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743"/>
  </bookViews>
  <sheets>
    <sheet name="员工考勤汇总" sheetId="10" r:id="rId1"/>
  </sheets>
  <definedNames>
    <definedName name="_xlnm._FilterDatabase" localSheetId="0" hidden="1">员工考勤汇总!$A$3:$XDW$7263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<sst xmlns="http://schemas.openxmlformats.org/spreadsheetml/2006/main" count="44078" uniqueCount="5023">
  <si>
    <t>满勤工时=应出勤工时+法定带薪工时，本月满勤工时，单双休岗位为，非单双休岗位/</t>
  </si>
  <si>
    <t>所属单位</t>
  </si>
  <si>
    <t>部门</t>
  </si>
  <si>
    <t>子部门</t>
  </si>
  <si>
    <t>岗位</t>
  </si>
  <si>
    <t>姓名</t>
  </si>
  <si>
    <t>日期</t>
  </si>
  <si>
    <t>打卡记录</t>
  </si>
  <si>
    <t>消费
记录</t>
  </si>
  <si>
    <t>补卡单</t>
  </si>
  <si>
    <t>加班单</t>
  </si>
  <si>
    <t>请假单</t>
  </si>
  <si>
    <t>公出单</t>
  </si>
  <si>
    <t>出差单</t>
  </si>
  <si>
    <t>应出勤</t>
  </si>
  <si>
    <t>辅助列</t>
  </si>
  <si>
    <t>请假</t>
  </si>
  <si>
    <t>旷工</t>
  </si>
  <si>
    <t>工伤</t>
  </si>
  <si>
    <t>实际
出勤</t>
  </si>
  <si>
    <t>出差</t>
  </si>
  <si>
    <t>平时加班</t>
  </si>
  <si>
    <t>补工时</t>
  </si>
  <si>
    <t>合计
出勤</t>
  </si>
  <si>
    <t>迟/早</t>
  </si>
  <si>
    <t>补贴</t>
  </si>
  <si>
    <t>餐费</t>
  </si>
  <si>
    <t>法定带薪</t>
  </si>
  <si>
    <t>法定加班</t>
  </si>
  <si>
    <t>天数</t>
  </si>
  <si>
    <t>其他</t>
  </si>
  <si>
    <t>备注</t>
  </si>
  <si>
    <t>h</t>
  </si>
  <si>
    <t>次</t>
  </si>
  <si>
    <t>元</t>
  </si>
  <si>
    <t>天</t>
  </si>
  <si>
    <t>兴利汽车模具</t>
  </si>
  <si>
    <t>总经办</t>
  </si>
  <si>
    <t>技术副总经理</t>
  </si>
  <si>
    <t>刘杰</t>
  </si>
  <si>
    <t>8:09进17:42出</t>
  </si>
  <si>
    <t>11:46:10</t>
  </si>
  <si>
    <t>08:00-08:30</t>
  </si>
  <si>
    <t>7:58进19:39出</t>
  </si>
  <si>
    <t>11:43:51</t>
  </si>
  <si>
    <t>7:51进20:06出</t>
  </si>
  <si>
    <t>11:45:2217:37:20</t>
  </si>
  <si>
    <t>7:50进17:33出</t>
  </si>
  <si>
    <t>7:54进17:49出</t>
  </si>
  <si>
    <t>11:45:12</t>
  </si>
  <si>
    <t>7:57进11:35出</t>
  </si>
  <si>
    <t>8:06进18:00出</t>
  </si>
  <si>
    <t>11:44:37</t>
  </si>
  <si>
    <t>7:35进17:42出</t>
  </si>
  <si>
    <t>11:45:29</t>
  </si>
  <si>
    <t>6:03出</t>
  </si>
  <si>
    <t>08:00-</t>
  </si>
  <si>
    <t>14:38出</t>
  </si>
  <si>
    <t>8:37进17:41出</t>
  </si>
  <si>
    <t>11:45:17</t>
  </si>
  <si>
    <t>7:52进8:32出8:45进17:04出</t>
  </si>
  <si>
    <t>11:45:15</t>
  </si>
  <si>
    <t>08:30-09:00</t>
  </si>
  <si>
    <t>17:07进17:08出</t>
  </si>
  <si>
    <t>08:00-11:30</t>
  </si>
  <si>
    <t>财务部</t>
  </si>
  <si>
    <t>财务部长</t>
  </si>
  <si>
    <t>章晓琴</t>
  </si>
  <si>
    <t>7:49进17:33出</t>
  </si>
  <si>
    <t>7:50进9:12出9:13进10:30进17:33出</t>
  </si>
  <si>
    <t>7:44进17:34出</t>
  </si>
  <si>
    <t>7:44进17:32出</t>
  </si>
  <si>
    <t>7:48进21:00出</t>
  </si>
  <si>
    <t>08:00-17:30</t>
  </si>
  <si>
    <t>7:38进17:32出17:32出17:33出</t>
  </si>
  <si>
    <t>7:37进17:32出</t>
  </si>
  <si>
    <t>11:37:39</t>
  </si>
  <si>
    <t>7:19进16:02出</t>
  </si>
  <si>
    <t>16:00-17:30</t>
  </si>
  <si>
    <t>7:50进17:31出</t>
  </si>
  <si>
    <t>7:41进17:32出</t>
  </si>
  <si>
    <t>7:44进17:33出</t>
  </si>
  <si>
    <t>7:46进17:33出</t>
  </si>
  <si>
    <t>7:41进17:33出</t>
  </si>
  <si>
    <t>7:41进17:31出</t>
  </si>
  <si>
    <t>出纳</t>
  </si>
  <si>
    <t>应璐璐</t>
  </si>
  <si>
    <t>补12:57进补17:37出补18:28进补19:32出</t>
  </si>
  <si>
    <t>7:58进17:33出19:25进20:34出</t>
  </si>
  <si>
    <t>7:58进10:02出10:56进17:32出</t>
  </si>
  <si>
    <t>10:00-11:30</t>
  </si>
  <si>
    <t>8:29进13:55出16:36进17:31出</t>
  </si>
  <si>
    <t>13:30-17:30</t>
  </si>
  <si>
    <t>7:59进8:21出11:38进17:33出</t>
  </si>
  <si>
    <t>7:59进9:31出</t>
  </si>
  <si>
    <t>7:59进17:31出</t>
  </si>
  <si>
    <t>7:41进11:34出16:02进17:32出</t>
  </si>
  <si>
    <t>13:00-17:00</t>
  </si>
  <si>
    <t>7:59进17:32出</t>
  </si>
  <si>
    <t>8:53进11:32出12:17进17:32出</t>
  </si>
  <si>
    <t>08:00-09:00</t>
  </si>
  <si>
    <t>9:54进17:32出</t>
  </si>
  <si>
    <t>08:00-10:00</t>
  </si>
  <si>
    <t>7:58进11:32出12:32进17:32出</t>
  </si>
  <si>
    <t>7:57进17:32出17:32出</t>
  </si>
  <si>
    <t>7:59进17:33出</t>
  </si>
  <si>
    <t>会计</t>
  </si>
  <si>
    <t>冯海参</t>
  </si>
  <si>
    <t>7:43进20:01出</t>
  </si>
  <si>
    <t>11:38:30</t>
  </si>
  <si>
    <t>7:35进17:48出</t>
  </si>
  <si>
    <t>11:41:17</t>
  </si>
  <si>
    <t>7:37进17:35出18:19进</t>
  </si>
  <si>
    <t>11:39:13</t>
  </si>
  <si>
    <t>7:33进17:34出</t>
  </si>
  <si>
    <t>7:40进17:34出</t>
  </si>
  <si>
    <t>11:39:39</t>
  </si>
  <si>
    <t>7:49进11:34出12:34进17:34出</t>
  </si>
  <si>
    <t>11:38:41</t>
  </si>
  <si>
    <t>7:32进17:33出</t>
  </si>
  <si>
    <t>11:40:24</t>
  </si>
  <si>
    <t>7:33进17:33出</t>
  </si>
  <si>
    <t>11:41:38</t>
  </si>
  <si>
    <t>7:31进17:33出</t>
  </si>
  <si>
    <t>11:41:06</t>
  </si>
  <si>
    <t>7:30进17:33出</t>
  </si>
  <si>
    <t>11:39:06</t>
  </si>
  <si>
    <t>14:45进14:47出</t>
  </si>
  <si>
    <t>8:21进17:35出</t>
  </si>
  <si>
    <t>11:40:22</t>
  </si>
  <si>
    <t>7:32进17:37出</t>
  </si>
  <si>
    <t>11:41:27</t>
  </si>
  <si>
    <t>7:35进17:33出</t>
  </si>
  <si>
    <t>11:39:52</t>
  </si>
  <si>
    <t>7:38进15:32出</t>
  </si>
  <si>
    <t>11:39:45</t>
  </si>
  <si>
    <t>15:30-17:30</t>
  </si>
  <si>
    <t>7:54进9:57进11:32出12:27进17:36出</t>
  </si>
  <si>
    <t>兴利模具</t>
  </si>
  <si>
    <t>纪晓菲</t>
  </si>
  <si>
    <t>7:54进17:33出</t>
  </si>
  <si>
    <t>11:38:15</t>
  </si>
  <si>
    <t>7:41进17:34出</t>
  </si>
  <si>
    <t>11:39:51</t>
  </si>
  <si>
    <t>7:52进17:32出</t>
  </si>
  <si>
    <t>11:39:32</t>
  </si>
  <si>
    <t>7:46进17:35出</t>
  </si>
  <si>
    <t>11:39:00</t>
  </si>
  <si>
    <t>7:48进17:35出</t>
  </si>
  <si>
    <t>11:40:18</t>
  </si>
  <si>
    <t>7:54进17:35出</t>
  </si>
  <si>
    <t>11:38:39</t>
  </si>
  <si>
    <t>7:26进17:32出</t>
  </si>
  <si>
    <t>11:40:33</t>
  </si>
  <si>
    <t>7:47进7:47进17:34出</t>
  </si>
  <si>
    <t>11:41:20</t>
  </si>
  <si>
    <t>11:41:01</t>
  </si>
  <si>
    <t>7:51进17:35出</t>
  </si>
  <si>
    <t>11:39:22</t>
  </si>
  <si>
    <t>7:41进11:32出12:17进17:34出</t>
  </si>
  <si>
    <t>7:47进7:47进17:35出</t>
  </si>
  <si>
    <t>11:40:05</t>
  </si>
  <si>
    <t>7:48进11:32出12:32进17:35出</t>
  </si>
  <si>
    <t>7:44进17:35出</t>
  </si>
  <si>
    <t>11:39:26</t>
  </si>
  <si>
    <t>助理会计</t>
  </si>
  <si>
    <t>尤婉晨</t>
  </si>
  <si>
    <t>7:59进20:36出</t>
  </si>
  <si>
    <t>7:59进20:37出</t>
  </si>
  <si>
    <t>7:59进17:35出</t>
  </si>
  <si>
    <t>7:59进17:36出</t>
  </si>
  <si>
    <t>7:59进17:39出</t>
  </si>
  <si>
    <t>7:58进11:34出11:34出12:34进17:36出</t>
  </si>
  <si>
    <t>7:40进17:35出</t>
  </si>
  <si>
    <t>7:59进17:37出</t>
  </si>
  <si>
    <t>8:00进17:37出</t>
  </si>
  <si>
    <t>7:59进11:32出12:32进17:36出</t>
  </si>
  <si>
    <t>8:02进17:37出</t>
  </si>
  <si>
    <t>7:59进11:32出12:27进17:36出</t>
  </si>
  <si>
    <t>仓储</t>
  </si>
  <si>
    <t>制品仓管员</t>
  </si>
  <si>
    <t>王佳怡</t>
  </si>
  <si>
    <t>7:54进17:42出</t>
  </si>
  <si>
    <t>7:55进17:37出</t>
  </si>
  <si>
    <t>11:38:02</t>
  </si>
  <si>
    <t>7:52进11:39出13:50进17:33出</t>
  </si>
  <si>
    <t>13:00-14:00</t>
  </si>
  <si>
    <t>8:26进17:35出</t>
  </si>
  <si>
    <t>11:33:24</t>
  </si>
  <si>
    <t>7:55进17:34出17:48进17:51出</t>
  </si>
  <si>
    <t>11:35:21</t>
  </si>
  <si>
    <t>7:57进17:40出</t>
  </si>
  <si>
    <t>11:34:03</t>
  </si>
  <si>
    <t>7:41进17:36出</t>
  </si>
  <si>
    <t>11:37:29</t>
  </si>
  <si>
    <t>7:53进17:37出17:37进17:37出</t>
  </si>
  <si>
    <t>11:32:58</t>
  </si>
  <si>
    <t>7:55进17:34出</t>
  </si>
  <si>
    <t>11:36:14</t>
  </si>
  <si>
    <t>7:49进17:36出</t>
  </si>
  <si>
    <t>11:34:17</t>
  </si>
  <si>
    <t>7:58进17:36出</t>
  </si>
  <si>
    <t>11:34:45</t>
  </si>
  <si>
    <t>7:49进17:37出</t>
  </si>
  <si>
    <t>11:34:40</t>
  </si>
  <si>
    <t>7:49进17:42出</t>
  </si>
  <si>
    <t>11:35:31</t>
  </si>
  <si>
    <t>7:56进17:38出</t>
  </si>
  <si>
    <t>11:36:10</t>
  </si>
  <si>
    <t>7:56进17:43出</t>
  </si>
  <si>
    <t>11:37:24</t>
  </si>
  <si>
    <t>五金仓管员</t>
  </si>
  <si>
    <t>葛晓绒</t>
  </si>
  <si>
    <t>7:48进14:04出15:43进17:36出</t>
  </si>
  <si>
    <t>11:33:56</t>
  </si>
  <si>
    <t>14:00-17:30</t>
  </si>
  <si>
    <t>11:37:07</t>
  </si>
  <si>
    <t>7:50进7:52出7:54进17:32出</t>
  </si>
  <si>
    <t>11:36:12</t>
  </si>
  <si>
    <t>7:48进17:33出</t>
  </si>
  <si>
    <t>7:46进17:32出</t>
  </si>
  <si>
    <t>11:35:10</t>
  </si>
  <si>
    <t>7:53进17:34出</t>
  </si>
  <si>
    <t>11:34:53</t>
  </si>
  <si>
    <t>11:35:47</t>
  </si>
  <si>
    <t>7:34进17:36出</t>
  </si>
  <si>
    <t>11:37:19</t>
  </si>
  <si>
    <t>7:54进17:32出</t>
  </si>
  <si>
    <t>11:34:56</t>
  </si>
  <si>
    <t>7:50进17:35出</t>
  </si>
  <si>
    <t>11:37:03</t>
  </si>
  <si>
    <t>7:55进11:43出12:57进17:32出</t>
  </si>
  <si>
    <t>11:36:09</t>
  </si>
  <si>
    <t>7:51进17:33出</t>
  </si>
  <si>
    <t>11:34:23</t>
  </si>
  <si>
    <t>7:54进17:32出17:33进17:36出</t>
  </si>
  <si>
    <t>11:33:32</t>
  </si>
  <si>
    <t>7:54进11:49出12:58进17:33出</t>
  </si>
  <si>
    <t>7:54进11:45出12:58进17:31出</t>
  </si>
  <si>
    <t>11:36:00</t>
  </si>
  <si>
    <t>7:56进11:46出11:48进17:33出</t>
  </si>
  <si>
    <t>11:36:39</t>
  </si>
  <si>
    <t>杂工</t>
  </si>
  <si>
    <t>冉光权</t>
  </si>
  <si>
    <t>7:22进14:03出</t>
  </si>
  <si>
    <t>13:00-17:30</t>
  </si>
  <si>
    <t>7:17进11:53出15:49进17:36出</t>
  </si>
  <si>
    <t>11:32:43</t>
  </si>
  <si>
    <t>7:20进17:33出</t>
  </si>
  <si>
    <t>11:31:45</t>
  </si>
  <si>
    <t>7:27进17:32出</t>
  </si>
  <si>
    <t>11:31:05</t>
  </si>
  <si>
    <t>7:12进17:34出</t>
  </si>
  <si>
    <t>11:30:28</t>
  </si>
  <si>
    <t>7:04进17:35出</t>
  </si>
  <si>
    <t>11:32:38</t>
  </si>
  <si>
    <t>7:27进15:06出</t>
  </si>
  <si>
    <t>11:30:10</t>
  </si>
  <si>
    <t>15:00-17:30</t>
  </si>
  <si>
    <t>7:20进17:36出</t>
  </si>
  <si>
    <t>11:30:08</t>
  </si>
  <si>
    <t>7:08进11:46出11:46出</t>
  </si>
  <si>
    <t>11:30:36</t>
  </si>
  <si>
    <t>6:58进17:34出</t>
  </si>
  <si>
    <t>11:30:34</t>
  </si>
  <si>
    <t>6:55进17:33出</t>
  </si>
  <si>
    <t>11:30:09</t>
  </si>
  <si>
    <t>7:14进17:35出</t>
  </si>
  <si>
    <t>11:30:04</t>
  </si>
  <si>
    <t>7:08进7:08进7:08进7:08进17:36出</t>
  </si>
  <si>
    <t>7:15进17:35出</t>
  </si>
  <si>
    <t>11:32:31</t>
  </si>
  <si>
    <t>7:09进17:34出</t>
  </si>
  <si>
    <t>11:33:21</t>
  </si>
  <si>
    <t>7:16进17:35出</t>
  </si>
  <si>
    <t>11:30:27</t>
  </si>
  <si>
    <t>7:12进17:35出</t>
  </si>
  <si>
    <t>11:30:46</t>
  </si>
  <si>
    <t>徐国华</t>
  </si>
  <si>
    <t>7:48进17:32出</t>
  </si>
  <si>
    <t>11:31:44</t>
  </si>
  <si>
    <t>7:47进17:32出</t>
  </si>
  <si>
    <t>11:35:03</t>
  </si>
  <si>
    <t>7:47进17:31出</t>
  </si>
  <si>
    <t>11:33:12</t>
  </si>
  <si>
    <t>7:46进7:46进17:32出</t>
  </si>
  <si>
    <t>11:30:55</t>
  </si>
  <si>
    <t>7:49进7:49进17:32出</t>
  </si>
  <si>
    <t>11:33:01</t>
  </si>
  <si>
    <t>7:49进17:32出</t>
  </si>
  <si>
    <t>11:32:56</t>
  </si>
  <si>
    <t>7:35进17:32出</t>
  </si>
  <si>
    <t>11:33:27</t>
  </si>
  <si>
    <t>11:31:41</t>
  </si>
  <si>
    <t>7:46进17:02出</t>
  </si>
  <si>
    <t>11:32:26</t>
  </si>
  <si>
    <t>17:00-17:30</t>
  </si>
  <si>
    <t>7:49进17:31出</t>
  </si>
  <si>
    <t>11:31:59</t>
  </si>
  <si>
    <t>7:47进17:37出</t>
  </si>
  <si>
    <t>11:32:14</t>
  </si>
  <si>
    <t>7:45进17:31出</t>
  </si>
  <si>
    <t>11:31:52</t>
  </si>
  <si>
    <t>11:32:25</t>
  </si>
  <si>
    <t>7:46进17:31出</t>
  </si>
  <si>
    <t>11:33:08</t>
  </si>
  <si>
    <t>行政部</t>
  </si>
  <si>
    <t>行政部长</t>
  </si>
  <si>
    <t>黄苏斌</t>
  </si>
  <si>
    <t>7:58进18:34出</t>
  </si>
  <si>
    <t>11:40:10</t>
  </si>
  <si>
    <t>7:59进15:35出</t>
  </si>
  <si>
    <t>11:43:41</t>
  </si>
  <si>
    <t>7:59进18:40出</t>
  </si>
  <si>
    <t>11:44:34</t>
  </si>
  <si>
    <t>7:58进14:36出</t>
  </si>
  <si>
    <t>代刷一次</t>
  </si>
  <si>
    <t>14:30-17:30</t>
  </si>
  <si>
    <t>13:18进18:03出</t>
  </si>
  <si>
    <t>08:00-13:30</t>
  </si>
  <si>
    <t>9:35进18:30出</t>
  </si>
  <si>
    <t>11:45:04</t>
  </si>
  <si>
    <t>7:35进18:10出</t>
  </si>
  <si>
    <t>11:44:24</t>
  </si>
  <si>
    <t>7:57进18:30出</t>
  </si>
  <si>
    <t>9:01进17:50出</t>
  </si>
  <si>
    <t>11:46:22</t>
  </si>
  <si>
    <t>08:00-09:30</t>
  </si>
  <si>
    <t>12:28进16:19出</t>
  </si>
  <si>
    <t>7:58进17:59出</t>
  </si>
  <si>
    <t>11:44:40</t>
  </si>
  <si>
    <t>8:00进18:28出</t>
  </si>
  <si>
    <t>11:17:5911:18:01（代）</t>
  </si>
  <si>
    <t>7:58进18:07出</t>
  </si>
  <si>
    <t>11:44:35</t>
  </si>
  <si>
    <t>7:57进18:05出</t>
  </si>
  <si>
    <t>11:46:13</t>
  </si>
  <si>
    <t>8:21进16:16出16:16出16:46进18:07出</t>
  </si>
  <si>
    <t>11:48:01</t>
  </si>
  <si>
    <t>16:00-17:00</t>
  </si>
  <si>
    <t>信息化运维</t>
  </si>
  <si>
    <t>潘夏煜</t>
  </si>
  <si>
    <t>8:03进21:42出</t>
  </si>
  <si>
    <t>9:16进19:53出</t>
  </si>
  <si>
    <t>11:49:16</t>
  </si>
  <si>
    <t>7:59进19:44出</t>
  </si>
  <si>
    <t>7:59进19:27出</t>
  </si>
  <si>
    <t>11:41:39</t>
  </si>
  <si>
    <t>7:57进20:38出</t>
  </si>
  <si>
    <t>11:44:0311:44:07（代）11:44:31（代）</t>
  </si>
  <si>
    <t>7:59进20:59出</t>
  </si>
  <si>
    <t>11:41:32</t>
  </si>
  <si>
    <t>8:38进18:22出</t>
  </si>
  <si>
    <t>11:45:19</t>
  </si>
  <si>
    <t>8:09进20:43出</t>
  </si>
  <si>
    <t>11:46:19</t>
  </si>
  <si>
    <t>7:59进17:50出</t>
  </si>
  <si>
    <t>12:28进20:08出</t>
  </si>
  <si>
    <t>7:58进16:43出</t>
  </si>
  <si>
    <t>11:44:44</t>
  </si>
  <si>
    <t>9:06进20:42出</t>
  </si>
  <si>
    <t>11:22:02</t>
  </si>
  <si>
    <t>8:00进20:37出</t>
  </si>
  <si>
    <t>11:45:58</t>
  </si>
  <si>
    <t>7:58进20:00出</t>
  </si>
  <si>
    <t>11:46:45</t>
  </si>
  <si>
    <t>9:31进19:34出</t>
  </si>
  <si>
    <t>行政专员</t>
  </si>
  <si>
    <t>李春蓝</t>
  </si>
  <si>
    <t>7:57进17:36出</t>
  </si>
  <si>
    <t>11:40:23</t>
  </si>
  <si>
    <t>7:56进18:08出</t>
  </si>
  <si>
    <t>11:43:36</t>
  </si>
  <si>
    <t>7:58进17:34出</t>
  </si>
  <si>
    <t>11:44:31</t>
  </si>
  <si>
    <t>7:57进17:35出</t>
  </si>
  <si>
    <t>7:56进17:34出</t>
  </si>
  <si>
    <t>8:04进17:33出</t>
  </si>
  <si>
    <t>11:41:07</t>
  </si>
  <si>
    <t>8:00进17:50出</t>
  </si>
  <si>
    <t>7:41进17:37出17:37出</t>
  </si>
  <si>
    <t>11:44:2811:44:39（代）</t>
  </si>
  <si>
    <t>8:00进17:34出</t>
  </si>
  <si>
    <t>11:46:06</t>
  </si>
  <si>
    <t>8:00进13:50出15:08进17:39出</t>
  </si>
  <si>
    <t>11:46:14</t>
  </si>
  <si>
    <t>13:30-15:30</t>
  </si>
  <si>
    <t>7:56进11:31出12:16进12:16进17:34出</t>
  </si>
  <si>
    <t>7:57进11:40出</t>
  </si>
  <si>
    <t>8:00进16:43出</t>
  </si>
  <si>
    <t>11:44:17</t>
  </si>
  <si>
    <t>16:30-17:30</t>
  </si>
  <si>
    <t>7:58进16:40出</t>
  </si>
  <si>
    <t>7:57进17:02出</t>
  </si>
  <si>
    <t>11:44:42</t>
  </si>
  <si>
    <t>8:00进16:44出</t>
  </si>
  <si>
    <t>11:45:37</t>
  </si>
  <si>
    <t>7:55进17:44出</t>
  </si>
  <si>
    <t>11:48:15</t>
  </si>
  <si>
    <t>人事行政助理</t>
  </si>
  <si>
    <t>杨秉瑜</t>
  </si>
  <si>
    <t>17:45出17:46出</t>
  </si>
  <si>
    <t>11:44:49</t>
  </si>
  <si>
    <t>7:49进18:16出</t>
  </si>
  <si>
    <t>11:46:07</t>
  </si>
  <si>
    <t>17:06出</t>
  </si>
  <si>
    <t>9:46进9:46进16:16出16:46进18:38出</t>
  </si>
  <si>
    <t>11:48:4317:39:01</t>
  </si>
  <si>
    <t>驾驶员</t>
  </si>
  <si>
    <t>马东玻</t>
  </si>
  <si>
    <t>7:48进11:32出12:12进19:51出</t>
  </si>
  <si>
    <t>18:00-19:30</t>
  </si>
  <si>
    <t>6:04进17:34出</t>
  </si>
  <si>
    <t>06:30-08:00</t>
  </si>
  <si>
    <t>11:41:42</t>
  </si>
  <si>
    <t>7:43进17:36出</t>
  </si>
  <si>
    <t>7:53进17:33出</t>
  </si>
  <si>
    <t>11:42:10</t>
  </si>
  <si>
    <t>7:35进17:35出</t>
  </si>
  <si>
    <t>5:39进18:17出</t>
  </si>
  <si>
    <t>06:00-08:00</t>
  </si>
  <si>
    <t>5:56进11:31出12:05进17:34出</t>
  </si>
  <si>
    <t>7:44进11:31出12:15进16:33出</t>
  </si>
  <si>
    <t>7:55进20:58出</t>
  </si>
  <si>
    <t>18:00-20:00</t>
  </si>
  <si>
    <t>5:55进16:01出</t>
  </si>
  <si>
    <t>06:00-16:00</t>
  </si>
  <si>
    <t>7:28进11:31出12:05进19:33出</t>
  </si>
  <si>
    <t>8:25进17:33出</t>
  </si>
  <si>
    <t>7:52进17:33出</t>
  </si>
  <si>
    <t>6:31进17:34出</t>
  </si>
  <si>
    <t>12:54进17:34出</t>
  </si>
  <si>
    <t>安保组</t>
  </si>
  <si>
    <t>白班保安</t>
  </si>
  <si>
    <t>王为谈</t>
  </si>
  <si>
    <t>11:19:06</t>
  </si>
  <si>
    <t>11:18:25</t>
  </si>
  <si>
    <t>11:18:24</t>
  </si>
  <si>
    <t>11:19:2611:19:41</t>
  </si>
  <si>
    <t>11:18:37</t>
  </si>
  <si>
    <t>11:18:07</t>
  </si>
  <si>
    <t>11:19:56</t>
  </si>
  <si>
    <t>11:17:51</t>
  </si>
  <si>
    <t>11:23:36</t>
  </si>
  <si>
    <t>11:20:14</t>
  </si>
  <si>
    <t>11:16:54</t>
  </si>
  <si>
    <t>11:20:45</t>
  </si>
  <si>
    <t>11:18:23</t>
  </si>
  <si>
    <t>11:18:11</t>
  </si>
  <si>
    <t>11:19:21</t>
  </si>
  <si>
    <t>11:19:05</t>
  </si>
  <si>
    <t>夜班保安</t>
  </si>
  <si>
    <t>叶继法</t>
  </si>
  <si>
    <t>17:12:33</t>
  </si>
  <si>
    <t>17:14:56</t>
  </si>
  <si>
    <t>17:16:47</t>
  </si>
  <si>
    <t>12:13出</t>
  </si>
  <si>
    <t>11:14:06</t>
  </si>
  <si>
    <t>17:13:03</t>
  </si>
  <si>
    <t>17:12:04</t>
  </si>
  <si>
    <t>17:12:19</t>
  </si>
  <si>
    <t>17:13:18</t>
  </si>
  <si>
    <t>8:47出8:48进</t>
  </si>
  <si>
    <t>11:14:14</t>
  </si>
  <si>
    <t>奚根木</t>
  </si>
  <si>
    <t>17:16:48</t>
  </si>
  <si>
    <t>17:16:35</t>
  </si>
  <si>
    <t>17:16:22</t>
  </si>
  <si>
    <t>17:18:15</t>
  </si>
  <si>
    <t>17:16:12</t>
  </si>
  <si>
    <t>11:17:2917:16:29</t>
  </si>
  <si>
    <t>17:16:16</t>
  </si>
  <si>
    <t>17:16:25</t>
  </si>
  <si>
    <t>保洁组</t>
  </si>
  <si>
    <t>保洁员</t>
  </si>
  <si>
    <t>胡爱玲</t>
  </si>
  <si>
    <t>6:24进6:24进16:01出</t>
  </si>
  <si>
    <t>6:26进16:01出</t>
  </si>
  <si>
    <t>6:32进16:01出</t>
  </si>
  <si>
    <t>6:27进6:27进15:31出</t>
  </si>
  <si>
    <t>15:30-16:00</t>
  </si>
  <si>
    <t>6:23进15:31出</t>
  </si>
  <si>
    <t>6:24进16:01出</t>
  </si>
  <si>
    <t>6:26进16:00出</t>
  </si>
  <si>
    <t>6:28进16:01出</t>
  </si>
  <si>
    <t>6:32进6:32进6:32进16:01出</t>
  </si>
  <si>
    <t>6:27进16:01出</t>
  </si>
  <si>
    <t>6:31进16:02出</t>
  </si>
  <si>
    <t>6:34进16:00出</t>
  </si>
  <si>
    <t>11:10:51</t>
  </si>
  <si>
    <t>6:30进16:01出</t>
  </si>
  <si>
    <t>6:34进6:34进16:01出</t>
  </si>
  <si>
    <t>王莲芬</t>
  </si>
  <si>
    <t>6:58进16:01出</t>
  </si>
  <si>
    <t>11:20:04</t>
  </si>
  <si>
    <t>6:57进16:01出</t>
  </si>
  <si>
    <t>11:21:18</t>
  </si>
  <si>
    <t>6:55进16:01出</t>
  </si>
  <si>
    <t>11:20:12</t>
  </si>
  <si>
    <t>11:20:23</t>
  </si>
  <si>
    <t>6:54进16:01出</t>
  </si>
  <si>
    <t>11:20:15</t>
  </si>
  <si>
    <t>11:20:34</t>
  </si>
  <si>
    <t>11:21:37</t>
  </si>
  <si>
    <t>11:21:39</t>
  </si>
  <si>
    <t>6:58进16:01出16:01出</t>
  </si>
  <si>
    <t>11:20:01</t>
  </si>
  <si>
    <t>6:56进6:57进6:57进16:01出</t>
  </si>
  <si>
    <t>11:20:42</t>
  </si>
  <si>
    <t>6:56进16:01出</t>
  </si>
  <si>
    <t>11:22:30</t>
  </si>
  <si>
    <t>11:20:36</t>
  </si>
  <si>
    <t>6:57进16:03出</t>
  </si>
  <si>
    <t>11:21:05</t>
  </si>
  <si>
    <t>11:18:58</t>
  </si>
  <si>
    <t>11:20:28</t>
  </si>
  <si>
    <t>11:17:24</t>
  </si>
  <si>
    <t>07:00-16:00</t>
  </si>
  <si>
    <t>市场部</t>
  </si>
  <si>
    <t>市场部长</t>
  </si>
  <si>
    <t>葛荣兵</t>
  </si>
  <si>
    <t>7:43进20:44出</t>
  </si>
  <si>
    <t>11:39:23</t>
  </si>
  <si>
    <t>6:38进</t>
  </si>
  <si>
    <t>07:00-23:59</t>
  </si>
  <si>
    <t>0:02出7:41进18:11出19:03进19:30出</t>
  </si>
  <si>
    <t>11:44:36</t>
  </si>
  <si>
    <t>7:41进19:34出</t>
  </si>
  <si>
    <t>7:36进17:46出</t>
  </si>
  <si>
    <t>11:43:13</t>
  </si>
  <si>
    <t>7:29进14:54出14:55进14:55进</t>
  </si>
  <si>
    <t>11:46:50</t>
  </si>
  <si>
    <t>7:55进21:02出</t>
  </si>
  <si>
    <t>11:39:56</t>
  </si>
  <si>
    <t>8:00进20:44出</t>
  </si>
  <si>
    <t>11:46:09</t>
  </si>
  <si>
    <t>07:45-08:45</t>
  </si>
  <si>
    <t>6:52进16:04出</t>
  </si>
  <si>
    <t>11:43:45</t>
  </si>
  <si>
    <t>7:41进11:32出12:03进19:10出</t>
  </si>
  <si>
    <t>7:38进11:32出13:43进20:32出</t>
  </si>
  <si>
    <t>13:02进13:37出</t>
  </si>
  <si>
    <t>报价专员</t>
  </si>
  <si>
    <t>杨贤福</t>
  </si>
  <si>
    <t>7:54进18:09出</t>
  </si>
  <si>
    <t>11:40:49</t>
  </si>
  <si>
    <t>7:39进19:03出</t>
  </si>
  <si>
    <t>7:55进17:40出</t>
  </si>
  <si>
    <t>11:40:38</t>
  </si>
  <si>
    <t>7:51进17:58出</t>
  </si>
  <si>
    <t>11:39:33</t>
  </si>
  <si>
    <t>7:57进18:15出</t>
  </si>
  <si>
    <t>11:44:39</t>
  </si>
  <si>
    <t>8:11进17:34出</t>
  </si>
  <si>
    <t>11:42:22</t>
  </si>
  <si>
    <t>7:59进18:31出</t>
  </si>
  <si>
    <t>7:43进18:10出</t>
  </si>
  <si>
    <t>11:43:58</t>
  </si>
  <si>
    <t>7:54进15:39出</t>
  </si>
  <si>
    <t>11:43:10</t>
  </si>
  <si>
    <t>7:59进19:59出</t>
  </si>
  <si>
    <t>11:42:07</t>
  </si>
  <si>
    <t>7:55进19:07出</t>
  </si>
  <si>
    <t>11:42:52</t>
  </si>
  <si>
    <t>7:48进18:45出</t>
  </si>
  <si>
    <t>11:41:04</t>
  </si>
  <si>
    <t>7:52进20:32出</t>
  </si>
  <si>
    <t>11:50:08</t>
  </si>
  <si>
    <t>7:54进17:52出</t>
  </si>
  <si>
    <t>11:40:30</t>
  </si>
  <si>
    <t>7:54进18:19出</t>
  </si>
  <si>
    <t>11:42:44</t>
  </si>
  <si>
    <t>11:43:07</t>
  </si>
  <si>
    <t>单证员</t>
  </si>
  <si>
    <t>王高洁</t>
  </si>
  <si>
    <t>7:58进17:43出</t>
  </si>
  <si>
    <t>11:38:47</t>
  </si>
  <si>
    <t>11:42:16</t>
  </si>
  <si>
    <t>8:00进17:36出</t>
  </si>
  <si>
    <t>11:40:50</t>
  </si>
  <si>
    <t>8:19进17:46出</t>
  </si>
  <si>
    <t>11:39:57</t>
  </si>
  <si>
    <t>7:59进17:34出</t>
  </si>
  <si>
    <t>11:40:55</t>
  </si>
  <si>
    <t>12:48进18:02出</t>
  </si>
  <si>
    <t>08:00-13:00</t>
  </si>
  <si>
    <t>7:54进17:36出</t>
  </si>
  <si>
    <t>11:42:41</t>
  </si>
  <si>
    <t>7:57进17:37出</t>
  </si>
  <si>
    <t>7:58进17:38出</t>
  </si>
  <si>
    <t>7:54进17:38出</t>
  </si>
  <si>
    <t>11:40:47</t>
  </si>
  <si>
    <t>7:55进17:33出</t>
  </si>
  <si>
    <t>7:59进7:59出17:38出</t>
  </si>
  <si>
    <t>11:43:34</t>
  </si>
  <si>
    <t>7:54进17:34出</t>
  </si>
  <si>
    <t>11:43:22</t>
  </si>
  <si>
    <t>叶鹏松</t>
  </si>
  <si>
    <t>8:05进12:14出12:16进18:21出</t>
  </si>
  <si>
    <t>7:59进11:36出12:22进19:05出</t>
  </si>
  <si>
    <t>8:00进15:35出</t>
  </si>
  <si>
    <t>7:58进11:36出12:06进17:52出</t>
  </si>
  <si>
    <t>7:54进11:33出12:18进17:58出</t>
  </si>
  <si>
    <t>7:55进16:47出</t>
  </si>
  <si>
    <t>11:41:48</t>
  </si>
  <si>
    <t>8:01进18:02出</t>
  </si>
  <si>
    <t>11:40:04</t>
  </si>
  <si>
    <t>7:35进17:54出</t>
  </si>
  <si>
    <t>11:45:41</t>
  </si>
  <si>
    <t>7:52进11:34出11:46进17:38出</t>
  </si>
  <si>
    <t>7:57进19:53出</t>
  </si>
  <si>
    <t>7:58进18:55出</t>
  </si>
  <si>
    <t>11:43:56</t>
  </si>
  <si>
    <t>11:41:09</t>
  </si>
  <si>
    <t>7:54进11:34出12:27进20:05出</t>
  </si>
  <si>
    <t>8:00进17:38出</t>
  </si>
  <si>
    <t>11:41:1811:41:26</t>
  </si>
  <si>
    <t>13:05进18:10出</t>
  </si>
  <si>
    <t>11:43:47</t>
  </si>
  <si>
    <t>项目部</t>
  </si>
  <si>
    <t>项目部长</t>
  </si>
  <si>
    <t>戴虎</t>
  </si>
  <si>
    <t>7:56进11:52出12:01进17:36出18:16进20:34出</t>
  </si>
  <si>
    <t>11:40:31</t>
  </si>
  <si>
    <t>7:56进20:01出</t>
  </si>
  <si>
    <t>11:45:0517:40:02</t>
  </si>
  <si>
    <t>7:58进20:35出</t>
  </si>
  <si>
    <t>11:40:4017:37:46</t>
  </si>
  <si>
    <t>7:59进17:58出</t>
  </si>
  <si>
    <t>11:44:53</t>
  </si>
  <si>
    <t>7:53进11:38出12:29进17:42出</t>
  </si>
  <si>
    <t>7:56进17:41出</t>
  </si>
  <si>
    <t>11:42:00</t>
  </si>
  <si>
    <t>18:09进18:09进18:12出18:54进19:05出</t>
  </si>
  <si>
    <t>7:58进11:51出12:06进22:35出</t>
  </si>
  <si>
    <t>11:39:1117:37:35</t>
  </si>
  <si>
    <t>7:38进11:54出11:59进17:35出</t>
  </si>
  <si>
    <t>11:43:20</t>
  </si>
  <si>
    <t>7:59进11:56出13:01进18:20出18:21进</t>
  </si>
  <si>
    <t>8:09进11:53出12:08进17:47出18:13进21:35出</t>
  </si>
  <si>
    <t>11:41:23</t>
  </si>
  <si>
    <t>7:57进11:31出12:50进17:31出17:48出</t>
  </si>
  <si>
    <t>12:48进18:41出</t>
  </si>
  <si>
    <t>国内项目组</t>
  </si>
  <si>
    <t>项目工程师</t>
  </si>
  <si>
    <t>金宣平</t>
  </si>
  <si>
    <t>7:52进16:32出</t>
  </si>
  <si>
    <t>7:42进17:31出</t>
  </si>
  <si>
    <t>7:54进16:03出</t>
  </si>
  <si>
    <t>8:51进16:02出</t>
  </si>
  <si>
    <t>08:00-09:3016:00-17:30</t>
  </si>
  <si>
    <t>8:43进16:34出</t>
  </si>
  <si>
    <t>08:00-09:0016:30-17:30</t>
  </si>
  <si>
    <t>9:18进17:40出</t>
  </si>
  <si>
    <t>9:01进18:03出</t>
  </si>
  <si>
    <t>8:55进18:32出</t>
  </si>
  <si>
    <t>8:53进17:05出</t>
  </si>
  <si>
    <t>08:00-09:3016:30-17:30</t>
  </si>
  <si>
    <t>9:18进15:58出</t>
  </si>
  <si>
    <t>08:00-09:3013:00-17:30</t>
  </si>
  <si>
    <t>8:37进17:32进17:32出</t>
  </si>
  <si>
    <t>8:39进16:39出</t>
  </si>
  <si>
    <t>7:48进15:28出</t>
  </si>
  <si>
    <t>11:30:06</t>
  </si>
  <si>
    <t>7:44进17:40出</t>
  </si>
  <si>
    <t>11:32:22</t>
  </si>
  <si>
    <t>7:48进18:07出</t>
  </si>
  <si>
    <t>7:53进14:01出</t>
  </si>
  <si>
    <t>11:30:02</t>
  </si>
  <si>
    <t>11:30:14</t>
  </si>
  <si>
    <t>邬荣文</t>
  </si>
  <si>
    <t>9:05进13:58出</t>
  </si>
  <si>
    <t>11:31:13</t>
  </si>
  <si>
    <t>08:00-09:3014:00-17:30</t>
  </si>
  <si>
    <t>7:49进13:34出</t>
  </si>
  <si>
    <t>11:32:08</t>
  </si>
  <si>
    <t>7:54进11:32出11:56进16:17出</t>
  </si>
  <si>
    <t>7:52进14:55出14:56出</t>
  </si>
  <si>
    <t>11:32:39</t>
  </si>
  <si>
    <t>7:52进13:30出</t>
  </si>
  <si>
    <t>10:32进15:53出</t>
  </si>
  <si>
    <t>08:00-11:0016:00-17:30</t>
  </si>
  <si>
    <t>7:47进15:27出</t>
  </si>
  <si>
    <t>11:35:08</t>
  </si>
  <si>
    <t>7:48进14:31出</t>
  </si>
  <si>
    <t>9:20进11:34出11:57进15:28出</t>
  </si>
  <si>
    <t>08:00-09:3015:30-17:30</t>
  </si>
  <si>
    <t>9:37进13:32出</t>
  </si>
  <si>
    <t>11:32:27</t>
  </si>
  <si>
    <t>08:00-10:0013:30-17:30</t>
  </si>
  <si>
    <t>7:52进14:58出</t>
  </si>
  <si>
    <t>8:34进16:46出</t>
  </si>
  <si>
    <t>11:30:01</t>
  </si>
  <si>
    <t>16:30-</t>
  </si>
  <si>
    <t>9:36进13:32出</t>
  </si>
  <si>
    <t>13:57进14:55出</t>
  </si>
  <si>
    <t>7:52进14:27出17:24进17:26出</t>
  </si>
  <si>
    <t>14:30-15:0015:00-17:30</t>
  </si>
  <si>
    <t>苏欣</t>
  </si>
  <si>
    <t>7:58进11:34出</t>
  </si>
  <si>
    <t>14:00-</t>
  </si>
  <si>
    <t>18:21进18:48进18:48出</t>
  </si>
  <si>
    <t>14:12进19:22出</t>
  </si>
  <si>
    <t>7:57进10:32出17:04进19:27出</t>
  </si>
  <si>
    <t>10:30-17:30</t>
  </si>
  <si>
    <t>9:32进9:37出</t>
  </si>
  <si>
    <t>8:05进8:54出14:56进16:10出</t>
  </si>
  <si>
    <t>08:30-17:30</t>
  </si>
  <si>
    <t>7:58进11:32出12:26进14:36出16:57进17:41出</t>
  </si>
  <si>
    <t>14:30-17:00</t>
  </si>
  <si>
    <t>18:18进18:20出</t>
  </si>
  <si>
    <t>10:34进11:52出12:25进21:31出</t>
  </si>
  <si>
    <t>12:48进17:08进17:08出</t>
  </si>
  <si>
    <t>7:52进22:44出</t>
  </si>
  <si>
    <t>7:57进14:17出14:30进23:20出</t>
  </si>
  <si>
    <t>7:57进16:42出</t>
  </si>
  <si>
    <t>0:00进0:50出11:28进12:31出17:52进18:49出</t>
  </si>
  <si>
    <t>国际项目组</t>
  </si>
  <si>
    <t>蒋静波</t>
  </si>
  <si>
    <t>7:45进17:31出18:11进19:31出</t>
  </si>
  <si>
    <t>11:39:1811:39:19</t>
  </si>
  <si>
    <t>7:38进17:34出</t>
  </si>
  <si>
    <t>7:38进21:12出</t>
  </si>
  <si>
    <t>7:41进17:38出</t>
  </si>
  <si>
    <t>7:22进17:35出</t>
  </si>
  <si>
    <t>11:41:36</t>
  </si>
  <si>
    <t>11:41:05</t>
  </si>
  <si>
    <t>7:45进17:33出</t>
  </si>
  <si>
    <t>11:41:12</t>
  </si>
  <si>
    <t>7:40进7:40进17:35出</t>
  </si>
  <si>
    <t>12:36进20:34出</t>
  </si>
  <si>
    <t>17:35:59</t>
  </si>
  <si>
    <t>7:36进20:32出</t>
  </si>
  <si>
    <t>11:40:2717:34:50</t>
  </si>
  <si>
    <t>7:43进20:06出</t>
  </si>
  <si>
    <t>11:41:5817:34:57</t>
  </si>
  <si>
    <t>7:43进17:32出</t>
  </si>
  <si>
    <t>11:40:43</t>
  </si>
  <si>
    <t>7:33进20:32出</t>
  </si>
  <si>
    <t>11:41:49</t>
  </si>
  <si>
    <t>11:38:04</t>
  </si>
  <si>
    <t>11:40:53</t>
  </si>
  <si>
    <t>09:00-11:3014:00-17:00</t>
  </si>
  <si>
    <t>迈卡蒂</t>
  </si>
  <si>
    <t>江荣琴</t>
  </si>
  <si>
    <t>7:31进17:00出</t>
  </si>
  <si>
    <t>7:33进18:25出</t>
  </si>
  <si>
    <t>7:47进17:01出</t>
  </si>
  <si>
    <t>7:32进17:00出</t>
  </si>
  <si>
    <t>补08:00进17:30出</t>
  </si>
  <si>
    <t>补08:00进</t>
  </si>
  <si>
    <t>7:54进17:48出</t>
  </si>
  <si>
    <t>11:38:51</t>
  </si>
  <si>
    <t>18:17进18:20出</t>
  </si>
  <si>
    <t>7:49进7:51出7:53进17:01出</t>
  </si>
  <si>
    <t>11:41:34</t>
  </si>
  <si>
    <t>7:24进17:01出</t>
  </si>
  <si>
    <t>7:55进17:01出</t>
  </si>
  <si>
    <t>7:40进17:35进17:35出</t>
  </si>
  <si>
    <t>11:41:22</t>
  </si>
  <si>
    <t>17:35出</t>
  </si>
  <si>
    <t>7:36进14:33出</t>
  </si>
  <si>
    <t>7:38进14:32出</t>
  </si>
  <si>
    <t>11:35:34</t>
  </si>
  <si>
    <t>7:54进17:03出</t>
  </si>
  <si>
    <t>11:40:59</t>
  </si>
  <si>
    <t>项目助理</t>
  </si>
  <si>
    <t>王建跃</t>
  </si>
  <si>
    <t>7:20进17:31出18:11进19:40出</t>
  </si>
  <si>
    <t>11:39:29</t>
  </si>
  <si>
    <t>7:15进17:34出</t>
  </si>
  <si>
    <t>11:40:54</t>
  </si>
  <si>
    <t>7:23进21:13出</t>
  </si>
  <si>
    <t>17:31:15</t>
  </si>
  <si>
    <t>11:00-14:00</t>
  </si>
  <si>
    <t>7:21进17:10出</t>
  </si>
  <si>
    <t>7:26进16:01出</t>
  </si>
  <si>
    <t>7:41进17:35出</t>
  </si>
  <si>
    <t>7:13进17:36出</t>
  </si>
  <si>
    <t>11:38:52</t>
  </si>
  <si>
    <t>7:20进18:34出</t>
  </si>
  <si>
    <t>7:13进16:02出</t>
  </si>
  <si>
    <t>7:16进17:34出</t>
  </si>
  <si>
    <t>7:19进17:34出</t>
  </si>
  <si>
    <t>11:42:24</t>
  </si>
  <si>
    <t>7:08进17:40出</t>
  </si>
  <si>
    <t>7:13进17:44出</t>
  </si>
  <si>
    <t>11:41:52</t>
  </si>
  <si>
    <t>7:23进17:33出</t>
  </si>
  <si>
    <t>11:40:37</t>
  </si>
  <si>
    <t>7:10进17:46出</t>
  </si>
  <si>
    <t>11:41:2811:41:31（代）</t>
  </si>
  <si>
    <t>7:37进17:34出</t>
  </si>
  <si>
    <t>吴开彬</t>
  </si>
  <si>
    <t>7:57进17:55出</t>
  </si>
  <si>
    <t>11:33:43</t>
  </si>
  <si>
    <t>7:55进17:57出</t>
  </si>
  <si>
    <t>11:36:35</t>
  </si>
  <si>
    <t>7:56进23:02出23:04进23:06出</t>
  </si>
  <si>
    <t>7:56进22:46出</t>
  </si>
  <si>
    <t>7:59进19:47出</t>
  </si>
  <si>
    <t>7:54进17:47出</t>
  </si>
  <si>
    <t>11:36:18</t>
  </si>
  <si>
    <t>9:57进19:37出</t>
  </si>
  <si>
    <t>11:35:24</t>
  </si>
  <si>
    <t>7:39进23:06出</t>
  </si>
  <si>
    <t>11:36:49</t>
  </si>
  <si>
    <t>7:57进</t>
  </si>
  <si>
    <t>11:38:40</t>
  </si>
  <si>
    <t>0:03出7:56进21:01出</t>
  </si>
  <si>
    <t>11:35:58</t>
  </si>
  <si>
    <t>7:58进22:20出</t>
  </si>
  <si>
    <t>11:34:12</t>
  </si>
  <si>
    <t>9:27进22:10出</t>
  </si>
  <si>
    <t>11:34:02</t>
  </si>
  <si>
    <t>9:33进23:01出</t>
  </si>
  <si>
    <t>7:57进22:33出</t>
  </si>
  <si>
    <t>7:59进20:03出</t>
  </si>
  <si>
    <t>7:57进17:48出</t>
  </si>
  <si>
    <t>7:58进17:44出</t>
  </si>
  <si>
    <t>11:42:5411:43:15</t>
  </si>
  <si>
    <t>邬瑞明</t>
  </si>
  <si>
    <t>7:47进17:56出18:37进21:35出</t>
  </si>
  <si>
    <t>补刷一次</t>
  </si>
  <si>
    <t>7:48进7:48进</t>
  </si>
  <si>
    <t>11:45:3111:45:55（补）</t>
  </si>
  <si>
    <t>2:02出7:47进19:33出</t>
  </si>
  <si>
    <t>7:52进16:18出</t>
  </si>
  <si>
    <t>7:45进18:39出</t>
  </si>
  <si>
    <t>7:43进7:43进17:35出23:37进23:41出23:41出</t>
  </si>
  <si>
    <t>17:39进17:42出</t>
  </si>
  <si>
    <t>7:49进17:41出</t>
  </si>
  <si>
    <t>11:39:28</t>
  </si>
  <si>
    <t>7:41进18:09出</t>
  </si>
  <si>
    <t>11:40:29</t>
  </si>
  <si>
    <t>7:54进13:43出23:38进23:45出</t>
  </si>
  <si>
    <t>11:38:36</t>
  </si>
  <si>
    <t>7:48进21:32出</t>
  </si>
  <si>
    <t>7:52进17:42出17:42出</t>
  </si>
  <si>
    <t>11:28:43</t>
  </si>
  <si>
    <t>8:07进17:48出</t>
  </si>
  <si>
    <t>22:43出</t>
  </si>
  <si>
    <t>7:52进18:21出</t>
  </si>
  <si>
    <t>7:51进17:50出18:22进21:38出</t>
  </si>
  <si>
    <t>7:52进17:52出</t>
  </si>
  <si>
    <t>7:52进15:11出</t>
  </si>
  <si>
    <t>8:44进9:39出10:54进10:56出14:12进14:14出</t>
  </si>
  <si>
    <t>马权利</t>
  </si>
  <si>
    <t>18:19进23:59出</t>
  </si>
  <si>
    <t>7:55进20:15出20:58进22:08出</t>
  </si>
  <si>
    <t>7:57进19:06出19:36进22:08出22:17进23:03出</t>
  </si>
  <si>
    <t>7:52进18:03出18:44进22:33出22:40进22:47进22:47出</t>
  </si>
  <si>
    <t>11:39:49</t>
  </si>
  <si>
    <t>8:52进8:53进11:42出11:44进17:48出17:50进23:27进23:27出</t>
  </si>
  <si>
    <t>11:45:2717:34:53</t>
  </si>
  <si>
    <t>7:58进17:38出21:29进21:32出</t>
  </si>
  <si>
    <t>11:39:09</t>
  </si>
  <si>
    <t>7:55进21:04出21:05进</t>
  </si>
  <si>
    <t>11:41:58</t>
  </si>
  <si>
    <t>7:42进17:54出18:36进18:41进18:41出21:30进21:37进21:37出</t>
  </si>
  <si>
    <t>11:43:09</t>
  </si>
  <si>
    <t>7:59进20:32出</t>
  </si>
  <si>
    <t>11:35:1411:37:45</t>
  </si>
  <si>
    <t>7:57进17:38出22:10进22:11进22:11出</t>
  </si>
  <si>
    <t>11:39:59</t>
  </si>
  <si>
    <t>7:45进17:42出19:59进23:07进23:07出</t>
  </si>
  <si>
    <t>11:40:34</t>
  </si>
  <si>
    <t>15:03进15:37出21:55进22:12出</t>
  </si>
  <si>
    <t>7:58进18:45出22:06进22:33进22:33出22:34出</t>
  </si>
  <si>
    <t>11:38:21</t>
  </si>
  <si>
    <t>8:58进21:04出21:53进22:14出</t>
  </si>
  <si>
    <t>11:37:58</t>
  </si>
  <si>
    <t>7:57进11:49进11:49出12:53进23:21进23:21出</t>
  </si>
  <si>
    <t>11:37:13</t>
  </si>
  <si>
    <t>8:26进17:40进17:40出18:21进19:41出23:04进</t>
  </si>
  <si>
    <t>0:50出8:48进8:58出</t>
  </si>
  <si>
    <t>7:58进17:36出22:08进22:15进22:15出</t>
  </si>
  <si>
    <t>11:41:08</t>
  </si>
  <si>
    <t>俞昌呈</t>
  </si>
  <si>
    <t>7:53进18:05出</t>
  </si>
  <si>
    <t>11:34:01</t>
  </si>
  <si>
    <t>8:00进17:38出17:38出</t>
  </si>
  <si>
    <t>11:40:06</t>
  </si>
  <si>
    <t>7:54进17:41出</t>
  </si>
  <si>
    <t>11:39:27</t>
  </si>
  <si>
    <t>7:55进20:45出20:50进23:31出</t>
  </si>
  <si>
    <t>7:58进23:08出23:15进23:43出</t>
  </si>
  <si>
    <t>7:54进13:43出13:59进14:02出15:12进17:40出</t>
  </si>
  <si>
    <t>11:39:34</t>
  </si>
  <si>
    <t>13:40-17:00</t>
  </si>
  <si>
    <t>8:00进8:00进20:45出</t>
  </si>
  <si>
    <t>7:44进17:49出</t>
  </si>
  <si>
    <t>7:59进13:42出</t>
  </si>
  <si>
    <t>7:59进18:07出</t>
  </si>
  <si>
    <t>11:40:09</t>
  </si>
  <si>
    <t>8:00进17:46出17:47进17:51出</t>
  </si>
  <si>
    <t>11:41:02</t>
  </si>
  <si>
    <t>8:20进9:10出17:54进17:56出</t>
  </si>
  <si>
    <t>7:58进17:41出18:15进20:35出</t>
  </si>
  <si>
    <t>11:36:36</t>
  </si>
  <si>
    <t>8:00进17:48出</t>
  </si>
  <si>
    <t>11:40:5517:35:15</t>
  </si>
  <si>
    <t>8:28进17:43出</t>
  </si>
  <si>
    <t>11:39:41</t>
  </si>
  <si>
    <t>8:00进19:50出</t>
  </si>
  <si>
    <t>9:57进11:14出</t>
  </si>
  <si>
    <t>7:36进22:11出</t>
  </si>
  <si>
    <t>11:35:15</t>
  </si>
  <si>
    <t>技术部</t>
  </si>
  <si>
    <t>技术中心</t>
  </si>
  <si>
    <t>技术总工程师</t>
  </si>
  <si>
    <t>张学军</t>
  </si>
  <si>
    <t>7:46进18:09出</t>
  </si>
  <si>
    <t>11:42:02</t>
  </si>
  <si>
    <t>7:40进17:45出</t>
  </si>
  <si>
    <t>11:43:46</t>
  </si>
  <si>
    <t>7:35进17:56出</t>
  </si>
  <si>
    <t>11:43:15</t>
  </si>
  <si>
    <t>7:35进17:53出</t>
  </si>
  <si>
    <t>11:40:51</t>
  </si>
  <si>
    <t>7:37进17:59出</t>
  </si>
  <si>
    <t>7:36进17:55出</t>
  </si>
  <si>
    <t>11:41:47</t>
  </si>
  <si>
    <t>7:38进18:47进18:47出</t>
  </si>
  <si>
    <t>11:44:25</t>
  </si>
  <si>
    <t>7:35进18:12进18:12出</t>
  </si>
  <si>
    <t>11:42:53</t>
  </si>
  <si>
    <t>7:37进17:51出</t>
  </si>
  <si>
    <t>11:48:1011:48:12（代）</t>
  </si>
  <si>
    <t>7:40进17:49出</t>
  </si>
  <si>
    <t>7:35进18:19出</t>
  </si>
  <si>
    <t>11:42:12</t>
  </si>
  <si>
    <t>18:38进18:41出</t>
  </si>
  <si>
    <t>7:38进22:13出</t>
  </si>
  <si>
    <t>7:30进19:24出</t>
  </si>
  <si>
    <t>11:45:59</t>
  </si>
  <si>
    <t>14:07进16:45进16:45出</t>
  </si>
  <si>
    <t>7:37进18:38出</t>
  </si>
  <si>
    <t>技术中心/技术分析组</t>
  </si>
  <si>
    <t>技术分析组长</t>
  </si>
  <si>
    <t>陈云</t>
  </si>
  <si>
    <t>11:38:01</t>
  </si>
  <si>
    <t>11:38:08</t>
  </si>
  <si>
    <t>7:53进17:38出</t>
  </si>
  <si>
    <t>11:38:55</t>
  </si>
  <si>
    <t>11:38:11</t>
  </si>
  <si>
    <t>11:39:05</t>
  </si>
  <si>
    <t>7:58进17:48出</t>
  </si>
  <si>
    <t>8:03进18:08出</t>
  </si>
  <si>
    <t>7:44进17:45出</t>
  </si>
  <si>
    <t>11:40:00</t>
  </si>
  <si>
    <t>7:53进17:49出</t>
  </si>
  <si>
    <t>11:38:17</t>
  </si>
  <si>
    <t>7:53进17:48出</t>
  </si>
  <si>
    <t>11:38:43</t>
  </si>
  <si>
    <t>8:01进18:07出</t>
  </si>
  <si>
    <t>11:37:57</t>
  </si>
  <si>
    <t>7:45进18:10出</t>
  </si>
  <si>
    <t>11:39:04</t>
  </si>
  <si>
    <t>7:56进17:36出</t>
  </si>
  <si>
    <t>高级技术分析师</t>
  </si>
  <si>
    <t>魏小强</t>
  </si>
  <si>
    <t>7:57进17:34出</t>
  </si>
  <si>
    <t>11:37:04</t>
  </si>
  <si>
    <t>7:52进17:34出</t>
  </si>
  <si>
    <t>11:37:38</t>
  </si>
  <si>
    <t>11:37:41</t>
  </si>
  <si>
    <t>7:54进17:37出</t>
  </si>
  <si>
    <t>9:20进17:34出</t>
  </si>
  <si>
    <t>11:36:58</t>
  </si>
  <si>
    <t>7:59进17:43出</t>
  </si>
  <si>
    <t>11:37:00</t>
  </si>
  <si>
    <t>7:27进17:34出</t>
  </si>
  <si>
    <t>11:38:18</t>
  </si>
  <si>
    <t>7:58进17:35出</t>
  </si>
  <si>
    <t>11:37:33</t>
  </si>
  <si>
    <t>7:57进17:33出</t>
  </si>
  <si>
    <t>11:37:05</t>
  </si>
  <si>
    <t>7:59进16:04出</t>
  </si>
  <si>
    <t>11:35:40</t>
  </si>
  <si>
    <t>7:58进17:37出</t>
  </si>
  <si>
    <t>7:54进19:33出</t>
  </si>
  <si>
    <t>11:37:0417:34:50</t>
  </si>
  <si>
    <t>11:36:48</t>
  </si>
  <si>
    <t>8:59进17:37出</t>
  </si>
  <si>
    <t>11:38:27</t>
  </si>
  <si>
    <t>初级技术分析师</t>
  </si>
  <si>
    <t>章洪瑞</t>
  </si>
  <si>
    <t>7:58进21:04出</t>
  </si>
  <si>
    <t>11:37:5617:36:32</t>
  </si>
  <si>
    <t>7:58进22:08出</t>
  </si>
  <si>
    <t>11:37:2917:32:35</t>
  </si>
  <si>
    <t>8:00进21:08出</t>
  </si>
  <si>
    <t>11:38:0017:34:16</t>
  </si>
  <si>
    <t>20:56进22:30出</t>
  </si>
  <si>
    <t>7:59进21:05出</t>
  </si>
  <si>
    <t>11:37:2017:33:42</t>
  </si>
  <si>
    <t>11:39进21:34出</t>
  </si>
  <si>
    <t>11:42:0917:36:06</t>
  </si>
  <si>
    <t>7:59进21:06出</t>
  </si>
  <si>
    <t>11:37:2717:36:10</t>
  </si>
  <si>
    <t>7:58进21:09出</t>
  </si>
  <si>
    <t>11:39:5617:33:58</t>
  </si>
  <si>
    <t>13:27进21:05出</t>
  </si>
  <si>
    <t>8:00进21:06出</t>
  </si>
  <si>
    <t>11:39:2417:35:05</t>
  </si>
  <si>
    <t>中级技术分析师</t>
  </si>
  <si>
    <t>姚振瑞</t>
  </si>
  <si>
    <t>8:00进17:32出</t>
  </si>
  <si>
    <t>11:37:50</t>
  </si>
  <si>
    <t>11:39:03</t>
  </si>
  <si>
    <t>11:36:51</t>
  </si>
  <si>
    <t>11:37:02</t>
  </si>
  <si>
    <t>8:00进16:04出</t>
  </si>
  <si>
    <t>8:00进17:35出</t>
  </si>
  <si>
    <t>7:43进17:31出</t>
  </si>
  <si>
    <t>11:37:59</t>
  </si>
  <si>
    <t>11:36:11</t>
  </si>
  <si>
    <t>11:36:41</t>
  </si>
  <si>
    <t>8:05进21:03出</t>
  </si>
  <si>
    <t>11:36:4511:36:52</t>
  </si>
  <si>
    <t>11:37:43</t>
  </si>
  <si>
    <t>8:00进17:41出</t>
  </si>
  <si>
    <t>11:36:50</t>
  </si>
  <si>
    <t>11:37:11</t>
  </si>
  <si>
    <t>9:00进16:01出</t>
  </si>
  <si>
    <t>08:00-09:0016:00-17:30</t>
  </si>
  <si>
    <t>技术中心/模流组</t>
  </si>
  <si>
    <t>模流组长</t>
  </si>
  <si>
    <t>谢亮</t>
  </si>
  <si>
    <t>7:59进11:51出11:57进17:40出</t>
  </si>
  <si>
    <t>11:41:29</t>
  </si>
  <si>
    <t>8:00进11:56出11:58进19:07出</t>
  </si>
  <si>
    <t>8:00进11:51出11:54进17:58出</t>
  </si>
  <si>
    <t>11:43:19</t>
  </si>
  <si>
    <t>7:59进17:40出</t>
  </si>
  <si>
    <t>7:59进11:49出11:53进19:01出</t>
  </si>
  <si>
    <t>11:39:08</t>
  </si>
  <si>
    <t>7:59进11:49出11:52进17:44出20:46进22:03出</t>
  </si>
  <si>
    <t>11:41:56</t>
  </si>
  <si>
    <t>7:54进11:51出11:53进19:15出</t>
  </si>
  <si>
    <t>11:40:48</t>
  </si>
  <si>
    <t>7:43进11:52出11:57进18:07出</t>
  </si>
  <si>
    <t>11:42:27</t>
  </si>
  <si>
    <t>8:00进11:52出11:56进17:47出17:49进18:04出</t>
  </si>
  <si>
    <t>11:42:47</t>
  </si>
  <si>
    <t>8:00进11:54出12:00进17:33出</t>
  </si>
  <si>
    <t>11:45:05</t>
  </si>
  <si>
    <t>7:59进11:50出11:55进17:35出</t>
  </si>
  <si>
    <t>7:59进11:46出11:50进17:59出</t>
  </si>
  <si>
    <t>11:36:07</t>
  </si>
  <si>
    <t>7:58进11:50出11:53进18:12出</t>
  </si>
  <si>
    <t>11:38:25</t>
  </si>
  <si>
    <t>8:00进11:52出11:56进20:34出</t>
  </si>
  <si>
    <t>11:42:01</t>
  </si>
  <si>
    <t>8:02进21:12出</t>
  </si>
  <si>
    <t>11:44:4517:47:26</t>
  </si>
  <si>
    <t>8:00进11:49出11:52进17:50出21:17进21:43出</t>
  </si>
  <si>
    <t>11:38:09</t>
  </si>
  <si>
    <t>模流助理工程师</t>
  </si>
  <si>
    <t>金晶晶</t>
  </si>
  <si>
    <t>7:45进17:36出</t>
  </si>
  <si>
    <t>11:39:42</t>
  </si>
  <si>
    <t>7:51进11:32出12:32进17:36出</t>
  </si>
  <si>
    <t>7:38进17:37出</t>
  </si>
  <si>
    <t>11:40:12</t>
  </si>
  <si>
    <t>7:42进17:39出17:39出</t>
  </si>
  <si>
    <t>7:36进17:32出</t>
  </si>
  <si>
    <t>11:39:47</t>
  </si>
  <si>
    <t>11:41:18</t>
  </si>
  <si>
    <t>7:43进17:34出</t>
  </si>
  <si>
    <t>7:38进11:31出12:24进17:36出</t>
  </si>
  <si>
    <t>7:41进11:33出12:19进17:34出</t>
  </si>
  <si>
    <t>7:32进17:34出</t>
  </si>
  <si>
    <t>11:41:28</t>
  </si>
  <si>
    <t>7:38进18:35出</t>
  </si>
  <si>
    <t>7:48进18:09出</t>
  </si>
  <si>
    <t>11:42:30</t>
  </si>
  <si>
    <t>10:53进</t>
  </si>
  <si>
    <t>7:50进17:36出</t>
  </si>
  <si>
    <t>研发中心</t>
  </si>
  <si>
    <t>技术部长</t>
  </si>
  <si>
    <t>胡维杰</t>
  </si>
  <si>
    <t>7:20进17:38出</t>
  </si>
  <si>
    <t>11:41:10</t>
  </si>
  <si>
    <t>7:23进17:48出</t>
  </si>
  <si>
    <t>11:43:24</t>
  </si>
  <si>
    <t>7:27进18:01出</t>
  </si>
  <si>
    <t>7:38进19:02出</t>
  </si>
  <si>
    <t>11:40:1717:37:26</t>
  </si>
  <si>
    <t>7:24进18:03出</t>
  </si>
  <si>
    <t>11:41:26</t>
  </si>
  <si>
    <t>7:22进17:40出</t>
  </si>
  <si>
    <t>11:50:52</t>
  </si>
  <si>
    <t>7:20进17:49出18:45进19:13出</t>
  </si>
  <si>
    <t>11:42:08</t>
  </si>
  <si>
    <t>7:27进17:46出</t>
  </si>
  <si>
    <t>7:20进17:42出</t>
  </si>
  <si>
    <t>11:41:46</t>
  </si>
  <si>
    <t>7:16进18:31出</t>
  </si>
  <si>
    <t>11:41:5217:34:31</t>
  </si>
  <si>
    <t>7:31进19:03出</t>
  </si>
  <si>
    <t>11:41:57</t>
  </si>
  <si>
    <t>7:09进19:00出</t>
  </si>
  <si>
    <t>11:42:32</t>
  </si>
  <si>
    <t>7:33进17:53出20:36进20:41出</t>
  </si>
  <si>
    <t>7:14进17:38出</t>
  </si>
  <si>
    <t>11:44:48</t>
  </si>
  <si>
    <t>8:22进9:32出</t>
  </si>
  <si>
    <t>16:10进17:41出</t>
  </si>
  <si>
    <t>技术文员</t>
  </si>
  <si>
    <t>胡梦琳</t>
  </si>
  <si>
    <t>7:59进12:03出12:53进17:41出18:26进20:34出</t>
  </si>
  <si>
    <t>7:59进12:03出12:52进17:51出</t>
  </si>
  <si>
    <t>11:42:05</t>
  </si>
  <si>
    <t>7:59进12:04出12:52进17:53出</t>
  </si>
  <si>
    <t>7:54进17:46出</t>
  </si>
  <si>
    <t>7:57进12:08出12:54进17:44出18:21进20:14出</t>
  </si>
  <si>
    <t>11:40:45</t>
  </si>
  <si>
    <t>7:57进11:35出12:53进17:55出</t>
  </si>
  <si>
    <t>7:57进12:06出12:55进17:50出</t>
  </si>
  <si>
    <t>11:39:44</t>
  </si>
  <si>
    <t>7:41进17:49出</t>
  </si>
  <si>
    <t>7:54进12:02出12:28进17:47出</t>
  </si>
  <si>
    <t>11:42:19</t>
  </si>
  <si>
    <t>7:54进11:56出12:48进17:47出</t>
  </si>
  <si>
    <t>7:57进17:40出18:28进20:16出</t>
  </si>
  <si>
    <t>18:20出18:20进</t>
  </si>
  <si>
    <t>7:55进18:02出</t>
  </si>
  <si>
    <t>11:41:55</t>
  </si>
  <si>
    <t>11:42:11</t>
  </si>
  <si>
    <t>8:16进17:39出</t>
  </si>
  <si>
    <t>7:57进11:34出12:54进17:36出</t>
  </si>
  <si>
    <t>7:58进11:33出12:47进17:35出</t>
  </si>
  <si>
    <t>研发中心/3D设计一组</t>
  </si>
  <si>
    <t>3D设计组长</t>
  </si>
  <si>
    <t>文智</t>
  </si>
  <si>
    <t>7:25进17:49出</t>
  </si>
  <si>
    <t>7:34进19:01出</t>
  </si>
  <si>
    <t>11:37:5417:33:48</t>
  </si>
  <si>
    <t>7:40进17:33出</t>
  </si>
  <si>
    <t>11:37:17</t>
  </si>
  <si>
    <t>7:45进17:41出</t>
  </si>
  <si>
    <t>11:36:20</t>
  </si>
  <si>
    <t>7:38进17:46出</t>
  </si>
  <si>
    <t>11:36:43</t>
  </si>
  <si>
    <t>7:34进17:37出</t>
  </si>
  <si>
    <t>11:37:21</t>
  </si>
  <si>
    <t>10:24出</t>
  </si>
  <si>
    <t>7:34进18:32出</t>
  </si>
  <si>
    <t>11:36:4717:34:36</t>
  </si>
  <si>
    <t>7:28进17:33出</t>
  </si>
  <si>
    <t>7:36进17:34出</t>
  </si>
  <si>
    <t>11:37:5511:37:56</t>
  </si>
  <si>
    <t>7:38进17:39出</t>
  </si>
  <si>
    <t>11:34:58</t>
  </si>
  <si>
    <t>7:36进17:36出</t>
  </si>
  <si>
    <t>11:37:06</t>
  </si>
  <si>
    <t>9:38进9:52出</t>
  </si>
  <si>
    <t>11:05出</t>
  </si>
  <si>
    <t>7:34进17:34出</t>
  </si>
  <si>
    <t>11:37:18</t>
  </si>
  <si>
    <t>7:42进18:36出</t>
  </si>
  <si>
    <t>11:38:4817:34:07</t>
  </si>
  <si>
    <t>7:46进18:31出</t>
  </si>
  <si>
    <t>11:36:4017:36:38</t>
  </si>
  <si>
    <t>7:37进17:35出</t>
  </si>
  <si>
    <t>9:32出</t>
  </si>
  <si>
    <t>7:30进18:35出</t>
  </si>
  <si>
    <t>11:37:3917:34:01</t>
  </si>
  <si>
    <t>3D高级设计师</t>
  </si>
  <si>
    <t>尹代杰</t>
  </si>
  <si>
    <t>7:37进20:01出</t>
  </si>
  <si>
    <t>11:37:2017:34:00</t>
  </si>
  <si>
    <t>7:33进19:01进19:01出</t>
  </si>
  <si>
    <t>11:37:4517:34:38</t>
  </si>
  <si>
    <t>7:32进17:33进17:33出</t>
  </si>
  <si>
    <t>7:39进17:39出</t>
  </si>
  <si>
    <t>11:36:27</t>
  </si>
  <si>
    <t>7:27进17:34进17:34出</t>
  </si>
  <si>
    <t>7:28进17:34出</t>
  </si>
  <si>
    <t>11:37:12</t>
  </si>
  <si>
    <t>16:38出16:38进</t>
  </si>
  <si>
    <t>11:36:29</t>
  </si>
  <si>
    <t>7:26进17:34出</t>
  </si>
  <si>
    <t>11:38:50</t>
  </si>
  <si>
    <t>11:38:03</t>
  </si>
  <si>
    <t>7:32进17:32出</t>
  </si>
  <si>
    <t>7:33进7:34进17:33出</t>
  </si>
  <si>
    <t>11:37:14</t>
  </si>
  <si>
    <t>7:26进17:33出</t>
  </si>
  <si>
    <t>7:39进18:37进18:37出</t>
  </si>
  <si>
    <t>11:38:3417:34:53</t>
  </si>
  <si>
    <t>7:32进18:32进18:32出19:18进22:30出</t>
  </si>
  <si>
    <t>11:36:3317:35:44</t>
  </si>
  <si>
    <t>11:37:53</t>
  </si>
  <si>
    <t>7:30进19:03出19:04进</t>
  </si>
  <si>
    <t>11:37:1317:34:08</t>
  </si>
  <si>
    <t>费适灶</t>
  </si>
  <si>
    <t>11:38:3317:35:21</t>
  </si>
  <si>
    <t>10:43进20:17出</t>
  </si>
  <si>
    <t>11:39:3517:35:29</t>
  </si>
  <si>
    <t>7:52进20:19出</t>
  </si>
  <si>
    <t>11:38:1517:35:31</t>
  </si>
  <si>
    <t>7:57进20:07出</t>
  </si>
  <si>
    <t>11:38:5017:35:45</t>
  </si>
  <si>
    <t>7:54进16:15出</t>
  </si>
  <si>
    <t>7:59进20:35出</t>
  </si>
  <si>
    <t>11:37:4917:35:41</t>
  </si>
  <si>
    <t>7:38进18:16出</t>
  </si>
  <si>
    <t>7:52进17:38出</t>
  </si>
  <si>
    <t>7:56进17:39出</t>
  </si>
  <si>
    <t>11:37:44</t>
  </si>
  <si>
    <t>7:57进18:22出</t>
  </si>
  <si>
    <t>11:38:06</t>
  </si>
  <si>
    <t>11:39:12</t>
  </si>
  <si>
    <t>7:48进17:47出19:00进20:22出</t>
  </si>
  <si>
    <t>11:40:35</t>
  </si>
  <si>
    <t>7:57进17:39出</t>
  </si>
  <si>
    <t>11:38:56</t>
  </si>
  <si>
    <t>7:52进17:41出</t>
  </si>
  <si>
    <t>11:39:24</t>
  </si>
  <si>
    <t>3D中级设计师</t>
  </si>
  <si>
    <t>谢时超</t>
  </si>
  <si>
    <t>8:01进17:33出18:44进20:02出</t>
  </si>
  <si>
    <t>11:37:56</t>
  </si>
  <si>
    <t>8:31进17:33出18:46进18:49出</t>
  </si>
  <si>
    <t>8:04进17:34出17:51进19:52出</t>
  </si>
  <si>
    <t>11:39:10</t>
  </si>
  <si>
    <t>7:59进17:34出18:07进18:41出</t>
  </si>
  <si>
    <t>11:37:49</t>
  </si>
  <si>
    <t>8:11进17:35出</t>
  </si>
  <si>
    <t>11:39:25</t>
  </si>
  <si>
    <t>8:00进17:39出</t>
  </si>
  <si>
    <t>补08:00进补17:30出</t>
  </si>
  <si>
    <t>8:00进17:34出18:45进18:54出</t>
  </si>
  <si>
    <t>11:38:07</t>
  </si>
  <si>
    <t>11:38:4711:38:48</t>
  </si>
  <si>
    <t>8:01进17:35出</t>
  </si>
  <si>
    <t>11:38:12</t>
  </si>
  <si>
    <t>8:00进17:33出18:44进18:46出</t>
  </si>
  <si>
    <t>11:38:16</t>
  </si>
  <si>
    <t>8:37进17:33出19:04进19:06出</t>
  </si>
  <si>
    <t>11:39:36</t>
  </si>
  <si>
    <t>8:04进17:34出</t>
  </si>
  <si>
    <t>11:38:26</t>
  </si>
  <si>
    <t>8:06进17:33出</t>
  </si>
  <si>
    <t>11:38:34</t>
  </si>
  <si>
    <t>3D助理设计师</t>
  </si>
  <si>
    <t>周岳峰</t>
  </si>
  <si>
    <t>7:42进19:00出</t>
  </si>
  <si>
    <t>17:34:24</t>
  </si>
  <si>
    <t>7:35进17:58出</t>
  </si>
  <si>
    <t>11:38:00</t>
  </si>
  <si>
    <t>7:39进18:38出</t>
  </si>
  <si>
    <t>11:37:2317:36:51</t>
  </si>
  <si>
    <t>7:26进17:35出</t>
  </si>
  <si>
    <t>7:47进17:35出17:36进</t>
  </si>
  <si>
    <t>11:38:48</t>
  </si>
  <si>
    <t>7:42进17:37出</t>
  </si>
  <si>
    <t>11:39:30</t>
  </si>
  <si>
    <t>7:42进17:35出21:03进22:03出</t>
  </si>
  <si>
    <t>7:50进17:34进17:34出</t>
  </si>
  <si>
    <t>11:37:20</t>
  </si>
  <si>
    <t>7:41进17:34出17:35进</t>
  </si>
  <si>
    <t>18:51出18:51进</t>
  </si>
  <si>
    <t>7:39进17:35出</t>
  </si>
  <si>
    <t>11:37:36</t>
  </si>
  <si>
    <t>7:42进18:35进18:35出</t>
  </si>
  <si>
    <t>11:39:2917:35:57</t>
  </si>
  <si>
    <t>7:46进18:39出</t>
  </si>
  <si>
    <t>11:38:0717:36:57</t>
  </si>
  <si>
    <t>7:46进11:51出12:57进17:35进17:35出</t>
  </si>
  <si>
    <t>7:46进17:36进17:36出</t>
  </si>
  <si>
    <t>11:38:54</t>
  </si>
  <si>
    <t>3D初级设计师</t>
  </si>
  <si>
    <t>柳桢琨</t>
  </si>
  <si>
    <t>7:58进17:33出</t>
  </si>
  <si>
    <t>7:58进17:33出17:33出</t>
  </si>
  <si>
    <t>11:40:32</t>
  </si>
  <si>
    <t>7:56进17:33出</t>
  </si>
  <si>
    <t>7:55进17:35出</t>
  </si>
  <si>
    <t>7:48进17:34出</t>
  </si>
  <si>
    <t>7:38进17:33出</t>
  </si>
  <si>
    <t>11:40:15</t>
  </si>
  <si>
    <t>7:59进17:33出20:41进20:43出</t>
  </si>
  <si>
    <t>11:38:31</t>
  </si>
  <si>
    <t>11:38:13</t>
  </si>
  <si>
    <t>11:38:23</t>
  </si>
  <si>
    <t>7:51进17:34出</t>
  </si>
  <si>
    <t>7:58进22:13出</t>
  </si>
  <si>
    <t>他人代</t>
  </si>
  <si>
    <t>袁欣宇</t>
  </si>
  <si>
    <t>7:54进20:04出</t>
  </si>
  <si>
    <t>11:38:1017:33:43</t>
  </si>
  <si>
    <t>7:54进18:33出</t>
  </si>
  <si>
    <t>11:38:4617:34:07</t>
  </si>
  <si>
    <t>7:55进17:34出17:51进20:30出</t>
  </si>
  <si>
    <t>11:37:37</t>
  </si>
  <si>
    <t>7:48进17:36出18:07进18:11出</t>
  </si>
  <si>
    <t>11:36:37</t>
  </si>
  <si>
    <t>7:51进17:36出</t>
  </si>
  <si>
    <t>11:38:35</t>
  </si>
  <si>
    <t>7:55进19:00出</t>
  </si>
  <si>
    <t>11:37:2417:34:05</t>
  </si>
  <si>
    <t>7:53进17:36出</t>
  </si>
  <si>
    <t>11:39:18</t>
  </si>
  <si>
    <t>11:37:28</t>
  </si>
  <si>
    <t>7:49进17:34出</t>
  </si>
  <si>
    <t>17:49进17:53出</t>
  </si>
  <si>
    <t>7:53进17:35出</t>
  </si>
  <si>
    <t>11:37:42</t>
  </si>
  <si>
    <t>7:50进18:35出</t>
  </si>
  <si>
    <t>11:39:5417:35:28</t>
  </si>
  <si>
    <t>莫国铭</t>
  </si>
  <si>
    <t>7:56进21:01出</t>
  </si>
  <si>
    <t>11:34:5417:33:19</t>
  </si>
  <si>
    <t>7:57进21:08出</t>
  </si>
  <si>
    <t>11:36:5517:33:12</t>
  </si>
  <si>
    <t>7:57进20:40出</t>
  </si>
  <si>
    <t>11:36:1017:33:28</t>
  </si>
  <si>
    <t>7:56进21:06出</t>
  </si>
  <si>
    <t>11:36:5017:35:34</t>
  </si>
  <si>
    <t>7:57进17:32出</t>
  </si>
  <si>
    <t>7:56进11:51出</t>
  </si>
  <si>
    <t>11:35:53</t>
  </si>
  <si>
    <t>11:30-17:30</t>
  </si>
  <si>
    <t>7:42进21:38出</t>
  </si>
  <si>
    <t>11:30:5017:34:18</t>
  </si>
  <si>
    <t>7:57进20:44出</t>
  </si>
  <si>
    <t>11:38:4617:34:17</t>
  </si>
  <si>
    <t>7:52进21:02出</t>
  </si>
  <si>
    <t>11:35:5017:33:05</t>
  </si>
  <si>
    <t>7:56进21:03出</t>
  </si>
  <si>
    <t>11:36:4917:33:17</t>
  </si>
  <si>
    <t>11:35:05</t>
  </si>
  <si>
    <t>7:57进20:42出</t>
  </si>
  <si>
    <t>11:36:3417:33:11</t>
  </si>
  <si>
    <t>7:57进20:37出</t>
  </si>
  <si>
    <t>11:37:0317:34:18</t>
  </si>
  <si>
    <t>7:58进21:02出</t>
  </si>
  <si>
    <t>11:31:4017:30:10</t>
  </si>
  <si>
    <t>7:55进20:33出</t>
  </si>
  <si>
    <t>11:36:4917:33:38</t>
  </si>
  <si>
    <t>石玉林</t>
  </si>
  <si>
    <t>8:00进20:52出</t>
  </si>
  <si>
    <t>11:42:33</t>
  </si>
  <si>
    <t>8:02进20:51出</t>
  </si>
  <si>
    <t>11:42:58</t>
  </si>
  <si>
    <t>8:01进20:59出</t>
  </si>
  <si>
    <t>11:46:5217:34:46</t>
  </si>
  <si>
    <t>8:01进20:35出</t>
  </si>
  <si>
    <t>11:38:3917:36:35</t>
  </si>
  <si>
    <t>8:02进20:12出</t>
  </si>
  <si>
    <t>11:40:1217:37:12</t>
  </si>
  <si>
    <t>8:00进21:42出</t>
  </si>
  <si>
    <t>11:38:53</t>
  </si>
  <si>
    <t>8:00进18:42出</t>
  </si>
  <si>
    <t>11:45:38</t>
  </si>
  <si>
    <t>7:43进21:00出</t>
  </si>
  <si>
    <t>11:40:4117:37:46</t>
  </si>
  <si>
    <t>8:00进20:06出</t>
  </si>
  <si>
    <t>11:40:0617:34:57</t>
  </si>
  <si>
    <t>8:00进20:30出</t>
  </si>
  <si>
    <t>17:37:10</t>
  </si>
  <si>
    <t>8:00进19:32出</t>
  </si>
  <si>
    <t>8:01进19:17出</t>
  </si>
  <si>
    <t>8:00进19:20出</t>
  </si>
  <si>
    <t>11:47:2817:36:17</t>
  </si>
  <si>
    <t>8:01进19:00出</t>
  </si>
  <si>
    <t>11:49:5517:37:06</t>
  </si>
  <si>
    <t>8:01进20:46出</t>
  </si>
  <si>
    <t>11:40:13</t>
  </si>
  <si>
    <t>研发中心/3D设计二组</t>
  </si>
  <si>
    <t>潘海东</t>
  </si>
  <si>
    <t>7:41进11:52出12:36进19:34出</t>
  </si>
  <si>
    <t>11:42:1217:34:44</t>
  </si>
  <si>
    <t>7:30进11:49出12:42进17:32出</t>
  </si>
  <si>
    <t>11:40:11</t>
  </si>
  <si>
    <t>11:39:50</t>
  </si>
  <si>
    <t>11:40:08</t>
  </si>
  <si>
    <t>7:31进17:32出</t>
  </si>
  <si>
    <t>11:40:1411:40:16（代）</t>
  </si>
  <si>
    <t>7:32进17:31出</t>
  </si>
  <si>
    <t>11:40:46</t>
  </si>
  <si>
    <t>7:36进17:31出</t>
  </si>
  <si>
    <t>11:41:00</t>
  </si>
  <si>
    <t>7:44进17:37出</t>
  </si>
  <si>
    <t>11:42:21</t>
  </si>
  <si>
    <t>11:40:42</t>
  </si>
  <si>
    <t>严骏</t>
  </si>
  <si>
    <t>11:38:29</t>
  </si>
  <si>
    <t>7:48进11:31出12:55进17:33出</t>
  </si>
  <si>
    <t>11:37:31</t>
  </si>
  <si>
    <t>7:49进17:33出17:34出</t>
  </si>
  <si>
    <t>11:40:20</t>
  </si>
  <si>
    <t>11:39:37</t>
  </si>
  <si>
    <t>7:48进17:36出</t>
  </si>
  <si>
    <t>11:38:32</t>
  </si>
  <si>
    <t>11:39:19</t>
  </si>
  <si>
    <t>11:38:22</t>
  </si>
  <si>
    <t>11:39:17</t>
  </si>
  <si>
    <t>7:50进11:32出12:51进12:51出17:33出</t>
  </si>
  <si>
    <t>文彪</t>
  </si>
  <si>
    <t>7:54进17:44出</t>
  </si>
  <si>
    <t>11:38:37</t>
  </si>
  <si>
    <t>7:52进17:35出</t>
  </si>
  <si>
    <t>11:36:54</t>
  </si>
  <si>
    <t>7:50进17:55出18:10进19:43出</t>
  </si>
  <si>
    <t>11:36:06</t>
  </si>
  <si>
    <t>7:47进17:38出</t>
  </si>
  <si>
    <t>11:37:30</t>
  </si>
  <si>
    <t>7:37进17:52出</t>
  </si>
  <si>
    <t>11:35:39</t>
  </si>
  <si>
    <t>11:36:56</t>
  </si>
  <si>
    <t>7:54进17:40出</t>
  </si>
  <si>
    <t>11:37:23</t>
  </si>
  <si>
    <t>王维财</t>
  </si>
  <si>
    <t>9:55进17:38出</t>
  </si>
  <si>
    <t>11:37:40</t>
  </si>
  <si>
    <t>7:52进20:58出</t>
  </si>
  <si>
    <t>11:38:1117:34:53</t>
  </si>
  <si>
    <t>7:45进7:47进7:47出17:35出</t>
  </si>
  <si>
    <t>7:46进18:10出</t>
  </si>
  <si>
    <t>7:47进11:58出12:05进18:53出</t>
  </si>
  <si>
    <t>11:36:52</t>
  </si>
  <si>
    <t>7:50进11:56出</t>
  </si>
  <si>
    <t>15:27进15:39出</t>
  </si>
  <si>
    <t>7:50进19:23出</t>
  </si>
  <si>
    <t>11:36:3611:36:4017:34:27</t>
  </si>
  <si>
    <t>7:34进18:31出</t>
  </si>
  <si>
    <t>11:38:2717:36:25</t>
  </si>
  <si>
    <t>11:35:18</t>
  </si>
  <si>
    <t>7:42进7:42出17:33出</t>
  </si>
  <si>
    <t>11:37:27</t>
  </si>
  <si>
    <t>7:45进18:45出</t>
  </si>
  <si>
    <t>11:37:0617:35:14</t>
  </si>
  <si>
    <t>7:48进18:35出</t>
  </si>
  <si>
    <t>11:38:1817:34:26</t>
  </si>
  <si>
    <t>7:50进18:32出</t>
  </si>
  <si>
    <t>11:36:0217:36:21</t>
  </si>
  <si>
    <t>7:52进19:02出</t>
  </si>
  <si>
    <t>11:37:3317:33:58</t>
  </si>
  <si>
    <t>石玉柱</t>
  </si>
  <si>
    <t>11:38:59</t>
  </si>
  <si>
    <t>8:03进17:36出</t>
  </si>
  <si>
    <t>11:38:3711:38:59（代）</t>
  </si>
  <si>
    <t>7:58进17:39出17:47进17:49出</t>
  </si>
  <si>
    <t>8:09进17:36出</t>
  </si>
  <si>
    <t>11:38:14</t>
  </si>
  <si>
    <t>7:47进11:58出12:27进17:38出</t>
  </si>
  <si>
    <t>11:40:56</t>
  </si>
  <si>
    <t>3:02进3:47出7:39进11:36出12:58进12:58进14:31出</t>
  </si>
  <si>
    <t>4:25进5:39出</t>
  </si>
  <si>
    <t>11:48进18:20出</t>
  </si>
  <si>
    <t>7:58进21:25出</t>
  </si>
  <si>
    <t>11:39:4317:36:17</t>
  </si>
  <si>
    <t>7:57进17:50出</t>
  </si>
  <si>
    <t>11:41:03</t>
  </si>
  <si>
    <t>7:58进17:39出</t>
  </si>
  <si>
    <t>11:42:56</t>
  </si>
  <si>
    <t>7:59进18:47出18:59进19:02出</t>
  </si>
  <si>
    <t>11:39:5517:36:40</t>
  </si>
  <si>
    <t>王翔</t>
  </si>
  <si>
    <t>7:54进20:01出</t>
  </si>
  <si>
    <t>7:55进22:36出</t>
  </si>
  <si>
    <t>7:55进17:48出</t>
  </si>
  <si>
    <t>7:48进21:28出</t>
  </si>
  <si>
    <t>11:39:15</t>
  </si>
  <si>
    <t>7:55进18:53出</t>
  </si>
  <si>
    <t>11:40:03</t>
  </si>
  <si>
    <t>7:51进14:59出</t>
  </si>
  <si>
    <t>7:42进17:35出</t>
  </si>
  <si>
    <t>11:41:21</t>
  </si>
  <si>
    <t>7:54进19:40出</t>
  </si>
  <si>
    <t>11:40:16</t>
  </si>
  <si>
    <t>7:53进18:45出</t>
  </si>
  <si>
    <t>11:39:35</t>
  </si>
  <si>
    <t>7:50进17:49出</t>
  </si>
  <si>
    <t>11:41:16</t>
  </si>
  <si>
    <t>7:54进20:41出</t>
  </si>
  <si>
    <t>11:43:54</t>
  </si>
  <si>
    <t>7:51进20:37出</t>
  </si>
  <si>
    <t>11:39:3017:36:28</t>
  </si>
  <si>
    <t>胡哲豪</t>
  </si>
  <si>
    <t>7:59进10:34出</t>
  </si>
  <si>
    <t>7:56进19:30出</t>
  </si>
  <si>
    <t>11:39:4417:34:52</t>
  </si>
  <si>
    <t>7:57进16:33出</t>
  </si>
  <si>
    <t>7:57进17:38出</t>
  </si>
  <si>
    <t>8:03进17:37出17:38进</t>
  </si>
  <si>
    <t>8:05进17:36出</t>
  </si>
  <si>
    <t>8:08进19:12出</t>
  </si>
  <si>
    <t>7:39进11:34出12:07进17:35出</t>
  </si>
  <si>
    <t>14:59进18:21出</t>
  </si>
  <si>
    <t>7:54进19:02出</t>
  </si>
  <si>
    <t>8:01进18:41出</t>
  </si>
  <si>
    <t>7:59进17:38出</t>
  </si>
  <si>
    <t>周卫东</t>
  </si>
  <si>
    <t>7:54进20:11出</t>
  </si>
  <si>
    <t>11:41:4017:35:01</t>
  </si>
  <si>
    <t>7:54进7:54进21:54出</t>
  </si>
  <si>
    <t>11:42:3517:37:32</t>
  </si>
  <si>
    <t>7:56进20:29出</t>
  </si>
  <si>
    <t>11:39:4717:34:40</t>
  </si>
  <si>
    <t>7:56进20:58出</t>
  </si>
  <si>
    <t>11:38:2217:35:58</t>
  </si>
  <si>
    <t>7:59进20:56出</t>
  </si>
  <si>
    <t>11:40:1617:36:23</t>
  </si>
  <si>
    <t>7:53进17:58出</t>
  </si>
  <si>
    <t>7:55进21:01出</t>
  </si>
  <si>
    <t>11:37:5417:35:02</t>
  </si>
  <si>
    <t>7:41进7:41进21:00出</t>
  </si>
  <si>
    <t>11:41:0817:37:33</t>
  </si>
  <si>
    <t>7:56进21:02出</t>
  </si>
  <si>
    <t>11:40:1217:34:21</t>
  </si>
  <si>
    <t>7:53进21:02出</t>
  </si>
  <si>
    <t>17:35:01</t>
  </si>
  <si>
    <t>7:52进21:10出</t>
  </si>
  <si>
    <t>11:41:3417:34:56</t>
  </si>
  <si>
    <t>13:46进17:41出</t>
  </si>
  <si>
    <t>7:56进19:02出</t>
  </si>
  <si>
    <t>7:54进19:04出</t>
  </si>
  <si>
    <t>11:40:39</t>
  </si>
  <si>
    <t>7:54进7:54进7:54进18:45出18:45出</t>
  </si>
  <si>
    <t>7:56进20:06出</t>
  </si>
  <si>
    <t>11:40:19</t>
  </si>
  <si>
    <t>13:10进13:16出</t>
  </si>
  <si>
    <t>研发中心/2D设计组</t>
  </si>
  <si>
    <t>2D设计师</t>
  </si>
  <si>
    <t>方鸳鸳</t>
  </si>
  <si>
    <t>品质部</t>
  </si>
  <si>
    <t>品质部长</t>
  </si>
  <si>
    <t>林建能</t>
  </si>
  <si>
    <t>7:46进19:02出</t>
  </si>
  <si>
    <t>11:44:10</t>
  </si>
  <si>
    <t>11:46:42</t>
  </si>
  <si>
    <t>7:57进17:41出</t>
  </si>
  <si>
    <t>11:42:49</t>
  </si>
  <si>
    <t>7:52进13:34出</t>
  </si>
  <si>
    <t>补刷</t>
  </si>
  <si>
    <t>7:51进17:40出</t>
  </si>
  <si>
    <t>7:52进11:34出</t>
  </si>
  <si>
    <t>8:00进17:44出</t>
  </si>
  <si>
    <t>11:52:22</t>
  </si>
  <si>
    <t>7:39进17:50出</t>
  </si>
  <si>
    <t>11:44:55</t>
  </si>
  <si>
    <t>8:18进11:36出</t>
  </si>
  <si>
    <t>11:47:10</t>
  </si>
  <si>
    <t>7:57进17:42进17:42出</t>
  </si>
  <si>
    <t>11:42:50</t>
  </si>
  <si>
    <t>7:52进17:51出</t>
  </si>
  <si>
    <t>11:43:28</t>
  </si>
  <si>
    <t>7:54进17:57出</t>
  </si>
  <si>
    <t>11:45:52</t>
  </si>
  <si>
    <t>8:00进17:47出</t>
  </si>
  <si>
    <t>11:45:46</t>
  </si>
  <si>
    <t>7:54进11:38出</t>
  </si>
  <si>
    <t>出货检验员</t>
  </si>
  <si>
    <t>郑尚杰</t>
  </si>
  <si>
    <t>7:57进11:34出12:05进17:33出</t>
  </si>
  <si>
    <t>7:58进11:33出11:56进17:34出</t>
  </si>
  <si>
    <t>8:24进19:35出</t>
  </si>
  <si>
    <t>7:41进11:33出11:59进17:33出17:58进19:03出</t>
  </si>
  <si>
    <t>18:00-21:00</t>
  </si>
  <si>
    <t>7:57进11:32出11:55进17:33出</t>
  </si>
  <si>
    <t>7:56进11:33出11:57进17:35出</t>
  </si>
  <si>
    <t>7:57进11:32出11:58进17:35出</t>
  </si>
  <si>
    <t>7:59进11:31出12:00进17:35出</t>
  </si>
  <si>
    <t>质量过程控制员</t>
  </si>
  <si>
    <t>潘以凯</t>
  </si>
  <si>
    <t>11:32:41</t>
  </si>
  <si>
    <t>9:29进16:04出</t>
  </si>
  <si>
    <t>7:42进17:33出</t>
  </si>
  <si>
    <t>7:51进17:08出</t>
  </si>
  <si>
    <t>9:20进10:33出</t>
  </si>
  <si>
    <t>7:50进</t>
  </si>
  <si>
    <t>三坐标测量学徒</t>
  </si>
  <si>
    <t>李春燕</t>
  </si>
  <si>
    <t>11:33:51</t>
  </si>
  <si>
    <t>7:56进17:35出</t>
  </si>
  <si>
    <t>11:33:41</t>
  </si>
  <si>
    <t>11:35:42</t>
  </si>
  <si>
    <t>8:04进17:32出</t>
  </si>
  <si>
    <t>7:41进17:37出</t>
  </si>
  <si>
    <t>8:00进19:34出</t>
  </si>
  <si>
    <t>7:58进7:58进17:32出</t>
  </si>
  <si>
    <t>方舟</t>
  </si>
  <si>
    <t>7:18进20:32出</t>
  </si>
  <si>
    <t>11:31:5517:30:18</t>
  </si>
  <si>
    <t>8:52进20:04出</t>
  </si>
  <si>
    <t>11:30:4217:30:20</t>
  </si>
  <si>
    <t>7:27进20:31出</t>
  </si>
  <si>
    <t>11:31:1517:30:36</t>
  </si>
  <si>
    <t>7:39进20:01出</t>
  </si>
  <si>
    <t>11:30:4817:31:17</t>
  </si>
  <si>
    <t>7:30进21:03出</t>
  </si>
  <si>
    <t>11:30:2417:30:19</t>
  </si>
  <si>
    <t>18:00-22:00</t>
  </si>
  <si>
    <t>11:31:14</t>
  </si>
  <si>
    <t>7:24进17:33出</t>
  </si>
  <si>
    <t>7:33进21:02出</t>
  </si>
  <si>
    <t>11:30:4417:31:03</t>
  </si>
  <si>
    <t>7:24进21:05出</t>
  </si>
  <si>
    <t>11:30:5417:30:47</t>
  </si>
  <si>
    <t>7:39进20:02出</t>
  </si>
  <si>
    <t>11:30:4917:30:54</t>
  </si>
  <si>
    <t>7:35进21:01出</t>
  </si>
  <si>
    <t>11:30:4717:30:26</t>
  </si>
  <si>
    <t>7:29进21:00出</t>
  </si>
  <si>
    <t>11:31:0917:30:10</t>
  </si>
  <si>
    <t>11:30:59</t>
  </si>
  <si>
    <t>7:50进15:38出</t>
  </si>
  <si>
    <t>11:30:13</t>
  </si>
  <si>
    <t>7:35进21:00出</t>
  </si>
  <si>
    <t>11:30:5817:30:16</t>
  </si>
  <si>
    <t>7:40进17:31出</t>
  </si>
  <si>
    <t>11:31:28</t>
  </si>
  <si>
    <t>7:30进17:31出</t>
  </si>
  <si>
    <t>11:31:21</t>
  </si>
  <si>
    <t>7:38进17:32出</t>
  </si>
  <si>
    <t>11:30:37</t>
  </si>
  <si>
    <t>11:30:45</t>
  </si>
  <si>
    <t>三坐标测量员</t>
  </si>
  <si>
    <t>方根</t>
  </si>
  <si>
    <t>7:48进19:00出</t>
  </si>
  <si>
    <t>11:34:16</t>
  </si>
  <si>
    <t>7:48进17:37出17:38进</t>
  </si>
  <si>
    <t>11:30:21</t>
  </si>
  <si>
    <t>7:45进17:38出</t>
  </si>
  <si>
    <t>11:36:30</t>
  </si>
  <si>
    <t>7:41进19:45出</t>
  </si>
  <si>
    <t>11:35:44</t>
  </si>
  <si>
    <t>17:30-19:30</t>
  </si>
  <si>
    <t>7:43进17:40出</t>
  </si>
  <si>
    <t>7:50进17:59出</t>
  </si>
  <si>
    <t>11:34:29</t>
  </si>
  <si>
    <t>7:54进10:31出</t>
  </si>
  <si>
    <t>08:00-10:30</t>
  </si>
  <si>
    <t>7:53进20:44出</t>
  </si>
  <si>
    <t>11:35:2417:45:03</t>
  </si>
  <si>
    <t>17:30-20:30</t>
  </si>
  <si>
    <t>7:54进17:45出</t>
  </si>
  <si>
    <t>11:33:20</t>
  </si>
  <si>
    <t>7:47进17:39出</t>
  </si>
  <si>
    <t>7:46进19:42出</t>
  </si>
  <si>
    <t>11:32:5717:31:26</t>
  </si>
  <si>
    <t>7:52进17:44出</t>
  </si>
  <si>
    <t>品质助理工程师</t>
  </si>
  <si>
    <t>黄俊杰</t>
  </si>
  <si>
    <t>11:43进17:34出</t>
  </si>
  <si>
    <t>11:31:24</t>
  </si>
  <si>
    <t>11:34:35</t>
  </si>
  <si>
    <t>7:58进17:31出17:46进21:02出</t>
  </si>
  <si>
    <t>11:33:31</t>
  </si>
  <si>
    <t>11:33:34</t>
  </si>
  <si>
    <t>7:58进17:02出</t>
  </si>
  <si>
    <t>7:58进21:01出</t>
  </si>
  <si>
    <t>11:34:0717:33:17</t>
  </si>
  <si>
    <t>7:42进21:01出</t>
  </si>
  <si>
    <t>11:35:5917:33:32</t>
  </si>
  <si>
    <t>7:56进17:32出17:52进21:01出</t>
  </si>
  <si>
    <t>11:35:09</t>
  </si>
  <si>
    <t>7:57进17:31出</t>
  </si>
  <si>
    <t>11:34:33</t>
  </si>
  <si>
    <t>11:32:17</t>
  </si>
  <si>
    <t>11:31:03</t>
  </si>
  <si>
    <t>11:34:1317:32:56</t>
  </si>
  <si>
    <t>11:35:5417:33:5717:33:58</t>
  </si>
  <si>
    <t>7:58进21:03出</t>
  </si>
  <si>
    <t>11:35:2017:34:10</t>
  </si>
  <si>
    <t>7:58进17:32出</t>
  </si>
  <si>
    <t>11:32:35</t>
  </si>
  <si>
    <t>7:58进15:32出</t>
  </si>
  <si>
    <t>11:34:39</t>
  </si>
  <si>
    <t>张慧</t>
  </si>
  <si>
    <t>7:58进11:31出11:56进17:34出</t>
  </si>
  <si>
    <t>7:58进11:33出11:55进17:37出</t>
  </si>
  <si>
    <t>8:27进19:35出</t>
  </si>
  <si>
    <t>7:58进11:33出11:56进17:35出</t>
  </si>
  <si>
    <t>8:00进20:31出</t>
  </si>
  <si>
    <t>7:41进19:01出</t>
  </si>
  <si>
    <t>7:56进17:35出17:51进20:31出</t>
  </si>
  <si>
    <t>12:00进17:35出</t>
  </si>
  <si>
    <t>9:27进15:04出</t>
  </si>
  <si>
    <t>7:45进11:33出11:55进17:36出</t>
  </si>
  <si>
    <t>7:58进7:58进17:36出17:49进20:31出</t>
  </si>
  <si>
    <t>7:57进11:34出11:57进17:34出17:43进20:32出</t>
  </si>
  <si>
    <t>采购部</t>
  </si>
  <si>
    <t>采购组长</t>
  </si>
  <si>
    <t>张格莉</t>
  </si>
  <si>
    <t>7:55进19:05出</t>
  </si>
  <si>
    <t>7:51进19:37出</t>
  </si>
  <si>
    <t>11:43:04</t>
  </si>
  <si>
    <t>7:51进7:51进17:35出</t>
  </si>
  <si>
    <t>7:54进19:35出</t>
  </si>
  <si>
    <t>11:40:44</t>
  </si>
  <si>
    <t>11:40:40</t>
  </si>
  <si>
    <t>7:34进19:05出</t>
  </si>
  <si>
    <t>7:52进17:45出</t>
  </si>
  <si>
    <t>7:52进19:33出</t>
  </si>
  <si>
    <t>7:52进11:36出11:55进19:31出</t>
  </si>
  <si>
    <t>9:54进16:32出</t>
  </si>
  <si>
    <t>11:36:46</t>
  </si>
  <si>
    <t>7:50进18:05出</t>
  </si>
  <si>
    <t>7:54进19:34出</t>
  </si>
  <si>
    <t>7:54进19:01出</t>
  </si>
  <si>
    <t>7:52进7:52进7:52进20:02出</t>
  </si>
  <si>
    <t>采购员</t>
  </si>
  <si>
    <t>王亚男</t>
  </si>
  <si>
    <t>7:55进17:56出</t>
  </si>
  <si>
    <t>11:39:55</t>
  </si>
  <si>
    <t>11:43:29</t>
  </si>
  <si>
    <t>11:43:06</t>
  </si>
  <si>
    <t>7:55进11:43出</t>
  </si>
  <si>
    <t>11:42:34</t>
  </si>
  <si>
    <t>11:41:30</t>
  </si>
  <si>
    <t>7:57进11:45出</t>
  </si>
  <si>
    <t>11:41:31</t>
  </si>
  <si>
    <t>11:41:33</t>
  </si>
  <si>
    <t>11:40:25</t>
  </si>
  <si>
    <t>7:55进17:36出</t>
  </si>
  <si>
    <t>11:44:21</t>
  </si>
  <si>
    <t>11:40:17</t>
  </si>
  <si>
    <t>零星采购兼物流员</t>
  </si>
  <si>
    <t>章文明</t>
  </si>
  <si>
    <t>7:49进13:40出15:29进15:30出17:32出</t>
  </si>
  <si>
    <t>11:36:44</t>
  </si>
  <si>
    <t>7:49进8:35出14:18进17:33出</t>
  </si>
  <si>
    <t>08:30-14:30</t>
  </si>
  <si>
    <t>7:43进14:16出15:24进17:33出</t>
  </si>
  <si>
    <t>14:00-16:00</t>
  </si>
  <si>
    <t>7:51进17:38出</t>
  </si>
  <si>
    <t>11:36:57</t>
  </si>
  <si>
    <t>7:40进18:05出</t>
  </si>
  <si>
    <t>11:37:52</t>
  </si>
  <si>
    <t>7:48进13:32出15:18进17:34出</t>
  </si>
  <si>
    <t>11:41:13</t>
  </si>
  <si>
    <t>7:35进15:02出16:42进16:44出17:32出</t>
  </si>
  <si>
    <t>15:00-17:00</t>
  </si>
  <si>
    <t>7:41进11:32出15:32进17:33出</t>
  </si>
  <si>
    <t>13:00-16:00</t>
  </si>
  <si>
    <t>7:38进14:07出15:21进17:40出</t>
  </si>
  <si>
    <t>11:37:25</t>
  </si>
  <si>
    <t>14:00-15:30</t>
  </si>
  <si>
    <t>7:41进13:31出15:14进17:34出</t>
  </si>
  <si>
    <t>11:34:19</t>
  </si>
  <si>
    <t>采购助理</t>
  </si>
  <si>
    <t>余叶玲</t>
  </si>
  <si>
    <t>7:55进7:55进17:42出</t>
  </si>
  <si>
    <t>7:54进19:03出</t>
  </si>
  <si>
    <t>7:53进17:36出18:51进18:58出</t>
  </si>
  <si>
    <t>7:52进7:52进7:52进7:52进21:10出</t>
  </si>
  <si>
    <t>11:38:49</t>
  </si>
  <si>
    <t>8:46进8:46进17:44出</t>
  </si>
  <si>
    <t>7:55进17:39出</t>
  </si>
  <si>
    <t>7:37进17:53出</t>
  </si>
  <si>
    <t>7:49进17:35出</t>
  </si>
  <si>
    <t>11:35:28</t>
  </si>
  <si>
    <t>9:45进17:37出</t>
  </si>
  <si>
    <t>11:40:3211:40:43</t>
  </si>
  <si>
    <t>7:56进7:56进14:41出</t>
  </si>
  <si>
    <t>7:58进17:40出</t>
  </si>
  <si>
    <t>注塑部</t>
  </si>
  <si>
    <t>注塑部长</t>
  </si>
  <si>
    <t>杨军</t>
  </si>
  <si>
    <t>7:37进16:05出</t>
  </si>
  <si>
    <t>11:39:20</t>
  </si>
  <si>
    <t>15:57进15:58出15:59进17:31出</t>
  </si>
  <si>
    <t>7:24进17:40出</t>
  </si>
  <si>
    <t>7:22进18:49出</t>
  </si>
  <si>
    <t>7:22进19:04出</t>
  </si>
  <si>
    <t>11:42:17</t>
  </si>
  <si>
    <t>14:35进17:39出</t>
  </si>
  <si>
    <t>7:24进17:51出</t>
  </si>
  <si>
    <t>7:26进17:42出</t>
  </si>
  <si>
    <t>7:31进17:34出</t>
  </si>
  <si>
    <t>注塑领班</t>
  </si>
  <si>
    <t>寇延明</t>
  </si>
  <si>
    <t>7:40进23:03出</t>
  </si>
  <si>
    <t>18:00-23:00</t>
  </si>
  <si>
    <t>18:00-00:00</t>
  </si>
  <si>
    <t>0:01出7:50进23:31出</t>
  </si>
  <si>
    <t>18:00-23:30</t>
  </si>
  <si>
    <t>7:43进21:03出</t>
  </si>
  <si>
    <t>12:31进21:35出</t>
  </si>
  <si>
    <t>13:00-21:30</t>
  </si>
  <si>
    <t>7:37进20:35出</t>
  </si>
  <si>
    <t>18:00-20:30</t>
  </si>
  <si>
    <t>7:41进21:37出</t>
  </si>
  <si>
    <t>11:32:46</t>
  </si>
  <si>
    <t>18:00-21:30</t>
  </si>
  <si>
    <t>11:32:36</t>
  </si>
  <si>
    <t>7:44进</t>
  </si>
  <si>
    <t>18:00-08:00</t>
  </si>
  <si>
    <t>8:10出19:12进</t>
  </si>
  <si>
    <t>20:00-08:00</t>
  </si>
  <si>
    <t>8:05出19:24进</t>
  </si>
  <si>
    <t>8:15出17:46进17:48出</t>
  </si>
  <si>
    <t>7:47进16:44出</t>
  </si>
  <si>
    <t>11:32:00</t>
  </si>
  <si>
    <t>7:40进17:43出</t>
  </si>
  <si>
    <t>11:33:11</t>
  </si>
  <si>
    <t>试模调机</t>
  </si>
  <si>
    <t>李亚鹏</t>
  </si>
  <si>
    <t>7:56进20:32出20:34进20:35出</t>
  </si>
  <si>
    <t>11:19:4517:19:25</t>
  </si>
  <si>
    <t>7:54进</t>
  </si>
  <si>
    <t>11:34:3917:22:21</t>
  </si>
  <si>
    <t>18:00-01:30</t>
  </si>
  <si>
    <t>1:42出8:47进22:01出</t>
  </si>
  <si>
    <t>11:31:5117:16:53</t>
  </si>
  <si>
    <t>7:55进22:03出</t>
  </si>
  <si>
    <t>11:34:3017:30:46</t>
  </si>
  <si>
    <t>7:55进</t>
  </si>
  <si>
    <t>11:33:5717:31:05</t>
  </si>
  <si>
    <t>0:00出7:55进17:48出</t>
  </si>
  <si>
    <t>11:33:23</t>
  </si>
  <si>
    <t>7:54进21:30出</t>
  </si>
  <si>
    <t>11:32:18</t>
  </si>
  <si>
    <t>08:00-21:30</t>
  </si>
  <si>
    <t>8:01进20:33出</t>
  </si>
  <si>
    <t>11:34:2717:28:15</t>
  </si>
  <si>
    <t>7:43进17:35出</t>
  </si>
  <si>
    <t>11:30:15</t>
  </si>
  <si>
    <t>11:32:54</t>
  </si>
  <si>
    <t>11:30:54</t>
  </si>
  <si>
    <t>7:56进20:03出</t>
  </si>
  <si>
    <t>11:15:4417:19:16</t>
  </si>
  <si>
    <t>7:53进20:09出20:09出</t>
  </si>
  <si>
    <t>11:19:1517:20:47</t>
  </si>
  <si>
    <t>8:27进23:08出</t>
  </si>
  <si>
    <t>11:34:43</t>
  </si>
  <si>
    <t>08:30-23:00</t>
  </si>
  <si>
    <t>7:55进22:01出</t>
  </si>
  <si>
    <t>11:32:5717:28:59</t>
  </si>
  <si>
    <t>7:55进23:00出</t>
  </si>
  <si>
    <t>11:31:3617:30:32</t>
  </si>
  <si>
    <t>7:55进17:46出</t>
  </si>
  <si>
    <t>11:30:17</t>
  </si>
  <si>
    <t>11:31:3017:29:30</t>
  </si>
  <si>
    <t>18:00-01:00</t>
  </si>
  <si>
    <t>1:01出</t>
  </si>
  <si>
    <t>7:46进21:31出</t>
  </si>
  <si>
    <t>11:33:0217:31:43</t>
  </si>
  <si>
    <t>试模调机学徒</t>
  </si>
  <si>
    <t>董平河</t>
  </si>
  <si>
    <t>7:28进22:02出</t>
  </si>
  <si>
    <t>11:35:46</t>
  </si>
  <si>
    <t>7:47进21:02出</t>
  </si>
  <si>
    <t>11:34:5317:33:13</t>
  </si>
  <si>
    <t>7:53进23:02出</t>
  </si>
  <si>
    <t>11:34:5617:38:17</t>
  </si>
  <si>
    <t>7:49进21:32出</t>
  </si>
  <si>
    <t>11:36:38</t>
  </si>
  <si>
    <t>7:50进11:35出12:29进17:37出17:47进20:05出</t>
  </si>
  <si>
    <t>18:18出</t>
  </si>
  <si>
    <t>7:54进18:32出</t>
  </si>
  <si>
    <t>11:35:1517:33:52</t>
  </si>
  <si>
    <t>18:00-18:30</t>
  </si>
  <si>
    <t>7:36进17:39出17:42进20:03出</t>
  </si>
  <si>
    <t>11:33:02</t>
  </si>
  <si>
    <t>7:47进17:38出17:51进20:02出</t>
  </si>
  <si>
    <t>11:32:48</t>
  </si>
  <si>
    <t>7:51进21:04出</t>
  </si>
  <si>
    <t>11:34:57</t>
  </si>
  <si>
    <t>7:42进17:36出17:42进20:04出20:06进20:06进20:06进20:06进20:11出</t>
  </si>
  <si>
    <t>7:47进17:38出17:47进20:05出</t>
  </si>
  <si>
    <t>11:33:35</t>
  </si>
  <si>
    <t>21:16出</t>
  </si>
  <si>
    <t>7:46进17:34出</t>
  </si>
  <si>
    <t>7:45进17:37出17:45进21:02出</t>
  </si>
  <si>
    <t>7:46进21:32出22:39进22:40出</t>
  </si>
  <si>
    <t>11:32:2417:31:13</t>
  </si>
  <si>
    <t>7:45进20:02出</t>
  </si>
  <si>
    <t>11:34:50</t>
  </si>
  <si>
    <t>9:31进9:33出</t>
  </si>
  <si>
    <t>9:43出</t>
  </si>
  <si>
    <t>7:54进17:33出17:43进17:43进20:02出</t>
  </si>
  <si>
    <t>11:36:21</t>
  </si>
  <si>
    <t>陈文熙</t>
  </si>
  <si>
    <t>7:48进21:04出</t>
  </si>
  <si>
    <t>18:00-19:00</t>
  </si>
  <si>
    <t>7:45进18:36出</t>
  </si>
  <si>
    <t>7:34进7:34进18:38出</t>
  </si>
  <si>
    <t>7:45进17:34出</t>
  </si>
  <si>
    <t>7:45进18:32出</t>
  </si>
  <si>
    <t>7:46进7:46进7:46进21:34出</t>
  </si>
  <si>
    <t>17:30:49</t>
  </si>
  <si>
    <t>7:47进23:04出</t>
  </si>
  <si>
    <t>17:35:34</t>
  </si>
  <si>
    <t>7:45进17:32出</t>
  </si>
  <si>
    <t>注塑工</t>
  </si>
  <si>
    <t>赵玉存</t>
  </si>
  <si>
    <t>7:53进20:02出</t>
  </si>
  <si>
    <t>11:20:5417:18:35</t>
  </si>
  <si>
    <t>7:50进21:01出</t>
  </si>
  <si>
    <t>11:16:1617:17:49</t>
  </si>
  <si>
    <t>20:00-21:00</t>
  </si>
  <si>
    <t>7:53进22:01出</t>
  </si>
  <si>
    <t>11:16:5017:20:29</t>
  </si>
  <si>
    <t>20:00-22:00</t>
  </si>
  <si>
    <t>7:53进20:04出</t>
  </si>
  <si>
    <t>11:18:0617:18:16</t>
  </si>
  <si>
    <t>7:54进23:31出</t>
  </si>
  <si>
    <t>11:16:5517:19:04</t>
  </si>
  <si>
    <t>20:00-23:30</t>
  </si>
  <si>
    <t>7:55进20:02出</t>
  </si>
  <si>
    <t>11:16:3617:19:13</t>
  </si>
  <si>
    <t>7:55进22:31出</t>
  </si>
  <si>
    <t>08:00-22:30</t>
  </si>
  <si>
    <t>7:49进20:02出</t>
  </si>
  <si>
    <t>11:18:4717:16:34</t>
  </si>
  <si>
    <t>7:34进20:02出</t>
  </si>
  <si>
    <t>11:17:2317:17:48</t>
  </si>
  <si>
    <t>11:18:0917:23:30</t>
  </si>
  <si>
    <t>7:50进20:01出</t>
  </si>
  <si>
    <t>11:21:0317:18:12</t>
  </si>
  <si>
    <t>7:53进20:01出</t>
  </si>
  <si>
    <t>11:17:1017:19:00</t>
  </si>
  <si>
    <t>11:18:05</t>
  </si>
  <si>
    <t>7:53进23:01出</t>
  </si>
  <si>
    <t>11:17:38</t>
  </si>
  <si>
    <t>08:00-23:00</t>
  </si>
  <si>
    <t>7:51进22:01出</t>
  </si>
  <si>
    <t>11:18:4917:17:41</t>
  </si>
  <si>
    <t>11:19:0817:18:55</t>
  </si>
  <si>
    <t>20:00-23:00</t>
  </si>
  <si>
    <t>7:55进20:01出</t>
  </si>
  <si>
    <t>11:17:19</t>
  </si>
  <si>
    <t>7:51进20:02出</t>
  </si>
  <si>
    <t>11:21:33</t>
  </si>
  <si>
    <t>7:55进21:31出</t>
  </si>
  <si>
    <t>11:18:1117:18:16</t>
  </si>
  <si>
    <t>20:00-21:30</t>
  </si>
  <si>
    <t>施正存</t>
  </si>
  <si>
    <t>7:52进7:52进20:03出20:03出</t>
  </si>
  <si>
    <t>11:20:32</t>
  </si>
  <si>
    <t>7:50进7:50进23:31出23:31出</t>
  </si>
  <si>
    <t>11:15:59</t>
  </si>
  <si>
    <t>7:55进7:55进22:01出22:01出</t>
  </si>
  <si>
    <t>11:16:1411:34:46（代）</t>
  </si>
  <si>
    <t>7:49进7:49进22:31出22:31出</t>
  </si>
  <si>
    <t>11:16:28</t>
  </si>
  <si>
    <t>20:00-22:30</t>
  </si>
  <si>
    <t>7:54进7:54进23:31出23:31出</t>
  </si>
  <si>
    <t>11:17:10</t>
  </si>
  <si>
    <t>7:54进7:54进20:01出20:01出</t>
  </si>
  <si>
    <t>11:16:16</t>
  </si>
  <si>
    <t>7:55进7:55进22:31出22:31出</t>
  </si>
  <si>
    <t>7:47进7:47进20:01出20:01出</t>
  </si>
  <si>
    <t>11:16:20</t>
  </si>
  <si>
    <t>7:34进7:34进20:04出20:04出</t>
  </si>
  <si>
    <t>7:52进7:52进20:01出20:01出</t>
  </si>
  <si>
    <t>11:17:04</t>
  </si>
  <si>
    <t>7:51进7:51进20:01出20:01出20:01出</t>
  </si>
  <si>
    <t>11:20:51</t>
  </si>
  <si>
    <t>7:47进7:47进7:47进20:01出20:01出</t>
  </si>
  <si>
    <t>11:16:31</t>
  </si>
  <si>
    <t>7:54进7:54进20:04出20:04出</t>
  </si>
  <si>
    <t>11:17:44</t>
  </si>
  <si>
    <t>7:58进7:58进23:01出23:01出</t>
  </si>
  <si>
    <t>11:16:27</t>
  </si>
  <si>
    <t>7:51进7:51进22:02出22:02出</t>
  </si>
  <si>
    <t>11:19:41</t>
  </si>
  <si>
    <t>7:54进7:54进21:31出21:31出</t>
  </si>
  <si>
    <t>11:24:38</t>
  </si>
  <si>
    <t>7:49进7:49进20:01出20:01出</t>
  </si>
  <si>
    <t>08:00-20:00</t>
  </si>
  <si>
    <t>7:49进21:31出21:31出</t>
  </si>
  <si>
    <t>吕永耀</t>
  </si>
  <si>
    <t>7:48进22:01出</t>
  </si>
  <si>
    <t>11:18:0917:22:32</t>
  </si>
  <si>
    <t>11:27:5817:18:35</t>
  </si>
  <si>
    <t>20:00-01:30</t>
  </si>
  <si>
    <t>1:35出7:50进22:01出</t>
  </si>
  <si>
    <t>11:14:2817:20:08</t>
  </si>
  <si>
    <t>7:49进22:31出</t>
  </si>
  <si>
    <t>11:15:3117:17:25</t>
  </si>
  <si>
    <t>7:48进23:31出</t>
  </si>
  <si>
    <t>11:16:1817:28:43</t>
  </si>
  <si>
    <t>11:32:5917:19:42</t>
  </si>
  <si>
    <t>7:50进22:33出</t>
  </si>
  <si>
    <t>11:17:42</t>
  </si>
  <si>
    <t>7:50进20:02出</t>
  </si>
  <si>
    <t>11:19:2317:15:58</t>
  </si>
  <si>
    <t>7:36进21:04出</t>
  </si>
  <si>
    <t>11:17:0517:16:27</t>
  </si>
  <si>
    <t>7:48进20:01出</t>
  </si>
  <si>
    <t>11:19:2217:23:53</t>
  </si>
  <si>
    <t>11:19:2717:17:49</t>
  </si>
  <si>
    <t>11:17:5417:15:38</t>
  </si>
  <si>
    <t>7:46进20:04出</t>
  </si>
  <si>
    <t>11:18:16</t>
  </si>
  <si>
    <t>7:48进23:01出</t>
  </si>
  <si>
    <t>11:17:18</t>
  </si>
  <si>
    <t>7:49进7:49进20:06出</t>
  </si>
  <si>
    <t>11:16:4917:29:36</t>
  </si>
  <si>
    <t>7:47进23:01出</t>
  </si>
  <si>
    <t>11:25:0517:27:37</t>
  </si>
  <si>
    <t>7:49进21:06出</t>
  </si>
  <si>
    <t>11:21:1817:19:13</t>
  </si>
  <si>
    <t>7:45进20:03出</t>
  </si>
  <si>
    <t>11:21:01</t>
  </si>
  <si>
    <t>7:46进21:35出</t>
  </si>
  <si>
    <t>11:24:0617:18:27</t>
  </si>
  <si>
    <t>李恒利</t>
  </si>
  <si>
    <t>11:31:01</t>
  </si>
  <si>
    <t>11:30:32</t>
  </si>
  <si>
    <t>11:31:19</t>
  </si>
  <si>
    <t>11:33:13</t>
  </si>
  <si>
    <t>11:31:09</t>
  </si>
  <si>
    <t>11:31:40</t>
  </si>
  <si>
    <t>11:31:31</t>
  </si>
  <si>
    <t>7:38进22:02出</t>
  </si>
  <si>
    <t>11:32:3017:29:01</t>
  </si>
  <si>
    <t>7:37进7:37进17:32出</t>
  </si>
  <si>
    <t>11:30:20</t>
  </si>
  <si>
    <t>11:32:21</t>
  </si>
  <si>
    <t>制品部</t>
  </si>
  <si>
    <t>制品部长</t>
  </si>
  <si>
    <t>周满生</t>
  </si>
  <si>
    <t>11:45:25</t>
  </si>
  <si>
    <t>7:56进17:51出</t>
  </si>
  <si>
    <t>11:42:43</t>
  </si>
  <si>
    <t>7:58进17:57出</t>
  </si>
  <si>
    <t>7:58进18:03出</t>
  </si>
  <si>
    <t>11:44:11</t>
  </si>
  <si>
    <t>7:59进18:48出</t>
  </si>
  <si>
    <t>7:55进20:04出</t>
  </si>
  <si>
    <t>11:44:1217:30:40</t>
  </si>
  <si>
    <t>7:54进20:33出</t>
  </si>
  <si>
    <t>11:42:1917:33:12</t>
  </si>
  <si>
    <t>7:38进18:00出</t>
  </si>
  <si>
    <t>7:58进17:51出</t>
  </si>
  <si>
    <t>11:44:26</t>
  </si>
  <si>
    <t>7:57进14:55出18:07进18:38出</t>
  </si>
  <si>
    <t>14:30-18:30</t>
  </si>
  <si>
    <t>7:53进18:17出</t>
  </si>
  <si>
    <t>11:46:2911:57:45（代）</t>
  </si>
  <si>
    <t>8:28进17:41出</t>
  </si>
  <si>
    <t>10:32进15:41出</t>
  </si>
  <si>
    <t>7:59进20:16出</t>
  </si>
  <si>
    <t>11:43:1017:32:27</t>
  </si>
  <si>
    <t>7:58进19:34出</t>
  </si>
  <si>
    <t>11:44:3017:31:50</t>
  </si>
  <si>
    <t>11:43:3717:33:38</t>
  </si>
  <si>
    <t>7:54进19:30出</t>
  </si>
  <si>
    <t>11:47:1317:31:38</t>
  </si>
  <si>
    <t>21:04出21:04进</t>
  </si>
  <si>
    <t>7:58进7:58进20:21出</t>
  </si>
  <si>
    <t>11:44:0817:32:45</t>
  </si>
  <si>
    <t>生产计划员</t>
  </si>
  <si>
    <t>夏丽梅</t>
  </si>
  <si>
    <t>7:33进17:31出</t>
  </si>
  <si>
    <t>11:32:02</t>
  </si>
  <si>
    <t>11:31:42</t>
  </si>
  <si>
    <t>7:39进17:32出</t>
  </si>
  <si>
    <t>11:31:56</t>
  </si>
  <si>
    <t>11:31:25</t>
  </si>
  <si>
    <t>7:28进17:31出</t>
  </si>
  <si>
    <t>11:31:49</t>
  </si>
  <si>
    <t>11:33:18</t>
  </si>
  <si>
    <t>11:32:06</t>
  </si>
  <si>
    <t>7:34进17:32出</t>
  </si>
  <si>
    <t>11:32:07</t>
  </si>
  <si>
    <t>7:33进17:32出</t>
  </si>
  <si>
    <t>7:34进17:31出</t>
  </si>
  <si>
    <t>11:31:27</t>
  </si>
  <si>
    <t>7:27进17:31出</t>
  </si>
  <si>
    <t>11:33:00</t>
  </si>
  <si>
    <t>11:33:47</t>
  </si>
  <si>
    <t>11:33:22</t>
  </si>
  <si>
    <t>7:31进19:02出</t>
  </si>
  <si>
    <t>11:32:57</t>
  </si>
  <si>
    <t>质检员</t>
  </si>
  <si>
    <t>李树英</t>
  </si>
  <si>
    <t>11:32:29</t>
  </si>
  <si>
    <t>11:31:53</t>
  </si>
  <si>
    <t>7:43进17:33出</t>
  </si>
  <si>
    <t>11:31:32</t>
  </si>
  <si>
    <t>7:41进7:41进17:32出</t>
  </si>
  <si>
    <t>11:31:16</t>
  </si>
  <si>
    <t>7:44进17:31出</t>
  </si>
  <si>
    <t>7:23进17:32出</t>
  </si>
  <si>
    <t>11:32:15</t>
  </si>
  <si>
    <t>7:40进17:32出</t>
  </si>
  <si>
    <t>11:31:55</t>
  </si>
  <si>
    <t>11:31:33</t>
  </si>
  <si>
    <t>11:31:18</t>
  </si>
  <si>
    <t>7:27进7:27进17:31出</t>
  </si>
  <si>
    <t>11:33:36</t>
  </si>
  <si>
    <t>11:33:16</t>
  </si>
  <si>
    <t>7:42进20:02出</t>
  </si>
  <si>
    <t>11:32:47</t>
  </si>
  <si>
    <t>王丽娟</t>
  </si>
  <si>
    <t>11:32:45</t>
  </si>
  <si>
    <t>7:45进7:45进21:01出</t>
  </si>
  <si>
    <t>11:31:46</t>
  </si>
  <si>
    <t>借调注塑部13:30-21:00  连班 是 通宵 否</t>
  </si>
  <si>
    <t>7:43进20:30出</t>
  </si>
  <si>
    <t>11:31:51</t>
  </si>
  <si>
    <t>借调注塑部13:00-20:30  连班 是 通宵 否</t>
  </si>
  <si>
    <t>7:43进18:31出</t>
  </si>
  <si>
    <t>11:31:48</t>
  </si>
  <si>
    <t>借调注塑部10:30-11:00  连班 否 通宵 否  借调注塑部15:00-18:30  连班 是 通宵 否</t>
  </si>
  <si>
    <t>11:16:45</t>
  </si>
  <si>
    <t>借调注塑部09:00-15:30  连班 是 通宵 否</t>
  </si>
  <si>
    <t>7:28进20:30出</t>
  </si>
  <si>
    <t>11:31:43</t>
  </si>
  <si>
    <t>借调注塑部08:00-11:00  连班 否 通宵 否  借调注塑部15:00-20:30  连班 是 通宵 否</t>
  </si>
  <si>
    <t>11:33:40</t>
  </si>
  <si>
    <t>借调注塑部13:30-19:30  连班 是 通宵 否</t>
  </si>
  <si>
    <t>7:22进17:32出</t>
  </si>
  <si>
    <t>11:32:23</t>
  </si>
  <si>
    <t>借调注塑部13:30-17:30  连班 否 通宵 否</t>
  </si>
  <si>
    <t>7:39进17:33出</t>
  </si>
  <si>
    <t>11:17:20</t>
  </si>
  <si>
    <t>借调注塑部08:30-13:00  连班 是 通宵 否</t>
  </si>
  <si>
    <t>7:41进20:03出</t>
  </si>
  <si>
    <t>11:17:07</t>
  </si>
  <si>
    <t>借调注塑部09:30-20:00  连班 是 通宵 否</t>
  </si>
  <si>
    <t>7:24进17:32出</t>
  </si>
  <si>
    <t>11:18:01</t>
  </si>
  <si>
    <t>借调注塑部08:00-17:30  连班 是 通宵 否</t>
  </si>
  <si>
    <t>11:33:57</t>
  </si>
  <si>
    <t>7:25进17:33出</t>
  </si>
  <si>
    <t>11:33:33</t>
  </si>
  <si>
    <t>7:43进22:06出</t>
  </si>
  <si>
    <t>借调注塑部17:00-22:00  连班 是 通宵 否</t>
  </si>
  <si>
    <t>7:14进20:02出</t>
  </si>
  <si>
    <t>龙芳</t>
  </si>
  <si>
    <t>11:35:30</t>
  </si>
  <si>
    <t>借调注塑部10:00-17:30  连班 否 通宵 否</t>
  </si>
  <si>
    <t>7:28进21:03出</t>
  </si>
  <si>
    <t>11:32:5117:17:25</t>
  </si>
  <si>
    <t>11:32:3717:18:40</t>
  </si>
  <si>
    <t>7:44进20:10出</t>
  </si>
  <si>
    <t>11:33:5117:18:24</t>
  </si>
  <si>
    <t>借调注塑部10:30-11:00  连班 否 通宵 否  借调注塑部15:00-20:00  连班 是 通宵 否</t>
  </si>
  <si>
    <t>11:17:11</t>
  </si>
  <si>
    <t>7:45进20:32出</t>
  </si>
  <si>
    <t>11:32:37</t>
  </si>
  <si>
    <t>7:35进19:35出</t>
  </si>
  <si>
    <t>11:34:1717:16:25</t>
  </si>
  <si>
    <t>7:24进17:38出</t>
  </si>
  <si>
    <t>借调注塑部13:00-16:00  连班 否 通宵 否</t>
  </si>
  <si>
    <t>11:33:38</t>
  </si>
  <si>
    <t>7:42进22:06出</t>
  </si>
  <si>
    <t>11:32:0517:30:53</t>
  </si>
  <si>
    <t>7:39进20:03出</t>
  </si>
  <si>
    <t>17:32:01</t>
  </si>
  <si>
    <t>徐孝伟</t>
  </si>
  <si>
    <t>13:12进16:04出</t>
  </si>
  <si>
    <t>8:10进11:47出12:57进15:23出</t>
  </si>
  <si>
    <t>15:28进17:00出</t>
  </si>
  <si>
    <t>生产部</t>
  </si>
  <si>
    <t>生产部长</t>
  </si>
  <si>
    <t>章晓永</t>
  </si>
  <si>
    <t>7:34进16:41出</t>
  </si>
  <si>
    <t>11:47:59</t>
  </si>
  <si>
    <t>7:29进17:36出</t>
  </si>
  <si>
    <t>11:43:35</t>
  </si>
  <si>
    <t>7:24进20:58出</t>
  </si>
  <si>
    <t>11:45:13</t>
  </si>
  <si>
    <t>7:39进17:51出</t>
  </si>
  <si>
    <t>11:41:19</t>
  </si>
  <si>
    <t>7:50进16:34出</t>
  </si>
  <si>
    <t>11:42:35</t>
  </si>
  <si>
    <t>7:50进10:14出</t>
  </si>
  <si>
    <t>11:40:14</t>
  </si>
  <si>
    <t>7:37进17:40出</t>
  </si>
  <si>
    <t>7:32进7:32进20:03出</t>
  </si>
  <si>
    <t>11:42:26</t>
  </si>
  <si>
    <t>7:18进17:25出</t>
  </si>
  <si>
    <t>11:48:00</t>
  </si>
  <si>
    <t>9:50进10:03出</t>
  </si>
  <si>
    <t>9:14进11:07出</t>
  </si>
  <si>
    <t>7:24进17:39出</t>
  </si>
  <si>
    <t>11:46:43</t>
  </si>
  <si>
    <t>外协主管</t>
  </si>
  <si>
    <t>陈坚照</t>
  </si>
  <si>
    <t>7:19进17:32出</t>
  </si>
  <si>
    <t>7:14进17:31出</t>
  </si>
  <si>
    <t>7:08进17:32出</t>
  </si>
  <si>
    <t>7:10进17:30出</t>
  </si>
  <si>
    <t>7:10进17:33出</t>
  </si>
  <si>
    <t>7:06进17:31出</t>
  </si>
  <si>
    <t>7:17进17:33出</t>
  </si>
  <si>
    <t>11:32:03</t>
  </si>
  <si>
    <t>7:16进17:32出</t>
  </si>
  <si>
    <t>7:11进17:33出</t>
  </si>
  <si>
    <t>7:06进17:33出</t>
  </si>
  <si>
    <t>11:31:26</t>
  </si>
  <si>
    <t>7:18进17:31出</t>
  </si>
  <si>
    <t>7:20进17:31出</t>
  </si>
  <si>
    <t>11:30:03</t>
  </si>
  <si>
    <t>6:52进19:42出</t>
  </si>
  <si>
    <t>11:30:33</t>
  </si>
  <si>
    <t>7:19进17:33出</t>
  </si>
  <si>
    <t>7:27进17:30出</t>
  </si>
  <si>
    <t>11:30:07</t>
  </si>
  <si>
    <t>7:03进17:31出</t>
  </si>
  <si>
    <t>11:30:29</t>
  </si>
  <si>
    <t>设备科</t>
  </si>
  <si>
    <t>设备科长</t>
  </si>
  <si>
    <t>陈兵</t>
  </si>
  <si>
    <t>11:34:44</t>
  </si>
  <si>
    <t>6:31进23:57出</t>
  </si>
  <si>
    <t>9:56进17:33出</t>
  </si>
  <si>
    <t>11:36:03</t>
  </si>
  <si>
    <t>08:00-11:00</t>
  </si>
  <si>
    <t>11:35:29</t>
  </si>
  <si>
    <t>10:38进17:35出</t>
  </si>
  <si>
    <t>11:35:38</t>
  </si>
  <si>
    <t>9:28进17:24出</t>
  </si>
  <si>
    <t>7:55进17:03出</t>
  </si>
  <si>
    <t>7:39进17:36出</t>
  </si>
  <si>
    <t>11:37:15</t>
  </si>
  <si>
    <t>7:48进17:45出</t>
  </si>
  <si>
    <t>11:36:33</t>
  </si>
  <si>
    <t>9:27进17:35出</t>
  </si>
  <si>
    <t>11:33:26</t>
  </si>
  <si>
    <t>电工</t>
  </si>
  <si>
    <t>陈红兴</t>
  </si>
  <si>
    <t>7:24进17:31出</t>
  </si>
  <si>
    <t>7:53进17:32出</t>
  </si>
  <si>
    <t>11:36:15</t>
  </si>
  <si>
    <t>11:36:24</t>
  </si>
  <si>
    <t>7:52进9:21出11:10进17:33出</t>
  </si>
  <si>
    <t>09:00-11:30</t>
  </si>
  <si>
    <t>8:01进17:33出</t>
  </si>
  <si>
    <t>11:36:47</t>
  </si>
  <si>
    <t>7:33进8:32出10:33进17:32出</t>
  </si>
  <si>
    <t>08:30-11:00</t>
  </si>
  <si>
    <t>7:51进9:02出11:21进17:32出</t>
  </si>
  <si>
    <t>11:36:26</t>
  </si>
  <si>
    <t>7:06进17:32出</t>
  </si>
  <si>
    <t>11:35:35</t>
  </si>
  <si>
    <t>7:43进9:31出11:48进17:32出</t>
  </si>
  <si>
    <t>09:30-11:30</t>
  </si>
  <si>
    <t>7:07进17:47出</t>
  </si>
  <si>
    <t>11:35:22</t>
  </si>
  <si>
    <t>7:22进17:33出</t>
  </si>
  <si>
    <t>工艺计划组</t>
  </si>
  <si>
    <t>工艺计划员</t>
  </si>
  <si>
    <t>吕福永</t>
  </si>
  <si>
    <t>7:59进14:41进14:41出15:00进17:55出</t>
  </si>
  <si>
    <t>11:37:34</t>
  </si>
  <si>
    <t>14:30-15:30</t>
  </si>
  <si>
    <t>7:52进17:43出</t>
  </si>
  <si>
    <t>7:56进17:40出</t>
  </si>
  <si>
    <t>7:57进17:43出</t>
  </si>
  <si>
    <t>8:42进11:02出</t>
  </si>
  <si>
    <t>7:59进17:49出</t>
  </si>
  <si>
    <t>7:29进17:59出</t>
  </si>
  <si>
    <t>11:39:38</t>
  </si>
  <si>
    <t>7:57进7:57出17:56出</t>
  </si>
  <si>
    <t>7:58进15:41出</t>
  </si>
  <si>
    <t>7:57进7:57出18:06出</t>
  </si>
  <si>
    <t>8:16进11:03出</t>
  </si>
  <si>
    <t>工艺工程师</t>
  </si>
  <si>
    <t>陈海平</t>
  </si>
  <si>
    <t>8:26进19:32出</t>
  </si>
  <si>
    <t>11:41:44</t>
  </si>
  <si>
    <t>8:04进18:10出</t>
  </si>
  <si>
    <t>7:38进17:49出</t>
  </si>
  <si>
    <t>11:42:15</t>
  </si>
  <si>
    <t>7:48进17:43出</t>
  </si>
  <si>
    <t>7:47进7:48出17:47出</t>
  </si>
  <si>
    <t>7:50进17:43出</t>
  </si>
  <si>
    <t>8:18进17:42出</t>
  </si>
  <si>
    <t>11:40:52</t>
  </si>
  <si>
    <t>07:45-08:30</t>
  </si>
  <si>
    <t>7:38进17:38出</t>
  </si>
  <si>
    <t>7:49进14:02出</t>
  </si>
  <si>
    <t>11:41:35</t>
  </si>
  <si>
    <t>7:49进17:40出</t>
  </si>
  <si>
    <t>11:41:53</t>
  </si>
  <si>
    <t>7:43进19:38出</t>
  </si>
  <si>
    <t>7:40进19:05出</t>
  </si>
  <si>
    <t>11:42:29</t>
  </si>
  <si>
    <t>7:47进15:01出</t>
  </si>
  <si>
    <t>18:16进19:18出</t>
  </si>
  <si>
    <t>工艺学徒</t>
  </si>
  <si>
    <t>周雪峰</t>
  </si>
  <si>
    <t>8:21进19:21出</t>
  </si>
  <si>
    <t>11:37:0717:34:39</t>
  </si>
  <si>
    <t>7:53进19:09出</t>
  </si>
  <si>
    <t>11:39:0517:32:51</t>
  </si>
  <si>
    <t>7:45进19:08出</t>
  </si>
  <si>
    <t>11:38:3117:35:10</t>
  </si>
  <si>
    <t>7:47进17:42出</t>
  </si>
  <si>
    <t>7:47进19:42出</t>
  </si>
  <si>
    <t>11:39:0617:34:12</t>
  </si>
  <si>
    <t>8:21进17:36出</t>
  </si>
  <si>
    <t>11:37:2211:37:45(代）</t>
  </si>
  <si>
    <t>7:50进19:52出</t>
  </si>
  <si>
    <t>11:39:0917:35:55</t>
  </si>
  <si>
    <t>7:35进17:36出</t>
  </si>
  <si>
    <t>7:44进18:33出</t>
  </si>
  <si>
    <t>11:36:3917:35:21</t>
  </si>
  <si>
    <t>7:43进17:37出</t>
  </si>
  <si>
    <t>11:39:53</t>
  </si>
  <si>
    <t>7:48进19:05出</t>
  </si>
  <si>
    <t>11:38:2417:33:46</t>
  </si>
  <si>
    <t>9:27进19:40出</t>
  </si>
  <si>
    <t>11:38:4117:33:59</t>
  </si>
  <si>
    <t>7:52进18:54出</t>
  </si>
  <si>
    <t>11:38:3411:38:4717:35:19</t>
  </si>
  <si>
    <t>齐小锋</t>
  </si>
  <si>
    <t>8:24进17:35出</t>
  </si>
  <si>
    <t>11:39:07</t>
  </si>
  <si>
    <t>8:24进17:34出</t>
  </si>
  <si>
    <t>7:42进17:40出17:58进21:34出</t>
  </si>
  <si>
    <t>11:39:16</t>
  </si>
  <si>
    <t>11:38:28</t>
  </si>
  <si>
    <t>12:11进17:34出</t>
  </si>
  <si>
    <t>11:37:32</t>
  </si>
  <si>
    <t>机加工/CNC组</t>
  </si>
  <si>
    <t>CNC组长</t>
  </si>
  <si>
    <t>俞利江</t>
  </si>
  <si>
    <t>8:01进17:37出</t>
  </si>
  <si>
    <t>8:49进11:02出14:15进23:11出</t>
  </si>
  <si>
    <t>08:00-14:30</t>
  </si>
  <si>
    <t>7:58进11:38出12:59进17:35出20:12进21:26出</t>
  </si>
  <si>
    <t>8:10进18:54出</t>
  </si>
  <si>
    <t>8:00进17:55出</t>
  </si>
  <si>
    <t>8:00进11:33出12:51进18:00出19:52进23:32出</t>
  </si>
  <si>
    <t>13:43进14:28出</t>
  </si>
  <si>
    <t>7:56进11:34出12:56进17:50进17:50出19:38进</t>
  </si>
  <si>
    <t>1:41出9:08进17:40出19:26进21:57出</t>
  </si>
  <si>
    <t>8:52进17:36出18:15进23:11出</t>
  </si>
  <si>
    <t>8:05进11:35出12:59进17:38出</t>
  </si>
  <si>
    <t>7:58进11:36出12:57进17:34进17:34出20:34进</t>
  </si>
  <si>
    <t>2:44出16:47进17:42出20:36进22:34出</t>
  </si>
  <si>
    <t>16:10进20:48出</t>
  </si>
  <si>
    <t>7:51进17:39出21:37进</t>
  </si>
  <si>
    <t>0:10出8:00进11:33出12:47进17:52进17:52出20:34进22:51出</t>
  </si>
  <si>
    <t>8:37进11:34出16:20进18:47出21:12进23:12出</t>
  </si>
  <si>
    <t>9:12进21:43进21:43出</t>
  </si>
  <si>
    <t>15:43进15:51出</t>
  </si>
  <si>
    <t>10:50进14:24出15:39进20:29出</t>
  </si>
  <si>
    <t>7:59进11:38出12:58进18:40出19:43进</t>
  </si>
  <si>
    <t>2:25出</t>
  </si>
  <si>
    <t>数控铣编程</t>
  </si>
  <si>
    <t>杨真斌</t>
  </si>
  <si>
    <t>12:45进23:41出</t>
  </si>
  <si>
    <t>12:48进23:39出</t>
  </si>
  <si>
    <t>12:45进21:34出</t>
  </si>
  <si>
    <t>7:55进20:00出</t>
  </si>
  <si>
    <t>11:42:36</t>
  </si>
  <si>
    <t>10:49进</t>
  </si>
  <si>
    <t>11:43:21</t>
  </si>
  <si>
    <t>0:12出12:43进</t>
  </si>
  <si>
    <t>3:50出13:01进15:43出</t>
  </si>
  <si>
    <t>12:24进16:08出</t>
  </si>
  <si>
    <t>08:00-11:30 16:00-17:30</t>
  </si>
  <si>
    <t>12:41进</t>
  </si>
  <si>
    <t>0:03出12:38进23:27出</t>
  </si>
  <si>
    <t>12:45进23:33出</t>
  </si>
  <si>
    <t>12:41进18:42出</t>
  </si>
  <si>
    <t>13:35进</t>
  </si>
  <si>
    <t>1:44出14:24进17:42出</t>
  </si>
  <si>
    <t>7:47进</t>
  </si>
  <si>
    <t>11:42:40</t>
  </si>
  <si>
    <t>3:08出13:57进19:52出</t>
  </si>
  <si>
    <t>9:58进20:38出</t>
  </si>
  <si>
    <t>7:51进19:02出</t>
  </si>
  <si>
    <t>11:44:03</t>
  </si>
  <si>
    <t>14:41进18:26出</t>
  </si>
  <si>
    <t>9:17进21:13出</t>
  </si>
  <si>
    <t>11:43:14</t>
  </si>
  <si>
    <t>胡铎飞</t>
  </si>
  <si>
    <t>8:03进17:39出</t>
  </si>
  <si>
    <t>11:35:57</t>
  </si>
  <si>
    <t>7:55进17:43出</t>
  </si>
  <si>
    <t>11:35:01</t>
  </si>
  <si>
    <t>7:52进17:36出</t>
  </si>
  <si>
    <t>11:34:24</t>
  </si>
  <si>
    <t>11:35:13</t>
  </si>
  <si>
    <t>11:34:38</t>
  </si>
  <si>
    <t>7:59进17:42出</t>
  </si>
  <si>
    <t>11:34:25</t>
  </si>
  <si>
    <t>7:57进18:14出</t>
  </si>
  <si>
    <t>11:35:41</t>
  </si>
  <si>
    <t>7:53进17:40出</t>
  </si>
  <si>
    <t>8:01进17:36出</t>
  </si>
  <si>
    <t>11:35:45</t>
  </si>
  <si>
    <t>7:55进19:51出</t>
  </si>
  <si>
    <t>7:57进17:46出</t>
  </si>
  <si>
    <t>11:36:02</t>
  </si>
  <si>
    <t>储振杰</t>
  </si>
  <si>
    <t>7:32进17:35出</t>
  </si>
  <si>
    <t>11:34:18</t>
  </si>
  <si>
    <t>7:41进17:40出</t>
  </si>
  <si>
    <t>7:19进17:36出</t>
  </si>
  <si>
    <t>11:35:25</t>
  </si>
  <si>
    <t>7:51进17:35进17:35出</t>
  </si>
  <si>
    <t>11:34:0711:34:10（代）</t>
  </si>
  <si>
    <t>7:30进17:36出</t>
  </si>
  <si>
    <t>11:35:06</t>
  </si>
  <si>
    <t>7:16进17:37出</t>
  </si>
  <si>
    <t>11:34:59</t>
  </si>
  <si>
    <t>7:24进17:36出</t>
  </si>
  <si>
    <t>11:35:52</t>
  </si>
  <si>
    <t>7:31进17:40出</t>
  </si>
  <si>
    <t>11:34:0111:34:03（代）</t>
  </si>
  <si>
    <t>11:35:26</t>
  </si>
  <si>
    <t>7:52进17:37出</t>
  </si>
  <si>
    <t>11:33:50</t>
  </si>
  <si>
    <t>13:30出13:30进</t>
  </si>
  <si>
    <t>11:35:04</t>
  </si>
  <si>
    <t>7:35进17:34出</t>
  </si>
  <si>
    <t>11:34:32</t>
  </si>
  <si>
    <t>16:44进17:04出</t>
  </si>
  <si>
    <t>11:33:03</t>
  </si>
  <si>
    <t>陈伟丰</t>
  </si>
  <si>
    <t>13:46进17:55出</t>
  </si>
  <si>
    <t>08:00-14:00</t>
  </si>
  <si>
    <t>7:58进17:58出</t>
  </si>
  <si>
    <t>7:49进17:50出</t>
  </si>
  <si>
    <t>11:38:24</t>
  </si>
  <si>
    <t>11:38:44</t>
  </si>
  <si>
    <t>7:57进19:10出</t>
  </si>
  <si>
    <t>11:37:51</t>
  </si>
  <si>
    <t>7:40进19:13出</t>
  </si>
  <si>
    <t>7:58进18:08出</t>
  </si>
  <si>
    <t>7:55进18:38出</t>
  </si>
  <si>
    <t>14:23进18:07出</t>
  </si>
  <si>
    <t>11:39:21</t>
  </si>
  <si>
    <t>7:56进17:37出</t>
  </si>
  <si>
    <t>7:57进18:04出20:27进21:37出</t>
  </si>
  <si>
    <t>10:17进11:16出</t>
  </si>
  <si>
    <t>林津锋</t>
  </si>
  <si>
    <t>9:20进17:44出</t>
  </si>
  <si>
    <t>7:38进17:44出18:21进18:37出</t>
  </si>
  <si>
    <t>7:32进17:41出</t>
  </si>
  <si>
    <t>7:28进18:34出</t>
  </si>
  <si>
    <t>7:36进18:12出</t>
  </si>
  <si>
    <t>9:27进12:01出</t>
  </si>
  <si>
    <t>7:41进17:38出21:03进22:08出</t>
  </si>
  <si>
    <t>7:32进11:33出12:16进18:02出</t>
  </si>
  <si>
    <t>7:35进17:47出</t>
  </si>
  <si>
    <t>7:41进11:50出12:40进17:35出</t>
  </si>
  <si>
    <t>13:00-15:00</t>
  </si>
  <si>
    <t>7:35进21:18出</t>
  </si>
  <si>
    <t>8:26进8:49出</t>
  </si>
  <si>
    <t>7:32进17:33出17:59进19:56出</t>
  </si>
  <si>
    <t>7:32进18:16出</t>
  </si>
  <si>
    <t>7:38进17:57出</t>
  </si>
  <si>
    <t>7:30进17:37出18:04进23:35出</t>
  </si>
  <si>
    <t>8:45进11:34出12:26进16:54出</t>
  </si>
  <si>
    <t>张冬伟</t>
  </si>
  <si>
    <t>7:46进18:03出</t>
  </si>
  <si>
    <t>11:34:27</t>
  </si>
  <si>
    <t>7:27进17:50出</t>
  </si>
  <si>
    <t>11:35:16</t>
  </si>
  <si>
    <t>7:53进17:37出</t>
  </si>
  <si>
    <t>7:50进17:34出</t>
  </si>
  <si>
    <t>18:41进20:07出</t>
  </si>
  <si>
    <t>7:44进11:01出12:40进17:34出</t>
  </si>
  <si>
    <t>11:00-11:30</t>
  </si>
  <si>
    <t>7:26进17:40出</t>
  </si>
  <si>
    <t>11:36:16</t>
  </si>
  <si>
    <t>7:40进16:03出</t>
  </si>
  <si>
    <t>11:34:52</t>
  </si>
  <si>
    <t>7:44进17:59出</t>
  </si>
  <si>
    <t>11:34:22</t>
  </si>
  <si>
    <t>7:50进17:53出</t>
  </si>
  <si>
    <t>11:35:37</t>
  </si>
  <si>
    <t>8:53进17:36出</t>
  </si>
  <si>
    <t>11:33:59</t>
  </si>
  <si>
    <t>7:37进17:38出</t>
  </si>
  <si>
    <t>11:35:11</t>
  </si>
  <si>
    <t>7:39进11:53出</t>
  </si>
  <si>
    <t>7:53进17:41出</t>
  </si>
  <si>
    <t>11:35:56</t>
  </si>
  <si>
    <t>7:35进19:04出</t>
  </si>
  <si>
    <t>16:27进18:30出</t>
  </si>
  <si>
    <t>7:42进16:02出</t>
  </si>
  <si>
    <t>7:37进17:42出</t>
  </si>
  <si>
    <t>潘欢欢</t>
  </si>
  <si>
    <t>7:31进17:43出</t>
  </si>
  <si>
    <t>11:36:55</t>
  </si>
  <si>
    <t>7:38进17:51出</t>
  </si>
  <si>
    <t>7:36进17:37出</t>
  </si>
  <si>
    <t>7:45进17:40出</t>
  </si>
  <si>
    <t>11:36:22</t>
  </si>
  <si>
    <t>7:42进17:58出</t>
  </si>
  <si>
    <t>7:33进17:47出</t>
  </si>
  <si>
    <t>11:37:09</t>
  </si>
  <si>
    <t>7:33进17:43出</t>
  </si>
  <si>
    <t>7:42进17:43出</t>
  </si>
  <si>
    <t>11:36:25</t>
  </si>
  <si>
    <t>7:41进18:38出18:39进18:46出</t>
  </si>
  <si>
    <t>7:27进21:01出</t>
  </si>
  <si>
    <t>7:40进17:41出</t>
  </si>
  <si>
    <t>7:51进18:20出</t>
  </si>
  <si>
    <t>7:42进18:08出</t>
  </si>
  <si>
    <t>11:36:53</t>
  </si>
  <si>
    <t>7:40进18:55出</t>
  </si>
  <si>
    <t>7:48进17:38出</t>
  </si>
  <si>
    <t>数控铣编程学徒</t>
  </si>
  <si>
    <t>谭春辉</t>
  </si>
  <si>
    <t>8:06进20:03出</t>
  </si>
  <si>
    <t>8:05进17:39出18:16进</t>
  </si>
  <si>
    <t>4:09出4:10进4:11出</t>
  </si>
  <si>
    <t>8:05进19:01出</t>
  </si>
  <si>
    <t>9:27进20:23出</t>
  </si>
  <si>
    <t>11:38:57</t>
  </si>
  <si>
    <t>7:58进18:52出</t>
  </si>
  <si>
    <t>8:09进21:35出</t>
  </si>
  <si>
    <t>11:38:10</t>
  </si>
  <si>
    <t>7:58进22:36出</t>
  </si>
  <si>
    <t>11:39:43</t>
  </si>
  <si>
    <t>7:58进18:32出</t>
  </si>
  <si>
    <t>7:58进</t>
  </si>
  <si>
    <t>0:04出7:59进19:53出</t>
  </si>
  <si>
    <t>9:07进17:41出</t>
  </si>
  <si>
    <t>王杨</t>
  </si>
  <si>
    <t>8:15进17:35出</t>
  </si>
  <si>
    <t>8:25进18:23出</t>
  </si>
  <si>
    <t>7:53进17:49出19:16进19:20出</t>
  </si>
  <si>
    <t>11:39:01</t>
  </si>
  <si>
    <t>7:52进17:37出20:01进22:33出</t>
  </si>
  <si>
    <t>8:45进8:45进17:35出</t>
  </si>
  <si>
    <t>7:54进17:39出18:16进20:36出</t>
  </si>
  <si>
    <t>7:57进9:30出18:23进</t>
  </si>
  <si>
    <t>09:30-17:30</t>
  </si>
  <si>
    <t>1:06出9:50进17:40出</t>
  </si>
  <si>
    <t>7:51进17:43出</t>
  </si>
  <si>
    <t>14:33进16:40出</t>
  </si>
  <si>
    <t>7:53进17:50出</t>
  </si>
  <si>
    <t>11:39:48</t>
  </si>
  <si>
    <t>8:15进17:52出18:59进20:53出</t>
  </si>
  <si>
    <t>11:39:14</t>
  </si>
  <si>
    <t>陈涛</t>
  </si>
  <si>
    <t>12:09进19:31出22:56进</t>
  </si>
  <si>
    <t>0:05出10:24进17:47出18:12进19:42出</t>
  </si>
  <si>
    <t>8:03进21:36出</t>
  </si>
  <si>
    <t>11:40:28</t>
  </si>
  <si>
    <t>7:56进19:16出</t>
  </si>
  <si>
    <t>8:54进8:54进</t>
  </si>
  <si>
    <t>0:14出7:57进17:34出17:51进</t>
  </si>
  <si>
    <t>1:11出12:02进12:57出13:12进19:27出</t>
  </si>
  <si>
    <t>7:59进18:24出18:45进23:16出</t>
  </si>
  <si>
    <t>8:49进17:50出18:06进</t>
  </si>
  <si>
    <t>11:42:25</t>
  </si>
  <si>
    <t>0:37出8:52进17:43出18:12进23:35出</t>
  </si>
  <si>
    <t>7:54进17:42出18:13进19:49出</t>
  </si>
  <si>
    <t>补08:04进17:42出18:13进18:13进21:44出</t>
  </si>
  <si>
    <t>补08:04进</t>
  </si>
  <si>
    <t>12:15进18:57出</t>
  </si>
  <si>
    <t>8:16进17:55出18:24进</t>
  </si>
  <si>
    <t>0:07出9:24进</t>
  </si>
  <si>
    <t>2:01出10:16进17:51出18:20进20:24出</t>
  </si>
  <si>
    <t>9:33进19:36出</t>
  </si>
  <si>
    <t>12:07进16:28出</t>
  </si>
  <si>
    <t>7:57进17:59出</t>
  </si>
  <si>
    <t>刀具仓管员</t>
  </si>
  <si>
    <t>曾飞明</t>
  </si>
  <si>
    <t>7:43进18:29出</t>
  </si>
  <si>
    <t>11:23:08</t>
  </si>
  <si>
    <t>7:41进18:30出</t>
  </si>
  <si>
    <t>11:20:02</t>
  </si>
  <si>
    <t>7:41进18:34出</t>
  </si>
  <si>
    <t>11:21:31</t>
  </si>
  <si>
    <t>7:42进18:23出</t>
  </si>
  <si>
    <t>11:21:10</t>
  </si>
  <si>
    <t>7:51进18:16出18:16出</t>
  </si>
  <si>
    <t>11:21:09</t>
  </si>
  <si>
    <t>7:59进15:06出</t>
  </si>
  <si>
    <t>11:22:3511:22:38（代）</t>
  </si>
  <si>
    <t>14:13进18:22出</t>
  </si>
  <si>
    <t>7:40进18:25出</t>
  </si>
  <si>
    <t>11:27:16</t>
  </si>
  <si>
    <t>7:38进18:21出</t>
  </si>
  <si>
    <t>11:25:01</t>
  </si>
  <si>
    <t>7:40进16:30出16:30出</t>
  </si>
  <si>
    <t>11:23:32</t>
  </si>
  <si>
    <t>16:00-</t>
  </si>
  <si>
    <t>13:51进18:20出</t>
  </si>
  <si>
    <t>7:43进18:11出</t>
  </si>
  <si>
    <t>11:19:22</t>
  </si>
  <si>
    <t>7:42进18:19出</t>
  </si>
  <si>
    <t>11:20:20</t>
  </si>
  <si>
    <t>7:44进18:34出</t>
  </si>
  <si>
    <t>11:20:33</t>
  </si>
  <si>
    <t>11:20:44</t>
  </si>
  <si>
    <t>14:57进18:33出</t>
  </si>
  <si>
    <t>11:20:26</t>
  </si>
  <si>
    <t>高速铣作业员</t>
  </si>
  <si>
    <t>张成敏</t>
  </si>
  <si>
    <t>8:09出23:53进</t>
  </si>
  <si>
    <t>8:06出23:54进</t>
  </si>
  <si>
    <t>8:02出23:53进</t>
  </si>
  <si>
    <t>8:07出23:56进</t>
  </si>
  <si>
    <t>8:06出23:51进</t>
  </si>
  <si>
    <t>8:07出23:53进</t>
  </si>
  <si>
    <t>8:03出15:54进</t>
  </si>
  <si>
    <t>0:04进0:04出15:51进</t>
  </si>
  <si>
    <t>17:19:15</t>
  </si>
  <si>
    <t>0:23出15:51进</t>
  </si>
  <si>
    <t>17:22:37</t>
  </si>
  <si>
    <t>0:08出15:50进</t>
  </si>
  <si>
    <t>17:19:54</t>
  </si>
  <si>
    <t>0:07出15:52进</t>
  </si>
  <si>
    <t>17:26:05</t>
  </si>
  <si>
    <t>17:18:27</t>
  </si>
  <si>
    <t>17:21:41</t>
  </si>
  <si>
    <t>0:03出7:51进16:07出</t>
  </si>
  <si>
    <t>11:18:42</t>
  </si>
  <si>
    <t>7:52进16:04出</t>
  </si>
  <si>
    <t>11:18:33</t>
  </si>
  <si>
    <t>7:50进12:03出</t>
  </si>
  <si>
    <t>11:19:45</t>
  </si>
  <si>
    <t>12:00-</t>
  </si>
  <si>
    <t>7:56进16:18出</t>
  </si>
  <si>
    <t>11:19:02</t>
  </si>
  <si>
    <t>7:52进16:12出</t>
  </si>
  <si>
    <t>23:50进</t>
  </si>
  <si>
    <t>8:06出</t>
  </si>
  <si>
    <t>王武先</t>
  </si>
  <si>
    <t>0:05出15:56进</t>
  </si>
  <si>
    <t>17:21:01</t>
  </si>
  <si>
    <t>0:04出15:54进</t>
  </si>
  <si>
    <t>17:18:32</t>
  </si>
  <si>
    <t>0:01出15:52进</t>
  </si>
  <si>
    <t>17:21:20</t>
  </si>
  <si>
    <t>0:11出15:55进</t>
  </si>
  <si>
    <t>17:19:53</t>
  </si>
  <si>
    <t>0:04出15:55进</t>
  </si>
  <si>
    <t>17:19:17</t>
  </si>
  <si>
    <t>0:08出</t>
  </si>
  <si>
    <t>08:00-16:00</t>
  </si>
  <si>
    <t>7:55进16:08出</t>
  </si>
  <si>
    <t>7:49进16:01出</t>
  </si>
  <si>
    <t>7:30进16:03出</t>
  </si>
  <si>
    <t>11:24:48</t>
  </si>
  <si>
    <t>7:49进16:02出</t>
  </si>
  <si>
    <t>11:23:09</t>
  </si>
  <si>
    <t>7:54进16:27出</t>
  </si>
  <si>
    <t>11:23:26</t>
  </si>
  <si>
    <t>7:50进16:02出</t>
  </si>
  <si>
    <t>7:53进16:10出</t>
  </si>
  <si>
    <t>11:19:36</t>
  </si>
  <si>
    <t>23:57进</t>
  </si>
  <si>
    <t>8:11出23:55进</t>
  </si>
  <si>
    <t>8:08出23:55进</t>
  </si>
  <si>
    <t>12:04出23:55进</t>
  </si>
  <si>
    <t>11:26:26</t>
  </si>
  <si>
    <t>08:00-12:00</t>
  </si>
  <si>
    <t>8:10出23:55进</t>
  </si>
  <si>
    <t>23:58进</t>
  </si>
  <si>
    <t>8:02出15:55进</t>
  </si>
  <si>
    <t>17:21:06</t>
  </si>
  <si>
    <t>五轴3+2作业员</t>
  </si>
  <si>
    <t>蔡建槐</t>
  </si>
  <si>
    <t>0:02出15:54进</t>
  </si>
  <si>
    <t>17:26:38</t>
  </si>
  <si>
    <t>0:08出15:49进</t>
  </si>
  <si>
    <t>17:17:32</t>
  </si>
  <si>
    <t>0:01出15:55进</t>
  </si>
  <si>
    <t>0:06出11:55进</t>
  </si>
  <si>
    <t>17:19:31</t>
  </si>
  <si>
    <t>12:00-16:00</t>
  </si>
  <si>
    <t>0:04出15:49进</t>
  </si>
  <si>
    <t>17:17:53</t>
  </si>
  <si>
    <t>0:02出15:55进</t>
  </si>
  <si>
    <t>0:04出7:49进16:09出</t>
  </si>
  <si>
    <t>11:19:57</t>
  </si>
  <si>
    <t>7:59进16:05出</t>
  </si>
  <si>
    <t>11:28:22</t>
  </si>
  <si>
    <t>7:54进16:07出</t>
  </si>
  <si>
    <t>11:17:55</t>
  </si>
  <si>
    <t>7:47进16:03出</t>
  </si>
  <si>
    <t>11:20:29</t>
  </si>
  <si>
    <t>7:55进16:24出</t>
  </si>
  <si>
    <t>7:49进16:06出</t>
  </si>
  <si>
    <t>11:23:27</t>
  </si>
  <si>
    <t>7:55进16:09出</t>
  </si>
  <si>
    <t>11:18:50</t>
  </si>
  <si>
    <t>23:49进</t>
  </si>
  <si>
    <t>8:06出23:48进</t>
  </si>
  <si>
    <t>8:01出23:57进</t>
  </si>
  <si>
    <t>8:06出23:47进</t>
  </si>
  <si>
    <t>8:05出23:55进</t>
  </si>
  <si>
    <t>8:03出19:51进</t>
  </si>
  <si>
    <t>8:06出19:54进</t>
  </si>
  <si>
    <t>20:00-00:00</t>
  </si>
  <si>
    <t>叶明辉</t>
  </si>
  <si>
    <t>8:22进16:02出</t>
  </si>
  <si>
    <t>7:58进16:06出</t>
  </si>
  <si>
    <t>8:55进16:05出</t>
  </si>
  <si>
    <t>11:20:48</t>
  </si>
  <si>
    <t>7:59进16:01出</t>
  </si>
  <si>
    <t>11:20:30</t>
  </si>
  <si>
    <t>8:00进16:02出</t>
  </si>
  <si>
    <t>11:23:02</t>
  </si>
  <si>
    <t>8:27出</t>
  </si>
  <si>
    <t>0:00进8:11出23:57进</t>
  </si>
  <si>
    <t>8:05出23:56进</t>
  </si>
  <si>
    <t>8:03出</t>
  </si>
  <si>
    <t>0:02进8:25出23:56进</t>
  </si>
  <si>
    <t>8:14出23:58进</t>
  </si>
  <si>
    <t>8:05出16:00进</t>
  </si>
  <si>
    <t>0:02出15:57进</t>
  </si>
  <si>
    <t>17:18:06</t>
  </si>
  <si>
    <t>0:03出15:56进</t>
  </si>
  <si>
    <t>17:20:12</t>
  </si>
  <si>
    <t>0:14出17:03进</t>
  </si>
  <si>
    <t>17:21:03</t>
  </si>
  <si>
    <t>16:00-18:00</t>
  </si>
  <si>
    <t>0:03出15:58进</t>
  </si>
  <si>
    <t>17:22:35</t>
  </si>
  <si>
    <t>0:05出7:56进20:08出</t>
  </si>
  <si>
    <t>7:57进20:11出</t>
  </si>
  <si>
    <t>11:20:0217:21:50</t>
  </si>
  <si>
    <t>数控铣作业员</t>
  </si>
  <si>
    <t>叶德鹏</t>
  </si>
  <si>
    <t>8:07出23:55进</t>
  </si>
  <si>
    <t>8:06出23:55进</t>
  </si>
  <si>
    <t>12:01出23:56进</t>
  </si>
  <si>
    <t>8:02出15:56进</t>
  </si>
  <si>
    <t>0:09出15:54进15:54进</t>
  </si>
  <si>
    <t>17:16:44</t>
  </si>
  <si>
    <t>0:06出15:56进</t>
  </si>
  <si>
    <t>17:20:3117:20:32</t>
  </si>
  <si>
    <t>0:10出15:58进</t>
  </si>
  <si>
    <t>0:07出15:57进</t>
  </si>
  <si>
    <t>17:18:24</t>
  </si>
  <si>
    <t>0:05出15:54进</t>
  </si>
  <si>
    <t>17:16:59</t>
  </si>
  <si>
    <t>0:07出15:56进</t>
  </si>
  <si>
    <t>17:21:24</t>
  </si>
  <si>
    <t>0:06出7:54进16:07出</t>
  </si>
  <si>
    <t>7:58进7:58进16:03出</t>
  </si>
  <si>
    <t>11:18:08</t>
  </si>
  <si>
    <t>7:53进16:04出</t>
  </si>
  <si>
    <t>11:19:58</t>
  </si>
  <si>
    <t>7:57进16:08出</t>
  </si>
  <si>
    <t>11:22:58</t>
  </si>
  <si>
    <t>7:59进16:11出</t>
  </si>
  <si>
    <t>11:19:51</t>
  </si>
  <si>
    <t>11:20:22</t>
  </si>
  <si>
    <t>16:00-20:00</t>
  </si>
  <si>
    <t>19:52进19:52进19:52进</t>
  </si>
  <si>
    <t>9:03出</t>
  </si>
  <si>
    <t>俞晓剑</t>
  </si>
  <si>
    <t>17:21:45</t>
  </si>
  <si>
    <t>0:01进0:01出15:49进</t>
  </si>
  <si>
    <t>17:18:48</t>
  </si>
  <si>
    <t>0:06出15:49进</t>
  </si>
  <si>
    <t>17:21:56</t>
  </si>
  <si>
    <t>0:05出15:49进</t>
  </si>
  <si>
    <t>17:20:27</t>
  </si>
  <si>
    <t>0:02出15:52进</t>
  </si>
  <si>
    <t>17:18:29</t>
  </si>
  <si>
    <t>0:12出7:46进16:09进16:09出</t>
  </si>
  <si>
    <t>11:18:15</t>
  </si>
  <si>
    <t>7:55进16:02出</t>
  </si>
  <si>
    <t>11:19:50</t>
  </si>
  <si>
    <t>7:33进16:09出</t>
  </si>
  <si>
    <t>11:24:58</t>
  </si>
  <si>
    <t>7:51进16:01出</t>
  </si>
  <si>
    <t>11:23:28</t>
  </si>
  <si>
    <t>7:44进7:44出16:32出</t>
  </si>
  <si>
    <t>11:23:18</t>
  </si>
  <si>
    <t>7:52进16:01出</t>
  </si>
  <si>
    <t>11:20:39</t>
  </si>
  <si>
    <t>7:42进16:14出</t>
  </si>
  <si>
    <t>11:18:29</t>
  </si>
  <si>
    <t>23:48进</t>
  </si>
  <si>
    <t>8:02进8:02出23:54进23:54出</t>
  </si>
  <si>
    <t>8:01出23:55进</t>
  </si>
  <si>
    <t>8:09出8:10进23:53进</t>
  </si>
  <si>
    <t>15:55进</t>
  </si>
  <si>
    <t>0:09出15:52进</t>
  </si>
  <si>
    <t>17:21:19</t>
  </si>
  <si>
    <t>0:12出</t>
  </si>
  <si>
    <t>曹大众</t>
  </si>
  <si>
    <t>7:56进16:02出</t>
  </si>
  <si>
    <t>11:22:25</t>
  </si>
  <si>
    <t>7:58进16:09出</t>
  </si>
  <si>
    <t>11:21:50</t>
  </si>
  <si>
    <t>7:50进16:09出</t>
  </si>
  <si>
    <t>7:56进16:08出</t>
  </si>
  <si>
    <t>11:21:00</t>
  </si>
  <si>
    <t>7:49进16:08出</t>
  </si>
  <si>
    <t>11:21:16</t>
  </si>
  <si>
    <t>16:00-00:00</t>
  </si>
  <si>
    <t>0:10出23:48进</t>
  </si>
  <si>
    <t>8:02出23:50进</t>
  </si>
  <si>
    <t>8:09出23:51进</t>
  </si>
  <si>
    <t>8:10出23:51进</t>
  </si>
  <si>
    <t>8:08出23:56进</t>
  </si>
  <si>
    <t>8:30出23:54进</t>
  </si>
  <si>
    <t>8:15出23:56进</t>
  </si>
  <si>
    <t>8:04出15:55进</t>
  </si>
  <si>
    <t>0:06出15:51进</t>
  </si>
  <si>
    <t>17:20:29</t>
  </si>
  <si>
    <t>0:14出11:52进</t>
  </si>
  <si>
    <t>17:19:51</t>
  </si>
  <si>
    <t>0:06出11:37进</t>
  </si>
  <si>
    <t>11:42:2817:24:41</t>
  </si>
  <si>
    <t>0:05出15:51进</t>
  </si>
  <si>
    <t>17:22:22</t>
  </si>
  <si>
    <t>15:47进</t>
  </si>
  <si>
    <t>0:05出7:53进16:06出</t>
  </si>
  <si>
    <t>11:20:18</t>
  </si>
  <si>
    <t>杨健彬</t>
  </si>
  <si>
    <t>8:03出23:57进</t>
  </si>
  <si>
    <t>8:02出23:55进</t>
  </si>
  <si>
    <t>8:03出23:56进</t>
  </si>
  <si>
    <t>8:04出23:56进</t>
  </si>
  <si>
    <t>17:18:44</t>
  </si>
  <si>
    <t>0:01出15:55进18:39出19:10进19:18出20:39进20:46出</t>
  </si>
  <si>
    <t>17:17:03</t>
  </si>
  <si>
    <t>17:16:54</t>
  </si>
  <si>
    <t>17:18:21</t>
  </si>
  <si>
    <t>0:01出15:56进</t>
  </si>
  <si>
    <t>17:17:34</t>
  </si>
  <si>
    <t>0:04出15:56进</t>
  </si>
  <si>
    <t>17:16:17</t>
  </si>
  <si>
    <t>0:02出7:55进16:04出</t>
  </si>
  <si>
    <t>11:16:58</t>
  </si>
  <si>
    <t>7:57进16:04出</t>
  </si>
  <si>
    <t>11:17:17</t>
  </si>
  <si>
    <t>7:55进16:04出</t>
  </si>
  <si>
    <t>11:20:31</t>
  </si>
  <si>
    <t>7:57进16:03出</t>
  </si>
  <si>
    <t>11:18:26</t>
  </si>
  <si>
    <t>11:17:46</t>
  </si>
  <si>
    <t>23:56进</t>
  </si>
  <si>
    <t>8:01出23:56进</t>
  </si>
  <si>
    <t>段振祥</t>
  </si>
  <si>
    <t>7:57进16:06出</t>
  </si>
  <si>
    <t>11:22:44</t>
  </si>
  <si>
    <t>7:56进16:03出</t>
  </si>
  <si>
    <t>7:57进16:07出</t>
  </si>
  <si>
    <t>11:21:08</t>
  </si>
  <si>
    <t>7:57进16:15出</t>
  </si>
  <si>
    <t>7:56进16:07出</t>
  </si>
  <si>
    <t>8:03进16:11出</t>
  </si>
  <si>
    <t>11:22:20</t>
  </si>
  <si>
    <t>23:52进</t>
  </si>
  <si>
    <t>8:05出8:05出</t>
  </si>
  <si>
    <t>23:47进</t>
  </si>
  <si>
    <t>8:03出23:54进</t>
  </si>
  <si>
    <t>8:05出23:54进</t>
  </si>
  <si>
    <t>8:27出23:51进</t>
  </si>
  <si>
    <t>8:03出15:56进</t>
  </si>
  <si>
    <t>0:01出15:58进</t>
  </si>
  <si>
    <t>17:20:42</t>
  </si>
  <si>
    <t>17:19:40</t>
  </si>
  <si>
    <t>0:17出15:51进</t>
  </si>
  <si>
    <t>17:24:22</t>
  </si>
  <si>
    <t>0:05出15:49进15:49进</t>
  </si>
  <si>
    <t>17:22:16</t>
  </si>
  <si>
    <t>0:09出</t>
  </si>
  <si>
    <t>7:55进16:07出</t>
  </si>
  <si>
    <t>11:18:49</t>
  </si>
  <si>
    <t>7:54进16:10出</t>
  </si>
  <si>
    <t>11:20:11</t>
  </si>
  <si>
    <t>王能港</t>
  </si>
  <si>
    <t>7:42进16:03出</t>
  </si>
  <si>
    <t>11:22:10</t>
  </si>
  <si>
    <t>7:48进16:10出</t>
  </si>
  <si>
    <t>7:49进16:09出</t>
  </si>
  <si>
    <t>11:20:58</t>
  </si>
  <si>
    <t>7:46进16:12出</t>
  </si>
  <si>
    <t>11:20:50</t>
  </si>
  <si>
    <t>7:43进16:04出</t>
  </si>
  <si>
    <t>11:22:39</t>
  </si>
  <si>
    <t>7:46进</t>
  </si>
  <si>
    <t>11:27:1417:16:53</t>
  </si>
  <si>
    <t>0:03出</t>
  </si>
  <si>
    <t>7:44进16:07出</t>
  </si>
  <si>
    <t>7:49进16:29出</t>
  </si>
  <si>
    <t>11:20:06</t>
  </si>
  <si>
    <t>19:54进</t>
  </si>
  <si>
    <t>8:02进8:02出23:52进</t>
  </si>
  <si>
    <t>8:07出23:49进</t>
  </si>
  <si>
    <t>8:01出23:52进</t>
  </si>
  <si>
    <t>8:05出</t>
  </si>
  <si>
    <t>15:52进</t>
  </si>
  <si>
    <t>17:19:03</t>
  </si>
  <si>
    <t>0:02出</t>
  </si>
  <si>
    <t>杨管理</t>
  </si>
  <si>
    <t>8:02出23:54进</t>
  </si>
  <si>
    <t>17:17:26</t>
  </si>
  <si>
    <t>17:17:46</t>
  </si>
  <si>
    <t>17:17:02</t>
  </si>
  <si>
    <t>17:18:49</t>
  </si>
  <si>
    <t>0:02出15:56进</t>
  </si>
  <si>
    <t>17:17:16</t>
  </si>
  <si>
    <t>17:17:14</t>
  </si>
  <si>
    <t>11:17:36</t>
  </si>
  <si>
    <t>7:55进16:05出</t>
  </si>
  <si>
    <t>11:18:51</t>
  </si>
  <si>
    <t>7:57进16:01出</t>
  </si>
  <si>
    <t>11:18:34</t>
  </si>
  <si>
    <t>11:17:30</t>
  </si>
  <si>
    <t>8:02出</t>
  </si>
  <si>
    <t>邱联章</t>
  </si>
  <si>
    <t>8:03出23:47进</t>
  </si>
  <si>
    <t>8:02出23:45进</t>
  </si>
  <si>
    <t>8:05出23:39进</t>
  </si>
  <si>
    <t>8:04出23:43进</t>
  </si>
  <si>
    <t>8:02出23:43进</t>
  </si>
  <si>
    <t>8:07出23:42进</t>
  </si>
  <si>
    <t>8:03出15:52进</t>
  </si>
  <si>
    <t>0:03出15:49进</t>
  </si>
  <si>
    <t>17:18:39</t>
  </si>
  <si>
    <t>8:11出</t>
  </si>
  <si>
    <t>00:00-08:00</t>
  </si>
  <si>
    <t>15:43进</t>
  </si>
  <si>
    <t>0:03出15:45进</t>
  </si>
  <si>
    <t>17:18:36</t>
  </si>
  <si>
    <t>0:02出15:46进</t>
  </si>
  <si>
    <t>17:17:29</t>
  </si>
  <si>
    <t>0:24出15:52进</t>
  </si>
  <si>
    <t>17:17:33</t>
  </si>
  <si>
    <t>0:04出7:51进16:08出</t>
  </si>
  <si>
    <t>11:17:52</t>
  </si>
  <si>
    <t>7:48进16:11出</t>
  </si>
  <si>
    <t>11:18:38</t>
  </si>
  <si>
    <t>7:47进16:05出</t>
  </si>
  <si>
    <t>11:19:24</t>
  </si>
  <si>
    <t>7:47进16:04出</t>
  </si>
  <si>
    <t>11:18:52</t>
  </si>
  <si>
    <t>7:46进16:04出</t>
  </si>
  <si>
    <t>11:20:21</t>
  </si>
  <si>
    <t>8:03出23:45进</t>
  </si>
  <si>
    <t>8:07出</t>
  </si>
  <si>
    <t>杜明</t>
  </si>
  <si>
    <t>8:01出23:45进</t>
  </si>
  <si>
    <t>8:01出23:39进</t>
  </si>
  <si>
    <t>8:02出23:42进</t>
  </si>
  <si>
    <t>8:04出23:42进</t>
  </si>
  <si>
    <t>17:18:23</t>
  </si>
  <si>
    <t>0:00出0:01出15:43进</t>
  </si>
  <si>
    <t>17:18:28</t>
  </si>
  <si>
    <t>0:04出15:44进</t>
  </si>
  <si>
    <t>17:17:20</t>
  </si>
  <si>
    <t>0:05出15:52进</t>
  </si>
  <si>
    <t>17:18:40</t>
  </si>
  <si>
    <t>0:04出7:51进20:05出</t>
  </si>
  <si>
    <t>11:19:09</t>
  </si>
  <si>
    <t>11:19:34</t>
  </si>
  <si>
    <t>19:43进</t>
  </si>
  <si>
    <t>徐永纯</t>
  </si>
  <si>
    <t>17:18:37</t>
  </si>
  <si>
    <t>0:04出15:57进</t>
  </si>
  <si>
    <t>17:17:48</t>
  </si>
  <si>
    <t>0:08出15:57进</t>
  </si>
  <si>
    <t>17:18:52</t>
  </si>
  <si>
    <t>0:10出15:57进15:57进</t>
  </si>
  <si>
    <t>17:18:07</t>
  </si>
  <si>
    <t>0:04出7:55进16:05出</t>
  </si>
  <si>
    <t>7:58进16:03出</t>
  </si>
  <si>
    <t>11:17:32</t>
  </si>
  <si>
    <t>7:44进16:03出</t>
  </si>
  <si>
    <t>11:19:35</t>
  </si>
  <si>
    <t>7:58进16:02出</t>
  </si>
  <si>
    <t>7:59进16:31出</t>
  </si>
  <si>
    <t>11:18:55</t>
  </si>
  <si>
    <t>7:56进16:10出</t>
  </si>
  <si>
    <t>11:27:35</t>
  </si>
  <si>
    <t>7:58进16:05出</t>
  </si>
  <si>
    <t>11:22:21</t>
  </si>
  <si>
    <t>8:02出23:57进</t>
  </si>
  <si>
    <t>8:05出23:57进</t>
  </si>
  <si>
    <t>8:08出23:57进</t>
  </si>
  <si>
    <t>8:01出</t>
  </si>
  <si>
    <t>15:57进</t>
  </si>
  <si>
    <t>0:06出15:57进</t>
  </si>
  <si>
    <t>17:21:30</t>
  </si>
  <si>
    <t>0:04出</t>
  </si>
  <si>
    <t>章博彦</t>
  </si>
  <si>
    <t>7:53进16:06出</t>
  </si>
  <si>
    <t>11:21:46</t>
  </si>
  <si>
    <t>11:21:02</t>
  </si>
  <si>
    <t>7:56进16:05出</t>
  </si>
  <si>
    <t>7:56进16:09出</t>
  </si>
  <si>
    <t>11:21:56</t>
  </si>
  <si>
    <t>23:53进</t>
  </si>
  <si>
    <t>8:11出19:54进</t>
  </si>
  <si>
    <t>8:04出23:54进</t>
  </si>
  <si>
    <t>8:26出23:55进</t>
  </si>
  <si>
    <t>8:04出23:53进</t>
  </si>
  <si>
    <t>8:02出15:52进</t>
  </si>
  <si>
    <t>0:02出15:53进</t>
  </si>
  <si>
    <t>17:22:46</t>
  </si>
  <si>
    <t>0:11出15:53进</t>
  </si>
  <si>
    <t>17:21:47</t>
  </si>
  <si>
    <t>0:09出15:51进</t>
  </si>
  <si>
    <t>17:24:3317:24:38</t>
  </si>
  <si>
    <t>17:18:38</t>
  </si>
  <si>
    <t>0:05出</t>
  </si>
  <si>
    <t>7:53进16:36出</t>
  </si>
  <si>
    <t>11:18:54</t>
  </si>
  <si>
    <t>7:51进16:03出</t>
  </si>
  <si>
    <t>陈建宇</t>
  </si>
  <si>
    <t>11:21:59</t>
  </si>
  <si>
    <t>11:21:24</t>
  </si>
  <si>
    <t>11:20:53</t>
  </si>
  <si>
    <t>11:19:33</t>
  </si>
  <si>
    <t>7:56进16:11出</t>
  </si>
  <si>
    <t>11:21:55</t>
  </si>
  <si>
    <t>8:11出23:45进</t>
  </si>
  <si>
    <t>8:25出23:55进</t>
  </si>
  <si>
    <t>17:22:33</t>
  </si>
  <si>
    <t>0:14出15:53进</t>
  </si>
  <si>
    <t>17:21:36</t>
  </si>
  <si>
    <t>0:07出15:51进</t>
  </si>
  <si>
    <t>17:24:52</t>
  </si>
  <si>
    <t>17:18:30</t>
  </si>
  <si>
    <t>7:47进16:35出</t>
  </si>
  <si>
    <t>11:19:18</t>
  </si>
  <si>
    <t>7:49进16:03出</t>
  </si>
  <si>
    <t>11:20:59</t>
  </si>
  <si>
    <t>徐晓军</t>
  </si>
  <si>
    <t>15:49进</t>
  </si>
  <si>
    <t>17:20:39</t>
  </si>
  <si>
    <t>0:01出15:51进</t>
  </si>
  <si>
    <t>17:21:07</t>
  </si>
  <si>
    <t>17:21:00</t>
  </si>
  <si>
    <t>17:17:30</t>
  </si>
  <si>
    <t>0:02出15:50进</t>
  </si>
  <si>
    <t>17:22:36</t>
  </si>
  <si>
    <t>0:01出7:44进20:02出</t>
  </si>
  <si>
    <t>11:18:57</t>
  </si>
  <si>
    <t>7:53进16:01出</t>
  </si>
  <si>
    <t>11:21:20</t>
  </si>
  <si>
    <t>7:32进16:01出</t>
  </si>
  <si>
    <t>11:21:22</t>
  </si>
  <si>
    <t>7:40进16:24出</t>
  </si>
  <si>
    <t>11:23:33</t>
  </si>
  <si>
    <t>7:45进16:02出</t>
  </si>
  <si>
    <t>7:40进16:02出</t>
  </si>
  <si>
    <t>11:18:30</t>
  </si>
  <si>
    <t>7:35进16:01出</t>
  </si>
  <si>
    <t>11:18:12</t>
  </si>
  <si>
    <t>7:43进16:01出</t>
  </si>
  <si>
    <t>11:20:09</t>
  </si>
  <si>
    <t>7:44进16:01出</t>
  </si>
  <si>
    <t>11:22:40</t>
  </si>
  <si>
    <t>7:37进16:01出</t>
  </si>
  <si>
    <t>11:19:43</t>
  </si>
  <si>
    <t>11:19:44</t>
  </si>
  <si>
    <t>王刚杰</t>
  </si>
  <si>
    <t>7:50进7:50进16:22出16:22出</t>
  </si>
  <si>
    <t>11:22:13</t>
  </si>
  <si>
    <t>7:49进7:49进16:09出16:09出</t>
  </si>
  <si>
    <t>7:55进7:55进16:03出16:03出</t>
  </si>
  <si>
    <t>7:49进7:49进16:20出16:20出</t>
  </si>
  <si>
    <t>11:18:47</t>
  </si>
  <si>
    <t>7:53进7:53进16:09出16:09出</t>
  </si>
  <si>
    <t>19:52进19:52进</t>
  </si>
  <si>
    <t>8:05出8:05出23:49进23:49进</t>
  </si>
  <si>
    <t>8:22出8:22出23:50进23:50进</t>
  </si>
  <si>
    <t>8:11出8:11出23:50进23:50进</t>
  </si>
  <si>
    <t>8:11出8:11出23:52进23:52进</t>
  </si>
  <si>
    <t>8:33出8:33出23:57进23:57进</t>
  </si>
  <si>
    <t>8:07出8:07出23:50进23:50进</t>
  </si>
  <si>
    <t>8:04出8:04出</t>
  </si>
  <si>
    <t>15:48进15:48进</t>
  </si>
  <si>
    <t>17:19:22</t>
  </si>
  <si>
    <t>0:08出0:08出15:56进15:56进</t>
  </si>
  <si>
    <t>0:06出0:06出15:50进15:50进</t>
  </si>
  <si>
    <t>17:19:41</t>
  </si>
  <si>
    <t>0:02出0:02出15:53进15:53进</t>
  </si>
  <si>
    <t>0:05出0:05出</t>
  </si>
  <si>
    <t>7:48进7:48进18:03出18:03出</t>
  </si>
  <si>
    <t>数控铣学徒</t>
  </si>
  <si>
    <t>毛柯臻</t>
  </si>
  <si>
    <t>8:02出23:47进</t>
  </si>
  <si>
    <t>8:02出23:49进</t>
  </si>
  <si>
    <t>8:05出23:49进</t>
  </si>
  <si>
    <t>8:03出23:50进</t>
  </si>
  <si>
    <t>8:03出23:49进</t>
  </si>
  <si>
    <t>8:07出23:47进</t>
  </si>
  <si>
    <t>8:02出15:45进</t>
  </si>
  <si>
    <t>17:18:57</t>
  </si>
  <si>
    <t>17:17:52</t>
  </si>
  <si>
    <t>7:41进16:05出</t>
  </si>
  <si>
    <t>7:48进16:03出</t>
  </si>
  <si>
    <t>11:20:52</t>
  </si>
  <si>
    <t>7:48进16:01出</t>
  </si>
  <si>
    <t>7:51进16:04出</t>
  </si>
  <si>
    <t>11:47进16:03出</t>
  </si>
  <si>
    <t>7:48进16:06出</t>
  </si>
  <si>
    <t>11:20:38</t>
  </si>
  <si>
    <t>谢宇翔</t>
  </si>
  <si>
    <t>0:00出15:51进</t>
  </si>
  <si>
    <t>17:18:22</t>
  </si>
  <si>
    <t>17:18:25</t>
  </si>
  <si>
    <t>17:17:56</t>
  </si>
  <si>
    <t>17:20:59</t>
  </si>
  <si>
    <t>17:17:22</t>
  </si>
  <si>
    <t>0:01出15:57进</t>
  </si>
  <si>
    <t>0:06出</t>
  </si>
  <si>
    <t>7:52进16:02出</t>
  </si>
  <si>
    <t>11:19:08</t>
  </si>
  <si>
    <t>7:46进16:02出</t>
  </si>
  <si>
    <t>11:19:0611:19:44（代）</t>
  </si>
  <si>
    <t>7:53进16:25出</t>
  </si>
  <si>
    <t>11:18:53</t>
  </si>
  <si>
    <t>7:58进16:01出</t>
  </si>
  <si>
    <t>8:06出23:56进</t>
  </si>
  <si>
    <t>7:59出23:53进</t>
  </si>
  <si>
    <t>15:56进</t>
  </si>
  <si>
    <t>0:00出15:55进</t>
  </si>
  <si>
    <t>孙智翔</t>
  </si>
  <si>
    <t>0:00出15:54进</t>
  </si>
  <si>
    <t>17:18:50</t>
  </si>
  <si>
    <t>17:19:05</t>
  </si>
  <si>
    <t>17:19:56</t>
  </si>
  <si>
    <t>0:02出15:58进</t>
  </si>
  <si>
    <t>17:17:31</t>
  </si>
  <si>
    <t>0:04出7:58进16:01出</t>
  </si>
  <si>
    <t>11:20:07</t>
  </si>
  <si>
    <t>补07:46进补16:02出</t>
  </si>
  <si>
    <t>补一次</t>
  </si>
  <si>
    <t>补07:59进16:01出</t>
  </si>
  <si>
    <t>补07:59进</t>
  </si>
  <si>
    <t>7:56进16:26出</t>
  </si>
  <si>
    <t>11:19:0611:19:08</t>
  </si>
  <si>
    <t>7:57进16:02出</t>
  </si>
  <si>
    <t>11:21:15</t>
  </si>
  <si>
    <t>8:02出23:56进</t>
  </si>
  <si>
    <t>7:59出23:58进</t>
  </si>
  <si>
    <t>0:00出15:53进</t>
  </si>
  <si>
    <t>17:20:46</t>
  </si>
  <si>
    <t>机加工/深孔钻组</t>
  </si>
  <si>
    <t>深孔钻组长</t>
  </si>
  <si>
    <t>董修进</t>
  </si>
  <si>
    <t>7:51进17:31出</t>
  </si>
  <si>
    <t>7:50进17:30出</t>
  </si>
  <si>
    <t>7:38进17:31出</t>
  </si>
  <si>
    <t>7:41进13:03出14:58进17:32出</t>
  </si>
  <si>
    <t>11:38:42</t>
  </si>
  <si>
    <t>7:47进17:30出</t>
  </si>
  <si>
    <t>11:36进11:41出</t>
  </si>
  <si>
    <t>7:52进17:31出</t>
  </si>
  <si>
    <t>深孔钻作业员</t>
  </si>
  <si>
    <t>吕显东</t>
  </si>
  <si>
    <t>0:01出8:53进20:02出</t>
  </si>
  <si>
    <t>15:53进</t>
  </si>
  <si>
    <t>0:01出13:15进13:17出15:53进23:04出</t>
  </si>
  <si>
    <t>23:00-00:00</t>
  </si>
  <si>
    <t>15:54进</t>
  </si>
  <si>
    <t>0:02出19:40进</t>
  </si>
  <si>
    <t>8:01出23:48进</t>
  </si>
  <si>
    <t>8:01出19:43进</t>
  </si>
  <si>
    <t>8:01出23:49进</t>
  </si>
  <si>
    <t>8:02出23:51进</t>
  </si>
  <si>
    <t>7:46进16:01出</t>
  </si>
  <si>
    <t>11:19:01</t>
  </si>
  <si>
    <t>11:18:00</t>
  </si>
  <si>
    <t>7:45进16:01出</t>
  </si>
  <si>
    <t>11:16:36</t>
  </si>
  <si>
    <t>7:55进16:01出</t>
  </si>
  <si>
    <t>11:17:00</t>
  </si>
  <si>
    <t>11:17:08</t>
  </si>
  <si>
    <t>11:15:34</t>
  </si>
  <si>
    <t>0:01出</t>
  </si>
  <si>
    <t>龚四化</t>
  </si>
  <si>
    <t>8:11出19:44进</t>
  </si>
  <si>
    <t>8:03出23:44进</t>
  </si>
  <si>
    <t>8:05出23:45进</t>
  </si>
  <si>
    <t>8:01出23:42进</t>
  </si>
  <si>
    <t>8:16出</t>
  </si>
  <si>
    <t>7:50进16:04出</t>
  </si>
  <si>
    <t>11:17:43</t>
  </si>
  <si>
    <t>7:43进20:03出</t>
  </si>
  <si>
    <t>7:40进16:04出</t>
  </si>
  <si>
    <t>11:16:44</t>
  </si>
  <si>
    <t>7:32进16:08出</t>
  </si>
  <si>
    <t>11:16:56</t>
  </si>
  <si>
    <t>7:39进20:06出</t>
  </si>
  <si>
    <t>11:18:4817:17:28</t>
  </si>
  <si>
    <t>7:43进16:05出</t>
  </si>
  <si>
    <t>7:45进20:01出</t>
  </si>
  <si>
    <t>11:18:4417:20:46</t>
  </si>
  <si>
    <t>15:46进</t>
  </si>
  <si>
    <t>17:17:49</t>
  </si>
  <si>
    <t>17:20:57</t>
  </si>
  <si>
    <t>0:04出15:46进</t>
  </si>
  <si>
    <t>17:17:36</t>
  </si>
  <si>
    <t>0:02出15:49进</t>
  </si>
  <si>
    <t>17:21:18</t>
  </si>
  <si>
    <t>0:01出15:49进</t>
  </si>
  <si>
    <t>19:50进</t>
  </si>
  <si>
    <t>龚四海</t>
  </si>
  <si>
    <t>7:44进16:00出</t>
  </si>
  <si>
    <t>11:19:55</t>
  </si>
  <si>
    <t>7:53进20:00出</t>
  </si>
  <si>
    <t>11:17:3817:16:39</t>
  </si>
  <si>
    <t>17:18:17</t>
  </si>
  <si>
    <t>7:52进20:00出</t>
  </si>
  <si>
    <t>11:17:0917:17:06</t>
  </si>
  <si>
    <t>7:35进20:01出</t>
  </si>
  <si>
    <t>11:16:4117:16:53</t>
  </si>
  <si>
    <t>08:00  08:00-</t>
  </si>
  <si>
    <t>11:23:58</t>
  </si>
  <si>
    <t>17:21:13</t>
  </si>
  <si>
    <t>0:00出19:54进</t>
  </si>
  <si>
    <t>8:01出23:29进</t>
  </si>
  <si>
    <t>8:01出23:36进</t>
  </si>
  <si>
    <t>8:00出19:53进</t>
  </si>
  <si>
    <t>8:00出23:45进</t>
  </si>
  <si>
    <t>8:03出23:33进</t>
  </si>
  <si>
    <t>8:00出23:56进</t>
  </si>
  <si>
    <t>8:00出</t>
  </si>
  <si>
    <t>7:53进18:00出</t>
  </si>
  <si>
    <t>11:17:53</t>
  </si>
  <si>
    <t>7:48进16:02出</t>
  </si>
  <si>
    <t>11:16:48</t>
  </si>
  <si>
    <t>董涛涛</t>
  </si>
  <si>
    <t>7:44进16:06出</t>
  </si>
  <si>
    <t>7:48进16:04出</t>
  </si>
  <si>
    <t>7:53进16:02出</t>
  </si>
  <si>
    <t>0:11出15:48进</t>
  </si>
  <si>
    <t>0:03出15:54进</t>
  </si>
  <si>
    <t>0:03出19:45进</t>
  </si>
  <si>
    <t>8:01出23:54进</t>
  </si>
  <si>
    <t>8:01出19:51进</t>
  </si>
  <si>
    <t>8:03出23:53进</t>
  </si>
  <si>
    <t>7:49进20:01出</t>
  </si>
  <si>
    <t>7:36进10:08出</t>
  </si>
  <si>
    <t>葛力军</t>
  </si>
  <si>
    <t>17:16:13</t>
  </si>
  <si>
    <t>0:01出16:04进</t>
  </si>
  <si>
    <t>17:19:37</t>
  </si>
  <si>
    <t>17:21:15</t>
  </si>
  <si>
    <t>17:17:37</t>
  </si>
  <si>
    <t>0:02出19:54进</t>
  </si>
  <si>
    <t>8:19出23:56进</t>
  </si>
  <si>
    <t>8:02出23:52进</t>
  </si>
  <si>
    <t>8:04出23:49进</t>
  </si>
  <si>
    <t>8:18出23:47进</t>
  </si>
  <si>
    <t>7:59进16:03出</t>
  </si>
  <si>
    <t>11:19:52</t>
  </si>
  <si>
    <t>11:17:49</t>
  </si>
  <si>
    <t>11:17:02</t>
  </si>
  <si>
    <t>11:19:14</t>
  </si>
  <si>
    <t>17:20:48</t>
  </si>
  <si>
    <t>王岳峰</t>
  </si>
  <si>
    <t>8:00出23:40进</t>
  </si>
  <si>
    <t>8:00出23:54进</t>
  </si>
  <si>
    <t>8:00出23:42进</t>
  </si>
  <si>
    <t>8:14出</t>
  </si>
  <si>
    <t>7:51进16:02出</t>
  </si>
  <si>
    <t>11:17:58</t>
  </si>
  <si>
    <t>11:17:57</t>
  </si>
  <si>
    <t>7:50进16:01出</t>
  </si>
  <si>
    <t>7:34进16:02出</t>
  </si>
  <si>
    <t>11:18:18</t>
  </si>
  <si>
    <t>11:18:43</t>
  </si>
  <si>
    <t>7:46进20:00出</t>
  </si>
  <si>
    <t>11:17:2417:18:15</t>
  </si>
  <si>
    <t>15:35进</t>
  </si>
  <si>
    <t>17:16:50</t>
  </si>
  <si>
    <t>17:16:57</t>
  </si>
  <si>
    <t>0:01出15:48进</t>
  </si>
  <si>
    <t>17:19:33</t>
  </si>
  <si>
    <t>0:01出15:46进</t>
  </si>
  <si>
    <t>0:00出15:48进</t>
  </si>
  <si>
    <t>17:18:04</t>
  </si>
  <si>
    <t>23:40进</t>
  </si>
  <si>
    <t>8:00出23:44进</t>
  </si>
  <si>
    <t>傅强强</t>
  </si>
  <si>
    <t>8:04出23:38进</t>
  </si>
  <si>
    <t>8:00出23:43进</t>
  </si>
  <si>
    <t>8:01出23:44进</t>
  </si>
  <si>
    <t>8:01出23:38进</t>
  </si>
  <si>
    <t>7:43进16:02出</t>
  </si>
  <si>
    <t>7:46进16:27出</t>
  </si>
  <si>
    <t>11:16:43</t>
  </si>
  <si>
    <t>11:16:03</t>
  </si>
  <si>
    <t>15:39进</t>
  </si>
  <si>
    <t>17:15:56</t>
  </si>
  <si>
    <t>0:00出15:35进</t>
  </si>
  <si>
    <t>15:42进</t>
  </si>
  <si>
    <t>17:18:31</t>
  </si>
  <si>
    <t>0:01出15:42进</t>
  </si>
  <si>
    <t>17:17:18</t>
  </si>
  <si>
    <t>17:17:05</t>
  </si>
  <si>
    <t>0:06进8:01出23:34进</t>
  </si>
  <si>
    <t>邵舟鹏</t>
  </si>
  <si>
    <t>0:01出15:39进</t>
  </si>
  <si>
    <t>17:16:01</t>
  </si>
  <si>
    <t>0:01出15:32进</t>
  </si>
  <si>
    <t>17:19:29</t>
  </si>
  <si>
    <t>0:04出15:39进</t>
  </si>
  <si>
    <t>17:20:56</t>
  </si>
  <si>
    <t>0:06出15:41进</t>
  </si>
  <si>
    <t>17:18:08</t>
  </si>
  <si>
    <t>0:02出19:30进</t>
  </si>
  <si>
    <t>8:03出19:41进</t>
  </si>
  <si>
    <t>8:01出19:35进</t>
  </si>
  <si>
    <t>8:10出19:42进</t>
  </si>
  <si>
    <t>8:01出19:41进</t>
  </si>
  <si>
    <t>8:02出23:38进</t>
  </si>
  <si>
    <t>7:35进16:02出</t>
  </si>
  <si>
    <t>7:33进16:04出</t>
  </si>
  <si>
    <t>7:36进20:01出</t>
  </si>
  <si>
    <t>11:17:1717:17:11</t>
  </si>
  <si>
    <t>11:19:15</t>
  </si>
  <si>
    <t>7:44进16:05出</t>
  </si>
  <si>
    <t>11:17:15</t>
  </si>
  <si>
    <t>15:44进</t>
  </si>
  <si>
    <t>杨建兵</t>
  </si>
  <si>
    <t>7:52进16:09出</t>
  </si>
  <si>
    <t>11:18:41</t>
  </si>
  <si>
    <t>7:50进16:03出</t>
  </si>
  <si>
    <t>7:50进20:07出</t>
  </si>
  <si>
    <t>11:17:4517:17:45</t>
  </si>
  <si>
    <t>0:04出15:48进</t>
  </si>
  <si>
    <t>0:09出15:46进</t>
  </si>
  <si>
    <t>0:04出15:52进</t>
  </si>
  <si>
    <t>17:19:50</t>
  </si>
  <si>
    <t>0:09出15:47进</t>
  </si>
  <si>
    <t>0:01出15:47进</t>
  </si>
  <si>
    <t>17:22:28</t>
  </si>
  <si>
    <t>0:04出19:43进</t>
  </si>
  <si>
    <t>8:05出23:43进</t>
  </si>
  <si>
    <t>8:02出23:48进</t>
  </si>
  <si>
    <t>8:03出23:37进</t>
  </si>
  <si>
    <t>8:04出</t>
  </si>
  <si>
    <t>7:46进16:06出</t>
  </si>
  <si>
    <t>7:50进16:08出</t>
  </si>
  <si>
    <t>11:17:06</t>
  </si>
  <si>
    <t>机加工/电火花组</t>
  </si>
  <si>
    <t>电极设计师</t>
  </si>
  <si>
    <t>伍莉莉</t>
  </si>
  <si>
    <t>11:34:08</t>
  </si>
  <si>
    <t>8:15进17:40出</t>
  </si>
  <si>
    <t>7:29进17:35出</t>
  </si>
  <si>
    <t>7:31进17:36出</t>
  </si>
  <si>
    <t>11:34:49</t>
  </si>
  <si>
    <t>7:17进17:37出</t>
  </si>
  <si>
    <t>7:25进17:35出</t>
  </si>
  <si>
    <t>7:39进17:37出</t>
  </si>
  <si>
    <t>11:33:44</t>
  </si>
  <si>
    <t>7:31进17:36出17:36出</t>
  </si>
  <si>
    <t>陈媛</t>
  </si>
  <si>
    <t>7:56进17:32出</t>
  </si>
  <si>
    <t>10:23进15:34出</t>
  </si>
  <si>
    <t>08:00-10:30 15:30-17:30</t>
  </si>
  <si>
    <t>12:58进17:33出</t>
  </si>
  <si>
    <t>6:56进17:34出</t>
  </si>
  <si>
    <t>7:26进7:26出17:31出</t>
  </si>
  <si>
    <t>11:34:06</t>
  </si>
  <si>
    <t>11:33:28</t>
  </si>
  <si>
    <t>7:47进11:39出</t>
  </si>
  <si>
    <t>7:23出7:23进17:32出</t>
  </si>
  <si>
    <t>11:34:46</t>
  </si>
  <si>
    <t>7:15出7:15进17:32出</t>
  </si>
  <si>
    <t>11:35:27</t>
  </si>
  <si>
    <t>7:18出7:18进17:31出</t>
  </si>
  <si>
    <t>7:06出7:06进17:33出</t>
  </si>
  <si>
    <t>电极设计学徒</t>
  </si>
  <si>
    <t>潘俊健</t>
  </si>
  <si>
    <t>7:59进11:46出12:58进13:07出</t>
  </si>
  <si>
    <t>7:59进8:01进17:44出</t>
  </si>
  <si>
    <t>7:59进17:34出17:52进20:07出</t>
  </si>
  <si>
    <t>7:57进7:58进21:31出</t>
  </si>
  <si>
    <t>7:59进8:01进12:10出</t>
  </si>
  <si>
    <t>8:09进8:09进17:40出17:58进21:34出</t>
  </si>
  <si>
    <t>8:00进22:12出</t>
  </si>
  <si>
    <t>7:57进11:50出</t>
  </si>
  <si>
    <t>13:00-15:30</t>
  </si>
  <si>
    <t>8:00进17:34出17:58进20:05出</t>
  </si>
  <si>
    <t>11:39:40</t>
  </si>
  <si>
    <t>电火花组长</t>
  </si>
  <si>
    <t>尹兰董</t>
  </si>
  <si>
    <t>6:30进17:57出</t>
  </si>
  <si>
    <t>11:32:19</t>
  </si>
  <si>
    <t>6:30进17:46进17:46出</t>
  </si>
  <si>
    <t>6:28进17:48出</t>
  </si>
  <si>
    <t>6:30进17:39出</t>
  </si>
  <si>
    <t>6:32进17:36出</t>
  </si>
  <si>
    <t>6:28进14:17进14:17出</t>
  </si>
  <si>
    <t>11:33:39</t>
  </si>
  <si>
    <t>7:39进18:01出</t>
  </si>
  <si>
    <t>7:28进17:36出</t>
  </si>
  <si>
    <t>7:25进17:34出</t>
  </si>
  <si>
    <t>11:33:37</t>
  </si>
  <si>
    <t>6:31进17:44出</t>
  </si>
  <si>
    <t>11:32:55</t>
  </si>
  <si>
    <t>6:24进18:00出</t>
  </si>
  <si>
    <t>6:27进17:42出</t>
  </si>
  <si>
    <t>11:32:44</t>
  </si>
  <si>
    <t>7:41进8:19出</t>
  </si>
  <si>
    <t>6:27进18:13出</t>
  </si>
  <si>
    <t>6:28进12:22进12:22出12:40进18:06出22:56进23:53出</t>
  </si>
  <si>
    <t>11:30:52</t>
  </si>
  <si>
    <t>6:28进10:30出12:43进17:53出</t>
  </si>
  <si>
    <t>10:30-11:30</t>
  </si>
  <si>
    <t>6:28进18:04出</t>
  </si>
  <si>
    <t>11:33:19</t>
  </si>
  <si>
    <t>11:32:10</t>
  </si>
  <si>
    <t>电火花作业员</t>
  </si>
  <si>
    <t>龚建举</t>
  </si>
  <si>
    <t>7:13进18:02出</t>
  </si>
  <si>
    <t>7:18进18:03出</t>
  </si>
  <si>
    <t>6:59进18:04出</t>
  </si>
  <si>
    <t>11:22:11</t>
  </si>
  <si>
    <t>7:18进18:05出</t>
  </si>
  <si>
    <t>11:20:08</t>
  </si>
  <si>
    <t>7:28进23:01出</t>
  </si>
  <si>
    <t>11:19:4417:21:14</t>
  </si>
  <si>
    <t>17:46进22:24出22:39进</t>
  </si>
  <si>
    <t>7:59出17:39进23:09出23:22进</t>
  </si>
  <si>
    <t>07:00-08:00</t>
  </si>
  <si>
    <t>8:06出17:51进22:09出22:28进</t>
  </si>
  <si>
    <t>6:01出17:42进22:37出22:45进</t>
  </si>
  <si>
    <t>8:03出17:43进22:39出22:47进</t>
  </si>
  <si>
    <t>8:02出17:48进23:17出23:23进23:23进23:23进</t>
  </si>
  <si>
    <t>7:49进18:08出</t>
  </si>
  <si>
    <t>11:22:4511:22:46</t>
  </si>
  <si>
    <t>7:20进18:14出</t>
  </si>
  <si>
    <t>7:22进18:07出</t>
  </si>
  <si>
    <t>11:21:54</t>
  </si>
  <si>
    <t>7:22进18:08出</t>
  </si>
  <si>
    <t>7:26进18:08出</t>
  </si>
  <si>
    <t>11:23:24</t>
  </si>
  <si>
    <t>17:48进23:12出23:28进</t>
  </si>
  <si>
    <t>8:05出17:54进22:51出23:16进</t>
  </si>
  <si>
    <t>电火花学徒</t>
  </si>
  <si>
    <t>吴佳勇</t>
  </si>
  <si>
    <t>8:01出17:53进23:19出23:27进</t>
  </si>
  <si>
    <t>8:05出17:53进17:53进</t>
  </si>
  <si>
    <t>8:01出17:51进23:15出23:24进</t>
  </si>
  <si>
    <t>6:01出</t>
  </si>
  <si>
    <t>11:22:2417:18:35</t>
  </si>
  <si>
    <t>7:41进18:07出</t>
  </si>
  <si>
    <t>11:17:0217:19:46</t>
  </si>
  <si>
    <t>7:41进14:04出</t>
  </si>
  <si>
    <t>11:17:26</t>
  </si>
  <si>
    <t>7:39进18:02出</t>
  </si>
  <si>
    <t>11:17:1917:17:11</t>
  </si>
  <si>
    <t>7:29进18:05出</t>
  </si>
  <si>
    <t>11:18:0517:17:57</t>
  </si>
  <si>
    <t>7:41进18:02出</t>
  </si>
  <si>
    <t>11:19:4617:19:36</t>
  </si>
  <si>
    <t>7:41进23:04出</t>
  </si>
  <si>
    <t>11:16:5417:18:57</t>
  </si>
  <si>
    <t>17:50进23:13出23:21进</t>
  </si>
  <si>
    <t>8:03出17:48进23:00出23:07进</t>
  </si>
  <si>
    <t>8:13出17:53进23:09出23:18进</t>
  </si>
  <si>
    <t>8:09出17:53进23:04出23:14进</t>
  </si>
  <si>
    <t>8:22出17:51进23:56出</t>
  </si>
  <si>
    <t>0:07进0:07进8:12出17:51进</t>
  </si>
  <si>
    <t>7:45进18:04出</t>
  </si>
  <si>
    <t>11:19:30</t>
  </si>
  <si>
    <t>7:43进18:15出</t>
  </si>
  <si>
    <t>11:22:5817:19:20</t>
  </si>
  <si>
    <t>张宏展</t>
  </si>
  <si>
    <t>8:05出17:38进23:03出23:21进</t>
  </si>
  <si>
    <t>8:03出8:04进17:30进23:09出23:28进</t>
  </si>
  <si>
    <t>8:07出17:43进23:10出23:28进</t>
  </si>
  <si>
    <t>8:03出17:43进22:03出</t>
  </si>
  <si>
    <t>21:00-</t>
  </si>
  <si>
    <t>7:36进18:06出</t>
  </si>
  <si>
    <t>11:18:46</t>
  </si>
  <si>
    <t>7:38进18:03出</t>
  </si>
  <si>
    <t>11:18:3617:17:29</t>
  </si>
  <si>
    <t>7:33进18:06出</t>
  </si>
  <si>
    <t>11:20:5717:22:10</t>
  </si>
  <si>
    <t>7:40进18:09出</t>
  </si>
  <si>
    <t>11:17:1217:18:40</t>
  </si>
  <si>
    <t>7:44进18:04出</t>
  </si>
  <si>
    <t>11:17:2817:17:22</t>
  </si>
  <si>
    <t>7:48进23:05出</t>
  </si>
  <si>
    <t>11:18:0717:17:53</t>
  </si>
  <si>
    <t>17:41进23:14出23:26进</t>
  </si>
  <si>
    <t>17:34进</t>
  </si>
  <si>
    <t>3:09出17:41进23:07出23:25进</t>
  </si>
  <si>
    <t>03:00-08:00</t>
  </si>
  <si>
    <t>8:10出17:43进23:07出23:19进</t>
  </si>
  <si>
    <t>8:07出17:33进23:06出23:19进</t>
  </si>
  <si>
    <t>7:36进8:03出</t>
  </si>
  <si>
    <t>08:00-18:00</t>
  </si>
  <si>
    <t>7:32进18:05出</t>
  </si>
  <si>
    <t>11:24:2717:18:44</t>
  </si>
  <si>
    <t>陈官红</t>
  </si>
  <si>
    <t>7:52进18:03出</t>
  </si>
  <si>
    <t>11:17:1611:17:41</t>
  </si>
  <si>
    <t>7:54进18:05出</t>
  </si>
  <si>
    <t>7:53进18:13出</t>
  </si>
  <si>
    <t>11:21:44</t>
  </si>
  <si>
    <t>他人代2次</t>
  </si>
  <si>
    <t>0:24出18:19进</t>
  </si>
  <si>
    <t>8:00出17:48进23:04出23:33进</t>
  </si>
  <si>
    <t>7:59出</t>
  </si>
  <si>
    <t>07:00-08:00 18:00-08:00</t>
  </si>
  <si>
    <t>17:41进22:55出23:19进</t>
  </si>
  <si>
    <t>8:05出17:41进</t>
  </si>
  <si>
    <t>8:07出17:43进</t>
  </si>
  <si>
    <t>7:51进18:08出</t>
  </si>
  <si>
    <t>11:16:15</t>
  </si>
  <si>
    <t>7:54进18:01出</t>
  </si>
  <si>
    <t>11:20:05</t>
  </si>
  <si>
    <t>7:57进18:04出</t>
  </si>
  <si>
    <t>7:54进18:00出</t>
  </si>
  <si>
    <t>7:54进18:07出</t>
  </si>
  <si>
    <t>7:54进18:16出</t>
  </si>
  <si>
    <t>7:58进23:00出</t>
  </si>
  <si>
    <t>11:21:14</t>
  </si>
  <si>
    <t>17:52进</t>
  </si>
  <si>
    <t>8:10出17:47进23:28出23:51进</t>
  </si>
  <si>
    <t>黄子豪</t>
  </si>
  <si>
    <t>7:49进18:01出</t>
  </si>
  <si>
    <t>11:20:4417:21:13</t>
  </si>
  <si>
    <t>7:58进18:01出</t>
  </si>
  <si>
    <t>11:19:0617:22:36</t>
  </si>
  <si>
    <t>7:49进18:00出</t>
  </si>
  <si>
    <t>11:22:3417:21:32</t>
  </si>
  <si>
    <t>7:55进18:00出</t>
  </si>
  <si>
    <t>11:17:3211:17:34（代）17:21:0817:34:24（代）</t>
  </si>
  <si>
    <t>11:19:5617:20:42</t>
  </si>
  <si>
    <t>7:51进18:00出</t>
  </si>
  <si>
    <t>11:17:22</t>
  </si>
  <si>
    <t>7:52进18:00出</t>
  </si>
  <si>
    <t>11:22:3017:17:39</t>
  </si>
  <si>
    <t>7:32进18:03出</t>
  </si>
  <si>
    <t>11:20:1617:21:24</t>
  </si>
  <si>
    <t>7:59进18:00出</t>
  </si>
  <si>
    <t>11:17:2317:18:18</t>
  </si>
  <si>
    <t>11:17:3717:17:32</t>
  </si>
  <si>
    <t>11:21:0517:17:58</t>
  </si>
  <si>
    <t>7:55进18:01出</t>
  </si>
  <si>
    <t>11:20:2417:17:20</t>
  </si>
  <si>
    <t>7:50进18:00出</t>
  </si>
  <si>
    <t>11:19:5317:17:47</t>
  </si>
  <si>
    <t>11:21:3217:17:19</t>
  </si>
  <si>
    <t>11:18:0117:25:00</t>
  </si>
  <si>
    <t>7:50进18:02出</t>
  </si>
  <si>
    <t>11:21:2117:19:12</t>
  </si>
  <si>
    <t>11:21:58</t>
  </si>
  <si>
    <t>11:24:1917:18:53</t>
  </si>
  <si>
    <t>机加工/铣磨组</t>
  </si>
  <si>
    <t>铣磨作业员</t>
  </si>
  <si>
    <t>朱友春</t>
  </si>
  <si>
    <t>7:35进21:02出</t>
  </si>
  <si>
    <t>11:33:2417:32:26</t>
  </si>
  <si>
    <t>7:51进21:01出</t>
  </si>
  <si>
    <t>11:36:0517:30:52</t>
  </si>
  <si>
    <t>7:54进21:02出</t>
  </si>
  <si>
    <t>11:33:3017:31:49</t>
  </si>
  <si>
    <t>11:32:3017:33:59</t>
  </si>
  <si>
    <t>7:49进21:01出</t>
  </si>
  <si>
    <t>11:36:2717:32:13</t>
  </si>
  <si>
    <t>7:44进21:01出</t>
  </si>
  <si>
    <t>11:34:5817:31:25</t>
  </si>
  <si>
    <t>7:13进21:02出</t>
  </si>
  <si>
    <t>11:37:4117:32:13</t>
  </si>
  <si>
    <t>7:45进21:04出</t>
  </si>
  <si>
    <t>11:36:1917:32:11</t>
  </si>
  <si>
    <t>7:49进21:02出</t>
  </si>
  <si>
    <t>11:37:1917:31:02</t>
  </si>
  <si>
    <t>7:50进21:03出</t>
  </si>
  <si>
    <t>11:34:4017:32:23</t>
  </si>
  <si>
    <t>7:30进17:37出</t>
  </si>
  <si>
    <t>11:32:49</t>
  </si>
  <si>
    <t>7:52进21:01出</t>
  </si>
  <si>
    <t>11:34:1817:32:04</t>
  </si>
  <si>
    <t>11:34:3917:33:46</t>
  </si>
  <si>
    <t>7:56进20:02出</t>
  </si>
  <si>
    <t>11:32:3817:32:45</t>
  </si>
  <si>
    <t>7:51进17:32出</t>
  </si>
  <si>
    <t>11:32:05</t>
  </si>
  <si>
    <t>邢坤</t>
  </si>
  <si>
    <t>7:40进21:02出</t>
  </si>
  <si>
    <t>11:30:5317:30:40</t>
  </si>
  <si>
    <t>7:39进21:01出</t>
  </si>
  <si>
    <t>11:32:0617:31:24</t>
  </si>
  <si>
    <t>11:32:3617:30:52</t>
  </si>
  <si>
    <t>7:34进21:02出</t>
  </si>
  <si>
    <t>11:31:1917:31:59</t>
  </si>
  <si>
    <t>11:32:33</t>
  </si>
  <si>
    <t>11:31:38</t>
  </si>
  <si>
    <t>7:36进21:01出</t>
  </si>
  <si>
    <t>11:32:1017:30:58</t>
  </si>
  <si>
    <t>7:25进21:01出</t>
  </si>
  <si>
    <t>11:31:5617:31:02</t>
  </si>
  <si>
    <t>7:32进21:03出</t>
  </si>
  <si>
    <t>11:32:1917:31:50</t>
  </si>
  <si>
    <t>11:32:3417:31:46</t>
  </si>
  <si>
    <t>7:21进7:21进21:02出</t>
  </si>
  <si>
    <t>11:32:0117:31:10</t>
  </si>
  <si>
    <t>11:32:4417:30:50</t>
  </si>
  <si>
    <t>7:30进21:00出</t>
  </si>
  <si>
    <t>11:37:0817:30:25</t>
  </si>
  <si>
    <t>7:28进21:01出</t>
  </si>
  <si>
    <t>11:30:3317:31:08</t>
  </si>
  <si>
    <t>11:33:4417:29:49</t>
  </si>
  <si>
    <t>11:31:04</t>
  </si>
  <si>
    <t>尤银亮</t>
  </si>
  <si>
    <t>7:46进11:33出12:44进17:33出</t>
  </si>
  <si>
    <t>7:43进11:38出12:44进17:36出</t>
  </si>
  <si>
    <t>7:46进11:33出12:37进17:40出</t>
  </si>
  <si>
    <t>7:46进17:39出</t>
  </si>
  <si>
    <t>7:43进11:34出12:39进17:34出</t>
  </si>
  <si>
    <t>7:47进17:41出</t>
  </si>
  <si>
    <t>7:35进17:39出</t>
  </si>
  <si>
    <t>7:43进11:35出12:43进17:38出</t>
  </si>
  <si>
    <t>7:43进11:35出12:44进17:37出</t>
  </si>
  <si>
    <t>7:43进11:35出12:41进17:35出</t>
  </si>
  <si>
    <t>7:48进17:37出</t>
  </si>
  <si>
    <t>7:44进17:39出</t>
  </si>
  <si>
    <t>7:51进11:37出12:42进17:37出</t>
  </si>
  <si>
    <t>7:46进11:33出12:45进17:36出</t>
  </si>
  <si>
    <t>7:47进11:35出12:40进17:43出</t>
  </si>
  <si>
    <t>7:45进11:35出12:43进17:42出</t>
  </si>
  <si>
    <t>机加工/线切割组</t>
  </si>
  <si>
    <t>线切割作业员</t>
  </si>
  <si>
    <t>冯益锋</t>
  </si>
  <si>
    <t>7:35进20:09出</t>
  </si>
  <si>
    <t>11:57进20:03出</t>
  </si>
  <si>
    <t>12:00:47</t>
  </si>
  <si>
    <t>7:41进7:41进20:02出20:02出</t>
  </si>
  <si>
    <t>11:23:10</t>
  </si>
  <si>
    <t>7:43进7:43进20:13出20:13出</t>
  </si>
  <si>
    <t>11:22:12</t>
  </si>
  <si>
    <t>7:54进7:54进20:11出20:11出</t>
  </si>
  <si>
    <t>7:47进7:47进18:03出18:03出</t>
  </si>
  <si>
    <t>12:20进20:04出</t>
  </si>
  <si>
    <t>7:46进7:46进20:06出20:06出</t>
  </si>
  <si>
    <t>11:22:54</t>
  </si>
  <si>
    <t>7:38进7:38进20:10出20:10出</t>
  </si>
  <si>
    <t>11:19:11</t>
  </si>
  <si>
    <t>7:38进7:38进20:08出20:08出</t>
  </si>
  <si>
    <t>7:53进7:53进20:10出20:10出</t>
  </si>
  <si>
    <t>11:20:16</t>
  </si>
  <si>
    <t>7:45进7:45进20:04出20:04出</t>
  </si>
  <si>
    <t>11:23:44</t>
  </si>
  <si>
    <t>7:45进7:45进20:07出20:07出</t>
  </si>
  <si>
    <t>11:25:44</t>
  </si>
  <si>
    <t>7:46进17:04出19:22进21:08出</t>
  </si>
  <si>
    <t>11:22:24</t>
  </si>
  <si>
    <t>08:00-21:00</t>
  </si>
  <si>
    <t>7:27进7:27进20:09出20:09出</t>
  </si>
  <si>
    <t>11:23:55</t>
  </si>
  <si>
    <t>7:45进7:45进20:20出20:20出</t>
  </si>
  <si>
    <t>7:50进7:50进20:13出20:13出</t>
  </si>
  <si>
    <t>7:43进7:43进20:09出20:09出</t>
  </si>
  <si>
    <t>11:22:19</t>
  </si>
  <si>
    <t>7:41进7:41进18:01出18:01出</t>
  </si>
  <si>
    <t>7:49进7:49进20:17出20:17出</t>
  </si>
  <si>
    <t>机加工/钻床组</t>
  </si>
  <si>
    <t>摇臂钻作业员</t>
  </si>
  <si>
    <t>黄小毛</t>
  </si>
  <si>
    <t>7:37进21:02出</t>
  </si>
  <si>
    <t>11:30:5817:30:41</t>
  </si>
  <si>
    <t>11:31:4417:30:51</t>
  </si>
  <si>
    <t>7:25进21:02出</t>
  </si>
  <si>
    <t>11:32:1717:32:03</t>
  </si>
  <si>
    <t>7:32进21:02出</t>
  </si>
  <si>
    <t>11:32:4217:31:15</t>
  </si>
  <si>
    <t>7:26进21:01出21:02出</t>
  </si>
  <si>
    <t>11:32:0017:32:24</t>
  </si>
  <si>
    <t>7:11出7:18进17:33出</t>
  </si>
  <si>
    <t>11:32:20</t>
  </si>
  <si>
    <t>7:21进21:02出</t>
  </si>
  <si>
    <t>11:30:3817:31:41</t>
  </si>
  <si>
    <t>7:19进21:33出</t>
  </si>
  <si>
    <t>11:30:4317:32:27</t>
  </si>
  <si>
    <t>7:28进21:02出</t>
  </si>
  <si>
    <t>11:32:1617:31:48</t>
  </si>
  <si>
    <t>11:30:4317:31:11</t>
  </si>
  <si>
    <t>7:31进21:32出21:32出</t>
  </si>
  <si>
    <t>11:31:1217:31:09</t>
  </si>
  <si>
    <t>7:16出7:17进17:35出</t>
  </si>
  <si>
    <t>7:30进21:02出</t>
  </si>
  <si>
    <t>11:31:3817:30:16</t>
  </si>
  <si>
    <t>7:40进7:40进21:02出</t>
  </si>
  <si>
    <t>11:34:0317:31:03</t>
  </si>
  <si>
    <t>7:26进21:03出</t>
  </si>
  <si>
    <t>11:31:3217:31:25</t>
  </si>
  <si>
    <t>11:34:2217:30:03</t>
  </si>
  <si>
    <t>7:30进17:31出17:33出</t>
  </si>
  <si>
    <t>7:20出7:21进21:02出</t>
  </si>
  <si>
    <t>11:31:4317:31:48</t>
  </si>
  <si>
    <t>章守荣</t>
  </si>
  <si>
    <t>7:27进21:00出21:00出</t>
  </si>
  <si>
    <t>11:34:3317:32:52</t>
  </si>
  <si>
    <t>7:20进7:20进21:01出21:01出</t>
  </si>
  <si>
    <t>11:35:5617:33:21</t>
  </si>
  <si>
    <t>7:00进7:00进17:30出17:30出</t>
  </si>
  <si>
    <t>11:35:02</t>
  </si>
  <si>
    <t>7:09进7:09进17:31出17:32出</t>
  </si>
  <si>
    <t>7:08进7:08进17:30出17:30出</t>
  </si>
  <si>
    <t>11:36:19</t>
  </si>
  <si>
    <t>6:44进6:44进17:30出17:31出</t>
  </si>
  <si>
    <t>11:35:50</t>
  </si>
  <si>
    <t>7:44进7:44进21:30出21:30出</t>
  </si>
  <si>
    <t>11:35:4617:33:22</t>
  </si>
  <si>
    <t>6:57进6:57进21:30出21:30出</t>
  </si>
  <si>
    <t>11:35:1517:32:36</t>
  </si>
  <si>
    <t>7:15进21:30出21:30出</t>
  </si>
  <si>
    <t>11:36:5317:31:19</t>
  </si>
  <si>
    <t>7:00进7:00进21:30出21:30出</t>
  </si>
  <si>
    <t>11:34:4417:33:33</t>
  </si>
  <si>
    <t>7:07进7:07进11:31出11:31出12:22进21:30出21:30出</t>
  </si>
  <si>
    <t>17:32:53</t>
  </si>
  <si>
    <t>7:03进17:30出17:30出</t>
  </si>
  <si>
    <t>11:32:59</t>
  </si>
  <si>
    <t>9:47进9:47进20:31出20:31出</t>
  </si>
  <si>
    <t>08:00-17:3018:00-21:30</t>
  </si>
  <si>
    <t>7:08进7:08进20:39出20:39出20:39出</t>
  </si>
  <si>
    <t>11:35:5417:32:32</t>
  </si>
  <si>
    <t>7:06进7:06进21:30出21:30出</t>
  </si>
  <si>
    <t>11:33:1617:32:34</t>
  </si>
  <si>
    <t>12:24进12:24进21:31出21:31出</t>
  </si>
  <si>
    <t>17:34:17</t>
  </si>
  <si>
    <t>7:50进7:50进17:31出17:32出</t>
  </si>
  <si>
    <t>7:43进7:43进17:32出17:32出</t>
  </si>
  <si>
    <t>7:53进7:53进21:31出21:31出</t>
  </si>
  <si>
    <t>11:35:0117:32:33</t>
  </si>
  <si>
    <t>模具/抛光组</t>
  </si>
  <si>
    <t>抛光组长</t>
  </si>
  <si>
    <t>金海峰</t>
  </si>
  <si>
    <t>7:32进7:32进11:30出</t>
  </si>
  <si>
    <t>7:24进7:24进7:24进7:24进10:47出11:10进11:10进17:35出</t>
  </si>
  <si>
    <t>10:45-11:15</t>
  </si>
  <si>
    <t>7:35进17:30出</t>
  </si>
  <si>
    <t>7:32进16:02出</t>
  </si>
  <si>
    <t>7:29进16:00出补22:00出</t>
  </si>
  <si>
    <t>11:30:38</t>
  </si>
  <si>
    <t>补22:00出</t>
  </si>
  <si>
    <t>16:00-22:00</t>
  </si>
  <si>
    <t>8:50进17:30出</t>
  </si>
  <si>
    <t>10:01进17:33出</t>
  </si>
  <si>
    <t>7:51进16:11出</t>
  </si>
  <si>
    <t>11:30:22</t>
  </si>
  <si>
    <t>8:57进17:01出</t>
  </si>
  <si>
    <t>11:31:06</t>
  </si>
  <si>
    <t>08:00-09:0017:00-17:30</t>
  </si>
  <si>
    <t>8:11进10:39出补17:30出</t>
  </si>
  <si>
    <t>补17:30出</t>
  </si>
  <si>
    <t>7:41进7:41进7:41进11:20出</t>
  </si>
  <si>
    <t>11:00-17:30</t>
  </si>
  <si>
    <t>7:45进17:30出</t>
  </si>
  <si>
    <t>11:33:15</t>
  </si>
  <si>
    <t>7:59进12:03出</t>
  </si>
  <si>
    <t>7:42进17:32出</t>
  </si>
  <si>
    <t>7:42进17:00出</t>
  </si>
  <si>
    <t>11:33:30</t>
  </si>
  <si>
    <t>8:02进19:24出</t>
  </si>
  <si>
    <t>8:43进17:35出</t>
  </si>
  <si>
    <t>7:42进16:04出</t>
  </si>
  <si>
    <t>11:31:15</t>
  </si>
  <si>
    <t>抛光员</t>
  </si>
  <si>
    <t>陈家明</t>
  </si>
  <si>
    <t>7:27进21:00出</t>
  </si>
  <si>
    <t>11:32:1917:31:29</t>
  </si>
  <si>
    <t>7:33进20:02出</t>
  </si>
  <si>
    <t>11:34:1617:32:39</t>
  </si>
  <si>
    <t>6:58进6:58进20:32出</t>
  </si>
  <si>
    <t>11:34:0317:30:36</t>
  </si>
  <si>
    <t>7:05进21:01出</t>
  </si>
  <si>
    <t>11:33:0617:32:16</t>
  </si>
  <si>
    <t>7:04进20:00出</t>
  </si>
  <si>
    <t>11:35:1517:32:13</t>
  </si>
  <si>
    <t>7:06进17:31出17:31出</t>
  </si>
  <si>
    <t>11:35:00</t>
  </si>
  <si>
    <t>7:18进16:01出</t>
  </si>
  <si>
    <t>7:20进21:01出</t>
  </si>
  <si>
    <t>11:32:4217:31:56</t>
  </si>
  <si>
    <t>6:57进17:31出</t>
  </si>
  <si>
    <t>7:29进20:01出</t>
  </si>
  <si>
    <t>11:31:5717:31:28</t>
  </si>
  <si>
    <t>6:59进17:31出</t>
  </si>
  <si>
    <t>11:34:13</t>
  </si>
  <si>
    <t>7:20进17:30出</t>
  </si>
  <si>
    <t>7:17进16:31出</t>
  </si>
  <si>
    <t>7:07进21:00出</t>
  </si>
  <si>
    <t>11:30:5817:31:41</t>
  </si>
  <si>
    <t>7:00进21:01出</t>
  </si>
  <si>
    <t>11:33:4917:31:39</t>
  </si>
  <si>
    <t>6:59进17:02出</t>
  </si>
  <si>
    <t>11:31:10</t>
  </si>
  <si>
    <t>7:25进17:31出</t>
  </si>
  <si>
    <t>11:32:4311:32:44</t>
  </si>
  <si>
    <t>童时鑫</t>
  </si>
  <si>
    <t>11:33:17</t>
  </si>
  <si>
    <t>12:27进17:32出</t>
  </si>
  <si>
    <t>7:49进14:02出14:02出14:02出</t>
  </si>
  <si>
    <t>补14:06进补17:32出</t>
  </si>
  <si>
    <t>7:47进17:33出</t>
  </si>
  <si>
    <t>张永秋</t>
  </si>
  <si>
    <t>7:57进21:01出</t>
  </si>
  <si>
    <t>17:30:20</t>
  </si>
  <si>
    <t>7:59进21:02出21:05出</t>
  </si>
  <si>
    <t>11:33:0217:30:26</t>
  </si>
  <si>
    <t>7:52进7:56进21:01出</t>
  </si>
  <si>
    <t>11:32:1217:31:42</t>
  </si>
  <si>
    <t>7:58进17:31出</t>
  </si>
  <si>
    <t>7:58进17:32出17:36出</t>
  </si>
  <si>
    <t>7:48进7:51进21:01出</t>
  </si>
  <si>
    <t>11:33:0317:31:10</t>
  </si>
  <si>
    <t>11:33:1217:32:16</t>
  </si>
  <si>
    <t>11:31:00</t>
  </si>
  <si>
    <t>7:58进21:03出21:06出</t>
  </si>
  <si>
    <t>11:32:1517:30:31</t>
  </si>
  <si>
    <t>7:55进7:56进17:37出</t>
  </si>
  <si>
    <t>7:40进21:01出</t>
  </si>
  <si>
    <t>11:32:3917:31:07</t>
  </si>
  <si>
    <t>11:33:0117:30:26</t>
  </si>
  <si>
    <t>11:32:0717:32:29</t>
  </si>
  <si>
    <t>张秋红</t>
  </si>
  <si>
    <t>7:48进21:01出</t>
  </si>
  <si>
    <t>11:31:3217:31:12</t>
  </si>
  <si>
    <t>11:31:2217:31:43</t>
  </si>
  <si>
    <t>11:32:5617:30:28</t>
  </si>
  <si>
    <t>11:31:4317:32:03</t>
  </si>
  <si>
    <t>7:50进21:02出</t>
  </si>
  <si>
    <t>11:31:4017:31:22</t>
  </si>
  <si>
    <t>7:48进17:31出</t>
  </si>
  <si>
    <t>11:31:3117:30:31</t>
  </si>
  <si>
    <t>11:31:29</t>
  </si>
  <si>
    <t>11:32:04</t>
  </si>
  <si>
    <t>11:32:0517:30:15</t>
  </si>
  <si>
    <t>11:32:1417:31:17</t>
  </si>
  <si>
    <t>7:50进17:32出</t>
  </si>
  <si>
    <t>7:54进17:31出</t>
  </si>
  <si>
    <t>抛光学徒</t>
  </si>
  <si>
    <t>易群芳</t>
  </si>
  <si>
    <t>7:48进11:31出11:56进21:00出</t>
  </si>
  <si>
    <t>17:31:29</t>
  </si>
  <si>
    <t>17:31:10</t>
  </si>
  <si>
    <t>11:31:5117:31:12</t>
  </si>
  <si>
    <t>7:47进21:01出</t>
  </si>
  <si>
    <t>11:31:2417:30:57</t>
  </si>
  <si>
    <t>7:50进11:31出12:47进17:32出</t>
  </si>
  <si>
    <t>11:31:3017:31:28</t>
  </si>
  <si>
    <t>11:32:09</t>
  </si>
  <si>
    <t>7:50进17:33出17:33出</t>
  </si>
  <si>
    <t>7:48进11:31出12:03进17:32出</t>
  </si>
  <si>
    <t>7:47进23:02出</t>
  </si>
  <si>
    <t>11:32:0117:30:46</t>
  </si>
  <si>
    <t>18:00-21:0021:00-23:00</t>
  </si>
  <si>
    <t>李为仲</t>
  </si>
  <si>
    <t>7:58进17:42出17:47进21:01出</t>
  </si>
  <si>
    <t>11:33:2217:31:07</t>
  </si>
  <si>
    <t>7:59进21:00出</t>
  </si>
  <si>
    <t>7:58进17:43出17:52进21:01出</t>
  </si>
  <si>
    <t>17:32:30</t>
  </si>
  <si>
    <t>7:58进17:33出17:43进21:00出</t>
  </si>
  <si>
    <t>11:34:07</t>
  </si>
  <si>
    <t>17:32:34</t>
  </si>
  <si>
    <t>7:59进17:41出17:55进21:02出</t>
  </si>
  <si>
    <t>11:33:4817:32:30</t>
  </si>
  <si>
    <t>08:00-11:3013:00-17:30</t>
  </si>
  <si>
    <t>7:56进17:31出</t>
  </si>
  <si>
    <t>11:33:07</t>
  </si>
  <si>
    <t>8:02进17:31出</t>
  </si>
  <si>
    <t>11:35:4617:31:39</t>
  </si>
  <si>
    <t>7:50进17:52出</t>
  </si>
  <si>
    <t>李金云</t>
  </si>
  <si>
    <t>7:59进21:01出</t>
  </si>
  <si>
    <t>11:33:1917:30:24</t>
  </si>
  <si>
    <t>11:33:4617:31:44</t>
  </si>
  <si>
    <t>11:33:4417:30:51</t>
  </si>
  <si>
    <t>8:00进21:01出</t>
  </si>
  <si>
    <t>11:32:5117:30:56</t>
  </si>
  <si>
    <t>11:31:4217:30:09</t>
  </si>
  <si>
    <t>11:31:50</t>
  </si>
  <si>
    <t>8:00进21:02出</t>
  </si>
  <si>
    <t>11:33:3817:33:05</t>
  </si>
  <si>
    <t>11:33:4017:31:08</t>
  </si>
  <si>
    <t>8:00进21:00出</t>
  </si>
  <si>
    <t>11:32:3117:30:26</t>
  </si>
  <si>
    <t>7:59进21:04出</t>
  </si>
  <si>
    <t>11:32:1317:30:56</t>
  </si>
  <si>
    <t>11:32:28</t>
  </si>
  <si>
    <t>11:32:12</t>
  </si>
  <si>
    <t>11:33:2417:30:27</t>
  </si>
  <si>
    <t>11:34:0217:30:10</t>
  </si>
  <si>
    <t>11:32:5417:32:22</t>
  </si>
  <si>
    <t>8:00进17:31出</t>
  </si>
  <si>
    <t>11:33:2217:30:38</t>
  </si>
  <si>
    <t>邵国来</t>
  </si>
  <si>
    <t>7:27进7:27进15:02进15:04出</t>
  </si>
  <si>
    <t>7:51进11:31出12:03进17:34出</t>
  </si>
  <si>
    <t>7:41进11:31出12:08进20:31进20:31出</t>
  </si>
  <si>
    <t>17:32:44</t>
  </si>
  <si>
    <t>7:47进11:32出12:00进20:02出</t>
  </si>
  <si>
    <t>17:32:46</t>
  </si>
  <si>
    <t>7:36进11:31出12:30进17:31出</t>
  </si>
  <si>
    <t>8:17进11:30出11:59进16:02出</t>
  </si>
  <si>
    <t>7:53进11:31出17:40进21:01出</t>
  </si>
  <si>
    <t>11:36:01</t>
  </si>
  <si>
    <t>7:37进11:32出12:15进20:02出</t>
  </si>
  <si>
    <t>7:47进11:32出12:04进20:01出</t>
  </si>
  <si>
    <t>7:45进11:30出12:12进17:31出</t>
  </si>
  <si>
    <t>12:22进17:30出</t>
  </si>
  <si>
    <t>7:35进17:31出</t>
  </si>
  <si>
    <t>7:33进21:02进21:02出</t>
  </si>
  <si>
    <t>11:34:3017:33:19</t>
  </si>
  <si>
    <t>7:41进11:31出12:05进17:31出</t>
  </si>
  <si>
    <t>8:52进11:30出12:05进17:34出</t>
  </si>
  <si>
    <t>7:27进11:31出12:05进17:32进17:32出</t>
  </si>
  <si>
    <t>模具/钳工一组</t>
  </si>
  <si>
    <t>钳工组长</t>
  </si>
  <si>
    <t>吴小林</t>
  </si>
  <si>
    <t>7:55进15:34出16:00进17:31出</t>
  </si>
  <si>
    <t>8:00进15:35出16:55进17:31出</t>
  </si>
  <si>
    <t>15:30-17:00</t>
  </si>
  <si>
    <t>7:07进11:32出15:24进17:36出</t>
  </si>
  <si>
    <t>7:07进9:34出12:57进17:31出</t>
  </si>
  <si>
    <t>7:33进11:47出11:56进17:33出</t>
  </si>
  <si>
    <t>11:33:55</t>
  </si>
  <si>
    <t>8:41进11:39出12:57进16:08出</t>
  </si>
  <si>
    <t>7:33进17:33出18:20进20:45出</t>
  </si>
  <si>
    <t>7:31进17:31出</t>
  </si>
  <si>
    <t>11:36:34</t>
  </si>
  <si>
    <t>6:51进17:36出</t>
  </si>
  <si>
    <t>06:00-</t>
  </si>
  <si>
    <t>7:24进17:35出</t>
  </si>
  <si>
    <t>补14:07进17:34出</t>
  </si>
  <si>
    <t>补14:07进</t>
  </si>
  <si>
    <t>8:30进9:16出</t>
  </si>
  <si>
    <t>钳工师傅</t>
  </si>
  <si>
    <t>吴永林</t>
  </si>
  <si>
    <t>7:30进11:33出</t>
  </si>
  <si>
    <t>7:23进11:31出12:29进17:32出</t>
  </si>
  <si>
    <t>7:36进17:33出</t>
  </si>
  <si>
    <t>8:27进15:05出</t>
  </si>
  <si>
    <t>7:38进17:32进17:32出</t>
  </si>
  <si>
    <t>7:26进11:31出12:28进17:35出</t>
  </si>
  <si>
    <t>7:37进17:33出</t>
  </si>
  <si>
    <t>11:35:36</t>
  </si>
  <si>
    <t>7:25进11:31出</t>
  </si>
  <si>
    <t>8:39进16:12出</t>
  </si>
  <si>
    <t>11:33:48</t>
  </si>
  <si>
    <t>7:39进16:42出</t>
  </si>
  <si>
    <t>8:34进15:02出</t>
  </si>
  <si>
    <t>钳工学徒</t>
  </si>
  <si>
    <t>陈李康</t>
  </si>
  <si>
    <t>7:40进21:07出</t>
  </si>
  <si>
    <t>11:30:0417:30:13</t>
  </si>
  <si>
    <t>11:30:0217:30:13</t>
  </si>
  <si>
    <t>11:30:0117:30:01</t>
  </si>
  <si>
    <t>8:53进15:31出</t>
  </si>
  <si>
    <t>7:38进21:02出</t>
  </si>
  <si>
    <t>11:30:0217:30:02</t>
  </si>
  <si>
    <t>11:30:0117:30:14</t>
  </si>
  <si>
    <t>7:38进21:01出</t>
  </si>
  <si>
    <t>11:30:1017:30:01</t>
  </si>
  <si>
    <t>11:30:05</t>
  </si>
  <si>
    <t>8:50进8:50进16:10出</t>
  </si>
  <si>
    <t>11:43:16</t>
  </si>
  <si>
    <t>11:30:0217:30:03</t>
  </si>
  <si>
    <t>8:51进15:01出</t>
  </si>
  <si>
    <t>11:30:2317:30:16</t>
  </si>
  <si>
    <t>钳工普师</t>
  </si>
  <si>
    <t>赫发云</t>
  </si>
  <si>
    <t>11:33:58</t>
  </si>
  <si>
    <t>7:58进21:05出</t>
  </si>
  <si>
    <t>11:33:0617:31:43</t>
  </si>
  <si>
    <t>7:59进11:43出12:51进21:00出</t>
  </si>
  <si>
    <t>11:32:1117:34:07</t>
  </si>
  <si>
    <t>11:34:1217:31:38</t>
  </si>
  <si>
    <t>11:30:5217:30:45</t>
  </si>
  <si>
    <t>11:33:0117:36:39</t>
  </si>
  <si>
    <t>11:36:0117:32:01</t>
  </si>
  <si>
    <t>7:57进17:45出</t>
  </si>
  <si>
    <t>11:31:5617:32:08</t>
  </si>
  <si>
    <t>11:31:23</t>
  </si>
  <si>
    <t>7:59进15:11出</t>
  </si>
  <si>
    <t>11:33:2517:33:09</t>
  </si>
  <si>
    <t>7:53进17:31出</t>
  </si>
  <si>
    <t>11:38:33</t>
  </si>
  <si>
    <t>11:31:4617:31:29</t>
  </si>
  <si>
    <t>吴昌峰</t>
  </si>
  <si>
    <t>11:35:2411:35:25</t>
  </si>
  <si>
    <t>7:43进21:01出</t>
  </si>
  <si>
    <t>11:33:5217:32:30</t>
  </si>
  <si>
    <t>7:46进21:02出</t>
  </si>
  <si>
    <t>11:32:4617:31:24</t>
  </si>
  <si>
    <t>11:32:53</t>
  </si>
  <si>
    <t>7:46进21:02出21:02出</t>
  </si>
  <si>
    <t>11:32:5017:32:23</t>
  </si>
  <si>
    <t>7:39进21:02出21:02出</t>
  </si>
  <si>
    <t>11:34:0517:33:48</t>
  </si>
  <si>
    <t>7:48进7:48进7:48进7:48进17:34出</t>
  </si>
  <si>
    <t>7:45进11:31出</t>
  </si>
  <si>
    <t>7:42进16:12出</t>
  </si>
  <si>
    <t>7:42进21:02出</t>
  </si>
  <si>
    <t>11:34:2417:33:21</t>
  </si>
  <si>
    <t>7:44进15:02出</t>
  </si>
  <si>
    <t>11:30:26</t>
  </si>
  <si>
    <t>11:34:00</t>
  </si>
  <si>
    <t>寸代徐</t>
  </si>
  <si>
    <t>8:00进19:31出</t>
  </si>
  <si>
    <t>11:37:3817:35:49</t>
  </si>
  <si>
    <t>11:34:4517:32:58</t>
  </si>
  <si>
    <t>8:00进20:04出</t>
  </si>
  <si>
    <t>11:34:5917:33:32</t>
  </si>
  <si>
    <t>11:36:1517:33:16</t>
  </si>
  <si>
    <t>8:58进17:02出</t>
  </si>
  <si>
    <t>7:57进21:02出</t>
  </si>
  <si>
    <t>11:35:3617:33:59</t>
  </si>
  <si>
    <t>11:35:1817:34:35</t>
  </si>
  <si>
    <t>8:00进17:33出</t>
  </si>
  <si>
    <t>11:35:33</t>
  </si>
  <si>
    <t>8:00进15:02出</t>
  </si>
  <si>
    <t>11:34:54</t>
  </si>
  <si>
    <t>9:00进16:12出</t>
  </si>
  <si>
    <t>11:36:3617:33:16</t>
  </si>
  <si>
    <t>7:57进11:33出</t>
  </si>
  <si>
    <t>7:58进21:10出</t>
  </si>
  <si>
    <t>11:33:2517:32:14</t>
  </si>
  <si>
    <t>模具/钳工二组</t>
  </si>
  <si>
    <t>梁辉</t>
  </si>
  <si>
    <t>11:30:40</t>
  </si>
  <si>
    <t>11:44:57</t>
  </si>
  <si>
    <t>17:35:45</t>
  </si>
  <si>
    <t>8:01进19:12出</t>
  </si>
  <si>
    <t>11:34:4717:37:21</t>
  </si>
  <si>
    <t>7:59进19:46出</t>
  </si>
  <si>
    <t>11:32:4817:34:04</t>
  </si>
  <si>
    <t>8:00进17:30出</t>
  </si>
  <si>
    <t>11:35:20</t>
  </si>
  <si>
    <t>8:30进16:28出</t>
  </si>
  <si>
    <t>11:32:2317:36:41</t>
  </si>
  <si>
    <t>7:39进21:13出</t>
  </si>
  <si>
    <t>11:34:5317:34:32</t>
  </si>
  <si>
    <t>11:32:1117:36:39</t>
  </si>
  <si>
    <t>7:59进20:20出</t>
  </si>
  <si>
    <t>17:37:21</t>
  </si>
  <si>
    <t>7:59进21:02出</t>
  </si>
  <si>
    <t>11:36:0017:37:45</t>
  </si>
  <si>
    <t>8:09进17:35出</t>
  </si>
  <si>
    <t>11:33:06</t>
  </si>
  <si>
    <t>8:17进17:33出19:38进21:14出</t>
  </si>
  <si>
    <t>8:02进8:02进20:27出</t>
  </si>
  <si>
    <t>11:31:1717:32:18</t>
  </si>
  <si>
    <t>8:01进21:03出</t>
  </si>
  <si>
    <t>11:34:3117:37:33</t>
  </si>
  <si>
    <t>11:34:5017:32:23</t>
  </si>
  <si>
    <t>8:31进17:34出</t>
  </si>
  <si>
    <t>11:24:19</t>
  </si>
  <si>
    <t>8:05进20:34出</t>
  </si>
  <si>
    <t>11:35:2617:39:30</t>
  </si>
  <si>
    <t>欧阳玄</t>
  </si>
  <si>
    <t>11:34:28</t>
  </si>
  <si>
    <t>11:34:1117:35:43</t>
  </si>
  <si>
    <t>11:35:1217:34:51</t>
  </si>
  <si>
    <t>7:54进21:14出</t>
  </si>
  <si>
    <t>11:34:5417:34:19</t>
  </si>
  <si>
    <t>8:00进17:34出17:34出</t>
  </si>
  <si>
    <t>08:00-17:40</t>
  </si>
  <si>
    <t>11:33:5617:32:46</t>
  </si>
  <si>
    <t>补两次</t>
  </si>
  <si>
    <t>11:32:45（补）11:32:4611:32:4917:32:39</t>
  </si>
  <si>
    <t>11:36:1317:32:48</t>
  </si>
  <si>
    <t>11:34:3217:33:18</t>
  </si>
  <si>
    <t>11:36:0517:32:07</t>
  </si>
  <si>
    <t>11:38:4917:31:59</t>
  </si>
  <si>
    <t>11:36:32</t>
  </si>
  <si>
    <t>补1次</t>
  </si>
  <si>
    <t>7:59进21:07出</t>
  </si>
  <si>
    <t>11:36:27（补）11:36:2917:38:33</t>
  </si>
  <si>
    <t>刘斌杰</t>
  </si>
  <si>
    <t>8:54进17:35出</t>
  </si>
  <si>
    <t>17:34:37</t>
  </si>
  <si>
    <t>7:57进20:03出</t>
  </si>
  <si>
    <t>11:36:0817:37:10</t>
  </si>
  <si>
    <t>7:55进17:42出</t>
  </si>
  <si>
    <t>11:34:55</t>
  </si>
  <si>
    <t>9:24进16:04出</t>
  </si>
  <si>
    <t>11:34:05</t>
  </si>
  <si>
    <t>8:52进17:32出</t>
  </si>
  <si>
    <t>7:35进21:03出</t>
  </si>
  <si>
    <t>11:32:2317:34:52</t>
  </si>
  <si>
    <t>11:35:4117:33:06</t>
  </si>
  <si>
    <t>7:55进20:11出</t>
  </si>
  <si>
    <t>11:35:1817:32:56</t>
  </si>
  <si>
    <t>7:46进20:05出</t>
  </si>
  <si>
    <t>11:34:5217:34:36</t>
  </si>
  <si>
    <t>7:50进20:10出</t>
  </si>
  <si>
    <t>11:36:4617:33:33</t>
  </si>
  <si>
    <t>7:53进20:35出</t>
  </si>
  <si>
    <t>11:32:13</t>
  </si>
  <si>
    <t>7:50进17:39出</t>
  </si>
  <si>
    <t>7:50进11:36出12:00进16:03出</t>
  </si>
  <si>
    <t>11:35:48</t>
  </si>
  <si>
    <t>梁松</t>
  </si>
  <si>
    <t>11:34:2717:33:48</t>
  </si>
  <si>
    <t>11:41:0817:32:51</t>
  </si>
  <si>
    <t>7:51进21:01出21:01出</t>
  </si>
  <si>
    <t>11:34:4217:33:51</t>
  </si>
  <si>
    <t>7:43进21:10出</t>
  </si>
  <si>
    <t>11:33:0717:32:34</t>
  </si>
  <si>
    <t>11:36:0717:32:58</t>
  </si>
  <si>
    <t>11:33:3717:31:49</t>
  </si>
  <si>
    <t>11:36:2217:32:29</t>
  </si>
  <si>
    <t>11:35:12</t>
  </si>
  <si>
    <t>7:55进21:05出</t>
  </si>
  <si>
    <t>11:36:2917:34:36</t>
  </si>
  <si>
    <t>11:33:5117:34:56</t>
  </si>
  <si>
    <t>7:52进17:39出</t>
  </si>
  <si>
    <t>11:31:02</t>
  </si>
  <si>
    <t>11:35:19</t>
  </si>
  <si>
    <t>庄科</t>
  </si>
  <si>
    <t>11:30:24</t>
  </si>
  <si>
    <t>11:30:30</t>
  </si>
  <si>
    <t>11:30:35</t>
  </si>
  <si>
    <t>7:36进11:31出12:32进17:33出</t>
  </si>
  <si>
    <t>7:38进11:31出12:18进17:31出</t>
  </si>
  <si>
    <t>7:38进7:38进7:38进7:38进17:31出</t>
  </si>
  <si>
    <t>7:30进11:31出12:14进17:31出</t>
  </si>
  <si>
    <t>11:30:23</t>
  </si>
  <si>
    <t>11:30:50</t>
  </si>
  <si>
    <t>11:34:11</t>
  </si>
  <si>
    <t>11:31:11</t>
  </si>
  <si>
    <t>模具/钳工三组</t>
  </si>
  <si>
    <t>王能军</t>
  </si>
  <si>
    <t>7:41进17:44出</t>
  </si>
  <si>
    <t>7:45进17:37出</t>
  </si>
  <si>
    <t>11:32:32</t>
  </si>
  <si>
    <t>7:40进9:18进9:18出9:47进17:34出</t>
  </si>
  <si>
    <t>09:15-09:50</t>
  </si>
  <si>
    <t>11:32:16</t>
  </si>
  <si>
    <t>7:49进17:39出</t>
  </si>
  <si>
    <t>11:33:45</t>
  </si>
  <si>
    <t>8:09进16:32出</t>
  </si>
  <si>
    <t>11:33:14</t>
  </si>
  <si>
    <t>7:35进14:03进14:03出14:37进17:35出</t>
  </si>
  <si>
    <t>11:31:47</t>
  </si>
  <si>
    <t>14:00-15:00</t>
  </si>
  <si>
    <t>7:39进12:17进12:17出</t>
  </si>
  <si>
    <t>13:00-</t>
  </si>
  <si>
    <t>补07:50进补15:30出</t>
  </si>
  <si>
    <t>7:59进17:31出17:31出</t>
  </si>
  <si>
    <t>11:33:0411:33:06（补）</t>
  </si>
  <si>
    <t>王阿坚</t>
  </si>
  <si>
    <t>7:49进17:38出</t>
  </si>
  <si>
    <t>11:34:10</t>
  </si>
  <si>
    <t>11:35:51</t>
  </si>
  <si>
    <t>7:48进17:40出</t>
  </si>
  <si>
    <t>11:34:48</t>
  </si>
  <si>
    <t>7:17进13:41出</t>
  </si>
  <si>
    <t>7:58进17:45出</t>
  </si>
  <si>
    <t>11:57:01</t>
  </si>
  <si>
    <t>7:43进17:35进17:35出</t>
  </si>
  <si>
    <t>7:49进18:30出</t>
  </si>
  <si>
    <t>7:49进17:46出</t>
  </si>
  <si>
    <t>7:46进17:37出</t>
  </si>
  <si>
    <t>11:35:54</t>
  </si>
  <si>
    <t>11:36:28</t>
  </si>
  <si>
    <t>7:50进17:37出</t>
  </si>
  <si>
    <t>7:40进17:36出</t>
  </si>
  <si>
    <t>11:34:37</t>
  </si>
  <si>
    <t>蒋赛</t>
  </si>
  <si>
    <t>7:49进11:42出11:59进17:39出</t>
  </si>
  <si>
    <t>7:52进12:18出</t>
  </si>
  <si>
    <t>7:48进20:33出</t>
  </si>
  <si>
    <t>11:31:3717:30:23</t>
  </si>
  <si>
    <t>雷加星</t>
  </si>
  <si>
    <t>11:31:39</t>
  </si>
  <si>
    <t>7:56进21:00出</t>
  </si>
  <si>
    <t>11:32:2017:32:15</t>
  </si>
  <si>
    <t>11:30:43</t>
  </si>
  <si>
    <t>8:16进17:02出</t>
  </si>
  <si>
    <t>11:31:20</t>
  </si>
  <si>
    <t>7:56进17:30出</t>
  </si>
  <si>
    <t>7:56进20:31出</t>
  </si>
  <si>
    <t>7:55进17:31出</t>
  </si>
  <si>
    <t>8:21进17:04出</t>
  </si>
  <si>
    <t>11:30:5117:31:38</t>
  </si>
  <si>
    <t>韩昊然</t>
  </si>
  <si>
    <t>7:56进17:31出18:29进18:36出</t>
  </si>
  <si>
    <t>11:30:25</t>
  </si>
  <si>
    <t>11:30:12</t>
  </si>
  <si>
    <t>11:30:16</t>
  </si>
  <si>
    <t>8:47进17:31出</t>
  </si>
  <si>
    <t>11:30:42</t>
  </si>
  <si>
    <t>11:30:1317:30:14</t>
  </si>
  <si>
    <t>赵智</t>
  </si>
  <si>
    <t>11:30:44</t>
  </si>
  <si>
    <t>7:47进17:32出17:38进21:01出</t>
  </si>
  <si>
    <t>11:32:2117:32:45</t>
  </si>
  <si>
    <t>11:30:53</t>
  </si>
  <si>
    <t>11:31:30</t>
  </si>
  <si>
    <t>11:31:12</t>
  </si>
  <si>
    <t>11:31:17</t>
  </si>
  <si>
    <t>11:31:07</t>
  </si>
  <si>
    <t>7:44进17:33出17:33出</t>
  </si>
  <si>
    <t>11:30:48</t>
  </si>
  <si>
    <t>7:50进17:06出</t>
  </si>
  <si>
    <t>11:30:18</t>
  </si>
  <si>
    <t>7:43进21:02出</t>
  </si>
  <si>
    <t>11:31:2417:31:17</t>
  </si>
  <si>
    <t>模具/钳工四组</t>
  </si>
  <si>
    <t>金玉梁</t>
  </si>
  <si>
    <t>7:53进7:53出9:45出10:03进11:44进11:44出12:54进13:15出13:38进17:33出</t>
  </si>
  <si>
    <t>09:30-10:3013:00-14:00</t>
  </si>
  <si>
    <t>7:50进11:45出12:55进17:34出</t>
  </si>
  <si>
    <t>7:51进11:41出12:55进17:32出17:33进</t>
  </si>
  <si>
    <t>7:59进14:20出</t>
  </si>
  <si>
    <t>11:33:10</t>
  </si>
  <si>
    <t>7:57进11:45出12:56进17:32出</t>
  </si>
  <si>
    <t>7:55进8:20出8:38进11:47出12:54进16:05出</t>
  </si>
  <si>
    <t>8:40进14:04出</t>
  </si>
  <si>
    <t>补</t>
  </si>
  <si>
    <t>11:32:1811:41:29</t>
  </si>
  <si>
    <t>7:40进11:42出11:43进12:55进17:32出</t>
  </si>
  <si>
    <t>7:55进11:43出12:55进17:36出</t>
  </si>
  <si>
    <t>11:32:2311:32:24</t>
  </si>
  <si>
    <t>7:57进11:42出12:54进17:37进17:37出</t>
  </si>
  <si>
    <t>7:53进11:47出12:57进17:33出</t>
  </si>
  <si>
    <t>8:26进11:43出13:16进17:07出</t>
  </si>
  <si>
    <t>8:22进11:41出14:19进17:06出</t>
  </si>
  <si>
    <t>11:45:06</t>
  </si>
  <si>
    <t>7:55进11:41出11:42进12:56进17:32出</t>
  </si>
  <si>
    <t>7:55进11:46出12:54进15:46出16:50进17:32出</t>
  </si>
  <si>
    <t>7:53进11:46出12:55进14:03出14:20进17:32出</t>
  </si>
  <si>
    <t>8:06进10:05出10:25进11:35出14:19进16:07出</t>
  </si>
  <si>
    <t>7:53进11:44出12:54进17:33进17:33出</t>
  </si>
  <si>
    <t>周华石</t>
  </si>
  <si>
    <t>7:52进11:53出12:56进12:56出21:18出</t>
  </si>
  <si>
    <t>11:34:3517:30:03</t>
  </si>
  <si>
    <t>7:57进11:45出12:56进21:02出</t>
  </si>
  <si>
    <t>11:30:5517:30:03</t>
  </si>
  <si>
    <t>7:50进11:45进11:45出12:56进21:03出</t>
  </si>
  <si>
    <t>11:31:0317:30:11</t>
  </si>
  <si>
    <t>8:03进11:47出12:56进21:03出</t>
  </si>
  <si>
    <t>11:30:4917:47:01</t>
  </si>
  <si>
    <t>7:52进11:44出12:57进21:10出</t>
  </si>
  <si>
    <t>11:31:0017:51:23</t>
  </si>
  <si>
    <t>7:56进11:49出12:55进12:55出17:32出</t>
  </si>
  <si>
    <t>11:37:0111:37:09</t>
  </si>
  <si>
    <t>7:49进11:50出12:56进21:37出</t>
  </si>
  <si>
    <t>11:30:1817:32:11</t>
  </si>
  <si>
    <t>7:42进11:47出12:54进21:06出</t>
  </si>
  <si>
    <t>11:30:2017:56:24</t>
  </si>
  <si>
    <t>7:53进11:50出12:57进21:02出</t>
  </si>
  <si>
    <t>11:31:0517:31:18</t>
  </si>
  <si>
    <t>7:52进11:49出12:57进20:39出</t>
  </si>
  <si>
    <t>11:34:4417:30:03</t>
  </si>
  <si>
    <t>8:09进11:44进11:44出12:56进21:12出</t>
  </si>
  <si>
    <t>11:31:3317:50:29</t>
  </si>
  <si>
    <t>7:57进11:49出12:56进21:17出</t>
  </si>
  <si>
    <t>11:30:5117:35:05</t>
  </si>
  <si>
    <t>7:55进11:48出12:55进21:03出</t>
  </si>
  <si>
    <t>11:34:0417:31:04</t>
  </si>
  <si>
    <t>7:54进11:47出12:56进21:07出</t>
  </si>
  <si>
    <t>11:33:1617:30:06</t>
  </si>
  <si>
    <t>7:55进11:48出12:53进21:13出</t>
  </si>
  <si>
    <t>11:31:0317:50:16</t>
  </si>
  <si>
    <t>7:49进11:52出12:56进17:32出</t>
  </si>
  <si>
    <t>9:41进11:44出12:57进17:32出</t>
  </si>
  <si>
    <t>7:53进11:49出12:57进21:46出</t>
  </si>
  <si>
    <t>11:36:0117:30:28</t>
  </si>
  <si>
    <t>叶璟辉</t>
  </si>
  <si>
    <t>7:52进11:45出12:01进21:12出</t>
  </si>
  <si>
    <t>11:30:1617:30:59</t>
  </si>
  <si>
    <t>7:45进11:46出11:46出12:13进21:02出</t>
  </si>
  <si>
    <t>11:33:1217:30:08</t>
  </si>
  <si>
    <t>7:48进17:31出17:39进21:01出</t>
  </si>
  <si>
    <t>7:39进21:07出</t>
  </si>
  <si>
    <t>17:30:43</t>
  </si>
  <si>
    <t>7:20进21:13出</t>
  </si>
  <si>
    <t>17:31:12</t>
  </si>
  <si>
    <t>7:44进11:31出12:12进17:31出</t>
  </si>
  <si>
    <t>7:47进11:47出12:03进21:36出</t>
  </si>
  <si>
    <t>17:35:2217:35:23（补）</t>
  </si>
  <si>
    <t>7:32进21:34出</t>
  </si>
  <si>
    <t>7:40进11:33出12:16进21:06出</t>
  </si>
  <si>
    <t>17:30:18</t>
  </si>
  <si>
    <t>7:44进11:42出12:16进21:01出</t>
  </si>
  <si>
    <t>11:32:5817:31:09</t>
  </si>
  <si>
    <t>7:40进11:44出11:54进17:31出</t>
  </si>
  <si>
    <t>11:31:4911:31:50（补）</t>
  </si>
  <si>
    <t>7:45进17:02出17:24进17:27出</t>
  </si>
  <si>
    <t>7:39进21:04出</t>
  </si>
  <si>
    <t>11:32:2017:30:06</t>
  </si>
  <si>
    <t>7:40进21:06出</t>
  </si>
  <si>
    <t>11:31:2417:30:29</t>
  </si>
  <si>
    <t>7:38进11:44出11:59进21:17出</t>
  </si>
  <si>
    <t>11:31:1817:30:08</t>
  </si>
  <si>
    <t>7:40进11:47出12:14进21:11出</t>
  </si>
  <si>
    <t>17:33:0717:33:11（补）</t>
  </si>
  <si>
    <t>周其良</t>
  </si>
  <si>
    <t>7:51进21:14出</t>
  </si>
  <si>
    <t>11:36:5117:32:29</t>
  </si>
  <si>
    <t>11:39:5117:35:07</t>
  </si>
  <si>
    <t>11:34:5717:31:25</t>
  </si>
  <si>
    <t>7:51进21:02出</t>
  </si>
  <si>
    <t>11:35:5017:30:03</t>
  </si>
  <si>
    <t>7:56进11:57出12:21进21:06出</t>
  </si>
  <si>
    <t>11:35:4317:30:36</t>
  </si>
  <si>
    <t>8:22进16:30出</t>
  </si>
  <si>
    <t>7:53进21:31出</t>
  </si>
  <si>
    <t>11:34:3617:31:31</t>
  </si>
  <si>
    <t>7:31进21:08出</t>
  </si>
  <si>
    <t>11:31:1317:35:59</t>
  </si>
  <si>
    <t>7:54进21:01出</t>
  </si>
  <si>
    <t>11:33:3117:31:16</t>
  </si>
  <si>
    <t>7:47进21:04出</t>
  </si>
  <si>
    <t>11:33:5717:32:08</t>
  </si>
  <si>
    <t>11:37:2017:30:39</t>
  </si>
  <si>
    <t>7:49进21:15出</t>
  </si>
  <si>
    <t>11:32:1617:33:26</t>
  </si>
  <si>
    <t>7:46进17:32出17:32出</t>
  </si>
  <si>
    <t>8:00进12:02出12:06进17:32出</t>
  </si>
  <si>
    <t>8:00进11:59出12:58进21:39出</t>
  </si>
  <si>
    <t>11:34:5117:32:12</t>
  </si>
  <si>
    <t>模具/钳工五组</t>
  </si>
  <si>
    <t>胡云雷</t>
  </si>
  <si>
    <t>7:53进15:34出</t>
  </si>
  <si>
    <t>7:53进17:39出</t>
  </si>
  <si>
    <t>7:31进17:38出</t>
  </si>
  <si>
    <t>7:53进15:42出</t>
  </si>
  <si>
    <t>7:48进11:36出</t>
  </si>
  <si>
    <t>7:48进17:48出</t>
  </si>
  <si>
    <t>7:50进16:43出</t>
  </si>
  <si>
    <t>7:58进11:36出</t>
  </si>
  <si>
    <t>王明明</t>
  </si>
  <si>
    <t>7:41进17:33出17:35进17:36出</t>
  </si>
  <si>
    <t>11:31:2517:30:49</t>
  </si>
  <si>
    <t>7:39进21:02出</t>
  </si>
  <si>
    <t>11:31:1617:30:32</t>
  </si>
  <si>
    <t>11:30:49</t>
  </si>
  <si>
    <t>11:31:22</t>
  </si>
  <si>
    <t>11:30:3217:31:57</t>
  </si>
  <si>
    <t>7:45进9:02出9:54进17:32出18:01进21:03出</t>
  </si>
  <si>
    <t>09:00-10:00</t>
  </si>
  <si>
    <t>7:43进17:32出17:38进17:38进21:02出</t>
  </si>
  <si>
    <t>7:45进13:16出14:17进21:04出</t>
  </si>
  <si>
    <t>11:30:4617:30:30</t>
  </si>
  <si>
    <t>13:00-14:30</t>
  </si>
  <si>
    <t>8:01进8:26出12:22进17:31出</t>
  </si>
  <si>
    <t>7:41进17:32出18:22进21:05出</t>
  </si>
  <si>
    <t>7:41进17:32出17:42进21:02出</t>
  </si>
  <si>
    <t>8:49进8:55出</t>
  </si>
  <si>
    <t>7:57进17:33出17:42进17:46出</t>
  </si>
  <si>
    <t>11:35:14</t>
  </si>
  <si>
    <t>杨振强</t>
  </si>
  <si>
    <t>7:42进17:34出</t>
  </si>
  <si>
    <t>7:49进21:03出</t>
  </si>
  <si>
    <t>7:20进21:02出</t>
  </si>
  <si>
    <t>7:45进21:02出</t>
  </si>
  <si>
    <t>7:36进21:03出</t>
  </si>
  <si>
    <t>7:53进21:03出</t>
  </si>
  <si>
    <t>11:31:0611:31:12</t>
  </si>
  <si>
    <t>7:44进21:02出</t>
  </si>
  <si>
    <t>7:36进21:02出</t>
  </si>
  <si>
    <t>7:47进21:32出</t>
  </si>
  <si>
    <t>张行涛</t>
  </si>
  <si>
    <t>7:57进17:34进17:34出</t>
  </si>
  <si>
    <t>8:02进17:35进17:35出</t>
  </si>
  <si>
    <t>7:59进17:45进17:45出</t>
  </si>
  <si>
    <t>8:29进17:36出</t>
  </si>
  <si>
    <t>8:00进17:40出</t>
  </si>
  <si>
    <t>11:32:30</t>
  </si>
  <si>
    <t>11:35:2017:31:22</t>
  </si>
  <si>
    <t>7:43进21:08出</t>
  </si>
  <si>
    <t>11:34:5917:30:47</t>
  </si>
  <si>
    <t>8:10进21:08出</t>
  </si>
  <si>
    <t>11:35:0817:30:38</t>
  </si>
  <si>
    <t>7:43进17:54出</t>
  </si>
  <si>
    <t>8:57进17:44出</t>
  </si>
  <si>
    <t>7:59进17:43出17:54进21:14出</t>
  </si>
  <si>
    <t>11:35:0217:32:51</t>
  </si>
  <si>
    <t>7:58进17:34出17:47进21:10出</t>
  </si>
  <si>
    <t>7:57进20:39出</t>
  </si>
  <si>
    <t>11:32:0417:31:20</t>
  </si>
  <si>
    <t>7:52进17:33进17:33出</t>
  </si>
  <si>
    <t>11:33:05</t>
  </si>
  <si>
    <t>7:41进17:05出</t>
  </si>
  <si>
    <t>08:00-17:31</t>
  </si>
  <si>
    <t>7:54进21:11出</t>
  </si>
  <si>
    <t>叶峻宇</t>
  </si>
  <si>
    <t>11:34:47</t>
  </si>
  <si>
    <t>7:57进17:30出</t>
  </si>
  <si>
    <t>11:32:11</t>
  </si>
  <si>
    <t>9:26进17:35出</t>
  </si>
  <si>
    <t>7:39进20:36出</t>
  </si>
  <si>
    <t>11:36:3917:31:36</t>
  </si>
  <si>
    <t>7:54进21:05出</t>
  </si>
  <si>
    <t>11:31:4617:30:42</t>
  </si>
  <si>
    <t>11:31:34</t>
  </si>
  <si>
    <t>11:32:50</t>
  </si>
  <si>
    <t>10:23进17:34出</t>
  </si>
  <si>
    <t>7:53进21:07出</t>
  </si>
  <si>
    <t>11:32:5317:29:59</t>
  </si>
  <si>
    <t>7:52进21:04出</t>
  </si>
  <si>
    <t>11:31:5317:30:57</t>
  </si>
  <si>
    <t>9:02进21:08出</t>
  </si>
  <si>
    <t>模具/钳工六组</t>
  </si>
  <si>
    <t>陈开增</t>
  </si>
  <si>
    <t>7:49进7:49进17:36出18:06进18:06进21:21出</t>
  </si>
  <si>
    <t>7:44进7:44进7:44进17:35出18:31进18:31进19:07出</t>
  </si>
  <si>
    <t>7:51进10:23出10:57进10:57进17:37出17:38进17:42出</t>
  </si>
  <si>
    <t>10:00-11:00</t>
  </si>
  <si>
    <t>8:25进8:25进8:26进17:37出</t>
  </si>
  <si>
    <t>7:53进17:36出18:05进20:49出</t>
  </si>
  <si>
    <t>8:09进17:41出18:27进20:42出</t>
  </si>
  <si>
    <t>7:24进17:34出18:11进18:11进20:36出</t>
  </si>
  <si>
    <t>7:56进17:41出17:45进19:04出</t>
  </si>
  <si>
    <t>7:48进7:48进7:48进17:34出</t>
  </si>
  <si>
    <t>7:54进9:01出9:15进17:09出</t>
  </si>
  <si>
    <t>7:52进17:37出17:41进21:25出</t>
  </si>
  <si>
    <t>7:51进17:33出17:38进18:57出19:11进19:11进23:53出</t>
  </si>
  <si>
    <t>7:49进17:33出18:18进23:03出</t>
  </si>
  <si>
    <t>11:33:42</t>
  </si>
  <si>
    <t>11:33:49</t>
  </si>
  <si>
    <t>7:58进8:34出8:55进17:07出</t>
  </si>
  <si>
    <t>7:54进7:54进7:54进14:57出14:59进17:34出18:16进18:16进21:26出</t>
  </si>
  <si>
    <t>钟军杰</t>
  </si>
  <si>
    <t>7:34进21:35出</t>
  </si>
  <si>
    <t>11:33:3217:32:43</t>
  </si>
  <si>
    <t>7:22进21:17出</t>
  </si>
  <si>
    <t>11:34:1517:32:29</t>
  </si>
  <si>
    <t>7:39进17:38出</t>
  </si>
  <si>
    <t>11:33:4817:33:17</t>
  </si>
  <si>
    <t>7:50进17:41出</t>
  </si>
  <si>
    <t>11:34:20</t>
  </si>
  <si>
    <t>7:39进17:02出</t>
  </si>
  <si>
    <t>7:48进21:06出</t>
  </si>
  <si>
    <t>11:31:4117:33:08</t>
  </si>
  <si>
    <t>7:34进21:07出</t>
  </si>
  <si>
    <t>11:34:1317:33:33</t>
  </si>
  <si>
    <t>7:41进21:06出</t>
  </si>
  <si>
    <t>11:33:0917:32:40</t>
  </si>
  <si>
    <t>7:38进21:04出</t>
  </si>
  <si>
    <t>11:33:1717:31:46</t>
  </si>
  <si>
    <t>7:39进21:03出</t>
  </si>
  <si>
    <t>11:33:5717:32:19</t>
  </si>
  <si>
    <t>7:39进21:05出</t>
  </si>
  <si>
    <t>11:33:2017:32:13</t>
  </si>
  <si>
    <t>7:41进21:43出</t>
  </si>
  <si>
    <t>11:36:5017:33:03</t>
  </si>
  <si>
    <t>7:41进23:03出</t>
  </si>
  <si>
    <t>11:34:1417:33:17</t>
  </si>
  <si>
    <t>18:00-21:3021:30-23:00</t>
  </si>
  <si>
    <t>7:36进12:27出12:32进21:15出</t>
  </si>
  <si>
    <t>11:34:1417:32:37</t>
  </si>
  <si>
    <t>赵奎</t>
  </si>
  <si>
    <t>11:59进21:32出</t>
  </si>
  <si>
    <t>17:32:28</t>
  </si>
  <si>
    <t>8:56进8:57进17:32出</t>
  </si>
  <si>
    <t>7:59进16:02出</t>
  </si>
  <si>
    <t>11:32:3417:33:27</t>
  </si>
  <si>
    <t>7:37进20:07出</t>
  </si>
  <si>
    <t>11:34:3617:32:24</t>
  </si>
  <si>
    <t>11:35:3017:31:29</t>
  </si>
  <si>
    <t>7:41进21:02出</t>
  </si>
  <si>
    <t>11:33:3017:32:02</t>
  </si>
  <si>
    <t>7:20进17:05出</t>
  </si>
  <si>
    <t>7:47进17:31出18:22进21:07出</t>
  </si>
  <si>
    <t>11:34:2617:31:22</t>
  </si>
  <si>
    <t>11:33:1117:33:50</t>
  </si>
  <si>
    <t>11:34:36</t>
  </si>
  <si>
    <t>7:46进16:37出</t>
  </si>
  <si>
    <t>7:30进21:08出</t>
  </si>
  <si>
    <t>11:35:3517:31:08</t>
  </si>
  <si>
    <t>唐新鹏</t>
  </si>
  <si>
    <t>7:56进21:31出</t>
  </si>
  <si>
    <t>11:30:0417:31:25</t>
  </si>
  <si>
    <t>7:57进18:00出</t>
  </si>
  <si>
    <t>11:30:2617:30:02</t>
  </si>
  <si>
    <t>8:59进17:31出</t>
  </si>
  <si>
    <t>11:43:38</t>
  </si>
  <si>
    <t>11:30:0517:30:15</t>
  </si>
  <si>
    <t>11:30:0417:30:35</t>
  </si>
  <si>
    <t>11:30:2217:30:22</t>
  </si>
  <si>
    <t>11:30:2217:30:45</t>
  </si>
  <si>
    <t>11:30:1817:30:02</t>
  </si>
  <si>
    <t>9:28进15:33出</t>
  </si>
  <si>
    <t>7:57进21:06出</t>
  </si>
  <si>
    <t>11:30:0817:30:08</t>
  </si>
  <si>
    <t>11:30:0917:40:29</t>
  </si>
  <si>
    <t>11:30:11</t>
  </si>
  <si>
    <t>12:56进17:33出</t>
  </si>
  <si>
    <t>7:55进21:06出</t>
  </si>
  <si>
    <t>11:30:3117:30:08</t>
  </si>
  <si>
    <t>模具/钳工八组</t>
  </si>
  <si>
    <t>顾方明</t>
  </si>
  <si>
    <t>8:02进17:44出</t>
  </si>
  <si>
    <t>7:43进11:37出</t>
  </si>
  <si>
    <t>12:44进17:32出</t>
  </si>
  <si>
    <t>8:53进17:34出</t>
  </si>
  <si>
    <t>7:44进17:46出</t>
  </si>
  <si>
    <t>7:44进7:45出17:32出</t>
  </si>
  <si>
    <t>10:01进16:16出</t>
  </si>
  <si>
    <t>12:34进17:31出</t>
  </si>
  <si>
    <t>徐劲凯</t>
  </si>
  <si>
    <t>7:58进17:31出18:18进20:31出</t>
  </si>
  <si>
    <t>7:54进17:32出18:17进20:02出</t>
  </si>
  <si>
    <t>7:54进17:31出17:58进22:02出</t>
  </si>
  <si>
    <t>7:49进15:32出</t>
  </si>
  <si>
    <t>9:18进17:01出</t>
  </si>
  <si>
    <t>7:54进17:32出18:00进20:30出</t>
  </si>
  <si>
    <t>7:41进17:30出</t>
  </si>
  <si>
    <t>7:57进17:30出18:15进20:04出</t>
  </si>
  <si>
    <t>7:57进17:30出17:58进20:32出20:32出</t>
  </si>
  <si>
    <t>9:05进9:05进14:30出</t>
  </si>
  <si>
    <t>12:29进17:34出</t>
  </si>
  <si>
    <t>李胜见</t>
  </si>
  <si>
    <t>11:42:5217:30:46</t>
  </si>
  <si>
    <t>11:36:2717:30:06</t>
  </si>
  <si>
    <t>12:28进17:54进17:54出</t>
  </si>
  <si>
    <t>17:34:20</t>
  </si>
  <si>
    <t>7:55进17:45出</t>
  </si>
  <si>
    <t>11:42:2417:34:30</t>
  </si>
  <si>
    <t>7:57进22:01出</t>
  </si>
  <si>
    <t>11:35:0017:37:56</t>
  </si>
  <si>
    <t>11:43:0917:26:24</t>
  </si>
  <si>
    <t>10:26进17:32出</t>
  </si>
  <si>
    <t>11:31:4517:34:12</t>
  </si>
  <si>
    <t>7:42进11:44出12:57进17:45出</t>
  </si>
  <si>
    <t>11:34:0717:34:03</t>
  </si>
  <si>
    <t>11:37:1717:33:24</t>
  </si>
  <si>
    <t>7:57进21:04出</t>
  </si>
  <si>
    <t>11:43:4717:36:36</t>
  </si>
  <si>
    <t>11:31:2517:31:3317:31:48</t>
  </si>
  <si>
    <t>7:55进11:51出12:56进17:35出</t>
  </si>
  <si>
    <t>11:41:0117:26:46</t>
  </si>
  <si>
    <t>11:33:2217:31:46</t>
  </si>
  <si>
    <t>11:42:1817:35:12</t>
  </si>
  <si>
    <t>7:53进17:42出</t>
  </si>
  <si>
    <t>11:31:3917:32:58</t>
  </si>
  <si>
    <t>8:35进17:46出</t>
  </si>
  <si>
    <t>11:42:3717:30:44</t>
  </si>
  <si>
    <t>11:36:0517:30:58</t>
  </si>
  <si>
    <t>王瑞瑞</t>
  </si>
  <si>
    <t>7:13进17:32出18:13进20:34出</t>
  </si>
  <si>
    <t>8:08进17:31出18:17进20:18出</t>
  </si>
  <si>
    <t>8:05进17:37出</t>
  </si>
  <si>
    <t>8:07进17:33出</t>
  </si>
  <si>
    <t>11:04进17:01出</t>
  </si>
  <si>
    <t>7:27进17:31出18:00进20:31出</t>
  </si>
  <si>
    <t>7:54进17:30出18:15进20:02出</t>
  </si>
  <si>
    <t>8:01进17:30出18:11进20:32出</t>
  </si>
  <si>
    <t>7:56进17:42出</t>
  </si>
  <si>
    <t>12:12进17:41出</t>
  </si>
  <si>
    <t>陈定辉</t>
  </si>
  <si>
    <t>7:33进21:01出</t>
  </si>
  <si>
    <t>11:33:53</t>
  </si>
  <si>
    <t>7:33进7:35进7:36进7:36进17:34出</t>
  </si>
  <si>
    <t>9:25进17:03出</t>
  </si>
  <si>
    <t>7:29进17:32出</t>
  </si>
  <si>
    <t>11:31:37</t>
  </si>
  <si>
    <t>7:28进17:32出</t>
  </si>
  <si>
    <t>11:33:29</t>
  </si>
  <si>
    <t>他人代1次</t>
  </si>
  <si>
    <t>模具/钳工九组</t>
  </si>
  <si>
    <t>叶秀建</t>
  </si>
  <si>
    <t>7:44进17:05出</t>
  </si>
  <si>
    <t>7:46进8:15出8:38进15:50出16:13进20:51出</t>
  </si>
  <si>
    <t>11:35:4017:37:00</t>
  </si>
  <si>
    <t>08:00-09:00 15:30-16:30</t>
  </si>
  <si>
    <t>7:58进15:06出15:20进17:33出</t>
  </si>
  <si>
    <t>11:36:05</t>
  </si>
  <si>
    <t>15:00-15:30</t>
  </si>
  <si>
    <t>8:37进17:23出</t>
  </si>
  <si>
    <t>7:59进15:04出15:13进16:43出</t>
  </si>
  <si>
    <t>8:04进13:22出13:43进17:35出</t>
  </si>
  <si>
    <t>7:54进15:07出15:52进17:37出</t>
  </si>
  <si>
    <t>15:00-16:00</t>
  </si>
  <si>
    <t>7:51进15:24出15:57进17:32出</t>
  </si>
  <si>
    <t>11:34:42</t>
  </si>
  <si>
    <t>8:22进10:01出10:20进15:11出</t>
  </si>
  <si>
    <t>7:49进16:00出16:48进17:33出</t>
  </si>
  <si>
    <t>7:54进14:44出15:00进17:33出</t>
  </si>
  <si>
    <t>7:54进13:14出13:33进16:48出17:00进17:34出</t>
  </si>
  <si>
    <t>7:44进13:21出13:35进14:09出</t>
  </si>
  <si>
    <t>7:46进19:06出</t>
  </si>
  <si>
    <t>11:34:3217:38:36</t>
  </si>
  <si>
    <t>葛为清</t>
  </si>
  <si>
    <t>11:32:5117:33:23</t>
  </si>
  <si>
    <t>11:30:5017:32:14</t>
  </si>
  <si>
    <t>7:50进11:43出11:46进12:20出12:43进21:02出</t>
  </si>
  <si>
    <t>11:32:5217:34:16</t>
  </si>
  <si>
    <t>11:32:0517:33:04</t>
  </si>
  <si>
    <t>11:33:2217:31:52</t>
  </si>
  <si>
    <t>11:30:3017:31:51</t>
  </si>
  <si>
    <t>11:30:2717:31:50</t>
  </si>
  <si>
    <t>8:56进17:35出</t>
  </si>
  <si>
    <t>11:30:39</t>
  </si>
  <si>
    <t>7:50进11:42出11:43进17:48出17:51进21:02出</t>
  </si>
  <si>
    <t>11:30:3617:34:21</t>
  </si>
  <si>
    <t>11:30:58</t>
  </si>
  <si>
    <t>7:55进12:11出</t>
  </si>
  <si>
    <t>11:30:4217:30:59</t>
  </si>
  <si>
    <t>7:51进9:33出9:34进21:04出</t>
  </si>
  <si>
    <t>11:33:0517:31:16</t>
  </si>
  <si>
    <t>7:54进20:32出</t>
  </si>
  <si>
    <t>11:32:2517:31:30</t>
  </si>
  <si>
    <t>7:59进17:02出</t>
  </si>
  <si>
    <t>08:00-17:00</t>
  </si>
  <si>
    <t>7:58进11:31出13:48进20:02出</t>
  </si>
  <si>
    <t>顾建伟</t>
  </si>
  <si>
    <t>11:31:0717:32:43</t>
  </si>
  <si>
    <t>11:35:0717:33:11</t>
  </si>
  <si>
    <t>7:27进21:02出</t>
  </si>
  <si>
    <t>11:32:0417:34:14</t>
  </si>
  <si>
    <t>7:44进17:36出</t>
  </si>
  <si>
    <t>7:48进21:03出</t>
  </si>
  <si>
    <t>11:38:1517:32:12</t>
  </si>
  <si>
    <t>7:46进17:42出</t>
  </si>
  <si>
    <t>11:36:04</t>
  </si>
  <si>
    <t>7:41进19:46出</t>
  </si>
  <si>
    <t>任飞扬</t>
  </si>
  <si>
    <t>7:46进21:01出</t>
  </si>
  <si>
    <t>11:31:2817:31:45</t>
  </si>
  <si>
    <t>11:33:2117:31:56</t>
  </si>
  <si>
    <t>8:21进17:32出</t>
  </si>
  <si>
    <t>7:55进17:32出</t>
  </si>
  <si>
    <t>11:33:1817:31:10</t>
  </si>
  <si>
    <t>7:51进11:35出</t>
  </si>
  <si>
    <t>赖思南</t>
  </si>
  <si>
    <t>08:00-17:3008:00-17:30</t>
  </si>
  <si>
    <t>7:56进7:56进17:31出</t>
  </si>
  <si>
    <t>7:40进17:30出</t>
  </si>
  <si>
    <t>7:53进17:31出17:31出</t>
  </si>
  <si>
    <t>离职</t>
  </si>
  <si>
    <t>模具/研配组</t>
  </si>
  <si>
    <t>研配组长</t>
  </si>
  <si>
    <t>杨友亮</t>
  </si>
  <si>
    <t>7:41进11:32出12:57进16:58出</t>
  </si>
  <si>
    <t>17:00-</t>
  </si>
  <si>
    <t>7:37进11:38出12:57进20:03出</t>
  </si>
  <si>
    <t>7:35进11:32进11:32出12:57进20:03出</t>
  </si>
  <si>
    <t>7:53进11:32出12:54进16:36出</t>
  </si>
  <si>
    <t>7:49进16:33出19:18进21:32出</t>
  </si>
  <si>
    <t>08:00-17:3019:30-21:30</t>
  </si>
  <si>
    <t>7:41进20:05出</t>
  </si>
  <si>
    <t>11:35:1711:35:21（多）</t>
  </si>
  <si>
    <t>11:36:3917:32:26</t>
  </si>
  <si>
    <t>7:52进23:01出</t>
  </si>
  <si>
    <t>11:34:26</t>
  </si>
  <si>
    <t>7:52进11:32出11:50进17:32出</t>
  </si>
  <si>
    <t>7:47进11:32出12:51进17:32出</t>
  </si>
  <si>
    <t>7:54进9:06出12:47进17:36进17:36出</t>
  </si>
  <si>
    <t>范伟军</t>
  </si>
  <si>
    <t>7:19进21:01出</t>
  </si>
  <si>
    <t>7:19进21:02出</t>
  </si>
  <si>
    <t>7:15进16:02出</t>
  </si>
  <si>
    <t>7:48进21:02出</t>
  </si>
  <si>
    <t>7:29进21:02出</t>
  </si>
  <si>
    <t>7:27进21:03出</t>
  </si>
  <si>
    <t>11:33:46</t>
  </si>
  <si>
    <t>7:30进17:34出</t>
  </si>
  <si>
    <t>7:22进21:03出</t>
  </si>
  <si>
    <t>11:34:51</t>
  </si>
  <si>
    <t>11:34:21</t>
  </si>
  <si>
    <t>7:41进21:01出</t>
  </si>
  <si>
    <t>7:41进15:32进15:32出</t>
  </si>
  <si>
    <t>11:35:07</t>
  </si>
  <si>
    <t>7:24进23:02出</t>
  </si>
  <si>
    <t>11:34:3211:34:46（代）</t>
  </si>
  <si>
    <t>吴剑波</t>
  </si>
  <si>
    <t>11:35:49</t>
  </si>
  <si>
    <t>7:50进20:04出</t>
  </si>
  <si>
    <t>11:35:5317:34:07</t>
  </si>
  <si>
    <t>11:36:0317:32:56</t>
  </si>
  <si>
    <t>7:47进21:05出</t>
  </si>
  <si>
    <t>11:36:4917:35:15</t>
  </si>
  <si>
    <t>11:34:2817:34:02</t>
  </si>
  <si>
    <t>7:54进20:08出</t>
  </si>
  <si>
    <t>11:36:4917:34:14</t>
  </si>
  <si>
    <t>8:01进16:04出</t>
  </si>
  <si>
    <t>7:56进21:05出</t>
  </si>
  <si>
    <t>11:37:5417:32:19</t>
  </si>
  <si>
    <t>7:55进16:39出</t>
  </si>
  <si>
    <t>章家伟</t>
  </si>
  <si>
    <t>11:32:01</t>
  </si>
  <si>
    <t>7:30进16:01出</t>
  </si>
  <si>
    <t>6:52进17:32出</t>
  </si>
  <si>
    <t>11:32:5411:32:56（补）</t>
  </si>
  <si>
    <t>7:11进16:03出</t>
  </si>
  <si>
    <t>7:23进21:02出</t>
  </si>
  <si>
    <t>11:31:1117:32:42</t>
  </si>
  <si>
    <t>7:24进20:31出</t>
  </si>
  <si>
    <t>11:34:0017:32:44</t>
  </si>
  <si>
    <t>7:03进11:30出11:31出13:13进17:33出</t>
  </si>
  <si>
    <t>13:00-13:30</t>
  </si>
  <si>
    <t>7:19进11:45出12:07进21:03出</t>
  </si>
  <si>
    <t>11:33:4317:32:46</t>
  </si>
  <si>
    <t>6:54进17:31出17:32进</t>
  </si>
  <si>
    <t>7:03进15:31出16:00进21:02出</t>
  </si>
  <si>
    <t>11:34:0517:32:33</t>
  </si>
  <si>
    <t>6:52进17:33出</t>
  </si>
  <si>
    <t>7:17进17:32出</t>
  </si>
  <si>
    <t>7:05进16:04出</t>
  </si>
  <si>
    <t>叶兴达</t>
  </si>
  <si>
    <t>9:54进10:21出</t>
  </si>
  <si>
    <t>11:35:1717:32:19</t>
  </si>
  <si>
    <t>7:39进21:34出</t>
  </si>
  <si>
    <t>11:35:1017:40:08</t>
  </si>
  <si>
    <t>7:44进21:32出</t>
  </si>
  <si>
    <t>11:33:1017:30:48</t>
  </si>
  <si>
    <t>7:47进11:44出</t>
  </si>
  <si>
    <t>7:43进21:37出</t>
  </si>
  <si>
    <t>11:34:1117:30:31</t>
  </si>
  <si>
    <t>7:25进21:33出</t>
  </si>
  <si>
    <t>11:34:51补1次</t>
  </si>
  <si>
    <t>7:44进21:33出</t>
  </si>
  <si>
    <t>11:40:35（补）11:40:3817:33:55</t>
  </si>
  <si>
    <t>7:44进21:34出</t>
  </si>
  <si>
    <t>7:47进21:34出</t>
  </si>
  <si>
    <t>11:33:5117:38:44</t>
  </si>
  <si>
    <t>7:39进17:34出</t>
  </si>
  <si>
    <t>7:41进21:32出</t>
  </si>
  <si>
    <t>11:28:54</t>
  </si>
  <si>
    <t>7:37进23:02出</t>
  </si>
  <si>
    <t>11:31:5417:31:22</t>
  </si>
  <si>
    <t>18:00-22:0022:00-23:00</t>
  </si>
  <si>
    <t>11:35:0317:31:38</t>
  </si>
  <si>
    <t>7:40进21:32出</t>
  </si>
  <si>
    <t>11:30:3717:36:15</t>
  </si>
  <si>
    <t>7:48进17:09出</t>
  </si>
  <si>
    <t>11:32:52</t>
  </si>
  <si>
    <t>谢少林</t>
  </si>
  <si>
    <t>7:54进21:35出</t>
  </si>
  <si>
    <t>11:36:2317:32:46</t>
  </si>
  <si>
    <t>7:56进21:38出</t>
  </si>
  <si>
    <t>11:36:3617:32:51</t>
  </si>
  <si>
    <t>7:55进21:38出</t>
  </si>
  <si>
    <t>11:36:3517:32:23</t>
  </si>
  <si>
    <t>7:55进21:37出</t>
  </si>
  <si>
    <t>11:35:5917:33:36</t>
  </si>
  <si>
    <t>7:56进17:34出17:59进18:01出</t>
  </si>
  <si>
    <t>7:57进15:03出</t>
  </si>
  <si>
    <t>11:34:14</t>
  </si>
  <si>
    <t>7:55进21:39出</t>
  </si>
  <si>
    <t>11:33:3117:32:17</t>
  </si>
  <si>
    <t>7:41进21:33出</t>
  </si>
  <si>
    <t>11:32:2517:30:16</t>
  </si>
  <si>
    <t>7:57进21:40出</t>
  </si>
  <si>
    <t>11:38:1217:33:35</t>
  </si>
  <si>
    <t>7:56进21:39出</t>
  </si>
  <si>
    <t>11:34:4717:32:00</t>
  </si>
  <si>
    <t>11:35:4617:31:56</t>
  </si>
  <si>
    <t>7:56进17:46出</t>
  </si>
  <si>
    <t>7:56进21:35出</t>
  </si>
  <si>
    <t>7:51进23:40出</t>
  </si>
  <si>
    <t>11:34:3917:31:29</t>
  </si>
  <si>
    <t>18:00-22:0022:00-23:30</t>
  </si>
  <si>
    <t>11:34:4417:32:53</t>
  </si>
  <si>
    <t>葛委委</t>
  </si>
  <si>
    <t>7:43进21:34出</t>
  </si>
  <si>
    <t>11:32:3317:32:12</t>
  </si>
  <si>
    <t>7:51进21:33出</t>
  </si>
  <si>
    <t>11:35:3617:31:07</t>
  </si>
  <si>
    <t>7:52进21:33出21:38进21:41出</t>
  </si>
  <si>
    <t>11:35:2517:32:08</t>
  </si>
  <si>
    <t>7:53进21:33出</t>
  </si>
  <si>
    <t>7:48进21:33出</t>
  </si>
  <si>
    <t>11:35:3517:32:05</t>
  </si>
  <si>
    <t>11:34:41</t>
  </si>
  <si>
    <t>8:21进17:03出</t>
  </si>
  <si>
    <t>11:34:2817:32:03</t>
  </si>
  <si>
    <t>7:39进21:33出</t>
  </si>
  <si>
    <t>11:35:3217:33:08</t>
  </si>
  <si>
    <t>7:51进21:35出</t>
  </si>
  <si>
    <t>11:34:5017:31:15</t>
  </si>
  <si>
    <t>7:49进21:33出</t>
  </si>
  <si>
    <t>11:35:0417:30:54</t>
  </si>
  <si>
    <t>7:52进21:34出</t>
  </si>
  <si>
    <t>11:33:5817:31:20</t>
  </si>
  <si>
    <t>8:51进17:33出</t>
  </si>
  <si>
    <t>11:31:1911:31:36</t>
  </si>
  <si>
    <t>11:33:5217:31:36</t>
  </si>
  <si>
    <t>7:52进21:03出</t>
  </si>
  <si>
    <t>11:34:4717:31:50</t>
  </si>
  <si>
    <t>7:55进21:33出</t>
  </si>
  <si>
    <t>11:33:4117:31:06</t>
  </si>
  <si>
    <t>8:22进15:04出</t>
  </si>
  <si>
    <t>肖遵飞</t>
  </si>
  <si>
    <t>7:32进17:32出17:39进17:39进21:35出</t>
  </si>
  <si>
    <t>7:29进21:33出</t>
  </si>
  <si>
    <t>11:30:5917:32:22</t>
  </si>
  <si>
    <t>7:30进21:31出</t>
  </si>
  <si>
    <t>11:32:3917:31:24</t>
  </si>
  <si>
    <t>7:33进21:34出</t>
  </si>
  <si>
    <t>11:31:3117:31:33</t>
  </si>
  <si>
    <t>7:34进15:02出</t>
  </si>
  <si>
    <t>7:31进21:34出</t>
  </si>
  <si>
    <t>11:30:4217:30:07</t>
  </si>
  <si>
    <t>7:19进17:32出17:53进21:32出</t>
  </si>
  <si>
    <t>7:28进21:33出</t>
  </si>
  <si>
    <t>11:31:4517:30:19</t>
  </si>
  <si>
    <t>7:30进21:34出</t>
  </si>
  <si>
    <t>11:31:2017:31:39</t>
  </si>
  <si>
    <t>7:27进21:33出</t>
  </si>
  <si>
    <t>11:32:0017:30:40</t>
  </si>
  <si>
    <t>7:28进17:31出17:38进23:34出</t>
  </si>
  <si>
    <t>7:30进17:31出17:32进21:02出</t>
  </si>
  <si>
    <t>7:30进17:34出18:03进18:05出</t>
  </si>
  <si>
    <t>实训组</t>
  </si>
  <si>
    <t>兴利013批设计</t>
  </si>
  <si>
    <t>实训生</t>
  </si>
  <si>
    <t>陈禹廷</t>
  </si>
  <si>
    <t>11:35:2017:33:43</t>
  </si>
  <si>
    <t>7:55进21:08出</t>
  </si>
  <si>
    <t>11:37:0417:33:48</t>
  </si>
  <si>
    <t>7:56进20:40出</t>
  </si>
  <si>
    <t>11:36:2417:33:08</t>
  </si>
  <si>
    <t>7:54进21:06出</t>
  </si>
  <si>
    <t>11:37:1317:35:25</t>
  </si>
  <si>
    <t>7:54进21:15出</t>
  </si>
  <si>
    <t>11:31:0417:33:09</t>
  </si>
  <si>
    <t>11:50进14:00出20:45进20:49出</t>
  </si>
  <si>
    <t>12:58进15:04出16:50进21:49出</t>
  </si>
  <si>
    <t>11:31:4117:35:12</t>
  </si>
  <si>
    <t>11:07进11:37出12:46进20:44出</t>
  </si>
  <si>
    <t>17:34:41</t>
  </si>
  <si>
    <t>11:37:5117:33:14</t>
  </si>
  <si>
    <t>11:36:5917:33:46</t>
  </si>
  <si>
    <t>7:53进20:41出</t>
  </si>
  <si>
    <t>11:36:3017:33:35</t>
  </si>
  <si>
    <t>7:52进20:36出</t>
  </si>
  <si>
    <t>11:37:1317:34:41</t>
  </si>
  <si>
    <t>7:56进21:33出</t>
  </si>
  <si>
    <t>11:31:5917:30:19</t>
  </si>
  <si>
    <t>7:55进11:51出11:52进17:34出</t>
  </si>
  <si>
    <t>11:39:11</t>
  </si>
  <si>
    <t>7:56进20:33出</t>
  </si>
  <si>
    <t>11:37:0017:33:50</t>
  </si>
  <si>
    <t>严海文</t>
  </si>
  <si>
    <t>11:40:1217:38:03</t>
  </si>
  <si>
    <t>7:56进22:02出</t>
  </si>
  <si>
    <t>11:41:0817:38:00</t>
  </si>
  <si>
    <t>7:58进21:20出</t>
  </si>
  <si>
    <t>11:41:1817:37:08</t>
  </si>
  <si>
    <t>7:56进21:56出</t>
  </si>
  <si>
    <t>11:46:1117:37:33</t>
  </si>
  <si>
    <t>7:57进21:53出</t>
  </si>
  <si>
    <t>11:37:1817:33:32</t>
  </si>
  <si>
    <t>7:55进19:22出</t>
  </si>
  <si>
    <t>7:52进11:57出18:04进22:09出</t>
  </si>
  <si>
    <t>12:10进21:56出</t>
  </si>
  <si>
    <t>17:35:57</t>
  </si>
  <si>
    <t>12:46进21:42出</t>
  </si>
  <si>
    <t>17:35:50</t>
  </si>
  <si>
    <t>12:24进21:10出</t>
  </si>
  <si>
    <t>17:34:39</t>
  </si>
  <si>
    <t>7:55进21:17出</t>
  </si>
  <si>
    <t>11:40:2017:34:20</t>
  </si>
  <si>
    <t>7:59进18:26出</t>
  </si>
  <si>
    <t>7:59进21:19出</t>
  </si>
  <si>
    <t>11:39:1617:35:34</t>
  </si>
  <si>
    <t>7:58进21:44出</t>
  </si>
  <si>
    <t>11:40:2917:36:38</t>
  </si>
  <si>
    <t>7:58进21:49出</t>
  </si>
  <si>
    <t>11:45:4117:35:02</t>
  </si>
  <si>
    <t>7:58进18:41出</t>
  </si>
  <si>
    <t>11:38:5917:36:43</t>
  </si>
  <si>
    <t>彭金诚</t>
  </si>
  <si>
    <t>7:49进21:17出</t>
  </si>
  <si>
    <t>11:36:1817:34:22</t>
  </si>
  <si>
    <t>11:37:2417:34:19</t>
  </si>
  <si>
    <t>7:48进20:36出</t>
  </si>
  <si>
    <t>11:37:0317:33:20</t>
  </si>
  <si>
    <t>7:51进20:54出</t>
  </si>
  <si>
    <t>11:37:3417:36:08</t>
  </si>
  <si>
    <t>7:50进20:37出</t>
  </si>
  <si>
    <t>11:37:3317:33:24</t>
  </si>
  <si>
    <t>7:52进20:54出</t>
  </si>
  <si>
    <t>11:36:3517:40:18</t>
  </si>
  <si>
    <t>7:39进21:27出</t>
  </si>
  <si>
    <t>11:33:5417:35:46</t>
  </si>
  <si>
    <t>7:50进20:42出</t>
  </si>
  <si>
    <t>11:40:0717:34:46</t>
  </si>
  <si>
    <t>7:50进20:40出</t>
  </si>
  <si>
    <t>11:38:1617:33:44</t>
  </si>
  <si>
    <t>11:37:5217:33:26</t>
  </si>
  <si>
    <t>11:37:3217:34:00</t>
  </si>
  <si>
    <t>7:48进20:41出</t>
  </si>
  <si>
    <t>11:38:5017:35:31</t>
  </si>
  <si>
    <t>7:51进20:41出</t>
  </si>
  <si>
    <t>11:36:4617:32:06</t>
  </si>
  <si>
    <t>11:38:2017:34:37</t>
  </si>
  <si>
    <t>曾其乔</t>
  </si>
  <si>
    <t>7:56进21:22出</t>
  </si>
  <si>
    <t>11:35:3417:33:04</t>
  </si>
  <si>
    <t>7:56进21:11出</t>
  </si>
  <si>
    <t>11:37:3317:33:35</t>
  </si>
  <si>
    <t>7:57进20:41出</t>
  </si>
  <si>
    <t>11:36:4817:36:53</t>
  </si>
  <si>
    <t>11:38:5517:36:12</t>
  </si>
  <si>
    <t>7:54进11:51出</t>
  </si>
  <si>
    <t>7:56进20:54出</t>
  </si>
  <si>
    <t>11:36:1017:41:38</t>
  </si>
  <si>
    <t>7:39进21:20出</t>
  </si>
  <si>
    <t>11:32:3517:34:01</t>
  </si>
  <si>
    <t>7:57进20:57出</t>
  </si>
  <si>
    <t>11:39:2517:35:17</t>
  </si>
  <si>
    <t>11:39:2517:33:43</t>
  </si>
  <si>
    <t>7:57进21:17出</t>
  </si>
  <si>
    <t>11:37:2017:33:55</t>
  </si>
  <si>
    <t>7:58进17:42出</t>
  </si>
  <si>
    <t>7:56进20:37出</t>
  </si>
  <si>
    <t>11:37:5317:34:12</t>
  </si>
  <si>
    <t>7:57进20:41出20:41出</t>
  </si>
  <si>
    <t>11:39:1117:36:27</t>
  </si>
  <si>
    <t>7:53进20:41进20:41出20:43出</t>
  </si>
  <si>
    <t>11:36:3017:30:33</t>
  </si>
  <si>
    <t>7:56进17:48出</t>
  </si>
  <si>
    <t>7:58进20:36出</t>
  </si>
  <si>
    <t>11:37:5217:34:20</t>
  </si>
  <si>
    <t>熊炜</t>
  </si>
  <si>
    <t>11:35:4817:34:08</t>
  </si>
  <si>
    <t>11:37:1817:34:09</t>
  </si>
  <si>
    <t>7:48进20:37出</t>
  </si>
  <si>
    <t>11:37:1617:33:43</t>
  </si>
  <si>
    <t>11:37:2617:35:51</t>
  </si>
  <si>
    <t>11:37:1117:33:40</t>
  </si>
  <si>
    <t>11:36:2217:40:23</t>
  </si>
  <si>
    <t>11:33:4117:35:36</t>
  </si>
  <si>
    <t>11:39:5517:35:12</t>
  </si>
  <si>
    <t>11:38:2917:34:13</t>
  </si>
  <si>
    <t>11:37:3617:33:42</t>
  </si>
  <si>
    <t>7:50进20:37进20:37出20:38出</t>
  </si>
  <si>
    <t>11:37:4417:34:22</t>
  </si>
  <si>
    <t>11:38:4217:35:20</t>
  </si>
  <si>
    <t>7:50进20:41出</t>
  </si>
  <si>
    <t>11:36:3317:32:21</t>
  </si>
  <si>
    <t>7:52进20:33出</t>
  </si>
  <si>
    <t>11:38:0917:34:47</t>
  </si>
  <si>
    <t>邱佳星</t>
  </si>
  <si>
    <t>7:52进22:46出</t>
  </si>
  <si>
    <t>17:35:26</t>
  </si>
  <si>
    <t>7:54进22:47出</t>
  </si>
  <si>
    <t>7:57进22:43出</t>
  </si>
  <si>
    <t>11:36:2917:34:09</t>
  </si>
  <si>
    <t>7:54进22:42出</t>
  </si>
  <si>
    <t>17:35:10</t>
  </si>
  <si>
    <t>7:54进11:46出12:29进17:31出</t>
  </si>
  <si>
    <t>13:54进21:53出</t>
  </si>
  <si>
    <t>17:40:40</t>
  </si>
  <si>
    <t>7:42进11:47出12:56进22:35出</t>
  </si>
  <si>
    <t>11:35:2717:37:19</t>
  </si>
  <si>
    <t>7:54进22:32出</t>
  </si>
  <si>
    <t>11:41:0817:35:42</t>
  </si>
  <si>
    <t>7:54进22:11出</t>
  </si>
  <si>
    <t>11:39:1417:35:15</t>
  </si>
  <si>
    <t>7:55进7:55进22:47出</t>
  </si>
  <si>
    <t>11:37:4817:34:02</t>
  </si>
  <si>
    <t>11:34:4711:34:5117:35:43</t>
  </si>
  <si>
    <t>17:25进23:23出</t>
  </si>
  <si>
    <t>7:53进22:52出</t>
  </si>
  <si>
    <t>11:39:5417:35:48</t>
  </si>
  <si>
    <t>7:56进22:57出</t>
  </si>
  <si>
    <t>11:40:4417:36:51</t>
  </si>
  <si>
    <t>7:54进22:58出</t>
  </si>
  <si>
    <t>17:35:28</t>
  </si>
  <si>
    <t>7:55进22:33出</t>
  </si>
  <si>
    <t>11:42:0717:32:52</t>
  </si>
  <si>
    <t>13:50进19:42出</t>
  </si>
  <si>
    <t>7:58进20:50出</t>
  </si>
  <si>
    <t>11:40:1317:34:55</t>
  </si>
  <si>
    <t>刘颂明</t>
  </si>
  <si>
    <t>7:54进21:38出</t>
  </si>
  <si>
    <t>11:52:0917:39:19</t>
  </si>
  <si>
    <t>7:56进22:14出</t>
  </si>
  <si>
    <t>11:41:3517:37:51</t>
  </si>
  <si>
    <t>7:55进21:09出</t>
  </si>
  <si>
    <t>11:43:4817:40:03</t>
  </si>
  <si>
    <t>11:42:3917:38:40</t>
  </si>
  <si>
    <t>7:48进7:48进21:38出</t>
  </si>
  <si>
    <t>11:37:0017:35:55</t>
  </si>
  <si>
    <t>7:56进22:07出</t>
  </si>
  <si>
    <t>11:42:2417:41:20</t>
  </si>
  <si>
    <t>7:44进21:44出</t>
  </si>
  <si>
    <t>11:41:5817:38:36</t>
  </si>
  <si>
    <t>7:55进21:30出</t>
  </si>
  <si>
    <t>11:42:5617:37:37</t>
  </si>
  <si>
    <t>7:57进22:16出</t>
  </si>
  <si>
    <t>11:40:0717:36:04</t>
  </si>
  <si>
    <t>7:56进22:23出</t>
  </si>
  <si>
    <t>11:41:0717:34:58</t>
  </si>
  <si>
    <t>7:54进19:25出</t>
  </si>
  <si>
    <t>7:55进22:02出</t>
  </si>
  <si>
    <t>11:41:3717:36:27</t>
  </si>
  <si>
    <t>7:57进22:37出</t>
  </si>
  <si>
    <t>11:42:3417:37:09</t>
  </si>
  <si>
    <t>7:56进18:39出</t>
  </si>
  <si>
    <t>11:44:01</t>
  </si>
  <si>
    <t>7:56进20:35出</t>
  </si>
  <si>
    <t>11:39:5017:37:05</t>
  </si>
  <si>
    <t>邓洪运</t>
  </si>
  <si>
    <t>11:40:0417:38:13</t>
  </si>
  <si>
    <t>11:40:5617:38:30</t>
  </si>
  <si>
    <t>7:55进21:20出</t>
  </si>
  <si>
    <t>11:41:2117:37:1717:37:18</t>
  </si>
  <si>
    <t>11:40:1117:37:48</t>
  </si>
  <si>
    <t>7:55进21:53出</t>
  </si>
  <si>
    <t>11:37:3817:33:46</t>
  </si>
  <si>
    <t>11:33:52</t>
  </si>
  <si>
    <t>7:56进22:09出</t>
  </si>
  <si>
    <t>11:36:1017:41:47</t>
  </si>
  <si>
    <t>7:44进22:06出</t>
  </si>
  <si>
    <t>11:33:5917:35:28</t>
  </si>
  <si>
    <t>7:55进21:42出</t>
  </si>
  <si>
    <t>11:41:1917:37:07</t>
  </si>
  <si>
    <t>7:56进22:16出</t>
  </si>
  <si>
    <t>11:40:2017:34:24</t>
  </si>
  <si>
    <t>7:55进22:23出</t>
  </si>
  <si>
    <t>11:39:3917:34:42</t>
  </si>
  <si>
    <t>7:56进18:26出</t>
  </si>
  <si>
    <t>11:39:2217:35:16</t>
  </si>
  <si>
    <t>7:57进21:44出</t>
  </si>
  <si>
    <t>11:40:1817:36:58</t>
  </si>
  <si>
    <t>7:56进21:49出</t>
  </si>
  <si>
    <t>11:37:2717:34:26</t>
  </si>
  <si>
    <t>7:56进19:21出</t>
  </si>
  <si>
    <t>11:40:0117:32:58</t>
  </si>
  <si>
    <t>7:57进20:35出</t>
  </si>
  <si>
    <t>11:39:0717:35:11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</si>
</sst>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s>
  <fonts count="37">
    <font>
      <sz val="11"/>
      <color theme="1"/>
      <name val="宋体"/>
      <charset val="134"/>
      <scheme val="minor"/>
    </font>
    <font>
      <sz val="9"/>
      <color theme="1"/>
      <name val="微软雅黑"/>
      <charset val="134"/>
    </font>
    <font>
      <b/>
      <sz val="9"/>
      <color theme="1"/>
      <name val="宋体"/>
      <charset val="134"/>
      <scheme val="minor"/>
    </font>
    <font>
      <sz val="9"/>
      <color theme="2" tint="-0.249977111117893"/>
      <name val="微软雅黑"/>
      <charset val="134"/>
    </font>
    <font>
      <sz val="8"/>
      <color theme="1"/>
      <name val="微软雅黑"/>
      <charset val="134"/>
    </font>
    <font>
      <sz val="9"/>
      <color theme="0"/>
      <name val="微软雅黑"/>
      <charset val="134"/>
    </font>
    <font>
      <sz val="9"/>
      <color rgb="FFFF0000"/>
      <name val="微软雅黑"/>
      <charset val="134"/>
    </font>
    <font>
      <sz val="9"/>
      <name val="微软雅黑"/>
      <charset val="134"/>
    </font>
    <font>
      <b/>
      <sz val="11"/>
      <name val="微软雅黑"/>
      <charset val="134"/>
    </font>
    <font>
      <sz val="8"/>
      <name val="微软雅黑"/>
      <charset val="134"/>
    </font>
    <font>
      <b/>
      <sz val="9"/>
      <color theme="1"/>
      <name val="微软雅黑"/>
      <charset val="134"/>
    </font>
    <font>
      <b/>
      <sz val="9"/>
      <name val="微软雅黑"/>
      <charset val="134"/>
    </font>
    <font>
      <b/>
      <sz val="9"/>
      <color theme="0"/>
      <name val="微软雅黑"/>
      <charset val="134"/>
    </font>
    <font>
      <b/>
      <sz val="9"/>
      <color rgb="FFFF0000"/>
      <name val="微软雅黑"/>
      <charset val="134"/>
    </font>
    <font>
      <sz val="8"/>
      <color theme="2" tint="-0.249977111117893"/>
      <name val="微软雅黑"/>
      <charset val="134"/>
    </font>
    <font>
      <sz val="8"/>
      <color theme="0"/>
      <name val="微软雅黑"/>
      <charset val="134"/>
    </font>
    <font>
      <sz val="9"/>
      <color rgb="FF333333"/>
      <name val="微软雅黑"/>
      <charset val="134"/>
    </font>
    <font>
      <sz val="8"/>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93">
    <fill>
      <patternFill patternType="none"/>
    </fill>
    <fill>
      <patternFill patternType="gray125"/>
    </fill>
    <fill>
      <patternFill patternType="solid">
        <fgColor theme="7" tint="0.399700918607135"/>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
        <bgColor indexed="64"/>
      </patternFill>
    </fill>
    <fill>
      <patternFill patternType="solid">
        <fgColor theme="4" tint="0.399639881588183"/>
        <bgColor indexed="64"/>
      </patternFill>
    </fill>
    <fill>
      <patternFill patternType="solid">
        <fgColor theme="4" tint="0.399670400097659"/>
        <bgColor indexed="64"/>
      </patternFill>
    </fill>
    <fill>
      <patternFill patternType="solid">
        <fgColor theme="4" tint="0.39780877101962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5" tint="0.799340800195319"/>
        <bgColor indexed="64"/>
      </patternFill>
    </fill>
    <fill>
      <patternFill patternType="solid">
        <fgColor theme="7" tint="0.397686696981719"/>
        <bgColor indexed="64"/>
      </patternFill>
    </fill>
    <fill>
      <patternFill patternType="solid">
        <fgColor theme="1"/>
        <bgColor indexed="64"/>
      </patternFill>
    </fill>
    <fill>
      <patternFill patternType="solid">
        <fgColor theme="8" tint="0.799340800195319"/>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7" tint="0.398083437604907"/>
        <bgColor indexed="64"/>
      </patternFill>
    </fill>
    <fill>
      <patternFill patternType="solid">
        <fgColor theme="7" tint="0.398236030152287"/>
        <bgColor indexed="64"/>
      </patternFill>
    </fill>
    <fill>
      <patternFill patternType="solid">
        <fgColor theme="7" tint="0.398449659718619"/>
        <bgColor indexed="64"/>
      </patternFill>
    </fill>
    <fill>
      <patternFill patternType="solid">
        <fgColor theme="7" tint="0.397717215491195"/>
        <bgColor indexed="64"/>
      </patternFill>
    </fill>
    <fill>
      <patternFill patternType="solid">
        <fgColor theme="4" tint="0.399304177983947"/>
        <bgColor indexed="64"/>
      </patternFill>
    </fill>
    <fill>
      <patternFill patternType="solid">
        <fgColor theme="4" tint="0.399426252021851"/>
        <bgColor indexed="64"/>
      </patternFill>
    </fill>
    <fill>
      <patternFill patternType="solid">
        <fgColor theme="4" tint="0.397564622943815"/>
        <bgColor indexed="64"/>
      </patternFill>
    </fill>
    <fill>
      <patternFill patternType="solid">
        <fgColor theme="7" tint="0.397045808282723"/>
        <bgColor indexed="64"/>
      </patternFill>
    </fill>
    <fill>
      <patternFill patternType="solid">
        <fgColor theme="7" tint="0.397442548905911"/>
        <bgColor indexed="64"/>
      </patternFill>
    </fill>
    <fill>
      <patternFill patternType="solid">
        <fgColor theme="4" tint="0.399731437116611"/>
        <bgColor indexed="64"/>
      </patternFill>
    </fill>
    <fill>
      <patternFill patternType="solid">
        <fgColor theme="4" tint="0.397869808038575"/>
        <bgColor indexed="64"/>
      </patternFill>
    </fill>
    <fill>
      <patternFill patternType="solid">
        <fgColor theme="7" tint="0.397869808038575"/>
        <bgColor indexed="64"/>
      </patternFill>
    </fill>
    <fill>
      <patternFill patternType="solid">
        <fgColor theme="7" tint="0.398266548661763"/>
        <bgColor indexed="64"/>
      </patternFill>
    </fill>
    <fill>
      <patternFill patternType="solid">
        <fgColor theme="7" tint="0.398419141209143"/>
        <bgColor indexed="64"/>
      </patternFill>
    </fill>
    <fill>
      <patternFill patternType="solid">
        <fgColor theme="7" tint="0.398663289284951"/>
        <bgColor indexed="64"/>
      </patternFill>
    </fill>
    <fill>
      <patternFill patternType="solid">
        <fgColor theme="7" tint="0.397930845057527"/>
        <bgColor indexed="64"/>
      </patternFill>
    </fill>
    <fill>
      <patternFill patternType="solid">
        <fgColor theme="7" tint="0.398205511642811"/>
        <bgColor indexed="64"/>
      </patternFill>
    </fill>
    <fill>
      <patternFill patternType="solid">
        <fgColor theme="7" tint="0.397747734000671"/>
        <bgColor indexed="64"/>
      </patternFill>
    </fill>
    <fill>
      <patternFill patternType="solid">
        <fgColor theme="7" tint="0.398693807794427"/>
        <bgColor indexed="64"/>
      </patternFill>
    </fill>
    <fill>
      <patternFill patternType="solid">
        <fgColor theme="4" tint="0.4"/>
        <bgColor indexed="64"/>
      </patternFill>
    </fill>
    <fill>
      <patternFill patternType="solid">
        <fgColor theme="4" tint="0.398113956114383"/>
        <bgColor indexed="64"/>
      </patternFill>
    </fill>
    <fill>
      <patternFill patternType="solid">
        <fgColor theme="7" tint="0.398907437360759"/>
        <bgColor indexed="64"/>
      </patternFill>
    </fill>
    <fill>
      <patternFill patternType="solid">
        <fgColor theme="7" tint="0.397961363567003"/>
        <bgColor indexed="64"/>
      </patternFill>
    </fill>
    <fill>
      <patternFill patternType="solid">
        <fgColor theme="7" tint="0.399151585436567"/>
        <bgColor indexed="64"/>
      </patternFill>
    </fill>
    <fill>
      <patternFill patternType="solid">
        <fgColor theme="7" tint="0.397991882076479"/>
        <bgColor indexed="64"/>
      </patternFill>
    </fill>
    <fill>
      <patternFill patternType="solid">
        <fgColor theme="7" tint="0.399029511398663"/>
        <bgColor indexed="64"/>
      </patternFill>
    </fill>
    <fill>
      <patternFill patternType="solid">
        <fgColor theme="4" tint="0.399914548173467"/>
        <bgColor indexed="64"/>
      </patternFill>
    </fill>
    <fill>
      <patternFill patternType="solid">
        <fgColor theme="7" tint="0.398754844813379"/>
        <bgColor indexed="64"/>
      </patternFill>
    </fill>
    <fill>
      <patternFill patternType="solid">
        <fgColor theme="7" tint="0.398571733756523"/>
        <bgColor indexed="64"/>
      </patternFill>
    </fill>
    <fill>
      <patternFill patternType="solid">
        <fgColor theme="7" tint="0.398846400341807"/>
        <bgColor indexed="64"/>
      </patternFill>
    </fill>
    <fill>
      <patternFill patternType="solid">
        <fgColor theme="7" tint="0.399090548417615"/>
        <bgColor indexed="64"/>
      </patternFill>
    </fill>
    <fill>
      <patternFill patternType="solid">
        <fgColor theme="4" tint="0.399243140964995"/>
        <bgColor indexed="64"/>
      </patternFill>
    </fill>
    <fill>
      <patternFill patternType="solid">
        <fgColor theme="7" tint="0.397228919339579"/>
        <bgColor indexed="64"/>
      </patternFill>
    </fill>
    <fill>
      <patternFill patternType="solid">
        <fgColor theme="7" tint="0.398297067171239"/>
        <bgColor indexed="64"/>
      </patternFill>
    </fill>
    <fill>
      <patternFill patternType="solid">
        <fgColor theme="7" tint="0.397473067415387"/>
        <bgColor indexed="64"/>
      </patternFill>
    </fill>
    <fill>
      <patternFill patternType="solid">
        <fgColor theme="7" tint="0.397350993377483"/>
        <bgColor indexed="64"/>
      </patternFill>
    </fill>
    <fill>
      <patternFill patternType="solid">
        <fgColor theme="7" tint="0.397625659962767"/>
        <bgColor indexed="64"/>
      </patternFill>
    </fill>
    <fill>
      <patternFill patternType="solid">
        <fgColor theme="7" tint="0.398022400585955"/>
        <bgColor indexed="64"/>
      </patternFill>
    </fill>
    <fill>
      <patternFill patternType="solid">
        <fgColor theme="4" tint="0.399487289040803"/>
        <bgColor indexed="64"/>
      </patternFill>
    </fill>
    <fill>
      <patternFill patternType="solid">
        <fgColor theme="4" tint="0.399548326059755"/>
        <bgColor indexed="64"/>
      </patternFill>
    </fill>
    <fill>
      <patternFill patternType="solid">
        <fgColor theme="4" tint="0.397686696981719"/>
        <bgColor indexed="64"/>
      </patternFill>
    </fill>
    <fill>
      <patternFill patternType="solid">
        <fgColor theme="7" tint="0.398327585680715"/>
        <bgColor indexed="64"/>
      </patternFill>
    </fill>
    <fill>
      <patternFill patternType="solid">
        <fgColor theme="7" tint="0.398144474623859"/>
        <bgColor indexed="64"/>
      </patternFill>
    </fill>
    <fill>
      <patternFill patternType="solid">
        <fgColor theme="7" tint="0.397259437849055"/>
        <bgColor indexed="64"/>
      </patternFill>
    </fill>
    <fill>
      <patternFill patternType="solid">
        <fgColor theme="7" tint="0.3980529190954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diagonal/>
    </border>
    <border>
      <left style="thin">
        <color rgb="FFC00000"/>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63" borderId="5"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64" borderId="8" applyNumberFormat="0" applyAlignment="0" applyProtection="0">
      <alignment vertical="center"/>
    </xf>
    <xf numFmtId="0" fontId="27" fillId="65" borderId="9" applyNumberFormat="0" applyAlignment="0" applyProtection="0">
      <alignment vertical="center"/>
    </xf>
    <xf numFmtId="0" fontId="28" fillId="65" borderId="8" applyNumberFormat="0" applyAlignment="0" applyProtection="0">
      <alignment vertical="center"/>
    </xf>
    <xf numFmtId="0" fontId="29" fillId="66"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67" borderId="0" applyNumberFormat="0" applyBorder="0" applyAlignment="0" applyProtection="0">
      <alignment vertical="center"/>
    </xf>
    <xf numFmtId="0" fontId="33" fillId="68" borderId="0" applyNumberFormat="0" applyBorder="0" applyAlignment="0" applyProtection="0">
      <alignment vertical="center"/>
    </xf>
    <xf numFmtId="0" fontId="34" fillId="69" borderId="0" applyNumberFormat="0" applyBorder="0" applyAlignment="0" applyProtection="0">
      <alignment vertical="center"/>
    </xf>
    <xf numFmtId="0" fontId="35" fillId="70" borderId="0" applyNumberFormat="0" applyBorder="0" applyAlignment="0" applyProtection="0">
      <alignment vertical="center"/>
    </xf>
    <xf numFmtId="0" fontId="36" fillId="71" borderId="0" applyNumberFormat="0" applyBorder="0" applyAlignment="0" applyProtection="0">
      <alignment vertical="center"/>
    </xf>
    <xf numFmtId="0" fontId="36" fillId="72" borderId="0" applyNumberFormat="0" applyBorder="0" applyAlignment="0" applyProtection="0">
      <alignment vertical="center"/>
    </xf>
    <xf numFmtId="0" fontId="35" fillId="5" borderId="0" applyNumberFormat="0" applyBorder="0" applyAlignment="0" applyProtection="0">
      <alignment vertical="center"/>
    </xf>
    <xf numFmtId="0" fontId="35" fillId="73" borderId="0" applyNumberFormat="0" applyBorder="0" applyAlignment="0" applyProtection="0">
      <alignment vertical="center"/>
    </xf>
    <xf numFmtId="0" fontId="36" fillId="74" borderId="0" applyNumberFormat="0" applyBorder="0" applyAlignment="0" applyProtection="0">
      <alignment vertical="center"/>
    </xf>
    <xf numFmtId="0" fontId="36" fillId="75" borderId="0" applyNumberFormat="0" applyBorder="0" applyAlignment="0" applyProtection="0">
      <alignment vertical="center"/>
    </xf>
    <xf numFmtId="0" fontId="35" fillId="76" borderId="0" applyNumberFormat="0" applyBorder="0" applyAlignment="0" applyProtection="0">
      <alignment vertical="center"/>
    </xf>
    <xf numFmtId="0" fontId="35" fillId="77" borderId="0" applyNumberFormat="0" applyBorder="0" applyAlignment="0" applyProtection="0">
      <alignment vertical="center"/>
    </xf>
    <xf numFmtId="0" fontId="36" fillId="78" borderId="0" applyNumberFormat="0" applyBorder="0" applyAlignment="0" applyProtection="0">
      <alignment vertical="center"/>
    </xf>
    <xf numFmtId="0" fontId="36" fillId="79" borderId="0" applyNumberFormat="0" applyBorder="0" applyAlignment="0" applyProtection="0">
      <alignment vertical="center"/>
    </xf>
    <xf numFmtId="0" fontId="35" fillId="80" borderId="0" applyNumberFormat="0" applyBorder="0" applyAlignment="0" applyProtection="0">
      <alignment vertical="center"/>
    </xf>
    <xf numFmtId="0" fontId="35" fillId="81" borderId="0" applyNumberFormat="0" applyBorder="0" applyAlignment="0" applyProtection="0">
      <alignment vertical="center"/>
    </xf>
    <xf numFmtId="0" fontId="36" fillId="82" borderId="0" applyNumberFormat="0" applyBorder="0" applyAlignment="0" applyProtection="0">
      <alignment vertical="center"/>
    </xf>
    <xf numFmtId="0" fontId="36" fillId="83" borderId="0" applyNumberFormat="0" applyBorder="0" applyAlignment="0" applyProtection="0">
      <alignment vertical="center"/>
    </xf>
    <xf numFmtId="0" fontId="35" fillId="84" borderId="0" applyNumberFormat="0" applyBorder="0" applyAlignment="0" applyProtection="0">
      <alignment vertical="center"/>
    </xf>
    <xf numFmtId="0" fontId="35" fillId="85" borderId="0" applyNumberFormat="0" applyBorder="0" applyAlignment="0" applyProtection="0">
      <alignment vertical="center"/>
    </xf>
    <xf numFmtId="0" fontId="36" fillId="86" borderId="0" applyNumberFormat="0" applyBorder="0" applyAlignment="0" applyProtection="0">
      <alignment vertical="center"/>
    </xf>
    <xf numFmtId="0" fontId="36" fillId="87" borderId="0" applyNumberFormat="0" applyBorder="0" applyAlignment="0" applyProtection="0">
      <alignment vertical="center"/>
    </xf>
    <xf numFmtId="0" fontId="35" fillId="88" borderId="0" applyNumberFormat="0" applyBorder="0" applyAlignment="0" applyProtection="0">
      <alignment vertical="center"/>
    </xf>
    <xf numFmtId="0" fontId="35" fillId="89" borderId="0" applyNumberFormat="0" applyBorder="0" applyAlignment="0" applyProtection="0">
      <alignment vertical="center"/>
    </xf>
    <xf numFmtId="0" fontId="36" fillId="90" borderId="0" applyNumberFormat="0" applyBorder="0" applyAlignment="0" applyProtection="0">
      <alignment vertical="center"/>
    </xf>
    <xf numFmtId="0" fontId="36" fillId="91" borderId="0" applyNumberFormat="0" applyBorder="0" applyAlignment="0" applyProtection="0">
      <alignment vertical="center"/>
    </xf>
    <xf numFmtId="0" fontId="35" fillId="92" borderId="0" applyNumberFormat="0" applyBorder="0" applyAlignment="0" applyProtection="0">
      <alignment vertical="center"/>
    </xf>
  </cellStyleXfs>
  <cellXfs count="185">
    <xf numFmtId="0" fontId="0" fillId="0" borderId="0" xfId="0">
      <alignment vertical="center"/>
    </xf>
    <xf numFmtId="0" fontId="1" fillId="0" borderId="0" xfId="0" applyNumberFormat="1" applyFont="1" applyAlignment="1" applyProtection="1">
      <alignment horizontal="left" vertical="center"/>
      <protection hidden="1"/>
    </xf>
    <xf numFmtId="0" fontId="2" fillId="0" borderId="0" xfId="0" applyFont="1" applyProtection="1">
      <alignment vertical="center"/>
      <protection hidden="1"/>
    </xf>
    <xf numFmtId="0" fontId="0" fillId="0" borderId="0" xfId="0" applyProtection="1">
      <alignment vertical="center"/>
      <protection hidden="1"/>
    </xf>
    <xf numFmtId="0" fontId="3" fillId="0" borderId="0" xfId="0" applyFont="1" applyAlignment="1" applyProtection="1">
      <alignment horizontal="left" vertical="center"/>
      <protection hidden="1"/>
    </xf>
    <xf numFmtId="0" fontId="1" fillId="0" borderId="0" xfId="0" applyFont="1" applyAlignment="1" applyProtection="1">
      <alignment horizontal="center" vertical="center"/>
      <protection hidden="1"/>
    </xf>
    <xf numFmtId="0" fontId="1" fillId="0" borderId="0" xfId="0" applyFont="1" applyFill="1" applyAlignment="1" applyProtection="1">
      <alignment horizontal="center" vertical="center"/>
      <protection hidden="1"/>
    </xf>
    <xf numFmtId="0" fontId="4" fillId="0" borderId="0" xfId="0" applyFont="1" applyFill="1" applyAlignment="1" applyProtection="1">
      <alignment horizontal="center" vertical="center"/>
      <protection hidden="1"/>
    </xf>
    <xf numFmtId="0" fontId="4" fillId="0" borderId="0" xfId="0" applyFont="1" applyAlignment="1" applyProtection="1">
      <alignment horizontal="left" vertical="center" wrapText="1"/>
      <protection hidden="1"/>
    </xf>
    <xf numFmtId="0" fontId="4" fillId="0" borderId="0" xfId="0" applyNumberFormat="1" applyFont="1" applyAlignment="1" applyProtection="1">
      <alignment horizontal="left" vertical="center" wrapText="1"/>
      <protection hidden="1"/>
    </xf>
    <xf numFmtId="176" fontId="1" fillId="0" borderId="0" xfId="0" applyNumberFormat="1" applyFont="1" applyAlignment="1" applyProtection="1">
      <alignment horizontal="left" vertical="center"/>
      <protection hidden="1"/>
    </xf>
    <xf numFmtId="176" fontId="5" fillId="0" borderId="0" xfId="0" applyNumberFormat="1" applyFont="1" applyAlignment="1" applyProtection="1">
      <alignment horizontal="left" vertical="center"/>
      <protection hidden="1"/>
    </xf>
    <xf numFmtId="176" fontId="6" fillId="0" borderId="0" xfId="0" applyNumberFormat="1" applyFont="1" applyAlignment="1" applyProtection="1">
      <alignment horizontal="left" vertical="center"/>
      <protection hidden="1"/>
    </xf>
    <xf numFmtId="176" fontId="7" fillId="0" borderId="0" xfId="0" applyNumberFormat="1" applyFont="1" applyAlignment="1" applyProtection="1">
      <alignment horizontal="left" vertical="center"/>
      <protection hidden="1"/>
    </xf>
    <xf numFmtId="176" fontId="1" fillId="0" borderId="0" xfId="0" applyNumberFormat="1" applyFont="1" applyFill="1" applyAlignment="1" applyProtection="1">
      <alignment horizontal="left" vertical="center"/>
      <protection hidden="1"/>
    </xf>
    <xf numFmtId="0" fontId="1" fillId="0" borderId="0" xfId="0" applyFont="1" applyAlignment="1" applyProtection="1">
      <alignment horizontal="left" vertical="center"/>
      <protection hidden="1"/>
    </xf>
    <xf numFmtId="0" fontId="7"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0" fontId="1" fillId="0" borderId="0" xfId="0" applyNumberFormat="1" applyFont="1" applyAlignment="1" applyProtection="1">
      <alignment horizontal="center" vertical="center"/>
      <protection hidden="1"/>
    </xf>
    <xf numFmtId="0" fontId="1" fillId="0" borderId="0" xfId="0" applyNumberFormat="1" applyFont="1" applyFill="1" applyAlignment="1" applyProtection="1">
      <alignment horizontal="center" vertical="center"/>
      <protection hidden="1"/>
    </xf>
    <xf numFmtId="0" fontId="8" fillId="0" borderId="0" xfId="0" applyNumberFormat="1" applyFont="1" applyFill="1" applyAlignment="1" applyProtection="1">
      <alignment horizontal="left" vertical="center"/>
      <protection hidden="1"/>
    </xf>
    <xf numFmtId="0" fontId="9" fillId="0" borderId="0" xfId="0" applyNumberFormat="1" applyFont="1" applyFill="1" applyAlignment="1" applyProtection="1">
      <alignment horizontal="left" vertical="center" wrapText="1"/>
      <protection hidden="1"/>
    </xf>
    <xf numFmtId="0" fontId="9" fillId="0" borderId="0" xfId="0" applyNumberFormat="1" applyFont="1" applyFill="1" applyAlignment="1" applyProtection="1">
      <alignment horizontal="center" vertical="center" wrapText="1"/>
      <protection hidden="1"/>
    </xf>
    <xf numFmtId="0" fontId="7" fillId="0" borderId="0" xfId="0" applyNumberFormat="1" applyFont="1" applyFill="1" applyAlignment="1" applyProtection="1">
      <alignment horizontal="center" vertical="center"/>
      <protection hidden="1"/>
    </xf>
    <xf numFmtId="0" fontId="7" fillId="0" borderId="0" xfId="0" applyNumberFormat="1" applyFont="1" applyFill="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1" xfId="0" applyFont="1" applyFill="1" applyBorder="1" applyAlignment="1" applyProtection="1">
      <alignment horizontal="center" vertical="center"/>
      <protection hidden="1"/>
    </xf>
    <xf numFmtId="0" fontId="10" fillId="0" borderId="1" xfId="0" applyFont="1" applyBorder="1" applyAlignment="1" applyProtection="1">
      <alignment horizontal="center" vertical="center" wrapText="1"/>
      <protection hidden="1"/>
    </xf>
    <xf numFmtId="0" fontId="10" fillId="0" borderId="1" xfId="0" applyNumberFormat="1" applyFont="1" applyBorder="1" applyAlignment="1" applyProtection="1">
      <alignment horizontal="center" vertical="center" wrapText="1"/>
      <protection hidden="1"/>
    </xf>
    <xf numFmtId="0" fontId="10" fillId="0" borderId="1" xfId="0" applyFont="1" applyFill="1" applyBorder="1" applyAlignment="1" applyProtection="1">
      <alignment horizontal="center" vertical="center" wrapText="1"/>
      <protection hidden="1"/>
    </xf>
    <xf numFmtId="0" fontId="10" fillId="0" borderId="1" xfId="0" applyNumberFormat="1" applyFont="1" applyFill="1" applyBorder="1" applyAlignment="1" applyProtection="1">
      <alignment horizontal="center" vertical="center" wrapText="1"/>
      <protection hidden="1"/>
    </xf>
    <xf numFmtId="176" fontId="11" fillId="0" borderId="1" xfId="0" applyNumberFormat="1" applyFont="1" applyFill="1" applyBorder="1" applyAlignment="1" applyProtection="1">
      <alignment horizontal="center" vertical="center" wrapText="1" shrinkToFit="1"/>
      <protection hidden="1"/>
    </xf>
    <xf numFmtId="176" fontId="12" fillId="2" borderId="1" xfId="0" applyNumberFormat="1" applyFont="1" applyFill="1" applyBorder="1" applyAlignment="1" applyProtection="1">
      <alignment horizontal="center" vertical="center" wrapText="1" shrinkToFit="1"/>
      <protection hidden="1"/>
    </xf>
    <xf numFmtId="176" fontId="13" fillId="0" borderId="1" xfId="0" applyNumberFormat="1" applyFont="1" applyFill="1" applyBorder="1" applyAlignment="1" applyProtection="1">
      <alignment horizontal="center" vertical="center" wrapText="1" shrinkToFit="1"/>
      <protection hidden="1"/>
    </xf>
    <xf numFmtId="176" fontId="11" fillId="3" borderId="1" xfId="0" applyNumberFormat="1" applyFont="1" applyFill="1" applyBorder="1" applyAlignment="1" applyProtection="1">
      <alignment horizontal="center" vertical="center" wrapText="1" shrinkToFit="1"/>
      <protection hidden="1"/>
    </xf>
    <xf numFmtId="177" fontId="13" fillId="0" borderId="1" xfId="0" applyNumberFormat="1" applyFont="1" applyFill="1" applyBorder="1" applyAlignment="1" applyProtection="1">
      <alignment horizontal="center" vertical="center" wrapText="1" shrinkToFit="1"/>
      <protection hidden="1"/>
    </xf>
    <xf numFmtId="176" fontId="11" fillId="4" borderId="1" xfId="0" applyNumberFormat="1" applyFont="1" applyFill="1" applyBorder="1" applyAlignment="1" applyProtection="1">
      <alignment horizontal="center" vertical="center" wrapText="1" shrinkToFit="1"/>
      <protection hidden="1"/>
    </xf>
    <xf numFmtId="0" fontId="11" fillId="0" borderId="1" xfId="0" applyNumberFormat="1" applyFont="1" applyFill="1" applyBorder="1" applyAlignment="1" applyProtection="1">
      <alignment horizontal="center" vertical="center" wrapText="1" shrinkToFit="1"/>
      <protection hidden="1"/>
    </xf>
    <xf numFmtId="0" fontId="10" fillId="0" borderId="0" xfId="0" applyFont="1" applyAlignment="1" applyProtection="1">
      <alignment horizontal="left" vertical="center"/>
      <protection hidden="1"/>
    </xf>
    <xf numFmtId="0" fontId="10" fillId="0" borderId="2" xfId="0" applyFont="1" applyFill="1" applyBorder="1" applyAlignment="1" applyProtection="1">
      <alignment horizontal="center" vertical="center"/>
      <protection hidden="1"/>
    </xf>
    <xf numFmtId="0" fontId="10" fillId="0" borderId="2" xfId="0" applyFont="1" applyBorder="1" applyAlignment="1" applyProtection="1">
      <alignment horizontal="center" vertical="center" wrapText="1"/>
      <protection hidden="1"/>
    </xf>
    <xf numFmtId="0" fontId="10" fillId="0" borderId="2" xfId="0" applyNumberFormat="1" applyFont="1" applyBorder="1" applyAlignment="1" applyProtection="1">
      <alignment horizontal="center" vertical="center" wrapText="1"/>
      <protection hidden="1"/>
    </xf>
    <xf numFmtId="0" fontId="10" fillId="0" borderId="2" xfId="0" applyFont="1" applyFill="1" applyBorder="1" applyAlignment="1" applyProtection="1">
      <alignment horizontal="center" vertical="center" wrapText="1"/>
      <protection hidden="1"/>
    </xf>
    <xf numFmtId="0" fontId="10" fillId="0" borderId="2" xfId="0" applyNumberFormat="1" applyFont="1" applyFill="1" applyBorder="1" applyAlignment="1" applyProtection="1">
      <alignment horizontal="center" vertical="center" wrapText="1"/>
      <protection hidden="1"/>
    </xf>
    <xf numFmtId="0" fontId="7" fillId="5" borderId="1" xfId="0" applyFont="1" applyFill="1" applyBorder="1" applyAlignment="1" applyProtection="1">
      <alignment horizontal="center" vertical="center"/>
      <protection hidden="1"/>
    </xf>
    <xf numFmtId="14" fontId="9" fillId="5" borderId="3" xfId="0" applyNumberFormat="1" applyFont="1" applyFill="1" applyBorder="1" applyAlignment="1" applyProtection="1">
      <alignment horizontal="center" vertical="center"/>
      <protection hidden="1"/>
    </xf>
    <xf numFmtId="14" fontId="9" fillId="0" borderId="3" xfId="0" applyNumberFormat="1" applyFont="1" applyFill="1" applyBorder="1" applyAlignment="1" applyProtection="1">
      <alignment horizontal="center" vertical="center"/>
      <protection hidden="1"/>
    </xf>
    <xf numFmtId="0" fontId="14" fillId="6" borderId="1" xfId="0" applyNumberFormat="1" applyFont="1" applyFill="1" applyBorder="1" applyAlignment="1" applyProtection="1">
      <alignment horizontal="left" vertical="center" wrapText="1"/>
      <protection hidden="1"/>
    </xf>
    <xf numFmtId="0" fontId="14" fillId="6" borderId="1" xfId="0" applyFont="1" applyFill="1" applyBorder="1" applyAlignment="1" applyProtection="1">
      <alignment wrapText="1"/>
      <protection hidden="1"/>
    </xf>
    <xf numFmtId="0" fontId="14" fillId="6" borderId="1" xfId="0" applyNumberFormat="1" applyFont="1" applyFill="1" applyBorder="1" applyAlignment="1" applyProtection="1">
      <alignment wrapText="1"/>
      <protection hidden="1"/>
    </xf>
    <xf numFmtId="176" fontId="11" fillId="7" borderId="4" xfId="0" applyNumberFormat="1" applyFont="1" applyFill="1" applyBorder="1" applyAlignment="1" applyProtection="1">
      <alignment horizontal="center" vertical="center"/>
      <protection hidden="1"/>
    </xf>
    <xf numFmtId="176" fontId="15" fillId="8" borderId="1" xfId="0" applyNumberFormat="1" applyFont="1" applyFill="1" applyBorder="1" applyAlignment="1" applyProtection="1">
      <alignment horizontal="center" vertical="center"/>
      <protection hidden="1"/>
    </xf>
    <xf numFmtId="176" fontId="13" fillId="7" borderId="1" xfId="0" applyNumberFormat="1" applyFont="1" applyFill="1" applyBorder="1" applyAlignment="1" applyProtection="1">
      <alignment horizontal="center" vertical="center"/>
      <protection hidden="1"/>
    </xf>
    <xf numFmtId="176" fontId="12" fillId="9" borderId="1" xfId="0" applyNumberFormat="1" applyFont="1" applyFill="1" applyBorder="1" applyAlignment="1" applyProtection="1">
      <alignment horizontal="center" vertical="center"/>
      <protection hidden="1"/>
    </xf>
    <xf numFmtId="176" fontId="11" fillId="8" borderId="1" xfId="0" applyNumberFormat="1" applyFont="1" applyFill="1" applyBorder="1" applyAlignment="1" applyProtection="1">
      <alignment horizontal="center" vertical="center"/>
      <protection hidden="1"/>
    </xf>
    <xf numFmtId="176" fontId="12" fillId="10" borderId="1" xfId="0" applyNumberFormat="1" applyFont="1" applyFill="1" applyBorder="1" applyAlignment="1" applyProtection="1">
      <alignment horizontal="center" vertical="center"/>
      <protection hidden="1"/>
    </xf>
    <xf numFmtId="176" fontId="12" fillId="8" borderId="1" xfId="0" applyNumberFormat="1" applyFont="1" applyFill="1" applyBorder="1" applyAlignment="1" applyProtection="1">
      <alignment horizontal="center" vertical="center"/>
      <protection hidden="1"/>
    </xf>
    <xf numFmtId="177" fontId="13" fillId="8" borderId="1" xfId="0" applyNumberFormat="1" applyFont="1" applyFill="1" applyBorder="1" applyAlignment="1" applyProtection="1">
      <alignment horizontal="center" vertical="center"/>
      <protection hidden="1"/>
    </xf>
    <xf numFmtId="176" fontId="13" fillId="8" borderId="1" xfId="0" applyNumberFormat="1" applyFont="1" applyFill="1" applyBorder="1" applyAlignment="1" applyProtection="1">
      <alignment horizontal="center" vertical="center"/>
      <protection hidden="1"/>
    </xf>
    <xf numFmtId="0" fontId="11" fillId="8" borderId="1" xfId="0"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vertical="center" wrapText="1"/>
      <protection hidden="1"/>
    </xf>
    <xf numFmtId="0" fontId="7" fillId="0" borderId="1" xfId="0"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9" fillId="0" borderId="1" xfId="0" applyNumberFormat="1" applyFont="1" applyFill="1" applyBorder="1" applyAlignment="1" applyProtection="1">
      <alignment horizontal="left" vertical="center" wrapText="1"/>
      <protection hidden="1"/>
    </xf>
    <xf numFmtId="0" fontId="9" fillId="0" borderId="1" xfId="0" applyFont="1" applyFill="1" applyBorder="1" applyAlignment="1" applyProtection="1">
      <alignment vertical="center" wrapText="1"/>
      <protection hidden="1"/>
    </xf>
    <xf numFmtId="0" fontId="9" fillId="0" borderId="1" xfId="0" applyNumberFormat="1" applyFont="1" applyFill="1" applyBorder="1" applyAlignment="1" applyProtection="1">
      <alignment vertical="center" wrapText="1"/>
      <protection hidden="1"/>
    </xf>
    <xf numFmtId="176" fontId="16" fillId="11" borderId="4" xfId="0" applyNumberFormat="1" applyFont="1" applyFill="1" applyBorder="1" applyAlignment="1">
      <alignment horizontal="center" vertical="center"/>
    </xf>
    <xf numFmtId="176" fontId="15" fillId="12" borderId="1" xfId="0" applyNumberFormat="1" applyFont="1" applyFill="1" applyBorder="1" applyAlignment="1">
      <alignment horizontal="center" vertical="center"/>
    </xf>
    <xf numFmtId="176" fontId="17" fillId="11" borderId="1" xfId="0" applyNumberFormat="1" applyFont="1" applyFill="1" applyBorder="1" applyAlignment="1" applyProtection="1">
      <alignment horizontal="center" vertical="center"/>
      <protection hidden="1"/>
    </xf>
    <xf numFmtId="176" fontId="7" fillId="11" borderId="1" xfId="0" applyNumberFormat="1" applyFont="1" applyFill="1" applyBorder="1" applyAlignment="1" applyProtection="1">
      <alignment horizontal="center" vertical="center"/>
      <protection hidden="1"/>
    </xf>
    <xf numFmtId="176" fontId="9" fillId="11" borderId="1" xfId="0" applyNumberFormat="1" applyFont="1" applyFill="1" applyBorder="1" applyAlignment="1" applyProtection="1">
      <alignment horizontal="center" vertical="center"/>
      <protection hidden="1"/>
    </xf>
    <xf numFmtId="176" fontId="5" fillId="13" borderId="1" xfId="0" applyNumberFormat="1" applyFont="1" applyFill="1" applyBorder="1" applyAlignment="1" applyProtection="1">
      <alignment horizontal="center" vertical="center"/>
      <protection hidden="1"/>
    </xf>
    <xf numFmtId="177" fontId="17" fillId="11" borderId="1" xfId="0" applyNumberFormat="1" applyFont="1" applyFill="1" applyBorder="1" applyAlignment="1" applyProtection="1">
      <alignment horizontal="center" vertical="center"/>
      <protection hidden="1"/>
    </xf>
    <xf numFmtId="176" fontId="9" fillId="14" borderId="1" xfId="0" applyNumberFormat="1" applyFont="1" applyFill="1" applyBorder="1" applyAlignment="1" applyProtection="1">
      <alignment horizontal="center" vertical="center"/>
      <protection hidden="1"/>
    </xf>
    <xf numFmtId="0" fontId="9" fillId="11" borderId="1" xfId="0" applyNumberFormat="1" applyFont="1" applyFill="1" applyBorder="1" applyAlignment="1" applyProtection="1">
      <alignment horizontal="center" vertical="center"/>
      <protection hidden="1"/>
    </xf>
    <xf numFmtId="0" fontId="4" fillId="0" borderId="1" xfId="0" applyFont="1" applyBorder="1" applyAlignment="1" applyProtection="1">
      <alignment horizontal="center" vertical="center" wrapText="1"/>
      <protection hidden="1"/>
    </xf>
    <xf numFmtId="0" fontId="1" fillId="0" borderId="1" xfId="0" applyFont="1" applyFill="1" applyBorder="1" applyAlignment="1" applyProtection="1">
      <alignment horizontal="center" vertical="center"/>
      <protection hidden="1"/>
    </xf>
    <xf numFmtId="14" fontId="9" fillId="15" borderId="3" xfId="0" applyNumberFormat="1" applyFont="1" applyFill="1" applyBorder="1" applyAlignment="1" applyProtection="1">
      <alignment horizontal="center" vertical="center"/>
      <protection hidden="1"/>
    </xf>
    <xf numFmtId="14" fontId="9" fillId="16" borderId="3" xfId="0" applyNumberFormat="1" applyFont="1" applyFill="1" applyBorder="1" applyAlignment="1" applyProtection="1">
      <alignment horizontal="center" vertical="center"/>
      <protection hidden="1"/>
    </xf>
    <xf numFmtId="20" fontId="9" fillId="0" borderId="1" xfId="0" applyNumberFormat="1" applyFont="1" applyFill="1" applyBorder="1" applyAlignment="1" applyProtection="1">
      <alignment vertical="center" wrapText="1"/>
      <protection hidden="1"/>
    </xf>
    <xf numFmtId="0" fontId="9" fillId="0" borderId="1" xfId="0" applyFont="1" applyBorder="1" applyAlignment="1" applyProtection="1">
      <alignment horizontal="center" vertical="center" wrapText="1"/>
      <protection hidden="1"/>
    </xf>
    <xf numFmtId="0" fontId="9" fillId="17" borderId="1" xfId="0" applyNumberFormat="1" applyFont="1" applyFill="1" applyBorder="1" applyAlignment="1" applyProtection="1">
      <alignment horizontal="left" vertical="center" wrapText="1"/>
      <protection hidden="1"/>
    </xf>
    <xf numFmtId="14" fontId="9" fillId="4" borderId="3" xfId="0" applyNumberFormat="1" applyFont="1" applyFill="1" applyBorder="1" applyAlignment="1" applyProtection="1">
      <alignment horizontal="center" vertical="center"/>
      <protection hidden="1"/>
    </xf>
    <xf numFmtId="20" fontId="9" fillId="0" borderId="1" xfId="0" applyNumberFormat="1" applyFont="1" applyFill="1" applyBorder="1" applyAlignment="1" applyProtection="1">
      <alignment horizontal="left" vertical="center" wrapText="1"/>
      <protection hidden="1"/>
    </xf>
    <xf numFmtId="0" fontId="3" fillId="0" borderId="1" xfId="0" applyFont="1" applyFill="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4" fontId="14" fillId="0" borderId="3" xfId="0" applyNumberFormat="1" applyFont="1" applyFill="1" applyBorder="1" applyAlignment="1" applyProtection="1">
      <alignment horizontal="center" vertical="center"/>
      <protection hidden="1"/>
    </xf>
    <xf numFmtId="176" fontId="3" fillId="0" borderId="1" xfId="0" applyNumberFormat="1" applyFont="1" applyFill="1" applyBorder="1" applyAlignment="1" applyProtection="1">
      <alignment horizontal="center" vertical="center"/>
      <protection hidden="1"/>
    </xf>
    <xf numFmtId="177" fontId="3" fillId="0" borderId="1" xfId="0" applyNumberFormat="1" applyFont="1" applyFill="1" applyBorder="1" applyAlignment="1" applyProtection="1">
      <alignment horizontal="center" vertical="center"/>
      <protection hidden="1"/>
    </xf>
    <xf numFmtId="0" fontId="3" fillId="0" borderId="1" xfId="0" applyNumberFormat="1" applyFont="1" applyFill="1" applyBorder="1" applyAlignment="1" applyProtection="1">
      <alignment horizontal="center" vertical="center"/>
      <protection hidden="1"/>
    </xf>
    <xf numFmtId="0" fontId="3" fillId="0" borderId="1" xfId="0" applyFont="1" applyFill="1" applyBorder="1" applyAlignment="1" applyProtection="1">
      <alignment horizontal="center" vertical="center" wrapText="1"/>
      <protection hidden="1"/>
    </xf>
    <xf numFmtId="0" fontId="14" fillId="0" borderId="1" xfId="0" applyNumberFormat="1" applyFont="1" applyFill="1" applyBorder="1" applyAlignment="1" applyProtection="1">
      <alignment vertical="center" wrapText="1"/>
      <protection hidden="1"/>
    </xf>
    <xf numFmtId="0" fontId="9" fillId="0" borderId="1" xfId="0" applyNumberFormat="1" applyFont="1" applyFill="1" applyBorder="1" applyAlignment="1" applyProtection="1">
      <alignment horizontal="left" vertical="center" wrapText="1"/>
      <protection hidden="1"/>
    </xf>
    <xf numFmtId="20" fontId="9" fillId="0" borderId="1" xfId="0" applyNumberFormat="1" applyFont="1" applyFill="1" applyBorder="1" applyAlignment="1" applyProtection="1">
      <alignment horizontal="right" vertical="center" wrapText="1"/>
      <protection hidden="1"/>
    </xf>
    <xf numFmtId="20" fontId="14" fillId="0" borderId="1" xfId="0" applyNumberFormat="1" applyFont="1" applyFill="1" applyBorder="1" applyAlignment="1" applyProtection="1">
      <alignment vertical="center" wrapText="1"/>
      <protection hidden="1"/>
    </xf>
    <xf numFmtId="176" fontId="15" fillId="18" borderId="1" xfId="0" applyNumberFormat="1" applyFont="1" applyFill="1" applyBorder="1" applyAlignment="1">
      <alignment horizontal="center" vertical="center"/>
    </xf>
    <xf numFmtId="176" fontId="15" fillId="19" borderId="1" xfId="0" applyNumberFormat="1" applyFont="1" applyFill="1" applyBorder="1" applyAlignment="1">
      <alignment horizontal="center" vertical="center"/>
    </xf>
    <xf numFmtId="176" fontId="15" fillId="20" borderId="1" xfId="0" applyNumberFormat="1" applyFont="1" applyFill="1" applyBorder="1" applyAlignment="1">
      <alignment horizontal="center" vertical="center"/>
    </xf>
    <xf numFmtId="176" fontId="15" fillId="21" borderId="1" xfId="0" applyNumberFormat="1" applyFont="1" applyFill="1" applyBorder="1" applyAlignment="1">
      <alignment horizontal="center" vertical="center"/>
    </xf>
    <xf numFmtId="0" fontId="14" fillId="22" borderId="1" xfId="0" applyNumberFormat="1" applyFont="1" applyFill="1" applyBorder="1" applyAlignment="1" applyProtection="1">
      <alignment horizontal="left" vertical="center" wrapText="1"/>
      <protection hidden="1"/>
    </xf>
    <xf numFmtId="0" fontId="14" fillId="22" borderId="1" xfId="0" applyFont="1" applyFill="1" applyBorder="1" applyAlignment="1" applyProtection="1">
      <alignment wrapText="1"/>
      <protection hidden="1"/>
    </xf>
    <xf numFmtId="0" fontId="14" fillId="22" borderId="1" xfId="0" applyNumberFormat="1" applyFont="1" applyFill="1" applyBorder="1" applyAlignment="1" applyProtection="1">
      <alignment wrapText="1"/>
      <protection hidden="1"/>
    </xf>
    <xf numFmtId="176" fontId="11" fillId="23" borderId="4" xfId="0" applyNumberFormat="1" applyFont="1" applyFill="1" applyBorder="1" applyAlignment="1" applyProtection="1">
      <alignment horizontal="center" vertical="center"/>
      <protection hidden="1"/>
    </xf>
    <xf numFmtId="176" fontId="15" fillId="24" borderId="1" xfId="0" applyNumberFormat="1" applyFont="1" applyFill="1" applyBorder="1" applyAlignment="1" applyProtection="1">
      <alignment horizontal="center" vertical="center"/>
      <protection hidden="1"/>
    </xf>
    <xf numFmtId="176" fontId="13" fillId="23" borderId="1" xfId="0" applyNumberFormat="1" applyFont="1" applyFill="1" applyBorder="1" applyAlignment="1" applyProtection="1">
      <alignment horizontal="center" vertical="center"/>
      <protection hidden="1"/>
    </xf>
    <xf numFmtId="176" fontId="11" fillId="24" borderId="1" xfId="0" applyNumberFormat="1" applyFont="1" applyFill="1" applyBorder="1" applyAlignment="1" applyProtection="1">
      <alignment horizontal="center" vertical="center"/>
      <protection hidden="1"/>
    </xf>
    <xf numFmtId="176" fontId="12" fillId="24" borderId="1" xfId="0" applyNumberFormat="1" applyFont="1" applyFill="1" applyBorder="1" applyAlignment="1" applyProtection="1">
      <alignment horizontal="center" vertical="center"/>
      <protection hidden="1"/>
    </xf>
    <xf numFmtId="177" fontId="13" fillId="24" borderId="1" xfId="0" applyNumberFormat="1" applyFont="1" applyFill="1" applyBorder="1" applyAlignment="1" applyProtection="1">
      <alignment horizontal="center" vertical="center"/>
      <protection hidden="1"/>
    </xf>
    <xf numFmtId="176" fontId="13" fillId="24" borderId="1" xfId="0" applyNumberFormat="1" applyFont="1" applyFill="1" applyBorder="1" applyAlignment="1" applyProtection="1">
      <alignment horizontal="center" vertical="center"/>
      <protection hidden="1"/>
    </xf>
    <xf numFmtId="0" fontId="11" fillId="24" borderId="1" xfId="0" applyNumberFormat="1" applyFont="1" applyFill="1" applyBorder="1" applyAlignment="1" applyProtection="1">
      <alignment horizontal="center" vertical="center"/>
      <protection hidden="1"/>
    </xf>
    <xf numFmtId="176" fontId="15" fillId="25" borderId="1" xfId="0" applyNumberFormat="1" applyFont="1" applyFill="1" applyBorder="1" applyAlignment="1">
      <alignment horizontal="center" vertical="center"/>
    </xf>
    <xf numFmtId="176" fontId="15" fillId="26" borderId="1" xfId="0" applyNumberFormat="1" applyFont="1" applyFill="1" applyBorder="1" applyAlignment="1">
      <alignment horizontal="center" vertical="center"/>
    </xf>
    <xf numFmtId="0" fontId="14" fillId="7" borderId="1" xfId="0" applyNumberFormat="1" applyFont="1" applyFill="1" applyBorder="1" applyAlignment="1" applyProtection="1">
      <alignment horizontal="left" vertical="center" wrapText="1"/>
      <protection hidden="1"/>
    </xf>
    <xf numFmtId="0" fontId="14" fillId="7" borderId="1" xfId="0" applyFont="1" applyFill="1" applyBorder="1" applyAlignment="1" applyProtection="1">
      <alignment wrapText="1"/>
      <protection hidden="1"/>
    </xf>
    <xf numFmtId="0" fontId="14" fillId="7" borderId="1" xfId="0" applyNumberFormat="1" applyFont="1" applyFill="1" applyBorder="1" applyAlignment="1" applyProtection="1">
      <alignment wrapText="1"/>
      <protection hidden="1"/>
    </xf>
    <xf numFmtId="176" fontId="11" fillId="27" borderId="4" xfId="0" applyNumberFormat="1" applyFont="1" applyFill="1" applyBorder="1" applyAlignment="1" applyProtection="1">
      <alignment horizontal="center" vertical="center"/>
      <protection hidden="1"/>
    </xf>
    <xf numFmtId="176" fontId="15" fillId="28" borderId="1" xfId="0" applyNumberFormat="1" applyFont="1" applyFill="1" applyBorder="1" applyAlignment="1" applyProtection="1">
      <alignment horizontal="center" vertical="center"/>
      <protection hidden="1"/>
    </xf>
    <xf numFmtId="176" fontId="13" fillId="27" borderId="1" xfId="0" applyNumberFormat="1" applyFont="1" applyFill="1" applyBorder="1" applyAlignment="1" applyProtection="1">
      <alignment horizontal="center" vertical="center"/>
      <protection hidden="1"/>
    </xf>
    <xf numFmtId="176" fontId="11" fillId="28" borderId="1" xfId="0" applyNumberFormat="1" applyFont="1" applyFill="1" applyBorder="1" applyAlignment="1" applyProtection="1">
      <alignment horizontal="center" vertical="center"/>
      <protection hidden="1"/>
    </xf>
    <xf numFmtId="176" fontId="12" fillId="28" borderId="1" xfId="0" applyNumberFormat="1" applyFont="1" applyFill="1" applyBorder="1" applyAlignment="1" applyProtection="1">
      <alignment horizontal="center" vertical="center"/>
      <protection hidden="1"/>
    </xf>
    <xf numFmtId="177" fontId="13" fillId="28" borderId="1" xfId="0" applyNumberFormat="1" applyFont="1" applyFill="1" applyBorder="1" applyAlignment="1" applyProtection="1">
      <alignment horizontal="center" vertical="center"/>
      <protection hidden="1"/>
    </xf>
    <xf numFmtId="176" fontId="13" fillId="28" borderId="1" xfId="0" applyNumberFormat="1" applyFont="1" applyFill="1" applyBorder="1" applyAlignment="1" applyProtection="1">
      <alignment horizontal="center" vertical="center"/>
      <protection hidden="1"/>
    </xf>
    <xf numFmtId="0" fontId="11" fillId="28" borderId="1" xfId="0" applyNumberFormat="1" applyFont="1" applyFill="1" applyBorder="1" applyAlignment="1" applyProtection="1">
      <alignment horizontal="center" vertical="center"/>
      <protection hidden="1"/>
    </xf>
    <xf numFmtId="176" fontId="15" fillId="29" borderId="1" xfId="0" applyNumberFormat="1" applyFont="1" applyFill="1" applyBorder="1" applyAlignment="1">
      <alignment horizontal="center" vertical="center"/>
    </xf>
    <xf numFmtId="176" fontId="15" fillId="30" borderId="1" xfId="0" applyNumberFormat="1" applyFont="1" applyFill="1" applyBorder="1" applyAlignment="1">
      <alignment horizontal="center" vertical="center"/>
    </xf>
    <xf numFmtId="176" fontId="15" fillId="31" borderId="1" xfId="0" applyNumberFormat="1" applyFont="1" applyFill="1" applyBorder="1" applyAlignment="1">
      <alignment horizontal="center" vertical="center"/>
    </xf>
    <xf numFmtId="176" fontId="15" fillId="32" borderId="1" xfId="0" applyNumberFormat="1" applyFont="1" applyFill="1" applyBorder="1" applyAlignment="1">
      <alignment horizontal="center" vertical="center"/>
    </xf>
    <xf numFmtId="176" fontId="15" fillId="33" borderId="1" xfId="0" applyNumberFormat="1" applyFont="1" applyFill="1" applyBorder="1" applyAlignment="1">
      <alignment horizontal="center" vertical="center"/>
    </xf>
    <xf numFmtId="21" fontId="9" fillId="0" borderId="1" xfId="0" applyNumberFormat="1" applyFont="1" applyFill="1" applyBorder="1" applyAlignment="1" applyProtection="1">
      <alignment horizontal="left" vertical="center" wrapText="1"/>
      <protection hidden="1"/>
    </xf>
    <xf numFmtId="176" fontId="15" fillId="34" borderId="1" xfId="0" applyNumberFormat="1" applyFont="1" applyFill="1" applyBorder="1" applyAlignment="1">
      <alignment horizontal="center" vertical="center"/>
    </xf>
    <xf numFmtId="176" fontId="15" fillId="35" borderId="1" xfId="0" applyNumberFormat="1" applyFont="1" applyFill="1" applyBorder="1" applyAlignment="1">
      <alignment horizontal="center" vertical="center"/>
    </xf>
    <xf numFmtId="176" fontId="15" fillId="36" borderId="1" xfId="0" applyNumberFormat="1" applyFont="1" applyFill="1" applyBorder="1" applyAlignment="1">
      <alignment horizontal="center" vertical="center"/>
    </xf>
    <xf numFmtId="20" fontId="14" fillId="7" borderId="1" xfId="0" applyNumberFormat="1" applyFont="1" applyFill="1" applyBorder="1" applyAlignment="1" applyProtection="1">
      <alignment wrapText="1"/>
      <protection hidden="1"/>
    </xf>
    <xf numFmtId="0" fontId="14" fillId="37" borderId="1" xfId="0" applyNumberFormat="1" applyFont="1" applyFill="1" applyBorder="1" applyAlignment="1" applyProtection="1">
      <alignment horizontal="left" vertical="center" wrapText="1"/>
      <protection hidden="1"/>
    </xf>
    <xf numFmtId="0" fontId="14" fillId="37" borderId="1" xfId="0" applyFont="1" applyFill="1" applyBorder="1" applyAlignment="1" applyProtection="1">
      <alignment wrapText="1"/>
      <protection hidden="1"/>
    </xf>
    <xf numFmtId="0" fontId="14" fillId="37" borderId="1" xfId="0" applyNumberFormat="1" applyFont="1" applyFill="1" applyBorder="1" applyAlignment="1" applyProtection="1">
      <alignment wrapText="1"/>
      <protection hidden="1"/>
    </xf>
    <xf numFmtId="176" fontId="11" fillId="5" borderId="4" xfId="0" applyNumberFormat="1" applyFont="1" applyFill="1" applyBorder="1" applyAlignment="1" applyProtection="1">
      <alignment horizontal="center" vertical="center"/>
      <protection hidden="1"/>
    </xf>
    <xf numFmtId="176" fontId="15" fillId="38" borderId="1" xfId="0" applyNumberFormat="1" applyFont="1" applyFill="1" applyBorder="1" applyAlignment="1" applyProtection="1">
      <alignment horizontal="center" vertical="center"/>
      <protection hidden="1"/>
    </xf>
    <xf numFmtId="176" fontId="13" fillId="5" borderId="1" xfId="0" applyNumberFormat="1" applyFont="1" applyFill="1" applyBorder="1" applyAlignment="1" applyProtection="1">
      <alignment horizontal="center" vertical="center"/>
      <protection hidden="1"/>
    </xf>
    <xf numFmtId="176" fontId="11" fillId="38" borderId="1" xfId="0" applyNumberFormat="1" applyFont="1" applyFill="1" applyBorder="1" applyAlignment="1" applyProtection="1">
      <alignment horizontal="center" vertical="center"/>
      <protection hidden="1"/>
    </xf>
    <xf numFmtId="176" fontId="12" fillId="38" borderId="1" xfId="0" applyNumberFormat="1" applyFont="1" applyFill="1" applyBorder="1" applyAlignment="1" applyProtection="1">
      <alignment horizontal="center" vertical="center"/>
      <protection hidden="1"/>
    </xf>
    <xf numFmtId="177" fontId="13" fillId="38" borderId="1" xfId="0" applyNumberFormat="1" applyFont="1" applyFill="1" applyBorder="1" applyAlignment="1" applyProtection="1">
      <alignment horizontal="center" vertical="center"/>
      <protection hidden="1"/>
    </xf>
    <xf numFmtId="176" fontId="13" fillId="38" borderId="1" xfId="0" applyNumberFormat="1" applyFont="1" applyFill="1" applyBorder="1" applyAlignment="1" applyProtection="1">
      <alignment horizontal="center" vertical="center"/>
      <protection hidden="1"/>
    </xf>
    <xf numFmtId="0" fontId="11" fillId="38" borderId="1" xfId="0" applyNumberFormat="1" applyFont="1" applyFill="1" applyBorder="1" applyAlignment="1" applyProtection="1">
      <alignment horizontal="center" vertical="center"/>
      <protection hidden="1"/>
    </xf>
    <xf numFmtId="176" fontId="15" fillId="39" borderId="1" xfId="0" applyNumberFormat="1" applyFont="1" applyFill="1" applyBorder="1" applyAlignment="1">
      <alignment horizontal="center" vertical="center"/>
    </xf>
    <xf numFmtId="176" fontId="15" fillId="40" borderId="1" xfId="0" applyNumberFormat="1" applyFont="1" applyFill="1" applyBorder="1" applyAlignment="1">
      <alignment horizontal="center" vertical="center"/>
    </xf>
    <xf numFmtId="176" fontId="15" fillId="41" borderId="1" xfId="0" applyNumberFormat="1" applyFont="1" applyFill="1" applyBorder="1" applyAlignment="1">
      <alignment horizontal="center" vertical="center"/>
    </xf>
    <xf numFmtId="176" fontId="15" fillId="42" borderId="1" xfId="0" applyNumberFormat="1" applyFont="1" applyFill="1" applyBorder="1" applyAlignment="1">
      <alignment horizontal="center" vertical="center"/>
    </xf>
    <xf numFmtId="176" fontId="15" fillId="43" borderId="1" xfId="0" applyNumberFormat="1" applyFont="1" applyFill="1" applyBorder="1" applyAlignment="1">
      <alignment horizontal="center" vertical="center"/>
    </xf>
    <xf numFmtId="0" fontId="14" fillId="44" borderId="1" xfId="0" applyNumberFormat="1" applyFont="1" applyFill="1" applyBorder="1" applyAlignment="1" applyProtection="1">
      <alignment horizontal="left" vertical="center" wrapText="1"/>
      <protection hidden="1"/>
    </xf>
    <xf numFmtId="0" fontId="14" fillId="44" borderId="1" xfId="0" applyFont="1" applyFill="1" applyBorder="1" applyAlignment="1" applyProtection="1">
      <alignment wrapText="1"/>
      <protection hidden="1"/>
    </xf>
    <xf numFmtId="0" fontId="14" fillId="44" borderId="1" xfId="0" applyNumberFormat="1" applyFont="1" applyFill="1" applyBorder="1" applyAlignment="1" applyProtection="1">
      <alignment wrapText="1"/>
      <protection hidden="1"/>
    </xf>
    <xf numFmtId="176" fontId="15" fillId="45" borderId="1" xfId="0" applyNumberFormat="1" applyFont="1" applyFill="1" applyBorder="1" applyAlignment="1">
      <alignment horizontal="center" vertical="center"/>
    </xf>
    <xf numFmtId="176" fontId="3" fillId="0" borderId="4" xfId="0" applyNumberFormat="1" applyFont="1" applyFill="1" applyBorder="1" applyAlignment="1" applyProtection="1">
      <alignment horizontal="center" vertical="center"/>
      <protection hidden="1"/>
    </xf>
    <xf numFmtId="176" fontId="15" fillId="46" borderId="1" xfId="0" applyNumberFormat="1" applyFont="1" applyFill="1" applyBorder="1" applyAlignment="1">
      <alignment horizontal="center" vertical="center"/>
    </xf>
    <xf numFmtId="176" fontId="15" fillId="47" borderId="1" xfId="0" applyNumberFormat="1" applyFont="1" applyFill="1" applyBorder="1" applyAlignment="1">
      <alignment horizontal="center" vertical="center"/>
    </xf>
    <xf numFmtId="176" fontId="15" fillId="48" borderId="1" xfId="0" applyNumberFormat="1" applyFont="1" applyFill="1" applyBorder="1" applyAlignment="1">
      <alignment horizontal="center" vertical="center"/>
    </xf>
    <xf numFmtId="0" fontId="14" fillId="49" borderId="1" xfId="0" applyNumberFormat="1" applyFont="1" applyFill="1" applyBorder="1" applyAlignment="1" applyProtection="1">
      <alignment horizontal="left" vertical="center" wrapText="1"/>
      <protection hidden="1"/>
    </xf>
    <xf numFmtId="0" fontId="14" fillId="49" borderId="1" xfId="0" applyFont="1" applyFill="1" applyBorder="1" applyAlignment="1" applyProtection="1">
      <alignment wrapText="1"/>
      <protection hidden="1"/>
    </xf>
    <xf numFmtId="0" fontId="14" fillId="49" borderId="1" xfId="0" applyNumberFormat="1" applyFont="1" applyFill="1" applyBorder="1" applyAlignment="1" applyProtection="1">
      <alignment wrapText="1"/>
      <protection hidden="1"/>
    </xf>
    <xf numFmtId="176" fontId="15" fillId="50" borderId="1" xfId="0" applyNumberFormat="1" applyFont="1" applyFill="1" applyBorder="1" applyAlignment="1">
      <alignment horizontal="center" vertical="center"/>
    </xf>
    <xf numFmtId="176" fontId="15" fillId="51" borderId="1" xfId="0" applyNumberFormat="1" applyFont="1" applyFill="1" applyBorder="1" applyAlignment="1">
      <alignment horizontal="center" vertical="center"/>
    </xf>
    <xf numFmtId="176" fontId="15" fillId="52" borderId="1" xfId="0" applyNumberFormat="1" applyFont="1" applyFill="1" applyBorder="1" applyAlignment="1">
      <alignment horizontal="center" vertical="center"/>
    </xf>
    <xf numFmtId="0" fontId="17" fillId="49" borderId="1" xfId="0" applyFont="1" applyFill="1" applyBorder="1" applyAlignment="1" applyProtection="1">
      <alignment wrapText="1"/>
      <protection hidden="1"/>
    </xf>
    <xf numFmtId="176" fontId="15" fillId="53" borderId="1" xfId="0" applyNumberFormat="1" applyFont="1" applyFill="1" applyBorder="1" applyAlignment="1">
      <alignment horizontal="center" vertical="center"/>
    </xf>
    <xf numFmtId="176" fontId="15" fillId="54" borderId="1" xfId="0" applyNumberFormat="1" applyFont="1" applyFill="1" applyBorder="1" applyAlignment="1">
      <alignment horizontal="center" vertical="center"/>
    </xf>
    <xf numFmtId="176" fontId="15" fillId="55" borderId="1" xfId="0" applyNumberFormat="1" applyFont="1" applyFill="1" applyBorder="1" applyAlignment="1">
      <alignment horizontal="center" vertical="center"/>
    </xf>
    <xf numFmtId="0" fontId="9" fillId="0" borderId="1" xfId="0" applyNumberFormat="1" applyFont="1" applyFill="1" applyBorder="1" applyAlignment="1" applyProtection="1">
      <alignment horizontal="left" vertical="center"/>
      <protection hidden="1"/>
    </xf>
    <xf numFmtId="0" fontId="9" fillId="0" borderId="1" xfId="0" applyFont="1" applyFill="1" applyBorder="1" applyAlignment="1" applyProtection="1">
      <alignment vertical="center"/>
      <protection hidden="1"/>
    </xf>
    <xf numFmtId="0" fontId="9" fillId="0" borderId="1" xfId="0" applyNumberFormat="1" applyFont="1" applyFill="1" applyBorder="1" applyAlignment="1" applyProtection="1">
      <alignment vertical="center"/>
      <protection hidden="1"/>
    </xf>
    <xf numFmtId="0" fontId="14" fillId="56" borderId="1" xfId="0" applyNumberFormat="1" applyFont="1" applyFill="1" applyBorder="1" applyAlignment="1" applyProtection="1">
      <alignment horizontal="left" vertical="center" wrapText="1"/>
      <protection hidden="1"/>
    </xf>
    <xf numFmtId="0" fontId="14" fillId="56" borderId="1" xfId="0" applyFont="1" applyFill="1" applyBorder="1" applyAlignment="1" applyProtection="1">
      <alignment wrapText="1"/>
      <protection hidden="1"/>
    </xf>
    <xf numFmtId="0" fontId="14" fillId="56" borderId="1" xfId="0" applyNumberFormat="1" applyFont="1" applyFill="1" applyBorder="1" applyAlignment="1" applyProtection="1">
      <alignment wrapText="1"/>
      <protection hidden="1"/>
    </xf>
    <xf numFmtId="176" fontId="11" fillId="57" borderId="4" xfId="0" applyNumberFormat="1" applyFont="1" applyFill="1" applyBorder="1" applyAlignment="1" applyProtection="1">
      <alignment horizontal="center" vertical="center"/>
      <protection hidden="1"/>
    </xf>
    <xf numFmtId="176" fontId="15" fillId="58" borderId="1" xfId="0" applyNumberFormat="1" applyFont="1" applyFill="1" applyBorder="1" applyAlignment="1" applyProtection="1">
      <alignment horizontal="center" vertical="center"/>
      <protection hidden="1"/>
    </xf>
    <xf numFmtId="176" fontId="13" fillId="57" borderId="1" xfId="0" applyNumberFormat="1" applyFont="1" applyFill="1" applyBorder="1" applyAlignment="1" applyProtection="1">
      <alignment horizontal="center" vertical="center"/>
      <protection hidden="1"/>
    </xf>
    <xf numFmtId="176" fontId="11" fillId="58" borderId="1" xfId="0" applyNumberFormat="1" applyFont="1" applyFill="1" applyBorder="1" applyAlignment="1" applyProtection="1">
      <alignment horizontal="center" vertical="center"/>
      <protection hidden="1"/>
    </xf>
    <xf numFmtId="176" fontId="12" fillId="58" borderId="1" xfId="0" applyNumberFormat="1" applyFont="1" applyFill="1" applyBorder="1" applyAlignment="1" applyProtection="1">
      <alignment horizontal="center" vertical="center"/>
      <protection hidden="1"/>
    </xf>
    <xf numFmtId="177" fontId="13" fillId="58" borderId="1" xfId="0" applyNumberFormat="1" applyFont="1" applyFill="1" applyBorder="1" applyAlignment="1" applyProtection="1">
      <alignment horizontal="center" vertical="center"/>
      <protection hidden="1"/>
    </xf>
    <xf numFmtId="176" fontId="13" fillId="58" borderId="1" xfId="0" applyNumberFormat="1" applyFont="1" applyFill="1" applyBorder="1" applyAlignment="1" applyProtection="1">
      <alignment horizontal="center" vertical="center"/>
      <protection hidden="1"/>
    </xf>
    <xf numFmtId="0" fontId="11" fillId="58" borderId="1" xfId="0" applyNumberFormat="1" applyFont="1" applyFill="1" applyBorder="1" applyAlignment="1" applyProtection="1">
      <alignment horizontal="center" vertical="center"/>
      <protection hidden="1"/>
    </xf>
    <xf numFmtId="176" fontId="15" fillId="59" borderId="1" xfId="0" applyNumberFormat="1" applyFont="1" applyFill="1" applyBorder="1" applyAlignment="1">
      <alignment horizontal="center" vertical="center"/>
    </xf>
    <xf numFmtId="176" fontId="15" fillId="60" borderId="1" xfId="0" applyNumberFormat="1" applyFont="1" applyFill="1" applyBorder="1" applyAlignment="1">
      <alignment horizontal="center" vertical="center"/>
    </xf>
    <xf numFmtId="176" fontId="15" fillId="61" borderId="1" xfId="0" applyNumberFormat="1" applyFont="1" applyFill="1" applyBorder="1" applyAlignment="1">
      <alignment horizontal="center" vertical="center"/>
    </xf>
    <xf numFmtId="176" fontId="15" fillId="62" borderId="1" xfId="0" applyNumberFormat="1" applyFont="1" applyFill="1" applyBorder="1" applyAlignment="1">
      <alignment horizontal="center" vertical="center"/>
    </xf>
    <xf numFmtId="0" fontId="7" fillId="5" borderId="1" xfId="0" applyFont="1" applyFill="1" applyBorder="1" applyAlignment="1" applyProtection="1" quotePrefix="1">
      <alignment horizontal="center" vertical="center"/>
      <protection hidden="1"/>
    </xf>
    <xf numFmtId="0" fontId="1" fillId="0" borderId="1" xfId="0" applyFont="1" applyBorder="1" applyAlignment="1" applyProtection="1" quotePrefix="1">
      <alignment horizontal="center" vertical="center"/>
      <protection hidden="1"/>
    </xf>
    <xf numFmtId="0" fontId="3" fillId="0" borderId="1" xfId="0" applyFont="1" applyBorder="1" applyAlignment="1" applyProtection="1" quotePrefix="1">
      <alignment horizontal="center" vertical="center"/>
      <protection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00"/>
        </patternFill>
      </fill>
    </dxf>
    <dxf>
      <fill>
        <patternFill patternType="solid">
          <bgColor rgb="FFFBCBFE"/>
        </patternFill>
      </fill>
    </dxf>
    <dxf>
      <fill>
        <patternFill patternType="solid">
          <bgColor rgb="FF00B0F0"/>
        </patternFill>
      </fill>
    </dxf>
    <dxf>
      <font>
        <color theme="0"/>
      </font>
      <fill>
        <patternFill patternType="solid">
          <bgColor theme="5" tint="-0.249977111117893"/>
        </patternFill>
      </fill>
    </dxf>
    <dxf>
      <font>
        <color theme="0"/>
      </font>
      <fill>
        <patternFill patternType="solid">
          <bgColor theme="9" tint="-0.249977111117893"/>
        </patternFill>
      </fill>
    </dxf>
    <dxf>
      <fill>
        <patternFill patternType="solid">
          <bgColor rgb="FFFAA5F3"/>
        </patternFill>
      </fill>
    </dxf>
    <dxf>
      <fill>
        <patternFill patternType="solid">
          <bgColor rgb="FF00B050"/>
        </patternFill>
      </fill>
    </dxf>
    <dxf>
      <fill>
        <patternFill patternType="solid">
          <bgColor rgb="FF00B050"/>
        </patternFill>
      </fill>
    </dxf>
    <dxf>
      <font>
        <b val="1"/>
        <i val="0"/>
        <color rgb="FF00B0F0"/>
      </font>
    </dxf>
    <dxf>
      <fill>
        <patternFill patternType="solid">
          <bgColor rgb="FFFECAFE"/>
        </patternFill>
      </fill>
    </dxf>
  </dxfs>
  <tableStyles count="0" defaultTableStyle="TableStyleMedium2" defaultPivotStyle="PivotStyleLight16"/>
  <colors>
    <mruColors>
      <color rgb="00FF0000"/>
      <color rgb="00000000"/>
      <color rgb="00FFFF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UA7263"/>
  <sheetViews>
    <sheetView showGridLines="0" tabSelected="1" workbookViewId="0">
      <pane xSplit="7" ySplit="3" topLeftCell="H4" activePane="bottomRight" state="frozenSplit"/>
      <selection/>
      <selection pane="topRight"/>
      <selection pane="bottomLeft"/>
      <selection pane="bottomRight" activeCell="K7" sqref="K7"/>
    </sheetView>
  </sheetViews>
  <sheetFormatPr defaultColWidth="9" defaultRowHeight="14.25"/>
  <cols>
    <col min="1" max="1" width="10.25" style="5" customWidth="1"/>
    <col min="2" max="2" width="6.875" style="5" customWidth="1"/>
    <col min="3" max="3" width="15.375" style="5" customWidth="1"/>
    <col min="4" max="4" width="12.75" style="6" customWidth="1"/>
    <col min="5" max="5" width="7.625" style="6" customWidth="1"/>
    <col min="6" max="6" width="8.5" style="7" customWidth="1"/>
    <col min="7" max="7" width="12.125" style="7" hidden="1" customWidth="1"/>
    <col min="8" max="8" width="26.5" style="8" customWidth="1"/>
    <col min="9" max="9" width="6.5" style="9" customWidth="1"/>
    <col min="10" max="10" width="6.75" style="8" customWidth="1"/>
    <col min="11" max="12" width="8.375" style="8" customWidth="1"/>
    <col min="13" max="14" width="8.375" style="9" customWidth="1"/>
    <col min="15" max="15" width="6.5" style="10" customWidth="1"/>
    <col min="16" max="16" width="5" style="11" hidden="1" customWidth="1"/>
    <col min="17" max="17" width="5.375" style="12" customWidth="1"/>
    <col min="18" max="18" width="5.5" style="10" customWidth="1"/>
    <col min="19" max="19" width="5.625" style="10" customWidth="1"/>
    <col min="20" max="20" width="5.75" style="10" customWidth="1"/>
    <col min="21" max="21" width="5.375" style="10" customWidth="1"/>
    <col min="22" max="22" width="5.75" style="13" customWidth="1"/>
    <col min="23" max="23" width="4.625" style="13" customWidth="1"/>
    <col min="24" max="24" width="5.75" style="14" customWidth="1"/>
    <col min="25" max="25" width="4.625" style="15" customWidth="1"/>
    <col min="26" max="26" width="5.25" style="16" customWidth="1"/>
    <col min="27" max="27" width="5.375" style="15" customWidth="1"/>
    <col min="28" max="28" width="4.625" style="15" customWidth="1"/>
    <col min="29" max="29" width="4.625" style="16" customWidth="1"/>
    <col min="30" max="30" width="4.125" style="1" customWidth="1"/>
    <col min="31" max="31" width="4.75" style="10" customWidth="1"/>
    <col min="32" max="32" width="12.375" style="17" customWidth="1"/>
    <col min="33" max="16384" width="9" style="15"/>
  </cols>
  <sheetData>
    <row r="1" s="1" customFormat="1" ht="23.1" customHeight="1" spans="1:1024 1025:2575">
      <c r="A1" s="18"/>
      <c r="B1" s="18"/>
      <c r="C1" s="18"/>
      <c r="D1" s="19"/>
      <c r="E1" s="19">
        <v>1</v>
      </c>
      <c r="F1" s="20" t="s">
        <v>0</v>
      </c>
      <c r="G1" s="20"/>
      <c r="H1" s="9"/>
      <c r="J1" s="9"/>
      <c r="K1" s="21"/>
      <c r="L1" s="9"/>
      <c r="M1" s="21"/>
      <c r="N1" s="22"/>
      <c r="O1" s="23">
        <v>10</v>
      </c>
      <c r="P1" s="23">
        <v>11</v>
      </c>
      <c r="Q1" s="23">
        <v>12</v>
      </c>
      <c r="R1" s="23">
        <v>13</v>
      </c>
      <c r="S1" s="23">
        <v>14</v>
      </c>
      <c r="T1" s="23">
        <v>15</v>
      </c>
      <c r="U1" s="23">
        <v>16</v>
      </c>
      <c r="V1" s="23">
        <v>17</v>
      </c>
      <c r="W1" s="23">
        <v>18</v>
      </c>
      <c r="X1" s="23">
        <v>19</v>
      </c>
      <c r="Y1" s="23">
        <v>20</v>
      </c>
      <c r="Z1" s="23">
        <v>21</v>
      </c>
      <c r="AA1" s="23">
        <v>22</v>
      </c>
      <c r="AB1" s="23">
        <v>23</v>
      </c>
      <c r="AC1" s="23">
        <v>24</v>
      </c>
      <c r="AD1" s="23">
        <v>25</v>
      </c>
      <c r="AE1" s="23">
        <v>26</v>
      </c>
      <c r="AF1" s="24">
        <v>27</v>
      </c>
    </row>
    <row r="2" s="2" customFormat="1" ht="33.95" customHeight="1" spans="1:1024 1025:2575">
      <c r="A2" s="25" t="s">
        <v>1</v>
      </c>
      <c r="B2" s="25" t="s">
        <v>2</v>
      </c>
      <c r="C2" s="25" t="s">
        <v>3</v>
      </c>
      <c r="D2" s="26" t="s">
        <v>4</v>
      </c>
      <c r="E2" s="26" t="s">
        <v>5</v>
      </c>
      <c r="F2" s="26" t="s">
        <v>6</v>
      </c>
      <c r="G2" s="26"/>
      <c r="H2" s="27" t="s">
        <v>7</v>
      </c>
      <c r="I2" s="28" t="s">
        <v>8</v>
      </c>
      <c r="J2" s="29" t="s">
        <v>9</v>
      </c>
      <c r="K2" s="29" t="s">
        <v>10</v>
      </c>
      <c r="L2" s="29" t="s">
        <v>11</v>
      </c>
      <c r="M2" s="30" t="s">
        <v>12</v>
      </c>
      <c r="N2" s="30" t="s">
        <v>13</v>
      </c>
      <c r="O2" s="31" t="s">
        <v>14</v>
      </c>
      <c r="P2" s="32" t="s">
        <v>15</v>
      </c>
      <c r="Q2" s="33" t="s">
        <v>16</v>
      </c>
      <c r="R2" s="33" t="s">
        <v>17</v>
      </c>
      <c r="S2" s="33" t="s">
        <v>18</v>
      </c>
      <c r="T2" s="31" t="s">
        <v>19</v>
      </c>
      <c r="U2" s="31" t="s">
        <v>20</v>
      </c>
      <c r="V2" s="34" t="s">
        <v>21</v>
      </c>
      <c r="W2" s="34" t="s">
        <v>22</v>
      </c>
      <c r="X2" s="31" t="s">
        <v>23</v>
      </c>
      <c r="Y2" s="35" t="s">
        <v>24</v>
      </c>
      <c r="Z2" s="31" t="s">
        <v>25</v>
      </c>
      <c r="AA2" s="33" t="s">
        <v>26</v>
      </c>
      <c r="AB2" s="36" t="s">
        <v>27</v>
      </c>
      <c r="AC2" s="34" t="s">
        <v>28</v>
      </c>
      <c r="AD2" s="37" t="s">
        <v>29</v>
      </c>
      <c r="AE2" s="33" t="s">
        <v>30</v>
      </c>
      <c r="AF2" s="27" t="s">
        <v>31</v>
      </c>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row>
    <row r="3" s="2" customFormat="1" ht="12" customHeight="1" spans="1:1024 1025:2575">
      <c r="A3" s="25"/>
      <c r="B3" s="25"/>
      <c r="C3" s="25"/>
      <c r="D3" s="25"/>
      <c r="E3" s="25"/>
      <c r="F3" s="26"/>
      <c r="G3" s="39"/>
      <c r="H3" s="40"/>
      <c r="I3" s="41"/>
      <c r="J3" s="42"/>
      <c r="K3" s="42"/>
      <c r="L3" s="42"/>
      <c r="M3" s="43"/>
      <c r="N3" s="43"/>
      <c r="O3" s="31" t="s">
        <v>32</v>
      </c>
      <c r="P3" s="32"/>
      <c r="Q3" s="33" t="s">
        <v>32</v>
      </c>
      <c r="R3" s="33" t="s">
        <v>32</v>
      </c>
      <c r="S3" s="33" t="s">
        <v>32</v>
      </c>
      <c r="T3" s="31" t="s">
        <v>32</v>
      </c>
      <c r="U3" s="31" t="s">
        <v>32</v>
      </c>
      <c r="V3" s="31" t="s">
        <v>32</v>
      </c>
      <c r="W3" s="31" t="s">
        <v>32</v>
      </c>
      <c r="X3" s="31" t="s">
        <v>32</v>
      </c>
      <c r="Y3" s="35" t="s">
        <v>33</v>
      </c>
      <c r="Z3" s="31" t="s">
        <v>34</v>
      </c>
      <c r="AA3" s="33" t="s">
        <v>34</v>
      </c>
      <c r="AB3" s="31" t="s">
        <v>32</v>
      </c>
      <c r="AC3" s="31" t="s">
        <v>32</v>
      </c>
      <c r="AD3" s="37" t="s">
        <v>35</v>
      </c>
      <c r="AE3" s="33"/>
      <c r="AF3" s="27"/>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row>
    <row r="4" ht="28.5" customHeight="1" spans="1:1024 1025:2575">
      <c r="A4" s="44" t="s">
        <v>36</v>
      </c>
      <c r="B4" s="44" t="s">
        <v>37</v>
      </c>
      <c r="C4" s="44" t="s">
        <v>37</v>
      </c>
      <c r="D4" s="44" t="s">
        <v>38</v>
      </c>
      <c r="E4" s="44" t="s">
        <v>39</v>
      </c>
      <c r="F4" s="45">
        <v>46173</v>
      </c>
      <c r="G4" s="46" t="str">
        <f t="shared" ref="G4:G67" si="0">E4&amp;TEXT(MID(F4,1,5),"YYYY-m-d")</f>
        <v>刘杰2026-5-31</v>
      </c>
      <c r="H4" s="47"/>
      <c r="I4" s="47"/>
      <c r="J4" s="48"/>
      <c r="K4" s="48"/>
      <c r="L4" s="48"/>
      <c r="M4" s="49"/>
      <c r="N4" s="49"/>
      <c r="O4" s="50">
        <f t="shared" ref="O4:AE4" si="1">SUM(O5:O36)</f>
        <v>128</v>
      </c>
      <c r="P4" s="51">
        <f t="shared" si="1"/>
        <v>-45.5</v>
      </c>
      <c r="Q4" s="52">
        <f t="shared" si="1"/>
        <v>-5</v>
      </c>
      <c r="R4" s="52">
        <f t="shared" si="1"/>
        <v>-4.5</v>
      </c>
      <c r="S4" s="53">
        <f t="shared" si="1"/>
        <v>0</v>
      </c>
      <c r="T4" s="54">
        <f t="shared" si="1"/>
        <v>73</v>
      </c>
      <c r="U4" s="55">
        <f t="shared" si="1"/>
        <v>52.5</v>
      </c>
      <c r="V4" s="54">
        <f t="shared" si="1"/>
        <v>3.5</v>
      </c>
      <c r="W4" s="54">
        <f t="shared" si="1"/>
        <v>0</v>
      </c>
      <c r="X4" s="56">
        <f t="shared" si="1"/>
        <v>129</v>
      </c>
      <c r="Y4" s="57">
        <f t="shared" si="1"/>
        <v>1</v>
      </c>
      <c r="Z4" s="54">
        <f t="shared" si="1"/>
        <v>0</v>
      </c>
      <c r="AA4" s="58">
        <f t="shared" si="1"/>
        <v>18</v>
      </c>
      <c r="AB4" s="54">
        <f t="shared" si="1"/>
        <v>0</v>
      </c>
      <c r="AC4" s="54">
        <f t="shared" si="1"/>
        <v>0</v>
      </c>
      <c r="AD4" s="59">
        <f t="shared" si="1"/>
        <v>0</v>
      </c>
      <c r="AE4" s="58">
        <f t="shared" si="1"/>
        <v>0</v>
      </c>
      <c r="AF4" s="60"/>
    </row>
    <row r="5" ht="28.5" customHeight="1" spans="1:1024 1025:2575">
      <c r="A5" s="61" t="s">
        <v>36</v>
      </c>
      <c r="B5" s="61" t="s">
        <v>37</v>
      </c>
      <c r="C5" s="61" t="s">
        <v>37</v>
      </c>
      <c r="D5" s="61" t="s">
        <v>38</v>
      </c>
      <c r="E5" s="62" t="s">
        <v>39</v>
      </c>
      <c r="F5" s="46">
        <v>46174</v>
      </c>
      <c r="G5" s="46" t="str">
        <f t="shared" si="0"/>
        <v>刘杰2026-6-1</v>
      </c>
      <c r="H5" s="63" t="s">
        <v>40</v>
      </c>
      <c r="I5" s="63" t="s">
        <v>41</v>
      </c>
      <c r="J5" s="64"/>
      <c r="K5" s="64"/>
      <c r="L5" s="65" t="s">
        <v>42</v>
      </c>
      <c r="M5" s="65"/>
      <c r="N5" s="65"/>
      <c r="O5" s="66">
        <v>8</v>
      </c>
      <c r="P5" s="67"/>
      <c r="Q5" s="68">
        <v>-0.5</v>
      </c>
      <c r="R5" s="68"/>
      <c r="S5" s="68"/>
      <c r="T5" s="69">
        <f t="shared" ref="T5:T36" si="2">SUM(O5:S5)</f>
        <v>7.5</v>
      </c>
      <c r="U5" s="68"/>
      <c r="V5" s="70"/>
      <c r="W5" s="70"/>
      <c r="X5" s="71">
        <f t="shared" ref="X5:X36" si="3">SUM(T5:W5)</f>
        <v>7.5</v>
      </c>
      <c r="Y5" s="72"/>
      <c r="Z5" s="70"/>
      <c r="AA5" s="68">
        <v>2</v>
      </c>
      <c r="AB5" s="73"/>
      <c r="AC5" s="70"/>
      <c r="AD5" s="74"/>
      <c r="AE5" s="68"/>
      <c r="AF5" s="75"/>
    </row>
    <row r="6" ht="28.5" customHeight="1" spans="1:1024 1025:2575">
      <c r="A6" s="61" t="s">
        <v>36</v>
      </c>
      <c r="B6" s="61" t="s">
        <v>37</v>
      </c>
      <c r="C6" s="61" t="s">
        <v>37</v>
      </c>
      <c r="D6" s="61" t="s">
        <v>38</v>
      </c>
      <c r="E6" s="76" t="s">
        <v>39</v>
      </c>
      <c r="F6" s="46">
        <v>46175</v>
      </c>
      <c r="G6" s="46" t="str">
        <f t="shared" si="0"/>
        <v>刘杰2026-6-2</v>
      </c>
      <c r="H6" s="63" t="s">
        <v>43</v>
      </c>
      <c r="I6" s="63" t="s">
        <v>44</v>
      </c>
      <c r="J6" s="64"/>
      <c r="K6" s="64"/>
      <c r="L6" s="65"/>
      <c r="M6" s="65"/>
      <c r="N6" s="65"/>
      <c r="O6" s="66">
        <v>8</v>
      </c>
      <c r="P6" s="67"/>
      <c r="Q6" s="68"/>
      <c r="R6" s="68"/>
      <c r="S6" s="68"/>
      <c r="T6" s="69">
        <f t="shared" si="2"/>
        <v>8</v>
      </c>
      <c r="U6" s="68"/>
      <c r="V6" s="70">
        <v>1.5</v>
      </c>
      <c r="W6" s="70"/>
      <c r="X6" s="71">
        <f t="shared" si="3"/>
        <v>9.5</v>
      </c>
      <c r="Y6" s="72"/>
      <c r="Z6" s="70"/>
      <c r="AA6" s="68">
        <v>2</v>
      </c>
      <c r="AB6" s="73"/>
      <c r="AC6" s="70"/>
      <c r="AD6" s="74"/>
      <c r="AE6" s="68"/>
      <c r="AF6" s="75"/>
    </row>
    <row r="7" ht="28.5" customHeight="1" spans="1:1024 1025:2575">
      <c r="A7" s="61" t="s">
        <v>36</v>
      </c>
      <c r="B7" s="61" t="s">
        <v>37</v>
      </c>
      <c r="C7" s="61" t="s">
        <v>37</v>
      </c>
      <c r="D7" s="61" t="s">
        <v>38</v>
      </c>
      <c r="E7" s="76" t="s">
        <v>39</v>
      </c>
      <c r="F7" s="46">
        <v>46176</v>
      </c>
      <c r="G7" s="46" t="str">
        <f t="shared" si="0"/>
        <v>刘杰2026-6-3</v>
      </c>
      <c r="H7" s="63" t="s">
        <v>45</v>
      </c>
      <c r="I7" s="63" t="s">
        <v>46</v>
      </c>
      <c r="J7" s="64"/>
      <c r="K7" s="64"/>
      <c r="L7" s="65"/>
      <c r="M7" s="65"/>
      <c r="N7" s="65"/>
      <c r="O7" s="66">
        <v>8</v>
      </c>
      <c r="P7" s="67"/>
      <c r="Q7" s="68"/>
      <c r="R7" s="68"/>
      <c r="S7" s="68"/>
      <c r="T7" s="69">
        <f t="shared" si="2"/>
        <v>8</v>
      </c>
      <c r="U7" s="68"/>
      <c r="V7" s="70">
        <v>2</v>
      </c>
      <c r="W7" s="70"/>
      <c r="X7" s="71">
        <f t="shared" si="3"/>
        <v>10</v>
      </c>
      <c r="Y7" s="72"/>
      <c r="Z7" s="70"/>
      <c r="AA7" s="68">
        <v>4</v>
      </c>
      <c r="AB7" s="73"/>
      <c r="AC7" s="70"/>
      <c r="AD7" s="74"/>
      <c r="AE7" s="68"/>
      <c r="AF7" s="75"/>
    </row>
    <row r="8" ht="28.5" customHeight="1" spans="1:1024 1025:2575">
      <c r="A8" s="61" t="s">
        <v>36</v>
      </c>
      <c r="B8" s="61" t="s">
        <v>37</v>
      </c>
      <c r="C8" s="61" t="s">
        <v>37</v>
      </c>
      <c r="D8" s="61" t="s">
        <v>38</v>
      </c>
      <c r="E8" s="76" t="s">
        <v>39</v>
      </c>
      <c r="F8" s="46">
        <v>46177</v>
      </c>
      <c r="G8" s="46" t="str">
        <f t="shared" si="0"/>
        <v>刘杰2026-6-4</v>
      </c>
      <c r="H8" s="63" t="s">
        <v>47</v>
      </c>
      <c r="I8" s="63"/>
      <c r="J8" s="64"/>
      <c r="K8" s="64"/>
      <c r="L8" s="65"/>
      <c r="M8" s="65"/>
      <c r="N8" s="65"/>
      <c r="O8" s="66">
        <v>8</v>
      </c>
      <c r="P8" s="67"/>
      <c r="Q8" s="68"/>
      <c r="R8" s="68"/>
      <c r="S8" s="68"/>
      <c r="T8" s="69">
        <f t="shared" si="2"/>
        <v>8</v>
      </c>
      <c r="U8" s="68"/>
      <c r="V8" s="70"/>
      <c r="W8" s="70"/>
      <c r="X8" s="71">
        <f t="shared" si="3"/>
        <v>8</v>
      </c>
      <c r="Y8" s="72"/>
      <c r="Z8" s="70"/>
      <c r="AA8" s="68"/>
      <c r="AB8" s="73"/>
      <c r="AC8" s="70"/>
      <c r="AD8" s="74"/>
      <c r="AE8" s="68"/>
      <c r="AF8" s="75"/>
    </row>
    <row r="9" ht="28.5" customHeight="1" spans="1:1024 1025:2575">
      <c r="A9" s="61" t="s">
        <v>36</v>
      </c>
      <c r="B9" s="61" t="s">
        <v>37</v>
      </c>
      <c r="C9" s="61" t="s">
        <v>37</v>
      </c>
      <c r="D9" s="61" t="s">
        <v>38</v>
      </c>
      <c r="E9" s="76" t="s">
        <v>39</v>
      </c>
      <c r="F9" s="46">
        <v>46178</v>
      </c>
      <c r="G9" s="46" t="str">
        <f t="shared" si="0"/>
        <v>刘杰2026-6-5</v>
      </c>
      <c r="H9" s="63" t="s">
        <v>48</v>
      </c>
      <c r="I9" s="63" t="s">
        <v>49</v>
      </c>
      <c r="J9" s="64"/>
      <c r="K9" s="64"/>
      <c r="L9" s="65"/>
      <c r="M9" s="65"/>
      <c r="N9" s="65"/>
      <c r="O9" s="66">
        <v>8</v>
      </c>
      <c r="P9" s="67"/>
      <c r="Q9" s="68"/>
      <c r="R9" s="68"/>
      <c r="S9" s="68"/>
      <c r="T9" s="69">
        <f t="shared" si="2"/>
        <v>8</v>
      </c>
      <c r="U9" s="68"/>
      <c r="V9" s="70"/>
      <c r="W9" s="70"/>
      <c r="X9" s="71">
        <f t="shared" si="3"/>
        <v>8</v>
      </c>
      <c r="Y9" s="72"/>
      <c r="Z9" s="70"/>
      <c r="AA9" s="68">
        <v>2</v>
      </c>
      <c r="AB9" s="73"/>
      <c r="AC9" s="70"/>
      <c r="AD9" s="74"/>
      <c r="AE9" s="68"/>
      <c r="AF9" s="75"/>
    </row>
    <row r="10" ht="28.5" customHeight="1" spans="1:1024 1025:2575">
      <c r="A10" s="61" t="s">
        <v>36</v>
      </c>
      <c r="B10" s="61" t="s">
        <v>37</v>
      </c>
      <c r="C10" s="61" t="s">
        <v>37</v>
      </c>
      <c r="D10" s="61" t="s">
        <v>38</v>
      </c>
      <c r="E10" s="76" t="s">
        <v>39</v>
      </c>
      <c r="F10" s="46">
        <v>46179</v>
      </c>
      <c r="G10" s="46" t="str">
        <f t="shared" si="0"/>
        <v>刘杰2026-6-6</v>
      </c>
      <c r="H10" s="63" t="s">
        <v>50</v>
      </c>
      <c r="I10" s="63"/>
      <c r="J10" s="64"/>
      <c r="K10" s="64"/>
      <c r="L10" s="65"/>
      <c r="M10" s="65"/>
      <c r="N10" s="65"/>
      <c r="O10" s="66">
        <v>8</v>
      </c>
      <c r="P10" s="67">
        <v>-4.5</v>
      </c>
      <c r="Q10" s="68"/>
      <c r="R10" s="68"/>
      <c r="S10" s="68"/>
      <c r="T10" s="69">
        <f t="shared" si="2"/>
        <v>3.5</v>
      </c>
      <c r="U10" s="68"/>
      <c r="V10" s="70"/>
      <c r="W10" s="70"/>
      <c r="X10" s="71">
        <f t="shared" si="3"/>
        <v>3.5</v>
      </c>
      <c r="Y10" s="72"/>
      <c r="Z10" s="70"/>
      <c r="AA10" s="68"/>
      <c r="AB10" s="73"/>
      <c r="AC10" s="70"/>
      <c r="AD10" s="74"/>
      <c r="AE10" s="68"/>
      <c r="AF10" s="75"/>
    </row>
    <row r="11" ht="28.5" customHeight="1" spans="1:1024 1025:2575">
      <c r="A11" s="61" t="s">
        <v>36</v>
      </c>
      <c r="B11" s="61" t="s">
        <v>37</v>
      </c>
      <c r="C11" s="61" t="s">
        <v>37</v>
      </c>
      <c r="D11" s="61" t="s">
        <v>38</v>
      </c>
      <c r="E11" s="62" t="s">
        <v>39</v>
      </c>
      <c r="F11" s="77">
        <v>46180</v>
      </c>
      <c r="G11" s="46" t="str">
        <f t="shared" si="0"/>
        <v>刘杰2026-6-7</v>
      </c>
      <c r="H11" s="63"/>
      <c r="I11" s="63"/>
      <c r="J11" s="64"/>
      <c r="K11" s="64"/>
      <c r="L11" s="65"/>
      <c r="M11" s="65"/>
      <c r="N11" s="65"/>
      <c r="O11" s="66"/>
      <c r="P11" s="67"/>
      <c r="Q11" s="68"/>
      <c r="R11" s="68"/>
      <c r="S11" s="68"/>
      <c r="T11" s="69">
        <f t="shared" si="2"/>
        <v>0</v>
      </c>
      <c r="U11" s="68"/>
      <c r="V11" s="70"/>
      <c r="W11" s="70"/>
      <c r="X11" s="71">
        <f t="shared" si="3"/>
        <v>0</v>
      </c>
      <c r="Y11" s="72"/>
      <c r="Z11" s="70"/>
      <c r="AA11" s="68"/>
      <c r="AB11" s="73"/>
      <c r="AC11" s="70"/>
      <c r="AD11" s="74"/>
      <c r="AE11" s="68"/>
      <c r="AF11" s="75"/>
    </row>
    <row r="12" ht="28.5" customHeight="1" spans="1:1024 1025:2575">
      <c r="A12" s="61" t="s">
        <v>36</v>
      </c>
      <c r="B12" s="61" t="s">
        <v>37</v>
      </c>
      <c r="C12" s="61" t="s">
        <v>37</v>
      </c>
      <c r="D12" s="61" t="s">
        <v>38</v>
      </c>
      <c r="E12" s="76" t="s">
        <v>39</v>
      </c>
      <c r="F12" s="46">
        <v>46181</v>
      </c>
      <c r="G12" s="46" t="str">
        <f t="shared" si="0"/>
        <v>刘杰2026-6-8</v>
      </c>
      <c r="H12" s="63" t="s">
        <v>51</v>
      </c>
      <c r="I12" s="63" t="s">
        <v>52</v>
      </c>
      <c r="J12" s="64"/>
      <c r="K12" s="64"/>
      <c r="L12" s="65" t="s">
        <v>42</v>
      </c>
      <c r="M12" s="65"/>
      <c r="N12" s="65"/>
      <c r="O12" s="66">
        <v>8</v>
      </c>
      <c r="P12" s="67"/>
      <c r="Q12" s="68">
        <v>-0.5</v>
      </c>
      <c r="R12" s="68"/>
      <c r="S12" s="68"/>
      <c r="T12" s="69">
        <f t="shared" si="2"/>
        <v>7.5</v>
      </c>
      <c r="U12" s="68"/>
      <c r="V12" s="70"/>
      <c r="W12" s="70"/>
      <c r="X12" s="71">
        <f t="shared" si="3"/>
        <v>7.5</v>
      </c>
      <c r="Y12" s="72"/>
      <c r="Z12" s="70"/>
      <c r="AA12" s="68">
        <v>2</v>
      </c>
      <c r="AB12" s="73"/>
      <c r="AC12" s="70"/>
      <c r="AD12" s="74"/>
      <c r="AE12" s="68"/>
      <c r="AF12" s="75"/>
    </row>
    <row r="13" ht="28.5" customHeight="1" spans="1:1024 1025:2575">
      <c r="A13" s="61" t="s">
        <v>36</v>
      </c>
      <c r="B13" s="61" t="s">
        <v>37</v>
      </c>
      <c r="C13" s="61" t="s">
        <v>37</v>
      </c>
      <c r="D13" s="61" t="s">
        <v>38</v>
      </c>
      <c r="E13" s="76" t="s">
        <v>39</v>
      </c>
      <c r="F13" s="78">
        <v>46182</v>
      </c>
      <c r="G13" s="46" t="str">
        <f t="shared" si="0"/>
        <v>刘杰2026-6-9</v>
      </c>
      <c r="H13" s="63" t="s">
        <v>53</v>
      </c>
      <c r="I13" s="63" t="s">
        <v>54</v>
      </c>
      <c r="J13" s="64"/>
      <c r="K13" s="64"/>
      <c r="L13" s="65"/>
      <c r="M13" s="65"/>
      <c r="N13" s="79"/>
      <c r="O13" s="66">
        <v>8</v>
      </c>
      <c r="P13" s="67"/>
      <c r="Q13" s="68"/>
      <c r="R13" s="68"/>
      <c r="S13" s="68"/>
      <c r="T13" s="69">
        <f t="shared" si="2"/>
        <v>8</v>
      </c>
      <c r="U13" s="68"/>
      <c r="V13" s="70"/>
      <c r="W13" s="70"/>
      <c r="X13" s="71">
        <f t="shared" si="3"/>
        <v>8</v>
      </c>
      <c r="Y13" s="72"/>
      <c r="Z13" s="70"/>
      <c r="AA13" s="68">
        <v>2</v>
      </c>
      <c r="AB13" s="73"/>
      <c r="AC13" s="70"/>
      <c r="AD13" s="74"/>
      <c r="AE13" s="68"/>
      <c r="AF13" s="75"/>
    </row>
    <row r="14" ht="28.5" customHeight="1" spans="1:1024 1025:2575">
      <c r="A14" s="61" t="s">
        <v>36</v>
      </c>
      <c r="B14" s="61" t="s">
        <v>37</v>
      </c>
      <c r="C14" s="61" t="s">
        <v>37</v>
      </c>
      <c r="D14" s="61" t="s">
        <v>38</v>
      </c>
      <c r="E14" s="62" t="s">
        <v>39</v>
      </c>
      <c r="F14" s="46">
        <v>46183</v>
      </c>
      <c r="G14" s="46" t="str">
        <f t="shared" si="0"/>
        <v>刘杰2026-6-10</v>
      </c>
      <c r="H14" s="63" t="s">
        <v>55</v>
      </c>
      <c r="I14" s="63"/>
      <c r="J14" s="64"/>
      <c r="K14" s="64"/>
      <c r="L14" s="65"/>
      <c r="M14" s="65"/>
      <c r="N14" s="65" t="s">
        <v>56</v>
      </c>
      <c r="O14" s="66">
        <v>8</v>
      </c>
      <c r="P14" s="67">
        <v>-8</v>
      </c>
      <c r="Q14" s="68"/>
      <c r="R14" s="68"/>
      <c r="S14" s="68"/>
      <c r="T14" s="69">
        <f t="shared" si="2"/>
        <v>0</v>
      </c>
      <c r="U14" s="68">
        <v>8</v>
      </c>
      <c r="V14" s="70"/>
      <c r="W14" s="70"/>
      <c r="X14" s="71">
        <f t="shared" si="3"/>
        <v>8</v>
      </c>
      <c r="Y14" s="72"/>
      <c r="Z14" s="70"/>
      <c r="AA14" s="68"/>
      <c r="AB14" s="73"/>
      <c r="AC14" s="70"/>
      <c r="AD14" s="74"/>
      <c r="AE14" s="68"/>
      <c r="AF14" s="75"/>
    </row>
    <row r="15" ht="28.5" customHeight="1" spans="1:1024 1025:2575">
      <c r="A15" s="61" t="s">
        <v>36</v>
      </c>
      <c r="B15" s="61" t="s">
        <v>37</v>
      </c>
      <c r="C15" s="61" t="s">
        <v>37</v>
      </c>
      <c r="D15" s="61" t="s">
        <v>38</v>
      </c>
      <c r="E15" s="76" t="s">
        <v>39</v>
      </c>
      <c r="F15" s="46">
        <v>46184</v>
      </c>
      <c r="G15" s="46" t="str">
        <f t="shared" si="0"/>
        <v>刘杰2026-6-11</v>
      </c>
      <c r="H15" s="63"/>
      <c r="I15" s="63"/>
      <c r="J15" s="64"/>
      <c r="K15" s="64"/>
      <c r="L15" s="65"/>
      <c r="M15" s="65"/>
      <c r="N15" s="65"/>
      <c r="O15" s="66">
        <v>8</v>
      </c>
      <c r="P15" s="67">
        <v>-8</v>
      </c>
      <c r="Q15" s="68"/>
      <c r="R15" s="68"/>
      <c r="S15" s="68"/>
      <c r="T15" s="69">
        <f t="shared" si="2"/>
        <v>0</v>
      </c>
      <c r="U15" s="68">
        <v>8</v>
      </c>
      <c r="V15" s="70"/>
      <c r="W15" s="70"/>
      <c r="X15" s="71">
        <f t="shared" si="3"/>
        <v>8</v>
      </c>
      <c r="Y15" s="72"/>
      <c r="Z15" s="70"/>
      <c r="AA15" s="68"/>
      <c r="AB15" s="73"/>
      <c r="AC15" s="70"/>
      <c r="AD15" s="74"/>
      <c r="AE15" s="68"/>
      <c r="AF15" s="75"/>
    </row>
    <row r="16" ht="28.5" customHeight="1" spans="1:1024 1025:2575">
      <c r="A16" s="61" t="s">
        <v>36</v>
      </c>
      <c r="B16" s="61" t="s">
        <v>37</v>
      </c>
      <c r="C16" s="61" t="s">
        <v>37</v>
      </c>
      <c r="D16" s="61" t="s">
        <v>38</v>
      </c>
      <c r="E16" s="76" t="s">
        <v>39</v>
      </c>
      <c r="F16" s="46">
        <v>46185</v>
      </c>
      <c r="G16" s="46" t="str">
        <f t="shared" si="0"/>
        <v>刘杰2026-6-12</v>
      </c>
      <c r="H16" s="63"/>
      <c r="I16" s="63"/>
      <c r="J16" s="64"/>
      <c r="K16" s="64"/>
      <c r="L16" s="65"/>
      <c r="M16" s="65"/>
      <c r="N16" s="65"/>
      <c r="O16" s="66">
        <v>8</v>
      </c>
      <c r="P16" s="67">
        <v>-8</v>
      </c>
      <c r="Q16" s="68"/>
      <c r="R16" s="68"/>
      <c r="S16" s="68"/>
      <c r="T16" s="69">
        <f t="shared" si="2"/>
        <v>0</v>
      </c>
      <c r="U16" s="68">
        <v>8</v>
      </c>
      <c r="V16" s="70"/>
      <c r="W16" s="70"/>
      <c r="X16" s="71">
        <f t="shared" si="3"/>
        <v>8</v>
      </c>
      <c r="Y16" s="72"/>
      <c r="Z16" s="70"/>
      <c r="AA16" s="68"/>
      <c r="AB16" s="73"/>
      <c r="AC16" s="70"/>
      <c r="AD16" s="74"/>
      <c r="AE16" s="68"/>
      <c r="AF16" s="75"/>
    </row>
    <row r="17" ht="28.5" customHeight="1" spans="1:32">
      <c r="A17" s="61" t="s">
        <v>36</v>
      </c>
      <c r="B17" s="61" t="s">
        <v>37</v>
      </c>
      <c r="C17" s="61" t="s">
        <v>37</v>
      </c>
      <c r="D17" s="61" t="s">
        <v>38</v>
      </c>
      <c r="E17" s="76" t="s">
        <v>39</v>
      </c>
      <c r="F17" s="77">
        <v>46186</v>
      </c>
      <c r="G17" s="46" t="str">
        <f t="shared" si="0"/>
        <v>刘杰2026-6-13</v>
      </c>
      <c r="H17" s="63"/>
      <c r="I17" s="63"/>
      <c r="J17" s="64"/>
      <c r="K17" s="64"/>
      <c r="L17" s="65"/>
      <c r="M17" s="65"/>
      <c r="N17" s="65"/>
      <c r="O17" s="66"/>
      <c r="P17" s="67"/>
      <c r="Q17" s="68"/>
      <c r="R17" s="68"/>
      <c r="S17" s="68"/>
      <c r="T17" s="69">
        <f t="shared" si="2"/>
        <v>0</v>
      </c>
      <c r="U17" s="68">
        <v>8</v>
      </c>
      <c r="V17" s="70"/>
      <c r="W17" s="70"/>
      <c r="X17" s="71">
        <f t="shared" si="3"/>
        <v>8</v>
      </c>
      <c r="Y17" s="72"/>
      <c r="Z17" s="70"/>
      <c r="AA17" s="68"/>
      <c r="AB17" s="73"/>
      <c r="AC17" s="70"/>
      <c r="AD17" s="74"/>
      <c r="AE17" s="68"/>
      <c r="AF17" s="80"/>
    </row>
    <row r="18" ht="28.5" customHeight="1" spans="1:32">
      <c r="A18" s="61" t="s">
        <v>36</v>
      </c>
      <c r="B18" s="61" t="s">
        <v>37</v>
      </c>
      <c r="C18" s="61" t="s">
        <v>37</v>
      </c>
      <c r="D18" s="61" t="s">
        <v>38</v>
      </c>
      <c r="E18" s="62" t="s">
        <v>39</v>
      </c>
      <c r="F18" s="77">
        <v>46187</v>
      </c>
      <c r="G18" s="46" t="str">
        <f t="shared" si="0"/>
        <v>刘杰2026-6-14</v>
      </c>
      <c r="H18" s="63"/>
      <c r="I18" s="63"/>
      <c r="J18" s="64"/>
      <c r="K18" s="64"/>
      <c r="L18" s="65"/>
      <c r="M18" s="65"/>
      <c r="N18" s="65"/>
      <c r="O18" s="66"/>
      <c r="P18" s="67"/>
      <c r="Q18" s="68"/>
      <c r="R18" s="68"/>
      <c r="S18" s="68"/>
      <c r="T18" s="69">
        <f t="shared" si="2"/>
        <v>0</v>
      </c>
      <c r="U18" s="68">
        <v>8</v>
      </c>
      <c r="V18" s="70"/>
      <c r="W18" s="70"/>
      <c r="X18" s="71">
        <f t="shared" si="3"/>
        <v>8</v>
      </c>
      <c r="Y18" s="72"/>
      <c r="Z18" s="70"/>
      <c r="AA18" s="68"/>
      <c r="AB18" s="73"/>
      <c r="AC18" s="70"/>
      <c r="AD18" s="74"/>
      <c r="AE18" s="68"/>
      <c r="AF18" s="80"/>
    </row>
    <row r="19" ht="28.5" customHeight="1" spans="1:32">
      <c r="A19" s="61" t="s">
        <v>36</v>
      </c>
      <c r="B19" s="61" t="s">
        <v>37</v>
      </c>
      <c r="C19" s="61" t="s">
        <v>37</v>
      </c>
      <c r="D19" s="61" t="s">
        <v>38</v>
      </c>
      <c r="E19" s="76" t="s">
        <v>39</v>
      </c>
      <c r="F19" s="46">
        <v>46188</v>
      </c>
      <c r="G19" s="46" t="str">
        <f t="shared" si="0"/>
        <v>刘杰2026-6-15</v>
      </c>
      <c r="H19" s="63"/>
      <c r="I19" s="63"/>
      <c r="J19" s="64"/>
      <c r="K19" s="64"/>
      <c r="L19" s="65"/>
      <c r="M19" s="65"/>
      <c r="N19" s="65"/>
      <c r="O19" s="66">
        <v>8</v>
      </c>
      <c r="P19" s="67">
        <v>-8</v>
      </c>
      <c r="Q19" s="68"/>
      <c r="R19" s="68"/>
      <c r="S19" s="68"/>
      <c r="T19" s="69">
        <f t="shared" si="2"/>
        <v>0</v>
      </c>
      <c r="U19" s="68">
        <v>8</v>
      </c>
      <c r="V19" s="70"/>
      <c r="W19" s="70"/>
      <c r="X19" s="71">
        <f t="shared" si="3"/>
        <v>8</v>
      </c>
      <c r="Y19" s="72"/>
      <c r="Z19" s="70"/>
      <c r="AA19" s="68"/>
      <c r="AB19" s="73"/>
      <c r="AC19" s="70"/>
      <c r="AD19" s="74"/>
      <c r="AE19" s="68"/>
      <c r="AF19" s="75"/>
    </row>
    <row r="20" ht="28.5" customHeight="1" spans="1:32">
      <c r="A20" s="61" t="s">
        <v>36</v>
      </c>
      <c r="B20" s="61" t="s">
        <v>37</v>
      </c>
      <c r="C20" s="61" t="s">
        <v>37</v>
      </c>
      <c r="D20" s="61" t="s">
        <v>38</v>
      </c>
      <c r="E20" s="76" t="s">
        <v>39</v>
      </c>
      <c r="F20" s="46">
        <v>46189</v>
      </c>
      <c r="G20" s="46" t="str">
        <f t="shared" si="0"/>
        <v>刘杰2026-6-16</v>
      </c>
      <c r="H20" s="81" t="s">
        <v>57</v>
      </c>
      <c r="I20" s="63"/>
      <c r="J20" s="64"/>
      <c r="K20" s="64"/>
      <c r="L20" s="65"/>
      <c r="M20" s="65"/>
      <c r="N20" s="79">
        <v>0.583333333333333</v>
      </c>
      <c r="O20" s="66">
        <v>8</v>
      </c>
      <c r="P20" s="67">
        <v>-4.5</v>
      </c>
      <c r="Q20" s="68"/>
      <c r="R20" s="68">
        <v>-3.5</v>
      </c>
      <c r="S20" s="68"/>
      <c r="T20" s="69">
        <f t="shared" si="2"/>
        <v>0</v>
      </c>
      <c r="U20" s="68">
        <v>4.5</v>
      </c>
      <c r="V20" s="70"/>
      <c r="W20" s="70"/>
      <c r="X20" s="71">
        <f t="shared" si="3"/>
        <v>4.5</v>
      </c>
      <c r="Y20" s="72"/>
      <c r="Z20" s="70"/>
      <c r="AA20" s="68"/>
      <c r="AB20" s="73"/>
      <c r="AC20" s="70"/>
      <c r="AD20" s="74"/>
      <c r="AE20" s="68"/>
      <c r="AF20" s="80"/>
    </row>
    <row r="21" ht="28.5" customHeight="1" spans="1:32">
      <c r="A21" s="61" t="s">
        <v>36</v>
      </c>
      <c r="B21" s="61" t="s">
        <v>37</v>
      </c>
      <c r="C21" s="61" t="s">
        <v>37</v>
      </c>
      <c r="D21" s="61" t="s">
        <v>38</v>
      </c>
      <c r="E21" s="76" t="s">
        <v>39</v>
      </c>
      <c r="F21" s="46">
        <v>46190</v>
      </c>
      <c r="G21" s="46" t="str">
        <f t="shared" si="0"/>
        <v>刘杰2026-6-17</v>
      </c>
      <c r="H21" s="81" t="s">
        <v>58</v>
      </c>
      <c r="I21" s="63" t="s">
        <v>59</v>
      </c>
      <c r="J21" s="64"/>
      <c r="K21" s="64"/>
      <c r="L21" s="65"/>
      <c r="M21" s="65"/>
      <c r="N21" s="65"/>
      <c r="O21" s="66">
        <v>8</v>
      </c>
      <c r="P21" s="67"/>
      <c r="Q21" s="68"/>
      <c r="R21" s="68">
        <v>-1</v>
      </c>
      <c r="S21" s="68"/>
      <c r="T21" s="69">
        <f t="shared" si="2"/>
        <v>7</v>
      </c>
      <c r="U21" s="68"/>
      <c r="V21" s="70"/>
      <c r="W21" s="70"/>
      <c r="X21" s="71">
        <f t="shared" si="3"/>
        <v>7</v>
      </c>
      <c r="Y21" s="72"/>
      <c r="Z21" s="70"/>
      <c r="AA21" s="68">
        <v>2</v>
      </c>
      <c r="AB21" s="73"/>
      <c r="AC21" s="70"/>
      <c r="AD21" s="74"/>
      <c r="AE21" s="68"/>
      <c r="AF21" s="75"/>
    </row>
    <row r="22" ht="28.5" customHeight="1" spans="1:32">
      <c r="A22" s="61" t="s">
        <v>36</v>
      </c>
      <c r="B22" s="61" t="s">
        <v>37</v>
      </c>
      <c r="C22" s="61" t="s">
        <v>37</v>
      </c>
      <c r="D22" s="61" t="s">
        <v>38</v>
      </c>
      <c r="E22" s="76" t="s">
        <v>39</v>
      </c>
      <c r="F22" s="46">
        <v>46191</v>
      </c>
      <c r="G22" s="46" t="str">
        <f t="shared" si="0"/>
        <v>刘杰2026-6-18</v>
      </c>
      <c r="H22" s="63" t="s">
        <v>60</v>
      </c>
      <c r="I22" s="63" t="s">
        <v>61</v>
      </c>
      <c r="J22" s="64"/>
      <c r="K22" s="64"/>
      <c r="L22" s="65" t="s">
        <v>62</v>
      </c>
      <c r="M22" s="65"/>
      <c r="N22" s="65"/>
      <c r="O22" s="66">
        <v>8</v>
      </c>
      <c r="P22" s="67"/>
      <c r="Q22" s="68">
        <v>-0.5</v>
      </c>
      <c r="R22" s="68"/>
      <c r="S22" s="68"/>
      <c r="T22" s="69">
        <f t="shared" si="2"/>
        <v>7.5</v>
      </c>
      <c r="U22" s="68"/>
      <c r="V22" s="70"/>
      <c r="W22" s="70"/>
      <c r="X22" s="71">
        <f t="shared" si="3"/>
        <v>7.5</v>
      </c>
      <c r="Y22" s="72">
        <v>1</v>
      </c>
      <c r="Z22" s="70"/>
      <c r="AA22" s="68">
        <v>2</v>
      </c>
      <c r="AB22" s="73"/>
      <c r="AC22" s="70"/>
      <c r="AD22" s="74"/>
      <c r="AE22" s="68"/>
      <c r="AF22" s="75"/>
    </row>
    <row r="23" ht="28.5" customHeight="1" spans="1:32">
      <c r="A23" s="61" t="s">
        <v>36</v>
      </c>
      <c r="B23" s="61" t="s">
        <v>37</v>
      </c>
      <c r="C23" s="61" t="s">
        <v>37</v>
      </c>
      <c r="D23" s="61" t="s">
        <v>38</v>
      </c>
      <c r="E23" s="76" t="s">
        <v>39</v>
      </c>
      <c r="F23" s="82">
        <v>46192</v>
      </c>
      <c r="G23" s="46" t="str">
        <f t="shared" si="0"/>
        <v>刘杰2026-6-19</v>
      </c>
      <c r="H23" s="63"/>
      <c r="I23" s="63"/>
      <c r="J23" s="64"/>
      <c r="K23" s="64"/>
      <c r="L23" s="65"/>
      <c r="M23" s="65"/>
      <c r="N23" s="65"/>
      <c r="O23" s="66"/>
      <c r="P23" s="67"/>
      <c r="Q23" s="68"/>
      <c r="R23" s="68"/>
      <c r="S23" s="68"/>
      <c r="T23" s="69">
        <f t="shared" si="2"/>
        <v>0</v>
      </c>
      <c r="U23" s="68"/>
      <c r="V23" s="70"/>
      <c r="W23" s="70"/>
      <c r="X23" s="71">
        <f t="shared" si="3"/>
        <v>0</v>
      </c>
      <c r="Y23" s="72"/>
      <c r="Z23" s="70"/>
      <c r="AA23" s="68"/>
      <c r="AB23" s="73"/>
      <c r="AC23" s="70"/>
      <c r="AD23" s="74"/>
      <c r="AE23" s="68"/>
      <c r="AF23" s="75"/>
    </row>
    <row r="24" ht="28.5" customHeight="1" spans="1:32">
      <c r="A24" s="61" t="s">
        <v>36</v>
      </c>
      <c r="B24" s="61" t="s">
        <v>37</v>
      </c>
      <c r="C24" s="61" t="s">
        <v>37</v>
      </c>
      <c r="D24" s="61" t="s">
        <v>38</v>
      </c>
      <c r="E24" s="76" t="s">
        <v>39</v>
      </c>
      <c r="F24" s="77">
        <v>46193</v>
      </c>
      <c r="G24" s="46" t="str">
        <f t="shared" si="0"/>
        <v>刘杰2026-6-20</v>
      </c>
      <c r="H24" s="63"/>
      <c r="I24" s="63"/>
      <c r="J24" s="64"/>
      <c r="K24" s="64"/>
      <c r="L24" s="65"/>
      <c r="M24" s="65"/>
      <c r="N24" s="65"/>
      <c r="O24" s="66"/>
      <c r="P24" s="67"/>
      <c r="Q24" s="68"/>
      <c r="R24" s="68"/>
      <c r="S24" s="68"/>
      <c r="T24" s="69">
        <f t="shared" si="2"/>
        <v>0</v>
      </c>
      <c r="U24" s="68"/>
      <c r="V24" s="70"/>
      <c r="W24" s="70"/>
      <c r="X24" s="71">
        <f t="shared" si="3"/>
        <v>0</v>
      </c>
      <c r="Y24" s="72"/>
      <c r="Z24" s="70"/>
      <c r="AA24" s="68"/>
      <c r="AB24" s="73"/>
      <c r="AC24" s="70"/>
      <c r="AD24" s="74"/>
      <c r="AE24" s="68"/>
      <c r="AF24" s="75"/>
    </row>
    <row r="25" ht="28.5" customHeight="1" spans="1:32">
      <c r="A25" s="61" t="s">
        <v>36</v>
      </c>
      <c r="B25" s="61" t="s">
        <v>37</v>
      </c>
      <c r="C25" s="61" t="s">
        <v>37</v>
      </c>
      <c r="D25" s="61" t="s">
        <v>38</v>
      </c>
      <c r="E25" s="62" t="s">
        <v>39</v>
      </c>
      <c r="F25" s="46">
        <v>46194</v>
      </c>
      <c r="G25" s="46" t="str">
        <f t="shared" si="0"/>
        <v>刘杰2026-6-21</v>
      </c>
      <c r="H25" s="63" t="s">
        <v>63</v>
      </c>
      <c r="I25" s="63"/>
      <c r="J25" s="64"/>
      <c r="K25" s="64"/>
      <c r="L25" s="65" t="s">
        <v>64</v>
      </c>
      <c r="M25" s="65"/>
      <c r="N25" s="79"/>
      <c r="O25" s="66">
        <v>8</v>
      </c>
      <c r="P25" s="67">
        <v>-4.5</v>
      </c>
      <c r="Q25" s="68">
        <v>-3.5</v>
      </c>
      <c r="R25" s="68"/>
      <c r="S25" s="68"/>
      <c r="T25" s="69">
        <f t="shared" si="2"/>
        <v>0</v>
      </c>
      <c r="U25" s="68"/>
      <c r="V25" s="70"/>
      <c r="W25" s="70"/>
      <c r="X25" s="71">
        <f t="shared" si="3"/>
        <v>0</v>
      </c>
      <c r="Y25" s="72"/>
      <c r="Z25" s="70"/>
      <c r="AA25" s="68"/>
      <c r="AB25" s="73"/>
      <c r="AC25" s="70"/>
      <c r="AD25" s="74"/>
      <c r="AE25" s="68"/>
      <c r="AF25" s="75"/>
    </row>
    <row r="26" ht="28.5" customHeight="1" spans="1:32">
      <c r="A26" s="61" t="s">
        <v>36</v>
      </c>
      <c r="B26" s="61" t="s">
        <v>37</v>
      </c>
      <c r="C26" s="61" t="s">
        <v>37</v>
      </c>
      <c r="D26" s="61" t="s">
        <v>38</v>
      </c>
      <c r="E26" s="76" t="s">
        <v>39</v>
      </c>
      <c r="F26" s="46">
        <v>46195</v>
      </c>
      <c r="G26" s="46" t="str">
        <f t="shared" si="0"/>
        <v>刘杰2026-6-22</v>
      </c>
      <c r="H26" s="63"/>
      <c r="I26" s="63"/>
      <c r="J26" s="64"/>
      <c r="K26" s="64"/>
      <c r="L26" s="65"/>
      <c r="M26" s="65"/>
      <c r="N26" s="65"/>
      <c r="O26" s="66"/>
      <c r="P26" s="67"/>
      <c r="Q26" s="68"/>
      <c r="R26" s="68"/>
      <c r="S26" s="68"/>
      <c r="T26" s="69">
        <f t="shared" si="2"/>
        <v>0</v>
      </c>
      <c r="U26" s="68"/>
      <c r="V26" s="70"/>
      <c r="W26" s="70"/>
      <c r="X26" s="71">
        <f t="shared" si="3"/>
        <v>0</v>
      </c>
      <c r="Y26" s="72"/>
      <c r="Z26" s="70"/>
      <c r="AA26" s="68"/>
      <c r="AB26" s="73"/>
      <c r="AC26" s="70"/>
      <c r="AD26" s="74"/>
      <c r="AE26" s="68"/>
      <c r="AF26" s="75"/>
    </row>
    <row r="27" ht="28.5" customHeight="1" spans="1:32">
      <c r="A27" s="61" t="s">
        <v>36</v>
      </c>
      <c r="B27" s="61" t="s">
        <v>37</v>
      </c>
      <c r="C27" s="61" t="s">
        <v>37</v>
      </c>
      <c r="D27" s="61" t="s">
        <v>38</v>
      </c>
      <c r="E27" s="76" t="s">
        <v>39</v>
      </c>
      <c r="F27" s="46">
        <v>46196</v>
      </c>
      <c r="G27" s="46" t="str">
        <f t="shared" si="0"/>
        <v>刘杰2026-6-23</v>
      </c>
      <c r="H27" s="63"/>
      <c r="I27" s="63"/>
      <c r="J27" s="64"/>
      <c r="K27" s="64"/>
      <c r="L27" s="65"/>
      <c r="M27" s="65"/>
      <c r="N27" s="65"/>
      <c r="O27" s="66"/>
      <c r="P27" s="67"/>
      <c r="Q27" s="68"/>
      <c r="R27" s="68"/>
      <c r="S27" s="68"/>
      <c r="T27" s="69">
        <f t="shared" si="2"/>
        <v>0</v>
      </c>
      <c r="U27" s="68"/>
      <c r="V27" s="70"/>
      <c r="W27" s="70"/>
      <c r="X27" s="71">
        <f t="shared" si="3"/>
        <v>0</v>
      </c>
      <c r="Y27" s="72"/>
      <c r="Z27" s="70"/>
      <c r="AA27" s="68"/>
      <c r="AB27" s="73"/>
      <c r="AC27" s="70"/>
      <c r="AD27" s="74"/>
      <c r="AE27" s="68"/>
      <c r="AF27" s="75"/>
    </row>
    <row r="28" ht="28.5" customHeight="1" spans="1:32">
      <c r="A28" s="61" t="s">
        <v>36</v>
      </c>
      <c r="B28" s="61" t="s">
        <v>37</v>
      </c>
      <c r="C28" s="61" t="s">
        <v>37</v>
      </c>
      <c r="D28" s="61" t="s">
        <v>38</v>
      </c>
      <c r="E28" s="76" t="s">
        <v>39</v>
      </c>
      <c r="F28" s="46">
        <v>46197</v>
      </c>
      <c r="G28" s="46" t="str">
        <f t="shared" si="0"/>
        <v>刘杰2026-6-24</v>
      </c>
      <c r="H28" s="63"/>
      <c r="I28" s="63"/>
      <c r="J28" s="64"/>
      <c r="K28" s="64"/>
      <c r="L28" s="65"/>
      <c r="M28" s="65"/>
      <c r="N28" s="65"/>
      <c r="O28" s="66"/>
      <c r="P28" s="67"/>
      <c r="Q28" s="68"/>
      <c r="R28" s="68"/>
      <c r="S28" s="68"/>
      <c r="T28" s="69">
        <f t="shared" si="2"/>
        <v>0</v>
      </c>
      <c r="U28" s="68"/>
      <c r="V28" s="70"/>
      <c r="W28" s="70"/>
      <c r="X28" s="71">
        <f t="shared" si="3"/>
        <v>0</v>
      </c>
      <c r="Y28" s="72"/>
      <c r="Z28" s="70"/>
      <c r="AA28" s="68"/>
      <c r="AB28" s="73"/>
      <c r="AC28" s="70"/>
      <c r="AD28" s="74"/>
      <c r="AE28" s="68"/>
      <c r="AF28" s="75"/>
    </row>
    <row r="29" ht="28.5" customHeight="1" spans="1:32">
      <c r="A29" s="61" t="s">
        <v>36</v>
      </c>
      <c r="B29" s="61" t="s">
        <v>37</v>
      </c>
      <c r="C29" s="61" t="s">
        <v>37</v>
      </c>
      <c r="D29" s="61" t="s">
        <v>38</v>
      </c>
      <c r="E29" s="76" t="s">
        <v>39</v>
      </c>
      <c r="F29" s="46">
        <v>46198</v>
      </c>
      <c r="G29" s="46" t="str">
        <f t="shared" si="0"/>
        <v>刘杰2026-6-25</v>
      </c>
      <c r="H29" s="63"/>
      <c r="I29" s="63"/>
      <c r="J29" s="64"/>
      <c r="K29" s="64"/>
      <c r="L29" s="65"/>
      <c r="M29" s="65"/>
      <c r="N29" s="83"/>
      <c r="O29" s="66"/>
      <c r="P29" s="67"/>
      <c r="Q29" s="68"/>
      <c r="R29" s="68"/>
      <c r="S29" s="68"/>
      <c r="T29" s="69">
        <f t="shared" si="2"/>
        <v>0</v>
      </c>
      <c r="U29" s="68"/>
      <c r="V29" s="70"/>
      <c r="W29" s="70"/>
      <c r="X29" s="71">
        <f t="shared" si="3"/>
        <v>0</v>
      </c>
      <c r="Y29" s="72"/>
      <c r="Z29" s="70"/>
      <c r="AA29" s="68"/>
      <c r="AB29" s="73"/>
      <c r="AC29" s="70"/>
      <c r="AD29" s="74"/>
      <c r="AE29" s="68"/>
      <c r="AF29" s="75"/>
    </row>
    <row r="30" ht="28.5" customHeight="1" spans="1:32">
      <c r="A30" s="61" t="s">
        <v>36</v>
      </c>
      <c r="B30" s="61" t="s">
        <v>37</v>
      </c>
      <c r="C30" s="61" t="s">
        <v>37</v>
      </c>
      <c r="D30" s="61" t="s">
        <v>38</v>
      </c>
      <c r="E30" s="76" t="s">
        <v>39</v>
      </c>
      <c r="F30" s="46">
        <v>46199</v>
      </c>
      <c r="G30" s="46" t="str">
        <f t="shared" si="0"/>
        <v>刘杰2026-6-26</v>
      </c>
      <c r="H30" s="63"/>
      <c r="I30" s="63"/>
      <c r="J30" s="64"/>
      <c r="K30" s="64"/>
      <c r="L30" s="65"/>
      <c r="M30" s="65"/>
      <c r="N30" s="65"/>
      <c r="O30" s="66"/>
      <c r="P30" s="67"/>
      <c r="Q30" s="68"/>
      <c r="R30" s="68"/>
      <c r="S30" s="68"/>
      <c r="T30" s="69">
        <f t="shared" si="2"/>
        <v>0</v>
      </c>
      <c r="U30" s="68"/>
      <c r="V30" s="70"/>
      <c r="W30" s="70"/>
      <c r="X30" s="71">
        <f t="shared" si="3"/>
        <v>0</v>
      </c>
      <c r="Y30" s="72"/>
      <c r="Z30" s="70"/>
      <c r="AA30" s="68"/>
      <c r="AB30" s="73"/>
      <c r="AC30" s="70"/>
      <c r="AD30" s="74"/>
      <c r="AE30" s="68"/>
      <c r="AF30" s="75"/>
    </row>
    <row r="31" ht="28.5" customHeight="1" spans="1:32">
      <c r="A31" s="61" t="s">
        <v>36</v>
      </c>
      <c r="B31" s="61" t="s">
        <v>37</v>
      </c>
      <c r="C31" s="61" t="s">
        <v>37</v>
      </c>
      <c r="D31" s="61" t="s">
        <v>38</v>
      </c>
      <c r="E31" s="76" t="s">
        <v>39</v>
      </c>
      <c r="F31" s="46">
        <v>46200</v>
      </c>
      <c r="G31" s="46" t="str">
        <f t="shared" si="0"/>
        <v>刘杰2026-6-27</v>
      </c>
      <c r="H31" s="63"/>
      <c r="I31" s="63"/>
      <c r="J31" s="64"/>
      <c r="K31" s="64"/>
      <c r="L31" s="65"/>
      <c r="M31" s="65"/>
      <c r="N31" s="65"/>
      <c r="O31" s="66"/>
      <c r="P31" s="67"/>
      <c r="Q31" s="68"/>
      <c r="R31" s="68"/>
      <c r="S31" s="68"/>
      <c r="T31" s="69">
        <f t="shared" si="2"/>
        <v>0</v>
      </c>
      <c r="U31" s="68"/>
      <c r="V31" s="70"/>
      <c r="W31" s="70"/>
      <c r="X31" s="71">
        <f t="shared" si="3"/>
        <v>0</v>
      </c>
      <c r="Y31" s="72"/>
      <c r="Z31" s="70"/>
      <c r="AA31" s="68"/>
      <c r="AB31" s="73"/>
      <c r="AC31" s="70"/>
      <c r="AD31" s="74"/>
      <c r="AE31" s="68"/>
      <c r="AF31" s="75"/>
    </row>
    <row r="32" ht="28.5" customHeight="1" spans="1:32">
      <c r="A32" s="61" t="s">
        <v>36</v>
      </c>
      <c r="B32" s="61" t="s">
        <v>37</v>
      </c>
      <c r="C32" s="61" t="s">
        <v>37</v>
      </c>
      <c r="D32" s="61" t="s">
        <v>38</v>
      </c>
      <c r="E32" s="62" t="s">
        <v>39</v>
      </c>
      <c r="F32" s="46">
        <v>46201</v>
      </c>
      <c r="G32" s="46" t="str">
        <f t="shared" si="0"/>
        <v>刘杰2026-6-28</v>
      </c>
      <c r="H32" s="63"/>
      <c r="I32" s="63"/>
      <c r="J32" s="64"/>
      <c r="K32" s="64"/>
      <c r="L32" s="65"/>
      <c r="M32" s="65"/>
      <c r="N32" s="79"/>
      <c r="O32" s="66"/>
      <c r="P32" s="67"/>
      <c r="Q32" s="68"/>
      <c r="R32" s="68"/>
      <c r="S32" s="68"/>
      <c r="T32" s="69">
        <f t="shared" si="2"/>
        <v>0</v>
      </c>
      <c r="U32" s="68"/>
      <c r="V32" s="70"/>
      <c r="W32" s="70"/>
      <c r="X32" s="71">
        <f t="shared" si="3"/>
        <v>0</v>
      </c>
      <c r="Y32" s="72"/>
      <c r="Z32" s="70"/>
      <c r="AA32" s="68"/>
      <c r="AB32" s="73"/>
      <c r="AC32" s="70"/>
      <c r="AD32" s="74"/>
      <c r="AE32" s="68"/>
      <c r="AF32" s="75"/>
    </row>
    <row r="33" s="3" customFormat="1" ht="28.5" customHeight="1" spans="1:33">
      <c r="A33" s="61" t="s">
        <v>36</v>
      </c>
      <c r="B33" s="61" t="s">
        <v>37</v>
      </c>
      <c r="C33" s="61" t="s">
        <v>37</v>
      </c>
      <c r="D33" s="61" t="s">
        <v>38</v>
      </c>
      <c r="E33" s="76" t="s">
        <v>39</v>
      </c>
      <c r="F33" s="46">
        <v>46202</v>
      </c>
      <c r="G33" s="46" t="str">
        <f t="shared" si="0"/>
        <v>刘杰2026-6-29</v>
      </c>
      <c r="H33" s="63"/>
      <c r="I33" s="63"/>
      <c r="J33" s="64"/>
      <c r="K33" s="64"/>
      <c r="L33" s="65"/>
      <c r="M33" s="65"/>
      <c r="N33" s="65"/>
      <c r="O33" s="66"/>
      <c r="P33" s="67"/>
      <c r="Q33" s="68"/>
      <c r="R33" s="68"/>
      <c r="S33" s="68"/>
      <c r="T33" s="69">
        <f t="shared" si="2"/>
        <v>0</v>
      </c>
      <c r="U33" s="68"/>
      <c r="V33" s="70"/>
      <c r="W33" s="70"/>
      <c r="X33" s="71">
        <f t="shared" si="3"/>
        <v>0</v>
      </c>
      <c r="Y33" s="72"/>
      <c r="Z33" s="70"/>
      <c r="AA33" s="68"/>
      <c r="AB33" s="73"/>
      <c r="AC33" s="70"/>
      <c r="AD33" s="74"/>
      <c r="AE33" s="68"/>
      <c r="AF33" s="75"/>
      <c r="AG33" s="15"/>
    </row>
    <row r="34" s="3" customFormat="1" ht="28.5" customHeight="1" spans="1:33">
      <c r="A34" s="61" t="s">
        <v>36</v>
      </c>
      <c r="B34" s="61" t="s">
        <v>37</v>
      </c>
      <c r="C34" s="61" t="s">
        <v>37</v>
      </c>
      <c r="D34" s="61" t="s">
        <v>38</v>
      </c>
      <c r="E34" s="76" t="s">
        <v>39</v>
      </c>
      <c r="F34" s="46">
        <v>46203</v>
      </c>
      <c r="G34" s="46" t="str">
        <f t="shared" si="0"/>
        <v>刘杰2026-6-30</v>
      </c>
      <c r="H34" s="63"/>
      <c r="I34" s="63"/>
      <c r="J34" s="64"/>
      <c r="K34" s="64"/>
      <c r="L34" s="65"/>
      <c r="M34" s="65"/>
      <c r="N34" s="65"/>
      <c r="O34" s="66"/>
      <c r="P34" s="67"/>
      <c r="Q34" s="68"/>
      <c r="R34" s="68"/>
      <c r="S34" s="68"/>
      <c r="T34" s="69">
        <f t="shared" si="2"/>
        <v>0</v>
      </c>
      <c r="U34" s="68"/>
      <c r="V34" s="70"/>
      <c r="W34" s="70"/>
      <c r="X34" s="71">
        <f t="shared" si="3"/>
        <v>0</v>
      </c>
      <c r="Y34" s="72"/>
      <c r="Z34" s="70"/>
      <c r="AA34" s="68"/>
      <c r="AB34" s="73"/>
      <c r="AC34" s="70"/>
      <c r="AD34" s="74"/>
      <c r="AE34" s="68"/>
      <c r="AF34" s="75"/>
      <c r="AG34" s="15"/>
    </row>
    <row r="35" s="3" customFormat="1" ht="28.5" customHeight="1" spans="1:33">
      <c r="A35" s="61" t="s">
        <v>36</v>
      </c>
      <c r="B35" s="61" t="s">
        <v>37</v>
      </c>
      <c r="C35" s="61" t="s">
        <v>37</v>
      </c>
      <c r="D35" s="61" t="s">
        <v>38</v>
      </c>
      <c r="E35" s="62" t="s">
        <v>39</v>
      </c>
      <c r="F35" s="46">
        <v>46204</v>
      </c>
      <c r="G35" s="46" t="str">
        <f t="shared" si="0"/>
        <v>刘杰2026-7-1</v>
      </c>
      <c r="H35" s="63"/>
      <c r="I35" s="63"/>
      <c r="J35" s="64"/>
      <c r="K35" s="64"/>
      <c r="L35" s="65"/>
      <c r="M35" s="65"/>
      <c r="N35" s="65"/>
      <c r="O35" s="66"/>
      <c r="P35" s="67"/>
      <c r="Q35" s="68"/>
      <c r="R35" s="68"/>
      <c r="S35" s="68"/>
      <c r="T35" s="69">
        <f t="shared" si="2"/>
        <v>0</v>
      </c>
      <c r="U35" s="68"/>
      <c r="V35" s="70"/>
      <c r="W35" s="70"/>
      <c r="X35" s="71">
        <f t="shared" si="3"/>
        <v>0</v>
      </c>
      <c r="Y35" s="72"/>
      <c r="Z35" s="70"/>
      <c r="AA35" s="68"/>
      <c r="AB35" s="73"/>
      <c r="AC35" s="70"/>
      <c r="AD35" s="74"/>
      <c r="AE35" s="68"/>
      <c r="AF35" s="75"/>
      <c r="AG35" s="15"/>
    </row>
    <row r="36" s="4" customFormat="1" ht="28.5" customHeight="1" spans="1:33">
      <c r="A36" s="84" t="s">
        <v>36</v>
      </c>
      <c r="B36" s="84" t="s">
        <v>37</v>
      </c>
      <c r="C36" s="84" t="s">
        <v>37</v>
      </c>
      <c r="D36" s="84" t="s">
        <v>38</v>
      </c>
      <c r="E36" s="85" t="s">
        <v>39</v>
      </c>
      <c r="F36" s="86">
        <v>46235</v>
      </c>
      <c r="G36" s="46" t="str">
        <f t="shared" si="0"/>
        <v>刘杰2026-8-1</v>
      </c>
      <c r="H36" s="63"/>
      <c r="I36" s="63"/>
      <c r="J36" s="64"/>
      <c r="K36" s="64"/>
      <c r="L36" s="65"/>
      <c r="M36" s="65"/>
      <c r="N36" s="65"/>
      <c r="O36" s="66"/>
      <c r="P36" s="87"/>
      <c r="Q36" s="87"/>
      <c r="R36" s="87"/>
      <c r="S36" s="87"/>
      <c r="T36" s="69">
        <f t="shared" si="2"/>
        <v>0</v>
      </c>
      <c r="U36" s="87"/>
      <c r="V36" s="87"/>
      <c r="W36" s="87"/>
      <c r="X36" s="71">
        <f t="shared" si="3"/>
        <v>0</v>
      </c>
      <c r="Y36" s="88"/>
      <c r="Z36" s="87"/>
      <c r="AA36" s="87"/>
      <c r="AB36" s="87"/>
      <c r="AC36" s="87"/>
      <c r="AD36" s="89"/>
      <c r="AE36" s="87"/>
      <c r="AF36" s="90"/>
      <c r="AG36" s="15"/>
    </row>
    <row r="37" ht="28.5" customHeight="1" spans="1:33">
      <c r="A37" s="44" t="s">
        <v>36</v>
      </c>
      <c r="B37" s="44" t="s">
        <v>65</v>
      </c>
      <c r="C37" s="44" t="s">
        <v>65</v>
      </c>
      <c r="D37" s="44" t="s">
        <v>66</v>
      </c>
      <c r="E37" s="44" t="s">
        <v>67</v>
      </c>
      <c r="F37" s="45">
        <v>46173</v>
      </c>
      <c r="G37" s="46" t="str">
        <f t="shared" si="0"/>
        <v>章晓琴2026-5-31</v>
      </c>
      <c r="H37" s="47"/>
      <c r="I37" s="47"/>
      <c r="J37" s="48"/>
      <c r="K37" s="48"/>
      <c r="L37" s="48"/>
      <c r="M37" s="49"/>
      <c r="N37" s="49"/>
      <c r="O37" s="50">
        <f t="shared" ref="O37:AE37" si="4">SUM(O38:O69)</f>
        <v>128</v>
      </c>
      <c r="P37" s="51">
        <f t="shared" si="4"/>
        <v>0</v>
      </c>
      <c r="Q37" s="52">
        <f t="shared" si="4"/>
        <v>-17.5</v>
      </c>
      <c r="R37" s="52">
        <f t="shared" si="4"/>
        <v>0</v>
      </c>
      <c r="S37" s="53">
        <f t="shared" si="4"/>
        <v>0</v>
      </c>
      <c r="T37" s="54">
        <f t="shared" si="4"/>
        <v>110.5</v>
      </c>
      <c r="U37" s="55">
        <f t="shared" si="4"/>
        <v>0</v>
      </c>
      <c r="V37" s="54">
        <f t="shared" si="4"/>
        <v>3</v>
      </c>
      <c r="W37" s="54">
        <f t="shared" si="4"/>
        <v>0</v>
      </c>
      <c r="X37" s="56">
        <f t="shared" si="4"/>
        <v>113.5</v>
      </c>
      <c r="Y37" s="57">
        <f t="shared" si="4"/>
        <v>0</v>
      </c>
      <c r="Z37" s="54">
        <f t="shared" si="4"/>
        <v>0</v>
      </c>
      <c r="AA37" s="58">
        <f t="shared" si="4"/>
        <v>2</v>
      </c>
      <c r="AB37" s="54">
        <f t="shared" si="4"/>
        <v>8</v>
      </c>
      <c r="AC37" s="54">
        <f t="shared" si="4"/>
        <v>0</v>
      </c>
      <c r="AD37" s="59">
        <f t="shared" si="4"/>
        <v>0</v>
      </c>
      <c r="AE37" s="58">
        <f t="shared" si="4"/>
        <v>0</v>
      </c>
      <c r="AF37" s="60"/>
    </row>
    <row r="38" ht="28.5" customHeight="1" spans="1:33">
      <c r="A38" s="61" t="s">
        <v>36</v>
      </c>
      <c r="B38" s="61" t="s">
        <v>65</v>
      </c>
      <c r="C38" s="61" t="s">
        <v>65</v>
      </c>
      <c r="D38" s="61" t="s">
        <v>66</v>
      </c>
      <c r="E38" s="62" t="s">
        <v>67</v>
      </c>
      <c r="F38" s="46">
        <v>46174</v>
      </c>
      <c r="G38" s="46" t="str">
        <f t="shared" si="0"/>
        <v>章晓琴2026-6-1</v>
      </c>
      <c r="H38" s="63" t="s">
        <v>68</v>
      </c>
      <c r="I38" s="63"/>
      <c r="J38" s="64"/>
      <c r="K38" s="64"/>
      <c r="L38" s="65"/>
      <c r="M38" s="65"/>
      <c r="N38" s="65"/>
      <c r="O38" s="66">
        <v>8</v>
      </c>
      <c r="P38" s="67"/>
      <c r="Q38" s="68"/>
      <c r="R38" s="68"/>
      <c r="S38" s="68"/>
      <c r="T38" s="69">
        <f t="shared" ref="T38:T69" si="5">SUM(O38:S38)</f>
        <v>8</v>
      </c>
      <c r="U38" s="68"/>
      <c r="V38" s="70"/>
      <c r="W38" s="70"/>
      <c r="X38" s="71">
        <f t="shared" ref="X38:X69" si="6">SUM(T38:W38)</f>
        <v>8</v>
      </c>
      <c r="Y38" s="72"/>
      <c r="Z38" s="70"/>
      <c r="AA38" s="68"/>
      <c r="AB38" s="73"/>
      <c r="AC38" s="70"/>
      <c r="AD38" s="74"/>
      <c r="AE38" s="68"/>
      <c r="AF38" s="75"/>
    </row>
    <row r="39" ht="28.5" customHeight="1" spans="1:33">
      <c r="A39" s="61" t="s">
        <v>36</v>
      </c>
      <c r="B39" s="61" t="s">
        <v>65</v>
      </c>
      <c r="C39" s="61" t="s">
        <v>65</v>
      </c>
      <c r="D39" s="61" t="s">
        <v>66</v>
      </c>
      <c r="E39" s="62" t="s">
        <v>67</v>
      </c>
      <c r="F39" s="46">
        <v>46175</v>
      </c>
      <c r="G39" s="46" t="str">
        <f t="shared" si="0"/>
        <v>章晓琴2026-6-2</v>
      </c>
      <c r="H39" s="63" t="s">
        <v>69</v>
      </c>
      <c r="I39" s="63"/>
      <c r="J39" s="64"/>
      <c r="K39" s="64"/>
      <c r="L39" s="65"/>
      <c r="M39" s="65"/>
      <c r="N39" s="65"/>
      <c r="O39" s="66">
        <v>8</v>
      </c>
      <c r="P39" s="67"/>
      <c r="Q39" s="68"/>
      <c r="R39" s="68"/>
      <c r="S39" s="68"/>
      <c r="T39" s="69">
        <f t="shared" si="5"/>
        <v>8</v>
      </c>
      <c r="U39" s="68"/>
      <c r="V39" s="70"/>
      <c r="W39" s="70"/>
      <c r="X39" s="71">
        <f t="shared" si="6"/>
        <v>8</v>
      </c>
      <c r="Y39" s="72"/>
      <c r="Z39" s="70"/>
      <c r="AA39" s="68"/>
      <c r="AB39" s="73"/>
      <c r="AC39" s="70"/>
      <c r="AD39" s="74"/>
      <c r="AE39" s="68"/>
      <c r="AF39" s="75"/>
    </row>
    <row r="40" ht="28.5" customHeight="1" spans="1:33">
      <c r="A40" s="61" t="s">
        <v>36</v>
      </c>
      <c r="B40" s="61" t="s">
        <v>65</v>
      </c>
      <c r="C40" s="61" t="s">
        <v>65</v>
      </c>
      <c r="D40" s="61" t="s">
        <v>66</v>
      </c>
      <c r="E40" s="62" t="s">
        <v>67</v>
      </c>
      <c r="F40" s="46">
        <v>46176</v>
      </c>
      <c r="G40" s="46" t="str">
        <f t="shared" si="0"/>
        <v>章晓琴2026-6-3</v>
      </c>
      <c r="H40" s="63" t="s">
        <v>70</v>
      </c>
      <c r="I40" s="63"/>
      <c r="J40" s="64"/>
      <c r="K40" s="64"/>
      <c r="L40" s="65"/>
      <c r="M40" s="65"/>
      <c r="N40" s="65"/>
      <c r="O40" s="66">
        <v>8</v>
      </c>
      <c r="P40" s="67"/>
      <c r="Q40" s="68"/>
      <c r="R40" s="68"/>
      <c r="S40" s="68"/>
      <c r="T40" s="69">
        <f t="shared" si="5"/>
        <v>8</v>
      </c>
      <c r="U40" s="68"/>
      <c r="V40" s="70"/>
      <c r="W40" s="70"/>
      <c r="X40" s="71">
        <f t="shared" si="6"/>
        <v>8</v>
      </c>
      <c r="Y40" s="72"/>
      <c r="Z40" s="70"/>
      <c r="AA40" s="68"/>
      <c r="AB40" s="73"/>
      <c r="AC40" s="70"/>
      <c r="AD40" s="74"/>
      <c r="AE40" s="68"/>
      <c r="AF40" s="75"/>
    </row>
    <row r="41" ht="28.5" customHeight="1" spans="1:33">
      <c r="A41" s="61" t="s">
        <v>36</v>
      </c>
      <c r="B41" s="61" t="s">
        <v>65</v>
      </c>
      <c r="C41" s="61" t="s">
        <v>65</v>
      </c>
      <c r="D41" s="61" t="s">
        <v>66</v>
      </c>
      <c r="E41" s="62" t="s">
        <v>67</v>
      </c>
      <c r="F41" s="46">
        <v>46177</v>
      </c>
      <c r="G41" s="46" t="str">
        <f t="shared" si="0"/>
        <v>章晓琴2026-6-4</v>
      </c>
      <c r="H41" s="63" t="s">
        <v>71</v>
      </c>
      <c r="I41" s="63"/>
      <c r="J41" s="64"/>
      <c r="K41" s="64"/>
      <c r="L41" s="65"/>
      <c r="M41" s="65"/>
      <c r="N41" s="65"/>
      <c r="O41" s="66">
        <v>8</v>
      </c>
      <c r="P41" s="67"/>
      <c r="Q41" s="68"/>
      <c r="R41" s="68"/>
      <c r="S41" s="68"/>
      <c r="T41" s="69">
        <f t="shared" si="5"/>
        <v>8</v>
      </c>
      <c r="U41" s="68"/>
      <c r="V41" s="70"/>
      <c r="W41" s="70"/>
      <c r="X41" s="71">
        <f t="shared" si="6"/>
        <v>8</v>
      </c>
      <c r="Y41" s="72"/>
      <c r="Z41" s="70"/>
      <c r="AA41" s="68"/>
      <c r="AB41" s="73"/>
      <c r="AC41" s="70"/>
      <c r="AD41" s="74"/>
      <c r="AE41" s="68"/>
      <c r="AF41" s="75"/>
    </row>
    <row r="42" ht="28.5" customHeight="1" spans="1:33">
      <c r="A42" s="61" t="s">
        <v>36</v>
      </c>
      <c r="B42" s="61" t="s">
        <v>65</v>
      </c>
      <c r="C42" s="61" t="s">
        <v>65</v>
      </c>
      <c r="D42" s="61" t="s">
        <v>66</v>
      </c>
      <c r="E42" s="62" t="s">
        <v>67</v>
      </c>
      <c r="F42" s="46">
        <v>46178</v>
      </c>
      <c r="G42" s="46" t="str">
        <f t="shared" si="0"/>
        <v>章晓琴2026-6-5</v>
      </c>
      <c r="H42" s="63" t="s">
        <v>72</v>
      </c>
      <c r="I42" s="63"/>
      <c r="J42" s="64"/>
      <c r="K42" s="64"/>
      <c r="L42" s="65"/>
      <c r="M42" s="65"/>
      <c r="N42" s="65"/>
      <c r="O42" s="66">
        <v>8</v>
      </c>
      <c r="P42" s="67"/>
      <c r="Q42" s="68"/>
      <c r="R42" s="68"/>
      <c r="S42" s="68"/>
      <c r="T42" s="69">
        <f t="shared" si="5"/>
        <v>8</v>
      </c>
      <c r="U42" s="68"/>
      <c r="V42" s="70">
        <v>3</v>
      </c>
      <c r="W42" s="70"/>
      <c r="X42" s="71">
        <f t="shared" si="6"/>
        <v>11</v>
      </c>
      <c r="Y42" s="72"/>
      <c r="Z42" s="70"/>
      <c r="AA42" s="68"/>
      <c r="AB42" s="73"/>
      <c r="AC42" s="70"/>
      <c r="AD42" s="74"/>
      <c r="AE42" s="68"/>
      <c r="AF42" s="75"/>
    </row>
    <row r="43" ht="28.5" customHeight="1" spans="1:33">
      <c r="A43" s="61" t="s">
        <v>36</v>
      </c>
      <c r="B43" s="61" t="s">
        <v>65</v>
      </c>
      <c r="C43" s="61" t="s">
        <v>65</v>
      </c>
      <c r="D43" s="61" t="s">
        <v>66</v>
      </c>
      <c r="E43" s="62" t="s">
        <v>67</v>
      </c>
      <c r="F43" s="46">
        <v>46179</v>
      </c>
      <c r="G43" s="46" t="str">
        <f t="shared" si="0"/>
        <v>章晓琴2026-6-6</v>
      </c>
      <c r="H43" s="63"/>
      <c r="I43" s="63"/>
      <c r="J43" s="64"/>
      <c r="K43" s="64"/>
      <c r="L43" s="65" t="s">
        <v>73</v>
      </c>
      <c r="M43" s="65"/>
      <c r="N43" s="65"/>
      <c r="O43" s="66">
        <v>8</v>
      </c>
      <c r="P43" s="67"/>
      <c r="Q43" s="68">
        <v>-8</v>
      </c>
      <c r="R43" s="68"/>
      <c r="S43" s="68"/>
      <c r="T43" s="69">
        <f t="shared" si="5"/>
        <v>0</v>
      </c>
      <c r="U43" s="68"/>
      <c r="V43" s="70"/>
      <c r="W43" s="70"/>
      <c r="X43" s="71">
        <f t="shared" si="6"/>
        <v>0</v>
      </c>
      <c r="Y43" s="72"/>
      <c r="Z43" s="70"/>
      <c r="AA43" s="68"/>
      <c r="AB43" s="73"/>
      <c r="AC43" s="70"/>
      <c r="AD43" s="74"/>
      <c r="AE43" s="68"/>
      <c r="AF43" s="75"/>
    </row>
    <row r="44" ht="28.5" customHeight="1" spans="1:33">
      <c r="A44" s="61" t="s">
        <v>36</v>
      </c>
      <c r="B44" s="61" t="s">
        <v>65</v>
      </c>
      <c r="C44" s="61" t="s">
        <v>65</v>
      </c>
      <c r="D44" s="61" t="s">
        <v>66</v>
      </c>
      <c r="E44" s="62" t="s">
        <v>67</v>
      </c>
      <c r="F44" s="77">
        <v>46180</v>
      </c>
      <c r="G44" s="46" t="str">
        <f t="shared" si="0"/>
        <v>章晓琴2026-6-7</v>
      </c>
      <c r="H44" s="63"/>
      <c r="I44" s="63"/>
      <c r="J44" s="64"/>
      <c r="K44" s="64"/>
      <c r="L44" s="65"/>
      <c r="M44" s="65"/>
      <c r="N44" s="65"/>
      <c r="O44" s="66"/>
      <c r="P44" s="67"/>
      <c r="Q44" s="68"/>
      <c r="R44" s="68"/>
      <c r="S44" s="68"/>
      <c r="T44" s="69">
        <f t="shared" si="5"/>
        <v>0</v>
      </c>
      <c r="U44" s="68"/>
      <c r="V44" s="70"/>
      <c r="W44" s="70"/>
      <c r="X44" s="71">
        <f t="shared" si="6"/>
        <v>0</v>
      </c>
      <c r="Y44" s="72"/>
      <c r="Z44" s="70"/>
      <c r="AA44" s="68"/>
      <c r="AB44" s="73"/>
      <c r="AC44" s="70"/>
      <c r="AD44" s="74"/>
      <c r="AE44" s="68"/>
      <c r="AF44" s="75"/>
    </row>
    <row r="45" ht="28.5" customHeight="1" spans="1:33">
      <c r="A45" s="61" t="s">
        <v>36</v>
      </c>
      <c r="B45" s="61" t="s">
        <v>65</v>
      </c>
      <c r="C45" s="61" t="s">
        <v>65</v>
      </c>
      <c r="D45" s="61" t="s">
        <v>66</v>
      </c>
      <c r="E45" s="62" t="s">
        <v>67</v>
      </c>
      <c r="F45" s="46">
        <v>46181</v>
      </c>
      <c r="G45" s="46" t="str">
        <f t="shared" si="0"/>
        <v>章晓琴2026-6-8</v>
      </c>
      <c r="H45" s="63" t="s">
        <v>74</v>
      </c>
      <c r="I45" s="63"/>
      <c r="J45" s="64"/>
      <c r="K45" s="64"/>
      <c r="L45" s="65"/>
      <c r="M45" s="65"/>
      <c r="N45" s="65"/>
      <c r="O45" s="66">
        <v>8</v>
      </c>
      <c r="P45" s="67"/>
      <c r="Q45" s="68"/>
      <c r="R45" s="68"/>
      <c r="S45" s="68"/>
      <c r="T45" s="69">
        <f t="shared" si="5"/>
        <v>8</v>
      </c>
      <c r="U45" s="68"/>
      <c r="V45" s="70"/>
      <c r="W45" s="70"/>
      <c r="X45" s="71">
        <f t="shared" si="6"/>
        <v>8</v>
      </c>
      <c r="Y45" s="72"/>
      <c r="Z45" s="70"/>
      <c r="AA45" s="68"/>
      <c r="AB45" s="73"/>
      <c r="AC45" s="70"/>
      <c r="AD45" s="74"/>
      <c r="AE45" s="68"/>
      <c r="AF45" s="75"/>
    </row>
    <row r="46" ht="28.5" customHeight="1" spans="1:33">
      <c r="A46" s="61" t="s">
        <v>36</v>
      </c>
      <c r="B46" s="61" t="s">
        <v>65</v>
      </c>
      <c r="C46" s="61" t="s">
        <v>65</v>
      </c>
      <c r="D46" s="61" t="s">
        <v>66</v>
      </c>
      <c r="E46" s="62" t="s">
        <v>67</v>
      </c>
      <c r="F46" s="78">
        <v>46182</v>
      </c>
      <c r="G46" s="46" t="str">
        <f t="shared" si="0"/>
        <v>章晓琴2026-6-9</v>
      </c>
      <c r="H46" s="63" t="s">
        <v>75</v>
      </c>
      <c r="I46" s="63" t="s">
        <v>76</v>
      </c>
      <c r="J46" s="64"/>
      <c r="K46" s="64"/>
      <c r="L46" s="65"/>
      <c r="M46" s="65"/>
      <c r="N46" s="65"/>
      <c r="O46" s="66">
        <v>8</v>
      </c>
      <c r="P46" s="67"/>
      <c r="Q46" s="68"/>
      <c r="R46" s="68"/>
      <c r="S46" s="68"/>
      <c r="T46" s="69">
        <f t="shared" si="5"/>
        <v>8</v>
      </c>
      <c r="U46" s="68"/>
      <c r="V46" s="70"/>
      <c r="W46" s="70"/>
      <c r="X46" s="71">
        <f t="shared" si="6"/>
        <v>8</v>
      </c>
      <c r="Y46" s="72"/>
      <c r="Z46" s="70"/>
      <c r="AA46" s="68">
        <v>2</v>
      </c>
      <c r="AB46" s="73"/>
      <c r="AC46" s="70"/>
      <c r="AD46" s="74"/>
      <c r="AE46" s="68"/>
      <c r="AF46" s="75"/>
    </row>
    <row r="47" ht="28.5" customHeight="1" spans="1:33">
      <c r="A47" s="61" t="s">
        <v>36</v>
      </c>
      <c r="B47" s="61" t="s">
        <v>65</v>
      </c>
      <c r="C47" s="61" t="s">
        <v>65</v>
      </c>
      <c r="D47" s="61" t="s">
        <v>66</v>
      </c>
      <c r="E47" s="62" t="s">
        <v>67</v>
      </c>
      <c r="F47" s="46">
        <v>46183</v>
      </c>
      <c r="G47" s="46" t="str">
        <f t="shared" si="0"/>
        <v>章晓琴2026-6-10</v>
      </c>
      <c r="H47" s="63" t="s">
        <v>77</v>
      </c>
      <c r="I47" s="63"/>
      <c r="J47" s="64"/>
      <c r="K47" s="64"/>
      <c r="L47" s="65" t="s">
        <v>78</v>
      </c>
      <c r="M47" s="65"/>
      <c r="N47" s="65"/>
      <c r="O47" s="66">
        <v>8</v>
      </c>
      <c r="P47" s="67"/>
      <c r="Q47" s="68">
        <v>-1.5</v>
      </c>
      <c r="R47" s="68"/>
      <c r="S47" s="68"/>
      <c r="T47" s="69">
        <f t="shared" si="5"/>
        <v>6.5</v>
      </c>
      <c r="U47" s="68"/>
      <c r="V47" s="70"/>
      <c r="W47" s="70"/>
      <c r="X47" s="71">
        <f t="shared" si="6"/>
        <v>6.5</v>
      </c>
      <c r="Y47" s="72"/>
      <c r="Z47" s="70"/>
      <c r="AA47" s="68"/>
      <c r="AB47" s="73"/>
      <c r="AC47" s="70"/>
      <c r="AD47" s="74"/>
      <c r="AE47" s="68"/>
      <c r="AF47" s="75"/>
    </row>
    <row r="48" ht="28.5" customHeight="1" spans="1:33">
      <c r="A48" s="61" t="s">
        <v>36</v>
      </c>
      <c r="B48" s="61" t="s">
        <v>65</v>
      </c>
      <c r="C48" s="61" t="s">
        <v>65</v>
      </c>
      <c r="D48" s="61" t="s">
        <v>66</v>
      </c>
      <c r="E48" s="62" t="s">
        <v>67</v>
      </c>
      <c r="F48" s="46">
        <v>46184</v>
      </c>
      <c r="G48" s="46" t="str">
        <f t="shared" si="0"/>
        <v>章晓琴2026-6-11</v>
      </c>
      <c r="H48" s="63" t="s">
        <v>79</v>
      </c>
      <c r="I48" s="63"/>
      <c r="J48" s="64"/>
      <c r="K48" s="64"/>
      <c r="L48" s="65"/>
      <c r="M48" s="65"/>
      <c r="N48" s="65"/>
      <c r="O48" s="66">
        <v>8</v>
      </c>
      <c r="P48" s="67"/>
      <c r="Q48" s="68"/>
      <c r="R48" s="68"/>
      <c r="S48" s="68"/>
      <c r="T48" s="69">
        <f t="shared" si="5"/>
        <v>8</v>
      </c>
      <c r="U48" s="68"/>
      <c r="V48" s="70"/>
      <c r="W48" s="70"/>
      <c r="X48" s="71">
        <f t="shared" si="6"/>
        <v>8</v>
      </c>
      <c r="Y48" s="72"/>
      <c r="Z48" s="70"/>
      <c r="AA48" s="68"/>
      <c r="AB48" s="73"/>
      <c r="AC48" s="70"/>
      <c r="AD48" s="74"/>
      <c r="AE48" s="68"/>
      <c r="AF48" s="75"/>
    </row>
    <row r="49" ht="28.5" customHeight="1" spans="1:32">
      <c r="A49" s="61" t="s">
        <v>36</v>
      </c>
      <c r="B49" s="61" t="s">
        <v>65</v>
      </c>
      <c r="C49" s="61" t="s">
        <v>65</v>
      </c>
      <c r="D49" s="61" t="s">
        <v>66</v>
      </c>
      <c r="E49" s="62" t="s">
        <v>67</v>
      </c>
      <c r="F49" s="46">
        <v>46185</v>
      </c>
      <c r="G49" s="46" t="str">
        <f t="shared" si="0"/>
        <v>章晓琴2026-6-12</v>
      </c>
      <c r="H49" s="63" t="s">
        <v>80</v>
      </c>
      <c r="I49" s="63"/>
      <c r="J49" s="64"/>
      <c r="K49" s="64"/>
      <c r="L49" s="65"/>
      <c r="M49" s="65"/>
      <c r="N49" s="65"/>
      <c r="O49" s="66">
        <v>8</v>
      </c>
      <c r="P49" s="67"/>
      <c r="Q49" s="68"/>
      <c r="R49" s="68"/>
      <c r="S49" s="68"/>
      <c r="T49" s="69">
        <f t="shared" si="5"/>
        <v>8</v>
      </c>
      <c r="U49" s="68"/>
      <c r="V49" s="70"/>
      <c r="W49" s="70"/>
      <c r="X49" s="71">
        <f t="shared" si="6"/>
        <v>8</v>
      </c>
      <c r="Y49" s="72"/>
      <c r="Z49" s="70"/>
      <c r="AA49" s="68"/>
      <c r="AB49" s="73"/>
      <c r="AC49" s="70"/>
      <c r="AD49" s="74"/>
      <c r="AE49" s="68"/>
      <c r="AF49" s="75"/>
    </row>
    <row r="50" ht="28.5" customHeight="1" spans="1:32">
      <c r="A50" s="61" t="s">
        <v>36</v>
      </c>
      <c r="B50" s="61" t="s">
        <v>65</v>
      </c>
      <c r="C50" s="61" t="s">
        <v>65</v>
      </c>
      <c r="D50" s="61" t="s">
        <v>66</v>
      </c>
      <c r="E50" s="62" t="s">
        <v>67</v>
      </c>
      <c r="F50" s="77">
        <v>46186</v>
      </c>
      <c r="G50" s="46" t="str">
        <f t="shared" si="0"/>
        <v>章晓琴2026-6-13</v>
      </c>
      <c r="H50" s="63"/>
      <c r="I50" s="63"/>
      <c r="J50" s="64"/>
      <c r="K50" s="64"/>
      <c r="L50" s="65"/>
      <c r="M50" s="65"/>
      <c r="N50" s="65"/>
      <c r="O50" s="66"/>
      <c r="P50" s="67"/>
      <c r="Q50" s="68"/>
      <c r="R50" s="68"/>
      <c r="S50" s="68"/>
      <c r="T50" s="69">
        <f t="shared" si="5"/>
        <v>0</v>
      </c>
      <c r="U50" s="68"/>
      <c r="V50" s="70"/>
      <c r="W50" s="70"/>
      <c r="X50" s="71">
        <f t="shared" si="6"/>
        <v>0</v>
      </c>
      <c r="Y50" s="72"/>
      <c r="Z50" s="70"/>
      <c r="AA50" s="68"/>
      <c r="AB50" s="73"/>
      <c r="AC50" s="70"/>
      <c r="AD50" s="74"/>
      <c r="AE50" s="68"/>
      <c r="AF50" s="80"/>
    </row>
    <row r="51" ht="28.5" customHeight="1" spans="1:32">
      <c r="A51" s="61" t="s">
        <v>36</v>
      </c>
      <c r="B51" s="61" t="s">
        <v>65</v>
      </c>
      <c r="C51" s="61" t="s">
        <v>65</v>
      </c>
      <c r="D51" s="61" t="s">
        <v>66</v>
      </c>
      <c r="E51" s="62" t="s">
        <v>67</v>
      </c>
      <c r="F51" s="77">
        <v>46187</v>
      </c>
      <c r="G51" s="46" t="str">
        <f t="shared" si="0"/>
        <v>章晓琴2026-6-14</v>
      </c>
      <c r="H51" s="63"/>
      <c r="I51" s="63"/>
      <c r="J51" s="64"/>
      <c r="K51" s="64"/>
      <c r="L51" s="65"/>
      <c r="M51" s="65"/>
      <c r="N51" s="65"/>
      <c r="O51" s="66"/>
      <c r="P51" s="67"/>
      <c r="Q51" s="68"/>
      <c r="R51" s="68"/>
      <c r="S51" s="68"/>
      <c r="T51" s="69">
        <f t="shared" si="5"/>
        <v>0</v>
      </c>
      <c r="U51" s="68"/>
      <c r="V51" s="70"/>
      <c r="W51" s="70"/>
      <c r="X51" s="71">
        <f t="shared" si="6"/>
        <v>0</v>
      </c>
      <c r="Y51" s="72"/>
      <c r="Z51" s="70"/>
      <c r="AA51" s="68"/>
      <c r="AB51" s="73"/>
      <c r="AC51" s="70"/>
      <c r="AD51" s="74"/>
      <c r="AE51" s="68"/>
      <c r="AF51" s="80"/>
    </row>
    <row r="52" ht="28.5" customHeight="1" spans="1:32">
      <c r="A52" s="61" t="s">
        <v>36</v>
      </c>
      <c r="B52" s="61" t="s">
        <v>65</v>
      </c>
      <c r="C52" s="61" t="s">
        <v>65</v>
      </c>
      <c r="D52" s="61" t="s">
        <v>66</v>
      </c>
      <c r="E52" s="62" t="s">
        <v>67</v>
      </c>
      <c r="F52" s="46">
        <v>46188</v>
      </c>
      <c r="G52" s="46" t="str">
        <f t="shared" si="0"/>
        <v>章晓琴2026-6-15</v>
      </c>
      <c r="H52" s="63" t="s">
        <v>81</v>
      </c>
      <c r="I52" s="63"/>
      <c r="J52" s="64"/>
      <c r="K52" s="64"/>
      <c r="L52" s="65"/>
      <c r="M52" s="65"/>
      <c r="N52" s="65"/>
      <c r="O52" s="66">
        <v>8</v>
      </c>
      <c r="P52" s="67"/>
      <c r="Q52" s="68"/>
      <c r="R52" s="68"/>
      <c r="S52" s="68"/>
      <c r="T52" s="69">
        <f t="shared" si="5"/>
        <v>8</v>
      </c>
      <c r="U52" s="68"/>
      <c r="V52" s="70"/>
      <c r="W52" s="70"/>
      <c r="X52" s="71">
        <f t="shared" si="6"/>
        <v>8</v>
      </c>
      <c r="Y52" s="72"/>
      <c r="Z52" s="70"/>
      <c r="AA52" s="68"/>
      <c r="AB52" s="73"/>
      <c r="AC52" s="70"/>
      <c r="AD52" s="74"/>
      <c r="AE52" s="68"/>
      <c r="AF52" s="75"/>
    </row>
    <row r="53" ht="28.5" customHeight="1" spans="1:32">
      <c r="A53" s="61" t="s">
        <v>36</v>
      </c>
      <c r="B53" s="61" t="s">
        <v>65</v>
      </c>
      <c r="C53" s="61" t="s">
        <v>65</v>
      </c>
      <c r="D53" s="61" t="s">
        <v>66</v>
      </c>
      <c r="E53" s="62" t="s">
        <v>67</v>
      </c>
      <c r="F53" s="46">
        <v>46189</v>
      </c>
      <c r="G53" s="46" t="str">
        <f t="shared" si="0"/>
        <v>章晓琴2026-6-16</v>
      </c>
      <c r="H53" s="63" t="s">
        <v>82</v>
      </c>
      <c r="I53" s="63"/>
      <c r="J53" s="64"/>
      <c r="K53" s="64"/>
      <c r="L53" s="65"/>
      <c r="M53" s="65"/>
      <c r="N53" s="65"/>
      <c r="O53" s="66">
        <v>8</v>
      </c>
      <c r="P53" s="67"/>
      <c r="Q53" s="68"/>
      <c r="R53" s="68"/>
      <c r="S53" s="68"/>
      <c r="T53" s="69">
        <f t="shared" si="5"/>
        <v>8</v>
      </c>
      <c r="U53" s="68"/>
      <c r="V53" s="70"/>
      <c r="W53" s="70"/>
      <c r="X53" s="71">
        <f t="shared" si="6"/>
        <v>8</v>
      </c>
      <c r="Y53" s="72"/>
      <c r="Z53" s="70"/>
      <c r="AA53" s="68"/>
      <c r="AB53" s="73"/>
      <c r="AC53" s="70"/>
      <c r="AD53" s="74"/>
      <c r="AE53" s="68"/>
      <c r="AF53" s="80"/>
    </row>
    <row r="54" ht="28.5" customHeight="1" spans="1:32">
      <c r="A54" s="61" t="s">
        <v>36</v>
      </c>
      <c r="B54" s="61" t="s">
        <v>65</v>
      </c>
      <c r="C54" s="61" t="s">
        <v>65</v>
      </c>
      <c r="D54" s="61" t="s">
        <v>66</v>
      </c>
      <c r="E54" s="62" t="s">
        <v>67</v>
      </c>
      <c r="F54" s="46">
        <v>46190</v>
      </c>
      <c r="G54" s="46" t="str">
        <f t="shared" si="0"/>
        <v>章晓琴2026-6-17</v>
      </c>
      <c r="H54" s="63" t="s">
        <v>83</v>
      </c>
      <c r="I54" s="63"/>
      <c r="J54" s="64"/>
      <c r="K54" s="64"/>
      <c r="L54" s="65"/>
      <c r="M54" s="65"/>
      <c r="N54" s="65"/>
      <c r="O54" s="66">
        <v>8</v>
      </c>
      <c r="P54" s="67"/>
      <c r="Q54" s="68"/>
      <c r="R54" s="68"/>
      <c r="S54" s="68"/>
      <c r="T54" s="69">
        <f t="shared" si="5"/>
        <v>8</v>
      </c>
      <c r="U54" s="68"/>
      <c r="V54" s="70"/>
      <c r="W54" s="70"/>
      <c r="X54" s="71">
        <f t="shared" si="6"/>
        <v>8</v>
      </c>
      <c r="Y54" s="72"/>
      <c r="Z54" s="70"/>
      <c r="AA54" s="68"/>
      <c r="AB54" s="73"/>
      <c r="AC54" s="70"/>
      <c r="AD54" s="74"/>
      <c r="AE54" s="68"/>
      <c r="AF54" s="75"/>
    </row>
    <row r="55" ht="28.5" customHeight="1" spans="1:32">
      <c r="A55" s="61" t="s">
        <v>36</v>
      </c>
      <c r="B55" s="61" t="s">
        <v>65</v>
      </c>
      <c r="C55" s="61" t="s">
        <v>65</v>
      </c>
      <c r="D55" s="61" t="s">
        <v>66</v>
      </c>
      <c r="E55" s="62" t="s">
        <v>67</v>
      </c>
      <c r="F55" s="46">
        <v>46191</v>
      </c>
      <c r="G55" s="46" t="str">
        <f t="shared" si="0"/>
        <v>章晓琴2026-6-18</v>
      </c>
      <c r="H55" s="63" t="s">
        <v>84</v>
      </c>
      <c r="I55" s="63"/>
      <c r="J55" s="64"/>
      <c r="K55" s="64"/>
      <c r="L55" s="65"/>
      <c r="M55" s="65"/>
      <c r="N55" s="65"/>
      <c r="O55" s="66">
        <v>8</v>
      </c>
      <c r="P55" s="67"/>
      <c r="Q55" s="68"/>
      <c r="R55" s="68"/>
      <c r="S55" s="68"/>
      <c r="T55" s="69">
        <f t="shared" si="5"/>
        <v>8</v>
      </c>
      <c r="U55" s="68"/>
      <c r="V55" s="70"/>
      <c r="W55" s="70"/>
      <c r="X55" s="71">
        <f t="shared" si="6"/>
        <v>8</v>
      </c>
      <c r="Y55" s="72"/>
      <c r="Z55" s="70"/>
      <c r="AA55" s="68"/>
      <c r="AB55" s="73"/>
      <c r="AC55" s="70"/>
      <c r="AD55" s="74"/>
      <c r="AE55" s="68"/>
      <c r="AF55" s="75"/>
    </row>
    <row r="56" ht="28.5" customHeight="1" spans="1:32">
      <c r="A56" s="61" t="s">
        <v>36</v>
      </c>
      <c r="B56" s="61" t="s">
        <v>65</v>
      </c>
      <c r="C56" s="61" t="s">
        <v>65</v>
      </c>
      <c r="D56" s="61" t="s">
        <v>66</v>
      </c>
      <c r="E56" s="62" t="s">
        <v>67</v>
      </c>
      <c r="F56" s="82">
        <v>46192</v>
      </c>
      <c r="G56" s="46" t="str">
        <f t="shared" si="0"/>
        <v>章晓琴2026-6-19</v>
      </c>
      <c r="H56" s="63"/>
      <c r="I56" s="63"/>
      <c r="J56" s="64"/>
      <c r="K56" s="64"/>
      <c r="L56" s="65"/>
      <c r="M56" s="65"/>
      <c r="N56" s="65"/>
      <c r="O56" s="66"/>
      <c r="P56" s="67"/>
      <c r="Q56" s="68"/>
      <c r="R56" s="68"/>
      <c r="S56" s="68"/>
      <c r="T56" s="69">
        <f t="shared" si="5"/>
        <v>0</v>
      </c>
      <c r="U56" s="68"/>
      <c r="V56" s="70"/>
      <c r="W56" s="70"/>
      <c r="X56" s="71">
        <f t="shared" si="6"/>
        <v>0</v>
      </c>
      <c r="Y56" s="72"/>
      <c r="Z56" s="70"/>
      <c r="AA56" s="68"/>
      <c r="AB56" s="73">
        <v>8</v>
      </c>
      <c r="AC56" s="70"/>
      <c r="AD56" s="74"/>
      <c r="AE56" s="68"/>
      <c r="AF56" s="75"/>
    </row>
    <row r="57" ht="28.5" customHeight="1" spans="1:32">
      <c r="A57" s="61" t="s">
        <v>36</v>
      </c>
      <c r="B57" s="61" t="s">
        <v>65</v>
      </c>
      <c r="C57" s="61" t="s">
        <v>65</v>
      </c>
      <c r="D57" s="61" t="s">
        <v>66</v>
      </c>
      <c r="E57" s="62" t="s">
        <v>67</v>
      </c>
      <c r="F57" s="77">
        <v>46193</v>
      </c>
      <c r="G57" s="46" t="str">
        <f t="shared" si="0"/>
        <v>章晓琴2026-6-20</v>
      </c>
      <c r="H57" s="63"/>
      <c r="I57" s="63"/>
      <c r="J57" s="64"/>
      <c r="K57" s="64"/>
      <c r="L57" s="65"/>
      <c r="M57" s="65"/>
      <c r="N57" s="65"/>
      <c r="O57" s="66"/>
      <c r="P57" s="67"/>
      <c r="Q57" s="68"/>
      <c r="R57" s="68"/>
      <c r="S57" s="68"/>
      <c r="T57" s="69">
        <f t="shared" si="5"/>
        <v>0</v>
      </c>
      <c r="U57" s="68"/>
      <c r="V57" s="70"/>
      <c r="W57" s="70"/>
      <c r="X57" s="71">
        <f t="shared" si="6"/>
        <v>0</v>
      </c>
      <c r="Y57" s="72"/>
      <c r="Z57" s="70"/>
      <c r="AA57" s="68"/>
      <c r="AB57" s="73"/>
      <c r="AC57" s="70"/>
      <c r="AD57" s="74"/>
      <c r="AE57" s="68"/>
      <c r="AF57" s="75"/>
    </row>
    <row r="58" ht="28.5" customHeight="1" spans="1:32">
      <c r="A58" s="61" t="s">
        <v>36</v>
      </c>
      <c r="B58" s="61" t="s">
        <v>65</v>
      </c>
      <c r="C58" s="61" t="s">
        <v>65</v>
      </c>
      <c r="D58" s="61" t="s">
        <v>66</v>
      </c>
      <c r="E58" s="62" t="s">
        <v>67</v>
      </c>
      <c r="F58" s="46">
        <v>46194</v>
      </c>
      <c r="G58" s="46" t="str">
        <f t="shared" si="0"/>
        <v>章晓琴2026-6-21</v>
      </c>
      <c r="H58" s="63"/>
      <c r="I58" s="63"/>
      <c r="J58" s="64"/>
      <c r="K58" s="64"/>
      <c r="L58" s="65" t="s">
        <v>73</v>
      </c>
      <c r="M58" s="65"/>
      <c r="N58" s="65"/>
      <c r="O58" s="66">
        <v>8</v>
      </c>
      <c r="P58" s="67"/>
      <c r="Q58" s="68">
        <v>-8</v>
      </c>
      <c r="R58" s="68"/>
      <c r="S58" s="68"/>
      <c r="T58" s="69">
        <f t="shared" si="5"/>
        <v>0</v>
      </c>
      <c r="U58" s="68"/>
      <c r="V58" s="70"/>
      <c r="W58" s="70"/>
      <c r="X58" s="71">
        <f t="shared" si="6"/>
        <v>0</v>
      </c>
      <c r="Y58" s="72"/>
      <c r="Z58" s="70"/>
      <c r="AA58" s="68"/>
      <c r="AB58" s="73"/>
      <c r="AC58" s="70"/>
      <c r="AD58" s="74"/>
      <c r="AE58" s="68"/>
      <c r="AF58" s="75"/>
    </row>
    <row r="59" ht="28.5" customHeight="1" spans="1:32">
      <c r="A59" s="61" t="s">
        <v>36</v>
      </c>
      <c r="B59" s="61" t="s">
        <v>65</v>
      </c>
      <c r="C59" s="61" t="s">
        <v>65</v>
      </c>
      <c r="D59" s="61" t="s">
        <v>66</v>
      </c>
      <c r="E59" s="62" t="s">
        <v>67</v>
      </c>
      <c r="F59" s="46">
        <v>46195</v>
      </c>
      <c r="G59" s="46" t="str">
        <f t="shared" si="0"/>
        <v>章晓琴2026-6-22</v>
      </c>
      <c r="H59" s="63"/>
      <c r="I59" s="63"/>
      <c r="J59" s="64"/>
      <c r="K59" s="64"/>
      <c r="L59" s="65"/>
      <c r="M59" s="65"/>
      <c r="N59" s="65"/>
      <c r="O59" s="66"/>
      <c r="P59" s="67"/>
      <c r="Q59" s="68"/>
      <c r="R59" s="68"/>
      <c r="S59" s="68"/>
      <c r="T59" s="69">
        <f t="shared" si="5"/>
        <v>0</v>
      </c>
      <c r="U59" s="68"/>
      <c r="V59" s="70"/>
      <c r="W59" s="70"/>
      <c r="X59" s="71">
        <f t="shared" si="6"/>
        <v>0</v>
      </c>
      <c r="Y59" s="72"/>
      <c r="Z59" s="70"/>
      <c r="AA59" s="68"/>
      <c r="AB59" s="73"/>
      <c r="AC59" s="70"/>
      <c r="AD59" s="74"/>
      <c r="AE59" s="68"/>
      <c r="AF59" s="75"/>
    </row>
    <row r="60" ht="28.5" customHeight="1" spans="1:32">
      <c r="A60" s="61" t="s">
        <v>36</v>
      </c>
      <c r="B60" s="61" t="s">
        <v>65</v>
      </c>
      <c r="C60" s="61" t="s">
        <v>65</v>
      </c>
      <c r="D60" s="61" t="s">
        <v>66</v>
      </c>
      <c r="E60" s="62" t="s">
        <v>67</v>
      </c>
      <c r="F60" s="46">
        <v>46196</v>
      </c>
      <c r="G60" s="46" t="str">
        <f t="shared" si="0"/>
        <v>章晓琴2026-6-23</v>
      </c>
      <c r="H60" s="63"/>
      <c r="I60" s="63"/>
      <c r="J60" s="64"/>
      <c r="K60" s="64"/>
      <c r="L60" s="65"/>
      <c r="M60" s="65"/>
      <c r="N60" s="65"/>
      <c r="O60" s="66"/>
      <c r="P60" s="67"/>
      <c r="Q60" s="68"/>
      <c r="R60" s="68"/>
      <c r="S60" s="68"/>
      <c r="T60" s="69">
        <f t="shared" si="5"/>
        <v>0</v>
      </c>
      <c r="U60" s="68"/>
      <c r="V60" s="70"/>
      <c r="W60" s="70"/>
      <c r="X60" s="71">
        <f t="shared" si="6"/>
        <v>0</v>
      </c>
      <c r="Y60" s="72"/>
      <c r="Z60" s="70"/>
      <c r="AA60" s="68"/>
      <c r="AB60" s="73"/>
      <c r="AC60" s="70"/>
      <c r="AD60" s="74"/>
      <c r="AE60" s="68"/>
      <c r="AF60" s="75"/>
    </row>
    <row r="61" ht="28.5" customHeight="1" spans="1:32">
      <c r="A61" s="61" t="s">
        <v>36</v>
      </c>
      <c r="B61" s="61" t="s">
        <v>65</v>
      </c>
      <c r="C61" s="61" t="s">
        <v>65</v>
      </c>
      <c r="D61" s="61" t="s">
        <v>66</v>
      </c>
      <c r="E61" s="62" t="s">
        <v>67</v>
      </c>
      <c r="F61" s="46">
        <v>46197</v>
      </c>
      <c r="G61" s="46" t="str">
        <f t="shared" si="0"/>
        <v>章晓琴2026-6-24</v>
      </c>
      <c r="H61" s="63"/>
      <c r="I61" s="63"/>
      <c r="J61" s="64"/>
      <c r="K61" s="64"/>
      <c r="L61" s="65"/>
      <c r="M61" s="65"/>
      <c r="N61" s="65"/>
      <c r="O61" s="66"/>
      <c r="P61" s="67"/>
      <c r="Q61" s="68"/>
      <c r="R61" s="68"/>
      <c r="S61" s="68"/>
      <c r="T61" s="69">
        <f t="shared" si="5"/>
        <v>0</v>
      </c>
      <c r="U61" s="68"/>
      <c r="V61" s="70"/>
      <c r="W61" s="70"/>
      <c r="X61" s="71">
        <f t="shared" si="6"/>
        <v>0</v>
      </c>
      <c r="Y61" s="72"/>
      <c r="Z61" s="70"/>
      <c r="AA61" s="68"/>
      <c r="AB61" s="73"/>
      <c r="AC61" s="70"/>
      <c r="AD61" s="74"/>
      <c r="AE61" s="68"/>
      <c r="AF61" s="75"/>
    </row>
    <row r="62" ht="28.5" customHeight="1" spans="1:32">
      <c r="A62" s="61" t="s">
        <v>36</v>
      </c>
      <c r="B62" s="61" t="s">
        <v>65</v>
      </c>
      <c r="C62" s="61" t="s">
        <v>65</v>
      </c>
      <c r="D62" s="61" t="s">
        <v>66</v>
      </c>
      <c r="E62" s="62" t="s">
        <v>67</v>
      </c>
      <c r="F62" s="46">
        <v>46198</v>
      </c>
      <c r="G62" s="46" t="str">
        <f t="shared" si="0"/>
        <v>章晓琴2026-6-25</v>
      </c>
      <c r="H62" s="63"/>
      <c r="I62" s="63"/>
      <c r="J62" s="64"/>
      <c r="K62" s="64"/>
      <c r="L62" s="65"/>
      <c r="M62" s="65"/>
      <c r="N62" s="65"/>
      <c r="O62" s="66"/>
      <c r="P62" s="67"/>
      <c r="Q62" s="68"/>
      <c r="R62" s="68"/>
      <c r="S62" s="68"/>
      <c r="T62" s="69">
        <f t="shared" si="5"/>
        <v>0</v>
      </c>
      <c r="U62" s="68"/>
      <c r="V62" s="70"/>
      <c r="W62" s="70"/>
      <c r="X62" s="71">
        <f t="shared" si="6"/>
        <v>0</v>
      </c>
      <c r="Y62" s="72"/>
      <c r="Z62" s="70"/>
      <c r="AA62" s="68"/>
      <c r="AB62" s="73"/>
      <c r="AC62" s="70"/>
      <c r="AD62" s="74"/>
      <c r="AE62" s="68"/>
      <c r="AF62" s="75"/>
    </row>
    <row r="63" ht="28.5" customHeight="1" spans="1:32">
      <c r="A63" s="61" t="s">
        <v>36</v>
      </c>
      <c r="B63" s="61" t="s">
        <v>65</v>
      </c>
      <c r="C63" s="61" t="s">
        <v>65</v>
      </c>
      <c r="D63" s="61" t="s">
        <v>66</v>
      </c>
      <c r="E63" s="62" t="s">
        <v>67</v>
      </c>
      <c r="F63" s="46">
        <v>46199</v>
      </c>
      <c r="G63" s="46" t="str">
        <f t="shared" si="0"/>
        <v>章晓琴2026-6-26</v>
      </c>
      <c r="H63" s="63"/>
      <c r="I63" s="63"/>
      <c r="J63" s="64"/>
      <c r="K63" s="64"/>
      <c r="L63" s="65"/>
      <c r="M63" s="65"/>
      <c r="N63" s="65"/>
      <c r="O63" s="66"/>
      <c r="P63" s="67"/>
      <c r="Q63" s="68"/>
      <c r="R63" s="68"/>
      <c r="S63" s="68"/>
      <c r="T63" s="69">
        <f t="shared" si="5"/>
        <v>0</v>
      </c>
      <c r="U63" s="68"/>
      <c r="V63" s="70"/>
      <c r="W63" s="70"/>
      <c r="X63" s="71">
        <f t="shared" si="6"/>
        <v>0</v>
      </c>
      <c r="Y63" s="72"/>
      <c r="Z63" s="70"/>
      <c r="AA63" s="68"/>
      <c r="AB63" s="73"/>
      <c r="AC63" s="70"/>
      <c r="AD63" s="74"/>
      <c r="AE63" s="68"/>
      <c r="AF63" s="75"/>
    </row>
    <row r="64" ht="28.5" customHeight="1" spans="1:32">
      <c r="A64" s="61" t="s">
        <v>36</v>
      </c>
      <c r="B64" s="61" t="s">
        <v>65</v>
      </c>
      <c r="C64" s="61" t="s">
        <v>65</v>
      </c>
      <c r="D64" s="61" t="s">
        <v>66</v>
      </c>
      <c r="E64" s="62" t="s">
        <v>67</v>
      </c>
      <c r="F64" s="46">
        <v>46200</v>
      </c>
      <c r="G64" s="46" t="str">
        <f t="shared" si="0"/>
        <v>章晓琴2026-6-27</v>
      </c>
      <c r="H64" s="63"/>
      <c r="I64" s="63"/>
      <c r="J64" s="64"/>
      <c r="K64" s="64"/>
      <c r="L64" s="65"/>
      <c r="M64" s="79"/>
      <c r="N64" s="79"/>
      <c r="O64" s="66"/>
      <c r="P64" s="67"/>
      <c r="Q64" s="68"/>
      <c r="R64" s="68"/>
      <c r="S64" s="68"/>
      <c r="T64" s="69">
        <f t="shared" si="5"/>
        <v>0</v>
      </c>
      <c r="U64" s="68"/>
      <c r="V64" s="70"/>
      <c r="W64" s="70"/>
      <c r="X64" s="71">
        <f t="shared" si="6"/>
        <v>0</v>
      </c>
      <c r="Y64" s="72"/>
      <c r="Z64" s="70"/>
      <c r="AA64" s="68"/>
      <c r="AB64" s="73"/>
      <c r="AC64" s="70"/>
      <c r="AD64" s="74"/>
      <c r="AE64" s="68"/>
      <c r="AF64" s="75"/>
    </row>
    <row r="65" ht="28.5" customHeight="1" spans="1:33">
      <c r="A65" s="61" t="s">
        <v>36</v>
      </c>
      <c r="B65" s="61" t="s">
        <v>65</v>
      </c>
      <c r="C65" s="61" t="s">
        <v>65</v>
      </c>
      <c r="D65" s="61" t="s">
        <v>66</v>
      </c>
      <c r="E65" s="62" t="s">
        <v>67</v>
      </c>
      <c r="F65" s="46">
        <v>46201</v>
      </c>
      <c r="G65" s="46" t="str">
        <f t="shared" si="0"/>
        <v>章晓琴2026-6-28</v>
      </c>
      <c r="H65" s="63"/>
      <c r="I65" s="63"/>
      <c r="J65" s="64"/>
      <c r="K65" s="64"/>
      <c r="L65" s="65"/>
      <c r="M65" s="65"/>
      <c r="N65" s="79"/>
      <c r="O65" s="66"/>
      <c r="P65" s="67"/>
      <c r="Q65" s="68"/>
      <c r="R65" s="68"/>
      <c r="S65" s="68"/>
      <c r="T65" s="69">
        <f t="shared" si="5"/>
        <v>0</v>
      </c>
      <c r="U65" s="68"/>
      <c r="V65" s="70"/>
      <c r="W65" s="70"/>
      <c r="X65" s="71">
        <f t="shared" si="6"/>
        <v>0</v>
      </c>
      <c r="Y65" s="72"/>
      <c r="Z65" s="70"/>
      <c r="AA65" s="68"/>
      <c r="AB65" s="73"/>
      <c r="AC65" s="70"/>
      <c r="AD65" s="74"/>
      <c r="AE65" s="68"/>
      <c r="AF65" s="75"/>
    </row>
    <row r="66" ht="28.5" customHeight="1" spans="1:33">
      <c r="A66" s="61" t="s">
        <v>36</v>
      </c>
      <c r="B66" s="61" t="s">
        <v>65</v>
      </c>
      <c r="C66" s="61" t="s">
        <v>65</v>
      </c>
      <c r="D66" s="61" t="s">
        <v>66</v>
      </c>
      <c r="E66" s="62" t="s">
        <v>67</v>
      </c>
      <c r="F66" s="46">
        <v>46202</v>
      </c>
      <c r="G66" s="46" t="str">
        <f t="shared" si="0"/>
        <v>章晓琴2026-6-29</v>
      </c>
      <c r="H66" s="63"/>
      <c r="I66" s="63"/>
      <c r="J66" s="64"/>
      <c r="K66" s="64"/>
      <c r="L66" s="65"/>
      <c r="M66" s="65"/>
      <c r="N66" s="79"/>
      <c r="O66" s="66"/>
      <c r="P66" s="67"/>
      <c r="Q66" s="68"/>
      <c r="R66" s="68"/>
      <c r="S66" s="68"/>
      <c r="T66" s="69">
        <f t="shared" si="5"/>
        <v>0</v>
      </c>
      <c r="U66" s="68"/>
      <c r="V66" s="70"/>
      <c r="W66" s="70"/>
      <c r="X66" s="71">
        <f t="shared" si="6"/>
        <v>0</v>
      </c>
      <c r="Y66" s="72"/>
      <c r="Z66" s="70"/>
      <c r="AA66" s="68"/>
      <c r="AB66" s="73"/>
      <c r="AC66" s="70"/>
      <c r="AD66" s="74"/>
      <c r="AE66" s="68"/>
      <c r="AF66" s="75"/>
    </row>
    <row r="67" s="3" customFormat="1" ht="28.5" customHeight="1" spans="1:33">
      <c r="A67" s="61" t="s">
        <v>36</v>
      </c>
      <c r="B67" s="61" t="s">
        <v>65</v>
      </c>
      <c r="C67" s="61" t="s">
        <v>65</v>
      </c>
      <c r="D67" s="61" t="s">
        <v>66</v>
      </c>
      <c r="E67" s="62" t="s">
        <v>67</v>
      </c>
      <c r="F67" s="46">
        <v>46203</v>
      </c>
      <c r="G67" s="46" t="str">
        <f t="shared" si="0"/>
        <v>章晓琴2026-6-30</v>
      </c>
      <c r="H67" s="63"/>
      <c r="I67" s="63"/>
      <c r="J67" s="64"/>
      <c r="K67" s="64"/>
      <c r="L67" s="65"/>
      <c r="M67" s="65"/>
      <c r="N67" s="65"/>
      <c r="O67" s="66"/>
      <c r="P67" s="67"/>
      <c r="Q67" s="68"/>
      <c r="R67" s="68"/>
      <c r="S67" s="68"/>
      <c r="T67" s="69">
        <f t="shared" si="5"/>
        <v>0</v>
      </c>
      <c r="U67" s="68"/>
      <c r="V67" s="70"/>
      <c r="W67" s="70"/>
      <c r="X67" s="71">
        <f t="shared" si="6"/>
        <v>0</v>
      </c>
      <c r="Y67" s="72"/>
      <c r="Z67" s="70"/>
      <c r="AA67" s="68"/>
      <c r="AB67" s="73"/>
      <c r="AC67" s="70"/>
      <c r="AD67" s="74"/>
      <c r="AE67" s="68"/>
      <c r="AF67" s="75"/>
      <c r="AG67" s="15"/>
    </row>
    <row r="68" s="3" customFormat="1" ht="28.5" customHeight="1" spans="1:33">
      <c r="A68" s="61" t="s">
        <v>36</v>
      </c>
      <c r="B68" s="61" t="s">
        <v>65</v>
      </c>
      <c r="C68" s="61" t="s">
        <v>65</v>
      </c>
      <c r="D68" s="61" t="s">
        <v>66</v>
      </c>
      <c r="E68" s="62" t="s">
        <v>67</v>
      </c>
      <c r="F68" s="46">
        <v>46204</v>
      </c>
      <c r="G68" s="46" t="str">
        <f t="shared" ref="G68:G131" si="7">E68&amp;TEXT(MID(F68,1,5),"YYYY-m-d")</f>
        <v>章晓琴2026-7-1</v>
      </c>
      <c r="H68" s="63"/>
      <c r="I68" s="63"/>
      <c r="J68" s="64"/>
      <c r="K68" s="64"/>
      <c r="L68" s="65"/>
      <c r="M68" s="65"/>
      <c r="N68" s="65"/>
      <c r="O68" s="66"/>
      <c r="P68" s="67"/>
      <c r="Q68" s="68"/>
      <c r="R68" s="68"/>
      <c r="S68" s="68"/>
      <c r="T68" s="69">
        <f t="shared" si="5"/>
        <v>0</v>
      </c>
      <c r="U68" s="68"/>
      <c r="V68" s="70"/>
      <c r="W68" s="70"/>
      <c r="X68" s="71">
        <f t="shared" si="6"/>
        <v>0</v>
      </c>
      <c r="Y68" s="72"/>
      <c r="Z68" s="70"/>
      <c r="AA68" s="68"/>
      <c r="AB68" s="73"/>
      <c r="AC68" s="70"/>
      <c r="AD68" s="74"/>
      <c r="AE68" s="68"/>
      <c r="AF68" s="75"/>
      <c r="AG68" s="15"/>
    </row>
    <row r="69" ht="28.5" customHeight="1" spans="1:33">
      <c r="A69" s="84" t="s">
        <v>36</v>
      </c>
      <c r="B69" s="84" t="s">
        <v>65</v>
      </c>
      <c r="C69" s="84" t="s">
        <v>65</v>
      </c>
      <c r="D69" s="84" t="s">
        <v>66</v>
      </c>
      <c r="E69" s="85" t="s">
        <v>67</v>
      </c>
      <c r="F69" s="86">
        <v>46235</v>
      </c>
      <c r="G69" s="46" t="str">
        <f t="shared" si="7"/>
        <v>章晓琴2026-8-1</v>
      </c>
      <c r="H69" s="63"/>
      <c r="I69" s="63"/>
      <c r="J69" s="64"/>
      <c r="K69" s="64"/>
      <c r="L69" s="65"/>
      <c r="M69" s="65"/>
      <c r="N69" s="65"/>
      <c r="O69" s="66"/>
      <c r="P69" s="87"/>
      <c r="Q69" s="87"/>
      <c r="R69" s="87"/>
      <c r="S69" s="87"/>
      <c r="T69" s="69">
        <f t="shared" si="5"/>
        <v>0</v>
      </c>
      <c r="U69" s="87"/>
      <c r="V69" s="87"/>
      <c r="W69" s="87"/>
      <c r="X69" s="71">
        <f t="shared" si="6"/>
        <v>0</v>
      </c>
      <c r="Y69" s="88"/>
      <c r="Z69" s="87"/>
      <c r="AA69" s="87"/>
      <c r="AB69" s="87"/>
      <c r="AC69" s="87"/>
      <c r="AD69" s="89"/>
      <c r="AE69" s="87"/>
      <c r="AF69" s="90"/>
    </row>
    <row r="70" ht="28.5" customHeight="1" spans="1:33">
      <c r="A70" s="44" t="s">
        <v>36</v>
      </c>
      <c r="B70" s="44" t="s">
        <v>65</v>
      </c>
      <c r="C70" s="44" t="s">
        <v>65</v>
      </c>
      <c r="D70" s="44" t="s">
        <v>85</v>
      </c>
      <c r="E70" s="44" t="s">
        <v>86</v>
      </c>
      <c r="F70" s="45">
        <v>46173</v>
      </c>
      <c r="G70" s="46" t="str">
        <f t="shared" si="7"/>
        <v>应璐璐2026-5-31</v>
      </c>
      <c r="H70" s="47"/>
      <c r="I70" s="47"/>
      <c r="J70" s="48"/>
      <c r="K70" s="48"/>
      <c r="L70" s="48"/>
      <c r="M70" s="49"/>
      <c r="N70" s="49"/>
      <c r="O70" s="50">
        <f t="shared" ref="O70:AE70" si="8">SUM(O71:O102)</f>
        <v>128</v>
      </c>
      <c r="P70" s="51">
        <f t="shared" si="8"/>
        <v>0</v>
      </c>
      <c r="Q70" s="52">
        <f t="shared" si="8"/>
        <v>-20</v>
      </c>
      <c r="R70" s="52">
        <f t="shared" si="8"/>
        <v>0</v>
      </c>
      <c r="S70" s="53">
        <f t="shared" si="8"/>
        <v>0</v>
      </c>
      <c r="T70" s="54">
        <f t="shared" si="8"/>
        <v>108</v>
      </c>
      <c r="U70" s="55">
        <f t="shared" si="8"/>
        <v>0</v>
      </c>
      <c r="V70" s="54">
        <f t="shared" si="8"/>
        <v>10</v>
      </c>
      <c r="W70" s="54">
        <f t="shared" si="8"/>
        <v>0</v>
      </c>
      <c r="X70" s="56">
        <f t="shared" si="8"/>
        <v>118</v>
      </c>
      <c r="Y70" s="57">
        <f t="shared" si="8"/>
        <v>1</v>
      </c>
      <c r="Z70" s="54">
        <f t="shared" si="8"/>
        <v>0</v>
      </c>
      <c r="AA70" s="58">
        <f t="shared" si="8"/>
        <v>0</v>
      </c>
      <c r="AB70" s="54">
        <f t="shared" si="8"/>
        <v>8</v>
      </c>
      <c r="AC70" s="54">
        <f t="shared" si="8"/>
        <v>0</v>
      </c>
      <c r="AD70" s="59">
        <f t="shared" si="8"/>
        <v>0</v>
      </c>
      <c r="AE70" s="58">
        <f t="shared" si="8"/>
        <v>0</v>
      </c>
      <c r="AF70" s="60"/>
    </row>
    <row r="71" ht="28.5" customHeight="1" spans="1:33">
      <c r="A71" s="61" t="s">
        <v>36</v>
      </c>
      <c r="B71" s="61" t="s">
        <v>65</v>
      </c>
      <c r="C71" s="61" t="s">
        <v>65</v>
      </c>
      <c r="D71" s="61" t="s">
        <v>85</v>
      </c>
      <c r="E71" s="62" t="s">
        <v>86</v>
      </c>
      <c r="F71" s="46">
        <v>46174</v>
      </c>
      <c r="G71" s="46" t="str">
        <f t="shared" si="7"/>
        <v>应璐璐2026-6-1</v>
      </c>
      <c r="H71" s="63" t="s">
        <v>87</v>
      </c>
      <c r="I71" s="63"/>
      <c r="J71" s="64" t="s">
        <v>87</v>
      </c>
      <c r="K71" s="64"/>
      <c r="L71" s="65" t="s">
        <v>64</v>
      </c>
      <c r="M71" s="65"/>
      <c r="N71" s="65"/>
      <c r="O71" s="66">
        <v>8</v>
      </c>
      <c r="P71" s="67"/>
      <c r="Q71" s="68">
        <v>-3.5</v>
      </c>
      <c r="R71" s="68"/>
      <c r="S71" s="68"/>
      <c r="T71" s="69">
        <f t="shared" ref="T71:T102" si="9">SUM(O71:S71)</f>
        <v>4.5</v>
      </c>
      <c r="U71" s="68"/>
      <c r="V71" s="70">
        <v>1</v>
      </c>
      <c r="W71" s="70"/>
      <c r="X71" s="71">
        <f t="shared" ref="X71:X102" si="10">SUM(T71:W71)</f>
        <v>5.5</v>
      </c>
      <c r="Y71" s="72"/>
      <c r="Z71" s="70"/>
      <c r="AA71" s="68"/>
      <c r="AB71" s="73"/>
      <c r="AC71" s="70"/>
      <c r="AD71" s="74"/>
      <c r="AE71" s="68"/>
      <c r="AF71" s="75"/>
    </row>
    <row r="72" ht="28.5" customHeight="1" spans="1:33">
      <c r="A72" s="61" t="s">
        <v>36</v>
      </c>
      <c r="B72" s="61" t="s">
        <v>65</v>
      </c>
      <c r="C72" s="61" t="s">
        <v>65</v>
      </c>
      <c r="D72" s="61" t="s">
        <v>85</v>
      </c>
      <c r="E72" s="76" t="s">
        <v>86</v>
      </c>
      <c r="F72" s="46">
        <v>46175</v>
      </c>
      <c r="G72" s="46" t="str">
        <f t="shared" si="7"/>
        <v>应璐璐2026-6-2</v>
      </c>
      <c r="H72" s="63" t="s">
        <v>88</v>
      </c>
      <c r="I72" s="63"/>
      <c r="J72" s="64"/>
      <c r="K72" s="64"/>
      <c r="L72" s="65"/>
      <c r="M72" s="65"/>
      <c r="N72" s="65"/>
      <c r="O72" s="66">
        <v>8</v>
      </c>
      <c r="P72" s="67"/>
      <c r="Q72" s="68"/>
      <c r="R72" s="68"/>
      <c r="S72" s="68"/>
      <c r="T72" s="69">
        <f t="shared" si="9"/>
        <v>8</v>
      </c>
      <c r="U72" s="68"/>
      <c r="V72" s="70">
        <v>1</v>
      </c>
      <c r="W72" s="70"/>
      <c r="X72" s="71">
        <f t="shared" si="10"/>
        <v>9</v>
      </c>
      <c r="Y72" s="72"/>
      <c r="Z72" s="70"/>
      <c r="AA72" s="68"/>
      <c r="AB72" s="73"/>
      <c r="AC72" s="70"/>
      <c r="AD72" s="74"/>
      <c r="AE72" s="68"/>
      <c r="AF72" s="75"/>
    </row>
    <row r="73" ht="28.5" customHeight="1" spans="1:33">
      <c r="A73" s="61" t="s">
        <v>36</v>
      </c>
      <c r="B73" s="61" t="s">
        <v>65</v>
      </c>
      <c r="C73" s="61" t="s">
        <v>65</v>
      </c>
      <c r="D73" s="61" t="s">
        <v>85</v>
      </c>
      <c r="E73" s="76" t="s">
        <v>86</v>
      </c>
      <c r="F73" s="46">
        <v>46176</v>
      </c>
      <c r="G73" s="46" t="str">
        <f t="shared" si="7"/>
        <v>应璐璐2026-6-3</v>
      </c>
      <c r="H73" s="63" t="s">
        <v>89</v>
      </c>
      <c r="I73" s="63"/>
      <c r="J73" s="64"/>
      <c r="K73" s="64"/>
      <c r="L73" s="65"/>
      <c r="M73" s="65" t="s">
        <v>90</v>
      </c>
      <c r="N73" s="65"/>
      <c r="O73" s="66">
        <v>8</v>
      </c>
      <c r="P73" s="67"/>
      <c r="Q73" s="68"/>
      <c r="R73" s="68"/>
      <c r="S73" s="68"/>
      <c r="T73" s="69">
        <f t="shared" si="9"/>
        <v>8</v>
      </c>
      <c r="U73" s="68"/>
      <c r="V73" s="70"/>
      <c r="W73" s="70"/>
      <c r="X73" s="71">
        <f t="shared" si="10"/>
        <v>8</v>
      </c>
      <c r="Y73" s="72"/>
      <c r="Z73" s="70"/>
      <c r="AA73" s="68"/>
      <c r="AB73" s="73"/>
      <c r="AC73" s="70"/>
      <c r="AD73" s="74"/>
      <c r="AE73" s="68"/>
      <c r="AF73" s="75"/>
    </row>
    <row r="74" ht="28.5" customHeight="1" spans="1:33">
      <c r="A74" s="61" t="s">
        <v>36</v>
      </c>
      <c r="B74" s="61" t="s">
        <v>65</v>
      </c>
      <c r="C74" s="61" t="s">
        <v>65</v>
      </c>
      <c r="D74" s="61" t="s">
        <v>85</v>
      </c>
      <c r="E74" s="61" t="s">
        <v>86</v>
      </c>
      <c r="F74" s="46">
        <v>46177</v>
      </c>
      <c r="G74" s="46" t="str">
        <f t="shared" si="7"/>
        <v>应璐璐2026-6-4</v>
      </c>
      <c r="H74" s="63" t="s">
        <v>91</v>
      </c>
      <c r="I74" s="63"/>
      <c r="J74" s="64"/>
      <c r="K74" s="64"/>
      <c r="L74" s="65"/>
      <c r="M74" s="65" t="s">
        <v>92</v>
      </c>
      <c r="N74" s="65"/>
      <c r="O74" s="66">
        <v>8</v>
      </c>
      <c r="P74" s="67"/>
      <c r="Q74" s="68"/>
      <c r="R74" s="68"/>
      <c r="S74" s="68"/>
      <c r="T74" s="69">
        <f t="shared" si="9"/>
        <v>8</v>
      </c>
      <c r="U74" s="68"/>
      <c r="V74" s="70"/>
      <c r="W74" s="70"/>
      <c r="X74" s="71">
        <f t="shared" si="10"/>
        <v>8</v>
      </c>
      <c r="Y74" s="72">
        <v>1</v>
      </c>
      <c r="Z74" s="70"/>
      <c r="AA74" s="68"/>
      <c r="AB74" s="73"/>
      <c r="AC74" s="70"/>
      <c r="AD74" s="74"/>
      <c r="AE74" s="68"/>
      <c r="AF74" s="75"/>
    </row>
    <row r="75" ht="28.5" customHeight="1" spans="1:33">
      <c r="A75" s="61" t="s">
        <v>36</v>
      </c>
      <c r="B75" s="61" t="s">
        <v>65</v>
      </c>
      <c r="C75" s="61" t="s">
        <v>65</v>
      </c>
      <c r="D75" s="61" t="s">
        <v>85</v>
      </c>
      <c r="E75" s="76" t="s">
        <v>86</v>
      </c>
      <c r="F75" s="46">
        <v>46178</v>
      </c>
      <c r="G75" s="46" t="str">
        <f t="shared" si="7"/>
        <v>应璐璐2026-6-5</v>
      </c>
      <c r="H75" s="63" t="s">
        <v>93</v>
      </c>
      <c r="I75" s="63"/>
      <c r="J75" s="64"/>
      <c r="K75" s="64"/>
      <c r="L75" s="65"/>
      <c r="M75" s="65" t="s">
        <v>64</v>
      </c>
      <c r="N75" s="65"/>
      <c r="O75" s="66">
        <v>8</v>
      </c>
      <c r="P75" s="67"/>
      <c r="Q75" s="68"/>
      <c r="R75" s="68"/>
      <c r="S75" s="68"/>
      <c r="T75" s="69">
        <f t="shared" si="9"/>
        <v>8</v>
      </c>
      <c r="U75" s="68"/>
      <c r="V75" s="70"/>
      <c r="W75" s="70"/>
      <c r="X75" s="71">
        <f t="shared" si="10"/>
        <v>8</v>
      </c>
      <c r="Y75" s="72"/>
      <c r="Z75" s="70"/>
      <c r="AA75" s="68"/>
      <c r="AB75" s="73"/>
      <c r="AC75" s="70"/>
      <c r="AD75" s="74"/>
      <c r="AE75" s="68"/>
      <c r="AF75" s="75"/>
    </row>
    <row r="76" ht="28.5" customHeight="1" spans="1:33">
      <c r="A76" s="61" t="s">
        <v>36</v>
      </c>
      <c r="B76" s="61" t="s">
        <v>65</v>
      </c>
      <c r="C76" s="61" t="s">
        <v>65</v>
      </c>
      <c r="D76" s="61" t="s">
        <v>85</v>
      </c>
      <c r="E76" s="62" t="s">
        <v>86</v>
      </c>
      <c r="F76" s="46">
        <v>46179</v>
      </c>
      <c r="G76" s="46" t="str">
        <f t="shared" si="7"/>
        <v>应璐璐2026-6-6</v>
      </c>
      <c r="H76" s="63" t="s">
        <v>94</v>
      </c>
      <c r="I76" s="63"/>
      <c r="J76" s="64"/>
      <c r="K76" s="64"/>
      <c r="L76" s="65" t="s">
        <v>73</v>
      </c>
      <c r="M76" s="65"/>
      <c r="N76" s="65"/>
      <c r="O76" s="66">
        <v>8</v>
      </c>
      <c r="P76" s="67"/>
      <c r="Q76" s="68">
        <v>-6.5</v>
      </c>
      <c r="R76" s="68"/>
      <c r="S76" s="68"/>
      <c r="T76" s="69">
        <f t="shared" si="9"/>
        <v>1.5</v>
      </c>
      <c r="U76" s="68"/>
      <c r="V76" s="70"/>
      <c r="W76" s="70"/>
      <c r="X76" s="71">
        <f t="shared" si="10"/>
        <v>1.5</v>
      </c>
      <c r="Y76" s="72"/>
      <c r="Z76" s="70"/>
      <c r="AA76" s="68"/>
      <c r="AB76" s="73"/>
      <c r="AC76" s="70"/>
      <c r="AD76" s="74"/>
      <c r="AE76" s="68"/>
      <c r="AF76" s="75"/>
    </row>
    <row r="77" ht="28.5" customHeight="1" spans="1:33">
      <c r="A77" s="61" t="s">
        <v>36</v>
      </c>
      <c r="B77" s="61" t="s">
        <v>65</v>
      </c>
      <c r="C77" s="61" t="s">
        <v>65</v>
      </c>
      <c r="D77" s="61" t="s">
        <v>85</v>
      </c>
      <c r="E77" s="62" t="s">
        <v>86</v>
      </c>
      <c r="F77" s="77">
        <v>46180</v>
      </c>
      <c r="G77" s="46" t="str">
        <f t="shared" si="7"/>
        <v>应璐璐2026-6-7</v>
      </c>
      <c r="H77" s="63"/>
      <c r="I77" s="63"/>
      <c r="J77" s="64"/>
      <c r="K77" s="64"/>
      <c r="L77" s="65"/>
      <c r="M77" s="65"/>
      <c r="N77" s="65"/>
      <c r="O77" s="66"/>
      <c r="P77" s="67"/>
      <c r="Q77" s="68"/>
      <c r="R77" s="68"/>
      <c r="S77" s="68"/>
      <c r="T77" s="69">
        <f t="shared" si="9"/>
        <v>0</v>
      </c>
      <c r="U77" s="68"/>
      <c r="V77" s="70"/>
      <c r="W77" s="70"/>
      <c r="X77" s="71">
        <f t="shared" si="10"/>
        <v>0</v>
      </c>
      <c r="Y77" s="72"/>
      <c r="Z77" s="70"/>
      <c r="AA77" s="68"/>
      <c r="AB77" s="73"/>
      <c r="AC77" s="70"/>
      <c r="AD77" s="74"/>
      <c r="AE77" s="68"/>
      <c r="AF77" s="75"/>
    </row>
    <row r="78" ht="28.5" customHeight="1" spans="1:33">
      <c r="A78" s="61" t="s">
        <v>36</v>
      </c>
      <c r="B78" s="61" t="s">
        <v>65</v>
      </c>
      <c r="C78" s="61" t="s">
        <v>65</v>
      </c>
      <c r="D78" s="61" t="s">
        <v>85</v>
      </c>
      <c r="E78" s="76" t="s">
        <v>86</v>
      </c>
      <c r="F78" s="46">
        <v>46181</v>
      </c>
      <c r="G78" s="46" t="str">
        <f t="shared" si="7"/>
        <v>应璐璐2026-6-8</v>
      </c>
      <c r="H78" s="63" t="s">
        <v>95</v>
      </c>
      <c r="I78" s="63"/>
      <c r="J78" s="64"/>
      <c r="K78" s="64"/>
      <c r="L78" s="65"/>
      <c r="M78" s="65"/>
      <c r="N78" s="65"/>
      <c r="O78" s="66">
        <v>8</v>
      </c>
      <c r="P78" s="67"/>
      <c r="Q78" s="68"/>
      <c r="R78" s="68"/>
      <c r="S78" s="68"/>
      <c r="T78" s="69">
        <f t="shared" si="9"/>
        <v>8</v>
      </c>
      <c r="U78" s="68"/>
      <c r="V78" s="70"/>
      <c r="W78" s="70"/>
      <c r="X78" s="71">
        <f t="shared" si="10"/>
        <v>8</v>
      </c>
      <c r="Y78" s="72"/>
      <c r="Z78" s="70"/>
      <c r="AA78" s="68"/>
      <c r="AB78" s="73"/>
      <c r="AC78" s="70"/>
      <c r="AD78" s="74"/>
      <c r="AE78" s="68"/>
      <c r="AF78" s="75"/>
    </row>
    <row r="79" ht="28.5" customHeight="1" spans="1:33">
      <c r="A79" s="61" t="s">
        <v>36</v>
      </c>
      <c r="B79" s="61" t="s">
        <v>65</v>
      </c>
      <c r="C79" s="61" t="s">
        <v>65</v>
      </c>
      <c r="D79" s="61" t="s">
        <v>85</v>
      </c>
      <c r="E79" s="76" t="s">
        <v>86</v>
      </c>
      <c r="F79" s="78">
        <v>46182</v>
      </c>
      <c r="G79" s="46" t="str">
        <f t="shared" si="7"/>
        <v>应璐璐2026-6-9</v>
      </c>
      <c r="H79" s="63" t="s">
        <v>96</v>
      </c>
      <c r="I79" s="63"/>
      <c r="J79" s="64"/>
      <c r="K79" s="64"/>
      <c r="L79" s="65"/>
      <c r="M79" s="65" t="s">
        <v>97</v>
      </c>
      <c r="N79" s="65"/>
      <c r="O79" s="66">
        <v>8</v>
      </c>
      <c r="P79" s="67"/>
      <c r="Q79" s="68"/>
      <c r="R79" s="68"/>
      <c r="S79" s="68"/>
      <c r="T79" s="69">
        <f t="shared" si="9"/>
        <v>8</v>
      </c>
      <c r="U79" s="68"/>
      <c r="V79" s="70"/>
      <c r="W79" s="70"/>
      <c r="X79" s="71">
        <f t="shared" si="10"/>
        <v>8</v>
      </c>
      <c r="Y79" s="72"/>
      <c r="Z79" s="70"/>
      <c r="AA79" s="68"/>
      <c r="AB79" s="73"/>
      <c r="AC79" s="70"/>
      <c r="AD79" s="74"/>
      <c r="AE79" s="68"/>
      <c r="AF79" s="75"/>
    </row>
    <row r="80" ht="28.5" customHeight="1" spans="1:33">
      <c r="A80" s="61" t="s">
        <v>36</v>
      </c>
      <c r="B80" s="61" t="s">
        <v>65</v>
      </c>
      <c r="C80" s="61" t="s">
        <v>65</v>
      </c>
      <c r="D80" s="61" t="s">
        <v>85</v>
      </c>
      <c r="E80" s="62" t="s">
        <v>86</v>
      </c>
      <c r="F80" s="46">
        <v>46183</v>
      </c>
      <c r="G80" s="46" t="str">
        <f t="shared" si="7"/>
        <v>应璐璐2026-6-10</v>
      </c>
      <c r="H80" s="63" t="s">
        <v>98</v>
      </c>
      <c r="I80" s="63"/>
      <c r="J80" s="64"/>
      <c r="K80" s="64"/>
      <c r="L80" s="65"/>
      <c r="M80" s="65"/>
      <c r="N80" s="65"/>
      <c r="O80" s="66">
        <v>8</v>
      </c>
      <c r="P80" s="67"/>
      <c r="Q80" s="68"/>
      <c r="R80" s="68"/>
      <c r="S80" s="68"/>
      <c r="T80" s="69">
        <f t="shared" si="9"/>
        <v>8</v>
      </c>
      <c r="U80" s="68"/>
      <c r="V80" s="70"/>
      <c r="W80" s="70"/>
      <c r="X80" s="71">
        <f t="shared" si="10"/>
        <v>8</v>
      </c>
      <c r="Y80" s="72"/>
      <c r="Z80" s="70"/>
      <c r="AA80" s="68"/>
      <c r="AB80" s="73"/>
      <c r="AC80" s="70"/>
      <c r="AD80" s="74"/>
      <c r="AE80" s="68"/>
      <c r="AF80" s="75"/>
    </row>
    <row r="81" ht="28.5" customHeight="1" spans="1:32">
      <c r="A81" s="61" t="s">
        <v>36</v>
      </c>
      <c r="B81" s="61" t="s">
        <v>65</v>
      </c>
      <c r="C81" s="61" t="s">
        <v>65</v>
      </c>
      <c r="D81" s="61" t="s">
        <v>85</v>
      </c>
      <c r="E81" s="76" t="s">
        <v>86</v>
      </c>
      <c r="F81" s="46">
        <v>46184</v>
      </c>
      <c r="G81" s="46" t="str">
        <f t="shared" si="7"/>
        <v>应璐璐2026-6-11</v>
      </c>
      <c r="H81" s="63" t="s">
        <v>98</v>
      </c>
      <c r="I81" s="63"/>
      <c r="J81" s="64"/>
      <c r="K81" s="64"/>
      <c r="L81" s="65"/>
      <c r="M81" s="65"/>
      <c r="N81" s="65"/>
      <c r="O81" s="66">
        <v>8</v>
      </c>
      <c r="P81" s="67"/>
      <c r="Q81" s="68"/>
      <c r="R81" s="68"/>
      <c r="S81" s="68"/>
      <c r="T81" s="69">
        <f t="shared" si="9"/>
        <v>8</v>
      </c>
      <c r="U81" s="68"/>
      <c r="V81" s="70"/>
      <c r="W81" s="70"/>
      <c r="X81" s="71">
        <f t="shared" si="10"/>
        <v>8</v>
      </c>
      <c r="Y81" s="72"/>
      <c r="Z81" s="70"/>
      <c r="AA81" s="68"/>
      <c r="AB81" s="73"/>
      <c r="AC81" s="70"/>
      <c r="AD81" s="74"/>
      <c r="AE81" s="68"/>
      <c r="AF81" s="75"/>
    </row>
    <row r="82" ht="28.5" customHeight="1" spans="1:32">
      <c r="A82" s="61" t="s">
        <v>36</v>
      </c>
      <c r="B82" s="61" t="s">
        <v>65</v>
      </c>
      <c r="C82" s="61" t="s">
        <v>65</v>
      </c>
      <c r="D82" s="61" t="s">
        <v>85</v>
      </c>
      <c r="E82" s="76" t="s">
        <v>86</v>
      </c>
      <c r="F82" s="46">
        <v>46185</v>
      </c>
      <c r="G82" s="46" t="str">
        <f t="shared" si="7"/>
        <v>应璐璐2026-6-12</v>
      </c>
      <c r="H82" s="63" t="s">
        <v>98</v>
      </c>
      <c r="I82" s="63"/>
      <c r="J82" s="64"/>
      <c r="K82" s="64"/>
      <c r="L82" s="65"/>
      <c r="M82" s="65"/>
      <c r="N82" s="65"/>
      <c r="O82" s="66">
        <v>8</v>
      </c>
      <c r="P82" s="67"/>
      <c r="Q82" s="68"/>
      <c r="R82" s="68"/>
      <c r="S82" s="68"/>
      <c r="T82" s="69">
        <f t="shared" si="9"/>
        <v>8</v>
      </c>
      <c r="U82" s="68"/>
      <c r="V82" s="70"/>
      <c r="W82" s="70"/>
      <c r="X82" s="71">
        <f t="shared" si="10"/>
        <v>8</v>
      </c>
      <c r="Y82" s="72"/>
      <c r="Z82" s="70"/>
      <c r="AA82" s="68"/>
      <c r="AB82" s="73"/>
      <c r="AC82" s="70"/>
      <c r="AD82" s="74"/>
      <c r="AE82" s="68"/>
      <c r="AF82" s="75"/>
    </row>
    <row r="83" ht="28.5" customHeight="1" spans="1:32">
      <c r="A83" s="61" t="s">
        <v>36</v>
      </c>
      <c r="B83" s="61" t="s">
        <v>65</v>
      </c>
      <c r="C83" s="61" t="s">
        <v>65</v>
      </c>
      <c r="D83" s="61" t="s">
        <v>85</v>
      </c>
      <c r="E83" s="76" t="s">
        <v>86</v>
      </c>
      <c r="F83" s="77">
        <v>46186</v>
      </c>
      <c r="G83" s="46" t="str">
        <f t="shared" si="7"/>
        <v>应璐璐2026-6-13</v>
      </c>
      <c r="H83" s="63" t="s">
        <v>99</v>
      </c>
      <c r="I83" s="63"/>
      <c r="J83" s="64"/>
      <c r="K83" s="64"/>
      <c r="L83" s="65"/>
      <c r="M83" s="65" t="s">
        <v>100</v>
      </c>
      <c r="N83" s="65"/>
      <c r="O83" s="66"/>
      <c r="P83" s="67"/>
      <c r="Q83" s="68"/>
      <c r="R83" s="68"/>
      <c r="S83" s="68"/>
      <c r="T83" s="69">
        <f t="shared" si="9"/>
        <v>0</v>
      </c>
      <c r="U83" s="68"/>
      <c r="V83" s="70">
        <v>8</v>
      </c>
      <c r="W83" s="70"/>
      <c r="X83" s="71">
        <f t="shared" si="10"/>
        <v>8</v>
      </c>
      <c r="Y83" s="72"/>
      <c r="Z83" s="70"/>
      <c r="AA83" s="68"/>
      <c r="AB83" s="73"/>
      <c r="AC83" s="70"/>
      <c r="AD83" s="74"/>
      <c r="AE83" s="68"/>
      <c r="AF83" s="80"/>
    </row>
    <row r="84" ht="28.5" customHeight="1" spans="1:32">
      <c r="A84" s="61" t="s">
        <v>36</v>
      </c>
      <c r="B84" s="61" t="s">
        <v>65</v>
      </c>
      <c r="C84" s="61" t="s">
        <v>65</v>
      </c>
      <c r="D84" s="61" t="s">
        <v>85</v>
      </c>
      <c r="E84" s="62" t="s">
        <v>86</v>
      </c>
      <c r="F84" s="77">
        <v>46187</v>
      </c>
      <c r="G84" s="46" t="str">
        <f t="shared" si="7"/>
        <v>应璐璐2026-6-14</v>
      </c>
      <c r="H84" s="63"/>
      <c r="I84" s="63"/>
      <c r="J84" s="64"/>
      <c r="K84" s="64"/>
      <c r="L84" s="65"/>
      <c r="M84" s="65"/>
      <c r="N84" s="65"/>
      <c r="O84" s="66"/>
      <c r="P84" s="67"/>
      <c r="Q84" s="68"/>
      <c r="R84" s="68"/>
      <c r="S84" s="68"/>
      <c r="T84" s="69">
        <f t="shared" si="9"/>
        <v>0</v>
      </c>
      <c r="U84" s="68"/>
      <c r="V84" s="70"/>
      <c r="W84" s="70"/>
      <c r="X84" s="71">
        <f t="shared" si="10"/>
        <v>0</v>
      </c>
      <c r="Y84" s="72"/>
      <c r="Z84" s="70"/>
      <c r="AA84" s="68"/>
      <c r="AB84" s="73"/>
      <c r="AC84" s="70"/>
      <c r="AD84" s="74"/>
      <c r="AE84" s="68"/>
      <c r="AF84" s="80"/>
    </row>
    <row r="85" ht="28.5" customHeight="1" spans="1:32">
      <c r="A85" s="61" t="s">
        <v>36</v>
      </c>
      <c r="B85" s="61" t="s">
        <v>65</v>
      </c>
      <c r="C85" s="61" t="s">
        <v>65</v>
      </c>
      <c r="D85" s="61" t="s">
        <v>85</v>
      </c>
      <c r="E85" s="76" t="s">
        <v>86</v>
      </c>
      <c r="F85" s="46">
        <v>46188</v>
      </c>
      <c r="G85" s="46" t="str">
        <f t="shared" si="7"/>
        <v>应璐璐2026-6-15</v>
      </c>
      <c r="H85" s="63" t="s">
        <v>101</v>
      </c>
      <c r="I85" s="63"/>
      <c r="J85" s="64"/>
      <c r="K85" s="64"/>
      <c r="L85" s="65" t="s">
        <v>102</v>
      </c>
      <c r="M85" s="65"/>
      <c r="N85" s="65"/>
      <c r="O85" s="66">
        <v>8</v>
      </c>
      <c r="P85" s="67"/>
      <c r="Q85" s="68">
        <v>-2</v>
      </c>
      <c r="R85" s="68"/>
      <c r="S85" s="68"/>
      <c r="T85" s="69">
        <f t="shared" si="9"/>
        <v>6</v>
      </c>
      <c r="U85" s="68"/>
      <c r="V85" s="70"/>
      <c r="W85" s="70"/>
      <c r="X85" s="71">
        <f t="shared" si="10"/>
        <v>6</v>
      </c>
      <c r="Y85" s="72"/>
      <c r="Z85" s="70"/>
      <c r="AA85" s="68"/>
      <c r="AB85" s="73"/>
      <c r="AC85" s="70"/>
      <c r="AD85" s="74"/>
      <c r="AE85" s="68"/>
      <c r="AF85" s="75"/>
    </row>
    <row r="86" ht="28.5" customHeight="1" spans="1:32">
      <c r="A86" s="61" t="s">
        <v>36</v>
      </c>
      <c r="B86" s="61" t="s">
        <v>65</v>
      </c>
      <c r="C86" s="61" t="s">
        <v>65</v>
      </c>
      <c r="D86" s="61" t="s">
        <v>85</v>
      </c>
      <c r="E86" s="76" t="s">
        <v>86</v>
      </c>
      <c r="F86" s="46">
        <v>46189</v>
      </c>
      <c r="G86" s="46" t="str">
        <f t="shared" si="7"/>
        <v>应璐璐2026-6-16</v>
      </c>
      <c r="H86" s="63" t="s">
        <v>103</v>
      </c>
      <c r="I86" s="63"/>
      <c r="J86" s="64"/>
      <c r="K86" s="64"/>
      <c r="L86" s="65"/>
      <c r="M86" s="65"/>
      <c r="N86" s="65"/>
      <c r="O86" s="66">
        <v>8</v>
      </c>
      <c r="P86" s="67"/>
      <c r="Q86" s="68"/>
      <c r="R86" s="68"/>
      <c r="S86" s="68"/>
      <c r="T86" s="69">
        <f t="shared" si="9"/>
        <v>8</v>
      </c>
      <c r="U86" s="68"/>
      <c r="V86" s="70"/>
      <c r="W86" s="70"/>
      <c r="X86" s="71">
        <f t="shared" si="10"/>
        <v>8</v>
      </c>
      <c r="Y86" s="72"/>
      <c r="Z86" s="70"/>
      <c r="AA86" s="68"/>
      <c r="AB86" s="73"/>
      <c r="AC86" s="70"/>
      <c r="AD86" s="74"/>
      <c r="AE86" s="68"/>
      <c r="AF86" s="80"/>
    </row>
    <row r="87" ht="28.5" customHeight="1" spans="1:32">
      <c r="A87" s="61" t="s">
        <v>36</v>
      </c>
      <c r="B87" s="61" t="s">
        <v>65</v>
      </c>
      <c r="C87" s="61" t="s">
        <v>65</v>
      </c>
      <c r="D87" s="61" t="s">
        <v>85</v>
      </c>
      <c r="E87" s="76" t="s">
        <v>86</v>
      </c>
      <c r="F87" s="46">
        <v>46190</v>
      </c>
      <c r="G87" s="46" t="str">
        <f t="shared" si="7"/>
        <v>应璐璐2026-6-17</v>
      </c>
      <c r="H87" s="63" t="s">
        <v>104</v>
      </c>
      <c r="I87" s="63"/>
      <c r="J87" s="64"/>
      <c r="K87" s="64"/>
      <c r="L87" s="65"/>
      <c r="M87" s="65"/>
      <c r="N87" s="65"/>
      <c r="O87" s="66">
        <v>8</v>
      </c>
      <c r="P87" s="67"/>
      <c r="Q87" s="68"/>
      <c r="R87" s="68"/>
      <c r="S87" s="68"/>
      <c r="T87" s="69">
        <f t="shared" si="9"/>
        <v>8</v>
      </c>
      <c r="U87" s="68"/>
      <c r="V87" s="70"/>
      <c r="W87" s="70"/>
      <c r="X87" s="71">
        <f t="shared" si="10"/>
        <v>8</v>
      </c>
      <c r="Y87" s="72"/>
      <c r="Z87" s="70"/>
      <c r="AA87" s="68"/>
      <c r="AB87" s="73"/>
      <c r="AC87" s="70"/>
      <c r="AD87" s="74"/>
      <c r="AE87" s="68"/>
      <c r="AF87" s="75"/>
    </row>
    <row r="88" ht="28.5" customHeight="1" spans="1:32">
      <c r="A88" s="61" t="s">
        <v>36</v>
      </c>
      <c r="B88" s="61" t="s">
        <v>65</v>
      </c>
      <c r="C88" s="61" t="s">
        <v>65</v>
      </c>
      <c r="D88" s="61" t="s">
        <v>85</v>
      </c>
      <c r="E88" s="76" t="s">
        <v>86</v>
      </c>
      <c r="F88" s="46">
        <v>46191</v>
      </c>
      <c r="G88" s="46" t="str">
        <f t="shared" si="7"/>
        <v>应璐璐2026-6-18</v>
      </c>
      <c r="H88" s="63" t="s">
        <v>105</v>
      </c>
      <c r="I88" s="63"/>
      <c r="J88" s="64"/>
      <c r="K88" s="64"/>
      <c r="L88" s="65"/>
      <c r="M88" s="65"/>
      <c r="N88" s="65"/>
      <c r="O88" s="66">
        <v>8</v>
      </c>
      <c r="P88" s="67"/>
      <c r="Q88" s="68"/>
      <c r="R88" s="68"/>
      <c r="S88" s="68"/>
      <c r="T88" s="69">
        <f t="shared" si="9"/>
        <v>8</v>
      </c>
      <c r="U88" s="68"/>
      <c r="V88" s="70"/>
      <c r="W88" s="70"/>
      <c r="X88" s="71">
        <f t="shared" si="10"/>
        <v>8</v>
      </c>
      <c r="Y88" s="72"/>
      <c r="Z88" s="70"/>
      <c r="AA88" s="68"/>
      <c r="AB88" s="73"/>
      <c r="AC88" s="70"/>
      <c r="AD88" s="74"/>
      <c r="AE88" s="68"/>
      <c r="AF88" s="75"/>
    </row>
    <row r="89" ht="28.5" customHeight="1" spans="1:32">
      <c r="A89" s="61" t="s">
        <v>36</v>
      </c>
      <c r="B89" s="61" t="s">
        <v>65</v>
      </c>
      <c r="C89" s="61" t="s">
        <v>65</v>
      </c>
      <c r="D89" s="61" t="s">
        <v>85</v>
      </c>
      <c r="E89" s="76" t="s">
        <v>86</v>
      </c>
      <c r="F89" s="82">
        <v>46192</v>
      </c>
      <c r="G89" s="46" t="str">
        <f t="shared" si="7"/>
        <v>应璐璐2026-6-19</v>
      </c>
      <c r="H89" s="63"/>
      <c r="I89" s="63"/>
      <c r="J89" s="64"/>
      <c r="K89" s="64"/>
      <c r="L89" s="65"/>
      <c r="M89" s="65"/>
      <c r="N89" s="65"/>
      <c r="O89" s="66"/>
      <c r="P89" s="67"/>
      <c r="Q89" s="68"/>
      <c r="R89" s="68"/>
      <c r="S89" s="68"/>
      <c r="T89" s="69">
        <f t="shared" si="9"/>
        <v>0</v>
      </c>
      <c r="U89" s="68"/>
      <c r="V89" s="70"/>
      <c r="W89" s="70"/>
      <c r="X89" s="71">
        <f t="shared" si="10"/>
        <v>0</v>
      </c>
      <c r="Y89" s="72"/>
      <c r="Z89" s="70"/>
      <c r="AA89" s="68"/>
      <c r="AB89" s="73">
        <v>8</v>
      </c>
      <c r="AC89" s="70"/>
      <c r="AD89" s="74"/>
      <c r="AE89" s="68"/>
      <c r="AF89" s="75"/>
    </row>
    <row r="90" ht="28.5" customHeight="1" spans="1:32">
      <c r="A90" s="61" t="s">
        <v>36</v>
      </c>
      <c r="B90" s="61" t="s">
        <v>65</v>
      </c>
      <c r="C90" s="61" t="s">
        <v>65</v>
      </c>
      <c r="D90" s="61" t="s">
        <v>85</v>
      </c>
      <c r="E90" s="62" t="s">
        <v>86</v>
      </c>
      <c r="F90" s="77">
        <v>46193</v>
      </c>
      <c r="G90" s="46" t="str">
        <f t="shared" si="7"/>
        <v>应璐璐2026-6-20</v>
      </c>
      <c r="H90" s="63"/>
      <c r="I90" s="63"/>
      <c r="J90" s="64"/>
      <c r="K90" s="64"/>
      <c r="L90" s="65"/>
      <c r="M90" s="65"/>
      <c r="N90" s="65"/>
      <c r="O90" s="66"/>
      <c r="P90" s="67"/>
      <c r="Q90" s="68"/>
      <c r="R90" s="68"/>
      <c r="S90" s="68"/>
      <c r="T90" s="69">
        <f t="shared" si="9"/>
        <v>0</v>
      </c>
      <c r="U90" s="68"/>
      <c r="V90" s="70"/>
      <c r="W90" s="70"/>
      <c r="X90" s="71">
        <f t="shared" si="10"/>
        <v>0</v>
      </c>
      <c r="Y90" s="72"/>
      <c r="Z90" s="70"/>
      <c r="AA90" s="68"/>
      <c r="AB90" s="73"/>
      <c r="AC90" s="70"/>
      <c r="AD90" s="74"/>
      <c r="AE90" s="68"/>
      <c r="AF90" s="75"/>
    </row>
    <row r="91" ht="28.5" customHeight="1" spans="1:32">
      <c r="A91" s="61" t="s">
        <v>36</v>
      </c>
      <c r="B91" s="61" t="s">
        <v>65</v>
      </c>
      <c r="C91" s="61" t="s">
        <v>65</v>
      </c>
      <c r="D91" s="61" t="s">
        <v>85</v>
      </c>
      <c r="E91" s="62" t="s">
        <v>86</v>
      </c>
      <c r="F91" s="46">
        <v>46194</v>
      </c>
      <c r="G91" s="46" t="str">
        <f t="shared" si="7"/>
        <v>应璐璐2026-6-21</v>
      </c>
      <c r="H91" s="63"/>
      <c r="I91" s="63"/>
      <c r="J91" s="64"/>
      <c r="K91" s="64"/>
      <c r="L91" s="65" t="s">
        <v>73</v>
      </c>
      <c r="M91" s="65"/>
      <c r="N91" s="65"/>
      <c r="O91" s="66">
        <v>8</v>
      </c>
      <c r="P91" s="67"/>
      <c r="Q91" s="68">
        <v>-8</v>
      </c>
      <c r="R91" s="68"/>
      <c r="S91" s="68"/>
      <c r="T91" s="69">
        <f t="shared" si="9"/>
        <v>0</v>
      </c>
      <c r="U91" s="68"/>
      <c r="V91" s="70"/>
      <c r="W91" s="70"/>
      <c r="X91" s="71">
        <f t="shared" si="10"/>
        <v>0</v>
      </c>
      <c r="Y91" s="72"/>
      <c r="Z91" s="70"/>
      <c r="AA91" s="68"/>
      <c r="AB91" s="73"/>
      <c r="AC91" s="70"/>
      <c r="AD91" s="74"/>
      <c r="AE91" s="68"/>
      <c r="AF91" s="75"/>
    </row>
    <row r="92" ht="28.5" customHeight="1" spans="1:32">
      <c r="A92" s="61" t="s">
        <v>36</v>
      </c>
      <c r="B92" s="61" t="s">
        <v>65</v>
      </c>
      <c r="C92" s="61" t="s">
        <v>65</v>
      </c>
      <c r="D92" s="61" t="s">
        <v>85</v>
      </c>
      <c r="E92" s="76" t="s">
        <v>86</v>
      </c>
      <c r="F92" s="46">
        <v>46195</v>
      </c>
      <c r="G92" s="46" t="str">
        <f t="shared" si="7"/>
        <v>应璐璐2026-6-22</v>
      </c>
      <c r="H92" s="63"/>
      <c r="I92" s="63"/>
      <c r="J92" s="64"/>
      <c r="K92" s="64"/>
      <c r="L92" s="65"/>
      <c r="M92" s="65"/>
      <c r="N92" s="65"/>
      <c r="O92" s="66"/>
      <c r="P92" s="67"/>
      <c r="Q92" s="68"/>
      <c r="R92" s="68"/>
      <c r="S92" s="68"/>
      <c r="T92" s="69">
        <f t="shared" si="9"/>
        <v>0</v>
      </c>
      <c r="U92" s="68"/>
      <c r="V92" s="70"/>
      <c r="W92" s="70"/>
      <c r="X92" s="71">
        <f t="shared" si="10"/>
        <v>0</v>
      </c>
      <c r="Y92" s="72"/>
      <c r="Z92" s="70"/>
      <c r="AA92" s="68"/>
      <c r="AB92" s="73"/>
      <c r="AC92" s="70"/>
      <c r="AD92" s="74"/>
      <c r="AE92" s="68"/>
      <c r="AF92" s="75"/>
    </row>
    <row r="93" ht="28.5" customHeight="1" spans="1:32">
      <c r="A93" s="61" t="s">
        <v>36</v>
      </c>
      <c r="B93" s="61" t="s">
        <v>65</v>
      </c>
      <c r="C93" s="61" t="s">
        <v>65</v>
      </c>
      <c r="D93" s="61" t="s">
        <v>85</v>
      </c>
      <c r="E93" s="76" t="s">
        <v>86</v>
      </c>
      <c r="F93" s="46">
        <v>46196</v>
      </c>
      <c r="G93" s="46" t="str">
        <f t="shared" si="7"/>
        <v>应璐璐2026-6-23</v>
      </c>
      <c r="H93" s="63"/>
      <c r="I93" s="63"/>
      <c r="J93" s="64"/>
      <c r="K93" s="64"/>
      <c r="L93" s="65"/>
      <c r="M93" s="65"/>
      <c r="N93" s="65"/>
      <c r="O93" s="66"/>
      <c r="P93" s="67"/>
      <c r="Q93" s="68"/>
      <c r="R93" s="68"/>
      <c r="S93" s="68"/>
      <c r="T93" s="69">
        <f t="shared" si="9"/>
        <v>0</v>
      </c>
      <c r="U93" s="68"/>
      <c r="V93" s="70"/>
      <c r="W93" s="70"/>
      <c r="X93" s="71">
        <f t="shared" si="10"/>
        <v>0</v>
      </c>
      <c r="Y93" s="72"/>
      <c r="Z93" s="70"/>
      <c r="AA93" s="68"/>
      <c r="AB93" s="73"/>
      <c r="AC93" s="70"/>
      <c r="AD93" s="74"/>
      <c r="AE93" s="68"/>
      <c r="AF93" s="75"/>
    </row>
    <row r="94" ht="28.5" customHeight="1" spans="1:32">
      <c r="A94" s="61" t="s">
        <v>36</v>
      </c>
      <c r="B94" s="61" t="s">
        <v>65</v>
      </c>
      <c r="C94" s="61" t="s">
        <v>65</v>
      </c>
      <c r="D94" s="61" t="s">
        <v>85</v>
      </c>
      <c r="E94" s="62" t="s">
        <v>86</v>
      </c>
      <c r="F94" s="46">
        <v>46197</v>
      </c>
      <c r="G94" s="46" t="str">
        <f t="shared" si="7"/>
        <v>应璐璐2026-6-24</v>
      </c>
      <c r="H94" s="63"/>
      <c r="I94" s="63"/>
      <c r="J94" s="64"/>
      <c r="K94" s="64"/>
      <c r="L94" s="65"/>
      <c r="M94" s="65"/>
      <c r="N94" s="65"/>
      <c r="O94" s="66"/>
      <c r="P94" s="67"/>
      <c r="Q94" s="68"/>
      <c r="R94" s="68"/>
      <c r="S94" s="68"/>
      <c r="T94" s="69">
        <f t="shared" si="9"/>
        <v>0</v>
      </c>
      <c r="U94" s="68"/>
      <c r="V94" s="70"/>
      <c r="W94" s="70"/>
      <c r="X94" s="71">
        <f t="shared" si="10"/>
        <v>0</v>
      </c>
      <c r="Y94" s="72"/>
      <c r="Z94" s="70"/>
      <c r="AA94" s="68"/>
      <c r="AB94" s="73"/>
      <c r="AC94" s="70"/>
      <c r="AD94" s="74"/>
      <c r="AE94" s="68"/>
      <c r="AF94" s="75"/>
    </row>
    <row r="95" ht="28.5" customHeight="1" spans="1:32">
      <c r="A95" s="61" t="s">
        <v>36</v>
      </c>
      <c r="B95" s="61" t="s">
        <v>65</v>
      </c>
      <c r="C95" s="61" t="s">
        <v>65</v>
      </c>
      <c r="D95" s="61" t="s">
        <v>85</v>
      </c>
      <c r="E95" s="76" t="s">
        <v>86</v>
      </c>
      <c r="F95" s="46">
        <v>46198</v>
      </c>
      <c r="G95" s="46" t="str">
        <f t="shared" si="7"/>
        <v>应璐璐2026-6-25</v>
      </c>
      <c r="H95" s="63"/>
      <c r="I95" s="63"/>
      <c r="J95" s="64"/>
      <c r="K95" s="64"/>
      <c r="L95" s="65"/>
      <c r="M95" s="65"/>
      <c r="N95" s="65"/>
      <c r="O95" s="66"/>
      <c r="P95" s="67"/>
      <c r="Q95" s="68"/>
      <c r="R95" s="68"/>
      <c r="S95" s="68"/>
      <c r="T95" s="69">
        <f t="shared" si="9"/>
        <v>0</v>
      </c>
      <c r="U95" s="68"/>
      <c r="V95" s="70"/>
      <c r="W95" s="70"/>
      <c r="X95" s="71">
        <f t="shared" si="10"/>
        <v>0</v>
      </c>
      <c r="Y95" s="72"/>
      <c r="Z95" s="70"/>
      <c r="AA95" s="68"/>
      <c r="AB95" s="73"/>
      <c r="AC95" s="70"/>
      <c r="AD95" s="74"/>
      <c r="AE95" s="68"/>
      <c r="AF95" s="75"/>
    </row>
    <row r="96" ht="28.5" customHeight="1" spans="1:32">
      <c r="A96" s="61" t="s">
        <v>36</v>
      </c>
      <c r="B96" s="61" t="s">
        <v>65</v>
      </c>
      <c r="C96" s="61" t="s">
        <v>65</v>
      </c>
      <c r="D96" s="61" t="s">
        <v>85</v>
      </c>
      <c r="E96" s="76" t="s">
        <v>86</v>
      </c>
      <c r="F96" s="46">
        <v>46199</v>
      </c>
      <c r="G96" s="46" t="str">
        <f t="shared" si="7"/>
        <v>应璐璐2026-6-26</v>
      </c>
      <c r="H96" s="63"/>
      <c r="I96" s="63"/>
      <c r="J96" s="64"/>
      <c r="K96" s="64"/>
      <c r="L96" s="65"/>
      <c r="M96" s="65"/>
      <c r="N96" s="65"/>
      <c r="O96" s="66"/>
      <c r="P96" s="67"/>
      <c r="Q96" s="68"/>
      <c r="R96" s="68"/>
      <c r="S96" s="68"/>
      <c r="T96" s="69">
        <f t="shared" si="9"/>
        <v>0</v>
      </c>
      <c r="U96" s="68"/>
      <c r="V96" s="70"/>
      <c r="W96" s="70"/>
      <c r="X96" s="71">
        <f t="shared" si="10"/>
        <v>0</v>
      </c>
      <c r="Y96" s="72"/>
      <c r="Z96" s="70"/>
      <c r="AA96" s="68"/>
      <c r="AB96" s="73"/>
      <c r="AC96" s="70"/>
      <c r="AD96" s="74"/>
      <c r="AE96" s="68"/>
      <c r="AF96" s="75"/>
    </row>
    <row r="97" ht="28.5" customHeight="1" spans="1:33">
      <c r="A97" s="61" t="s">
        <v>36</v>
      </c>
      <c r="B97" s="61" t="s">
        <v>65</v>
      </c>
      <c r="C97" s="61" t="s">
        <v>65</v>
      </c>
      <c r="D97" s="61" t="s">
        <v>85</v>
      </c>
      <c r="E97" s="76" t="s">
        <v>86</v>
      </c>
      <c r="F97" s="46">
        <v>46200</v>
      </c>
      <c r="G97" s="46" t="str">
        <f t="shared" si="7"/>
        <v>应璐璐2026-6-27</v>
      </c>
      <c r="H97" s="63"/>
      <c r="I97" s="63"/>
      <c r="J97" s="64"/>
      <c r="K97" s="64"/>
      <c r="L97" s="65"/>
      <c r="M97" s="65"/>
      <c r="N97" s="65"/>
      <c r="O97" s="66"/>
      <c r="P97" s="67"/>
      <c r="Q97" s="68"/>
      <c r="R97" s="68"/>
      <c r="S97" s="68"/>
      <c r="T97" s="69">
        <f t="shared" si="9"/>
        <v>0</v>
      </c>
      <c r="U97" s="68"/>
      <c r="V97" s="70"/>
      <c r="W97" s="70"/>
      <c r="X97" s="71">
        <f t="shared" si="10"/>
        <v>0</v>
      </c>
      <c r="Y97" s="72"/>
      <c r="Z97" s="70"/>
      <c r="AA97" s="68"/>
      <c r="AB97" s="73"/>
      <c r="AC97" s="70"/>
      <c r="AD97" s="74"/>
      <c r="AE97" s="68"/>
      <c r="AF97" s="75"/>
    </row>
    <row r="98" ht="28.5" customHeight="1" spans="1:33">
      <c r="A98" s="61" t="s">
        <v>36</v>
      </c>
      <c r="B98" s="61" t="s">
        <v>65</v>
      </c>
      <c r="C98" s="61" t="s">
        <v>65</v>
      </c>
      <c r="D98" s="61" t="s">
        <v>85</v>
      </c>
      <c r="E98" s="62" t="s">
        <v>86</v>
      </c>
      <c r="F98" s="46">
        <v>46201</v>
      </c>
      <c r="G98" s="46" t="str">
        <f t="shared" si="7"/>
        <v>应璐璐2026-6-28</v>
      </c>
      <c r="H98" s="63"/>
      <c r="I98" s="63"/>
      <c r="J98" s="64"/>
      <c r="K98" s="64"/>
      <c r="L98" s="65"/>
      <c r="M98" s="65"/>
      <c r="N98" s="65"/>
      <c r="O98" s="66"/>
      <c r="P98" s="67"/>
      <c r="Q98" s="68"/>
      <c r="R98" s="68"/>
      <c r="S98" s="68"/>
      <c r="T98" s="69">
        <f t="shared" si="9"/>
        <v>0</v>
      </c>
      <c r="U98" s="68"/>
      <c r="V98" s="70"/>
      <c r="W98" s="70"/>
      <c r="X98" s="71">
        <f t="shared" si="10"/>
        <v>0</v>
      </c>
      <c r="Y98" s="72"/>
      <c r="Z98" s="70"/>
      <c r="AA98" s="68"/>
      <c r="AB98" s="73"/>
      <c r="AC98" s="70"/>
      <c r="AD98" s="74"/>
      <c r="AE98" s="68"/>
      <c r="AF98" s="75"/>
    </row>
    <row r="99" ht="28.5" customHeight="1" spans="1:33">
      <c r="A99" s="61" t="s">
        <v>36</v>
      </c>
      <c r="B99" s="61" t="s">
        <v>65</v>
      </c>
      <c r="C99" s="61" t="s">
        <v>65</v>
      </c>
      <c r="D99" s="61" t="s">
        <v>85</v>
      </c>
      <c r="E99" s="76" t="s">
        <v>86</v>
      </c>
      <c r="F99" s="46">
        <v>46202</v>
      </c>
      <c r="G99" s="46" t="str">
        <f t="shared" si="7"/>
        <v>应璐璐2026-6-29</v>
      </c>
      <c r="H99" s="63"/>
      <c r="I99" s="63"/>
      <c r="J99" s="64"/>
      <c r="K99" s="64"/>
      <c r="L99" s="65"/>
      <c r="M99" s="65"/>
      <c r="N99" s="65"/>
      <c r="O99" s="66"/>
      <c r="P99" s="67"/>
      <c r="Q99" s="68"/>
      <c r="R99" s="68"/>
      <c r="S99" s="68"/>
      <c r="T99" s="69">
        <f t="shared" si="9"/>
        <v>0</v>
      </c>
      <c r="U99" s="68"/>
      <c r="V99" s="70"/>
      <c r="W99" s="70"/>
      <c r="X99" s="71">
        <f t="shared" si="10"/>
        <v>0</v>
      </c>
      <c r="Y99" s="72"/>
      <c r="Z99" s="70"/>
      <c r="AA99" s="68"/>
      <c r="AB99" s="73"/>
      <c r="AC99" s="70"/>
      <c r="AD99" s="74"/>
      <c r="AE99" s="68"/>
      <c r="AF99" s="75"/>
    </row>
    <row r="100" s="3" customFormat="1" ht="28.5" customHeight="1" spans="1:33">
      <c r="A100" s="61" t="s">
        <v>36</v>
      </c>
      <c r="B100" s="61" t="s">
        <v>65</v>
      </c>
      <c r="C100" s="61" t="s">
        <v>65</v>
      </c>
      <c r="D100" s="61" t="s">
        <v>85</v>
      </c>
      <c r="E100" s="76" t="s">
        <v>86</v>
      </c>
      <c r="F100" s="46">
        <v>46203</v>
      </c>
      <c r="G100" s="46" t="str">
        <f t="shared" si="7"/>
        <v>应璐璐2026-6-30</v>
      </c>
      <c r="H100" s="63"/>
      <c r="I100" s="63"/>
      <c r="J100" s="64"/>
      <c r="K100" s="64"/>
      <c r="L100" s="65"/>
      <c r="M100" s="65"/>
      <c r="N100" s="65"/>
      <c r="O100" s="66"/>
      <c r="P100" s="67"/>
      <c r="Q100" s="68"/>
      <c r="R100" s="68"/>
      <c r="S100" s="68"/>
      <c r="T100" s="69">
        <f t="shared" si="9"/>
        <v>0</v>
      </c>
      <c r="U100" s="68"/>
      <c r="V100" s="70"/>
      <c r="W100" s="70"/>
      <c r="X100" s="71">
        <f t="shared" si="10"/>
        <v>0</v>
      </c>
      <c r="Y100" s="72"/>
      <c r="Z100" s="70"/>
      <c r="AA100" s="68"/>
      <c r="AB100" s="73"/>
      <c r="AC100" s="70"/>
      <c r="AD100" s="74"/>
      <c r="AE100" s="68"/>
      <c r="AF100" s="75"/>
      <c r="AG100" s="15"/>
    </row>
    <row r="101" s="3" customFormat="1" ht="28.5" customHeight="1" spans="1:33">
      <c r="A101" s="61" t="s">
        <v>36</v>
      </c>
      <c r="B101" s="61" t="s">
        <v>65</v>
      </c>
      <c r="C101" s="61" t="s">
        <v>65</v>
      </c>
      <c r="D101" s="61" t="s">
        <v>85</v>
      </c>
      <c r="E101" s="76" t="s">
        <v>86</v>
      </c>
      <c r="F101" s="46">
        <v>46204</v>
      </c>
      <c r="G101" s="46" t="str">
        <f t="shared" si="7"/>
        <v>应璐璐2026-7-1</v>
      </c>
      <c r="H101" s="63"/>
      <c r="I101" s="63"/>
      <c r="J101" s="64"/>
      <c r="K101" s="64"/>
      <c r="L101" s="65"/>
      <c r="M101" s="65"/>
      <c r="N101" s="65"/>
      <c r="O101" s="66"/>
      <c r="P101" s="67"/>
      <c r="Q101" s="68"/>
      <c r="R101" s="68"/>
      <c r="S101" s="68"/>
      <c r="T101" s="69">
        <f t="shared" si="9"/>
        <v>0</v>
      </c>
      <c r="U101" s="68"/>
      <c r="V101" s="70"/>
      <c r="W101" s="70"/>
      <c r="X101" s="71">
        <f t="shared" si="10"/>
        <v>0</v>
      </c>
      <c r="Y101" s="72"/>
      <c r="Z101" s="70"/>
      <c r="AA101" s="68"/>
      <c r="AB101" s="73"/>
      <c r="AC101" s="70"/>
      <c r="AD101" s="74"/>
      <c r="AE101" s="68"/>
      <c r="AF101" s="75"/>
      <c r="AG101" s="15"/>
    </row>
    <row r="102" ht="28.5" customHeight="1" spans="1:33">
      <c r="A102" s="84" t="s">
        <v>36</v>
      </c>
      <c r="B102" s="84" t="s">
        <v>65</v>
      </c>
      <c r="C102" s="84" t="s">
        <v>65</v>
      </c>
      <c r="D102" s="84" t="s">
        <v>85</v>
      </c>
      <c r="E102" s="85" t="s">
        <v>86</v>
      </c>
      <c r="F102" s="86">
        <v>46235</v>
      </c>
      <c r="G102" s="46" t="str">
        <f t="shared" si="7"/>
        <v>应璐璐2026-8-1</v>
      </c>
      <c r="H102" s="63"/>
      <c r="I102" s="63"/>
      <c r="J102" s="64"/>
      <c r="K102" s="64"/>
      <c r="L102" s="65"/>
      <c r="M102" s="65"/>
      <c r="N102" s="65"/>
      <c r="O102" s="66"/>
      <c r="P102" s="87"/>
      <c r="Q102" s="87"/>
      <c r="R102" s="87"/>
      <c r="S102" s="87"/>
      <c r="T102" s="69">
        <f t="shared" si="9"/>
        <v>0</v>
      </c>
      <c r="U102" s="87"/>
      <c r="V102" s="87"/>
      <c r="W102" s="87"/>
      <c r="X102" s="71">
        <f t="shared" si="10"/>
        <v>0</v>
      </c>
      <c r="Y102" s="88"/>
      <c r="Z102" s="87"/>
      <c r="AA102" s="87"/>
      <c r="AB102" s="87"/>
      <c r="AC102" s="87"/>
      <c r="AD102" s="89"/>
      <c r="AE102" s="87"/>
      <c r="AF102" s="90"/>
    </row>
    <row r="103" ht="28.5" customHeight="1" spans="1:33">
      <c r="A103" s="44" t="s">
        <v>36</v>
      </c>
      <c r="B103" s="44" t="s">
        <v>65</v>
      </c>
      <c r="C103" s="44" t="s">
        <v>65</v>
      </c>
      <c r="D103" s="44" t="s">
        <v>106</v>
      </c>
      <c r="E103" s="44" t="s">
        <v>107</v>
      </c>
      <c r="F103" s="45">
        <v>46173</v>
      </c>
      <c r="G103" s="46" t="str">
        <f t="shared" si="7"/>
        <v>冯海参2026-5-31</v>
      </c>
      <c r="H103" s="47"/>
      <c r="I103" s="47"/>
      <c r="J103" s="48"/>
      <c r="K103" s="48"/>
      <c r="L103" s="48"/>
      <c r="M103" s="49"/>
      <c r="N103" s="49"/>
      <c r="O103" s="50">
        <f t="shared" ref="O103:AE103" si="11">SUM(O104:O135)</f>
        <v>128</v>
      </c>
      <c r="P103" s="51">
        <f t="shared" si="11"/>
        <v>0</v>
      </c>
      <c r="Q103" s="52">
        <f t="shared" si="11"/>
        <v>-2</v>
      </c>
      <c r="R103" s="52">
        <f t="shared" si="11"/>
        <v>0</v>
      </c>
      <c r="S103" s="53">
        <f t="shared" si="11"/>
        <v>0</v>
      </c>
      <c r="T103" s="54">
        <f t="shared" si="11"/>
        <v>126</v>
      </c>
      <c r="U103" s="55">
        <f t="shared" si="11"/>
        <v>0</v>
      </c>
      <c r="V103" s="54">
        <f t="shared" si="11"/>
        <v>2</v>
      </c>
      <c r="W103" s="54">
        <f t="shared" si="11"/>
        <v>0</v>
      </c>
      <c r="X103" s="56">
        <f t="shared" si="11"/>
        <v>128</v>
      </c>
      <c r="Y103" s="57">
        <f t="shared" si="11"/>
        <v>1</v>
      </c>
      <c r="Z103" s="54">
        <f t="shared" si="11"/>
        <v>0</v>
      </c>
      <c r="AA103" s="58">
        <f t="shared" si="11"/>
        <v>28</v>
      </c>
      <c r="AB103" s="54">
        <f t="shared" si="11"/>
        <v>8</v>
      </c>
      <c r="AC103" s="54">
        <f t="shared" si="11"/>
        <v>0</v>
      </c>
      <c r="AD103" s="59">
        <f t="shared" si="11"/>
        <v>0</v>
      </c>
      <c r="AE103" s="58">
        <f t="shared" si="11"/>
        <v>0</v>
      </c>
      <c r="AF103" s="60"/>
    </row>
    <row r="104" ht="28.5" customHeight="1" spans="1:33">
      <c r="A104" s="61" t="s">
        <v>36</v>
      </c>
      <c r="B104" s="61" t="s">
        <v>65</v>
      </c>
      <c r="C104" s="61" t="s">
        <v>65</v>
      </c>
      <c r="D104" s="61" t="s">
        <v>106</v>
      </c>
      <c r="E104" s="62" t="s">
        <v>107</v>
      </c>
      <c r="F104" s="46">
        <v>46174</v>
      </c>
      <c r="G104" s="46" t="str">
        <f t="shared" si="7"/>
        <v>冯海参2026-6-1</v>
      </c>
      <c r="H104" s="63" t="s">
        <v>108</v>
      </c>
      <c r="I104" s="63" t="s">
        <v>109</v>
      </c>
      <c r="J104" s="64"/>
      <c r="K104" s="64"/>
      <c r="L104" s="65"/>
      <c r="M104" s="65"/>
      <c r="N104" s="65"/>
      <c r="O104" s="66">
        <v>8</v>
      </c>
      <c r="P104" s="67"/>
      <c r="Q104" s="68"/>
      <c r="R104" s="68"/>
      <c r="S104" s="68"/>
      <c r="T104" s="69">
        <f t="shared" ref="T104:T135" si="12">SUM(O104:S104)</f>
        <v>8</v>
      </c>
      <c r="U104" s="68"/>
      <c r="V104" s="70">
        <v>2</v>
      </c>
      <c r="W104" s="70"/>
      <c r="X104" s="71">
        <f t="shared" ref="X104:X135" si="13">SUM(T104:W104)</f>
        <v>10</v>
      </c>
      <c r="Y104" s="72"/>
      <c r="Z104" s="70"/>
      <c r="AA104" s="68">
        <v>2</v>
      </c>
      <c r="AB104" s="73"/>
      <c r="AC104" s="70"/>
      <c r="AD104" s="74"/>
      <c r="AE104" s="68"/>
      <c r="AF104" s="75"/>
    </row>
    <row r="105" ht="28.5" customHeight="1" spans="1:33">
      <c r="A105" s="61" t="s">
        <v>36</v>
      </c>
      <c r="B105" s="61" t="s">
        <v>65</v>
      </c>
      <c r="C105" s="61" t="s">
        <v>65</v>
      </c>
      <c r="D105" s="61" t="s">
        <v>106</v>
      </c>
      <c r="E105" s="76" t="s">
        <v>107</v>
      </c>
      <c r="F105" s="46">
        <v>46175</v>
      </c>
      <c r="G105" s="46" t="str">
        <f t="shared" si="7"/>
        <v>冯海参2026-6-2</v>
      </c>
      <c r="H105" s="63" t="s">
        <v>110</v>
      </c>
      <c r="I105" s="63" t="s">
        <v>111</v>
      </c>
      <c r="J105" s="64"/>
      <c r="K105" s="64"/>
      <c r="L105" s="65"/>
      <c r="M105" s="65"/>
      <c r="N105" s="65"/>
      <c r="O105" s="66">
        <v>8</v>
      </c>
      <c r="P105" s="67"/>
      <c r="Q105" s="68"/>
      <c r="R105" s="68"/>
      <c r="S105" s="68"/>
      <c r="T105" s="69">
        <f t="shared" si="12"/>
        <v>8</v>
      </c>
      <c r="U105" s="68"/>
      <c r="V105" s="70"/>
      <c r="W105" s="70"/>
      <c r="X105" s="71">
        <f t="shared" si="13"/>
        <v>8</v>
      </c>
      <c r="Y105" s="72"/>
      <c r="Z105" s="70"/>
      <c r="AA105" s="68">
        <v>2</v>
      </c>
      <c r="AB105" s="73"/>
      <c r="AC105" s="70"/>
      <c r="AD105" s="74"/>
      <c r="AE105" s="68"/>
      <c r="AF105" s="75"/>
    </row>
    <row r="106" ht="28.5" customHeight="1" spans="1:33">
      <c r="A106" s="61" t="s">
        <v>36</v>
      </c>
      <c r="B106" s="61" t="s">
        <v>65</v>
      </c>
      <c r="C106" s="61" t="s">
        <v>65</v>
      </c>
      <c r="D106" s="61" t="s">
        <v>106</v>
      </c>
      <c r="E106" s="76" t="s">
        <v>107</v>
      </c>
      <c r="F106" s="46">
        <v>46176</v>
      </c>
      <c r="G106" s="46" t="str">
        <f t="shared" si="7"/>
        <v>冯海参2026-6-3</v>
      </c>
      <c r="H106" s="63" t="s">
        <v>112</v>
      </c>
      <c r="I106" s="63" t="s">
        <v>113</v>
      </c>
      <c r="J106" s="64"/>
      <c r="K106" s="64"/>
      <c r="L106" s="65"/>
      <c r="M106" s="65"/>
      <c r="N106" s="65"/>
      <c r="O106" s="66">
        <v>8</v>
      </c>
      <c r="P106" s="67"/>
      <c r="Q106" s="68"/>
      <c r="R106" s="68"/>
      <c r="S106" s="68"/>
      <c r="T106" s="69">
        <f t="shared" si="12"/>
        <v>8</v>
      </c>
      <c r="U106" s="68"/>
      <c r="V106" s="70"/>
      <c r="W106" s="70"/>
      <c r="X106" s="71">
        <f t="shared" si="13"/>
        <v>8</v>
      </c>
      <c r="Y106" s="72"/>
      <c r="Z106" s="70"/>
      <c r="AA106" s="68">
        <v>2</v>
      </c>
      <c r="AB106" s="73"/>
      <c r="AC106" s="70"/>
      <c r="AD106" s="74"/>
      <c r="AE106" s="68"/>
      <c r="AF106" s="75"/>
    </row>
    <row r="107" ht="28.5" customHeight="1" spans="1:33">
      <c r="A107" s="61" t="s">
        <v>36</v>
      </c>
      <c r="B107" s="61" t="s">
        <v>65</v>
      </c>
      <c r="C107" s="61" t="s">
        <v>65</v>
      </c>
      <c r="D107" s="61" t="s">
        <v>106</v>
      </c>
      <c r="E107" s="61" t="s">
        <v>107</v>
      </c>
      <c r="F107" s="46">
        <v>46177</v>
      </c>
      <c r="G107" s="46" t="str">
        <f t="shared" si="7"/>
        <v>冯海参2026-6-4</v>
      </c>
      <c r="H107" s="63" t="s">
        <v>114</v>
      </c>
      <c r="I107" s="63" t="s">
        <v>113</v>
      </c>
      <c r="J107" s="64"/>
      <c r="K107" s="64"/>
      <c r="L107" s="65"/>
      <c r="M107" s="65"/>
      <c r="N107" s="65"/>
      <c r="O107" s="66">
        <v>8</v>
      </c>
      <c r="P107" s="67"/>
      <c r="Q107" s="68"/>
      <c r="R107" s="68"/>
      <c r="S107" s="68"/>
      <c r="T107" s="69">
        <f t="shared" si="12"/>
        <v>8</v>
      </c>
      <c r="U107" s="68"/>
      <c r="V107" s="70"/>
      <c r="W107" s="70"/>
      <c r="X107" s="71">
        <f t="shared" si="13"/>
        <v>8</v>
      </c>
      <c r="Y107" s="72"/>
      <c r="Z107" s="70"/>
      <c r="AA107" s="68">
        <v>2</v>
      </c>
      <c r="AB107" s="73"/>
      <c r="AC107" s="70"/>
      <c r="AD107" s="74"/>
      <c r="AE107" s="68"/>
      <c r="AF107" s="75"/>
    </row>
    <row r="108" ht="28.5" customHeight="1" spans="1:33">
      <c r="A108" s="61" t="s">
        <v>36</v>
      </c>
      <c r="B108" s="61" t="s">
        <v>65</v>
      </c>
      <c r="C108" s="61" t="s">
        <v>65</v>
      </c>
      <c r="D108" s="61" t="s">
        <v>106</v>
      </c>
      <c r="E108" s="76" t="s">
        <v>107</v>
      </c>
      <c r="F108" s="46">
        <v>46178</v>
      </c>
      <c r="G108" s="46" t="str">
        <f t="shared" si="7"/>
        <v>冯海参2026-6-5</v>
      </c>
      <c r="H108" s="63" t="s">
        <v>115</v>
      </c>
      <c r="I108" s="63" t="s">
        <v>116</v>
      </c>
      <c r="J108" s="64"/>
      <c r="K108" s="64"/>
      <c r="L108" s="65"/>
      <c r="M108" s="65"/>
      <c r="N108" s="65"/>
      <c r="O108" s="66">
        <v>8</v>
      </c>
      <c r="P108" s="67"/>
      <c r="Q108" s="68"/>
      <c r="R108" s="68"/>
      <c r="S108" s="68"/>
      <c r="T108" s="69">
        <f t="shared" si="12"/>
        <v>8</v>
      </c>
      <c r="U108" s="68"/>
      <c r="V108" s="70"/>
      <c r="W108" s="70"/>
      <c r="X108" s="71">
        <f t="shared" si="13"/>
        <v>8</v>
      </c>
      <c r="Y108" s="72"/>
      <c r="Z108" s="70"/>
      <c r="AA108" s="68">
        <v>2</v>
      </c>
      <c r="AB108" s="73"/>
      <c r="AC108" s="70"/>
      <c r="AD108" s="74"/>
      <c r="AE108" s="68"/>
      <c r="AF108" s="75"/>
    </row>
    <row r="109" ht="28.5" customHeight="1" spans="1:33">
      <c r="A109" s="61" t="s">
        <v>36</v>
      </c>
      <c r="B109" s="61" t="s">
        <v>65</v>
      </c>
      <c r="C109" s="61" t="s">
        <v>65</v>
      </c>
      <c r="D109" s="61" t="s">
        <v>106</v>
      </c>
      <c r="E109" s="62" t="s">
        <v>107</v>
      </c>
      <c r="F109" s="46">
        <v>46179</v>
      </c>
      <c r="G109" s="46" t="str">
        <f t="shared" si="7"/>
        <v>冯海参2026-6-6</v>
      </c>
      <c r="H109" s="63" t="s">
        <v>117</v>
      </c>
      <c r="I109" s="63"/>
      <c r="J109" s="64"/>
      <c r="K109" s="64"/>
      <c r="L109" s="65"/>
      <c r="M109" s="65"/>
      <c r="N109" s="65"/>
      <c r="O109" s="66">
        <v>8</v>
      </c>
      <c r="P109" s="67"/>
      <c r="Q109" s="68"/>
      <c r="R109" s="68"/>
      <c r="S109" s="68"/>
      <c r="T109" s="69">
        <f t="shared" si="12"/>
        <v>8</v>
      </c>
      <c r="U109" s="68"/>
      <c r="V109" s="70"/>
      <c r="W109" s="70"/>
      <c r="X109" s="71">
        <f t="shared" si="13"/>
        <v>8</v>
      </c>
      <c r="Y109" s="72"/>
      <c r="Z109" s="70"/>
      <c r="AA109" s="68"/>
      <c r="AB109" s="73"/>
      <c r="AC109" s="70"/>
      <c r="AD109" s="74"/>
      <c r="AE109" s="68"/>
      <c r="AF109" s="75"/>
    </row>
    <row r="110" ht="28.5" customHeight="1" spans="1:33">
      <c r="A110" s="61" t="s">
        <v>36</v>
      </c>
      <c r="B110" s="61" t="s">
        <v>65</v>
      </c>
      <c r="C110" s="61" t="s">
        <v>65</v>
      </c>
      <c r="D110" s="61" t="s">
        <v>106</v>
      </c>
      <c r="E110" s="62" t="s">
        <v>107</v>
      </c>
      <c r="F110" s="77">
        <v>46180</v>
      </c>
      <c r="G110" s="46" t="str">
        <f t="shared" si="7"/>
        <v>冯海参2026-6-7</v>
      </c>
      <c r="H110" s="63"/>
      <c r="I110" s="63"/>
      <c r="J110" s="64"/>
      <c r="K110" s="64"/>
      <c r="L110" s="65"/>
      <c r="M110" s="65"/>
      <c r="N110" s="65"/>
      <c r="O110" s="66"/>
      <c r="P110" s="67"/>
      <c r="Q110" s="68"/>
      <c r="R110" s="68"/>
      <c r="S110" s="68"/>
      <c r="T110" s="69">
        <f t="shared" si="12"/>
        <v>0</v>
      </c>
      <c r="U110" s="68"/>
      <c r="V110" s="70"/>
      <c r="W110" s="70"/>
      <c r="X110" s="71">
        <f t="shared" si="13"/>
        <v>0</v>
      </c>
      <c r="Y110" s="72"/>
      <c r="Z110" s="70"/>
      <c r="AA110" s="68"/>
      <c r="AB110" s="73"/>
      <c r="AC110" s="70"/>
      <c r="AD110" s="74"/>
      <c r="AE110" s="68"/>
      <c r="AF110" s="75"/>
    </row>
    <row r="111" ht="28.5" customHeight="1" spans="1:33">
      <c r="A111" s="61" t="s">
        <v>36</v>
      </c>
      <c r="B111" s="61" t="s">
        <v>65</v>
      </c>
      <c r="C111" s="61" t="s">
        <v>65</v>
      </c>
      <c r="D111" s="61" t="s">
        <v>106</v>
      </c>
      <c r="E111" s="76" t="s">
        <v>107</v>
      </c>
      <c r="F111" s="46">
        <v>46181</v>
      </c>
      <c r="G111" s="46" t="str">
        <f t="shared" si="7"/>
        <v>冯海参2026-6-8</v>
      </c>
      <c r="H111" s="63" t="s">
        <v>105</v>
      </c>
      <c r="I111" s="63" t="s">
        <v>118</v>
      </c>
      <c r="J111" s="64"/>
      <c r="K111" s="64"/>
      <c r="L111" s="65"/>
      <c r="M111" s="65"/>
      <c r="N111" s="65"/>
      <c r="O111" s="66">
        <v>8</v>
      </c>
      <c r="P111" s="67"/>
      <c r="Q111" s="68"/>
      <c r="R111" s="68"/>
      <c r="S111" s="68"/>
      <c r="T111" s="69">
        <f t="shared" si="12"/>
        <v>8</v>
      </c>
      <c r="U111" s="68"/>
      <c r="V111" s="70"/>
      <c r="W111" s="70"/>
      <c r="X111" s="71">
        <f t="shared" si="13"/>
        <v>8</v>
      </c>
      <c r="Y111" s="72"/>
      <c r="Z111" s="70"/>
      <c r="AA111" s="68">
        <v>2</v>
      </c>
      <c r="AB111" s="73"/>
      <c r="AC111" s="70"/>
      <c r="AD111" s="74"/>
      <c r="AE111" s="68"/>
      <c r="AF111" s="75"/>
    </row>
    <row r="112" ht="28.5" customHeight="1" spans="1:33">
      <c r="A112" s="61" t="s">
        <v>36</v>
      </c>
      <c r="B112" s="61" t="s">
        <v>65</v>
      </c>
      <c r="C112" s="61" t="s">
        <v>65</v>
      </c>
      <c r="D112" s="61" t="s">
        <v>106</v>
      </c>
      <c r="E112" s="76" t="s">
        <v>107</v>
      </c>
      <c r="F112" s="78">
        <v>46182</v>
      </c>
      <c r="G112" s="46" t="str">
        <f t="shared" si="7"/>
        <v>冯海参2026-6-9</v>
      </c>
      <c r="H112" s="63" t="s">
        <v>119</v>
      </c>
      <c r="I112" s="63" t="s">
        <v>120</v>
      </c>
      <c r="J112" s="64"/>
      <c r="K112" s="64"/>
      <c r="L112" s="65"/>
      <c r="M112" s="65"/>
      <c r="N112" s="65"/>
      <c r="O112" s="66">
        <v>8</v>
      </c>
      <c r="P112" s="67"/>
      <c r="Q112" s="68"/>
      <c r="R112" s="68"/>
      <c r="S112" s="68"/>
      <c r="T112" s="69">
        <f t="shared" si="12"/>
        <v>8</v>
      </c>
      <c r="U112" s="68"/>
      <c r="V112" s="70"/>
      <c r="W112" s="70"/>
      <c r="X112" s="71">
        <f t="shared" si="13"/>
        <v>8</v>
      </c>
      <c r="Y112" s="72"/>
      <c r="Z112" s="70"/>
      <c r="AA112" s="68">
        <v>2</v>
      </c>
      <c r="AB112" s="73"/>
      <c r="AC112" s="70"/>
      <c r="AD112" s="74"/>
      <c r="AE112" s="68"/>
      <c r="AF112" s="75"/>
    </row>
    <row r="113" ht="28.5" customHeight="1" spans="1:32">
      <c r="A113" s="61" t="s">
        <v>36</v>
      </c>
      <c r="B113" s="61" t="s">
        <v>65</v>
      </c>
      <c r="C113" s="61" t="s">
        <v>65</v>
      </c>
      <c r="D113" s="61" t="s">
        <v>106</v>
      </c>
      <c r="E113" s="76" t="s">
        <v>107</v>
      </c>
      <c r="F113" s="46">
        <v>46183</v>
      </c>
      <c r="G113" s="46" t="str">
        <f t="shared" si="7"/>
        <v>冯海参2026-6-10</v>
      </c>
      <c r="H113" s="63" t="s">
        <v>121</v>
      </c>
      <c r="I113" s="63" t="s">
        <v>122</v>
      </c>
      <c r="J113" s="64"/>
      <c r="K113" s="64"/>
      <c r="L113" s="65"/>
      <c r="M113" s="65"/>
      <c r="N113" s="65"/>
      <c r="O113" s="66">
        <v>8</v>
      </c>
      <c r="P113" s="67"/>
      <c r="Q113" s="68"/>
      <c r="R113" s="68"/>
      <c r="S113" s="68"/>
      <c r="T113" s="69">
        <f t="shared" si="12"/>
        <v>8</v>
      </c>
      <c r="U113" s="68"/>
      <c r="V113" s="70"/>
      <c r="W113" s="70"/>
      <c r="X113" s="71">
        <f t="shared" si="13"/>
        <v>8</v>
      </c>
      <c r="Y113" s="72"/>
      <c r="Z113" s="70"/>
      <c r="AA113" s="68">
        <v>2</v>
      </c>
      <c r="AB113" s="73"/>
      <c r="AC113" s="70"/>
      <c r="AD113" s="74"/>
      <c r="AE113" s="68"/>
      <c r="AF113" s="75"/>
    </row>
    <row r="114" ht="28.5" customHeight="1" spans="1:32">
      <c r="A114" s="61" t="s">
        <v>36</v>
      </c>
      <c r="B114" s="61" t="s">
        <v>65</v>
      </c>
      <c r="C114" s="61" t="s">
        <v>65</v>
      </c>
      <c r="D114" s="61" t="s">
        <v>106</v>
      </c>
      <c r="E114" s="76" t="s">
        <v>107</v>
      </c>
      <c r="F114" s="46">
        <v>46184</v>
      </c>
      <c r="G114" s="46" t="str">
        <f t="shared" si="7"/>
        <v>冯海参2026-6-11</v>
      </c>
      <c r="H114" s="63" t="s">
        <v>123</v>
      </c>
      <c r="I114" s="63" t="s">
        <v>124</v>
      </c>
      <c r="J114" s="64"/>
      <c r="K114" s="64"/>
      <c r="L114" s="65"/>
      <c r="M114" s="65"/>
      <c r="N114" s="65"/>
      <c r="O114" s="66">
        <v>8</v>
      </c>
      <c r="P114" s="67"/>
      <c r="Q114" s="68"/>
      <c r="R114" s="68"/>
      <c r="S114" s="68"/>
      <c r="T114" s="69">
        <f t="shared" si="12"/>
        <v>8</v>
      </c>
      <c r="U114" s="68"/>
      <c r="V114" s="70"/>
      <c r="W114" s="70"/>
      <c r="X114" s="71">
        <f t="shared" si="13"/>
        <v>8</v>
      </c>
      <c r="Y114" s="72"/>
      <c r="Z114" s="70"/>
      <c r="AA114" s="68">
        <v>2</v>
      </c>
      <c r="AB114" s="73"/>
      <c r="AC114" s="70"/>
      <c r="AD114" s="74"/>
      <c r="AE114" s="68"/>
      <c r="AF114" s="75"/>
    </row>
    <row r="115" ht="28.5" customHeight="1" spans="1:32">
      <c r="A115" s="61" t="s">
        <v>36</v>
      </c>
      <c r="B115" s="61" t="s">
        <v>65</v>
      </c>
      <c r="C115" s="61" t="s">
        <v>65</v>
      </c>
      <c r="D115" s="61" t="s">
        <v>106</v>
      </c>
      <c r="E115" s="76" t="s">
        <v>107</v>
      </c>
      <c r="F115" s="46">
        <v>46185</v>
      </c>
      <c r="G115" s="46" t="str">
        <f t="shared" si="7"/>
        <v>冯海参2026-6-12</v>
      </c>
      <c r="H115" s="63" t="s">
        <v>125</v>
      </c>
      <c r="I115" s="63" t="s">
        <v>126</v>
      </c>
      <c r="J115" s="64"/>
      <c r="K115" s="64"/>
      <c r="L115" s="65"/>
      <c r="M115" s="65"/>
      <c r="N115" s="65"/>
      <c r="O115" s="66">
        <v>8</v>
      </c>
      <c r="P115" s="67"/>
      <c r="Q115" s="68"/>
      <c r="R115" s="68"/>
      <c r="S115" s="68"/>
      <c r="T115" s="69">
        <f t="shared" si="12"/>
        <v>8</v>
      </c>
      <c r="U115" s="68"/>
      <c r="V115" s="70"/>
      <c r="W115" s="70"/>
      <c r="X115" s="71">
        <f t="shared" si="13"/>
        <v>8</v>
      </c>
      <c r="Y115" s="72"/>
      <c r="Z115" s="70"/>
      <c r="AA115" s="68">
        <v>2</v>
      </c>
      <c r="AB115" s="73"/>
      <c r="AC115" s="70"/>
      <c r="AD115" s="74"/>
      <c r="AE115" s="68"/>
      <c r="AF115" s="75"/>
    </row>
    <row r="116" ht="28.5" customHeight="1" spans="1:32">
      <c r="A116" s="61" t="s">
        <v>36</v>
      </c>
      <c r="B116" s="61" t="s">
        <v>65</v>
      </c>
      <c r="C116" s="61" t="s">
        <v>65</v>
      </c>
      <c r="D116" s="61" t="s">
        <v>106</v>
      </c>
      <c r="E116" s="76" t="s">
        <v>107</v>
      </c>
      <c r="F116" s="77">
        <v>46186</v>
      </c>
      <c r="G116" s="46" t="str">
        <f t="shared" si="7"/>
        <v>冯海参2026-6-13</v>
      </c>
      <c r="H116" s="63" t="s">
        <v>127</v>
      </c>
      <c r="I116" s="63"/>
      <c r="J116" s="64"/>
      <c r="K116" s="64"/>
      <c r="L116" s="65"/>
      <c r="M116" s="65"/>
      <c r="N116" s="65"/>
      <c r="O116" s="66"/>
      <c r="P116" s="67"/>
      <c r="Q116" s="68"/>
      <c r="R116" s="68"/>
      <c r="S116" s="68"/>
      <c r="T116" s="69">
        <f t="shared" si="12"/>
        <v>0</v>
      </c>
      <c r="U116" s="68"/>
      <c r="V116" s="70"/>
      <c r="W116" s="70"/>
      <c r="X116" s="71">
        <f t="shared" si="13"/>
        <v>0</v>
      </c>
      <c r="Y116" s="72"/>
      <c r="Z116" s="70"/>
      <c r="AA116" s="68"/>
      <c r="AB116" s="73"/>
      <c r="AC116" s="70"/>
      <c r="AD116" s="74"/>
      <c r="AE116" s="68"/>
      <c r="AF116" s="80"/>
    </row>
    <row r="117" ht="28.5" customHeight="1" spans="1:32">
      <c r="A117" s="61" t="s">
        <v>36</v>
      </c>
      <c r="B117" s="61" t="s">
        <v>65</v>
      </c>
      <c r="C117" s="61" t="s">
        <v>65</v>
      </c>
      <c r="D117" s="61" t="s">
        <v>106</v>
      </c>
      <c r="E117" s="62" t="s">
        <v>107</v>
      </c>
      <c r="F117" s="77">
        <v>46187</v>
      </c>
      <c r="G117" s="46" t="str">
        <f t="shared" si="7"/>
        <v>冯海参2026-6-14</v>
      </c>
      <c r="H117" s="63"/>
      <c r="I117" s="63"/>
      <c r="J117" s="64"/>
      <c r="K117" s="64"/>
      <c r="L117" s="65"/>
      <c r="M117" s="65"/>
      <c r="N117" s="65"/>
      <c r="O117" s="66"/>
      <c r="P117" s="67"/>
      <c r="Q117" s="68"/>
      <c r="R117" s="68"/>
      <c r="S117" s="68"/>
      <c r="T117" s="69">
        <f t="shared" si="12"/>
        <v>0</v>
      </c>
      <c r="U117" s="68"/>
      <c r="V117" s="70"/>
      <c r="W117" s="70"/>
      <c r="X117" s="71">
        <f t="shared" si="13"/>
        <v>0</v>
      </c>
      <c r="Y117" s="72"/>
      <c r="Z117" s="70"/>
      <c r="AA117" s="68"/>
      <c r="AB117" s="73"/>
      <c r="AC117" s="70"/>
      <c r="AD117" s="74"/>
      <c r="AE117" s="68"/>
      <c r="AF117" s="80"/>
    </row>
    <row r="118" ht="28.5" customHeight="1" spans="1:32">
      <c r="A118" s="61" t="s">
        <v>36</v>
      </c>
      <c r="B118" s="61" t="s">
        <v>65</v>
      </c>
      <c r="C118" s="61" t="s">
        <v>65</v>
      </c>
      <c r="D118" s="61" t="s">
        <v>106</v>
      </c>
      <c r="E118" s="76" t="s">
        <v>107</v>
      </c>
      <c r="F118" s="46">
        <v>46188</v>
      </c>
      <c r="G118" s="46" t="str">
        <f t="shared" si="7"/>
        <v>冯海参2026-6-15</v>
      </c>
      <c r="H118" s="63" t="s">
        <v>128</v>
      </c>
      <c r="I118" s="63" t="s">
        <v>129</v>
      </c>
      <c r="J118" s="64"/>
      <c r="K118" s="64"/>
      <c r="L118" s="65"/>
      <c r="M118" s="65"/>
      <c r="N118" s="65"/>
      <c r="O118" s="66">
        <v>8</v>
      </c>
      <c r="P118" s="67"/>
      <c r="Q118" s="68"/>
      <c r="R118" s="68"/>
      <c r="S118" s="68"/>
      <c r="T118" s="69">
        <f t="shared" si="12"/>
        <v>8</v>
      </c>
      <c r="U118" s="68"/>
      <c r="V118" s="70"/>
      <c r="W118" s="70"/>
      <c r="X118" s="71">
        <f t="shared" si="13"/>
        <v>8</v>
      </c>
      <c r="Y118" s="72">
        <v>1</v>
      </c>
      <c r="Z118" s="70"/>
      <c r="AA118" s="68">
        <v>2</v>
      </c>
      <c r="AB118" s="73"/>
      <c r="AC118" s="70"/>
      <c r="AD118" s="74"/>
      <c r="AE118" s="68"/>
      <c r="AF118" s="75"/>
    </row>
    <row r="119" ht="28.5" customHeight="1" spans="1:32">
      <c r="A119" s="61" t="s">
        <v>36</v>
      </c>
      <c r="B119" s="61" t="s">
        <v>65</v>
      </c>
      <c r="C119" s="61" t="s">
        <v>65</v>
      </c>
      <c r="D119" s="61" t="s">
        <v>106</v>
      </c>
      <c r="E119" s="76" t="s">
        <v>107</v>
      </c>
      <c r="F119" s="46">
        <v>46189</v>
      </c>
      <c r="G119" s="46" t="str">
        <f t="shared" si="7"/>
        <v>冯海参2026-6-16</v>
      </c>
      <c r="H119" s="63" t="s">
        <v>130</v>
      </c>
      <c r="I119" s="63" t="s">
        <v>131</v>
      </c>
      <c r="J119" s="64"/>
      <c r="K119" s="64"/>
      <c r="L119" s="65"/>
      <c r="M119" s="65"/>
      <c r="N119" s="65"/>
      <c r="O119" s="66">
        <v>8</v>
      </c>
      <c r="P119" s="67"/>
      <c r="Q119" s="68"/>
      <c r="R119" s="68"/>
      <c r="S119" s="68"/>
      <c r="T119" s="69">
        <f t="shared" si="12"/>
        <v>8</v>
      </c>
      <c r="U119" s="68"/>
      <c r="V119" s="70"/>
      <c r="W119" s="70"/>
      <c r="X119" s="71">
        <f t="shared" si="13"/>
        <v>8</v>
      </c>
      <c r="Y119" s="72"/>
      <c r="Z119" s="70"/>
      <c r="AA119" s="68">
        <v>2</v>
      </c>
      <c r="AB119" s="73"/>
      <c r="AC119" s="70"/>
      <c r="AD119" s="74"/>
      <c r="AE119" s="68"/>
      <c r="AF119" s="80"/>
    </row>
    <row r="120" ht="28.5" customHeight="1" spans="1:32">
      <c r="A120" s="61" t="s">
        <v>36</v>
      </c>
      <c r="B120" s="61" t="s">
        <v>65</v>
      </c>
      <c r="C120" s="61" t="s">
        <v>65</v>
      </c>
      <c r="D120" s="61" t="s">
        <v>106</v>
      </c>
      <c r="E120" s="76" t="s">
        <v>107</v>
      </c>
      <c r="F120" s="46">
        <v>46190</v>
      </c>
      <c r="G120" s="46" t="str">
        <f t="shared" si="7"/>
        <v>冯海参2026-6-17</v>
      </c>
      <c r="H120" s="63" t="s">
        <v>132</v>
      </c>
      <c r="I120" s="63" t="s">
        <v>133</v>
      </c>
      <c r="J120" s="64"/>
      <c r="K120" s="64"/>
      <c r="L120" s="65"/>
      <c r="M120" s="65"/>
      <c r="N120" s="65"/>
      <c r="O120" s="66">
        <v>8</v>
      </c>
      <c r="P120" s="67"/>
      <c r="Q120" s="68"/>
      <c r="R120" s="68"/>
      <c r="S120" s="68"/>
      <c r="T120" s="69">
        <f t="shared" si="12"/>
        <v>8</v>
      </c>
      <c r="U120" s="68"/>
      <c r="V120" s="70"/>
      <c r="W120" s="70"/>
      <c r="X120" s="71">
        <f t="shared" si="13"/>
        <v>8</v>
      </c>
      <c r="Y120" s="72"/>
      <c r="Z120" s="70"/>
      <c r="AA120" s="68">
        <v>2</v>
      </c>
      <c r="AB120" s="73"/>
      <c r="AC120" s="70"/>
      <c r="AD120" s="74"/>
      <c r="AE120" s="68"/>
      <c r="AF120" s="75"/>
    </row>
    <row r="121" ht="28.5" customHeight="1" spans="1:32">
      <c r="A121" s="61" t="s">
        <v>36</v>
      </c>
      <c r="B121" s="61" t="s">
        <v>65</v>
      </c>
      <c r="C121" s="61" t="s">
        <v>65</v>
      </c>
      <c r="D121" s="61" t="s">
        <v>106</v>
      </c>
      <c r="E121" s="76" t="s">
        <v>107</v>
      </c>
      <c r="F121" s="46">
        <v>46191</v>
      </c>
      <c r="G121" s="46" t="str">
        <f t="shared" si="7"/>
        <v>冯海参2026-6-18</v>
      </c>
      <c r="H121" s="63" t="s">
        <v>134</v>
      </c>
      <c r="I121" s="63" t="s">
        <v>135</v>
      </c>
      <c r="J121" s="64"/>
      <c r="K121" s="64"/>
      <c r="L121" s="65" t="s">
        <v>136</v>
      </c>
      <c r="M121" s="65"/>
      <c r="N121" s="65"/>
      <c r="O121" s="66">
        <v>8</v>
      </c>
      <c r="P121" s="67"/>
      <c r="Q121" s="68">
        <v>-2</v>
      </c>
      <c r="R121" s="68"/>
      <c r="S121" s="68"/>
      <c r="T121" s="69">
        <f t="shared" si="12"/>
        <v>6</v>
      </c>
      <c r="U121" s="68"/>
      <c r="V121" s="70"/>
      <c r="W121" s="70"/>
      <c r="X121" s="71">
        <f t="shared" si="13"/>
        <v>6</v>
      </c>
      <c r="Y121" s="72"/>
      <c r="Z121" s="70"/>
      <c r="AA121" s="68">
        <v>2</v>
      </c>
      <c r="AB121" s="73"/>
      <c r="AC121" s="70"/>
      <c r="AD121" s="74"/>
      <c r="AE121" s="68"/>
      <c r="AF121" s="75"/>
    </row>
    <row r="122" ht="28.5" customHeight="1" spans="1:32">
      <c r="A122" s="61" t="s">
        <v>36</v>
      </c>
      <c r="B122" s="61" t="s">
        <v>65</v>
      </c>
      <c r="C122" s="61" t="s">
        <v>65</v>
      </c>
      <c r="D122" s="61" t="s">
        <v>106</v>
      </c>
      <c r="E122" s="62" t="s">
        <v>107</v>
      </c>
      <c r="F122" s="82">
        <v>46192</v>
      </c>
      <c r="G122" s="46" t="str">
        <f t="shared" si="7"/>
        <v>冯海参2026-6-19</v>
      </c>
      <c r="H122" s="63"/>
      <c r="I122" s="63"/>
      <c r="J122" s="64"/>
      <c r="K122" s="64"/>
      <c r="L122" s="65"/>
      <c r="M122" s="65"/>
      <c r="N122" s="65"/>
      <c r="O122" s="66"/>
      <c r="P122" s="67"/>
      <c r="Q122" s="68"/>
      <c r="R122" s="68"/>
      <c r="S122" s="68"/>
      <c r="T122" s="69">
        <f t="shared" si="12"/>
        <v>0</v>
      </c>
      <c r="U122" s="68"/>
      <c r="V122" s="70"/>
      <c r="W122" s="70"/>
      <c r="X122" s="71">
        <f t="shared" si="13"/>
        <v>0</v>
      </c>
      <c r="Y122" s="72"/>
      <c r="Z122" s="70"/>
      <c r="AA122" s="68"/>
      <c r="AB122" s="73">
        <v>8</v>
      </c>
      <c r="AC122" s="70"/>
      <c r="AD122" s="74"/>
      <c r="AE122" s="68"/>
      <c r="AF122" s="75"/>
    </row>
    <row r="123" ht="28.5" customHeight="1" spans="1:32">
      <c r="A123" s="61" t="s">
        <v>36</v>
      </c>
      <c r="B123" s="61" t="s">
        <v>65</v>
      </c>
      <c r="C123" s="61" t="s">
        <v>65</v>
      </c>
      <c r="D123" s="61" t="s">
        <v>106</v>
      </c>
      <c r="E123" s="62" t="s">
        <v>107</v>
      </c>
      <c r="F123" s="77">
        <v>46193</v>
      </c>
      <c r="G123" s="46" t="str">
        <f t="shared" si="7"/>
        <v>冯海参2026-6-20</v>
      </c>
      <c r="H123" s="63"/>
      <c r="I123" s="63"/>
      <c r="J123" s="64"/>
      <c r="K123" s="64"/>
      <c r="L123" s="65"/>
      <c r="M123" s="65"/>
      <c r="N123" s="65"/>
      <c r="O123" s="66"/>
      <c r="P123" s="67"/>
      <c r="Q123" s="68"/>
      <c r="R123" s="68"/>
      <c r="S123" s="68"/>
      <c r="T123" s="69">
        <f t="shared" si="12"/>
        <v>0</v>
      </c>
      <c r="U123" s="68"/>
      <c r="V123" s="70"/>
      <c r="W123" s="70"/>
      <c r="X123" s="71">
        <f t="shared" si="13"/>
        <v>0</v>
      </c>
      <c r="Y123" s="72"/>
      <c r="Z123" s="70"/>
      <c r="AA123" s="68"/>
      <c r="AB123" s="73"/>
      <c r="AC123" s="70"/>
      <c r="AD123" s="74"/>
      <c r="AE123" s="68"/>
      <c r="AF123" s="75"/>
    </row>
    <row r="124" ht="28.5" customHeight="1" spans="1:32">
      <c r="A124" s="61" t="s">
        <v>36</v>
      </c>
      <c r="B124" s="61" t="s">
        <v>65</v>
      </c>
      <c r="C124" s="61" t="s">
        <v>65</v>
      </c>
      <c r="D124" s="61" t="s">
        <v>106</v>
      </c>
      <c r="E124" s="62" t="s">
        <v>107</v>
      </c>
      <c r="F124" s="46">
        <v>46194</v>
      </c>
      <c r="G124" s="46" t="str">
        <f t="shared" si="7"/>
        <v>冯海参2026-6-21</v>
      </c>
      <c r="H124" s="63" t="s">
        <v>137</v>
      </c>
      <c r="I124" s="63"/>
      <c r="J124" s="64"/>
      <c r="K124" s="64"/>
      <c r="L124" s="65"/>
      <c r="M124" s="65"/>
      <c r="N124" s="65"/>
      <c r="O124" s="66">
        <v>8</v>
      </c>
      <c r="P124" s="67"/>
      <c r="Q124" s="68"/>
      <c r="R124" s="68"/>
      <c r="S124" s="68"/>
      <c r="T124" s="69">
        <f t="shared" si="12"/>
        <v>8</v>
      </c>
      <c r="U124" s="68"/>
      <c r="V124" s="70"/>
      <c r="W124" s="70"/>
      <c r="X124" s="71">
        <f t="shared" si="13"/>
        <v>8</v>
      </c>
      <c r="Y124" s="72"/>
      <c r="Z124" s="70"/>
      <c r="AA124" s="68"/>
      <c r="AB124" s="73"/>
      <c r="AC124" s="70"/>
      <c r="AD124" s="74"/>
      <c r="AE124" s="68"/>
      <c r="AF124" s="75"/>
    </row>
    <row r="125" ht="28.5" customHeight="1" spans="1:32">
      <c r="A125" s="61" t="s">
        <v>36</v>
      </c>
      <c r="B125" s="61" t="s">
        <v>65</v>
      </c>
      <c r="C125" s="61" t="s">
        <v>65</v>
      </c>
      <c r="D125" s="61" t="s">
        <v>106</v>
      </c>
      <c r="E125" s="76" t="s">
        <v>107</v>
      </c>
      <c r="F125" s="46">
        <v>46195</v>
      </c>
      <c r="G125" s="46" t="str">
        <f t="shared" si="7"/>
        <v>冯海参2026-6-22</v>
      </c>
      <c r="H125" s="63"/>
      <c r="I125" s="63"/>
      <c r="J125" s="64"/>
      <c r="K125" s="64"/>
      <c r="L125" s="65"/>
      <c r="M125" s="65"/>
      <c r="N125" s="65"/>
      <c r="O125" s="66"/>
      <c r="P125" s="67"/>
      <c r="Q125" s="68"/>
      <c r="R125" s="68"/>
      <c r="S125" s="68"/>
      <c r="T125" s="69">
        <f t="shared" si="12"/>
        <v>0</v>
      </c>
      <c r="U125" s="68"/>
      <c r="V125" s="70"/>
      <c r="W125" s="70"/>
      <c r="X125" s="71">
        <f t="shared" si="13"/>
        <v>0</v>
      </c>
      <c r="Y125" s="72"/>
      <c r="Z125" s="70"/>
      <c r="AA125" s="68"/>
      <c r="AB125" s="73"/>
      <c r="AC125" s="70"/>
      <c r="AD125" s="74"/>
      <c r="AE125" s="68"/>
      <c r="AF125" s="75"/>
    </row>
    <row r="126" ht="28.5" customHeight="1" spans="1:32">
      <c r="A126" s="61" t="s">
        <v>36</v>
      </c>
      <c r="B126" s="61" t="s">
        <v>65</v>
      </c>
      <c r="C126" s="61" t="s">
        <v>65</v>
      </c>
      <c r="D126" s="61" t="s">
        <v>106</v>
      </c>
      <c r="E126" s="76" t="s">
        <v>107</v>
      </c>
      <c r="F126" s="46">
        <v>46196</v>
      </c>
      <c r="G126" s="46" t="str">
        <f t="shared" si="7"/>
        <v>冯海参2026-6-23</v>
      </c>
      <c r="H126" s="63"/>
      <c r="I126" s="63"/>
      <c r="J126" s="64"/>
      <c r="K126" s="64"/>
      <c r="L126" s="65"/>
      <c r="M126" s="65"/>
      <c r="N126" s="65"/>
      <c r="O126" s="66"/>
      <c r="P126" s="67"/>
      <c r="Q126" s="68"/>
      <c r="R126" s="68"/>
      <c r="S126" s="68"/>
      <c r="T126" s="69">
        <f t="shared" si="12"/>
        <v>0</v>
      </c>
      <c r="U126" s="68"/>
      <c r="V126" s="70"/>
      <c r="W126" s="70"/>
      <c r="X126" s="71">
        <f t="shared" si="13"/>
        <v>0</v>
      </c>
      <c r="Y126" s="72"/>
      <c r="Z126" s="70"/>
      <c r="AA126" s="68"/>
      <c r="AB126" s="73"/>
      <c r="AC126" s="70"/>
      <c r="AD126" s="74"/>
      <c r="AE126" s="68"/>
      <c r="AF126" s="75"/>
    </row>
    <row r="127" ht="28.5" customHeight="1" spans="1:32">
      <c r="A127" s="61" t="s">
        <v>36</v>
      </c>
      <c r="B127" s="61" t="s">
        <v>65</v>
      </c>
      <c r="C127" s="61" t="s">
        <v>65</v>
      </c>
      <c r="D127" s="61" t="s">
        <v>106</v>
      </c>
      <c r="E127" s="76" t="s">
        <v>107</v>
      </c>
      <c r="F127" s="46">
        <v>46197</v>
      </c>
      <c r="G127" s="46" t="str">
        <f t="shared" si="7"/>
        <v>冯海参2026-6-24</v>
      </c>
      <c r="H127" s="63"/>
      <c r="I127" s="63"/>
      <c r="J127" s="64"/>
      <c r="K127" s="64"/>
      <c r="L127" s="65"/>
      <c r="M127" s="65"/>
      <c r="N127" s="65"/>
      <c r="O127" s="66"/>
      <c r="P127" s="67"/>
      <c r="Q127" s="68"/>
      <c r="R127" s="68"/>
      <c r="S127" s="68"/>
      <c r="T127" s="69">
        <f t="shared" si="12"/>
        <v>0</v>
      </c>
      <c r="U127" s="68"/>
      <c r="V127" s="70"/>
      <c r="W127" s="70"/>
      <c r="X127" s="71">
        <f t="shared" si="13"/>
        <v>0</v>
      </c>
      <c r="Y127" s="72"/>
      <c r="Z127" s="70"/>
      <c r="AA127" s="68"/>
      <c r="AB127" s="73"/>
      <c r="AC127" s="70"/>
      <c r="AD127" s="74"/>
      <c r="AE127" s="68"/>
      <c r="AF127" s="75"/>
    </row>
    <row r="128" ht="28.5" customHeight="1" spans="1:32">
      <c r="A128" s="61" t="s">
        <v>36</v>
      </c>
      <c r="B128" s="61" t="s">
        <v>65</v>
      </c>
      <c r="C128" s="61" t="s">
        <v>65</v>
      </c>
      <c r="D128" s="61" t="s">
        <v>106</v>
      </c>
      <c r="E128" s="76" t="s">
        <v>107</v>
      </c>
      <c r="F128" s="46">
        <v>46198</v>
      </c>
      <c r="G128" s="46" t="str">
        <f t="shared" si="7"/>
        <v>冯海参2026-6-25</v>
      </c>
      <c r="H128" s="63"/>
      <c r="I128" s="63"/>
      <c r="J128" s="64"/>
      <c r="K128" s="64"/>
      <c r="L128" s="65"/>
      <c r="M128" s="65"/>
      <c r="N128" s="65"/>
      <c r="O128" s="66"/>
      <c r="P128" s="67"/>
      <c r="Q128" s="68"/>
      <c r="R128" s="68"/>
      <c r="S128" s="68"/>
      <c r="T128" s="69">
        <f t="shared" si="12"/>
        <v>0</v>
      </c>
      <c r="U128" s="68"/>
      <c r="V128" s="70"/>
      <c r="W128" s="70"/>
      <c r="X128" s="71">
        <f t="shared" si="13"/>
        <v>0</v>
      </c>
      <c r="Y128" s="72"/>
      <c r="Z128" s="70"/>
      <c r="AA128" s="68"/>
      <c r="AB128" s="73"/>
      <c r="AC128" s="70"/>
      <c r="AD128" s="74"/>
      <c r="AE128" s="68"/>
      <c r="AF128" s="75"/>
    </row>
    <row r="129" ht="28.5" customHeight="1" spans="1:33">
      <c r="A129" s="61" t="s">
        <v>36</v>
      </c>
      <c r="B129" s="61" t="s">
        <v>65</v>
      </c>
      <c r="C129" s="61" t="s">
        <v>65</v>
      </c>
      <c r="D129" s="61" t="s">
        <v>106</v>
      </c>
      <c r="E129" s="76" t="s">
        <v>107</v>
      </c>
      <c r="F129" s="46">
        <v>46199</v>
      </c>
      <c r="G129" s="46" t="str">
        <f t="shared" si="7"/>
        <v>冯海参2026-6-26</v>
      </c>
      <c r="H129" s="63"/>
      <c r="I129" s="63"/>
      <c r="J129" s="64"/>
      <c r="K129" s="64"/>
      <c r="L129" s="65"/>
      <c r="M129" s="65"/>
      <c r="N129" s="65"/>
      <c r="O129" s="66"/>
      <c r="P129" s="67"/>
      <c r="Q129" s="68"/>
      <c r="R129" s="68"/>
      <c r="S129" s="68"/>
      <c r="T129" s="69">
        <f t="shared" si="12"/>
        <v>0</v>
      </c>
      <c r="U129" s="68"/>
      <c r="V129" s="70"/>
      <c r="W129" s="70"/>
      <c r="X129" s="71">
        <f t="shared" si="13"/>
        <v>0</v>
      </c>
      <c r="Y129" s="72"/>
      <c r="Z129" s="70"/>
      <c r="AA129" s="68"/>
      <c r="AB129" s="73"/>
      <c r="AC129" s="70"/>
      <c r="AD129" s="74"/>
      <c r="AE129" s="68"/>
      <c r="AF129" s="75"/>
    </row>
    <row r="130" ht="28.5" customHeight="1" spans="1:33">
      <c r="A130" s="61" t="s">
        <v>36</v>
      </c>
      <c r="B130" s="61" t="s">
        <v>65</v>
      </c>
      <c r="C130" s="61" t="s">
        <v>65</v>
      </c>
      <c r="D130" s="61" t="s">
        <v>106</v>
      </c>
      <c r="E130" s="76" t="s">
        <v>107</v>
      </c>
      <c r="F130" s="46">
        <v>46200</v>
      </c>
      <c r="G130" s="46" t="str">
        <f t="shared" si="7"/>
        <v>冯海参2026-6-27</v>
      </c>
      <c r="H130" s="63"/>
      <c r="I130" s="63"/>
      <c r="J130" s="64"/>
      <c r="K130" s="64"/>
      <c r="L130" s="65"/>
      <c r="M130" s="65"/>
      <c r="N130" s="65"/>
      <c r="O130" s="66"/>
      <c r="P130" s="67"/>
      <c r="Q130" s="68"/>
      <c r="R130" s="68"/>
      <c r="S130" s="68"/>
      <c r="T130" s="69">
        <f t="shared" si="12"/>
        <v>0</v>
      </c>
      <c r="U130" s="68"/>
      <c r="V130" s="70"/>
      <c r="W130" s="70"/>
      <c r="X130" s="71">
        <f t="shared" si="13"/>
        <v>0</v>
      </c>
      <c r="Y130" s="72"/>
      <c r="Z130" s="70"/>
      <c r="AA130" s="68"/>
      <c r="AB130" s="73"/>
      <c r="AC130" s="70"/>
      <c r="AD130" s="74"/>
      <c r="AE130" s="68"/>
      <c r="AF130" s="75"/>
    </row>
    <row r="131" ht="28.5" customHeight="1" spans="1:33">
      <c r="A131" s="61" t="s">
        <v>36</v>
      </c>
      <c r="B131" s="61" t="s">
        <v>65</v>
      </c>
      <c r="C131" s="61" t="s">
        <v>65</v>
      </c>
      <c r="D131" s="61" t="s">
        <v>106</v>
      </c>
      <c r="E131" s="62" t="s">
        <v>107</v>
      </c>
      <c r="F131" s="46">
        <v>46201</v>
      </c>
      <c r="G131" s="46" t="str">
        <f t="shared" si="7"/>
        <v>冯海参2026-6-28</v>
      </c>
      <c r="H131" s="63"/>
      <c r="I131" s="63"/>
      <c r="J131" s="64"/>
      <c r="K131" s="64"/>
      <c r="L131" s="65"/>
      <c r="M131" s="65"/>
      <c r="N131" s="65"/>
      <c r="O131" s="66"/>
      <c r="P131" s="67"/>
      <c r="Q131" s="68"/>
      <c r="R131" s="68"/>
      <c r="S131" s="68"/>
      <c r="T131" s="69">
        <f t="shared" si="12"/>
        <v>0</v>
      </c>
      <c r="U131" s="68"/>
      <c r="V131" s="70"/>
      <c r="W131" s="70"/>
      <c r="X131" s="71">
        <f t="shared" si="13"/>
        <v>0</v>
      </c>
      <c r="Y131" s="72"/>
      <c r="Z131" s="70"/>
      <c r="AA131" s="68"/>
      <c r="AB131" s="73"/>
      <c r="AC131" s="70"/>
      <c r="AD131" s="74"/>
      <c r="AE131" s="68"/>
      <c r="AF131" s="75"/>
    </row>
    <row r="132" ht="28.5" customHeight="1" spans="1:33">
      <c r="A132" s="61" t="s">
        <v>36</v>
      </c>
      <c r="B132" s="61" t="s">
        <v>65</v>
      </c>
      <c r="C132" s="61" t="s">
        <v>65</v>
      </c>
      <c r="D132" s="61" t="s">
        <v>106</v>
      </c>
      <c r="E132" s="76" t="s">
        <v>107</v>
      </c>
      <c r="F132" s="46">
        <v>46202</v>
      </c>
      <c r="G132" s="46" t="str">
        <f t="shared" ref="G132:G195" si="14">E132&amp;TEXT(MID(F132,1,5),"YYYY-m-d")</f>
        <v>冯海参2026-6-29</v>
      </c>
      <c r="H132" s="63"/>
      <c r="I132" s="63"/>
      <c r="J132" s="64"/>
      <c r="K132" s="64"/>
      <c r="L132" s="65"/>
      <c r="M132" s="65"/>
      <c r="N132" s="65"/>
      <c r="O132" s="66"/>
      <c r="P132" s="67"/>
      <c r="Q132" s="68"/>
      <c r="R132" s="68"/>
      <c r="S132" s="68"/>
      <c r="T132" s="69">
        <f t="shared" si="12"/>
        <v>0</v>
      </c>
      <c r="U132" s="68"/>
      <c r="V132" s="70"/>
      <c r="W132" s="70"/>
      <c r="X132" s="71">
        <f t="shared" si="13"/>
        <v>0</v>
      </c>
      <c r="Y132" s="72"/>
      <c r="Z132" s="70"/>
      <c r="AA132" s="68"/>
      <c r="AB132" s="73"/>
      <c r="AC132" s="70"/>
      <c r="AD132" s="74"/>
      <c r="AE132" s="68"/>
      <c r="AF132" s="75"/>
    </row>
    <row r="133" s="3" customFormat="1" ht="28.5" customHeight="1" spans="1:33">
      <c r="A133" s="61" t="s">
        <v>36</v>
      </c>
      <c r="B133" s="61" t="s">
        <v>65</v>
      </c>
      <c r="C133" s="61" t="s">
        <v>65</v>
      </c>
      <c r="D133" s="61" t="s">
        <v>106</v>
      </c>
      <c r="E133" s="76" t="s">
        <v>107</v>
      </c>
      <c r="F133" s="46">
        <v>46203</v>
      </c>
      <c r="G133" s="46" t="str">
        <f t="shared" si="14"/>
        <v>冯海参2026-6-30</v>
      </c>
      <c r="H133" s="63"/>
      <c r="I133" s="63"/>
      <c r="J133" s="64"/>
      <c r="K133" s="64"/>
      <c r="L133" s="65"/>
      <c r="M133" s="65"/>
      <c r="N133" s="65"/>
      <c r="O133" s="66"/>
      <c r="P133" s="67"/>
      <c r="Q133" s="68"/>
      <c r="R133" s="68"/>
      <c r="S133" s="68"/>
      <c r="T133" s="69">
        <f t="shared" si="12"/>
        <v>0</v>
      </c>
      <c r="U133" s="68"/>
      <c r="V133" s="70"/>
      <c r="W133" s="70"/>
      <c r="X133" s="71">
        <f t="shared" si="13"/>
        <v>0</v>
      </c>
      <c r="Y133" s="72"/>
      <c r="Z133" s="70"/>
      <c r="AA133" s="68"/>
      <c r="AB133" s="73"/>
      <c r="AC133" s="70"/>
      <c r="AD133" s="74"/>
      <c r="AE133" s="68"/>
      <c r="AF133" s="75"/>
      <c r="AG133" s="15"/>
    </row>
    <row r="134" s="3" customFormat="1" ht="28.5" customHeight="1" spans="1:33">
      <c r="A134" s="61" t="s">
        <v>36</v>
      </c>
      <c r="B134" s="61" t="s">
        <v>65</v>
      </c>
      <c r="C134" s="61" t="s">
        <v>65</v>
      </c>
      <c r="D134" s="61" t="s">
        <v>106</v>
      </c>
      <c r="E134" s="76" t="s">
        <v>107</v>
      </c>
      <c r="F134" s="46">
        <v>46204</v>
      </c>
      <c r="G134" s="46" t="str">
        <f t="shared" si="14"/>
        <v>冯海参2026-7-1</v>
      </c>
      <c r="H134" s="63"/>
      <c r="I134" s="63"/>
      <c r="J134" s="64"/>
      <c r="K134" s="64"/>
      <c r="L134" s="65"/>
      <c r="M134" s="65"/>
      <c r="N134" s="65"/>
      <c r="O134" s="66"/>
      <c r="P134" s="67"/>
      <c r="Q134" s="68"/>
      <c r="R134" s="68"/>
      <c r="S134" s="68"/>
      <c r="T134" s="69">
        <f t="shared" si="12"/>
        <v>0</v>
      </c>
      <c r="U134" s="68"/>
      <c r="V134" s="70"/>
      <c r="W134" s="70"/>
      <c r="X134" s="71">
        <f t="shared" si="13"/>
        <v>0</v>
      </c>
      <c r="Y134" s="72"/>
      <c r="Z134" s="70"/>
      <c r="AA134" s="68"/>
      <c r="AB134" s="73"/>
      <c r="AC134" s="70"/>
      <c r="AD134" s="74"/>
      <c r="AE134" s="68"/>
      <c r="AF134" s="75"/>
      <c r="AG134" s="15"/>
    </row>
    <row r="135" ht="28.5" customHeight="1" spans="1:33">
      <c r="A135" s="84" t="s">
        <v>36</v>
      </c>
      <c r="B135" s="84" t="s">
        <v>65</v>
      </c>
      <c r="C135" s="84" t="s">
        <v>65</v>
      </c>
      <c r="D135" s="84" t="s">
        <v>106</v>
      </c>
      <c r="E135" s="85" t="s">
        <v>107</v>
      </c>
      <c r="F135" s="86">
        <v>46235</v>
      </c>
      <c r="G135" s="46" t="str">
        <f t="shared" si="14"/>
        <v>冯海参2026-8-1</v>
      </c>
      <c r="H135" s="63"/>
      <c r="I135" s="63"/>
      <c r="J135" s="64"/>
      <c r="K135" s="64"/>
      <c r="L135" s="65"/>
      <c r="M135" s="65"/>
      <c r="N135" s="65"/>
      <c r="O135" s="66"/>
      <c r="P135" s="87"/>
      <c r="Q135" s="87"/>
      <c r="R135" s="87"/>
      <c r="S135" s="87"/>
      <c r="T135" s="69">
        <f t="shared" si="12"/>
        <v>0</v>
      </c>
      <c r="U135" s="87"/>
      <c r="V135" s="87"/>
      <c r="W135" s="87"/>
      <c r="X135" s="71">
        <f t="shared" si="13"/>
        <v>0</v>
      </c>
      <c r="Y135" s="88"/>
      <c r="Z135" s="87"/>
      <c r="AA135" s="87"/>
      <c r="AB135" s="87"/>
      <c r="AC135" s="87"/>
      <c r="AD135" s="89"/>
      <c r="AE135" s="87"/>
      <c r="AF135" s="90"/>
    </row>
    <row r="136" ht="28.5" customHeight="1" spans="1:33">
      <c r="A136" s="44" t="s">
        <v>138</v>
      </c>
      <c r="B136" s="44" t="s">
        <v>65</v>
      </c>
      <c r="C136" s="44" t="s">
        <v>65</v>
      </c>
      <c r="D136" s="44" t="s">
        <v>106</v>
      </c>
      <c r="E136" s="44" t="s">
        <v>139</v>
      </c>
      <c r="F136" s="45">
        <v>46173</v>
      </c>
      <c r="G136" s="46" t="str">
        <f t="shared" si="14"/>
        <v>纪晓菲2026-5-31</v>
      </c>
      <c r="H136" s="47"/>
      <c r="I136" s="47"/>
      <c r="J136" s="48"/>
      <c r="K136" s="48"/>
      <c r="L136" s="48"/>
      <c r="M136" s="49"/>
      <c r="N136" s="49"/>
      <c r="O136" s="50">
        <f t="shared" ref="O136:AE136" si="15">SUM(O137:O168)</f>
        <v>128</v>
      </c>
      <c r="P136" s="51">
        <f t="shared" si="15"/>
        <v>0</v>
      </c>
      <c r="Q136" s="52">
        <f t="shared" si="15"/>
        <v>-16</v>
      </c>
      <c r="R136" s="52">
        <f t="shared" si="15"/>
        <v>0</v>
      </c>
      <c r="S136" s="53">
        <f t="shared" si="15"/>
        <v>0</v>
      </c>
      <c r="T136" s="54">
        <f t="shared" si="15"/>
        <v>112</v>
      </c>
      <c r="U136" s="55">
        <f t="shared" si="15"/>
        <v>0</v>
      </c>
      <c r="V136" s="54">
        <f t="shared" si="15"/>
        <v>8</v>
      </c>
      <c r="W136" s="54">
        <f t="shared" si="15"/>
        <v>0</v>
      </c>
      <c r="X136" s="56">
        <f t="shared" si="15"/>
        <v>120</v>
      </c>
      <c r="Y136" s="57">
        <f t="shared" si="15"/>
        <v>0</v>
      </c>
      <c r="Z136" s="54">
        <f t="shared" si="15"/>
        <v>0</v>
      </c>
      <c r="AA136" s="58">
        <f t="shared" si="15"/>
        <v>26</v>
      </c>
      <c r="AB136" s="54">
        <f t="shared" si="15"/>
        <v>8</v>
      </c>
      <c r="AC136" s="54">
        <f t="shared" si="15"/>
        <v>0</v>
      </c>
      <c r="AD136" s="59">
        <f t="shared" si="15"/>
        <v>0</v>
      </c>
      <c r="AE136" s="58">
        <f t="shared" si="15"/>
        <v>0</v>
      </c>
      <c r="AF136" s="60"/>
    </row>
    <row r="137" ht="28.5" customHeight="1" spans="1:33">
      <c r="A137" s="61" t="s">
        <v>138</v>
      </c>
      <c r="B137" s="61" t="s">
        <v>65</v>
      </c>
      <c r="C137" s="61" t="s">
        <v>65</v>
      </c>
      <c r="D137" s="61" t="s">
        <v>106</v>
      </c>
      <c r="E137" s="62" t="s">
        <v>139</v>
      </c>
      <c r="F137" s="46">
        <v>46174</v>
      </c>
      <c r="G137" s="46" t="str">
        <f t="shared" si="14"/>
        <v>纪晓菲2026-6-1</v>
      </c>
      <c r="H137" s="63" t="s">
        <v>140</v>
      </c>
      <c r="I137" s="63" t="s">
        <v>141</v>
      </c>
      <c r="J137" s="64"/>
      <c r="K137" s="64"/>
      <c r="L137" s="65"/>
      <c r="M137" s="65"/>
      <c r="N137" s="65"/>
      <c r="O137" s="66">
        <v>8</v>
      </c>
      <c r="P137" s="67"/>
      <c r="Q137" s="68"/>
      <c r="R137" s="68"/>
      <c r="S137" s="68"/>
      <c r="T137" s="69">
        <f t="shared" ref="T137:T168" si="16">SUM(O137:S137)</f>
        <v>8</v>
      </c>
      <c r="U137" s="68"/>
      <c r="V137" s="70"/>
      <c r="W137" s="70"/>
      <c r="X137" s="71">
        <f t="shared" ref="X137:X168" si="17">SUM(T137:W137)</f>
        <v>8</v>
      </c>
      <c r="Y137" s="72"/>
      <c r="Z137" s="70"/>
      <c r="AA137" s="68">
        <v>2</v>
      </c>
      <c r="AB137" s="73"/>
      <c r="AC137" s="70"/>
      <c r="AD137" s="74"/>
      <c r="AE137" s="68"/>
      <c r="AF137" s="75"/>
    </row>
    <row r="138" ht="28.5" customHeight="1" spans="1:33">
      <c r="A138" s="61" t="s">
        <v>138</v>
      </c>
      <c r="B138" s="61" t="s">
        <v>65</v>
      </c>
      <c r="C138" s="61" t="s">
        <v>65</v>
      </c>
      <c r="D138" s="61" t="s">
        <v>106</v>
      </c>
      <c r="E138" s="76" t="s">
        <v>139</v>
      </c>
      <c r="F138" s="46">
        <v>46175</v>
      </c>
      <c r="G138" s="46" t="str">
        <f t="shared" si="14"/>
        <v>纪晓菲2026-6-2</v>
      </c>
      <c r="H138" s="63" t="s">
        <v>142</v>
      </c>
      <c r="I138" s="63" t="s">
        <v>143</v>
      </c>
      <c r="J138" s="64"/>
      <c r="K138" s="64"/>
      <c r="L138" s="65"/>
      <c r="M138" s="65"/>
      <c r="N138" s="65"/>
      <c r="O138" s="66">
        <v>8</v>
      </c>
      <c r="P138" s="67"/>
      <c r="Q138" s="68"/>
      <c r="R138" s="68"/>
      <c r="S138" s="68"/>
      <c r="T138" s="69">
        <f t="shared" si="16"/>
        <v>8</v>
      </c>
      <c r="U138" s="68"/>
      <c r="V138" s="70"/>
      <c r="W138" s="70"/>
      <c r="X138" s="71">
        <f t="shared" si="17"/>
        <v>8</v>
      </c>
      <c r="Y138" s="72"/>
      <c r="Z138" s="70"/>
      <c r="AA138" s="68">
        <v>2</v>
      </c>
      <c r="AB138" s="73"/>
      <c r="AC138" s="70"/>
      <c r="AD138" s="74"/>
      <c r="AE138" s="68"/>
      <c r="AF138" s="75"/>
    </row>
    <row r="139" ht="28.5" customHeight="1" spans="1:33">
      <c r="A139" s="61" t="s">
        <v>138</v>
      </c>
      <c r="B139" s="61" t="s">
        <v>65</v>
      </c>
      <c r="C139" s="61" t="s">
        <v>65</v>
      </c>
      <c r="D139" s="61" t="s">
        <v>106</v>
      </c>
      <c r="E139" s="76" t="s">
        <v>139</v>
      </c>
      <c r="F139" s="46">
        <v>46176</v>
      </c>
      <c r="G139" s="46" t="str">
        <f t="shared" si="14"/>
        <v>纪晓菲2026-6-3</v>
      </c>
      <c r="H139" s="63" t="s">
        <v>144</v>
      </c>
      <c r="I139" s="63" t="s">
        <v>145</v>
      </c>
      <c r="J139" s="64"/>
      <c r="K139" s="64"/>
      <c r="L139" s="65"/>
      <c r="M139" s="65"/>
      <c r="N139" s="65"/>
      <c r="O139" s="66">
        <v>8</v>
      </c>
      <c r="P139" s="67"/>
      <c r="Q139" s="68"/>
      <c r="R139" s="68"/>
      <c r="S139" s="68"/>
      <c r="T139" s="69">
        <f t="shared" si="16"/>
        <v>8</v>
      </c>
      <c r="U139" s="68"/>
      <c r="V139" s="70"/>
      <c r="W139" s="70"/>
      <c r="X139" s="71">
        <f t="shared" si="17"/>
        <v>8</v>
      </c>
      <c r="Y139" s="72"/>
      <c r="Z139" s="70"/>
      <c r="AA139" s="68">
        <v>2</v>
      </c>
      <c r="AB139" s="73"/>
      <c r="AC139" s="70"/>
      <c r="AD139" s="74"/>
      <c r="AE139" s="68"/>
      <c r="AF139" s="75"/>
    </row>
    <row r="140" ht="28.5" customHeight="1" spans="1:33">
      <c r="A140" s="61" t="s">
        <v>138</v>
      </c>
      <c r="B140" s="61" t="s">
        <v>65</v>
      </c>
      <c r="C140" s="61" t="s">
        <v>65</v>
      </c>
      <c r="D140" s="61" t="s">
        <v>106</v>
      </c>
      <c r="E140" s="61" t="s">
        <v>139</v>
      </c>
      <c r="F140" s="46">
        <v>46177</v>
      </c>
      <c r="G140" s="46" t="str">
        <f t="shared" si="14"/>
        <v>纪晓菲2026-6-4</v>
      </c>
      <c r="H140" s="63" t="s">
        <v>146</v>
      </c>
      <c r="I140" s="63" t="s">
        <v>147</v>
      </c>
      <c r="J140" s="64"/>
      <c r="K140" s="64"/>
      <c r="L140" s="65"/>
      <c r="M140" s="65"/>
      <c r="N140" s="65"/>
      <c r="O140" s="66">
        <v>8</v>
      </c>
      <c r="P140" s="67"/>
      <c r="Q140" s="68"/>
      <c r="R140" s="68"/>
      <c r="S140" s="68"/>
      <c r="T140" s="69">
        <f t="shared" si="16"/>
        <v>8</v>
      </c>
      <c r="U140" s="68"/>
      <c r="V140" s="70"/>
      <c r="W140" s="70"/>
      <c r="X140" s="71">
        <f t="shared" si="17"/>
        <v>8</v>
      </c>
      <c r="Y140" s="72"/>
      <c r="Z140" s="70"/>
      <c r="AA140" s="68">
        <v>2</v>
      </c>
      <c r="AB140" s="73"/>
      <c r="AC140" s="70"/>
      <c r="AD140" s="74"/>
      <c r="AE140" s="68"/>
      <c r="AF140" s="75"/>
    </row>
    <row r="141" ht="28.5" customHeight="1" spans="1:33">
      <c r="A141" s="61" t="s">
        <v>138</v>
      </c>
      <c r="B141" s="61" t="s">
        <v>65</v>
      </c>
      <c r="C141" s="61" t="s">
        <v>65</v>
      </c>
      <c r="D141" s="61" t="s">
        <v>106</v>
      </c>
      <c r="E141" s="76" t="s">
        <v>139</v>
      </c>
      <c r="F141" s="46">
        <v>46178</v>
      </c>
      <c r="G141" s="46" t="str">
        <f t="shared" si="14"/>
        <v>纪晓菲2026-6-5</v>
      </c>
      <c r="H141" s="63" t="s">
        <v>148</v>
      </c>
      <c r="I141" s="63" t="s">
        <v>149</v>
      </c>
      <c r="J141" s="64"/>
      <c r="K141" s="64"/>
      <c r="L141" s="65"/>
      <c r="M141" s="65"/>
      <c r="N141" s="65"/>
      <c r="O141" s="66">
        <v>8</v>
      </c>
      <c r="P141" s="67"/>
      <c r="Q141" s="68"/>
      <c r="R141" s="68"/>
      <c r="S141" s="68"/>
      <c r="T141" s="69">
        <f t="shared" si="16"/>
        <v>8</v>
      </c>
      <c r="U141" s="68"/>
      <c r="V141" s="70"/>
      <c r="W141" s="70"/>
      <c r="X141" s="71">
        <f t="shared" si="17"/>
        <v>8</v>
      </c>
      <c r="Y141" s="72"/>
      <c r="Z141" s="70"/>
      <c r="AA141" s="68">
        <v>2</v>
      </c>
      <c r="AB141" s="73"/>
      <c r="AC141" s="70"/>
      <c r="AD141" s="74"/>
      <c r="AE141" s="68"/>
      <c r="AF141" s="75"/>
    </row>
    <row r="142" ht="28.5" customHeight="1" spans="1:33">
      <c r="A142" s="61" t="s">
        <v>138</v>
      </c>
      <c r="B142" s="61" t="s">
        <v>65</v>
      </c>
      <c r="C142" s="61" t="s">
        <v>65</v>
      </c>
      <c r="D142" s="61" t="s">
        <v>106</v>
      </c>
      <c r="E142" s="62" t="s">
        <v>139</v>
      </c>
      <c r="F142" s="46">
        <v>46179</v>
      </c>
      <c r="G142" s="46" t="str">
        <f t="shared" si="14"/>
        <v>纪晓菲2026-6-6</v>
      </c>
      <c r="H142" s="63"/>
      <c r="I142" s="63"/>
      <c r="J142" s="64"/>
      <c r="K142" s="64"/>
      <c r="L142" s="65" t="s">
        <v>73</v>
      </c>
      <c r="M142" s="65"/>
      <c r="N142" s="65"/>
      <c r="O142" s="66">
        <v>8</v>
      </c>
      <c r="P142" s="67"/>
      <c r="Q142" s="68">
        <v>-8</v>
      </c>
      <c r="R142" s="68"/>
      <c r="S142" s="68"/>
      <c r="T142" s="69">
        <f t="shared" si="16"/>
        <v>0</v>
      </c>
      <c r="U142" s="68"/>
      <c r="V142" s="70"/>
      <c r="W142" s="70"/>
      <c r="X142" s="71">
        <f t="shared" si="17"/>
        <v>0</v>
      </c>
      <c r="Y142" s="72"/>
      <c r="Z142" s="70"/>
      <c r="AA142" s="68"/>
      <c r="AB142" s="73"/>
      <c r="AC142" s="70"/>
      <c r="AD142" s="74"/>
      <c r="AE142" s="68"/>
      <c r="AF142" s="75"/>
    </row>
    <row r="143" ht="28.5" customHeight="1" spans="1:33">
      <c r="A143" s="61" t="s">
        <v>138</v>
      </c>
      <c r="B143" s="61" t="s">
        <v>65</v>
      </c>
      <c r="C143" s="61" t="s">
        <v>65</v>
      </c>
      <c r="D143" s="61" t="s">
        <v>106</v>
      </c>
      <c r="E143" s="62" t="s">
        <v>139</v>
      </c>
      <c r="F143" s="77">
        <v>46180</v>
      </c>
      <c r="G143" s="46" t="str">
        <f t="shared" si="14"/>
        <v>纪晓菲2026-6-7</v>
      </c>
      <c r="H143" s="63"/>
      <c r="I143" s="63"/>
      <c r="J143" s="64"/>
      <c r="K143" s="64"/>
      <c r="L143" s="65"/>
      <c r="M143" s="65"/>
      <c r="N143" s="65"/>
      <c r="O143" s="66"/>
      <c r="P143" s="67"/>
      <c r="Q143" s="68"/>
      <c r="R143" s="68"/>
      <c r="S143" s="68"/>
      <c r="T143" s="69">
        <f t="shared" si="16"/>
        <v>0</v>
      </c>
      <c r="U143" s="68"/>
      <c r="V143" s="70"/>
      <c r="W143" s="70"/>
      <c r="X143" s="71">
        <f t="shared" si="17"/>
        <v>0</v>
      </c>
      <c r="Y143" s="72"/>
      <c r="Z143" s="70"/>
      <c r="AA143" s="68"/>
      <c r="AB143" s="73"/>
      <c r="AC143" s="70"/>
      <c r="AD143" s="74"/>
      <c r="AE143" s="68"/>
      <c r="AF143" s="75"/>
    </row>
    <row r="144" ht="28.5" customHeight="1" spans="1:33">
      <c r="A144" s="61" t="s">
        <v>138</v>
      </c>
      <c r="B144" s="61" t="s">
        <v>65</v>
      </c>
      <c r="C144" s="61" t="s">
        <v>65</v>
      </c>
      <c r="D144" s="61" t="s">
        <v>106</v>
      </c>
      <c r="E144" s="76" t="s">
        <v>139</v>
      </c>
      <c r="F144" s="46">
        <v>46181</v>
      </c>
      <c r="G144" s="46" t="str">
        <f t="shared" si="14"/>
        <v>纪晓菲2026-6-8</v>
      </c>
      <c r="H144" s="63" t="s">
        <v>150</v>
      </c>
      <c r="I144" s="63" t="s">
        <v>151</v>
      </c>
      <c r="J144" s="64"/>
      <c r="K144" s="64"/>
      <c r="L144" s="65"/>
      <c r="M144" s="65"/>
      <c r="N144" s="65"/>
      <c r="O144" s="66">
        <v>8</v>
      </c>
      <c r="P144" s="67"/>
      <c r="Q144" s="68"/>
      <c r="R144" s="68"/>
      <c r="S144" s="68"/>
      <c r="T144" s="69">
        <f t="shared" si="16"/>
        <v>8</v>
      </c>
      <c r="U144" s="68"/>
      <c r="V144" s="70"/>
      <c r="W144" s="70"/>
      <c r="X144" s="71">
        <f t="shared" si="17"/>
        <v>8</v>
      </c>
      <c r="Y144" s="72"/>
      <c r="Z144" s="70"/>
      <c r="AA144" s="68">
        <v>2</v>
      </c>
      <c r="AB144" s="73"/>
      <c r="AC144" s="70"/>
      <c r="AD144" s="74"/>
      <c r="AE144" s="68"/>
      <c r="AF144" s="75"/>
    </row>
    <row r="145" ht="28.5" customHeight="1" spans="1:32">
      <c r="A145" s="61" t="s">
        <v>138</v>
      </c>
      <c r="B145" s="61" t="s">
        <v>65</v>
      </c>
      <c r="C145" s="61" t="s">
        <v>65</v>
      </c>
      <c r="D145" s="61" t="s">
        <v>106</v>
      </c>
      <c r="E145" s="76" t="s">
        <v>139</v>
      </c>
      <c r="F145" s="78">
        <v>46182</v>
      </c>
      <c r="G145" s="46" t="str">
        <f t="shared" si="14"/>
        <v>纪晓菲2026-6-9</v>
      </c>
      <c r="H145" s="63" t="s">
        <v>152</v>
      </c>
      <c r="I145" s="63" t="s">
        <v>153</v>
      </c>
      <c r="J145" s="64"/>
      <c r="K145" s="64"/>
      <c r="L145" s="65"/>
      <c r="M145" s="65"/>
      <c r="N145" s="65"/>
      <c r="O145" s="66">
        <v>8</v>
      </c>
      <c r="P145" s="67"/>
      <c r="Q145" s="68"/>
      <c r="R145" s="68"/>
      <c r="S145" s="68"/>
      <c r="T145" s="69">
        <f t="shared" si="16"/>
        <v>8</v>
      </c>
      <c r="U145" s="68"/>
      <c r="V145" s="70"/>
      <c r="W145" s="70"/>
      <c r="X145" s="71">
        <f t="shared" si="17"/>
        <v>8</v>
      </c>
      <c r="Y145" s="72"/>
      <c r="Z145" s="70"/>
      <c r="AA145" s="68">
        <v>2</v>
      </c>
      <c r="AB145" s="73"/>
      <c r="AC145" s="70"/>
      <c r="AD145" s="74"/>
      <c r="AE145" s="68"/>
      <c r="AF145" s="75"/>
    </row>
    <row r="146" ht="28.5" customHeight="1" spans="1:32">
      <c r="A146" s="61" t="s">
        <v>138</v>
      </c>
      <c r="B146" s="61" t="s">
        <v>65</v>
      </c>
      <c r="C146" s="61" t="s">
        <v>65</v>
      </c>
      <c r="D146" s="61" t="s">
        <v>106</v>
      </c>
      <c r="E146" s="76" t="s">
        <v>139</v>
      </c>
      <c r="F146" s="46">
        <v>46183</v>
      </c>
      <c r="G146" s="46" t="str">
        <f t="shared" si="14"/>
        <v>纪晓菲2026-6-10</v>
      </c>
      <c r="H146" s="63" t="s">
        <v>154</v>
      </c>
      <c r="I146" s="63" t="s">
        <v>155</v>
      </c>
      <c r="J146" s="64"/>
      <c r="K146" s="64"/>
      <c r="L146" s="65"/>
      <c r="M146" s="65"/>
      <c r="N146" s="65"/>
      <c r="O146" s="66">
        <v>8</v>
      </c>
      <c r="P146" s="67"/>
      <c r="Q146" s="68"/>
      <c r="R146" s="68"/>
      <c r="S146" s="68"/>
      <c r="T146" s="69">
        <f t="shared" si="16"/>
        <v>8</v>
      </c>
      <c r="U146" s="68"/>
      <c r="V146" s="70"/>
      <c r="W146" s="70"/>
      <c r="X146" s="71">
        <f t="shared" si="17"/>
        <v>8</v>
      </c>
      <c r="Y146" s="72"/>
      <c r="Z146" s="70"/>
      <c r="AA146" s="68">
        <v>2</v>
      </c>
      <c r="AB146" s="73"/>
      <c r="AC146" s="70"/>
      <c r="AD146" s="74"/>
      <c r="AE146" s="68"/>
      <c r="AF146" s="75"/>
    </row>
    <row r="147" ht="28.5" customHeight="1" spans="1:32">
      <c r="A147" s="61" t="s">
        <v>138</v>
      </c>
      <c r="B147" s="61" t="s">
        <v>65</v>
      </c>
      <c r="C147" s="61" t="s">
        <v>65</v>
      </c>
      <c r="D147" s="61" t="s">
        <v>106</v>
      </c>
      <c r="E147" s="76" t="s">
        <v>139</v>
      </c>
      <c r="F147" s="46">
        <v>46184</v>
      </c>
      <c r="G147" s="46" t="str">
        <f t="shared" si="14"/>
        <v>纪晓菲2026-6-11</v>
      </c>
      <c r="H147" s="63" t="s">
        <v>148</v>
      </c>
      <c r="I147" s="63" t="s">
        <v>156</v>
      </c>
      <c r="J147" s="64"/>
      <c r="K147" s="64"/>
      <c r="L147" s="65"/>
      <c r="M147" s="65"/>
      <c r="N147" s="65"/>
      <c r="O147" s="66">
        <v>8</v>
      </c>
      <c r="P147" s="67"/>
      <c r="Q147" s="68"/>
      <c r="R147" s="68"/>
      <c r="S147" s="68"/>
      <c r="T147" s="69">
        <f t="shared" si="16"/>
        <v>8</v>
      </c>
      <c r="U147" s="68"/>
      <c r="V147" s="70"/>
      <c r="W147" s="70"/>
      <c r="X147" s="71">
        <f t="shared" si="17"/>
        <v>8</v>
      </c>
      <c r="Y147" s="72"/>
      <c r="Z147" s="70"/>
      <c r="AA147" s="68">
        <v>2</v>
      </c>
      <c r="AB147" s="73"/>
      <c r="AC147" s="70"/>
      <c r="AD147" s="74"/>
      <c r="AE147" s="68"/>
      <c r="AF147" s="75"/>
    </row>
    <row r="148" ht="28.5" customHeight="1" spans="1:32">
      <c r="A148" s="61" t="s">
        <v>138</v>
      </c>
      <c r="B148" s="61" t="s">
        <v>65</v>
      </c>
      <c r="C148" s="61" t="s">
        <v>65</v>
      </c>
      <c r="D148" s="61" t="s">
        <v>106</v>
      </c>
      <c r="E148" s="76" t="s">
        <v>139</v>
      </c>
      <c r="F148" s="46">
        <v>46185</v>
      </c>
      <c r="G148" s="46" t="str">
        <f t="shared" si="14"/>
        <v>纪晓菲2026-6-12</v>
      </c>
      <c r="H148" s="63" t="s">
        <v>157</v>
      </c>
      <c r="I148" s="63" t="s">
        <v>158</v>
      </c>
      <c r="J148" s="64"/>
      <c r="K148" s="64"/>
      <c r="L148" s="65"/>
      <c r="M148" s="65"/>
      <c r="N148" s="65"/>
      <c r="O148" s="66">
        <v>8</v>
      </c>
      <c r="P148" s="67"/>
      <c r="Q148" s="68"/>
      <c r="R148" s="68"/>
      <c r="S148" s="68"/>
      <c r="T148" s="69">
        <f t="shared" si="16"/>
        <v>8</v>
      </c>
      <c r="U148" s="68"/>
      <c r="V148" s="70"/>
      <c r="W148" s="70"/>
      <c r="X148" s="71">
        <f t="shared" si="17"/>
        <v>8</v>
      </c>
      <c r="Y148" s="72"/>
      <c r="Z148" s="70"/>
      <c r="AA148" s="68">
        <v>2</v>
      </c>
      <c r="AB148" s="73"/>
      <c r="AC148" s="70"/>
      <c r="AD148" s="74"/>
      <c r="AE148" s="68"/>
      <c r="AF148" s="75"/>
    </row>
    <row r="149" ht="28.5" customHeight="1" spans="1:32">
      <c r="A149" s="61" t="s">
        <v>138</v>
      </c>
      <c r="B149" s="61" t="s">
        <v>65</v>
      </c>
      <c r="C149" s="61" t="s">
        <v>65</v>
      </c>
      <c r="D149" s="61" t="s">
        <v>106</v>
      </c>
      <c r="E149" s="76" t="s">
        <v>139</v>
      </c>
      <c r="F149" s="77">
        <v>46186</v>
      </c>
      <c r="G149" s="46" t="str">
        <f t="shared" si="14"/>
        <v>纪晓菲2026-6-13</v>
      </c>
      <c r="H149" s="63" t="s">
        <v>159</v>
      </c>
      <c r="I149" s="63"/>
      <c r="J149" s="64"/>
      <c r="K149" s="64"/>
      <c r="L149" s="65"/>
      <c r="M149" s="65"/>
      <c r="N149" s="65"/>
      <c r="O149" s="66"/>
      <c r="P149" s="67"/>
      <c r="Q149" s="68"/>
      <c r="R149" s="68"/>
      <c r="S149" s="68"/>
      <c r="T149" s="69">
        <f t="shared" si="16"/>
        <v>0</v>
      </c>
      <c r="U149" s="68"/>
      <c r="V149" s="70">
        <v>8</v>
      </c>
      <c r="W149" s="70"/>
      <c r="X149" s="71">
        <f t="shared" si="17"/>
        <v>8</v>
      </c>
      <c r="Y149" s="72"/>
      <c r="Z149" s="70"/>
      <c r="AA149" s="68"/>
      <c r="AB149" s="73"/>
      <c r="AC149" s="70"/>
      <c r="AD149" s="74"/>
      <c r="AE149" s="68"/>
      <c r="AF149" s="80"/>
    </row>
    <row r="150" ht="28.5" customHeight="1" spans="1:32">
      <c r="A150" s="61" t="s">
        <v>138</v>
      </c>
      <c r="B150" s="61" t="s">
        <v>65</v>
      </c>
      <c r="C150" s="61" t="s">
        <v>65</v>
      </c>
      <c r="D150" s="61" t="s">
        <v>106</v>
      </c>
      <c r="E150" s="62" t="s">
        <v>139</v>
      </c>
      <c r="F150" s="77">
        <v>46187</v>
      </c>
      <c r="G150" s="46" t="str">
        <f t="shared" si="14"/>
        <v>纪晓菲2026-6-14</v>
      </c>
      <c r="H150" s="63"/>
      <c r="I150" s="63"/>
      <c r="J150" s="64"/>
      <c r="K150" s="64"/>
      <c r="L150" s="65"/>
      <c r="M150" s="65"/>
      <c r="N150" s="65"/>
      <c r="O150" s="66"/>
      <c r="P150" s="67"/>
      <c r="Q150" s="68"/>
      <c r="R150" s="68"/>
      <c r="S150" s="68"/>
      <c r="T150" s="69">
        <f t="shared" si="16"/>
        <v>0</v>
      </c>
      <c r="U150" s="68"/>
      <c r="V150" s="70"/>
      <c r="W150" s="70"/>
      <c r="X150" s="71">
        <f t="shared" si="17"/>
        <v>0</v>
      </c>
      <c r="Y150" s="72"/>
      <c r="Z150" s="70"/>
      <c r="AA150" s="68"/>
      <c r="AB150" s="73"/>
      <c r="AC150" s="70"/>
      <c r="AD150" s="74"/>
      <c r="AE150" s="68"/>
      <c r="AF150" s="80"/>
    </row>
    <row r="151" ht="28.5" customHeight="1" spans="1:32">
      <c r="A151" s="61" t="s">
        <v>138</v>
      </c>
      <c r="B151" s="61" t="s">
        <v>65</v>
      </c>
      <c r="C151" s="61" t="s">
        <v>65</v>
      </c>
      <c r="D151" s="61" t="s">
        <v>106</v>
      </c>
      <c r="E151" s="76" t="s">
        <v>139</v>
      </c>
      <c r="F151" s="46">
        <v>46188</v>
      </c>
      <c r="G151" s="46" t="str">
        <f t="shared" si="14"/>
        <v>纪晓菲2026-6-15</v>
      </c>
      <c r="H151" s="63" t="s">
        <v>160</v>
      </c>
      <c r="I151" s="63" t="s">
        <v>161</v>
      </c>
      <c r="J151" s="64"/>
      <c r="K151" s="64"/>
      <c r="L151" s="65"/>
      <c r="M151" s="65"/>
      <c r="N151" s="65"/>
      <c r="O151" s="66">
        <v>8</v>
      </c>
      <c r="P151" s="67"/>
      <c r="Q151" s="68"/>
      <c r="R151" s="68"/>
      <c r="S151" s="68"/>
      <c r="T151" s="69">
        <f t="shared" si="16"/>
        <v>8</v>
      </c>
      <c r="U151" s="68"/>
      <c r="V151" s="70"/>
      <c r="W151" s="70"/>
      <c r="X151" s="71">
        <f t="shared" si="17"/>
        <v>8</v>
      </c>
      <c r="Y151" s="72"/>
      <c r="Z151" s="70"/>
      <c r="AA151" s="68">
        <v>2</v>
      </c>
      <c r="AB151" s="73"/>
      <c r="AC151" s="70"/>
      <c r="AD151" s="74"/>
      <c r="AE151" s="68"/>
      <c r="AF151" s="75"/>
    </row>
    <row r="152" ht="28.5" customHeight="1" spans="1:32">
      <c r="A152" s="61" t="s">
        <v>138</v>
      </c>
      <c r="B152" s="61" t="s">
        <v>65</v>
      </c>
      <c r="C152" s="61" t="s">
        <v>65</v>
      </c>
      <c r="D152" s="61" t="s">
        <v>106</v>
      </c>
      <c r="E152" s="76" t="s">
        <v>139</v>
      </c>
      <c r="F152" s="46">
        <v>46189</v>
      </c>
      <c r="G152" s="46" t="str">
        <f t="shared" si="14"/>
        <v>纪晓菲2026-6-16</v>
      </c>
      <c r="H152" s="63" t="s">
        <v>162</v>
      </c>
      <c r="I152" s="63"/>
      <c r="J152" s="64"/>
      <c r="K152" s="64"/>
      <c r="L152" s="65"/>
      <c r="M152" s="65"/>
      <c r="N152" s="65"/>
      <c r="O152" s="66">
        <v>8</v>
      </c>
      <c r="P152" s="67"/>
      <c r="Q152" s="68"/>
      <c r="R152" s="68"/>
      <c r="S152" s="68"/>
      <c r="T152" s="69">
        <f t="shared" si="16"/>
        <v>8</v>
      </c>
      <c r="U152" s="68"/>
      <c r="V152" s="70"/>
      <c r="W152" s="70"/>
      <c r="X152" s="71">
        <f t="shared" si="17"/>
        <v>8</v>
      </c>
      <c r="Y152" s="72"/>
      <c r="Z152" s="70"/>
      <c r="AA152" s="68"/>
      <c r="AB152" s="73"/>
      <c r="AC152" s="70"/>
      <c r="AD152" s="74"/>
      <c r="AE152" s="68"/>
      <c r="AF152" s="80"/>
    </row>
    <row r="153" ht="28.5" customHeight="1" spans="1:32">
      <c r="A153" s="61" t="s">
        <v>138</v>
      </c>
      <c r="B153" s="61" t="s">
        <v>65</v>
      </c>
      <c r="C153" s="61" t="s">
        <v>65</v>
      </c>
      <c r="D153" s="61" t="s">
        <v>106</v>
      </c>
      <c r="E153" s="76" t="s">
        <v>139</v>
      </c>
      <c r="F153" s="46">
        <v>46190</v>
      </c>
      <c r="G153" s="46" t="str">
        <f t="shared" si="14"/>
        <v>纪晓菲2026-6-17</v>
      </c>
      <c r="H153" s="63" t="s">
        <v>146</v>
      </c>
      <c r="I153" s="63" t="s">
        <v>143</v>
      </c>
      <c r="J153" s="64"/>
      <c r="K153" s="64"/>
      <c r="L153" s="65"/>
      <c r="M153" s="65"/>
      <c r="N153" s="65"/>
      <c r="O153" s="66">
        <v>8</v>
      </c>
      <c r="P153" s="67"/>
      <c r="Q153" s="68"/>
      <c r="R153" s="68"/>
      <c r="S153" s="68"/>
      <c r="T153" s="69">
        <f t="shared" si="16"/>
        <v>8</v>
      </c>
      <c r="U153" s="68"/>
      <c r="V153" s="70"/>
      <c r="W153" s="70"/>
      <c r="X153" s="71">
        <f t="shared" si="17"/>
        <v>8</v>
      </c>
      <c r="Y153" s="72"/>
      <c r="Z153" s="70"/>
      <c r="AA153" s="68">
        <v>2</v>
      </c>
      <c r="AB153" s="73"/>
      <c r="AC153" s="70"/>
      <c r="AD153" s="74"/>
      <c r="AE153" s="68"/>
      <c r="AF153" s="75"/>
    </row>
    <row r="154" ht="28.5" customHeight="1" spans="1:32">
      <c r="A154" s="61" t="s">
        <v>138</v>
      </c>
      <c r="B154" s="61" t="s">
        <v>65</v>
      </c>
      <c r="C154" s="61" t="s">
        <v>65</v>
      </c>
      <c r="D154" s="61" t="s">
        <v>106</v>
      </c>
      <c r="E154" s="76" t="s">
        <v>139</v>
      </c>
      <c r="F154" s="46">
        <v>46191</v>
      </c>
      <c r="G154" s="46" t="str">
        <f t="shared" si="14"/>
        <v>纪晓菲2026-6-18</v>
      </c>
      <c r="H154" s="63" t="s">
        <v>163</v>
      </c>
      <c r="I154" s="63" t="s">
        <v>164</v>
      </c>
      <c r="J154" s="64"/>
      <c r="K154" s="64"/>
      <c r="L154" s="65"/>
      <c r="M154" s="65"/>
      <c r="N154" s="65"/>
      <c r="O154" s="66">
        <v>8</v>
      </c>
      <c r="P154" s="67"/>
      <c r="Q154" s="68"/>
      <c r="R154" s="68"/>
      <c r="S154" s="68"/>
      <c r="T154" s="69">
        <f t="shared" si="16"/>
        <v>8</v>
      </c>
      <c r="U154" s="68"/>
      <c r="V154" s="70"/>
      <c r="W154" s="70"/>
      <c r="X154" s="71">
        <f t="shared" si="17"/>
        <v>8</v>
      </c>
      <c r="Y154" s="72"/>
      <c r="Z154" s="70"/>
      <c r="AA154" s="68">
        <v>2</v>
      </c>
      <c r="AB154" s="73"/>
      <c r="AC154" s="70"/>
      <c r="AD154" s="74"/>
      <c r="AE154" s="68"/>
      <c r="AF154" s="75"/>
    </row>
    <row r="155" ht="28.5" customHeight="1" spans="1:32">
      <c r="A155" s="61" t="s">
        <v>138</v>
      </c>
      <c r="B155" s="61" t="s">
        <v>65</v>
      </c>
      <c r="C155" s="61" t="s">
        <v>65</v>
      </c>
      <c r="D155" s="61" t="s">
        <v>106</v>
      </c>
      <c r="E155" s="76" t="s">
        <v>139</v>
      </c>
      <c r="F155" s="82">
        <v>46192</v>
      </c>
      <c r="G155" s="46" t="str">
        <f t="shared" si="14"/>
        <v>纪晓菲2026-6-19</v>
      </c>
      <c r="H155" s="63"/>
      <c r="I155" s="63"/>
      <c r="J155" s="64"/>
      <c r="K155" s="64"/>
      <c r="L155" s="65"/>
      <c r="M155" s="65"/>
      <c r="N155" s="65"/>
      <c r="O155" s="66"/>
      <c r="P155" s="67"/>
      <c r="Q155" s="68"/>
      <c r="R155" s="68"/>
      <c r="S155" s="68"/>
      <c r="T155" s="69">
        <f t="shared" si="16"/>
        <v>0</v>
      </c>
      <c r="U155" s="68"/>
      <c r="V155" s="70"/>
      <c r="W155" s="70"/>
      <c r="X155" s="71">
        <f t="shared" si="17"/>
        <v>0</v>
      </c>
      <c r="Y155" s="72"/>
      <c r="Z155" s="70"/>
      <c r="AA155" s="68"/>
      <c r="AB155" s="73">
        <v>8</v>
      </c>
      <c r="AC155" s="70"/>
      <c r="AD155" s="74"/>
      <c r="AE155" s="68"/>
      <c r="AF155" s="75"/>
    </row>
    <row r="156" ht="28.5" customHeight="1" spans="1:32">
      <c r="A156" s="61" t="s">
        <v>138</v>
      </c>
      <c r="B156" s="61" t="s">
        <v>65</v>
      </c>
      <c r="C156" s="61" t="s">
        <v>65</v>
      </c>
      <c r="D156" s="61" t="s">
        <v>106</v>
      </c>
      <c r="E156" s="62" t="s">
        <v>139</v>
      </c>
      <c r="F156" s="77">
        <v>46193</v>
      </c>
      <c r="G156" s="46" t="str">
        <f t="shared" si="14"/>
        <v>纪晓菲2026-6-20</v>
      </c>
      <c r="H156" s="63"/>
      <c r="I156" s="63"/>
      <c r="J156" s="64"/>
      <c r="K156" s="64"/>
      <c r="L156" s="65"/>
      <c r="M156" s="65"/>
      <c r="N156" s="65"/>
      <c r="O156" s="66"/>
      <c r="P156" s="67"/>
      <c r="Q156" s="68"/>
      <c r="R156" s="68"/>
      <c r="S156" s="68"/>
      <c r="T156" s="69">
        <f t="shared" si="16"/>
        <v>0</v>
      </c>
      <c r="U156" s="68"/>
      <c r="V156" s="70"/>
      <c r="W156" s="70"/>
      <c r="X156" s="71">
        <f t="shared" si="17"/>
        <v>0</v>
      </c>
      <c r="Y156" s="72"/>
      <c r="Z156" s="70"/>
      <c r="AA156" s="68"/>
      <c r="AB156" s="73"/>
      <c r="AC156" s="70"/>
      <c r="AD156" s="74"/>
      <c r="AE156" s="68"/>
      <c r="AF156" s="75"/>
    </row>
    <row r="157" ht="28.5" customHeight="1" spans="1:32">
      <c r="A157" s="61" t="s">
        <v>138</v>
      </c>
      <c r="B157" s="61" t="s">
        <v>65</v>
      </c>
      <c r="C157" s="61" t="s">
        <v>65</v>
      </c>
      <c r="D157" s="61" t="s">
        <v>106</v>
      </c>
      <c r="E157" s="62" t="s">
        <v>139</v>
      </c>
      <c r="F157" s="46">
        <v>46194</v>
      </c>
      <c r="G157" s="46" t="str">
        <f t="shared" si="14"/>
        <v>纪晓菲2026-6-21</v>
      </c>
      <c r="H157" s="63"/>
      <c r="I157" s="63"/>
      <c r="J157" s="64"/>
      <c r="K157" s="64"/>
      <c r="L157" s="65" t="s">
        <v>73</v>
      </c>
      <c r="M157" s="65"/>
      <c r="N157" s="65"/>
      <c r="O157" s="66">
        <v>8</v>
      </c>
      <c r="P157" s="67"/>
      <c r="Q157" s="68">
        <v>-8</v>
      </c>
      <c r="R157" s="68"/>
      <c r="S157" s="68"/>
      <c r="T157" s="69">
        <f t="shared" si="16"/>
        <v>0</v>
      </c>
      <c r="U157" s="68"/>
      <c r="V157" s="70"/>
      <c r="W157" s="70"/>
      <c r="X157" s="71">
        <f t="shared" si="17"/>
        <v>0</v>
      </c>
      <c r="Y157" s="72"/>
      <c r="Z157" s="70"/>
      <c r="AA157" s="68"/>
      <c r="AB157" s="73"/>
      <c r="AC157" s="70"/>
      <c r="AD157" s="74"/>
      <c r="AE157" s="68"/>
      <c r="AF157" s="75"/>
    </row>
    <row r="158" ht="28.5" customHeight="1" spans="1:32">
      <c r="A158" s="61" t="s">
        <v>138</v>
      </c>
      <c r="B158" s="61" t="s">
        <v>65</v>
      </c>
      <c r="C158" s="61" t="s">
        <v>65</v>
      </c>
      <c r="D158" s="61" t="s">
        <v>106</v>
      </c>
      <c r="E158" s="76" t="s">
        <v>139</v>
      </c>
      <c r="F158" s="46">
        <v>46195</v>
      </c>
      <c r="G158" s="46" t="str">
        <f t="shared" si="14"/>
        <v>纪晓菲2026-6-22</v>
      </c>
      <c r="H158" s="63"/>
      <c r="I158" s="63"/>
      <c r="J158" s="64"/>
      <c r="K158" s="64"/>
      <c r="L158" s="65"/>
      <c r="M158" s="65"/>
      <c r="N158" s="65"/>
      <c r="O158" s="66"/>
      <c r="P158" s="67"/>
      <c r="Q158" s="68"/>
      <c r="R158" s="68"/>
      <c r="S158" s="68"/>
      <c r="T158" s="69">
        <f t="shared" si="16"/>
        <v>0</v>
      </c>
      <c r="U158" s="68"/>
      <c r="V158" s="70"/>
      <c r="W158" s="70"/>
      <c r="X158" s="71">
        <f t="shared" si="17"/>
        <v>0</v>
      </c>
      <c r="Y158" s="72"/>
      <c r="Z158" s="70"/>
      <c r="AA158" s="68"/>
      <c r="AB158" s="73"/>
      <c r="AC158" s="70"/>
      <c r="AD158" s="74"/>
      <c r="AE158" s="68"/>
      <c r="AF158" s="75"/>
    </row>
    <row r="159" ht="28.5" customHeight="1" spans="1:32">
      <c r="A159" s="61" t="s">
        <v>138</v>
      </c>
      <c r="B159" s="61" t="s">
        <v>65</v>
      </c>
      <c r="C159" s="61" t="s">
        <v>65</v>
      </c>
      <c r="D159" s="61" t="s">
        <v>106</v>
      </c>
      <c r="E159" s="76" t="s">
        <v>139</v>
      </c>
      <c r="F159" s="46">
        <v>46196</v>
      </c>
      <c r="G159" s="46" t="str">
        <f t="shared" si="14"/>
        <v>纪晓菲2026-6-23</v>
      </c>
      <c r="H159" s="63"/>
      <c r="I159" s="63"/>
      <c r="J159" s="64"/>
      <c r="K159" s="64"/>
      <c r="L159" s="65"/>
      <c r="M159" s="65"/>
      <c r="N159" s="65"/>
      <c r="O159" s="66"/>
      <c r="P159" s="67"/>
      <c r="Q159" s="68"/>
      <c r="R159" s="68"/>
      <c r="S159" s="68"/>
      <c r="T159" s="69">
        <f t="shared" si="16"/>
        <v>0</v>
      </c>
      <c r="U159" s="68"/>
      <c r="V159" s="70"/>
      <c r="W159" s="70"/>
      <c r="X159" s="71">
        <f t="shared" si="17"/>
        <v>0</v>
      </c>
      <c r="Y159" s="72"/>
      <c r="Z159" s="70"/>
      <c r="AA159" s="68"/>
      <c r="AB159" s="73"/>
      <c r="AC159" s="70"/>
      <c r="AD159" s="74"/>
      <c r="AE159" s="68"/>
      <c r="AF159" s="75"/>
    </row>
    <row r="160" ht="28.5" customHeight="1" spans="1:32">
      <c r="A160" s="61" t="s">
        <v>138</v>
      </c>
      <c r="B160" s="61" t="s">
        <v>65</v>
      </c>
      <c r="C160" s="61" t="s">
        <v>65</v>
      </c>
      <c r="D160" s="61" t="s">
        <v>106</v>
      </c>
      <c r="E160" s="76" t="s">
        <v>139</v>
      </c>
      <c r="F160" s="46">
        <v>46197</v>
      </c>
      <c r="G160" s="46" t="str">
        <f t="shared" si="14"/>
        <v>纪晓菲2026-6-24</v>
      </c>
      <c r="H160" s="63"/>
      <c r="I160" s="63"/>
      <c r="J160" s="64"/>
      <c r="K160" s="64"/>
      <c r="L160" s="65"/>
      <c r="M160" s="65"/>
      <c r="N160" s="65"/>
      <c r="O160" s="66"/>
      <c r="P160" s="67"/>
      <c r="Q160" s="68"/>
      <c r="R160" s="68"/>
      <c r="S160" s="68"/>
      <c r="T160" s="69">
        <f t="shared" si="16"/>
        <v>0</v>
      </c>
      <c r="U160" s="68"/>
      <c r="V160" s="70"/>
      <c r="W160" s="70"/>
      <c r="X160" s="71">
        <f t="shared" si="17"/>
        <v>0</v>
      </c>
      <c r="Y160" s="72"/>
      <c r="Z160" s="70"/>
      <c r="AA160" s="68"/>
      <c r="AB160" s="73"/>
      <c r="AC160" s="70"/>
      <c r="AD160" s="74"/>
      <c r="AE160" s="68"/>
      <c r="AF160" s="75"/>
    </row>
    <row r="161" ht="28.5" customHeight="1" spans="1:33">
      <c r="A161" s="61" t="s">
        <v>138</v>
      </c>
      <c r="B161" s="61" t="s">
        <v>65</v>
      </c>
      <c r="C161" s="61" t="s">
        <v>65</v>
      </c>
      <c r="D161" s="61" t="s">
        <v>106</v>
      </c>
      <c r="E161" s="76" t="s">
        <v>139</v>
      </c>
      <c r="F161" s="46">
        <v>46198</v>
      </c>
      <c r="G161" s="46" t="str">
        <f t="shared" si="14"/>
        <v>纪晓菲2026-6-25</v>
      </c>
      <c r="H161" s="63"/>
      <c r="I161" s="63"/>
      <c r="J161" s="64"/>
      <c r="K161" s="64"/>
      <c r="L161" s="65"/>
      <c r="M161" s="65"/>
      <c r="N161" s="65"/>
      <c r="O161" s="66"/>
      <c r="P161" s="67"/>
      <c r="Q161" s="68"/>
      <c r="R161" s="68"/>
      <c r="S161" s="68"/>
      <c r="T161" s="69">
        <f t="shared" si="16"/>
        <v>0</v>
      </c>
      <c r="U161" s="68"/>
      <c r="V161" s="70"/>
      <c r="W161" s="70"/>
      <c r="X161" s="71">
        <f t="shared" si="17"/>
        <v>0</v>
      </c>
      <c r="Y161" s="72"/>
      <c r="Z161" s="70"/>
      <c r="AA161" s="68"/>
      <c r="AB161" s="73"/>
      <c r="AC161" s="70"/>
      <c r="AD161" s="74"/>
      <c r="AE161" s="68"/>
      <c r="AF161" s="75"/>
    </row>
    <row r="162" ht="28.5" customHeight="1" spans="1:33">
      <c r="A162" s="61" t="s">
        <v>138</v>
      </c>
      <c r="B162" s="61" t="s">
        <v>65</v>
      </c>
      <c r="C162" s="61" t="s">
        <v>65</v>
      </c>
      <c r="D162" s="61" t="s">
        <v>106</v>
      </c>
      <c r="E162" s="76" t="s">
        <v>139</v>
      </c>
      <c r="F162" s="46">
        <v>46199</v>
      </c>
      <c r="G162" s="46" t="str">
        <f t="shared" si="14"/>
        <v>纪晓菲2026-6-26</v>
      </c>
      <c r="H162" s="63"/>
      <c r="I162" s="63"/>
      <c r="J162" s="64"/>
      <c r="K162" s="64"/>
      <c r="L162" s="65"/>
      <c r="M162" s="65"/>
      <c r="N162" s="65"/>
      <c r="O162" s="66"/>
      <c r="P162" s="67"/>
      <c r="Q162" s="68"/>
      <c r="R162" s="68"/>
      <c r="S162" s="68"/>
      <c r="T162" s="69">
        <f t="shared" si="16"/>
        <v>0</v>
      </c>
      <c r="U162" s="68"/>
      <c r="V162" s="70"/>
      <c r="W162" s="70"/>
      <c r="X162" s="71">
        <f t="shared" si="17"/>
        <v>0</v>
      </c>
      <c r="Y162" s="72"/>
      <c r="Z162" s="70"/>
      <c r="AA162" s="68"/>
      <c r="AB162" s="73"/>
      <c r="AC162" s="70"/>
      <c r="AD162" s="74"/>
      <c r="AE162" s="68"/>
      <c r="AF162" s="75"/>
    </row>
    <row r="163" ht="28.5" customHeight="1" spans="1:33">
      <c r="A163" s="61" t="s">
        <v>138</v>
      </c>
      <c r="B163" s="61" t="s">
        <v>65</v>
      </c>
      <c r="C163" s="61" t="s">
        <v>65</v>
      </c>
      <c r="D163" s="61" t="s">
        <v>106</v>
      </c>
      <c r="E163" s="76" t="s">
        <v>139</v>
      </c>
      <c r="F163" s="46">
        <v>46200</v>
      </c>
      <c r="G163" s="46" t="str">
        <f t="shared" si="14"/>
        <v>纪晓菲2026-6-27</v>
      </c>
      <c r="H163" s="63"/>
      <c r="I163" s="63"/>
      <c r="J163" s="64"/>
      <c r="K163" s="64"/>
      <c r="L163" s="65"/>
      <c r="M163" s="65"/>
      <c r="N163" s="65"/>
      <c r="O163" s="66"/>
      <c r="P163" s="67"/>
      <c r="Q163" s="68"/>
      <c r="R163" s="68"/>
      <c r="S163" s="68"/>
      <c r="T163" s="69">
        <f t="shared" si="16"/>
        <v>0</v>
      </c>
      <c r="U163" s="68"/>
      <c r="V163" s="70"/>
      <c r="W163" s="70"/>
      <c r="X163" s="71">
        <f t="shared" si="17"/>
        <v>0</v>
      </c>
      <c r="Y163" s="72"/>
      <c r="Z163" s="70"/>
      <c r="AA163" s="68"/>
      <c r="AB163" s="73"/>
      <c r="AC163" s="70"/>
      <c r="AD163" s="74"/>
      <c r="AE163" s="68"/>
      <c r="AF163" s="75"/>
    </row>
    <row r="164" ht="28.5" customHeight="1" spans="1:33">
      <c r="A164" s="61" t="s">
        <v>138</v>
      </c>
      <c r="B164" s="61" t="s">
        <v>65</v>
      </c>
      <c r="C164" s="61" t="s">
        <v>65</v>
      </c>
      <c r="D164" s="61" t="s">
        <v>106</v>
      </c>
      <c r="E164" s="62" t="s">
        <v>139</v>
      </c>
      <c r="F164" s="46">
        <v>46201</v>
      </c>
      <c r="G164" s="46" t="str">
        <f t="shared" si="14"/>
        <v>纪晓菲2026-6-28</v>
      </c>
      <c r="H164" s="63"/>
      <c r="I164" s="63"/>
      <c r="J164" s="64"/>
      <c r="K164" s="64"/>
      <c r="L164" s="65"/>
      <c r="M164" s="65"/>
      <c r="N164" s="65"/>
      <c r="O164" s="66"/>
      <c r="P164" s="67"/>
      <c r="Q164" s="68"/>
      <c r="R164" s="68"/>
      <c r="S164" s="68"/>
      <c r="T164" s="69">
        <f t="shared" si="16"/>
        <v>0</v>
      </c>
      <c r="U164" s="68"/>
      <c r="V164" s="70"/>
      <c r="W164" s="70"/>
      <c r="X164" s="71">
        <f t="shared" si="17"/>
        <v>0</v>
      </c>
      <c r="Y164" s="72"/>
      <c r="Z164" s="70"/>
      <c r="AA164" s="68"/>
      <c r="AB164" s="73"/>
      <c r="AC164" s="70"/>
      <c r="AD164" s="74"/>
      <c r="AE164" s="68"/>
      <c r="AF164" s="75"/>
    </row>
    <row r="165" ht="28.5" customHeight="1" spans="1:33">
      <c r="A165" s="61" t="s">
        <v>138</v>
      </c>
      <c r="B165" s="61" t="s">
        <v>65</v>
      </c>
      <c r="C165" s="61" t="s">
        <v>65</v>
      </c>
      <c r="D165" s="61" t="s">
        <v>106</v>
      </c>
      <c r="E165" s="76" t="s">
        <v>139</v>
      </c>
      <c r="F165" s="46">
        <v>46202</v>
      </c>
      <c r="G165" s="46" t="str">
        <f t="shared" si="14"/>
        <v>纪晓菲2026-6-29</v>
      </c>
      <c r="H165" s="63"/>
      <c r="I165" s="63"/>
      <c r="J165" s="64"/>
      <c r="K165" s="64"/>
      <c r="L165" s="65"/>
      <c r="M165" s="65"/>
      <c r="N165" s="65"/>
      <c r="O165" s="66"/>
      <c r="P165" s="67"/>
      <c r="Q165" s="68"/>
      <c r="R165" s="68"/>
      <c r="S165" s="68"/>
      <c r="T165" s="69">
        <f t="shared" si="16"/>
        <v>0</v>
      </c>
      <c r="U165" s="68"/>
      <c r="V165" s="70"/>
      <c r="W165" s="70"/>
      <c r="X165" s="71">
        <f t="shared" si="17"/>
        <v>0</v>
      </c>
      <c r="Y165" s="72"/>
      <c r="Z165" s="70"/>
      <c r="AA165" s="68"/>
      <c r="AB165" s="73"/>
      <c r="AC165" s="70"/>
      <c r="AD165" s="74"/>
      <c r="AE165" s="68"/>
      <c r="AF165" s="75"/>
    </row>
    <row r="166" s="3" customFormat="1" ht="28.5" customHeight="1" spans="1:33">
      <c r="A166" s="61" t="s">
        <v>138</v>
      </c>
      <c r="B166" s="61" t="s">
        <v>65</v>
      </c>
      <c r="C166" s="61" t="s">
        <v>65</v>
      </c>
      <c r="D166" s="61" t="s">
        <v>106</v>
      </c>
      <c r="E166" s="76" t="s">
        <v>139</v>
      </c>
      <c r="F166" s="46">
        <v>46203</v>
      </c>
      <c r="G166" s="46" t="str">
        <f t="shared" si="14"/>
        <v>纪晓菲2026-6-30</v>
      </c>
      <c r="H166" s="63"/>
      <c r="I166" s="63"/>
      <c r="J166" s="64"/>
      <c r="K166" s="64"/>
      <c r="L166" s="65"/>
      <c r="M166" s="65"/>
      <c r="N166" s="65"/>
      <c r="O166" s="66"/>
      <c r="P166" s="67"/>
      <c r="Q166" s="68"/>
      <c r="R166" s="68"/>
      <c r="S166" s="68"/>
      <c r="T166" s="69">
        <f t="shared" si="16"/>
        <v>0</v>
      </c>
      <c r="U166" s="68"/>
      <c r="V166" s="70"/>
      <c r="W166" s="70"/>
      <c r="X166" s="71">
        <f t="shared" si="17"/>
        <v>0</v>
      </c>
      <c r="Y166" s="72"/>
      <c r="Z166" s="70"/>
      <c r="AA166" s="68"/>
      <c r="AB166" s="73"/>
      <c r="AC166" s="70"/>
      <c r="AD166" s="74"/>
      <c r="AE166" s="68"/>
      <c r="AF166" s="75"/>
      <c r="AG166" s="15"/>
    </row>
    <row r="167" s="3" customFormat="1" ht="28.5" customHeight="1" spans="1:33">
      <c r="A167" s="61" t="s">
        <v>138</v>
      </c>
      <c r="B167" s="61" t="s">
        <v>65</v>
      </c>
      <c r="C167" s="61" t="s">
        <v>65</v>
      </c>
      <c r="D167" s="61" t="s">
        <v>106</v>
      </c>
      <c r="E167" s="76" t="s">
        <v>139</v>
      </c>
      <c r="F167" s="46">
        <v>46204</v>
      </c>
      <c r="G167" s="46" t="str">
        <f t="shared" si="14"/>
        <v>纪晓菲2026-7-1</v>
      </c>
      <c r="H167" s="63"/>
      <c r="I167" s="63"/>
      <c r="J167" s="64"/>
      <c r="K167" s="64"/>
      <c r="L167" s="65"/>
      <c r="M167" s="65"/>
      <c r="N167" s="65"/>
      <c r="O167" s="66"/>
      <c r="P167" s="67"/>
      <c r="Q167" s="68"/>
      <c r="R167" s="68"/>
      <c r="S167" s="68"/>
      <c r="T167" s="69">
        <f t="shared" si="16"/>
        <v>0</v>
      </c>
      <c r="U167" s="68"/>
      <c r="V167" s="70"/>
      <c r="W167" s="70"/>
      <c r="X167" s="71">
        <f t="shared" si="17"/>
        <v>0</v>
      </c>
      <c r="Y167" s="72"/>
      <c r="Z167" s="70"/>
      <c r="AA167" s="68"/>
      <c r="AB167" s="73"/>
      <c r="AC167" s="70"/>
      <c r="AD167" s="74"/>
      <c r="AE167" s="68"/>
      <c r="AF167" s="75"/>
      <c r="AG167" s="15"/>
    </row>
    <row r="168" ht="28.5" customHeight="1" spans="1:33">
      <c r="A168" s="84" t="s">
        <v>138</v>
      </c>
      <c r="B168" s="84" t="s">
        <v>65</v>
      </c>
      <c r="C168" s="84" t="s">
        <v>65</v>
      </c>
      <c r="D168" s="84" t="s">
        <v>106</v>
      </c>
      <c r="E168" s="85" t="s">
        <v>139</v>
      </c>
      <c r="F168" s="86">
        <v>46235</v>
      </c>
      <c r="G168" s="46" t="str">
        <f t="shared" si="14"/>
        <v>纪晓菲2026-8-1</v>
      </c>
      <c r="H168" s="63"/>
      <c r="I168" s="63"/>
      <c r="J168" s="64"/>
      <c r="K168" s="64"/>
      <c r="L168" s="65"/>
      <c r="M168" s="65"/>
      <c r="N168" s="65"/>
      <c r="O168" s="66"/>
      <c r="P168" s="87"/>
      <c r="Q168" s="87"/>
      <c r="R168" s="87"/>
      <c r="S168" s="87"/>
      <c r="T168" s="69">
        <f t="shared" si="16"/>
        <v>0</v>
      </c>
      <c r="U168" s="87"/>
      <c r="V168" s="87"/>
      <c r="W168" s="87"/>
      <c r="X168" s="71">
        <f t="shared" si="17"/>
        <v>0</v>
      </c>
      <c r="Y168" s="88"/>
      <c r="Z168" s="87"/>
      <c r="AA168" s="87"/>
      <c r="AB168" s="87"/>
      <c r="AC168" s="87"/>
      <c r="AD168" s="89"/>
      <c r="AE168" s="87"/>
      <c r="AF168" s="90"/>
    </row>
    <row r="169" ht="28.5" customHeight="1" spans="1:33">
      <c r="A169" s="44" t="s">
        <v>36</v>
      </c>
      <c r="B169" s="44" t="s">
        <v>65</v>
      </c>
      <c r="C169" s="44" t="s">
        <v>65</v>
      </c>
      <c r="D169" s="44" t="s">
        <v>165</v>
      </c>
      <c r="E169" s="44" t="s">
        <v>166</v>
      </c>
      <c r="F169" s="45">
        <v>46173</v>
      </c>
      <c r="G169" s="46" t="str">
        <f t="shared" si="14"/>
        <v>尤婉晨2026-5-31</v>
      </c>
      <c r="H169" s="47"/>
      <c r="I169" s="47"/>
      <c r="J169" s="48"/>
      <c r="K169" s="48"/>
      <c r="L169" s="48"/>
      <c r="M169" s="49"/>
      <c r="N169" s="49"/>
      <c r="O169" s="50">
        <f t="shared" ref="O169:AE169" si="18">SUM(O170:O201)</f>
        <v>128</v>
      </c>
      <c r="P169" s="51">
        <f t="shared" si="18"/>
        <v>0</v>
      </c>
      <c r="Q169" s="52">
        <f t="shared" si="18"/>
        <v>0</v>
      </c>
      <c r="R169" s="52">
        <f t="shared" si="18"/>
        <v>0</v>
      </c>
      <c r="S169" s="53">
        <f t="shared" si="18"/>
        <v>0</v>
      </c>
      <c r="T169" s="54">
        <f t="shared" si="18"/>
        <v>128</v>
      </c>
      <c r="U169" s="55">
        <f t="shared" si="18"/>
        <v>0</v>
      </c>
      <c r="V169" s="54">
        <f t="shared" si="18"/>
        <v>5</v>
      </c>
      <c r="W169" s="54">
        <f t="shared" si="18"/>
        <v>0</v>
      </c>
      <c r="X169" s="56">
        <f t="shared" si="18"/>
        <v>133</v>
      </c>
      <c r="Y169" s="57">
        <f t="shared" si="18"/>
        <v>1</v>
      </c>
      <c r="Z169" s="54">
        <f t="shared" si="18"/>
        <v>0</v>
      </c>
      <c r="AA169" s="58">
        <f t="shared" si="18"/>
        <v>0</v>
      </c>
      <c r="AB169" s="54">
        <f t="shared" si="18"/>
        <v>8</v>
      </c>
      <c r="AC169" s="54">
        <f t="shared" si="18"/>
        <v>0</v>
      </c>
      <c r="AD169" s="59">
        <f t="shared" si="18"/>
        <v>0</v>
      </c>
      <c r="AE169" s="58">
        <f t="shared" si="18"/>
        <v>0</v>
      </c>
      <c r="AF169" s="60"/>
    </row>
    <row r="170" ht="28.5" customHeight="1" spans="1:33">
      <c r="A170" s="61" t="s">
        <v>36</v>
      </c>
      <c r="B170" s="61" t="s">
        <v>65</v>
      </c>
      <c r="C170" s="61" t="s">
        <v>65</v>
      </c>
      <c r="D170" s="61" t="s">
        <v>165</v>
      </c>
      <c r="E170" s="62" t="s">
        <v>166</v>
      </c>
      <c r="F170" s="46">
        <v>46174</v>
      </c>
      <c r="G170" s="46" t="str">
        <f t="shared" si="14"/>
        <v>尤婉晨2026-6-1</v>
      </c>
      <c r="H170" s="63" t="s">
        <v>167</v>
      </c>
      <c r="I170" s="63"/>
      <c r="J170" s="64"/>
      <c r="K170" s="64"/>
      <c r="L170" s="65"/>
      <c r="M170" s="65"/>
      <c r="N170" s="65"/>
      <c r="O170" s="66">
        <v>8</v>
      </c>
      <c r="P170" s="67"/>
      <c r="Q170" s="68"/>
      <c r="R170" s="68"/>
      <c r="S170" s="68"/>
      <c r="T170" s="69">
        <f t="shared" ref="T170:T201" si="19">SUM(O170:S170)</f>
        <v>8</v>
      </c>
      <c r="U170" s="68"/>
      <c r="V170" s="70">
        <v>2.5</v>
      </c>
      <c r="W170" s="70"/>
      <c r="X170" s="71">
        <f t="shared" ref="X170:X201" si="20">SUM(T170:W170)</f>
        <v>10.5</v>
      </c>
      <c r="Y170" s="72"/>
      <c r="Z170" s="70"/>
      <c r="AA170" s="68"/>
      <c r="AB170" s="73"/>
      <c r="AC170" s="70"/>
      <c r="AD170" s="74"/>
      <c r="AE170" s="68"/>
      <c r="AF170" s="75"/>
    </row>
    <row r="171" ht="28.5" customHeight="1" spans="1:33">
      <c r="A171" s="61" t="s">
        <v>36</v>
      </c>
      <c r="B171" s="61" t="s">
        <v>65</v>
      </c>
      <c r="C171" s="61" t="s">
        <v>65</v>
      </c>
      <c r="D171" s="61" t="s">
        <v>165</v>
      </c>
      <c r="E171" s="76" t="s">
        <v>166</v>
      </c>
      <c r="F171" s="46">
        <v>46175</v>
      </c>
      <c r="G171" s="46" t="str">
        <f t="shared" si="14"/>
        <v>尤婉晨2026-6-2</v>
      </c>
      <c r="H171" s="63" t="s">
        <v>168</v>
      </c>
      <c r="I171" s="63"/>
      <c r="J171" s="64"/>
      <c r="K171" s="64"/>
      <c r="L171" s="65"/>
      <c r="M171" s="65"/>
      <c r="N171" s="65"/>
      <c r="O171" s="66">
        <v>8</v>
      </c>
      <c r="P171" s="67"/>
      <c r="Q171" s="68"/>
      <c r="R171" s="68"/>
      <c r="S171" s="68"/>
      <c r="T171" s="69">
        <f t="shared" si="19"/>
        <v>8</v>
      </c>
      <c r="U171" s="68"/>
      <c r="V171" s="70">
        <v>2.5</v>
      </c>
      <c r="W171" s="70"/>
      <c r="X171" s="71">
        <f t="shared" si="20"/>
        <v>10.5</v>
      </c>
      <c r="Y171" s="72"/>
      <c r="Z171" s="70"/>
      <c r="AA171" s="68"/>
      <c r="AB171" s="73"/>
      <c r="AC171" s="70"/>
      <c r="AD171" s="74"/>
      <c r="AE171" s="68"/>
      <c r="AF171" s="75"/>
    </row>
    <row r="172" ht="28.5" customHeight="1" spans="1:33">
      <c r="A172" s="61" t="s">
        <v>36</v>
      </c>
      <c r="B172" s="61" t="s">
        <v>65</v>
      </c>
      <c r="C172" s="61" t="s">
        <v>65</v>
      </c>
      <c r="D172" s="61" t="s">
        <v>165</v>
      </c>
      <c r="E172" s="76" t="s">
        <v>166</v>
      </c>
      <c r="F172" s="46">
        <v>46176</v>
      </c>
      <c r="G172" s="46" t="str">
        <f t="shared" si="14"/>
        <v>尤婉晨2026-6-3</v>
      </c>
      <c r="H172" s="63" t="s">
        <v>169</v>
      </c>
      <c r="I172" s="63"/>
      <c r="J172" s="64"/>
      <c r="K172" s="64"/>
      <c r="L172" s="65"/>
      <c r="M172" s="65"/>
      <c r="N172" s="65"/>
      <c r="O172" s="66">
        <v>8</v>
      </c>
      <c r="P172" s="67"/>
      <c r="Q172" s="68"/>
      <c r="R172" s="68"/>
      <c r="S172" s="68"/>
      <c r="T172" s="69">
        <f t="shared" si="19"/>
        <v>8</v>
      </c>
      <c r="U172" s="68"/>
      <c r="V172" s="70"/>
      <c r="W172" s="70"/>
      <c r="X172" s="71">
        <f t="shared" si="20"/>
        <v>8</v>
      </c>
      <c r="Y172" s="72"/>
      <c r="Z172" s="70"/>
      <c r="AA172" s="68"/>
      <c r="AB172" s="73"/>
      <c r="AC172" s="70"/>
      <c r="AD172" s="74"/>
      <c r="AE172" s="68"/>
      <c r="AF172" s="75"/>
    </row>
    <row r="173" ht="28.5" customHeight="1" spans="1:33">
      <c r="A173" s="61" t="s">
        <v>36</v>
      </c>
      <c r="B173" s="61" t="s">
        <v>65</v>
      </c>
      <c r="C173" s="61" t="s">
        <v>65</v>
      </c>
      <c r="D173" s="61" t="s">
        <v>165</v>
      </c>
      <c r="E173" s="61" t="s">
        <v>166</v>
      </c>
      <c r="F173" s="46">
        <v>46177</v>
      </c>
      <c r="G173" s="46" t="str">
        <f t="shared" si="14"/>
        <v>尤婉晨2026-6-4</v>
      </c>
      <c r="H173" s="63" t="s">
        <v>170</v>
      </c>
      <c r="I173" s="63"/>
      <c r="J173" s="64"/>
      <c r="K173" s="64"/>
      <c r="L173" s="65"/>
      <c r="M173" s="65"/>
      <c r="N173" s="65"/>
      <c r="O173" s="66">
        <v>8</v>
      </c>
      <c r="P173" s="67"/>
      <c r="Q173" s="68"/>
      <c r="R173" s="68"/>
      <c r="S173" s="68"/>
      <c r="T173" s="69">
        <f t="shared" si="19"/>
        <v>8</v>
      </c>
      <c r="U173" s="68"/>
      <c r="V173" s="70"/>
      <c r="W173" s="70"/>
      <c r="X173" s="71">
        <f t="shared" si="20"/>
        <v>8</v>
      </c>
      <c r="Y173" s="72"/>
      <c r="Z173" s="70"/>
      <c r="AA173" s="68"/>
      <c r="AB173" s="73"/>
      <c r="AC173" s="70"/>
      <c r="AD173" s="74"/>
      <c r="AE173" s="68"/>
      <c r="AF173" s="75"/>
    </row>
    <row r="174" ht="28.5" customHeight="1" spans="1:33">
      <c r="A174" s="61" t="s">
        <v>36</v>
      </c>
      <c r="B174" s="61" t="s">
        <v>65</v>
      </c>
      <c r="C174" s="61" t="s">
        <v>65</v>
      </c>
      <c r="D174" s="61" t="s">
        <v>165</v>
      </c>
      <c r="E174" s="76" t="s">
        <v>166</v>
      </c>
      <c r="F174" s="46">
        <v>46178</v>
      </c>
      <c r="G174" s="46" t="str">
        <f t="shared" si="14"/>
        <v>尤婉晨2026-6-5</v>
      </c>
      <c r="H174" s="63" t="s">
        <v>171</v>
      </c>
      <c r="I174" s="63"/>
      <c r="J174" s="64"/>
      <c r="K174" s="64"/>
      <c r="L174" s="65"/>
      <c r="M174" s="65"/>
      <c r="N174" s="65"/>
      <c r="O174" s="66">
        <v>8</v>
      </c>
      <c r="P174" s="67"/>
      <c r="Q174" s="68"/>
      <c r="R174" s="68"/>
      <c r="S174" s="68"/>
      <c r="T174" s="69">
        <f t="shared" si="19"/>
        <v>8</v>
      </c>
      <c r="U174" s="68"/>
      <c r="V174" s="70"/>
      <c r="W174" s="70"/>
      <c r="X174" s="71">
        <f t="shared" si="20"/>
        <v>8</v>
      </c>
      <c r="Y174" s="72"/>
      <c r="Z174" s="70"/>
      <c r="AA174" s="68"/>
      <c r="AB174" s="73"/>
      <c r="AC174" s="70"/>
      <c r="AD174" s="74"/>
      <c r="AE174" s="68"/>
      <c r="AF174" s="75"/>
    </row>
    <row r="175" ht="28.5" customHeight="1" spans="1:33">
      <c r="A175" s="61" t="s">
        <v>36</v>
      </c>
      <c r="B175" s="61" t="s">
        <v>65</v>
      </c>
      <c r="C175" s="61" t="s">
        <v>65</v>
      </c>
      <c r="D175" s="61" t="s">
        <v>165</v>
      </c>
      <c r="E175" s="62" t="s">
        <v>166</v>
      </c>
      <c r="F175" s="46">
        <v>46179</v>
      </c>
      <c r="G175" s="46" t="str">
        <f t="shared" si="14"/>
        <v>尤婉晨2026-6-6</v>
      </c>
      <c r="H175" s="63" t="s">
        <v>172</v>
      </c>
      <c r="I175" s="63"/>
      <c r="J175" s="64"/>
      <c r="K175" s="64"/>
      <c r="L175" s="65"/>
      <c r="M175" s="65"/>
      <c r="N175" s="65"/>
      <c r="O175" s="66">
        <v>8</v>
      </c>
      <c r="P175" s="67"/>
      <c r="Q175" s="68"/>
      <c r="R175" s="68"/>
      <c r="S175" s="68"/>
      <c r="T175" s="69">
        <f t="shared" si="19"/>
        <v>8</v>
      </c>
      <c r="U175" s="68"/>
      <c r="V175" s="70"/>
      <c r="W175" s="70"/>
      <c r="X175" s="71">
        <f t="shared" si="20"/>
        <v>8</v>
      </c>
      <c r="Y175" s="72"/>
      <c r="Z175" s="70"/>
      <c r="AA175" s="68"/>
      <c r="AB175" s="73"/>
      <c r="AC175" s="70"/>
      <c r="AD175" s="74"/>
      <c r="AE175" s="68"/>
      <c r="AF175" s="75"/>
    </row>
    <row r="176" ht="28.5" customHeight="1" spans="1:33">
      <c r="A176" s="61" t="s">
        <v>36</v>
      </c>
      <c r="B176" s="61" t="s">
        <v>65</v>
      </c>
      <c r="C176" s="61" t="s">
        <v>65</v>
      </c>
      <c r="D176" s="61" t="s">
        <v>165</v>
      </c>
      <c r="E176" s="62" t="s">
        <v>166</v>
      </c>
      <c r="F176" s="77">
        <v>46180</v>
      </c>
      <c r="G176" s="46" t="str">
        <f t="shared" si="14"/>
        <v>尤婉晨2026-6-7</v>
      </c>
      <c r="H176" s="63"/>
      <c r="I176" s="63"/>
      <c r="J176" s="64"/>
      <c r="K176" s="64"/>
      <c r="L176" s="65"/>
      <c r="M176" s="65"/>
      <c r="N176" s="65"/>
      <c r="O176" s="66"/>
      <c r="P176" s="67"/>
      <c r="Q176" s="68"/>
      <c r="R176" s="68"/>
      <c r="S176" s="68"/>
      <c r="T176" s="69">
        <f t="shared" si="19"/>
        <v>0</v>
      </c>
      <c r="U176" s="68"/>
      <c r="V176" s="70"/>
      <c r="W176" s="70"/>
      <c r="X176" s="71">
        <f t="shared" si="20"/>
        <v>0</v>
      </c>
      <c r="Y176" s="72"/>
      <c r="Z176" s="70"/>
      <c r="AA176" s="68"/>
      <c r="AB176" s="73"/>
      <c r="AC176" s="70"/>
      <c r="AD176" s="74"/>
      <c r="AE176" s="68"/>
      <c r="AF176" s="75"/>
    </row>
    <row r="177" ht="28.5" customHeight="1" spans="1:32">
      <c r="A177" s="61" t="s">
        <v>36</v>
      </c>
      <c r="B177" s="61" t="s">
        <v>65</v>
      </c>
      <c r="C177" s="61" t="s">
        <v>65</v>
      </c>
      <c r="D177" s="61" t="s">
        <v>165</v>
      </c>
      <c r="E177" s="76" t="s">
        <v>166</v>
      </c>
      <c r="F177" s="46">
        <v>46181</v>
      </c>
      <c r="G177" s="46" t="str">
        <f t="shared" si="14"/>
        <v>尤婉晨2026-6-8</v>
      </c>
      <c r="H177" s="63" t="s">
        <v>169</v>
      </c>
      <c r="I177" s="63"/>
      <c r="J177" s="64"/>
      <c r="K177" s="64"/>
      <c r="L177" s="65"/>
      <c r="M177" s="65"/>
      <c r="N177" s="65"/>
      <c r="O177" s="66">
        <v>8</v>
      </c>
      <c r="P177" s="67"/>
      <c r="Q177" s="68"/>
      <c r="R177" s="68"/>
      <c r="S177" s="68"/>
      <c r="T177" s="69">
        <f t="shared" si="19"/>
        <v>8</v>
      </c>
      <c r="U177" s="68"/>
      <c r="V177" s="70"/>
      <c r="W177" s="70"/>
      <c r="X177" s="71">
        <f t="shared" si="20"/>
        <v>8</v>
      </c>
      <c r="Y177" s="72"/>
      <c r="Z177" s="70"/>
      <c r="AA177" s="68"/>
      <c r="AB177" s="73"/>
      <c r="AC177" s="70"/>
      <c r="AD177" s="74"/>
      <c r="AE177" s="68"/>
      <c r="AF177" s="75"/>
    </row>
    <row r="178" ht="28.5" customHeight="1" spans="1:32">
      <c r="A178" s="61" t="s">
        <v>36</v>
      </c>
      <c r="B178" s="61" t="s">
        <v>65</v>
      </c>
      <c r="C178" s="61" t="s">
        <v>65</v>
      </c>
      <c r="D178" s="61" t="s">
        <v>165</v>
      </c>
      <c r="E178" s="76" t="s">
        <v>166</v>
      </c>
      <c r="F178" s="78">
        <v>46182</v>
      </c>
      <c r="G178" s="46" t="str">
        <f t="shared" si="14"/>
        <v>尤婉晨2026-6-9</v>
      </c>
      <c r="H178" s="63" t="s">
        <v>173</v>
      </c>
      <c r="I178" s="63"/>
      <c r="J178" s="64"/>
      <c r="K178" s="64"/>
      <c r="L178" s="65"/>
      <c r="M178" s="65"/>
      <c r="N178" s="65"/>
      <c r="O178" s="66">
        <v>8</v>
      </c>
      <c r="P178" s="67"/>
      <c r="Q178" s="68"/>
      <c r="R178" s="68"/>
      <c r="S178" s="68"/>
      <c r="T178" s="69">
        <f t="shared" si="19"/>
        <v>8</v>
      </c>
      <c r="U178" s="68"/>
      <c r="V178" s="70"/>
      <c r="W178" s="70"/>
      <c r="X178" s="71">
        <f t="shared" si="20"/>
        <v>8</v>
      </c>
      <c r="Y178" s="72"/>
      <c r="Z178" s="70"/>
      <c r="AA178" s="68"/>
      <c r="AB178" s="73"/>
      <c r="AC178" s="70"/>
      <c r="AD178" s="74"/>
      <c r="AE178" s="68"/>
      <c r="AF178" s="75"/>
    </row>
    <row r="179" ht="28.5" customHeight="1" spans="1:32">
      <c r="A179" s="61" t="s">
        <v>36</v>
      </c>
      <c r="B179" s="61" t="s">
        <v>65</v>
      </c>
      <c r="C179" s="61" t="s">
        <v>65</v>
      </c>
      <c r="D179" s="61" t="s">
        <v>165</v>
      </c>
      <c r="E179" s="62" t="s">
        <v>166</v>
      </c>
      <c r="F179" s="46">
        <v>46183</v>
      </c>
      <c r="G179" s="46" t="str">
        <f t="shared" si="14"/>
        <v>尤婉晨2026-6-10</v>
      </c>
      <c r="H179" s="63" t="s">
        <v>170</v>
      </c>
      <c r="I179" s="63"/>
      <c r="J179" s="64"/>
      <c r="K179" s="64"/>
      <c r="L179" s="65"/>
      <c r="M179" s="65"/>
      <c r="N179" s="65"/>
      <c r="O179" s="66">
        <v>8</v>
      </c>
      <c r="P179" s="67"/>
      <c r="Q179" s="68"/>
      <c r="R179" s="68"/>
      <c r="S179" s="68"/>
      <c r="T179" s="69">
        <f t="shared" si="19"/>
        <v>8</v>
      </c>
      <c r="U179" s="68"/>
      <c r="V179" s="70"/>
      <c r="W179" s="70"/>
      <c r="X179" s="71">
        <f t="shared" si="20"/>
        <v>8</v>
      </c>
      <c r="Y179" s="72"/>
      <c r="Z179" s="70"/>
      <c r="AA179" s="68"/>
      <c r="AB179" s="73"/>
      <c r="AC179" s="70"/>
      <c r="AD179" s="74"/>
      <c r="AE179" s="68"/>
      <c r="AF179" s="75"/>
    </row>
    <row r="180" ht="28.5" customHeight="1" spans="1:32">
      <c r="A180" s="61" t="s">
        <v>36</v>
      </c>
      <c r="B180" s="61" t="s">
        <v>65</v>
      </c>
      <c r="C180" s="61" t="s">
        <v>65</v>
      </c>
      <c r="D180" s="61" t="s">
        <v>165</v>
      </c>
      <c r="E180" s="76" t="s">
        <v>166</v>
      </c>
      <c r="F180" s="46">
        <v>46184</v>
      </c>
      <c r="G180" s="46" t="str">
        <f t="shared" si="14"/>
        <v>尤婉晨2026-6-11</v>
      </c>
      <c r="H180" s="63" t="s">
        <v>174</v>
      </c>
      <c r="I180" s="63"/>
      <c r="J180" s="64"/>
      <c r="K180" s="64"/>
      <c r="L180" s="65"/>
      <c r="M180" s="65"/>
      <c r="N180" s="65"/>
      <c r="O180" s="66">
        <v>8</v>
      </c>
      <c r="P180" s="67"/>
      <c r="Q180" s="68"/>
      <c r="R180" s="68"/>
      <c r="S180" s="68"/>
      <c r="T180" s="69">
        <f t="shared" si="19"/>
        <v>8</v>
      </c>
      <c r="U180" s="68"/>
      <c r="V180" s="70"/>
      <c r="W180" s="70"/>
      <c r="X180" s="71">
        <f t="shared" si="20"/>
        <v>8</v>
      </c>
      <c r="Y180" s="72"/>
      <c r="Z180" s="70"/>
      <c r="AA180" s="68"/>
      <c r="AB180" s="73"/>
      <c r="AC180" s="70"/>
      <c r="AD180" s="74"/>
      <c r="AE180" s="68"/>
      <c r="AF180" s="75"/>
    </row>
    <row r="181" ht="28.5" customHeight="1" spans="1:32">
      <c r="A181" s="61" t="s">
        <v>36</v>
      </c>
      <c r="B181" s="61" t="s">
        <v>65</v>
      </c>
      <c r="C181" s="61" t="s">
        <v>65</v>
      </c>
      <c r="D181" s="61" t="s">
        <v>165</v>
      </c>
      <c r="E181" s="76" t="s">
        <v>166</v>
      </c>
      <c r="F181" s="46">
        <v>46185</v>
      </c>
      <c r="G181" s="46" t="str">
        <f t="shared" si="14"/>
        <v>尤婉晨2026-6-12</v>
      </c>
      <c r="H181" s="63" t="s">
        <v>170</v>
      </c>
      <c r="I181" s="63"/>
      <c r="J181" s="64"/>
      <c r="K181" s="64"/>
      <c r="L181" s="65"/>
      <c r="M181" s="65"/>
      <c r="N181" s="65"/>
      <c r="O181" s="66">
        <v>8</v>
      </c>
      <c r="P181" s="67"/>
      <c r="Q181" s="68"/>
      <c r="R181" s="68"/>
      <c r="S181" s="68"/>
      <c r="T181" s="69">
        <f t="shared" si="19"/>
        <v>8</v>
      </c>
      <c r="U181" s="68"/>
      <c r="V181" s="70"/>
      <c r="W181" s="70"/>
      <c r="X181" s="71">
        <f t="shared" si="20"/>
        <v>8</v>
      </c>
      <c r="Y181" s="72"/>
      <c r="Z181" s="70"/>
      <c r="AA181" s="68"/>
      <c r="AB181" s="73"/>
      <c r="AC181" s="70"/>
      <c r="AD181" s="74"/>
      <c r="AE181" s="68"/>
      <c r="AF181" s="75"/>
    </row>
    <row r="182" ht="28.5" customHeight="1" spans="1:32">
      <c r="A182" s="61" t="s">
        <v>36</v>
      </c>
      <c r="B182" s="61" t="s">
        <v>65</v>
      </c>
      <c r="C182" s="61" t="s">
        <v>65</v>
      </c>
      <c r="D182" s="61" t="s">
        <v>165</v>
      </c>
      <c r="E182" s="76" t="s">
        <v>166</v>
      </c>
      <c r="F182" s="77">
        <v>46186</v>
      </c>
      <c r="G182" s="46" t="str">
        <f t="shared" si="14"/>
        <v>尤婉晨2026-6-13</v>
      </c>
      <c r="H182" s="63"/>
      <c r="I182" s="63"/>
      <c r="J182" s="64"/>
      <c r="K182" s="64"/>
      <c r="L182" s="65"/>
      <c r="M182" s="65"/>
      <c r="N182" s="65"/>
      <c r="O182" s="66"/>
      <c r="P182" s="67"/>
      <c r="Q182" s="68"/>
      <c r="R182" s="68"/>
      <c r="S182" s="68"/>
      <c r="T182" s="69">
        <f t="shared" si="19"/>
        <v>0</v>
      </c>
      <c r="U182" s="68"/>
      <c r="V182" s="70"/>
      <c r="W182" s="70"/>
      <c r="X182" s="71">
        <f t="shared" si="20"/>
        <v>0</v>
      </c>
      <c r="Y182" s="72"/>
      <c r="Z182" s="70"/>
      <c r="AA182" s="68"/>
      <c r="AB182" s="73"/>
      <c r="AC182" s="70"/>
      <c r="AD182" s="74"/>
      <c r="AE182" s="68"/>
      <c r="AF182" s="80"/>
    </row>
    <row r="183" ht="28.5" customHeight="1" spans="1:32">
      <c r="A183" s="61" t="s">
        <v>36</v>
      </c>
      <c r="B183" s="61" t="s">
        <v>65</v>
      </c>
      <c r="C183" s="61" t="s">
        <v>65</v>
      </c>
      <c r="D183" s="61" t="s">
        <v>165</v>
      </c>
      <c r="E183" s="62" t="s">
        <v>166</v>
      </c>
      <c r="F183" s="77">
        <v>46187</v>
      </c>
      <c r="G183" s="46" t="str">
        <f t="shared" si="14"/>
        <v>尤婉晨2026-6-14</v>
      </c>
      <c r="H183" s="63"/>
      <c r="I183" s="63"/>
      <c r="J183" s="64"/>
      <c r="K183" s="64"/>
      <c r="L183" s="65"/>
      <c r="M183" s="65"/>
      <c r="N183" s="65"/>
      <c r="O183" s="66"/>
      <c r="P183" s="67"/>
      <c r="Q183" s="68"/>
      <c r="R183" s="68"/>
      <c r="S183" s="68"/>
      <c r="T183" s="69">
        <f t="shared" si="19"/>
        <v>0</v>
      </c>
      <c r="U183" s="68"/>
      <c r="V183" s="70"/>
      <c r="W183" s="70"/>
      <c r="X183" s="71">
        <f t="shared" si="20"/>
        <v>0</v>
      </c>
      <c r="Y183" s="72"/>
      <c r="Z183" s="70"/>
      <c r="AA183" s="68"/>
      <c r="AB183" s="73"/>
      <c r="AC183" s="70"/>
      <c r="AD183" s="74"/>
      <c r="AE183" s="68"/>
      <c r="AF183" s="80"/>
    </row>
    <row r="184" ht="28.5" customHeight="1" spans="1:32">
      <c r="A184" s="61" t="s">
        <v>36</v>
      </c>
      <c r="B184" s="61" t="s">
        <v>65</v>
      </c>
      <c r="C184" s="61" t="s">
        <v>65</v>
      </c>
      <c r="D184" s="61" t="s">
        <v>165</v>
      </c>
      <c r="E184" s="62" t="s">
        <v>166</v>
      </c>
      <c r="F184" s="46">
        <v>46188</v>
      </c>
      <c r="G184" s="46" t="str">
        <f t="shared" si="14"/>
        <v>尤婉晨2026-6-15</v>
      </c>
      <c r="H184" s="63" t="s">
        <v>175</v>
      </c>
      <c r="I184" s="63"/>
      <c r="J184" s="64"/>
      <c r="K184" s="64"/>
      <c r="L184" s="65"/>
      <c r="M184" s="65"/>
      <c r="N184" s="65"/>
      <c r="O184" s="66">
        <v>8</v>
      </c>
      <c r="P184" s="67"/>
      <c r="Q184" s="68"/>
      <c r="R184" s="68"/>
      <c r="S184" s="68"/>
      <c r="T184" s="69">
        <f t="shared" si="19"/>
        <v>8</v>
      </c>
      <c r="U184" s="68"/>
      <c r="V184" s="70"/>
      <c r="W184" s="70"/>
      <c r="X184" s="71">
        <f t="shared" si="20"/>
        <v>8</v>
      </c>
      <c r="Y184" s="72"/>
      <c r="Z184" s="70"/>
      <c r="AA184" s="68"/>
      <c r="AB184" s="73"/>
      <c r="AC184" s="70"/>
      <c r="AD184" s="74"/>
      <c r="AE184" s="68"/>
      <c r="AF184" s="75"/>
    </row>
    <row r="185" ht="28.5" customHeight="1" spans="1:32">
      <c r="A185" s="61" t="s">
        <v>36</v>
      </c>
      <c r="B185" s="61" t="s">
        <v>65</v>
      </c>
      <c r="C185" s="61" t="s">
        <v>65</v>
      </c>
      <c r="D185" s="61" t="s">
        <v>165</v>
      </c>
      <c r="E185" s="76" t="s">
        <v>166</v>
      </c>
      <c r="F185" s="46">
        <v>46189</v>
      </c>
      <c r="G185" s="46" t="str">
        <f t="shared" si="14"/>
        <v>尤婉晨2026-6-16</v>
      </c>
      <c r="H185" s="63" t="s">
        <v>176</v>
      </c>
      <c r="I185" s="63"/>
      <c r="J185" s="64"/>
      <c r="K185" s="64"/>
      <c r="L185" s="65"/>
      <c r="M185" s="65"/>
      <c r="N185" s="65"/>
      <c r="O185" s="66">
        <v>8</v>
      </c>
      <c r="P185" s="67"/>
      <c r="Q185" s="68"/>
      <c r="R185" s="68"/>
      <c r="S185" s="68"/>
      <c r="T185" s="69">
        <f t="shared" si="19"/>
        <v>8</v>
      </c>
      <c r="U185" s="68"/>
      <c r="V185" s="70"/>
      <c r="W185" s="70"/>
      <c r="X185" s="71">
        <f t="shared" si="20"/>
        <v>8</v>
      </c>
      <c r="Y185" s="72"/>
      <c r="Z185" s="70"/>
      <c r="AA185" s="68"/>
      <c r="AB185" s="73"/>
      <c r="AC185" s="70"/>
      <c r="AD185" s="74"/>
      <c r="AE185" s="68"/>
      <c r="AF185" s="80"/>
    </row>
    <row r="186" ht="28.5" customHeight="1" spans="1:32">
      <c r="A186" s="61" t="s">
        <v>36</v>
      </c>
      <c r="B186" s="61" t="s">
        <v>65</v>
      </c>
      <c r="C186" s="61" t="s">
        <v>65</v>
      </c>
      <c r="D186" s="61" t="s">
        <v>165</v>
      </c>
      <c r="E186" s="76" t="s">
        <v>166</v>
      </c>
      <c r="F186" s="46">
        <v>46190</v>
      </c>
      <c r="G186" s="46" t="str">
        <f t="shared" si="14"/>
        <v>尤婉晨2026-6-17</v>
      </c>
      <c r="H186" s="63" t="s">
        <v>169</v>
      </c>
      <c r="I186" s="63"/>
      <c r="J186" s="64"/>
      <c r="K186" s="64"/>
      <c r="L186" s="65"/>
      <c r="M186" s="65"/>
      <c r="N186" s="65"/>
      <c r="O186" s="66">
        <v>8</v>
      </c>
      <c r="P186" s="67"/>
      <c r="Q186" s="68"/>
      <c r="R186" s="68"/>
      <c r="S186" s="68"/>
      <c r="T186" s="69">
        <f t="shared" si="19"/>
        <v>8</v>
      </c>
      <c r="U186" s="68"/>
      <c r="V186" s="70"/>
      <c r="W186" s="70"/>
      <c r="X186" s="71">
        <f t="shared" si="20"/>
        <v>8</v>
      </c>
      <c r="Y186" s="72"/>
      <c r="Z186" s="70"/>
      <c r="AA186" s="68"/>
      <c r="AB186" s="73"/>
      <c r="AC186" s="70"/>
      <c r="AD186" s="74"/>
      <c r="AE186" s="68"/>
      <c r="AF186" s="75"/>
    </row>
    <row r="187" ht="28.5" customHeight="1" spans="1:32">
      <c r="A187" s="61" t="s">
        <v>36</v>
      </c>
      <c r="B187" s="61" t="s">
        <v>65</v>
      </c>
      <c r="C187" s="61" t="s">
        <v>65</v>
      </c>
      <c r="D187" s="61" t="s">
        <v>165</v>
      </c>
      <c r="E187" s="76" t="s">
        <v>166</v>
      </c>
      <c r="F187" s="46">
        <v>46191</v>
      </c>
      <c r="G187" s="46" t="str">
        <f t="shared" si="14"/>
        <v>尤婉晨2026-6-18</v>
      </c>
      <c r="H187" s="63" t="s">
        <v>177</v>
      </c>
      <c r="I187" s="63"/>
      <c r="J187" s="64"/>
      <c r="K187" s="64"/>
      <c r="L187" s="65"/>
      <c r="M187" s="65"/>
      <c r="N187" s="65"/>
      <c r="O187" s="66">
        <v>8</v>
      </c>
      <c r="P187" s="67"/>
      <c r="Q187" s="68"/>
      <c r="R187" s="68"/>
      <c r="S187" s="68"/>
      <c r="T187" s="69">
        <f t="shared" si="19"/>
        <v>8</v>
      </c>
      <c r="U187" s="68"/>
      <c r="V187" s="70"/>
      <c r="W187" s="70"/>
      <c r="X187" s="71">
        <f t="shared" si="20"/>
        <v>8</v>
      </c>
      <c r="Y187" s="72">
        <v>1</v>
      </c>
      <c r="Z187" s="70"/>
      <c r="AA187" s="68"/>
      <c r="AB187" s="73"/>
      <c r="AC187" s="70"/>
      <c r="AD187" s="74"/>
      <c r="AE187" s="68"/>
      <c r="AF187" s="75"/>
    </row>
    <row r="188" ht="28.5" customHeight="1" spans="1:32">
      <c r="A188" s="61" t="s">
        <v>36</v>
      </c>
      <c r="B188" s="61" t="s">
        <v>65</v>
      </c>
      <c r="C188" s="61" t="s">
        <v>65</v>
      </c>
      <c r="D188" s="61" t="s">
        <v>165</v>
      </c>
      <c r="E188" s="76" t="s">
        <v>166</v>
      </c>
      <c r="F188" s="82">
        <v>46192</v>
      </c>
      <c r="G188" s="46" t="str">
        <f t="shared" si="14"/>
        <v>尤婉晨2026-6-19</v>
      </c>
      <c r="H188" s="63"/>
      <c r="I188" s="63"/>
      <c r="J188" s="64"/>
      <c r="K188" s="64"/>
      <c r="L188" s="65"/>
      <c r="M188" s="65"/>
      <c r="N188" s="65"/>
      <c r="O188" s="66"/>
      <c r="P188" s="67"/>
      <c r="Q188" s="68"/>
      <c r="R188" s="68"/>
      <c r="S188" s="68"/>
      <c r="T188" s="69">
        <f t="shared" si="19"/>
        <v>0</v>
      </c>
      <c r="U188" s="68"/>
      <c r="V188" s="70"/>
      <c r="W188" s="70"/>
      <c r="X188" s="71">
        <f t="shared" si="20"/>
        <v>0</v>
      </c>
      <c r="Y188" s="72"/>
      <c r="Z188" s="70"/>
      <c r="AA188" s="68"/>
      <c r="AB188" s="73">
        <v>8</v>
      </c>
      <c r="AC188" s="70"/>
      <c r="AD188" s="74"/>
      <c r="AE188" s="68"/>
      <c r="AF188" s="75"/>
    </row>
    <row r="189" ht="28.5" customHeight="1" spans="1:32">
      <c r="A189" s="61" t="s">
        <v>36</v>
      </c>
      <c r="B189" s="61" t="s">
        <v>65</v>
      </c>
      <c r="C189" s="61" t="s">
        <v>65</v>
      </c>
      <c r="D189" s="61" t="s">
        <v>165</v>
      </c>
      <c r="E189" s="62" t="s">
        <v>166</v>
      </c>
      <c r="F189" s="77">
        <v>46193</v>
      </c>
      <c r="G189" s="46" t="str">
        <f t="shared" si="14"/>
        <v>尤婉晨2026-6-20</v>
      </c>
      <c r="H189" s="63"/>
      <c r="I189" s="63"/>
      <c r="J189" s="64"/>
      <c r="K189" s="64"/>
      <c r="L189" s="65"/>
      <c r="M189" s="65"/>
      <c r="N189" s="65"/>
      <c r="O189" s="66"/>
      <c r="P189" s="67"/>
      <c r="Q189" s="68"/>
      <c r="R189" s="68"/>
      <c r="S189" s="68"/>
      <c r="T189" s="69">
        <f t="shared" si="19"/>
        <v>0</v>
      </c>
      <c r="U189" s="68"/>
      <c r="V189" s="70"/>
      <c r="W189" s="70"/>
      <c r="X189" s="71">
        <f t="shared" si="20"/>
        <v>0</v>
      </c>
      <c r="Y189" s="72"/>
      <c r="Z189" s="70"/>
      <c r="AA189" s="68"/>
      <c r="AB189" s="73"/>
      <c r="AC189" s="70"/>
      <c r="AD189" s="74"/>
      <c r="AE189" s="68"/>
      <c r="AF189" s="75"/>
    </row>
    <row r="190" ht="28.5" customHeight="1" spans="1:32">
      <c r="A190" s="61" t="s">
        <v>36</v>
      </c>
      <c r="B190" s="61" t="s">
        <v>65</v>
      </c>
      <c r="C190" s="61" t="s">
        <v>65</v>
      </c>
      <c r="D190" s="61" t="s">
        <v>165</v>
      </c>
      <c r="E190" s="62" t="s">
        <v>166</v>
      </c>
      <c r="F190" s="46">
        <v>46194</v>
      </c>
      <c r="G190" s="46" t="str">
        <f t="shared" si="14"/>
        <v>尤婉晨2026-6-21</v>
      </c>
      <c r="H190" s="63" t="s">
        <v>178</v>
      </c>
      <c r="I190" s="63"/>
      <c r="J190" s="64"/>
      <c r="K190" s="64"/>
      <c r="L190" s="65"/>
      <c r="M190" s="65"/>
      <c r="N190" s="65"/>
      <c r="O190" s="66">
        <v>8</v>
      </c>
      <c r="P190" s="67"/>
      <c r="Q190" s="68"/>
      <c r="R190" s="68"/>
      <c r="S190" s="68"/>
      <c r="T190" s="69">
        <f t="shared" si="19"/>
        <v>8</v>
      </c>
      <c r="U190" s="68"/>
      <c r="V190" s="70"/>
      <c r="W190" s="70"/>
      <c r="X190" s="71">
        <f t="shared" si="20"/>
        <v>8</v>
      </c>
      <c r="Y190" s="72"/>
      <c r="Z190" s="70"/>
      <c r="AA190" s="68"/>
      <c r="AB190" s="73"/>
      <c r="AC190" s="70"/>
      <c r="AD190" s="74"/>
      <c r="AE190" s="68"/>
      <c r="AF190" s="75"/>
    </row>
    <row r="191" ht="28.5" customHeight="1" spans="1:32">
      <c r="A191" s="61" t="s">
        <v>36</v>
      </c>
      <c r="B191" s="61" t="s">
        <v>65</v>
      </c>
      <c r="C191" s="61" t="s">
        <v>65</v>
      </c>
      <c r="D191" s="61" t="s">
        <v>165</v>
      </c>
      <c r="E191" s="76" t="s">
        <v>166</v>
      </c>
      <c r="F191" s="46">
        <v>46195</v>
      </c>
      <c r="G191" s="46" t="str">
        <f t="shared" si="14"/>
        <v>尤婉晨2026-6-22</v>
      </c>
      <c r="H191" s="63"/>
      <c r="I191" s="63"/>
      <c r="J191" s="64"/>
      <c r="K191" s="64"/>
      <c r="L191" s="65"/>
      <c r="M191" s="65"/>
      <c r="N191" s="65"/>
      <c r="O191" s="66"/>
      <c r="P191" s="67"/>
      <c r="Q191" s="68"/>
      <c r="R191" s="68"/>
      <c r="S191" s="68"/>
      <c r="T191" s="69">
        <f t="shared" si="19"/>
        <v>0</v>
      </c>
      <c r="U191" s="68"/>
      <c r="V191" s="70"/>
      <c r="W191" s="70"/>
      <c r="X191" s="71">
        <f t="shared" si="20"/>
        <v>0</v>
      </c>
      <c r="Y191" s="72"/>
      <c r="Z191" s="70"/>
      <c r="AA191" s="68"/>
      <c r="AB191" s="73"/>
      <c r="AC191" s="70"/>
      <c r="AD191" s="74"/>
      <c r="AE191" s="68"/>
      <c r="AF191" s="75"/>
    </row>
    <row r="192" ht="28.5" customHeight="1" spans="1:32">
      <c r="A192" s="61" t="s">
        <v>36</v>
      </c>
      <c r="B192" s="61" t="s">
        <v>65</v>
      </c>
      <c r="C192" s="61" t="s">
        <v>65</v>
      </c>
      <c r="D192" s="61" t="s">
        <v>165</v>
      </c>
      <c r="E192" s="76" t="s">
        <v>166</v>
      </c>
      <c r="F192" s="46">
        <v>46196</v>
      </c>
      <c r="G192" s="46" t="str">
        <f t="shared" si="14"/>
        <v>尤婉晨2026-6-23</v>
      </c>
      <c r="H192" s="63"/>
      <c r="I192" s="63"/>
      <c r="J192" s="64"/>
      <c r="K192" s="64"/>
      <c r="L192" s="65"/>
      <c r="M192" s="65"/>
      <c r="N192" s="65"/>
      <c r="O192" s="66"/>
      <c r="P192" s="67"/>
      <c r="Q192" s="68"/>
      <c r="R192" s="68"/>
      <c r="S192" s="68"/>
      <c r="T192" s="69">
        <f t="shared" si="19"/>
        <v>0</v>
      </c>
      <c r="U192" s="68"/>
      <c r="V192" s="70"/>
      <c r="W192" s="70"/>
      <c r="X192" s="71">
        <f t="shared" si="20"/>
        <v>0</v>
      </c>
      <c r="Y192" s="72"/>
      <c r="Z192" s="70"/>
      <c r="AA192" s="68"/>
      <c r="AB192" s="73"/>
      <c r="AC192" s="70"/>
      <c r="AD192" s="74"/>
      <c r="AE192" s="68"/>
      <c r="AF192" s="75"/>
    </row>
    <row r="193" ht="28.5" customHeight="1" spans="1:33">
      <c r="A193" s="61" t="s">
        <v>36</v>
      </c>
      <c r="B193" s="61" t="s">
        <v>65</v>
      </c>
      <c r="C193" s="61" t="s">
        <v>65</v>
      </c>
      <c r="D193" s="61" t="s">
        <v>165</v>
      </c>
      <c r="E193" s="62" t="s">
        <v>166</v>
      </c>
      <c r="F193" s="46">
        <v>46197</v>
      </c>
      <c r="G193" s="46" t="str">
        <f t="shared" si="14"/>
        <v>尤婉晨2026-6-24</v>
      </c>
      <c r="H193" s="63"/>
      <c r="I193" s="63"/>
      <c r="J193" s="64"/>
      <c r="K193" s="64"/>
      <c r="L193" s="65"/>
      <c r="M193" s="65"/>
      <c r="N193" s="65"/>
      <c r="O193" s="66"/>
      <c r="P193" s="67"/>
      <c r="Q193" s="68"/>
      <c r="R193" s="68"/>
      <c r="S193" s="68"/>
      <c r="T193" s="69">
        <f t="shared" si="19"/>
        <v>0</v>
      </c>
      <c r="U193" s="68"/>
      <c r="V193" s="70"/>
      <c r="W193" s="70"/>
      <c r="X193" s="71">
        <f t="shared" si="20"/>
        <v>0</v>
      </c>
      <c r="Y193" s="72"/>
      <c r="Z193" s="70"/>
      <c r="AA193" s="68"/>
      <c r="AB193" s="73"/>
      <c r="AC193" s="70"/>
      <c r="AD193" s="74"/>
      <c r="AE193" s="68"/>
      <c r="AF193" s="75"/>
    </row>
    <row r="194" ht="28.5" customHeight="1" spans="1:33">
      <c r="A194" s="61" t="s">
        <v>36</v>
      </c>
      <c r="B194" s="61" t="s">
        <v>65</v>
      </c>
      <c r="C194" s="61" t="s">
        <v>65</v>
      </c>
      <c r="D194" s="61" t="s">
        <v>165</v>
      </c>
      <c r="E194" s="76" t="s">
        <v>166</v>
      </c>
      <c r="F194" s="46">
        <v>46198</v>
      </c>
      <c r="G194" s="46" t="str">
        <f t="shared" si="14"/>
        <v>尤婉晨2026-6-25</v>
      </c>
      <c r="H194" s="63"/>
      <c r="I194" s="63"/>
      <c r="J194" s="64"/>
      <c r="K194" s="64"/>
      <c r="L194" s="65"/>
      <c r="M194" s="65"/>
      <c r="N194" s="65"/>
      <c r="O194" s="66"/>
      <c r="P194" s="67"/>
      <c r="Q194" s="68"/>
      <c r="R194" s="68"/>
      <c r="S194" s="68"/>
      <c r="T194" s="69">
        <f t="shared" si="19"/>
        <v>0</v>
      </c>
      <c r="U194" s="68"/>
      <c r="V194" s="70"/>
      <c r="W194" s="70"/>
      <c r="X194" s="71">
        <f t="shared" si="20"/>
        <v>0</v>
      </c>
      <c r="Y194" s="72"/>
      <c r="Z194" s="70"/>
      <c r="AA194" s="68"/>
      <c r="AB194" s="73"/>
      <c r="AC194" s="70"/>
      <c r="AD194" s="74"/>
      <c r="AE194" s="68"/>
      <c r="AF194" s="75"/>
    </row>
    <row r="195" ht="28.5" customHeight="1" spans="1:33">
      <c r="A195" s="61" t="s">
        <v>36</v>
      </c>
      <c r="B195" s="61" t="s">
        <v>65</v>
      </c>
      <c r="C195" s="61" t="s">
        <v>65</v>
      </c>
      <c r="D195" s="61" t="s">
        <v>165</v>
      </c>
      <c r="E195" s="62" t="s">
        <v>166</v>
      </c>
      <c r="F195" s="46">
        <v>46199</v>
      </c>
      <c r="G195" s="46" t="str">
        <f t="shared" si="14"/>
        <v>尤婉晨2026-6-26</v>
      </c>
      <c r="H195" s="63"/>
      <c r="I195" s="63"/>
      <c r="J195" s="64"/>
      <c r="K195" s="64"/>
      <c r="L195" s="65"/>
      <c r="M195" s="65"/>
      <c r="N195" s="65"/>
      <c r="O195" s="66"/>
      <c r="P195" s="67"/>
      <c r="Q195" s="68"/>
      <c r="R195" s="68"/>
      <c r="S195" s="68"/>
      <c r="T195" s="69">
        <f t="shared" si="19"/>
        <v>0</v>
      </c>
      <c r="U195" s="68"/>
      <c r="V195" s="70"/>
      <c r="W195" s="70"/>
      <c r="X195" s="71">
        <f t="shared" si="20"/>
        <v>0</v>
      </c>
      <c r="Y195" s="72"/>
      <c r="Z195" s="70"/>
      <c r="AA195" s="68"/>
      <c r="AB195" s="73"/>
      <c r="AC195" s="70"/>
      <c r="AD195" s="74"/>
      <c r="AE195" s="68"/>
      <c r="AF195" s="75"/>
    </row>
    <row r="196" ht="28.5" customHeight="1" spans="1:33">
      <c r="A196" s="61" t="s">
        <v>36</v>
      </c>
      <c r="B196" s="61" t="s">
        <v>65</v>
      </c>
      <c r="C196" s="61" t="s">
        <v>65</v>
      </c>
      <c r="D196" s="61" t="s">
        <v>165</v>
      </c>
      <c r="E196" s="76" t="s">
        <v>166</v>
      </c>
      <c r="F196" s="46">
        <v>46200</v>
      </c>
      <c r="G196" s="46" t="str">
        <f t="shared" ref="G196:G259" si="21">E196&amp;TEXT(MID(F196,1,5),"YYYY-m-d")</f>
        <v>尤婉晨2026-6-27</v>
      </c>
      <c r="H196" s="63"/>
      <c r="I196" s="63"/>
      <c r="J196" s="64"/>
      <c r="K196" s="64"/>
      <c r="L196" s="65"/>
      <c r="M196" s="65"/>
      <c r="N196" s="79"/>
      <c r="O196" s="66"/>
      <c r="P196" s="67"/>
      <c r="Q196" s="68"/>
      <c r="R196" s="68"/>
      <c r="S196" s="68"/>
      <c r="T196" s="69">
        <f t="shared" si="19"/>
        <v>0</v>
      </c>
      <c r="U196" s="68"/>
      <c r="V196" s="70"/>
      <c r="W196" s="70"/>
      <c r="X196" s="71">
        <f t="shared" si="20"/>
        <v>0</v>
      </c>
      <c r="Y196" s="72"/>
      <c r="Z196" s="70"/>
      <c r="AA196" s="68"/>
      <c r="AB196" s="73"/>
      <c r="AC196" s="70"/>
      <c r="AD196" s="74"/>
      <c r="AE196" s="68"/>
      <c r="AF196" s="75"/>
    </row>
    <row r="197" ht="28.5" customHeight="1" spans="1:33">
      <c r="A197" s="61" t="s">
        <v>36</v>
      </c>
      <c r="B197" s="61" t="s">
        <v>65</v>
      </c>
      <c r="C197" s="61" t="s">
        <v>65</v>
      </c>
      <c r="D197" s="61" t="s">
        <v>165</v>
      </c>
      <c r="E197" s="62" t="s">
        <v>166</v>
      </c>
      <c r="F197" s="46">
        <v>46201</v>
      </c>
      <c r="G197" s="46" t="str">
        <f t="shared" si="21"/>
        <v>尤婉晨2026-6-28</v>
      </c>
      <c r="H197" s="63"/>
      <c r="I197" s="63"/>
      <c r="J197" s="64"/>
      <c r="K197" s="64"/>
      <c r="L197" s="65"/>
      <c r="M197" s="65"/>
      <c r="N197" s="65"/>
      <c r="O197" s="66"/>
      <c r="P197" s="67"/>
      <c r="Q197" s="68"/>
      <c r="R197" s="68"/>
      <c r="S197" s="68"/>
      <c r="T197" s="69">
        <f t="shared" si="19"/>
        <v>0</v>
      </c>
      <c r="U197" s="68"/>
      <c r="V197" s="70"/>
      <c r="W197" s="70"/>
      <c r="X197" s="71">
        <f t="shared" si="20"/>
        <v>0</v>
      </c>
      <c r="Y197" s="72"/>
      <c r="Z197" s="70"/>
      <c r="AA197" s="68"/>
      <c r="AB197" s="73"/>
      <c r="AC197" s="70"/>
      <c r="AD197" s="74"/>
      <c r="AE197" s="68"/>
      <c r="AF197" s="75"/>
    </row>
    <row r="198" ht="28.5" customHeight="1" spans="1:33">
      <c r="A198" s="61" t="s">
        <v>36</v>
      </c>
      <c r="B198" s="61" t="s">
        <v>65</v>
      </c>
      <c r="C198" s="61" t="s">
        <v>65</v>
      </c>
      <c r="D198" s="61" t="s">
        <v>165</v>
      </c>
      <c r="E198" s="76" t="s">
        <v>166</v>
      </c>
      <c r="F198" s="46">
        <v>46202</v>
      </c>
      <c r="G198" s="46" t="str">
        <f t="shared" si="21"/>
        <v>尤婉晨2026-6-29</v>
      </c>
      <c r="H198" s="63"/>
      <c r="I198" s="63"/>
      <c r="J198" s="64"/>
      <c r="K198" s="64"/>
      <c r="L198" s="65"/>
      <c r="M198" s="65"/>
      <c r="N198" s="79"/>
      <c r="O198" s="66"/>
      <c r="P198" s="67"/>
      <c r="Q198" s="68"/>
      <c r="R198" s="68"/>
      <c r="S198" s="68"/>
      <c r="T198" s="69">
        <f t="shared" si="19"/>
        <v>0</v>
      </c>
      <c r="U198" s="68"/>
      <c r="V198" s="70"/>
      <c r="W198" s="70"/>
      <c r="X198" s="71">
        <f t="shared" si="20"/>
        <v>0</v>
      </c>
      <c r="Y198" s="72"/>
      <c r="Z198" s="70"/>
      <c r="AA198" s="68"/>
      <c r="AB198" s="73"/>
      <c r="AC198" s="70"/>
      <c r="AD198" s="74"/>
      <c r="AE198" s="68"/>
      <c r="AF198" s="75"/>
    </row>
    <row r="199" s="3" customFormat="1" ht="28.5" customHeight="1" spans="1:33">
      <c r="A199" s="61" t="s">
        <v>36</v>
      </c>
      <c r="B199" s="61" t="s">
        <v>65</v>
      </c>
      <c r="C199" s="61" t="s">
        <v>65</v>
      </c>
      <c r="D199" s="61" t="s">
        <v>165</v>
      </c>
      <c r="E199" s="76" t="s">
        <v>166</v>
      </c>
      <c r="F199" s="46">
        <v>46203</v>
      </c>
      <c r="G199" s="46" t="str">
        <f t="shared" si="21"/>
        <v>尤婉晨2026-6-30</v>
      </c>
      <c r="H199" s="63"/>
      <c r="I199" s="63"/>
      <c r="J199" s="64"/>
      <c r="K199" s="64"/>
      <c r="L199" s="65"/>
      <c r="M199" s="65"/>
      <c r="N199" s="65"/>
      <c r="O199" s="66"/>
      <c r="P199" s="67"/>
      <c r="Q199" s="68"/>
      <c r="R199" s="68"/>
      <c r="S199" s="68"/>
      <c r="T199" s="69">
        <f t="shared" si="19"/>
        <v>0</v>
      </c>
      <c r="U199" s="68"/>
      <c r="V199" s="70"/>
      <c r="W199" s="70"/>
      <c r="X199" s="71">
        <f t="shared" si="20"/>
        <v>0</v>
      </c>
      <c r="Y199" s="72"/>
      <c r="Z199" s="70"/>
      <c r="AA199" s="68"/>
      <c r="AB199" s="73"/>
      <c r="AC199" s="70"/>
      <c r="AD199" s="74"/>
      <c r="AE199" s="68"/>
      <c r="AF199" s="75"/>
      <c r="AG199" s="15"/>
    </row>
    <row r="200" s="3" customFormat="1" ht="28.5" customHeight="1" spans="1:33">
      <c r="A200" s="61" t="s">
        <v>36</v>
      </c>
      <c r="B200" s="61" t="s">
        <v>65</v>
      </c>
      <c r="C200" s="61" t="s">
        <v>65</v>
      </c>
      <c r="D200" s="61" t="s">
        <v>165</v>
      </c>
      <c r="E200" s="76" t="s">
        <v>166</v>
      </c>
      <c r="F200" s="46">
        <v>46204</v>
      </c>
      <c r="G200" s="46" t="str">
        <f t="shared" si="21"/>
        <v>尤婉晨2026-7-1</v>
      </c>
      <c r="H200" s="63"/>
      <c r="I200" s="63"/>
      <c r="J200" s="64"/>
      <c r="K200" s="64"/>
      <c r="L200" s="65"/>
      <c r="M200" s="65"/>
      <c r="N200" s="65"/>
      <c r="O200" s="66"/>
      <c r="P200" s="67"/>
      <c r="Q200" s="68"/>
      <c r="R200" s="68"/>
      <c r="S200" s="68"/>
      <c r="T200" s="69">
        <f t="shared" si="19"/>
        <v>0</v>
      </c>
      <c r="U200" s="68"/>
      <c r="V200" s="70"/>
      <c r="W200" s="70"/>
      <c r="X200" s="71">
        <f t="shared" si="20"/>
        <v>0</v>
      </c>
      <c r="Y200" s="72"/>
      <c r="Z200" s="70"/>
      <c r="AA200" s="68"/>
      <c r="AB200" s="73"/>
      <c r="AC200" s="70"/>
      <c r="AD200" s="74"/>
      <c r="AE200" s="68"/>
      <c r="AF200" s="75"/>
      <c r="AG200" s="15"/>
    </row>
    <row r="201" ht="28.5" customHeight="1" spans="1:33">
      <c r="A201" s="84" t="s">
        <v>36</v>
      </c>
      <c r="B201" s="84" t="s">
        <v>65</v>
      </c>
      <c r="C201" s="84" t="s">
        <v>65</v>
      </c>
      <c r="D201" s="84" t="s">
        <v>165</v>
      </c>
      <c r="E201" s="85" t="s">
        <v>166</v>
      </c>
      <c r="F201" s="86">
        <v>46235</v>
      </c>
      <c r="G201" s="46" t="str">
        <f t="shared" si="21"/>
        <v>尤婉晨2026-8-1</v>
      </c>
      <c r="H201" s="63"/>
      <c r="I201" s="63"/>
      <c r="J201" s="64"/>
      <c r="K201" s="64"/>
      <c r="L201" s="65"/>
      <c r="M201" s="65"/>
      <c r="N201" s="91"/>
      <c r="O201" s="66"/>
      <c r="P201" s="87"/>
      <c r="Q201" s="87"/>
      <c r="R201" s="87"/>
      <c r="S201" s="87"/>
      <c r="T201" s="69">
        <f t="shared" si="19"/>
        <v>0</v>
      </c>
      <c r="U201" s="87"/>
      <c r="V201" s="87"/>
      <c r="W201" s="87"/>
      <c r="X201" s="71">
        <f t="shared" si="20"/>
        <v>0</v>
      </c>
      <c r="Y201" s="88"/>
      <c r="Z201" s="87"/>
      <c r="AA201" s="87"/>
      <c r="AB201" s="87"/>
      <c r="AC201" s="87"/>
      <c r="AD201" s="89"/>
      <c r="AE201" s="87"/>
      <c r="AF201" s="90"/>
    </row>
    <row r="202" ht="28.5" customHeight="1" spans="1:33">
      <c r="A202" s="44" t="s">
        <v>36</v>
      </c>
      <c r="B202" s="44" t="s">
        <v>65</v>
      </c>
      <c r="C202" s="44" t="s">
        <v>179</v>
      </c>
      <c r="D202" s="44" t="s">
        <v>180</v>
      </c>
      <c r="E202" s="44" t="s">
        <v>181</v>
      </c>
      <c r="F202" s="45">
        <v>46173</v>
      </c>
      <c r="G202" s="46" t="str">
        <f t="shared" si="21"/>
        <v>王佳怡2026-5-31</v>
      </c>
      <c r="H202" s="47"/>
      <c r="I202" s="47"/>
      <c r="J202" s="48"/>
      <c r="K202" s="48"/>
      <c r="L202" s="48"/>
      <c r="M202" s="49"/>
      <c r="N202" s="49"/>
      <c r="O202" s="50">
        <f t="shared" ref="O202:AE202" si="22">SUM(O203:O234)</f>
        <v>128</v>
      </c>
      <c r="P202" s="51">
        <f t="shared" si="22"/>
        <v>0</v>
      </c>
      <c r="Q202" s="52">
        <f t="shared" si="22"/>
        <v>-17</v>
      </c>
      <c r="R202" s="52">
        <f t="shared" si="22"/>
        <v>0</v>
      </c>
      <c r="S202" s="53">
        <f t="shared" si="22"/>
        <v>0</v>
      </c>
      <c r="T202" s="54">
        <f t="shared" si="22"/>
        <v>111</v>
      </c>
      <c r="U202" s="55">
        <f t="shared" si="22"/>
        <v>0</v>
      </c>
      <c r="V202" s="54">
        <f t="shared" si="22"/>
        <v>8</v>
      </c>
      <c r="W202" s="54">
        <f t="shared" si="22"/>
        <v>0</v>
      </c>
      <c r="X202" s="56">
        <f t="shared" si="22"/>
        <v>119</v>
      </c>
      <c r="Y202" s="57">
        <f t="shared" si="22"/>
        <v>1</v>
      </c>
      <c r="Z202" s="54">
        <f t="shared" si="22"/>
        <v>0</v>
      </c>
      <c r="AA202" s="58">
        <f t="shared" si="22"/>
        <v>26</v>
      </c>
      <c r="AB202" s="54">
        <f t="shared" si="22"/>
        <v>8</v>
      </c>
      <c r="AC202" s="54">
        <f t="shared" si="22"/>
        <v>0</v>
      </c>
      <c r="AD202" s="59">
        <f t="shared" si="22"/>
        <v>0</v>
      </c>
      <c r="AE202" s="58">
        <f t="shared" si="22"/>
        <v>0</v>
      </c>
      <c r="AF202" s="60"/>
    </row>
    <row r="203" ht="28.5" customHeight="1" spans="1:33">
      <c r="A203" s="61" t="s">
        <v>36</v>
      </c>
      <c r="B203" s="61" t="s">
        <v>65</v>
      </c>
      <c r="C203" s="61" t="s">
        <v>179</v>
      </c>
      <c r="D203" s="61" t="s">
        <v>180</v>
      </c>
      <c r="E203" s="62" t="s">
        <v>181</v>
      </c>
      <c r="F203" s="46">
        <v>46174</v>
      </c>
      <c r="G203" s="46" t="str">
        <f t="shared" si="21"/>
        <v>王佳怡2026-6-1</v>
      </c>
      <c r="H203" s="63" t="s">
        <v>182</v>
      </c>
      <c r="I203" s="63"/>
      <c r="J203" s="64"/>
      <c r="K203" s="64"/>
      <c r="L203" s="65"/>
      <c r="M203" s="65"/>
      <c r="N203" s="65"/>
      <c r="O203" s="66">
        <v>8</v>
      </c>
      <c r="P203" s="67"/>
      <c r="Q203" s="68"/>
      <c r="R203" s="68"/>
      <c r="S203" s="68"/>
      <c r="T203" s="69">
        <f t="shared" ref="T203:T234" si="23">SUM(O203:S203)</f>
        <v>8</v>
      </c>
      <c r="U203" s="68"/>
      <c r="V203" s="70"/>
      <c r="W203" s="70"/>
      <c r="X203" s="71">
        <f t="shared" ref="X203:X234" si="24">SUM(T203:W203)</f>
        <v>8</v>
      </c>
      <c r="Y203" s="72"/>
      <c r="Z203" s="70"/>
      <c r="AA203" s="68"/>
      <c r="AB203" s="73"/>
      <c r="AC203" s="70"/>
      <c r="AD203" s="74"/>
      <c r="AE203" s="68"/>
      <c r="AF203" s="75"/>
    </row>
    <row r="204" ht="28.5" customHeight="1" spans="1:33">
      <c r="A204" s="61" t="s">
        <v>36</v>
      </c>
      <c r="B204" s="61" t="s">
        <v>65</v>
      </c>
      <c r="C204" s="61" t="s">
        <v>179</v>
      </c>
      <c r="D204" s="61" t="s">
        <v>180</v>
      </c>
      <c r="E204" s="76" t="s">
        <v>181</v>
      </c>
      <c r="F204" s="46">
        <v>46175</v>
      </c>
      <c r="G204" s="46" t="str">
        <f t="shared" si="21"/>
        <v>王佳怡2026-6-2</v>
      </c>
      <c r="H204" s="63" t="s">
        <v>183</v>
      </c>
      <c r="I204" s="63" t="s">
        <v>184</v>
      </c>
      <c r="J204" s="64"/>
      <c r="K204" s="64"/>
      <c r="L204" s="65"/>
      <c r="M204" s="65"/>
      <c r="N204" s="65"/>
      <c r="O204" s="66">
        <v>8</v>
      </c>
      <c r="P204" s="67"/>
      <c r="Q204" s="68"/>
      <c r="R204" s="68"/>
      <c r="S204" s="68"/>
      <c r="T204" s="69">
        <f t="shared" si="23"/>
        <v>8</v>
      </c>
      <c r="U204" s="68"/>
      <c r="V204" s="70"/>
      <c r="W204" s="70"/>
      <c r="X204" s="71">
        <f t="shared" si="24"/>
        <v>8</v>
      </c>
      <c r="Y204" s="72"/>
      <c r="Z204" s="70"/>
      <c r="AA204" s="68">
        <v>2</v>
      </c>
      <c r="AB204" s="73"/>
      <c r="AC204" s="70"/>
      <c r="AD204" s="74"/>
      <c r="AE204" s="68"/>
      <c r="AF204" s="75"/>
    </row>
    <row r="205" ht="28.5" customHeight="1" spans="1:33">
      <c r="A205" s="61" t="s">
        <v>36</v>
      </c>
      <c r="B205" s="61" t="s">
        <v>65</v>
      </c>
      <c r="C205" s="61" t="s">
        <v>179</v>
      </c>
      <c r="D205" s="61" t="s">
        <v>180</v>
      </c>
      <c r="E205" s="76" t="s">
        <v>181</v>
      </c>
      <c r="F205" s="46">
        <v>46176</v>
      </c>
      <c r="G205" s="46" t="str">
        <f t="shared" si="21"/>
        <v>王佳怡2026-6-3</v>
      </c>
      <c r="H205" s="63" t="s">
        <v>185</v>
      </c>
      <c r="I205" s="63"/>
      <c r="J205" s="64"/>
      <c r="K205" s="64"/>
      <c r="L205" s="65" t="s">
        <v>186</v>
      </c>
      <c r="M205" s="65"/>
      <c r="N205" s="65"/>
      <c r="O205" s="66">
        <v>8</v>
      </c>
      <c r="P205" s="67"/>
      <c r="Q205" s="68">
        <v>-1</v>
      </c>
      <c r="R205" s="68"/>
      <c r="S205" s="68"/>
      <c r="T205" s="69">
        <f t="shared" si="23"/>
        <v>7</v>
      </c>
      <c r="U205" s="68"/>
      <c r="V205" s="70"/>
      <c r="W205" s="70"/>
      <c r="X205" s="71">
        <f t="shared" si="24"/>
        <v>7</v>
      </c>
      <c r="Y205" s="72"/>
      <c r="Z205" s="70"/>
      <c r="AA205" s="68"/>
      <c r="AB205" s="73"/>
      <c r="AC205" s="70"/>
      <c r="AD205" s="74"/>
      <c r="AE205" s="68"/>
      <c r="AF205" s="75"/>
    </row>
    <row r="206" ht="28.5" customHeight="1" spans="1:33">
      <c r="A206" s="61" t="s">
        <v>36</v>
      </c>
      <c r="B206" s="61" t="s">
        <v>65</v>
      </c>
      <c r="C206" s="61" t="s">
        <v>179</v>
      </c>
      <c r="D206" s="61" t="s">
        <v>180</v>
      </c>
      <c r="E206" s="61" t="s">
        <v>181</v>
      </c>
      <c r="F206" s="46">
        <v>46177</v>
      </c>
      <c r="G206" s="46" t="str">
        <f t="shared" si="21"/>
        <v>王佳怡2026-6-4</v>
      </c>
      <c r="H206" s="63" t="s">
        <v>187</v>
      </c>
      <c r="I206" s="63" t="s">
        <v>188</v>
      </c>
      <c r="J206" s="64"/>
      <c r="K206" s="64"/>
      <c r="L206" s="65"/>
      <c r="M206" s="65"/>
      <c r="N206" s="65"/>
      <c r="O206" s="66">
        <v>8</v>
      </c>
      <c r="P206" s="67"/>
      <c r="Q206" s="68"/>
      <c r="R206" s="68"/>
      <c r="S206" s="68"/>
      <c r="T206" s="69">
        <f t="shared" si="23"/>
        <v>8</v>
      </c>
      <c r="U206" s="68"/>
      <c r="V206" s="70"/>
      <c r="W206" s="70"/>
      <c r="X206" s="71">
        <f t="shared" si="24"/>
        <v>8</v>
      </c>
      <c r="Y206" s="72">
        <v>1</v>
      </c>
      <c r="Z206" s="70"/>
      <c r="AA206" s="68">
        <v>2</v>
      </c>
      <c r="AB206" s="73"/>
      <c r="AC206" s="70"/>
      <c r="AD206" s="74"/>
      <c r="AE206" s="68"/>
      <c r="AF206" s="75"/>
    </row>
    <row r="207" ht="28.5" customHeight="1" spans="1:33">
      <c r="A207" s="61" t="s">
        <v>36</v>
      </c>
      <c r="B207" s="61" t="s">
        <v>65</v>
      </c>
      <c r="C207" s="61" t="s">
        <v>179</v>
      </c>
      <c r="D207" s="61" t="s">
        <v>180</v>
      </c>
      <c r="E207" s="76" t="s">
        <v>181</v>
      </c>
      <c r="F207" s="46">
        <v>46178</v>
      </c>
      <c r="G207" s="46" t="str">
        <f t="shared" si="21"/>
        <v>王佳怡2026-6-5</v>
      </c>
      <c r="H207" s="63" t="s">
        <v>189</v>
      </c>
      <c r="I207" s="63" t="s">
        <v>190</v>
      </c>
      <c r="J207" s="64"/>
      <c r="K207" s="64"/>
      <c r="L207" s="65"/>
      <c r="M207" s="65"/>
      <c r="N207" s="65"/>
      <c r="O207" s="66">
        <v>8</v>
      </c>
      <c r="P207" s="67"/>
      <c r="Q207" s="68"/>
      <c r="R207" s="68"/>
      <c r="S207" s="68"/>
      <c r="T207" s="69">
        <f t="shared" si="23"/>
        <v>8</v>
      </c>
      <c r="U207" s="68"/>
      <c r="V207" s="70"/>
      <c r="W207" s="70"/>
      <c r="X207" s="71">
        <f t="shared" si="24"/>
        <v>8</v>
      </c>
      <c r="Y207" s="72"/>
      <c r="Z207" s="70"/>
      <c r="AA207" s="68">
        <v>2</v>
      </c>
      <c r="AB207" s="73"/>
      <c r="AC207" s="70"/>
      <c r="AD207" s="74"/>
      <c r="AE207" s="68"/>
      <c r="AF207" s="75"/>
    </row>
    <row r="208" ht="28.5" customHeight="1" spans="1:33">
      <c r="A208" s="61" t="s">
        <v>36</v>
      </c>
      <c r="B208" s="61" t="s">
        <v>65</v>
      </c>
      <c r="C208" s="61" t="s">
        <v>179</v>
      </c>
      <c r="D208" s="61" t="s">
        <v>180</v>
      </c>
      <c r="E208" s="76" t="s">
        <v>181</v>
      </c>
      <c r="F208" s="46">
        <v>46179</v>
      </c>
      <c r="G208" s="46" t="str">
        <f t="shared" si="21"/>
        <v>王佳怡2026-6-6</v>
      </c>
      <c r="H208" s="63"/>
      <c r="I208" s="63"/>
      <c r="J208" s="64"/>
      <c r="K208" s="64"/>
      <c r="L208" s="65" t="s">
        <v>73</v>
      </c>
      <c r="M208" s="65"/>
      <c r="N208" s="65"/>
      <c r="O208" s="66">
        <v>8</v>
      </c>
      <c r="P208" s="67"/>
      <c r="Q208" s="68">
        <v>-8</v>
      </c>
      <c r="R208" s="68"/>
      <c r="S208" s="68"/>
      <c r="T208" s="69">
        <f t="shared" si="23"/>
        <v>0</v>
      </c>
      <c r="U208" s="68"/>
      <c r="V208" s="70"/>
      <c r="W208" s="70"/>
      <c r="X208" s="71">
        <f t="shared" si="24"/>
        <v>0</v>
      </c>
      <c r="Y208" s="72"/>
      <c r="Z208" s="70"/>
      <c r="AA208" s="68"/>
      <c r="AB208" s="73"/>
      <c r="AC208" s="70"/>
      <c r="AD208" s="74"/>
      <c r="AE208" s="68"/>
      <c r="AF208" s="75"/>
    </row>
    <row r="209" ht="28.5" customHeight="1" spans="1:32">
      <c r="A209" s="61" t="s">
        <v>36</v>
      </c>
      <c r="B209" s="61" t="s">
        <v>65</v>
      </c>
      <c r="C209" s="61" t="s">
        <v>179</v>
      </c>
      <c r="D209" s="61" t="s">
        <v>180</v>
      </c>
      <c r="E209" s="62" t="s">
        <v>181</v>
      </c>
      <c r="F209" s="77">
        <v>46180</v>
      </c>
      <c r="G209" s="46" t="str">
        <f t="shared" si="21"/>
        <v>王佳怡2026-6-7</v>
      </c>
      <c r="H209" s="63"/>
      <c r="I209" s="63"/>
      <c r="J209" s="64"/>
      <c r="K209" s="64"/>
      <c r="L209" s="65"/>
      <c r="M209" s="65"/>
      <c r="N209" s="65"/>
      <c r="O209" s="66"/>
      <c r="P209" s="67"/>
      <c r="Q209" s="68"/>
      <c r="R209" s="68"/>
      <c r="S209" s="68"/>
      <c r="T209" s="69">
        <f t="shared" si="23"/>
        <v>0</v>
      </c>
      <c r="U209" s="68"/>
      <c r="V209" s="70"/>
      <c r="W209" s="70"/>
      <c r="X209" s="71">
        <f t="shared" si="24"/>
        <v>0</v>
      </c>
      <c r="Y209" s="72"/>
      <c r="Z209" s="70"/>
      <c r="AA209" s="68"/>
      <c r="AB209" s="73"/>
      <c r="AC209" s="70"/>
      <c r="AD209" s="74"/>
      <c r="AE209" s="68"/>
      <c r="AF209" s="75"/>
    </row>
    <row r="210" ht="28.5" customHeight="1" spans="1:32">
      <c r="A210" s="61" t="s">
        <v>36</v>
      </c>
      <c r="B210" s="61" t="s">
        <v>65</v>
      </c>
      <c r="C210" s="61" t="s">
        <v>179</v>
      </c>
      <c r="D210" s="61" t="s">
        <v>180</v>
      </c>
      <c r="E210" s="76" t="s">
        <v>181</v>
      </c>
      <c r="F210" s="46">
        <v>46181</v>
      </c>
      <c r="G210" s="46" t="str">
        <f t="shared" si="21"/>
        <v>王佳怡2026-6-8</v>
      </c>
      <c r="H210" s="63" t="s">
        <v>191</v>
      </c>
      <c r="I210" s="63" t="s">
        <v>192</v>
      </c>
      <c r="J210" s="64"/>
      <c r="K210" s="64"/>
      <c r="L210" s="65"/>
      <c r="M210" s="65"/>
      <c r="N210" s="65"/>
      <c r="O210" s="66">
        <v>8</v>
      </c>
      <c r="P210" s="67"/>
      <c r="Q210" s="68"/>
      <c r="R210" s="68"/>
      <c r="S210" s="68"/>
      <c r="T210" s="69">
        <f t="shared" si="23"/>
        <v>8</v>
      </c>
      <c r="U210" s="68"/>
      <c r="V210" s="70"/>
      <c r="W210" s="70"/>
      <c r="X210" s="71">
        <f t="shared" si="24"/>
        <v>8</v>
      </c>
      <c r="Y210" s="72"/>
      <c r="Z210" s="70"/>
      <c r="AA210" s="68">
        <v>2</v>
      </c>
      <c r="AB210" s="73"/>
      <c r="AC210" s="70"/>
      <c r="AD210" s="74"/>
      <c r="AE210" s="68"/>
      <c r="AF210" s="75"/>
    </row>
    <row r="211" ht="28.5" customHeight="1" spans="1:32">
      <c r="A211" s="61" t="s">
        <v>36</v>
      </c>
      <c r="B211" s="61" t="s">
        <v>65</v>
      </c>
      <c r="C211" s="61" t="s">
        <v>179</v>
      </c>
      <c r="D211" s="61" t="s">
        <v>180</v>
      </c>
      <c r="E211" s="76" t="s">
        <v>181</v>
      </c>
      <c r="F211" s="78">
        <v>46182</v>
      </c>
      <c r="G211" s="46" t="str">
        <f t="shared" si="21"/>
        <v>王佳怡2026-6-9</v>
      </c>
      <c r="H211" s="63" t="s">
        <v>193</v>
      </c>
      <c r="I211" s="63" t="s">
        <v>194</v>
      </c>
      <c r="J211" s="64"/>
      <c r="K211" s="64"/>
      <c r="L211" s="65"/>
      <c r="M211" s="65"/>
      <c r="N211" s="65"/>
      <c r="O211" s="66">
        <v>8</v>
      </c>
      <c r="P211" s="67"/>
      <c r="Q211" s="68"/>
      <c r="R211" s="68"/>
      <c r="S211" s="68"/>
      <c r="T211" s="69">
        <f t="shared" si="23"/>
        <v>8</v>
      </c>
      <c r="U211" s="68"/>
      <c r="V211" s="70"/>
      <c r="W211" s="70"/>
      <c r="X211" s="71">
        <f t="shared" si="24"/>
        <v>8</v>
      </c>
      <c r="Y211" s="72"/>
      <c r="Z211" s="70"/>
      <c r="AA211" s="68">
        <v>2</v>
      </c>
      <c r="AB211" s="73"/>
      <c r="AC211" s="70"/>
      <c r="AD211" s="74"/>
      <c r="AE211" s="68"/>
      <c r="AF211" s="75"/>
    </row>
    <row r="212" ht="28.5" customHeight="1" spans="1:32">
      <c r="A212" s="61" t="s">
        <v>36</v>
      </c>
      <c r="B212" s="61" t="s">
        <v>65</v>
      </c>
      <c r="C212" s="61" t="s">
        <v>179</v>
      </c>
      <c r="D212" s="61" t="s">
        <v>180</v>
      </c>
      <c r="E212" s="76" t="s">
        <v>181</v>
      </c>
      <c r="F212" s="46">
        <v>46183</v>
      </c>
      <c r="G212" s="46" t="str">
        <f t="shared" si="21"/>
        <v>王佳怡2026-6-10</v>
      </c>
      <c r="H212" s="63" t="s">
        <v>195</v>
      </c>
      <c r="I212" s="63" t="s">
        <v>196</v>
      </c>
      <c r="J212" s="64"/>
      <c r="K212" s="64"/>
      <c r="L212" s="65"/>
      <c r="M212" s="65"/>
      <c r="N212" s="65"/>
      <c r="O212" s="66">
        <v>8</v>
      </c>
      <c r="P212" s="67"/>
      <c r="Q212" s="68"/>
      <c r="R212" s="68"/>
      <c r="S212" s="68"/>
      <c r="T212" s="69">
        <f t="shared" si="23"/>
        <v>8</v>
      </c>
      <c r="U212" s="68"/>
      <c r="V212" s="70"/>
      <c r="W212" s="70"/>
      <c r="X212" s="71">
        <f t="shared" si="24"/>
        <v>8</v>
      </c>
      <c r="Y212" s="72"/>
      <c r="Z212" s="70"/>
      <c r="AA212" s="68">
        <v>2</v>
      </c>
      <c r="AB212" s="73"/>
      <c r="AC212" s="70"/>
      <c r="AD212" s="74"/>
      <c r="AE212" s="68"/>
      <c r="AF212" s="75"/>
    </row>
    <row r="213" ht="28.5" customHeight="1" spans="1:32">
      <c r="A213" s="61" t="s">
        <v>36</v>
      </c>
      <c r="B213" s="61" t="s">
        <v>65</v>
      </c>
      <c r="C213" s="61" t="s">
        <v>179</v>
      </c>
      <c r="D213" s="61" t="s">
        <v>180</v>
      </c>
      <c r="E213" s="76" t="s">
        <v>181</v>
      </c>
      <c r="F213" s="46">
        <v>46184</v>
      </c>
      <c r="G213" s="46" t="str">
        <f t="shared" si="21"/>
        <v>王佳怡2026-6-11</v>
      </c>
      <c r="H213" s="63" t="s">
        <v>197</v>
      </c>
      <c r="I213" s="63" t="s">
        <v>198</v>
      </c>
      <c r="J213" s="64"/>
      <c r="K213" s="64"/>
      <c r="L213" s="65"/>
      <c r="M213" s="65"/>
      <c r="N213" s="65"/>
      <c r="O213" s="66">
        <v>8</v>
      </c>
      <c r="P213" s="67"/>
      <c r="Q213" s="68"/>
      <c r="R213" s="68"/>
      <c r="S213" s="68"/>
      <c r="T213" s="69">
        <f t="shared" si="23"/>
        <v>8</v>
      </c>
      <c r="U213" s="68"/>
      <c r="V213" s="70"/>
      <c r="W213" s="70"/>
      <c r="X213" s="71">
        <f t="shared" si="24"/>
        <v>8</v>
      </c>
      <c r="Y213" s="72"/>
      <c r="Z213" s="70"/>
      <c r="AA213" s="68">
        <v>2</v>
      </c>
      <c r="AB213" s="73"/>
      <c r="AC213" s="70"/>
      <c r="AD213" s="74"/>
      <c r="AE213" s="68"/>
      <c r="AF213" s="75"/>
    </row>
    <row r="214" ht="28.5" customHeight="1" spans="1:32">
      <c r="A214" s="61" t="s">
        <v>36</v>
      </c>
      <c r="B214" s="61" t="s">
        <v>65</v>
      </c>
      <c r="C214" s="61" t="s">
        <v>179</v>
      </c>
      <c r="D214" s="61" t="s">
        <v>180</v>
      </c>
      <c r="E214" s="76" t="s">
        <v>181</v>
      </c>
      <c r="F214" s="46">
        <v>46185</v>
      </c>
      <c r="G214" s="46" t="str">
        <f t="shared" si="21"/>
        <v>王佳怡2026-6-12</v>
      </c>
      <c r="H214" s="63" t="s">
        <v>199</v>
      </c>
      <c r="I214" s="63" t="s">
        <v>200</v>
      </c>
      <c r="J214" s="64"/>
      <c r="K214" s="64"/>
      <c r="L214" s="65"/>
      <c r="M214" s="65"/>
      <c r="N214" s="65"/>
      <c r="O214" s="66">
        <v>8</v>
      </c>
      <c r="P214" s="67"/>
      <c r="Q214" s="68"/>
      <c r="R214" s="68"/>
      <c r="S214" s="68"/>
      <c r="T214" s="69">
        <f t="shared" si="23"/>
        <v>8</v>
      </c>
      <c r="U214" s="68"/>
      <c r="V214" s="70"/>
      <c r="W214" s="70"/>
      <c r="X214" s="71">
        <f t="shared" si="24"/>
        <v>8</v>
      </c>
      <c r="Y214" s="72"/>
      <c r="Z214" s="70"/>
      <c r="AA214" s="68">
        <v>2</v>
      </c>
      <c r="AB214" s="73"/>
      <c r="AC214" s="70"/>
      <c r="AD214" s="74"/>
      <c r="AE214" s="68"/>
      <c r="AF214" s="75"/>
    </row>
    <row r="215" ht="28.5" customHeight="1" spans="1:32">
      <c r="A215" s="61" t="s">
        <v>36</v>
      </c>
      <c r="B215" s="61" t="s">
        <v>65</v>
      </c>
      <c r="C215" s="61" t="s">
        <v>179</v>
      </c>
      <c r="D215" s="61" t="s">
        <v>180</v>
      </c>
      <c r="E215" s="76" t="s">
        <v>181</v>
      </c>
      <c r="F215" s="77">
        <v>46186</v>
      </c>
      <c r="G215" s="46" t="str">
        <f t="shared" si="21"/>
        <v>王佳怡2026-6-13</v>
      </c>
      <c r="H215" s="63" t="s">
        <v>201</v>
      </c>
      <c r="I215" s="63" t="s">
        <v>202</v>
      </c>
      <c r="J215" s="64"/>
      <c r="K215" s="64"/>
      <c r="L215" s="65"/>
      <c r="M215" s="65"/>
      <c r="N215" s="65"/>
      <c r="O215" s="66"/>
      <c r="P215" s="67"/>
      <c r="Q215" s="68"/>
      <c r="R215" s="68"/>
      <c r="S215" s="68"/>
      <c r="T215" s="69">
        <f t="shared" si="23"/>
        <v>0</v>
      </c>
      <c r="U215" s="68"/>
      <c r="V215" s="70">
        <v>8</v>
      </c>
      <c r="W215" s="70"/>
      <c r="X215" s="71">
        <f t="shared" si="24"/>
        <v>8</v>
      </c>
      <c r="Y215" s="72"/>
      <c r="Z215" s="70"/>
      <c r="AA215" s="68">
        <v>2</v>
      </c>
      <c r="AB215" s="73"/>
      <c r="AC215" s="70"/>
      <c r="AD215" s="74"/>
      <c r="AE215" s="68"/>
      <c r="AF215" s="80"/>
    </row>
    <row r="216" ht="28.5" customHeight="1" spans="1:32">
      <c r="A216" s="61" t="s">
        <v>36</v>
      </c>
      <c r="B216" s="61" t="s">
        <v>65</v>
      </c>
      <c r="C216" s="61" t="s">
        <v>179</v>
      </c>
      <c r="D216" s="61" t="s">
        <v>180</v>
      </c>
      <c r="E216" s="62" t="s">
        <v>181</v>
      </c>
      <c r="F216" s="77">
        <v>46187</v>
      </c>
      <c r="G216" s="46" t="str">
        <f t="shared" si="21"/>
        <v>王佳怡2026-6-14</v>
      </c>
      <c r="H216" s="63"/>
      <c r="I216" s="63"/>
      <c r="J216" s="64"/>
      <c r="K216" s="64"/>
      <c r="L216" s="65"/>
      <c r="M216" s="65"/>
      <c r="N216" s="65"/>
      <c r="O216" s="66"/>
      <c r="P216" s="67"/>
      <c r="Q216" s="68"/>
      <c r="R216" s="68"/>
      <c r="S216" s="68"/>
      <c r="T216" s="69">
        <f t="shared" si="23"/>
        <v>0</v>
      </c>
      <c r="U216" s="68"/>
      <c r="V216" s="70"/>
      <c r="W216" s="70"/>
      <c r="X216" s="71">
        <f t="shared" si="24"/>
        <v>0</v>
      </c>
      <c r="Y216" s="72"/>
      <c r="Z216" s="70"/>
      <c r="AA216" s="68"/>
      <c r="AB216" s="73"/>
      <c r="AC216" s="70"/>
      <c r="AD216" s="74"/>
      <c r="AE216" s="68"/>
      <c r="AF216" s="80"/>
    </row>
    <row r="217" ht="28.5" customHeight="1" spans="1:32">
      <c r="A217" s="61" t="s">
        <v>36</v>
      </c>
      <c r="B217" s="61" t="s">
        <v>65</v>
      </c>
      <c r="C217" s="61" t="s">
        <v>179</v>
      </c>
      <c r="D217" s="61" t="s">
        <v>180</v>
      </c>
      <c r="E217" s="76" t="s">
        <v>181</v>
      </c>
      <c r="F217" s="46">
        <v>46188</v>
      </c>
      <c r="G217" s="46" t="str">
        <f t="shared" si="21"/>
        <v>王佳怡2026-6-15</v>
      </c>
      <c r="H217" s="63" t="s">
        <v>203</v>
      </c>
      <c r="I217" s="63" t="s">
        <v>204</v>
      </c>
      <c r="J217" s="64"/>
      <c r="K217" s="64"/>
      <c r="L217" s="65"/>
      <c r="M217" s="65"/>
      <c r="N217" s="65"/>
      <c r="O217" s="66">
        <v>8</v>
      </c>
      <c r="P217" s="67"/>
      <c r="Q217" s="68"/>
      <c r="R217" s="68"/>
      <c r="S217" s="68"/>
      <c r="T217" s="69">
        <f t="shared" si="23"/>
        <v>8</v>
      </c>
      <c r="U217" s="68"/>
      <c r="V217" s="70"/>
      <c r="W217" s="70"/>
      <c r="X217" s="71">
        <f t="shared" si="24"/>
        <v>8</v>
      </c>
      <c r="Y217" s="72"/>
      <c r="Z217" s="70"/>
      <c r="AA217" s="68">
        <v>2</v>
      </c>
      <c r="AB217" s="73"/>
      <c r="AC217" s="70"/>
      <c r="AD217" s="74"/>
      <c r="AE217" s="68"/>
      <c r="AF217" s="75"/>
    </row>
    <row r="218" ht="28.5" customHeight="1" spans="1:32">
      <c r="A218" s="61" t="s">
        <v>36</v>
      </c>
      <c r="B218" s="61" t="s">
        <v>65</v>
      </c>
      <c r="C218" s="61" t="s">
        <v>179</v>
      </c>
      <c r="D218" s="61" t="s">
        <v>180</v>
      </c>
      <c r="E218" s="76" t="s">
        <v>181</v>
      </c>
      <c r="F218" s="46">
        <v>46189</v>
      </c>
      <c r="G218" s="46" t="str">
        <f t="shared" si="21"/>
        <v>王佳怡2026-6-16</v>
      </c>
      <c r="H218" s="63" t="s">
        <v>205</v>
      </c>
      <c r="I218" s="63" t="s">
        <v>206</v>
      </c>
      <c r="J218" s="64"/>
      <c r="K218" s="64"/>
      <c r="L218" s="65"/>
      <c r="M218" s="65"/>
      <c r="N218" s="65"/>
      <c r="O218" s="66">
        <v>8</v>
      </c>
      <c r="P218" s="67"/>
      <c r="Q218" s="68"/>
      <c r="R218" s="68"/>
      <c r="S218" s="68"/>
      <c r="T218" s="69">
        <f t="shared" si="23"/>
        <v>8</v>
      </c>
      <c r="U218" s="68"/>
      <c r="V218" s="70"/>
      <c r="W218" s="70"/>
      <c r="X218" s="71">
        <f t="shared" si="24"/>
        <v>8</v>
      </c>
      <c r="Y218" s="72"/>
      <c r="Z218" s="70"/>
      <c r="AA218" s="68">
        <v>2</v>
      </c>
      <c r="AB218" s="73"/>
      <c r="AC218" s="70"/>
      <c r="AD218" s="74"/>
      <c r="AE218" s="68"/>
      <c r="AF218" s="80"/>
    </row>
    <row r="219" ht="28.5" customHeight="1" spans="1:32">
      <c r="A219" s="61" t="s">
        <v>36</v>
      </c>
      <c r="B219" s="61" t="s">
        <v>65</v>
      </c>
      <c r="C219" s="61" t="s">
        <v>179</v>
      </c>
      <c r="D219" s="61" t="s">
        <v>180</v>
      </c>
      <c r="E219" s="76" t="s">
        <v>181</v>
      </c>
      <c r="F219" s="46">
        <v>46190</v>
      </c>
      <c r="G219" s="46" t="str">
        <f t="shared" si="21"/>
        <v>王佳怡2026-6-17</v>
      </c>
      <c r="H219" s="63" t="s">
        <v>207</v>
      </c>
      <c r="I219" s="63" t="s">
        <v>208</v>
      </c>
      <c r="J219" s="64"/>
      <c r="K219" s="64"/>
      <c r="L219" s="65"/>
      <c r="M219" s="65"/>
      <c r="N219" s="65"/>
      <c r="O219" s="66">
        <v>8</v>
      </c>
      <c r="P219" s="67"/>
      <c r="Q219" s="68"/>
      <c r="R219" s="68"/>
      <c r="S219" s="68"/>
      <c r="T219" s="69">
        <f t="shared" si="23"/>
        <v>8</v>
      </c>
      <c r="U219" s="68"/>
      <c r="V219" s="70"/>
      <c r="W219" s="70"/>
      <c r="X219" s="71">
        <f t="shared" si="24"/>
        <v>8</v>
      </c>
      <c r="Y219" s="72"/>
      <c r="Z219" s="70"/>
      <c r="AA219" s="68">
        <v>2</v>
      </c>
      <c r="AB219" s="73"/>
      <c r="AC219" s="70"/>
      <c r="AD219" s="74"/>
      <c r="AE219" s="68"/>
      <c r="AF219" s="75"/>
    </row>
    <row r="220" ht="28.5" customHeight="1" spans="1:32">
      <c r="A220" s="61" t="s">
        <v>36</v>
      </c>
      <c r="B220" s="61" t="s">
        <v>65</v>
      </c>
      <c r="C220" s="61" t="s">
        <v>179</v>
      </c>
      <c r="D220" s="61" t="s">
        <v>180</v>
      </c>
      <c r="E220" s="76" t="s">
        <v>181</v>
      </c>
      <c r="F220" s="46">
        <v>46191</v>
      </c>
      <c r="G220" s="46" t="str">
        <f t="shared" si="21"/>
        <v>王佳怡2026-6-18</v>
      </c>
      <c r="H220" s="63" t="s">
        <v>209</v>
      </c>
      <c r="I220" s="63" t="s">
        <v>210</v>
      </c>
      <c r="J220" s="64"/>
      <c r="K220" s="64"/>
      <c r="L220" s="65"/>
      <c r="M220" s="65"/>
      <c r="N220" s="65"/>
      <c r="O220" s="66">
        <v>8</v>
      </c>
      <c r="P220" s="67"/>
      <c r="Q220" s="68"/>
      <c r="R220" s="68"/>
      <c r="S220" s="68"/>
      <c r="T220" s="69">
        <f t="shared" si="23"/>
        <v>8</v>
      </c>
      <c r="U220" s="68"/>
      <c r="V220" s="70"/>
      <c r="W220" s="70"/>
      <c r="X220" s="71">
        <f t="shared" si="24"/>
        <v>8</v>
      </c>
      <c r="Y220" s="72"/>
      <c r="Z220" s="70"/>
      <c r="AA220" s="68">
        <v>2</v>
      </c>
      <c r="AB220" s="73"/>
      <c r="AC220" s="70"/>
      <c r="AD220" s="74"/>
      <c r="AE220" s="68"/>
      <c r="AF220" s="75"/>
    </row>
    <row r="221" ht="28.5" customHeight="1" spans="1:32">
      <c r="A221" s="61" t="s">
        <v>36</v>
      </c>
      <c r="B221" s="61" t="s">
        <v>65</v>
      </c>
      <c r="C221" s="61" t="s">
        <v>179</v>
      </c>
      <c r="D221" s="61" t="s">
        <v>180</v>
      </c>
      <c r="E221" s="76" t="s">
        <v>181</v>
      </c>
      <c r="F221" s="82">
        <v>46192</v>
      </c>
      <c r="G221" s="46" t="str">
        <f t="shared" si="21"/>
        <v>王佳怡2026-6-19</v>
      </c>
      <c r="H221" s="63"/>
      <c r="I221" s="63"/>
      <c r="J221" s="64"/>
      <c r="K221" s="64"/>
      <c r="L221" s="65"/>
      <c r="M221" s="65"/>
      <c r="N221" s="65"/>
      <c r="O221" s="66"/>
      <c r="P221" s="67"/>
      <c r="Q221" s="68"/>
      <c r="R221" s="68"/>
      <c r="S221" s="68"/>
      <c r="T221" s="69">
        <f t="shared" si="23"/>
        <v>0</v>
      </c>
      <c r="U221" s="68"/>
      <c r="V221" s="70"/>
      <c r="W221" s="70"/>
      <c r="X221" s="71">
        <f t="shared" si="24"/>
        <v>0</v>
      </c>
      <c r="Y221" s="72"/>
      <c r="Z221" s="70"/>
      <c r="AA221" s="68"/>
      <c r="AB221" s="73">
        <v>8</v>
      </c>
      <c r="AC221" s="70"/>
      <c r="AD221" s="74"/>
      <c r="AE221" s="68"/>
      <c r="AF221" s="75"/>
    </row>
    <row r="222" ht="28.5" customHeight="1" spans="1:32">
      <c r="A222" s="61" t="s">
        <v>36</v>
      </c>
      <c r="B222" s="61" t="s">
        <v>65</v>
      </c>
      <c r="C222" s="61" t="s">
        <v>179</v>
      </c>
      <c r="D222" s="61" t="s">
        <v>180</v>
      </c>
      <c r="E222" s="76" t="s">
        <v>181</v>
      </c>
      <c r="F222" s="77">
        <v>46193</v>
      </c>
      <c r="G222" s="46" t="str">
        <f t="shared" si="21"/>
        <v>王佳怡2026-6-20</v>
      </c>
      <c r="H222" s="63"/>
      <c r="I222" s="63"/>
      <c r="J222" s="64"/>
      <c r="K222" s="64"/>
      <c r="L222" s="65"/>
      <c r="M222" s="65"/>
      <c r="N222" s="65"/>
      <c r="O222" s="66"/>
      <c r="P222" s="67"/>
      <c r="Q222" s="68"/>
      <c r="R222" s="68"/>
      <c r="S222" s="68"/>
      <c r="T222" s="69">
        <f t="shared" si="23"/>
        <v>0</v>
      </c>
      <c r="U222" s="68"/>
      <c r="V222" s="70"/>
      <c r="W222" s="70"/>
      <c r="X222" s="71">
        <f t="shared" si="24"/>
        <v>0</v>
      </c>
      <c r="Y222" s="72"/>
      <c r="Z222" s="70"/>
      <c r="AA222" s="68"/>
      <c r="AB222" s="73"/>
      <c r="AC222" s="70"/>
      <c r="AD222" s="74"/>
      <c r="AE222" s="68"/>
      <c r="AF222" s="75"/>
    </row>
    <row r="223" ht="28.5" customHeight="1" spans="1:32">
      <c r="A223" s="61" t="s">
        <v>36</v>
      </c>
      <c r="B223" s="61" t="s">
        <v>65</v>
      </c>
      <c r="C223" s="61" t="s">
        <v>179</v>
      </c>
      <c r="D223" s="61" t="s">
        <v>180</v>
      </c>
      <c r="E223" s="62" t="s">
        <v>181</v>
      </c>
      <c r="F223" s="46">
        <v>46194</v>
      </c>
      <c r="G223" s="46" t="str">
        <f t="shared" si="21"/>
        <v>王佳怡2026-6-21</v>
      </c>
      <c r="H223" s="63"/>
      <c r="I223" s="63"/>
      <c r="J223" s="64"/>
      <c r="K223" s="64"/>
      <c r="L223" s="65" t="s">
        <v>73</v>
      </c>
      <c r="M223" s="65"/>
      <c r="N223" s="65"/>
      <c r="O223" s="66">
        <v>8</v>
      </c>
      <c r="P223" s="67"/>
      <c r="Q223" s="68">
        <v>-8</v>
      </c>
      <c r="R223" s="68"/>
      <c r="S223" s="68"/>
      <c r="T223" s="69">
        <f t="shared" si="23"/>
        <v>0</v>
      </c>
      <c r="U223" s="68"/>
      <c r="V223" s="70"/>
      <c r="W223" s="70"/>
      <c r="X223" s="71">
        <f t="shared" si="24"/>
        <v>0</v>
      </c>
      <c r="Y223" s="72"/>
      <c r="Z223" s="70"/>
      <c r="AA223" s="68"/>
      <c r="AB223" s="73"/>
      <c r="AC223" s="70"/>
      <c r="AD223" s="74"/>
      <c r="AE223" s="68"/>
      <c r="AF223" s="75"/>
    </row>
    <row r="224" ht="28.5" customHeight="1" spans="1:32">
      <c r="A224" s="61" t="s">
        <v>36</v>
      </c>
      <c r="B224" s="61" t="s">
        <v>65</v>
      </c>
      <c r="C224" s="61" t="s">
        <v>179</v>
      </c>
      <c r="D224" s="61" t="s">
        <v>180</v>
      </c>
      <c r="E224" s="76" t="s">
        <v>181</v>
      </c>
      <c r="F224" s="46">
        <v>46195</v>
      </c>
      <c r="G224" s="46" t="str">
        <f t="shared" si="21"/>
        <v>王佳怡2026-6-22</v>
      </c>
      <c r="H224" s="63"/>
      <c r="I224" s="63"/>
      <c r="J224" s="64"/>
      <c r="K224" s="64"/>
      <c r="L224" s="65"/>
      <c r="M224" s="65"/>
      <c r="N224" s="65"/>
      <c r="O224" s="66"/>
      <c r="P224" s="67"/>
      <c r="Q224" s="68"/>
      <c r="R224" s="68"/>
      <c r="S224" s="68"/>
      <c r="T224" s="69">
        <f t="shared" si="23"/>
        <v>0</v>
      </c>
      <c r="U224" s="68"/>
      <c r="V224" s="70"/>
      <c r="W224" s="70"/>
      <c r="X224" s="71">
        <f t="shared" si="24"/>
        <v>0</v>
      </c>
      <c r="Y224" s="72"/>
      <c r="Z224" s="70"/>
      <c r="AA224" s="68"/>
      <c r="AB224" s="73"/>
      <c r="AC224" s="70"/>
      <c r="AD224" s="74"/>
      <c r="AE224" s="68"/>
      <c r="AF224" s="75"/>
    </row>
    <row r="225" ht="28.5" customHeight="1" spans="1:33">
      <c r="A225" s="61" t="s">
        <v>36</v>
      </c>
      <c r="B225" s="61" t="s">
        <v>65</v>
      </c>
      <c r="C225" s="61" t="s">
        <v>179</v>
      </c>
      <c r="D225" s="61" t="s">
        <v>180</v>
      </c>
      <c r="E225" s="62" t="s">
        <v>181</v>
      </c>
      <c r="F225" s="46">
        <v>46196</v>
      </c>
      <c r="G225" s="46" t="str">
        <f t="shared" si="21"/>
        <v>王佳怡2026-6-23</v>
      </c>
      <c r="H225" s="63"/>
      <c r="I225" s="63"/>
      <c r="J225" s="64"/>
      <c r="K225" s="64"/>
      <c r="L225" s="65"/>
      <c r="M225" s="65"/>
      <c r="N225" s="65"/>
      <c r="O225" s="66"/>
      <c r="P225" s="67"/>
      <c r="Q225" s="68"/>
      <c r="R225" s="68"/>
      <c r="S225" s="68"/>
      <c r="T225" s="69">
        <f t="shared" si="23"/>
        <v>0</v>
      </c>
      <c r="U225" s="68"/>
      <c r="V225" s="70"/>
      <c r="W225" s="70"/>
      <c r="X225" s="71">
        <f t="shared" si="24"/>
        <v>0</v>
      </c>
      <c r="Y225" s="72"/>
      <c r="Z225" s="70"/>
      <c r="AA225" s="68"/>
      <c r="AB225" s="73"/>
      <c r="AC225" s="70"/>
      <c r="AD225" s="74"/>
      <c r="AE225" s="68"/>
      <c r="AF225" s="75"/>
    </row>
    <row r="226" ht="28.5" customHeight="1" spans="1:33">
      <c r="A226" s="61" t="s">
        <v>36</v>
      </c>
      <c r="B226" s="61" t="s">
        <v>65</v>
      </c>
      <c r="C226" s="61" t="s">
        <v>179</v>
      </c>
      <c r="D226" s="61" t="s">
        <v>180</v>
      </c>
      <c r="E226" s="76" t="s">
        <v>181</v>
      </c>
      <c r="F226" s="46">
        <v>46197</v>
      </c>
      <c r="G226" s="46" t="str">
        <f t="shared" si="21"/>
        <v>王佳怡2026-6-24</v>
      </c>
      <c r="H226" s="63"/>
      <c r="I226" s="63"/>
      <c r="J226" s="64"/>
      <c r="K226" s="64"/>
      <c r="L226" s="65"/>
      <c r="M226" s="65"/>
      <c r="N226" s="65"/>
      <c r="O226" s="66"/>
      <c r="P226" s="67"/>
      <c r="Q226" s="68"/>
      <c r="R226" s="68"/>
      <c r="S226" s="68"/>
      <c r="T226" s="69">
        <f t="shared" si="23"/>
        <v>0</v>
      </c>
      <c r="U226" s="68"/>
      <c r="V226" s="70"/>
      <c r="W226" s="70"/>
      <c r="X226" s="71">
        <f t="shared" si="24"/>
        <v>0</v>
      </c>
      <c r="Y226" s="72"/>
      <c r="Z226" s="70"/>
      <c r="AA226" s="68"/>
      <c r="AB226" s="73"/>
      <c r="AC226" s="70"/>
      <c r="AD226" s="74"/>
      <c r="AE226" s="68"/>
      <c r="AF226" s="75"/>
    </row>
    <row r="227" ht="28.5" customHeight="1" spans="1:33">
      <c r="A227" s="61" t="s">
        <v>36</v>
      </c>
      <c r="B227" s="61" t="s">
        <v>65</v>
      </c>
      <c r="C227" s="61" t="s">
        <v>179</v>
      </c>
      <c r="D227" s="61" t="s">
        <v>180</v>
      </c>
      <c r="E227" s="76" t="s">
        <v>181</v>
      </c>
      <c r="F227" s="46">
        <v>46198</v>
      </c>
      <c r="G227" s="46" t="str">
        <f t="shared" si="21"/>
        <v>王佳怡2026-6-25</v>
      </c>
      <c r="H227" s="63"/>
      <c r="I227" s="63"/>
      <c r="J227" s="64"/>
      <c r="K227" s="64"/>
      <c r="L227" s="65"/>
      <c r="M227" s="65"/>
      <c r="N227" s="65"/>
      <c r="O227" s="66"/>
      <c r="P227" s="67"/>
      <c r="Q227" s="68"/>
      <c r="R227" s="68"/>
      <c r="S227" s="68"/>
      <c r="T227" s="69">
        <f t="shared" si="23"/>
        <v>0</v>
      </c>
      <c r="U227" s="68"/>
      <c r="V227" s="70"/>
      <c r="W227" s="70"/>
      <c r="X227" s="71">
        <f t="shared" si="24"/>
        <v>0</v>
      </c>
      <c r="Y227" s="72"/>
      <c r="Z227" s="70"/>
      <c r="AA227" s="68"/>
      <c r="AB227" s="73"/>
      <c r="AC227" s="70"/>
      <c r="AD227" s="74"/>
      <c r="AE227" s="68"/>
      <c r="AF227" s="75"/>
    </row>
    <row r="228" ht="28.5" customHeight="1" spans="1:33">
      <c r="A228" s="61" t="s">
        <v>36</v>
      </c>
      <c r="B228" s="61" t="s">
        <v>65</v>
      </c>
      <c r="C228" s="61" t="s">
        <v>179</v>
      </c>
      <c r="D228" s="61" t="s">
        <v>180</v>
      </c>
      <c r="E228" s="76" t="s">
        <v>181</v>
      </c>
      <c r="F228" s="46">
        <v>46199</v>
      </c>
      <c r="G228" s="46" t="str">
        <f t="shared" si="21"/>
        <v>王佳怡2026-6-26</v>
      </c>
      <c r="H228" s="63"/>
      <c r="I228" s="63"/>
      <c r="J228" s="64"/>
      <c r="K228" s="64"/>
      <c r="L228" s="65"/>
      <c r="M228" s="65"/>
      <c r="N228" s="65"/>
      <c r="O228" s="66"/>
      <c r="P228" s="67"/>
      <c r="Q228" s="68"/>
      <c r="R228" s="68"/>
      <c r="S228" s="68"/>
      <c r="T228" s="69">
        <f t="shared" si="23"/>
        <v>0</v>
      </c>
      <c r="U228" s="68"/>
      <c r="V228" s="70"/>
      <c r="W228" s="70"/>
      <c r="X228" s="71">
        <f t="shared" si="24"/>
        <v>0</v>
      </c>
      <c r="Y228" s="72"/>
      <c r="Z228" s="70"/>
      <c r="AA228" s="68"/>
      <c r="AB228" s="73"/>
      <c r="AC228" s="70"/>
      <c r="AD228" s="74"/>
      <c r="AE228" s="68"/>
      <c r="AF228" s="75"/>
    </row>
    <row r="229" ht="28.5" customHeight="1" spans="1:33">
      <c r="A229" s="61" t="s">
        <v>36</v>
      </c>
      <c r="B229" s="61" t="s">
        <v>65</v>
      </c>
      <c r="C229" s="61" t="s">
        <v>179</v>
      </c>
      <c r="D229" s="61" t="s">
        <v>180</v>
      </c>
      <c r="E229" s="76" t="s">
        <v>181</v>
      </c>
      <c r="F229" s="46">
        <v>46200</v>
      </c>
      <c r="G229" s="46" t="str">
        <f t="shared" si="21"/>
        <v>王佳怡2026-6-27</v>
      </c>
      <c r="H229" s="63"/>
      <c r="I229" s="63"/>
      <c r="J229" s="64"/>
      <c r="K229" s="64"/>
      <c r="L229" s="65"/>
      <c r="M229" s="65"/>
      <c r="N229" s="79"/>
      <c r="O229" s="66"/>
      <c r="P229" s="67"/>
      <c r="Q229" s="68"/>
      <c r="R229" s="68"/>
      <c r="S229" s="68"/>
      <c r="T229" s="69">
        <f t="shared" si="23"/>
        <v>0</v>
      </c>
      <c r="U229" s="68"/>
      <c r="V229" s="70"/>
      <c r="W229" s="70"/>
      <c r="X229" s="71">
        <f t="shared" si="24"/>
        <v>0</v>
      </c>
      <c r="Y229" s="72"/>
      <c r="Z229" s="70"/>
      <c r="AA229" s="68"/>
      <c r="AB229" s="73"/>
      <c r="AC229" s="70"/>
      <c r="AD229" s="74"/>
      <c r="AE229" s="68"/>
      <c r="AF229" s="75"/>
    </row>
    <row r="230" ht="28.5" customHeight="1" spans="1:33">
      <c r="A230" s="61" t="s">
        <v>36</v>
      </c>
      <c r="B230" s="61" t="s">
        <v>65</v>
      </c>
      <c r="C230" s="61" t="s">
        <v>179</v>
      </c>
      <c r="D230" s="61" t="s">
        <v>180</v>
      </c>
      <c r="E230" s="62" t="s">
        <v>181</v>
      </c>
      <c r="F230" s="46">
        <v>46201</v>
      </c>
      <c r="G230" s="46" t="str">
        <f t="shared" si="21"/>
        <v>王佳怡2026-6-28</v>
      </c>
      <c r="H230" s="63"/>
      <c r="I230" s="63"/>
      <c r="J230" s="64"/>
      <c r="K230" s="64"/>
      <c r="L230" s="65"/>
      <c r="M230" s="65"/>
      <c r="N230" s="65"/>
      <c r="O230" s="66"/>
      <c r="P230" s="67"/>
      <c r="Q230" s="68"/>
      <c r="R230" s="68"/>
      <c r="S230" s="68"/>
      <c r="T230" s="69">
        <f t="shared" si="23"/>
        <v>0</v>
      </c>
      <c r="U230" s="68"/>
      <c r="V230" s="70"/>
      <c r="W230" s="70"/>
      <c r="X230" s="71">
        <f t="shared" si="24"/>
        <v>0</v>
      </c>
      <c r="Y230" s="72"/>
      <c r="Z230" s="70"/>
      <c r="AA230" s="68"/>
      <c r="AB230" s="73"/>
      <c r="AC230" s="70"/>
      <c r="AD230" s="74"/>
      <c r="AE230" s="68"/>
      <c r="AF230" s="75"/>
    </row>
    <row r="231" ht="28.5" customHeight="1" spans="1:33">
      <c r="A231" s="61" t="s">
        <v>36</v>
      </c>
      <c r="B231" s="61" t="s">
        <v>65</v>
      </c>
      <c r="C231" s="61" t="s">
        <v>179</v>
      </c>
      <c r="D231" s="61" t="s">
        <v>180</v>
      </c>
      <c r="E231" s="76" t="s">
        <v>181</v>
      </c>
      <c r="F231" s="46">
        <v>46202</v>
      </c>
      <c r="G231" s="46" t="str">
        <f t="shared" si="21"/>
        <v>王佳怡2026-6-29</v>
      </c>
      <c r="H231" s="63"/>
      <c r="I231" s="63"/>
      <c r="J231" s="64"/>
      <c r="K231" s="64"/>
      <c r="L231" s="65"/>
      <c r="M231" s="65"/>
      <c r="N231" s="79"/>
      <c r="O231" s="66"/>
      <c r="P231" s="67"/>
      <c r="Q231" s="68"/>
      <c r="R231" s="68"/>
      <c r="S231" s="68"/>
      <c r="T231" s="69">
        <f t="shared" si="23"/>
        <v>0</v>
      </c>
      <c r="U231" s="68"/>
      <c r="V231" s="70"/>
      <c r="W231" s="70"/>
      <c r="X231" s="71">
        <f t="shared" si="24"/>
        <v>0</v>
      </c>
      <c r="Y231" s="72"/>
      <c r="Z231" s="70"/>
      <c r="AA231" s="68"/>
      <c r="AB231" s="73"/>
      <c r="AC231" s="70"/>
      <c r="AD231" s="74"/>
      <c r="AE231" s="68"/>
      <c r="AF231" s="75"/>
    </row>
    <row r="232" s="3" customFormat="1" ht="28.5" customHeight="1" spans="1:33">
      <c r="A232" s="61" t="s">
        <v>36</v>
      </c>
      <c r="B232" s="61" t="s">
        <v>65</v>
      </c>
      <c r="C232" s="61" t="s">
        <v>179</v>
      </c>
      <c r="D232" s="61" t="s">
        <v>180</v>
      </c>
      <c r="E232" s="76" t="s">
        <v>181</v>
      </c>
      <c r="F232" s="46">
        <v>46203</v>
      </c>
      <c r="G232" s="46" t="str">
        <f t="shared" si="21"/>
        <v>王佳怡2026-6-30</v>
      </c>
      <c r="H232" s="63"/>
      <c r="I232" s="63"/>
      <c r="J232" s="64"/>
      <c r="K232" s="64"/>
      <c r="L232" s="65"/>
      <c r="M232" s="65"/>
      <c r="N232" s="65"/>
      <c r="O232" s="66"/>
      <c r="P232" s="67"/>
      <c r="Q232" s="68"/>
      <c r="R232" s="68"/>
      <c r="S232" s="68"/>
      <c r="T232" s="69">
        <f t="shared" si="23"/>
        <v>0</v>
      </c>
      <c r="U232" s="68"/>
      <c r="V232" s="70"/>
      <c r="W232" s="70"/>
      <c r="X232" s="71">
        <f t="shared" si="24"/>
        <v>0</v>
      </c>
      <c r="Y232" s="72"/>
      <c r="Z232" s="70"/>
      <c r="AA232" s="68"/>
      <c r="AB232" s="73"/>
      <c r="AC232" s="70"/>
      <c r="AD232" s="74"/>
      <c r="AE232" s="68"/>
      <c r="AF232" s="75"/>
      <c r="AG232" s="15"/>
    </row>
    <row r="233" s="3" customFormat="1" ht="28.5" customHeight="1" spans="1:33">
      <c r="A233" s="61" t="s">
        <v>36</v>
      </c>
      <c r="B233" s="61" t="s">
        <v>65</v>
      </c>
      <c r="C233" s="61" t="s">
        <v>179</v>
      </c>
      <c r="D233" s="61" t="s">
        <v>180</v>
      </c>
      <c r="E233" s="76" t="s">
        <v>181</v>
      </c>
      <c r="F233" s="46">
        <v>46204</v>
      </c>
      <c r="G233" s="46" t="str">
        <f t="shared" si="21"/>
        <v>王佳怡2026-7-1</v>
      </c>
      <c r="H233" s="63"/>
      <c r="I233" s="63"/>
      <c r="J233" s="64"/>
      <c r="K233" s="64"/>
      <c r="L233" s="65"/>
      <c r="M233" s="65"/>
      <c r="N233" s="65"/>
      <c r="O233" s="66"/>
      <c r="P233" s="67"/>
      <c r="Q233" s="68"/>
      <c r="R233" s="68"/>
      <c r="S233" s="68"/>
      <c r="T233" s="69">
        <f t="shared" si="23"/>
        <v>0</v>
      </c>
      <c r="U233" s="68"/>
      <c r="V233" s="70"/>
      <c r="W233" s="70"/>
      <c r="X233" s="71">
        <f t="shared" si="24"/>
        <v>0</v>
      </c>
      <c r="Y233" s="72"/>
      <c r="Z233" s="70"/>
      <c r="AA233" s="68"/>
      <c r="AB233" s="73"/>
      <c r="AC233" s="70"/>
      <c r="AD233" s="74"/>
      <c r="AE233" s="68"/>
      <c r="AF233" s="75"/>
      <c r="AG233" s="15"/>
    </row>
    <row r="234" ht="28.5" customHeight="1" spans="1:33">
      <c r="A234" s="84" t="s">
        <v>36</v>
      </c>
      <c r="B234" s="84" t="s">
        <v>65</v>
      </c>
      <c r="C234" s="84" t="s">
        <v>179</v>
      </c>
      <c r="D234" s="84" t="s">
        <v>180</v>
      </c>
      <c r="E234" s="85" t="s">
        <v>181</v>
      </c>
      <c r="F234" s="86">
        <v>46235</v>
      </c>
      <c r="G234" s="46" t="str">
        <f t="shared" si="21"/>
        <v>王佳怡2026-8-1</v>
      </c>
      <c r="H234" s="63"/>
      <c r="I234" s="63"/>
      <c r="J234" s="64"/>
      <c r="K234" s="64"/>
      <c r="L234" s="65"/>
      <c r="M234" s="65"/>
      <c r="N234" s="91"/>
      <c r="O234" s="66"/>
      <c r="P234" s="87"/>
      <c r="Q234" s="87"/>
      <c r="R234" s="87"/>
      <c r="S234" s="87"/>
      <c r="T234" s="69">
        <f t="shared" si="23"/>
        <v>0</v>
      </c>
      <c r="U234" s="87"/>
      <c r="V234" s="87"/>
      <c r="W234" s="87"/>
      <c r="X234" s="71">
        <f t="shared" si="24"/>
        <v>0</v>
      </c>
      <c r="Y234" s="88"/>
      <c r="Z234" s="87"/>
      <c r="AA234" s="87"/>
      <c r="AB234" s="87"/>
      <c r="AC234" s="87"/>
      <c r="AD234" s="89"/>
      <c r="AE234" s="87"/>
      <c r="AF234" s="90"/>
    </row>
    <row r="235" ht="28.5" customHeight="1" spans="1:33">
      <c r="A235" s="44" t="s">
        <v>36</v>
      </c>
      <c r="B235" s="44" t="s">
        <v>65</v>
      </c>
      <c r="C235" s="44" t="s">
        <v>179</v>
      </c>
      <c r="D235" s="44" t="s">
        <v>211</v>
      </c>
      <c r="E235" s="44" t="s">
        <v>212</v>
      </c>
      <c r="F235" s="45">
        <v>46173</v>
      </c>
      <c r="G235" s="46" t="str">
        <f t="shared" si="21"/>
        <v>葛晓绒2026-5-31</v>
      </c>
      <c r="H235" s="47"/>
      <c r="I235" s="47"/>
      <c r="J235" s="48"/>
      <c r="K235" s="48"/>
      <c r="L235" s="48"/>
      <c r="M235" s="49"/>
      <c r="N235" s="49"/>
      <c r="O235" s="50">
        <f t="shared" ref="O235:AE235" si="25">SUM(O236:O267)</f>
        <v>136</v>
      </c>
      <c r="P235" s="51">
        <f t="shared" si="25"/>
        <v>0</v>
      </c>
      <c r="Q235" s="52">
        <f t="shared" si="25"/>
        <v>-2</v>
      </c>
      <c r="R235" s="52">
        <f t="shared" si="25"/>
        <v>0</v>
      </c>
      <c r="S235" s="53">
        <f t="shared" si="25"/>
        <v>0</v>
      </c>
      <c r="T235" s="54">
        <f t="shared" si="25"/>
        <v>134</v>
      </c>
      <c r="U235" s="55">
        <f t="shared" si="25"/>
        <v>0</v>
      </c>
      <c r="V235" s="54">
        <f t="shared" si="25"/>
        <v>0</v>
      </c>
      <c r="W235" s="54">
        <f t="shared" si="25"/>
        <v>0</v>
      </c>
      <c r="X235" s="56">
        <f t="shared" si="25"/>
        <v>134</v>
      </c>
      <c r="Y235" s="57">
        <f t="shared" si="25"/>
        <v>0</v>
      </c>
      <c r="Z235" s="54">
        <f t="shared" si="25"/>
        <v>0</v>
      </c>
      <c r="AA235" s="58">
        <f t="shared" si="25"/>
        <v>32</v>
      </c>
      <c r="AB235" s="54">
        <f t="shared" si="25"/>
        <v>8</v>
      </c>
      <c r="AC235" s="54">
        <f t="shared" si="25"/>
        <v>0</v>
      </c>
      <c r="AD235" s="59">
        <f t="shared" si="25"/>
        <v>0</v>
      </c>
      <c r="AE235" s="58">
        <f t="shared" si="25"/>
        <v>0</v>
      </c>
      <c r="AF235" s="60"/>
    </row>
    <row r="236" ht="28.5" customHeight="1" spans="1:33">
      <c r="A236" s="61" t="s">
        <v>36</v>
      </c>
      <c r="B236" s="61" t="s">
        <v>65</v>
      </c>
      <c r="C236" s="61" t="s">
        <v>179</v>
      </c>
      <c r="D236" s="61" t="s">
        <v>211</v>
      </c>
      <c r="E236" s="62" t="s">
        <v>212</v>
      </c>
      <c r="F236" s="46">
        <v>46174</v>
      </c>
      <c r="G236" s="46" t="str">
        <f t="shared" si="21"/>
        <v>葛晓绒2026-6-1</v>
      </c>
      <c r="H236" s="63" t="s">
        <v>213</v>
      </c>
      <c r="I236" s="63" t="s">
        <v>214</v>
      </c>
      <c r="J236" s="64"/>
      <c r="K236" s="64"/>
      <c r="L236" s="65" t="s">
        <v>215</v>
      </c>
      <c r="M236" s="65"/>
      <c r="N236" s="65"/>
      <c r="O236" s="66">
        <v>8</v>
      </c>
      <c r="P236" s="67"/>
      <c r="Q236" s="68">
        <v>-2</v>
      </c>
      <c r="R236" s="68"/>
      <c r="S236" s="68"/>
      <c r="T236" s="69">
        <f t="shared" ref="T236:T267" si="26">SUM(O236:S236)</f>
        <v>6</v>
      </c>
      <c r="U236" s="68"/>
      <c r="V236" s="70"/>
      <c r="W236" s="70"/>
      <c r="X236" s="71">
        <f t="shared" ref="X236:X267" si="27">SUM(T236:W236)</f>
        <v>6</v>
      </c>
      <c r="Y236" s="72"/>
      <c r="Z236" s="70"/>
      <c r="AA236" s="68">
        <v>2</v>
      </c>
      <c r="AB236" s="73"/>
      <c r="AC236" s="70"/>
      <c r="AD236" s="74"/>
      <c r="AE236" s="68"/>
      <c r="AF236" s="75"/>
    </row>
    <row r="237" ht="28.5" customHeight="1" spans="1:33">
      <c r="A237" s="61" t="s">
        <v>36</v>
      </c>
      <c r="B237" s="61" t="s">
        <v>65</v>
      </c>
      <c r="C237" s="61" t="s">
        <v>179</v>
      </c>
      <c r="D237" s="61" t="s">
        <v>211</v>
      </c>
      <c r="E237" s="62" t="s">
        <v>212</v>
      </c>
      <c r="F237" s="46">
        <v>46175</v>
      </c>
      <c r="G237" s="46" t="str">
        <f t="shared" si="21"/>
        <v>葛晓绒2026-6-2</v>
      </c>
      <c r="H237" s="63" t="s">
        <v>115</v>
      </c>
      <c r="I237" s="63" t="s">
        <v>216</v>
      </c>
      <c r="J237" s="64"/>
      <c r="K237" s="64"/>
      <c r="L237" s="65"/>
      <c r="M237" s="65"/>
      <c r="N237" s="65"/>
      <c r="O237" s="66">
        <v>8</v>
      </c>
      <c r="P237" s="67"/>
      <c r="Q237" s="68"/>
      <c r="R237" s="68"/>
      <c r="S237" s="68"/>
      <c r="T237" s="69">
        <f t="shared" si="26"/>
        <v>8</v>
      </c>
      <c r="U237" s="68"/>
      <c r="V237" s="70"/>
      <c r="W237" s="70"/>
      <c r="X237" s="71">
        <f t="shared" si="27"/>
        <v>8</v>
      </c>
      <c r="Y237" s="72"/>
      <c r="Z237" s="70"/>
      <c r="AA237" s="68">
        <v>2</v>
      </c>
      <c r="AB237" s="73"/>
      <c r="AC237" s="70"/>
      <c r="AD237" s="74"/>
      <c r="AE237" s="68"/>
      <c r="AF237" s="75"/>
    </row>
    <row r="238" ht="28.5" customHeight="1" spans="1:33">
      <c r="A238" s="61" t="s">
        <v>36</v>
      </c>
      <c r="B238" s="61" t="s">
        <v>65</v>
      </c>
      <c r="C238" s="61" t="s">
        <v>179</v>
      </c>
      <c r="D238" s="61" t="s">
        <v>211</v>
      </c>
      <c r="E238" s="62" t="s">
        <v>212</v>
      </c>
      <c r="F238" s="46">
        <v>46176</v>
      </c>
      <c r="G238" s="46" t="str">
        <f t="shared" si="21"/>
        <v>葛晓绒2026-6-3</v>
      </c>
      <c r="H238" s="63" t="s">
        <v>217</v>
      </c>
      <c r="I238" s="63" t="s">
        <v>218</v>
      </c>
      <c r="J238" s="64"/>
      <c r="K238" s="64"/>
      <c r="L238" s="65"/>
      <c r="M238" s="65"/>
      <c r="N238" s="65"/>
      <c r="O238" s="66">
        <v>8</v>
      </c>
      <c r="P238" s="67"/>
      <c r="Q238" s="68"/>
      <c r="R238" s="68"/>
      <c r="S238" s="68"/>
      <c r="T238" s="69">
        <f t="shared" si="26"/>
        <v>8</v>
      </c>
      <c r="U238" s="68"/>
      <c r="V238" s="70"/>
      <c r="W238" s="70"/>
      <c r="X238" s="71">
        <f t="shared" si="27"/>
        <v>8</v>
      </c>
      <c r="Y238" s="72"/>
      <c r="Z238" s="70"/>
      <c r="AA238" s="68">
        <v>2</v>
      </c>
      <c r="AB238" s="73"/>
      <c r="AC238" s="70"/>
      <c r="AD238" s="74"/>
      <c r="AE238" s="68"/>
      <c r="AF238" s="75"/>
    </row>
    <row r="239" ht="28.5" customHeight="1" spans="1:33">
      <c r="A239" s="61" t="s">
        <v>36</v>
      </c>
      <c r="B239" s="61" t="s">
        <v>65</v>
      </c>
      <c r="C239" s="61" t="s">
        <v>179</v>
      </c>
      <c r="D239" s="61" t="s">
        <v>211</v>
      </c>
      <c r="E239" s="62" t="s">
        <v>212</v>
      </c>
      <c r="F239" s="46">
        <v>46177</v>
      </c>
      <c r="G239" s="46" t="str">
        <f t="shared" si="21"/>
        <v>葛晓绒2026-6-4</v>
      </c>
      <c r="H239" s="63" t="s">
        <v>219</v>
      </c>
      <c r="I239" s="63" t="s">
        <v>204</v>
      </c>
      <c r="J239" s="64"/>
      <c r="K239" s="64"/>
      <c r="L239" s="65"/>
      <c r="M239" s="65"/>
      <c r="N239" s="65"/>
      <c r="O239" s="66">
        <v>8</v>
      </c>
      <c r="P239" s="67"/>
      <c r="Q239" s="68"/>
      <c r="R239" s="68"/>
      <c r="S239" s="68"/>
      <c r="T239" s="69">
        <f t="shared" si="26"/>
        <v>8</v>
      </c>
      <c r="U239" s="68"/>
      <c r="V239" s="70"/>
      <c r="W239" s="70"/>
      <c r="X239" s="71">
        <f t="shared" si="27"/>
        <v>8</v>
      </c>
      <c r="Y239" s="72"/>
      <c r="Z239" s="70"/>
      <c r="AA239" s="68">
        <v>2</v>
      </c>
      <c r="AB239" s="73"/>
      <c r="AC239" s="70"/>
      <c r="AD239" s="74"/>
      <c r="AE239" s="68"/>
      <c r="AF239" s="75"/>
    </row>
    <row r="240" ht="28.5" customHeight="1" spans="1:33">
      <c r="A240" s="61" t="s">
        <v>36</v>
      </c>
      <c r="B240" s="61" t="s">
        <v>65</v>
      </c>
      <c r="C240" s="61" t="s">
        <v>179</v>
      </c>
      <c r="D240" s="61" t="s">
        <v>211</v>
      </c>
      <c r="E240" s="62" t="s">
        <v>212</v>
      </c>
      <c r="F240" s="46">
        <v>46178</v>
      </c>
      <c r="G240" s="46" t="str">
        <f t="shared" si="21"/>
        <v>葛晓绒2026-6-5</v>
      </c>
      <c r="H240" s="63" t="s">
        <v>220</v>
      </c>
      <c r="I240" s="63" t="s">
        <v>221</v>
      </c>
      <c r="J240" s="64"/>
      <c r="K240" s="64"/>
      <c r="L240" s="65"/>
      <c r="M240" s="65"/>
      <c r="N240" s="65"/>
      <c r="O240" s="66">
        <v>8</v>
      </c>
      <c r="P240" s="67"/>
      <c r="Q240" s="68"/>
      <c r="R240" s="68"/>
      <c r="S240" s="68"/>
      <c r="T240" s="69">
        <f t="shared" si="26"/>
        <v>8</v>
      </c>
      <c r="U240" s="68"/>
      <c r="V240" s="70"/>
      <c r="W240" s="70"/>
      <c r="X240" s="71">
        <f t="shared" si="27"/>
        <v>8</v>
      </c>
      <c r="Y240" s="72"/>
      <c r="Z240" s="70"/>
      <c r="AA240" s="68">
        <v>2</v>
      </c>
      <c r="AB240" s="73"/>
      <c r="AC240" s="70"/>
      <c r="AD240" s="74"/>
      <c r="AE240" s="68"/>
      <c r="AF240" s="75"/>
    </row>
    <row r="241" ht="28.5" customHeight="1" spans="1:32">
      <c r="A241" s="61" t="s">
        <v>36</v>
      </c>
      <c r="B241" s="61" t="s">
        <v>65</v>
      </c>
      <c r="C241" s="61" t="s">
        <v>179</v>
      </c>
      <c r="D241" s="61" t="s">
        <v>211</v>
      </c>
      <c r="E241" s="62" t="s">
        <v>212</v>
      </c>
      <c r="F241" s="46">
        <v>46179</v>
      </c>
      <c r="G241" s="46" t="str">
        <f t="shared" si="21"/>
        <v>葛晓绒2026-6-6</v>
      </c>
      <c r="H241" s="63" t="s">
        <v>222</v>
      </c>
      <c r="I241" s="63" t="s">
        <v>223</v>
      </c>
      <c r="J241" s="64"/>
      <c r="K241" s="64"/>
      <c r="L241" s="65"/>
      <c r="M241" s="65"/>
      <c r="N241" s="65"/>
      <c r="O241" s="66">
        <v>8</v>
      </c>
      <c r="P241" s="67"/>
      <c r="Q241" s="68"/>
      <c r="R241" s="68"/>
      <c r="S241" s="68"/>
      <c r="T241" s="69">
        <f t="shared" si="26"/>
        <v>8</v>
      </c>
      <c r="U241" s="68"/>
      <c r="V241" s="70"/>
      <c r="W241" s="70"/>
      <c r="X241" s="71">
        <f t="shared" si="27"/>
        <v>8</v>
      </c>
      <c r="Y241" s="72"/>
      <c r="Z241" s="70"/>
      <c r="AA241" s="68">
        <v>2</v>
      </c>
      <c r="AB241" s="73"/>
      <c r="AC241" s="70"/>
      <c r="AD241" s="74"/>
      <c r="AE241" s="68"/>
      <c r="AF241" s="75"/>
    </row>
    <row r="242" ht="28.5" customHeight="1" spans="1:32">
      <c r="A242" s="61" t="s">
        <v>36</v>
      </c>
      <c r="B242" s="61" t="s">
        <v>65</v>
      </c>
      <c r="C242" s="61" t="s">
        <v>179</v>
      </c>
      <c r="D242" s="61" t="s">
        <v>211</v>
      </c>
      <c r="E242" s="62" t="s">
        <v>212</v>
      </c>
      <c r="F242" s="77">
        <v>46180</v>
      </c>
      <c r="G242" s="46" t="str">
        <f t="shared" si="21"/>
        <v>葛晓绒2026-6-7</v>
      </c>
      <c r="H242" s="63"/>
      <c r="I242" s="63"/>
      <c r="J242" s="64"/>
      <c r="K242" s="64"/>
      <c r="L242" s="65"/>
      <c r="M242" s="65"/>
      <c r="N242" s="65"/>
      <c r="O242" s="66"/>
      <c r="P242" s="67"/>
      <c r="Q242" s="68"/>
      <c r="R242" s="68"/>
      <c r="S242" s="68"/>
      <c r="T242" s="69">
        <f t="shared" si="26"/>
        <v>0</v>
      </c>
      <c r="U242" s="68"/>
      <c r="V242" s="70"/>
      <c r="W242" s="70"/>
      <c r="X242" s="71">
        <f t="shared" si="27"/>
        <v>0</v>
      </c>
      <c r="Y242" s="72"/>
      <c r="Z242" s="70"/>
      <c r="AA242" s="68"/>
      <c r="AB242" s="73"/>
      <c r="AC242" s="70"/>
      <c r="AD242" s="74"/>
      <c r="AE242" s="68"/>
      <c r="AF242" s="75"/>
    </row>
    <row r="243" ht="28.5" customHeight="1" spans="1:32">
      <c r="A243" s="61" t="s">
        <v>36</v>
      </c>
      <c r="B243" s="61" t="s">
        <v>65</v>
      </c>
      <c r="C243" s="61" t="s">
        <v>179</v>
      </c>
      <c r="D243" s="61" t="s">
        <v>211</v>
      </c>
      <c r="E243" s="62" t="s">
        <v>212</v>
      </c>
      <c r="F243" s="46">
        <v>46181</v>
      </c>
      <c r="G243" s="46" t="str">
        <f t="shared" si="21"/>
        <v>葛晓绒2026-6-8</v>
      </c>
      <c r="H243" s="63" t="s">
        <v>68</v>
      </c>
      <c r="I243" s="63" t="s">
        <v>224</v>
      </c>
      <c r="J243" s="64"/>
      <c r="K243" s="64"/>
      <c r="L243" s="65"/>
      <c r="M243" s="65"/>
      <c r="N243" s="65"/>
      <c r="O243" s="66">
        <v>8</v>
      </c>
      <c r="P243" s="67"/>
      <c r="Q243" s="68"/>
      <c r="R243" s="68"/>
      <c r="S243" s="68"/>
      <c r="T243" s="69">
        <f t="shared" si="26"/>
        <v>8</v>
      </c>
      <c r="U243" s="68"/>
      <c r="V243" s="70"/>
      <c r="W243" s="70"/>
      <c r="X243" s="71">
        <f t="shared" si="27"/>
        <v>8</v>
      </c>
      <c r="Y243" s="72"/>
      <c r="Z243" s="70"/>
      <c r="AA243" s="68">
        <v>2</v>
      </c>
      <c r="AB243" s="73"/>
      <c r="AC243" s="70"/>
      <c r="AD243" s="74"/>
      <c r="AE243" s="68"/>
      <c r="AF243" s="75"/>
    </row>
    <row r="244" ht="28.5" customHeight="1" spans="1:32">
      <c r="A244" s="61" t="s">
        <v>36</v>
      </c>
      <c r="B244" s="61" t="s">
        <v>65</v>
      </c>
      <c r="C244" s="61" t="s">
        <v>179</v>
      </c>
      <c r="D244" s="61" t="s">
        <v>211</v>
      </c>
      <c r="E244" s="62" t="s">
        <v>212</v>
      </c>
      <c r="F244" s="78">
        <v>46182</v>
      </c>
      <c r="G244" s="46" t="str">
        <f t="shared" si="21"/>
        <v>葛晓绒2026-6-9</v>
      </c>
      <c r="H244" s="63" t="s">
        <v>225</v>
      </c>
      <c r="I244" s="63" t="s">
        <v>226</v>
      </c>
      <c r="J244" s="64"/>
      <c r="K244" s="64"/>
      <c r="L244" s="65"/>
      <c r="M244" s="65"/>
      <c r="N244" s="65"/>
      <c r="O244" s="66">
        <v>8</v>
      </c>
      <c r="P244" s="67"/>
      <c r="Q244" s="68"/>
      <c r="R244" s="68"/>
      <c r="S244" s="68"/>
      <c r="T244" s="69">
        <f t="shared" si="26"/>
        <v>8</v>
      </c>
      <c r="U244" s="68"/>
      <c r="V244" s="70"/>
      <c r="W244" s="70"/>
      <c r="X244" s="71">
        <f t="shared" si="27"/>
        <v>8</v>
      </c>
      <c r="Y244" s="72"/>
      <c r="Z244" s="70"/>
      <c r="AA244" s="68">
        <v>2</v>
      </c>
      <c r="AB244" s="73"/>
      <c r="AC244" s="70"/>
      <c r="AD244" s="74"/>
      <c r="AE244" s="68"/>
      <c r="AF244" s="75"/>
    </row>
    <row r="245" ht="28.5" customHeight="1" spans="1:32">
      <c r="A245" s="61" t="s">
        <v>36</v>
      </c>
      <c r="B245" s="61" t="s">
        <v>65</v>
      </c>
      <c r="C245" s="61" t="s">
        <v>179</v>
      </c>
      <c r="D245" s="61" t="s">
        <v>211</v>
      </c>
      <c r="E245" s="62" t="s">
        <v>212</v>
      </c>
      <c r="F245" s="46">
        <v>46183</v>
      </c>
      <c r="G245" s="46" t="str">
        <f t="shared" si="21"/>
        <v>葛晓绒2026-6-10</v>
      </c>
      <c r="H245" s="63" t="s">
        <v>227</v>
      </c>
      <c r="I245" s="63" t="s">
        <v>228</v>
      </c>
      <c r="J245" s="64"/>
      <c r="K245" s="64"/>
      <c r="L245" s="65"/>
      <c r="M245" s="65"/>
      <c r="N245" s="65"/>
      <c r="O245" s="66">
        <v>8</v>
      </c>
      <c r="P245" s="67"/>
      <c r="Q245" s="68"/>
      <c r="R245" s="68"/>
      <c r="S245" s="68"/>
      <c r="T245" s="69">
        <f t="shared" si="26"/>
        <v>8</v>
      </c>
      <c r="U245" s="68"/>
      <c r="V245" s="70"/>
      <c r="W245" s="70"/>
      <c r="X245" s="71">
        <f t="shared" si="27"/>
        <v>8</v>
      </c>
      <c r="Y245" s="72"/>
      <c r="Z245" s="70"/>
      <c r="AA245" s="68">
        <v>2</v>
      </c>
      <c r="AB245" s="73"/>
      <c r="AC245" s="70"/>
      <c r="AD245" s="74"/>
      <c r="AE245" s="68"/>
      <c r="AF245" s="75"/>
    </row>
    <row r="246" ht="28.5" customHeight="1" spans="1:32">
      <c r="A246" s="61" t="s">
        <v>36</v>
      </c>
      <c r="B246" s="61" t="s">
        <v>65</v>
      </c>
      <c r="C246" s="61" t="s">
        <v>179</v>
      </c>
      <c r="D246" s="61" t="s">
        <v>211</v>
      </c>
      <c r="E246" s="62" t="s">
        <v>212</v>
      </c>
      <c r="F246" s="46">
        <v>46184</v>
      </c>
      <c r="G246" s="46" t="str">
        <f t="shared" si="21"/>
        <v>葛晓绒2026-6-11</v>
      </c>
      <c r="H246" s="63" t="s">
        <v>229</v>
      </c>
      <c r="I246" s="63" t="s">
        <v>230</v>
      </c>
      <c r="J246" s="64"/>
      <c r="K246" s="64"/>
      <c r="L246" s="65"/>
      <c r="M246" s="65"/>
      <c r="N246" s="65"/>
      <c r="O246" s="66">
        <v>8</v>
      </c>
      <c r="P246" s="67"/>
      <c r="Q246" s="68"/>
      <c r="R246" s="68"/>
      <c r="S246" s="68"/>
      <c r="T246" s="69">
        <f t="shared" si="26"/>
        <v>8</v>
      </c>
      <c r="U246" s="68"/>
      <c r="V246" s="70"/>
      <c r="W246" s="70"/>
      <c r="X246" s="71">
        <f t="shared" si="27"/>
        <v>8</v>
      </c>
      <c r="Y246" s="72"/>
      <c r="Z246" s="70"/>
      <c r="AA246" s="68">
        <v>2</v>
      </c>
      <c r="AB246" s="73"/>
      <c r="AC246" s="70"/>
      <c r="AD246" s="74"/>
      <c r="AE246" s="68"/>
      <c r="AF246" s="75"/>
    </row>
    <row r="247" ht="28.5" customHeight="1" spans="1:32">
      <c r="A247" s="61" t="s">
        <v>36</v>
      </c>
      <c r="B247" s="61" t="s">
        <v>65</v>
      </c>
      <c r="C247" s="61" t="s">
        <v>179</v>
      </c>
      <c r="D247" s="61" t="s">
        <v>211</v>
      </c>
      <c r="E247" s="62" t="s">
        <v>212</v>
      </c>
      <c r="F247" s="46">
        <v>46185</v>
      </c>
      <c r="G247" s="46" t="str">
        <f t="shared" si="21"/>
        <v>葛晓绒2026-6-12</v>
      </c>
      <c r="H247" s="63" t="s">
        <v>231</v>
      </c>
      <c r="I247" s="63" t="s">
        <v>232</v>
      </c>
      <c r="J247" s="64"/>
      <c r="K247" s="64"/>
      <c r="L247" s="65"/>
      <c r="M247" s="65"/>
      <c r="N247" s="65"/>
      <c r="O247" s="66">
        <v>8</v>
      </c>
      <c r="P247" s="67"/>
      <c r="Q247" s="68"/>
      <c r="R247" s="68"/>
      <c r="S247" s="68"/>
      <c r="T247" s="69">
        <f t="shared" si="26"/>
        <v>8</v>
      </c>
      <c r="U247" s="68"/>
      <c r="V247" s="70"/>
      <c r="W247" s="70"/>
      <c r="X247" s="71">
        <f t="shared" si="27"/>
        <v>8</v>
      </c>
      <c r="Y247" s="72"/>
      <c r="Z247" s="70"/>
      <c r="AA247" s="68">
        <v>2</v>
      </c>
      <c r="AB247" s="73"/>
      <c r="AC247" s="70"/>
      <c r="AD247" s="74"/>
      <c r="AE247" s="68"/>
      <c r="AF247" s="75"/>
    </row>
    <row r="248" ht="28.5" customHeight="1" spans="1:32">
      <c r="A248" s="61" t="s">
        <v>36</v>
      </c>
      <c r="B248" s="61" t="s">
        <v>65</v>
      </c>
      <c r="C248" s="61" t="s">
        <v>179</v>
      </c>
      <c r="D248" s="61" t="s">
        <v>211</v>
      </c>
      <c r="E248" s="62" t="s">
        <v>212</v>
      </c>
      <c r="F248" s="46">
        <v>46186</v>
      </c>
      <c r="G248" s="46" t="str">
        <f t="shared" si="21"/>
        <v>葛晓绒2026-6-13</v>
      </c>
      <c r="H248" s="63" t="s">
        <v>233</v>
      </c>
      <c r="I248" s="63" t="s">
        <v>234</v>
      </c>
      <c r="J248" s="64"/>
      <c r="K248" s="64"/>
      <c r="L248" s="65"/>
      <c r="M248" s="65"/>
      <c r="N248" s="65"/>
      <c r="O248" s="66">
        <v>8</v>
      </c>
      <c r="P248" s="67"/>
      <c r="Q248" s="68"/>
      <c r="R248" s="68"/>
      <c r="S248" s="68"/>
      <c r="T248" s="69">
        <f t="shared" si="26"/>
        <v>8</v>
      </c>
      <c r="U248" s="68"/>
      <c r="V248" s="70"/>
      <c r="W248" s="70"/>
      <c r="X248" s="71">
        <f t="shared" si="27"/>
        <v>8</v>
      </c>
      <c r="Y248" s="72"/>
      <c r="Z248" s="70"/>
      <c r="AA248" s="68">
        <v>2</v>
      </c>
      <c r="AB248" s="73"/>
      <c r="AC248" s="70"/>
      <c r="AD248" s="74"/>
      <c r="AE248" s="68"/>
      <c r="AF248" s="80"/>
    </row>
    <row r="249" ht="28.5" customHeight="1" spans="1:32">
      <c r="A249" s="61" t="s">
        <v>36</v>
      </c>
      <c r="B249" s="61" t="s">
        <v>65</v>
      </c>
      <c r="C249" s="61" t="s">
        <v>179</v>
      </c>
      <c r="D249" s="61" t="s">
        <v>211</v>
      </c>
      <c r="E249" s="62" t="s">
        <v>212</v>
      </c>
      <c r="F249" s="77">
        <v>46187</v>
      </c>
      <c r="G249" s="46" t="str">
        <f t="shared" si="21"/>
        <v>葛晓绒2026-6-14</v>
      </c>
      <c r="H249" s="63"/>
      <c r="I249" s="63"/>
      <c r="J249" s="64"/>
      <c r="K249" s="64"/>
      <c r="L249" s="65"/>
      <c r="M249" s="65"/>
      <c r="N249" s="65"/>
      <c r="O249" s="66"/>
      <c r="P249" s="67"/>
      <c r="Q249" s="68"/>
      <c r="R249" s="68"/>
      <c r="S249" s="68"/>
      <c r="T249" s="69">
        <f t="shared" si="26"/>
        <v>0</v>
      </c>
      <c r="U249" s="68"/>
      <c r="V249" s="70"/>
      <c r="W249" s="70"/>
      <c r="X249" s="71">
        <f t="shared" si="27"/>
        <v>0</v>
      </c>
      <c r="Y249" s="72"/>
      <c r="Z249" s="70"/>
      <c r="AA249" s="68"/>
      <c r="AB249" s="73"/>
      <c r="AC249" s="70"/>
      <c r="AD249" s="74"/>
      <c r="AE249" s="68"/>
      <c r="AF249" s="80"/>
    </row>
    <row r="250" ht="28.5" customHeight="1" spans="1:32">
      <c r="A250" s="61" t="s">
        <v>36</v>
      </c>
      <c r="B250" s="61" t="s">
        <v>65</v>
      </c>
      <c r="C250" s="61" t="s">
        <v>179</v>
      </c>
      <c r="D250" s="61" t="s">
        <v>211</v>
      </c>
      <c r="E250" s="62" t="s">
        <v>212</v>
      </c>
      <c r="F250" s="46">
        <v>46188</v>
      </c>
      <c r="G250" s="46" t="str">
        <f t="shared" si="21"/>
        <v>葛晓绒2026-6-15</v>
      </c>
      <c r="H250" s="63" t="s">
        <v>235</v>
      </c>
      <c r="I250" s="63" t="s">
        <v>236</v>
      </c>
      <c r="J250" s="64"/>
      <c r="K250" s="64"/>
      <c r="L250" s="65"/>
      <c r="M250" s="65"/>
      <c r="N250" s="65"/>
      <c r="O250" s="66">
        <v>8</v>
      </c>
      <c r="P250" s="67"/>
      <c r="Q250" s="68"/>
      <c r="R250" s="68"/>
      <c r="S250" s="68"/>
      <c r="T250" s="69">
        <f t="shared" si="26"/>
        <v>8</v>
      </c>
      <c r="U250" s="68"/>
      <c r="V250" s="70"/>
      <c r="W250" s="70"/>
      <c r="X250" s="71">
        <f t="shared" si="27"/>
        <v>8</v>
      </c>
      <c r="Y250" s="72"/>
      <c r="Z250" s="70"/>
      <c r="AA250" s="68">
        <v>2</v>
      </c>
      <c r="AB250" s="73"/>
      <c r="AC250" s="70"/>
      <c r="AD250" s="74"/>
      <c r="AE250" s="68"/>
      <c r="AF250" s="75"/>
    </row>
    <row r="251" ht="28.5" customHeight="1" spans="1:32">
      <c r="A251" s="61" t="s">
        <v>36</v>
      </c>
      <c r="B251" s="61" t="s">
        <v>65</v>
      </c>
      <c r="C251" s="61" t="s">
        <v>179</v>
      </c>
      <c r="D251" s="61" t="s">
        <v>211</v>
      </c>
      <c r="E251" s="62" t="s">
        <v>212</v>
      </c>
      <c r="F251" s="46">
        <v>46189</v>
      </c>
      <c r="G251" s="46" t="str">
        <f t="shared" si="21"/>
        <v>葛晓绒2026-6-16</v>
      </c>
      <c r="H251" s="63" t="s">
        <v>237</v>
      </c>
      <c r="I251" s="63"/>
      <c r="J251" s="64"/>
      <c r="K251" s="64"/>
      <c r="L251" s="65"/>
      <c r="M251" s="65"/>
      <c r="N251" s="65"/>
      <c r="O251" s="66">
        <v>8</v>
      </c>
      <c r="P251" s="67"/>
      <c r="Q251" s="68"/>
      <c r="R251" s="68"/>
      <c r="S251" s="68"/>
      <c r="T251" s="69">
        <f t="shared" si="26"/>
        <v>8</v>
      </c>
      <c r="U251" s="68"/>
      <c r="V251" s="70"/>
      <c r="W251" s="70"/>
      <c r="X251" s="71">
        <f t="shared" si="27"/>
        <v>8</v>
      </c>
      <c r="Y251" s="72"/>
      <c r="Z251" s="70"/>
      <c r="AA251" s="68"/>
      <c r="AB251" s="73"/>
      <c r="AC251" s="70"/>
      <c r="AD251" s="74"/>
      <c r="AE251" s="68"/>
      <c r="AF251" s="80"/>
    </row>
    <row r="252" ht="28.5" customHeight="1" spans="1:32">
      <c r="A252" s="61" t="s">
        <v>36</v>
      </c>
      <c r="B252" s="61" t="s">
        <v>65</v>
      </c>
      <c r="C252" s="61" t="s">
        <v>179</v>
      </c>
      <c r="D252" s="61" t="s">
        <v>211</v>
      </c>
      <c r="E252" s="62" t="s">
        <v>212</v>
      </c>
      <c r="F252" s="46">
        <v>46190</v>
      </c>
      <c r="G252" s="46" t="str">
        <f t="shared" si="21"/>
        <v>葛晓绒2026-6-17</v>
      </c>
      <c r="H252" s="63" t="s">
        <v>238</v>
      </c>
      <c r="I252" s="63" t="s">
        <v>239</v>
      </c>
      <c r="J252" s="64"/>
      <c r="K252" s="64"/>
      <c r="L252" s="65"/>
      <c r="M252" s="65"/>
      <c r="N252" s="65"/>
      <c r="O252" s="66">
        <v>8</v>
      </c>
      <c r="P252" s="67"/>
      <c r="Q252" s="68"/>
      <c r="R252" s="68"/>
      <c r="S252" s="68"/>
      <c r="T252" s="69">
        <f t="shared" si="26"/>
        <v>8</v>
      </c>
      <c r="U252" s="68"/>
      <c r="V252" s="70"/>
      <c r="W252" s="70"/>
      <c r="X252" s="71">
        <f t="shared" si="27"/>
        <v>8</v>
      </c>
      <c r="Y252" s="72"/>
      <c r="Z252" s="70"/>
      <c r="AA252" s="68">
        <v>2</v>
      </c>
      <c r="AB252" s="73"/>
      <c r="AC252" s="70"/>
      <c r="AD252" s="74"/>
      <c r="AE252" s="68"/>
      <c r="AF252" s="75"/>
    </row>
    <row r="253" ht="28.5" customHeight="1" spans="1:32">
      <c r="A253" s="61" t="s">
        <v>36</v>
      </c>
      <c r="B253" s="61" t="s">
        <v>65</v>
      </c>
      <c r="C253" s="61" t="s">
        <v>179</v>
      </c>
      <c r="D253" s="61" t="s">
        <v>211</v>
      </c>
      <c r="E253" s="62" t="s">
        <v>212</v>
      </c>
      <c r="F253" s="46">
        <v>46191</v>
      </c>
      <c r="G253" s="46" t="str">
        <f t="shared" si="21"/>
        <v>葛晓绒2026-6-18</v>
      </c>
      <c r="H253" s="63" t="s">
        <v>81</v>
      </c>
      <c r="I253" s="63" t="s">
        <v>198</v>
      </c>
      <c r="J253" s="64"/>
      <c r="K253" s="64"/>
      <c r="L253" s="65"/>
      <c r="M253" s="65"/>
      <c r="N253" s="65"/>
      <c r="O253" s="66">
        <v>8</v>
      </c>
      <c r="P253" s="67"/>
      <c r="Q253" s="68"/>
      <c r="R253" s="68"/>
      <c r="S253" s="68"/>
      <c r="T253" s="69">
        <f t="shared" si="26"/>
        <v>8</v>
      </c>
      <c r="U253" s="68"/>
      <c r="V253" s="70"/>
      <c r="W253" s="70"/>
      <c r="X253" s="71">
        <f t="shared" si="27"/>
        <v>8</v>
      </c>
      <c r="Y253" s="72"/>
      <c r="Z253" s="70"/>
      <c r="AA253" s="68">
        <v>2</v>
      </c>
      <c r="AB253" s="73"/>
      <c r="AC253" s="70"/>
      <c r="AD253" s="74"/>
      <c r="AE253" s="68"/>
      <c r="AF253" s="75"/>
    </row>
    <row r="254" ht="28.5" customHeight="1" spans="1:32">
      <c r="A254" s="61" t="s">
        <v>36</v>
      </c>
      <c r="B254" s="61" t="s">
        <v>65</v>
      </c>
      <c r="C254" s="61" t="s">
        <v>179</v>
      </c>
      <c r="D254" s="61" t="s">
        <v>211</v>
      </c>
      <c r="E254" s="62" t="s">
        <v>212</v>
      </c>
      <c r="F254" s="82">
        <v>46192</v>
      </c>
      <c r="G254" s="46" t="str">
        <f t="shared" si="21"/>
        <v>葛晓绒2026-6-19</v>
      </c>
      <c r="H254" s="63"/>
      <c r="I254" s="63"/>
      <c r="J254" s="64"/>
      <c r="K254" s="64"/>
      <c r="L254" s="65"/>
      <c r="M254" s="65"/>
      <c r="N254" s="65"/>
      <c r="O254" s="66"/>
      <c r="P254" s="67"/>
      <c r="Q254" s="68"/>
      <c r="R254" s="68"/>
      <c r="S254" s="68"/>
      <c r="T254" s="69">
        <f t="shared" si="26"/>
        <v>0</v>
      </c>
      <c r="U254" s="68"/>
      <c r="V254" s="70"/>
      <c r="W254" s="70"/>
      <c r="X254" s="71">
        <f t="shared" si="27"/>
        <v>0</v>
      </c>
      <c r="Y254" s="72"/>
      <c r="Z254" s="70"/>
      <c r="AA254" s="68"/>
      <c r="AB254" s="73">
        <v>8</v>
      </c>
      <c r="AC254" s="70"/>
      <c r="AD254" s="74"/>
      <c r="AE254" s="68"/>
      <c r="AF254" s="75"/>
    </row>
    <row r="255" ht="28.5" customHeight="1" spans="1:32">
      <c r="A255" s="61" t="s">
        <v>36</v>
      </c>
      <c r="B255" s="61" t="s">
        <v>65</v>
      </c>
      <c r="C255" s="61" t="s">
        <v>179</v>
      </c>
      <c r="D255" s="61" t="s">
        <v>211</v>
      </c>
      <c r="E255" s="62" t="s">
        <v>212</v>
      </c>
      <c r="F255" s="77">
        <v>46193</v>
      </c>
      <c r="G255" s="46" t="str">
        <f t="shared" si="21"/>
        <v>葛晓绒2026-6-20</v>
      </c>
      <c r="H255" s="63"/>
      <c r="I255" s="63"/>
      <c r="J255" s="64"/>
      <c r="K255" s="64"/>
      <c r="L255" s="65"/>
      <c r="M255" s="65"/>
      <c r="N255" s="65"/>
      <c r="O255" s="66"/>
      <c r="P255" s="67"/>
      <c r="Q255" s="68"/>
      <c r="R255" s="68"/>
      <c r="S255" s="68"/>
      <c r="T255" s="69">
        <f t="shared" si="26"/>
        <v>0</v>
      </c>
      <c r="U255" s="68"/>
      <c r="V255" s="70"/>
      <c r="W255" s="70"/>
      <c r="X255" s="71">
        <f t="shared" si="27"/>
        <v>0</v>
      </c>
      <c r="Y255" s="72"/>
      <c r="Z255" s="70"/>
      <c r="AA255" s="68"/>
      <c r="AB255" s="73"/>
      <c r="AC255" s="70"/>
      <c r="AD255" s="74"/>
      <c r="AE255" s="68"/>
      <c r="AF255" s="75"/>
    </row>
    <row r="256" ht="28.5" customHeight="1" spans="1:32">
      <c r="A256" s="61" t="s">
        <v>36</v>
      </c>
      <c r="B256" s="61" t="s">
        <v>65</v>
      </c>
      <c r="C256" s="61" t="s">
        <v>179</v>
      </c>
      <c r="D256" s="61" t="s">
        <v>211</v>
      </c>
      <c r="E256" s="62" t="s">
        <v>212</v>
      </c>
      <c r="F256" s="46">
        <v>46194</v>
      </c>
      <c r="G256" s="46" t="str">
        <f t="shared" si="21"/>
        <v>葛晓绒2026-6-21</v>
      </c>
      <c r="H256" s="63" t="s">
        <v>240</v>
      </c>
      <c r="I256" s="63" t="s">
        <v>241</v>
      </c>
      <c r="J256" s="64"/>
      <c r="K256" s="64"/>
      <c r="L256" s="65"/>
      <c r="M256" s="65"/>
      <c r="N256" s="65"/>
      <c r="O256" s="66">
        <v>8</v>
      </c>
      <c r="P256" s="67"/>
      <c r="Q256" s="68"/>
      <c r="R256" s="68"/>
      <c r="S256" s="68"/>
      <c r="T256" s="69">
        <f t="shared" si="26"/>
        <v>8</v>
      </c>
      <c r="U256" s="68"/>
      <c r="V256" s="70"/>
      <c r="W256" s="70"/>
      <c r="X256" s="71">
        <f t="shared" si="27"/>
        <v>8</v>
      </c>
      <c r="Y256" s="72"/>
      <c r="Z256" s="70"/>
      <c r="AA256" s="68">
        <v>2</v>
      </c>
      <c r="AB256" s="73"/>
      <c r="AC256" s="70"/>
      <c r="AD256" s="74"/>
      <c r="AE256" s="68"/>
      <c r="AF256" s="75"/>
    </row>
    <row r="257" ht="28.5" customHeight="1" spans="1:33">
      <c r="A257" s="61" t="s">
        <v>36</v>
      </c>
      <c r="B257" s="61" t="s">
        <v>65</v>
      </c>
      <c r="C257" s="61" t="s">
        <v>179</v>
      </c>
      <c r="D257" s="61" t="s">
        <v>211</v>
      </c>
      <c r="E257" s="62" t="s">
        <v>212</v>
      </c>
      <c r="F257" s="46">
        <v>46195</v>
      </c>
      <c r="G257" s="46" t="str">
        <f t="shared" si="21"/>
        <v>葛晓绒2026-6-22</v>
      </c>
      <c r="H257" s="63"/>
      <c r="I257" s="63"/>
      <c r="J257" s="64"/>
      <c r="K257" s="64"/>
      <c r="L257" s="65"/>
      <c r="M257" s="65"/>
      <c r="N257" s="65"/>
      <c r="O257" s="66"/>
      <c r="P257" s="67"/>
      <c r="Q257" s="68"/>
      <c r="R257" s="68"/>
      <c r="S257" s="68"/>
      <c r="T257" s="69">
        <f t="shared" si="26"/>
        <v>0</v>
      </c>
      <c r="U257" s="68"/>
      <c r="V257" s="70"/>
      <c r="W257" s="70"/>
      <c r="X257" s="71">
        <f t="shared" si="27"/>
        <v>0</v>
      </c>
      <c r="Y257" s="72"/>
      <c r="Z257" s="70"/>
      <c r="AA257" s="68"/>
      <c r="AB257" s="73"/>
      <c r="AC257" s="70"/>
      <c r="AD257" s="74"/>
      <c r="AE257" s="68"/>
      <c r="AF257" s="75"/>
    </row>
    <row r="258" ht="28.5" customHeight="1" spans="1:33">
      <c r="A258" s="61" t="s">
        <v>36</v>
      </c>
      <c r="B258" s="61" t="s">
        <v>65</v>
      </c>
      <c r="C258" s="61" t="s">
        <v>179</v>
      </c>
      <c r="D258" s="61" t="s">
        <v>211</v>
      </c>
      <c r="E258" s="62" t="s">
        <v>212</v>
      </c>
      <c r="F258" s="46">
        <v>46196</v>
      </c>
      <c r="G258" s="46" t="str">
        <f t="shared" si="21"/>
        <v>葛晓绒2026-6-23</v>
      </c>
      <c r="H258" s="63"/>
      <c r="I258" s="63"/>
      <c r="J258" s="64"/>
      <c r="K258" s="64"/>
      <c r="L258" s="65"/>
      <c r="M258" s="65"/>
      <c r="N258" s="65"/>
      <c r="O258" s="66"/>
      <c r="P258" s="67"/>
      <c r="Q258" s="68"/>
      <c r="R258" s="68"/>
      <c r="S258" s="68"/>
      <c r="T258" s="69">
        <f t="shared" si="26"/>
        <v>0</v>
      </c>
      <c r="U258" s="68"/>
      <c r="V258" s="70"/>
      <c r="W258" s="70"/>
      <c r="X258" s="71">
        <f t="shared" si="27"/>
        <v>0</v>
      </c>
      <c r="Y258" s="72"/>
      <c r="Z258" s="70"/>
      <c r="AA258" s="68"/>
      <c r="AB258" s="73"/>
      <c r="AC258" s="70"/>
      <c r="AD258" s="74"/>
      <c r="AE258" s="68"/>
      <c r="AF258" s="75"/>
    </row>
    <row r="259" ht="28.5" customHeight="1" spans="1:33">
      <c r="A259" s="61" t="s">
        <v>36</v>
      </c>
      <c r="B259" s="61" t="s">
        <v>65</v>
      </c>
      <c r="C259" s="61" t="s">
        <v>179</v>
      </c>
      <c r="D259" s="61" t="s">
        <v>211</v>
      </c>
      <c r="E259" s="62" t="s">
        <v>212</v>
      </c>
      <c r="F259" s="46">
        <v>46197</v>
      </c>
      <c r="G259" s="46" t="str">
        <f t="shared" si="21"/>
        <v>葛晓绒2026-6-24</v>
      </c>
      <c r="H259" s="63"/>
      <c r="I259" s="63"/>
      <c r="J259" s="64"/>
      <c r="K259" s="64"/>
      <c r="L259" s="65"/>
      <c r="M259" s="65"/>
      <c r="N259" s="65"/>
      <c r="O259" s="66"/>
      <c r="P259" s="67"/>
      <c r="Q259" s="68"/>
      <c r="R259" s="68"/>
      <c r="S259" s="68"/>
      <c r="T259" s="69">
        <f t="shared" si="26"/>
        <v>0</v>
      </c>
      <c r="U259" s="68"/>
      <c r="V259" s="70"/>
      <c r="W259" s="70"/>
      <c r="X259" s="71">
        <f t="shared" si="27"/>
        <v>0</v>
      </c>
      <c r="Y259" s="72"/>
      <c r="Z259" s="70"/>
      <c r="AA259" s="68"/>
      <c r="AB259" s="73"/>
      <c r="AC259" s="70"/>
      <c r="AD259" s="74"/>
      <c r="AE259" s="68"/>
      <c r="AF259" s="75"/>
    </row>
    <row r="260" ht="28.5" customHeight="1" spans="1:33">
      <c r="A260" s="61" t="s">
        <v>36</v>
      </c>
      <c r="B260" s="61" t="s">
        <v>65</v>
      </c>
      <c r="C260" s="61" t="s">
        <v>179</v>
      </c>
      <c r="D260" s="61" t="s">
        <v>211</v>
      </c>
      <c r="E260" s="62" t="s">
        <v>212</v>
      </c>
      <c r="F260" s="46">
        <v>46198</v>
      </c>
      <c r="G260" s="46" t="str">
        <f t="shared" ref="G260:G323" si="28">E260&amp;TEXT(MID(F260,1,5),"YYYY-m-d")</f>
        <v>葛晓绒2026-6-25</v>
      </c>
      <c r="H260" s="63"/>
      <c r="I260" s="63"/>
      <c r="J260" s="64"/>
      <c r="K260" s="64"/>
      <c r="L260" s="65"/>
      <c r="M260" s="65"/>
      <c r="N260" s="65"/>
      <c r="O260" s="66"/>
      <c r="P260" s="67"/>
      <c r="Q260" s="68"/>
      <c r="R260" s="68"/>
      <c r="S260" s="68"/>
      <c r="T260" s="69">
        <f t="shared" si="26"/>
        <v>0</v>
      </c>
      <c r="U260" s="68"/>
      <c r="V260" s="70"/>
      <c r="W260" s="70"/>
      <c r="X260" s="71">
        <f t="shared" si="27"/>
        <v>0</v>
      </c>
      <c r="Y260" s="72"/>
      <c r="Z260" s="70"/>
      <c r="AA260" s="68"/>
      <c r="AB260" s="73"/>
      <c r="AC260" s="70"/>
      <c r="AD260" s="74"/>
      <c r="AE260" s="68"/>
      <c r="AF260" s="75"/>
    </row>
    <row r="261" ht="28.5" customHeight="1" spans="1:33">
      <c r="A261" s="61" t="s">
        <v>36</v>
      </c>
      <c r="B261" s="61" t="s">
        <v>65</v>
      </c>
      <c r="C261" s="61" t="s">
        <v>179</v>
      </c>
      <c r="D261" s="61" t="s">
        <v>211</v>
      </c>
      <c r="E261" s="62" t="s">
        <v>212</v>
      </c>
      <c r="F261" s="46">
        <v>46199</v>
      </c>
      <c r="G261" s="46" t="str">
        <f t="shared" si="28"/>
        <v>葛晓绒2026-6-26</v>
      </c>
      <c r="H261" s="63"/>
      <c r="I261" s="63"/>
      <c r="J261" s="64"/>
      <c r="K261" s="64"/>
      <c r="L261" s="65"/>
      <c r="M261" s="65"/>
      <c r="N261" s="65"/>
      <c r="O261" s="66"/>
      <c r="P261" s="67"/>
      <c r="Q261" s="68"/>
      <c r="R261" s="68"/>
      <c r="S261" s="68"/>
      <c r="T261" s="69">
        <f t="shared" si="26"/>
        <v>0</v>
      </c>
      <c r="U261" s="68"/>
      <c r="V261" s="70"/>
      <c r="W261" s="70"/>
      <c r="X261" s="71">
        <f t="shared" si="27"/>
        <v>0</v>
      </c>
      <c r="Y261" s="72"/>
      <c r="Z261" s="70"/>
      <c r="AA261" s="68"/>
      <c r="AB261" s="73"/>
      <c r="AC261" s="70"/>
      <c r="AD261" s="74"/>
      <c r="AE261" s="68"/>
      <c r="AF261" s="75"/>
    </row>
    <row r="262" ht="28.5" customHeight="1" spans="1:33">
      <c r="A262" s="61" t="s">
        <v>36</v>
      </c>
      <c r="B262" s="61" t="s">
        <v>65</v>
      </c>
      <c r="C262" s="61" t="s">
        <v>179</v>
      </c>
      <c r="D262" s="61" t="s">
        <v>211</v>
      </c>
      <c r="E262" s="62" t="s">
        <v>212</v>
      </c>
      <c r="F262" s="46">
        <v>46200</v>
      </c>
      <c r="G262" s="46" t="str">
        <f t="shared" si="28"/>
        <v>葛晓绒2026-6-27</v>
      </c>
      <c r="H262" s="63"/>
      <c r="I262" s="63"/>
      <c r="J262" s="64"/>
      <c r="K262" s="64"/>
      <c r="L262" s="65"/>
      <c r="M262" s="65"/>
      <c r="N262" s="79"/>
      <c r="O262" s="66"/>
      <c r="P262" s="67"/>
      <c r="Q262" s="68"/>
      <c r="R262" s="68"/>
      <c r="S262" s="68"/>
      <c r="T262" s="69">
        <f t="shared" si="26"/>
        <v>0</v>
      </c>
      <c r="U262" s="68"/>
      <c r="V262" s="70"/>
      <c r="W262" s="70"/>
      <c r="X262" s="71">
        <f t="shared" si="27"/>
        <v>0</v>
      </c>
      <c r="Y262" s="72"/>
      <c r="Z262" s="70"/>
      <c r="AA262" s="68"/>
      <c r="AB262" s="73"/>
      <c r="AC262" s="70"/>
      <c r="AD262" s="74"/>
      <c r="AE262" s="68"/>
      <c r="AF262" s="75"/>
    </row>
    <row r="263" ht="28.5" customHeight="1" spans="1:33">
      <c r="A263" s="61" t="s">
        <v>36</v>
      </c>
      <c r="B263" s="61" t="s">
        <v>65</v>
      </c>
      <c r="C263" s="61" t="s">
        <v>179</v>
      </c>
      <c r="D263" s="61" t="s">
        <v>211</v>
      </c>
      <c r="E263" s="62" t="s">
        <v>212</v>
      </c>
      <c r="F263" s="46">
        <v>46201</v>
      </c>
      <c r="G263" s="46" t="str">
        <f t="shared" si="28"/>
        <v>葛晓绒2026-6-28</v>
      </c>
      <c r="H263" s="63"/>
      <c r="I263" s="63"/>
      <c r="J263" s="64"/>
      <c r="K263" s="64"/>
      <c r="L263" s="65"/>
      <c r="M263" s="65"/>
      <c r="N263" s="65"/>
      <c r="O263" s="66"/>
      <c r="P263" s="67"/>
      <c r="Q263" s="68"/>
      <c r="R263" s="68"/>
      <c r="S263" s="68"/>
      <c r="T263" s="69">
        <f t="shared" si="26"/>
        <v>0</v>
      </c>
      <c r="U263" s="68"/>
      <c r="V263" s="70"/>
      <c r="W263" s="70"/>
      <c r="X263" s="71">
        <f t="shared" si="27"/>
        <v>0</v>
      </c>
      <c r="Y263" s="72"/>
      <c r="Z263" s="70"/>
      <c r="AA263" s="68"/>
      <c r="AB263" s="73"/>
      <c r="AC263" s="70"/>
      <c r="AD263" s="74"/>
      <c r="AE263" s="68"/>
      <c r="AF263" s="75"/>
    </row>
    <row r="264" ht="28.5" customHeight="1" spans="1:33">
      <c r="A264" s="61" t="s">
        <v>36</v>
      </c>
      <c r="B264" s="61" t="s">
        <v>65</v>
      </c>
      <c r="C264" s="61" t="s">
        <v>179</v>
      </c>
      <c r="D264" s="61" t="s">
        <v>211</v>
      </c>
      <c r="E264" s="62" t="s">
        <v>212</v>
      </c>
      <c r="F264" s="46">
        <v>46202</v>
      </c>
      <c r="G264" s="46" t="str">
        <f t="shared" si="28"/>
        <v>葛晓绒2026-6-29</v>
      </c>
      <c r="H264" s="63"/>
      <c r="I264" s="63"/>
      <c r="J264" s="64"/>
      <c r="K264" s="64"/>
      <c r="L264" s="65"/>
      <c r="M264" s="65"/>
      <c r="N264" s="79"/>
      <c r="O264" s="66"/>
      <c r="P264" s="67"/>
      <c r="Q264" s="68"/>
      <c r="R264" s="68"/>
      <c r="S264" s="68"/>
      <c r="T264" s="69">
        <f t="shared" si="26"/>
        <v>0</v>
      </c>
      <c r="U264" s="68"/>
      <c r="V264" s="70"/>
      <c r="W264" s="70"/>
      <c r="X264" s="71">
        <f t="shared" si="27"/>
        <v>0</v>
      </c>
      <c r="Y264" s="72"/>
      <c r="Z264" s="70"/>
      <c r="AA264" s="68"/>
      <c r="AB264" s="73"/>
      <c r="AC264" s="70"/>
      <c r="AD264" s="74"/>
      <c r="AE264" s="68"/>
      <c r="AF264" s="75"/>
    </row>
    <row r="265" s="3" customFormat="1" ht="28.5" customHeight="1" spans="1:33">
      <c r="A265" s="61" t="s">
        <v>36</v>
      </c>
      <c r="B265" s="61" t="s">
        <v>65</v>
      </c>
      <c r="C265" s="61" t="s">
        <v>179</v>
      </c>
      <c r="D265" s="61" t="s">
        <v>211</v>
      </c>
      <c r="E265" s="62" t="s">
        <v>212</v>
      </c>
      <c r="F265" s="46">
        <v>46203</v>
      </c>
      <c r="G265" s="46" t="str">
        <f t="shared" si="28"/>
        <v>葛晓绒2026-6-30</v>
      </c>
      <c r="H265" s="63"/>
      <c r="I265" s="63"/>
      <c r="J265" s="64"/>
      <c r="K265" s="64"/>
      <c r="L265" s="65"/>
      <c r="M265" s="65"/>
      <c r="N265" s="65"/>
      <c r="O265" s="66"/>
      <c r="P265" s="67"/>
      <c r="Q265" s="68"/>
      <c r="R265" s="68"/>
      <c r="S265" s="68"/>
      <c r="T265" s="69">
        <f t="shared" si="26"/>
        <v>0</v>
      </c>
      <c r="U265" s="68"/>
      <c r="V265" s="70"/>
      <c r="W265" s="70"/>
      <c r="X265" s="71">
        <f t="shared" si="27"/>
        <v>0</v>
      </c>
      <c r="Y265" s="72"/>
      <c r="Z265" s="70"/>
      <c r="AA265" s="68"/>
      <c r="AB265" s="73"/>
      <c r="AC265" s="70"/>
      <c r="AD265" s="74"/>
      <c r="AE265" s="68"/>
      <c r="AF265" s="75"/>
      <c r="AG265" s="15"/>
    </row>
    <row r="266" s="3" customFormat="1" ht="28.5" customHeight="1" spans="1:33">
      <c r="A266" s="61" t="s">
        <v>36</v>
      </c>
      <c r="B266" s="61" t="s">
        <v>65</v>
      </c>
      <c r="C266" s="61" t="s">
        <v>179</v>
      </c>
      <c r="D266" s="61" t="s">
        <v>211</v>
      </c>
      <c r="E266" s="62" t="s">
        <v>212</v>
      </c>
      <c r="F266" s="46">
        <v>46204</v>
      </c>
      <c r="G266" s="46" t="str">
        <f t="shared" si="28"/>
        <v>葛晓绒2026-7-1</v>
      </c>
      <c r="H266" s="63"/>
      <c r="I266" s="63"/>
      <c r="J266" s="64"/>
      <c r="K266" s="64"/>
      <c r="L266" s="65"/>
      <c r="M266" s="65"/>
      <c r="N266" s="65"/>
      <c r="O266" s="66"/>
      <c r="P266" s="67"/>
      <c r="Q266" s="68"/>
      <c r="R266" s="68"/>
      <c r="S266" s="68"/>
      <c r="T266" s="69">
        <f t="shared" si="26"/>
        <v>0</v>
      </c>
      <c r="U266" s="68"/>
      <c r="V266" s="70"/>
      <c r="W266" s="70"/>
      <c r="X266" s="71">
        <f t="shared" si="27"/>
        <v>0</v>
      </c>
      <c r="Y266" s="72"/>
      <c r="Z266" s="70"/>
      <c r="AA266" s="68"/>
      <c r="AB266" s="73"/>
      <c r="AC266" s="70"/>
      <c r="AD266" s="74"/>
      <c r="AE266" s="68"/>
      <c r="AF266" s="75"/>
      <c r="AG266" s="15"/>
    </row>
    <row r="267" ht="28.5" customHeight="1" spans="1:33">
      <c r="A267" s="84" t="s">
        <v>36</v>
      </c>
      <c r="B267" s="84" t="s">
        <v>65</v>
      </c>
      <c r="C267" s="84" t="s">
        <v>179</v>
      </c>
      <c r="D267" s="84" t="s">
        <v>211</v>
      </c>
      <c r="E267" s="85" t="s">
        <v>212</v>
      </c>
      <c r="F267" s="86">
        <v>46235</v>
      </c>
      <c r="G267" s="46" t="str">
        <f t="shared" si="28"/>
        <v>葛晓绒2026-8-1</v>
      </c>
      <c r="H267" s="63"/>
      <c r="I267" s="63"/>
      <c r="J267" s="64"/>
      <c r="K267" s="64"/>
      <c r="L267" s="65"/>
      <c r="M267" s="65"/>
      <c r="N267" s="91"/>
      <c r="O267" s="66"/>
      <c r="P267" s="87"/>
      <c r="Q267" s="87"/>
      <c r="R267" s="87"/>
      <c r="S267" s="87"/>
      <c r="T267" s="69">
        <f t="shared" si="26"/>
        <v>0</v>
      </c>
      <c r="U267" s="87"/>
      <c r="V267" s="87"/>
      <c r="W267" s="87"/>
      <c r="X267" s="71">
        <f t="shared" si="27"/>
        <v>0</v>
      </c>
      <c r="Y267" s="88"/>
      <c r="Z267" s="87"/>
      <c r="AA267" s="87"/>
      <c r="AB267" s="87"/>
      <c r="AC267" s="87"/>
      <c r="AD267" s="89"/>
      <c r="AE267" s="87"/>
      <c r="AF267" s="90"/>
    </row>
    <row r="268" ht="28.5" customHeight="1" spans="1:33">
      <c r="A268" s="44" t="s">
        <v>36</v>
      </c>
      <c r="B268" s="44" t="s">
        <v>65</v>
      </c>
      <c r="C268" s="44" t="s">
        <v>179</v>
      </c>
      <c r="D268" s="44" t="s">
        <v>242</v>
      </c>
      <c r="E268" s="44" t="s">
        <v>243</v>
      </c>
      <c r="F268" s="45">
        <v>46173</v>
      </c>
      <c r="G268" s="46" t="str">
        <f t="shared" si="28"/>
        <v>冉光权2026-5-31</v>
      </c>
      <c r="H268" s="47"/>
      <c r="I268" s="47"/>
      <c r="J268" s="48"/>
      <c r="K268" s="48"/>
      <c r="L268" s="48"/>
      <c r="M268" s="49"/>
      <c r="N268" s="49"/>
      <c r="O268" s="50">
        <f t="shared" ref="O268:AE268" si="29">SUM(O269:O300)</f>
        <v>128</v>
      </c>
      <c r="P268" s="51">
        <f t="shared" si="29"/>
        <v>0</v>
      </c>
      <c r="Q268" s="52">
        <f t="shared" si="29"/>
        <v>-13.5</v>
      </c>
      <c r="R268" s="52">
        <f t="shared" si="29"/>
        <v>0</v>
      </c>
      <c r="S268" s="53">
        <f t="shared" si="29"/>
        <v>0</v>
      </c>
      <c r="T268" s="54">
        <f t="shared" si="29"/>
        <v>114.5</v>
      </c>
      <c r="U268" s="55">
        <f t="shared" si="29"/>
        <v>0</v>
      </c>
      <c r="V268" s="54">
        <f t="shared" si="29"/>
        <v>8</v>
      </c>
      <c r="W268" s="54">
        <f t="shared" si="29"/>
        <v>0</v>
      </c>
      <c r="X268" s="56">
        <f t="shared" si="29"/>
        <v>122.5</v>
      </c>
      <c r="Y268" s="57">
        <f t="shared" si="29"/>
        <v>0</v>
      </c>
      <c r="Z268" s="54">
        <f t="shared" si="29"/>
        <v>0</v>
      </c>
      <c r="AA268" s="58">
        <f t="shared" si="29"/>
        <v>34</v>
      </c>
      <c r="AB268" s="54">
        <f t="shared" si="29"/>
        <v>8</v>
      </c>
      <c r="AC268" s="54">
        <f t="shared" si="29"/>
        <v>0</v>
      </c>
      <c r="AD268" s="59">
        <f t="shared" si="29"/>
        <v>0</v>
      </c>
      <c r="AE268" s="58">
        <f t="shared" si="29"/>
        <v>0</v>
      </c>
      <c r="AF268" s="60"/>
    </row>
    <row r="269" ht="28.5" customHeight="1" spans="1:33">
      <c r="A269" s="61" t="s">
        <v>36</v>
      </c>
      <c r="B269" s="61" t="s">
        <v>65</v>
      </c>
      <c r="C269" s="61" t="s">
        <v>179</v>
      </c>
      <c r="D269" s="61" t="s">
        <v>242</v>
      </c>
      <c r="E269" s="62" t="s">
        <v>243</v>
      </c>
      <c r="F269" s="46">
        <v>46174</v>
      </c>
      <c r="G269" s="46" t="str">
        <f t="shared" si="28"/>
        <v>冉光权2026-6-1</v>
      </c>
      <c r="H269" s="63" t="s">
        <v>244</v>
      </c>
      <c r="I269" s="63" t="s">
        <v>196</v>
      </c>
      <c r="J269" s="64"/>
      <c r="K269" s="64"/>
      <c r="L269" s="65" t="s">
        <v>245</v>
      </c>
      <c r="M269" s="65"/>
      <c r="N269" s="65"/>
      <c r="O269" s="66">
        <v>8</v>
      </c>
      <c r="P269" s="67"/>
      <c r="Q269" s="68">
        <v>-3.5</v>
      </c>
      <c r="R269" s="68"/>
      <c r="S269" s="68"/>
      <c r="T269" s="69">
        <f t="shared" ref="T269:T300" si="30">SUM(O269:S269)</f>
        <v>4.5</v>
      </c>
      <c r="U269" s="68"/>
      <c r="V269" s="70"/>
      <c r="W269" s="70"/>
      <c r="X269" s="71">
        <f t="shared" ref="X269:X300" si="31">SUM(T269:W269)</f>
        <v>4.5</v>
      </c>
      <c r="Y269" s="72"/>
      <c r="Z269" s="70"/>
      <c r="AA269" s="68">
        <v>2</v>
      </c>
      <c r="AB269" s="73"/>
      <c r="AC269" s="70"/>
      <c r="AD269" s="74"/>
      <c r="AE269" s="68"/>
      <c r="AF269" s="75"/>
    </row>
    <row r="270" ht="28.5" customHeight="1" spans="1:33">
      <c r="A270" s="61" t="s">
        <v>36</v>
      </c>
      <c r="B270" s="61" t="s">
        <v>65</v>
      </c>
      <c r="C270" s="61" t="s">
        <v>179</v>
      </c>
      <c r="D270" s="61" t="s">
        <v>242</v>
      </c>
      <c r="E270" s="76" t="s">
        <v>243</v>
      </c>
      <c r="F270" s="46">
        <v>46175</v>
      </c>
      <c r="G270" s="46" t="str">
        <f t="shared" si="28"/>
        <v>冉光权2026-6-2</v>
      </c>
      <c r="H270" s="63" t="s">
        <v>246</v>
      </c>
      <c r="I270" s="63" t="s">
        <v>247</v>
      </c>
      <c r="J270" s="64"/>
      <c r="K270" s="64"/>
      <c r="L270" s="65" t="s">
        <v>245</v>
      </c>
      <c r="M270" s="65"/>
      <c r="N270" s="65"/>
      <c r="O270" s="66">
        <v>8</v>
      </c>
      <c r="P270" s="67"/>
      <c r="Q270" s="68">
        <v>-3</v>
      </c>
      <c r="R270" s="68"/>
      <c r="S270" s="68"/>
      <c r="T270" s="69">
        <f t="shared" si="30"/>
        <v>5</v>
      </c>
      <c r="U270" s="68"/>
      <c r="V270" s="70"/>
      <c r="W270" s="70"/>
      <c r="X270" s="71">
        <f t="shared" si="31"/>
        <v>5</v>
      </c>
      <c r="Y270" s="72"/>
      <c r="Z270" s="70"/>
      <c r="AA270" s="68">
        <v>2</v>
      </c>
      <c r="AB270" s="73"/>
      <c r="AC270" s="70"/>
      <c r="AD270" s="74"/>
      <c r="AE270" s="68"/>
      <c r="AF270" s="75"/>
    </row>
    <row r="271" ht="28.5" customHeight="1" spans="1:33">
      <c r="A271" s="61" t="s">
        <v>36</v>
      </c>
      <c r="B271" s="61" t="s">
        <v>65</v>
      </c>
      <c r="C271" s="61" t="s">
        <v>179</v>
      </c>
      <c r="D271" s="61" t="s">
        <v>242</v>
      </c>
      <c r="E271" s="76" t="s">
        <v>243</v>
      </c>
      <c r="F271" s="46">
        <v>46176</v>
      </c>
      <c r="G271" s="46" t="str">
        <f t="shared" si="28"/>
        <v>冉光权2026-6-3</v>
      </c>
      <c r="H271" s="63" t="s">
        <v>248</v>
      </c>
      <c r="I271" s="63" t="s">
        <v>249</v>
      </c>
      <c r="J271" s="64"/>
      <c r="K271" s="64"/>
      <c r="L271" s="65"/>
      <c r="M271" s="65"/>
      <c r="N271" s="65"/>
      <c r="O271" s="66">
        <v>8</v>
      </c>
      <c r="P271" s="67"/>
      <c r="Q271" s="68"/>
      <c r="R271" s="68"/>
      <c r="S271" s="68"/>
      <c r="T271" s="69">
        <f t="shared" si="30"/>
        <v>8</v>
      </c>
      <c r="U271" s="68"/>
      <c r="V271" s="70"/>
      <c r="W271" s="70"/>
      <c r="X271" s="71">
        <f t="shared" si="31"/>
        <v>8</v>
      </c>
      <c r="Y271" s="72"/>
      <c r="Z271" s="70"/>
      <c r="AA271" s="68">
        <v>2</v>
      </c>
      <c r="AB271" s="73"/>
      <c r="AC271" s="70"/>
      <c r="AD271" s="74"/>
      <c r="AE271" s="68"/>
      <c r="AF271" s="75"/>
    </row>
    <row r="272" ht="28.5" customHeight="1" spans="1:33">
      <c r="A272" s="61" t="s">
        <v>36</v>
      </c>
      <c r="B272" s="61" t="s">
        <v>65</v>
      </c>
      <c r="C272" s="61" t="s">
        <v>179</v>
      </c>
      <c r="D272" s="61" t="s">
        <v>242</v>
      </c>
      <c r="E272" s="61" t="s">
        <v>243</v>
      </c>
      <c r="F272" s="46">
        <v>46177</v>
      </c>
      <c r="G272" s="46" t="str">
        <f t="shared" si="28"/>
        <v>冉光权2026-6-4</v>
      </c>
      <c r="H272" s="63" t="s">
        <v>250</v>
      </c>
      <c r="I272" s="63" t="s">
        <v>251</v>
      </c>
      <c r="J272" s="64"/>
      <c r="K272" s="64"/>
      <c r="L272" s="65"/>
      <c r="M272" s="65"/>
      <c r="N272" s="65"/>
      <c r="O272" s="66">
        <v>8</v>
      </c>
      <c r="P272" s="67"/>
      <c r="Q272" s="68"/>
      <c r="R272" s="68"/>
      <c r="S272" s="68"/>
      <c r="T272" s="69">
        <f t="shared" si="30"/>
        <v>8</v>
      </c>
      <c r="U272" s="68"/>
      <c r="V272" s="70"/>
      <c r="W272" s="70"/>
      <c r="X272" s="71">
        <f t="shared" si="31"/>
        <v>8</v>
      </c>
      <c r="Y272" s="72"/>
      <c r="Z272" s="70"/>
      <c r="AA272" s="68">
        <v>2</v>
      </c>
      <c r="AB272" s="73"/>
      <c r="AC272" s="70"/>
      <c r="AD272" s="74"/>
      <c r="AE272" s="68"/>
      <c r="AF272" s="75"/>
    </row>
    <row r="273" ht="28.5" customHeight="1" spans="1:32">
      <c r="A273" s="61" t="s">
        <v>36</v>
      </c>
      <c r="B273" s="61" t="s">
        <v>65</v>
      </c>
      <c r="C273" s="61" t="s">
        <v>179</v>
      </c>
      <c r="D273" s="61" t="s">
        <v>242</v>
      </c>
      <c r="E273" s="76" t="s">
        <v>243</v>
      </c>
      <c r="F273" s="46">
        <v>46178</v>
      </c>
      <c r="G273" s="46" t="str">
        <f t="shared" si="28"/>
        <v>冉光权2026-6-5</v>
      </c>
      <c r="H273" s="63" t="s">
        <v>252</v>
      </c>
      <c r="I273" s="63" t="s">
        <v>253</v>
      </c>
      <c r="J273" s="64"/>
      <c r="K273" s="64"/>
      <c r="L273" s="65"/>
      <c r="M273" s="65"/>
      <c r="N273" s="65"/>
      <c r="O273" s="66">
        <v>8</v>
      </c>
      <c r="P273" s="67"/>
      <c r="Q273" s="68"/>
      <c r="R273" s="68"/>
      <c r="S273" s="68"/>
      <c r="T273" s="69">
        <f t="shared" si="30"/>
        <v>8</v>
      </c>
      <c r="U273" s="68"/>
      <c r="V273" s="70"/>
      <c r="W273" s="70"/>
      <c r="X273" s="71">
        <f t="shared" si="31"/>
        <v>8</v>
      </c>
      <c r="Y273" s="72"/>
      <c r="Z273" s="70"/>
      <c r="AA273" s="68">
        <v>2</v>
      </c>
      <c r="AB273" s="73"/>
      <c r="AC273" s="70"/>
      <c r="AD273" s="74"/>
      <c r="AE273" s="68"/>
      <c r="AF273" s="75"/>
    </row>
    <row r="274" ht="28.5" customHeight="1" spans="1:32">
      <c r="A274" s="61" t="s">
        <v>36</v>
      </c>
      <c r="B274" s="61" t="s">
        <v>65</v>
      </c>
      <c r="C274" s="61" t="s">
        <v>179</v>
      </c>
      <c r="D274" s="61" t="s">
        <v>242</v>
      </c>
      <c r="E274" s="62" t="s">
        <v>243</v>
      </c>
      <c r="F274" s="46">
        <v>46179</v>
      </c>
      <c r="G274" s="46" t="str">
        <f t="shared" si="28"/>
        <v>冉光权2026-6-6</v>
      </c>
      <c r="H274" s="63" t="s">
        <v>254</v>
      </c>
      <c r="I274" s="63" t="s">
        <v>255</v>
      </c>
      <c r="J274" s="64"/>
      <c r="K274" s="64"/>
      <c r="L274" s="65"/>
      <c r="M274" s="65"/>
      <c r="N274" s="65"/>
      <c r="O274" s="66">
        <v>8</v>
      </c>
      <c r="P274" s="67"/>
      <c r="Q274" s="68"/>
      <c r="R274" s="68"/>
      <c r="S274" s="68"/>
      <c r="T274" s="69">
        <f t="shared" si="30"/>
        <v>8</v>
      </c>
      <c r="U274" s="68"/>
      <c r="V274" s="70"/>
      <c r="W274" s="70"/>
      <c r="X274" s="71">
        <f t="shared" si="31"/>
        <v>8</v>
      </c>
      <c r="Y274" s="72"/>
      <c r="Z274" s="70"/>
      <c r="AA274" s="68">
        <v>2</v>
      </c>
      <c r="AB274" s="73"/>
      <c r="AC274" s="70"/>
      <c r="AD274" s="74"/>
      <c r="AE274" s="68"/>
      <c r="AF274" s="75"/>
    </row>
    <row r="275" ht="28.5" customHeight="1" spans="1:32">
      <c r="A275" s="61" t="s">
        <v>36</v>
      </c>
      <c r="B275" s="61" t="s">
        <v>65</v>
      </c>
      <c r="C275" s="61" t="s">
        <v>179</v>
      </c>
      <c r="D275" s="61" t="s">
        <v>242</v>
      </c>
      <c r="E275" s="62" t="s">
        <v>243</v>
      </c>
      <c r="F275" s="77">
        <v>46180</v>
      </c>
      <c r="G275" s="46" t="str">
        <f t="shared" si="28"/>
        <v>冉光权2026-6-7</v>
      </c>
      <c r="H275" s="63"/>
      <c r="I275" s="63"/>
      <c r="J275" s="64"/>
      <c r="K275" s="64"/>
      <c r="L275" s="65"/>
      <c r="M275" s="65"/>
      <c r="N275" s="65"/>
      <c r="O275" s="66"/>
      <c r="P275" s="67"/>
      <c r="Q275" s="68"/>
      <c r="R275" s="68"/>
      <c r="S275" s="68"/>
      <c r="T275" s="69">
        <f t="shared" si="30"/>
        <v>0</v>
      </c>
      <c r="U275" s="68"/>
      <c r="V275" s="70"/>
      <c r="W275" s="70"/>
      <c r="X275" s="71">
        <f t="shared" si="31"/>
        <v>0</v>
      </c>
      <c r="Y275" s="72"/>
      <c r="Z275" s="70"/>
      <c r="AA275" s="68"/>
      <c r="AB275" s="73"/>
      <c r="AC275" s="70"/>
      <c r="AD275" s="74"/>
      <c r="AE275" s="68"/>
      <c r="AF275" s="75"/>
    </row>
    <row r="276" ht="28.5" customHeight="1" spans="1:32">
      <c r="A276" s="61" t="s">
        <v>36</v>
      </c>
      <c r="B276" s="61" t="s">
        <v>65</v>
      </c>
      <c r="C276" s="61" t="s">
        <v>179</v>
      </c>
      <c r="D276" s="61" t="s">
        <v>242</v>
      </c>
      <c r="E276" s="76" t="s">
        <v>243</v>
      </c>
      <c r="F276" s="46">
        <v>46181</v>
      </c>
      <c r="G276" s="46" t="str">
        <f t="shared" si="28"/>
        <v>冉光权2026-6-8</v>
      </c>
      <c r="H276" s="63" t="s">
        <v>256</v>
      </c>
      <c r="I276" s="63" t="s">
        <v>257</v>
      </c>
      <c r="J276" s="64"/>
      <c r="K276" s="64"/>
      <c r="L276" s="65" t="s">
        <v>258</v>
      </c>
      <c r="M276" s="65"/>
      <c r="N276" s="65"/>
      <c r="O276" s="66">
        <v>8</v>
      </c>
      <c r="P276" s="67"/>
      <c r="Q276" s="68">
        <v>-2.5</v>
      </c>
      <c r="R276" s="68"/>
      <c r="S276" s="68"/>
      <c r="T276" s="69">
        <f t="shared" si="30"/>
        <v>5.5</v>
      </c>
      <c r="U276" s="68"/>
      <c r="V276" s="70"/>
      <c r="W276" s="70"/>
      <c r="X276" s="71">
        <f t="shared" si="31"/>
        <v>5.5</v>
      </c>
      <c r="Y276" s="72"/>
      <c r="Z276" s="70"/>
      <c r="AA276" s="68">
        <v>2</v>
      </c>
      <c r="AB276" s="73"/>
      <c r="AC276" s="70"/>
      <c r="AD276" s="74"/>
      <c r="AE276" s="68"/>
      <c r="AF276" s="75"/>
    </row>
    <row r="277" ht="28.5" customHeight="1" spans="1:32">
      <c r="A277" s="61" t="s">
        <v>36</v>
      </c>
      <c r="B277" s="61" t="s">
        <v>65</v>
      </c>
      <c r="C277" s="61" t="s">
        <v>179</v>
      </c>
      <c r="D277" s="61" t="s">
        <v>242</v>
      </c>
      <c r="E277" s="76" t="s">
        <v>243</v>
      </c>
      <c r="F277" s="78">
        <v>46182</v>
      </c>
      <c r="G277" s="46" t="str">
        <f t="shared" si="28"/>
        <v>冉光权2026-6-9</v>
      </c>
      <c r="H277" s="63" t="s">
        <v>259</v>
      </c>
      <c r="I277" s="63" t="s">
        <v>260</v>
      </c>
      <c r="J277" s="64"/>
      <c r="K277" s="64"/>
      <c r="L277" s="65"/>
      <c r="M277" s="65"/>
      <c r="N277" s="65"/>
      <c r="O277" s="66">
        <v>8</v>
      </c>
      <c r="P277" s="67"/>
      <c r="Q277" s="68"/>
      <c r="R277" s="68"/>
      <c r="S277" s="68"/>
      <c r="T277" s="69">
        <f t="shared" si="30"/>
        <v>8</v>
      </c>
      <c r="U277" s="68"/>
      <c r="V277" s="70"/>
      <c r="W277" s="70"/>
      <c r="X277" s="71">
        <f t="shared" si="31"/>
        <v>8</v>
      </c>
      <c r="Y277" s="72"/>
      <c r="Z277" s="70"/>
      <c r="AA277" s="68">
        <v>2</v>
      </c>
      <c r="AB277" s="73"/>
      <c r="AC277" s="70"/>
      <c r="AD277" s="74"/>
      <c r="AE277" s="68"/>
      <c r="AF277" s="75"/>
    </row>
    <row r="278" ht="28.5" customHeight="1" spans="1:32">
      <c r="A278" s="61" t="s">
        <v>36</v>
      </c>
      <c r="B278" s="61" t="s">
        <v>65</v>
      </c>
      <c r="C278" s="61" t="s">
        <v>179</v>
      </c>
      <c r="D278" s="61" t="s">
        <v>242</v>
      </c>
      <c r="E278" s="76" t="s">
        <v>243</v>
      </c>
      <c r="F278" s="46">
        <v>46183</v>
      </c>
      <c r="G278" s="46" t="str">
        <f t="shared" si="28"/>
        <v>冉光权2026-6-10</v>
      </c>
      <c r="H278" s="63" t="s">
        <v>261</v>
      </c>
      <c r="I278" s="63" t="s">
        <v>262</v>
      </c>
      <c r="J278" s="64"/>
      <c r="K278" s="64"/>
      <c r="L278" s="65" t="s">
        <v>245</v>
      </c>
      <c r="M278" s="65"/>
      <c r="N278" s="65"/>
      <c r="O278" s="66">
        <v>8</v>
      </c>
      <c r="P278" s="67"/>
      <c r="Q278" s="68">
        <v>-4.5</v>
      </c>
      <c r="R278" s="68"/>
      <c r="S278" s="68"/>
      <c r="T278" s="69">
        <f t="shared" si="30"/>
        <v>3.5</v>
      </c>
      <c r="U278" s="68"/>
      <c r="V278" s="70"/>
      <c r="W278" s="70"/>
      <c r="X278" s="71">
        <f t="shared" si="31"/>
        <v>3.5</v>
      </c>
      <c r="Y278" s="72"/>
      <c r="Z278" s="70"/>
      <c r="AA278" s="68">
        <v>2</v>
      </c>
      <c r="AB278" s="73"/>
      <c r="AC278" s="70"/>
      <c r="AD278" s="74"/>
      <c r="AE278" s="68"/>
      <c r="AF278" s="75"/>
    </row>
    <row r="279" ht="28.5" customHeight="1" spans="1:32">
      <c r="A279" s="61" t="s">
        <v>36</v>
      </c>
      <c r="B279" s="61" t="s">
        <v>65</v>
      </c>
      <c r="C279" s="61" t="s">
        <v>179</v>
      </c>
      <c r="D279" s="61" t="s">
        <v>242</v>
      </c>
      <c r="E279" s="76" t="s">
        <v>243</v>
      </c>
      <c r="F279" s="46">
        <v>46184</v>
      </c>
      <c r="G279" s="46" t="str">
        <f t="shared" si="28"/>
        <v>冉光权2026-6-11</v>
      </c>
      <c r="H279" s="63" t="s">
        <v>263</v>
      </c>
      <c r="I279" s="63" t="s">
        <v>264</v>
      </c>
      <c r="J279" s="64"/>
      <c r="K279" s="64"/>
      <c r="L279" s="65"/>
      <c r="M279" s="65"/>
      <c r="N279" s="65"/>
      <c r="O279" s="66">
        <v>8</v>
      </c>
      <c r="P279" s="67"/>
      <c r="Q279" s="68"/>
      <c r="R279" s="68"/>
      <c r="S279" s="68"/>
      <c r="T279" s="69">
        <f t="shared" si="30"/>
        <v>8</v>
      </c>
      <c r="U279" s="68"/>
      <c r="V279" s="70"/>
      <c r="W279" s="70"/>
      <c r="X279" s="71">
        <f t="shared" si="31"/>
        <v>8</v>
      </c>
      <c r="Y279" s="72"/>
      <c r="Z279" s="70"/>
      <c r="AA279" s="68">
        <v>2</v>
      </c>
      <c r="AB279" s="73"/>
      <c r="AC279" s="70"/>
      <c r="AD279" s="74"/>
      <c r="AE279" s="68"/>
      <c r="AF279" s="75"/>
    </row>
    <row r="280" ht="28.5" customHeight="1" spans="1:32">
      <c r="A280" s="61" t="s">
        <v>36</v>
      </c>
      <c r="B280" s="61" t="s">
        <v>65</v>
      </c>
      <c r="C280" s="61" t="s">
        <v>179</v>
      </c>
      <c r="D280" s="61" t="s">
        <v>242</v>
      </c>
      <c r="E280" s="76" t="s">
        <v>243</v>
      </c>
      <c r="F280" s="46">
        <v>46185</v>
      </c>
      <c r="G280" s="46" t="str">
        <f t="shared" si="28"/>
        <v>冉光权2026-6-12</v>
      </c>
      <c r="H280" s="63" t="s">
        <v>265</v>
      </c>
      <c r="I280" s="63" t="s">
        <v>266</v>
      </c>
      <c r="J280" s="64"/>
      <c r="K280" s="64"/>
      <c r="L280" s="65"/>
      <c r="M280" s="65"/>
      <c r="N280" s="65"/>
      <c r="O280" s="66">
        <v>8</v>
      </c>
      <c r="P280" s="67"/>
      <c r="Q280" s="68"/>
      <c r="R280" s="68"/>
      <c r="S280" s="68"/>
      <c r="T280" s="69">
        <f t="shared" si="30"/>
        <v>8</v>
      </c>
      <c r="U280" s="68"/>
      <c r="V280" s="70"/>
      <c r="W280" s="70"/>
      <c r="X280" s="71">
        <f t="shared" si="31"/>
        <v>8</v>
      </c>
      <c r="Y280" s="72"/>
      <c r="Z280" s="70"/>
      <c r="AA280" s="68">
        <v>2</v>
      </c>
      <c r="AB280" s="73"/>
      <c r="AC280" s="70"/>
      <c r="AD280" s="74"/>
      <c r="AE280" s="68"/>
      <c r="AF280" s="75"/>
    </row>
    <row r="281" ht="28.5" customHeight="1" spans="1:32">
      <c r="A281" s="61" t="s">
        <v>36</v>
      </c>
      <c r="B281" s="61" t="s">
        <v>65</v>
      </c>
      <c r="C281" s="61" t="s">
        <v>179</v>
      </c>
      <c r="D281" s="61" t="s">
        <v>242</v>
      </c>
      <c r="E281" s="76" t="s">
        <v>243</v>
      </c>
      <c r="F281" s="77">
        <v>46186</v>
      </c>
      <c r="G281" s="46" t="str">
        <f t="shared" si="28"/>
        <v>冉光权2026-6-13</v>
      </c>
      <c r="H281" s="63" t="s">
        <v>267</v>
      </c>
      <c r="I281" s="63" t="s">
        <v>268</v>
      </c>
      <c r="J281" s="64"/>
      <c r="K281" s="64"/>
      <c r="L281" s="65"/>
      <c r="M281" s="65"/>
      <c r="N281" s="65"/>
      <c r="O281" s="66"/>
      <c r="P281" s="67"/>
      <c r="Q281" s="68"/>
      <c r="R281" s="68"/>
      <c r="S281" s="68"/>
      <c r="T281" s="69">
        <f t="shared" si="30"/>
        <v>0</v>
      </c>
      <c r="U281" s="68"/>
      <c r="V281" s="70">
        <v>8</v>
      </c>
      <c r="W281" s="70"/>
      <c r="X281" s="71">
        <f t="shared" si="31"/>
        <v>8</v>
      </c>
      <c r="Y281" s="72"/>
      <c r="Z281" s="70"/>
      <c r="AA281" s="68">
        <v>2</v>
      </c>
      <c r="AB281" s="73"/>
      <c r="AC281" s="70"/>
      <c r="AD281" s="74"/>
      <c r="AE281" s="68"/>
      <c r="AF281" s="80"/>
    </row>
    <row r="282" ht="28.5" customHeight="1" spans="1:32">
      <c r="A282" s="61" t="s">
        <v>36</v>
      </c>
      <c r="B282" s="61" t="s">
        <v>65</v>
      </c>
      <c r="C282" s="61" t="s">
        <v>179</v>
      </c>
      <c r="D282" s="61" t="s">
        <v>242</v>
      </c>
      <c r="E282" s="62" t="s">
        <v>243</v>
      </c>
      <c r="F282" s="77">
        <v>46187</v>
      </c>
      <c r="G282" s="46" t="str">
        <f t="shared" si="28"/>
        <v>冉光权2026-6-14</v>
      </c>
      <c r="H282" s="63"/>
      <c r="I282" s="63"/>
      <c r="J282" s="64"/>
      <c r="K282" s="64"/>
      <c r="L282" s="65"/>
      <c r="M282" s="65"/>
      <c r="N282" s="65"/>
      <c r="O282" s="66"/>
      <c r="P282" s="67"/>
      <c r="Q282" s="68"/>
      <c r="R282" s="68"/>
      <c r="S282" s="68"/>
      <c r="T282" s="69">
        <f t="shared" si="30"/>
        <v>0</v>
      </c>
      <c r="U282" s="68"/>
      <c r="V282" s="70"/>
      <c r="W282" s="70"/>
      <c r="X282" s="71">
        <f t="shared" si="31"/>
        <v>0</v>
      </c>
      <c r="Y282" s="72"/>
      <c r="Z282" s="70"/>
      <c r="AA282" s="68"/>
      <c r="AB282" s="73"/>
      <c r="AC282" s="70"/>
      <c r="AD282" s="74"/>
      <c r="AE282" s="68"/>
      <c r="AF282" s="80"/>
    </row>
    <row r="283" ht="28.5" customHeight="1" spans="1:32">
      <c r="A283" s="61" t="s">
        <v>36</v>
      </c>
      <c r="B283" s="61" t="s">
        <v>65</v>
      </c>
      <c r="C283" s="61" t="s">
        <v>179</v>
      </c>
      <c r="D283" s="61" t="s">
        <v>242</v>
      </c>
      <c r="E283" s="76" t="s">
        <v>243</v>
      </c>
      <c r="F283" s="46">
        <v>46188</v>
      </c>
      <c r="G283" s="46" t="str">
        <f t="shared" si="28"/>
        <v>冉光权2026-6-15</v>
      </c>
      <c r="H283" s="63" t="s">
        <v>269</v>
      </c>
      <c r="I283" s="63" t="s">
        <v>268</v>
      </c>
      <c r="J283" s="64"/>
      <c r="K283" s="64"/>
      <c r="L283" s="65"/>
      <c r="M283" s="65"/>
      <c r="N283" s="65"/>
      <c r="O283" s="66">
        <v>8</v>
      </c>
      <c r="P283" s="67"/>
      <c r="Q283" s="68"/>
      <c r="R283" s="68"/>
      <c r="S283" s="68"/>
      <c r="T283" s="69">
        <f t="shared" si="30"/>
        <v>8</v>
      </c>
      <c r="U283" s="68"/>
      <c r="V283" s="70"/>
      <c r="W283" s="70"/>
      <c r="X283" s="71">
        <f t="shared" si="31"/>
        <v>8</v>
      </c>
      <c r="Y283" s="72"/>
      <c r="Z283" s="70"/>
      <c r="AA283" s="68">
        <v>2</v>
      </c>
      <c r="AB283" s="73"/>
      <c r="AC283" s="70"/>
      <c r="AD283" s="74"/>
      <c r="AE283" s="68"/>
      <c r="AF283" s="75"/>
    </row>
    <row r="284" ht="28.5" customHeight="1" spans="1:32">
      <c r="A284" s="61" t="s">
        <v>36</v>
      </c>
      <c r="B284" s="61" t="s">
        <v>65</v>
      </c>
      <c r="C284" s="61" t="s">
        <v>179</v>
      </c>
      <c r="D284" s="61" t="s">
        <v>242</v>
      </c>
      <c r="E284" s="76" t="s">
        <v>243</v>
      </c>
      <c r="F284" s="46">
        <v>46189</v>
      </c>
      <c r="G284" s="46" t="str">
        <f t="shared" si="28"/>
        <v>冉光权2026-6-16</v>
      </c>
      <c r="H284" s="63" t="s">
        <v>270</v>
      </c>
      <c r="I284" s="63" t="s">
        <v>271</v>
      </c>
      <c r="J284" s="64"/>
      <c r="K284" s="64"/>
      <c r="L284" s="65"/>
      <c r="M284" s="65"/>
      <c r="N284" s="65"/>
      <c r="O284" s="66">
        <v>8</v>
      </c>
      <c r="P284" s="67"/>
      <c r="Q284" s="68"/>
      <c r="R284" s="68"/>
      <c r="S284" s="68"/>
      <c r="T284" s="69">
        <f t="shared" si="30"/>
        <v>8</v>
      </c>
      <c r="U284" s="68"/>
      <c r="V284" s="70"/>
      <c r="W284" s="70"/>
      <c r="X284" s="71">
        <f t="shared" si="31"/>
        <v>8</v>
      </c>
      <c r="Y284" s="72"/>
      <c r="Z284" s="70"/>
      <c r="AA284" s="68">
        <v>2</v>
      </c>
      <c r="AB284" s="73"/>
      <c r="AC284" s="70"/>
      <c r="AD284" s="74"/>
      <c r="AE284" s="68"/>
      <c r="AF284" s="80"/>
    </row>
    <row r="285" ht="28.5" customHeight="1" spans="1:32">
      <c r="A285" s="61" t="s">
        <v>36</v>
      </c>
      <c r="B285" s="61" t="s">
        <v>65</v>
      </c>
      <c r="C285" s="61" t="s">
        <v>179</v>
      </c>
      <c r="D285" s="61" t="s">
        <v>242</v>
      </c>
      <c r="E285" s="76" t="s">
        <v>243</v>
      </c>
      <c r="F285" s="46">
        <v>46190</v>
      </c>
      <c r="G285" s="46" t="str">
        <f t="shared" si="28"/>
        <v>冉光权2026-6-17</v>
      </c>
      <c r="H285" s="63" t="s">
        <v>272</v>
      </c>
      <c r="I285" s="63" t="s">
        <v>273</v>
      </c>
      <c r="J285" s="64"/>
      <c r="K285" s="64"/>
      <c r="L285" s="65"/>
      <c r="M285" s="65"/>
      <c r="N285" s="65"/>
      <c r="O285" s="66">
        <v>8</v>
      </c>
      <c r="P285" s="67"/>
      <c r="Q285" s="68"/>
      <c r="R285" s="68"/>
      <c r="S285" s="68"/>
      <c r="T285" s="69">
        <f t="shared" si="30"/>
        <v>8</v>
      </c>
      <c r="U285" s="68"/>
      <c r="V285" s="70"/>
      <c r="W285" s="70"/>
      <c r="X285" s="71">
        <f t="shared" si="31"/>
        <v>8</v>
      </c>
      <c r="Y285" s="72"/>
      <c r="Z285" s="70"/>
      <c r="AA285" s="68">
        <v>2</v>
      </c>
      <c r="AB285" s="73"/>
      <c r="AC285" s="70"/>
      <c r="AD285" s="74"/>
      <c r="AE285" s="68"/>
      <c r="AF285" s="75"/>
    </row>
    <row r="286" ht="28.5" customHeight="1" spans="1:32">
      <c r="A286" s="61" t="s">
        <v>36</v>
      </c>
      <c r="B286" s="61" t="s">
        <v>65</v>
      </c>
      <c r="C286" s="61" t="s">
        <v>179</v>
      </c>
      <c r="D286" s="61" t="s">
        <v>242</v>
      </c>
      <c r="E286" s="76" t="s">
        <v>243</v>
      </c>
      <c r="F286" s="46">
        <v>46191</v>
      </c>
      <c r="G286" s="46" t="str">
        <f t="shared" si="28"/>
        <v>冉光权2026-6-18</v>
      </c>
      <c r="H286" s="63" t="s">
        <v>274</v>
      </c>
      <c r="I286" s="63" t="s">
        <v>275</v>
      </c>
      <c r="J286" s="64"/>
      <c r="K286" s="64"/>
      <c r="L286" s="65"/>
      <c r="M286" s="65"/>
      <c r="N286" s="65"/>
      <c r="O286" s="66">
        <v>8</v>
      </c>
      <c r="P286" s="67"/>
      <c r="Q286" s="68"/>
      <c r="R286" s="68"/>
      <c r="S286" s="68"/>
      <c r="T286" s="69">
        <f t="shared" si="30"/>
        <v>8</v>
      </c>
      <c r="U286" s="68"/>
      <c r="V286" s="70"/>
      <c r="W286" s="70"/>
      <c r="X286" s="71">
        <f t="shared" si="31"/>
        <v>8</v>
      </c>
      <c r="Y286" s="72"/>
      <c r="Z286" s="70"/>
      <c r="AA286" s="68">
        <v>2</v>
      </c>
      <c r="AB286" s="73"/>
      <c r="AC286" s="70"/>
      <c r="AD286" s="74"/>
      <c r="AE286" s="68"/>
      <c r="AF286" s="75"/>
    </row>
    <row r="287" ht="28.5" customHeight="1" spans="1:32">
      <c r="A287" s="61" t="s">
        <v>36</v>
      </c>
      <c r="B287" s="61" t="s">
        <v>65</v>
      </c>
      <c r="C287" s="61" t="s">
        <v>179</v>
      </c>
      <c r="D287" s="61" t="s">
        <v>242</v>
      </c>
      <c r="E287" s="76" t="s">
        <v>243</v>
      </c>
      <c r="F287" s="82">
        <v>46192</v>
      </c>
      <c r="G287" s="46" t="str">
        <f t="shared" si="28"/>
        <v>冉光权2026-6-19</v>
      </c>
      <c r="H287" s="63"/>
      <c r="I287" s="63"/>
      <c r="J287" s="64"/>
      <c r="K287" s="64"/>
      <c r="L287" s="65"/>
      <c r="M287" s="65"/>
      <c r="N287" s="65"/>
      <c r="O287" s="66"/>
      <c r="P287" s="67"/>
      <c r="Q287" s="68"/>
      <c r="R287" s="68"/>
      <c r="S287" s="68"/>
      <c r="T287" s="69">
        <f t="shared" si="30"/>
        <v>0</v>
      </c>
      <c r="U287" s="68"/>
      <c r="V287" s="70"/>
      <c r="W287" s="70"/>
      <c r="X287" s="71">
        <f t="shared" si="31"/>
        <v>0</v>
      </c>
      <c r="Y287" s="72"/>
      <c r="Z287" s="70"/>
      <c r="AA287" s="68"/>
      <c r="AB287" s="73">
        <v>8</v>
      </c>
      <c r="AC287" s="70"/>
      <c r="AD287" s="74"/>
      <c r="AE287" s="68"/>
      <c r="AF287" s="75"/>
    </row>
    <row r="288" ht="28.5" customHeight="1" spans="1:32">
      <c r="A288" s="61" t="s">
        <v>36</v>
      </c>
      <c r="B288" s="61" t="s">
        <v>65</v>
      </c>
      <c r="C288" s="61" t="s">
        <v>179</v>
      </c>
      <c r="D288" s="61" t="s">
        <v>242</v>
      </c>
      <c r="E288" s="62" t="s">
        <v>243</v>
      </c>
      <c r="F288" s="77">
        <v>46193</v>
      </c>
      <c r="G288" s="46" t="str">
        <f t="shared" si="28"/>
        <v>冉光权2026-6-20</v>
      </c>
      <c r="H288" s="63"/>
      <c r="I288" s="63"/>
      <c r="J288" s="64"/>
      <c r="K288" s="64"/>
      <c r="L288" s="65"/>
      <c r="M288" s="65"/>
      <c r="N288" s="65"/>
      <c r="O288" s="66"/>
      <c r="P288" s="67"/>
      <c r="Q288" s="68"/>
      <c r="R288" s="68"/>
      <c r="S288" s="68"/>
      <c r="T288" s="69">
        <f t="shared" si="30"/>
        <v>0</v>
      </c>
      <c r="U288" s="68"/>
      <c r="V288" s="70"/>
      <c r="W288" s="70"/>
      <c r="X288" s="71">
        <f t="shared" si="31"/>
        <v>0</v>
      </c>
      <c r="Y288" s="72"/>
      <c r="Z288" s="70"/>
      <c r="AA288" s="68"/>
      <c r="AB288" s="73"/>
      <c r="AC288" s="70"/>
      <c r="AD288" s="74"/>
      <c r="AE288" s="68"/>
      <c r="AF288" s="75"/>
    </row>
    <row r="289" ht="28.5" customHeight="1" spans="1:33">
      <c r="A289" s="61" t="s">
        <v>36</v>
      </c>
      <c r="B289" s="61" t="s">
        <v>65</v>
      </c>
      <c r="C289" s="61" t="s">
        <v>179</v>
      </c>
      <c r="D289" s="61" t="s">
        <v>242</v>
      </c>
      <c r="E289" s="62" t="s">
        <v>243</v>
      </c>
      <c r="F289" s="46">
        <v>46194</v>
      </c>
      <c r="G289" s="46" t="str">
        <f t="shared" si="28"/>
        <v>冉光权2026-6-21</v>
      </c>
      <c r="H289" s="63" t="s">
        <v>276</v>
      </c>
      <c r="I289" s="63" t="s">
        <v>277</v>
      </c>
      <c r="J289" s="64"/>
      <c r="K289" s="64"/>
      <c r="L289" s="65"/>
      <c r="M289" s="65"/>
      <c r="N289" s="65"/>
      <c r="O289" s="66">
        <v>8</v>
      </c>
      <c r="P289" s="67"/>
      <c r="Q289" s="68"/>
      <c r="R289" s="68"/>
      <c r="S289" s="68"/>
      <c r="T289" s="69">
        <f t="shared" si="30"/>
        <v>8</v>
      </c>
      <c r="U289" s="68"/>
      <c r="V289" s="70"/>
      <c r="W289" s="70"/>
      <c r="X289" s="71">
        <f t="shared" si="31"/>
        <v>8</v>
      </c>
      <c r="Y289" s="72"/>
      <c r="Z289" s="70"/>
      <c r="AA289" s="68">
        <v>2</v>
      </c>
      <c r="AB289" s="73"/>
      <c r="AC289" s="70"/>
      <c r="AD289" s="74"/>
      <c r="AE289" s="68"/>
      <c r="AF289" s="75"/>
    </row>
    <row r="290" ht="28.5" customHeight="1" spans="1:33">
      <c r="A290" s="61" t="s">
        <v>36</v>
      </c>
      <c r="B290" s="61" t="s">
        <v>65</v>
      </c>
      <c r="C290" s="61" t="s">
        <v>179</v>
      </c>
      <c r="D290" s="61" t="s">
        <v>242</v>
      </c>
      <c r="E290" s="76" t="s">
        <v>243</v>
      </c>
      <c r="F290" s="46">
        <v>46195</v>
      </c>
      <c r="G290" s="46" t="str">
        <f t="shared" si="28"/>
        <v>冉光权2026-6-22</v>
      </c>
      <c r="H290" s="63"/>
      <c r="I290" s="63"/>
      <c r="J290" s="64"/>
      <c r="K290" s="64"/>
      <c r="L290" s="65"/>
      <c r="M290" s="65"/>
      <c r="N290" s="65"/>
      <c r="O290" s="66"/>
      <c r="P290" s="67"/>
      <c r="Q290" s="68"/>
      <c r="R290" s="68"/>
      <c r="S290" s="68"/>
      <c r="T290" s="69">
        <f t="shared" si="30"/>
        <v>0</v>
      </c>
      <c r="U290" s="68"/>
      <c r="V290" s="70"/>
      <c r="W290" s="70"/>
      <c r="X290" s="71">
        <f t="shared" si="31"/>
        <v>0</v>
      </c>
      <c r="Y290" s="72"/>
      <c r="Z290" s="70"/>
      <c r="AA290" s="68"/>
      <c r="AB290" s="73"/>
      <c r="AC290" s="70"/>
      <c r="AD290" s="74"/>
      <c r="AE290" s="68"/>
      <c r="AF290" s="75"/>
    </row>
    <row r="291" ht="28.5" customHeight="1" spans="1:33">
      <c r="A291" s="61" t="s">
        <v>36</v>
      </c>
      <c r="B291" s="61" t="s">
        <v>65</v>
      </c>
      <c r="C291" s="61" t="s">
        <v>179</v>
      </c>
      <c r="D291" s="61" t="s">
        <v>242</v>
      </c>
      <c r="E291" s="76" t="s">
        <v>243</v>
      </c>
      <c r="F291" s="46">
        <v>46196</v>
      </c>
      <c r="G291" s="46" t="str">
        <f t="shared" si="28"/>
        <v>冉光权2026-6-23</v>
      </c>
      <c r="H291" s="63"/>
      <c r="I291" s="63"/>
      <c r="J291" s="64"/>
      <c r="K291" s="64"/>
      <c r="L291" s="65"/>
      <c r="M291" s="65"/>
      <c r="N291" s="65"/>
      <c r="O291" s="66"/>
      <c r="P291" s="67"/>
      <c r="Q291" s="68"/>
      <c r="R291" s="68"/>
      <c r="S291" s="68"/>
      <c r="T291" s="69">
        <f t="shared" si="30"/>
        <v>0</v>
      </c>
      <c r="U291" s="68"/>
      <c r="V291" s="70"/>
      <c r="W291" s="70"/>
      <c r="X291" s="71">
        <f t="shared" si="31"/>
        <v>0</v>
      </c>
      <c r="Y291" s="72"/>
      <c r="Z291" s="70"/>
      <c r="AA291" s="68"/>
      <c r="AB291" s="73"/>
      <c r="AC291" s="70"/>
      <c r="AD291" s="74"/>
      <c r="AE291" s="68"/>
      <c r="AF291" s="75"/>
    </row>
    <row r="292" ht="28.5" customHeight="1" spans="1:33">
      <c r="A292" s="61" t="s">
        <v>36</v>
      </c>
      <c r="B292" s="61" t="s">
        <v>65</v>
      </c>
      <c r="C292" s="61" t="s">
        <v>179</v>
      </c>
      <c r="D292" s="61" t="s">
        <v>242</v>
      </c>
      <c r="E292" s="76" t="s">
        <v>243</v>
      </c>
      <c r="F292" s="46">
        <v>46197</v>
      </c>
      <c r="G292" s="46" t="str">
        <f t="shared" si="28"/>
        <v>冉光权2026-6-24</v>
      </c>
      <c r="H292" s="63"/>
      <c r="I292" s="63"/>
      <c r="J292" s="64"/>
      <c r="K292" s="64"/>
      <c r="L292" s="65"/>
      <c r="M292" s="65"/>
      <c r="N292" s="65"/>
      <c r="O292" s="66"/>
      <c r="P292" s="67"/>
      <c r="Q292" s="68"/>
      <c r="R292" s="68"/>
      <c r="S292" s="68"/>
      <c r="T292" s="69">
        <f t="shared" si="30"/>
        <v>0</v>
      </c>
      <c r="U292" s="68"/>
      <c r="V292" s="70"/>
      <c r="W292" s="70"/>
      <c r="X292" s="71">
        <f t="shared" si="31"/>
        <v>0</v>
      </c>
      <c r="Y292" s="72"/>
      <c r="Z292" s="70"/>
      <c r="AA292" s="68"/>
      <c r="AB292" s="73"/>
      <c r="AC292" s="70"/>
      <c r="AD292" s="74"/>
      <c r="AE292" s="68"/>
      <c r="AF292" s="75"/>
    </row>
    <row r="293" ht="28.5" customHeight="1" spans="1:33">
      <c r="A293" s="61" t="s">
        <v>36</v>
      </c>
      <c r="B293" s="61" t="s">
        <v>65</v>
      </c>
      <c r="C293" s="61" t="s">
        <v>179</v>
      </c>
      <c r="D293" s="61" t="s">
        <v>242</v>
      </c>
      <c r="E293" s="76" t="s">
        <v>243</v>
      </c>
      <c r="F293" s="46">
        <v>46198</v>
      </c>
      <c r="G293" s="46" t="str">
        <f t="shared" si="28"/>
        <v>冉光权2026-6-25</v>
      </c>
      <c r="H293" s="63"/>
      <c r="I293" s="63"/>
      <c r="J293" s="64"/>
      <c r="K293" s="64"/>
      <c r="L293" s="65"/>
      <c r="M293" s="65"/>
      <c r="N293" s="65"/>
      <c r="O293" s="66"/>
      <c r="P293" s="67"/>
      <c r="Q293" s="68"/>
      <c r="R293" s="68"/>
      <c r="S293" s="68"/>
      <c r="T293" s="69">
        <f t="shared" si="30"/>
        <v>0</v>
      </c>
      <c r="U293" s="68"/>
      <c r="V293" s="70"/>
      <c r="W293" s="70"/>
      <c r="X293" s="71">
        <f t="shared" si="31"/>
        <v>0</v>
      </c>
      <c r="Y293" s="72"/>
      <c r="Z293" s="70"/>
      <c r="AA293" s="68"/>
      <c r="AB293" s="73"/>
      <c r="AC293" s="70"/>
      <c r="AD293" s="74"/>
      <c r="AE293" s="68"/>
      <c r="AF293" s="75"/>
    </row>
    <row r="294" ht="28.5" customHeight="1" spans="1:33">
      <c r="A294" s="61" t="s">
        <v>36</v>
      </c>
      <c r="B294" s="61" t="s">
        <v>65</v>
      </c>
      <c r="C294" s="61" t="s">
        <v>179</v>
      </c>
      <c r="D294" s="61" t="s">
        <v>242</v>
      </c>
      <c r="E294" s="76" t="s">
        <v>243</v>
      </c>
      <c r="F294" s="46">
        <v>46199</v>
      </c>
      <c r="G294" s="46" t="str">
        <f t="shared" si="28"/>
        <v>冉光权2026-6-26</v>
      </c>
      <c r="H294" s="63"/>
      <c r="I294" s="63"/>
      <c r="J294" s="64"/>
      <c r="K294" s="64"/>
      <c r="L294" s="65"/>
      <c r="M294" s="65"/>
      <c r="N294" s="65"/>
      <c r="O294" s="66"/>
      <c r="P294" s="67"/>
      <c r="Q294" s="68"/>
      <c r="R294" s="68"/>
      <c r="S294" s="68"/>
      <c r="T294" s="69">
        <f t="shared" si="30"/>
        <v>0</v>
      </c>
      <c r="U294" s="68"/>
      <c r="V294" s="70"/>
      <c r="W294" s="70"/>
      <c r="X294" s="71">
        <f t="shared" si="31"/>
        <v>0</v>
      </c>
      <c r="Y294" s="72"/>
      <c r="Z294" s="70"/>
      <c r="AA294" s="68"/>
      <c r="AB294" s="73"/>
      <c r="AC294" s="70"/>
      <c r="AD294" s="74"/>
      <c r="AE294" s="68"/>
      <c r="AF294" s="75"/>
    </row>
    <row r="295" ht="28.5" customHeight="1" spans="1:33">
      <c r="A295" s="61" t="s">
        <v>36</v>
      </c>
      <c r="B295" s="61" t="s">
        <v>65</v>
      </c>
      <c r="C295" s="61" t="s">
        <v>179</v>
      </c>
      <c r="D295" s="61" t="s">
        <v>242</v>
      </c>
      <c r="E295" s="76" t="s">
        <v>243</v>
      </c>
      <c r="F295" s="46">
        <v>46200</v>
      </c>
      <c r="G295" s="46" t="str">
        <f t="shared" si="28"/>
        <v>冉光权2026-6-27</v>
      </c>
      <c r="H295" s="63"/>
      <c r="I295" s="63"/>
      <c r="J295" s="64"/>
      <c r="K295" s="64"/>
      <c r="L295" s="65"/>
      <c r="M295" s="65"/>
      <c r="N295" s="79"/>
      <c r="O295" s="66"/>
      <c r="P295" s="67"/>
      <c r="Q295" s="68"/>
      <c r="R295" s="68"/>
      <c r="S295" s="68"/>
      <c r="T295" s="69">
        <f t="shared" si="30"/>
        <v>0</v>
      </c>
      <c r="U295" s="68"/>
      <c r="V295" s="70"/>
      <c r="W295" s="70"/>
      <c r="X295" s="71">
        <f t="shared" si="31"/>
        <v>0</v>
      </c>
      <c r="Y295" s="72"/>
      <c r="Z295" s="70"/>
      <c r="AA295" s="68"/>
      <c r="AB295" s="73"/>
      <c r="AC295" s="70"/>
      <c r="AD295" s="74"/>
      <c r="AE295" s="68"/>
      <c r="AF295" s="75"/>
    </row>
    <row r="296" ht="28.5" customHeight="1" spans="1:33">
      <c r="A296" s="61" t="s">
        <v>36</v>
      </c>
      <c r="B296" s="61" t="s">
        <v>65</v>
      </c>
      <c r="C296" s="61" t="s">
        <v>179</v>
      </c>
      <c r="D296" s="61" t="s">
        <v>242</v>
      </c>
      <c r="E296" s="62" t="s">
        <v>243</v>
      </c>
      <c r="F296" s="46">
        <v>46201</v>
      </c>
      <c r="G296" s="46" t="str">
        <f t="shared" si="28"/>
        <v>冉光权2026-6-28</v>
      </c>
      <c r="H296" s="63"/>
      <c r="I296" s="63"/>
      <c r="J296" s="64"/>
      <c r="K296" s="64"/>
      <c r="L296" s="65"/>
      <c r="M296" s="65"/>
      <c r="N296" s="65"/>
      <c r="O296" s="66"/>
      <c r="P296" s="67"/>
      <c r="Q296" s="68"/>
      <c r="R296" s="68"/>
      <c r="S296" s="68"/>
      <c r="T296" s="69">
        <f t="shared" si="30"/>
        <v>0</v>
      </c>
      <c r="U296" s="68"/>
      <c r="V296" s="70"/>
      <c r="W296" s="70"/>
      <c r="X296" s="71">
        <f t="shared" si="31"/>
        <v>0</v>
      </c>
      <c r="Y296" s="72"/>
      <c r="Z296" s="70"/>
      <c r="AA296" s="68"/>
      <c r="AB296" s="73"/>
      <c r="AC296" s="70"/>
      <c r="AD296" s="74"/>
      <c r="AE296" s="68"/>
      <c r="AF296" s="75"/>
    </row>
    <row r="297" ht="28.5" customHeight="1" spans="1:33">
      <c r="A297" s="61" t="s">
        <v>36</v>
      </c>
      <c r="B297" s="61" t="s">
        <v>65</v>
      </c>
      <c r="C297" s="61" t="s">
        <v>179</v>
      </c>
      <c r="D297" s="61" t="s">
        <v>242</v>
      </c>
      <c r="E297" s="76" t="s">
        <v>243</v>
      </c>
      <c r="F297" s="46">
        <v>46202</v>
      </c>
      <c r="G297" s="46" t="str">
        <f t="shared" si="28"/>
        <v>冉光权2026-6-29</v>
      </c>
      <c r="H297" s="63"/>
      <c r="I297" s="63"/>
      <c r="J297" s="64"/>
      <c r="K297" s="64"/>
      <c r="L297" s="65"/>
      <c r="M297" s="65"/>
      <c r="N297" s="79"/>
      <c r="O297" s="66"/>
      <c r="P297" s="67"/>
      <c r="Q297" s="68"/>
      <c r="R297" s="68"/>
      <c r="S297" s="68"/>
      <c r="T297" s="69">
        <f t="shared" si="30"/>
        <v>0</v>
      </c>
      <c r="U297" s="68"/>
      <c r="V297" s="70"/>
      <c r="W297" s="70"/>
      <c r="X297" s="71">
        <f t="shared" si="31"/>
        <v>0</v>
      </c>
      <c r="Y297" s="72"/>
      <c r="Z297" s="70"/>
      <c r="AA297" s="68"/>
      <c r="AB297" s="73"/>
      <c r="AC297" s="70"/>
      <c r="AD297" s="74"/>
      <c r="AE297" s="68"/>
      <c r="AF297" s="75"/>
    </row>
    <row r="298" s="3" customFormat="1" ht="28.5" customHeight="1" spans="1:33">
      <c r="A298" s="61" t="s">
        <v>36</v>
      </c>
      <c r="B298" s="61" t="s">
        <v>65</v>
      </c>
      <c r="C298" s="61" t="s">
        <v>179</v>
      </c>
      <c r="D298" s="61" t="s">
        <v>242</v>
      </c>
      <c r="E298" s="76" t="s">
        <v>243</v>
      </c>
      <c r="F298" s="46">
        <v>46203</v>
      </c>
      <c r="G298" s="46" t="str">
        <f t="shared" si="28"/>
        <v>冉光权2026-6-30</v>
      </c>
      <c r="H298" s="63"/>
      <c r="I298" s="63"/>
      <c r="J298" s="64"/>
      <c r="K298" s="64"/>
      <c r="L298" s="65"/>
      <c r="M298" s="65"/>
      <c r="N298" s="65"/>
      <c r="O298" s="66"/>
      <c r="P298" s="67"/>
      <c r="Q298" s="68"/>
      <c r="R298" s="68"/>
      <c r="S298" s="68"/>
      <c r="T298" s="69">
        <f t="shared" si="30"/>
        <v>0</v>
      </c>
      <c r="U298" s="68"/>
      <c r="V298" s="70"/>
      <c r="W298" s="70"/>
      <c r="X298" s="71">
        <f t="shared" si="31"/>
        <v>0</v>
      </c>
      <c r="Y298" s="72"/>
      <c r="Z298" s="70"/>
      <c r="AA298" s="68"/>
      <c r="AB298" s="73"/>
      <c r="AC298" s="70"/>
      <c r="AD298" s="74"/>
      <c r="AE298" s="68"/>
      <c r="AF298" s="75"/>
      <c r="AG298" s="15"/>
    </row>
    <row r="299" s="3" customFormat="1" ht="28.5" customHeight="1" spans="1:33">
      <c r="A299" s="61" t="s">
        <v>36</v>
      </c>
      <c r="B299" s="61" t="s">
        <v>65</v>
      </c>
      <c r="C299" s="61" t="s">
        <v>179</v>
      </c>
      <c r="D299" s="61" t="s">
        <v>242</v>
      </c>
      <c r="E299" s="76" t="s">
        <v>243</v>
      </c>
      <c r="F299" s="46">
        <v>46204</v>
      </c>
      <c r="G299" s="46" t="str">
        <f t="shared" si="28"/>
        <v>冉光权2026-7-1</v>
      </c>
      <c r="H299" s="63"/>
      <c r="I299" s="63"/>
      <c r="J299" s="64"/>
      <c r="K299" s="64"/>
      <c r="L299" s="65"/>
      <c r="M299" s="65"/>
      <c r="N299" s="65"/>
      <c r="O299" s="66"/>
      <c r="P299" s="67"/>
      <c r="Q299" s="68"/>
      <c r="R299" s="68"/>
      <c r="S299" s="68"/>
      <c r="T299" s="69">
        <f t="shared" si="30"/>
        <v>0</v>
      </c>
      <c r="U299" s="68"/>
      <c r="V299" s="70"/>
      <c r="W299" s="70"/>
      <c r="X299" s="71">
        <f t="shared" si="31"/>
        <v>0</v>
      </c>
      <c r="Y299" s="72"/>
      <c r="Z299" s="70"/>
      <c r="AA299" s="68"/>
      <c r="AB299" s="73"/>
      <c r="AC299" s="70"/>
      <c r="AD299" s="74"/>
      <c r="AE299" s="68"/>
      <c r="AF299" s="75"/>
      <c r="AG299" s="15"/>
    </row>
    <row r="300" ht="28.5" customHeight="1" spans="1:33">
      <c r="A300" s="84" t="s">
        <v>36</v>
      </c>
      <c r="B300" s="84" t="s">
        <v>65</v>
      </c>
      <c r="C300" s="84" t="s">
        <v>179</v>
      </c>
      <c r="D300" s="84" t="s">
        <v>242</v>
      </c>
      <c r="E300" s="85" t="s">
        <v>243</v>
      </c>
      <c r="F300" s="86">
        <v>46235</v>
      </c>
      <c r="G300" s="46" t="str">
        <f t="shared" si="28"/>
        <v>冉光权2026-8-1</v>
      </c>
      <c r="H300" s="63"/>
      <c r="I300" s="63"/>
      <c r="J300" s="64"/>
      <c r="K300" s="64"/>
      <c r="L300" s="65"/>
      <c r="M300" s="65"/>
      <c r="N300" s="91"/>
      <c r="O300" s="66"/>
      <c r="P300" s="87"/>
      <c r="Q300" s="87"/>
      <c r="R300" s="87"/>
      <c r="S300" s="87"/>
      <c r="T300" s="69">
        <f t="shared" si="30"/>
        <v>0</v>
      </c>
      <c r="U300" s="87"/>
      <c r="V300" s="87"/>
      <c r="W300" s="87"/>
      <c r="X300" s="71">
        <f t="shared" si="31"/>
        <v>0</v>
      </c>
      <c r="Y300" s="88"/>
      <c r="Z300" s="87"/>
      <c r="AA300" s="87"/>
      <c r="AB300" s="87"/>
      <c r="AC300" s="87"/>
      <c r="AD300" s="89"/>
      <c r="AE300" s="87"/>
      <c r="AF300" s="90"/>
    </row>
    <row r="301" ht="28.5" customHeight="1" spans="1:33">
      <c r="A301" s="44" t="s">
        <v>36</v>
      </c>
      <c r="B301" s="44" t="s">
        <v>65</v>
      </c>
      <c r="C301" s="44" t="s">
        <v>179</v>
      </c>
      <c r="D301" s="44" t="s">
        <v>242</v>
      </c>
      <c r="E301" s="44" t="s">
        <v>278</v>
      </c>
      <c r="F301" s="45">
        <v>46173</v>
      </c>
      <c r="G301" s="46" t="str">
        <f t="shared" si="28"/>
        <v>徐国华2026-5-31</v>
      </c>
      <c r="H301" s="47"/>
      <c r="I301" s="47"/>
      <c r="J301" s="48"/>
      <c r="K301" s="48"/>
      <c r="L301" s="48"/>
      <c r="M301" s="49"/>
      <c r="N301" s="49"/>
      <c r="O301" s="50">
        <f t="shared" ref="O301:AE301" si="32">SUM(O302:O333)</f>
        <v>136</v>
      </c>
      <c r="P301" s="51">
        <f t="shared" si="32"/>
        <v>0</v>
      </c>
      <c r="Q301" s="52">
        <f t="shared" si="32"/>
        <v>-8.5</v>
      </c>
      <c r="R301" s="52">
        <f t="shared" si="32"/>
        <v>0</v>
      </c>
      <c r="S301" s="53">
        <f t="shared" si="32"/>
        <v>0</v>
      </c>
      <c r="T301" s="54">
        <f t="shared" si="32"/>
        <v>127.5</v>
      </c>
      <c r="U301" s="55">
        <f t="shared" si="32"/>
        <v>0</v>
      </c>
      <c r="V301" s="54">
        <f t="shared" si="32"/>
        <v>0</v>
      </c>
      <c r="W301" s="54">
        <f t="shared" si="32"/>
        <v>0</v>
      </c>
      <c r="X301" s="56">
        <f t="shared" si="32"/>
        <v>127.5</v>
      </c>
      <c r="Y301" s="57">
        <f t="shared" si="32"/>
        <v>0</v>
      </c>
      <c r="Z301" s="54">
        <f t="shared" si="32"/>
        <v>0</v>
      </c>
      <c r="AA301" s="58">
        <f t="shared" si="32"/>
        <v>32</v>
      </c>
      <c r="AB301" s="54">
        <f t="shared" si="32"/>
        <v>8</v>
      </c>
      <c r="AC301" s="54">
        <f t="shared" si="32"/>
        <v>0</v>
      </c>
      <c r="AD301" s="59">
        <f t="shared" si="32"/>
        <v>0</v>
      </c>
      <c r="AE301" s="58">
        <f t="shared" si="32"/>
        <v>0</v>
      </c>
      <c r="AF301" s="60"/>
    </row>
    <row r="302" ht="28.5" customHeight="1" spans="1:33">
      <c r="A302" s="61" t="s">
        <v>36</v>
      </c>
      <c r="B302" s="61" t="s">
        <v>65</v>
      </c>
      <c r="C302" s="61" t="s">
        <v>179</v>
      </c>
      <c r="D302" s="61" t="s">
        <v>242</v>
      </c>
      <c r="E302" s="62" t="s">
        <v>278</v>
      </c>
      <c r="F302" s="46">
        <v>46174</v>
      </c>
      <c r="G302" s="46" t="str">
        <f t="shared" si="28"/>
        <v>徐国华2026-6-1</v>
      </c>
      <c r="H302" s="63" t="s">
        <v>279</v>
      </c>
      <c r="I302" s="63" t="s">
        <v>280</v>
      </c>
      <c r="J302" s="64"/>
      <c r="K302" s="64"/>
      <c r="L302" s="65"/>
      <c r="M302" s="65"/>
      <c r="N302" s="65"/>
      <c r="O302" s="66">
        <v>8</v>
      </c>
      <c r="P302" s="67"/>
      <c r="Q302" s="68"/>
      <c r="R302" s="68"/>
      <c r="S302" s="68"/>
      <c r="T302" s="69">
        <f t="shared" ref="T302:T333" si="33">SUM(O302:S302)</f>
        <v>8</v>
      </c>
      <c r="U302" s="68"/>
      <c r="V302" s="70"/>
      <c r="W302" s="70"/>
      <c r="X302" s="71">
        <f t="shared" ref="X302:X333" si="34">SUM(T302:W302)</f>
        <v>8</v>
      </c>
      <c r="Y302" s="72"/>
      <c r="Z302" s="70"/>
      <c r="AA302" s="68">
        <v>2</v>
      </c>
      <c r="AB302" s="73"/>
      <c r="AC302" s="70"/>
      <c r="AD302" s="74"/>
      <c r="AE302" s="68"/>
      <c r="AF302" s="75"/>
    </row>
    <row r="303" ht="28.5" customHeight="1" spans="1:33">
      <c r="A303" s="61" t="s">
        <v>36</v>
      </c>
      <c r="B303" s="61" t="s">
        <v>65</v>
      </c>
      <c r="C303" s="61" t="s">
        <v>179</v>
      </c>
      <c r="D303" s="61" t="s">
        <v>242</v>
      </c>
      <c r="E303" s="62" t="s">
        <v>278</v>
      </c>
      <c r="F303" s="46">
        <v>46175</v>
      </c>
      <c r="G303" s="46" t="str">
        <f t="shared" si="28"/>
        <v>徐国华2026-6-2</v>
      </c>
      <c r="H303" s="63" t="s">
        <v>281</v>
      </c>
      <c r="I303" s="63" t="s">
        <v>282</v>
      </c>
      <c r="J303" s="64"/>
      <c r="K303" s="64"/>
      <c r="L303" s="65"/>
      <c r="M303" s="65"/>
      <c r="N303" s="65"/>
      <c r="O303" s="66">
        <v>8</v>
      </c>
      <c r="P303" s="67"/>
      <c r="Q303" s="68"/>
      <c r="R303" s="68"/>
      <c r="S303" s="68"/>
      <c r="T303" s="69">
        <f t="shared" si="33"/>
        <v>8</v>
      </c>
      <c r="U303" s="68"/>
      <c r="V303" s="70"/>
      <c r="W303" s="70"/>
      <c r="X303" s="71">
        <f t="shared" si="34"/>
        <v>8</v>
      </c>
      <c r="Y303" s="72"/>
      <c r="Z303" s="70"/>
      <c r="AA303" s="68">
        <v>2</v>
      </c>
      <c r="AB303" s="73"/>
      <c r="AC303" s="70"/>
      <c r="AD303" s="74"/>
      <c r="AE303" s="68"/>
      <c r="AF303" s="75"/>
    </row>
    <row r="304" ht="28.5" customHeight="1" spans="1:33">
      <c r="A304" s="61" t="s">
        <v>36</v>
      </c>
      <c r="B304" s="61" t="s">
        <v>65</v>
      </c>
      <c r="C304" s="61" t="s">
        <v>179</v>
      </c>
      <c r="D304" s="61" t="s">
        <v>242</v>
      </c>
      <c r="E304" s="62" t="s">
        <v>278</v>
      </c>
      <c r="F304" s="46">
        <v>46176</v>
      </c>
      <c r="G304" s="46" t="str">
        <f t="shared" si="28"/>
        <v>徐国华2026-6-3</v>
      </c>
      <c r="H304" s="63" t="s">
        <v>283</v>
      </c>
      <c r="I304" s="63" t="s">
        <v>284</v>
      </c>
      <c r="J304" s="64"/>
      <c r="K304" s="64"/>
      <c r="L304" s="65"/>
      <c r="M304" s="65"/>
      <c r="N304" s="65"/>
      <c r="O304" s="66">
        <v>8</v>
      </c>
      <c r="P304" s="67"/>
      <c r="Q304" s="68"/>
      <c r="R304" s="68"/>
      <c r="S304" s="68"/>
      <c r="T304" s="69">
        <f t="shared" si="33"/>
        <v>8</v>
      </c>
      <c r="U304" s="68"/>
      <c r="V304" s="70"/>
      <c r="W304" s="70"/>
      <c r="X304" s="71">
        <f t="shared" si="34"/>
        <v>8</v>
      </c>
      <c r="Y304" s="72"/>
      <c r="Z304" s="70"/>
      <c r="AA304" s="68">
        <v>2</v>
      </c>
      <c r="AB304" s="73"/>
      <c r="AC304" s="70"/>
      <c r="AD304" s="74"/>
      <c r="AE304" s="68"/>
      <c r="AF304" s="75"/>
    </row>
    <row r="305" ht="28.5" customHeight="1" spans="1:32">
      <c r="A305" s="61" t="s">
        <v>36</v>
      </c>
      <c r="B305" s="61" t="s">
        <v>65</v>
      </c>
      <c r="C305" s="61" t="s">
        <v>179</v>
      </c>
      <c r="D305" s="61" t="s">
        <v>242</v>
      </c>
      <c r="E305" s="62" t="s">
        <v>278</v>
      </c>
      <c r="F305" s="46">
        <v>46177</v>
      </c>
      <c r="G305" s="46" t="str">
        <f t="shared" si="28"/>
        <v>徐国华2026-6-4</v>
      </c>
      <c r="H305" s="63" t="s">
        <v>285</v>
      </c>
      <c r="I305" s="63" t="s">
        <v>286</v>
      </c>
      <c r="J305" s="64"/>
      <c r="K305" s="64"/>
      <c r="L305" s="65"/>
      <c r="M305" s="65"/>
      <c r="N305" s="65"/>
      <c r="O305" s="66">
        <v>8</v>
      </c>
      <c r="P305" s="67"/>
      <c r="Q305" s="68"/>
      <c r="R305" s="68"/>
      <c r="S305" s="68"/>
      <c r="T305" s="69">
        <f t="shared" si="33"/>
        <v>8</v>
      </c>
      <c r="U305" s="68"/>
      <c r="V305" s="70"/>
      <c r="W305" s="70"/>
      <c r="X305" s="71">
        <f t="shared" si="34"/>
        <v>8</v>
      </c>
      <c r="Y305" s="72"/>
      <c r="Z305" s="70"/>
      <c r="AA305" s="68">
        <v>2</v>
      </c>
      <c r="AB305" s="73"/>
      <c r="AC305" s="70"/>
      <c r="AD305" s="74"/>
      <c r="AE305" s="68"/>
      <c r="AF305" s="75"/>
    </row>
    <row r="306" ht="28.5" customHeight="1" spans="1:32">
      <c r="A306" s="61" t="s">
        <v>36</v>
      </c>
      <c r="B306" s="61" t="s">
        <v>65</v>
      </c>
      <c r="C306" s="61" t="s">
        <v>179</v>
      </c>
      <c r="D306" s="61" t="s">
        <v>242</v>
      </c>
      <c r="E306" s="62" t="s">
        <v>278</v>
      </c>
      <c r="F306" s="46">
        <v>46178</v>
      </c>
      <c r="G306" s="46" t="str">
        <f t="shared" si="28"/>
        <v>徐国华2026-6-5</v>
      </c>
      <c r="H306" s="63"/>
      <c r="I306" s="63"/>
      <c r="J306" s="64"/>
      <c r="K306" s="64"/>
      <c r="L306" s="65" t="s">
        <v>73</v>
      </c>
      <c r="M306" s="65"/>
      <c r="N306" s="65"/>
      <c r="O306" s="66">
        <v>8</v>
      </c>
      <c r="P306" s="67"/>
      <c r="Q306" s="68">
        <v>-8</v>
      </c>
      <c r="R306" s="68"/>
      <c r="S306" s="68"/>
      <c r="T306" s="69">
        <f t="shared" si="33"/>
        <v>0</v>
      </c>
      <c r="U306" s="68"/>
      <c r="V306" s="70"/>
      <c r="W306" s="70"/>
      <c r="X306" s="71">
        <f t="shared" si="34"/>
        <v>0</v>
      </c>
      <c r="Y306" s="72"/>
      <c r="Z306" s="70"/>
      <c r="AA306" s="68"/>
      <c r="AB306" s="73"/>
      <c r="AC306" s="70"/>
      <c r="AD306" s="74"/>
      <c r="AE306" s="68"/>
      <c r="AF306" s="75"/>
    </row>
    <row r="307" ht="28.5" customHeight="1" spans="1:32">
      <c r="A307" s="61" t="s">
        <v>36</v>
      </c>
      <c r="B307" s="61" t="s">
        <v>65</v>
      </c>
      <c r="C307" s="61" t="s">
        <v>179</v>
      </c>
      <c r="D307" s="61" t="s">
        <v>242</v>
      </c>
      <c r="E307" s="62" t="s">
        <v>278</v>
      </c>
      <c r="F307" s="46">
        <v>46179</v>
      </c>
      <c r="G307" s="46" t="str">
        <f t="shared" si="28"/>
        <v>徐国华2026-6-6</v>
      </c>
      <c r="H307" s="63" t="s">
        <v>287</v>
      </c>
      <c r="I307" s="63" t="s">
        <v>288</v>
      </c>
      <c r="J307" s="64"/>
      <c r="K307" s="64"/>
      <c r="L307" s="65"/>
      <c r="M307" s="65"/>
      <c r="N307" s="65"/>
      <c r="O307" s="66">
        <v>8</v>
      </c>
      <c r="P307" s="67"/>
      <c r="Q307" s="68"/>
      <c r="R307" s="68"/>
      <c r="S307" s="68"/>
      <c r="T307" s="69">
        <f t="shared" si="33"/>
        <v>8</v>
      </c>
      <c r="U307" s="68"/>
      <c r="V307" s="70"/>
      <c r="W307" s="70"/>
      <c r="X307" s="71">
        <f t="shared" si="34"/>
        <v>8</v>
      </c>
      <c r="Y307" s="72"/>
      <c r="Z307" s="70"/>
      <c r="AA307" s="68">
        <v>2</v>
      </c>
      <c r="AB307" s="73"/>
      <c r="AC307" s="70"/>
      <c r="AD307" s="74"/>
      <c r="AE307" s="68"/>
      <c r="AF307" s="75"/>
    </row>
    <row r="308" ht="28.5" customHeight="1" spans="1:32">
      <c r="A308" s="61" t="s">
        <v>36</v>
      </c>
      <c r="B308" s="61" t="s">
        <v>65</v>
      </c>
      <c r="C308" s="61" t="s">
        <v>179</v>
      </c>
      <c r="D308" s="61" t="s">
        <v>242</v>
      </c>
      <c r="E308" s="62" t="s">
        <v>278</v>
      </c>
      <c r="F308" s="77">
        <v>46180</v>
      </c>
      <c r="G308" s="46" t="str">
        <f t="shared" si="28"/>
        <v>徐国华2026-6-7</v>
      </c>
      <c r="H308" s="63"/>
      <c r="I308" s="63"/>
      <c r="J308" s="64"/>
      <c r="K308" s="64"/>
      <c r="L308" s="65"/>
      <c r="M308" s="65"/>
      <c r="N308" s="65"/>
      <c r="O308" s="66"/>
      <c r="P308" s="67"/>
      <c r="Q308" s="68"/>
      <c r="R308" s="68"/>
      <c r="S308" s="68"/>
      <c r="T308" s="69">
        <f t="shared" si="33"/>
        <v>0</v>
      </c>
      <c r="U308" s="68"/>
      <c r="V308" s="70"/>
      <c r="W308" s="70"/>
      <c r="X308" s="71">
        <f t="shared" si="34"/>
        <v>0</v>
      </c>
      <c r="Y308" s="72"/>
      <c r="Z308" s="70"/>
      <c r="AA308" s="68"/>
      <c r="AB308" s="73"/>
      <c r="AC308" s="70"/>
      <c r="AD308" s="74"/>
      <c r="AE308" s="68"/>
      <c r="AF308" s="75"/>
    </row>
    <row r="309" ht="28.5" customHeight="1" spans="1:32">
      <c r="A309" s="61" t="s">
        <v>36</v>
      </c>
      <c r="B309" s="61" t="s">
        <v>65</v>
      </c>
      <c r="C309" s="61" t="s">
        <v>179</v>
      </c>
      <c r="D309" s="61" t="s">
        <v>242</v>
      </c>
      <c r="E309" s="62" t="s">
        <v>278</v>
      </c>
      <c r="F309" s="46">
        <v>46181</v>
      </c>
      <c r="G309" s="46" t="str">
        <f t="shared" si="28"/>
        <v>徐国华2026-6-8</v>
      </c>
      <c r="H309" s="63" t="s">
        <v>289</v>
      </c>
      <c r="I309" s="63" t="s">
        <v>290</v>
      </c>
      <c r="J309" s="64"/>
      <c r="K309" s="64"/>
      <c r="L309" s="65"/>
      <c r="M309" s="65"/>
      <c r="N309" s="65"/>
      <c r="O309" s="66">
        <v>8</v>
      </c>
      <c r="P309" s="67"/>
      <c r="Q309" s="68"/>
      <c r="R309" s="68"/>
      <c r="S309" s="68"/>
      <c r="T309" s="69">
        <f t="shared" si="33"/>
        <v>8</v>
      </c>
      <c r="U309" s="68"/>
      <c r="V309" s="70"/>
      <c r="W309" s="70"/>
      <c r="X309" s="71">
        <f t="shared" si="34"/>
        <v>8</v>
      </c>
      <c r="Y309" s="72"/>
      <c r="Z309" s="70"/>
      <c r="AA309" s="68">
        <v>2</v>
      </c>
      <c r="AB309" s="73"/>
      <c r="AC309" s="70"/>
      <c r="AD309" s="74"/>
      <c r="AE309" s="68"/>
      <c r="AF309" s="75"/>
    </row>
    <row r="310" ht="28.5" customHeight="1" spans="1:32">
      <c r="A310" s="61" t="s">
        <v>36</v>
      </c>
      <c r="B310" s="61" t="s">
        <v>65</v>
      </c>
      <c r="C310" s="61" t="s">
        <v>179</v>
      </c>
      <c r="D310" s="61" t="s">
        <v>242</v>
      </c>
      <c r="E310" s="62" t="s">
        <v>278</v>
      </c>
      <c r="F310" s="78">
        <v>46182</v>
      </c>
      <c r="G310" s="46" t="str">
        <f t="shared" si="28"/>
        <v>徐国华2026-6-9</v>
      </c>
      <c r="H310" s="63" t="s">
        <v>291</v>
      </c>
      <c r="I310" s="63" t="s">
        <v>292</v>
      </c>
      <c r="J310" s="64"/>
      <c r="K310" s="64"/>
      <c r="L310" s="65"/>
      <c r="M310" s="65"/>
      <c r="N310" s="65"/>
      <c r="O310" s="66">
        <v>8</v>
      </c>
      <c r="P310" s="67"/>
      <c r="Q310" s="68"/>
      <c r="R310" s="68"/>
      <c r="S310" s="68"/>
      <c r="T310" s="69">
        <f t="shared" si="33"/>
        <v>8</v>
      </c>
      <c r="U310" s="68"/>
      <c r="V310" s="70"/>
      <c r="W310" s="70"/>
      <c r="X310" s="71">
        <f t="shared" si="34"/>
        <v>8</v>
      </c>
      <c r="Y310" s="72"/>
      <c r="Z310" s="70"/>
      <c r="AA310" s="68">
        <v>2</v>
      </c>
      <c r="AB310" s="73"/>
      <c r="AC310" s="70"/>
      <c r="AD310" s="74"/>
      <c r="AE310" s="68"/>
      <c r="AF310" s="75"/>
    </row>
    <row r="311" ht="28.5" customHeight="1" spans="1:32">
      <c r="A311" s="61" t="s">
        <v>36</v>
      </c>
      <c r="B311" s="61" t="s">
        <v>65</v>
      </c>
      <c r="C311" s="61" t="s">
        <v>179</v>
      </c>
      <c r="D311" s="61" t="s">
        <v>242</v>
      </c>
      <c r="E311" s="62" t="s">
        <v>278</v>
      </c>
      <c r="F311" s="46">
        <v>46183</v>
      </c>
      <c r="G311" s="46" t="str">
        <f t="shared" si="28"/>
        <v>徐国华2026-6-10</v>
      </c>
      <c r="H311" s="63" t="s">
        <v>279</v>
      </c>
      <c r="I311" s="63" t="s">
        <v>293</v>
      </c>
      <c r="J311" s="64"/>
      <c r="K311" s="64"/>
      <c r="L311" s="65"/>
      <c r="M311" s="65"/>
      <c r="N311" s="65"/>
      <c r="O311" s="66">
        <v>8</v>
      </c>
      <c r="P311" s="67"/>
      <c r="Q311" s="68"/>
      <c r="R311" s="68"/>
      <c r="S311" s="68"/>
      <c r="T311" s="69">
        <f t="shared" si="33"/>
        <v>8</v>
      </c>
      <c r="U311" s="68"/>
      <c r="V311" s="70"/>
      <c r="W311" s="70"/>
      <c r="X311" s="71">
        <f t="shared" si="34"/>
        <v>8</v>
      </c>
      <c r="Y311" s="72"/>
      <c r="Z311" s="70"/>
      <c r="AA311" s="68">
        <v>2</v>
      </c>
      <c r="AB311" s="73"/>
      <c r="AC311" s="70"/>
      <c r="AD311" s="74"/>
      <c r="AE311" s="68"/>
      <c r="AF311" s="75"/>
    </row>
    <row r="312" ht="28.5" customHeight="1" spans="1:32">
      <c r="A312" s="61" t="s">
        <v>36</v>
      </c>
      <c r="B312" s="61" t="s">
        <v>65</v>
      </c>
      <c r="C312" s="61" t="s">
        <v>179</v>
      </c>
      <c r="D312" s="61" t="s">
        <v>242</v>
      </c>
      <c r="E312" s="62" t="s">
        <v>278</v>
      </c>
      <c r="F312" s="46">
        <v>46184</v>
      </c>
      <c r="G312" s="46" t="str">
        <f t="shared" si="28"/>
        <v>徐国华2026-6-11</v>
      </c>
      <c r="H312" s="63" t="s">
        <v>294</v>
      </c>
      <c r="I312" s="63" t="s">
        <v>295</v>
      </c>
      <c r="J312" s="64"/>
      <c r="K312" s="64"/>
      <c r="L312" s="65" t="s">
        <v>296</v>
      </c>
      <c r="M312" s="65"/>
      <c r="N312" s="65"/>
      <c r="O312" s="66">
        <v>8</v>
      </c>
      <c r="P312" s="67"/>
      <c r="Q312" s="68">
        <v>-0.5</v>
      </c>
      <c r="R312" s="68"/>
      <c r="S312" s="68"/>
      <c r="T312" s="69">
        <f t="shared" si="33"/>
        <v>7.5</v>
      </c>
      <c r="U312" s="68"/>
      <c r="V312" s="70"/>
      <c r="W312" s="70"/>
      <c r="X312" s="71">
        <f t="shared" si="34"/>
        <v>7.5</v>
      </c>
      <c r="Y312" s="72"/>
      <c r="Z312" s="70"/>
      <c r="AA312" s="68">
        <v>2</v>
      </c>
      <c r="AB312" s="73"/>
      <c r="AC312" s="70"/>
      <c r="AD312" s="74"/>
      <c r="AE312" s="68"/>
      <c r="AF312" s="75"/>
    </row>
    <row r="313" ht="28.5" customHeight="1" spans="1:32">
      <c r="A313" s="61" t="s">
        <v>36</v>
      </c>
      <c r="B313" s="61" t="s">
        <v>65</v>
      </c>
      <c r="C313" s="61" t="s">
        <v>179</v>
      </c>
      <c r="D313" s="61" t="s">
        <v>242</v>
      </c>
      <c r="E313" s="62" t="s">
        <v>278</v>
      </c>
      <c r="F313" s="46">
        <v>46185</v>
      </c>
      <c r="G313" s="46" t="str">
        <f t="shared" si="28"/>
        <v>徐国华2026-6-12</v>
      </c>
      <c r="H313" s="63" t="s">
        <v>297</v>
      </c>
      <c r="I313" s="63" t="s">
        <v>298</v>
      </c>
      <c r="J313" s="64"/>
      <c r="K313" s="64"/>
      <c r="L313" s="65"/>
      <c r="M313" s="65"/>
      <c r="N313" s="65"/>
      <c r="O313" s="66">
        <v>8</v>
      </c>
      <c r="P313" s="67"/>
      <c r="Q313" s="68"/>
      <c r="R313" s="68"/>
      <c r="S313" s="68"/>
      <c r="T313" s="69">
        <f t="shared" si="33"/>
        <v>8</v>
      </c>
      <c r="U313" s="68"/>
      <c r="V313" s="70"/>
      <c r="W313" s="70"/>
      <c r="X313" s="71">
        <f t="shared" si="34"/>
        <v>8</v>
      </c>
      <c r="Y313" s="72"/>
      <c r="Z313" s="70"/>
      <c r="AA313" s="68">
        <v>2</v>
      </c>
      <c r="AB313" s="73"/>
      <c r="AC313" s="70"/>
      <c r="AD313" s="74"/>
      <c r="AE313" s="68"/>
      <c r="AF313" s="75"/>
    </row>
    <row r="314" ht="28.5" customHeight="1" spans="1:32">
      <c r="A314" s="61" t="s">
        <v>36</v>
      </c>
      <c r="B314" s="61" t="s">
        <v>65</v>
      </c>
      <c r="C314" s="61" t="s">
        <v>179</v>
      </c>
      <c r="D314" s="61" t="s">
        <v>242</v>
      </c>
      <c r="E314" s="62" t="s">
        <v>278</v>
      </c>
      <c r="F314" s="46">
        <v>46186</v>
      </c>
      <c r="G314" s="46" t="str">
        <f t="shared" si="28"/>
        <v>徐国华2026-6-13</v>
      </c>
      <c r="H314" s="63" t="s">
        <v>299</v>
      </c>
      <c r="I314" s="63" t="s">
        <v>300</v>
      </c>
      <c r="J314" s="64"/>
      <c r="K314" s="64"/>
      <c r="L314" s="65"/>
      <c r="M314" s="65"/>
      <c r="N314" s="65"/>
      <c r="O314" s="66">
        <v>8</v>
      </c>
      <c r="P314" s="67"/>
      <c r="Q314" s="68"/>
      <c r="R314" s="68"/>
      <c r="S314" s="68"/>
      <c r="T314" s="69">
        <f t="shared" si="33"/>
        <v>8</v>
      </c>
      <c r="U314" s="68"/>
      <c r="V314" s="70"/>
      <c r="W314" s="70"/>
      <c r="X314" s="71">
        <f t="shared" si="34"/>
        <v>8</v>
      </c>
      <c r="Y314" s="72"/>
      <c r="Z314" s="70"/>
      <c r="AA314" s="68">
        <v>2</v>
      </c>
      <c r="AB314" s="73"/>
      <c r="AC314" s="70"/>
      <c r="AD314" s="74"/>
      <c r="AE314" s="68"/>
      <c r="AF314" s="80"/>
    </row>
    <row r="315" ht="28.5" customHeight="1" spans="1:32">
      <c r="A315" s="61" t="s">
        <v>36</v>
      </c>
      <c r="B315" s="61" t="s">
        <v>65</v>
      </c>
      <c r="C315" s="61" t="s">
        <v>179</v>
      </c>
      <c r="D315" s="61" t="s">
        <v>242</v>
      </c>
      <c r="E315" s="62" t="s">
        <v>278</v>
      </c>
      <c r="F315" s="77">
        <v>46187</v>
      </c>
      <c r="G315" s="46" t="str">
        <f t="shared" si="28"/>
        <v>徐国华2026-6-14</v>
      </c>
      <c r="H315" s="63"/>
      <c r="I315" s="63"/>
      <c r="J315" s="64"/>
      <c r="K315" s="64"/>
      <c r="L315" s="65"/>
      <c r="M315" s="65"/>
      <c r="N315" s="65"/>
      <c r="O315" s="66"/>
      <c r="P315" s="67"/>
      <c r="Q315" s="68"/>
      <c r="R315" s="68"/>
      <c r="S315" s="68"/>
      <c r="T315" s="69">
        <f t="shared" si="33"/>
        <v>0</v>
      </c>
      <c r="U315" s="68"/>
      <c r="V315" s="70"/>
      <c r="W315" s="70"/>
      <c r="X315" s="71">
        <f t="shared" si="34"/>
        <v>0</v>
      </c>
      <c r="Y315" s="72"/>
      <c r="Z315" s="70"/>
      <c r="AA315" s="68"/>
      <c r="AB315" s="73"/>
      <c r="AC315" s="70"/>
      <c r="AD315" s="74"/>
      <c r="AE315" s="68"/>
      <c r="AF315" s="80"/>
    </row>
    <row r="316" ht="28.5" customHeight="1" spans="1:32">
      <c r="A316" s="61" t="s">
        <v>36</v>
      </c>
      <c r="B316" s="61" t="s">
        <v>65</v>
      </c>
      <c r="C316" s="61" t="s">
        <v>179</v>
      </c>
      <c r="D316" s="61" t="s">
        <v>242</v>
      </c>
      <c r="E316" s="62" t="s">
        <v>278</v>
      </c>
      <c r="F316" s="46">
        <v>46188</v>
      </c>
      <c r="G316" s="46" t="str">
        <f t="shared" si="28"/>
        <v>徐国华2026-6-15</v>
      </c>
      <c r="H316" s="63" t="s">
        <v>301</v>
      </c>
      <c r="I316" s="63" t="s">
        <v>302</v>
      </c>
      <c r="J316" s="64"/>
      <c r="K316" s="64"/>
      <c r="L316" s="65"/>
      <c r="M316" s="65"/>
      <c r="N316" s="65"/>
      <c r="O316" s="66">
        <v>8</v>
      </c>
      <c r="P316" s="67"/>
      <c r="Q316" s="68"/>
      <c r="R316" s="68"/>
      <c r="S316" s="68"/>
      <c r="T316" s="69">
        <f t="shared" si="33"/>
        <v>8</v>
      </c>
      <c r="U316" s="68"/>
      <c r="V316" s="70"/>
      <c r="W316" s="70"/>
      <c r="X316" s="71">
        <f t="shared" si="34"/>
        <v>8</v>
      </c>
      <c r="Y316" s="72"/>
      <c r="Z316" s="70"/>
      <c r="AA316" s="68">
        <v>2</v>
      </c>
      <c r="AB316" s="73"/>
      <c r="AC316" s="70"/>
      <c r="AD316" s="74"/>
      <c r="AE316" s="68"/>
      <c r="AF316" s="75"/>
    </row>
    <row r="317" ht="28.5" customHeight="1" spans="1:32">
      <c r="A317" s="61" t="s">
        <v>36</v>
      </c>
      <c r="B317" s="61" t="s">
        <v>65</v>
      </c>
      <c r="C317" s="61" t="s">
        <v>179</v>
      </c>
      <c r="D317" s="61" t="s">
        <v>242</v>
      </c>
      <c r="E317" s="62" t="s">
        <v>278</v>
      </c>
      <c r="F317" s="46">
        <v>46189</v>
      </c>
      <c r="G317" s="46" t="str">
        <f t="shared" si="28"/>
        <v>徐国华2026-6-16</v>
      </c>
      <c r="H317" s="63" t="s">
        <v>279</v>
      </c>
      <c r="I317" s="63" t="s">
        <v>303</v>
      </c>
      <c r="J317" s="64"/>
      <c r="K317" s="64"/>
      <c r="L317" s="65"/>
      <c r="M317" s="65"/>
      <c r="N317" s="65"/>
      <c r="O317" s="66">
        <v>8</v>
      </c>
      <c r="P317" s="67"/>
      <c r="Q317" s="68"/>
      <c r="R317" s="68"/>
      <c r="S317" s="68"/>
      <c r="T317" s="69">
        <f t="shared" si="33"/>
        <v>8</v>
      </c>
      <c r="U317" s="68"/>
      <c r="V317" s="70"/>
      <c r="W317" s="70"/>
      <c r="X317" s="71">
        <f t="shared" si="34"/>
        <v>8</v>
      </c>
      <c r="Y317" s="72"/>
      <c r="Z317" s="70"/>
      <c r="AA317" s="68">
        <v>2</v>
      </c>
      <c r="AB317" s="73"/>
      <c r="AC317" s="70"/>
      <c r="AD317" s="74"/>
      <c r="AE317" s="68"/>
      <c r="AF317" s="80"/>
    </row>
    <row r="318" ht="28.5" customHeight="1" spans="1:32">
      <c r="A318" s="61" t="s">
        <v>36</v>
      </c>
      <c r="B318" s="61" t="s">
        <v>65</v>
      </c>
      <c r="C318" s="61" t="s">
        <v>179</v>
      </c>
      <c r="D318" s="61" t="s">
        <v>242</v>
      </c>
      <c r="E318" s="62" t="s">
        <v>278</v>
      </c>
      <c r="F318" s="46">
        <v>46190</v>
      </c>
      <c r="G318" s="46" t="str">
        <f t="shared" si="28"/>
        <v>徐国华2026-6-17</v>
      </c>
      <c r="H318" s="63" t="s">
        <v>283</v>
      </c>
      <c r="I318" s="63" t="s">
        <v>247</v>
      </c>
      <c r="J318" s="64"/>
      <c r="K318" s="64"/>
      <c r="L318" s="65"/>
      <c r="M318" s="65"/>
      <c r="N318" s="65"/>
      <c r="O318" s="66">
        <v>8</v>
      </c>
      <c r="P318" s="67"/>
      <c r="Q318" s="68"/>
      <c r="R318" s="68"/>
      <c r="S318" s="68"/>
      <c r="T318" s="69">
        <f t="shared" si="33"/>
        <v>8</v>
      </c>
      <c r="U318" s="68"/>
      <c r="V318" s="70"/>
      <c r="W318" s="70"/>
      <c r="X318" s="71">
        <f t="shared" si="34"/>
        <v>8</v>
      </c>
      <c r="Y318" s="72"/>
      <c r="Z318" s="70"/>
      <c r="AA318" s="68">
        <v>2</v>
      </c>
      <c r="AB318" s="73"/>
      <c r="AC318" s="70"/>
      <c r="AD318" s="74"/>
      <c r="AE318" s="68"/>
      <c r="AF318" s="75"/>
    </row>
    <row r="319" ht="28.5" customHeight="1" spans="1:32">
      <c r="A319" s="61" t="s">
        <v>36</v>
      </c>
      <c r="B319" s="61" t="s">
        <v>65</v>
      </c>
      <c r="C319" s="61" t="s">
        <v>179</v>
      </c>
      <c r="D319" s="61" t="s">
        <v>242</v>
      </c>
      <c r="E319" s="62" t="s">
        <v>278</v>
      </c>
      <c r="F319" s="46">
        <v>46191</v>
      </c>
      <c r="G319" s="46" t="str">
        <f t="shared" si="28"/>
        <v>徐国华2026-6-18</v>
      </c>
      <c r="H319" s="63" t="s">
        <v>219</v>
      </c>
      <c r="I319" s="63" t="s">
        <v>266</v>
      </c>
      <c r="J319" s="64"/>
      <c r="K319" s="64"/>
      <c r="L319" s="65"/>
      <c r="M319" s="65"/>
      <c r="N319" s="65"/>
      <c r="O319" s="66">
        <v>8</v>
      </c>
      <c r="P319" s="67"/>
      <c r="Q319" s="68"/>
      <c r="R319" s="68"/>
      <c r="S319" s="68"/>
      <c r="T319" s="69">
        <f t="shared" si="33"/>
        <v>8</v>
      </c>
      <c r="U319" s="68"/>
      <c r="V319" s="70"/>
      <c r="W319" s="70"/>
      <c r="X319" s="71">
        <f t="shared" si="34"/>
        <v>8</v>
      </c>
      <c r="Y319" s="72"/>
      <c r="Z319" s="70"/>
      <c r="AA319" s="68">
        <v>2</v>
      </c>
      <c r="AB319" s="73"/>
      <c r="AC319" s="70"/>
      <c r="AD319" s="74"/>
      <c r="AE319" s="68"/>
      <c r="AF319" s="75"/>
    </row>
    <row r="320" ht="28.5" customHeight="1" spans="1:32">
      <c r="A320" s="61" t="s">
        <v>36</v>
      </c>
      <c r="B320" s="61" t="s">
        <v>65</v>
      </c>
      <c r="C320" s="61" t="s">
        <v>179</v>
      </c>
      <c r="D320" s="61" t="s">
        <v>242</v>
      </c>
      <c r="E320" s="62" t="s">
        <v>278</v>
      </c>
      <c r="F320" s="82">
        <v>46192</v>
      </c>
      <c r="G320" s="46" t="str">
        <f t="shared" si="28"/>
        <v>徐国华2026-6-19</v>
      </c>
      <c r="H320" s="63"/>
      <c r="I320" s="63"/>
      <c r="J320" s="64"/>
      <c r="K320" s="64"/>
      <c r="L320" s="65"/>
      <c r="M320" s="65"/>
      <c r="N320" s="65"/>
      <c r="O320" s="66"/>
      <c r="P320" s="67"/>
      <c r="Q320" s="68"/>
      <c r="R320" s="68"/>
      <c r="S320" s="68"/>
      <c r="T320" s="69">
        <f t="shared" si="33"/>
        <v>0</v>
      </c>
      <c r="U320" s="68"/>
      <c r="V320" s="70"/>
      <c r="W320" s="70"/>
      <c r="X320" s="71">
        <f t="shared" si="34"/>
        <v>0</v>
      </c>
      <c r="Y320" s="72"/>
      <c r="Z320" s="70"/>
      <c r="AA320" s="68"/>
      <c r="AB320" s="73">
        <v>8</v>
      </c>
      <c r="AC320" s="70"/>
      <c r="AD320" s="74"/>
      <c r="AE320" s="68"/>
      <c r="AF320" s="75"/>
    </row>
    <row r="321" ht="28.5" customHeight="1" spans="1:33">
      <c r="A321" s="61" t="s">
        <v>36</v>
      </c>
      <c r="B321" s="61" t="s">
        <v>65</v>
      </c>
      <c r="C321" s="61" t="s">
        <v>179</v>
      </c>
      <c r="D321" s="61" t="s">
        <v>242</v>
      </c>
      <c r="E321" s="62" t="s">
        <v>278</v>
      </c>
      <c r="F321" s="77">
        <v>46193</v>
      </c>
      <c r="G321" s="46" t="str">
        <f t="shared" si="28"/>
        <v>徐国华2026-6-20</v>
      </c>
      <c r="H321" s="63"/>
      <c r="I321" s="63"/>
      <c r="J321" s="64"/>
      <c r="K321" s="64"/>
      <c r="L321" s="65"/>
      <c r="M321" s="65"/>
      <c r="N321" s="65"/>
      <c r="O321" s="66"/>
      <c r="P321" s="67"/>
      <c r="Q321" s="68"/>
      <c r="R321" s="68"/>
      <c r="S321" s="68"/>
      <c r="T321" s="69">
        <f t="shared" si="33"/>
        <v>0</v>
      </c>
      <c r="U321" s="68"/>
      <c r="V321" s="70"/>
      <c r="W321" s="70"/>
      <c r="X321" s="71">
        <f t="shared" si="34"/>
        <v>0</v>
      </c>
      <c r="Y321" s="72"/>
      <c r="Z321" s="70"/>
      <c r="AA321" s="68"/>
      <c r="AB321" s="73"/>
      <c r="AC321" s="70"/>
      <c r="AD321" s="74"/>
      <c r="AE321" s="68"/>
      <c r="AF321" s="75"/>
    </row>
    <row r="322" ht="28.5" customHeight="1" spans="1:33">
      <c r="A322" s="61" t="s">
        <v>36</v>
      </c>
      <c r="B322" s="61" t="s">
        <v>65</v>
      </c>
      <c r="C322" s="61" t="s">
        <v>179</v>
      </c>
      <c r="D322" s="61" t="s">
        <v>242</v>
      </c>
      <c r="E322" s="62" t="s">
        <v>278</v>
      </c>
      <c r="F322" s="46">
        <v>46194</v>
      </c>
      <c r="G322" s="46" t="str">
        <f t="shared" si="28"/>
        <v>徐国华2026-6-21</v>
      </c>
      <c r="H322" s="63" t="s">
        <v>304</v>
      </c>
      <c r="I322" s="63" t="s">
        <v>305</v>
      </c>
      <c r="J322" s="64"/>
      <c r="K322" s="64"/>
      <c r="L322" s="65"/>
      <c r="M322" s="65"/>
      <c r="N322" s="65"/>
      <c r="O322" s="66">
        <v>8</v>
      </c>
      <c r="P322" s="67"/>
      <c r="Q322" s="68"/>
      <c r="R322" s="68"/>
      <c r="S322" s="68"/>
      <c r="T322" s="69">
        <f t="shared" si="33"/>
        <v>8</v>
      </c>
      <c r="U322" s="68"/>
      <c r="V322" s="70"/>
      <c r="W322" s="70"/>
      <c r="X322" s="71">
        <f t="shared" si="34"/>
        <v>8</v>
      </c>
      <c r="Y322" s="72"/>
      <c r="Z322" s="70"/>
      <c r="AA322" s="68">
        <v>2</v>
      </c>
      <c r="AB322" s="73"/>
      <c r="AC322" s="70"/>
      <c r="AD322" s="74"/>
      <c r="AE322" s="68"/>
      <c r="AF322" s="75"/>
    </row>
    <row r="323" ht="28.5" customHeight="1" spans="1:33">
      <c r="A323" s="61" t="s">
        <v>36</v>
      </c>
      <c r="B323" s="61" t="s">
        <v>65</v>
      </c>
      <c r="C323" s="61" t="s">
        <v>179</v>
      </c>
      <c r="D323" s="61" t="s">
        <v>242</v>
      </c>
      <c r="E323" s="62" t="s">
        <v>278</v>
      </c>
      <c r="F323" s="46">
        <v>46195</v>
      </c>
      <c r="G323" s="46" t="str">
        <f t="shared" si="28"/>
        <v>徐国华2026-6-22</v>
      </c>
      <c r="H323" s="63"/>
      <c r="I323" s="63"/>
      <c r="J323" s="64"/>
      <c r="K323" s="64"/>
      <c r="L323" s="65"/>
      <c r="M323" s="65"/>
      <c r="N323" s="65"/>
      <c r="O323" s="66"/>
      <c r="P323" s="67"/>
      <c r="Q323" s="68"/>
      <c r="R323" s="68"/>
      <c r="S323" s="68"/>
      <c r="T323" s="69">
        <f t="shared" si="33"/>
        <v>0</v>
      </c>
      <c r="U323" s="68"/>
      <c r="V323" s="70"/>
      <c r="W323" s="70"/>
      <c r="X323" s="71">
        <f t="shared" si="34"/>
        <v>0</v>
      </c>
      <c r="Y323" s="72"/>
      <c r="Z323" s="70"/>
      <c r="AA323" s="68"/>
      <c r="AB323" s="73"/>
      <c r="AC323" s="70"/>
      <c r="AD323" s="74"/>
      <c r="AE323" s="68"/>
      <c r="AF323" s="75"/>
    </row>
    <row r="324" ht="28.5" customHeight="1" spans="1:33">
      <c r="A324" s="61" t="s">
        <v>36</v>
      </c>
      <c r="B324" s="61" t="s">
        <v>65</v>
      </c>
      <c r="C324" s="61" t="s">
        <v>179</v>
      </c>
      <c r="D324" s="61" t="s">
        <v>242</v>
      </c>
      <c r="E324" s="62" t="s">
        <v>278</v>
      </c>
      <c r="F324" s="46">
        <v>46196</v>
      </c>
      <c r="G324" s="46" t="str">
        <f t="shared" ref="G324:G387" si="35">E324&amp;TEXT(MID(F324,1,5),"YYYY-m-d")</f>
        <v>徐国华2026-6-23</v>
      </c>
      <c r="H324" s="63"/>
      <c r="I324" s="63"/>
      <c r="J324" s="64"/>
      <c r="K324" s="64"/>
      <c r="L324" s="65"/>
      <c r="M324" s="65"/>
      <c r="N324" s="65"/>
      <c r="O324" s="66"/>
      <c r="P324" s="67"/>
      <c r="Q324" s="68"/>
      <c r="R324" s="68"/>
      <c r="S324" s="68"/>
      <c r="T324" s="69">
        <f t="shared" si="33"/>
        <v>0</v>
      </c>
      <c r="U324" s="68"/>
      <c r="V324" s="70"/>
      <c r="W324" s="70"/>
      <c r="X324" s="71">
        <f t="shared" si="34"/>
        <v>0</v>
      </c>
      <c r="Y324" s="72"/>
      <c r="Z324" s="70"/>
      <c r="AA324" s="68"/>
      <c r="AB324" s="73"/>
      <c r="AC324" s="70"/>
      <c r="AD324" s="74"/>
      <c r="AE324" s="68"/>
      <c r="AF324" s="75"/>
    </row>
    <row r="325" ht="28.5" customHeight="1" spans="1:33">
      <c r="A325" s="61" t="s">
        <v>36</v>
      </c>
      <c r="B325" s="61" t="s">
        <v>65</v>
      </c>
      <c r="C325" s="61" t="s">
        <v>179</v>
      </c>
      <c r="D325" s="61" t="s">
        <v>242</v>
      </c>
      <c r="E325" s="62" t="s">
        <v>278</v>
      </c>
      <c r="F325" s="46">
        <v>46197</v>
      </c>
      <c r="G325" s="46" t="str">
        <f t="shared" si="35"/>
        <v>徐国华2026-6-24</v>
      </c>
      <c r="H325" s="63"/>
      <c r="I325" s="63"/>
      <c r="J325" s="64"/>
      <c r="K325" s="64"/>
      <c r="L325" s="65"/>
      <c r="M325" s="65"/>
      <c r="N325" s="65"/>
      <c r="O325" s="66"/>
      <c r="P325" s="67"/>
      <c r="Q325" s="68"/>
      <c r="R325" s="68"/>
      <c r="S325" s="68"/>
      <c r="T325" s="69">
        <f t="shared" si="33"/>
        <v>0</v>
      </c>
      <c r="U325" s="68"/>
      <c r="V325" s="70"/>
      <c r="W325" s="70"/>
      <c r="X325" s="71">
        <f t="shared" si="34"/>
        <v>0</v>
      </c>
      <c r="Y325" s="72"/>
      <c r="Z325" s="70"/>
      <c r="AA325" s="68"/>
      <c r="AB325" s="73"/>
      <c r="AC325" s="70"/>
      <c r="AD325" s="74"/>
      <c r="AE325" s="68"/>
      <c r="AF325" s="75"/>
    </row>
    <row r="326" ht="28.5" customHeight="1" spans="1:33">
      <c r="A326" s="61" t="s">
        <v>36</v>
      </c>
      <c r="B326" s="61" t="s">
        <v>65</v>
      </c>
      <c r="C326" s="61" t="s">
        <v>179</v>
      </c>
      <c r="D326" s="61" t="s">
        <v>242</v>
      </c>
      <c r="E326" s="62" t="s">
        <v>278</v>
      </c>
      <c r="F326" s="46">
        <v>46198</v>
      </c>
      <c r="G326" s="46" t="str">
        <f t="shared" si="35"/>
        <v>徐国华2026-6-25</v>
      </c>
      <c r="H326" s="63"/>
      <c r="I326" s="63"/>
      <c r="J326" s="64"/>
      <c r="K326" s="64"/>
      <c r="L326" s="65"/>
      <c r="M326" s="65"/>
      <c r="N326" s="65"/>
      <c r="O326" s="66"/>
      <c r="P326" s="67"/>
      <c r="Q326" s="68"/>
      <c r="R326" s="68"/>
      <c r="S326" s="68"/>
      <c r="T326" s="69">
        <f t="shared" si="33"/>
        <v>0</v>
      </c>
      <c r="U326" s="68"/>
      <c r="V326" s="70"/>
      <c r="W326" s="70"/>
      <c r="X326" s="71">
        <f t="shared" si="34"/>
        <v>0</v>
      </c>
      <c r="Y326" s="72"/>
      <c r="Z326" s="70"/>
      <c r="AA326" s="68"/>
      <c r="AB326" s="73"/>
      <c r="AC326" s="70"/>
      <c r="AD326" s="74"/>
      <c r="AE326" s="68"/>
      <c r="AF326" s="75"/>
    </row>
    <row r="327" ht="28.5" customHeight="1" spans="1:33">
      <c r="A327" s="61" t="s">
        <v>36</v>
      </c>
      <c r="B327" s="61" t="s">
        <v>65</v>
      </c>
      <c r="C327" s="61" t="s">
        <v>179</v>
      </c>
      <c r="D327" s="61" t="s">
        <v>242</v>
      </c>
      <c r="E327" s="62" t="s">
        <v>278</v>
      </c>
      <c r="F327" s="46">
        <v>46199</v>
      </c>
      <c r="G327" s="46" t="str">
        <f t="shared" si="35"/>
        <v>徐国华2026-6-26</v>
      </c>
      <c r="H327" s="63"/>
      <c r="I327" s="63"/>
      <c r="J327" s="64"/>
      <c r="K327" s="64"/>
      <c r="L327" s="65"/>
      <c r="M327" s="65"/>
      <c r="N327" s="65"/>
      <c r="O327" s="66"/>
      <c r="P327" s="67"/>
      <c r="Q327" s="68"/>
      <c r="R327" s="68"/>
      <c r="S327" s="68"/>
      <c r="T327" s="69">
        <f t="shared" si="33"/>
        <v>0</v>
      </c>
      <c r="U327" s="68"/>
      <c r="V327" s="70"/>
      <c r="W327" s="70"/>
      <c r="X327" s="71">
        <f t="shared" si="34"/>
        <v>0</v>
      </c>
      <c r="Y327" s="72"/>
      <c r="Z327" s="70"/>
      <c r="AA327" s="68"/>
      <c r="AB327" s="73"/>
      <c r="AC327" s="70"/>
      <c r="AD327" s="74"/>
      <c r="AE327" s="68"/>
      <c r="AF327" s="75"/>
    </row>
    <row r="328" ht="28.5" customHeight="1" spans="1:33">
      <c r="A328" s="61" t="s">
        <v>36</v>
      </c>
      <c r="B328" s="61" t="s">
        <v>65</v>
      </c>
      <c r="C328" s="61" t="s">
        <v>179</v>
      </c>
      <c r="D328" s="61" t="s">
        <v>242</v>
      </c>
      <c r="E328" s="62" t="s">
        <v>278</v>
      </c>
      <c r="F328" s="46">
        <v>46200</v>
      </c>
      <c r="G328" s="46" t="str">
        <f t="shared" si="35"/>
        <v>徐国华2026-6-27</v>
      </c>
      <c r="H328" s="63"/>
      <c r="I328" s="63"/>
      <c r="J328" s="64"/>
      <c r="K328" s="64"/>
      <c r="L328" s="65"/>
      <c r="M328" s="65"/>
      <c r="N328" s="79"/>
      <c r="O328" s="66"/>
      <c r="P328" s="67"/>
      <c r="Q328" s="68"/>
      <c r="R328" s="68"/>
      <c r="S328" s="68"/>
      <c r="T328" s="69">
        <f t="shared" si="33"/>
        <v>0</v>
      </c>
      <c r="U328" s="68"/>
      <c r="V328" s="70"/>
      <c r="W328" s="70"/>
      <c r="X328" s="71">
        <f t="shared" si="34"/>
        <v>0</v>
      </c>
      <c r="Y328" s="72"/>
      <c r="Z328" s="70"/>
      <c r="AA328" s="68"/>
      <c r="AB328" s="73"/>
      <c r="AC328" s="70"/>
      <c r="AD328" s="74"/>
      <c r="AE328" s="68"/>
      <c r="AF328" s="75"/>
    </row>
    <row r="329" ht="28.5" customHeight="1" spans="1:33">
      <c r="A329" s="61" t="s">
        <v>36</v>
      </c>
      <c r="B329" s="61" t="s">
        <v>65</v>
      </c>
      <c r="C329" s="61" t="s">
        <v>179</v>
      </c>
      <c r="D329" s="61" t="s">
        <v>242</v>
      </c>
      <c r="E329" s="62" t="s">
        <v>278</v>
      </c>
      <c r="F329" s="46">
        <v>46201</v>
      </c>
      <c r="G329" s="46" t="str">
        <f t="shared" si="35"/>
        <v>徐国华2026-6-28</v>
      </c>
      <c r="H329" s="63"/>
      <c r="I329" s="63"/>
      <c r="J329" s="64"/>
      <c r="K329" s="64"/>
      <c r="L329" s="65"/>
      <c r="M329" s="65"/>
      <c r="N329" s="65"/>
      <c r="O329" s="66"/>
      <c r="P329" s="67"/>
      <c r="Q329" s="68"/>
      <c r="R329" s="68"/>
      <c r="S329" s="68"/>
      <c r="T329" s="69">
        <f t="shared" si="33"/>
        <v>0</v>
      </c>
      <c r="U329" s="68"/>
      <c r="V329" s="70"/>
      <c r="W329" s="70"/>
      <c r="X329" s="71">
        <f t="shared" si="34"/>
        <v>0</v>
      </c>
      <c r="Y329" s="72"/>
      <c r="Z329" s="70"/>
      <c r="AA329" s="68"/>
      <c r="AB329" s="73"/>
      <c r="AC329" s="70"/>
      <c r="AD329" s="74"/>
      <c r="AE329" s="68"/>
      <c r="AF329" s="75"/>
    </row>
    <row r="330" ht="28.5" customHeight="1" spans="1:33">
      <c r="A330" s="61" t="s">
        <v>36</v>
      </c>
      <c r="B330" s="61" t="s">
        <v>65</v>
      </c>
      <c r="C330" s="61" t="s">
        <v>179</v>
      </c>
      <c r="D330" s="61" t="s">
        <v>242</v>
      </c>
      <c r="E330" s="62" t="s">
        <v>278</v>
      </c>
      <c r="F330" s="46">
        <v>46202</v>
      </c>
      <c r="G330" s="46" t="str">
        <f t="shared" si="35"/>
        <v>徐国华2026-6-29</v>
      </c>
      <c r="H330" s="63"/>
      <c r="I330" s="63"/>
      <c r="J330" s="64"/>
      <c r="K330" s="64"/>
      <c r="L330" s="65"/>
      <c r="M330" s="65"/>
      <c r="N330" s="79"/>
      <c r="O330" s="66"/>
      <c r="P330" s="67"/>
      <c r="Q330" s="68"/>
      <c r="R330" s="68"/>
      <c r="S330" s="68"/>
      <c r="T330" s="69">
        <f t="shared" si="33"/>
        <v>0</v>
      </c>
      <c r="U330" s="68"/>
      <c r="V330" s="70"/>
      <c r="W330" s="70"/>
      <c r="X330" s="71">
        <f t="shared" si="34"/>
        <v>0</v>
      </c>
      <c r="Y330" s="72"/>
      <c r="Z330" s="70"/>
      <c r="AA330" s="68"/>
      <c r="AB330" s="73"/>
      <c r="AC330" s="70"/>
      <c r="AD330" s="74"/>
      <c r="AE330" s="68"/>
      <c r="AF330" s="75"/>
    </row>
    <row r="331" s="3" customFormat="1" ht="28.5" customHeight="1" spans="1:33">
      <c r="A331" s="61" t="s">
        <v>36</v>
      </c>
      <c r="B331" s="61" t="s">
        <v>65</v>
      </c>
      <c r="C331" s="61" t="s">
        <v>179</v>
      </c>
      <c r="D331" s="61" t="s">
        <v>242</v>
      </c>
      <c r="E331" s="62" t="s">
        <v>278</v>
      </c>
      <c r="F331" s="46">
        <v>46203</v>
      </c>
      <c r="G331" s="46" t="str">
        <f t="shared" si="35"/>
        <v>徐国华2026-6-30</v>
      </c>
      <c r="H331" s="63"/>
      <c r="I331" s="63"/>
      <c r="J331" s="64"/>
      <c r="K331" s="64"/>
      <c r="L331" s="65"/>
      <c r="M331" s="65"/>
      <c r="N331" s="65"/>
      <c r="O331" s="66"/>
      <c r="P331" s="67"/>
      <c r="Q331" s="68"/>
      <c r="R331" s="68"/>
      <c r="S331" s="68"/>
      <c r="T331" s="69">
        <f t="shared" si="33"/>
        <v>0</v>
      </c>
      <c r="U331" s="68"/>
      <c r="V331" s="70"/>
      <c r="W331" s="70"/>
      <c r="X331" s="71">
        <f t="shared" si="34"/>
        <v>0</v>
      </c>
      <c r="Y331" s="72"/>
      <c r="Z331" s="70"/>
      <c r="AA331" s="68"/>
      <c r="AB331" s="73"/>
      <c r="AC331" s="70"/>
      <c r="AD331" s="74"/>
      <c r="AE331" s="68"/>
      <c r="AF331" s="75"/>
      <c r="AG331" s="15"/>
    </row>
    <row r="332" s="3" customFormat="1" ht="28.5" customHeight="1" spans="1:33">
      <c r="A332" s="61" t="s">
        <v>36</v>
      </c>
      <c r="B332" s="61" t="s">
        <v>65</v>
      </c>
      <c r="C332" s="61" t="s">
        <v>179</v>
      </c>
      <c r="D332" s="61" t="s">
        <v>242</v>
      </c>
      <c r="E332" s="62" t="s">
        <v>278</v>
      </c>
      <c r="F332" s="46">
        <v>46204</v>
      </c>
      <c r="G332" s="46" t="str">
        <f t="shared" si="35"/>
        <v>徐国华2026-7-1</v>
      </c>
      <c r="H332" s="63"/>
      <c r="I332" s="63"/>
      <c r="J332" s="64"/>
      <c r="K332" s="64"/>
      <c r="L332" s="65"/>
      <c r="M332" s="65"/>
      <c r="N332" s="65"/>
      <c r="O332" s="66"/>
      <c r="P332" s="67"/>
      <c r="Q332" s="68"/>
      <c r="R332" s="68"/>
      <c r="S332" s="68"/>
      <c r="T332" s="69">
        <f t="shared" si="33"/>
        <v>0</v>
      </c>
      <c r="U332" s="68"/>
      <c r="V332" s="70"/>
      <c r="W332" s="70"/>
      <c r="X332" s="71">
        <f t="shared" si="34"/>
        <v>0</v>
      </c>
      <c r="Y332" s="72"/>
      <c r="Z332" s="70"/>
      <c r="AA332" s="68"/>
      <c r="AB332" s="73"/>
      <c r="AC332" s="70"/>
      <c r="AD332" s="74"/>
      <c r="AE332" s="68"/>
      <c r="AF332" s="75"/>
      <c r="AG332" s="15"/>
    </row>
    <row r="333" ht="28.5" customHeight="1" spans="1:33">
      <c r="A333" s="84" t="s">
        <v>36</v>
      </c>
      <c r="B333" s="84" t="s">
        <v>65</v>
      </c>
      <c r="C333" s="84" t="s">
        <v>179</v>
      </c>
      <c r="D333" s="84" t="s">
        <v>242</v>
      </c>
      <c r="E333" s="85" t="s">
        <v>278</v>
      </c>
      <c r="F333" s="86">
        <v>46235</v>
      </c>
      <c r="G333" s="46" t="str">
        <f t="shared" si="35"/>
        <v>徐国华2026-8-1</v>
      </c>
      <c r="H333" s="63"/>
      <c r="I333" s="63"/>
      <c r="J333" s="64"/>
      <c r="K333" s="64"/>
      <c r="L333" s="65"/>
      <c r="M333" s="65"/>
      <c r="N333" s="91"/>
      <c r="O333" s="66"/>
      <c r="P333" s="87"/>
      <c r="Q333" s="87"/>
      <c r="R333" s="87"/>
      <c r="S333" s="87"/>
      <c r="T333" s="69">
        <f t="shared" si="33"/>
        <v>0</v>
      </c>
      <c r="U333" s="87"/>
      <c r="V333" s="87"/>
      <c r="W333" s="87"/>
      <c r="X333" s="71">
        <f t="shared" si="34"/>
        <v>0</v>
      </c>
      <c r="Y333" s="88"/>
      <c r="Z333" s="87"/>
      <c r="AA333" s="87"/>
      <c r="AB333" s="87"/>
      <c r="AC333" s="87"/>
      <c r="AD333" s="89"/>
      <c r="AE333" s="87"/>
      <c r="AF333" s="90"/>
    </row>
    <row r="334" ht="28.5" customHeight="1" spans="1:33">
      <c r="A334" s="44" t="s">
        <v>36</v>
      </c>
      <c r="B334" s="44" t="s">
        <v>306</v>
      </c>
      <c r="C334" s="44" t="s">
        <v>306</v>
      </c>
      <c r="D334" s="44" t="s">
        <v>307</v>
      </c>
      <c r="E334" s="44" t="s">
        <v>308</v>
      </c>
      <c r="F334" s="45">
        <v>46173</v>
      </c>
      <c r="G334" s="46" t="str">
        <f t="shared" si="35"/>
        <v>黄苏斌2026-5-31</v>
      </c>
      <c r="H334" s="47"/>
      <c r="I334" s="47"/>
      <c r="J334" s="48"/>
      <c r="K334" s="48"/>
      <c r="L334" s="48"/>
      <c r="M334" s="49"/>
      <c r="N334" s="49"/>
      <c r="O334" s="50">
        <f t="shared" ref="O334:AE334" si="36">SUM(O335:O366)</f>
        <v>128</v>
      </c>
      <c r="P334" s="51">
        <f t="shared" si="36"/>
        <v>0</v>
      </c>
      <c r="Q334" s="52">
        <f t="shared" si="36"/>
        <v>-9</v>
      </c>
      <c r="R334" s="52">
        <f t="shared" si="36"/>
        <v>0</v>
      </c>
      <c r="S334" s="53">
        <f t="shared" si="36"/>
        <v>0</v>
      </c>
      <c r="T334" s="54">
        <f t="shared" si="36"/>
        <v>119</v>
      </c>
      <c r="U334" s="55">
        <f t="shared" si="36"/>
        <v>0</v>
      </c>
      <c r="V334" s="54">
        <f t="shared" si="36"/>
        <v>2</v>
      </c>
      <c r="W334" s="54">
        <f t="shared" si="36"/>
        <v>0</v>
      </c>
      <c r="X334" s="56">
        <f t="shared" si="36"/>
        <v>121</v>
      </c>
      <c r="Y334" s="57">
        <f t="shared" si="36"/>
        <v>0</v>
      </c>
      <c r="Z334" s="54">
        <f t="shared" si="36"/>
        <v>0</v>
      </c>
      <c r="AA334" s="58">
        <f t="shared" si="36"/>
        <v>26</v>
      </c>
      <c r="AB334" s="54">
        <f t="shared" si="36"/>
        <v>8</v>
      </c>
      <c r="AC334" s="54">
        <f t="shared" si="36"/>
        <v>0</v>
      </c>
      <c r="AD334" s="59">
        <f t="shared" si="36"/>
        <v>0</v>
      </c>
      <c r="AE334" s="58">
        <f t="shared" si="36"/>
        <v>0</v>
      </c>
      <c r="AF334" s="60"/>
    </row>
    <row r="335" ht="28.5" customHeight="1" spans="1:33">
      <c r="A335" s="61" t="s">
        <v>36</v>
      </c>
      <c r="B335" s="61" t="s">
        <v>306</v>
      </c>
      <c r="C335" s="61" t="s">
        <v>306</v>
      </c>
      <c r="D335" s="61" t="s">
        <v>307</v>
      </c>
      <c r="E335" s="62" t="s">
        <v>308</v>
      </c>
      <c r="F335" s="46">
        <v>46174</v>
      </c>
      <c r="G335" s="46" t="str">
        <f t="shared" si="35"/>
        <v>黄苏斌2026-6-1</v>
      </c>
      <c r="H335" s="63" t="s">
        <v>309</v>
      </c>
      <c r="I335" s="63" t="s">
        <v>310</v>
      </c>
      <c r="J335" s="64"/>
      <c r="K335" s="64"/>
      <c r="L335" s="65"/>
      <c r="M335" s="65"/>
      <c r="N335" s="65"/>
      <c r="O335" s="66">
        <v>8</v>
      </c>
      <c r="P335" s="67"/>
      <c r="Q335" s="68"/>
      <c r="R335" s="68"/>
      <c r="S335" s="68"/>
      <c r="T335" s="69">
        <f t="shared" ref="T335:T366" si="37">SUM(O335:S335)</f>
        <v>8</v>
      </c>
      <c r="U335" s="68"/>
      <c r="V335" s="70">
        <v>0.5</v>
      </c>
      <c r="W335" s="70"/>
      <c r="X335" s="71">
        <f t="shared" ref="X335:X366" si="38">SUM(T335:W335)</f>
        <v>8.5</v>
      </c>
      <c r="Y335" s="72"/>
      <c r="Z335" s="70"/>
      <c r="AA335" s="68">
        <v>2</v>
      </c>
      <c r="AB335" s="73"/>
      <c r="AC335" s="70"/>
      <c r="AD335" s="74"/>
      <c r="AE335" s="68"/>
      <c r="AF335" s="75"/>
    </row>
    <row r="336" ht="28.5" customHeight="1" spans="1:33">
      <c r="A336" s="61" t="s">
        <v>36</v>
      </c>
      <c r="B336" s="61" t="s">
        <v>306</v>
      </c>
      <c r="C336" s="61" t="s">
        <v>306</v>
      </c>
      <c r="D336" s="61" t="s">
        <v>307</v>
      </c>
      <c r="E336" s="76" t="s">
        <v>308</v>
      </c>
      <c r="F336" s="46">
        <v>46175</v>
      </c>
      <c r="G336" s="46" t="str">
        <f t="shared" si="35"/>
        <v>黄苏斌2026-6-2</v>
      </c>
      <c r="H336" s="63" t="s">
        <v>311</v>
      </c>
      <c r="I336" s="63" t="s">
        <v>312</v>
      </c>
      <c r="J336" s="64"/>
      <c r="K336" s="64"/>
      <c r="L336" s="65"/>
      <c r="M336" s="65" t="s">
        <v>136</v>
      </c>
      <c r="N336" s="65"/>
      <c r="O336" s="66">
        <v>8</v>
      </c>
      <c r="P336" s="67"/>
      <c r="Q336" s="68"/>
      <c r="R336" s="68"/>
      <c r="S336" s="68"/>
      <c r="T336" s="69">
        <f t="shared" si="37"/>
        <v>8</v>
      </c>
      <c r="U336" s="68"/>
      <c r="V336" s="70"/>
      <c r="W336" s="70"/>
      <c r="X336" s="71">
        <f t="shared" si="38"/>
        <v>8</v>
      </c>
      <c r="Y336" s="72"/>
      <c r="Z336" s="70"/>
      <c r="AA336" s="68">
        <v>2</v>
      </c>
      <c r="AB336" s="73"/>
      <c r="AC336" s="70"/>
      <c r="AD336" s="74"/>
      <c r="AE336" s="68"/>
      <c r="AF336" s="75"/>
    </row>
    <row r="337" ht="28.5" customHeight="1" spans="1:32">
      <c r="A337" s="61" t="s">
        <v>36</v>
      </c>
      <c r="B337" s="61" t="s">
        <v>306</v>
      </c>
      <c r="C337" s="61" t="s">
        <v>306</v>
      </c>
      <c r="D337" s="61" t="s">
        <v>307</v>
      </c>
      <c r="E337" s="62" t="s">
        <v>308</v>
      </c>
      <c r="F337" s="46">
        <v>46176</v>
      </c>
      <c r="G337" s="46" t="str">
        <f t="shared" si="35"/>
        <v>黄苏斌2026-6-3</v>
      </c>
      <c r="H337" s="63" t="s">
        <v>313</v>
      </c>
      <c r="I337" s="63" t="s">
        <v>314</v>
      </c>
      <c r="J337" s="64"/>
      <c r="K337" s="64"/>
      <c r="L337" s="65"/>
      <c r="M337" s="65"/>
      <c r="N337" s="65"/>
      <c r="O337" s="66">
        <v>8</v>
      </c>
      <c r="P337" s="67"/>
      <c r="Q337" s="68"/>
      <c r="R337" s="68"/>
      <c r="S337" s="68"/>
      <c r="T337" s="69">
        <f t="shared" si="37"/>
        <v>8</v>
      </c>
      <c r="U337" s="68"/>
      <c r="V337" s="70">
        <v>0.5</v>
      </c>
      <c r="W337" s="70"/>
      <c r="X337" s="71">
        <f t="shared" si="38"/>
        <v>8.5</v>
      </c>
      <c r="Y337" s="72"/>
      <c r="Z337" s="70"/>
      <c r="AA337" s="68">
        <v>2</v>
      </c>
      <c r="AB337" s="73"/>
      <c r="AC337" s="70"/>
      <c r="AD337" s="74"/>
      <c r="AE337" s="68"/>
      <c r="AF337" s="75"/>
    </row>
    <row r="338" ht="28.5" customHeight="1" spans="1:32">
      <c r="A338" s="61" t="s">
        <v>36</v>
      </c>
      <c r="B338" s="61" t="s">
        <v>306</v>
      </c>
      <c r="C338" s="61" t="s">
        <v>306</v>
      </c>
      <c r="D338" s="61" t="s">
        <v>307</v>
      </c>
      <c r="E338" s="61" t="s">
        <v>308</v>
      </c>
      <c r="F338" s="46">
        <v>46177</v>
      </c>
      <c r="G338" s="46" t="str">
        <f t="shared" si="35"/>
        <v>黄苏斌2026-6-4</v>
      </c>
      <c r="H338" s="63"/>
      <c r="I338" s="63"/>
      <c r="J338" s="64"/>
      <c r="K338" s="64"/>
      <c r="L338" s="65"/>
      <c r="M338" s="65" t="s">
        <v>73</v>
      </c>
      <c r="N338" s="65"/>
      <c r="O338" s="66">
        <v>8</v>
      </c>
      <c r="P338" s="67"/>
      <c r="Q338" s="68"/>
      <c r="R338" s="68"/>
      <c r="S338" s="68"/>
      <c r="T338" s="69">
        <f t="shared" si="37"/>
        <v>8</v>
      </c>
      <c r="U338" s="68"/>
      <c r="V338" s="70"/>
      <c r="W338" s="70"/>
      <c r="X338" s="71">
        <f t="shared" si="38"/>
        <v>8</v>
      </c>
      <c r="Y338" s="72"/>
      <c r="Z338" s="70"/>
      <c r="AA338" s="68"/>
      <c r="AB338" s="73"/>
      <c r="AC338" s="70"/>
      <c r="AD338" s="74"/>
      <c r="AE338" s="68"/>
      <c r="AF338" s="75"/>
    </row>
    <row r="339" ht="28.5" customHeight="1" spans="1:32">
      <c r="A339" s="61" t="s">
        <v>36</v>
      </c>
      <c r="B339" s="61" t="s">
        <v>306</v>
      </c>
      <c r="C339" s="61" t="s">
        <v>306</v>
      </c>
      <c r="D339" s="61" t="s">
        <v>307</v>
      </c>
      <c r="E339" s="76" t="s">
        <v>308</v>
      </c>
      <c r="F339" s="46">
        <v>46178</v>
      </c>
      <c r="G339" s="46" t="str">
        <f t="shared" si="35"/>
        <v>黄苏斌2026-6-5</v>
      </c>
      <c r="H339" s="63" t="s">
        <v>315</v>
      </c>
      <c r="I339" s="63" t="s">
        <v>316</v>
      </c>
      <c r="J339" s="64"/>
      <c r="K339" s="64"/>
      <c r="L339" s="65" t="s">
        <v>317</v>
      </c>
      <c r="M339" s="65"/>
      <c r="N339" s="65"/>
      <c r="O339" s="66">
        <v>8</v>
      </c>
      <c r="P339" s="67"/>
      <c r="Q339" s="68">
        <v>-3</v>
      </c>
      <c r="R339" s="68"/>
      <c r="S339" s="68"/>
      <c r="T339" s="69">
        <f t="shared" si="37"/>
        <v>5</v>
      </c>
      <c r="U339" s="68"/>
      <c r="V339" s="70"/>
      <c r="W339" s="70"/>
      <c r="X339" s="71">
        <f t="shared" si="38"/>
        <v>5</v>
      </c>
      <c r="Y339" s="72"/>
      <c r="Z339" s="70"/>
      <c r="AA339" s="68">
        <v>2</v>
      </c>
      <c r="AB339" s="73"/>
      <c r="AC339" s="70"/>
      <c r="AD339" s="74"/>
      <c r="AE339" s="68"/>
      <c r="AF339" s="75"/>
    </row>
    <row r="340" ht="28.5" customHeight="1" spans="1:32">
      <c r="A340" s="61" t="s">
        <v>36</v>
      </c>
      <c r="B340" s="61" t="s">
        <v>306</v>
      </c>
      <c r="C340" s="61" t="s">
        <v>306</v>
      </c>
      <c r="D340" s="61" t="s">
        <v>307</v>
      </c>
      <c r="E340" s="62" t="s">
        <v>308</v>
      </c>
      <c r="F340" s="46">
        <v>46179</v>
      </c>
      <c r="G340" s="46" t="str">
        <f t="shared" si="35"/>
        <v>黄苏斌2026-6-6</v>
      </c>
      <c r="H340" s="63" t="s">
        <v>318</v>
      </c>
      <c r="I340" s="63"/>
      <c r="J340" s="64"/>
      <c r="K340" s="64"/>
      <c r="L340" s="65" t="s">
        <v>319</v>
      </c>
      <c r="M340" s="65"/>
      <c r="N340" s="65"/>
      <c r="O340" s="66">
        <v>8</v>
      </c>
      <c r="P340" s="67"/>
      <c r="Q340" s="68">
        <v>-4</v>
      </c>
      <c r="R340" s="68"/>
      <c r="S340" s="68"/>
      <c r="T340" s="69">
        <f t="shared" si="37"/>
        <v>4</v>
      </c>
      <c r="U340" s="68"/>
      <c r="V340" s="70"/>
      <c r="W340" s="70"/>
      <c r="X340" s="71">
        <f t="shared" si="38"/>
        <v>4</v>
      </c>
      <c r="Y340" s="72"/>
      <c r="Z340" s="70"/>
      <c r="AA340" s="68"/>
      <c r="AB340" s="73"/>
      <c r="AC340" s="70"/>
      <c r="AD340" s="74"/>
      <c r="AE340" s="68"/>
      <c r="AF340" s="75"/>
    </row>
    <row r="341" ht="28.5" customHeight="1" spans="1:32">
      <c r="A341" s="61" t="s">
        <v>36</v>
      </c>
      <c r="B341" s="61" t="s">
        <v>306</v>
      </c>
      <c r="C341" s="61" t="s">
        <v>306</v>
      </c>
      <c r="D341" s="61" t="s">
        <v>307</v>
      </c>
      <c r="E341" s="62" t="s">
        <v>308</v>
      </c>
      <c r="F341" s="77">
        <v>46180</v>
      </c>
      <c r="G341" s="46" t="str">
        <f t="shared" si="35"/>
        <v>黄苏斌2026-6-7</v>
      </c>
      <c r="H341" s="63"/>
      <c r="I341" s="63"/>
      <c r="J341" s="64"/>
      <c r="K341" s="64"/>
      <c r="L341" s="65"/>
      <c r="M341" s="65"/>
      <c r="N341" s="65"/>
      <c r="O341" s="66"/>
      <c r="P341" s="67"/>
      <c r="Q341" s="68"/>
      <c r="R341" s="68"/>
      <c r="S341" s="68"/>
      <c r="T341" s="69">
        <f t="shared" si="37"/>
        <v>0</v>
      </c>
      <c r="U341" s="68"/>
      <c r="V341" s="70"/>
      <c r="W341" s="70"/>
      <c r="X341" s="71">
        <f t="shared" si="38"/>
        <v>0</v>
      </c>
      <c r="Y341" s="72"/>
      <c r="Z341" s="70"/>
      <c r="AA341" s="68"/>
      <c r="AB341" s="73"/>
      <c r="AC341" s="70"/>
      <c r="AD341" s="74"/>
      <c r="AE341" s="68"/>
      <c r="AF341" s="75"/>
    </row>
    <row r="342" ht="28.5" customHeight="1" spans="1:32">
      <c r="A342" s="61" t="s">
        <v>36</v>
      </c>
      <c r="B342" s="61" t="s">
        <v>306</v>
      </c>
      <c r="C342" s="61" t="s">
        <v>306</v>
      </c>
      <c r="D342" s="61" t="s">
        <v>307</v>
      </c>
      <c r="E342" s="76" t="s">
        <v>308</v>
      </c>
      <c r="F342" s="46">
        <v>46181</v>
      </c>
      <c r="G342" s="46" t="str">
        <f t="shared" si="35"/>
        <v>黄苏斌2026-6-8</v>
      </c>
      <c r="H342" s="63" t="s">
        <v>320</v>
      </c>
      <c r="I342" s="63" t="s">
        <v>321</v>
      </c>
      <c r="J342" s="64"/>
      <c r="K342" s="64"/>
      <c r="L342" s="65"/>
      <c r="M342" s="65" t="s">
        <v>102</v>
      </c>
      <c r="N342" s="65"/>
      <c r="O342" s="66">
        <v>8</v>
      </c>
      <c r="P342" s="67"/>
      <c r="Q342" s="68"/>
      <c r="R342" s="68"/>
      <c r="S342" s="68"/>
      <c r="T342" s="69">
        <f t="shared" si="37"/>
        <v>8</v>
      </c>
      <c r="U342" s="68"/>
      <c r="V342" s="70">
        <v>0.5</v>
      </c>
      <c r="W342" s="70"/>
      <c r="X342" s="71">
        <f t="shared" si="38"/>
        <v>8.5</v>
      </c>
      <c r="Y342" s="72"/>
      <c r="Z342" s="70"/>
      <c r="AA342" s="68">
        <v>2</v>
      </c>
      <c r="AB342" s="73"/>
      <c r="AC342" s="70"/>
      <c r="AD342" s="74"/>
      <c r="AE342" s="68"/>
      <c r="AF342" s="75"/>
    </row>
    <row r="343" ht="28.5" customHeight="1" spans="1:32">
      <c r="A343" s="61" t="s">
        <v>36</v>
      </c>
      <c r="B343" s="61" t="s">
        <v>306</v>
      </c>
      <c r="C343" s="61" t="s">
        <v>306</v>
      </c>
      <c r="D343" s="61" t="s">
        <v>307</v>
      </c>
      <c r="E343" s="76" t="s">
        <v>308</v>
      </c>
      <c r="F343" s="78">
        <v>46182</v>
      </c>
      <c r="G343" s="46" t="str">
        <f t="shared" si="35"/>
        <v>黄苏斌2026-6-9</v>
      </c>
      <c r="H343" s="63" t="s">
        <v>322</v>
      </c>
      <c r="I343" s="63" t="s">
        <v>323</v>
      </c>
      <c r="J343" s="64"/>
      <c r="K343" s="64"/>
      <c r="L343" s="65"/>
      <c r="M343" s="65"/>
      <c r="N343" s="65"/>
      <c r="O343" s="66">
        <v>8</v>
      </c>
      <c r="P343" s="67"/>
      <c r="Q343" s="68"/>
      <c r="R343" s="68"/>
      <c r="S343" s="68"/>
      <c r="T343" s="69">
        <f t="shared" si="37"/>
        <v>8</v>
      </c>
      <c r="U343" s="68"/>
      <c r="V343" s="70"/>
      <c r="W343" s="70"/>
      <c r="X343" s="71">
        <f t="shared" si="38"/>
        <v>8</v>
      </c>
      <c r="Y343" s="72"/>
      <c r="Z343" s="70"/>
      <c r="AA343" s="68">
        <v>2</v>
      </c>
      <c r="AB343" s="73"/>
      <c r="AC343" s="70"/>
      <c r="AD343" s="74"/>
      <c r="AE343" s="68"/>
      <c r="AF343" s="75"/>
    </row>
    <row r="344" ht="28.5" customHeight="1" spans="1:32">
      <c r="A344" s="61" t="s">
        <v>36</v>
      </c>
      <c r="B344" s="61" t="s">
        <v>306</v>
      </c>
      <c r="C344" s="61" t="s">
        <v>306</v>
      </c>
      <c r="D344" s="61" t="s">
        <v>307</v>
      </c>
      <c r="E344" s="76" t="s">
        <v>308</v>
      </c>
      <c r="F344" s="46">
        <v>46183</v>
      </c>
      <c r="G344" s="46" t="str">
        <f t="shared" si="35"/>
        <v>黄苏斌2026-6-10</v>
      </c>
      <c r="H344" s="63" t="s">
        <v>324</v>
      </c>
      <c r="I344" s="63" t="s">
        <v>316</v>
      </c>
      <c r="J344" s="64"/>
      <c r="K344" s="64"/>
      <c r="L344" s="65"/>
      <c r="M344" s="65"/>
      <c r="N344" s="65"/>
      <c r="O344" s="66">
        <v>8</v>
      </c>
      <c r="P344" s="67"/>
      <c r="Q344" s="68"/>
      <c r="R344" s="68"/>
      <c r="S344" s="68"/>
      <c r="T344" s="69">
        <f t="shared" si="37"/>
        <v>8</v>
      </c>
      <c r="U344" s="68"/>
      <c r="V344" s="70">
        <v>0.5</v>
      </c>
      <c r="W344" s="70"/>
      <c r="X344" s="71">
        <f t="shared" si="38"/>
        <v>8.5</v>
      </c>
      <c r="Y344" s="72"/>
      <c r="Z344" s="70"/>
      <c r="AA344" s="68">
        <v>2</v>
      </c>
      <c r="AB344" s="73"/>
      <c r="AC344" s="70"/>
      <c r="AD344" s="74"/>
      <c r="AE344" s="68"/>
      <c r="AF344" s="75"/>
    </row>
    <row r="345" ht="28.5" customHeight="1" spans="1:32">
      <c r="A345" s="61" t="s">
        <v>36</v>
      </c>
      <c r="B345" s="61" t="s">
        <v>306</v>
      </c>
      <c r="C345" s="61" t="s">
        <v>306</v>
      </c>
      <c r="D345" s="61" t="s">
        <v>307</v>
      </c>
      <c r="E345" s="62" t="s">
        <v>308</v>
      </c>
      <c r="F345" s="46">
        <v>46184</v>
      </c>
      <c r="G345" s="46" t="str">
        <f t="shared" si="35"/>
        <v>黄苏斌2026-6-11</v>
      </c>
      <c r="H345" s="63" t="s">
        <v>325</v>
      </c>
      <c r="I345" s="63" t="s">
        <v>326</v>
      </c>
      <c r="J345" s="64"/>
      <c r="K345" s="64"/>
      <c r="L345" s="65"/>
      <c r="M345" s="65" t="s">
        <v>327</v>
      </c>
      <c r="N345" s="65"/>
      <c r="O345" s="66">
        <v>8</v>
      </c>
      <c r="P345" s="67"/>
      <c r="Q345" s="68"/>
      <c r="R345" s="68"/>
      <c r="S345" s="68"/>
      <c r="T345" s="69">
        <f t="shared" si="37"/>
        <v>8</v>
      </c>
      <c r="U345" s="68"/>
      <c r="V345" s="70"/>
      <c r="W345" s="70"/>
      <c r="X345" s="71">
        <f t="shared" si="38"/>
        <v>8</v>
      </c>
      <c r="Y345" s="72"/>
      <c r="Z345" s="70"/>
      <c r="AA345" s="68">
        <v>2</v>
      </c>
      <c r="AB345" s="73"/>
      <c r="AC345" s="70"/>
      <c r="AD345" s="74"/>
      <c r="AE345" s="68"/>
      <c r="AF345" s="75"/>
    </row>
    <row r="346" ht="28.5" customHeight="1" spans="1:32">
      <c r="A346" s="61" t="s">
        <v>36</v>
      </c>
      <c r="B346" s="61" t="s">
        <v>306</v>
      </c>
      <c r="C346" s="61" t="s">
        <v>306</v>
      </c>
      <c r="D346" s="61" t="s">
        <v>307</v>
      </c>
      <c r="E346" s="76" t="s">
        <v>308</v>
      </c>
      <c r="F346" s="46">
        <v>46185</v>
      </c>
      <c r="G346" s="46" t="str">
        <f t="shared" si="35"/>
        <v>黄苏斌2026-6-12</v>
      </c>
      <c r="H346" s="63" t="s">
        <v>328</v>
      </c>
      <c r="I346" s="63"/>
      <c r="J346" s="64"/>
      <c r="K346" s="64"/>
      <c r="L346" s="65" t="s">
        <v>78</v>
      </c>
      <c r="M346" s="65" t="s">
        <v>64</v>
      </c>
      <c r="N346" s="65"/>
      <c r="O346" s="66">
        <v>8</v>
      </c>
      <c r="P346" s="67"/>
      <c r="Q346" s="68">
        <v>-1.5</v>
      </c>
      <c r="R346" s="68"/>
      <c r="S346" s="68"/>
      <c r="T346" s="69">
        <f t="shared" si="37"/>
        <v>6.5</v>
      </c>
      <c r="U346" s="68"/>
      <c r="V346" s="70"/>
      <c r="W346" s="70"/>
      <c r="X346" s="71">
        <f t="shared" si="38"/>
        <v>6.5</v>
      </c>
      <c r="Y346" s="72"/>
      <c r="Z346" s="70"/>
      <c r="AA346" s="68"/>
      <c r="AB346" s="73"/>
      <c r="AC346" s="70"/>
      <c r="AD346" s="74"/>
      <c r="AE346" s="68"/>
      <c r="AF346" s="75"/>
    </row>
    <row r="347" ht="28.5" customHeight="1" spans="1:32">
      <c r="A347" s="61" t="s">
        <v>36</v>
      </c>
      <c r="B347" s="61" t="s">
        <v>306</v>
      </c>
      <c r="C347" s="61" t="s">
        <v>306</v>
      </c>
      <c r="D347" s="61" t="s">
        <v>307</v>
      </c>
      <c r="E347" s="76" t="s">
        <v>308</v>
      </c>
      <c r="F347" s="77">
        <v>46186</v>
      </c>
      <c r="G347" s="46" t="str">
        <f t="shared" si="35"/>
        <v>黄苏斌2026-6-13</v>
      </c>
      <c r="H347" s="63"/>
      <c r="I347" s="63"/>
      <c r="J347" s="64"/>
      <c r="K347" s="64"/>
      <c r="L347" s="65"/>
      <c r="M347" s="65"/>
      <c r="N347" s="65"/>
      <c r="O347" s="66"/>
      <c r="P347" s="67"/>
      <c r="Q347" s="68"/>
      <c r="R347" s="68"/>
      <c r="S347" s="68"/>
      <c r="T347" s="69">
        <f t="shared" si="37"/>
        <v>0</v>
      </c>
      <c r="U347" s="68"/>
      <c r="V347" s="70"/>
      <c r="W347" s="70"/>
      <c r="X347" s="71">
        <f t="shared" si="38"/>
        <v>0</v>
      </c>
      <c r="Y347" s="72"/>
      <c r="Z347" s="70"/>
      <c r="AA347" s="68"/>
      <c r="AB347" s="73"/>
      <c r="AC347" s="70"/>
      <c r="AD347" s="74"/>
      <c r="AE347" s="68"/>
      <c r="AF347" s="80"/>
    </row>
    <row r="348" ht="28.5" customHeight="1" spans="1:32">
      <c r="A348" s="61" t="s">
        <v>36</v>
      </c>
      <c r="B348" s="61" t="s">
        <v>306</v>
      </c>
      <c r="C348" s="61" t="s">
        <v>306</v>
      </c>
      <c r="D348" s="61" t="s">
        <v>307</v>
      </c>
      <c r="E348" s="62" t="s">
        <v>308</v>
      </c>
      <c r="F348" s="77">
        <v>46187</v>
      </c>
      <c r="G348" s="46" t="str">
        <f t="shared" si="35"/>
        <v>黄苏斌2026-6-14</v>
      </c>
      <c r="H348" s="63"/>
      <c r="I348" s="63"/>
      <c r="J348" s="64"/>
      <c r="K348" s="64"/>
      <c r="L348" s="65"/>
      <c r="M348" s="65"/>
      <c r="N348" s="65"/>
      <c r="O348" s="66"/>
      <c r="P348" s="67"/>
      <c r="Q348" s="68"/>
      <c r="R348" s="68"/>
      <c r="S348" s="68"/>
      <c r="T348" s="69">
        <f t="shared" si="37"/>
        <v>0</v>
      </c>
      <c r="U348" s="68"/>
      <c r="V348" s="70"/>
      <c r="W348" s="70"/>
      <c r="X348" s="71">
        <f t="shared" si="38"/>
        <v>0</v>
      </c>
      <c r="Y348" s="72"/>
      <c r="Z348" s="70"/>
      <c r="AA348" s="68"/>
      <c r="AB348" s="73"/>
      <c r="AC348" s="70"/>
      <c r="AD348" s="74"/>
      <c r="AE348" s="68"/>
      <c r="AF348" s="80"/>
    </row>
    <row r="349" ht="28.5" customHeight="1" spans="1:32">
      <c r="A349" s="61" t="s">
        <v>36</v>
      </c>
      <c r="B349" s="61" t="s">
        <v>306</v>
      </c>
      <c r="C349" s="61" t="s">
        <v>306</v>
      </c>
      <c r="D349" s="61" t="s">
        <v>307</v>
      </c>
      <c r="E349" s="76" t="s">
        <v>308</v>
      </c>
      <c r="F349" s="46">
        <v>46188</v>
      </c>
      <c r="G349" s="46" t="str">
        <f t="shared" si="35"/>
        <v>黄苏斌2026-6-15</v>
      </c>
      <c r="H349" s="63" t="s">
        <v>329</v>
      </c>
      <c r="I349" s="63" t="s">
        <v>330</v>
      </c>
      <c r="J349" s="64"/>
      <c r="K349" s="64"/>
      <c r="L349" s="65"/>
      <c r="M349" s="65"/>
      <c r="N349" s="65"/>
      <c r="O349" s="66">
        <v>8</v>
      </c>
      <c r="P349" s="67"/>
      <c r="Q349" s="68"/>
      <c r="R349" s="68"/>
      <c r="S349" s="68"/>
      <c r="T349" s="69">
        <f t="shared" si="37"/>
        <v>8</v>
      </c>
      <c r="U349" s="68"/>
      <c r="V349" s="70"/>
      <c r="W349" s="70"/>
      <c r="X349" s="71">
        <f t="shared" si="38"/>
        <v>8</v>
      </c>
      <c r="Y349" s="72"/>
      <c r="Z349" s="70"/>
      <c r="AA349" s="68">
        <v>2</v>
      </c>
      <c r="AB349" s="73"/>
      <c r="AC349" s="70"/>
      <c r="AD349" s="74"/>
      <c r="AE349" s="68"/>
      <c r="AF349" s="75"/>
    </row>
    <row r="350" ht="28.5" customHeight="1" spans="1:32">
      <c r="A350" s="61" t="s">
        <v>36</v>
      </c>
      <c r="B350" s="61" t="s">
        <v>306</v>
      </c>
      <c r="C350" s="61" t="s">
        <v>306</v>
      </c>
      <c r="D350" s="61" t="s">
        <v>307</v>
      </c>
      <c r="E350" s="76" t="s">
        <v>308</v>
      </c>
      <c r="F350" s="46">
        <v>46189</v>
      </c>
      <c r="G350" s="46" t="str">
        <f t="shared" si="35"/>
        <v>黄苏斌2026-6-16</v>
      </c>
      <c r="H350" s="63" t="s">
        <v>331</v>
      </c>
      <c r="I350" s="63" t="s">
        <v>332</v>
      </c>
      <c r="J350" s="64"/>
      <c r="K350" s="64"/>
      <c r="L350" s="65"/>
      <c r="M350" s="65"/>
      <c r="N350" s="65"/>
      <c r="O350" s="66">
        <v>8</v>
      </c>
      <c r="P350" s="67"/>
      <c r="Q350" s="68"/>
      <c r="R350" s="68"/>
      <c r="S350" s="68"/>
      <c r="T350" s="69">
        <f t="shared" si="37"/>
        <v>8</v>
      </c>
      <c r="U350" s="68"/>
      <c r="V350" s="70"/>
      <c r="W350" s="70"/>
      <c r="X350" s="71">
        <f t="shared" si="38"/>
        <v>8</v>
      </c>
      <c r="Y350" s="72"/>
      <c r="Z350" s="70"/>
      <c r="AA350" s="68">
        <v>2</v>
      </c>
      <c r="AB350" s="73"/>
      <c r="AC350" s="70"/>
      <c r="AD350" s="74"/>
      <c r="AE350" s="68"/>
      <c r="AF350" s="80"/>
    </row>
    <row r="351" ht="28.5" customHeight="1" spans="1:32">
      <c r="A351" s="61" t="s">
        <v>36</v>
      </c>
      <c r="B351" s="61" t="s">
        <v>306</v>
      </c>
      <c r="C351" s="61" t="s">
        <v>306</v>
      </c>
      <c r="D351" s="61" t="s">
        <v>307</v>
      </c>
      <c r="E351" s="76" t="s">
        <v>308</v>
      </c>
      <c r="F351" s="46">
        <v>46190</v>
      </c>
      <c r="G351" s="46" t="str">
        <f t="shared" si="35"/>
        <v>黄苏斌2026-6-17</v>
      </c>
      <c r="H351" s="63" t="s">
        <v>333</v>
      </c>
      <c r="I351" s="63" t="s">
        <v>334</v>
      </c>
      <c r="J351" s="64"/>
      <c r="K351" s="64"/>
      <c r="L351" s="65"/>
      <c r="M351" s="65"/>
      <c r="N351" s="65"/>
      <c r="O351" s="66">
        <v>8</v>
      </c>
      <c r="P351" s="67"/>
      <c r="Q351" s="68"/>
      <c r="R351" s="68"/>
      <c r="S351" s="68"/>
      <c r="T351" s="69">
        <f t="shared" si="37"/>
        <v>8</v>
      </c>
      <c r="U351" s="68"/>
      <c r="V351" s="70"/>
      <c r="W351" s="70"/>
      <c r="X351" s="71">
        <f t="shared" si="38"/>
        <v>8</v>
      </c>
      <c r="Y351" s="72"/>
      <c r="Z351" s="70"/>
      <c r="AA351" s="68">
        <v>2</v>
      </c>
      <c r="AB351" s="73"/>
      <c r="AC351" s="70"/>
      <c r="AD351" s="74"/>
      <c r="AE351" s="68"/>
      <c r="AF351" s="75"/>
    </row>
    <row r="352" ht="28.5" customHeight="1" spans="1:32">
      <c r="A352" s="61" t="s">
        <v>36</v>
      </c>
      <c r="B352" s="61" t="s">
        <v>306</v>
      </c>
      <c r="C352" s="61" t="s">
        <v>306</v>
      </c>
      <c r="D352" s="61" t="s">
        <v>307</v>
      </c>
      <c r="E352" s="76" t="s">
        <v>308</v>
      </c>
      <c r="F352" s="46">
        <v>46191</v>
      </c>
      <c r="G352" s="46" t="str">
        <f t="shared" si="35"/>
        <v>黄苏斌2026-6-18</v>
      </c>
      <c r="H352" s="63" t="s">
        <v>335</v>
      </c>
      <c r="I352" s="63" t="s">
        <v>336</v>
      </c>
      <c r="J352" s="64"/>
      <c r="K352" s="64"/>
      <c r="L352" s="65"/>
      <c r="M352" s="65"/>
      <c r="N352" s="65"/>
      <c r="O352" s="66">
        <v>8</v>
      </c>
      <c r="P352" s="67"/>
      <c r="Q352" s="68"/>
      <c r="R352" s="68"/>
      <c r="S352" s="68"/>
      <c r="T352" s="69">
        <f t="shared" si="37"/>
        <v>8</v>
      </c>
      <c r="U352" s="68"/>
      <c r="V352" s="70"/>
      <c r="W352" s="70"/>
      <c r="X352" s="71">
        <f t="shared" si="38"/>
        <v>8</v>
      </c>
      <c r="Y352" s="72"/>
      <c r="Z352" s="70"/>
      <c r="AA352" s="68">
        <v>2</v>
      </c>
      <c r="AB352" s="73"/>
      <c r="AC352" s="70"/>
      <c r="AD352" s="74"/>
      <c r="AE352" s="68"/>
      <c r="AF352" s="75"/>
    </row>
    <row r="353" ht="28.5" customHeight="1" spans="1:33">
      <c r="A353" s="61" t="s">
        <v>36</v>
      </c>
      <c r="B353" s="61" t="s">
        <v>306</v>
      </c>
      <c r="C353" s="61" t="s">
        <v>306</v>
      </c>
      <c r="D353" s="61" t="s">
        <v>307</v>
      </c>
      <c r="E353" s="76" t="s">
        <v>308</v>
      </c>
      <c r="F353" s="82">
        <v>46192</v>
      </c>
      <c r="G353" s="46" t="str">
        <f t="shared" si="35"/>
        <v>黄苏斌2026-6-19</v>
      </c>
      <c r="H353" s="63"/>
      <c r="I353" s="63"/>
      <c r="J353" s="64"/>
      <c r="K353" s="64"/>
      <c r="L353" s="65"/>
      <c r="M353" s="65"/>
      <c r="N353" s="65"/>
      <c r="O353" s="66"/>
      <c r="P353" s="67"/>
      <c r="Q353" s="68"/>
      <c r="R353" s="68"/>
      <c r="S353" s="68"/>
      <c r="T353" s="69">
        <f t="shared" si="37"/>
        <v>0</v>
      </c>
      <c r="U353" s="68"/>
      <c r="V353" s="70"/>
      <c r="W353" s="70"/>
      <c r="X353" s="71">
        <f t="shared" si="38"/>
        <v>0</v>
      </c>
      <c r="Y353" s="72"/>
      <c r="Z353" s="70"/>
      <c r="AA353" s="68"/>
      <c r="AB353" s="73">
        <v>8</v>
      </c>
      <c r="AC353" s="70"/>
      <c r="AD353" s="74"/>
      <c r="AE353" s="68"/>
      <c r="AF353" s="75"/>
    </row>
    <row r="354" ht="28.5" customHeight="1" spans="1:33">
      <c r="A354" s="61" t="s">
        <v>36</v>
      </c>
      <c r="B354" s="61" t="s">
        <v>306</v>
      </c>
      <c r="C354" s="61" t="s">
        <v>306</v>
      </c>
      <c r="D354" s="61" t="s">
        <v>307</v>
      </c>
      <c r="E354" s="62" t="s">
        <v>308</v>
      </c>
      <c r="F354" s="77">
        <v>46193</v>
      </c>
      <c r="G354" s="46" t="str">
        <f t="shared" si="35"/>
        <v>黄苏斌2026-6-20</v>
      </c>
      <c r="H354" s="63"/>
      <c r="I354" s="63"/>
      <c r="J354" s="64"/>
      <c r="K354" s="64"/>
      <c r="L354" s="65"/>
      <c r="M354" s="65"/>
      <c r="N354" s="65"/>
      <c r="O354" s="66"/>
      <c r="P354" s="67"/>
      <c r="Q354" s="68"/>
      <c r="R354" s="68"/>
      <c r="S354" s="68"/>
      <c r="T354" s="69">
        <f t="shared" si="37"/>
        <v>0</v>
      </c>
      <c r="U354" s="68"/>
      <c r="V354" s="70"/>
      <c r="W354" s="70"/>
      <c r="X354" s="71">
        <f t="shared" si="38"/>
        <v>0</v>
      </c>
      <c r="Y354" s="72"/>
      <c r="Z354" s="70"/>
      <c r="AA354" s="68"/>
      <c r="AB354" s="73"/>
      <c r="AC354" s="70"/>
      <c r="AD354" s="74"/>
      <c r="AE354" s="68"/>
      <c r="AF354" s="75"/>
    </row>
    <row r="355" ht="28.5" customHeight="1" spans="1:33">
      <c r="A355" s="61" t="s">
        <v>36</v>
      </c>
      <c r="B355" s="61" t="s">
        <v>306</v>
      </c>
      <c r="C355" s="61" t="s">
        <v>306</v>
      </c>
      <c r="D355" s="61" t="s">
        <v>307</v>
      </c>
      <c r="E355" s="62" t="s">
        <v>308</v>
      </c>
      <c r="F355" s="46">
        <v>46194</v>
      </c>
      <c r="G355" s="46" t="str">
        <f t="shared" si="35"/>
        <v>黄苏斌2026-6-21</v>
      </c>
      <c r="H355" s="63" t="s">
        <v>337</v>
      </c>
      <c r="I355" s="63" t="s">
        <v>338</v>
      </c>
      <c r="J355" s="64"/>
      <c r="K355" s="64"/>
      <c r="L355" s="65" t="s">
        <v>100</v>
      </c>
      <c r="M355" s="65" t="s">
        <v>339</v>
      </c>
      <c r="N355" s="65"/>
      <c r="O355" s="66">
        <v>8</v>
      </c>
      <c r="P355" s="67"/>
      <c r="Q355" s="68">
        <v>-0.5</v>
      </c>
      <c r="R355" s="68"/>
      <c r="S355" s="68"/>
      <c r="T355" s="69">
        <f t="shared" si="37"/>
        <v>7.5</v>
      </c>
      <c r="U355" s="68"/>
      <c r="V355" s="70"/>
      <c r="W355" s="70"/>
      <c r="X355" s="71">
        <f t="shared" si="38"/>
        <v>7.5</v>
      </c>
      <c r="Y355" s="72"/>
      <c r="Z355" s="70"/>
      <c r="AA355" s="68">
        <v>2</v>
      </c>
      <c r="AB355" s="73"/>
      <c r="AC355" s="70"/>
      <c r="AD355" s="74"/>
      <c r="AE355" s="68"/>
      <c r="AF355" s="75"/>
    </row>
    <row r="356" ht="28.5" customHeight="1" spans="1:33">
      <c r="A356" s="61" t="s">
        <v>36</v>
      </c>
      <c r="B356" s="61" t="s">
        <v>306</v>
      </c>
      <c r="C356" s="61" t="s">
        <v>306</v>
      </c>
      <c r="D356" s="61" t="s">
        <v>307</v>
      </c>
      <c r="E356" s="76" t="s">
        <v>308</v>
      </c>
      <c r="F356" s="46">
        <v>46195</v>
      </c>
      <c r="G356" s="46" t="str">
        <f t="shared" si="35"/>
        <v>黄苏斌2026-6-22</v>
      </c>
      <c r="H356" s="63"/>
      <c r="I356" s="63"/>
      <c r="J356" s="64"/>
      <c r="K356" s="64"/>
      <c r="L356" s="65"/>
      <c r="M356" s="65"/>
      <c r="N356" s="65"/>
      <c r="O356" s="66"/>
      <c r="P356" s="67"/>
      <c r="Q356" s="68"/>
      <c r="R356" s="68"/>
      <c r="S356" s="68"/>
      <c r="T356" s="69">
        <f t="shared" si="37"/>
        <v>0</v>
      </c>
      <c r="U356" s="68"/>
      <c r="V356" s="70"/>
      <c r="W356" s="70"/>
      <c r="X356" s="71">
        <f t="shared" si="38"/>
        <v>0</v>
      </c>
      <c r="Y356" s="72"/>
      <c r="Z356" s="70"/>
      <c r="AA356" s="68"/>
      <c r="AB356" s="73"/>
      <c r="AC356" s="70"/>
      <c r="AD356" s="74"/>
      <c r="AE356" s="68"/>
      <c r="AF356" s="75"/>
    </row>
    <row r="357" ht="28.5" customHeight="1" spans="1:33">
      <c r="A357" s="61" t="s">
        <v>36</v>
      </c>
      <c r="B357" s="61" t="s">
        <v>306</v>
      </c>
      <c r="C357" s="61" t="s">
        <v>306</v>
      </c>
      <c r="D357" s="61" t="s">
        <v>307</v>
      </c>
      <c r="E357" s="76" t="s">
        <v>308</v>
      </c>
      <c r="F357" s="46">
        <v>46196</v>
      </c>
      <c r="G357" s="46" t="str">
        <f t="shared" si="35"/>
        <v>黄苏斌2026-6-23</v>
      </c>
      <c r="H357" s="63"/>
      <c r="I357" s="63"/>
      <c r="J357" s="64"/>
      <c r="K357" s="64"/>
      <c r="L357" s="65"/>
      <c r="M357" s="65"/>
      <c r="N357" s="65"/>
      <c r="O357" s="66"/>
      <c r="P357" s="67"/>
      <c r="Q357" s="68"/>
      <c r="R357" s="68"/>
      <c r="S357" s="68"/>
      <c r="T357" s="69">
        <f t="shared" si="37"/>
        <v>0</v>
      </c>
      <c r="U357" s="68"/>
      <c r="V357" s="70"/>
      <c r="W357" s="70"/>
      <c r="X357" s="71">
        <f t="shared" si="38"/>
        <v>0</v>
      </c>
      <c r="Y357" s="72"/>
      <c r="Z357" s="70"/>
      <c r="AA357" s="68"/>
      <c r="AB357" s="73"/>
      <c r="AC357" s="70"/>
      <c r="AD357" s="74"/>
      <c r="AE357" s="68"/>
      <c r="AF357" s="75"/>
    </row>
    <row r="358" ht="28.5" customHeight="1" spans="1:33">
      <c r="A358" s="61" t="s">
        <v>36</v>
      </c>
      <c r="B358" s="61" t="s">
        <v>306</v>
      </c>
      <c r="C358" s="61" t="s">
        <v>306</v>
      </c>
      <c r="D358" s="61" t="s">
        <v>307</v>
      </c>
      <c r="E358" s="76" t="s">
        <v>308</v>
      </c>
      <c r="F358" s="46">
        <v>46197</v>
      </c>
      <c r="G358" s="46" t="str">
        <f t="shared" si="35"/>
        <v>黄苏斌2026-6-24</v>
      </c>
      <c r="H358" s="63"/>
      <c r="I358" s="63"/>
      <c r="J358" s="64"/>
      <c r="K358" s="64"/>
      <c r="L358" s="65"/>
      <c r="M358" s="65"/>
      <c r="N358" s="65"/>
      <c r="O358" s="66"/>
      <c r="P358" s="67"/>
      <c r="Q358" s="68"/>
      <c r="R358" s="68"/>
      <c r="S358" s="68"/>
      <c r="T358" s="69">
        <f t="shared" si="37"/>
        <v>0</v>
      </c>
      <c r="U358" s="68"/>
      <c r="V358" s="70"/>
      <c r="W358" s="70"/>
      <c r="X358" s="71">
        <f t="shared" si="38"/>
        <v>0</v>
      </c>
      <c r="Y358" s="72"/>
      <c r="Z358" s="70"/>
      <c r="AA358" s="68"/>
      <c r="AB358" s="73"/>
      <c r="AC358" s="70"/>
      <c r="AD358" s="74"/>
      <c r="AE358" s="68"/>
      <c r="AF358" s="75"/>
    </row>
    <row r="359" ht="28.5" customHeight="1" spans="1:33">
      <c r="A359" s="61" t="s">
        <v>36</v>
      </c>
      <c r="B359" s="61" t="s">
        <v>306</v>
      </c>
      <c r="C359" s="61" t="s">
        <v>306</v>
      </c>
      <c r="D359" s="61" t="s">
        <v>307</v>
      </c>
      <c r="E359" s="76" t="s">
        <v>308</v>
      </c>
      <c r="F359" s="46">
        <v>46198</v>
      </c>
      <c r="G359" s="46" t="str">
        <f t="shared" si="35"/>
        <v>黄苏斌2026-6-25</v>
      </c>
      <c r="H359" s="63"/>
      <c r="I359" s="63"/>
      <c r="J359" s="64"/>
      <c r="K359" s="64"/>
      <c r="L359" s="65"/>
      <c r="M359" s="65"/>
      <c r="N359" s="65"/>
      <c r="O359" s="66"/>
      <c r="P359" s="67"/>
      <c r="Q359" s="68"/>
      <c r="R359" s="68"/>
      <c r="S359" s="68"/>
      <c r="T359" s="69">
        <f t="shared" si="37"/>
        <v>0</v>
      </c>
      <c r="U359" s="68"/>
      <c r="V359" s="70"/>
      <c r="W359" s="70"/>
      <c r="X359" s="71">
        <f t="shared" si="38"/>
        <v>0</v>
      </c>
      <c r="Y359" s="72"/>
      <c r="Z359" s="70"/>
      <c r="AA359" s="68"/>
      <c r="AB359" s="73"/>
      <c r="AC359" s="70"/>
      <c r="AD359" s="74"/>
      <c r="AE359" s="68"/>
      <c r="AF359" s="75"/>
    </row>
    <row r="360" ht="28.5" customHeight="1" spans="1:33">
      <c r="A360" s="61" t="s">
        <v>36</v>
      </c>
      <c r="B360" s="61" t="s">
        <v>306</v>
      </c>
      <c r="C360" s="61" t="s">
        <v>306</v>
      </c>
      <c r="D360" s="61" t="s">
        <v>307</v>
      </c>
      <c r="E360" s="76" t="s">
        <v>308</v>
      </c>
      <c r="F360" s="46">
        <v>46199</v>
      </c>
      <c r="G360" s="46" t="str">
        <f t="shared" si="35"/>
        <v>黄苏斌2026-6-26</v>
      </c>
      <c r="H360" s="63"/>
      <c r="I360" s="63"/>
      <c r="J360" s="64"/>
      <c r="K360" s="64"/>
      <c r="L360" s="65"/>
      <c r="M360" s="65"/>
      <c r="N360" s="65"/>
      <c r="O360" s="66"/>
      <c r="P360" s="67"/>
      <c r="Q360" s="68"/>
      <c r="R360" s="68"/>
      <c r="S360" s="68"/>
      <c r="T360" s="69">
        <f t="shared" si="37"/>
        <v>0</v>
      </c>
      <c r="U360" s="68"/>
      <c r="V360" s="70"/>
      <c r="W360" s="70"/>
      <c r="X360" s="71">
        <f t="shared" si="38"/>
        <v>0</v>
      </c>
      <c r="Y360" s="72"/>
      <c r="Z360" s="70"/>
      <c r="AA360" s="68"/>
      <c r="AB360" s="73"/>
      <c r="AC360" s="70"/>
      <c r="AD360" s="74"/>
      <c r="AE360" s="68"/>
      <c r="AF360" s="75"/>
    </row>
    <row r="361" ht="28.5" customHeight="1" spans="1:33">
      <c r="A361" s="61" t="s">
        <v>36</v>
      </c>
      <c r="B361" s="61" t="s">
        <v>306</v>
      </c>
      <c r="C361" s="61" t="s">
        <v>306</v>
      </c>
      <c r="D361" s="61" t="s">
        <v>307</v>
      </c>
      <c r="E361" s="76" t="s">
        <v>308</v>
      </c>
      <c r="F361" s="46">
        <v>46200</v>
      </c>
      <c r="G361" s="46" t="str">
        <f t="shared" si="35"/>
        <v>黄苏斌2026-6-27</v>
      </c>
      <c r="H361" s="63"/>
      <c r="I361" s="63"/>
      <c r="J361" s="64"/>
      <c r="K361" s="64"/>
      <c r="L361" s="65"/>
      <c r="M361" s="65"/>
      <c r="N361" s="79"/>
      <c r="O361" s="66"/>
      <c r="P361" s="67"/>
      <c r="Q361" s="68"/>
      <c r="R361" s="68"/>
      <c r="S361" s="68"/>
      <c r="T361" s="69">
        <f t="shared" si="37"/>
        <v>0</v>
      </c>
      <c r="U361" s="68"/>
      <c r="V361" s="70"/>
      <c r="W361" s="70"/>
      <c r="X361" s="71">
        <f t="shared" si="38"/>
        <v>0</v>
      </c>
      <c r="Y361" s="72"/>
      <c r="Z361" s="70"/>
      <c r="AA361" s="68"/>
      <c r="AB361" s="73"/>
      <c r="AC361" s="70"/>
      <c r="AD361" s="74"/>
      <c r="AE361" s="68"/>
      <c r="AF361" s="75"/>
    </row>
    <row r="362" ht="28.5" customHeight="1" spans="1:33">
      <c r="A362" s="61" t="s">
        <v>36</v>
      </c>
      <c r="B362" s="61" t="s">
        <v>306</v>
      </c>
      <c r="C362" s="61" t="s">
        <v>306</v>
      </c>
      <c r="D362" s="61" t="s">
        <v>307</v>
      </c>
      <c r="E362" s="62" t="s">
        <v>308</v>
      </c>
      <c r="F362" s="46">
        <v>46201</v>
      </c>
      <c r="G362" s="46" t="str">
        <f t="shared" si="35"/>
        <v>黄苏斌2026-6-28</v>
      </c>
      <c r="H362" s="63"/>
      <c r="I362" s="63"/>
      <c r="J362" s="64"/>
      <c r="K362" s="64"/>
      <c r="L362" s="65"/>
      <c r="M362" s="65"/>
      <c r="N362" s="65"/>
      <c r="O362" s="66"/>
      <c r="P362" s="67"/>
      <c r="Q362" s="68"/>
      <c r="R362" s="68"/>
      <c r="S362" s="68"/>
      <c r="T362" s="69">
        <f t="shared" si="37"/>
        <v>0</v>
      </c>
      <c r="U362" s="68"/>
      <c r="V362" s="70"/>
      <c r="W362" s="70"/>
      <c r="X362" s="71">
        <f t="shared" si="38"/>
        <v>0</v>
      </c>
      <c r="Y362" s="72"/>
      <c r="Z362" s="70"/>
      <c r="AA362" s="68"/>
      <c r="AB362" s="73"/>
      <c r="AC362" s="70"/>
      <c r="AD362" s="74"/>
      <c r="AE362" s="68"/>
      <c r="AF362" s="75"/>
    </row>
    <row r="363" ht="28.5" customHeight="1" spans="1:33">
      <c r="A363" s="61" t="s">
        <v>36</v>
      </c>
      <c r="B363" s="61" t="s">
        <v>306</v>
      </c>
      <c r="C363" s="61" t="s">
        <v>306</v>
      </c>
      <c r="D363" s="61" t="s">
        <v>307</v>
      </c>
      <c r="E363" s="76" t="s">
        <v>308</v>
      </c>
      <c r="F363" s="46">
        <v>46202</v>
      </c>
      <c r="G363" s="46" t="str">
        <f t="shared" si="35"/>
        <v>黄苏斌2026-6-29</v>
      </c>
      <c r="H363" s="63"/>
      <c r="I363" s="63"/>
      <c r="J363" s="64"/>
      <c r="K363" s="64"/>
      <c r="L363" s="65"/>
      <c r="M363" s="65"/>
      <c r="N363" s="79"/>
      <c r="O363" s="66"/>
      <c r="P363" s="67"/>
      <c r="Q363" s="68"/>
      <c r="R363" s="68"/>
      <c r="S363" s="68"/>
      <c r="T363" s="69">
        <f t="shared" si="37"/>
        <v>0</v>
      </c>
      <c r="U363" s="68"/>
      <c r="V363" s="70"/>
      <c r="W363" s="70"/>
      <c r="X363" s="71">
        <f t="shared" si="38"/>
        <v>0</v>
      </c>
      <c r="Y363" s="72"/>
      <c r="Z363" s="70"/>
      <c r="AA363" s="68"/>
      <c r="AB363" s="73"/>
      <c r="AC363" s="70"/>
      <c r="AD363" s="74"/>
      <c r="AE363" s="68"/>
      <c r="AF363" s="75"/>
    </row>
    <row r="364" s="3" customFormat="1" ht="28.5" customHeight="1" spans="1:33">
      <c r="A364" s="61" t="s">
        <v>36</v>
      </c>
      <c r="B364" s="61" t="s">
        <v>306</v>
      </c>
      <c r="C364" s="61" t="s">
        <v>306</v>
      </c>
      <c r="D364" s="61" t="s">
        <v>307</v>
      </c>
      <c r="E364" s="62" t="s">
        <v>308</v>
      </c>
      <c r="F364" s="46">
        <v>46203</v>
      </c>
      <c r="G364" s="46" t="str">
        <f t="shared" si="35"/>
        <v>黄苏斌2026-6-30</v>
      </c>
      <c r="H364" s="63"/>
      <c r="I364" s="63"/>
      <c r="J364" s="64"/>
      <c r="K364" s="64"/>
      <c r="L364" s="65"/>
      <c r="M364" s="65"/>
      <c r="N364" s="65"/>
      <c r="O364" s="66"/>
      <c r="P364" s="67"/>
      <c r="Q364" s="68"/>
      <c r="R364" s="68"/>
      <c r="S364" s="68"/>
      <c r="T364" s="69">
        <f t="shared" si="37"/>
        <v>0</v>
      </c>
      <c r="U364" s="68"/>
      <c r="V364" s="70"/>
      <c r="W364" s="70"/>
      <c r="X364" s="71">
        <f t="shared" si="38"/>
        <v>0</v>
      </c>
      <c r="Y364" s="72"/>
      <c r="Z364" s="70"/>
      <c r="AA364" s="68"/>
      <c r="AB364" s="73"/>
      <c r="AC364" s="70"/>
      <c r="AD364" s="74"/>
      <c r="AE364" s="68"/>
      <c r="AF364" s="75"/>
      <c r="AG364" s="15"/>
    </row>
    <row r="365" s="3" customFormat="1" ht="28.5" customHeight="1" spans="1:33">
      <c r="A365" s="61" t="s">
        <v>36</v>
      </c>
      <c r="B365" s="61" t="s">
        <v>306</v>
      </c>
      <c r="C365" s="61" t="s">
        <v>306</v>
      </c>
      <c r="D365" s="61" t="s">
        <v>307</v>
      </c>
      <c r="E365" s="76" t="s">
        <v>308</v>
      </c>
      <c r="F365" s="46">
        <v>46204</v>
      </c>
      <c r="G365" s="46" t="str">
        <f t="shared" si="35"/>
        <v>黄苏斌2026-7-1</v>
      </c>
      <c r="H365" s="63"/>
      <c r="I365" s="63"/>
      <c r="J365" s="64"/>
      <c r="K365" s="64"/>
      <c r="L365" s="65"/>
      <c r="M365" s="65"/>
      <c r="N365" s="65"/>
      <c r="O365" s="66"/>
      <c r="P365" s="67"/>
      <c r="Q365" s="68"/>
      <c r="R365" s="68"/>
      <c r="S365" s="68"/>
      <c r="T365" s="69">
        <f t="shared" si="37"/>
        <v>0</v>
      </c>
      <c r="U365" s="68"/>
      <c r="V365" s="70"/>
      <c r="W365" s="70"/>
      <c r="X365" s="71">
        <f t="shared" si="38"/>
        <v>0</v>
      </c>
      <c r="Y365" s="72"/>
      <c r="Z365" s="70"/>
      <c r="AA365" s="68"/>
      <c r="AB365" s="73"/>
      <c r="AC365" s="70"/>
      <c r="AD365" s="74"/>
      <c r="AE365" s="68"/>
      <c r="AF365" s="75"/>
      <c r="AG365" s="15"/>
    </row>
    <row r="366" ht="28.5" customHeight="1" spans="1:33">
      <c r="A366" s="84" t="s">
        <v>36</v>
      </c>
      <c r="B366" s="84" t="s">
        <v>306</v>
      </c>
      <c r="C366" s="84" t="s">
        <v>306</v>
      </c>
      <c r="D366" s="84" t="s">
        <v>307</v>
      </c>
      <c r="E366" s="85" t="s">
        <v>308</v>
      </c>
      <c r="F366" s="86">
        <v>46235</v>
      </c>
      <c r="G366" s="46" t="str">
        <f t="shared" si="35"/>
        <v>黄苏斌2026-8-1</v>
      </c>
      <c r="H366" s="63"/>
      <c r="I366" s="63"/>
      <c r="J366" s="64"/>
      <c r="K366" s="64"/>
      <c r="L366" s="65"/>
      <c r="M366" s="65"/>
      <c r="N366" s="91"/>
      <c r="O366" s="66"/>
      <c r="P366" s="87"/>
      <c r="Q366" s="87"/>
      <c r="R366" s="87"/>
      <c r="S366" s="87"/>
      <c r="T366" s="69">
        <f t="shared" si="37"/>
        <v>0</v>
      </c>
      <c r="U366" s="87"/>
      <c r="V366" s="87"/>
      <c r="W366" s="87"/>
      <c r="X366" s="71">
        <f t="shared" si="38"/>
        <v>0</v>
      </c>
      <c r="Y366" s="88"/>
      <c r="Z366" s="87"/>
      <c r="AA366" s="87"/>
      <c r="AB366" s="87"/>
      <c r="AC366" s="87"/>
      <c r="AD366" s="89"/>
      <c r="AE366" s="87"/>
      <c r="AF366" s="90"/>
    </row>
    <row r="367" ht="28.5" customHeight="1" spans="1:33">
      <c r="A367" s="44" t="s">
        <v>36</v>
      </c>
      <c r="B367" s="44" t="s">
        <v>306</v>
      </c>
      <c r="C367" s="44" t="s">
        <v>306</v>
      </c>
      <c r="D367" s="44" t="s">
        <v>340</v>
      </c>
      <c r="E367" s="44" t="s">
        <v>341</v>
      </c>
      <c r="F367" s="45">
        <v>46173</v>
      </c>
      <c r="G367" s="46" t="str">
        <f t="shared" si="35"/>
        <v>潘夏煜2026-5-31</v>
      </c>
      <c r="H367" s="47"/>
      <c r="I367" s="47"/>
      <c r="J367" s="48"/>
      <c r="K367" s="48"/>
      <c r="L367" s="48"/>
      <c r="M367" s="49"/>
      <c r="N367" s="49"/>
      <c r="O367" s="50">
        <f t="shared" ref="O367:AE367" si="39">SUM(O368:O399)</f>
        <v>128</v>
      </c>
      <c r="P367" s="51">
        <f t="shared" si="39"/>
        <v>0</v>
      </c>
      <c r="Q367" s="52">
        <f t="shared" si="39"/>
        <v>-10.5</v>
      </c>
      <c r="R367" s="52">
        <f t="shared" si="39"/>
        <v>-4.5</v>
      </c>
      <c r="S367" s="53">
        <f t="shared" si="39"/>
        <v>0</v>
      </c>
      <c r="T367" s="54">
        <f t="shared" si="39"/>
        <v>113</v>
      </c>
      <c r="U367" s="55">
        <f t="shared" si="39"/>
        <v>0</v>
      </c>
      <c r="V367" s="54">
        <f t="shared" si="39"/>
        <v>25.5</v>
      </c>
      <c r="W367" s="54">
        <f t="shared" si="39"/>
        <v>0</v>
      </c>
      <c r="X367" s="56">
        <f t="shared" si="39"/>
        <v>138.5</v>
      </c>
      <c r="Y367" s="57">
        <f t="shared" si="39"/>
        <v>2</v>
      </c>
      <c r="Z367" s="54">
        <f t="shared" si="39"/>
        <v>0</v>
      </c>
      <c r="AA367" s="58">
        <f t="shared" si="39"/>
        <v>22</v>
      </c>
      <c r="AB367" s="54">
        <f t="shared" si="39"/>
        <v>8</v>
      </c>
      <c r="AC367" s="54">
        <f t="shared" si="39"/>
        <v>0</v>
      </c>
      <c r="AD367" s="59">
        <f t="shared" si="39"/>
        <v>0</v>
      </c>
      <c r="AE367" s="58">
        <f t="shared" si="39"/>
        <v>0</v>
      </c>
      <c r="AF367" s="60"/>
    </row>
    <row r="368" ht="28.5" customHeight="1" spans="1:33">
      <c r="A368" s="61" t="s">
        <v>36</v>
      </c>
      <c r="B368" s="61" t="s">
        <v>306</v>
      </c>
      <c r="C368" s="61" t="s">
        <v>306</v>
      </c>
      <c r="D368" s="61" t="s">
        <v>340</v>
      </c>
      <c r="E368" s="62" t="s">
        <v>341</v>
      </c>
      <c r="F368" s="46">
        <v>46174</v>
      </c>
      <c r="G368" s="46" t="str">
        <f t="shared" si="35"/>
        <v>潘夏煜2026-6-1</v>
      </c>
      <c r="H368" s="63" t="s">
        <v>342</v>
      </c>
      <c r="I368" s="63"/>
      <c r="J368" s="64"/>
      <c r="K368" s="64"/>
      <c r="L368" s="65"/>
      <c r="M368" s="65"/>
      <c r="N368" s="65"/>
      <c r="O368" s="66">
        <v>8</v>
      </c>
      <c r="P368" s="67"/>
      <c r="Q368" s="68"/>
      <c r="R368" s="68"/>
      <c r="S368" s="68"/>
      <c r="T368" s="69">
        <f t="shared" ref="T368:T399" si="40">SUM(O368:S368)</f>
        <v>8</v>
      </c>
      <c r="U368" s="68"/>
      <c r="V368" s="70">
        <v>3.5</v>
      </c>
      <c r="W368" s="70"/>
      <c r="X368" s="71">
        <f t="shared" ref="X368:X399" si="41">SUM(T368:W368)</f>
        <v>11.5</v>
      </c>
      <c r="Y368" s="72">
        <v>1</v>
      </c>
      <c r="Z368" s="70"/>
      <c r="AA368" s="68"/>
      <c r="AB368" s="73"/>
      <c r="AC368" s="70"/>
      <c r="AD368" s="74"/>
      <c r="AE368" s="68"/>
      <c r="AF368" s="75"/>
    </row>
    <row r="369" ht="28.5" customHeight="1" spans="1:32">
      <c r="A369" s="61" t="s">
        <v>36</v>
      </c>
      <c r="B369" s="61" t="s">
        <v>306</v>
      </c>
      <c r="C369" s="61" t="s">
        <v>306</v>
      </c>
      <c r="D369" s="61" t="s">
        <v>340</v>
      </c>
      <c r="E369" s="76" t="s">
        <v>341</v>
      </c>
      <c r="F369" s="46">
        <v>46175</v>
      </c>
      <c r="G369" s="46" t="str">
        <f t="shared" si="35"/>
        <v>潘夏煜2026-6-2</v>
      </c>
      <c r="H369" s="63" t="s">
        <v>343</v>
      </c>
      <c r="I369" s="63" t="s">
        <v>344</v>
      </c>
      <c r="J369" s="64"/>
      <c r="K369" s="64"/>
      <c r="L369" s="65" t="s">
        <v>327</v>
      </c>
      <c r="M369" s="65"/>
      <c r="N369" s="65"/>
      <c r="O369" s="66">
        <v>8</v>
      </c>
      <c r="P369" s="67"/>
      <c r="Q369" s="68">
        <v>-1.5</v>
      </c>
      <c r="R369" s="68"/>
      <c r="S369" s="68"/>
      <c r="T369" s="69">
        <f t="shared" si="40"/>
        <v>6.5</v>
      </c>
      <c r="U369" s="68"/>
      <c r="V369" s="70">
        <v>1.5</v>
      </c>
      <c r="W369" s="70"/>
      <c r="X369" s="71">
        <f t="shared" si="41"/>
        <v>8</v>
      </c>
      <c r="Y369" s="72"/>
      <c r="Z369" s="70"/>
      <c r="AA369" s="68">
        <v>2</v>
      </c>
      <c r="AB369" s="73"/>
      <c r="AC369" s="70"/>
      <c r="AD369" s="74"/>
      <c r="AE369" s="68"/>
      <c r="AF369" s="75"/>
    </row>
    <row r="370" ht="28.5" customHeight="1" spans="1:32">
      <c r="A370" s="61" t="s">
        <v>36</v>
      </c>
      <c r="B370" s="61" t="s">
        <v>306</v>
      </c>
      <c r="C370" s="61" t="s">
        <v>306</v>
      </c>
      <c r="D370" s="61" t="s">
        <v>340</v>
      </c>
      <c r="E370" s="62" t="s">
        <v>341</v>
      </c>
      <c r="F370" s="46">
        <v>46176</v>
      </c>
      <c r="G370" s="46" t="str">
        <f t="shared" si="35"/>
        <v>潘夏煜2026-6-3</v>
      </c>
      <c r="H370" s="63" t="s">
        <v>345</v>
      </c>
      <c r="I370" s="63"/>
      <c r="J370" s="64"/>
      <c r="K370" s="64"/>
      <c r="L370" s="65"/>
      <c r="M370" s="65"/>
      <c r="N370" s="65"/>
      <c r="O370" s="66">
        <v>8</v>
      </c>
      <c r="P370" s="67"/>
      <c r="Q370" s="68"/>
      <c r="R370" s="68"/>
      <c r="S370" s="68"/>
      <c r="T370" s="69">
        <f t="shared" si="40"/>
        <v>8</v>
      </c>
      <c r="U370" s="68"/>
      <c r="V370" s="70">
        <v>1.5</v>
      </c>
      <c r="W370" s="70"/>
      <c r="X370" s="71">
        <f t="shared" si="41"/>
        <v>9.5</v>
      </c>
      <c r="Y370" s="72"/>
      <c r="Z370" s="70"/>
      <c r="AA370" s="68"/>
      <c r="AB370" s="73"/>
      <c r="AC370" s="70"/>
      <c r="AD370" s="74"/>
      <c r="AE370" s="68"/>
      <c r="AF370" s="75"/>
    </row>
    <row r="371" ht="28.5" customHeight="1" spans="1:32">
      <c r="A371" s="61" t="s">
        <v>36</v>
      </c>
      <c r="B371" s="61" t="s">
        <v>306</v>
      </c>
      <c r="C371" s="61" t="s">
        <v>306</v>
      </c>
      <c r="D371" s="61" t="s">
        <v>340</v>
      </c>
      <c r="E371" s="61" t="s">
        <v>341</v>
      </c>
      <c r="F371" s="46">
        <v>46177</v>
      </c>
      <c r="G371" s="46" t="str">
        <f t="shared" si="35"/>
        <v>潘夏煜2026-6-4</v>
      </c>
      <c r="H371" s="63" t="s">
        <v>346</v>
      </c>
      <c r="I371" s="63" t="s">
        <v>347</v>
      </c>
      <c r="J371" s="64"/>
      <c r="K371" s="64"/>
      <c r="L371" s="65"/>
      <c r="M371" s="65"/>
      <c r="N371" s="65"/>
      <c r="O371" s="66">
        <v>8</v>
      </c>
      <c r="P371" s="67"/>
      <c r="Q371" s="68"/>
      <c r="R371" s="68"/>
      <c r="S371" s="68"/>
      <c r="T371" s="69">
        <f t="shared" si="40"/>
        <v>8</v>
      </c>
      <c r="U371" s="68"/>
      <c r="V371" s="70">
        <v>1</v>
      </c>
      <c r="W371" s="70"/>
      <c r="X371" s="71">
        <f t="shared" si="41"/>
        <v>9</v>
      </c>
      <c r="Y371" s="72"/>
      <c r="Z371" s="70"/>
      <c r="AA371" s="68">
        <v>2</v>
      </c>
      <c r="AB371" s="73"/>
      <c r="AC371" s="70"/>
      <c r="AD371" s="74"/>
      <c r="AE371" s="68"/>
      <c r="AF371" s="75"/>
    </row>
    <row r="372" ht="28.5" customHeight="1" spans="1:32">
      <c r="A372" s="61" t="s">
        <v>36</v>
      </c>
      <c r="B372" s="61" t="s">
        <v>306</v>
      </c>
      <c r="C372" s="61" t="s">
        <v>306</v>
      </c>
      <c r="D372" s="61" t="s">
        <v>340</v>
      </c>
      <c r="E372" s="76" t="s">
        <v>341</v>
      </c>
      <c r="F372" s="46">
        <v>46178</v>
      </c>
      <c r="G372" s="46" t="str">
        <f t="shared" si="35"/>
        <v>潘夏煜2026-6-5</v>
      </c>
      <c r="H372" s="63" t="s">
        <v>348</v>
      </c>
      <c r="I372" s="63" t="s">
        <v>349</v>
      </c>
      <c r="J372" s="64"/>
      <c r="K372" s="64"/>
      <c r="L372" s="65"/>
      <c r="M372" s="65"/>
      <c r="N372" s="65"/>
      <c r="O372" s="66">
        <v>8</v>
      </c>
      <c r="P372" s="67"/>
      <c r="Q372" s="68"/>
      <c r="R372" s="68"/>
      <c r="S372" s="68"/>
      <c r="T372" s="69">
        <f t="shared" si="40"/>
        <v>8</v>
      </c>
      <c r="U372" s="68"/>
      <c r="V372" s="70">
        <v>2.5</v>
      </c>
      <c r="W372" s="70"/>
      <c r="X372" s="71">
        <f t="shared" si="41"/>
        <v>10.5</v>
      </c>
      <c r="Y372" s="72"/>
      <c r="Z372" s="70"/>
      <c r="AA372" s="68">
        <v>2</v>
      </c>
      <c r="AB372" s="73"/>
      <c r="AC372" s="70"/>
      <c r="AD372" s="74"/>
      <c r="AE372" s="68"/>
      <c r="AF372" s="75"/>
    </row>
    <row r="373" ht="28.5" customHeight="1" spans="1:32">
      <c r="A373" s="61" t="s">
        <v>36</v>
      </c>
      <c r="B373" s="61" t="s">
        <v>306</v>
      </c>
      <c r="C373" s="61" t="s">
        <v>306</v>
      </c>
      <c r="D373" s="61" t="s">
        <v>340</v>
      </c>
      <c r="E373" s="62" t="s">
        <v>341</v>
      </c>
      <c r="F373" s="46">
        <v>46179</v>
      </c>
      <c r="G373" s="46" t="str">
        <f t="shared" si="35"/>
        <v>潘夏煜2026-6-6</v>
      </c>
      <c r="H373" s="63" t="s">
        <v>350</v>
      </c>
      <c r="I373" s="63" t="s">
        <v>351</v>
      </c>
      <c r="J373" s="64"/>
      <c r="K373" s="64"/>
      <c r="L373" s="65"/>
      <c r="M373" s="65"/>
      <c r="N373" s="65"/>
      <c r="O373" s="66">
        <v>8</v>
      </c>
      <c r="P373" s="67"/>
      <c r="Q373" s="68"/>
      <c r="R373" s="68"/>
      <c r="S373" s="68"/>
      <c r="T373" s="69">
        <f t="shared" si="40"/>
        <v>8</v>
      </c>
      <c r="U373" s="68"/>
      <c r="V373" s="70">
        <v>2.5</v>
      </c>
      <c r="W373" s="70"/>
      <c r="X373" s="71">
        <f t="shared" si="41"/>
        <v>10.5</v>
      </c>
      <c r="Y373" s="72"/>
      <c r="Z373" s="70"/>
      <c r="AA373" s="68">
        <v>2</v>
      </c>
      <c r="AB373" s="73"/>
      <c r="AC373" s="70"/>
      <c r="AD373" s="74"/>
      <c r="AE373" s="68"/>
      <c r="AF373" s="75"/>
    </row>
    <row r="374" ht="28.5" customHeight="1" spans="1:32">
      <c r="A374" s="61" t="s">
        <v>36</v>
      </c>
      <c r="B374" s="61" t="s">
        <v>306</v>
      </c>
      <c r="C374" s="61" t="s">
        <v>306</v>
      </c>
      <c r="D374" s="61" t="s">
        <v>340</v>
      </c>
      <c r="E374" s="62" t="s">
        <v>341</v>
      </c>
      <c r="F374" s="77">
        <v>46180</v>
      </c>
      <c r="G374" s="46" t="str">
        <f t="shared" si="35"/>
        <v>潘夏煜2026-6-7</v>
      </c>
      <c r="H374" s="63"/>
      <c r="I374" s="63"/>
      <c r="J374" s="64"/>
      <c r="K374" s="64"/>
      <c r="L374" s="65"/>
      <c r="M374" s="65"/>
      <c r="N374" s="65"/>
      <c r="O374" s="66"/>
      <c r="P374" s="67"/>
      <c r="Q374" s="68"/>
      <c r="R374" s="68"/>
      <c r="S374" s="68"/>
      <c r="T374" s="69">
        <f t="shared" si="40"/>
        <v>0</v>
      </c>
      <c r="U374" s="68"/>
      <c r="V374" s="70"/>
      <c r="W374" s="70"/>
      <c r="X374" s="71">
        <f t="shared" si="41"/>
        <v>0</v>
      </c>
      <c r="Y374" s="72"/>
      <c r="Z374" s="70"/>
      <c r="AA374" s="68"/>
      <c r="AB374" s="73"/>
      <c r="AC374" s="70"/>
      <c r="AD374" s="74"/>
      <c r="AE374" s="68"/>
      <c r="AF374" s="75"/>
    </row>
    <row r="375" ht="28.5" customHeight="1" spans="1:32">
      <c r="A375" s="61" t="s">
        <v>36</v>
      </c>
      <c r="B375" s="61" t="s">
        <v>306</v>
      </c>
      <c r="C375" s="61" t="s">
        <v>306</v>
      </c>
      <c r="D375" s="61" t="s">
        <v>340</v>
      </c>
      <c r="E375" s="76" t="s">
        <v>341</v>
      </c>
      <c r="F375" s="46">
        <v>46181</v>
      </c>
      <c r="G375" s="46" t="str">
        <f t="shared" si="35"/>
        <v>潘夏煜2026-6-8</v>
      </c>
      <c r="H375" s="63"/>
      <c r="I375" s="63"/>
      <c r="J375" s="64"/>
      <c r="K375" s="64"/>
      <c r="L375" s="65" t="s">
        <v>56</v>
      </c>
      <c r="M375" s="65"/>
      <c r="N375" s="65"/>
      <c r="O375" s="66">
        <v>8</v>
      </c>
      <c r="P375" s="67"/>
      <c r="Q375" s="68">
        <v>-8</v>
      </c>
      <c r="R375" s="68"/>
      <c r="S375" s="68"/>
      <c r="T375" s="69">
        <f t="shared" si="40"/>
        <v>0</v>
      </c>
      <c r="U375" s="68"/>
      <c r="V375" s="70"/>
      <c r="W375" s="70"/>
      <c r="X375" s="71">
        <f t="shared" si="41"/>
        <v>0</v>
      </c>
      <c r="Y375" s="72"/>
      <c r="Z375" s="70"/>
      <c r="AA375" s="68"/>
      <c r="AB375" s="73"/>
      <c r="AC375" s="70"/>
      <c r="AD375" s="74"/>
      <c r="AE375" s="68"/>
      <c r="AF375" s="75"/>
    </row>
    <row r="376" ht="28.5" customHeight="1" spans="1:32">
      <c r="A376" s="61" t="s">
        <v>36</v>
      </c>
      <c r="B376" s="61" t="s">
        <v>306</v>
      </c>
      <c r="C376" s="61" t="s">
        <v>306</v>
      </c>
      <c r="D376" s="61" t="s">
        <v>340</v>
      </c>
      <c r="E376" s="76" t="s">
        <v>341</v>
      </c>
      <c r="F376" s="78">
        <v>46182</v>
      </c>
      <c r="G376" s="46" t="str">
        <f t="shared" si="35"/>
        <v>潘夏煜2026-6-9</v>
      </c>
      <c r="H376" s="63" t="s">
        <v>352</v>
      </c>
      <c r="I376" s="63" t="s">
        <v>353</v>
      </c>
      <c r="J376" s="64"/>
      <c r="K376" s="64"/>
      <c r="L376" s="79">
        <v>0.375</v>
      </c>
      <c r="M376" s="65"/>
      <c r="N376" s="65"/>
      <c r="O376" s="66">
        <v>8</v>
      </c>
      <c r="P376" s="67"/>
      <c r="Q376" s="68">
        <v>-1</v>
      </c>
      <c r="R376" s="68"/>
      <c r="S376" s="68"/>
      <c r="T376" s="69">
        <f t="shared" si="40"/>
        <v>7</v>
      </c>
      <c r="U376" s="68"/>
      <c r="V376" s="70"/>
      <c r="W376" s="70"/>
      <c r="X376" s="71">
        <f t="shared" si="41"/>
        <v>7</v>
      </c>
      <c r="Y376" s="72"/>
      <c r="Z376" s="70"/>
      <c r="AA376" s="68">
        <v>2</v>
      </c>
      <c r="AB376" s="73"/>
      <c r="AC376" s="70"/>
      <c r="AD376" s="74"/>
      <c r="AE376" s="68"/>
      <c r="AF376" s="75"/>
    </row>
    <row r="377" ht="28.5" customHeight="1" spans="1:32">
      <c r="A377" s="61" t="s">
        <v>36</v>
      </c>
      <c r="B377" s="61" t="s">
        <v>306</v>
      </c>
      <c r="C377" s="61" t="s">
        <v>306</v>
      </c>
      <c r="D377" s="61" t="s">
        <v>340</v>
      </c>
      <c r="E377" s="76" t="s">
        <v>341</v>
      </c>
      <c r="F377" s="46">
        <v>46183</v>
      </c>
      <c r="G377" s="46" t="str">
        <f t="shared" si="35"/>
        <v>潘夏煜2026-6-10</v>
      </c>
      <c r="H377" s="63" t="s">
        <v>354</v>
      </c>
      <c r="I377" s="63" t="s">
        <v>355</v>
      </c>
      <c r="J377" s="64"/>
      <c r="K377" s="64"/>
      <c r="L377" s="65"/>
      <c r="M377" s="65"/>
      <c r="N377" s="65"/>
      <c r="O377" s="66">
        <v>8</v>
      </c>
      <c r="P377" s="67"/>
      <c r="Q377" s="68"/>
      <c r="R377" s="68"/>
      <c r="S377" s="68"/>
      <c r="T377" s="69">
        <f t="shared" si="40"/>
        <v>8</v>
      </c>
      <c r="U377" s="68"/>
      <c r="V377" s="70">
        <v>2.5</v>
      </c>
      <c r="W377" s="70"/>
      <c r="X377" s="71">
        <f t="shared" si="41"/>
        <v>10.5</v>
      </c>
      <c r="Y377" s="72">
        <v>1</v>
      </c>
      <c r="Z377" s="70"/>
      <c r="AA377" s="68">
        <v>2</v>
      </c>
      <c r="AB377" s="73"/>
      <c r="AC377" s="70"/>
      <c r="AD377" s="74"/>
      <c r="AE377" s="68"/>
      <c r="AF377" s="75"/>
    </row>
    <row r="378" ht="28.5" customHeight="1" spans="1:32">
      <c r="A378" s="61" t="s">
        <v>36</v>
      </c>
      <c r="B378" s="61" t="s">
        <v>306</v>
      </c>
      <c r="C378" s="61" t="s">
        <v>306</v>
      </c>
      <c r="D378" s="61" t="s">
        <v>340</v>
      </c>
      <c r="E378" s="62" t="s">
        <v>341</v>
      </c>
      <c r="F378" s="46">
        <v>46184</v>
      </c>
      <c r="G378" s="46" t="str">
        <f t="shared" si="35"/>
        <v>潘夏煜2026-6-11</v>
      </c>
      <c r="H378" s="63" t="s">
        <v>356</v>
      </c>
      <c r="I378" s="63" t="s">
        <v>41</v>
      </c>
      <c r="J378" s="64"/>
      <c r="K378" s="64"/>
      <c r="L378" s="65"/>
      <c r="M378" s="65"/>
      <c r="N378" s="65"/>
      <c r="O378" s="66">
        <v>8</v>
      </c>
      <c r="P378" s="67"/>
      <c r="Q378" s="68"/>
      <c r="R378" s="68"/>
      <c r="S378" s="68"/>
      <c r="T378" s="69">
        <f t="shared" si="40"/>
        <v>8</v>
      </c>
      <c r="U378" s="68"/>
      <c r="V378" s="70"/>
      <c r="W378" s="70"/>
      <c r="X378" s="71">
        <f t="shared" si="41"/>
        <v>8</v>
      </c>
      <c r="Y378" s="72"/>
      <c r="Z378" s="70"/>
      <c r="AA378" s="68">
        <v>2</v>
      </c>
      <c r="AB378" s="73"/>
      <c r="AC378" s="70"/>
      <c r="AD378" s="74"/>
      <c r="AE378" s="68"/>
      <c r="AF378" s="75"/>
    </row>
    <row r="379" ht="28.5" customHeight="1" spans="1:32">
      <c r="A379" s="61" t="s">
        <v>36</v>
      </c>
      <c r="B379" s="61" t="s">
        <v>306</v>
      </c>
      <c r="C379" s="61" t="s">
        <v>306</v>
      </c>
      <c r="D379" s="61" t="s">
        <v>340</v>
      </c>
      <c r="E379" s="76" t="s">
        <v>341</v>
      </c>
      <c r="F379" s="46">
        <v>46185</v>
      </c>
      <c r="G379" s="46" t="str">
        <f t="shared" si="35"/>
        <v>潘夏煜2026-6-12</v>
      </c>
      <c r="H379" s="63" t="s">
        <v>357</v>
      </c>
      <c r="I379" s="63"/>
      <c r="J379" s="64"/>
      <c r="K379" s="64"/>
      <c r="L379" s="65"/>
      <c r="M379" s="65" t="s">
        <v>64</v>
      </c>
      <c r="N379" s="65"/>
      <c r="O379" s="66">
        <v>8</v>
      </c>
      <c r="P379" s="67"/>
      <c r="Q379" s="68"/>
      <c r="R379" s="68"/>
      <c r="S379" s="68"/>
      <c r="T379" s="69">
        <f t="shared" si="40"/>
        <v>8</v>
      </c>
      <c r="U379" s="68"/>
      <c r="V379" s="70">
        <v>2</v>
      </c>
      <c r="W379" s="70"/>
      <c r="X379" s="71">
        <f t="shared" si="41"/>
        <v>10</v>
      </c>
      <c r="Y379" s="72"/>
      <c r="Z379" s="70"/>
      <c r="AA379" s="68"/>
      <c r="AB379" s="73"/>
      <c r="AC379" s="70"/>
      <c r="AD379" s="74"/>
      <c r="AE379" s="68"/>
      <c r="AF379" s="75"/>
    </row>
    <row r="380" ht="28.5" customHeight="1" spans="1:32">
      <c r="A380" s="61" t="s">
        <v>36</v>
      </c>
      <c r="B380" s="61" t="s">
        <v>306</v>
      </c>
      <c r="C380" s="61" t="s">
        <v>306</v>
      </c>
      <c r="D380" s="61" t="s">
        <v>340</v>
      </c>
      <c r="E380" s="76" t="s">
        <v>341</v>
      </c>
      <c r="F380" s="77">
        <v>46186</v>
      </c>
      <c r="G380" s="46" t="str">
        <f t="shared" si="35"/>
        <v>潘夏煜2026-6-13</v>
      </c>
      <c r="H380" s="63"/>
      <c r="I380" s="63"/>
      <c r="J380" s="64"/>
      <c r="K380" s="64"/>
      <c r="L380" s="65"/>
      <c r="M380" s="65"/>
      <c r="N380" s="65"/>
      <c r="O380" s="66"/>
      <c r="P380" s="67"/>
      <c r="Q380" s="68"/>
      <c r="R380" s="68"/>
      <c r="S380" s="68"/>
      <c r="T380" s="69">
        <f t="shared" si="40"/>
        <v>0</v>
      </c>
      <c r="U380" s="68"/>
      <c r="V380" s="70"/>
      <c r="W380" s="70"/>
      <c r="X380" s="71">
        <f t="shared" si="41"/>
        <v>0</v>
      </c>
      <c r="Y380" s="72"/>
      <c r="Z380" s="70"/>
      <c r="AA380" s="68"/>
      <c r="AB380" s="73"/>
      <c r="AC380" s="70"/>
      <c r="AD380" s="74"/>
      <c r="AE380" s="68"/>
      <c r="AF380" s="80"/>
    </row>
    <row r="381" ht="28.5" customHeight="1" spans="1:32">
      <c r="A381" s="61" t="s">
        <v>36</v>
      </c>
      <c r="B381" s="61" t="s">
        <v>306</v>
      </c>
      <c r="C381" s="61" t="s">
        <v>306</v>
      </c>
      <c r="D381" s="61" t="s">
        <v>340</v>
      </c>
      <c r="E381" s="62" t="s">
        <v>341</v>
      </c>
      <c r="F381" s="77">
        <v>46187</v>
      </c>
      <c r="G381" s="46" t="str">
        <f t="shared" si="35"/>
        <v>潘夏煜2026-6-14</v>
      </c>
      <c r="H381" s="63"/>
      <c r="I381" s="63"/>
      <c r="J381" s="64"/>
      <c r="K381" s="64"/>
      <c r="L381" s="65"/>
      <c r="M381" s="65"/>
      <c r="N381" s="65"/>
      <c r="O381" s="66"/>
      <c r="P381" s="67"/>
      <c r="Q381" s="68"/>
      <c r="R381" s="68"/>
      <c r="S381" s="68"/>
      <c r="T381" s="69">
        <f t="shared" si="40"/>
        <v>0</v>
      </c>
      <c r="U381" s="68"/>
      <c r="V381" s="70"/>
      <c r="W381" s="70"/>
      <c r="X381" s="71">
        <f t="shared" si="41"/>
        <v>0</v>
      </c>
      <c r="Y381" s="72"/>
      <c r="Z381" s="70"/>
      <c r="AA381" s="68"/>
      <c r="AB381" s="73"/>
      <c r="AC381" s="70"/>
      <c r="AD381" s="74"/>
      <c r="AE381" s="68"/>
      <c r="AF381" s="80"/>
    </row>
    <row r="382" ht="28.5" customHeight="1" spans="1:32">
      <c r="A382" s="61" t="s">
        <v>36</v>
      </c>
      <c r="B382" s="61" t="s">
        <v>306</v>
      </c>
      <c r="C382" s="61" t="s">
        <v>306</v>
      </c>
      <c r="D382" s="61" t="s">
        <v>340</v>
      </c>
      <c r="E382" s="76" t="s">
        <v>341</v>
      </c>
      <c r="F382" s="46">
        <v>46188</v>
      </c>
      <c r="G382" s="46" t="str">
        <f t="shared" si="35"/>
        <v>潘夏煜2026-6-15</v>
      </c>
      <c r="H382" s="81" t="s">
        <v>358</v>
      </c>
      <c r="I382" s="63" t="s">
        <v>359</v>
      </c>
      <c r="J382" s="64"/>
      <c r="K382" s="64"/>
      <c r="L382" s="65"/>
      <c r="M382" s="65"/>
      <c r="N382" s="65"/>
      <c r="O382" s="66">
        <v>8</v>
      </c>
      <c r="P382" s="67"/>
      <c r="Q382" s="68"/>
      <c r="R382" s="68">
        <v>-1</v>
      </c>
      <c r="S382" s="68"/>
      <c r="T382" s="69">
        <f t="shared" si="40"/>
        <v>7</v>
      </c>
      <c r="U382" s="68"/>
      <c r="V382" s="70"/>
      <c r="W382" s="70"/>
      <c r="X382" s="71">
        <f t="shared" si="41"/>
        <v>7</v>
      </c>
      <c r="Y382" s="72"/>
      <c r="Z382" s="70"/>
      <c r="AA382" s="68">
        <v>2</v>
      </c>
      <c r="AB382" s="73"/>
      <c r="AC382" s="70"/>
      <c r="AD382" s="74"/>
      <c r="AE382" s="68"/>
      <c r="AF382" s="75"/>
    </row>
    <row r="383" ht="28.5" customHeight="1" spans="1:32">
      <c r="A383" s="61" t="s">
        <v>36</v>
      </c>
      <c r="B383" s="61" t="s">
        <v>306</v>
      </c>
      <c r="C383" s="61" t="s">
        <v>306</v>
      </c>
      <c r="D383" s="61" t="s">
        <v>340</v>
      </c>
      <c r="E383" s="76" t="s">
        <v>341</v>
      </c>
      <c r="F383" s="46">
        <v>46189</v>
      </c>
      <c r="G383" s="46" t="str">
        <f t="shared" si="35"/>
        <v>潘夏煜2026-6-16</v>
      </c>
      <c r="H383" s="81" t="s">
        <v>360</v>
      </c>
      <c r="I383" s="63" t="s">
        <v>361</v>
      </c>
      <c r="J383" s="64"/>
      <c r="K383" s="64"/>
      <c r="L383" s="65"/>
      <c r="M383" s="65"/>
      <c r="N383" s="65"/>
      <c r="O383" s="66">
        <v>8</v>
      </c>
      <c r="P383" s="67"/>
      <c r="Q383" s="68"/>
      <c r="R383" s="68">
        <v>-1.5</v>
      </c>
      <c r="S383" s="68"/>
      <c r="T383" s="69">
        <f t="shared" si="40"/>
        <v>6.5</v>
      </c>
      <c r="U383" s="68"/>
      <c r="V383" s="70">
        <v>2.5</v>
      </c>
      <c r="W383" s="70"/>
      <c r="X383" s="71">
        <f t="shared" si="41"/>
        <v>9</v>
      </c>
      <c r="Y383" s="72"/>
      <c r="Z383" s="70"/>
      <c r="AA383" s="68">
        <v>2</v>
      </c>
      <c r="AB383" s="73"/>
      <c r="AC383" s="70"/>
      <c r="AD383" s="74"/>
      <c r="AE383" s="68"/>
      <c r="AF383" s="80"/>
    </row>
    <row r="384" ht="28.5" customHeight="1" spans="1:32">
      <c r="A384" s="61" t="s">
        <v>36</v>
      </c>
      <c r="B384" s="61" t="s">
        <v>306</v>
      </c>
      <c r="C384" s="61" t="s">
        <v>306</v>
      </c>
      <c r="D384" s="61" t="s">
        <v>340</v>
      </c>
      <c r="E384" s="76" t="s">
        <v>341</v>
      </c>
      <c r="F384" s="46">
        <v>46190</v>
      </c>
      <c r="G384" s="46" t="str">
        <f t="shared" si="35"/>
        <v>潘夏煜2026-6-17</v>
      </c>
      <c r="H384" s="63" t="s">
        <v>362</v>
      </c>
      <c r="I384" s="63" t="s">
        <v>363</v>
      </c>
      <c r="J384" s="64"/>
      <c r="K384" s="64"/>
      <c r="L384" s="65"/>
      <c r="M384" s="65"/>
      <c r="N384" s="65"/>
      <c r="O384" s="66">
        <v>8</v>
      </c>
      <c r="P384" s="67"/>
      <c r="Q384" s="68"/>
      <c r="R384" s="68"/>
      <c r="S384" s="68"/>
      <c r="T384" s="69">
        <f t="shared" si="40"/>
        <v>8</v>
      </c>
      <c r="U384" s="68"/>
      <c r="V384" s="70">
        <v>2.5</v>
      </c>
      <c r="W384" s="70"/>
      <c r="X384" s="71">
        <f t="shared" si="41"/>
        <v>10.5</v>
      </c>
      <c r="Y384" s="72"/>
      <c r="Z384" s="70"/>
      <c r="AA384" s="68">
        <v>2</v>
      </c>
      <c r="AB384" s="73"/>
      <c r="AC384" s="70"/>
      <c r="AD384" s="74"/>
      <c r="AE384" s="68"/>
      <c r="AF384" s="75"/>
    </row>
    <row r="385" ht="28.5" customHeight="1" spans="1:33">
      <c r="A385" s="61" t="s">
        <v>36</v>
      </c>
      <c r="B385" s="61" t="s">
        <v>306</v>
      </c>
      <c r="C385" s="61" t="s">
        <v>306</v>
      </c>
      <c r="D385" s="61" t="s">
        <v>340</v>
      </c>
      <c r="E385" s="76" t="s">
        <v>341</v>
      </c>
      <c r="F385" s="46">
        <v>46191</v>
      </c>
      <c r="G385" s="46" t="str">
        <f t="shared" si="35"/>
        <v>潘夏煜2026-6-18</v>
      </c>
      <c r="H385" s="63" t="s">
        <v>364</v>
      </c>
      <c r="I385" s="63" t="s">
        <v>365</v>
      </c>
      <c r="J385" s="64"/>
      <c r="K385" s="64"/>
      <c r="L385" s="65"/>
      <c r="M385" s="65"/>
      <c r="N385" s="65"/>
      <c r="O385" s="66">
        <v>8</v>
      </c>
      <c r="P385" s="67"/>
      <c r="Q385" s="68"/>
      <c r="R385" s="68"/>
      <c r="S385" s="68"/>
      <c r="T385" s="69">
        <f t="shared" si="40"/>
        <v>8</v>
      </c>
      <c r="U385" s="68"/>
      <c r="V385" s="70">
        <v>2</v>
      </c>
      <c r="W385" s="70"/>
      <c r="X385" s="71">
        <f t="shared" si="41"/>
        <v>10</v>
      </c>
      <c r="Y385" s="72"/>
      <c r="Z385" s="70"/>
      <c r="AA385" s="68">
        <v>2</v>
      </c>
      <c r="AB385" s="73"/>
      <c r="AC385" s="70"/>
      <c r="AD385" s="74"/>
      <c r="AE385" s="68"/>
      <c r="AF385" s="75"/>
    </row>
    <row r="386" ht="28.5" customHeight="1" spans="1:33">
      <c r="A386" s="61" t="s">
        <v>36</v>
      </c>
      <c r="B386" s="61" t="s">
        <v>306</v>
      </c>
      <c r="C386" s="61" t="s">
        <v>306</v>
      </c>
      <c r="D386" s="61" t="s">
        <v>340</v>
      </c>
      <c r="E386" s="76" t="s">
        <v>341</v>
      </c>
      <c r="F386" s="82">
        <v>46192</v>
      </c>
      <c r="G386" s="46" t="str">
        <f t="shared" si="35"/>
        <v>潘夏煜2026-6-19</v>
      </c>
      <c r="H386" s="63"/>
      <c r="I386" s="63"/>
      <c r="J386" s="64"/>
      <c r="K386" s="64"/>
      <c r="L386" s="65"/>
      <c r="M386" s="65"/>
      <c r="N386" s="65"/>
      <c r="O386" s="66"/>
      <c r="P386" s="67"/>
      <c r="Q386" s="68"/>
      <c r="R386" s="68"/>
      <c r="S386" s="68"/>
      <c r="T386" s="69">
        <f t="shared" si="40"/>
        <v>0</v>
      </c>
      <c r="U386" s="68"/>
      <c r="V386" s="70"/>
      <c r="W386" s="70"/>
      <c r="X386" s="71">
        <f t="shared" si="41"/>
        <v>0</v>
      </c>
      <c r="Y386" s="72"/>
      <c r="Z386" s="70"/>
      <c r="AA386" s="68"/>
      <c r="AB386" s="73">
        <v>8</v>
      </c>
      <c r="AC386" s="70"/>
      <c r="AD386" s="74"/>
      <c r="AE386" s="68"/>
      <c r="AF386" s="75"/>
    </row>
    <row r="387" ht="28.5" customHeight="1" spans="1:33">
      <c r="A387" s="61" t="s">
        <v>36</v>
      </c>
      <c r="B387" s="61" t="s">
        <v>306</v>
      </c>
      <c r="C387" s="61" t="s">
        <v>306</v>
      </c>
      <c r="D387" s="61" t="s">
        <v>340</v>
      </c>
      <c r="E387" s="62" t="s">
        <v>341</v>
      </c>
      <c r="F387" s="77">
        <v>46193</v>
      </c>
      <c r="G387" s="46" t="str">
        <f t="shared" si="35"/>
        <v>潘夏煜2026-6-20</v>
      </c>
      <c r="H387" s="63"/>
      <c r="I387" s="63"/>
      <c r="J387" s="64"/>
      <c r="K387" s="64"/>
      <c r="L387" s="65"/>
      <c r="M387" s="65"/>
      <c r="N387" s="65"/>
      <c r="O387" s="66"/>
      <c r="P387" s="67"/>
      <c r="Q387" s="68"/>
      <c r="R387" s="68"/>
      <c r="S387" s="68"/>
      <c r="T387" s="69">
        <f t="shared" si="40"/>
        <v>0</v>
      </c>
      <c r="U387" s="68"/>
      <c r="V387" s="70"/>
      <c r="W387" s="70"/>
      <c r="X387" s="71">
        <f t="shared" si="41"/>
        <v>0</v>
      </c>
      <c r="Y387" s="72"/>
      <c r="Z387" s="70"/>
      <c r="AA387" s="68"/>
      <c r="AB387" s="73"/>
      <c r="AC387" s="70"/>
      <c r="AD387" s="74"/>
      <c r="AE387" s="68"/>
      <c r="AF387" s="75"/>
    </row>
    <row r="388" ht="28.5" customHeight="1" spans="1:33">
      <c r="A388" s="61" t="s">
        <v>36</v>
      </c>
      <c r="B388" s="61" t="s">
        <v>306</v>
      </c>
      <c r="C388" s="61" t="s">
        <v>306</v>
      </c>
      <c r="D388" s="61" t="s">
        <v>340</v>
      </c>
      <c r="E388" s="62" t="s">
        <v>341</v>
      </c>
      <c r="F388" s="46">
        <v>46194</v>
      </c>
      <c r="G388" s="46" t="str">
        <f t="shared" ref="G388:G451" si="42">E388&amp;TEXT(MID(F388,1,5),"YYYY-m-d")</f>
        <v>潘夏煜2026-6-21</v>
      </c>
      <c r="H388" s="81" t="s">
        <v>366</v>
      </c>
      <c r="I388" s="63"/>
      <c r="J388" s="64"/>
      <c r="K388" s="64"/>
      <c r="L388" s="65"/>
      <c r="M388" s="65"/>
      <c r="N388" s="65"/>
      <c r="O388" s="66">
        <v>8</v>
      </c>
      <c r="P388" s="67"/>
      <c r="Q388" s="68"/>
      <c r="R388" s="68">
        <v>-2</v>
      </c>
      <c r="S388" s="68"/>
      <c r="T388" s="69">
        <f t="shared" si="40"/>
        <v>6</v>
      </c>
      <c r="U388" s="68"/>
      <c r="V388" s="70">
        <v>1.5</v>
      </c>
      <c r="W388" s="70"/>
      <c r="X388" s="71">
        <f t="shared" si="41"/>
        <v>7.5</v>
      </c>
      <c r="Y388" s="72"/>
      <c r="Z388" s="70"/>
      <c r="AA388" s="68"/>
      <c r="AB388" s="73"/>
      <c r="AC388" s="70"/>
      <c r="AD388" s="74"/>
      <c r="AE388" s="68"/>
      <c r="AF388" s="75"/>
    </row>
    <row r="389" ht="28.5" customHeight="1" spans="1:33">
      <c r="A389" s="61" t="s">
        <v>36</v>
      </c>
      <c r="B389" s="61" t="s">
        <v>306</v>
      </c>
      <c r="C389" s="61" t="s">
        <v>306</v>
      </c>
      <c r="D389" s="61" t="s">
        <v>340</v>
      </c>
      <c r="E389" s="76" t="s">
        <v>341</v>
      </c>
      <c r="F389" s="46">
        <v>46195</v>
      </c>
      <c r="G389" s="46" t="str">
        <f t="shared" si="42"/>
        <v>潘夏煜2026-6-22</v>
      </c>
      <c r="H389" s="63"/>
      <c r="I389" s="63"/>
      <c r="J389" s="64"/>
      <c r="K389" s="64"/>
      <c r="L389" s="65"/>
      <c r="M389" s="65"/>
      <c r="N389" s="65"/>
      <c r="O389" s="66"/>
      <c r="P389" s="67"/>
      <c r="Q389" s="68"/>
      <c r="R389" s="68"/>
      <c r="S389" s="68"/>
      <c r="T389" s="69">
        <f t="shared" si="40"/>
        <v>0</v>
      </c>
      <c r="U389" s="68"/>
      <c r="V389" s="70"/>
      <c r="W389" s="70"/>
      <c r="X389" s="71">
        <f t="shared" si="41"/>
        <v>0</v>
      </c>
      <c r="Y389" s="72"/>
      <c r="Z389" s="70"/>
      <c r="AA389" s="68"/>
      <c r="AB389" s="73"/>
      <c r="AC389" s="70"/>
      <c r="AD389" s="74"/>
      <c r="AE389" s="68"/>
      <c r="AF389" s="75"/>
    </row>
    <row r="390" ht="28.5" customHeight="1" spans="1:33">
      <c r="A390" s="61" t="s">
        <v>36</v>
      </c>
      <c r="B390" s="61" t="s">
        <v>306</v>
      </c>
      <c r="C390" s="61" t="s">
        <v>306</v>
      </c>
      <c r="D390" s="61" t="s">
        <v>340</v>
      </c>
      <c r="E390" s="62" t="s">
        <v>341</v>
      </c>
      <c r="F390" s="46">
        <v>46196</v>
      </c>
      <c r="G390" s="46" t="str">
        <f t="shared" si="42"/>
        <v>潘夏煜2026-6-23</v>
      </c>
      <c r="H390" s="63"/>
      <c r="I390" s="63"/>
      <c r="J390" s="64"/>
      <c r="K390" s="64"/>
      <c r="L390" s="65"/>
      <c r="M390" s="65"/>
      <c r="N390" s="65"/>
      <c r="O390" s="66"/>
      <c r="P390" s="67"/>
      <c r="Q390" s="68"/>
      <c r="R390" s="68"/>
      <c r="S390" s="68"/>
      <c r="T390" s="69">
        <f t="shared" si="40"/>
        <v>0</v>
      </c>
      <c r="U390" s="68"/>
      <c r="V390" s="70"/>
      <c r="W390" s="70"/>
      <c r="X390" s="71">
        <f t="shared" si="41"/>
        <v>0</v>
      </c>
      <c r="Y390" s="72"/>
      <c r="Z390" s="70"/>
      <c r="AA390" s="68"/>
      <c r="AB390" s="73"/>
      <c r="AC390" s="70"/>
      <c r="AD390" s="74"/>
      <c r="AE390" s="68"/>
      <c r="AF390" s="75"/>
    </row>
    <row r="391" ht="28.5" customHeight="1" spans="1:33">
      <c r="A391" s="61" t="s">
        <v>36</v>
      </c>
      <c r="B391" s="61" t="s">
        <v>306</v>
      </c>
      <c r="C391" s="61" t="s">
        <v>306</v>
      </c>
      <c r="D391" s="61" t="s">
        <v>340</v>
      </c>
      <c r="E391" s="76" t="s">
        <v>341</v>
      </c>
      <c r="F391" s="46">
        <v>46197</v>
      </c>
      <c r="G391" s="46" t="str">
        <f t="shared" si="42"/>
        <v>潘夏煜2026-6-24</v>
      </c>
      <c r="H391" s="63"/>
      <c r="I391" s="63"/>
      <c r="J391" s="64"/>
      <c r="K391" s="64"/>
      <c r="L391" s="65"/>
      <c r="M391" s="65"/>
      <c r="N391" s="65"/>
      <c r="O391" s="66"/>
      <c r="P391" s="67"/>
      <c r="Q391" s="68"/>
      <c r="R391" s="68"/>
      <c r="S391" s="68"/>
      <c r="T391" s="69">
        <f t="shared" si="40"/>
        <v>0</v>
      </c>
      <c r="U391" s="68"/>
      <c r="V391" s="70"/>
      <c r="W391" s="70"/>
      <c r="X391" s="71">
        <f t="shared" si="41"/>
        <v>0</v>
      </c>
      <c r="Y391" s="72"/>
      <c r="Z391" s="70"/>
      <c r="AA391" s="68"/>
      <c r="AB391" s="73"/>
      <c r="AC391" s="70"/>
      <c r="AD391" s="74"/>
      <c r="AE391" s="68"/>
      <c r="AF391" s="75"/>
    </row>
    <row r="392" ht="28.5" customHeight="1" spans="1:33">
      <c r="A392" s="61" t="s">
        <v>36</v>
      </c>
      <c r="B392" s="61" t="s">
        <v>306</v>
      </c>
      <c r="C392" s="61" t="s">
        <v>306</v>
      </c>
      <c r="D392" s="61" t="s">
        <v>340</v>
      </c>
      <c r="E392" s="76" t="s">
        <v>341</v>
      </c>
      <c r="F392" s="46">
        <v>46198</v>
      </c>
      <c r="G392" s="46" t="str">
        <f t="shared" si="42"/>
        <v>潘夏煜2026-6-25</v>
      </c>
      <c r="H392" s="63"/>
      <c r="I392" s="63"/>
      <c r="J392" s="64"/>
      <c r="K392" s="64"/>
      <c r="L392" s="65"/>
      <c r="M392" s="65"/>
      <c r="N392" s="65"/>
      <c r="O392" s="66"/>
      <c r="P392" s="67"/>
      <c r="Q392" s="68"/>
      <c r="R392" s="68"/>
      <c r="S392" s="68"/>
      <c r="T392" s="69">
        <f t="shared" si="40"/>
        <v>0</v>
      </c>
      <c r="U392" s="68"/>
      <c r="V392" s="70"/>
      <c r="W392" s="70"/>
      <c r="X392" s="71">
        <f t="shared" si="41"/>
        <v>0</v>
      </c>
      <c r="Y392" s="72"/>
      <c r="Z392" s="70"/>
      <c r="AA392" s="68"/>
      <c r="AB392" s="73"/>
      <c r="AC392" s="70"/>
      <c r="AD392" s="74"/>
      <c r="AE392" s="68"/>
      <c r="AF392" s="75"/>
    </row>
    <row r="393" ht="28.5" customHeight="1" spans="1:33">
      <c r="A393" s="61" t="s">
        <v>36</v>
      </c>
      <c r="B393" s="61" t="s">
        <v>306</v>
      </c>
      <c r="C393" s="61" t="s">
        <v>306</v>
      </c>
      <c r="D393" s="61" t="s">
        <v>340</v>
      </c>
      <c r="E393" s="76" t="s">
        <v>341</v>
      </c>
      <c r="F393" s="46">
        <v>46199</v>
      </c>
      <c r="G393" s="46" t="str">
        <f t="shared" si="42"/>
        <v>潘夏煜2026-6-26</v>
      </c>
      <c r="H393" s="63"/>
      <c r="I393" s="63"/>
      <c r="J393" s="64"/>
      <c r="K393" s="64"/>
      <c r="L393" s="65"/>
      <c r="M393" s="65"/>
      <c r="N393" s="65"/>
      <c r="O393" s="66"/>
      <c r="P393" s="67"/>
      <c r="Q393" s="68"/>
      <c r="R393" s="68"/>
      <c r="S393" s="68"/>
      <c r="T393" s="69">
        <f t="shared" si="40"/>
        <v>0</v>
      </c>
      <c r="U393" s="68"/>
      <c r="V393" s="70"/>
      <c r="W393" s="70"/>
      <c r="X393" s="71">
        <f t="shared" si="41"/>
        <v>0</v>
      </c>
      <c r="Y393" s="72"/>
      <c r="Z393" s="70"/>
      <c r="AA393" s="68"/>
      <c r="AB393" s="73"/>
      <c r="AC393" s="70"/>
      <c r="AD393" s="74"/>
      <c r="AE393" s="68"/>
      <c r="AF393" s="75"/>
    </row>
    <row r="394" ht="28.5" customHeight="1" spans="1:33">
      <c r="A394" s="61" t="s">
        <v>36</v>
      </c>
      <c r="B394" s="61" t="s">
        <v>306</v>
      </c>
      <c r="C394" s="61" t="s">
        <v>306</v>
      </c>
      <c r="D394" s="61" t="s">
        <v>340</v>
      </c>
      <c r="E394" s="76" t="s">
        <v>341</v>
      </c>
      <c r="F394" s="46">
        <v>46200</v>
      </c>
      <c r="G394" s="46" t="str">
        <f t="shared" si="42"/>
        <v>潘夏煜2026-6-27</v>
      </c>
      <c r="H394" s="63"/>
      <c r="I394" s="63"/>
      <c r="J394" s="64"/>
      <c r="K394" s="64"/>
      <c r="L394" s="65"/>
      <c r="M394" s="65"/>
      <c r="N394" s="79"/>
      <c r="O394" s="66"/>
      <c r="P394" s="67"/>
      <c r="Q394" s="68"/>
      <c r="R394" s="68"/>
      <c r="S394" s="68"/>
      <c r="T394" s="69">
        <f t="shared" si="40"/>
        <v>0</v>
      </c>
      <c r="U394" s="68"/>
      <c r="V394" s="70"/>
      <c r="W394" s="70"/>
      <c r="X394" s="71">
        <f t="shared" si="41"/>
        <v>0</v>
      </c>
      <c r="Y394" s="72"/>
      <c r="Z394" s="70"/>
      <c r="AA394" s="68"/>
      <c r="AB394" s="73"/>
      <c r="AC394" s="70"/>
      <c r="AD394" s="74"/>
      <c r="AE394" s="68"/>
      <c r="AF394" s="75"/>
    </row>
    <row r="395" ht="28.5" customHeight="1" spans="1:33">
      <c r="A395" s="61" t="s">
        <v>36</v>
      </c>
      <c r="B395" s="61" t="s">
        <v>306</v>
      </c>
      <c r="C395" s="61" t="s">
        <v>306</v>
      </c>
      <c r="D395" s="61" t="s">
        <v>340</v>
      </c>
      <c r="E395" s="62" t="s">
        <v>341</v>
      </c>
      <c r="F395" s="46">
        <v>46201</v>
      </c>
      <c r="G395" s="46" t="str">
        <f t="shared" si="42"/>
        <v>潘夏煜2026-6-28</v>
      </c>
      <c r="H395" s="63"/>
      <c r="I395" s="63"/>
      <c r="J395" s="64"/>
      <c r="K395" s="64"/>
      <c r="L395" s="65"/>
      <c r="M395" s="65"/>
      <c r="N395" s="65"/>
      <c r="O395" s="66"/>
      <c r="P395" s="67"/>
      <c r="Q395" s="68"/>
      <c r="R395" s="68"/>
      <c r="S395" s="68"/>
      <c r="T395" s="69">
        <f t="shared" si="40"/>
        <v>0</v>
      </c>
      <c r="U395" s="68"/>
      <c r="V395" s="70"/>
      <c r="W395" s="70"/>
      <c r="X395" s="71">
        <f t="shared" si="41"/>
        <v>0</v>
      </c>
      <c r="Y395" s="72"/>
      <c r="Z395" s="70"/>
      <c r="AA395" s="68"/>
      <c r="AB395" s="73"/>
      <c r="AC395" s="70"/>
      <c r="AD395" s="74"/>
      <c r="AE395" s="68"/>
      <c r="AF395" s="75"/>
    </row>
    <row r="396" ht="28.5" customHeight="1" spans="1:33">
      <c r="A396" s="61" t="s">
        <v>36</v>
      </c>
      <c r="B396" s="61" t="s">
        <v>306</v>
      </c>
      <c r="C396" s="61" t="s">
        <v>306</v>
      </c>
      <c r="D396" s="61" t="s">
        <v>340</v>
      </c>
      <c r="E396" s="76" t="s">
        <v>341</v>
      </c>
      <c r="F396" s="46">
        <v>46202</v>
      </c>
      <c r="G396" s="46" t="str">
        <f t="shared" si="42"/>
        <v>潘夏煜2026-6-29</v>
      </c>
      <c r="H396" s="63"/>
      <c r="I396" s="63"/>
      <c r="J396" s="64"/>
      <c r="K396" s="64"/>
      <c r="L396" s="65"/>
      <c r="M396" s="65"/>
      <c r="N396" s="79"/>
      <c r="O396" s="66"/>
      <c r="P396" s="67"/>
      <c r="Q396" s="68"/>
      <c r="R396" s="68"/>
      <c r="S396" s="68"/>
      <c r="T396" s="69">
        <f t="shared" si="40"/>
        <v>0</v>
      </c>
      <c r="U396" s="68"/>
      <c r="V396" s="70"/>
      <c r="W396" s="70"/>
      <c r="X396" s="71">
        <f t="shared" si="41"/>
        <v>0</v>
      </c>
      <c r="Y396" s="72"/>
      <c r="Z396" s="70"/>
      <c r="AA396" s="68"/>
      <c r="AB396" s="73"/>
      <c r="AC396" s="70"/>
      <c r="AD396" s="74"/>
      <c r="AE396" s="68"/>
      <c r="AF396" s="75"/>
    </row>
    <row r="397" s="3" customFormat="1" ht="28.5" customHeight="1" spans="1:33">
      <c r="A397" s="61" t="s">
        <v>36</v>
      </c>
      <c r="B397" s="61" t="s">
        <v>306</v>
      </c>
      <c r="C397" s="61" t="s">
        <v>306</v>
      </c>
      <c r="D397" s="61" t="s">
        <v>340</v>
      </c>
      <c r="E397" s="62" t="s">
        <v>341</v>
      </c>
      <c r="F397" s="46">
        <v>46203</v>
      </c>
      <c r="G397" s="46" t="str">
        <f t="shared" si="42"/>
        <v>潘夏煜2026-6-30</v>
      </c>
      <c r="H397" s="63"/>
      <c r="I397" s="63"/>
      <c r="J397" s="64"/>
      <c r="K397" s="64"/>
      <c r="L397" s="65"/>
      <c r="M397" s="65"/>
      <c r="N397" s="65"/>
      <c r="O397" s="66"/>
      <c r="P397" s="67"/>
      <c r="Q397" s="68"/>
      <c r="R397" s="68"/>
      <c r="S397" s="68"/>
      <c r="T397" s="69">
        <f t="shared" si="40"/>
        <v>0</v>
      </c>
      <c r="U397" s="68"/>
      <c r="V397" s="70"/>
      <c r="W397" s="70"/>
      <c r="X397" s="71">
        <f t="shared" si="41"/>
        <v>0</v>
      </c>
      <c r="Y397" s="72"/>
      <c r="Z397" s="70"/>
      <c r="AA397" s="68"/>
      <c r="AB397" s="73"/>
      <c r="AC397" s="70"/>
      <c r="AD397" s="74"/>
      <c r="AE397" s="68"/>
      <c r="AF397" s="75"/>
      <c r="AG397" s="15"/>
    </row>
    <row r="398" s="3" customFormat="1" ht="28.5" customHeight="1" spans="1:33">
      <c r="A398" s="61" t="s">
        <v>36</v>
      </c>
      <c r="B398" s="61" t="s">
        <v>306</v>
      </c>
      <c r="C398" s="61" t="s">
        <v>306</v>
      </c>
      <c r="D398" s="61" t="s">
        <v>340</v>
      </c>
      <c r="E398" s="76" t="s">
        <v>341</v>
      </c>
      <c r="F398" s="46">
        <v>46204</v>
      </c>
      <c r="G398" s="46" t="str">
        <f t="shared" si="42"/>
        <v>潘夏煜2026-7-1</v>
      </c>
      <c r="H398" s="63"/>
      <c r="I398" s="63"/>
      <c r="J398" s="64"/>
      <c r="K398" s="64"/>
      <c r="L398" s="65"/>
      <c r="M398" s="65"/>
      <c r="N398" s="65"/>
      <c r="O398" s="66"/>
      <c r="P398" s="67"/>
      <c r="Q398" s="68"/>
      <c r="R398" s="68"/>
      <c r="S398" s="68"/>
      <c r="T398" s="69">
        <f t="shared" si="40"/>
        <v>0</v>
      </c>
      <c r="U398" s="68"/>
      <c r="V398" s="70"/>
      <c r="W398" s="70"/>
      <c r="X398" s="71">
        <f t="shared" si="41"/>
        <v>0</v>
      </c>
      <c r="Y398" s="72"/>
      <c r="Z398" s="70"/>
      <c r="AA398" s="68"/>
      <c r="AB398" s="73"/>
      <c r="AC398" s="70"/>
      <c r="AD398" s="74"/>
      <c r="AE398" s="68"/>
      <c r="AF398" s="75"/>
      <c r="AG398" s="15"/>
    </row>
    <row r="399" ht="28.5" customHeight="1" spans="1:33">
      <c r="A399" s="84" t="s">
        <v>36</v>
      </c>
      <c r="B399" s="84" t="s">
        <v>306</v>
      </c>
      <c r="C399" s="84" t="s">
        <v>306</v>
      </c>
      <c r="D399" s="84" t="s">
        <v>340</v>
      </c>
      <c r="E399" s="85" t="s">
        <v>341</v>
      </c>
      <c r="F399" s="86">
        <v>46235</v>
      </c>
      <c r="G399" s="46" t="str">
        <f t="shared" si="42"/>
        <v>潘夏煜2026-8-1</v>
      </c>
      <c r="H399" s="63"/>
      <c r="I399" s="63"/>
      <c r="J399" s="64"/>
      <c r="K399" s="64"/>
      <c r="L399" s="65"/>
      <c r="M399" s="65"/>
      <c r="N399" s="91"/>
      <c r="O399" s="66"/>
      <c r="P399" s="87"/>
      <c r="Q399" s="87"/>
      <c r="R399" s="87"/>
      <c r="S399" s="87"/>
      <c r="T399" s="69">
        <f t="shared" si="40"/>
        <v>0</v>
      </c>
      <c r="U399" s="87"/>
      <c r="V399" s="87"/>
      <c r="W399" s="87"/>
      <c r="X399" s="71">
        <f t="shared" si="41"/>
        <v>0</v>
      </c>
      <c r="Y399" s="88"/>
      <c r="Z399" s="87"/>
      <c r="AA399" s="87"/>
      <c r="AB399" s="87"/>
      <c r="AC399" s="87"/>
      <c r="AD399" s="89"/>
      <c r="AE399" s="87"/>
      <c r="AF399" s="90"/>
    </row>
    <row r="400" ht="28.5" customHeight="1" spans="1:33">
      <c r="A400" s="44" t="s">
        <v>36</v>
      </c>
      <c r="B400" s="44" t="s">
        <v>306</v>
      </c>
      <c r="C400" s="44" t="s">
        <v>306</v>
      </c>
      <c r="D400" s="44" t="s">
        <v>367</v>
      </c>
      <c r="E400" s="44" t="s">
        <v>368</v>
      </c>
      <c r="F400" s="45">
        <v>46173</v>
      </c>
      <c r="G400" s="46" t="str">
        <f t="shared" si="42"/>
        <v>李春蓝2026-5-31</v>
      </c>
      <c r="H400" s="47"/>
      <c r="I400" s="47"/>
      <c r="J400" s="48"/>
      <c r="K400" s="48"/>
      <c r="L400" s="48"/>
      <c r="M400" s="49"/>
      <c r="N400" s="49"/>
      <c r="O400" s="50">
        <f t="shared" ref="O400:AE400" si="43">SUM(O401:O432)</f>
        <v>128</v>
      </c>
      <c r="P400" s="51">
        <f t="shared" si="43"/>
        <v>0</v>
      </c>
      <c r="Q400" s="52">
        <f t="shared" si="43"/>
        <v>-3.5</v>
      </c>
      <c r="R400" s="52">
        <f t="shared" si="43"/>
        <v>0</v>
      </c>
      <c r="S400" s="53">
        <f t="shared" si="43"/>
        <v>0</v>
      </c>
      <c r="T400" s="54">
        <f t="shared" si="43"/>
        <v>124.5</v>
      </c>
      <c r="U400" s="55">
        <f t="shared" si="43"/>
        <v>0</v>
      </c>
      <c r="V400" s="54">
        <f t="shared" si="43"/>
        <v>3.5</v>
      </c>
      <c r="W400" s="54">
        <f t="shared" si="43"/>
        <v>0</v>
      </c>
      <c r="X400" s="56">
        <f t="shared" si="43"/>
        <v>128</v>
      </c>
      <c r="Y400" s="57">
        <f t="shared" si="43"/>
        <v>1</v>
      </c>
      <c r="Z400" s="54">
        <f t="shared" si="43"/>
        <v>0</v>
      </c>
      <c r="AA400" s="58">
        <f t="shared" si="43"/>
        <v>30</v>
      </c>
      <c r="AB400" s="54">
        <f t="shared" si="43"/>
        <v>8</v>
      </c>
      <c r="AC400" s="54">
        <f t="shared" si="43"/>
        <v>0</v>
      </c>
      <c r="AD400" s="59">
        <f t="shared" si="43"/>
        <v>0</v>
      </c>
      <c r="AE400" s="58">
        <f t="shared" si="43"/>
        <v>0</v>
      </c>
      <c r="AF400" s="60"/>
    </row>
    <row r="401" ht="28.5" customHeight="1" spans="1:32">
      <c r="A401" s="61" t="s">
        <v>36</v>
      </c>
      <c r="B401" s="61" t="s">
        <v>306</v>
      </c>
      <c r="C401" s="61" t="s">
        <v>306</v>
      </c>
      <c r="D401" s="61" t="s">
        <v>367</v>
      </c>
      <c r="E401" s="62" t="s">
        <v>368</v>
      </c>
      <c r="F401" s="46">
        <v>46174</v>
      </c>
      <c r="G401" s="46" t="str">
        <f t="shared" si="42"/>
        <v>李春蓝2026-6-1</v>
      </c>
      <c r="H401" s="63" t="s">
        <v>369</v>
      </c>
      <c r="I401" s="63" t="s">
        <v>370</v>
      </c>
      <c r="J401" s="64"/>
      <c r="K401" s="64"/>
      <c r="L401" s="65"/>
      <c r="M401" s="65"/>
      <c r="N401" s="65"/>
      <c r="O401" s="66">
        <v>8</v>
      </c>
      <c r="P401" s="67"/>
      <c r="Q401" s="68"/>
      <c r="R401" s="68"/>
      <c r="S401" s="68"/>
      <c r="T401" s="69">
        <f t="shared" ref="T401:T432" si="44">SUM(O401:S401)</f>
        <v>8</v>
      </c>
      <c r="U401" s="68"/>
      <c r="V401" s="70"/>
      <c r="W401" s="70"/>
      <c r="X401" s="71">
        <f t="shared" ref="X401:X432" si="45">SUM(T401:W401)</f>
        <v>8</v>
      </c>
      <c r="Y401" s="72"/>
      <c r="Z401" s="70"/>
      <c r="AA401" s="68">
        <v>2</v>
      </c>
      <c r="AB401" s="73"/>
      <c r="AC401" s="70"/>
      <c r="AD401" s="74"/>
      <c r="AE401" s="68"/>
      <c r="AF401" s="75"/>
    </row>
    <row r="402" ht="28.5" customHeight="1" spans="1:32">
      <c r="A402" s="61" t="s">
        <v>36</v>
      </c>
      <c r="B402" s="61" t="s">
        <v>306</v>
      </c>
      <c r="C402" s="61" t="s">
        <v>306</v>
      </c>
      <c r="D402" s="61" t="s">
        <v>367</v>
      </c>
      <c r="E402" s="62" t="s">
        <v>368</v>
      </c>
      <c r="F402" s="46">
        <v>46175</v>
      </c>
      <c r="G402" s="46" t="str">
        <f t="shared" si="42"/>
        <v>李春蓝2026-6-2</v>
      </c>
      <c r="H402" s="63" t="s">
        <v>371</v>
      </c>
      <c r="I402" s="63" t="s">
        <v>372</v>
      </c>
      <c r="J402" s="64"/>
      <c r="K402" s="64"/>
      <c r="L402" s="65"/>
      <c r="M402" s="65"/>
      <c r="N402" s="65"/>
      <c r="O402" s="66">
        <v>8</v>
      </c>
      <c r="P402" s="67"/>
      <c r="Q402" s="68"/>
      <c r="R402" s="68"/>
      <c r="S402" s="68"/>
      <c r="T402" s="69">
        <f t="shared" si="44"/>
        <v>8</v>
      </c>
      <c r="U402" s="68"/>
      <c r="V402" s="70"/>
      <c r="W402" s="70"/>
      <c r="X402" s="71">
        <f t="shared" si="45"/>
        <v>8</v>
      </c>
      <c r="Y402" s="72"/>
      <c r="Z402" s="70"/>
      <c r="AA402" s="68">
        <v>2</v>
      </c>
      <c r="AB402" s="73"/>
      <c r="AC402" s="70"/>
      <c r="AD402" s="74"/>
      <c r="AE402" s="68"/>
      <c r="AF402" s="75"/>
    </row>
    <row r="403" ht="28.5" customHeight="1" spans="1:32">
      <c r="A403" s="61" t="s">
        <v>36</v>
      </c>
      <c r="B403" s="61" t="s">
        <v>306</v>
      </c>
      <c r="C403" s="61" t="s">
        <v>306</v>
      </c>
      <c r="D403" s="61" t="s">
        <v>367</v>
      </c>
      <c r="E403" s="62" t="s">
        <v>368</v>
      </c>
      <c r="F403" s="46">
        <v>46176</v>
      </c>
      <c r="G403" s="46" t="str">
        <f t="shared" si="42"/>
        <v>李春蓝2026-6-3</v>
      </c>
      <c r="H403" s="63" t="s">
        <v>373</v>
      </c>
      <c r="I403" s="63" t="s">
        <v>374</v>
      </c>
      <c r="J403" s="64"/>
      <c r="K403" s="64"/>
      <c r="L403" s="65"/>
      <c r="M403" s="65"/>
      <c r="N403" s="65"/>
      <c r="O403" s="66">
        <v>8</v>
      </c>
      <c r="P403" s="67"/>
      <c r="Q403" s="68"/>
      <c r="R403" s="68"/>
      <c r="S403" s="68"/>
      <c r="T403" s="69">
        <f t="shared" si="44"/>
        <v>8</v>
      </c>
      <c r="U403" s="68"/>
      <c r="V403" s="70"/>
      <c r="W403" s="70"/>
      <c r="X403" s="71">
        <f t="shared" si="45"/>
        <v>8</v>
      </c>
      <c r="Y403" s="72"/>
      <c r="Z403" s="70"/>
      <c r="AA403" s="68">
        <v>2</v>
      </c>
      <c r="AB403" s="73"/>
      <c r="AC403" s="70"/>
      <c r="AD403" s="74"/>
      <c r="AE403" s="68"/>
      <c r="AF403" s="75"/>
    </row>
    <row r="404" ht="28.5" customHeight="1" spans="1:32">
      <c r="A404" s="61" t="s">
        <v>36</v>
      </c>
      <c r="B404" s="61" t="s">
        <v>306</v>
      </c>
      <c r="C404" s="61" t="s">
        <v>306</v>
      </c>
      <c r="D404" s="61" t="s">
        <v>367</v>
      </c>
      <c r="E404" s="62" t="s">
        <v>368</v>
      </c>
      <c r="F404" s="46">
        <v>46177</v>
      </c>
      <c r="G404" s="46" t="str">
        <f t="shared" si="42"/>
        <v>李春蓝2026-6-4</v>
      </c>
      <c r="H404" s="63" t="s">
        <v>375</v>
      </c>
      <c r="I404" s="63" t="s">
        <v>155</v>
      </c>
      <c r="J404" s="64"/>
      <c r="K404" s="64"/>
      <c r="L404" s="65"/>
      <c r="M404" s="65"/>
      <c r="N404" s="65"/>
      <c r="O404" s="66">
        <v>8</v>
      </c>
      <c r="P404" s="67"/>
      <c r="Q404" s="68"/>
      <c r="R404" s="68"/>
      <c r="S404" s="68"/>
      <c r="T404" s="69">
        <f t="shared" si="44"/>
        <v>8</v>
      </c>
      <c r="U404" s="68"/>
      <c r="V404" s="70"/>
      <c r="W404" s="70"/>
      <c r="X404" s="71">
        <f t="shared" si="45"/>
        <v>8</v>
      </c>
      <c r="Y404" s="72"/>
      <c r="Z404" s="70"/>
      <c r="AA404" s="68">
        <v>2</v>
      </c>
      <c r="AB404" s="73"/>
      <c r="AC404" s="70"/>
      <c r="AD404" s="74"/>
      <c r="AE404" s="68"/>
      <c r="AF404" s="75"/>
    </row>
    <row r="405" ht="28.5" customHeight="1" spans="1:32">
      <c r="A405" s="61" t="s">
        <v>36</v>
      </c>
      <c r="B405" s="61" t="s">
        <v>306</v>
      </c>
      <c r="C405" s="61" t="s">
        <v>306</v>
      </c>
      <c r="D405" s="61" t="s">
        <v>367</v>
      </c>
      <c r="E405" s="62" t="s">
        <v>368</v>
      </c>
      <c r="F405" s="46">
        <v>46178</v>
      </c>
      <c r="G405" s="46" t="str">
        <f t="shared" si="42"/>
        <v>李春蓝2026-6-5</v>
      </c>
      <c r="H405" s="63" t="s">
        <v>376</v>
      </c>
      <c r="I405" s="63" t="s">
        <v>316</v>
      </c>
      <c r="J405" s="64"/>
      <c r="K405" s="64"/>
      <c r="L405" s="65"/>
      <c r="M405" s="65"/>
      <c r="N405" s="65"/>
      <c r="O405" s="66">
        <v>8</v>
      </c>
      <c r="P405" s="67"/>
      <c r="Q405" s="68"/>
      <c r="R405" s="68"/>
      <c r="S405" s="68"/>
      <c r="T405" s="69">
        <f t="shared" si="44"/>
        <v>8</v>
      </c>
      <c r="U405" s="68"/>
      <c r="V405" s="70"/>
      <c r="W405" s="70"/>
      <c r="X405" s="71">
        <f t="shared" si="45"/>
        <v>8</v>
      </c>
      <c r="Y405" s="72"/>
      <c r="Z405" s="70"/>
      <c r="AA405" s="68">
        <v>2</v>
      </c>
      <c r="AB405" s="73"/>
      <c r="AC405" s="70"/>
      <c r="AD405" s="74"/>
      <c r="AE405" s="68"/>
      <c r="AF405" s="75"/>
    </row>
    <row r="406" ht="28.5" customHeight="1" spans="1:32">
      <c r="A406" s="61" t="s">
        <v>36</v>
      </c>
      <c r="B406" s="61" t="s">
        <v>306</v>
      </c>
      <c r="C406" s="61" t="s">
        <v>306</v>
      </c>
      <c r="D406" s="61" t="s">
        <v>367</v>
      </c>
      <c r="E406" s="62" t="s">
        <v>368</v>
      </c>
      <c r="F406" s="46">
        <v>46179</v>
      </c>
      <c r="G406" s="46" t="str">
        <f t="shared" si="42"/>
        <v>李春蓝2026-6-6</v>
      </c>
      <c r="H406" s="63" t="s">
        <v>377</v>
      </c>
      <c r="I406" s="63" t="s">
        <v>378</v>
      </c>
      <c r="J406" s="64"/>
      <c r="K406" s="64"/>
      <c r="L406" s="65"/>
      <c r="M406" s="65"/>
      <c r="N406" s="65"/>
      <c r="O406" s="66">
        <v>8</v>
      </c>
      <c r="P406" s="67"/>
      <c r="Q406" s="68"/>
      <c r="R406" s="68"/>
      <c r="S406" s="68"/>
      <c r="T406" s="69">
        <f t="shared" si="44"/>
        <v>8</v>
      </c>
      <c r="U406" s="68"/>
      <c r="V406" s="70"/>
      <c r="W406" s="70"/>
      <c r="X406" s="71">
        <f t="shared" si="45"/>
        <v>8</v>
      </c>
      <c r="Y406" s="72">
        <v>1</v>
      </c>
      <c r="Z406" s="70"/>
      <c r="AA406" s="68">
        <v>2</v>
      </c>
      <c r="AB406" s="73"/>
      <c r="AC406" s="70"/>
      <c r="AD406" s="74"/>
      <c r="AE406" s="68"/>
      <c r="AF406" s="75"/>
    </row>
    <row r="407" ht="28.5" customHeight="1" spans="1:32">
      <c r="A407" s="61" t="s">
        <v>36</v>
      </c>
      <c r="B407" s="61" t="s">
        <v>306</v>
      </c>
      <c r="C407" s="61" t="s">
        <v>306</v>
      </c>
      <c r="D407" s="61" t="s">
        <v>367</v>
      </c>
      <c r="E407" s="62" t="s">
        <v>368</v>
      </c>
      <c r="F407" s="77">
        <v>46180</v>
      </c>
      <c r="G407" s="46" t="str">
        <f t="shared" si="42"/>
        <v>李春蓝2026-6-7</v>
      </c>
      <c r="H407" s="63"/>
      <c r="I407" s="63"/>
      <c r="J407" s="64"/>
      <c r="K407" s="64"/>
      <c r="L407" s="65"/>
      <c r="M407" s="65"/>
      <c r="N407" s="65"/>
      <c r="O407" s="66"/>
      <c r="P407" s="67"/>
      <c r="Q407" s="68"/>
      <c r="R407" s="68"/>
      <c r="S407" s="68"/>
      <c r="T407" s="69">
        <f t="shared" si="44"/>
        <v>0</v>
      </c>
      <c r="U407" s="68"/>
      <c r="V407" s="70"/>
      <c r="W407" s="70"/>
      <c r="X407" s="71">
        <f t="shared" si="45"/>
        <v>0</v>
      </c>
      <c r="Y407" s="72"/>
      <c r="Z407" s="70"/>
      <c r="AA407" s="68"/>
      <c r="AB407" s="73"/>
      <c r="AC407" s="70"/>
      <c r="AD407" s="74"/>
      <c r="AE407" s="68"/>
      <c r="AF407" s="75"/>
    </row>
    <row r="408" ht="28.5" customHeight="1" spans="1:32">
      <c r="A408" s="61" t="s">
        <v>36</v>
      </c>
      <c r="B408" s="61" t="s">
        <v>306</v>
      </c>
      <c r="C408" s="61" t="s">
        <v>306</v>
      </c>
      <c r="D408" s="61" t="s">
        <v>367</v>
      </c>
      <c r="E408" s="76" t="s">
        <v>368</v>
      </c>
      <c r="F408" s="46">
        <v>46181</v>
      </c>
      <c r="G408" s="46" t="str">
        <f t="shared" si="42"/>
        <v>李春蓝2026-6-8</v>
      </c>
      <c r="H408" s="63" t="s">
        <v>379</v>
      </c>
      <c r="I408" s="63" t="s">
        <v>59</v>
      </c>
      <c r="J408" s="64"/>
      <c r="K408" s="64"/>
      <c r="L408" s="65"/>
      <c r="M408" s="65"/>
      <c r="N408" s="65"/>
      <c r="O408" s="66">
        <v>8</v>
      </c>
      <c r="P408" s="67"/>
      <c r="Q408" s="68"/>
      <c r="R408" s="68"/>
      <c r="S408" s="68"/>
      <c r="T408" s="69">
        <f t="shared" si="44"/>
        <v>8</v>
      </c>
      <c r="U408" s="68"/>
      <c r="V408" s="70"/>
      <c r="W408" s="70"/>
      <c r="X408" s="71">
        <f t="shared" si="45"/>
        <v>8</v>
      </c>
      <c r="Y408" s="72"/>
      <c r="Z408" s="70"/>
      <c r="AA408" s="68">
        <v>2</v>
      </c>
      <c r="AB408" s="73"/>
      <c r="AC408" s="70"/>
      <c r="AD408" s="74"/>
      <c r="AE408" s="68"/>
      <c r="AF408" s="75"/>
    </row>
    <row r="409" ht="28.5" customHeight="1" spans="1:32">
      <c r="A409" s="61" t="s">
        <v>36</v>
      </c>
      <c r="B409" s="61" t="s">
        <v>306</v>
      </c>
      <c r="C409" s="61" t="s">
        <v>306</v>
      </c>
      <c r="D409" s="61" t="s">
        <v>367</v>
      </c>
      <c r="E409" s="62" t="s">
        <v>368</v>
      </c>
      <c r="F409" s="78">
        <v>46182</v>
      </c>
      <c r="G409" s="46" t="str">
        <f t="shared" si="42"/>
        <v>李春蓝2026-6-9</v>
      </c>
      <c r="H409" s="63" t="s">
        <v>380</v>
      </c>
      <c r="I409" s="63" t="s">
        <v>381</v>
      </c>
      <c r="J409" s="64"/>
      <c r="K409" s="64"/>
      <c r="L409" s="65"/>
      <c r="M409" s="65"/>
      <c r="N409" s="65"/>
      <c r="O409" s="66">
        <v>8</v>
      </c>
      <c r="P409" s="67"/>
      <c r="Q409" s="68"/>
      <c r="R409" s="68"/>
      <c r="S409" s="68"/>
      <c r="T409" s="69">
        <f t="shared" si="44"/>
        <v>8</v>
      </c>
      <c r="U409" s="68"/>
      <c r="V409" s="70"/>
      <c r="W409" s="70"/>
      <c r="X409" s="71">
        <f t="shared" si="45"/>
        <v>8</v>
      </c>
      <c r="Y409" s="72"/>
      <c r="Z409" s="70"/>
      <c r="AA409" s="68">
        <v>2</v>
      </c>
      <c r="AB409" s="73"/>
      <c r="AC409" s="70"/>
      <c r="AD409" s="74"/>
      <c r="AE409" s="68"/>
      <c r="AF409" s="75"/>
    </row>
    <row r="410" ht="28.5" customHeight="1" spans="1:32">
      <c r="A410" s="61" t="s">
        <v>36</v>
      </c>
      <c r="B410" s="61" t="s">
        <v>306</v>
      </c>
      <c r="C410" s="61" t="s">
        <v>306</v>
      </c>
      <c r="D410" s="61" t="s">
        <v>367</v>
      </c>
      <c r="E410" s="62" t="s">
        <v>368</v>
      </c>
      <c r="F410" s="46">
        <v>46183</v>
      </c>
      <c r="G410" s="46" t="str">
        <f t="shared" si="42"/>
        <v>李春蓝2026-6-10</v>
      </c>
      <c r="H410" s="63" t="s">
        <v>382</v>
      </c>
      <c r="I410" s="63" t="s">
        <v>383</v>
      </c>
      <c r="J410" s="64"/>
      <c r="K410" s="64"/>
      <c r="L410" s="65"/>
      <c r="M410" s="65"/>
      <c r="N410" s="65"/>
      <c r="O410" s="66">
        <v>8</v>
      </c>
      <c r="P410" s="67"/>
      <c r="Q410" s="68"/>
      <c r="R410" s="68"/>
      <c r="S410" s="68"/>
      <c r="T410" s="69">
        <f t="shared" si="44"/>
        <v>8</v>
      </c>
      <c r="U410" s="68"/>
      <c r="V410" s="70"/>
      <c r="W410" s="70"/>
      <c r="X410" s="71">
        <f t="shared" si="45"/>
        <v>8</v>
      </c>
      <c r="Y410" s="72"/>
      <c r="Z410" s="70"/>
      <c r="AA410" s="68">
        <v>2</v>
      </c>
      <c r="AB410" s="73"/>
      <c r="AC410" s="70"/>
      <c r="AD410" s="74"/>
      <c r="AE410" s="68"/>
      <c r="AF410" s="75"/>
    </row>
    <row r="411" ht="28.5" customHeight="1" spans="1:32">
      <c r="A411" s="61" t="s">
        <v>36</v>
      </c>
      <c r="B411" s="61" t="s">
        <v>306</v>
      </c>
      <c r="C411" s="61" t="s">
        <v>306</v>
      </c>
      <c r="D411" s="61" t="s">
        <v>367</v>
      </c>
      <c r="E411" s="62" t="s">
        <v>368</v>
      </c>
      <c r="F411" s="46">
        <v>46184</v>
      </c>
      <c r="G411" s="46" t="str">
        <f t="shared" si="42"/>
        <v>李春蓝2026-6-11</v>
      </c>
      <c r="H411" s="63" t="s">
        <v>384</v>
      </c>
      <c r="I411" s="63" t="s">
        <v>385</v>
      </c>
      <c r="J411" s="64"/>
      <c r="K411" s="64"/>
      <c r="L411" s="65"/>
      <c r="M411" s="65" t="s">
        <v>386</v>
      </c>
      <c r="N411" s="65"/>
      <c r="O411" s="66">
        <v>8</v>
      </c>
      <c r="P411" s="67"/>
      <c r="Q411" s="68"/>
      <c r="R411" s="68"/>
      <c r="S411" s="68"/>
      <c r="T411" s="69">
        <f t="shared" si="44"/>
        <v>8</v>
      </c>
      <c r="U411" s="68"/>
      <c r="V411" s="70"/>
      <c r="W411" s="70"/>
      <c r="X411" s="71">
        <f t="shared" si="45"/>
        <v>8</v>
      </c>
      <c r="Y411" s="72"/>
      <c r="Z411" s="70"/>
      <c r="AA411" s="68">
        <v>2</v>
      </c>
      <c r="AB411" s="73"/>
      <c r="AC411" s="70"/>
      <c r="AD411" s="74"/>
      <c r="AE411" s="68"/>
      <c r="AF411" s="75"/>
    </row>
    <row r="412" ht="28.5" customHeight="1" spans="1:32">
      <c r="A412" s="61" t="s">
        <v>36</v>
      </c>
      <c r="B412" s="61" t="s">
        <v>306</v>
      </c>
      <c r="C412" s="61" t="s">
        <v>306</v>
      </c>
      <c r="D412" s="61" t="s">
        <v>367</v>
      </c>
      <c r="E412" s="62" t="s">
        <v>368</v>
      </c>
      <c r="F412" s="46">
        <v>46185</v>
      </c>
      <c r="G412" s="46" t="str">
        <f t="shared" si="42"/>
        <v>李春蓝2026-6-12</v>
      </c>
      <c r="H412" s="63" t="s">
        <v>387</v>
      </c>
      <c r="I412" s="63"/>
      <c r="J412" s="64"/>
      <c r="K412" s="64"/>
      <c r="L412" s="65"/>
      <c r="M412" s="65"/>
      <c r="N412" s="65"/>
      <c r="O412" s="66">
        <v>8</v>
      </c>
      <c r="P412" s="67"/>
      <c r="Q412" s="68"/>
      <c r="R412" s="68"/>
      <c r="S412" s="68"/>
      <c r="T412" s="69">
        <f t="shared" si="44"/>
        <v>8</v>
      </c>
      <c r="U412" s="68"/>
      <c r="V412" s="70"/>
      <c r="W412" s="70"/>
      <c r="X412" s="71">
        <f t="shared" si="45"/>
        <v>8</v>
      </c>
      <c r="Y412" s="72"/>
      <c r="Z412" s="70"/>
      <c r="AA412" s="68"/>
      <c r="AB412" s="73"/>
      <c r="AC412" s="70"/>
      <c r="AD412" s="74"/>
      <c r="AE412" s="68"/>
      <c r="AF412" s="75"/>
    </row>
    <row r="413" ht="28.5" customHeight="1" spans="1:32">
      <c r="A413" s="61" t="s">
        <v>36</v>
      </c>
      <c r="B413" s="61" t="s">
        <v>306</v>
      </c>
      <c r="C413" s="61" t="s">
        <v>306</v>
      </c>
      <c r="D413" s="61" t="s">
        <v>367</v>
      </c>
      <c r="E413" s="76" t="s">
        <v>368</v>
      </c>
      <c r="F413" s="77">
        <v>46186</v>
      </c>
      <c r="G413" s="46" t="str">
        <f t="shared" si="42"/>
        <v>李春蓝2026-6-13</v>
      </c>
      <c r="H413" s="63" t="s">
        <v>388</v>
      </c>
      <c r="I413" s="63"/>
      <c r="J413" s="64"/>
      <c r="K413" s="64"/>
      <c r="L413" s="65"/>
      <c r="M413" s="65"/>
      <c r="N413" s="65"/>
      <c r="O413" s="66"/>
      <c r="P413" s="67"/>
      <c r="Q413" s="68"/>
      <c r="R413" s="68"/>
      <c r="S413" s="68"/>
      <c r="T413" s="69">
        <f t="shared" si="44"/>
        <v>0</v>
      </c>
      <c r="U413" s="68"/>
      <c r="V413" s="70">
        <v>3.5</v>
      </c>
      <c r="W413" s="70"/>
      <c r="X413" s="71">
        <f t="shared" si="45"/>
        <v>3.5</v>
      </c>
      <c r="Y413" s="72"/>
      <c r="Z413" s="70"/>
      <c r="AA413" s="68"/>
      <c r="AB413" s="73"/>
      <c r="AC413" s="70"/>
      <c r="AD413" s="74"/>
      <c r="AE413" s="68"/>
      <c r="AF413" s="80"/>
    </row>
    <row r="414" ht="28.5" customHeight="1" spans="1:32">
      <c r="A414" s="61" t="s">
        <v>36</v>
      </c>
      <c r="B414" s="61" t="s">
        <v>306</v>
      </c>
      <c r="C414" s="61" t="s">
        <v>306</v>
      </c>
      <c r="D414" s="61" t="s">
        <v>367</v>
      </c>
      <c r="E414" s="62" t="s">
        <v>368</v>
      </c>
      <c r="F414" s="77">
        <v>46187</v>
      </c>
      <c r="G414" s="46" t="str">
        <f t="shared" si="42"/>
        <v>李春蓝2026-6-14</v>
      </c>
      <c r="H414" s="63"/>
      <c r="I414" s="63"/>
      <c r="J414" s="64"/>
      <c r="K414" s="64"/>
      <c r="L414" s="65"/>
      <c r="M414" s="65"/>
      <c r="N414" s="65"/>
      <c r="O414" s="66"/>
      <c r="P414" s="67"/>
      <c r="Q414" s="68"/>
      <c r="R414" s="68"/>
      <c r="S414" s="68"/>
      <c r="T414" s="69">
        <f t="shared" si="44"/>
        <v>0</v>
      </c>
      <c r="U414" s="68"/>
      <c r="V414" s="70"/>
      <c r="W414" s="70"/>
      <c r="X414" s="71">
        <f t="shared" si="45"/>
        <v>0</v>
      </c>
      <c r="Y414" s="72"/>
      <c r="Z414" s="70"/>
      <c r="AA414" s="68"/>
      <c r="AB414" s="73"/>
      <c r="AC414" s="70"/>
      <c r="AD414" s="74"/>
      <c r="AE414" s="68"/>
      <c r="AF414" s="80"/>
    </row>
    <row r="415" ht="28.5" customHeight="1" spans="1:32">
      <c r="A415" s="61" t="s">
        <v>36</v>
      </c>
      <c r="B415" s="61" t="s">
        <v>306</v>
      </c>
      <c r="C415" s="61" t="s">
        <v>306</v>
      </c>
      <c r="D415" s="61" t="s">
        <v>367</v>
      </c>
      <c r="E415" s="62" t="s">
        <v>368</v>
      </c>
      <c r="F415" s="46">
        <v>46188</v>
      </c>
      <c r="G415" s="46" t="str">
        <f t="shared" si="42"/>
        <v>李春蓝2026-6-15</v>
      </c>
      <c r="H415" s="63" t="s">
        <v>389</v>
      </c>
      <c r="I415" s="63" t="s">
        <v>390</v>
      </c>
      <c r="J415" s="64"/>
      <c r="K415" s="64"/>
      <c r="L415" s="65" t="s">
        <v>391</v>
      </c>
      <c r="M415" s="65"/>
      <c r="N415" s="65"/>
      <c r="O415" s="66">
        <v>8</v>
      </c>
      <c r="P415" s="67"/>
      <c r="Q415" s="68">
        <v>-1</v>
      </c>
      <c r="R415" s="68"/>
      <c r="S415" s="68"/>
      <c r="T415" s="69">
        <f t="shared" si="44"/>
        <v>7</v>
      </c>
      <c r="U415" s="68"/>
      <c r="V415" s="70"/>
      <c r="W415" s="70"/>
      <c r="X415" s="71">
        <f t="shared" si="45"/>
        <v>7</v>
      </c>
      <c r="Y415" s="72"/>
      <c r="Z415" s="70"/>
      <c r="AA415" s="68">
        <v>2</v>
      </c>
      <c r="AB415" s="73"/>
      <c r="AC415" s="70"/>
      <c r="AD415" s="74"/>
      <c r="AE415" s="68"/>
      <c r="AF415" s="75"/>
    </row>
    <row r="416" ht="28.5" customHeight="1" spans="1:32">
      <c r="A416" s="61" t="s">
        <v>36</v>
      </c>
      <c r="B416" s="61" t="s">
        <v>306</v>
      </c>
      <c r="C416" s="61" t="s">
        <v>306</v>
      </c>
      <c r="D416" s="61" t="s">
        <v>367</v>
      </c>
      <c r="E416" s="62" t="s">
        <v>368</v>
      </c>
      <c r="F416" s="46">
        <v>46189</v>
      </c>
      <c r="G416" s="46" t="str">
        <f t="shared" si="42"/>
        <v>李春蓝2026-6-16</v>
      </c>
      <c r="H416" s="63" t="s">
        <v>392</v>
      </c>
      <c r="I416" s="63" t="s">
        <v>316</v>
      </c>
      <c r="J416" s="64"/>
      <c r="K416" s="64"/>
      <c r="L416" s="65" t="s">
        <v>391</v>
      </c>
      <c r="M416" s="65"/>
      <c r="N416" s="65"/>
      <c r="O416" s="66">
        <v>8</v>
      </c>
      <c r="P416" s="67"/>
      <c r="Q416" s="68">
        <v>-1</v>
      </c>
      <c r="R416" s="68"/>
      <c r="S416" s="68"/>
      <c r="T416" s="69">
        <f t="shared" si="44"/>
        <v>7</v>
      </c>
      <c r="U416" s="68"/>
      <c r="V416" s="70"/>
      <c r="W416" s="70"/>
      <c r="X416" s="71">
        <f t="shared" si="45"/>
        <v>7</v>
      </c>
      <c r="Y416" s="72"/>
      <c r="Z416" s="70"/>
      <c r="AA416" s="68">
        <v>2</v>
      </c>
      <c r="AB416" s="73"/>
      <c r="AC416" s="70"/>
      <c r="AD416" s="74"/>
      <c r="AE416" s="68"/>
      <c r="AF416" s="80"/>
    </row>
    <row r="417" ht="28.5" customHeight="1" spans="1:33">
      <c r="A417" s="61" t="s">
        <v>36</v>
      </c>
      <c r="B417" s="61" t="s">
        <v>306</v>
      </c>
      <c r="C417" s="61" t="s">
        <v>306</v>
      </c>
      <c r="D417" s="61" t="s">
        <v>367</v>
      </c>
      <c r="E417" s="62" t="s">
        <v>368</v>
      </c>
      <c r="F417" s="46">
        <v>46190</v>
      </c>
      <c r="G417" s="46" t="str">
        <f t="shared" si="42"/>
        <v>李春蓝2026-6-17</v>
      </c>
      <c r="H417" s="63" t="s">
        <v>393</v>
      </c>
      <c r="I417" s="63" t="s">
        <v>394</v>
      </c>
      <c r="J417" s="64"/>
      <c r="K417" s="64"/>
      <c r="L417" s="65" t="s">
        <v>296</v>
      </c>
      <c r="M417" s="65"/>
      <c r="N417" s="65"/>
      <c r="O417" s="66">
        <v>8</v>
      </c>
      <c r="P417" s="67"/>
      <c r="Q417" s="68">
        <v>-0.5</v>
      </c>
      <c r="R417" s="68"/>
      <c r="S417" s="68"/>
      <c r="T417" s="69">
        <f t="shared" si="44"/>
        <v>7.5</v>
      </c>
      <c r="U417" s="68"/>
      <c r="V417" s="70"/>
      <c r="W417" s="70"/>
      <c r="X417" s="71">
        <f t="shared" si="45"/>
        <v>7.5</v>
      </c>
      <c r="Y417" s="72"/>
      <c r="Z417" s="70"/>
      <c r="AA417" s="68">
        <v>2</v>
      </c>
      <c r="AB417" s="73"/>
      <c r="AC417" s="70"/>
      <c r="AD417" s="74"/>
      <c r="AE417" s="68"/>
      <c r="AF417" s="75"/>
    </row>
    <row r="418" ht="28.5" customHeight="1" spans="1:33">
      <c r="A418" s="61" t="s">
        <v>36</v>
      </c>
      <c r="B418" s="61" t="s">
        <v>306</v>
      </c>
      <c r="C418" s="61" t="s">
        <v>306</v>
      </c>
      <c r="D418" s="61" t="s">
        <v>367</v>
      </c>
      <c r="E418" s="62" t="s">
        <v>368</v>
      </c>
      <c r="F418" s="46">
        <v>46191</v>
      </c>
      <c r="G418" s="46" t="str">
        <f t="shared" si="42"/>
        <v>李春蓝2026-6-18</v>
      </c>
      <c r="H418" s="63" t="s">
        <v>395</v>
      </c>
      <c r="I418" s="63" t="s">
        <v>396</v>
      </c>
      <c r="J418" s="64"/>
      <c r="K418" s="64"/>
      <c r="L418" s="65" t="s">
        <v>391</v>
      </c>
      <c r="M418" s="65"/>
      <c r="N418" s="65"/>
      <c r="O418" s="66">
        <v>8</v>
      </c>
      <c r="P418" s="67"/>
      <c r="Q418" s="68">
        <v>-1</v>
      </c>
      <c r="R418" s="68"/>
      <c r="S418" s="68"/>
      <c r="T418" s="69">
        <f t="shared" si="44"/>
        <v>7</v>
      </c>
      <c r="U418" s="68"/>
      <c r="V418" s="70"/>
      <c r="W418" s="70"/>
      <c r="X418" s="71">
        <f t="shared" si="45"/>
        <v>7</v>
      </c>
      <c r="Y418" s="72"/>
      <c r="Z418" s="70"/>
      <c r="AA418" s="68">
        <v>2</v>
      </c>
      <c r="AB418" s="73"/>
      <c r="AC418" s="70"/>
      <c r="AD418" s="74"/>
      <c r="AE418" s="68"/>
      <c r="AF418" s="75"/>
    </row>
    <row r="419" ht="28.5" customHeight="1" spans="1:33">
      <c r="A419" s="61" t="s">
        <v>36</v>
      </c>
      <c r="B419" s="61" t="s">
        <v>306</v>
      </c>
      <c r="C419" s="61" t="s">
        <v>306</v>
      </c>
      <c r="D419" s="61" t="s">
        <v>367</v>
      </c>
      <c r="E419" s="62" t="s">
        <v>368</v>
      </c>
      <c r="F419" s="82">
        <v>46192</v>
      </c>
      <c r="G419" s="46" t="str">
        <f t="shared" si="42"/>
        <v>李春蓝2026-6-19</v>
      </c>
      <c r="H419" s="63"/>
      <c r="I419" s="63"/>
      <c r="J419" s="64"/>
      <c r="K419" s="64"/>
      <c r="L419" s="65"/>
      <c r="M419" s="65"/>
      <c r="N419" s="65"/>
      <c r="O419" s="66"/>
      <c r="P419" s="67"/>
      <c r="Q419" s="68"/>
      <c r="R419" s="68"/>
      <c r="S419" s="68"/>
      <c r="T419" s="69">
        <f t="shared" si="44"/>
        <v>0</v>
      </c>
      <c r="U419" s="68"/>
      <c r="V419" s="70"/>
      <c r="W419" s="70"/>
      <c r="X419" s="71">
        <f t="shared" si="45"/>
        <v>0</v>
      </c>
      <c r="Y419" s="72"/>
      <c r="Z419" s="70"/>
      <c r="AA419" s="68"/>
      <c r="AB419" s="73">
        <v>8</v>
      </c>
      <c r="AC419" s="70"/>
      <c r="AD419" s="74"/>
      <c r="AE419" s="68"/>
      <c r="AF419" s="75"/>
    </row>
    <row r="420" ht="28.5" customHeight="1" spans="1:33">
      <c r="A420" s="61" t="s">
        <v>36</v>
      </c>
      <c r="B420" s="61" t="s">
        <v>306</v>
      </c>
      <c r="C420" s="61" t="s">
        <v>306</v>
      </c>
      <c r="D420" s="61" t="s">
        <v>367</v>
      </c>
      <c r="E420" s="62" t="s">
        <v>368</v>
      </c>
      <c r="F420" s="77">
        <v>46193</v>
      </c>
      <c r="G420" s="46" t="str">
        <f t="shared" si="42"/>
        <v>李春蓝2026-6-20</v>
      </c>
      <c r="H420" s="63"/>
      <c r="I420" s="63"/>
      <c r="J420" s="64"/>
      <c r="K420" s="64"/>
      <c r="L420" s="65"/>
      <c r="M420" s="65"/>
      <c r="N420" s="65"/>
      <c r="O420" s="66"/>
      <c r="P420" s="67"/>
      <c r="Q420" s="68"/>
      <c r="R420" s="68"/>
      <c r="S420" s="68"/>
      <c r="T420" s="69">
        <f t="shared" si="44"/>
        <v>0</v>
      </c>
      <c r="U420" s="68"/>
      <c r="V420" s="70"/>
      <c r="W420" s="70"/>
      <c r="X420" s="71">
        <f t="shared" si="45"/>
        <v>0</v>
      </c>
      <c r="Y420" s="72"/>
      <c r="Z420" s="70"/>
      <c r="AA420" s="68"/>
      <c r="AB420" s="73"/>
      <c r="AC420" s="70"/>
      <c r="AD420" s="74"/>
      <c r="AE420" s="68"/>
      <c r="AF420" s="75"/>
    </row>
    <row r="421" ht="28.5" customHeight="1" spans="1:33">
      <c r="A421" s="61" t="s">
        <v>36</v>
      </c>
      <c r="B421" s="61" t="s">
        <v>306</v>
      </c>
      <c r="C421" s="61" t="s">
        <v>306</v>
      </c>
      <c r="D421" s="61" t="s">
        <v>367</v>
      </c>
      <c r="E421" s="62" t="s">
        <v>368</v>
      </c>
      <c r="F421" s="46">
        <v>46194</v>
      </c>
      <c r="G421" s="46" t="str">
        <f t="shared" si="42"/>
        <v>李春蓝2026-6-21</v>
      </c>
      <c r="H421" s="63" t="s">
        <v>397</v>
      </c>
      <c r="I421" s="63" t="s">
        <v>398</v>
      </c>
      <c r="J421" s="64"/>
      <c r="K421" s="64"/>
      <c r="L421" s="65"/>
      <c r="M421" s="65"/>
      <c r="N421" s="65"/>
      <c r="O421" s="66">
        <v>8</v>
      </c>
      <c r="P421" s="67"/>
      <c r="Q421" s="68"/>
      <c r="R421" s="68"/>
      <c r="S421" s="68"/>
      <c r="T421" s="69">
        <f t="shared" si="44"/>
        <v>8</v>
      </c>
      <c r="U421" s="68"/>
      <c r="V421" s="70"/>
      <c r="W421" s="70"/>
      <c r="X421" s="71">
        <f t="shared" si="45"/>
        <v>8</v>
      </c>
      <c r="Y421" s="72"/>
      <c r="Z421" s="70"/>
      <c r="AA421" s="68">
        <v>2</v>
      </c>
      <c r="AB421" s="73"/>
      <c r="AC421" s="70"/>
      <c r="AD421" s="74"/>
      <c r="AE421" s="68"/>
      <c r="AF421" s="75"/>
    </row>
    <row r="422" ht="28.5" customHeight="1" spans="1:33">
      <c r="A422" s="61" t="s">
        <v>36</v>
      </c>
      <c r="B422" s="61" t="s">
        <v>306</v>
      </c>
      <c r="C422" s="61" t="s">
        <v>306</v>
      </c>
      <c r="D422" s="61" t="s">
        <v>367</v>
      </c>
      <c r="E422" s="62" t="s">
        <v>368</v>
      </c>
      <c r="F422" s="46">
        <v>46195</v>
      </c>
      <c r="G422" s="46" t="str">
        <f t="shared" si="42"/>
        <v>李春蓝2026-6-22</v>
      </c>
      <c r="H422" s="63"/>
      <c r="I422" s="63"/>
      <c r="J422" s="64"/>
      <c r="K422" s="64"/>
      <c r="L422" s="65"/>
      <c r="M422" s="65"/>
      <c r="N422" s="65"/>
      <c r="O422" s="66"/>
      <c r="P422" s="67"/>
      <c r="Q422" s="68"/>
      <c r="R422" s="68"/>
      <c r="S422" s="68"/>
      <c r="T422" s="69">
        <f t="shared" si="44"/>
        <v>0</v>
      </c>
      <c r="U422" s="68"/>
      <c r="V422" s="70"/>
      <c r="W422" s="70"/>
      <c r="X422" s="71">
        <f t="shared" si="45"/>
        <v>0</v>
      </c>
      <c r="Y422" s="72"/>
      <c r="Z422" s="70"/>
      <c r="AA422" s="68"/>
      <c r="AB422" s="73"/>
      <c r="AC422" s="70"/>
      <c r="AD422" s="74"/>
      <c r="AE422" s="68"/>
      <c r="AF422" s="75"/>
    </row>
    <row r="423" ht="28.5" customHeight="1" spans="1:33">
      <c r="A423" s="61" t="s">
        <v>36</v>
      </c>
      <c r="B423" s="61" t="s">
        <v>306</v>
      </c>
      <c r="C423" s="61" t="s">
        <v>306</v>
      </c>
      <c r="D423" s="61" t="s">
        <v>367</v>
      </c>
      <c r="E423" s="62" t="s">
        <v>368</v>
      </c>
      <c r="F423" s="46">
        <v>46196</v>
      </c>
      <c r="G423" s="46" t="str">
        <f t="shared" si="42"/>
        <v>李春蓝2026-6-23</v>
      </c>
      <c r="H423" s="63"/>
      <c r="I423" s="63"/>
      <c r="J423" s="64"/>
      <c r="K423" s="64"/>
      <c r="L423" s="65"/>
      <c r="M423" s="65"/>
      <c r="N423" s="65"/>
      <c r="O423" s="66"/>
      <c r="P423" s="67"/>
      <c r="Q423" s="68"/>
      <c r="R423" s="68"/>
      <c r="S423" s="68"/>
      <c r="T423" s="69">
        <f t="shared" si="44"/>
        <v>0</v>
      </c>
      <c r="U423" s="68"/>
      <c r="V423" s="70"/>
      <c r="W423" s="70"/>
      <c r="X423" s="71">
        <f t="shared" si="45"/>
        <v>0</v>
      </c>
      <c r="Y423" s="72"/>
      <c r="Z423" s="70"/>
      <c r="AA423" s="68"/>
      <c r="AB423" s="73"/>
      <c r="AC423" s="70"/>
      <c r="AD423" s="74"/>
      <c r="AE423" s="68"/>
      <c r="AF423" s="75"/>
    </row>
    <row r="424" ht="28.5" customHeight="1" spans="1:33">
      <c r="A424" s="61" t="s">
        <v>36</v>
      </c>
      <c r="B424" s="61" t="s">
        <v>306</v>
      </c>
      <c r="C424" s="61" t="s">
        <v>306</v>
      </c>
      <c r="D424" s="61" t="s">
        <v>367</v>
      </c>
      <c r="E424" s="62" t="s">
        <v>368</v>
      </c>
      <c r="F424" s="46">
        <v>46197</v>
      </c>
      <c r="G424" s="46" t="str">
        <f t="shared" si="42"/>
        <v>李春蓝2026-6-24</v>
      </c>
      <c r="H424" s="63"/>
      <c r="I424" s="63"/>
      <c r="J424" s="64"/>
      <c r="K424" s="64"/>
      <c r="L424" s="65"/>
      <c r="M424" s="65"/>
      <c r="N424" s="65"/>
      <c r="O424" s="66"/>
      <c r="P424" s="67"/>
      <c r="Q424" s="68"/>
      <c r="R424" s="68"/>
      <c r="S424" s="68"/>
      <c r="T424" s="69">
        <f t="shared" si="44"/>
        <v>0</v>
      </c>
      <c r="U424" s="68"/>
      <c r="V424" s="70"/>
      <c r="W424" s="70"/>
      <c r="X424" s="71">
        <f t="shared" si="45"/>
        <v>0</v>
      </c>
      <c r="Y424" s="72"/>
      <c r="Z424" s="70"/>
      <c r="AA424" s="68"/>
      <c r="AB424" s="73"/>
      <c r="AC424" s="70"/>
      <c r="AD424" s="74"/>
      <c r="AE424" s="68"/>
      <c r="AF424" s="75"/>
    </row>
    <row r="425" ht="28.5" customHeight="1" spans="1:33">
      <c r="A425" s="61" t="s">
        <v>36</v>
      </c>
      <c r="B425" s="61" t="s">
        <v>306</v>
      </c>
      <c r="C425" s="61" t="s">
        <v>306</v>
      </c>
      <c r="D425" s="61" t="s">
        <v>367</v>
      </c>
      <c r="E425" s="62" t="s">
        <v>368</v>
      </c>
      <c r="F425" s="46">
        <v>46198</v>
      </c>
      <c r="G425" s="46" t="str">
        <f t="shared" si="42"/>
        <v>李春蓝2026-6-25</v>
      </c>
      <c r="H425" s="63"/>
      <c r="I425" s="63"/>
      <c r="J425" s="64"/>
      <c r="K425" s="64"/>
      <c r="L425" s="65"/>
      <c r="M425" s="65"/>
      <c r="N425" s="65"/>
      <c r="O425" s="66"/>
      <c r="P425" s="67"/>
      <c r="Q425" s="68"/>
      <c r="R425" s="68"/>
      <c r="S425" s="68"/>
      <c r="T425" s="69">
        <f t="shared" si="44"/>
        <v>0</v>
      </c>
      <c r="U425" s="68"/>
      <c r="V425" s="70"/>
      <c r="W425" s="70"/>
      <c r="X425" s="71">
        <f t="shared" si="45"/>
        <v>0</v>
      </c>
      <c r="Y425" s="72"/>
      <c r="Z425" s="70"/>
      <c r="AA425" s="68"/>
      <c r="AB425" s="73"/>
      <c r="AC425" s="70"/>
      <c r="AD425" s="74"/>
      <c r="AE425" s="68"/>
      <c r="AF425" s="75"/>
    </row>
    <row r="426" ht="28.5" customHeight="1" spans="1:33">
      <c r="A426" s="61" t="s">
        <v>36</v>
      </c>
      <c r="B426" s="61" t="s">
        <v>306</v>
      </c>
      <c r="C426" s="61" t="s">
        <v>306</v>
      </c>
      <c r="D426" s="61" t="s">
        <v>367</v>
      </c>
      <c r="E426" s="62" t="s">
        <v>368</v>
      </c>
      <c r="F426" s="46">
        <v>46199</v>
      </c>
      <c r="G426" s="46" t="str">
        <f t="shared" si="42"/>
        <v>李春蓝2026-6-26</v>
      </c>
      <c r="H426" s="63"/>
      <c r="I426" s="63"/>
      <c r="J426" s="64"/>
      <c r="K426" s="64"/>
      <c r="L426" s="65"/>
      <c r="M426" s="65"/>
      <c r="N426" s="65"/>
      <c r="O426" s="66"/>
      <c r="P426" s="67"/>
      <c r="Q426" s="68"/>
      <c r="R426" s="68"/>
      <c r="S426" s="68"/>
      <c r="T426" s="69">
        <f t="shared" si="44"/>
        <v>0</v>
      </c>
      <c r="U426" s="68"/>
      <c r="V426" s="70"/>
      <c r="W426" s="70"/>
      <c r="X426" s="71">
        <f t="shared" si="45"/>
        <v>0</v>
      </c>
      <c r="Y426" s="72"/>
      <c r="Z426" s="70"/>
      <c r="AA426" s="68"/>
      <c r="AB426" s="73"/>
      <c r="AC426" s="70"/>
      <c r="AD426" s="74"/>
      <c r="AE426" s="68"/>
      <c r="AF426" s="75"/>
    </row>
    <row r="427" ht="28.5" customHeight="1" spans="1:33">
      <c r="A427" s="61" t="s">
        <v>36</v>
      </c>
      <c r="B427" s="61" t="s">
        <v>306</v>
      </c>
      <c r="C427" s="61" t="s">
        <v>306</v>
      </c>
      <c r="D427" s="61" t="s">
        <v>367</v>
      </c>
      <c r="E427" s="76" t="s">
        <v>368</v>
      </c>
      <c r="F427" s="46">
        <v>46200</v>
      </c>
      <c r="G427" s="46" t="str">
        <f t="shared" si="42"/>
        <v>李春蓝2026-6-27</v>
      </c>
      <c r="H427" s="63"/>
      <c r="I427" s="63"/>
      <c r="J427" s="64"/>
      <c r="K427" s="64"/>
      <c r="L427" s="65"/>
      <c r="M427" s="65"/>
      <c r="N427" s="79"/>
      <c r="O427" s="66"/>
      <c r="P427" s="67"/>
      <c r="Q427" s="68"/>
      <c r="R427" s="68"/>
      <c r="S427" s="68"/>
      <c r="T427" s="69">
        <f t="shared" si="44"/>
        <v>0</v>
      </c>
      <c r="U427" s="68"/>
      <c r="V427" s="70"/>
      <c r="W427" s="70"/>
      <c r="X427" s="71">
        <f t="shared" si="45"/>
        <v>0</v>
      </c>
      <c r="Y427" s="72"/>
      <c r="Z427" s="70"/>
      <c r="AA427" s="68"/>
      <c r="AB427" s="73"/>
      <c r="AC427" s="70"/>
      <c r="AD427" s="74"/>
      <c r="AE427" s="68"/>
      <c r="AF427" s="75"/>
    </row>
    <row r="428" ht="28.5" customHeight="1" spans="1:33">
      <c r="A428" s="61" t="s">
        <v>36</v>
      </c>
      <c r="B428" s="61" t="s">
        <v>306</v>
      </c>
      <c r="C428" s="61" t="s">
        <v>306</v>
      </c>
      <c r="D428" s="61" t="s">
        <v>367</v>
      </c>
      <c r="E428" s="62" t="s">
        <v>368</v>
      </c>
      <c r="F428" s="46">
        <v>46201</v>
      </c>
      <c r="G428" s="46" t="str">
        <f t="shared" si="42"/>
        <v>李春蓝2026-6-28</v>
      </c>
      <c r="H428" s="63"/>
      <c r="I428" s="63"/>
      <c r="J428" s="64"/>
      <c r="K428" s="64"/>
      <c r="L428" s="65"/>
      <c r="M428" s="65"/>
      <c r="N428" s="65"/>
      <c r="O428" s="66"/>
      <c r="P428" s="67"/>
      <c r="Q428" s="68"/>
      <c r="R428" s="68"/>
      <c r="S428" s="68"/>
      <c r="T428" s="69">
        <f t="shared" si="44"/>
        <v>0</v>
      </c>
      <c r="U428" s="68"/>
      <c r="V428" s="70"/>
      <c r="W428" s="70"/>
      <c r="X428" s="71">
        <f t="shared" si="45"/>
        <v>0</v>
      </c>
      <c r="Y428" s="72"/>
      <c r="Z428" s="70"/>
      <c r="AA428" s="68"/>
      <c r="AB428" s="73"/>
      <c r="AC428" s="70"/>
      <c r="AD428" s="74"/>
      <c r="AE428" s="68"/>
      <c r="AF428" s="75"/>
    </row>
    <row r="429" ht="28.5" customHeight="1" spans="1:33">
      <c r="A429" s="61" t="s">
        <v>36</v>
      </c>
      <c r="B429" s="61" t="s">
        <v>306</v>
      </c>
      <c r="C429" s="61" t="s">
        <v>306</v>
      </c>
      <c r="D429" s="61" t="s">
        <v>367</v>
      </c>
      <c r="E429" s="62" t="s">
        <v>368</v>
      </c>
      <c r="F429" s="46">
        <v>46202</v>
      </c>
      <c r="G429" s="46" t="str">
        <f t="shared" si="42"/>
        <v>李春蓝2026-6-29</v>
      </c>
      <c r="H429" s="63"/>
      <c r="I429" s="63"/>
      <c r="J429" s="64"/>
      <c r="K429" s="64"/>
      <c r="L429" s="65"/>
      <c r="M429" s="65"/>
      <c r="N429" s="79"/>
      <c r="O429" s="66"/>
      <c r="P429" s="67"/>
      <c r="Q429" s="68"/>
      <c r="R429" s="68"/>
      <c r="S429" s="68"/>
      <c r="T429" s="69">
        <f t="shared" si="44"/>
        <v>0</v>
      </c>
      <c r="U429" s="68"/>
      <c r="V429" s="70"/>
      <c r="W429" s="70"/>
      <c r="X429" s="71">
        <f t="shared" si="45"/>
        <v>0</v>
      </c>
      <c r="Y429" s="72"/>
      <c r="Z429" s="70"/>
      <c r="AA429" s="68"/>
      <c r="AB429" s="73"/>
      <c r="AC429" s="70"/>
      <c r="AD429" s="74"/>
      <c r="AE429" s="68"/>
      <c r="AF429" s="75"/>
    </row>
    <row r="430" s="3" customFormat="1" ht="28.5" customHeight="1" spans="1:33">
      <c r="A430" s="61" t="s">
        <v>36</v>
      </c>
      <c r="B430" s="61" t="s">
        <v>306</v>
      </c>
      <c r="C430" s="61" t="s">
        <v>306</v>
      </c>
      <c r="D430" s="61" t="s">
        <v>367</v>
      </c>
      <c r="E430" s="62" t="s">
        <v>368</v>
      </c>
      <c r="F430" s="46">
        <v>46203</v>
      </c>
      <c r="G430" s="46" t="str">
        <f t="shared" si="42"/>
        <v>李春蓝2026-6-30</v>
      </c>
      <c r="H430" s="63"/>
      <c r="I430" s="63"/>
      <c r="J430" s="64"/>
      <c r="K430" s="64"/>
      <c r="L430" s="65"/>
      <c r="M430" s="65"/>
      <c r="N430" s="65"/>
      <c r="O430" s="66"/>
      <c r="P430" s="67"/>
      <c r="Q430" s="68"/>
      <c r="R430" s="68"/>
      <c r="S430" s="68"/>
      <c r="T430" s="69">
        <f t="shared" si="44"/>
        <v>0</v>
      </c>
      <c r="U430" s="68"/>
      <c r="V430" s="70"/>
      <c r="W430" s="70"/>
      <c r="X430" s="71">
        <f t="shared" si="45"/>
        <v>0</v>
      </c>
      <c r="Y430" s="72"/>
      <c r="Z430" s="70"/>
      <c r="AA430" s="68"/>
      <c r="AB430" s="73"/>
      <c r="AC430" s="70"/>
      <c r="AD430" s="74"/>
      <c r="AE430" s="68"/>
      <c r="AF430" s="75"/>
      <c r="AG430" s="15"/>
    </row>
    <row r="431" s="3" customFormat="1" ht="28.5" customHeight="1" spans="1:33">
      <c r="A431" s="61" t="s">
        <v>36</v>
      </c>
      <c r="B431" s="61" t="s">
        <v>306</v>
      </c>
      <c r="C431" s="61" t="s">
        <v>306</v>
      </c>
      <c r="D431" s="61" t="s">
        <v>367</v>
      </c>
      <c r="E431" s="62" t="s">
        <v>368</v>
      </c>
      <c r="F431" s="46">
        <v>46204</v>
      </c>
      <c r="G431" s="46" t="str">
        <f t="shared" si="42"/>
        <v>李春蓝2026-7-1</v>
      </c>
      <c r="H431" s="63"/>
      <c r="I431" s="63"/>
      <c r="J431" s="64"/>
      <c r="K431" s="64"/>
      <c r="L431" s="65"/>
      <c r="M431" s="65"/>
      <c r="N431" s="65"/>
      <c r="O431" s="66"/>
      <c r="P431" s="67"/>
      <c r="Q431" s="68"/>
      <c r="R431" s="68"/>
      <c r="S431" s="68"/>
      <c r="T431" s="69">
        <f t="shared" si="44"/>
        <v>0</v>
      </c>
      <c r="U431" s="68"/>
      <c r="V431" s="70"/>
      <c r="W431" s="70"/>
      <c r="X431" s="71">
        <f t="shared" si="45"/>
        <v>0</v>
      </c>
      <c r="Y431" s="72"/>
      <c r="Z431" s="70"/>
      <c r="AA431" s="68"/>
      <c r="AB431" s="73"/>
      <c r="AC431" s="70"/>
      <c r="AD431" s="74"/>
      <c r="AE431" s="68"/>
      <c r="AF431" s="75"/>
      <c r="AG431" s="15"/>
    </row>
    <row r="432" ht="28.5" customHeight="1" spans="1:33">
      <c r="A432" s="84" t="s">
        <v>36</v>
      </c>
      <c r="B432" s="84" t="s">
        <v>306</v>
      </c>
      <c r="C432" s="84" t="s">
        <v>306</v>
      </c>
      <c r="D432" s="84" t="s">
        <v>367</v>
      </c>
      <c r="E432" s="85" t="s">
        <v>368</v>
      </c>
      <c r="F432" s="86">
        <v>46235</v>
      </c>
      <c r="G432" s="46" t="str">
        <f t="shared" si="42"/>
        <v>李春蓝2026-8-1</v>
      </c>
      <c r="H432" s="63"/>
      <c r="I432" s="63"/>
      <c r="J432" s="64"/>
      <c r="K432" s="64"/>
      <c r="L432" s="65"/>
      <c r="M432" s="65"/>
      <c r="N432" s="91"/>
      <c r="O432" s="66"/>
      <c r="P432" s="87"/>
      <c r="Q432" s="87"/>
      <c r="R432" s="87"/>
      <c r="S432" s="87"/>
      <c r="T432" s="69">
        <f t="shared" si="44"/>
        <v>0</v>
      </c>
      <c r="U432" s="87"/>
      <c r="V432" s="87"/>
      <c r="W432" s="87"/>
      <c r="X432" s="71">
        <f t="shared" si="45"/>
        <v>0</v>
      </c>
      <c r="Y432" s="88"/>
      <c r="Z432" s="87"/>
      <c r="AA432" s="87"/>
      <c r="AB432" s="87"/>
      <c r="AC432" s="87"/>
      <c r="AD432" s="89"/>
      <c r="AE432" s="87"/>
      <c r="AF432" s="90"/>
    </row>
    <row r="433" ht="28.5" customHeight="1" spans="1:32">
      <c r="A433" s="44" t="s">
        <v>36</v>
      </c>
      <c r="B433" s="44" t="s">
        <v>306</v>
      </c>
      <c r="C433" s="44" t="s">
        <v>306</v>
      </c>
      <c r="D433" s="44" t="s">
        <v>399</v>
      </c>
      <c r="E433" s="44" t="s">
        <v>400</v>
      </c>
      <c r="F433" s="45">
        <v>46173</v>
      </c>
      <c r="G433" s="46" t="str">
        <f t="shared" si="42"/>
        <v>杨秉瑜2026-5-31</v>
      </c>
      <c r="H433" s="47"/>
      <c r="I433" s="47"/>
      <c r="J433" s="48"/>
      <c r="K433" s="48"/>
      <c r="L433" s="48"/>
      <c r="M433" s="49"/>
      <c r="N433" s="49"/>
      <c r="O433" s="50">
        <f t="shared" ref="O433:AE433" si="46">SUM(O434:O465)</f>
        <v>24</v>
      </c>
      <c r="P433" s="51">
        <f t="shared" si="46"/>
        <v>0</v>
      </c>
      <c r="Q433" s="52">
        <f t="shared" si="46"/>
        <v>-2</v>
      </c>
      <c r="R433" s="52">
        <f t="shared" si="46"/>
        <v>0</v>
      </c>
      <c r="S433" s="53">
        <f t="shared" si="46"/>
        <v>0</v>
      </c>
      <c r="T433" s="54">
        <f t="shared" si="46"/>
        <v>22</v>
      </c>
      <c r="U433" s="55">
        <f t="shared" si="46"/>
        <v>0</v>
      </c>
      <c r="V433" s="54">
        <f t="shared" si="46"/>
        <v>0.5</v>
      </c>
      <c r="W433" s="54">
        <f t="shared" si="46"/>
        <v>0</v>
      </c>
      <c r="X433" s="56">
        <f t="shared" si="46"/>
        <v>22.5</v>
      </c>
      <c r="Y433" s="57">
        <f t="shared" si="46"/>
        <v>0</v>
      </c>
      <c r="Z433" s="54">
        <f t="shared" si="46"/>
        <v>0</v>
      </c>
      <c r="AA433" s="58">
        <f t="shared" si="46"/>
        <v>8</v>
      </c>
      <c r="AB433" s="54">
        <f t="shared" si="46"/>
        <v>8</v>
      </c>
      <c r="AC433" s="54">
        <f t="shared" si="46"/>
        <v>0</v>
      </c>
      <c r="AD433" s="59">
        <f t="shared" si="46"/>
        <v>0</v>
      </c>
      <c r="AE433" s="58">
        <f t="shared" si="46"/>
        <v>0</v>
      </c>
      <c r="AF433" s="60"/>
    </row>
    <row r="434" ht="28.5" customHeight="1" spans="1:32">
      <c r="A434" s="61" t="s">
        <v>36</v>
      </c>
      <c r="B434" s="61" t="s">
        <v>306</v>
      </c>
      <c r="C434" s="61" t="s">
        <v>306</v>
      </c>
      <c r="D434" s="61" t="s">
        <v>399</v>
      </c>
      <c r="E434" s="62" t="s">
        <v>400</v>
      </c>
      <c r="F434" s="46">
        <v>46174</v>
      </c>
      <c r="G434" s="46" t="str">
        <f t="shared" si="42"/>
        <v>杨秉瑜2026-6-1</v>
      </c>
      <c r="H434" s="63"/>
      <c r="I434" s="63"/>
      <c r="J434" s="64"/>
      <c r="K434" s="64"/>
      <c r="L434" s="65"/>
      <c r="M434" s="65"/>
      <c r="N434" s="65"/>
      <c r="O434" s="66"/>
      <c r="P434" s="67"/>
      <c r="Q434" s="68"/>
      <c r="R434" s="68"/>
      <c r="S434" s="68"/>
      <c r="T434" s="69">
        <f t="shared" ref="T434:T465" si="47">SUM(O434:S434)</f>
        <v>0</v>
      </c>
      <c r="U434" s="68"/>
      <c r="V434" s="70"/>
      <c r="W434" s="70"/>
      <c r="X434" s="71">
        <f t="shared" ref="X434:X465" si="48">SUM(T434:W434)</f>
        <v>0</v>
      </c>
      <c r="Y434" s="72"/>
      <c r="Z434" s="70"/>
      <c r="AA434" s="68"/>
      <c r="AB434" s="73"/>
      <c r="AC434" s="70"/>
      <c r="AD434" s="74"/>
      <c r="AE434" s="68"/>
      <c r="AF434" s="75"/>
    </row>
    <row r="435" ht="28.5" customHeight="1" spans="1:32">
      <c r="A435" s="61" t="s">
        <v>36</v>
      </c>
      <c r="B435" s="61" t="s">
        <v>306</v>
      </c>
      <c r="C435" s="61" t="s">
        <v>306</v>
      </c>
      <c r="D435" s="61" t="s">
        <v>399</v>
      </c>
      <c r="E435" s="62" t="s">
        <v>400</v>
      </c>
      <c r="F435" s="46">
        <v>46175</v>
      </c>
      <c r="G435" s="46" t="str">
        <f t="shared" si="42"/>
        <v>杨秉瑜2026-6-2</v>
      </c>
      <c r="H435" s="63"/>
      <c r="I435" s="63"/>
      <c r="J435" s="64"/>
      <c r="K435" s="64"/>
      <c r="L435" s="65"/>
      <c r="M435" s="65"/>
      <c r="N435" s="65"/>
      <c r="O435" s="66"/>
      <c r="P435" s="67"/>
      <c r="Q435" s="68"/>
      <c r="R435" s="68"/>
      <c r="S435" s="68"/>
      <c r="T435" s="69">
        <f t="shared" si="47"/>
        <v>0</v>
      </c>
      <c r="U435" s="68"/>
      <c r="V435" s="70"/>
      <c r="W435" s="70"/>
      <c r="X435" s="71">
        <f t="shared" si="48"/>
        <v>0</v>
      </c>
      <c r="Y435" s="72"/>
      <c r="Z435" s="70"/>
      <c r="AA435" s="68"/>
      <c r="AB435" s="73"/>
      <c r="AC435" s="70"/>
      <c r="AD435" s="74"/>
      <c r="AE435" s="68"/>
      <c r="AF435" s="75"/>
    </row>
    <row r="436" ht="28.5" customHeight="1" spans="1:32">
      <c r="A436" s="61" t="s">
        <v>36</v>
      </c>
      <c r="B436" s="61" t="s">
        <v>306</v>
      </c>
      <c r="C436" s="61" t="s">
        <v>306</v>
      </c>
      <c r="D436" s="61" t="s">
        <v>399</v>
      </c>
      <c r="E436" s="62" t="s">
        <v>400</v>
      </c>
      <c r="F436" s="46">
        <v>46176</v>
      </c>
      <c r="G436" s="46" t="str">
        <f t="shared" si="42"/>
        <v>杨秉瑜2026-6-3</v>
      </c>
      <c r="H436" s="63"/>
      <c r="I436" s="63"/>
      <c r="J436" s="64"/>
      <c r="K436" s="64"/>
      <c r="L436" s="65"/>
      <c r="M436" s="65"/>
      <c r="N436" s="65"/>
      <c r="O436" s="66"/>
      <c r="P436" s="67"/>
      <c r="Q436" s="68"/>
      <c r="R436" s="68"/>
      <c r="S436" s="68"/>
      <c r="T436" s="69">
        <f t="shared" si="47"/>
        <v>0</v>
      </c>
      <c r="U436" s="68"/>
      <c r="V436" s="70"/>
      <c r="W436" s="70"/>
      <c r="X436" s="71">
        <f t="shared" si="48"/>
        <v>0</v>
      </c>
      <c r="Y436" s="72"/>
      <c r="Z436" s="70"/>
      <c r="AA436" s="68"/>
      <c r="AB436" s="73"/>
      <c r="AC436" s="70"/>
      <c r="AD436" s="74"/>
      <c r="AE436" s="68"/>
      <c r="AF436" s="75"/>
    </row>
    <row r="437" ht="28.5" customHeight="1" spans="1:32">
      <c r="A437" s="61" t="s">
        <v>36</v>
      </c>
      <c r="B437" s="61" t="s">
        <v>306</v>
      </c>
      <c r="C437" s="61" t="s">
        <v>306</v>
      </c>
      <c r="D437" s="61" t="s">
        <v>399</v>
      </c>
      <c r="E437" s="62" t="s">
        <v>400</v>
      </c>
      <c r="F437" s="46">
        <v>46177</v>
      </c>
      <c r="G437" s="46" t="str">
        <f t="shared" si="42"/>
        <v>杨秉瑜2026-6-4</v>
      </c>
      <c r="H437" s="63"/>
      <c r="I437" s="63"/>
      <c r="J437" s="64"/>
      <c r="K437" s="64"/>
      <c r="L437" s="65"/>
      <c r="M437" s="65"/>
      <c r="N437" s="65"/>
      <c r="O437" s="66"/>
      <c r="P437" s="67"/>
      <c r="Q437" s="68"/>
      <c r="R437" s="68"/>
      <c r="S437" s="68"/>
      <c r="T437" s="69">
        <f t="shared" si="47"/>
        <v>0</v>
      </c>
      <c r="U437" s="68"/>
      <c r="V437" s="70"/>
      <c r="W437" s="70"/>
      <c r="X437" s="71">
        <f t="shared" si="48"/>
        <v>0</v>
      </c>
      <c r="Y437" s="72"/>
      <c r="Z437" s="70"/>
      <c r="AA437" s="68"/>
      <c r="AB437" s="73"/>
      <c r="AC437" s="70"/>
      <c r="AD437" s="74"/>
      <c r="AE437" s="68"/>
      <c r="AF437" s="75"/>
    </row>
    <row r="438" ht="28.5" customHeight="1" spans="1:32">
      <c r="A438" s="61" t="s">
        <v>36</v>
      </c>
      <c r="B438" s="61" t="s">
        <v>306</v>
      </c>
      <c r="C438" s="61" t="s">
        <v>306</v>
      </c>
      <c r="D438" s="61" t="s">
        <v>399</v>
      </c>
      <c r="E438" s="62" t="s">
        <v>400</v>
      </c>
      <c r="F438" s="46">
        <v>46178</v>
      </c>
      <c r="G438" s="46" t="str">
        <f t="shared" si="42"/>
        <v>杨秉瑜2026-6-5</v>
      </c>
      <c r="H438" s="63"/>
      <c r="I438" s="63"/>
      <c r="J438" s="64"/>
      <c r="K438" s="64"/>
      <c r="L438" s="65"/>
      <c r="M438" s="65"/>
      <c r="N438" s="65"/>
      <c r="O438" s="66"/>
      <c r="P438" s="67"/>
      <c r="Q438" s="68"/>
      <c r="R438" s="68"/>
      <c r="S438" s="68"/>
      <c r="T438" s="69">
        <f t="shared" si="47"/>
        <v>0</v>
      </c>
      <c r="U438" s="68"/>
      <c r="V438" s="70"/>
      <c r="W438" s="70"/>
      <c r="X438" s="71">
        <f t="shared" si="48"/>
        <v>0</v>
      </c>
      <c r="Y438" s="72"/>
      <c r="Z438" s="70"/>
      <c r="AA438" s="68"/>
      <c r="AB438" s="73"/>
      <c r="AC438" s="70"/>
      <c r="AD438" s="74"/>
      <c r="AE438" s="68"/>
      <c r="AF438" s="75"/>
    </row>
    <row r="439" ht="28.5" customHeight="1" spans="1:32">
      <c r="A439" s="61" t="s">
        <v>36</v>
      </c>
      <c r="B439" s="61" t="s">
        <v>306</v>
      </c>
      <c r="C439" s="61" t="s">
        <v>306</v>
      </c>
      <c r="D439" s="61" t="s">
        <v>399</v>
      </c>
      <c r="E439" s="62" t="s">
        <v>400</v>
      </c>
      <c r="F439" s="46">
        <v>46179</v>
      </c>
      <c r="G439" s="46" t="str">
        <f t="shared" si="42"/>
        <v>杨秉瑜2026-6-6</v>
      </c>
      <c r="H439" s="63"/>
      <c r="I439" s="63"/>
      <c r="J439" s="64"/>
      <c r="K439" s="64"/>
      <c r="L439" s="65"/>
      <c r="M439" s="65"/>
      <c r="N439" s="65"/>
      <c r="O439" s="66"/>
      <c r="P439" s="67"/>
      <c r="Q439" s="68"/>
      <c r="R439" s="68"/>
      <c r="S439" s="68"/>
      <c r="T439" s="69">
        <f t="shared" si="47"/>
        <v>0</v>
      </c>
      <c r="U439" s="68"/>
      <c r="V439" s="70"/>
      <c r="W439" s="70"/>
      <c r="X439" s="71">
        <f t="shared" si="48"/>
        <v>0</v>
      </c>
      <c r="Y439" s="72"/>
      <c r="Z439" s="70"/>
      <c r="AA439" s="68"/>
      <c r="AB439" s="73"/>
      <c r="AC439" s="70"/>
      <c r="AD439" s="74"/>
      <c r="AE439" s="68"/>
      <c r="AF439" s="75"/>
    </row>
    <row r="440" ht="28.5" customHeight="1" spans="1:32">
      <c r="A440" s="61" t="s">
        <v>36</v>
      </c>
      <c r="B440" s="61" t="s">
        <v>306</v>
      </c>
      <c r="C440" s="61" t="s">
        <v>306</v>
      </c>
      <c r="D440" s="61" t="s">
        <v>399</v>
      </c>
      <c r="E440" s="62" t="s">
        <v>400</v>
      </c>
      <c r="F440" s="77">
        <v>46180</v>
      </c>
      <c r="G440" s="46" t="str">
        <f t="shared" si="42"/>
        <v>杨秉瑜2026-6-7</v>
      </c>
      <c r="H440" s="63"/>
      <c r="I440" s="63"/>
      <c r="J440" s="64"/>
      <c r="K440" s="64"/>
      <c r="L440" s="65"/>
      <c r="M440" s="65"/>
      <c r="N440" s="65"/>
      <c r="O440" s="66"/>
      <c r="P440" s="67"/>
      <c r="Q440" s="68"/>
      <c r="R440" s="68"/>
      <c r="S440" s="68"/>
      <c r="T440" s="69">
        <f t="shared" si="47"/>
        <v>0</v>
      </c>
      <c r="U440" s="68"/>
      <c r="V440" s="70"/>
      <c r="W440" s="70"/>
      <c r="X440" s="71">
        <f t="shared" si="48"/>
        <v>0</v>
      </c>
      <c r="Y440" s="72"/>
      <c r="Z440" s="70"/>
      <c r="AA440" s="68"/>
      <c r="AB440" s="73"/>
      <c r="AC440" s="70"/>
      <c r="AD440" s="74"/>
      <c r="AE440" s="68"/>
      <c r="AF440" s="75"/>
    </row>
    <row r="441" ht="28.5" customHeight="1" spans="1:32">
      <c r="A441" s="61" t="s">
        <v>36</v>
      </c>
      <c r="B441" s="61" t="s">
        <v>306</v>
      </c>
      <c r="C441" s="61" t="s">
        <v>306</v>
      </c>
      <c r="D441" s="61" t="s">
        <v>399</v>
      </c>
      <c r="E441" s="62" t="s">
        <v>400</v>
      </c>
      <c r="F441" s="46">
        <v>46181</v>
      </c>
      <c r="G441" s="46" t="str">
        <f t="shared" si="42"/>
        <v>杨秉瑜2026-6-8</v>
      </c>
      <c r="H441" s="63"/>
      <c r="I441" s="63"/>
      <c r="J441" s="64"/>
      <c r="K441" s="64"/>
      <c r="L441" s="65"/>
      <c r="M441" s="65"/>
      <c r="N441" s="65"/>
      <c r="O441" s="66"/>
      <c r="P441" s="67"/>
      <c r="Q441" s="68"/>
      <c r="R441" s="68"/>
      <c r="S441" s="68"/>
      <c r="T441" s="69">
        <f t="shared" si="47"/>
        <v>0</v>
      </c>
      <c r="U441" s="68"/>
      <c r="V441" s="70"/>
      <c r="W441" s="70"/>
      <c r="X441" s="71">
        <f t="shared" si="48"/>
        <v>0</v>
      </c>
      <c r="Y441" s="72"/>
      <c r="Z441" s="70"/>
      <c r="AA441" s="68"/>
      <c r="AB441" s="73"/>
      <c r="AC441" s="70"/>
      <c r="AD441" s="74"/>
      <c r="AE441" s="68"/>
      <c r="AF441" s="75"/>
    </row>
    <row r="442" ht="28.5" customHeight="1" spans="1:32">
      <c r="A442" s="61" t="s">
        <v>36</v>
      </c>
      <c r="B442" s="61" t="s">
        <v>306</v>
      </c>
      <c r="C442" s="61" t="s">
        <v>306</v>
      </c>
      <c r="D442" s="61" t="s">
        <v>399</v>
      </c>
      <c r="E442" s="62" t="s">
        <v>400</v>
      </c>
      <c r="F442" s="78">
        <v>46182</v>
      </c>
      <c r="G442" s="46" t="str">
        <f t="shared" si="42"/>
        <v>杨秉瑜2026-6-9</v>
      </c>
      <c r="H442" s="63"/>
      <c r="I442" s="63"/>
      <c r="J442" s="64"/>
      <c r="K442" s="64"/>
      <c r="L442" s="65"/>
      <c r="M442" s="65"/>
      <c r="N442" s="65"/>
      <c r="O442" s="66"/>
      <c r="P442" s="67"/>
      <c r="Q442" s="68"/>
      <c r="R442" s="68"/>
      <c r="S442" s="68"/>
      <c r="T442" s="69">
        <f t="shared" si="47"/>
        <v>0</v>
      </c>
      <c r="U442" s="68"/>
      <c r="V442" s="70"/>
      <c r="W442" s="70"/>
      <c r="X442" s="71">
        <f t="shared" si="48"/>
        <v>0</v>
      </c>
      <c r="Y442" s="72"/>
      <c r="Z442" s="70"/>
      <c r="AA442" s="68"/>
      <c r="AB442" s="73"/>
      <c r="AC442" s="70"/>
      <c r="AD442" s="74"/>
      <c r="AE442" s="68"/>
      <c r="AF442" s="75"/>
    </row>
    <row r="443" ht="28.5" customHeight="1" spans="1:32">
      <c r="A443" s="61" t="s">
        <v>36</v>
      </c>
      <c r="B443" s="61" t="s">
        <v>306</v>
      </c>
      <c r="C443" s="61" t="s">
        <v>306</v>
      </c>
      <c r="D443" s="61" t="s">
        <v>399</v>
      </c>
      <c r="E443" s="62" t="s">
        <v>400</v>
      </c>
      <c r="F443" s="46">
        <v>46183</v>
      </c>
      <c r="G443" s="46" t="str">
        <f t="shared" si="42"/>
        <v>杨秉瑜2026-6-10</v>
      </c>
      <c r="H443" s="63"/>
      <c r="I443" s="63"/>
      <c r="J443" s="64"/>
      <c r="K443" s="64"/>
      <c r="L443" s="65"/>
      <c r="M443" s="65"/>
      <c r="N443" s="65"/>
      <c r="O443" s="66"/>
      <c r="P443" s="67"/>
      <c r="Q443" s="68"/>
      <c r="R443" s="68"/>
      <c r="S443" s="68"/>
      <c r="T443" s="69">
        <f t="shared" si="47"/>
        <v>0</v>
      </c>
      <c r="U443" s="68"/>
      <c r="V443" s="70"/>
      <c r="W443" s="70"/>
      <c r="X443" s="71">
        <f t="shared" si="48"/>
        <v>0</v>
      </c>
      <c r="Y443" s="72"/>
      <c r="Z443" s="70"/>
      <c r="AA443" s="68"/>
      <c r="AB443" s="73"/>
      <c r="AC443" s="70"/>
      <c r="AD443" s="74"/>
      <c r="AE443" s="68"/>
      <c r="AF443" s="75"/>
    </row>
    <row r="444" ht="28.5" customHeight="1" spans="1:32">
      <c r="A444" s="61" t="s">
        <v>36</v>
      </c>
      <c r="B444" s="61" t="s">
        <v>306</v>
      </c>
      <c r="C444" s="61" t="s">
        <v>306</v>
      </c>
      <c r="D444" s="61" t="s">
        <v>399</v>
      </c>
      <c r="E444" s="62" t="s">
        <v>400</v>
      </c>
      <c r="F444" s="46">
        <v>46184</v>
      </c>
      <c r="G444" s="46" t="str">
        <f t="shared" si="42"/>
        <v>杨秉瑜2026-6-11</v>
      </c>
      <c r="H444" s="63"/>
      <c r="I444" s="63"/>
      <c r="J444" s="64"/>
      <c r="K444" s="64"/>
      <c r="L444" s="65"/>
      <c r="M444" s="65"/>
      <c r="N444" s="65"/>
      <c r="O444" s="66"/>
      <c r="P444" s="67"/>
      <c r="Q444" s="68"/>
      <c r="R444" s="68"/>
      <c r="S444" s="68"/>
      <c r="T444" s="69">
        <f t="shared" si="47"/>
        <v>0</v>
      </c>
      <c r="U444" s="68"/>
      <c r="V444" s="70"/>
      <c r="W444" s="70"/>
      <c r="X444" s="71">
        <f t="shared" si="48"/>
        <v>0</v>
      </c>
      <c r="Y444" s="72"/>
      <c r="Z444" s="70"/>
      <c r="AA444" s="68"/>
      <c r="AB444" s="73"/>
      <c r="AC444" s="70"/>
      <c r="AD444" s="74"/>
      <c r="AE444" s="68"/>
      <c r="AF444" s="75"/>
    </row>
    <row r="445" ht="28.5" customHeight="1" spans="1:32">
      <c r="A445" s="61" t="s">
        <v>36</v>
      </c>
      <c r="B445" s="61" t="s">
        <v>306</v>
      </c>
      <c r="C445" s="61" t="s">
        <v>306</v>
      </c>
      <c r="D445" s="61" t="s">
        <v>399</v>
      </c>
      <c r="E445" s="62" t="s">
        <v>400</v>
      </c>
      <c r="F445" s="46">
        <v>46185</v>
      </c>
      <c r="G445" s="46" t="str">
        <f t="shared" si="42"/>
        <v>杨秉瑜2026-6-12</v>
      </c>
      <c r="H445" s="63"/>
      <c r="I445" s="63"/>
      <c r="J445" s="64"/>
      <c r="K445" s="64"/>
      <c r="L445" s="65"/>
      <c r="M445" s="65"/>
      <c r="N445" s="65"/>
      <c r="O445" s="66"/>
      <c r="P445" s="67"/>
      <c r="Q445" s="68"/>
      <c r="R445" s="68"/>
      <c r="S445" s="68"/>
      <c r="T445" s="69">
        <f t="shared" si="47"/>
        <v>0</v>
      </c>
      <c r="U445" s="68"/>
      <c r="V445" s="70"/>
      <c r="W445" s="70"/>
      <c r="X445" s="71">
        <f t="shared" si="48"/>
        <v>0</v>
      </c>
      <c r="Y445" s="72"/>
      <c r="Z445" s="70"/>
      <c r="AA445" s="68"/>
      <c r="AB445" s="73"/>
      <c r="AC445" s="70"/>
      <c r="AD445" s="74"/>
      <c r="AE445" s="68"/>
      <c r="AF445" s="75"/>
    </row>
    <row r="446" ht="28.5" customHeight="1" spans="1:32">
      <c r="A446" s="61" t="s">
        <v>36</v>
      </c>
      <c r="B446" s="61" t="s">
        <v>306</v>
      </c>
      <c r="C446" s="61" t="s">
        <v>306</v>
      </c>
      <c r="D446" s="61" t="s">
        <v>399</v>
      </c>
      <c r="E446" s="62" t="s">
        <v>400</v>
      </c>
      <c r="F446" s="77">
        <v>46186</v>
      </c>
      <c r="G446" s="46" t="str">
        <f t="shared" si="42"/>
        <v>杨秉瑜2026-6-13</v>
      </c>
      <c r="H446" s="63"/>
      <c r="I446" s="63"/>
      <c r="J446" s="64"/>
      <c r="K446" s="64"/>
      <c r="L446" s="65"/>
      <c r="M446" s="65"/>
      <c r="N446" s="65"/>
      <c r="O446" s="66"/>
      <c r="P446" s="67"/>
      <c r="Q446" s="68"/>
      <c r="R446" s="68"/>
      <c r="S446" s="68"/>
      <c r="T446" s="69">
        <f t="shared" si="47"/>
        <v>0</v>
      </c>
      <c r="U446" s="68"/>
      <c r="V446" s="70"/>
      <c r="W446" s="70"/>
      <c r="X446" s="71">
        <f t="shared" si="48"/>
        <v>0</v>
      </c>
      <c r="Y446" s="72"/>
      <c r="Z446" s="70"/>
      <c r="AA446" s="68"/>
      <c r="AB446" s="73"/>
      <c r="AC446" s="70"/>
      <c r="AD446" s="74"/>
      <c r="AE446" s="68"/>
      <c r="AF446" s="80"/>
    </row>
    <row r="447" ht="28.5" customHeight="1" spans="1:32">
      <c r="A447" s="61" t="s">
        <v>36</v>
      </c>
      <c r="B447" s="61" t="s">
        <v>306</v>
      </c>
      <c r="C447" s="61" t="s">
        <v>306</v>
      </c>
      <c r="D447" s="61" t="s">
        <v>399</v>
      </c>
      <c r="E447" s="62" t="s">
        <v>400</v>
      </c>
      <c r="F447" s="77">
        <v>46187</v>
      </c>
      <c r="G447" s="46" t="str">
        <f t="shared" si="42"/>
        <v>杨秉瑜2026-6-14</v>
      </c>
      <c r="H447" s="63"/>
      <c r="I447" s="63"/>
      <c r="J447" s="64"/>
      <c r="K447" s="64"/>
      <c r="L447" s="65"/>
      <c r="M447" s="65"/>
      <c r="N447" s="65"/>
      <c r="O447" s="66"/>
      <c r="P447" s="67"/>
      <c r="Q447" s="68"/>
      <c r="R447" s="68"/>
      <c r="S447" s="68"/>
      <c r="T447" s="69">
        <f t="shared" si="47"/>
        <v>0</v>
      </c>
      <c r="U447" s="68"/>
      <c r="V447" s="70"/>
      <c r="W447" s="70"/>
      <c r="X447" s="71">
        <f t="shared" si="48"/>
        <v>0</v>
      </c>
      <c r="Y447" s="72"/>
      <c r="Z447" s="70"/>
      <c r="AA447" s="68"/>
      <c r="AB447" s="73"/>
      <c r="AC447" s="70"/>
      <c r="AD447" s="74"/>
      <c r="AE447" s="68"/>
      <c r="AF447" s="80"/>
    </row>
    <row r="448" ht="28.5" customHeight="1" spans="1:32">
      <c r="A448" s="61" t="s">
        <v>36</v>
      </c>
      <c r="B448" s="61" t="s">
        <v>306</v>
      </c>
      <c r="C448" s="61" t="s">
        <v>306</v>
      </c>
      <c r="D448" s="61" t="s">
        <v>399</v>
      </c>
      <c r="E448" s="62" t="s">
        <v>400</v>
      </c>
      <c r="F448" s="46">
        <v>46188</v>
      </c>
      <c r="G448" s="46" t="str">
        <f t="shared" si="42"/>
        <v>杨秉瑜2026-6-15</v>
      </c>
      <c r="H448" s="63"/>
      <c r="I448" s="63"/>
      <c r="J448" s="64"/>
      <c r="K448" s="64"/>
      <c r="L448" s="65"/>
      <c r="M448" s="65"/>
      <c r="N448" s="65"/>
      <c r="O448" s="66"/>
      <c r="P448" s="67"/>
      <c r="Q448" s="68"/>
      <c r="R448" s="68"/>
      <c r="S448" s="68"/>
      <c r="T448" s="69">
        <f t="shared" si="47"/>
        <v>0</v>
      </c>
      <c r="U448" s="68"/>
      <c r="V448" s="70"/>
      <c r="W448" s="70"/>
      <c r="X448" s="71">
        <f t="shared" si="48"/>
        <v>0</v>
      </c>
      <c r="Y448" s="72"/>
      <c r="Z448" s="70"/>
      <c r="AA448" s="68"/>
      <c r="AB448" s="73"/>
      <c r="AC448" s="70"/>
      <c r="AD448" s="74"/>
      <c r="AE448" s="68"/>
      <c r="AF448" s="75"/>
    </row>
    <row r="449" ht="28.5" customHeight="1" spans="1:33">
      <c r="A449" s="61" t="s">
        <v>36</v>
      </c>
      <c r="B449" s="61" t="s">
        <v>306</v>
      </c>
      <c r="C449" s="61" t="s">
        <v>306</v>
      </c>
      <c r="D449" s="61" t="s">
        <v>399</v>
      </c>
      <c r="E449" s="62" t="s">
        <v>400</v>
      </c>
      <c r="F449" s="46">
        <v>46189</v>
      </c>
      <c r="G449" s="46" t="str">
        <f t="shared" si="42"/>
        <v>杨秉瑜2026-6-16</v>
      </c>
      <c r="H449" s="63"/>
      <c r="I449" s="63"/>
      <c r="J449" s="64"/>
      <c r="K449" s="64"/>
      <c r="L449" s="65"/>
      <c r="M449" s="65"/>
      <c r="N449" s="65"/>
      <c r="O449" s="66"/>
      <c r="P449" s="67"/>
      <c r="Q449" s="68"/>
      <c r="R449" s="68"/>
      <c r="S449" s="68"/>
      <c r="T449" s="69">
        <f t="shared" si="47"/>
        <v>0</v>
      </c>
      <c r="U449" s="68"/>
      <c r="V449" s="70"/>
      <c r="W449" s="70"/>
      <c r="X449" s="71">
        <f t="shared" si="48"/>
        <v>0</v>
      </c>
      <c r="Y449" s="72"/>
      <c r="Z449" s="70"/>
      <c r="AA449" s="68"/>
      <c r="AB449" s="73"/>
      <c r="AC449" s="70"/>
      <c r="AD449" s="74"/>
      <c r="AE449" s="68"/>
      <c r="AF449" s="80"/>
    </row>
    <row r="450" ht="28.5" customHeight="1" spans="1:33">
      <c r="A450" s="61" t="s">
        <v>36</v>
      </c>
      <c r="B450" s="61" t="s">
        <v>306</v>
      </c>
      <c r="C450" s="61" t="s">
        <v>306</v>
      </c>
      <c r="D450" s="61" t="s">
        <v>399</v>
      </c>
      <c r="E450" s="62" t="s">
        <v>400</v>
      </c>
      <c r="F450" s="46">
        <v>46190</v>
      </c>
      <c r="G450" s="46" t="str">
        <f t="shared" si="42"/>
        <v>杨秉瑜2026-6-17</v>
      </c>
      <c r="H450" s="63" t="s">
        <v>401</v>
      </c>
      <c r="I450" s="63" t="s">
        <v>402</v>
      </c>
      <c r="J450" s="64"/>
      <c r="K450" s="64"/>
      <c r="L450" s="65"/>
      <c r="M450" s="65"/>
      <c r="N450" s="65"/>
      <c r="O450" s="66">
        <v>8</v>
      </c>
      <c r="P450" s="67"/>
      <c r="Q450" s="68"/>
      <c r="R450" s="68"/>
      <c r="S450" s="68"/>
      <c r="T450" s="69">
        <f t="shared" si="47"/>
        <v>8</v>
      </c>
      <c r="U450" s="68"/>
      <c r="V450" s="70"/>
      <c r="W450" s="70"/>
      <c r="X450" s="71">
        <f t="shared" si="48"/>
        <v>8</v>
      </c>
      <c r="Y450" s="72"/>
      <c r="Z450" s="70"/>
      <c r="AA450" s="68">
        <v>2</v>
      </c>
      <c r="AB450" s="73"/>
      <c r="AC450" s="70"/>
      <c r="AD450" s="74"/>
      <c r="AE450" s="68"/>
      <c r="AF450" s="75"/>
    </row>
    <row r="451" ht="28.5" customHeight="1" spans="1:33">
      <c r="A451" s="61" t="s">
        <v>36</v>
      </c>
      <c r="B451" s="61" t="s">
        <v>306</v>
      </c>
      <c r="C451" s="61" t="s">
        <v>306</v>
      </c>
      <c r="D451" s="61" t="s">
        <v>399</v>
      </c>
      <c r="E451" s="62" t="s">
        <v>400</v>
      </c>
      <c r="F451" s="46">
        <v>46191</v>
      </c>
      <c r="G451" s="46" t="str">
        <f t="shared" si="42"/>
        <v>杨秉瑜2026-6-18</v>
      </c>
      <c r="H451" s="63" t="s">
        <v>403</v>
      </c>
      <c r="I451" s="63" t="s">
        <v>404</v>
      </c>
      <c r="J451" s="64"/>
      <c r="K451" s="64"/>
      <c r="L451" s="65"/>
      <c r="M451" s="65"/>
      <c r="N451" s="65"/>
      <c r="O451" s="66">
        <v>8</v>
      </c>
      <c r="P451" s="67"/>
      <c r="Q451" s="68"/>
      <c r="R451" s="68"/>
      <c r="S451" s="68"/>
      <c r="T451" s="69">
        <f t="shared" si="47"/>
        <v>8</v>
      </c>
      <c r="U451" s="68"/>
      <c r="V451" s="70"/>
      <c r="W451" s="70"/>
      <c r="X451" s="71">
        <f t="shared" si="48"/>
        <v>8</v>
      </c>
      <c r="Y451" s="72"/>
      <c r="Z451" s="70"/>
      <c r="AA451" s="68">
        <v>2</v>
      </c>
      <c r="AB451" s="73"/>
      <c r="AC451" s="70"/>
      <c r="AD451" s="74"/>
      <c r="AE451" s="68"/>
      <c r="AF451" s="75"/>
    </row>
    <row r="452" ht="28.5" customHeight="1" spans="1:33">
      <c r="A452" s="61" t="s">
        <v>36</v>
      </c>
      <c r="B452" s="61" t="s">
        <v>306</v>
      </c>
      <c r="C452" s="61" t="s">
        <v>306</v>
      </c>
      <c r="D452" s="61" t="s">
        <v>399</v>
      </c>
      <c r="E452" s="62" t="s">
        <v>400</v>
      </c>
      <c r="F452" s="82">
        <v>46192</v>
      </c>
      <c r="G452" s="46" t="str">
        <f t="shared" ref="G452:G515" si="49">E452&amp;TEXT(MID(F452,1,5),"YYYY-m-d")</f>
        <v>杨秉瑜2026-6-19</v>
      </c>
      <c r="H452" s="63" t="s">
        <v>405</v>
      </c>
      <c r="I452" s="63"/>
      <c r="J452" s="64"/>
      <c r="K452" s="64"/>
      <c r="L452" s="65"/>
      <c r="M452" s="65"/>
      <c r="N452" s="65"/>
      <c r="O452" s="66"/>
      <c r="P452" s="67"/>
      <c r="Q452" s="68"/>
      <c r="R452" s="68"/>
      <c r="S452" s="68"/>
      <c r="T452" s="69">
        <f t="shared" si="47"/>
        <v>0</v>
      </c>
      <c r="U452" s="68"/>
      <c r="V452" s="70"/>
      <c r="W452" s="70"/>
      <c r="X452" s="71">
        <f t="shared" si="48"/>
        <v>0</v>
      </c>
      <c r="Y452" s="72"/>
      <c r="Z452" s="70"/>
      <c r="AA452" s="68"/>
      <c r="AB452" s="73">
        <v>8</v>
      </c>
      <c r="AC452" s="70"/>
      <c r="AD452" s="74"/>
      <c r="AE452" s="68"/>
      <c r="AF452" s="75"/>
    </row>
    <row r="453" ht="28.5" customHeight="1" spans="1:33">
      <c r="A453" s="61" t="s">
        <v>36</v>
      </c>
      <c r="B453" s="61" t="s">
        <v>306</v>
      </c>
      <c r="C453" s="61" t="s">
        <v>306</v>
      </c>
      <c r="D453" s="61" t="s">
        <v>399</v>
      </c>
      <c r="E453" s="62" t="s">
        <v>400</v>
      </c>
      <c r="F453" s="77">
        <v>46193</v>
      </c>
      <c r="G453" s="46" t="str">
        <f t="shared" si="49"/>
        <v>杨秉瑜2026-6-20</v>
      </c>
      <c r="H453" s="63"/>
      <c r="I453" s="63"/>
      <c r="J453" s="64"/>
      <c r="K453" s="64"/>
      <c r="L453" s="65"/>
      <c r="M453" s="65"/>
      <c r="N453" s="65"/>
      <c r="O453" s="66"/>
      <c r="P453" s="67"/>
      <c r="Q453" s="68"/>
      <c r="R453" s="68"/>
      <c r="S453" s="68"/>
      <c r="T453" s="69">
        <f t="shared" si="47"/>
        <v>0</v>
      </c>
      <c r="U453" s="68"/>
      <c r="V453" s="70"/>
      <c r="W453" s="70"/>
      <c r="X453" s="71">
        <f t="shared" si="48"/>
        <v>0</v>
      </c>
      <c r="Y453" s="72"/>
      <c r="Z453" s="70"/>
      <c r="AA453" s="68"/>
      <c r="AB453" s="73"/>
      <c r="AC453" s="70"/>
      <c r="AD453" s="74"/>
      <c r="AE453" s="68"/>
      <c r="AF453" s="75"/>
    </row>
    <row r="454" ht="28.5" customHeight="1" spans="1:33">
      <c r="A454" s="61" t="s">
        <v>36</v>
      </c>
      <c r="B454" s="61" t="s">
        <v>306</v>
      </c>
      <c r="C454" s="61" t="s">
        <v>306</v>
      </c>
      <c r="D454" s="61" t="s">
        <v>399</v>
      </c>
      <c r="E454" s="62" t="s">
        <v>400</v>
      </c>
      <c r="F454" s="46">
        <v>46194</v>
      </c>
      <c r="G454" s="46" t="str">
        <f t="shared" si="49"/>
        <v>杨秉瑜2026-6-21</v>
      </c>
      <c r="H454" s="63" t="s">
        <v>406</v>
      </c>
      <c r="I454" s="63" t="s">
        <v>407</v>
      </c>
      <c r="J454" s="64"/>
      <c r="K454" s="64"/>
      <c r="L454" s="65" t="s">
        <v>102</v>
      </c>
      <c r="M454" s="65" t="s">
        <v>339</v>
      </c>
      <c r="N454" s="65"/>
      <c r="O454" s="66">
        <v>8</v>
      </c>
      <c r="P454" s="67"/>
      <c r="Q454" s="68">
        <v>-2</v>
      </c>
      <c r="R454" s="68"/>
      <c r="S454" s="68"/>
      <c r="T454" s="69">
        <f t="shared" si="47"/>
        <v>6</v>
      </c>
      <c r="U454" s="68"/>
      <c r="V454" s="70">
        <v>0.5</v>
      </c>
      <c r="W454" s="70"/>
      <c r="X454" s="71">
        <f t="shared" si="48"/>
        <v>6.5</v>
      </c>
      <c r="Y454" s="72"/>
      <c r="Z454" s="70"/>
      <c r="AA454" s="68">
        <v>4</v>
      </c>
      <c r="AB454" s="73"/>
      <c r="AC454" s="70"/>
      <c r="AD454" s="74"/>
      <c r="AE454" s="68"/>
      <c r="AF454" s="75"/>
    </row>
    <row r="455" ht="28.5" customHeight="1" spans="1:33">
      <c r="A455" s="61" t="s">
        <v>36</v>
      </c>
      <c r="B455" s="61" t="s">
        <v>306</v>
      </c>
      <c r="C455" s="61" t="s">
        <v>306</v>
      </c>
      <c r="D455" s="61" t="s">
        <v>399</v>
      </c>
      <c r="E455" s="62" t="s">
        <v>400</v>
      </c>
      <c r="F455" s="46">
        <v>46195</v>
      </c>
      <c r="G455" s="46" t="str">
        <f t="shared" si="49"/>
        <v>杨秉瑜2026-6-22</v>
      </c>
      <c r="H455" s="63"/>
      <c r="I455" s="63"/>
      <c r="J455" s="64"/>
      <c r="K455" s="64"/>
      <c r="L455" s="65"/>
      <c r="M455" s="65"/>
      <c r="N455" s="65"/>
      <c r="O455" s="66"/>
      <c r="P455" s="67"/>
      <c r="Q455" s="68"/>
      <c r="R455" s="68"/>
      <c r="S455" s="68"/>
      <c r="T455" s="69">
        <f t="shared" si="47"/>
        <v>0</v>
      </c>
      <c r="U455" s="68"/>
      <c r="V455" s="70"/>
      <c r="W455" s="70"/>
      <c r="X455" s="71">
        <f t="shared" si="48"/>
        <v>0</v>
      </c>
      <c r="Y455" s="72"/>
      <c r="Z455" s="70"/>
      <c r="AA455" s="68"/>
      <c r="AB455" s="73"/>
      <c r="AC455" s="70"/>
      <c r="AD455" s="74"/>
      <c r="AE455" s="68"/>
      <c r="AF455" s="75"/>
    </row>
    <row r="456" ht="28.5" customHeight="1" spans="1:33">
      <c r="A456" s="61" t="s">
        <v>36</v>
      </c>
      <c r="B456" s="61" t="s">
        <v>306</v>
      </c>
      <c r="C456" s="61" t="s">
        <v>306</v>
      </c>
      <c r="D456" s="61" t="s">
        <v>399</v>
      </c>
      <c r="E456" s="62" t="s">
        <v>400</v>
      </c>
      <c r="F456" s="46">
        <v>46196</v>
      </c>
      <c r="G456" s="46" t="str">
        <f t="shared" si="49"/>
        <v>杨秉瑜2026-6-23</v>
      </c>
      <c r="H456" s="63"/>
      <c r="I456" s="63"/>
      <c r="J456" s="64"/>
      <c r="K456" s="64"/>
      <c r="L456" s="65"/>
      <c r="M456" s="65"/>
      <c r="N456" s="65"/>
      <c r="O456" s="66"/>
      <c r="P456" s="67"/>
      <c r="Q456" s="68"/>
      <c r="R456" s="68"/>
      <c r="S456" s="68"/>
      <c r="T456" s="69">
        <f t="shared" si="47"/>
        <v>0</v>
      </c>
      <c r="U456" s="68"/>
      <c r="V456" s="70"/>
      <c r="W456" s="70"/>
      <c r="X456" s="71">
        <f t="shared" si="48"/>
        <v>0</v>
      </c>
      <c r="Y456" s="72"/>
      <c r="Z456" s="70"/>
      <c r="AA456" s="68"/>
      <c r="AB456" s="73"/>
      <c r="AC456" s="70"/>
      <c r="AD456" s="74"/>
      <c r="AE456" s="68"/>
      <c r="AF456" s="75"/>
    </row>
    <row r="457" ht="28.5" customHeight="1" spans="1:33">
      <c r="A457" s="61" t="s">
        <v>36</v>
      </c>
      <c r="B457" s="61" t="s">
        <v>306</v>
      </c>
      <c r="C457" s="61" t="s">
        <v>306</v>
      </c>
      <c r="D457" s="61" t="s">
        <v>399</v>
      </c>
      <c r="E457" s="62" t="s">
        <v>400</v>
      </c>
      <c r="F457" s="46">
        <v>46197</v>
      </c>
      <c r="G457" s="46" t="str">
        <f t="shared" si="49"/>
        <v>杨秉瑜2026-6-24</v>
      </c>
      <c r="H457" s="63"/>
      <c r="I457" s="63"/>
      <c r="J457" s="64"/>
      <c r="K457" s="64"/>
      <c r="L457" s="65"/>
      <c r="M457" s="65"/>
      <c r="N457" s="65"/>
      <c r="O457" s="66"/>
      <c r="P457" s="67"/>
      <c r="Q457" s="68"/>
      <c r="R457" s="68"/>
      <c r="S457" s="68"/>
      <c r="T457" s="69">
        <f t="shared" si="47"/>
        <v>0</v>
      </c>
      <c r="U457" s="68"/>
      <c r="V457" s="70"/>
      <c r="W457" s="70"/>
      <c r="X457" s="71">
        <f t="shared" si="48"/>
        <v>0</v>
      </c>
      <c r="Y457" s="72"/>
      <c r="Z457" s="70"/>
      <c r="AA457" s="68"/>
      <c r="AB457" s="73"/>
      <c r="AC457" s="70"/>
      <c r="AD457" s="74"/>
      <c r="AE457" s="68"/>
      <c r="AF457" s="75"/>
    </row>
    <row r="458" ht="28.5" customHeight="1" spans="1:33">
      <c r="A458" s="61" t="s">
        <v>36</v>
      </c>
      <c r="B458" s="61" t="s">
        <v>306</v>
      </c>
      <c r="C458" s="61" t="s">
        <v>306</v>
      </c>
      <c r="D458" s="61" t="s">
        <v>399</v>
      </c>
      <c r="E458" s="62" t="s">
        <v>400</v>
      </c>
      <c r="F458" s="46">
        <v>46198</v>
      </c>
      <c r="G458" s="46" t="str">
        <f t="shared" si="49"/>
        <v>杨秉瑜2026-6-25</v>
      </c>
      <c r="H458" s="63"/>
      <c r="I458" s="63"/>
      <c r="J458" s="64"/>
      <c r="K458" s="64"/>
      <c r="L458" s="65"/>
      <c r="M458" s="65"/>
      <c r="N458" s="65"/>
      <c r="O458" s="66"/>
      <c r="P458" s="67"/>
      <c r="Q458" s="68"/>
      <c r="R458" s="68"/>
      <c r="S458" s="68"/>
      <c r="T458" s="69">
        <f t="shared" si="47"/>
        <v>0</v>
      </c>
      <c r="U458" s="68"/>
      <c r="V458" s="70"/>
      <c r="W458" s="70"/>
      <c r="X458" s="71">
        <f t="shared" si="48"/>
        <v>0</v>
      </c>
      <c r="Y458" s="72"/>
      <c r="Z458" s="70"/>
      <c r="AA458" s="68"/>
      <c r="AB458" s="73"/>
      <c r="AC458" s="70"/>
      <c r="AD458" s="74"/>
      <c r="AE458" s="68"/>
      <c r="AF458" s="75"/>
    </row>
    <row r="459" ht="28.5" customHeight="1" spans="1:33">
      <c r="A459" s="61" t="s">
        <v>36</v>
      </c>
      <c r="B459" s="61" t="s">
        <v>306</v>
      </c>
      <c r="C459" s="61" t="s">
        <v>306</v>
      </c>
      <c r="D459" s="61" t="s">
        <v>399</v>
      </c>
      <c r="E459" s="62" t="s">
        <v>400</v>
      </c>
      <c r="F459" s="46">
        <v>46199</v>
      </c>
      <c r="G459" s="46" t="str">
        <f t="shared" si="49"/>
        <v>杨秉瑜2026-6-26</v>
      </c>
      <c r="H459" s="63"/>
      <c r="I459" s="63"/>
      <c r="J459" s="64"/>
      <c r="K459" s="64"/>
      <c r="L459" s="65"/>
      <c r="M459" s="65"/>
      <c r="N459" s="65"/>
      <c r="O459" s="66"/>
      <c r="P459" s="67"/>
      <c r="Q459" s="68"/>
      <c r="R459" s="68"/>
      <c r="S459" s="68"/>
      <c r="T459" s="69">
        <f t="shared" si="47"/>
        <v>0</v>
      </c>
      <c r="U459" s="68"/>
      <c r="V459" s="70"/>
      <c r="W459" s="70"/>
      <c r="X459" s="71">
        <f t="shared" si="48"/>
        <v>0</v>
      </c>
      <c r="Y459" s="72"/>
      <c r="Z459" s="70"/>
      <c r="AA459" s="68"/>
      <c r="AB459" s="73"/>
      <c r="AC459" s="70"/>
      <c r="AD459" s="74"/>
      <c r="AE459" s="68"/>
      <c r="AF459" s="75"/>
    </row>
    <row r="460" ht="28.5" customHeight="1" spans="1:33">
      <c r="A460" s="61" t="s">
        <v>36</v>
      </c>
      <c r="B460" s="61" t="s">
        <v>306</v>
      </c>
      <c r="C460" s="61" t="s">
        <v>306</v>
      </c>
      <c r="D460" s="61" t="s">
        <v>399</v>
      </c>
      <c r="E460" s="62" t="s">
        <v>400</v>
      </c>
      <c r="F460" s="46">
        <v>46200</v>
      </c>
      <c r="G460" s="46" t="str">
        <f t="shared" si="49"/>
        <v>杨秉瑜2026-6-27</v>
      </c>
      <c r="H460" s="63"/>
      <c r="I460" s="63"/>
      <c r="J460" s="64"/>
      <c r="K460" s="64"/>
      <c r="L460" s="65"/>
      <c r="M460" s="65"/>
      <c r="N460" s="79"/>
      <c r="O460" s="66"/>
      <c r="P460" s="67"/>
      <c r="Q460" s="68"/>
      <c r="R460" s="68"/>
      <c r="S460" s="68"/>
      <c r="T460" s="69">
        <f t="shared" si="47"/>
        <v>0</v>
      </c>
      <c r="U460" s="68"/>
      <c r="V460" s="70"/>
      <c r="W460" s="70"/>
      <c r="X460" s="71">
        <f t="shared" si="48"/>
        <v>0</v>
      </c>
      <c r="Y460" s="72"/>
      <c r="Z460" s="70"/>
      <c r="AA460" s="68"/>
      <c r="AB460" s="73"/>
      <c r="AC460" s="70"/>
      <c r="AD460" s="74"/>
      <c r="AE460" s="68"/>
      <c r="AF460" s="75"/>
    </row>
    <row r="461" ht="28.5" customHeight="1" spans="1:33">
      <c r="A461" s="61" t="s">
        <v>36</v>
      </c>
      <c r="B461" s="61" t="s">
        <v>306</v>
      </c>
      <c r="C461" s="61" t="s">
        <v>306</v>
      </c>
      <c r="D461" s="61" t="s">
        <v>399</v>
      </c>
      <c r="E461" s="62" t="s">
        <v>400</v>
      </c>
      <c r="F461" s="46">
        <v>46201</v>
      </c>
      <c r="G461" s="46" t="str">
        <f t="shared" si="49"/>
        <v>杨秉瑜2026-6-28</v>
      </c>
      <c r="H461" s="63"/>
      <c r="I461" s="63"/>
      <c r="J461" s="64"/>
      <c r="K461" s="64"/>
      <c r="L461" s="65"/>
      <c r="M461" s="65"/>
      <c r="N461" s="65"/>
      <c r="O461" s="66"/>
      <c r="P461" s="67"/>
      <c r="Q461" s="68"/>
      <c r="R461" s="68"/>
      <c r="S461" s="68"/>
      <c r="T461" s="69">
        <f t="shared" si="47"/>
        <v>0</v>
      </c>
      <c r="U461" s="68"/>
      <c r="V461" s="70"/>
      <c r="W461" s="70"/>
      <c r="X461" s="71">
        <f t="shared" si="48"/>
        <v>0</v>
      </c>
      <c r="Y461" s="72"/>
      <c r="Z461" s="70"/>
      <c r="AA461" s="68"/>
      <c r="AB461" s="73"/>
      <c r="AC461" s="70"/>
      <c r="AD461" s="74"/>
      <c r="AE461" s="68"/>
      <c r="AF461" s="75"/>
    </row>
    <row r="462" ht="28.5" customHeight="1" spans="1:33">
      <c r="A462" s="61" t="s">
        <v>36</v>
      </c>
      <c r="B462" s="61" t="s">
        <v>306</v>
      </c>
      <c r="C462" s="61" t="s">
        <v>306</v>
      </c>
      <c r="D462" s="61" t="s">
        <v>399</v>
      </c>
      <c r="E462" s="62" t="s">
        <v>400</v>
      </c>
      <c r="F462" s="46">
        <v>46202</v>
      </c>
      <c r="G462" s="46" t="str">
        <f t="shared" si="49"/>
        <v>杨秉瑜2026-6-29</v>
      </c>
      <c r="H462" s="63"/>
      <c r="I462" s="63"/>
      <c r="J462" s="64"/>
      <c r="K462" s="64"/>
      <c r="L462" s="65"/>
      <c r="M462" s="65"/>
      <c r="N462" s="79"/>
      <c r="O462" s="66"/>
      <c r="P462" s="67"/>
      <c r="Q462" s="68"/>
      <c r="R462" s="68"/>
      <c r="S462" s="68"/>
      <c r="T462" s="69">
        <f t="shared" si="47"/>
        <v>0</v>
      </c>
      <c r="U462" s="68"/>
      <c r="V462" s="70"/>
      <c r="W462" s="70"/>
      <c r="X462" s="71">
        <f t="shared" si="48"/>
        <v>0</v>
      </c>
      <c r="Y462" s="72"/>
      <c r="Z462" s="70"/>
      <c r="AA462" s="68"/>
      <c r="AB462" s="73"/>
      <c r="AC462" s="70"/>
      <c r="AD462" s="74"/>
      <c r="AE462" s="68"/>
      <c r="AF462" s="75"/>
    </row>
    <row r="463" s="3" customFormat="1" ht="28.5" customHeight="1" spans="1:33">
      <c r="A463" s="61" t="s">
        <v>36</v>
      </c>
      <c r="B463" s="61" t="s">
        <v>306</v>
      </c>
      <c r="C463" s="61" t="s">
        <v>306</v>
      </c>
      <c r="D463" s="61" t="s">
        <v>399</v>
      </c>
      <c r="E463" s="62" t="s">
        <v>400</v>
      </c>
      <c r="F463" s="46">
        <v>46203</v>
      </c>
      <c r="G463" s="46" t="str">
        <f t="shared" si="49"/>
        <v>杨秉瑜2026-6-30</v>
      </c>
      <c r="H463" s="63"/>
      <c r="I463" s="63"/>
      <c r="J463" s="64"/>
      <c r="K463" s="64"/>
      <c r="L463" s="65"/>
      <c r="M463" s="65"/>
      <c r="N463" s="65"/>
      <c r="O463" s="66"/>
      <c r="P463" s="67"/>
      <c r="Q463" s="68"/>
      <c r="R463" s="68"/>
      <c r="S463" s="68"/>
      <c r="T463" s="69">
        <f t="shared" si="47"/>
        <v>0</v>
      </c>
      <c r="U463" s="68"/>
      <c r="V463" s="70"/>
      <c r="W463" s="70"/>
      <c r="X463" s="71">
        <f t="shared" si="48"/>
        <v>0</v>
      </c>
      <c r="Y463" s="72"/>
      <c r="Z463" s="70"/>
      <c r="AA463" s="68"/>
      <c r="AB463" s="73"/>
      <c r="AC463" s="70"/>
      <c r="AD463" s="74"/>
      <c r="AE463" s="68"/>
      <c r="AF463" s="75"/>
      <c r="AG463" s="15"/>
    </row>
    <row r="464" s="3" customFormat="1" ht="28.5" customHeight="1" spans="1:33">
      <c r="A464" s="61" t="s">
        <v>36</v>
      </c>
      <c r="B464" s="61" t="s">
        <v>306</v>
      </c>
      <c r="C464" s="61" t="s">
        <v>306</v>
      </c>
      <c r="D464" s="61" t="s">
        <v>399</v>
      </c>
      <c r="E464" s="62" t="s">
        <v>400</v>
      </c>
      <c r="F464" s="46">
        <v>46204</v>
      </c>
      <c r="G464" s="46" t="str">
        <f t="shared" si="49"/>
        <v>杨秉瑜2026-7-1</v>
      </c>
      <c r="H464" s="63"/>
      <c r="I464" s="63"/>
      <c r="J464" s="64"/>
      <c r="K464" s="64"/>
      <c r="L464" s="65"/>
      <c r="M464" s="65"/>
      <c r="N464" s="65"/>
      <c r="O464" s="66"/>
      <c r="P464" s="67"/>
      <c r="Q464" s="68"/>
      <c r="R464" s="68"/>
      <c r="S464" s="68"/>
      <c r="T464" s="69">
        <f t="shared" si="47"/>
        <v>0</v>
      </c>
      <c r="U464" s="68"/>
      <c r="V464" s="70"/>
      <c r="W464" s="70"/>
      <c r="X464" s="71">
        <f t="shared" si="48"/>
        <v>0</v>
      </c>
      <c r="Y464" s="72"/>
      <c r="Z464" s="70"/>
      <c r="AA464" s="68"/>
      <c r="AB464" s="73"/>
      <c r="AC464" s="70"/>
      <c r="AD464" s="74"/>
      <c r="AE464" s="68"/>
      <c r="AF464" s="75"/>
      <c r="AG464" s="15"/>
    </row>
    <row r="465" ht="28.5" customHeight="1" spans="1:32">
      <c r="A465" s="84" t="s">
        <v>36</v>
      </c>
      <c r="B465" s="84" t="s">
        <v>306</v>
      </c>
      <c r="C465" s="84" t="s">
        <v>306</v>
      </c>
      <c r="D465" s="84" t="s">
        <v>399</v>
      </c>
      <c r="E465" s="85" t="s">
        <v>400</v>
      </c>
      <c r="F465" s="86">
        <v>46235</v>
      </c>
      <c r="G465" s="46" t="str">
        <f t="shared" si="49"/>
        <v>杨秉瑜2026-8-1</v>
      </c>
      <c r="H465" s="63"/>
      <c r="I465" s="63"/>
      <c r="J465" s="64"/>
      <c r="K465" s="64"/>
      <c r="L465" s="65"/>
      <c r="M465" s="65"/>
      <c r="N465" s="91"/>
      <c r="O465" s="66"/>
      <c r="P465" s="87"/>
      <c r="Q465" s="87"/>
      <c r="R465" s="87"/>
      <c r="S465" s="87"/>
      <c r="T465" s="69">
        <f t="shared" si="47"/>
        <v>0</v>
      </c>
      <c r="U465" s="87"/>
      <c r="V465" s="87"/>
      <c r="W465" s="87"/>
      <c r="X465" s="71">
        <f t="shared" si="48"/>
        <v>0</v>
      </c>
      <c r="Y465" s="88"/>
      <c r="Z465" s="87"/>
      <c r="AA465" s="87"/>
      <c r="AB465" s="87"/>
      <c r="AC465" s="87"/>
      <c r="AD465" s="89"/>
      <c r="AE465" s="87"/>
      <c r="AF465" s="90"/>
    </row>
    <row r="466" ht="28.5" customHeight="1" spans="1:32">
      <c r="A466" s="44" t="s">
        <v>138</v>
      </c>
      <c r="B466" s="44" t="s">
        <v>306</v>
      </c>
      <c r="C466" s="44" t="s">
        <v>306</v>
      </c>
      <c r="D466" s="44" t="s">
        <v>408</v>
      </c>
      <c r="E466" s="44" t="s">
        <v>409</v>
      </c>
      <c r="F466" s="45">
        <v>46173</v>
      </c>
      <c r="G466" s="46" t="str">
        <f t="shared" si="49"/>
        <v>马东玻2026-5-31</v>
      </c>
      <c r="H466" s="47"/>
      <c r="I466" s="47"/>
      <c r="J466" s="48"/>
      <c r="K466" s="48"/>
      <c r="L466" s="48"/>
      <c r="M466" s="49"/>
      <c r="N466" s="49"/>
      <c r="O466" s="50">
        <f t="shared" ref="O466:AE466" si="50">SUM(O467:O498)</f>
        <v>136</v>
      </c>
      <c r="P466" s="51">
        <f t="shared" si="50"/>
        <v>0</v>
      </c>
      <c r="Q466" s="52">
        <f t="shared" si="50"/>
        <v>-1</v>
      </c>
      <c r="R466" s="52">
        <f t="shared" si="50"/>
        <v>-3.5</v>
      </c>
      <c r="S466" s="53">
        <f t="shared" si="50"/>
        <v>0</v>
      </c>
      <c r="T466" s="54">
        <f t="shared" si="50"/>
        <v>131.5</v>
      </c>
      <c r="U466" s="55">
        <f t="shared" si="50"/>
        <v>0</v>
      </c>
      <c r="V466" s="54">
        <f t="shared" si="50"/>
        <v>17.5</v>
      </c>
      <c r="W466" s="54">
        <f t="shared" si="50"/>
        <v>0</v>
      </c>
      <c r="X466" s="56">
        <f t="shared" si="50"/>
        <v>149</v>
      </c>
      <c r="Y466" s="57">
        <f t="shared" si="50"/>
        <v>1</v>
      </c>
      <c r="Z466" s="54">
        <f t="shared" si="50"/>
        <v>0</v>
      </c>
      <c r="AA466" s="58">
        <f t="shared" si="50"/>
        <v>6</v>
      </c>
      <c r="AB466" s="54">
        <f t="shared" si="50"/>
        <v>8</v>
      </c>
      <c r="AC466" s="54">
        <f t="shared" si="50"/>
        <v>0</v>
      </c>
      <c r="AD466" s="59">
        <f t="shared" si="50"/>
        <v>0</v>
      </c>
      <c r="AE466" s="58">
        <f t="shared" si="50"/>
        <v>0</v>
      </c>
      <c r="AF466" s="60"/>
    </row>
    <row r="467" ht="28.5" customHeight="1" spans="1:32">
      <c r="A467" s="61" t="s">
        <v>138</v>
      </c>
      <c r="B467" s="61" t="s">
        <v>306</v>
      </c>
      <c r="C467" s="61" t="s">
        <v>306</v>
      </c>
      <c r="D467" s="61" t="s">
        <v>408</v>
      </c>
      <c r="E467" s="62" t="s">
        <v>409</v>
      </c>
      <c r="F467" s="46">
        <v>46174</v>
      </c>
      <c r="G467" s="46" t="str">
        <f t="shared" si="49"/>
        <v>马东玻2026-6-1</v>
      </c>
      <c r="H467" s="63" t="s">
        <v>410</v>
      </c>
      <c r="I467" s="63"/>
      <c r="J467" s="64"/>
      <c r="K467" s="64" t="s">
        <v>411</v>
      </c>
      <c r="L467" s="65"/>
      <c r="M467" s="65"/>
      <c r="N467" s="65"/>
      <c r="O467" s="66">
        <v>8</v>
      </c>
      <c r="P467" s="67"/>
      <c r="Q467" s="68"/>
      <c r="R467" s="68"/>
      <c r="S467" s="68"/>
      <c r="T467" s="69">
        <f t="shared" ref="T467:T498" si="51">SUM(O467:S467)</f>
        <v>8</v>
      </c>
      <c r="U467" s="68"/>
      <c r="V467" s="70">
        <v>1.5</v>
      </c>
      <c r="W467" s="70"/>
      <c r="X467" s="71">
        <f t="shared" ref="X467:X498" si="52">SUM(T467:W467)</f>
        <v>9.5</v>
      </c>
      <c r="Y467" s="72"/>
      <c r="Z467" s="70"/>
      <c r="AA467" s="68"/>
      <c r="AB467" s="73"/>
      <c r="AC467" s="70"/>
      <c r="AD467" s="74"/>
      <c r="AE467" s="68"/>
      <c r="AF467" s="75"/>
    </row>
    <row r="468" ht="28.5" customHeight="1" spans="1:32">
      <c r="A468" s="61" t="s">
        <v>138</v>
      </c>
      <c r="B468" s="61" t="s">
        <v>306</v>
      </c>
      <c r="C468" s="61" t="s">
        <v>306</v>
      </c>
      <c r="D468" s="61" t="s">
        <v>408</v>
      </c>
      <c r="E468" s="62" t="s">
        <v>409</v>
      </c>
      <c r="F468" s="46">
        <v>46175</v>
      </c>
      <c r="G468" s="46" t="str">
        <f t="shared" si="49"/>
        <v>马东玻2026-6-2</v>
      </c>
      <c r="H468" s="63" t="s">
        <v>114</v>
      </c>
      <c r="I468" s="63"/>
      <c r="J468" s="64"/>
      <c r="K468" s="64"/>
      <c r="L468" s="65"/>
      <c r="M468" s="65"/>
      <c r="N468" s="65"/>
      <c r="O468" s="66">
        <v>8</v>
      </c>
      <c r="P468" s="67"/>
      <c r="Q468" s="68"/>
      <c r="R468" s="68"/>
      <c r="S468" s="68"/>
      <c r="T468" s="69">
        <f t="shared" si="51"/>
        <v>8</v>
      </c>
      <c r="U468" s="68"/>
      <c r="V468" s="70"/>
      <c r="W468" s="70"/>
      <c r="X468" s="71">
        <f t="shared" si="52"/>
        <v>8</v>
      </c>
      <c r="Y468" s="72"/>
      <c r="Z468" s="70"/>
      <c r="AA468" s="68"/>
      <c r="AB468" s="73"/>
      <c r="AC468" s="70"/>
      <c r="AD468" s="74"/>
      <c r="AE468" s="68"/>
      <c r="AF468" s="75"/>
    </row>
    <row r="469" ht="28.5" customHeight="1" spans="1:32">
      <c r="A469" s="61" t="s">
        <v>138</v>
      </c>
      <c r="B469" s="61" t="s">
        <v>306</v>
      </c>
      <c r="C469" s="61" t="s">
        <v>306</v>
      </c>
      <c r="D469" s="61" t="s">
        <v>408</v>
      </c>
      <c r="E469" s="62" t="s">
        <v>409</v>
      </c>
      <c r="F469" s="46">
        <v>46176</v>
      </c>
      <c r="G469" s="46" t="str">
        <f t="shared" si="49"/>
        <v>马东玻2026-6-3</v>
      </c>
      <c r="H469" s="63" t="s">
        <v>412</v>
      </c>
      <c r="I469" s="63"/>
      <c r="J469" s="64"/>
      <c r="K469" s="64" t="s">
        <v>413</v>
      </c>
      <c r="L469" s="65"/>
      <c r="M469" s="65"/>
      <c r="N469" s="65"/>
      <c r="O469" s="66">
        <v>8</v>
      </c>
      <c r="P469" s="67"/>
      <c r="Q469" s="68"/>
      <c r="R469" s="68"/>
      <c r="S469" s="68"/>
      <c r="T469" s="69">
        <f t="shared" si="51"/>
        <v>8</v>
      </c>
      <c r="U469" s="68"/>
      <c r="V469" s="70">
        <v>1.5</v>
      </c>
      <c r="W469" s="70"/>
      <c r="X469" s="71">
        <f t="shared" si="52"/>
        <v>9.5</v>
      </c>
      <c r="Y469" s="72"/>
      <c r="Z469" s="70"/>
      <c r="AA469" s="68"/>
      <c r="AB469" s="73"/>
      <c r="AC469" s="70"/>
      <c r="AD469" s="74"/>
      <c r="AE469" s="68"/>
      <c r="AF469" s="75"/>
    </row>
    <row r="470" ht="28.5" customHeight="1" spans="1:32">
      <c r="A470" s="61" t="s">
        <v>138</v>
      </c>
      <c r="B470" s="61" t="s">
        <v>306</v>
      </c>
      <c r="C470" s="61" t="s">
        <v>306</v>
      </c>
      <c r="D470" s="61" t="s">
        <v>408</v>
      </c>
      <c r="E470" s="62" t="s">
        <v>409</v>
      </c>
      <c r="F470" s="46">
        <v>46177</v>
      </c>
      <c r="G470" s="46" t="str">
        <f t="shared" si="49"/>
        <v>马东玻2026-6-4</v>
      </c>
      <c r="H470" s="63" t="s">
        <v>71</v>
      </c>
      <c r="I470" s="63" t="s">
        <v>414</v>
      </c>
      <c r="J470" s="64"/>
      <c r="K470" s="64"/>
      <c r="L470" s="65"/>
      <c r="M470" s="65"/>
      <c r="N470" s="65"/>
      <c r="O470" s="66">
        <v>8</v>
      </c>
      <c r="P470" s="67"/>
      <c r="Q470" s="68"/>
      <c r="R470" s="68"/>
      <c r="S470" s="68"/>
      <c r="T470" s="69">
        <f t="shared" si="51"/>
        <v>8</v>
      </c>
      <c r="U470" s="68"/>
      <c r="V470" s="70"/>
      <c r="W470" s="70"/>
      <c r="X470" s="71">
        <f t="shared" si="52"/>
        <v>8</v>
      </c>
      <c r="Y470" s="72"/>
      <c r="Z470" s="70"/>
      <c r="AA470" s="68">
        <v>2</v>
      </c>
      <c r="AB470" s="73"/>
      <c r="AC470" s="70"/>
      <c r="AD470" s="74"/>
      <c r="AE470" s="68"/>
      <c r="AF470" s="75"/>
    </row>
    <row r="471" ht="28.5" customHeight="1" spans="1:32">
      <c r="A471" s="61" t="s">
        <v>138</v>
      </c>
      <c r="B471" s="61" t="s">
        <v>306</v>
      </c>
      <c r="C471" s="61" t="s">
        <v>306</v>
      </c>
      <c r="D471" s="61" t="s">
        <v>408</v>
      </c>
      <c r="E471" s="62" t="s">
        <v>409</v>
      </c>
      <c r="F471" s="46">
        <v>46178</v>
      </c>
      <c r="G471" s="46" t="str">
        <f t="shared" si="49"/>
        <v>马东玻2026-6-5</v>
      </c>
      <c r="H471" s="63" t="s">
        <v>415</v>
      </c>
      <c r="I471" s="63"/>
      <c r="J471" s="64"/>
      <c r="K471" s="64"/>
      <c r="L471" s="65"/>
      <c r="M471" s="65"/>
      <c r="N471" s="65"/>
      <c r="O471" s="66">
        <v>8</v>
      </c>
      <c r="P471" s="67"/>
      <c r="Q471" s="68"/>
      <c r="R471" s="68"/>
      <c r="S471" s="68"/>
      <c r="T471" s="69">
        <f t="shared" si="51"/>
        <v>8</v>
      </c>
      <c r="U471" s="68"/>
      <c r="V471" s="70"/>
      <c r="W471" s="70"/>
      <c r="X471" s="71">
        <f t="shared" si="52"/>
        <v>8</v>
      </c>
      <c r="Y471" s="72"/>
      <c r="Z471" s="70"/>
      <c r="AA471" s="68"/>
      <c r="AB471" s="73"/>
      <c r="AC471" s="70"/>
      <c r="AD471" s="74"/>
      <c r="AE471" s="68"/>
      <c r="AF471" s="75"/>
    </row>
    <row r="472" ht="28.5" customHeight="1" spans="1:32">
      <c r="A472" s="61" t="s">
        <v>138</v>
      </c>
      <c r="B472" s="61" t="s">
        <v>306</v>
      </c>
      <c r="C472" s="61" t="s">
        <v>306</v>
      </c>
      <c r="D472" s="61" t="s">
        <v>408</v>
      </c>
      <c r="E472" s="62" t="s">
        <v>409</v>
      </c>
      <c r="F472" s="46">
        <v>46179</v>
      </c>
      <c r="G472" s="46" t="str">
        <f t="shared" si="49"/>
        <v>马东玻2026-6-6</v>
      </c>
      <c r="H472" s="63" t="s">
        <v>416</v>
      </c>
      <c r="I472" s="63" t="s">
        <v>417</v>
      </c>
      <c r="J472" s="64"/>
      <c r="K472" s="64"/>
      <c r="L472" s="65"/>
      <c r="M472" s="65"/>
      <c r="N472" s="65"/>
      <c r="O472" s="66">
        <v>8</v>
      </c>
      <c r="P472" s="67"/>
      <c r="Q472" s="68"/>
      <c r="R472" s="68"/>
      <c r="S472" s="68"/>
      <c r="T472" s="69">
        <f t="shared" si="51"/>
        <v>8</v>
      </c>
      <c r="U472" s="68"/>
      <c r="V472" s="70"/>
      <c r="W472" s="70"/>
      <c r="X472" s="71">
        <f t="shared" si="52"/>
        <v>8</v>
      </c>
      <c r="Y472" s="72"/>
      <c r="Z472" s="70"/>
      <c r="AA472" s="68">
        <v>2</v>
      </c>
      <c r="AB472" s="73"/>
      <c r="AC472" s="70"/>
      <c r="AD472" s="74"/>
      <c r="AE472" s="68"/>
      <c r="AF472" s="75"/>
    </row>
    <row r="473" ht="28.5" customHeight="1" spans="1:32">
      <c r="A473" s="61" t="s">
        <v>138</v>
      </c>
      <c r="B473" s="61" t="s">
        <v>306</v>
      </c>
      <c r="C473" s="61" t="s">
        <v>306</v>
      </c>
      <c r="D473" s="61" t="s">
        <v>408</v>
      </c>
      <c r="E473" s="62" t="s">
        <v>409</v>
      </c>
      <c r="F473" s="77">
        <v>46180</v>
      </c>
      <c r="G473" s="46" t="str">
        <f t="shared" si="49"/>
        <v>马东玻2026-6-7</v>
      </c>
      <c r="H473" s="63"/>
      <c r="I473" s="63"/>
      <c r="J473" s="64"/>
      <c r="K473" s="64"/>
      <c r="L473" s="65"/>
      <c r="M473" s="65"/>
      <c r="N473" s="65"/>
      <c r="O473" s="66"/>
      <c r="P473" s="67"/>
      <c r="Q473" s="68"/>
      <c r="R473" s="68"/>
      <c r="S473" s="68"/>
      <c r="T473" s="69">
        <f t="shared" si="51"/>
        <v>0</v>
      </c>
      <c r="U473" s="68"/>
      <c r="V473" s="70"/>
      <c r="W473" s="70"/>
      <c r="X473" s="71">
        <f t="shared" si="52"/>
        <v>0</v>
      </c>
      <c r="Y473" s="72"/>
      <c r="Z473" s="70"/>
      <c r="AA473" s="68"/>
      <c r="AB473" s="73"/>
      <c r="AC473" s="70"/>
      <c r="AD473" s="74"/>
      <c r="AE473" s="68"/>
      <c r="AF473" s="75"/>
    </row>
    <row r="474" ht="28.5" customHeight="1" spans="1:32">
      <c r="A474" s="61" t="s">
        <v>138</v>
      </c>
      <c r="B474" s="61" t="s">
        <v>306</v>
      </c>
      <c r="C474" s="61" t="s">
        <v>306</v>
      </c>
      <c r="D474" s="61" t="s">
        <v>408</v>
      </c>
      <c r="E474" s="62" t="s">
        <v>409</v>
      </c>
      <c r="F474" s="46">
        <v>46181</v>
      </c>
      <c r="G474" s="46" t="str">
        <f t="shared" si="49"/>
        <v>马东玻2026-6-8</v>
      </c>
      <c r="H474" s="63" t="s">
        <v>81</v>
      </c>
      <c r="I474" s="63"/>
      <c r="J474" s="64"/>
      <c r="K474" s="64"/>
      <c r="L474" s="65"/>
      <c r="M474" s="65"/>
      <c r="N474" s="65"/>
      <c r="O474" s="66">
        <v>8</v>
      </c>
      <c r="P474" s="67"/>
      <c r="Q474" s="68"/>
      <c r="R474" s="68"/>
      <c r="S474" s="68"/>
      <c r="T474" s="69">
        <f t="shared" si="51"/>
        <v>8</v>
      </c>
      <c r="U474" s="68"/>
      <c r="V474" s="70"/>
      <c r="W474" s="70"/>
      <c r="X474" s="71">
        <f t="shared" si="52"/>
        <v>8</v>
      </c>
      <c r="Y474" s="72"/>
      <c r="Z474" s="70"/>
      <c r="AA474" s="68"/>
      <c r="AB474" s="73"/>
      <c r="AC474" s="70"/>
      <c r="AD474" s="74"/>
      <c r="AE474" s="68"/>
      <c r="AF474" s="75"/>
    </row>
    <row r="475" ht="28.5" customHeight="1" spans="1:32">
      <c r="A475" s="61" t="s">
        <v>138</v>
      </c>
      <c r="B475" s="61" t="s">
        <v>306</v>
      </c>
      <c r="C475" s="61" t="s">
        <v>306</v>
      </c>
      <c r="D475" s="61" t="s">
        <v>408</v>
      </c>
      <c r="E475" s="62" t="s">
        <v>409</v>
      </c>
      <c r="F475" s="78">
        <v>46182</v>
      </c>
      <c r="G475" s="46" t="str">
        <f t="shared" si="49"/>
        <v>马东玻2026-6-9</v>
      </c>
      <c r="H475" s="63" t="s">
        <v>418</v>
      </c>
      <c r="I475" s="63" t="s">
        <v>316</v>
      </c>
      <c r="J475" s="64"/>
      <c r="K475" s="64"/>
      <c r="L475" s="65"/>
      <c r="M475" s="65"/>
      <c r="N475" s="65"/>
      <c r="O475" s="66">
        <v>8</v>
      </c>
      <c r="P475" s="67"/>
      <c r="Q475" s="68"/>
      <c r="R475" s="68"/>
      <c r="S475" s="68"/>
      <c r="T475" s="69">
        <f t="shared" si="51"/>
        <v>8</v>
      </c>
      <c r="U475" s="68"/>
      <c r="V475" s="70"/>
      <c r="W475" s="70"/>
      <c r="X475" s="71">
        <f t="shared" si="52"/>
        <v>8</v>
      </c>
      <c r="Y475" s="72"/>
      <c r="Z475" s="70"/>
      <c r="AA475" s="68">
        <v>2</v>
      </c>
      <c r="AB475" s="73"/>
      <c r="AC475" s="70"/>
      <c r="AD475" s="74"/>
      <c r="AE475" s="68"/>
      <c r="AF475" s="75"/>
    </row>
    <row r="476" ht="28.5" customHeight="1" spans="1:32">
      <c r="A476" s="61" t="s">
        <v>138</v>
      </c>
      <c r="B476" s="61" t="s">
        <v>306</v>
      </c>
      <c r="C476" s="61" t="s">
        <v>306</v>
      </c>
      <c r="D476" s="61" t="s">
        <v>408</v>
      </c>
      <c r="E476" s="62" t="s">
        <v>409</v>
      </c>
      <c r="F476" s="46">
        <v>46183</v>
      </c>
      <c r="G476" s="46" t="str">
        <f t="shared" si="49"/>
        <v>马东玻2026-6-10</v>
      </c>
      <c r="H476" s="63" t="s">
        <v>419</v>
      </c>
      <c r="I476" s="63"/>
      <c r="J476" s="64"/>
      <c r="K476" s="64" t="s">
        <v>420</v>
      </c>
      <c r="L476" s="65"/>
      <c r="M476" s="65"/>
      <c r="N476" s="65"/>
      <c r="O476" s="66">
        <v>8</v>
      </c>
      <c r="P476" s="67"/>
      <c r="Q476" s="68"/>
      <c r="R476" s="68"/>
      <c r="S476" s="68"/>
      <c r="T476" s="69">
        <f t="shared" si="51"/>
        <v>8</v>
      </c>
      <c r="U476" s="68"/>
      <c r="V476" s="70">
        <v>2</v>
      </c>
      <c r="W476" s="70"/>
      <c r="X476" s="71">
        <f t="shared" si="52"/>
        <v>10</v>
      </c>
      <c r="Y476" s="72"/>
      <c r="Z476" s="70"/>
      <c r="AA476" s="68"/>
      <c r="AB476" s="73"/>
      <c r="AC476" s="70"/>
      <c r="AD476" s="74"/>
      <c r="AE476" s="68"/>
      <c r="AF476" s="75"/>
    </row>
    <row r="477" ht="28.5" customHeight="1" spans="1:32">
      <c r="A477" s="61" t="s">
        <v>138</v>
      </c>
      <c r="B477" s="61" t="s">
        <v>306</v>
      </c>
      <c r="C477" s="61" t="s">
        <v>306</v>
      </c>
      <c r="D477" s="61" t="s">
        <v>408</v>
      </c>
      <c r="E477" s="62" t="s">
        <v>409</v>
      </c>
      <c r="F477" s="46">
        <v>46184</v>
      </c>
      <c r="G477" s="46" t="str">
        <f t="shared" si="49"/>
        <v>马东玻2026-6-11</v>
      </c>
      <c r="H477" s="63" t="s">
        <v>421</v>
      </c>
      <c r="I477" s="63"/>
      <c r="J477" s="64"/>
      <c r="K477" s="64" t="s">
        <v>420</v>
      </c>
      <c r="L477" s="65"/>
      <c r="M477" s="65"/>
      <c r="N477" s="65"/>
      <c r="O477" s="66">
        <v>8</v>
      </c>
      <c r="P477" s="67"/>
      <c r="Q477" s="68"/>
      <c r="R477" s="68"/>
      <c r="S477" s="68"/>
      <c r="T477" s="69">
        <f t="shared" si="51"/>
        <v>8</v>
      </c>
      <c r="U477" s="68"/>
      <c r="V477" s="70">
        <v>2</v>
      </c>
      <c r="W477" s="70"/>
      <c r="X477" s="71">
        <f t="shared" si="52"/>
        <v>10</v>
      </c>
      <c r="Y477" s="72"/>
      <c r="Z477" s="70"/>
      <c r="AA477" s="68"/>
      <c r="AB477" s="73"/>
      <c r="AC477" s="70"/>
      <c r="AD477" s="74"/>
      <c r="AE477" s="68"/>
      <c r="AF477" s="75"/>
    </row>
    <row r="478" ht="28.5" customHeight="1" spans="1:32">
      <c r="A478" s="61" t="s">
        <v>138</v>
      </c>
      <c r="B478" s="61" t="s">
        <v>306</v>
      </c>
      <c r="C478" s="61" t="s">
        <v>306</v>
      </c>
      <c r="D478" s="61" t="s">
        <v>408</v>
      </c>
      <c r="E478" s="62" t="s">
        <v>409</v>
      </c>
      <c r="F478" s="46">
        <v>46185</v>
      </c>
      <c r="G478" s="46" t="str">
        <f t="shared" si="49"/>
        <v>马东玻2026-6-12</v>
      </c>
      <c r="H478" s="63" t="s">
        <v>422</v>
      </c>
      <c r="I478" s="63"/>
      <c r="J478" s="64"/>
      <c r="K478" s="64"/>
      <c r="L478" s="65" t="s">
        <v>391</v>
      </c>
      <c r="M478" s="65"/>
      <c r="N478" s="65"/>
      <c r="O478" s="66">
        <v>8</v>
      </c>
      <c r="P478" s="67"/>
      <c r="Q478" s="68">
        <v>-1</v>
      </c>
      <c r="R478" s="68"/>
      <c r="S478" s="68"/>
      <c r="T478" s="69">
        <f t="shared" si="51"/>
        <v>7</v>
      </c>
      <c r="U478" s="68"/>
      <c r="V478" s="70"/>
      <c r="W478" s="70"/>
      <c r="X478" s="71">
        <f t="shared" si="52"/>
        <v>7</v>
      </c>
      <c r="Y478" s="72"/>
      <c r="Z478" s="70"/>
      <c r="AA478" s="68"/>
      <c r="AB478" s="73"/>
      <c r="AC478" s="70"/>
      <c r="AD478" s="74"/>
      <c r="AE478" s="68"/>
      <c r="AF478" s="75"/>
    </row>
    <row r="479" ht="28.5" customHeight="1" spans="1:32">
      <c r="A479" s="61" t="s">
        <v>138</v>
      </c>
      <c r="B479" s="61" t="s">
        <v>306</v>
      </c>
      <c r="C479" s="61" t="s">
        <v>306</v>
      </c>
      <c r="D479" s="61" t="s">
        <v>408</v>
      </c>
      <c r="E479" s="62" t="s">
        <v>409</v>
      </c>
      <c r="F479" s="46">
        <v>46186</v>
      </c>
      <c r="G479" s="46" t="str">
        <f t="shared" si="49"/>
        <v>马东玻2026-6-13</v>
      </c>
      <c r="H479" s="63" t="s">
        <v>423</v>
      </c>
      <c r="I479" s="63"/>
      <c r="J479" s="64"/>
      <c r="K479" s="64" t="s">
        <v>424</v>
      </c>
      <c r="L479" s="65"/>
      <c r="M479" s="65"/>
      <c r="N479" s="65"/>
      <c r="O479" s="66">
        <v>8</v>
      </c>
      <c r="P479" s="67"/>
      <c r="Q479" s="68"/>
      <c r="R479" s="68"/>
      <c r="S479" s="68"/>
      <c r="T479" s="69">
        <f t="shared" si="51"/>
        <v>8</v>
      </c>
      <c r="U479" s="68"/>
      <c r="V479" s="70">
        <v>2</v>
      </c>
      <c r="W479" s="70"/>
      <c r="X479" s="71">
        <f t="shared" si="52"/>
        <v>10</v>
      </c>
      <c r="Y479" s="72"/>
      <c r="Z479" s="70"/>
      <c r="AA479" s="68"/>
      <c r="AB479" s="73"/>
      <c r="AC479" s="70"/>
      <c r="AD479" s="74"/>
      <c r="AE479" s="68"/>
      <c r="AF479" s="80"/>
    </row>
    <row r="480" ht="28.5" customHeight="1" spans="1:32">
      <c r="A480" s="61" t="s">
        <v>138</v>
      </c>
      <c r="B480" s="61" t="s">
        <v>306</v>
      </c>
      <c r="C480" s="61" t="s">
        <v>306</v>
      </c>
      <c r="D480" s="61" t="s">
        <v>408</v>
      </c>
      <c r="E480" s="62" t="s">
        <v>409</v>
      </c>
      <c r="F480" s="77">
        <v>46187</v>
      </c>
      <c r="G480" s="46" t="str">
        <f t="shared" si="49"/>
        <v>马东玻2026-6-14</v>
      </c>
      <c r="H480" s="63" t="s">
        <v>425</v>
      </c>
      <c r="I480" s="63"/>
      <c r="J480" s="64"/>
      <c r="K480" s="64" t="s">
        <v>426</v>
      </c>
      <c r="L480" s="65"/>
      <c r="M480" s="65"/>
      <c r="N480" s="65"/>
      <c r="O480" s="66"/>
      <c r="P480" s="67"/>
      <c r="Q480" s="68"/>
      <c r="R480" s="68"/>
      <c r="S480" s="68"/>
      <c r="T480" s="69">
        <f t="shared" si="51"/>
        <v>0</v>
      </c>
      <c r="U480" s="68"/>
      <c r="V480" s="70">
        <f>2+6.5</f>
        <v>8.5</v>
      </c>
      <c r="W480" s="70"/>
      <c r="X480" s="71">
        <f t="shared" si="52"/>
        <v>8.5</v>
      </c>
      <c r="Y480" s="72"/>
      <c r="Z480" s="70"/>
      <c r="AA480" s="68"/>
      <c r="AB480" s="73"/>
      <c r="AC480" s="70"/>
      <c r="AD480" s="74"/>
      <c r="AE480" s="68"/>
      <c r="AF480" s="80"/>
    </row>
    <row r="481" ht="28.5" customHeight="1" spans="1:33">
      <c r="A481" s="61" t="s">
        <v>138</v>
      </c>
      <c r="B481" s="61" t="s">
        <v>306</v>
      </c>
      <c r="C481" s="61" t="s">
        <v>306</v>
      </c>
      <c r="D481" s="61" t="s">
        <v>408</v>
      </c>
      <c r="E481" s="62" t="s">
        <v>409</v>
      </c>
      <c r="F481" s="46">
        <v>46188</v>
      </c>
      <c r="G481" s="46" t="str">
        <f t="shared" si="49"/>
        <v>马东玻2026-6-15</v>
      </c>
      <c r="H481" s="81" t="s">
        <v>427</v>
      </c>
      <c r="I481" s="63"/>
      <c r="J481" s="64"/>
      <c r="K481" s="64"/>
      <c r="L481" s="65"/>
      <c r="M481" s="65"/>
      <c r="N481" s="65"/>
      <c r="O481" s="66">
        <v>8</v>
      </c>
      <c r="P481" s="67"/>
      <c r="Q481" s="68"/>
      <c r="R481" s="68"/>
      <c r="S481" s="68"/>
      <c r="T481" s="69">
        <f t="shared" si="51"/>
        <v>8</v>
      </c>
      <c r="U481" s="68"/>
      <c r="V481" s="70"/>
      <c r="W481" s="70"/>
      <c r="X481" s="71">
        <f t="shared" si="52"/>
        <v>8</v>
      </c>
      <c r="Y481" s="72"/>
      <c r="Z481" s="70"/>
      <c r="AA481" s="68"/>
      <c r="AB481" s="73"/>
      <c r="AC481" s="70"/>
      <c r="AD481" s="74"/>
      <c r="AE481" s="68"/>
      <c r="AF481" s="75"/>
    </row>
    <row r="482" ht="28.5" customHeight="1" spans="1:33">
      <c r="A482" s="61" t="s">
        <v>138</v>
      </c>
      <c r="B482" s="61" t="s">
        <v>306</v>
      </c>
      <c r="C482" s="61" t="s">
        <v>306</v>
      </c>
      <c r="D482" s="61" t="s">
        <v>408</v>
      </c>
      <c r="E482" s="62" t="s">
        <v>409</v>
      </c>
      <c r="F482" s="46">
        <v>46189</v>
      </c>
      <c r="G482" s="46" t="str">
        <f t="shared" si="49"/>
        <v>马东玻2026-6-16</v>
      </c>
      <c r="H482" s="63" t="s">
        <v>428</v>
      </c>
      <c r="I482" s="63"/>
      <c r="J482" s="64"/>
      <c r="K482" s="64"/>
      <c r="L482" s="65"/>
      <c r="M482" s="65"/>
      <c r="N482" s="65"/>
      <c r="O482" s="66">
        <v>8</v>
      </c>
      <c r="P482" s="67"/>
      <c r="Q482" s="68"/>
      <c r="R482" s="68"/>
      <c r="S482" s="68"/>
      <c r="T482" s="69">
        <f t="shared" si="51"/>
        <v>8</v>
      </c>
      <c r="U482" s="68"/>
      <c r="V482" s="70"/>
      <c r="W482" s="70"/>
      <c r="X482" s="71">
        <f t="shared" si="52"/>
        <v>8</v>
      </c>
      <c r="Y482" s="72">
        <v>1</v>
      </c>
      <c r="Z482" s="70"/>
      <c r="AA482" s="68"/>
      <c r="AB482" s="73"/>
      <c r="AC482" s="70"/>
      <c r="AD482" s="74"/>
      <c r="AE482" s="68"/>
      <c r="AF482" s="80"/>
    </row>
    <row r="483" ht="28.5" customHeight="1" spans="1:33">
      <c r="A483" s="61" t="s">
        <v>138</v>
      </c>
      <c r="B483" s="61" t="s">
        <v>306</v>
      </c>
      <c r="C483" s="61" t="s">
        <v>306</v>
      </c>
      <c r="D483" s="61" t="s">
        <v>408</v>
      </c>
      <c r="E483" s="62" t="s">
        <v>409</v>
      </c>
      <c r="F483" s="46">
        <v>46190</v>
      </c>
      <c r="G483" s="46" t="str">
        <f t="shared" si="49"/>
        <v>马东玻2026-6-17</v>
      </c>
      <c r="H483" s="63" t="s">
        <v>429</v>
      </c>
      <c r="I483" s="63"/>
      <c r="J483" s="64"/>
      <c r="K483" s="64"/>
      <c r="L483" s="65"/>
      <c r="M483" s="65"/>
      <c r="N483" s="65"/>
      <c r="O483" s="66">
        <v>8</v>
      </c>
      <c r="P483" s="67"/>
      <c r="Q483" s="68"/>
      <c r="R483" s="68"/>
      <c r="S483" s="68"/>
      <c r="T483" s="69">
        <f t="shared" si="51"/>
        <v>8</v>
      </c>
      <c r="U483" s="68"/>
      <c r="V483" s="70"/>
      <c r="W483" s="70"/>
      <c r="X483" s="71">
        <f t="shared" si="52"/>
        <v>8</v>
      </c>
      <c r="Y483" s="72"/>
      <c r="Z483" s="70"/>
      <c r="AA483" s="68"/>
      <c r="AB483" s="73"/>
      <c r="AC483" s="70"/>
      <c r="AD483" s="74"/>
      <c r="AE483" s="68"/>
      <c r="AF483" s="75"/>
    </row>
    <row r="484" ht="28.5" customHeight="1" spans="1:33">
      <c r="A484" s="61" t="s">
        <v>138</v>
      </c>
      <c r="B484" s="61" t="s">
        <v>306</v>
      </c>
      <c r="C484" s="61" t="s">
        <v>306</v>
      </c>
      <c r="D484" s="61" t="s">
        <v>408</v>
      </c>
      <c r="E484" s="62" t="s">
        <v>409</v>
      </c>
      <c r="F484" s="46">
        <v>46191</v>
      </c>
      <c r="G484" s="46" t="str">
        <f t="shared" si="49"/>
        <v>马东玻2026-6-18</v>
      </c>
      <c r="H484" s="63" t="s">
        <v>430</v>
      </c>
      <c r="I484" s="63"/>
      <c r="J484" s="64"/>
      <c r="K484" s="64"/>
      <c r="L484" s="65"/>
      <c r="M484" s="65"/>
      <c r="N484" s="65"/>
      <c r="O484" s="66">
        <v>8</v>
      </c>
      <c r="P484" s="67"/>
      <c r="Q484" s="68"/>
      <c r="R484" s="68"/>
      <c r="S484" s="68"/>
      <c r="T484" s="69">
        <f t="shared" si="51"/>
        <v>8</v>
      </c>
      <c r="U484" s="68"/>
      <c r="V484" s="70"/>
      <c r="W484" s="70"/>
      <c r="X484" s="71">
        <f t="shared" si="52"/>
        <v>8</v>
      </c>
      <c r="Y484" s="72"/>
      <c r="Z484" s="70"/>
      <c r="AA484" s="68"/>
      <c r="AB484" s="73"/>
      <c r="AC484" s="70"/>
      <c r="AD484" s="74"/>
      <c r="AE484" s="68"/>
      <c r="AF484" s="75"/>
    </row>
    <row r="485" ht="28.5" customHeight="1" spans="1:33">
      <c r="A485" s="61" t="s">
        <v>138</v>
      </c>
      <c r="B485" s="61" t="s">
        <v>306</v>
      </c>
      <c r="C485" s="61" t="s">
        <v>306</v>
      </c>
      <c r="D485" s="61" t="s">
        <v>408</v>
      </c>
      <c r="E485" s="62" t="s">
        <v>409</v>
      </c>
      <c r="F485" s="82">
        <v>46192</v>
      </c>
      <c r="G485" s="46" t="str">
        <f t="shared" si="49"/>
        <v>马东玻2026-6-19</v>
      </c>
      <c r="H485" s="63"/>
      <c r="I485" s="63"/>
      <c r="J485" s="64"/>
      <c r="K485" s="64"/>
      <c r="L485" s="65"/>
      <c r="M485" s="65"/>
      <c r="N485" s="65"/>
      <c r="O485" s="66"/>
      <c r="P485" s="67"/>
      <c r="Q485" s="68"/>
      <c r="R485" s="68"/>
      <c r="S485" s="68"/>
      <c r="T485" s="69">
        <f t="shared" si="51"/>
        <v>0</v>
      </c>
      <c r="U485" s="68"/>
      <c r="V485" s="70"/>
      <c r="W485" s="70"/>
      <c r="X485" s="71">
        <f t="shared" si="52"/>
        <v>0</v>
      </c>
      <c r="Y485" s="72"/>
      <c r="Z485" s="70"/>
      <c r="AA485" s="68"/>
      <c r="AB485" s="73">
        <v>8</v>
      </c>
      <c r="AC485" s="70"/>
      <c r="AD485" s="74"/>
      <c r="AE485" s="68"/>
      <c r="AF485" s="75"/>
    </row>
    <row r="486" ht="28.5" customHeight="1" spans="1:33">
      <c r="A486" s="61" t="s">
        <v>138</v>
      </c>
      <c r="B486" s="61" t="s">
        <v>306</v>
      </c>
      <c r="C486" s="61" t="s">
        <v>306</v>
      </c>
      <c r="D486" s="61" t="s">
        <v>408</v>
      </c>
      <c r="E486" s="62" t="s">
        <v>409</v>
      </c>
      <c r="F486" s="77">
        <v>46193</v>
      </c>
      <c r="G486" s="46" t="str">
        <f t="shared" si="49"/>
        <v>马东玻2026-6-20</v>
      </c>
      <c r="H486" s="63"/>
      <c r="I486" s="63"/>
      <c r="J486" s="64"/>
      <c r="K486" s="64"/>
      <c r="L486" s="65"/>
      <c r="M486" s="65"/>
      <c r="N486" s="65"/>
      <c r="O486" s="66"/>
      <c r="P486" s="67"/>
      <c r="Q486" s="68"/>
      <c r="R486" s="68"/>
      <c r="S486" s="68"/>
      <c r="T486" s="69">
        <f t="shared" si="51"/>
        <v>0</v>
      </c>
      <c r="U486" s="68"/>
      <c r="V486" s="70"/>
      <c r="W486" s="70"/>
      <c r="X486" s="71">
        <f t="shared" si="52"/>
        <v>0</v>
      </c>
      <c r="Y486" s="72"/>
      <c r="Z486" s="70"/>
      <c r="AA486" s="68"/>
      <c r="AB486" s="73"/>
      <c r="AC486" s="70"/>
      <c r="AD486" s="74"/>
      <c r="AE486" s="68"/>
      <c r="AF486" s="75"/>
    </row>
    <row r="487" ht="28.5" customHeight="1" spans="1:33">
      <c r="A487" s="61" t="s">
        <v>138</v>
      </c>
      <c r="B487" s="61" t="s">
        <v>306</v>
      </c>
      <c r="C487" s="61" t="s">
        <v>306</v>
      </c>
      <c r="D487" s="61" t="s">
        <v>408</v>
      </c>
      <c r="E487" s="62" t="s">
        <v>409</v>
      </c>
      <c r="F487" s="46">
        <v>46194</v>
      </c>
      <c r="G487" s="46" t="str">
        <f t="shared" si="49"/>
        <v>马东玻2026-6-21</v>
      </c>
      <c r="H487" s="81" t="s">
        <v>431</v>
      </c>
      <c r="I487" s="63"/>
      <c r="J487" s="64"/>
      <c r="K487" s="64"/>
      <c r="L487" s="65"/>
      <c r="M487" s="65" t="s">
        <v>339</v>
      </c>
      <c r="N487" s="65"/>
      <c r="O487" s="66">
        <v>8</v>
      </c>
      <c r="P487" s="67"/>
      <c r="Q487" s="68"/>
      <c r="R487" s="68">
        <v>-3.5</v>
      </c>
      <c r="S487" s="68"/>
      <c r="T487" s="69">
        <f t="shared" si="51"/>
        <v>4.5</v>
      </c>
      <c r="U487" s="68"/>
      <c r="V487" s="70"/>
      <c r="W487" s="70"/>
      <c r="X487" s="71">
        <f t="shared" si="52"/>
        <v>4.5</v>
      </c>
      <c r="Y487" s="72"/>
      <c r="Z487" s="70"/>
      <c r="AA487" s="68"/>
      <c r="AB487" s="73"/>
      <c r="AC487" s="70"/>
      <c r="AD487" s="74"/>
      <c r="AE487" s="68"/>
      <c r="AF487" s="75"/>
    </row>
    <row r="488" ht="28.5" customHeight="1" spans="1:33">
      <c r="A488" s="61" t="s">
        <v>138</v>
      </c>
      <c r="B488" s="61" t="s">
        <v>306</v>
      </c>
      <c r="C488" s="61" t="s">
        <v>306</v>
      </c>
      <c r="D488" s="61" t="s">
        <v>408</v>
      </c>
      <c r="E488" s="62" t="s">
        <v>409</v>
      </c>
      <c r="F488" s="46">
        <v>46195</v>
      </c>
      <c r="G488" s="46" t="str">
        <f t="shared" si="49"/>
        <v>马东玻2026-6-22</v>
      </c>
      <c r="H488" s="63"/>
      <c r="I488" s="63"/>
      <c r="J488" s="64"/>
      <c r="K488" s="64"/>
      <c r="L488" s="65"/>
      <c r="M488" s="65"/>
      <c r="N488" s="65"/>
      <c r="O488" s="66"/>
      <c r="P488" s="67"/>
      <c r="Q488" s="68"/>
      <c r="R488" s="68"/>
      <c r="S488" s="68"/>
      <c r="T488" s="69">
        <f t="shared" si="51"/>
        <v>0</v>
      </c>
      <c r="U488" s="68"/>
      <c r="V488" s="70"/>
      <c r="W488" s="70"/>
      <c r="X488" s="71">
        <f t="shared" si="52"/>
        <v>0</v>
      </c>
      <c r="Y488" s="72"/>
      <c r="Z488" s="70"/>
      <c r="AA488" s="68"/>
      <c r="AB488" s="73"/>
      <c r="AC488" s="70"/>
      <c r="AD488" s="74"/>
      <c r="AE488" s="68"/>
      <c r="AF488" s="75"/>
    </row>
    <row r="489" ht="28.5" customHeight="1" spans="1:33">
      <c r="A489" s="61" t="s">
        <v>138</v>
      </c>
      <c r="B489" s="61" t="s">
        <v>306</v>
      </c>
      <c r="C489" s="61" t="s">
        <v>306</v>
      </c>
      <c r="D489" s="61" t="s">
        <v>408</v>
      </c>
      <c r="E489" s="62" t="s">
        <v>409</v>
      </c>
      <c r="F489" s="46">
        <v>46196</v>
      </c>
      <c r="G489" s="46" t="str">
        <f t="shared" si="49"/>
        <v>马东玻2026-6-23</v>
      </c>
      <c r="H489" s="63"/>
      <c r="I489" s="63"/>
      <c r="J489" s="64"/>
      <c r="K489" s="64"/>
      <c r="L489" s="65"/>
      <c r="M489" s="65"/>
      <c r="N489" s="65"/>
      <c r="O489" s="66"/>
      <c r="P489" s="67"/>
      <c r="Q489" s="68"/>
      <c r="R489" s="68"/>
      <c r="S489" s="68"/>
      <c r="T489" s="69">
        <f t="shared" si="51"/>
        <v>0</v>
      </c>
      <c r="U489" s="68"/>
      <c r="V489" s="70"/>
      <c r="W489" s="70"/>
      <c r="X489" s="71">
        <f t="shared" si="52"/>
        <v>0</v>
      </c>
      <c r="Y489" s="72"/>
      <c r="Z489" s="70"/>
      <c r="AA489" s="68"/>
      <c r="AB489" s="73"/>
      <c r="AC489" s="70"/>
      <c r="AD489" s="74"/>
      <c r="AE489" s="68"/>
      <c r="AF489" s="75"/>
    </row>
    <row r="490" ht="28.5" customHeight="1" spans="1:33">
      <c r="A490" s="61" t="s">
        <v>138</v>
      </c>
      <c r="B490" s="61" t="s">
        <v>306</v>
      </c>
      <c r="C490" s="61" t="s">
        <v>306</v>
      </c>
      <c r="D490" s="61" t="s">
        <v>408</v>
      </c>
      <c r="E490" s="62" t="s">
        <v>409</v>
      </c>
      <c r="F490" s="46">
        <v>46197</v>
      </c>
      <c r="G490" s="46" t="str">
        <f t="shared" si="49"/>
        <v>马东玻2026-6-24</v>
      </c>
      <c r="H490" s="63"/>
      <c r="I490" s="63"/>
      <c r="J490" s="64"/>
      <c r="K490" s="64"/>
      <c r="L490" s="65"/>
      <c r="M490" s="65"/>
      <c r="N490" s="65"/>
      <c r="O490" s="66"/>
      <c r="P490" s="67"/>
      <c r="Q490" s="68"/>
      <c r="R490" s="68"/>
      <c r="S490" s="68"/>
      <c r="T490" s="69">
        <f t="shared" si="51"/>
        <v>0</v>
      </c>
      <c r="U490" s="68"/>
      <c r="V490" s="70"/>
      <c r="W490" s="70"/>
      <c r="X490" s="71">
        <f t="shared" si="52"/>
        <v>0</v>
      </c>
      <c r="Y490" s="72"/>
      <c r="Z490" s="70"/>
      <c r="AA490" s="68"/>
      <c r="AB490" s="73"/>
      <c r="AC490" s="70"/>
      <c r="AD490" s="74"/>
      <c r="AE490" s="68"/>
      <c r="AF490" s="75"/>
    </row>
    <row r="491" ht="28.5" customHeight="1" spans="1:33">
      <c r="A491" s="61" t="s">
        <v>138</v>
      </c>
      <c r="B491" s="61" t="s">
        <v>306</v>
      </c>
      <c r="C491" s="61" t="s">
        <v>306</v>
      </c>
      <c r="D491" s="61" t="s">
        <v>408</v>
      </c>
      <c r="E491" s="62" t="s">
        <v>409</v>
      </c>
      <c r="F491" s="46">
        <v>46198</v>
      </c>
      <c r="G491" s="46" t="str">
        <f t="shared" si="49"/>
        <v>马东玻2026-6-25</v>
      </c>
      <c r="H491" s="63"/>
      <c r="I491" s="63"/>
      <c r="J491" s="64"/>
      <c r="K491" s="64"/>
      <c r="L491" s="65"/>
      <c r="M491" s="65"/>
      <c r="N491" s="65"/>
      <c r="O491" s="66"/>
      <c r="P491" s="67"/>
      <c r="Q491" s="68"/>
      <c r="R491" s="68"/>
      <c r="S491" s="68"/>
      <c r="T491" s="69">
        <f t="shared" si="51"/>
        <v>0</v>
      </c>
      <c r="U491" s="68"/>
      <c r="V491" s="70"/>
      <c r="W491" s="70"/>
      <c r="X491" s="71">
        <f t="shared" si="52"/>
        <v>0</v>
      </c>
      <c r="Y491" s="72"/>
      <c r="Z491" s="70"/>
      <c r="AA491" s="68"/>
      <c r="AB491" s="73"/>
      <c r="AC491" s="70"/>
      <c r="AD491" s="74"/>
      <c r="AE491" s="68"/>
      <c r="AF491" s="75"/>
    </row>
    <row r="492" ht="28.5" customHeight="1" spans="1:33">
      <c r="A492" s="61" t="s">
        <v>138</v>
      </c>
      <c r="B492" s="61" t="s">
        <v>306</v>
      </c>
      <c r="C492" s="61" t="s">
        <v>306</v>
      </c>
      <c r="D492" s="61" t="s">
        <v>408</v>
      </c>
      <c r="E492" s="62" t="s">
        <v>409</v>
      </c>
      <c r="F492" s="46">
        <v>46199</v>
      </c>
      <c r="G492" s="46" t="str">
        <f t="shared" si="49"/>
        <v>马东玻2026-6-26</v>
      </c>
      <c r="H492" s="63"/>
      <c r="I492" s="63"/>
      <c r="J492" s="64"/>
      <c r="K492" s="64"/>
      <c r="L492" s="65"/>
      <c r="M492" s="65"/>
      <c r="N492" s="65"/>
      <c r="O492" s="66"/>
      <c r="P492" s="67"/>
      <c r="Q492" s="68"/>
      <c r="R492" s="68"/>
      <c r="S492" s="68"/>
      <c r="T492" s="69">
        <f t="shared" si="51"/>
        <v>0</v>
      </c>
      <c r="U492" s="68"/>
      <c r="V492" s="70"/>
      <c r="W492" s="70"/>
      <c r="X492" s="71">
        <f t="shared" si="52"/>
        <v>0</v>
      </c>
      <c r="Y492" s="72"/>
      <c r="Z492" s="70"/>
      <c r="AA492" s="68"/>
      <c r="AB492" s="73"/>
      <c r="AC492" s="70"/>
      <c r="AD492" s="74"/>
      <c r="AE492" s="68"/>
      <c r="AF492" s="75"/>
    </row>
    <row r="493" ht="28.5" customHeight="1" spans="1:33">
      <c r="A493" s="61" t="s">
        <v>138</v>
      </c>
      <c r="B493" s="61" t="s">
        <v>306</v>
      </c>
      <c r="C493" s="61" t="s">
        <v>306</v>
      </c>
      <c r="D493" s="61" t="s">
        <v>408</v>
      </c>
      <c r="E493" s="62" t="s">
        <v>409</v>
      </c>
      <c r="F493" s="46">
        <v>46200</v>
      </c>
      <c r="G493" s="46" t="str">
        <f t="shared" si="49"/>
        <v>马东玻2026-6-27</v>
      </c>
      <c r="H493" s="63"/>
      <c r="I493" s="63"/>
      <c r="J493" s="64"/>
      <c r="K493" s="64"/>
      <c r="L493" s="65"/>
      <c r="M493" s="65"/>
      <c r="N493" s="79"/>
      <c r="O493" s="66"/>
      <c r="P493" s="67"/>
      <c r="Q493" s="68"/>
      <c r="R493" s="68"/>
      <c r="S493" s="68"/>
      <c r="T493" s="69">
        <f t="shared" si="51"/>
        <v>0</v>
      </c>
      <c r="U493" s="68"/>
      <c r="V493" s="70"/>
      <c r="W493" s="70"/>
      <c r="X493" s="71">
        <f t="shared" si="52"/>
        <v>0</v>
      </c>
      <c r="Y493" s="72"/>
      <c r="Z493" s="70"/>
      <c r="AA493" s="68"/>
      <c r="AB493" s="73"/>
      <c r="AC493" s="70"/>
      <c r="AD493" s="74"/>
      <c r="AE493" s="68"/>
      <c r="AF493" s="75"/>
    </row>
    <row r="494" ht="28.5" customHeight="1" spans="1:33">
      <c r="A494" s="61" t="s">
        <v>138</v>
      </c>
      <c r="B494" s="61" t="s">
        <v>306</v>
      </c>
      <c r="C494" s="61" t="s">
        <v>306</v>
      </c>
      <c r="D494" s="61" t="s">
        <v>408</v>
      </c>
      <c r="E494" s="62" t="s">
        <v>409</v>
      </c>
      <c r="F494" s="46">
        <v>46201</v>
      </c>
      <c r="G494" s="46" t="str">
        <f t="shared" si="49"/>
        <v>马东玻2026-6-28</v>
      </c>
      <c r="H494" s="63"/>
      <c r="I494" s="63"/>
      <c r="J494" s="64"/>
      <c r="K494" s="64"/>
      <c r="L494" s="65"/>
      <c r="M494" s="65"/>
      <c r="N494" s="65"/>
      <c r="O494" s="66"/>
      <c r="P494" s="67"/>
      <c r="Q494" s="68"/>
      <c r="R494" s="68"/>
      <c r="S494" s="68"/>
      <c r="T494" s="69">
        <f t="shared" si="51"/>
        <v>0</v>
      </c>
      <c r="U494" s="68"/>
      <c r="V494" s="70"/>
      <c r="W494" s="70"/>
      <c r="X494" s="71">
        <f t="shared" si="52"/>
        <v>0</v>
      </c>
      <c r="Y494" s="72"/>
      <c r="Z494" s="70"/>
      <c r="AA494" s="68"/>
      <c r="AB494" s="73"/>
      <c r="AC494" s="70"/>
      <c r="AD494" s="74"/>
      <c r="AE494" s="68"/>
      <c r="AF494" s="75"/>
    </row>
    <row r="495" ht="28.5" customHeight="1" spans="1:33">
      <c r="A495" s="61" t="s">
        <v>138</v>
      </c>
      <c r="B495" s="61" t="s">
        <v>306</v>
      </c>
      <c r="C495" s="61" t="s">
        <v>306</v>
      </c>
      <c r="D495" s="61" t="s">
        <v>408</v>
      </c>
      <c r="E495" s="62" t="s">
        <v>409</v>
      </c>
      <c r="F495" s="46">
        <v>46202</v>
      </c>
      <c r="G495" s="46" t="str">
        <f t="shared" si="49"/>
        <v>马东玻2026-6-29</v>
      </c>
      <c r="H495" s="63"/>
      <c r="I495" s="63"/>
      <c r="J495" s="64"/>
      <c r="K495" s="64"/>
      <c r="L495" s="65"/>
      <c r="M495" s="65"/>
      <c r="N495" s="79"/>
      <c r="O495" s="66"/>
      <c r="P495" s="67"/>
      <c r="Q495" s="68"/>
      <c r="R495" s="68"/>
      <c r="S495" s="68"/>
      <c r="T495" s="69">
        <f t="shared" si="51"/>
        <v>0</v>
      </c>
      <c r="U495" s="68"/>
      <c r="V495" s="70"/>
      <c r="W495" s="70"/>
      <c r="X495" s="71">
        <f t="shared" si="52"/>
        <v>0</v>
      </c>
      <c r="Y495" s="72"/>
      <c r="Z495" s="70"/>
      <c r="AA495" s="68"/>
      <c r="AB495" s="73"/>
      <c r="AC495" s="70"/>
      <c r="AD495" s="74"/>
      <c r="AE495" s="68"/>
      <c r="AF495" s="75"/>
    </row>
    <row r="496" s="3" customFormat="1" ht="28.5" customHeight="1" spans="1:33">
      <c r="A496" s="61" t="s">
        <v>138</v>
      </c>
      <c r="B496" s="61" t="s">
        <v>306</v>
      </c>
      <c r="C496" s="61" t="s">
        <v>306</v>
      </c>
      <c r="D496" s="61" t="s">
        <v>408</v>
      </c>
      <c r="E496" s="62" t="s">
        <v>409</v>
      </c>
      <c r="F496" s="46">
        <v>46203</v>
      </c>
      <c r="G496" s="46" t="str">
        <f t="shared" si="49"/>
        <v>马东玻2026-6-30</v>
      </c>
      <c r="H496" s="63"/>
      <c r="I496" s="63"/>
      <c r="J496" s="64"/>
      <c r="K496" s="64"/>
      <c r="L496" s="65"/>
      <c r="M496" s="65"/>
      <c r="N496" s="79"/>
      <c r="O496" s="66"/>
      <c r="P496" s="67"/>
      <c r="Q496" s="68"/>
      <c r="R496" s="68"/>
      <c r="S496" s="68"/>
      <c r="T496" s="69">
        <f t="shared" si="51"/>
        <v>0</v>
      </c>
      <c r="U496" s="68"/>
      <c r="V496" s="70"/>
      <c r="W496" s="70"/>
      <c r="X496" s="71">
        <f t="shared" si="52"/>
        <v>0</v>
      </c>
      <c r="Y496" s="72"/>
      <c r="Z496" s="70"/>
      <c r="AA496" s="68"/>
      <c r="AB496" s="73"/>
      <c r="AC496" s="70"/>
      <c r="AD496" s="74"/>
      <c r="AE496" s="68"/>
      <c r="AF496" s="75"/>
      <c r="AG496" s="15"/>
    </row>
    <row r="497" s="3" customFormat="1" ht="28.5" customHeight="1" spans="1:33">
      <c r="A497" s="61" t="s">
        <v>138</v>
      </c>
      <c r="B497" s="61" t="s">
        <v>306</v>
      </c>
      <c r="C497" s="61" t="s">
        <v>306</v>
      </c>
      <c r="D497" s="61" t="s">
        <v>408</v>
      </c>
      <c r="E497" s="62" t="s">
        <v>409</v>
      </c>
      <c r="F497" s="46">
        <v>46204</v>
      </c>
      <c r="G497" s="46" t="str">
        <f t="shared" si="49"/>
        <v>马东玻2026-7-1</v>
      </c>
      <c r="H497" s="63"/>
      <c r="I497" s="63"/>
      <c r="J497" s="64"/>
      <c r="K497" s="64"/>
      <c r="L497" s="65"/>
      <c r="M497" s="65"/>
      <c r="N497" s="65"/>
      <c r="O497" s="66"/>
      <c r="P497" s="67"/>
      <c r="Q497" s="68"/>
      <c r="R497" s="68"/>
      <c r="S497" s="68"/>
      <c r="T497" s="69">
        <f t="shared" si="51"/>
        <v>0</v>
      </c>
      <c r="U497" s="68"/>
      <c r="V497" s="70"/>
      <c r="W497" s="70"/>
      <c r="X497" s="71">
        <f t="shared" si="52"/>
        <v>0</v>
      </c>
      <c r="Y497" s="72"/>
      <c r="Z497" s="70"/>
      <c r="AA497" s="68"/>
      <c r="AB497" s="73"/>
      <c r="AC497" s="70"/>
      <c r="AD497" s="74"/>
      <c r="AE497" s="68"/>
      <c r="AF497" s="75"/>
      <c r="AG497" s="15"/>
    </row>
    <row r="498" ht="28.5" customHeight="1" spans="1:33">
      <c r="A498" s="84" t="s">
        <v>138</v>
      </c>
      <c r="B498" s="84" t="s">
        <v>306</v>
      </c>
      <c r="C498" s="84" t="s">
        <v>306</v>
      </c>
      <c r="D498" s="84" t="s">
        <v>408</v>
      </c>
      <c r="E498" s="85" t="s">
        <v>409</v>
      </c>
      <c r="F498" s="86">
        <v>46235</v>
      </c>
      <c r="G498" s="46" t="str">
        <f t="shared" si="49"/>
        <v>马东玻2026-8-1</v>
      </c>
      <c r="H498" s="63"/>
      <c r="I498" s="63"/>
      <c r="J498" s="64"/>
      <c r="K498" s="64"/>
      <c r="L498" s="65"/>
      <c r="M498" s="65"/>
      <c r="N498" s="91"/>
      <c r="O498" s="66"/>
      <c r="P498" s="87"/>
      <c r="Q498" s="87"/>
      <c r="R498" s="87"/>
      <c r="S498" s="87"/>
      <c r="T498" s="69">
        <f t="shared" si="51"/>
        <v>0</v>
      </c>
      <c r="U498" s="87"/>
      <c r="V498" s="87"/>
      <c r="W498" s="87"/>
      <c r="X498" s="71">
        <f t="shared" si="52"/>
        <v>0</v>
      </c>
      <c r="Y498" s="88"/>
      <c r="Z498" s="87"/>
      <c r="AA498" s="87"/>
      <c r="AB498" s="87"/>
      <c r="AC498" s="87"/>
      <c r="AD498" s="89"/>
      <c r="AE498" s="87"/>
      <c r="AF498" s="90"/>
    </row>
    <row r="499" ht="28.5" customHeight="1" spans="1:33">
      <c r="A499" s="44" t="s">
        <v>36</v>
      </c>
      <c r="B499" s="44" t="s">
        <v>306</v>
      </c>
      <c r="C499" s="44" t="s">
        <v>432</v>
      </c>
      <c r="D499" s="44" t="s">
        <v>433</v>
      </c>
      <c r="E499" s="44" t="s">
        <v>434</v>
      </c>
      <c r="F499" s="45">
        <v>46173</v>
      </c>
      <c r="G499" s="46" t="str">
        <f t="shared" si="49"/>
        <v>王为谈2026-5-31</v>
      </c>
      <c r="H499" s="47"/>
      <c r="I499" s="47"/>
      <c r="J499" s="48"/>
      <c r="K499" s="48"/>
      <c r="L499" s="48"/>
      <c r="M499" s="49"/>
      <c r="N499" s="49"/>
      <c r="O499" s="50">
        <f t="shared" ref="O499:AE499" si="53">SUM(O500:O531)</f>
        <v>136</v>
      </c>
      <c r="P499" s="51">
        <f t="shared" si="53"/>
        <v>0</v>
      </c>
      <c r="Q499" s="52">
        <f t="shared" si="53"/>
        <v>0</v>
      </c>
      <c r="R499" s="52">
        <f t="shared" si="53"/>
        <v>0</v>
      </c>
      <c r="S499" s="53">
        <f t="shared" si="53"/>
        <v>0</v>
      </c>
      <c r="T499" s="54">
        <f t="shared" si="53"/>
        <v>136</v>
      </c>
      <c r="U499" s="55">
        <f t="shared" si="53"/>
        <v>0</v>
      </c>
      <c r="V499" s="54">
        <f t="shared" si="53"/>
        <v>0</v>
      </c>
      <c r="W499" s="54">
        <f t="shared" si="53"/>
        <v>0</v>
      </c>
      <c r="X499" s="56">
        <f t="shared" si="53"/>
        <v>136</v>
      </c>
      <c r="Y499" s="57">
        <f t="shared" si="53"/>
        <v>0</v>
      </c>
      <c r="Z499" s="54">
        <f t="shared" si="53"/>
        <v>0</v>
      </c>
      <c r="AA499" s="58">
        <f t="shared" si="53"/>
        <v>0</v>
      </c>
      <c r="AB499" s="54">
        <f t="shared" si="53"/>
        <v>8</v>
      </c>
      <c r="AC499" s="54">
        <f t="shared" si="53"/>
        <v>0</v>
      </c>
      <c r="AD499" s="59">
        <f t="shared" si="53"/>
        <v>0</v>
      </c>
      <c r="AE499" s="58">
        <f t="shared" si="53"/>
        <v>0</v>
      </c>
      <c r="AF499" s="60"/>
    </row>
    <row r="500" ht="28.5" customHeight="1" spans="1:33">
      <c r="A500" s="61" t="s">
        <v>36</v>
      </c>
      <c r="B500" s="61" t="s">
        <v>306</v>
      </c>
      <c r="C500" s="61" t="s">
        <v>432</v>
      </c>
      <c r="D500" s="61" t="s">
        <v>433</v>
      </c>
      <c r="E500" s="62" t="s">
        <v>434</v>
      </c>
      <c r="F500" s="46">
        <v>46174</v>
      </c>
      <c r="G500" s="46" t="str">
        <f t="shared" si="49"/>
        <v>王为谈2026-6-1</v>
      </c>
      <c r="H500" s="63"/>
      <c r="I500" s="63" t="s">
        <v>435</v>
      </c>
      <c r="J500" s="64"/>
      <c r="K500" s="64"/>
      <c r="L500" s="65"/>
      <c r="M500" s="65"/>
      <c r="N500" s="65"/>
      <c r="O500" s="66">
        <v>8</v>
      </c>
      <c r="P500" s="67"/>
      <c r="Q500" s="68"/>
      <c r="R500" s="68"/>
      <c r="S500" s="68"/>
      <c r="T500" s="69">
        <f t="shared" ref="T500:T531" si="54">SUM(O500:S500)</f>
        <v>8</v>
      </c>
      <c r="U500" s="68"/>
      <c r="V500" s="70"/>
      <c r="W500" s="70"/>
      <c r="X500" s="71">
        <f t="shared" ref="X500:X531" si="55">SUM(T500:W500)</f>
        <v>8</v>
      </c>
      <c r="Y500" s="72"/>
      <c r="Z500" s="70"/>
      <c r="AA500" s="68"/>
      <c r="AB500" s="73"/>
      <c r="AC500" s="70"/>
      <c r="AD500" s="74"/>
      <c r="AE500" s="68"/>
      <c r="AF500" s="75"/>
    </row>
    <row r="501" ht="28.5" customHeight="1" spans="1:33">
      <c r="A501" s="61" t="s">
        <v>36</v>
      </c>
      <c r="B501" s="61" t="s">
        <v>306</v>
      </c>
      <c r="C501" s="61" t="s">
        <v>432</v>
      </c>
      <c r="D501" s="61" t="s">
        <v>433</v>
      </c>
      <c r="E501" s="62" t="s">
        <v>434</v>
      </c>
      <c r="F501" s="46">
        <v>46175</v>
      </c>
      <c r="G501" s="46" t="str">
        <f t="shared" si="49"/>
        <v>王为谈2026-6-2</v>
      </c>
      <c r="H501" s="63"/>
      <c r="I501" s="63" t="s">
        <v>436</v>
      </c>
      <c r="J501" s="64"/>
      <c r="K501" s="64"/>
      <c r="L501" s="65"/>
      <c r="M501" s="65"/>
      <c r="N501" s="65"/>
      <c r="O501" s="66">
        <v>8</v>
      </c>
      <c r="P501" s="67"/>
      <c r="Q501" s="68"/>
      <c r="R501" s="68"/>
      <c r="S501" s="68"/>
      <c r="T501" s="69">
        <f t="shared" si="54"/>
        <v>8</v>
      </c>
      <c r="U501" s="68"/>
      <c r="V501" s="70"/>
      <c r="W501" s="70"/>
      <c r="X501" s="71">
        <f t="shared" si="55"/>
        <v>8</v>
      </c>
      <c r="Y501" s="72"/>
      <c r="Z501" s="70"/>
      <c r="AA501" s="68"/>
      <c r="AB501" s="73"/>
      <c r="AC501" s="70"/>
      <c r="AD501" s="74"/>
      <c r="AE501" s="68"/>
      <c r="AF501" s="75"/>
    </row>
    <row r="502" ht="28.5" customHeight="1" spans="1:33">
      <c r="A502" s="61" t="s">
        <v>36</v>
      </c>
      <c r="B502" s="61" t="s">
        <v>306</v>
      </c>
      <c r="C502" s="61" t="s">
        <v>432</v>
      </c>
      <c r="D502" s="61" t="s">
        <v>433</v>
      </c>
      <c r="E502" s="76" t="s">
        <v>434</v>
      </c>
      <c r="F502" s="46">
        <v>46176</v>
      </c>
      <c r="G502" s="46" t="str">
        <f t="shared" si="49"/>
        <v>王为谈2026-6-3</v>
      </c>
      <c r="H502" s="63"/>
      <c r="I502" s="63" t="s">
        <v>437</v>
      </c>
      <c r="J502" s="64"/>
      <c r="K502" s="64"/>
      <c r="L502" s="65"/>
      <c r="M502" s="65"/>
      <c r="N502" s="65"/>
      <c r="O502" s="66">
        <v>8</v>
      </c>
      <c r="P502" s="67"/>
      <c r="Q502" s="68"/>
      <c r="R502" s="68"/>
      <c r="S502" s="68"/>
      <c r="T502" s="69">
        <f t="shared" si="54"/>
        <v>8</v>
      </c>
      <c r="U502" s="68"/>
      <c r="V502" s="70"/>
      <c r="W502" s="70"/>
      <c r="X502" s="71">
        <f t="shared" si="55"/>
        <v>8</v>
      </c>
      <c r="Y502" s="72"/>
      <c r="Z502" s="70"/>
      <c r="AA502" s="68"/>
      <c r="AB502" s="73"/>
      <c r="AC502" s="70"/>
      <c r="AD502" s="74"/>
      <c r="AE502" s="68"/>
      <c r="AF502" s="75"/>
    </row>
    <row r="503" ht="28.5" customHeight="1" spans="1:33">
      <c r="A503" s="61" t="s">
        <v>36</v>
      </c>
      <c r="B503" s="61" t="s">
        <v>306</v>
      </c>
      <c r="C503" s="61" t="s">
        <v>432</v>
      </c>
      <c r="D503" s="61" t="s">
        <v>433</v>
      </c>
      <c r="E503" s="61" t="s">
        <v>434</v>
      </c>
      <c r="F503" s="46">
        <v>46177</v>
      </c>
      <c r="G503" s="46" t="str">
        <f t="shared" si="49"/>
        <v>王为谈2026-6-4</v>
      </c>
      <c r="H503" s="63"/>
      <c r="I503" s="63" t="s">
        <v>438</v>
      </c>
      <c r="J503" s="64"/>
      <c r="K503" s="64"/>
      <c r="L503" s="65"/>
      <c r="M503" s="65"/>
      <c r="N503" s="65"/>
      <c r="O503" s="66">
        <v>8</v>
      </c>
      <c r="P503" s="67"/>
      <c r="Q503" s="68"/>
      <c r="R503" s="68"/>
      <c r="S503" s="68"/>
      <c r="T503" s="69">
        <f t="shared" si="54"/>
        <v>8</v>
      </c>
      <c r="U503" s="68"/>
      <c r="V503" s="70"/>
      <c r="W503" s="70"/>
      <c r="X503" s="71">
        <f t="shared" si="55"/>
        <v>8</v>
      </c>
      <c r="Y503" s="72"/>
      <c r="Z503" s="70"/>
      <c r="AA503" s="68"/>
      <c r="AB503" s="73"/>
      <c r="AC503" s="70"/>
      <c r="AD503" s="74"/>
      <c r="AE503" s="68"/>
      <c r="AF503" s="75"/>
    </row>
    <row r="504" ht="28.5" customHeight="1" spans="1:33">
      <c r="A504" s="61" t="s">
        <v>36</v>
      </c>
      <c r="B504" s="61" t="s">
        <v>306</v>
      </c>
      <c r="C504" s="61" t="s">
        <v>432</v>
      </c>
      <c r="D504" s="61" t="s">
        <v>433</v>
      </c>
      <c r="E504" s="76" t="s">
        <v>434</v>
      </c>
      <c r="F504" s="46">
        <v>46178</v>
      </c>
      <c r="G504" s="46" t="str">
        <f t="shared" si="49"/>
        <v>王为谈2026-6-5</v>
      </c>
      <c r="H504" s="63"/>
      <c r="I504" s="63" t="s">
        <v>439</v>
      </c>
      <c r="J504" s="64"/>
      <c r="K504" s="64"/>
      <c r="L504" s="65"/>
      <c r="M504" s="65"/>
      <c r="N504" s="65"/>
      <c r="O504" s="66">
        <v>8</v>
      </c>
      <c r="P504" s="67"/>
      <c r="Q504" s="68"/>
      <c r="R504" s="68"/>
      <c r="S504" s="68"/>
      <c r="T504" s="69">
        <f t="shared" si="54"/>
        <v>8</v>
      </c>
      <c r="U504" s="68"/>
      <c r="V504" s="70"/>
      <c r="W504" s="70"/>
      <c r="X504" s="71">
        <f t="shared" si="55"/>
        <v>8</v>
      </c>
      <c r="Y504" s="72"/>
      <c r="Z504" s="70"/>
      <c r="AA504" s="68"/>
      <c r="AB504" s="73"/>
      <c r="AC504" s="70"/>
      <c r="AD504" s="74"/>
      <c r="AE504" s="68"/>
      <c r="AF504" s="75"/>
    </row>
    <row r="505" ht="28.5" customHeight="1" spans="1:33">
      <c r="A505" s="61" t="s">
        <v>36</v>
      </c>
      <c r="B505" s="61" t="s">
        <v>306</v>
      </c>
      <c r="C505" s="61" t="s">
        <v>432</v>
      </c>
      <c r="D505" s="61" t="s">
        <v>433</v>
      </c>
      <c r="E505" s="76" t="s">
        <v>434</v>
      </c>
      <c r="F505" s="46">
        <v>46179</v>
      </c>
      <c r="G505" s="46" t="str">
        <f t="shared" si="49"/>
        <v>王为谈2026-6-6</v>
      </c>
      <c r="H505" s="63"/>
      <c r="I505" s="63"/>
      <c r="J505" s="64"/>
      <c r="K505" s="64"/>
      <c r="L505" s="65"/>
      <c r="M505" s="65"/>
      <c r="N505" s="65"/>
      <c r="O505" s="66">
        <v>8</v>
      </c>
      <c r="P505" s="67"/>
      <c r="Q505" s="68"/>
      <c r="R505" s="68"/>
      <c r="S505" s="68"/>
      <c r="T505" s="69">
        <f t="shared" si="54"/>
        <v>8</v>
      </c>
      <c r="U505" s="68"/>
      <c r="V505" s="70"/>
      <c r="W505" s="70"/>
      <c r="X505" s="71">
        <f t="shared" si="55"/>
        <v>8</v>
      </c>
      <c r="Y505" s="72"/>
      <c r="Z505" s="70"/>
      <c r="AA505" s="68"/>
      <c r="AB505" s="73"/>
      <c r="AC505" s="70"/>
      <c r="AD505" s="74"/>
      <c r="AE505" s="68"/>
      <c r="AF505" s="75"/>
    </row>
    <row r="506" ht="28.5" customHeight="1" spans="1:33">
      <c r="A506" s="61" t="s">
        <v>36</v>
      </c>
      <c r="B506" s="61" t="s">
        <v>306</v>
      </c>
      <c r="C506" s="61" t="s">
        <v>432</v>
      </c>
      <c r="D506" s="61" t="s">
        <v>433</v>
      </c>
      <c r="E506" s="62" t="s">
        <v>434</v>
      </c>
      <c r="F506" s="77">
        <v>46180</v>
      </c>
      <c r="G506" s="46" t="str">
        <f t="shared" si="49"/>
        <v>王为谈2026-6-7</v>
      </c>
      <c r="H506" s="63"/>
      <c r="I506" s="63"/>
      <c r="J506" s="64"/>
      <c r="K506" s="64"/>
      <c r="L506" s="65"/>
      <c r="M506" s="65"/>
      <c r="N506" s="65"/>
      <c r="O506" s="66"/>
      <c r="P506" s="67"/>
      <c r="Q506" s="68"/>
      <c r="R506" s="68"/>
      <c r="S506" s="68"/>
      <c r="T506" s="69">
        <f t="shared" si="54"/>
        <v>0</v>
      </c>
      <c r="U506" s="68"/>
      <c r="V506" s="70"/>
      <c r="W506" s="70"/>
      <c r="X506" s="71">
        <f t="shared" si="55"/>
        <v>0</v>
      </c>
      <c r="Y506" s="72"/>
      <c r="Z506" s="70"/>
      <c r="AA506" s="68"/>
      <c r="AB506" s="73"/>
      <c r="AC506" s="70"/>
      <c r="AD506" s="74"/>
      <c r="AE506" s="68"/>
      <c r="AF506" s="75"/>
    </row>
    <row r="507" ht="28.5" customHeight="1" spans="1:33">
      <c r="A507" s="61" t="s">
        <v>36</v>
      </c>
      <c r="B507" s="61" t="s">
        <v>306</v>
      </c>
      <c r="C507" s="61" t="s">
        <v>432</v>
      </c>
      <c r="D507" s="61" t="s">
        <v>433</v>
      </c>
      <c r="E507" s="76" t="s">
        <v>434</v>
      </c>
      <c r="F507" s="46">
        <v>46181</v>
      </c>
      <c r="G507" s="46" t="str">
        <f t="shared" si="49"/>
        <v>王为谈2026-6-8</v>
      </c>
      <c r="H507" s="63"/>
      <c r="I507" s="63" t="s">
        <v>440</v>
      </c>
      <c r="J507" s="64"/>
      <c r="K507" s="64"/>
      <c r="L507" s="65"/>
      <c r="M507" s="65"/>
      <c r="N507" s="65"/>
      <c r="O507" s="66">
        <v>8</v>
      </c>
      <c r="P507" s="67"/>
      <c r="Q507" s="68"/>
      <c r="R507" s="68"/>
      <c r="S507" s="68"/>
      <c r="T507" s="69">
        <f t="shared" si="54"/>
        <v>8</v>
      </c>
      <c r="U507" s="68"/>
      <c r="V507" s="70"/>
      <c r="W507" s="70"/>
      <c r="X507" s="71">
        <f t="shared" si="55"/>
        <v>8</v>
      </c>
      <c r="Y507" s="72"/>
      <c r="Z507" s="70"/>
      <c r="AA507" s="68"/>
      <c r="AB507" s="73"/>
      <c r="AC507" s="70"/>
      <c r="AD507" s="74"/>
      <c r="AE507" s="68"/>
      <c r="AF507" s="75"/>
    </row>
    <row r="508" ht="28.5" customHeight="1" spans="1:33">
      <c r="A508" s="61" t="s">
        <v>36</v>
      </c>
      <c r="B508" s="61" t="s">
        <v>306</v>
      </c>
      <c r="C508" s="61" t="s">
        <v>432</v>
      </c>
      <c r="D508" s="61" t="s">
        <v>433</v>
      </c>
      <c r="E508" s="76" t="s">
        <v>434</v>
      </c>
      <c r="F508" s="78">
        <v>46182</v>
      </c>
      <c r="G508" s="46" t="str">
        <f t="shared" si="49"/>
        <v>王为谈2026-6-9</v>
      </c>
      <c r="H508" s="63"/>
      <c r="I508" s="63" t="s">
        <v>441</v>
      </c>
      <c r="J508" s="64"/>
      <c r="K508" s="64"/>
      <c r="L508" s="65"/>
      <c r="M508" s="65"/>
      <c r="N508" s="65"/>
      <c r="O508" s="66">
        <v>8</v>
      </c>
      <c r="P508" s="67"/>
      <c r="Q508" s="68"/>
      <c r="R508" s="68"/>
      <c r="S508" s="68"/>
      <c r="T508" s="69">
        <f t="shared" si="54"/>
        <v>8</v>
      </c>
      <c r="U508" s="68"/>
      <c r="V508" s="70"/>
      <c r="W508" s="70"/>
      <c r="X508" s="71">
        <f t="shared" si="55"/>
        <v>8</v>
      </c>
      <c r="Y508" s="72"/>
      <c r="Z508" s="70"/>
      <c r="AA508" s="68"/>
      <c r="AB508" s="73"/>
      <c r="AC508" s="70"/>
      <c r="AD508" s="74"/>
      <c r="AE508" s="68"/>
      <c r="AF508" s="75"/>
    </row>
    <row r="509" ht="28.5" customHeight="1" spans="1:33">
      <c r="A509" s="61" t="s">
        <v>36</v>
      </c>
      <c r="B509" s="61" t="s">
        <v>306</v>
      </c>
      <c r="C509" s="61" t="s">
        <v>432</v>
      </c>
      <c r="D509" s="61" t="s">
        <v>433</v>
      </c>
      <c r="E509" s="62" t="s">
        <v>434</v>
      </c>
      <c r="F509" s="46">
        <v>46183</v>
      </c>
      <c r="G509" s="46" t="str">
        <f t="shared" si="49"/>
        <v>王为谈2026-6-10</v>
      </c>
      <c r="H509" s="63"/>
      <c r="I509" s="63" t="s">
        <v>442</v>
      </c>
      <c r="J509" s="64"/>
      <c r="K509" s="64"/>
      <c r="L509" s="65"/>
      <c r="M509" s="65"/>
      <c r="N509" s="65"/>
      <c r="O509" s="66">
        <v>8</v>
      </c>
      <c r="P509" s="67"/>
      <c r="Q509" s="68"/>
      <c r="R509" s="68"/>
      <c r="S509" s="68"/>
      <c r="T509" s="69">
        <f t="shared" si="54"/>
        <v>8</v>
      </c>
      <c r="U509" s="68"/>
      <c r="V509" s="70"/>
      <c r="W509" s="70"/>
      <c r="X509" s="71">
        <f t="shared" si="55"/>
        <v>8</v>
      </c>
      <c r="Y509" s="72"/>
      <c r="Z509" s="70"/>
      <c r="AA509" s="68"/>
      <c r="AB509" s="73"/>
      <c r="AC509" s="70"/>
      <c r="AD509" s="74"/>
      <c r="AE509" s="68"/>
      <c r="AF509" s="75"/>
    </row>
    <row r="510" ht="28.5" customHeight="1" spans="1:33">
      <c r="A510" s="61" t="s">
        <v>36</v>
      </c>
      <c r="B510" s="61" t="s">
        <v>306</v>
      </c>
      <c r="C510" s="61" t="s">
        <v>432</v>
      </c>
      <c r="D510" s="61" t="s">
        <v>433</v>
      </c>
      <c r="E510" s="76" t="s">
        <v>434</v>
      </c>
      <c r="F510" s="46">
        <v>46184</v>
      </c>
      <c r="G510" s="46" t="str">
        <f t="shared" si="49"/>
        <v>王为谈2026-6-11</v>
      </c>
      <c r="H510" s="63"/>
      <c r="I510" s="63" t="s">
        <v>443</v>
      </c>
      <c r="J510" s="64"/>
      <c r="K510" s="64"/>
      <c r="L510" s="65"/>
      <c r="M510" s="65"/>
      <c r="N510" s="65"/>
      <c r="O510" s="66">
        <v>8</v>
      </c>
      <c r="P510" s="67"/>
      <c r="Q510" s="68"/>
      <c r="R510" s="68"/>
      <c r="S510" s="68"/>
      <c r="T510" s="69">
        <f t="shared" si="54"/>
        <v>8</v>
      </c>
      <c r="U510" s="68"/>
      <c r="V510" s="70"/>
      <c r="W510" s="70"/>
      <c r="X510" s="71">
        <f t="shared" si="55"/>
        <v>8</v>
      </c>
      <c r="Y510" s="72"/>
      <c r="Z510" s="70"/>
      <c r="AA510" s="68"/>
      <c r="AB510" s="73"/>
      <c r="AC510" s="70"/>
      <c r="AD510" s="74"/>
      <c r="AE510" s="68"/>
      <c r="AF510" s="75"/>
    </row>
    <row r="511" ht="28.5" customHeight="1" spans="1:33">
      <c r="A511" s="61" t="s">
        <v>36</v>
      </c>
      <c r="B511" s="61" t="s">
        <v>306</v>
      </c>
      <c r="C511" s="61" t="s">
        <v>432</v>
      </c>
      <c r="D511" s="61" t="s">
        <v>433</v>
      </c>
      <c r="E511" s="76" t="s">
        <v>434</v>
      </c>
      <c r="F511" s="46">
        <v>46185</v>
      </c>
      <c r="G511" s="46" t="str">
        <f t="shared" si="49"/>
        <v>王为谈2026-6-12</v>
      </c>
      <c r="H511" s="63"/>
      <c r="I511" s="63"/>
      <c r="J511" s="64"/>
      <c r="K511" s="64"/>
      <c r="L511" s="65"/>
      <c r="M511" s="65"/>
      <c r="N511" s="65"/>
      <c r="O511" s="66">
        <v>8</v>
      </c>
      <c r="P511" s="67"/>
      <c r="Q511" s="68"/>
      <c r="R511" s="68"/>
      <c r="S511" s="68"/>
      <c r="T511" s="69">
        <f t="shared" si="54"/>
        <v>8</v>
      </c>
      <c r="U511" s="68"/>
      <c r="V511" s="70"/>
      <c r="W511" s="70"/>
      <c r="X511" s="71">
        <f t="shared" si="55"/>
        <v>8</v>
      </c>
      <c r="Y511" s="72"/>
      <c r="Z511" s="70"/>
      <c r="AA511" s="68"/>
      <c r="AB511" s="73"/>
      <c r="AC511" s="70"/>
      <c r="AD511" s="74"/>
      <c r="AE511" s="68"/>
      <c r="AF511" s="75"/>
    </row>
    <row r="512" ht="28.5" customHeight="1" spans="1:33">
      <c r="A512" s="61" t="s">
        <v>36</v>
      </c>
      <c r="B512" s="61" t="s">
        <v>306</v>
      </c>
      <c r="C512" s="61" t="s">
        <v>432</v>
      </c>
      <c r="D512" s="61" t="s">
        <v>433</v>
      </c>
      <c r="E512" s="76" t="s">
        <v>434</v>
      </c>
      <c r="F512" s="46">
        <v>46186</v>
      </c>
      <c r="G512" s="46" t="str">
        <f t="shared" si="49"/>
        <v>王为谈2026-6-13</v>
      </c>
      <c r="H512" s="63"/>
      <c r="I512" s="63" t="s">
        <v>444</v>
      </c>
      <c r="J512" s="64"/>
      <c r="K512" s="64"/>
      <c r="L512" s="65"/>
      <c r="M512" s="65"/>
      <c r="N512" s="65"/>
      <c r="O512" s="66">
        <v>8</v>
      </c>
      <c r="P512" s="67"/>
      <c r="Q512" s="68"/>
      <c r="R512" s="68"/>
      <c r="S512" s="68"/>
      <c r="T512" s="69">
        <f t="shared" si="54"/>
        <v>8</v>
      </c>
      <c r="U512" s="68"/>
      <c r="V512" s="70"/>
      <c r="W512" s="70"/>
      <c r="X512" s="71">
        <f t="shared" si="55"/>
        <v>8</v>
      </c>
      <c r="Y512" s="72"/>
      <c r="Z512" s="70"/>
      <c r="AA512" s="68"/>
      <c r="AB512" s="73"/>
      <c r="AC512" s="70"/>
      <c r="AD512" s="74"/>
      <c r="AE512" s="68"/>
      <c r="AF512" s="80"/>
    </row>
    <row r="513" ht="28.5" customHeight="1" spans="1:32">
      <c r="A513" s="61" t="s">
        <v>36</v>
      </c>
      <c r="B513" s="61" t="s">
        <v>306</v>
      </c>
      <c r="C513" s="61" t="s">
        <v>432</v>
      </c>
      <c r="D513" s="61" t="s">
        <v>433</v>
      </c>
      <c r="E513" s="76" t="s">
        <v>434</v>
      </c>
      <c r="F513" s="77">
        <v>46187</v>
      </c>
      <c r="G513" s="46" t="str">
        <f t="shared" si="49"/>
        <v>王为谈2026-6-14</v>
      </c>
      <c r="H513" s="63"/>
      <c r="I513" s="63" t="s">
        <v>445</v>
      </c>
      <c r="J513" s="64"/>
      <c r="K513" s="64"/>
      <c r="L513" s="65"/>
      <c r="M513" s="65"/>
      <c r="N513" s="65"/>
      <c r="O513" s="66"/>
      <c r="P513" s="67"/>
      <c r="Q513" s="68"/>
      <c r="R513" s="68"/>
      <c r="S513" s="68"/>
      <c r="T513" s="69">
        <f t="shared" si="54"/>
        <v>0</v>
      </c>
      <c r="U513" s="68"/>
      <c r="V513" s="70"/>
      <c r="W513" s="70"/>
      <c r="X513" s="71">
        <f t="shared" si="55"/>
        <v>0</v>
      </c>
      <c r="Y513" s="72"/>
      <c r="Z513" s="70"/>
      <c r="AA513" s="68"/>
      <c r="AB513" s="73"/>
      <c r="AC513" s="70"/>
      <c r="AD513" s="74"/>
      <c r="AE513" s="68"/>
      <c r="AF513" s="80"/>
    </row>
    <row r="514" ht="28.5" customHeight="1" spans="1:32">
      <c r="A514" s="61" t="s">
        <v>36</v>
      </c>
      <c r="B514" s="61" t="s">
        <v>306</v>
      </c>
      <c r="C514" s="61" t="s">
        <v>432</v>
      </c>
      <c r="D514" s="61" t="s">
        <v>433</v>
      </c>
      <c r="E514" s="76" t="s">
        <v>434</v>
      </c>
      <c r="F514" s="46">
        <v>46188</v>
      </c>
      <c r="G514" s="46" t="str">
        <f t="shared" si="49"/>
        <v>王为谈2026-6-15</v>
      </c>
      <c r="H514" s="63"/>
      <c r="I514" s="63" t="s">
        <v>446</v>
      </c>
      <c r="J514" s="64"/>
      <c r="K514" s="64"/>
      <c r="L514" s="65"/>
      <c r="M514" s="65"/>
      <c r="N514" s="65"/>
      <c r="O514" s="66">
        <v>8</v>
      </c>
      <c r="P514" s="67"/>
      <c r="Q514" s="68"/>
      <c r="R514" s="68"/>
      <c r="S514" s="68"/>
      <c r="T514" s="69">
        <f t="shared" si="54"/>
        <v>8</v>
      </c>
      <c r="U514" s="68"/>
      <c r="V514" s="70"/>
      <c r="W514" s="70"/>
      <c r="X514" s="71">
        <f t="shared" si="55"/>
        <v>8</v>
      </c>
      <c r="Y514" s="72"/>
      <c r="Z514" s="70"/>
      <c r="AA514" s="68"/>
      <c r="AB514" s="73"/>
      <c r="AC514" s="70"/>
      <c r="AD514" s="74"/>
      <c r="AE514" s="68"/>
      <c r="AF514" s="75"/>
    </row>
    <row r="515" ht="28.5" customHeight="1" spans="1:32">
      <c r="A515" s="61" t="s">
        <v>36</v>
      </c>
      <c r="B515" s="61" t="s">
        <v>306</v>
      </c>
      <c r="C515" s="61" t="s">
        <v>432</v>
      </c>
      <c r="D515" s="61" t="s">
        <v>433</v>
      </c>
      <c r="E515" s="76" t="s">
        <v>434</v>
      </c>
      <c r="F515" s="46">
        <v>46189</v>
      </c>
      <c r="G515" s="46" t="str">
        <f t="shared" si="49"/>
        <v>王为谈2026-6-16</v>
      </c>
      <c r="H515" s="63"/>
      <c r="I515" s="63" t="s">
        <v>447</v>
      </c>
      <c r="J515" s="64"/>
      <c r="K515" s="64"/>
      <c r="L515" s="65"/>
      <c r="M515" s="65"/>
      <c r="N515" s="65"/>
      <c r="O515" s="66">
        <v>8</v>
      </c>
      <c r="P515" s="67"/>
      <c r="Q515" s="68"/>
      <c r="R515" s="68"/>
      <c r="S515" s="68"/>
      <c r="T515" s="69">
        <f t="shared" si="54"/>
        <v>8</v>
      </c>
      <c r="U515" s="68"/>
      <c r="V515" s="70"/>
      <c r="W515" s="70"/>
      <c r="X515" s="71">
        <f t="shared" si="55"/>
        <v>8</v>
      </c>
      <c r="Y515" s="72"/>
      <c r="Z515" s="70"/>
      <c r="AA515" s="68"/>
      <c r="AB515" s="73"/>
      <c r="AC515" s="70"/>
      <c r="AD515" s="74"/>
      <c r="AE515" s="68"/>
      <c r="AF515" s="80"/>
    </row>
    <row r="516" ht="28.5" customHeight="1" spans="1:32">
      <c r="A516" s="61" t="s">
        <v>36</v>
      </c>
      <c r="B516" s="61" t="s">
        <v>306</v>
      </c>
      <c r="C516" s="61" t="s">
        <v>432</v>
      </c>
      <c r="D516" s="61" t="s">
        <v>433</v>
      </c>
      <c r="E516" s="76" t="s">
        <v>434</v>
      </c>
      <c r="F516" s="46">
        <v>46190</v>
      </c>
      <c r="G516" s="46" t="str">
        <f t="shared" ref="G516:G579" si="56">E516&amp;TEXT(MID(F516,1,5),"YYYY-m-d")</f>
        <v>王为谈2026-6-17</v>
      </c>
      <c r="H516" s="63"/>
      <c r="I516" s="63" t="s">
        <v>448</v>
      </c>
      <c r="J516" s="64"/>
      <c r="K516" s="64"/>
      <c r="L516" s="65"/>
      <c r="M516" s="65"/>
      <c r="N516" s="65"/>
      <c r="O516" s="66">
        <v>8</v>
      </c>
      <c r="P516" s="67"/>
      <c r="Q516" s="68"/>
      <c r="R516" s="68"/>
      <c r="S516" s="68"/>
      <c r="T516" s="69">
        <f t="shared" si="54"/>
        <v>8</v>
      </c>
      <c r="U516" s="68"/>
      <c r="V516" s="70"/>
      <c r="W516" s="70"/>
      <c r="X516" s="71">
        <f t="shared" si="55"/>
        <v>8</v>
      </c>
      <c r="Y516" s="72"/>
      <c r="Z516" s="70"/>
      <c r="AA516" s="68"/>
      <c r="AB516" s="73"/>
      <c r="AC516" s="70"/>
      <c r="AD516" s="74"/>
      <c r="AE516" s="68"/>
      <c r="AF516" s="75"/>
    </row>
    <row r="517" ht="28.5" customHeight="1" spans="1:32">
      <c r="A517" s="61" t="s">
        <v>36</v>
      </c>
      <c r="B517" s="61" t="s">
        <v>306</v>
      </c>
      <c r="C517" s="61" t="s">
        <v>432</v>
      </c>
      <c r="D517" s="61" t="s">
        <v>433</v>
      </c>
      <c r="E517" s="76" t="s">
        <v>434</v>
      </c>
      <c r="F517" s="46">
        <v>46191</v>
      </c>
      <c r="G517" s="46" t="str">
        <f t="shared" si="56"/>
        <v>王为谈2026-6-18</v>
      </c>
      <c r="H517" s="63"/>
      <c r="I517" s="63" t="s">
        <v>449</v>
      </c>
      <c r="J517" s="64"/>
      <c r="K517" s="64"/>
      <c r="L517" s="65"/>
      <c r="M517" s="65"/>
      <c r="N517" s="65"/>
      <c r="O517" s="66">
        <v>8</v>
      </c>
      <c r="P517" s="67"/>
      <c r="Q517" s="68"/>
      <c r="R517" s="68"/>
      <c r="S517" s="68"/>
      <c r="T517" s="69">
        <f t="shared" si="54"/>
        <v>8</v>
      </c>
      <c r="U517" s="68"/>
      <c r="V517" s="70"/>
      <c r="W517" s="70"/>
      <c r="X517" s="71">
        <f t="shared" si="55"/>
        <v>8</v>
      </c>
      <c r="Y517" s="72"/>
      <c r="Z517" s="70"/>
      <c r="AA517" s="68"/>
      <c r="AB517" s="73"/>
      <c r="AC517" s="70"/>
      <c r="AD517" s="74"/>
      <c r="AE517" s="68"/>
      <c r="AF517" s="75"/>
    </row>
    <row r="518" ht="28.5" customHeight="1" spans="1:32">
      <c r="A518" s="61" t="s">
        <v>36</v>
      </c>
      <c r="B518" s="61" t="s">
        <v>306</v>
      </c>
      <c r="C518" s="61" t="s">
        <v>432</v>
      </c>
      <c r="D518" s="61" t="s">
        <v>433</v>
      </c>
      <c r="E518" s="62" t="s">
        <v>434</v>
      </c>
      <c r="F518" s="82">
        <v>46192</v>
      </c>
      <c r="G518" s="46" t="str">
        <f t="shared" si="56"/>
        <v>王为谈2026-6-19</v>
      </c>
      <c r="H518" s="63"/>
      <c r="I518" s="63"/>
      <c r="J518" s="64"/>
      <c r="K518" s="64"/>
      <c r="L518" s="65"/>
      <c r="M518" s="65"/>
      <c r="N518" s="65"/>
      <c r="O518" s="66"/>
      <c r="P518" s="67"/>
      <c r="Q518" s="68"/>
      <c r="R518" s="68"/>
      <c r="S518" s="68"/>
      <c r="T518" s="69">
        <f t="shared" si="54"/>
        <v>0</v>
      </c>
      <c r="U518" s="68"/>
      <c r="V518" s="70"/>
      <c r="W518" s="70"/>
      <c r="X518" s="71">
        <f t="shared" si="55"/>
        <v>0</v>
      </c>
      <c r="Y518" s="72"/>
      <c r="Z518" s="70"/>
      <c r="AA518" s="68"/>
      <c r="AB518" s="73">
        <v>8</v>
      </c>
      <c r="AC518" s="70"/>
      <c r="AD518" s="74"/>
      <c r="AE518" s="68"/>
      <c r="AF518" s="75"/>
    </row>
    <row r="519" ht="28.5" customHeight="1" spans="1:32">
      <c r="A519" s="61" t="s">
        <v>36</v>
      </c>
      <c r="B519" s="61" t="s">
        <v>306</v>
      </c>
      <c r="C519" s="61" t="s">
        <v>432</v>
      </c>
      <c r="D519" s="61" t="s">
        <v>433</v>
      </c>
      <c r="E519" s="76" t="s">
        <v>434</v>
      </c>
      <c r="F519" s="77">
        <v>46193</v>
      </c>
      <c r="G519" s="46" t="str">
        <f t="shared" si="56"/>
        <v>王为谈2026-6-20</v>
      </c>
      <c r="H519" s="63"/>
      <c r="I519" s="63" t="s">
        <v>450</v>
      </c>
      <c r="J519" s="64"/>
      <c r="K519" s="64"/>
      <c r="L519" s="65"/>
      <c r="M519" s="65"/>
      <c r="N519" s="65"/>
      <c r="O519" s="66"/>
      <c r="P519" s="67"/>
      <c r="Q519" s="68"/>
      <c r="R519" s="68"/>
      <c r="S519" s="68"/>
      <c r="T519" s="69">
        <f t="shared" si="54"/>
        <v>0</v>
      </c>
      <c r="U519" s="68"/>
      <c r="V519" s="70"/>
      <c r="W519" s="70"/>
      <c r="X519" s="71">
        <f t="shared" si="55"/>
        <v>0</v>
      </c>
      <c r="Y519" s="72"/>
      <c r="Z519" s="70"/>
      <c r="AA519" s="68"/>
      <c r="AB519" s="73"/>
      <c r="AC519" s="70"/>
      <c r="AD519" s="74"/>
      <c r="AE519" s="68"/>
      <c r="AF519" s="75"/>
    </row>
    <row r="520" ht="28.5" customHeight="1" spans="1:32">
      <c r="A520" s="61" t="s">
        <v>36</v>
      </c>
      <c r="B520" s="61" t="s">
        <v>306</v>
      </c>
      <c r="C520" s="61" t="s">
        <v>432</v>
      </c>
      <c r="D520" s="61" t="s">
        <v>433</v>
      </c>
      <c r="E520" s="62" t="s">
        <v>434</v>
      </c>
      <c r="F520" s="46">
        <v>46194</v>
      </c>
      <c r="G520" s="46" t="str">
        <f t="shared" si="56"/>
        <v>王为谈2026-6-21</v>
      </c>
      <c r="H520" s="63"/>
      <c r="I520" s="63"/>
      <c r="J520" s="64"/>
      <c r="K520" s="64"/>
      <c r="L520" s="65"/>
      <c r="M520" s="65"/>
      <c r="N520" s="65"/>
      <c r="O520" s="66">
        <v>8</v>
      </c>
      <c r="P520" s="67"/>
      <c r="Q520" s="68"/>
      <c r="R520" s="68"/>
      <c r="S520" s="68"/>
      <c r="T520" s="69">
        <f t="shared" si="54"/>
        <v>8</v>
      </c>
      <c r="U520" s="68"/>
      <c r="V520" s="70"/>
      <c r="W520" s="70"/>
      <c r="X520" s="71">
        <f t="shared" si="55"/>
        <v>8</v>
      </c>
      <c r="Y520" s="72"/>
      <c r="Z520" s="70"/>
      <c r="AA520" s="68"/>
      <c r="AB520" s="73"/>
      <c r="AC520" s="70"/>
      <c r="AD520" s="74"/>
      <c r="AE520" s="68"/>
      <c r="AF520" s="75"/>
    </row>
    <row r="521" ht="28.5" customHeight="1" spans="1:32">
      <c r="A521" s="61" t="s">
        <v>36</v>
      </c>
      <c r="B521" s="61" t="s">
        <v>306</v>
      </c>
      <c r="C521" s="61" t="s">
        <v>432</v>
      </c>
      <c r="D521" s="61" t="s">
        <v>433</v>
      </c>
      <c r="E521" s="76" t="s">
        <v>434</v>
      </c>
      <c r="F521" s="46">
        <v>46195</v>
      </c>
      <c r="G521" s="46" t="str">
        <f t="shared" si="56"/>
        <v>王为谈2026-6-22</v>
      </c>
      <c r="H521" s="63"/>
      <c r="I521" s="63"/>
      <c r="J521" s="64"/>
      <c r="K521" s="64"/>
      <c r="L521" s="65"/>
      <c r="M521" s="65"/>
      <c r="N521" s="65"/>
      <c r="O521" s="66"/>
      <c r="P521" s="67"/>
      <c r="Q521" s="68"/>
      <c r="R521" s="68"/>
      <c r="S521" s="68"/>
      <c r="T521" s="69">
        <f t="shared" si="54"/>
        <v>0</v>
      </c>
      <c r="U521" s="68"/>
      <c r="V521" s="70"/>
      <c r="W521" s="70"/>
      <c r="X521" s="71">
        <f t="shared" si="55"/>
        <v>0</v>
      </c>
      <c r="Y521" s="72"/>
      <c r="Z521" s="70"/>
      <c r="AA521" s="68"/>
      <c r="AB521" s="73"/>
      <c r="AC521" s="70"/>
      <c r="AD521" s="74"/>
      <c r="AE521" s="68"/>
      <c r="AF521" s="75"/>
    </row>
    <row r="522" ht="28.5" customHeight="1" spans="1:32">
      <c r="A522" s="61" t="s">
        <v>36</v>
      </c>
      <c r="B522" s="61" t="s">
        <v>306</v>
      </c>
      <c r="C522" s="61" t="s">
        <v>432</v>
      </c>
      <c r="D522" s="61" t="s">
        <v>433</v>
      </c>
      <c r="E522" s="76" t="s">
        <v>434</v>
      </c>
      <c r="F522" s="46">
        <v>46196</v>
      </c>
      <c r="G522" s="46" t="str">
        <f t="shared" si="56"/>
        <v>王为谈2026-6-23</v>
      </c>
      <c r="H522" s="63"/>
      <c r="I522" s="63"/>
      <c r="J522" s="64"/>
      <c r="K522" s="64"/>
      <c r="L522" s="65"/>
      <c r="M522" s="65"/>
      <c r="N522" s="65"/>
      <c r="O522" s="66"/>
      <c r="P522" s="67"/>
      <c r="Q522" s="68"/>
      <c r="R522" s="68"/>
      <c r="S522" s="68"/>
      <c r="T522" s="69">
        <f t="shared" si="54"/>
        <v>0</v>
      </c>
      <c r="U522" s="68"/>
      <c r="V522" s="70"/>
      <c r="W522" s="70"/>
      <c r="X522" s="71">
        <f t="shared" si="55"/>
        <v>0</v>
      </c>
      <c r="Y522" s="72"/>
      <c r="Z522" s="70"/>
      <c r="AA522" s="68"/>
      <c r="AB522" s="73"/>
      <c r="AC522" s="70"/>
      <c r="AD522" s="74"/>
      <c r="AE522" s="68"/>
      <c r="AF522" s="75"/>
    </row>
    <row r="523" ht="28.5" customHeight="1" spans="1:32">
      <c r="A523" s="61" t="s">
        <v>36</v>
      </c>
      <c r="B523" s="61" t="s">
        <v>306</v>
      </c>
      <c r="C523" s="61" t="s">
        <v>432</v>
      </c>
      <c r="D523" s="61" t="s">
        <v>433</v>
      </c>
      <c r="E523" s="76" t="s">
        <v>434</v>
      </c>
      <c r="F523" s="46">
        <v>46197</v>
      </c>
      <c r="G523" s="46" t="str">
        <f t="shared" si="56"/>
        <v>王为谈2026-6-24</v>
      </c>
      <c r="H523" s="63"/>
      <c r="I523" s="63"/>
      <c r="J523" s="64"/>
      <c r="K523" s="64"/>
      <c r="L523" s="65"/>
      <c r="M523" s="65"/>
      <c r="N523" s="65"/>
      <c r="O523" s="66"/>
      <c r="P523" s="67"/>
      <c r="Q523" s="68"/>
      <c r="R523" s="68"/>
      <c r="S523" s="68"/>
      <c r="T523" s="69">
        <f t="shared" si="54"/>
        <v>0</v>
      </c>
      <c r="U523" s="68"/>
      <c r="V523" s="70"/>
      <c r="W523" s="70"/>
      <c r="X523" s="71">
        <f t="shared" si="55"/>
        <v>0</v>
      </c>
      <c r="Y523" s="72"/>
      <c r="Z523" s="70"/>
      <c r="AA523" s="68"/>
      <c r="AB523" s="73"/>
      <c r="AC523" s="70"/>
      <c r="AD523" s="74"/>
      <c r="AE523" s="68"/>
      <c r="AF523" s="75"/>
    </row>
    <row r="524" ht="28.5" customHeight="1" spans="1:32">
      <c r="A524" s="61" t="s">
        <v>36</v>
      </c>
      <c r="B524" s="61" t="s">
        <v>306</v>
      </c>
      <c r="C524" s="61" t="s">
        <v>432</v>
      </c>
      <c r="D524" s="61" t="s">
        <v>433</v>
      </c>
      <c r="E524" s="76" t="s">
        <v>434</v>
      </c>
      <c r="F524" s="46">
        <v>46198</v>
      </c>
      <c r="G524" s="46" t="str">
        <f t="shared" si="56"/>
        <v>王为谈2026-6-25</v>
      </c>
      <c r="H524" s="63"/>
      <c r="I524" s="63"/>
      <c r="J524" s="64"/>
      <c r="K524" s="64"/>
      <c r="L524" s="65"/>
      <c r="M524" s="65"/>
      <c r="N524" s="65"/>
      <c r="O524" s="66"/>
      <c r="P524" s="67"/>
      <c r="Q524" s="68"/>
      <c r="R524" s="68"/>
      <c r="S524" s="68"/>
      <c r="T524" s="69">
        <f t="shared" si="54"/>
        <v>0</v>
      </c>
      <c r="U524" s="68"/>
      <c r="V524" s="70"/>
      <c r="W524" s="70"/>
      <c r="X524" s="71">
        <f t="shared" si="55"/>
        <v>0</v>
      </c>
      <c r="Y524" s="72"/>
      <c r="Z524" s="70"/>
      <c r="AA524" s="68"/>
      <c r="AB524" s="73"/>
      <c r="AC524" s="70"/>
      <c r="AD524" s="74"/>
      <c r="AE524" s="68"/>
      <c r="AF524" s="75"/>
    </row>
    <row r="525" ht="28.5" customHeight="1" spans="1:32">
      <c r="A525" s="61" t="s">
        <v>36</v>
      </c>
      <c r="B525" s="61" t="s">
        <v>306</v>
      </c>
      <c r="C525" s="61" t="s">
        <v>432</v>
      </c>
      <c r="D525" s="61" t="s">
        <v>433</v>
      </c>
      <c r="E525" s="76" t="s">
        <v>434</v>
      </c>
      <c r="F525" s="46">
        <v>46199</v>
      </c>
      <c r="G525" s="46" t="str">
        <f t="shared" si="56"/>
        <v>王为谈2026-6-26</v>
      </c>
      <c r="H525" s="63"/>
      <c r="I525" s="63"/>
      <c r="J525" s="64"/>
      <c r="K525" s="64"/>
      <c r="L525" s="65"/>
      <c r="M525" s="65"/>
      <c r="N525" s="65"/>
      <c r="O525" s="66"/>
      <c r="P525" s="67"/>
      <c r="Q525" s="68"/>
      <c r="R525" s="68"/>
      <c r="S525" s="68"/>
      <c r="T525" s="69">
        <f t="shared" si="54"/>
        <v>0</v>
      </c>
      <c r="U525" s="68"/>
      <c r="V525" s="70"/>
      <c r="W525" s="70"/>
      <c r="X525" s="71">
        <f t="shared" si="55"/>
        <v>0</v>
      </c>
      <c r="Y525" s="72"/>
      <c r="Z525" s="70"/>
      <c r="AA525" s="68"/>
      <c r="AB525" s="73"/>
      <c r="AC525" s="70"/>
      <c r="AD525" s="74"/>
      <c r="AE525" s="68"/>
      <c r="AF525" s="75"/>
    </row>
    <row r="526" ht="28.5" customHeight="1" spans="1:32">
      <c r="A526" s="61" t="s">
        <v>36</v>
      </c>
      <c r="B526" s="61" t="s">
        <v>306</v>
      </c>
      <c r="C526" s="61" t="s">
        <v>432</v>
      </c>
      <c r="D526" s="61" t="s">
        <v>433</v>
      </c>
      <c r="E526" s="76" t="s">
        <v>434</v>
      </c>
      <c r="F526" s="46">
        <v>46200</v>
      </c>
      <c r="G526" s="46" t="str">
        <f t="shared" si="56"/>
        <v>王为谈2026-6-27</v>
      </c>
      <c r="H526" s="63"/>
      <c r="I526" s="63"/>
      <c r="J526" s="64"/>
      <c r="K526" s="64"/>
      <c r="L526" s="65"/>
      <c r="M526" s="65"/>
      <c r="N526" s="79"/>
      <c r="O526" s="66"/>
      <c r="P526" s="67"/>
      <c r="Q526" s="68"/>
      <c r="R526" s="68"/>
      <c r="S526" s="68"/>
      <c r="T526" s="69">
        <f t="shared" si="54"/>
        <v>0</v>
      </c>
      <c r="U526" s="68"/>
      <c r="V526" s="70"/>
      <c r="W526" s="70"/>
      <c r="X526" s="71">
        <f t="shared" si="55"/>
        <v>0</v>
      </c>
      <c r="Y526" s="72"/>
      <c r="Z526" s="70"/>
      <c r="AA526" s="68"/>
      <c r="AB526" s="73"/>
      <c r="AC526" s="70"/>
      <c r="AD526" s="74"/>
      <c r="AE526" s="68"/>
      <c r="AF526" s="75"/>
    </row>
    <row r="527" ht="28.5" customHeight="1" spans="1:32">
      <c r="A527" s="61" t="s">
        <v>36</v>
      </c>
      <c r="B527" s="61" t="s">
        <v>306</v>
      </c>
      <c r="C527" s="61" t="s">
        <v>432</v>
      </c>
      <c r="D527" s="61" t="s">
        <v>433</v>
      </c>
      <c r="E527" s="62" t="s">
        <v>434</v>
      </c>
      <c r="F527" s="46">
        <v>46201</v>
      </c>
      <c r="G527" s="46" t="str">
        <f t="shared" si="56"/>
        <v>王为谈2026-6-28</v>
      </c>
      <c r="H527" s="63"/>
      <c r="I527" s="63"/>
      <c r="J527" s="64"/>
      <c r="K527" s="64"/>
      <c r="L527" s="65"/>
      <c r="M527" s="65"/>
      <c r="N527" s="65"/>
      <c r="O527" s="66"/>
      <c r="P527" s="67"/>
      <c r="Q527" s="68"/>
      <c r="R527" s="68"/>
      <c r="S527" s="68"/>
      <c r="T527" s="69">
        <f t="shared" si="54"/>
        <v>0</v>
      </c>
      <c r="U527" s="68"/>
      <c r="V527" s="70"/>
      <c r="W527" s="70"/>
      <c r="X527" s="71">
        <f t="shared" si="55"/>
        <v>0</v>
      </c>
      <c r="Y527" s="72"/>
      <c r="Z527" s="70"/>
      <c r="AA527" s="68"/>
      <c r="AB527" s="73"/>
      <c r="AC527" s="70"/>
      <c r="AD527" s="74"/>
      <c r="AE527" s="68"/>
      <c r="AF527" s="75"/>
    </row>
    <row r="528" ht="28.5" customHeight="1" spans="1:32">
      <c r="A528" s="61" t="s">
        <v>36</v>
      </c>
      <c r="B528" s="61" t="s">
        <v>306</v>
      </c>
      <c r="C528" s="61" t="s">
        <v>432</v>
      </c>
      <c r="D528" s="61" t="s">
        <v>433</v>
      </c>
      <c r="E528" s="76" t="s">
        <v>434</v>
      </c>
      <c r="F528" s="46">
        <v>46202</v>
      </c>
      <c r="G528" s="46" t="str">
        <f t="shared" si="56"/>
        <v>王为谈2026-6-29</v>
      </c>
      <c r="H528" s="63"/>
      <c r="I528" s="63"/>
      <c r="J528" s="64"/>
      <c r="K528" s="64"/>
      <c r="L528" s="65"/>
      <c r="M528" s="65"/>
      <c r="N528" s="79"/>
      <c r="O528" s="66"/>
      <c r="P528" s="67"/>
      <c r="Q528" s="68"/>
      <c r="R528" s="68"/>
      <c r="S528" s="68"/>
      <c r="T528" s="69">
        <f t="shared" si="54"/>
        <v>0</v>
      </c>
      <c r="U528" s="68"/>
      <c r="V528" s="70"/>
      <c r="W528" s="70"/>
      <c r="X528" s="71">
        <f t="shared" si="55"/>
        <v>0</v>
      </c>
      <c r="Y528" s="72"/>
      <c r="Z528" s="70"/>
      <c r="AA528" s="68"/>
      <c r="AB528" s="73"/>
      <c r="AC528" s="70"/>
      <c r="AD528" s="74"/>
      <c r="AE528" s="68"/>
      <c r="AF528" s="75"/>
    </row>
    <row r="529" s="3" customFormat="1" ht="28.5" customHeight="1" spans="1:33">
      <c r="A529" s="61" t="s">
        <v>36</v>
      </c>
      <c r="B529" s="61" t="s">
        <v>306</v>
      </c>
      <c r="C529" s="61" t="s">
        <v>432</v>
      </c>
      <c r="D529" s="61" t="s">
        <v>433</v>
      </c>
      <c r="E529" s="76" t="s">
        <v>434</v>
      </c>
      <c r="F529" s="46">
        <v>46203</v>
      </c>
      <c r="G529" s="46" t="str">
        <f t="shared" si="56"/>
        <v>王为谈2026-6-30</v>
      </c>
      <c r="H529" s="63"/>
      <c r="I529" s="63"/>
      <c r="J529" s="64"/>
      <c r="K529" s="64"/>
      <c r="L529" s="65"/>
      <c r="M529" s="65"/>
      <c r="N529" s="65"/>
      <c r="O529" s="66"/>
      <c r="P529" s="67"/>
      <c r="Q529" s="68"/>
      <c r="R529" s="68"/>
      <c r="S529" s="68"/>
      <c r="T529" s="69">
        <f t="shared" si="54"/>
        <v>0</v>
      </c>
      <c r="U529" s="68"/>
      <c r="V529" s="70"/>
      <c r="W529" s="70"/>
      <c r="X529" s="71">
        <f t="shared" si="55"/>
        <v>0</v>
      </c>
      <c r="Y529" s="72"/>
      <c r="Z529" s="70"/>
      <c r="AA529" s="68"/>
      <c r="AB529" s="73"/>
      <c r="AC529" s="70"/>
      <c r="AD529" s="74"/>
      <c r="AE529" s="68"/>
      <c r="AF529" s="75"/>
      <c r="AG529" s="15"/>
    </row>
    <row r="530" s="3" customFormat="1" ht="28.5" customHeight="1" spans="1:33">
      <c r="A530" s="61" t="s">
        <v>36</v>
      </c>
      <c r="B530" s="61" t="s">
        <v>306</v>
      </c>
      <c r="C530" s="61" t="s">
        <v>432</v>
      </c>
      <c r="D530" s="61" t="s">
        <v>433</v>
      </c>
      <c r="E530" s="76" t="s">
        <v>434</v>
      </c>
      <c r="F530" s="46">
        <v>46204</v>
      </c>
      <c r="G530" s="46" t="str">
        <f t="shared" si="56"/>
        <v>王为谈2026-7-1</v>
      </c>
      <c r="H530" s="63"/>
      <c r="I530" s="63"/>
      <c r="J530" s="64"/>
      <c r="K530" s="64"/>
      <c r="L530" s="65"/>
      <c r="M530" s="65"/>
      <c r="N530" s="65"/>
      <c r="O530" s="66"/>
      <c r="P530" s="67"/>
      <c r="Q530" s="68"/>
      <c r="R530" s="68"/>
      <c r="S530" s="68"/>
      <c r="T530" s="69">
        <f t="shared" si="54"/>
        <v>0</v>
      </c>
      <c r="U530" s="68"/>
      <c r="V530" s="70"/>
      <c r="W530" s="70"/>
      <c r="X530" s="71">
        <f t="shared" si="55"/>
        <v>0</v>
      </c>
      <c r="Y530" s="72"/>
      <c r="Z530" s="70"/>
      <c r="AA530" s="68"/>
      <c r="AB530" s="73"/>
      <c r="AC530" s="70"/>
      <c r="AD530" s="74"/>
      <c r="AE530" s="68"/>
      <c r="AF530" s="75"/>
      <c r="AG530" s="15"/>
    </row>
    <row r="531" ht="28.5" customHeight="1" spans="1:33">
      <c r="A531" s="84" t="s">
        <v>36</v>
      </c>
      <c r="B531" s="84" t="s">
        <v>306</v>
      </c>
      <c r="C531" s="84" t="s">
        <v>432</v>
      </c>
      <c r="D531" s="84" t="s">
        <v>433</v>
      </c>
      <c r="E531" s="85" t="s">
        <v>434</v>
      </c>
      <c r="F531" s="86">
        <v>46235</v>
      </c>
      <c r="G531" s="46" t="str">
        <f t="shared" si="56"/>
        <v>王为谈2026-8-1</v>
      </c>
      <c r="H531" s="63"/>
      <c r="I531" s="63"/>
      <c r="J531" s="64"/>
      <c r="K531" s="64"/>
      <c r="L531" s="65"/>
      <c r="M531" s="65"/>
      <c r="N531" s="91"/>
      <c r="O531" s="66"/>
      <c r="P531" s="87"/>
      <c r="Q531" s="87"/>
      <c r="R531" s="87"/>
      <c r="S531" s="87"/>
      <c r="T531" s="69">
        <f t="shared" si="54"/>
        <v>0</v>
      </c>
      <c r="U531" s="87"/>
      <c r="V531" s="87"/>
      <c r="W531" s="87"/>
      <c r="X531" s="71">
        <f t="shared" si="55"/>
        <v>0</v>
      </c>
      <c r="Y531" s="88"/>
      <c r="Z531" s="87"/>
      <c r="AA531" s="87"/>
      <c r="AB531" s="87"/>
      <c r="AC531" s="87"/>
      <c r="AD531" s="89"/>
      <c r="AE531" s="87"/>
      <c r="AF531" s="90"/>
    </row>
    <row r="532" ht="28.5" customHeight="1" spans="1:33">
      <c r="A532" s="44" t="s">
        <v>36</v>
      </c>
      <c r="B532" s="44" t="s">
        <v>306</v>
      </c>
      <c r="C532" s="44" t="s">
        <v>432</v>
      </c>
      <c r="D532" s="44" t="s">
        <v>451</v>
      </c>
      <c r="E532" s="44" t="s">
        <v>452</v>
      </c>
      <c r="F532" s="45">
        <v>46173</v>
      </c>
      <c r="G532" s="46" t="str">
        <f t="shared" si="56"/>
        <v>叶继法2026-5-31</v>
      </c>
      <c r="H532" s="47"/>
      <c r="I532" s="47"/>
      <c r="J532" s="48"/>
      <c r="K532" s="48"/>
      <c r="L532" s="48"/>
      <c r="M532" s="49"/>
      <c r="N532" s="49"/>
      <c r="O532" s="50">
        <f t="shared" ref="O532:AE532" si="57">SUM(O533:O564)</f>
        <v>136</v>
      </c>
      <c r="P532" s="51">
        <f t="shared" si="57"/>
        <v>0</v>
      </c>
      <c r="Q532" s="52">
        <f t="shared" si="57"/>
        <v>0</v>
      </c>
      <c r="R532" s="52">
        <f t="shared" si="57"/>
        <v>0</v>
      </c>
      <c r="S532" s="53">
        <f t="shared" si="57"/>
        <v>0</v>
      </c>
      <c r="T532" s="54">
        <f t="shared" si="57"/>
        <v>136</v>
      </c>
      <c r="U532" s="55">
        <f t="shared" si="57"/>
        <v>0</v>
      </c>
      <c r="V532" s="54">
        <f t="shared" si="57"/>
        <v>0</v>
      </c>
      <c r="W532" s="54">
        <f t="shared" si="57"/>
        <v>0</v>
      </c>
      <c r="X532" s="56">
        <f t="shared" si="57"/>
        <v>136</v>
      </c>
      <c r="Y532" s="57">
        <f t="shared" si="57"/>
        <v>0</v>
      </c>
      <c r="Z532" s="54">
        <f t="shared" si="57"/>
        <v>0</v>
      </c>
      <c r="AA532" s="58">
        <f t="shared" si="57"/>
        <v>0</v>
      </c>
      <c r="AB532" s="54">
        <f t="shared" si="57"/>
        <v>8</v>
      </c>
      <c r="AC532" s="54">
        <f t="shared" si="57"/>
        <v>0</v>
      </c>
      <c r="AD532" s="59">
        <f t="shared" si="57"/>
        <v>0</v>
      </c>
      <c r="AE532" s="58">
        <f t="shared" si="57"/>
        <v>0</v>
      </c>
      <c r="AF532" s="60"/>
    </row>
    <row r="533" ht="28.5" customHeight="1" spans="1:33">
      <c r="A533" s="61" t="s">
        <v>36</v>
      </c>
      <c r="B533" s="61" t="s">
        <v>306</v>
      </c>
      <c r="C533" s="61" t="s">
        <v>432</v>
      </c>
      <c r="D533" s="61" t="s">
        <v>451</v>
      </c>
      <c r="E533" s="62" t="s">
        <v>452</v>
      </c>
      <c r="F533" s="46">
        <v>46174</v>
      </c>
      <c r="G533" s="46" t="str">
        <f t="shared" si="56"/>
        <v>叶继法2026-6-1</v>
      </c>
      <c r="H533" s="63"/>
      <c r="I533" s="63" t="s">
        <v>453</v>
      </c>
      <c r="J533" s="64"/>
      <c r="K533" s="64"/>
      <c r="L533" s="65"/>
      <c r="M533" s="65"/>
      <c r="N533" s="65"/>
      <c r="O533" s="66">
        <v>8</v>
      </c>
      <c r="P533" s="67"/>
      <c r="Q533" s="68"/>
      <c r="R533" s="68"/>
      <c r="S533" s="68"/>
      <c r="T533" s="69">
        <f t="shared" ref="T533:T564" si="58">SUM(O533:S533)</f>
        <v>8</v>
      </c>
      <c r="U533" s="68"/>
      <c r="V533" s="70"/>
      <c r="W533" s="70"/>
      <c r="X533" s="71">
        <f t="shared" ref="X533:X564" si="59">SUM(T533:W533)</f>
        <v>8</v>
      </c>
      <c r="Y533" s="72"/>
      <c r="Z533" s="70"/>
      <c r="AA533" s="68"/>
      <c r="AB533" s="73"/>
      <c r="AC533" s="70"/>
      <c r="AD533" s="74"/>
      <c r="AE533" s="68"/>
      <c r="AF533" s="75"/>
    </row>
    <row r="534" ht="28.5" customHeight="1" spans="1:33">
      <c r="A534" s="61" t="s">
        <v>36</v>
      </c>
      <c r="B534" s="61" t="s">
        <v>306</v>
      </c>
      <c r="C534" s="61" t="s">
        <v>432</v>
      </c>
      <c r="D534" s="61" t="s">
        <v>451</v>
      </c>
      <c r="E534" s="76" t="s">
        <v>452</v>
      </c>
      <c r="F534" s="46">
        <v>46175</v>
      </c>
      <c r="G534" s="46" t="str">
        <f t="shared" si="56"/>
        <v>叶继法2026-6-2</v>
      </c>
      <c r="H534" s="63"/>
      <c r="I534" s="63"/>
      <c r="J534" s="64"/>
      <c r="K534" s="64"/>
      <c r="L534" s="65"/>
      <c r="M534" s="65"/>
      <c r="N534" s="65"/>
      <c r="O534" s="66">
        <v>8</v>
      </c>
      <c r="P534" s="67"/>
      <c r="Q534" s="68"/>
      <c r="R534" s="68"/>
      <c r="S534" s="68"/>
      <c r="T534" s="69">
        <f t="shared" si="58"/>
        <v>8</v>
      </c>
      <c r="U534" s="68"/>
      <c r="V534" s="70"/>
      <c r="W534" s="70"/>
      <c r="X534" s="71">
        <f t="shared" si="59"/>
        <v>8</v>
      </c>
      <c r="Y534" s="72"/>
      <c r="Z534" s="70"/>
      <c r="AA534" s="68"/>
      <c r="AB534" s="73"/>
      <c r="AC534" s="70"/>
      <c r="AD534" s="74"/>
      <c r="AE534" s="68"/>
      <c r="AF534" s="75"/>
    </row>
    <row r="535" ht="28.5" customHeight="1" spans="1:33">
      <c r="A535" s="61" t="s">
        <v>36</v>
      </c>
      <c r="B535" s="61" t="s">
        <v>306</v>
      </c>
      <c r="C535" s="61" t="s">
        <v>432</v>
      </c>
      <c r="D535" s="61" t="s">
        <v>451</v>
      </c>
      <c r="E535" s="62" t="s">
        <v>452</v>
      </c>
      <c r="F535" s="46">
        <v>46176</v>
      </c>
      <c r="G535" s="46" t="str">
        <f t="shared" si="56"/>
        <v>叶继法2026-6-3</v>
      </c>
      <c r="H535" s="63"/>
      <c r="I535" s="63" t="s">
        <v>454</v>
      </c>
      <c r="J535" s="64"/>
      <c r="K535" s="64"/>
      <c r="L535" s="65"/>
      <c r="M535" s="65"/>
      <c r="N535" s="65"/>
      <c r="O535" s="66">
        <v>8</v>
      </c>
      <c r="P535" s="67"/>
      <c r="Q535" s="68"/>
      <c r="R535" s="68"/>
      <c r="S535" s="68"/>
      <c r="T535" s="69">
        <f t="shared" si="58"/>
        <v>8</v>
      </c>
      <c r="U535" s="68"/>
      <c r="V535" s="70"/>
      <c r="W535" s="70"/>
      <c r="X535" s="71">
        <f t="shared" si="59"/>
        <v>8</v>
      </c>
      <c r="Y535" s="72"/>
      <c r="Z535" s="70"/>
      <c r="AA535" s="68"/>
      <c r="AB535" s="73"/>
      <c r="AC535" s="70"/>
      <c r="AD535" s="74"/>
      <c r="AE535" s="68"/>
      <c r="AF535" s="75"/>
    </row>
    <row r="536" ht="28.5" customHeight="1" spans="1:33">
      <c r="A536" s="61" t="s">
        <v>36</v>
      </c>
      <c r="B536" s="61" t="s">
        <v>306</v>
      </c>
      <c r="C536" s="61" t="s">
        <v>432</v>
      </c>
      <c r="D536" s="61" t="s">
        <v>451</v>
      </c>
      <c r="E536" s="61" t="s">
        <v>452</v>
      </c>
      <c r="F536" s="46">
        <v>46177</v>
      </c>
      <c r="G536" s="46" t="str">
        <f t="shared" si="56"/>
        <v>叶继法2026-6-4</v>
      </c>
      <c r="H536" s="63"/>
      <c r="I536" s="63"/>
      <c r="J536" s="64"/>
      <c r="K536" s="64"/>
      <c r="L536" s="65"/>
      <c r="M536" s="65"/>
      <c r="N536" s="65"/>
      <c r="O536" s="66">
        <v>8</v>
      </c>
      <c r="P536" s="67"/>
      <c r="Q536" s="68"/>
      <c r="R536" s="68"/>
      <c r="S536" s="68"/>
      <c r="T536" s="69">
        <f t="shared" si="58"/>
        <v>8</v>
      </c>
      <c r="U536" s="68"/>
      <c r="V536" s="70"/>
      <c r="W536" s="70"/>
      <c r="X536" s="71">
        <f t="shared" si="59"/>
        <v>8</v>
      </c>
      <c r="Y536" s="72"/>
      <c r="Z536" s="70"/>
      <c r="AA536" s="68"/>
      <c r="AB536" s="73"/>
      <c r="AC536" s="70"/>
      <c r="AD536" s="74"/>
      <c r="AE536" s="68"/>
      <c r="AF536" s="75"/>
    </row>
    <row r="537" ht="28.5" customHeight="1" spans="1:33">
      <c r="A537" s="61" t="s">
        <v>36</v>
      </c>
      <c r="B537" s="61" t="s">
        <v>306</v>
      </c>
      <c r="C537" s="61" t="s">
        <v>432</v>
      </c>
      <c r="D537" s="61" t="s">
        <v>451</v>
      </c>
      <c r="E537" s="62" t="s">
        <v>452</v>
      </c>
      <c r="F537" s="46">
        <v>46178</v>
      </c>
      <c r="G537" s="46" t="str">
        <f t="shared" si="56"/>
        <v>叶继法2026-6-5</v>
      </c>
      <c r="H537" s="63"/>
      <c r="I537" s="63" t="s">
        <v>455</v>
      </c>
      <c r="J537" s="64"/>
      <c r="K537" s="64"/>
      <c r="L537" s="65"/>
      <c r="M537" s="65"/>
      <c r="N537" s="65"/>
      <c r="O537" s="66">
        <v>8</v>
      </c>
      <c r="P537" s="67"/>
      <c r="Q537" s="68"/>
      <c r="R537" s="68"/>
      <c r="S537" s="68"/>
      <c r="T537" s="69">
        <f t="shared" si="58"/>
        <v>8</v>
      </c>
      <c r="U537" s="68"/>
      <c r="V537" s="70"/>
      <c r="W537" s="70"/>
      <c r="X537" s="71">
        <f t="shared" si="59"/>
        <v>8</v>
      </c>
      <c r="Y537" s="72"/>
      <c r="Z537" s="70"/>
      <c r="AA537" s="68"/>
      <c r="AB537" s="73"/>
      <c r="AC537" s="70"/>
      <c r="AD537" s="74"/>
      <c r="AE537" s="68"/>
      <c r="AF537" s="75"/>
    </row>
    <row r="538" ht="28.5" customHeight="1" spans="1:33">
      <c r="A538" s="61" t="s">
        <v>36</v>
      </c>
      <c r="B538" s="61" t="s">
        <v>306</v>
      </c>
      <c r="C538" s="61" t="s">
        <v>432</v>
      </c>
      <c r="D538" s="61" t="s">
        <v>451</v>
      </c>
      <c r="E538" s="76" t="s">
        <v>452</v>
      </c>
      <c r="F538" s="46">
        <v>46179</v>
      </c>
      <c r="G538" s="46" t="str">
        <f t="shared" si="56"/>
        <v>叶继法2026-6-6</v>
      </c>
      <c r="H538" s="63"/>
      <c r="I538" s="63"/>
      <c r="J538" s="64"/>
      <c r="K538" s="64"/>
      <c r="L538" s="65"/>
      <c r="M538" s="65"/>
      <c r="N538" s="65"/>
      <c r="O538" s="66">
        <v>8</v>
      </c>
      <c r="P538" s="67"/>
      <c r="Q538" s="68"/>
      <c r="R538" s="68"/>
      <c r="S538" s="68"/>
      <c r="T538" s="69">
        <f t="shared" si="58"/>
        <v>8</v>
      </c>
      <c r="U538" s="68"/>
      <c r="V538" s="70"/>
      <c r="W538" s="70"/>
      <c r="X538" s="71">
        <f t="shared" si="59"/>
        <v>8</v>
      </c>
      <c r="Y538" s="72"/>
      <c r="Z538" s="70"/>
      <c r="AA538" s="68"/>
      <c r="AB538" s="73"/>
      <c r="AC538" s="70"/>
      <c r="AD538" s="74"/>
      <c r="AE538" s="68"/>
      <c r="AF538" s="75"/>
    </row>
    <row r="539" ht="28.5" customHeight="1" spans="1:33">
      <c r="A539" s="61" t="s">
        <v>36</v>
      </c>
      <c r="B539" s="61" t="s">
        <v>306</v>
      </c>
      <c r="C539" s="61" t="s">
        <v>432</v>
      </c>
      <c r="D539" s="61" t="s">
        <v>451</v>
      </c>
      <c r="E539" s="62" t="s">
        <v>452</v>
      </c>
      <c r="F539" s="77">
        <v>46180</v>
      </c>
      <c r="G539" s="46" t="str">
        <f t="shared" si="56"/>
        <v>叶继法2026-6-7</v>
      </c>
      <c r="H539" s="63" t="s">
        <v>456</v>
      </c>
      <c r="I539" s="63" t="s">
        <v>457</v>
      </c>
      <c r="J539" s="64"/>
      <c r="K539" s="64"/>
      <c r="L539" s="65"/>
      <c r="M539" s="65"/>
      <c r="N539" s="65"/>
      <c r="O539" s="66"/>
      <c r="P539" s="67"/>
      <c r="Q539" s="68"/>
      <c r="R539" s="68"/>
      <c r="S539" s="68"/>
      <c r="T539" s="69">
        <f t="shared" si="58"/>
        <v>0</v>
      </c>
      <c r="U539" s="68"/>
      <c r="V539" s="70"/>
      <c r="W539" s="70"/>
      <c r="X539" s="71">
        <f t="shared" si="59"/>
        <v>0</v>
      </c>
      <c r="Y539" s="72"/>
      <c r="Z539" s="70"/>
      <c r="AA539" s="68"/>
      <c r="AB539" s="73"/>
      <c r="AC539" s="70"/>
      <c r="AD539" s="74"/>
      <c r="AE539" s="68"/>
      <c r="AF539" s="75"/>
    </row>
    <row r="540" ht="28.5" customHeight="1" spans="1:33">
      <c r="A540" s="61" t="s">
        <v>36</v>
      </c>
      <c r="B540" s="61" t="s">
        <v>306</v>
      </c>
      <c r="C540" s="61" t="s">
        <v>432</v>
      </c>
      <c r="D540" s="61" t="s">
        <v>451</v>
      </c>
      <c r="E540" s="76" t="s">
        <v>452</v>
      </c>
      <c r="F540" s="46">
        <v>46181</v>
      </c>
      <c r="G540" s="46" t="str">
        <f t="shared" si="56"/>
        <v>叶继法2026-6-8</v>
      </c>
      <c r="H540" s="63"/>
      <c r="I540" s="63"/>
      <c r="J540" s="64"/>
      <c r="K540" s="64"/>
      <c r="L540" s="65"/>
      <c r="M540" s="65"/>
      <c r="N540" s="65"/>
      <c r="O540" s="66">
        <v>8</v>
      </c>
      <c r="P540" s="67"/>
      <c r="Q540" s="68"/>
      <c r="R540" s="68"/>
      <c r="S540" s="68"/>
      <c r="T540" s="69">
        <f t="shared" si="58"/>
        <v>8</v>
      </c>
      <c r="U540" s="68"/>
      <c r="V540" s="70"/>
      <c r="W540" s="70"/>
      <c r="X540" s="71">
        <f t="shared" si="59"/>
        <v>8</v>
      </c>
      <c r="Y540" s="72"/>
      <c r="Z540" s="70"/>
      <c r="AA540" s="68"/>
      <c r="AB540" s="73"/>
      <c r="AC540" s="70"/>
      <c r="AD540" s="74"/>
      <c r="AE540" s="68"/>
      <c r="AF540" s="75"/>
    </row>
    <row r="541" ht="28.5" customHeight="1" spans="1:33">
      <c r="A541" s="61" t="s">
        <v>36</v>
      </c>
      <c r="B541" s="61" t="s">
        <v>306</v>
      </c>
      <c r="C541" s="61" t="s">
        <v>432</v>
      </c>
      <c r="D541" s="61" t="s">
        <v>451</v>
      </c>
      <c r="E541" s="62" t="s">
        <v>452</v>
      </c>
      <c r="F541" s="78">
        <v>46182</v>
      </c>
      <c r="G541" s="46" t="str">
        <f t="shared" si="56"/>
        <v>叶继法2026-6-9</v>
      </c>
      <c r="H541" s="63"/>
      <c r="I541" s="63" t="s">
        <v>458</v>
      </c>
      <c r="J541" s="64"/>
      <c r="K541" s="64"/>
      <c r="L541" s="65"/>
      <c r="M541" s="65"/>
      <c r="N541" s="65"/>
      <c r="O541" s="66">
        <v>8</v>
      </c>
      <c r="P541" s="67"/>
      <c r="Q541" s="68"/>
      <c r="R541" s="68"/>
      <c r="S541" s="68"/>
      <c r="T541" s="69">
        <f t="shared" si="58"/>
        <v>8</v>
      </c>
      <c r="U541" s="68"/>
      <c r="V541" s="70"/>
      <c r="W541" s="70"/>
      <c r="X541" s="71">
        <f t="shared" si="59"/>
        <v>8</v>
      </c>
      <c r="Y541" s="72"/>
      <c r="Z541" s="70"/>
      <c r="AA541" s="68"/>
      <c r="AB541" s="73"/>
      <c r="AC541" s="70"/>
      <c r="AD541" s="74"/>
      <c r="AE541" s="68"/>
      <c r="AF541" s="75"/>
    </row>
    <row r="542" ht="28.5" customHeight="1" spans="1:33">
      <c r="A542" s="61" t="s">
        <v>36</v>
      </c>
      <c r="B542" s="61" t="s">
        <v>306</v>
      </c>
      <c r="C542" s="61" t="s">
        <v>432</v>
      </c>
      <c r="D542" s="61" t="s">
        <v>451</v>
      </c>
      <c r="E542" s="76" t="s">
        <v>452</v>
      </c>
      <c r="F542" s="46">
        <v>46183</v>
      </c>
      <c r="G542" s="46" t="str">
        <f t="shared" si="56"/>
        <v>叶继法2026-6-10</v>
      </c>
      <c r="H542" s="63"/>
      <c r="I542" s="63"/>
      <c r="J542" s="64"/>
      <c r="K542" s="64"/>
      <c r="L542" s="65"/>
      <c r="M542" s="65"/>
      <c r="N542" s="65"/>
      <c r="O542" s="66">
        <v>8</v>
      </c>
      <c r="P542" s="67"/>
      <c r="Q542" s="68"/>
      <c r="R542" s="68"/>
      <c r="S542" s="68"/>
      <c r="T542" s="69">
        <f t="shared" si="58"/>
        <v>8</v>
      </c>
      <c r="U542" s="68"/>
      <c r="V542" s="70"/>
      <c r="W542" s="70"/>
      <c r="X542" s="71">
        <f t="shared" si="59"/>
        <v>8</v>
      </c>
      <c r="Y542" s="72"/>
      <c r="Z542" s="70"/>
      <c r="AA542" s="68"/>
      <c r="AB542" s="73"/>
      <c r="AC542" s="70"/>
      <c r="AD542" s="74"/>
      <c r="AE542" s="68"/>
      <c r="AF542" s="75"/>
    </row>
    <row r="543" ht="28.5" customHeight="1" spans="1:33">
      <c r="A543" s="61" t="s">
        <v>36</v>
      </c>
      <c r="B543" s="61" t="s">
        <v>306</v>
      </c>
      <c r="C543" s="61" t="s">
        <v>432</v>
      </c>
      <c r="D543" s="61" t="s">
        <v>451</v>
      </c>
      <c r="E543" s="62" t="s">
        <v>452</v>
      </c>
      <c r="F543" s="46">
        <v>46184</v>
      </c>
      <c r="G543" s="46" t="str">
        <f t="shared" si="56"/>
        <v>叶继法2026-6-11</v>
      </c>
      <c r="H543" s="63"/>
      <c r="I543" s="63" t="s">
        <v>459</v>
      </c>
      <c r="J543" s="64"/>
      <c r="K543" s="64"/>
      <c r="L543" s="65"/>
      <c r="M543" s="65"/>
      <c r="N543" s="65"/>
      <c r="O543" s="66">
        <v>8</v>
      </c>
      <c r="P543" s="67"/>
      <c r="Q543" s="68"/>
      <c r="R543" s="68"/>
      <c r="S543" s="68"/>
      <c r="T543" s="69">
        <f t="shared" si="58"/>
        <v>8</v>
      </c>
      <c r="U543" s="68"/>
      <c r="V543" s="70"/>
      <c r="W543" s="70"/>
      <c r="X543" s="71">
        <f t="shared" si="59"/>
        <v>8</v>
      </c>
      <c r="Y543" s="72"/>
      <c r="Z543" s="70"/>
      <c r="AA543" s="68"/>
      <c r="AB543" s="73"/>
      <c r="AC543" s="70"/>
      <c r="AD543" s="74"/>
      <c r="AE543" s="68"/>
      <c r="AF543" s="75"/>
    </row>
    <row r="544" ht="28.5" customHeight="1" spans="1:33">
      <c r="A544" s="61" t="s">
        <v>36</v>
      </c>
      <c r="B544" s="61" t="s">
        <v>306</v>
      </c>
      <c r="C544" s="61" t="s">
        <v>432</v>
      </c>
      <c r="D544" s="61" t="s">
        <v>451</v>
      </c>
      <c r="E544" s="76" t="s">
        <v>452</v>
      </c>
      <c r="F544" s="46">
        <v>46185</v>
      </c>
      <c r="G544" s="46" t="str">
        <f t="shared" si="56"/>
        <v>叶继法2026-6-12</v>
      </c>
      <c r="H544" s="63"/>
      <c r="I544" s="63"/>
      <c r="J544" s="64"/>
      <c r="K544" s="64"/>
      <c r="L544" s="65"/>
      <c r="M544" s="65"/>
      <c r="N544" s="65"/>
      <c r="O544" s="66">
        <v>8</v>
      </c>
      <c r="P544" s="67"/>
      <c r="Q544" s="68"/>
      <c r="R544" s="68"/>
      <c r="S544" s="68"/>
      <c r="T544" s="69">
        <f t="shared" si="58"/>
        <v>8</v>
      </c>
      <c r="U544" s="68"/>
      <c r="V544" s="70"/>
      <c r="W544" s="70"/>
      <c r="X544" s="71">
        <f t="shared" si="59"/>
        <v>8</v>
      </c>
      <c r="Y544" s="72"/>
      <c r="Z544" s="70"/>
      <c r="AA544" s="68"/>
      <c r="AB544" s="73"/>
      <c r="AC544" s="70"/>
      <c r="AD544" s="74"/>
      <c r="AE544" s="68"/>
      <c r="AF544" s="75"/>
    </row>
    <row r="545" ht="28.5" customHeight="1" spans="1:32">
      <c r="A545" s="61" t="s">
        <v>36</v>
      </c>
      <c r="B545" s="61" t="s">
        <v>306</v>
      </c>
      <c r="C545" s="61" t="s">
        <v>432</v>
      </c>
      <c r="D545" s="61" t="s">
        <v>451</v>
      </c>
      <c r="E545" s="62" t="s">
        <v>452</v>
      </c>
      <c r="F545" s="46">
        <v>46186</v>
      </c>
      <c r="G545" s="46" t="str">
        <f t="shared" si="56"/>
        <v>叶继法2026-6-13</v>
      </c>
      <c r="H545" s="63"/>
      <c r="I545" s="63"/>
      <c r="J545" s="64"/>
      <c r="K545" s="64"/>
      <c r="L545" s="65"/>
      <c r="M545" s="65"/>
      <c r="N545" s="65"/>
      <c r="O545" s="66">
        <v>8</v>
      </c>
      <c r="P545" s="67"/>
      <c r="Q545" s="68"/>
      <c r="R545" s="68"/>
      <c r="S545" s="68"/>
      <c r="T545" s="69">
        <f t="shared" si="58"/>
        <v>8</v>
      </c>
      <c r="U545" s="68"/>
      <c r="V545" s="70"/>
      <c r="W545" s="70"/>
      <c r="X545" s="71">
        <f t="shared" si="59"/>
        <v>8</v>
      </c>
      <c r="Y545" s="72"/>
      <c r="Z545" s="70"/>
      <c r="AA545" s="68"/>
      <c r="AB545" s="73"/>
      <c r="AC545" s="70"/>
      <c r="AD545" s="74"/>
      <c r="AE545" s="68"/>
      <c r="AF545" s="80"/>
    </row>
    <row r="546" ht="28.5" customHeight="1" spans="1:32">
      <c r="A546" s="61" t="s">
        <v>36</v>
      </c>
      <c r="B546" s="61" t="s">
        <v>306</v>
      </c>
      <c r="C546" s="61" t="s">
        <v>432</v>
      </c>
      <c r="D546" s="61" t="s">
        <v>451</v>
      </c>
      <c r="E546" s="62" t="s">
        <v>452</v>
      </c>
      <c r="F546" s="77">
        <v>46187</v>
      </c>
      <c r="G546" s="46" t="str">
        <f t="shared" si="56"/>
        <v>叶继法2026-6-14</v>
      </c>
      <c r="H546" s="63"/>
      <c r="I546" s="63"/>
      <c r="J546" s="64"/>
      <c r="K546" s="64"/>
      <c r="L546" s="65"/>
      <c r="M546" s="65"/>
      <c r="N546" s="65"/>
      <c r="O546" s="66"/>
      <c r="P546" s="67"/>
      <c r="Q546" s="68"/>
      <c r="R546" s="68"/>
      <c r="S546" s="68"/>
      <c r="T546" s="69">
        <f t="shared" si="58"/>
        <v>0</v>
      </c>
      <c r="U546" s="68"/>
      <c r="V546" s="70"/>
      <c r="W546" s="70"/>
      <c r="X546" s="71">
        <f t="shared" si="59"/>
        <v>0</v>
      </c>
      <c r="Y546" s="72"/>
      <c r="Z546" s="70"/>
      <c r="AA546" s="68"/>
      <c r="AB546" s="73"/>
      <c r="AC546" s="70"/>
      <c r="AD546" s="74"/>
      <c r="AE546" s="68"/>
      <c r="AF546" s="80"/>
    </row>
    <row r="547" ht="28.5" customHeight="1" spans="1:32">
      <c r="A547" s="61" t="s">
        <v>36</v>
      </c>
      <c r="B547" s="61" t="s">
        <v>306</v>
      </c>
      <c r="C547" s="61" t="s">
        <v>432</v>
      </c>
      <c r="D547" s="61" t="s">
        <v>451</v>
      </c>
      <c r="E547" s="62" t="s">
        <v>452</v>
      </c>
      <c r="F547" s="46">
        <v>46188</v>
      </c>
      <c r="G547" s="46" t="str">
        <f t="shared" si="56"/>
        <v>叶继法2026-6-15</v>
      </c>
      <c r="H547" s="63"/>
      <c r="I547" s="63" t="s">
        <v>460</v>
      </c>
      <c r="J547" s="64"/>
      <c r="K547" s="64"/>
      <c r="L547" s="65"/>
      <c r="M547" s="65"/>
      <c r="N547" s="65"/>
      <c r="O547" s="66">
        <v>8</v>
      </c>
      <c r="P547" s="67"/>
      <c r="Q547" s="68"/>
      <c r="R547" s="68"/>
      <c r="S547" s="68"/>
      <c r="T547" s="69">
        <f t="shared" si="58"/>
        <v>8</v>
      </c>
      <c r="U547" s="68"/>
      <c r="V547" s="70"/>
      <c r="W547" s="70"/>
      <c r="X547" s="71">
        <f t="shared" si="59"/>
        <v>8</v>
      </c>
      <c r="Y547" s="72"/>
      <c r="Z547" s="70"/>
      <c r="AA547" s="68"/>
      <c r="AB547" s="73"/>
      <c r="AC547" s="70"/>
      <c r="AD547" s="74"/>
      <c r="AE547" s="68"/>
      <c r="AF547" s="75"/>
    </row>
    <row r="548" ht="28.5" customHeight="1" spans="1:32">
      <c r="A548" s="61" t="s">
        <v>36</v>
      </c>
      <c r="B548" s="61" t="s">
        <v>306</v>
      </c>
      <c r="C548" s="61" t="s">
        <v>432</v>
      </c>
      <c r="D548" s="61" t="s">
        <v>451</v>
      </c>
      <c r="E548" s="76" t="s">
        <v>452</v>
      </c>
      <c r="F548" s="46">
        <v>46189</v>
      </c>
      <c r="G548" s="46" t="str">
        <f t="shared" si="56"/>
        <v>叶继法2026-6-16</v>
      </c>
      <c r="H548" s="63"/>
      <c r="I548" s="63"/>
      <c r="J548" s="64"/>
      <c r="K548" s="64"/>
      <c r="L548" s="65"/>
      <c r="M548" s="65"/>
      <c r="N548" s="65"/>
      <c r="O548" s="66">
        <v>8</v>
      </c>
      <c r="P548" s="67"/>
      <c r="Q548" s="68"/>
      <c r="R548" s="68"/>
      <c r="S548" s="68"/>
      <c r="T548" s="69">
        <f t="shared" si="58"/>
        <v>8</v>
      </c>
      <c r="U548" s="68"/>
      <c r="V548" s="70"/>
      <c r="W548" s="70"/>
      <c r="X548" s="71">
        <f t="shared" si="59"/>
        <v>8</v>
      </c>
      <c r="Y548" s="72"/>
      <c r="Z548" s="70"/>
      <c r="AA548" s="68"/>
      <c r="AB548" s="73"/>
      <c r="AC548" s="70"/>
      <c r="AD548" s="74"/>
      <c r="AE548" s="68"/>
      <c r="AF548" s="80"/>
    </row>
    <row r="549" ht="28.5" customHeight="1" spans="1:32">
      <c r="A549" s="61" t="s">
        <v>36</v>
      </c>
      <c r="B549" s="61" t="s">
        <v>306</v>
      </c>
      <c r="C549" s="61" t="s">
        <v>432</v>
      </c>
      <c r="D549" s="61" t="s">
        <v>451</v>
      </c>
      <c r="E549" s="62" t="s">
        <v>452</v>
      </c>
      <c r="F549" s="46">
        <v>46190</v>
      </c>
      <c r="G549" s="46" t="str">
        <f t="shared" si="56"/>
        <v>叶继法2026-6-17</v>
      </c>
      <c r="H549" s="63"/>
      <c r="I549" s="63" t="s">
        <v>461</v>
      </c>
      <c r="J549" s="64"/>
      <c r="K549" s="64"/>
      <c r="L549" s="65"/>
      <c r="M549" s="65"/>
      <c r="N549" s="65"/>
      <c r="O549" s="66">
        <v>8</v>
      </c>
      <c r="P549" s="67"/>
      <c r="Q549" s="68"/>
      <c r="R549" s="68"/>
      <c r="S549" s="68"/>
      <c r="T549" s="69">
        <f t="shared" si="58"/>
        <v>8</v>
      </c>
      <c r="U549" s="68"/>
      <c r="V549" s="70"/>
      <c r="W549" s="70"/>
      <c r="X549" s="71">
        <f t="shared" si="59"/>
        <v>8</v>
      </c>
      <c r="Y549" s="72"/>
      <c r="Z549" s="70"/>
      <c r="AA549" s="68"/>
      <c r="AB549" s="73"/>
      <c r="AC549" s="70"/>
      <c r="AD549" s="74"/>
      <c r="AE549" s="68"/>
      <c r="AF549" s="75"/>
    </row>
    <row r="550" ht="28.5" customHeight="1" spans="1:32">
      <c r="A550" s="61" t="s">
        <v>36</v>
      </c>
      <c r="B550" s="61" t="s">
        <v>306</v>
      </c>
      <c r="C550" s="61" t="s">
        <v>432</v>
      </c>
      <c r="D550" s="61" t="s">
        <v>451</v>
      </c>
      <c r="E550" s="76" t="s">
        <v>452</v>
      </c>
      <c r="F550" s="46">
        <v>46191</v>
      </c>
      <c r="G550" s="46" t="str">
        <f t="shared" si="56"/>
        <v>叶继法2026-6-18</v>
      </c>
      <c r="H550" s="63"/>
      <c r="I550" s="63"/>
      <c r="J550" s="64"/>
      <c r="K550" s="64"/>
      <c r="L550" s="65"/>
      <c r="M550" s="65"/>
      <c r="N550" s="65"/>
      <c r="O550" s="66">
        <v>8</v>
      </c>
      <c r="P550" s="67"/>
      <c r="Q550" s="68"/>
      <c r="R550" s="68"/>
      <c r="S550" s="68"/>
      <c r="T550" s="69">
        <f t="shared" si="58"/>
        <v>8</v>
      </c>
      <c r="U550" s="68"/>
      <c r="V550" s="70"/>
      <c r="W550" s="70"/>
      <c r="X550" s="71">
        <f t="shared" si="59"/>
        <v>8</v>
      </c>
      <c r="Y550" s="72"/>
      <c r="Z550" s="70"/>
      <c r="AA550" s="68"/>
      <c r="AB550" s="73"/>
      <c r="AC550" s="70"/>
      <c r="AD550" s="74"/>
      <c r="AE550" s="68"/>
      <c r="AF550" s="75"/>
    </row>
    <row r="551" ht="28.5" customHeight="1" spans="1:32">
      <c r="A551" s="61" t="s">
        <v>36</v>
      </c>
      <c r="B551" s="61" t="s">
        <v>306</v>
      </c>
      <c r="C551" s="61" t="s">
        <v>432</v>
      </c>
      <c r="D551" s="61" t="s">
        <v>451</v>
      </c>
      <c r="E551" s="62" t="s">
        <v>452</v>
      </c>
      <c r="F551" s="82">
        <v>46192</v>
      </c>
      <c r="G551" s="46" t="str">
        <f t="shared" si="56"/>
        <v>叶继法2026-6-19</v>
      </c>
      <c r="H551" s="63"/>
      <c r="I551" s="63"/>
      <c r="J551" s="64"/>
      <c r="K551" s="64"/>
      <c r="L551" s="65"/>
      <c r="M551" s="65"/>
      <c r="N551" s="65"/>
      <c r="O551" s="66"/>
      <c r="P551" s="67"/>
      <c r="Q551" s="68"/>
      <c r="R551" s="68"/>
      <c r="S551" s="68"/>
      <c r="T551" s="69">
        <f t="shared" si="58"/>
        <v>0</v>
      </c>
      <c r="U551" s="68"/>
      <c r="V551" s="70"/>
      <c r="W551" s="70"/>
      <c r="X551" s="71">
        <f t="shared" si="59"/>
        <v>0</v>
      </c>
      <c r="Y551" s="72"/>
      <c r="Z551" s="70"/>
      <c r="AA551" s="68"/>
      <c r="AB551" s="73">
        <v>8</v>
      </c>
      <c r="AC551" s="70"/>
      <c r="AD551" s="74"/>
      <c r="AE551" s="68"/>
      <c r="AF551" s="75"/>
    </row>
    <row r="552" ht="28.5" customHeight="1" spans="1:32">
      <c r="A552" s="61" t="s">
        <v>36</v>
      </c>
      <c r="B552" s="61" t="s">
        <v>306</v>
      </c>
      <c r="C552" s="61" t="s">
        <v>432</v>
      </c>
      <c r="D552" s="61" t="s">
        <v>451</v>
      </c>
      <c r="E552" s="62" t="s">
        <v>452</v>
      </c>
      <c r="F552" s="77">
        <v>46193</v>
      </c>
      <c r="G552" s="46" t="str">
        <f t="shared" si="56"/>
        <v>叶继法2026-6-20</v>
      </c>
      <c r="H552" s="63"/>
      <c r="I552" s="63"/>
      <c r="J552" s="64"/>
      <c r="K552" s="64"/>
      <c r="L552" s="65"/>
      <c r="M552" s="65"/>
      <c r="N552" s="65"/>
      <c r="O552" s="66"/>
      <c r="P552" s="67"/>
      <c r="Q552" s="68"/>
      <c r="R552" s="68"/>
      <c r="S552" s="68"/>
      <c r="T552" s="69">
        <f t="shared" si="58"/>
        <v>0</v>
      </c>
      <c r="U552" s="68"/>
      <c r="V552" s="70"/>
      <c r="W552" s="70"/>
      <c r="X552" s="71">
        <f t="shared" si="59"/>
        <v>0</v>
      </c>
      <c r="Y552" s="72"/>
      <c r="Z552" s="70"/>
      <c r="AA552" s="68"/>
      <c r="AB552" s="73"/>
      <c r="AC552" s="70"/>
      <c r="AD552" s="74"/>
      <c r="AE552" s="68"/>
      <c r="AF552" s="75"/>
    </row>
    <row r="553" ht="28.5" customHeight="1" spans="1:32">
      <c r="A553" s="61" t="s">
        <v>36</v>
      </c>
      <c r="B553" s="61" t="s">
        <v>306</v>
      </c>
      <c r="C553" s="61" t="s">
        <v>432</v>
      </c>
      <c r="D553" s="61" t="s">
        <v>451</v>
      </c>
      <c r="E553" s="62" t="s">
        <v>452</v>
      </c>
      <c r="F553" s="46">
        <v>46194</v>
      </c>
      <c r="G553" s="46" t="str">
        <f t="shared" si="56"/>
        <v>叶继法2026-6-21</v>
      </c>
      <c r="H553" s="63" t="s">
        <v>462</v>
      </c>
      <c r="I553" s="63" t="s">
        <v>463</v>
      </c>
      <c r="J553" s="64"/>
      <c r="K553" s="64"/>
      <c r="L553" s="65"/>
      <c r="M553" s="65"/>
      <c r="N553" s="65"/>
      <c r="O553" s="66">
        <v>8</v>
      </c>
      <c r="P553" s="67"/>
      <c r="Q553" s="68"/>
      <c r="R553" s="68"/>
      <c r="S553" s="68"/>
      <c r="T553" s="69">
        <f t="shared" si="58"/>
        <v>8</v>
      </c>
      <c r="U553" s="68"/>
      <c r="V553" s="70"/>
      <c r="W553" s="70"/>
      <c r="X553" s="71">
        <f t="shared" si="59"/>
        <v>8</v>
      </c>
      <c r="Y553" s="72"/>
      <c r="Z553" s="70"/>
      <c r="AA553" s="68"/>
      <c r="AB553" s="73"/>
      <c r="AC553" s="70"/>
      <c r="AD553" s="74"/>
      <c r="AE553" s="68"/>
      <c r="AF553" s="75"/>
    </row>
    <row r="554" ht="28.5" customHeight="1" spans="1:32">
      <c r="A554" s="61" t="s">
        <v>36</v>
      </c>
      <c r="B554" s="61" t="s">
        <v>306</v>
      </c>
      <c r="C554" s="61" t="s">
        <v>432</v>
      </c>
      <c r="D554" s="61" t="s">
        <v>451</v>
      </c>
      <c r="E554" s="76" t="s">
        <v>452</v>
      </c>
      <c r="F554" s="46">
        <v>46195</v>
      </c>
      <c r="G554" s="46" t="str">
        <f t="shared" si="56"/>
        <v>叶继法2026-6-22</v>
      </c>
      <c r="H554" s="63"/>
      <c r="I554" s="63"/>
      <c r="J554" s="64"/>
      <c r="K554" s="64"/>
      <c r="L554" s="65"/>
      <c r="M554" s="65"/>
      <c r="N554" s="65"/>
      <c r="O554" s="66"/>
      <c r="P554" s="67"/>
      <c r="Q554" s="68"/>
      <c r="R554" s="68"/>
      <c r="S554" s="68"/>
      <c r="T554" s="69">
        <f t="shared" si="58"/>
        <v>0</v>
      </c>
      <c r="U554" s="68"/>
      <c r="V554" s="70"/>
      <c r="W554" s="70"/>
      <c r="X554" s="71">
        <f t="shared" si="59"/>
        <v>0</v>
      </c>
      <c r="Y554" s="72"/>
      <c r="Z554" s="70"/>
      <c r="AA554" s="68"/>
      <c r="AB554" s="73"/>
      <c r="AC554" s="70"/>
      <c r="AD554" s="74"/>
      <c r="AE554" s="68"/>
      <c r="AF554" s="75"/>
    </row>
    <row r="555" ht="28.5" customHeight="1" spans="1:32">
      <c r="A555" s="61" t="s">
        <v>36</v>
      </c>
      <c r="B555" s="61" t="s">
        <v>306</v>
      </c>
      <c r="C555" s="61" t="s">
        <v>432</v>
      </c>
      <c r="D555" s="61" t="s">
        <v>451</v>
      </c>
      <c r="E555" s="62" t="s">
        <v>452</v>
      </c>
      <c r="F555" s="46">
        <v>46196</v>
      </c>
      <c r="G555" s="46" t="str">
        <f t="shared" si="56"/>
        <v>叶继法2026-6-23</v>
      </c>
      <c r="H555" s="63"/>
      <c r="I555" s="63"/>
      <c r="J555" s="64"/>
      <c r="K555" s="64"/>
      <c r="L555" s="65"/>
      <c r="M555" s="65"/>
      <c r="N555" s="65"/>
      <c r="O555" s="66"/>
      <c r="P555" s="67"/>
      <c r="Q555" s="68"/>
      <c r="R555" s="68"/>
      <c r="S555" s="68"/>
      <c r="T555" s="69">
        <f t="shared" si="58"/>
        <v>0</v>
      </c>
      <c r="U555" s="68"/>
      <c r="V555" s="70"/>
      <c r="W555" s="70"/>
      <c r="X555" s="71">
        <f t="shared" si="59"/>
        <v>0</v>
      </c>
      <c r="Y555" s="72"/>
      <c r="Z555" s="70"/>
      <c r="AA555" s="68"/>
      <c r="AB555" s="73"/>
      <c r="AC555" s="70"/>
      <c r="AD555" s="74"/>
      <c r="AE555" s="68"/>
      <c r="AF555" s="75"/>
    </row>
    <row r="556" ht="28.5" customHeight="1" spans="1:32">
      <c r="A556" s="61" t="s">
        <v>36</v>
      </c>
      <c r="B556" s="61" t="s">
        <v>306</v>
      </c>
      <c r="C556" s="61" t="s">
        <v>432</v>
      </c>
      <c r="D556" s="61" t="s">
        <v>451</v>
      </c>
      <c r="E556" s="76" t="s">
        <v>452</v>
      </c>
      <c r="F556" s="46">
        <v>46197</v>
      </c>
      <c r="G556" s="46" t="str">
        <f t="shared" si="56"/>
        <v>叶继法2026-6-24</v>
      </c>
      <c r="H556" s="63"/>
      <c r="I556" s="63"/>
      <c r="J556" s="64"/>
      <c r="K556" s="64"/>
      <c r="L556" s="65"/>
      <c r="M556" s="65"/>
      <c r="N556" s="65"/>
      <c r="O556" s="66"/>
      <c r="P556" s="67"/>
      <c r="Q556" s="68"/>
      <c r="R556" s="68"/>
      <c r="S556" s="68"/>
      <c r="T556" s="69">
        <f t="shared" si="58"/>
        <v>0</v>
      </c>
      <c r="U556" s="68"/>
      <c r="V556" s="70"/>
      <c r="W556" s="70"/>
      <c r="X556" s="71">
        <f t="shared" si="59"/>
        <v>0</v>
      </c>
      <c r="Y556" s="72"/>
      <c r="Z556" s="70"/>
      <c r="AA556" s="68"/>
      <c r="AB556" s="73"/>
      <c r="AC556" s="70"/>
      <c r="AD556" s="74"/>
      <c r="AE556" s="68"/>
      <c r="AF556" s="75"/>
    </row>
    <row r="557" ht="28.5" customHeight="1" spans="1:32">
      <c r="A557" s="61" t="s">
        <v>36</v>
      </c>
      <c r="B557" s="61" t="s">
        <v>306</v>
      </c>
      <c r="C557" s="61" t="s">
        <v>432</v>
      </c>
      <c r="D557" s="61" t="s">
        <v>451</v>
      </c>
      <c r="E557" s="62" t="s">
        <v>452</v>
      </c>
      <c r="F557" s="46">
        <v>46198</v>
      </c>
      <c r="G557" s="46" t="str">
        <f t="shared" si="56"/>
        <v>叶继法2026-6-25</v>
      </c>
      <c r="H557" s="63"/>
      <c r="I557" s="63"/>
      <c r="J557" s="64"/>
      <c r="K557" s="64"/>
      <c r="L557" s="65"/>
      <c r="M557" s="65"/>
      <c r="N557" s="65"/>
      <c r="O557" s="66"/>
      <c r="P557" s="67"/>
      <c r="Q557" s="68"/>
      <c r="R557" s="68"/>
      <c r="S557" s="68"/>
      <c r="T557" s="69">
        <f t="shared" si="58"/>
        <v>0</v>
      </c>
      <c r="U557" s="68"/>
      <c r="V557" s="70"/>
      <c r="W557" s="70"/>
      <c r="X557" s="71">
        <f t="shared" si="59"/>
        <v>0</v>
      </c>
      <c r="Y557" s="72"/>
      <c r="Z557" s="70"/>
      <c r="AA557" s="68"/>
      <c r="AB557" s="73"/>
      <c r="AC557" s="70"/>
      <c r="AD557" s="74"/>
      <c r="AE557" s="68"/>
      <c r="AF557" s="75"/>
    </row>
    <row r="558" ht="28.5" customHeight="1" spans="1:32">
      <c r="A558" s="61" t="s">
        <v>36</v>
      </c>
      <c r="B558" s="61" t="s">
        <v>306</v>
      </c>
      <c r="C558" s="61" t="s">
        <v>432</v>
      </c>
      <c r="D558" s="61" t="s">
        <v>451</v>
      </c>
      <c r="E558" s="76" t="s">
        <v>452</v>
      </c>
      <c r="F558" s="46">
        <v>46199</v>
      </c>
      <c r="G558" s="46" t="str">
        <f t="shared" si="56"/>
        <v>叶继法2026-6-26</v>
      </c>
      <c r="H558" s="63"/>
      <c r="I558" s="63"/>
      <c r="J558" s="64"/>
      <c r="K558" s="64"/>
      <c r="L558" s="65"/>
      <c r="M558" s="65"/>
      <c r="N558" s="65"/>
      <c r="O558" s="66"/>
      <c r="P558" s="67"/>
      <c r="Q558" s="68"/>
      <c r="R558" s="68"/>
      <c r="S558" s="68"/>
      <c r="T558" s="69">
        <f t="shared" si="58"/>
        <v>0</v>
      </c>
      <c r="U558" s="68"/>
      <c r="V558" s="70"/>
      <c r="W558" s="70"/>
      <c r="X558" s="71">
        <f t="shared" si="59"/>
        <v>0</v>
      </c>
      <c r="Y558" s="72"/>
      <c r="Z558" s="70"/>
      <c r="AA558" s="68"/>
      <c r="AB558" s="73"/>
      <c r="AC558" s="70"/>
      <c r="AD558" s="74"/>
      <c r="AE558" s="68"/>
      <c r="AF558" s="75"/>
    </row>
    <row r="559" ht="28.5" customHeight="1" spans="1:32">
      <c r="A559" s="61" t="s">
        <v>36</v>
      </c>
      <c r="B559" s="61" t="s">
        <v>306</v>
      </c>
      <c r="C559" s="61" t="s">
        <v>432</v>
      </c>
      <c r="D559" s="61" t="s">
        <v>451</v>
      </c>
      <c r="E559" s="62" t="s">
        <v>452</v>
      </c>
      <c r="F559" s="46">
        <v>46200</v>
      </c>
      <c r="G559" s="46" t="str">
        <f t="shared" si="56"/>
        <v>叶继法2026-6-27</v>
      </c>
      <c r="H559" s="63"/>
      <c r="I559" s="63"/>
      <c r="J559" s="64"/>
      <c r="K559" s="64"/>
      <c r="L559" s="65"/>
      <c r="M559" s="65"/>
      <c r="N559" s="79"/>
      <c r="O559" s="66"/>
      <c r="P559" s="67"/>
      <c r="Q559" s="68"/>
      <c r="R559" s="68"/>
      <c r="S559" s="68"/>
      <c r="T559" s="69">
        <f t="shared" si="58"/>
        <v>0</v>
      </c>
      <c r="U559" s="68"/>
      <c r="V559" s="70"/>
      <c r="W559" s="70"/>
      <c r="X559" s="71">
        <f t="shared" si="59"/>
        <v>0</v>
      </c>
      <c r="Y559" s="72"/>
      <c r="Z559" s="70"/>
      <c r="AA559" s="68"/>
      <c r="AB559" s="73"/>
      <c r="AC559" s="70"/>
      <c r="AD559" s="74"/>
      <c r="AE559" s="68"/>
      <c r="AF559" s="75"/>
    </row>
    <row r="560" ht="28.5" customHeight="1" spans="1:32">
      <c r="A560" s="61" t="s">
        <v>36</v>
      </c>
      <c r="B560" s="61" t="s">
        <v>306</v>
      </c>
      <c r="C560" s="61" t="s">
        <v>432</v>
      </c>
      <c r="D560" s="61" t="s">
        <v>451</v>
      </c>
      <c r="E560" s="76" t="s">
        <v>452</v>
      </c>
      <c r="F560" s="46">
        <v>46201</v>
      </c>
      <c r="G560" s="46" t="str">
        <f t="shared" si="56"/>
        <v>叶继法2026-6-28</v>
      </c>
      <c r="H560" s="63"/>
      <c r="I560" s="63"/>
      <c r="J560" s="64"/>
      <c r="K560" s="64"/>
      <c r="L560" s="65"/>
      <c r="M560" s="65"/>
      <c r="N560" s="65"/>
      <c r="O560" s="66"/>
      <c r="P560" s="67"/>
      <c r="Q560" s="68"/>
      <c r="R560" s="68"/>
      <c r="S560" s="68"/>
      <c r="T560" s="69">
        <f t="shared" si="58"/>
        <v>0</v>
      </c>
      <c r="U560" s="68"/>
      <c r="V560" s="70"/>
      <c r="W560" s="70"/>
      <c r="X560" s="71">
        <f t="shared" si="59"/>
        <v>0</v>
      </c>
      <c r="Y560" s="72"/>
      <c r="Z560" s="70"/>
      <c r="AA560" s="68"/>
      <c r="AB560" s="73"/>
      <c r="AC560" s="70"/>
      <c r="AD560" s="74"/>
      <c r="AE560" s="68"/>
      <c r="AF560" s="75"/>
    </row>
    <row r="561" ht="28.5" customHeight="1" spans="1:33">
      <c r="A561" s="61" t="s">
        <v>36</v>
      </c>
      <c r="B561" s="61" t="s">
        <v>306</v>
      </c>
      <c r="C561" s="61" t="s">
        <v>432</v>
      </c>
      <c r="D561" s="61" t="s">
        <v>451</v>
      </c>
      <c r="E561" s="62" t="s">
        <v>452</v>
      </c>
      <c r="F561" s="46">
        <v>46202</v>
      </c>
      <c r="G561" s="46" t="str">
        <f t="shared" si="56"/>
        <v>叶继法2026-6-29</v>
      </c>
      <c r="H561" s="63"/>
      <c r="I561" s="63"/>
      <c r="J561" s="64"/>
      <c r="K561" s="64"/>
      <c r="L561" s="65"/>
      <c r="M561" s="65"/>
      <c r="N561" s="79"/>
      <c r="O561" s="66"/>
      <c r="P561" s="67"/>
      <c r="Q561" s="68"/>
      <c r="R561" s="68"/>
      <c r="S561" s="68"/>
      <c r="T561" s="69">
        <f t="shared" si="58"/>
        <v>0</v>
      </c>
      <c r="U561" s="68"/>
      <c r="V561" s="70"/>
      <c r="W561" s="70"/>
      <c r="X561" s="71">
        <f t="shared" si="59"/>
        <v>0</v>
      </c>
      <c r="Y561" s="72"/>
      <c r="Z561" s="70"/>
      <c r="AA561" s="68"/>
      <c r="AB561" s="73"/>
      <c r="AC561" s="70"/>
      <c r="AD561" s="74"/>
      <c r="AE561" s="68"/>
      <c r="AF561" s="75"/>
    </row>
    <row r="562" s="3" customFormat="1" ht="28.5" customHeight="1" spans="1:33">
      <c r="A562" s="61" t="s">
        <v>36</v>
      </c>
      <c r="B562" s="61" t="s">
        <v>306</v>
      </c>
      <c r="C562" s="61" t="s">
        <v>432</v>
      </c>
      <c r="D562" s="61" t="s">
        <v>451</v>
      </c>
      <c r="E562" s="76" t="s">
        <v>452</v>
      </c>
      <c r="F562" s="46">
        <v>46203</v>
      </c>
      <c r="G562" s="46" t="str">
        <f t="shared" si="56"/>
        <v>叶继法2026-6-30</v>
      </c>
      <c r="H562" s="63"/>
      <c r="I562" s="63"/>
      <c r="J562" s="64"/>
      <c r="K562" s="64"/>
      <c r="L562" s="65"/>
      <c r="M562" s="65"/>
      <c r="N562" s="65"/>
      <c r="O562" s="66"/>
      <c r="P562" s="67"/>
      <c r="Q562" s="68"/>
      <c r="R562" s="68"/>
      <c r="S562" s="68"/>
      <c r="T562" s="69">
        <f t="shared" si="58"/>
        <v>0</v>
      </c>
      <c r="U562" s="68"/>
      <c r="V562" s="70"/>
      <c r="W562" s="70"/>
      <c r="X562" s="71">
        <f t="shared" si="59"/>
        <v>0</v>
      </c>
      <c r="Y562" s="72"/>
      <c r="Z562" s="70"/>
      <c r="AA562" s="68"/>
      <c r="AB562" s="73"/>
      <c r="AC562" s="70"/>
      <c r="AD562" s="74"/>
      <c r="AE562" s="68"/>
      <c r="AF562" s="75"/>
      <c r="AG562" s="15"/>
    </row>
    <row r="563" s="3" customFormat="1" ht="28.5" customHeight="1" spans="1:33">
      <c r="A563" s="61" t="s">
        <v>36</v>
      </c>
      <c r="B563" s="61" t="s">
        <v>306</v>
      </c>
      <c r="C563" s="61" t="s">
        <v>432</v>
      </c>
      <c r="D563" s="61" t="s">
        <v>451</v>
      </c>
      <c r="E563" s="62" t="s">
        <v>452</v>
      </c>
      <c r="F563" s="46">
        <v>46204</v>
      </c>
      <c r="G563" s="46" t="str">
        <f t="shared" si="56"/>
        <v>叶继法2026-7-1</v>
      </c>
      <c r="H563" s="63"/>
      <c r="I563" s="63"/>
      <c r="J563" s="64"/>
      <c r="K563" s="64"/>
      <c r="L563" s="65"/>
      <c r="M563" s="65"/>
      <c r="N563" s="65"/>
      <c r="O563" s="66"/>
      <c r="P563" s="67"/>
      <c r="Q563" s="68"/>
      <c r="R563" s="68"/>
      <c r="S563" s="68"/>
      <c r="T563" s="69">
        <f t="shared" si="58"/>
        <v>0</v>
      </c>
      <c r="U563" s="68"/>
      <c r="V563" s="70"/>
      <c r="W563" s="70"/>
      <c r="X563" s="71">
        <f t="shared" si="59"/>
        <v>0</v>
      </c>
      <c r="Y563" s="72"/>
      <c r="Z563" s="70"/>
      <c r="AA563" s="68"/>
      <c r="AB563" s="73"/>
      <c r="AC563" s="70"/>
      <c r="AD563" s="74"/>
      <c r="AE563" s="68"/>
      <c r="AF563" s="75"/>
      <c r="AG563" s="15"/>
    </row>
    <row r="564" ht="28.5" customHeight="1" spans="1:33">
      <c r="A564" s="84" t="s">
        <v>36</v>
      </c>
      <c r="B564" s="84" t="s">
        <v>306</v>
      </c>
      <c r="C564" s="84" t="s">
        <v>432</v>
      </c>
      <c r="D564" s="84" t="s">
        <v>451</v>
      </c>
      <c r="E564" s="85" t="s">
        <v>452</v>
      </c>
      <c r="F564" s="86">
        <v>46235</v>
      </c>
      <c r="G564" s="46" t="str">
        <f t="shared" si="56"/>
        <v>叶继法2026-8-1</v>
      </c>
      <c r="H564" s="63"/>
      <c r="I564" s="63"/>
      <c r="J564" s="64"/>
      <c r="K564" s="64"/>
      <c r="L564" s="65"/>
      <c r="M564" s="65"/>
      <c r="N564" s="91"/>
      <c r="O564" s="66"/>
      <c r="P564" s="87"/>
      <c r="Q564" s="87"/>
      <c r="R564" s="87"/>
      <c r="S564" s="87"/>
      <c r="T564" s="69">
        <f t="shared" si="58"/>
        <v>0</v>
      </c>
      <c r="U564" s="87"/>
      <c r="V564" s="87"/>
      <c r="W564" s="87"/>
      <c r="X564" s="71">
        <f t="shared" si="59"/>
        <v>0</v>
      </c>
      <c r="Y564" s="88"/>
      <c r="Z564" s="87"/>
      <c r="AA564" s="87"/>
      <c r="AB564" s="87"/>
      <c r="AC564" s="87"/>
      <c r="AD564" s="89"/>
      <c r="AE564" s="87"/>
      <c r="AF564" s="90"/>
    </row>
    <row r="565" ht="28.5" customHeight="1" spans="1:33">
      <c r="A565" s="44" t="s">
        <v>36</v>
      </c>
      <c r="B565" s="44" t="s">
        <v>306</v>
      </c>
      <c r="C565" s="44" t="s">
        <v>432</v>
      </c>
      <c r="D565" s="44" t="s">
        <v>451</v>
      </c>
      <c r="E565" s="44" t="s">
        <v>464</v>
      </c>
      <c r="F565" s="45">
        <v>46173</v>
      </c>
      <c r="G565" s="46" t="str">
        <f t="shared" si="56"/>
        <v>奚根木2026-5-31</v>
      </c>
      <c r="H565" s="47"/>
      <c r="I565" s="47"/>
      <c r="J565" s="48"/>
      <c r="K565" s="48"/>
      <c r="L565" s="48"/>
      <c r="M565" s="49"/>
      <c r="N565" s="49"/>
      <c r="O565" s="50">
        <f t="shared" ref="O565:AE565" si="60">SUM(O566:O597)</f>
        <v>136</v>
      </c>
      <c r="P565" s="51">
        <f t="shared" si="60"/>
        <v>0</v>
      </c>
      <c r="Q565" s="52">
        <f t="shared" si="60"/>
        <v>0</v>
      </c>
      <c r="R565" s="52">
        <f t="shared" si="60"/>
        <v>0</v>
      </c>
      <c r="S565" s="53">
        <f t="shared" si="60"/>
        <v>0</v>
      </c>
      <c r="T565" s="54">
        <f t="shared" si="60"/>
        <v>136</v>
      </c>
      <c r="U565" s="55">
        <f t="shared" si="60"/>
        <v>0</v>
      </c>
      <c r="V565" s="54">
        <f t="shared" si="60"/>
        <v>0</v>
      </c>
      <c r="W565" s="54">
        <f t="shared" si="60"/>
        <v>0</v>
      </c>
      <c r="X565" s="56">
        <f t="shared" si="60"/>
        <v>136</v>
      </c>
      <c r="Y565" s="57">
        <f t="shared" si="60"/>
        <v>0</v>
      </c>
      <c r="Z565" s="54">
        <f t="shared" si="60"/>
        <v>0</v>
      </c>
      <c r="AA565" s="58">
        <f t="shared" si="60"/>
        <v>0</v>
      </c>
      <c r="AB565" s="54">
        <f t="shared" si="60"/>
        <v>8</v>
      </c>
      <c r="AC565" s="54">
        <f t="shared" si="60"/>
        <v>0</v>
      </c>
      <c r="AD565" s="59">
        <f t="shared" si="60"/>
        <v>0</v>
      </c>
      <c r="AE565" s="58">
        <f t="shared" si="60"/>
        <v>0</v>
      </c>
      <c r="AF565" s="60"/>
    </row>
    <row r="566" ht="28.5" customHeight="1" spans="1:33">
      <c r="A566" s="61" t="s">
        <v>36</v>
      </c>
      <c r="B566" s="61" t="s">
        <v>306</v>
      </c>
      <c r="C566" s="61" t="s">
        <v>432</v>
      </c>
      <c r="D566" s="61" t="s">
        <v>451</v>
      </c>
      <c r="E566" s="62" t="s">
        <v>464</v>
      </c>
      <c r="F566" s="46">
        <v>46174</v>
      </c>
      <c r="G566" s="46" t="str">
        <f t="shared" si="56"/>
        <v>奚根木2026-6-1</v>
      </c>
      <c r="H566" s="63"/>
      <c r="I566" s="63"/>
      <c r="J566" s="64"/>
      <c r="K566" s="64"/>
      <c r="L566" s="65"/>
      <c r="M566" s="65"/>
      <c r="N566" s="65"/>
      <c r="O566" s="66">
        <v>8</v>
      </c>
      <c r="P566" s="67"/>
      <c r="Q566" s="68"/>
      <c r="R566" s="68"/>
      <c r="S566" s="68"/>
      <c r="T566" s="69">
        <f t="shared" ref="T566:T597" si="61">SUM(O566:S566)</f>
        <v>8</v>
      </c>
      <c r="U566" s="68"/>
      <c r="V566" s="70"/>
      <c r="W566" s="70"/>
      <c r="X566" s="71">
        <f t="shared" ref="X566:X597" si="62">SUM(T566:W566)</f>
        <v>8</v>
      </c>
      <c r="Y566" s="72"/>
      <c r="Z566" s="70"/>
      <c r="AA566" s="68"/>
      <c r="AB566" s="73"/>
      <c r="AC566" s="70"/>
      <c r="AD566" s="74"/>
      <c r="AE566" s="68"/>
      <c r="AF566" s="75"/>
    </row>
    <row r="567" ht="28.5" customHeight="1" spans="1:33">
      <c r="A567" s="61" t="s">
        <v>36</v>
      </c>
      <c r="B567" s="61" t="s">
        <v>306</v>
      </c>
      <c r="C567" s="61" t="s">
        <v>432</v>
      </c>
      <c r="D567" s="61" t="s">
        <v>451</v>
      </c>
      <c r="E567" s="62" t="s">
        <v>464</v>
      </c>
      <c r="F567" s="46">
        <v>46175</v>
      </c>
      <c r="G567" s="46" t="str">
        <f t="shared" si="56"/>
        <v>奚根木2026-6-2</v>
      </c>
      <c r="H567" s="63"/>
      <c r="I567" s="63" t="s">
        <v>465</v>
      </c>
      <c r="J567" s="64"/>
      <c r="K567" s="64"/>
      <c r="L567" s="65"/>
      <c r="M567" s="65"/>
      <c r="N567" s="65"/>
      <c r="O567" s="66">
        <v>8</v>
      </c>
      <c r="P567" s="67"/>
      <c r="Q567" s="68"/>
      <c r="R567" s="68"/>
      <c r="S567" s="68"/>
      <c r="T567" s="69">
        <f t="shared" si="61"/>
        <v>8</v>
      </c>
      <c r="U567" s="68"/>
      <c r="V567" s="70"/>
      <c r="W567" s="70"/>
      <c r="X567" s="71">
        <f t="shared" si="62"/>
        <v>8</v>
      </c>
      <c r="Y567" s="72"/>
      <c r="Z567" s="70"/>
      <c r="AA567" s="68"/>
      <c r="AB567" s="73"/>
      <c r="AC567" s="70"/>
      <c r="AD567" s="74"/>
      <c r="AE567" s="68"/>
      <c r="AF567" s="75"/>
    </row>
    <row r="568" ht="28.5" customHeight="1" spans="1:33">
      <c r="A568" s="61" t="s">
        <v>36</v>
      </c>
      <c r="B568" s="61" t="s">
        <v>306</v>
      </c>
      <c r="C568" s="61" t="s">
        <v>432</v>
      </c>
      <c r="D568" s="61" t="s">
        <v>451</v>
      </c>
      <c r="E568" s="62" t="s">
        <v>464</v>
      </c>
      <c r="F568" s="46">
        <v>46176</v>
      </c>
      <c r="G568" s="46" t="str">
        <f t="shared" si="56"/>
        <v>奚根木2026-6-3</v>
      </c>
      <c r="H568" s="63"/>
      <c r="I568" s="63"/>
      <c r="J568" s="64"/>
      <c r="K568" s="64"/>
      <c r="L568" s="65"/>
      <c r="M568" s="65"/>
      <c r="N568" s="65"/>
      <c r="O568" s="66">
        <v>8</v>
      </c>
      <c r="P568" s="67"/>
      <c r="Q568" s="68"/>
      <c r="R568" s="68"/>
      <c r="S568" s="68"/>
      <c r="T568" s="69">
        <f t="shared" si="61"/>
        <v>8</v>
      </c>
      <c r="U568" s="68"/>
      <c r="V568" s="70"/>
      <c r="W568" s="70"/>
      <c r="X568" s="71">
        <f t="shared" si="62"/>
        <v>8</v>
      </c>
      <c r="Y568" s="72"/>
      <c r="Z568" s="70"/>
      <c r="AA568" s="68"/>
      <c r="AB568" s="73"/>
      <c r="AC568" s="70"/>
      <c r="AD568" s="74"/>
      <c r="AE568" s="68"/>
      <c r="AF568" s="75"/>
    </row>
    <row r="569" ht="28.5" customHeight="1" spans="1:33">
      <c r="A569" s="61" t="s">
        <v>36</v>
      </c>
      <c r="B569" s="61" t="s">
        <v>306</v>
      </c>
      <c r="C569" s="61" t="s">
        <v>432</v>
      </c>
      <c r="D569" s="61" t="s">
        <v>451</v>
      </c>
      <c r="E569" s="62" t="s">
        <v>464</v>
      </c>
      <c r="F569" s="46">
        <v>46177</v>
      </c>
      <c r="G569" s="46" t="str">
        <f t="shared" si="56"/>
        <v>奚根木2026-6-4</v>
      </c>
      <c r="H569" s="63"/>
      <c r="I569" s="63" t="s">
        <v>466</v>
      </c>
      <c r="J569" s="64"/>
      <c r="K569" s="64"/>
      <c r="L569" s="65"/>
      <c r="M569" s="65"/>
      <c r="N569" s="65"/>
      <c r="O569" s="66">
        <v>8</v>
      </c>
      <c r="P569" s="67"/>
      <c r="Q569" s="68"/>
      <c r="R569" s="68"/>
      <c r="S569" s="68"/>
      <c r="T569" s="69">
        <f t="shared" si="61"/>
        <v>8</v>
      </c>
      <c r="U569" s="68"/>
      <c r="V569" s="70"/>
      <c r="W569" s="70"/>
      <c r="X569" s="71">
        <f t="shared" si="62"/>
        <v>8</v>
      </c>
      <c r="Y569" s="72"/>
      <c r="Z569" s="70"/>
      <c r="AA569" s="68"/>
      <c r="AB569" s="73"/>
      <c r="AC569" s="70"/>
      <c r="AD569" s="74"/>
      <c r="AE569" s="68"/>
      <c r="AF569" s="75"/>
    </row>
    <row r="570" ht="28.5" customHeight="1" spans="1:33">
      <c r="A570" s="61" t="s">
        <v>36</v>
      </c>
      <c r="B570" s="61" t="s">
        <v>306</v>
      </c>
      <c r="C570" s="61" t="s">
        <v>432</v>
      </c>
      <c r="D570" s="61" t="s">
        <v>451</v>
      </c>
      <c r="E570" s="62" t="s">
        <v>464</v>
      </c>
      <c r="F570" s="46">
        <v>46178</v>
      </c>
      <c r="G570" s="46" t="str">
        <f t="shared" si="56"/>
        <v>奚根木2026-6-5</v>
      </c>
      <c r="H570" s="63"/>
      <c r="I570" s="63"/>
      <c r="J570" s="64"/>
      <c r="K570" s="64"/>
      <c r="L570" s="65"/>
      <c r="M570" s="65"/>
      <c r="N570" s="65"/>
      <c r="O570" s="66">
        <v>8</v>
      </c>
      <c r="P570" s="67"/>
      <c r="Q570" s="68"/>
      <c r="R570" s="68"/>
      <c r="S570" s="68"/>
      <c r="T570" s="69">
        <f t="shared" si="61"/>
        <v>8</v>
      </c>
      <c r="U570" s="68"/>
      <c r="V570" s="70"/>
      <c r="W570" s="70"/>
      <c r="X570" s="71">
        <f t="shared" si="62"/>
        <v>8</v>
      </c>
      <c r="Y570" s="72"/>
      <c r="Z570" s="70"/>
      <c r="AA570" s="68"/>
      <c r="AB570" s="73"/>
      <c r="AC570" s="70"/>
      <c r="AD570" s="74"/>
      <c r="AE570" s="68"/>
      <c r="AF570" s="75"/>
    </row>
    <row r="571" ht="28.5" customHeight="1" spans="1:33">
      <c r="A571" s="61" t="s">
        <v>36</v>
      </c>
      <c r="B571" s="61" t="s">
        <v>306</v>
      </c>
      <c r="C571" s="61" t="s">
        <v>432</v>
      </c>
      <c r="D571" s="61" t="s">
        <v>451</v>
      </c>
      <c r="E571" s="62" t="s">
        <v>464</v>
      </c>
      <c r="F571" s="46">
        <v>46179</v>
      </c>
      <c r="G571" s="46" t="str">
        <f t="shared" si="56"/>
        <v>奚根木2026-6-6</v>
      </c>
      <c r="H571" s="63"/>
      <c r="I571" s="63" t="s">
        <v>467</v>
      </c>
      <c r="J571" s="64"/>
      <c r="K571" s="64"/>
      <c r="L571" s="65"/>
      <c r="M571" s="65"/>
      <c r="N571" s="65"/>
      <c r="O571" s="66">
        <v>8</v>
      </c>
      <c r="P571" s="67"/>
      <c r="Q571" s="68"/>
      <c r="R571" s="68"/>
      <c r="S571" s="68"/>
      <c r="T571" s="69">
        <f t="shared" si="61"/>
        <v>8</v>
      </c>
      <c r="U571" s="68"/>
      <c r="V571" s="70"/>
      <c r="W571" s="70"/>
      <c r="X571" s="71">
        <f t="shared" si="62"/>
        <v>8</v>
      </c>
      <c r="Y571" s="72"/>
      <c r="Z571" s="70"/>
      <c r="AA571" s="68"/>
      <c r="AB571" s="73"/>
      <c r="AC571" s="70"/>
      <c r="AD571" s="74"/>
      <c r="AE571" s="68"/>
      <c r="AF571" s="75"/>
    </row>
    <row r="572" ht="28.5" customHeight="1" spans="1:33">
      <c r="A572" s="61" t="s">
        <v>36</v>
      </c>
      <c r="B572" s="61" t="s">
        <v>306</v>
      </c>
      <c r="C572" s="61" t="s">
        <v>432</v>
      </c>
      <c r="D572" s="61" t="s">
        <v>451</v>
      </c>
      <c r="E572" s="62" t="s">
        <v>464</v>
      </c>
      <c r="F572" s="77">
        <v>46180</v>
      </c>
      <c r="G572" s="46" t="str">
        <f t="shared" si="56"/>
        <v>奚根木2026-6-7</v>
      </c>
      <c r="H572" s="63"/>
      <c r="I572" s="63"/>
      <c r="J572" s="64"/>
      <c r="K572" s="64"/>
      <c r="L572" s="65"/>
      <c r="M572" s="65"/>
      <c r="N572" s="65"/>
      <c r="O572" s="66"/>
      <c r="P572" s="67"/>
      <c r="Q572" s="68"/>
      <c r="R572" s="68"/>
      <c r="S572" s="68"/>
      <c r="T572" s="69">
        <f t="shared" si="61"/>
        <v>0</v>
      </c>
      <c r="U572" s="68"/>
      <c r="V572" s="70"/>
      <c r="W572" s="70"/>
      <c r="X572" s="71">
        <f t="shared" si="62"/>
        <v>0</v>
      </c>
      <c r="Y572" s="72"/>
      <c r="Z572" s="70"/>
      <c r="AA572" s="68"/>
      <c r="AB572" s="73"/>
      <c r="AC572" s="70"/>
      <c r="AD572" s="74"/>
      <c r="AE572" s="68"/>
      <c r="AF572" s="75"/>
    </row>
    <row r="573" ht="28.5" customHeight="1" spans="1:33">
      <c r="A573" s="61" t="s">
        <v>36</v>
      </c>
      <c r="B573" s="61" t="s">
        <v>306</v>
      </c>
      <c r="C573" s="61" t="s">
        <v>432</v>
      </c>
      <c r="D573" s="61" t="s">
        <v>451</v>
      </c>
      <c r="E573" s="62" t="s">
        <v>464</v>
      </c>
      <c r="F573" s="46">
        <v>46181</v>
      </c>
      <c r="G573" s="46" t="str">
        <f t="shared" si="56"/>
        <v>奚根木2026-6-8</v>
      </c>
      <c r="H573" s="63"/>
      <c r="I573" s="63" t="s">
        <v>468</v>
      </c>
      <c r="J573" s="64"/>
      <c r="K573" s="64"/>
      <c r="L573" s="65"/>
      <c r="M573" s="65"/>
      <c r="N573" s="65"/>
      <c r="O573" s="66">
        <v>8</v>
      </c>
      <c r="P573" s="67"/>
      <c r="Q573" s="68"/>
      <c r="R573" s="68"/>
      <c r="S573" s="68"/>
      <c r="T573" s="69">
        <f t="shared" si="61"/>
        <v>8</v>
      </c>
      <c r="U573" s="68"/>
      <c r="V573" s="70"/>
      <c r="W573" s="70"/>
      <c r="X573" s="71">
        <f t="shared" si="62"/>
        <v>8</v>
      </c>
      <c r="Y573" s="72"/>
      <c r="Z573" s="70"/>
      <c r="AA573" s="68"/>
      <c r="AB573" s="73"/>
      <c r="AC573" s="70"/>
      <c r="AD573" s="74"/>
      <c r="AE573" s="68"/>
      <c r="AF573" s="75"/>
    </row>
    <row r="574" ht="28.5" customHeight="1" spans="1:33">
      <c r="A574" s="61" t="s">
        <v>36</v>
      </c>
      <c r="B574" s="61" t="s">
        <v>306</v>
      </c>
      <c r="C574" s="61" t="s">
        <v>432</v>
      </c>
      <c r="D574" s="61" t="s">
        <v>451</v>
      </c>
      <c r="E574" s="62" t="s">
        <v>464</v>
      </c>
      <c r="F574" s="78">
        <v>46182</v>
      </c>
      <c r="G574" s="46" t="str">
        <f t="shared" si="56"/>
        <v>奚根木2026-6-9</v>
      </c>
      <c r="H574" s="63"/>
      <c r="I574" s="63"/>
      <c r="J574" s="64"/>
      <c r="K574" s="64"/>
      <c r="L574" s="65"/>
      <c r="M574" s="65"/>
      <c r="N574" s="65"/>
      <c r="O574" s="66">
        <v>8</v>
      </c>
      <c r="P574" s="67"/>
      <c r="Q574" s="68"/>
      <c r="R574" s="68"/>
      <c r="S574" s="68"/>
      <c r="T574" s="69">
        <f t="shared" si="61"/>
        <v>8</v>
      </c>
      <c r="U574" s="68"/>
      <c r="V574" s="70"/>
      <c r="W574" s="70"/>
      <c r="X574" s="71">
        <f t="shared" si="62"/>
        <v>8</v>
      </c>
      <c r="Y574" s="72"/>
      <c r="Z574" s="70"/>
      <c r="AA574" s="68"/>
      <c r="AB574" s="73"/>
      <c r="AC574" s="70"/>
      <c r="AD574" s="74"/>
      <c r="AE574" s="68"/>
      <c r="AF574" s="75"/>
    </row>
    <row r="575" ht="28.5" customHeight="1" spans="1:33">
      <c r="A575" s="61" t="s">
        <v>36</v>
      </c>
      <c r="B575" s="61" t="s">
        <v>306</v>
      </c>
      <c r="C575" s="61" t="s">
        <v>432</v>
      </c>
      <c r="D575" s="61" t="s">
        <v>451</v>
      </c>
      <c r="E575" s="62" t="s">
        <v>464</v>
      </c>
      <c r="F575" s="46">
        <v>46183</v>
      </c>
      <c r="G575" s="46" t="str">
        <f t="shared" si="56"/>
        <v>奚根木2026-6-10</v>
      </c>
      <c r="H575" s="63"/>
      <c r="I575" s="63" t="s">
        <v>469</v>
      </c>
      <c r="J575" s="64"/>
      <c r="K575" s="64"/>
      <c r="L575" s="65"/>
      <c r="M575" s="65"/>
      <c r="N575" s="65"/>
      <c r="O575" s="66">
        <v>8</v>
      </c>
      <c r="P575" s="67"/>
      <c r="Q575" s="68"/>
      <c r="R575" s="68"/>
      <c r="S575" s="68"/>
      <c r="T575" s="69">
        <f t="shared" si="61"/>
        <v>8</v>
      </c>
      <c r="U575" s="68"/>
      <c r="V575" s="70"/>
      <c r="W575" s="70"/>
      <c r="X575" s="71">
        <f t="shared" si="62"/>
        <v>8</v>
      </c>
      <c r="Y575" s="72"/>
      <c r="Z575" s="70"/>
      <c r="AA575" s="68"/>
      <c r="AB575" s="73"/>
      <c r="AC575" s="70"/>
      <c r="AD575" s="74"/>
      <c r="AE575" s="68"/>
      <c r="AF575" s="75"/>
    </row>
    <row r="576" ht="28.5" customHeight="1" spans="1:33">
      <c r="A576" s="61" t="s">
        <v>36</v>
      </c>
      <c r="B576" s="61" t="s">
        <v>306</v>
      </c>
      <c r="C576" s="61" t="s">
        <v>432</v>
      </c>
      <c r="D576" s="61" t="s">
        <v>451</v>
      </c>
      <c r="E576" s="62" t="s">
        <v>464</v>
      </c>
      <c r="F576" s="46">
        <v>46184</v>
      </c>
      <c r="G576" s="46" t="str">
        <f t="shared" si="56"/>
        <v>奚根木2026-6-11</v>
      </c>
      <c r="H576" s="63"/>
      <c r="I576" s="63"/>
      <c r="J576" s="64"/>
      <c r="K576" s="64"/>
      <c r="L576" s="65"/>
      <c r="M576" s="65"/>
      <c r="N576" s="65"/>
      <c r="O576" s="66">
        <v>8</v>
      </c>
      <c r="P576" s="67"/>
      <c r="Q576" s="68"/>
      <c r="R576" s="68"/>
      <c r="S576" s="68"/>
      <c r="T576" s="69">
        <f t="shared" si="61"/>
        <v>8</v>
      </c>
      <c r="U576" s="68"/>
      <c r="V576" s="70"/>
      <c r="W576" s="70"/>
      <c r="X576" s="71">
        <f t="shared" si="62"/>
        <v>8</v>
      </c>
      <c r="Y576" s="72"/>
      <c r="Z576" s="70"/>
      <c r="AA576" s="68"/>
      <c r="AB576" s="73"/>
      <c r="AC576" s="70"/>
      <c r="AD576" s="74"/>
      <c r="AE576" s="68"/>
      <c r="AF576" s="75"/>
    </row>
    <row r="577" ht="28.5" customHeight="1" spans="1:32">
      <c r="A577" s="61" t="s">
        <v>36</v>
      </c>
      <c r="B577" s="61" t="s">
        <v>306</v>
      </c>
      <c r="C577" s="61" t="s">
        <v>432</v>
      </c>
      <c r="D577" s="61" t="s">
        <v>451</v>
      </c>
      <c r="E577" s="62" t="s">
        <v>464</v>
      </c>
      <c r="F577" s="46">
        <v>46185</v>
      </c>
      <c r="G577" s="46" t="str">
        <f t="shared" si="56"/>
        <v>奚根木2026-6-12</v>
      </c>
      <c r="H577" s="63"/>
      <c r="I577" s="63" t="s">
        <v>470</v>
      </c>
      <c r="J577" s="64"/>
      <c r="K577" s="64"/>
      <c r="L577" s="65"/>
      <c r="M577" s="65"/>
      <c r="N577" s="65"/>
      <c r="O577" s="66">
        <v>8</v>
      </c>
      <c r="P577" s="67"/>
      <c r="Q577" s="68"/>
      <c r="R577" s="68"/>
      <c r="S577" s="68"/>
      <c r="T577" s="69">
        <f t="shared" si="61"/>
        <v>8</v>
      </c>
      <c r="U577" s="68"/>
      <c r="V577" s="70"/>
      <c r="W577" s="70"/>
      <c r="X577" s="71">
        <f t="shared" si="62"/>
        <v>8</v>
      </c>
      <c r="Y577" s="72"/>
      <c r="Z577" s="70"/>
      <c r="AA577" s="68"/>
      <c r="AB577" s="73"/>
      <c r="AC577" s="70"/>
      <c r="AD577" s="74"/>
      <c r="AE577" s="68"/>
      <c r="AF577" s="75"/>
    </row>
    <row r="578" ht="28.5" customHeight="1" spans="1:32">
      <c r="A578" s="61" t="s">
        <v>36</v>
      </c>
      <c r="B578" s="61" t="s">
        <v>306</v>
      </c>
      <c r="C578" s="61" t="s">
        <v>432</v>
      </c>
      <c r="D578" s="61" t="s">
        <v>451</v>
      </c>
      <c r="E578" s="62" t="s">
        <v>464</v>
      </c>
      <c r="F578" s="46">
        <v>46186</v>
      </c>
      <c r="G578" s="46" t="str">
        <f t="shared" si="56"/>
        <v>奚根木2026-6-13</v>
      </c>
      <c r="H578" s="63"/>
      <c r="I578" s="63" t="s">
        <v>469</v>
      </c>
      <c r="J578" s="64"/>
      <c r="K578" s="64"/>
      <c r="L578" s="65"/>
      <c r="M578" s="65"/>
      <c r="N578" s="65"/>
      <c r="O578" s="66">
        <v>8</v>
      </c>
      <c r="P578" s="67"/>
      <c r="Q578" s="68"/>
      <c r="R578" s="68"/>
      <c r="S578" s="68"/>
      <c r="T578" s="69">
        <f t="shared" si="61"/>
        <v>8</v>
      </c>
      <c r="U578" s="68"/>
      <c r="V578" s="70"/>
      <c r="W578" s="70"/>
      <c r="X578" s="71">
        <f t="shared" si="62"/>
        <v>8</v>
      </c>
      <c r="Y578" s="72"/>
      <c r="Z578" s="70"/>
      <c r="AA578" s="68"/>
      <c r="AB578" s="73"/>
      <c r="AC578" s="70"/>
      <c r="AD578" s="74"/>
      <c r="AE578" s="68"/>
      <c r="AF578" s="80"/>
    </row>
    <row r="579" ht="28.5" customHeight="1" spans="1:32">
      <c r="A579" s="61" t="s">
        <v>36</v>
      </c>
      <c r="B579" s="61" t="s">
        <v>306</v>
      </c>
      <c r="C579" s="61" t="s">
        <v>432</v>
      </c>
      <c r="D579" s="61" t="s">
        <v>451</v>
      </c>
      <c r="E579" s="62" t="s">
        <v>464</v>
      </c>
      <c r="F579" s="77">
        <v>46187</v>
      </c>
      <c r="G579" s="46" t="str">
        <f t="shared" si="56"/>
        <v>奚根木2026-6-14</v>
      </c>
      <c r="H579" s="63"/>
      <c r="I579" s="63"/>
      <c r="J579" s="64"/>
      <c r="K579" s="64"/>
      <c r="L579" s="65"/>
      <c r="M579" s="65"/>
      <c r="N579" s="65"/>
      <c r="O579" s="66"/>
      <c r="P579" s="67"/>
      <c r="Q579" s="68"/>
      <c r="R579" s="68"/>
      <c r="S579" s="68"/>
      <c r="T579" s="69">
        <f t="shared" si="61"/>
        <v>0</v>
      </c>
      <c r="U579" s="68"/>
      <c r="V579" s="70"/>
      <c r="W579" s="70"/>
      <c r="X579" s="71">
        <f t="shared" si="62"/>
        <v>0</v>
      </c>
      <c r="Y579" s="72"/>
      <c r="Z579" s="70"/>
      <c r="AA579" s="68"/>
      <c r="AB579" s="73"/>
      <c r="AC579" s="70"/>
      <c r="AD579" s="74"/>
      <c r="AE579" s="68"/>
      <c r="AF579" s="80"/>
    </row>
    <row r="580" ht="28.5" customHeight="1" spans="1:32">
      <c r="A580" s="61" t="s">
        <v>36</v>
      </c>
      <c r="B580" s="61" t="s">
        <v>306</v>
      </c>
      <c r="C580" s="61" t="s">
        <v>432</v>
      </c>
      <c r="D580" s="61" t="s">
        <v>451</v>
      </c>
      <c r="E580" s="62" t="s">
        <v>464</v>
      </c>
      <c r="F580" s="46">
        <v>46188</v>
      </c>
      <c r="G580" s="46" t="str">
        <f t="shared" ref="G580:G643" si="63">E580&amp;TEXT(MID(F580,1,5),"YYYY-m-d")</f>
        <v>奚根木2026-6-15</v>
      </c>
      <c r="H580" s="63"/>
      <c r="I580" s="63"/>
      <c r="J580" s="64"/>
      <c r="K580" s="64"/>
      <c r="L580" s="65"/>
      <c r="M580" s="65"/>
      <c r="N580" s="65"/>
      <c r="O580" s="66">
        <v>8</v>
      </c>
      <c r="P580" s="67"/>
      <c r="Q580" s="68"/>
      <c r="R580" s="68"/>
      <c r="S580" s="68"/>
      <c r="T580" s="69">
        <f t="shared" si="61"/>
        <v>8</v>
      </c>
      <c r="U580" s="68"/>
      <c r="V580" s="70"/>
      <c r="W580" s="70"/>
      <c r="X580" s="71">
        <f t="shared" si="62"/>
        <v>8</v>
      </c>
      <c r="Y580" s="72"/>
      <c r="Z580" s="70"/>
      <c r="AA580" s="68"/>
      <c r="AB580" s="73"/>
      <c r="AC580" s="70"/>
      <c r="AD580" s="74"/>
      <c r="AE580" s="68"/>
      <c r="AF580" s="75"/>
    </row>
    <row r="581" ht="28.5" customHeight="1" spans="1:32">
      <c r="A581" s="61" t="s">
        <v>36</v>
      </c>
      <c r="B581" s="61" t="s">
        <v>306</v>
      </c>
      <c r="C581" s="61" t="s">
        <v>432</v>
      </c>
      <c r="D581" s="61" t="s">
        <v>451</v>
      </c>
      <c r="E581" s="62" t="s">
        <v>464</v>
      </c>
      <c r="F581" s="46">
        <v>46189</v>
      </c>
      <c r="G581" s="46" t="str">
        <f t="shared" si="63"/>
        <v>奚根木2026-6-16</v>
      </c>
      <c r="H581" s="63"/>
      <c r="I581" s="63" t="s">
        <v>471</v>
      </c>
      <c r="J581" s="64"/>
      <c r="K581" s="64"/>
      <c r="L581" s="65"/>
      <c r="M581" s="65"/>
      <c r="N581" s="65"/>
      <c r="O581" s="66">
        <v>8</v>
      </c>
      <c r="P581" s="67"/>
      <c r="Q581" s="68"/>
      <c r="R581" s="68"/>
      <c r="S581" s="68"/>
      <c r="T581" s="69">
        <f t="shared" si="61"/>
        <v>8</v>
      </c>
      <c r="U581" s="68"/>
      <c r="V581" s="70"/>
      <c r="W581" s="70"/>
      <c r="X581" s="71">
        <f t="shared" si="62"/>
        <v>8</v>
      </c>
      <c r="Y581" s="72"/>
      <c r="Z581" s="70"/>
      <c r="AA581" s="68"/>
      <c r="AB581" s="73"/>
      <c r="AC581" s="70"/>
      <c r="AD581" s="74"/>
      <c r="AE581" s="68"/>
      <c r="AF581" s="80"/>
    </row>
    <row r="582" ht="28.5" customHeight="1" spans="1:32">
      <c r="A582" s="61" t="s">
        <v>36</v>
      </c>
      <c r="B582" s="61" t="s">
        <v>306</v>
      </c>
      <c r="C582" s="61" t="s">
        <v>432</v>
      </c>
      <c r="D582" s="61" t="s">
        <v>451</v>
      </c>
      <c r="E582" s="62" t="s">
        <v>464</v>
      </c>
      <c r="F582" s="46">
        <v>46190</v>
      </c>
      <c r="G582" s="46" t="str">
        <f t="shared" si="63"/>
        <v>奚根木2026-6-17</v>
      </c>
      <c r="H582" s="63"/>
      <c r="I582" s="63"/>
      <c r="J582" s="64"/>
      <c r="K582" s="64"/>
      <c r="L582" s="65"/>
      <c r="M582" s="65"/>
      <c r="N582" s="65"/>
      <c r="O582" s="66">
        <v>8</v>
      </c>
      <c r="P582" s="67"/>
      <c r="Q582" s="68"/>
      <c r="R582" s="68"/>
      <c r="S582" s="68"/>
      <c r="T582" s="69">
        <f t="shared" si="61"/>
        <v>8</v>
      </c>
      <c r="U582" s="68"/>
      <c r="V582" s="70"/>
      <c r="W582" s="70"/>
      <c r="X582" s="71">
        <f t="shared" si="62"/>
        <v>8</v>
      </c>
      <c r="Y582" s="72"/>
      <c r="Z582" s="70"/>
      <c r="AA582" s="68"/>
      <c r="AB582" s="73"/>
      <c r="AC582" s="70"/>
      <c r="AD582" s="74"/>
      <c r="AE582" s="68"/>
      <c r="AF582" s="75"/>
    </row>
    <row r="583" ht="28.5" customHeight="1" spans="1:32">
      <c r="A583" s="61" t="s">
        <v>36</v>
      </c>
      <c r="B583" s="61" t="s">
        <v>306</v>
      </c>
      <c r="C583" s="61" t="s">
        <v>432</v>
      </c>
      <c r="D583" s="61" t="s">
        <v>451</v>
      </c>
      <c r="E583" s="62" t="s">
        <v>464</v>
      </c>
      <c r="F583" s="46">
        <v>46191</v>
      </c>
      <c r="G583" s="46" t="str">
        <f t="shared" si="63"/>
        <v>奚根木2026-6-18</v>
      </c>
      <c r="H583" s="63"/>
      <c r="I583" s="63" t="s">
        <v>472</v>
      </c>
      <c r="J583" s="64"/>
      <c r="K583" s="64"/>
      <c r="L583" s="65"/>
      <c r="M583" s="65"/>
      <c r="N583" s="65"/>
      <c r="O583" s="66">
        <v>8</v>
      </c>
      <c r="P583" s="67"/>
      <c r="Q583" s="68"/>
      <c r="R583" s="68"/>
      <c r="S583" s="68"/>
      <c r="T583" s="69">
        <f t="shared" si="61"/>
        <v>8</v>
      </c>
      <c r="U583" s="68"/>
      <c r="V583" s="70"/>
      <c r="W583" s="70"/>
      <c r="X583" s="71">
        <f t="shared" si="62"/>
        <v>8</v>
      </c>
      <c r="Y583" s="72"/>
      <c r="Z583" s="70"/>
      <c r="AA583" s="68"/>
      <c r="AB583" s="73"/>
      <c r="AC583" s="70"/>
      <c r="AD583" s="74"/>
      <c r="AE583" s="68"/>
      <c r="AF583" s="75"/>
    </row>
    <row r="584" ht="28.5" customHeight="1" spans="1:32">
      <c r="A584" s="61" t="s">
        <v>36</v>
      </c>
      <c r="B584" s="61" t="s">
        <v>306</v>
      </c>
      <c r="C584" s="61" t="s">
        <v>432</v>
      </c>
      <c r="D584" s="61" t="s">
        <v>451</v>
      </c>
      <c r="E584" s="62" t="s">
        <v>464</v>
      </c>
      <c r="F584" s="82">
        <v>46192</v>
      </c>
      <c r="G584" s="46" t="str">
        <f t="shared" si="63"/>
        <v>奚根木2026-6-19</v>
      </c>
      <c r="H584" s="63"/>
      <c r="I584" s="63"/>
      <c r="J584" s="64"/>
      <c r="K584" s="64"/>
      <c r="L584" s="65"/>
      <c r="M584" s="65"/>
      <c r="N584" s="65"/>
      <c r="O584" s="66"/>
      <c r="P584" s="67"/>
      <c r="Q584" s="68"/>
      <c r="R584" s="68"/>
      <c r="S584" s="68"/>
      <c r="T584" s="69">
        <f t="shared" si="61"/>
        <v>0</v>
      </c>
      <c r="U584" s="68"/>
      <c r="V584" s="70"/>
      <c r="W584" s="70"/>
      <c r="X584" s="71">
        <f t="shared" si="62"/>
        <v>0</v>
      </c>
      <c r="Y584" s="72"/>
      <c r="Z584" s="70"/>
      <c r="AA584" s="68"/>
      <c r="AB584" s="73">
        <v>8</v>
      </c>
      <c r="AC584" s="70"/>
      <c r="AD584" s="74"/>
      <c r="AE584" s="68"/>
      <c r="AF584" s="75"/>
    </row>
    <row r="585" ht="28.5" customHeight="1" spans="1:32">
      <c r="A585" s="61" t="s">
        <v>36</v>
      </c>
      <c r="B585" s="61" t="s">
        <v>306</v>
      </c>
      <c r="C585" s="61" t="s">
        <v>432</v>
      </c>
      <c r="D585" s="61" t="s">
        <v>451</v>
      </c>
      <c r="E585" s="62" t="s">
        <v>464</v>
      </c>
      <c r="F585" s="77">
        <v>46193</v>
      </c>
      <c r="G585" s="46" t="str">
        <f t="shared" si="63"/>
        <v>奚根木2026-6-20</v>
      </c>
      <c r="H585" s="63"/>
      <c r="I585" s="63"/>
      <c r="J585" s="64"/>
      <c r="K585" s="64"/>
      <c r="L585" s="65"/>
      <c r="M585" s="65"/>
      <c r="N585" s="65"/>
      <c r="O585" s="66"/>
      <c r="P585" s="67"/>
      <c r="Q585" s="68"/>
      <c r="R585" s="68"/>
      <c r="S585" s="68"/>
      <c r="T585" s="69">
        <f t="shared" si="61"/>
        <v>0</v>
      </c>
      <c r="U585" s="68"/>
      <c r="V585" s="70"/>
      <c r="W585" s="70"/>
      <c r="X585" s="71">
        <f t="shared" si="62"/>
        <v>0</v>
      </c>
      <c r="Y585" s="72"/>
      <c r="Z585" s="70"/>
      <c r="AA585" s="68"/>
      <c r="AB585" s="73"/>
      <c r="AC585" s="70"/>
      <c r="AD585" s="74"/>
      <c r="AE585" s="68"/>
      <c r="AF585" s="75"/>
    </row>
    <row r="586" ht="28.5" customHeight="1" spans="1:32">
      <c r="A586" s="61" t="s">
        <v>36</v>
      </c>
      <c r="B586" s="61" t="s">
        <v>306</v>
      </c>
      <c r="C586" s="61" t="s">
        <v>432</v>
      </c>
      <c r="D586" s="61" t="s">
        <v>451</v>
      </c>
      <c r="E586" s="62" t="s">
        <v>464</v>
      </c>
      <c r="F586" s="46">
        <v>46194</v>
      </c>
      <c r="G586" s="46" t="str">
        <f t="shared" si="63"/>
        <v>奚根木2026-6-21</v>
      </c>
      <c r="H586" s="63"/>
      <c r="I586" s="63"/>
      <c r="J586" s="64"/>
      <c r="K586" s="64"/>
      <c r="L586" s="65"/>
      <c r="M586" s="65"/>
      <c r="N586" s="65"/>
      <c r="O586" s="66">
        <v>8</v>
      </c>
      <c r="P586" s="67"/>
      <c r="Q586" s="68"/>
      <c r="R586" s="68"/>
      <c r="S586" s="68"/>
      <c r="T586" s="69">
        <f t="shared" si="61"/>
        <v>8</v>
      </c>
      <c r="U586" s="68"/>
      <c r="V586" s="70"/>
      <c r="W586" s="70"/>
      <c r="X586" s="71">
        <f t="shared" si="62"/>
        <v>8</v>
      </c>
      <c r="Y586" s="72"/>
      <c r="Z586" s="70"/>
      <c r="AA586" s="68"/>
      <c r="AB586" s="73"/>
      <c r="AC586" s="70"/>
      <c r="AD586" s="74"/>
      <c r="AE586" s="68"/>
      <c r="AF586" s="75"/>
    </row>
    <row r="587" ht="28.5" customHeight="1" spans="1:32">
      <c r="A587" s="61" t="s">
        <v>36</v>
      </c>
      <c r="B587" s="61" t="s">
        <v>306</v>
      </c>
      <c r="C587" s="61" t="s">
        <v>432</v>
      </c>
      <c r="D587" s="61" t="s">
        <v>451</v>
      </c>
      <c r="E587" s="62" t="s">
        <v>464</v>
      </c>
      <c r="F587" s="46">
        <v>46195</v>
      </c>
      <c r="G587" s="46" t="str">
        <f t="shared" si="63"/>
        <v>奚根木2026-6-22</v>
      </c>
      <c r="H587" s="63"/>
      <c r="I587" s="63"/>
      <c r="J587" s="64"/>
      <c r="K587" s="64"/>
      <c r="L587" s="65"/>
      <c r="M587" s="65"/>
      <c r="N587" s="65"/>
      <c r="O587" s="66"/>
      <c r="P587" s="67"/>
      <c r="Q587" s="68"/>
      <c r="R587" s="68"/>
      <c r="S587" s="68"/>
      <c r="T587" s="69">
        <f t="shared" si="61"/>
        <v>0</v>
      </c>
      <c r="U587" s="68"/>
      <c r="V587" s="70"/>
      <c r="W587" s="70"/>
      <c r="X587" s="71">
        <f t="shared" si="62"/>
        <v>0</v>
      </c>
      <c r="Y587" s="72"/>
      <c r="Z587" s="70"/>
      <c r="AA587" s="68"/>
      <c r="AB587" s="73"/>
      <c r="AC587" s="70"/>
      <c r="AD587" s="74"/>
      <c r="AE587" s="68"/>
      <c r="AF587" s="75"/>
    </row>
    <row r="588" ht="28.5" customHeight="1" spans="1:32">
      <c r="A588" s="61" t="s">
        <v>36</v>
      </c>
      <c r="B588" s="61" t="s">
        <v>306</v>
      </c>
      <c r="C588" s="61" t="s">
        <v>432</v>
      </c>
      <c r="D588" s="61" t="s">
        <v>451</v>
      </c>
      <c r="E588" s="62" t="s">
        <v>464</v>
      </c>
      <c r="F588" s="46">
        <v>46196</v>
      </c>
      <c r="G588" s="46" t="str">
        <f t="shared" si="63"/>
        <v>奚根木2026-6-23</v>
      </c>
      <c r="H588" s="63"/>
      <c r="I588" s="63"/>
      <c r="J588" s="64"/>
      <c r="K588" s="64"/>
      <c r="L588" s="65"/>
      <c r="M588" s="65"/>
      <c r="N588" s="65"/>
      <c r="O588" s="66"/>
      <c r="P588" s="67"/>
      <c r="Q588" s="68"/>
      <c r="R588" s="68"/>
      <c r="S588" s="68"/>
      <c r="T588" s="69">
        <f t="shared" si="61"/>
        <v>0</v>
      </c>
      <c r="U588" s="68"/>
      <c r="V588" s="70"/>
      <c r="W588" s="70"/>
      <c r="X588" s="71">
        <f t="shared" si="62"/>
        <v>0</v>
      </c>
      <c r="Y588" s="72"/>
      <c r="Z588" s="70"/>
      <c r="AA588" s="68"/>
      <c r="AB588" s="73"/>
      <c r="AC588" s="70"/>
      <c r="AD588" s="74"/>
      <c r="AE588" s="68"/>
      <c r="AF588" s="75"/>
    </row>
    <row r="589" ht="28.5" customHeight="1" spans="1:32">
      <c r="A589" s="61" t="s">
        <v>36</v>
      </c>
      <c r="B589" s="61" t="s">
        <v>306</v>
      </c>
      <c r="C589" s="61" t="s">
        <v>432</v>
      </c>
      <c r="D589" s="61" t="s">
        <v>451</v>
      </c>
      <c r="E589" s="62" t="s">
        <v>464</v>
      </c>
      <c r="F589" s="46">
        <v>46197</v>
      </c>
      <c r="G589" s="46" t="str">
        <f t="shared" si="63"/>
        <v>奚根木2026-6-24</v>
      </c>
      <c r="H589" s="63"/>
      <c r="I589" s="63"/>
      <c r="J589" s="64"/>
      <c r="K589" s="64"/>
      <c r="L589" s="65"/>
      <c r="M589" s="65"/>
      <c r="N589" s="65"/>
      <c r="O589" s="66"/>
      <c r="P589" s="67"/>
      <c r="Q589" s="68"/>
      <c r="R589" s="68"/>
      <c r="S589" s="68"/>
      <c r="T589" s="69">
        <f t="shared" si="61"/>
        <v>0</v>
      </c>
      <c r="U589" s="68"/>
      <c r="V589" s="70"/>
      <c r="W589" s="70"/>
      <c r="X589" s="71">
        <f t="shared" si="62"/>
        <v>0</v>
      </c>
      <c r="Y589" s="72"/>
      <c r="Z589" s="70"/>
      <c r="AA589" s="68"/>
      <c r="AB589" s="73"/>
      <c r="AC589" s="70"/>
      <c r="AD589" s="74"/>
      <c r="AE589" s="68"/>
      <c r="AF589" s="75"/>
    </row>
    <row r="590" ht="28.5" customHeight="1" spans="1:32">
      <c r="A590" s="61" t="s">
        <v>36</v>
      </c>
      <c r="B590" s="61" t="s">
        <v>306</v>
      </c>
      <c r="C590" s="61" t="s">
        <v>432</v>
      </c>
      <c r="D590" s="61" t="s">
        <v>451</v>
      </c>
      <c r="E590" s="62" t="s">
        <v>464</v>
      </c>
      <c r="F590" s="46">
        <v>46198</v>
      </c>
      <c r="G590" s="46" t="str">
        <f t="shared" si="63"/>
        <v>奚根木2026-6-25</v>
      </c>
      <c r="H590" s="63"/>
      <c r="I590" s="63"/>
      <c r="J590" s="64"/>
      <c r="K590" s="64"/>
      <c r="L590" s="65"/>
      <c r="M590" s="65"/>
      <c r="N590" s="65"/>
      <c r="O590" s="66"/>
      <c r="P590" s="67"/>
      <c r="Q590" s="68"/>
      <c r="R590" s="68"/>
      <c r="S590" s="68"/>
      <c r="T590" s="69">
        <f t="shared" si="61"/>
        <v>0</v>
      </c>
      <c r="U590" s="68"/>
      <c r="V590" s="70"/>
      <c r="W590" s="70"/>
      <c r="X590" s="71">
        <f t="shared" si="62"/>
        <v>0</v>
      </c>
      <c r="Y590" s="72"/>
      <c r="Z590" s="70"/>
      <c r="AA590" s="68"/>
      <c r="AB590" s="73"/>
      <c r="AC590" s="70"/>
      <c r="AD590" s="74"/>
      <c r="AE590" s="68"/>
      <c r="AF590" s="75"/>
    </row>
    <row r="591" ht="28.5" customHeight="1" spans="1:32">
      <c r="A591" s="61" t="s">
        <v>36</v>
      </c>
      <c r="B591" s="61" t="s">
        <v>306</v>
      </c>
      <c r="C591" s="61" t="s">
        <v>432</v>
      </c>
      <c r="D591" s="61" t="s">
        <v>451</v>
      </c>
      <c r="E591" s="62" t="s">
        <v>464</v>
      </c>
      <c r="F591" s="46">
        <v>46199</v>
      </c>
      <c r="G591" s="46" t="str">
        <f t="shared" si="63"/>
        <v>奚根木2026-6-26</v>
      </c>
      <c r="H591" s="63"/>
      <c r="I591" s="63"/>
      <c r="J591" s="64"/>
      <c r="K591" s="64"/>
      <c r="L591" s="65"/>
      <c r="M591" s="65"/>
      <c r="N591" s="65"/>
      <c r="O591" s="66"/>
      <c r="P591" s="67"/>
      <c r="Q591" s="68"/>
      <c r="R591" s="68"/>
      <c r="S591" s="68"/>
      <c r="T591" s="69">
        <f t="shared" si="61"/>
        <v>0</v>
      </c>
      <c r="U591" s="68"/>
      <c r="V591" s="70"/>
      <c r="W591" s="70"/>
      <c r="X591" s="71">
        <f t="shared" si="62"/>
        <v>0</v>
      </c>
      <c r="Y591" s="72"/>
      <c r="Z591" s="70"/>
      <c r="AA591" s="68"/>
      <c r="AB591" s="73"/>
      <c r="AC591" s="70"/>
      <c r="AD591" s="74"/>
      <c r="AE591" s="68"/>
      <c r="AF591" s="75"/>
    </row>
    <row r="592" ht="28.5" customHeight="1" spans="1:32">
      <c r="A592" s="61" t="s">
        <v>36</v>
      </c>
      <c r="B592" s="61" t="s">
        <v>306</v>
      </c>
      <c r="C592" s="61" t="s">
        <v>432</v>
      </c>
      <c r="D592" s="61" t="s">
        <v>451</v>
      </c>
      <c r="E592" s="62" t="s">
        <v>464</v>
      </c>
      <c r="F592" s="46">
        <v>46200</v>
      </c>
      <c r="G592" s="46" t="str">
        <f t="shared" si="63"/>
        <v>奚根木2026-6-27</v>
      </c>
      <c r="H592" s="63"/>
      <c r="I592" s="63"/>
      <c r="J592" s="64"/>
      <c r="K592" s="64"/>
      <c r="L592" s="65"/>
      <c r="M592" s="65"/>
      <c r="N592" s="79"/>
      <c r="O592" s="66"/>
      <c r="P592" s="67"/>
      <c r="Q592" s="68"/>
      <c r="R592" s="68"/>
      <c r="S592" s="68"/>
      <c r="T592" s="69">
        <f t="shared" si="61"/>
        <v>0</v>
      </c>
      <c r="U592" s="68"/>
      <c r="V592" s="70"/>
      <c r="W592" s="70"/>
      <c r="X592" s="71">
        <f t="shared" si="62"/>
        <v>0</v>
      </c>
      <c r="Y592" s="72"/>
      <c r="Z592" s="70"/>
      <c r="AA592" s="68"/>
      <c r="AB592" s="73"/>
      <c r="AC592" s="70"/>
      <c r="AD592" s="74"/>
      <c r="AE592" s="68"/>
      <c r="AF592" s="75"/>
    </row>
    <row r="593" ht="28.5" customHeight="1" spans="1:33">
      <c r="A593" s="61" t="s">
        <v>36</v>
      </c>
      <c r="B593" s="61" t="s">
        <v>306</v>
      </c>
      <c r="C593" s="61" t="s">
        <v>432</v>
      </c>
      <c r="D593" s="61" t="s">
        <v>451</v>
      </c>
      <c r="E593" s="62" t="s">
        <v>464</v>
      </c>
      <c r="F593" s="46">
        <v>46201</v>
      </c>
      <c r="G593" s="46" t="str">
        <f t="shared" si="63"/>
        <v>奚根木2026-6-28</v>
      </c>
      <c r="H593" s="63"/>
      <c r="I593" s="63"/>
      <c r="J593" s="64"/>
      <c r="K593" s="64"/>
      <c r="L593" s="65"/>
      <c r="M593" s="65"/>
      <c r="N593" s="65"/>
      <c r="O593" s="66"/>
      <c r="P593" s="67"/>
      <c r="Q593" s="68"/>
      <c r="R593" s="68"/>
      <c r="S593" s="68"/>
      <c r="T593" s="69">
        <f t="shared" si="61"/>
        <v>0</v>
      </c>
      <c r="U593" s="68"/>
      <c r="V593" s="70"/>
      <c r="W593" s="70"/>
      <c r="X593" s="71">
        <f t="shared" si="62"/>
        <v>0</v>
      </c>
      <c r="Y593" s="72"/>
      <c r="Z593" s="70"/>
      <c r="AA593" s="68"/>
      <c r="AB593" s="73"/>
      <c r="AC593" s="70"/>
      <c r="AD593" s="74"/>
      <c r="AE593" s="68"/>
      <c r="AF593" s="75"/>
    </row>
    <row r="594" ht="28.5" customHeight="1" spans="1:33">
      <c r="A594" s="61" t="s">
        <v>36</v>
      </c>
      <c r="B594" s="61" t="s">
        <v>306</v>
      </c>
      <c r="C594" s="61" t="s">
        <v>432</v>
      </c>
      <c r="D594" s="61" t="s">
        <v>451</v>
      </c>
      <c r="E594" s="62" t="s">
        <v>464</v>
      </c>
      <c r="F594" s="46">
        <v>46202</v>
      </c>
      <c r="G594" s="46" t="str">
        <f t="shared" si="63"/>
        <v>奚根木2026-6-29</v>
      </c>
      <c r="H594" s="63"/>
      <c r="I594" s="63"/>
      <c r="J594" s="64"/>
      <c r="K594" s="64"/>
      <c r="L594" s="65"/>
      <c r="M594" s="65"/>
      <c r="N594" s="79"/>
      <c r="O594" s="66"/>
      <c r="P594" s="67"/>
      <c r="Q594" s="68"/>
      <c r="R594" s="68"/>
      <c r="S594" s="68"/>
      <c r="T594" s="69">
        <f t="shared" si="61"/>
        <v>0</v>
      </c>
      <c r="U594" s="68"/>
      <c r="V594" s="70"/>
      <c r="W594" s="70"/>
      <c r="X594" s="71">
        <f t="shared" si="62"/>
        <v>0</v>
      </c>
      <c r="Y594" s="72"/>
      <c r="Z594" s="70"/>
      <c r="AA594" s="68"/>
      <c r="AB594" s="73"/>
      <c r="AC594" s="70"/>
      <c r="AD594" s="74"/>
      <c r="AE594" s="68"/>
      <c r="AF594" s="75"/>
    </row>
    <row r="595" s="3" customFormat="1" ht="28.5" customHeight="1" spans="1:33">
      <c r="A595" s="61" t="s">
        <v>36</v>
      </c>
      <c r="B595" s="61" t="s">
        <v>306</v>
      </c>
      <c r="C595" s="61" t="s">
        <v>432</v>
      </c>
      <c r="D595" s="61" t="s">
        <v>451</v>
      </c>
      <c r="E595" s="62" t="s">
        <v>464</v>
      </c>
      <c r="F595" s="46">
        <v>46203</v>
      </c>
      <c r="G595" s="46" t="str">
        <f t="shared" si="63"/>
        <v>奚根木2026-6-30</v>
      </c>
      <c r="H595" s="63"/>
      <c r="I595" s="63"/>
      <c r="J595" s="64"/>
      <c r="K595" s="64"/>
      <c r="L595" s="65"/>
      <c r="M595" s="65"/>
      <c r="N595" s="65"/>
      <c r="O595" s="66"/>
      <c r="P595" s="67"/>
      <c r="Q595" s="68"/>
      <c r="R595" s="68"/>
      <c r="S595" s="68"/>
      <c r="T595" s="69">
        <f t="shared" si="61"/>
        <v>0</v>
      </c>
      <c r="U595" s="68"/>
      <c r="V595" s="70"/>
      <c r="W595" s="70"/>
      <c r="X595" s="71">
        <f t="shared" si="62"/>
        <v>0</v>
      </c>
      <c r="Y595" s="72"/>
      <c r="Z595" s="70"/>
      <c r="AA595" s="68"/>
      <c r="AB595" s="73"/>
      <c r="AC595" s="70"/>
      <c r="AD595" s="74"/>
      <c r="AE595" s="68"/>
      <c r="AF595" s="75"/>
      <c r="AG595" s="15"/>
    </row>
    <row r="596" s="3" customFormat="1" ht="28.5" customHeight="1" spans="1:33">
      <c r="A596" s="61" t="s">
        <v>36</v>
      </c>
      <c r="B596" s="61" t="s">
        <v>306</v>
      </c>
      <c r="C596" s="61" t="s">
        <v>432</v>
      </c>
      <c r="D596" s="61" t="s">
        <v>451</v>
      </c>
      <c r="E596" s="62" t="s">
        <v>464</v>
      </c>
      <c r="F596" s="46">
        <v>46204</v>
      </c>
      <c r="G596" s="46" t="str">
        <f t="shared" si="63"/>
        <v>奚根木2026-7-1</v>
      </c>
      <c r="H596" s="63"/>
      <c r="I596" s="63"/>
      <c r="J596" s="64"/>
      <c r="K596" s="64"/>
      <c r="L596" s="65"/>
      <c r="M596" s="65"/>
      <c r="N596" s="65"/>
      <c r="O596" s="66"/>
      <c r="P596" s="67"/>
      <c r="Q596" s="68"/>
      <c r="R596" s="68"/>
      <c r="S596" s="68"/>
      <c r="T596" s="69">
        <f t="shared" si="61"/>
        <v>0</v>
      </c>
      <c r="U596" s="68"/>
      <c r="V596" s="70"/>
      <c r="W596" s="70"/>
      <c r="X596" s="71">
        <f t="shared" si="62"/>
        <v>0</v>
      </c>
      <c r="Y596" s="72"/>
      <c r="Z596" s="70"/>
      <c r="AA596" s="68"/>
      <c r="AB596" s="73"/>
      <c r="AC596" s="70"/>
      <c r="AD596" s="74"/>
      <c r="AE596" s="68"/>
      <c r="AF596" s="75"/>
      <c r="AG596" s="15"/>
    </row>
    <row r="597" ht="28.5" customHeight="1" spans="1:33">
      <c r="A597" s="84" t="s">
        <v>36</v>
      </c>
      <c r="B597" s="84" t="s">
        <v>306</v>
      </c>
      <c r="C597" s="84" t="s">
        <v>432</v>
      </c>
      <c r="D597" s="84" t="s">
        <v>451</v>
      </c>
      <c r="E597" s="85" t="s">
        <v>464</v>
      </c>
      <c r="F597" s="86">
        <v>46235</v>
      </c>
      <c r="G597" s="46" t="str">
        <f t="shared" si="63"/>
        <v>奚根木2026-8-1</v>
      </c>
      <c r="H597" s="63"/>
      <c r="I597" s="63"/>
      <c r="J597" s="64"/>
      <c r="K597" s="64"/>
      <c r="L597" s="65"/>
      <c r="M597" s="65"/>
      <c r="N597" s="91"/>
      <c r="O597" s="66"/>
      <c r="P597" s="87"/>
      <c r="Q597" s="87"/>
      <c r="R597" s="87"/>
      <c r="S597" s="87"/>
      <c r="T597" s="69">
        <f t="shared" si="61"/>
        <v>0</v>
      </c>
      <c r="U597" s="87"/>
      <c r="V597" s="87"/>
      <c r="W597" s="87"/>
      <c r="X597" s="71">
        <f t="shared" si="62"/>
        <v>0</v>
      </c>
      <c r="Y597" s="88"/>
      <c r="Z597" s="87"/>
      <c r="AA597" s="87"/>
      <c r="AB597" s="87"/>
      <c r="AC597" s="87"/>
      <c r="AD597" s="89"/>
      <c r="AE597" s="87"/>
      <c r="AF597" s="90"/>
    </row>
    <row r="598" ht="28.5" customHeight="1" spans="1:33">
      <c r="A598" s="44" t="s">
        <v>36</v>
      </c>
      <c r="B598" s="44" t="s">
        <v>306</v>
      </c>
      <c r="C598" s="44" t="s">
        <v>473</v>
      </c>
      <c r="D598" s="44" t="s">
        <v>474</v>
      </c>
      <c r="E598" s="44" t="s">
        <v>475</v>
      </c>
      <c r="F598" s="45">
        <v>46173</v>
      </c>
      <c r="G598" s="46" t="str">
        <f t="shared" si="63"/>
        <v>胡爱玲2026-5-31</v>
      </c>
      <c r="H598" s="47"/>
      <c r="I598" s="47"/>
      <c r="J598" s="48"/>
      <c r="K598" s="48"/>
      <c r="L598" s="48"/>
      <c r="M598" s="49"/>
      <c r="N598" s="49"/>
      <c r="O598" s="50">
        <f t="shared" ref="O598:AE598" si="64">SUM(O599:O630)</f>
        <v>136</v>
      </c>
      <c r="P598" s="51">
        <f t="shared" si="64"/>
        <v>0</v>
      </c>
      <c r="Q598" s="52">
        <f t="shared" si="64"/>
        <v>-1</v>
      </c>
      <c r="R598" s="52">
        <f t="shared" si="64"/>
        <v>0</v>
      </c>
      <c r="S598" s="53">
        <f t="shared" si="64"/>
        <v>0</v>
      </c>
      <c r="T598" s="54">
        <f t="shared" si="64"/>
        <v>135</v>
      </c>
      <c r="U598" s="55">
        <f t="shared" si="64"/>
        <v>0</v>
      </c>
      <c r="V598" s="54">
        <f t="shared" si="64"/>
        <v>0</v>
      </c>
      <c r="W598" s="54">
        <f t="shared" si="64"/>
        <v>0</v>
      </c>
      <c r="X598" s="56">
        <f t="shared" si="64"/>
        <v>135</v>
      </c>
      <c r="Y598" s="57">
        <f t="shared" si="64"/>
        <v>0</v>
      </c>
      <c r="Z598" s="54">
        <f t="shared" si="64"/>
        <v>0</v>
      </c>
      <c r="AA598" s="58">
        <f t="shared" si="64"/>
        <v>2</v>
      </c>
      <c r="AB598" s="54">
        <f t="shared" si="64"/>
        <v>8</v>
      </c>
      <c r="AC598" s="54">
        <f t="shared" si="64"/>
        <v>0</v>
      </c>
      <c r="AD598" s="59">
        <f t="shared" si="64"/>
        <v>0</v>
      </c>
      <c r="AE598" s="58">
        <f t="shared" si="64"/>
        <v>0</v>
      </c>
      <c r="AF598" s="60"/>
    </row>
    <row r="599" ht="28.5" customHeight="1" spans="1:33">
      <c r="A599" s="61" t="s">
        <v>36</v>
      </c>
      <c r="B599" s="61" t="s">
        <v>306</v>
      </c>
      <c r="C599" s="61" t="s">
        <v>473</v>
      </c>
      <c r="D599" s="61" t="s">
        <v>474</v>
      </c>
      <c r="E599" s="62" t="s">
        <v>475</v>
      </c>
      <c r="F599" s="46">
        <v>46174</v>
      </c>
      <c r="G599" s="46" t="str">
        <f t="shared" si="63"/>
        <v>胡爱玲2026-6-1</v>
      </c>
      <c r="H599" s="63" t="s">
        <v>476</v>
      </c>
      <c r="I599" s="63"/>
      <c r="J599" s="64"/>
      <c r="K599" s="64"/>
      <c r="L599" s="65"/>
      <c r="M599" s="65"/>
      <c r="N599" s="65"/>
      <c r="O599" s="66">
        <v>8</v>
      </c>
      <c r="P599" s="67"/>
      <c r="Q599" s="68"/>
      <c r="R599" s="68"/>
      <c r="S599" s="68"/>
      <c r="T599" s="69">
        <f t="shared" ref="T599:T630" si="65">SUM(O599:S599)</f>
        <v>8</v>
      </c>
      <c r="U599" s="68"/>
      <c r="V599" s="70"/>
      <c r="W599" s="70"/>
      <c r="X599" s="71">
        <f t="shared" ref="X599:X630" si="66">SUM(T599:W599)</f>
        <v>8</v>
      </c>
      <c r="Y599" s="72"/>
      <c r="Z599" s="70"/>
      <c r="AA599" s="68"/>
      <c r="AB599" s="73"/>
      <c r="AC599" s="70"/>
      <c r="AD599" s="74"/>
      <c r="AE599" s="68"/>
      <c r="AF599" s="75"/>
    </row>
    <row r="600" ht="28.5" customHeight="1" spans="1:33">
      <c r="A600" s="61" t="s">
        <v>36</v>
      </c>
      <c r="B600" s="61" t="s">
        <v>306</v>
      </c>
      <c r="C600" s="61" t="s">
        <v>473</v>
      </c>
      <c r="D600" s="61" t="s">
        <v>474</v>
      </c>
      <c r="E600" s="76" t="s">
        <v>475</v>
      </c>
      <c r="F600" s="46">
        <v>46175</v>
      </c>
      <c r="G600" s="46" t="str">
        <f t="shared" si="63"/>
        <v>胡爱玲2026-6-2</v>
      </c>
      <c r="H600" s="63" t="s">
        <v>477</v>
      </c>
      <c r="I600" s="63"/>
      <c r="J600" s="64"/>
      <c r="K600" s="64"/>
      <c r="L600" s="65"/>
      <c r="M600" s="65"/>
      <c r="N600" s="65"/>
      <c r="O600" s="66">
        <v>8</v>
      </c>
      <c r="P600" s="67"/>
      <c r="Q600" s="68"/>
      <c r="R600" s="68"/>
      <c r="S600" s="68"/>
      <c r="T600" s="69">
        <f t="shared" si="65"/>
        <v>8</v>
      </c>
      <c r="U600" s="68"/>
      <c r="V600" s="70"/>
      <c r="W600" s="70"/>
      <c r="X600" s="71">
        <f t="shared" si="66"/>
        <v>8</v>
      </c>
      <c r="Y600" s="72"/>
      <c r="Z600" s="70"/>
      <c r="AA600" s="68"/>
      <c r="AB600" s="73"/>
      <c r="AC600" s="70"/>
      <c r="AD600" s="74"/>
      <c r="AE600" s="68"/>
      <c r="AF600" s="75"/>
    </row>
    <row r="601" ht="28.5" customHeight="1" spans="1:33">
      <c r="A601" s="61" t="s">
        <v>36</v>
      </c>
      <c r="B601" s="61" t="s">
        <v>306</v>
      </c>
      <c r="C601" s="61" t="s">
        <v>473</v>
      </c>
      <c r="D601" s="61" t="s">
        <v>474</v>
      </c>
      <c r="E601" s="76" t="s">
        <v>475</v>
      </c>
      <c r="F601" s="46">
        <v>46176</v>
      </c>
      <c r="G601" s="46" t="str">
        <f t="shared" si="63"/>
        <v>胡爱玲2026-6-3</v>
      </c>
      <c r="H601" s="63" t="s">
        <v>478</v>
      </c>
      <c r="I601" s="63"/>
      <c r="J601" s="64"/>
      <c r="K601" s="64"/>
      <c r="L601" s="65"/>
      <c r="M601" s="65"/>
      <c r="N601" s="65"/>
      <c r="O601" s="66">
        <v>8</v>
      </c>
      <c r="P601" s="67"/>
      <c r="Q601" s="68"/>
      <c r="R601" s="68"/>
      <c r="S601" s="68"/>
      <c r="T601" s="69">
        <f t="shared" si="65"/>
        <v>8</v>
      </c>
      <c r="U601" s="68"/>
      <c r="V601" s="70"/>
      <c r="W601" s="70"/>
      <c r="X601" s="71">
        <f t="shared" si="66"/>
        <v>8</v>
      </c>
      <c r="Y601" s="72"/>
      <c r="Z601" s="70"/>
      <c r="AA601" s="68"/>
      <c r="AB601" s="73"/>
      <c r="AC601" s="70"/>
      <c r="AD601" s="74"/>
      <c r="AE601" s="68"/>
      <c r="AF601" s="75"/>
    </row>
    <row r="602" ht="28.5" customHeight="1" spans="1:33">
      <c r="A602" s="61" t="s">
        <v>36</v>
      </c>
      <c r="B602" s="61" t="s">
        <v>306</v>
      </c>
      <c r="C602" s="61" t="s">
        <v>473</v>
      </c>
      <c r="D602" s="61" t="s">
        <v>474</v>
      </c>
      <c r="E602" s="61" t="s">
        <v>475</v>
      </c>
      <c r="F602" s="46">
        <v>46177</v>
      </c>
      <c r="G602" s="46" t="str">
        <f t="shared" si="63"/>
        <v>胡爱玲2026-6-4</v>
      </c>
      <c r="H602" s="63" t="s">
        <v>479</v>
      </c>
      <c r="I602" s="63"/>
      <c r="J602" s="64"/>
      <c r="K602" s="64"/>
      <c r="L602" s="65" t="s">
        <v>480</v>
      </c>
      <c r="M602" s="65"/>
      <c r="N602" s="65"/>
      <c r="O602" s="66">
        <v>8</v>
      </c>
      <c r="P602" s="67"/>
      <c r="Q602" s="68">
        <v>-0.5</v>
      </c>
      <c r="R602" s="68"/>
      <c r="S602" s="68"/>
      <c r="T602" s="69">
        <f t="shared" si="65"/>
        <v>7.5</v>
      </c>
      <c r="U602" s="68"/>
      <c r="V602" s="70"/>
      <c r="W602" s="70"/>
      <c r="X602" s="71">
        <f t="shared" si="66"/>
        <v>7.5</v>
      </c>
      <c r="Y602" s="72"/>
      <c r="Z602" s="70"/>
      <c r="AA602" s="68"/>
      <c r="AB602" s="73"/>
      <c r="AC602" s="70"/>
      <c r="AD602" s="74"/>
      <c r="AE602" s="68"/>
      <c r="AF602" s="75"/>
    </row>
    <row r="603" ht="28.5" customHeight="1" spans="1:33">
      <c r="A603" s="61" t="s">
        <v>36</v>
      </c>
      <c r="B603" s="61" t="s">
        <v>306</v>
      </c>
      <c r="C603" s="61" t="s">
        <v>473</v>
      </c>
      <c r="D603" s="61" t="s">
        <v>474</v>
      </c>
      <c r="E603" s="76" t="s">
        <v>475</v>
      </c>
      <c r="F603" s="46">
        <v>46178</v>
      </c>
      <c r="G603" s="46" t="str">
        <f t="shared" si="63"/>
        <v>胡爱玲2026-6-5</v>
      </c>
      <c r="H603" s="63" t="s">
        <v>481</v>
      </c>
      <c r="I603" s="63"/>
      <c r="J603" s="64"/>
      <c r="K603" s="64"/>
      <c r="L603" s="65" t="s">
        <v>480</v>
      </c>
      <c r="M603" s="65"/>
      <c r="N603" s="65"/>
      <c r="O603" s="66">
        <v>8</v>
      </c>
      <c r="P603" s="67"/>
      <c r="Q603" s="68">
        <v>-0.5</v>
      </c>
      <c r="R603" s="68"/>
      <c r="S603" s="68"/>
      <c r="T603" s="69">
        <f t="shared" si="65"/>
        <v>7.5</v>
      </c>
      <c r="U603" s="68"/>
      <c r="V603" s="70"/>
      <c r="W603" s="70"/>
      <c r="X603" s="71">
        <f t="shared" si="66"/>
        <v>7.5</v>
      </c>
      <c r="Y603" s="72"/>
      <c r="Z603" s="70"/>
      <c r="AA603" s="68"/>
      <c r="AB603" s="73"/>
      <c r="AC603" s="70"/>
      <c r="AD603" s="74"/>
      <c r="AE603" s="68"/>
      <c r="AF603" s="75"/>
    </row>
    <row r="604" ht="28.5" customHeight="1" spans="1:33">
      <c r="A604" s="61" t="s">
        <v>36</v>
      </c>
      <c r="B604" s="61" t="s">
        <v>306</v>
      </c>
      <c r="C604" s="61" t="s">
        <v>473</v>
      </c>
      <c r="D604" s="61" t="s">
        <v>474</v>
      </c>
      <c r="E604" s="76" t="s">
        <v>475</v>
      </c>
      <c r="F604" s="46">
        <v>46179</v>
      </c>
      <c r="G604" s="46" t="str">
        <f t="shared" si="63"/>
        <v>胡爱玲2026-6-6</v>
      </c>
      <c r="H604" s="63" t="s">
        <v>482</v>
      </c>
      <c r="I604" s="63"/>
      <c r="J604" s="64"/>
      <c r="K604" s="64"/>
      <c r="L604" s="65"/>
      <c r="M604" s="65"/>
      <c r="N604" s="65"/>
      <c r="O604" s="66">
        <v>8</v>
      </c>
      <c r="P604" s="67"/>
      <c r="Q604" s="68"/>
      <c r="R604" s="68"/>
      <c r="S604" s="68"/>
      <c r="T604" s="69">
        <f t="shared" si="65"/>
        <v>8</v>
      </c>
      <c r="U604" s="68"/>
      <c r="V604" s="70"/>
      <c r="W604" s="70"/>
      <c r="X604" s="71">
        <f t="shared" si="66"/>
        <v>8</v>
      </c>
      <c r="Y604" s="72"/>
      <c r="Z604" s="70"/>
      <c r="AA604" s="68"/>
      <c r="AB604" s="73"/>
      <c r="AC604" s="70"/>
      <c r="AD604" s="74"/>
      <c r="AE604" s="68"/>
      <c r="AF604" s="75"/>
    </row>
    <row r="605" ht="28.5" customHeight="1" spans="1:33">
      <c r="A605" s="61" t="s">
        <v>36</v>
      </c>
      <c r="B605" s="61" t="s">
        <v>306</v>
      </c>
      <c r="C605" s="61" t="s">
        <v>473</v>
      </c>
      <c r="D605" s="61" t="s">
        <v>474</v>
      </c>
      <c r="E605" s="62" t="s">
        <v>475</v>
      </c>
      <c r="F605" s="77">
        <v>46180</v>
      </c>
      <c r="G605" s="46" t="str">
        <f t="shared" si="63"/>
        <v>胡爱玲2026-6-7</v>
      </c>
      <c r="H605" s="63"/>
      <c r="I605" s="63"/>
      <c r="J605" s="64"/>
      <c r="K605" s="64"/>
      <c r="L605" s="65"/>
      <c r="M605" s="65"/>
      <c r="N605" s="65"/>
      <c r="O605" s="66"/>
      <c r="P605" s="67"/>
      <c r="Q605" s="68"/>
      <c r="R605" s="68"/>
      <c r="S605" s="68"/>
      <c r="T605" s="69">
        <f t="shared" si="65"/>
        <v>0</v>
      </c>
      <c r="U605" s="68"/>
      <c r="V605" s="70"/>
      <c r="W605" s="70"/>
      <c r="X605" s="71">
        <f t="shared" si="66"/>
        <v>0</v>
      </c>
      <c r="Y605" s="72"/>
      <c r="Z605" s="70"/>
      <c r="AA605" s="68"/>
      <c r="AB605" s="73"/>
      <c r="AC605" s="70"/>
      <c r="AD605" s="74"/>
      <c r="AE605" s="68"/>
      <c r="AF605" s="75"/>
    </row>
    <row r="606" ht="28.5" customHeight="1" spans="1:33">
      <c r="A606" s="61" t="s">
        <v>36</v>
      </c>
      <c r="B606" s="61" t="s">
        <v>306</v>
      </c>
      <c r="C606" s="61" t="s">
        <v>473</v>
      </c>
      <c r="D606" s="61" t="s">
        <v>474</v>
      </c>
      <c r="E606" s="76" t="s">
        <v>475</v>
      </c>
      <c r="F606" s="46">
        <v>46181</v>
      </c>
      <c r="G606" s="46" t="str">
        <f t="shared" si="63"/>
        <v>胡爱玲2026-6-8</v>
      </c>
      <c r="H606" s="63" t="s">
        <v>483</v>
      </c>
      <c r="I606" s="63"/>
      <c r="J606" s="64"/>
      <c r="K606" s="64"/>
      <c r="L606" s="65"/>
      <c r="M606" s="65"/>
      <c r="N606" s="65"/>
      <c r="O606" s="66">
        <v>8</v>
      </c>
      <c r="P606" s="67"/>
      <c r="Q606" s="68"/>
      <c r="R606" s="68"/>
      <c r="S606" s="68"/>
      <c r="T606" s="69">
        <f t="shared" si="65"/>
        <v>8</v>
      </c>
      <c r="U606" s="68"/>
      <c r="V606" s="70"/>
      <c r="W606" s="70"/>
      <c r="X606" s="71">
        <f t="shared" si="66"/>
        <v>8</v>
      </c>
      <c r="Y606" s="72"/>
      <c r="Z606" s="70"/>
      <c r="AA606" s="68"/>
      <c r="AB606" s="73"/>
      <c r="AC606" s="70"/>
      <c r="AD606" s="74"/>
      <c r="AE606" s="68"/>
      <c r="AF606" s="75"/>
    </row>
    <row r="607" ht="28.5" customHeight="1" spans="1:33">
      <c r="A607" s="61" t="s">
        <v>36</v>
      </c>
      <c r="B607" s="61" t="s">
        <v>306</v>
      </c>
      <c r="C607" s="61" t="s">
        <v>473</v>
      </c>
      <c r="D607" s="61" t="s">
        <v>474</v>
      </c>
      <c r="E607" s="76" t="s">
        <v>475</v>
      </c>
      <c r="F607" s="78">
        <v>46182</v>
      </c>
      <c r="G607" s="46" t="str">
        <f t="shared" si="63"/>
        <v>胡爱玲2026-6-9</v>
      </c>
      <c r="H607" s="63" t="s">
        <v>477</v>
      </c>
      <c r="I607" s="63"/>
      <c r="J607" s="64"/>
      <c r="K607" s="64"/>
      <c r="L607" s="65"/>
      <c r="M607" s="65"/>
      <c r="N607" s="65"/>
      <c r="O607" s="66">
        <v>8</v>
      </c>
      <c r="P607" s="67"/>
      <c r="Q607" s="68"/>
      <c r="R607" s="68"/>
      <c r="S607" s="68"/>
      <c r="T607" s="69">
        <f t="shared" si="65"/>
        <v>8</v>
      </c>
      <c r="U607" s="68"/>
      <c r="V607" s="70"/>
      <c r="W607" s="70"/>
      <c r="X607" s="71">
        <f t="shared" si="66"/>
        <v>8</v>
      </c>
      <c r="Y607" s="72"/>
      <c r="Z607" s="70"/>
      <c r="AA607" s="68"/>
      <c r="AB607" s="73"/>
      <c r="AC607" s="70"/>
      <c r="AD607" s="74"/>
      <c r="AE607" s="68"/>
      <c r="AF607" s="75"/>
    </row>
    <row r="608" ht="28.5" customHeight="1" spans="1:33">
      <c r="A608" s="61" t="s">
        <v>36</v>
      </c>
      <c r="B608" s="61" t="s">
        <v>306</v>
      </c>
      <c r="C608" s="61" t="s">
        <v>473</v>
      </c>
      <c r="D608" s="61" t="s">
        <v>474</v>
      </c>
      <c r="E608" s="76" t="s">
        <v>475</v>
      </c>
      <c r="F608" s="46">
        <v>46183</v>
      </c>
      <c r="G608" s="46" t="str">
        <f t="shared" si="63"/>
        <v>胡爱玲2026-6-10</v>
      </c>
      <c r="H608" s="63" t="s">
        <v>484</v>
      </c>
      <c r="I608" s="63"/>
      <c r="J608" s="64"/>
      <c r="K608" s="64"/>
      <c r="L608" s="65"/>
      <c r="M608" s="65"/>
      <c r="N608" s="65"/>
      <c r="O608" s="66">
        <v>8</v>
      </c>
      <c r="P608" s="67"/>
      <c r="Q608" s="68"/>
      <c r="R608" s="68"/>
      <c r="S608" s="68"/>
      <c r="T608" s="69">
        <f t="shared" si="65"/>
        <v>8</v>
      </c>
      <c r="U608" s="68"/>
      <c r="V608" s="70"/>
      <c r="W608" s="70"/>
      <c r="X608" s="71">
        <f t="shared" si="66"/>
        <v>8</v>
      </c>
      <c r="Y608" s="72"/>
      <c r="Z608" s="70"/>
      <c r="AA608" s="68"/>
      <c r="AB608" s="73"/>
      <c r="AC608" s="70"/>
      <c r="AD608" s="74"/>
      <c r="AE608" s="68"/>
      <c r="AF608" s="75"/>
    </row>
    <row r="609" ht="28.5" customHeight="1" spans="1:32">
      <c r="A609" s="61" t="s">
        <v>36</v>
      </c>
      <c r="B609" s="61" t="s">
        <v>306</v>
      </c>
      <c r="C609" s="61" t="s">
        <v>473</v>
      </c>
      <c r="D609" s="61" t="s">
        <v>474</v>
      </c>
      <c r="E609" s="76" t="s">
        <v>475</v>
      </c>
      <c r="F609" s="46">
        <v>46184</v>
      </c>
      <c r="G609" s="46" t="str">
        <f t="shared" si="63"/>
        <v>胡爱玲2026-6-11</v>
      </c>
      <c r="H609" s="63" t="s">
        <v>485</v>
      </c>
      <c r="I609" s="63"/>
      <c r="J609" s="64"/>
      <c r="K609" s="64"/>
      <c r="L609" s="65"/>
      <c r="M609" s="65"/>
      <c r="N609" s="65"/>
      <c r="O609" s="66">
        <v>8</v>
      </c>
      <c r="P609" s="67"/>
      <c r="Q609" s="68"/>
      <c r="R609" s="68"/>
      <c r="S609" s="68"/>
      <c r="T609" s="69">
        <f t="shared" si="65"/>
        <v>8</v>
      </c>
      <c r="U609" s="68"/>
      <c r="V609" s="70"/>
      <c r="W609" s="70"/>
      <c r="X609" s="71">
        <f t="shared" si="66"/>
        <v>8</v>
      </c>
      <c r="Y609" s="72"/>
      <c r="Z609" s="70"/>
      <c r="AA609" s="68"/>
      <c r="AB609" s="73"/>
      <c r="AC609" s="70"/>
      <c r="AD609" s="74"/>
      <c r="AE609" s="68"/>
      <c r="AF609" s="75"/>
    </row>
    <row r="610" ht="28.5" customHeight="1" spans="1:32">
      <c r="A610" s="61" t="s">
        <v>36</v>
      </c>
      <c r="B610" s="61" t="s">
        <v>306</v>
      </c>
      <c r="C610" s="61" t="s">
        <v>473</v>
      </c>
      <c r="D610" s="61" t="s">
        <v>474</v>
      </c>
      <c r="E610" s="76" t="s">
        <v>475</v>
      </c>
      <c r="F610" s="46">
        <v>46185</v>
      </c>
      <c r="G610" s="46" t="str">
        <f t="shared" si="63"/>
        <v>胡爱玲2026-6-12</v>
      </c>
      <c r="H610" s="63" t="s">
        <v>486</v>
      </c>
      <c r="I610" s="63"/>
      <c r="J610" s="64"/>
      <c r="K610" s="64"/>
      <c r="L610" s="65"/>
      <c r="M610" s="65"/>
      <c r="N610" s="65"/>
      <c r="O610" s="66">
        <v>8</v>
      </c>
      <c r="P610" s="67"/>
      <c r="Q610" s="68"/>
      <c r="R610" s="68"/>
      <c r="S610" s="68"/>
      <c r="T610" s="69">
        <f t="shared" si="65"/>
        <v>8</v>
      </c>
      <c r="U610" s="68"/>
      <c r="V610" s="70"/>
      <c r="W610" s="70"/>
      <c r="X610" s="71">
        <f t="shared" si="66"/>
        <v>8</v>
      </c>
      <c r="Y610" s="72"/>
      <c r="Z610" s="70"/>
      <c r="AA610" s="68"/>
      <c r="AB610" s="73"/>
      <c r="AC610" s="70"/>
      <c r="AD610" s="74"/>
      <c r="AE610" s="68"/>
      <c r="AF610" s="75"/>
    </row>
    <row r="611" ht="28.5" customHeight="1" spans="1:32">
      <c r="A611" s="61" t="s">
        <v>36</v>
      </c>
      <c r="B611" s="61" t="s">
        <v>306</v>
      </c>
      <c r="C611" s="61" t="s">
        <v>473</v>
      </c>
      <c r="D611" s="61" t="s">
        <v>474</v>
      </c>
      <c r="E611" s="76" t="s">
        <v>475</v>
      </c>
      <c r="F611" s="46">
        <v>46186</v>
      </c>
      <c r="G611" s="46" t="str">
        <f t="shared" si="63"/>
        <v>胡爱玲2026-6-13</v>
      </c>
      <c r="H611" s="63" t="s">
        <v>482</v>
      </c>
      <c r="I611" s="63"/>
      <c r="J611" s="64"/>
      <c r="K611" s="64"/>
      <c r="L611" s="65"/>
      <c r="M611" s="65"/>
      <c r="N611" s="65"/>
      <c r="O611" s="66">
        <v>8</v>
      </c>
      <c r="P611" s="67"/>
      <c r="Q611" s="68"/>
      <c r="R611" s="68"/>
      <c r="S611" s="68"/>
      <c r="T611" s="69">
        <f t="shared" si="65"/>
        <v>8</v>
      </c>
      <c r="U611" s="68"/>
      <c r="V611" s="70"/>
      <c r="W611" s="70"/>
      <c r="X611" s="71">
        <f t="shared" si="66"/>
        <v>8</v>
      </c>
      <c r="Y611" s="72"/>
      <c r="Z611" s="70"/>
      <c r="AA611" s="68"/>
      <c r="AB611" s="73"/>
      <c r="AC611" s="70"/>
      <c r="AD611" s="74"/>
      <c r="AE611" s="68"/>
      <c r="AF611" s="80"/>
    </row>
    <row r="612" ht="28.5" customHeight="1" spans="1:32">
      <c r="A612" s="61" t="s">
        <v>36</v>
      </c>
      <c r="B612" s="61" t="s">
        <v>306</v>
      </c>
      <c r="C612" s="61" t="s">
        <v>473</v>
      </c>
      <c r="D612" s="61" t="s">
        <v>474</v>
      </c>
      <c r="E612" s="62" t="s">
        <v>475</v>
      </c>
      <c r="F612" s="77">
        <v>46187</v>
      </c>
      <c r="G612" s="46" t="str">
        <f t="shared" si="63"/>
        <v>胡爱玲2026-6-14</v>
      </c>
      <c r="H612" s="63"/>
      <c r="I612" s="63"/>
      <c r="J612" s="64"/>
      <c r="K612" s="64"/>
      <c r="L612" s="65"/>
      <c r="M612" s="65"/>
      <c r="N612" s="65"/>
      <c r="O612" s="66"/>
      <c r="P612" s="67"/>
      <c r="Q612" s="68"/>
      <c r="R612" s="68"/>
      <c r="S612" s="68"/>
      <c r="T612" s="69">
        <f t="shared" si="65"/>
        <v>0</v>
      </c>
      <c r="U612" s="68"/>
      <c r="V612" s="70"/>
      <c r="W612" s="70"/>
      <c r="X612" s="71">
        <f t="shared" si="66"/>
        <v>0</v>
      </c>
      <c r="Y612" s="72"/>
      <c r="Z612" s="70"/>
      <c r="AA612" s="68"/>
      <c r="AB612" s="73"/>
      <c r="AC612" s="70"/>
      <c r="AD612" s="74"/>
      <c r="AE612" s="68"/>
      <c r="AF612" s="80"/>
    </row>
    <row r="613" ht="28.5" customHeight="1" spans="1:32">
      <c r="A613" s="61" t="s">
        <v>36</v>
      </c>
      <c r="B613" s="61" t="s">
        <v>306</v>
      </c>
      <c r="C613" s="61" t="s">
        <v>473</v>
      </c>
      <c r="D613" s="61" t="s">
        <v>474</v>
      </c>
      <c r="E613" s="76" t="s">
        <v>475</v>
      </c>
      <c r="F613" s="46">
        <v>46188</v>
      </c>
      <c r="G613" s="46" t="str">
        <f t="shared" si="63"/>
        <v>胡爱玲2026-6-15</v>
      </c>
      <c r="H613" s="63" t="s">
        <v>487</v>
      </c>
      <c r="I613" s="63"/>
      <c r="J613" s="64"/>
      <c r="K613" s="64"/>
      <c r="L613" s="65"/>
      <c r="M613" s="65"/>
      <c r="N613" s="65"/>
      <c r="O613" s="66">
        <v>8</v>
      </c>
      <c r="P613" s="67"/>
      <c r="Q613" s="68"/>
      <c r="R613" s="68"/>
      <c r="S613" s="68"/>
      <c r="T613" s="69">
        <f t="shared" si="65"/>
        <v>8</v>
      </c>
      <c r="U613" s="68"/>
      <c r="V613" s="70"/>
      <c r="W613" s="70"/>
      <c r="X613" s="71">
        <f t="shared" si="66"/>
        <v>8</v>
      </c>
      <c r="Y613" s="72"/>
      <c r="Z613" s="70"/>
      <c r="AA613" s="68"/>
      <c r="AB613" s="73"/>
      <c r="AC613" s="70"/>
      <c r="AD613" s="74"/>
      <c r="AE613" s="68"/>
      <c r="AF613" s="75"/>
    </row>
    <row r="614" ht="28.5" customHeight="1" spans="1:32">
      <c r="A614" s="61" t="s">
        <v>36</v>
      </c>
      <c r="B614" s="61" t="s">
        <v>306</v>
      </c>
      <c r="C614" s="61" t="s">
        <v>473</v>
      </c>
      <c r="D614" s="61" t="s">
        <v>474</v>
      </c>
      <c r="E614" s="76" t="s">
        <v>475</v>
      </c>
      <c r="F614" s="46">
        <v>46189</v>
      </c>
      <c r="G614" s="46" t="str">
        <f t="shared" si="63"/>
        <v>胡爱玲2026-6-16</v>
      </c>
      <c r="H614" s="63" t="s">
        <v>488</v>
      </c>
      <c r="I614" s="63"/>
      <c r="J614" s="64"/>
      <c r="K614" s="64"/>
      <c r="L614" s="65"/>
      <c r="M614" s="65"/>
      <c r="N614" s="65"/>
      <c r="O614" s="66">
        <v>8</v>
      </c>
      <c r="P614" s="67"/>
      <c r="Q614" s="68"/>
      <c r="R614" s="68"/>
      <c r="S614" s="68"/>
      <c r="T614" s="69">
        <f t="shared" si="65"/>
        <v>8</v>
      </c>
      <c r="U614" s="68"/>
      <c r="V614" s="70"/>
      <c r="W614" s="70"/>
      <c r="X614" s="71">
        <f t="shared" si="66"/>
        <v>8</v>
      </c>
      <c r="Y614" s="72"/>
      <c r="Z614" s="70"/>
      <c r="AA614" s="68"/>
      <c r="AB614" s="73"/>
      <c r="AC614" s="70"/>
      <c r="AD614" s="74"/>
      <c r="AE614" s="68"/>
      <c r="AF614" s="80"/>
    </row>
    <row r="615" ht="28.5" customHeight="1" spans="1:32">
      <c r="A615" s="61" t="s">
        <v>36</v>
      </c>
      <c r="B615" s="61" t="s">
        <v>306</v>
      </c>
      <c r="C615" s="61" t="s">
        <v>473</v>
      </c>
      <c r="D615" s="61" t="s">
        <v>474</v>
      </c>
      <c r="E615" s="76" t="s">
        <v>475</v>
      </c>
      <c r="F615" s="46">
        <v>46190</v>
      </c>
      <c r="G615" s="46" t="str">
        <f t="shared" si="63"/>
        <v>胡爱玲2026-6-17</v>
      </c>
      <c r="H615" s="63" t="s">
        <v>477</v>
      </c>
      <c r="I615" s="63" t="s">
        <v>489</v>
      </c>
      <c r="J615" s="64"/>
      <c r="K615" s="64"/>
      <c r="L615" s="65"/>
      <c r="M615" s="65"/>
      <c r="N615" s="65"/>
      <c r="O615" s="66">
        <v>8</v>
      </c>
      <c r="P615" s="67"/>
      <c r="Q615" s="68"/>
      <c r="R615" s="68"/>
      <c r="S615" s="68"/>
      <c r="T615" s="69">
        <f t="shared" si="65"/>
        <v>8</v>
      </c>
      <c r="U615" s="68"/>
      <c r="V615" s="70"/>
      <c r="W615" s="70"/>
      <c r="X615" s="71">
        <f t="shared" si="66"/>
        <v>8</v>
      </c>
      <c r="Y615" s="72"/>
      <c r="Z615" s="70"/>
      <c r="AA615" s="68">
        <v>2</v>
      </c>
      <c r="AB615" s="73"/>
      <c r="AC615" s="70"/>
      <c r="AD615" s="74"/>
      <c r="AE615" s="68"/>
      <c r="AF615" s="75"/>
    </row>
    <row r="616" ht="28.5" customHeight="1" spans="1:32">
      <c r="A616" s="61" t="s">
        <v>36</v>
      </c>
      <c r="B616" s="61" t="s">
        <v>306</v>
      </c>
      <c r="C616" s="61" t="s">
        <v>473</v>
      </c>
      <c r="D616" s="61" t="s">
        <v>474</v>
      </c>
      <c r="E616" s="76" t="s">
        <v>475</v>
      </c>
      <c r="F616" s="46">
        <v>46191</v>
      </c>
      <c r="G616" s="46" t="str">
        <f t="shared" si="63"/>
        <v>胡爱玲2026-6-18</v>
      </c>
      <c r="H616" s="63" t="s">
        <v>490</v>
      </c>
      <c r="I616" s="63"/>
      <c r="J616" s="64"/>
      <c r="K616" s="64"/>
      <c r="L616" s="65"/>
      <c r="M616" s="65"/>
      <c r="N616" s="65"/>
      <c r="O616" s="66">
        <v>8</v>
      </c>
      <c r="P616" s="67"/>
      <c r="Q616" s="68"/>
      <c r="R616" s="68"/>
      <c r="S616" s="68"/>
      <c r="T616" s="69">
        <f t="shared" si="65"/>
        <v>8</v>
      </c>
      <c r="U616" s="68"/>
      <c r="V616" s="70"/>
      <c r="W616" s="70"/>
      <c r="X616" s="71">
        <f t="shared" si="66"/>
        <v>8</v>
      </c>
      <c r="Y616" s="72"/>
      <c r="Z616" s="70"/>
      <c r="AA616" s="68"/>
      <c r="AB616" s="73"/>
      <c r="AC616" s="70"/>
      <c r="AD616" s="74"/>
      <c r="AE616" s="68"/>
      <c r="AF616" s="75"/>
    </row>
    <row r="617" ht="28.5" customHeight="1" spans="1:32">
      <c r="A617" s="61" t="s">
        <v>36</v>
      </c>
      <c r="B617" s="61" t="s">
        <v>306</v>
      </c>
      <c r="C617" s="61" t="s">
        <v>473</v>
      </c>
      <c r="D617" s="61" t="s">
        <v>474</v>
      </c>
      <c r="E617" s="76" t="s">
        <v>475</v>
      </c>
      <c r="F617" s="82">
        <v>46192</v>
      </c>
      <c r="G617" s="46" t="str">
        <f t="shared" si="63"/>
        <v>胡爱玲2026-6-19</v>
      </c>
      <c r="H617" s="63"/>
      <c r="I617" s="63"/>
      <c r="J617" s="64"/>
      <c r="K617" s="64"/>
      <c r="L617" s="65"/>
      <c r="M617" s="65"/>
      <c r="N617" s="65"/>
      <c r="O617" s="66"/>
      <c r="P617" s="67"/>
      <c r="Q617" s="68"/>
      <c r="R617" s="68"/>
      <c r="S617" s="68"/>
      <c r="T617" s="69">
        <f t="shared" si="65"/>
        <v>0</v>
      </c>
      <c r="U617" s="68"/>
      <c r="V617" s="70"/>
      <c r="W617" s="70"/>
      <c r="X617" s="71">
        <f t="shared" si="66"/>
        <v>0</v>
      </c>
      <c r="Y617" s="72"/>
      <c r="Z617" s="70"/>
      <c r="AA617" s="68"/>
      <c r="AB617" s="73">
        <v>8</v>
      </c>
      <c r="AC617" s="70"/>
      <c r="AD617" s="74"/>
      <c r="AE617" s="68"/>
      <c r="AF617" s="75"/>
    </row>
    <row r="618" ht="28.5" customHeight="1" spans="1:32">
      <c r="A618" s="61" t="s">
        <v>36</v>
      </c>
      <c r="B618" s="61" t="s">
        <v>306</v>
      </c>
      <c r="C618" s="61" t="s">
        <v>473</v>
      </c>
      <c r="D618" s="61" t="s">
        <v>474</v>
      </c>
      <c r="E618" s="76" t="s">
        <v>475</v>
      </c>
      <c r="F618" s="77">
        <v>46193</v>
      </c>
      <c r="G618" s="46" t="str">
        <f t="shared" si="63"/>
        <v>胡爱玲2026-6-20</v>
      </c>
      <c r="H618" s="63"/>
      <c r="I618" s="63"/>
      <c r="J618" s="64"/>
      <c r="K618" s="64"/>
      <c r="L618" s="65"/>
      <c r="M618" s="65"/>
      <c r="N618" s="65"/>
      <c r="O618" s="66"/>
      <c r="P618" s="67"/>
      <c r="Q618" s="68"/>
      <c r="R618" s="68"/>
      <c r="S618" s="68"/>
      <c r="T618" s="69">
        <f t="shared" si="65"/>
        <v>0</v>
      </c>
      <c r="U618" s="68"/>
      <c r="V618" s="70"/>
      <c r="W618" s="70"/>
      <c r="X618" s="71">
        <f t="shared" si="66"/>
        <v>0</v>
      </c>
      <c r="Y618" s="72"/>
      <c r="Z618" s="70"/>
      <c r="AA618" s="68"/>
      <c r="AB618" s="73"/>
      <c r="AC618" s="70"/>
      <c r="AD618" s="74"/>
      <c r="AE618" s="68"/>
      <c r="AF618" s="75"/>
    </row>
    <row r="619" ht="28.5" customHeight="1" spans="1:32">
      <c r="A619" s="61" t="s">
        <v>36</v>
      </c>
      <c r="B619" s="61" t="s">
        <v>306</v>
      </c>
      <c r="C619" s="61" t="s">
        <v>473</v>
      </c>
      <c r="D619" s="61" t="s">
        <v>474</v>
      </c>
      <c r="E619" s="62" t="s">
        <v>475</v>
      </c>
      <c r="F619" s="46">
        <v>46194</v>
      </c>
      <c r="G619" s="46" t="str">
        <f t="shared" si="63"/>
        <v>胡爱玲2026-6-21</v>
      </c>
      <c r="H619" s="63" t="s">
        <v>491</v>
      </c>
      <c r="I619" s="63"/>
      <c r="J619" s="64"/>
      <c r="K619" s="64"/>
      <c r="L619" s="65"/>
      <c r="M619" s="65"/>
      <c r="N619" s="65"/>
      <c r="O619" s="66">
        <v>8</v>
      </c>
      <c r="P619" s="67"/>
      <c r="Q619" s="68"/>
      <c r="R619" s="68"/>
      <c r="S619" s="68"/>
      <c r="T619" s="69">
        <f t="shared" si="65"/>
        <v>8</v>
      </c>
      <c r="U619" s="68"/>
      <c r="V619" s="70"/>
      <c r="W619" s="70"/>
      <c r="X619" s="71">
        <f t="shared" si="66"/>
        <v>8</v>
      </c>
      <c r="Y619" s="72"/>
      <c r="Z619" s="70"/>
      <c r="AA619" s="68"/>
      <c r="AB619" s="73"/>
      <c r="AC619" s="70"/>
      <c r="AD619" s="74"/>
      <c r="AE619" s="68"/>
      <c r="AF619" s="75"/>
    </row>
    <row r="620" ht="28.5" customHeight="1" spans="1:32">
      <c r="A620" s="61" t="s">
        <v>36</v>
      </c>
      <c r="B620" s="61" t="s">
        <v>306</v>
      </c>
      <c r="C620" s="61" t="s">
        <v>473</v>
      </c>
      <c r="D620" s="61" t="s">
        <v>474</v>
      </c>
      <c r="E620" s="76" t="s">
        <v>475</v>
      </c>
      <c r="F620" s="46">
        <v>46195</v>
      </c>
      <c r="G620" s="46" t="str">
        <f t="shared" si="63"/>
        <v>胡爱玲2026-6-22</v>
      </c>
      <c r="H620" s="63"/>
      <c r="I620" s="63"/>
      <c r="J620" s="64"/>
      <c r="K620" s="64"/>
      <c r="L620" s="65"/>
      <c r="M620" s="65"/>
      <c r="N620" s="65"/>
      <c r="O620" s="66"/>
      <c r="P620" s="67"/>
      <c r="Q620" s="68"/>
      <c r="R620" s="68"/>
      <c r="S620" s="68"/>
      <c r="T620" s="69">
        <f t="shared" si="65"/>
        <v>0</v>
      </c>
      <c r="U620" s="68"/>
      <c r="V620" s="70"/>
      <c r="W620" s="70"/>
      <c r="X620" s="71">
        <f t="shared" si="66"/>
        <v>0</v>
      </c>
      <c r="Y620" s="72"/>
      <c r="Z620" s="70"/>
      <c r="AA620" s="68"/>
      <c r="AB620" s="73"/>
      <c r="AC620" s="70"/>
      <c r="AD620" s="74"/>
      <c r="AE620" s="68"/>
      <c r="AF620" s="75"/>
    </row>
    <row r="621" ht="28.5" customHeight="1" spans="1:32">
      <c r="A621" s="61" t="s">
        <v>36</v>
      </c>
      <c r="B621" s="61" t="s">
        <v>306</v>
      </c>
      <c r="C621" s="61" t="s">
        <v>473</v>
      </c>
      <c r="D621" s="61" t="s">
        <v>474</v>
      </c>
      <c r="E621" s="76" t="s">
        <v>475</v>
      </c>
      <c r="F621" s="46">
        <v>46196</v>
      </c>
      <c r="G621" s="46" t="str">
        <f t="shared" si="63"/>
        <v>胡爱玲2026-6-23</v>
      </c>
      <c r="H621" s="63"/>
      <c r="I621" s="63"/>
      <c r="J621" s="64"/>
      <c r="K621" s="64"/>
      <c r="L621" s="65"/>
      <c r="M621" s="65"/>
      <c r="N621" s="65"/>
      <c r="O621" s="66"/>
      <c r="P621" s="67"/>
      <c r="Q621" s="68"/>
      <c r="R621" s="68"/>
      <c r="S621" s="68"/>
      <c r="T621" s="69">
        <f t="shared" si="65"/>
        <v>0</v>
      </c>
      <c r="U621" s="68"/>
      <c r="V621" s="70"/>
      <c r="W621" s="70"/>
      <c r="X621" s="71">
        <f t="shared" si="66"/>
        <v>0</v>
      </c>
      <c r="Y621" s="72"/>
      <c r="Z621" s="70"/>
      <c r="AA621" s="68"/>
      <c r="AB621" s="73"/>
      <c r="AC621" s="70"/>
      <c r="AD621" s="74"/>
      <c r="AE621" s="68"/>
      <c r="AF621" s="75"/>
    </row>
    <row r="622" ht="28.5" customHeight="1" spans="1:32">
      <c r="A622" s="61" t="s">
        <v>36</v>
      </c>
      <c r="B622" s="61" t="s">
        <v>306</v>
      </c>
      <c r="C622" s="61" t="s">
        <v>473</v>
      </c>
      <c r="D622" s="61" t="s">
        <v>474</v>
      </c>
      <c r="E622" s="76" t="s">
        <v>475</v>
      </c>
      <c r="F622" s="46">
        <v>46197</v>
      </c>
      <c r="G622" s="46" t="str">
        <f t="shared" si="63"/>
        <v>胡爱玲2026-6-24</v>
      </c>
      <c r="H622" s="63"/>
      <c r="I622" s="63"/>
      <c r="J622" s="64"/>
      <c r="K622" s="64"/>
      <c r="L622" s="65"/>
      <c r="M622" s="65"/>
      <c r="N622" s="65"/>
      <c r="O622" s="66"/>
      <c r="P622" s="67"/>
      <c r="Q622" s="68"/>
      <c r="R622" s="68"/>
      <c r="S622" s="68"/>
      <c r="T622" s="69">
        <f t="shared" si="65"/>
        <v>0</v>
      </c>
      <c r="U622" s="68"/>
      <c r="V622" s="70"/>
      <c r="W622" s="70"/>
      <c r="X622" s="71">
        <f t="shared" si="66"/>
        <v>0</v>
      </c>
      <c r="Y622" s="72"/>
      <c r="Z622" s="70"/>
      <c r="AA622" s="68"/>
      <c r="AB622" s="73"/>
      <c r="AC622" s="70"/>
      <c r="AD622" s="74"/>
      <c r="AE622" s="68"/>
      <c r="AF622" s="75"/>
    </row>
    <row r="623" ht="28.5" customHeight="1" spans="1:32">
      <c r="A623" s="61" t="s">
        <v>36</v>
      </c>
      <c r="B623" s="61" t="s">
        <v>306</v>
      </c>
      <c r="C623" s="61" t="s">
        <v>473</v>
      </c>
      <c r="D623" s="61" t="s">
        <v>474</v>
      </c>
      <c r="E623" s="76" t="s">
        <v>475</v>
      </c>
      <c r="F623" s="46">
        <v>46198</v>
      </c>
      <c r="G623" s="46" t="str">
        <f t="shared" si="63"/>
        <v>胡爱玲2026-6-25</v>
      </c>
      <c r="H623" s="63"/>
      <c r="I623" s="63"/>
      <c r="J623" s="64"/>
      <c r="K623" s="64"/>
      <c r="L623" s="65"/>
      <c r="M623" s="65"/>
      <c r="N623" s="65"/>
      <c r="O623" s="66"/>
      <c r="P623" s="67"/>
      <c r="Q623" s="68"/>
      <c r="R623" s="68"/>
      <c r="S623" s="68"/>
      <c r="T623" s="69">
        <f t="shared" si="65"/>
        <v>0</v>
      </c>
      <c r="U623" s="68"/>
      <c r="V623" s="70"/>
      <c r="W623" s="70"/>
      <c r="X623" s="71">
        <f t="shared" si="66"/>
        <v>0</v>
      </c>
      <c r="Y623" s="72"/>
      <c r="Z623" s="70"/>
      <c r="AA623" s="68"/>
      <c r="AB623" s="73"/>
      <c r="AC623" s="70"/>
      <c r="AD623" s="74"/>
      <c r="AE623" s="68"/>
      <c r="AF623" s="75"/>
    </row>
    <row r="624" ht="28.5" customHeight="1" spans="1:32">
      <c r="A624" s="61" t="s">
        <v>36</v>
      </c>
      <c r="B624" s="61" t="s">
        <v>306</v>
      </c>
      <c r="C624" s="61" t="s">
        <v>473</v>
      </c>
      <c r="D624" s="61" t="s">
        <v>474</v>
      </c>
      <c r="E624" s="76" t="s">
        <v>475</v>
      </c>
      <c r="F624" s="46">
        <v>46199</v>
      </c>
      <c r="G624" s="46" t="str">
        <f t="shared" si="63"/>
        <v>胡爱玲2026-6-26</v>
      </c>
      <c r="H624" s="63"/>
      <c r="I624" s="63"/>
      <c r="J624" s="64"/>
      <c r="K624" s="64"/>
      <c r="L624" s="65"/>
      <c r="M624" s="65"/>
      <c r="N624" s="65"/>
      <c r="O624" s="66"/>
      <c r="P624" s="67"/>
      <c r="Q624" s="68"/>
      <c r="R624" s="68"/>
      <c r="S624" s="68"/>
      <c r="T624" s="69">
        <f t="shared" si="65"/>
        <v>0</v>
      </c>
      <c r="U624" s="68"/>
      <c r="V624" s="70"/>
      <c r="W624" s="70"/>
      <c r="X624" s="71">
        <f t="shared" si="66"/>
        <v>0</v>
      </c>
      <c r="Y624" s="72"/>
      <c r="Z624" s="70"/>
      <c r="AA624" s="68"/>
      <c r="AB624" s="73"/>
      <c r="AC624" s="70"/>
      <c r="AD624" s="74"/>
      <c r="AE624" s="68"/>
      <c r="AF624" s="75"/>
    </row>
    <row r="625" ht="28.5" customHeight="1" spans="1:33">
      <c r="A625" s="61" t="s">
        <v>36</v>
      </c>
      <c r="B625" s="61" t="s">
        <v>306</v>
      </c>
      <c r="C625" s="61" t="s">
        <v>473</v>
      </c>
      <c r="D625" s="61" t="s">
        <v>474</v>
      </c>
      <c r="E625" s="76" t="s">
        <v>475</v>
      </c>
      <c r="F625" s="46">
        <v>46200</v>
      </c>
      <c r="G625" s="46" t="str">
        <f t="shared" si="63"/>
        <v>胡爱玲2026-6-27</v>
      </c>
      <c r="H625" s="63"/>
      <c r="I625" s="63"/>
      <c r="J625" s="64"/>
      <c r="K625" s="64"/>
      <c r="L625" s="65"/>
      <c r="M625" s="65"/>
      <c r="N625" s="79"/>
      <c r="O625" s="66"/>
      <c r="P625" s="67"/>
      <c r="Q625" s="68"/>
      <c r="R625" s="68"/>
      <c r="S625" s="68"/>
      <c r="T625" s="69">
        <f t="shared" si="65"/>
        <v>0</v>
      </c>
      <c r="U625" s="68"/>
      <c r="V625" s="70"/>
      <c r="W625" s="70"/>
      <c r="X625" s="71">
        <f t="shared" si="66"/>
        <v>0</v>
      </c>
      <c r="Y625" s="72"/>
      <c r="Z625" s="70"/>
      <c r="AA625" s="68"/>
      <c r="AB625" s="73"/>
      <c r="AC625" s="70"/>
      <c r="AD625" s="74"/>
      <c r="AE625" s="68"/>
      <c r="AF625" s="75"/>
    </row>
    <row r="626" ht="28.5" customHeight="1" spans="1:33">
      <c r="A626" s="61" t="s">
        <v>36</v>
      </c>
      <c r="B626" s="61" t="s">
        <v>306</v>
      </c>
      <c r="C626" s="61" t="s">
        <v>473</v>
      </c>
      <c r="D626" s="61" t="s">
        <v>474</v>
      </c>
      <c r="E626" s="62" t="s">
        <v>475</v>
      </c>
      <c r="F626" s="46">
        <v>46201</v>
      </c>
      <c r="G626" s="46" t="str">
        <f t="shared" si="63"/>
        <v>胡爱玲2026-6-28</v>
      </c>
      <c r="H626" s="63"/>
      <c r="I626" s="63"/>
      <c r="J626" s="64"/>
      <c r="K626" s="64"/>
      <c r="L626" s="65"/>
      <c r="M626" s="65"/>
      <c r="N626" s="65"/>
      <c r="O626" s="66"/>
      <c r="P626" s="67"/>
      <c r="Q626" s="68"/>
      <c r="R626" s="68"/>
      <c r="S626" s="68"/>
      <c r="T626" s="69">
        <f t="shared" si="65"/>
        <v>0</v>
      </c>
      <c r="U626" s="68"/>
      <c r="V626" s="70"/>
      <c r="W626" s="70"/>
      <c r="X626" s="71">
        <f t="shared" si="66"/>
        <v>0</v>
      </c>
      <c r="Y626" s="72"/>
      <c r="Z626" s="70"/>
      <c r="AA626" s="68"/>
      <c r="AB626" s="73"/>
      <c r="AC626" s="70"/>
      <c r="AD626" s="74"/>
      <c r="AE626" s="68"/>
      <c r="AF626" s="75"/>
    </row>
    <row r="627" ht="28.5" customHeight="1" spans="1:33">
      <c r="A627" s="61" t="s">
        <v>36</v>
      </c>
      <c r="B627" s="61" t="s">
        <v>306</v>
      </c>
      <c r="C627" s="61" t="s">
        <v>473</v>
      </c>
      <c r="D627" s="61" t="s">
        <v>474</v>
      </c>
      <c r="E627" s="76" t="s">
        <v>475</v>
      </c>
      <c r="F627" s="46">
        <v>46202</v>
      </c>
      <c r="G627" s="46" t="str">
        <f t="shared" si="63"/>
        <v>胡爱玲2026-6-29</v>
      </c>
      <c r="H627" s="63"/>
      <c r="I627" s="63"/>
      <c r="J627" s="64"/>
      <c r="K627" s="64"/>
      <c r="L627" s="65"/>
      <c r="M627" s="65"/>
      <c r="N627" s="79"/>
      <c r="O627" s="66"/>
      <c r="P627" s="67"/>
      <c r="Q627" s="68"/>
      <c r="R627" s="68"/>
      <c r="S627" s="68"/>
      <c r="T627" s="69">
        <f t="shared" si="65"/>
        <v>0</v>
      </c>
      <c r="U627" s="68"/>
      <c r="V627" s="70"/>
      <c r="W627" s="70"/>
      <c r="X627" s="71">
        <f t="shared" si="66"/>
        <v>0</v>
      </c>
      <c r="Y627" s="72"/>
      <c r="Z627" s="70"/>
      <c r="AA627" s="68"/>
      <c r="AB627" s="73"/>
      <c r="AC627" s="70"/>
      <c r="AD627" s="74"/>
      <c r="AE627" s="68"/>
      <c r="AF627" s="75"/>
    </row>
    <row r="628" s="3" customFormat="1" ht="28.5" customHeight="1" spans="1:33">
      <c r="A628" s="61" t="s">
        <v>36</v>
      </c>
      <c r="B628" s="61" t="s">
        <v>306</v>
      </c>
      <c r="C628" s="61" t="s">
        <v>473</v>
      </c>
      <c r="D628" s="61" t="s">
        <v>474</v>
      </c>
      <c r="E628" s="76" t="s">
        <v>475</v>
      </c>
      <c r="F628" s="46">
        <v>46203</v>
      </c>
      <c r="G628" s="46" t="str">
        <f t="shared" si="63"/>
        <v>胡爱玲2026-6-30</v>
      </c>
      <c r="H628" s="63"/>
      <c r="I628" s="63"/>
      <c r="J628" s="64"/>
      <c r="K628" s="64"/>
      <c r="L628" s="65"/>
      <c r="M628" s="65"/>
      <c r="N628" s="65"/>
      <c r="O628" s="66"/>
      <c r="P628" s="67"/>
      <c r="Q628" s="68"/>
      <c r="R628" s="68"/>
      <c r="S628" s="68"/>
      <c r="T628" s="69">
        <f t="shared" si="65"/>
        <v>0</v>
      </c>
      <c r="U628" s="68"/>
      <c r="V628" s="70"/>
      <c r="W628" s="70"/>
      <c r="X628" s="71">
        <f t="shared" si="66"/>
        <v>0</v>
      </c>
      <c r="Y628" s="72"/>
      <c r="Z628" s="70"/>
      <c r="AA628" s="68"/>
      <c r="AB628" s="73"/>
      <c r="AC628" s="70"/>
      <c r="AD628" s="74"/>
      <c r="AE628" s="68"/>
      <c r="AF628" s="75"/>
      <c r="AG628" s="15"/>
    </row>
    <row r="629" s="3" customFormat="1" ht="28.5" customHeight="1" spans="1:33">
      <c r="A629" s="61" t="s">
        <v>36</v>
      </c>
      <c r="B629" s="61" t="s">
        <v>306</v>
      </c>
      <c r="C629" s="61" t="s">
        <v>473</v>
      </c>
      <c r="D629" s="61" t="s">
        <v>474</v>
      </c>
      <c r="E629" s="76" t="s">
        <v>475</v>
      </c>
      <c r="F629" s="46">
        <v>46204</v>
      </c>
      <c r="G629" s="46" t="str">
        <f t="shared" si="63"/>
        <v>胡爱玲2026-7-1</v>
      </c>
      <c r="H629" s="63"/>
      <c r="I629" s="63"/>
      <c r="J629" s="64"/>
      <c r="K629" s="64"/>
      <c r="L629" s="65"/>
      <c r="M629" s="65"/>
      <c r="N629" s="65"/>
      <c r="O629" s="66"/>
      <c r="P629" s="67"/>
      <c r="Q629" s="68"/>
      <c r="R629" s="68"/>
      <c r="S629" s="68"/>
      <c r="T629" s="69">
        <f t="shared" si="65"/>
        <v>0</v>
      </c>
      <c r="U629" s="68"/>
      <c r="V629" s="70"/>
      <c r="W629" s="70"/>
      <c r="X629" s="71">
        <f t="shared" si="66"/>
        <v>0</v>
      </c>
      <c r="Y629" s="72"/>
      <c r="Z629" s="70"/>
      <c r="AA629" s="68"/>
      <c r="AB629" s="73"/>
      <c r="AC629" s="70"/>
      <c r="AD629" s="74"/>
      <c r="AE629" s="68"/>
      <c r="AF629" s="75"/>
      <c r="AG629" s="15"/>
    </row>
    <row r="630" ht="28.5" customHeight="1" spans="1:33">
      <c r="A630" s="84" t="s">
        <v>36</v>
      </c>
      <c r="B630" s="84" t="s">
        <v>306</v>
      </c>
      <c r="C630" s="84" t="s">
        <v>473</v>
      </c>
      <c r="D630" s="84" t="s">
        <v>474</v>
      </c>
      <c r="E630" s="85" t="s">
        <v>475</v>
      </c>
      <c r="F630" s="86">
        <v>46235</v>
      </c>
      <c r="G630" s="46" t="str">
        <f t="shared" si="63"/>
        <v>胡爱玲2026-8-1</v>
      </c>
      <c r="H630" s="63"/>
      <c r="I630" s="63"/>
      <c r="J630" s="64"/>
      <c r="K630" s="64"/>
      <c r="L630" s="65"/>
      <c r="M630" s="65"/>
      <c r="N630" s="91"/>
      <c r="O630" s="66"/>
      <c r="P630" s="87"/>
      <c r="Q630" s="87"/>
      <c r="R630" s="87"/>
      <c r="S630" s="87"/>
      <c r="T630" s="69">
        <f t="shared" si="65"/>
        <v>0</v>
      </c>
      <c r="U630" s="87"/>
      <c r="V630" s="87"/>
      <c r="W630" s="87"/>
      <c r="X630" s="71">
        <f t="shared" si="66"/>
        <v>0</v>
      </c>
      <c r="Y630" s="88"/>
      <c r="Z630" s="87"/>
      <c r="AA630" s="87"/>
      <c r="AB630" s="87"/>
      <c r="AC630" s="87"/>
      <c r="AD630" s="89"/>
      <c r="AE630" s="87"/>
      <c r="AF630" s="90"/>
    </row>
    <row r="631" ht="28.5" customHeight="1" spans="1:33">
      <c r="A631" s="44" t="s">
        <v>36</v>
      </c>
      <c r="B631" s="44" t="s">
        <v>306</v>
      </c>
      <c r="C631" s="44" t="s">
        <v>473</v>
      </c>
      <c r="D631" s="44" t="s">
        <v>474</v>
      </c>
      <c r="E631" s="44" t="s">
        <v>492</v>
      </c>
      <c r="F631" s="45">
        <v>46173</v>
      </c>
      <c r="G631" s="46" t="str">
        <f t="shared" si="63"/>
        <v>王莲芬2026-5-31</v>
      </c>
      <c r="H631" s="47"/>
      <c r="I631" s="47"/>
      <c r="J631" s="48"/>
      <c r="K631" s="48"/>
      <c r="L631" s="48"/>
      <c r="M631" s="49"/>
      <c r="N631" s="49"/>
      <c r="O631" s="50">
        <f t="shared" ref="O631:AE631" si="67">SUM(O632:O663)</f>
        <v>136</v>
      </c>
      <c r="P631" s="51">
        <f t="shared" si="67"/>
        <v>0</v>
      </c>
      <c r="Q631" s="52">
        <f t="shared" si="67"/>
        <v>-8</v>
      </c>
      <c r="R631" s="52">
        <f t="shared" si="67"/>
        <v>0</v>
      </c>
      <c r="S631" s="53">
        <f t="shared" si="67"/>
        <v>0</v>
      </c>
      <c r="T631" s="54">
        <f t="shared" si="67"/>
        <v>128</v>
      </c>
      <c r="U631" s="55">
        <f t="shared" si="67"/>
        <v>0</v>
      </c>
      <c r="V631" s="54">
        <f t="shared" si="67"/>
        <v>0</v>
      </c>
      <c r="W631" s="54">
        <f t="shared" si="67"/>
        <v>0</v>
      </c>
      <c r="X631" s="56">
        <f t="shared" si="67"/>
        <v>128</v>
      </c>
      <c r="Y631" s="57">
        <f t="shared" si="67"/>
        <v>0</v>
      </c>
      <c r="Z631" s="54">
        <f t="shared" si="67"/>
        <v>0</v>
      </c>
      <c r="AA631" s="58">
        <f t="shared" si="67"/>
        <v>32</v>
      </c>
      <c r="AB631" s="54">
        <f t="shared" si="67"/>
        <v>8</v>
      </c>
      <c r="AC631" s="54">
        <f t="shared" si="67"/>
        <v>0</v>
      </c>
      <c r="AD631" s="59">
        <f t="shared" si="67"/>
        <v>0</v>
      </c>
      <c r="AE631" s="58">
        <f t="shared" si="67"/>
        <v>0</v>
      </c>
      <c r="AF631" s="60"/>
    </row>
    <row r="632" ht="28.5" customHeight="1" spans="1:33">
      <c r="A632" s="61" t="s">
        <v>36</v>
      </c>
      <c r="B632" s="61" t="s">
        <v>306</v>
      </c>
      <c r="C632" s="61" t="s">
        <v>473</v>
      </c>
      <c r="D632" s="61" t="s">
        <v>474</v>
      </c>
      <c r="E632" s="62" t="s">
        <v>492</v>
      </c>
      <c r="F632" s="46">
        <v>46174</v>
      </c>
      <c r="G632" s="46" t="str">
        <f t="shared" si="63"/>
        <v>王莲芬2026-6-1</v>
      </c>
      <c r="H632" s="63" t="s">
        <v>493</v>
      </c>
      <c r="I632" s="63" t="s">
        <v>494</v>
      </c>
      <c r="J632" s="64"/>
      <c r="K632" s="64"/>
      <c r="L632" s="65"/>
      <c r="M632" s="65"/>
      <c r="N632" s="65"/>
      <c r="O632" s="66">
        <v>8</v>
      </c>
      <c r="P632" s="67"/>
      <c r="Q632" s="68"/>
      <c r="R632" s="68"/>
      <c r="S632" s="68"/>
      <c r="T632" s="69">
        <f t="shared" ref="T632:T663" si="68">SUM(O632:S632)</f>
        <v>8</v>
      </c>
      <c r="U632" s="68"/>
      <c r="V632" s="70"/>
      <c r="W632" s="70"/>
      <c r="X632" s="71">
        <f t="shared" ref="X632:X663" si="69">SUM(T632:W632)</f>
        <v>8</v>
      </c>
      <c r="Y632" s="72"/>
      <c r="Z632" s="70"/>
      <c r="AA632" s="68">
        <v>2</v>
      </c>
      <c r="AB632" s="73"/>
      <c r="AC632" s="70"/>
      <c r="AD632" s="74"/>
      <c r="AE632" s="68"/>
      <c r="AF632" s="75"/>
    </row>
    <row r="633" ht="28.5" customHeight="1" spans="1:33">
      <c r="A633" s="61" t="s">
        <v>36</v>
      </c>
      <c r="B633" s="61" t="s">
        <v>306</v>
      </c>
      <c r="C633" s="61" t="s">
        <v>473</v>
      </c>
      <c r="D633" s="61" t="s">
        <v>474</v>
      </c>
      <c r="E633" s="62" t="s">
        <v>492</v>
      </c>
      <c r="F633" s="46">
        <v>46175</v>
      </c>
      <c r="G633" s="46" t="str">
        <f t="shared" si="63"/>
        <v>王莲芬2026-6-2</v>
      </c>
      <c r="H633" s="63" t="s">
        <v>495</v>
      </c>
      <c r="I633" s="63" t="s">
        <v>496</v>
      </c>
      <c r="J633" s="64"/>
      <c r="K633" s="64"/>
      <c r="L633" s="65"/>
      <c r="M633" s="65"/>
      <c r="N633" s="65"/>
      <c r="O633" s="66">
        <v>8</v>
      </c>
      <c r="P633" s="67"/>
      <c r="Q633" s="68"/>
      <c r="R633" s="68"/>
      <c r="S633" s="68"/>
      <c r="T633" s="69">
        <f t="shared" si="68"/>
        <v>8</v>
      </c>
      <c r="U633" s="68"/>
      <c r="V633" s="70"/>
      <c r="W633" s="70"/>
      <c r="X633" s="71">
        <f t="shared" si="69"/>
        <v>8</v>
      </c>
      <c r="Y633" s="72"/>
      <c r="Z633" s="70"/>
      <c r="AA633" s="68">
        <v>2</v>
      </c>
      <c r="AB633" s="73"/>
      <c r="AC633" s="70"/>
      <c r="AD633" s="74"/>
      <c r="AE633" s="68"/>
      <c r="AF633" s="75"/>
    </row>
    <row r="634" ht="28.5" customHeight="1" spans="1:33">
      <c r="A634" s="61" t="s">
        <v>36</v>
      </c>
      <c r="B634" s="61" t="s">
        <v>306</v>
      </c>
      <c r="C634" s="61" t="s">
        <v>473</v>
      </c>
      <c r="D634" s="61" t="s">
        <v>474</v>
      </c>
      <c r="E634" s="62" t="s">
        <v>492</v>
      </c>
      <c r="F634" s="46">
        <v>46176</v>
      </c>
      <c r="G634" s="46" t="str">
        <f t="shared" si="63"/>
        <v>王莲芬2026-6-3</v>
      </c>
      <c r="H634" s="63" t="s">
        <v>497</v>
      </c>
      <c r="I634" s="63" t="s">
        <v>498</v>
      </c>
      <c r="J634" s="64"/>
      <c r="K634" s="64"/>
      <c r="L634" s="65"/>
      <c r="M634" s="65"/>
      <c r="N634" s="65"/>
      <c r="O634" s="66">
        <v>8</v>
      </c>
      <c r="P634" s="67"/>
      <c r="Q634" s="68"/>
      <c r="R634" s="68"/>
      <c r="S634" s="68"/>
      <c r="T634" s="69">
        <f t="shared" si="68"/>
        <v>8</v>
      </c>
      <c r="U634" s="68"/>
      <c r="V634" s="70"/>
      <c r="W634" s="70"/>
      <c r="X634" s="71">
        <f t="shared" si="69"/>
        <v>8</v>
      </c>
      <c r="Y634" s="72"/>
      <c r="Z634" s="70"/>
      <c r="AA634" s="68">
        <v>2</v>
      </c>
      <c r="AB634" s="73"/>
      <c r="AC634" s="70"/>
      <c r="AD634" s="74"/>
      <c r="AE634" s="68"/>
      <c r="AF634" s="75"/>
    </row>
    <row r="635" ht="28.5" customHeight="1" spans="1:33">
      <c r="A635" s="61" t="s">
        <v>36</v>
      </c>
      <c r="B635" s="61" t="s">
        <v>306</v>
      </c>
      <c r="C635" s="61" t="s">
        <v>473</v>
      </c>
      <c r="D635" s="61" t="s">
        <v>474</v>
      </c>
      <c r="E635" s="62" t="s">
        <v>492</v>
      </c>
      <c r="F635" s="46">
        <v>46177</v>
      </c>
      <c r="G635" s="46" t="str">
        <f t="shared" si="63"/>
        <v>王莲芬2026-6-4</v>
      </c>
      <c r="H635" s="63" t="s">
        <v>497</v>
      </c>
      <c r="I635" s="63" t="s">
        <v>499</v>
      </c>
      <c r="J635" s="64"/>
      <c r="K635" s="64"/>
      <c r="L635" s="65"/>
      <c r="M635" s="65"/>
      <c r="N635" s="65"/>
      <c r="O635" s="66">
        <v>8</v>
      </c>
      <c r="P635" s="67"/>
      <c r="Q635" s="68"/>
      <c r="R635" s="68"/>
      <c r="S635" s="68"/>
      <c r="T635" s="69">
        <f t="shared" si="68"/>
        <v>8</v>
      </c>
      <c r="U635" s="68"/>
      <c r="V635" s="70"/>
      <c r="W635" s="70"/>
      <c r="X635" s="71">
        <f t="shared" si="69"/>
        <v>8</v>
      </c>
      <c r="Y635" s="72"/>
      <c r="Z635" s="70"/>
      <c r="AA635" s="68">
        <v>2</v>
      </c>
      <c r="AB635" s="73"/>
      <c r="AC635" s="70"/>
      <c r="AD635" s="74"/>
      <c r="AE635" s="68"/>
      <c r="AF635" s="75"/>
    </row>
    <row r="636" ht="28.5" customHeight="1" spans="1:33">
      <c r="A636" s="61" t="s">
        <v>36</v>
      </c>
      <c r="B636" s="61" t="s">
        <v>306</v>
      </c>
      <c r="C636" s="61" t="s">
        <v>473</v>
      </c>
      <c r="D636" s="61" t="s">
        <v>474</v>
      </c>
      <c r="E636" s="62" t="s">
        <v>492</v>
      </c>
      <c r="F636" s="46">
        <v>46178</v>
      </c>
      <c r="G636" s="46" t="str">
        <f t="shared" si="63"/>
        <v>王莲芬2026-6-5</v>
      </c>
      <c r="H636" s="63" t="s">
        <v>500</v>
      </c>
      <c r="I636" s="63" t="s">
        <v>501</v>
      </c>
      <c r="J636" s="64"/>
      <c r="K636" s="64"/>
      <c r="L636" s="65"/>
      <c r="M636" s="65"/>
      <c r="N636" s="65"/>
      <c r="O636" s="66">
        <v>8</v>
      </c>
      <c r="P636" s="67"/>
      <c r="Q636" s="68"/>
      <c r="R636" s="68"/>
      <c r="S636" s="68"/>
      <c r="T636" s="69">
        <f t="shared" si="68"/>
        <v>8</v>
      </c>
      <c r="U636" s="68"/>
      <c r="V636" s="70"/>
      <c r="W636" s="70"/>
      <c r="X636" s="71">
        <f t="shared" si="69"/>
        <v>8</v>
      </c>
      <c r="Y636" s="72"/>
      <c r="Z636" s="70"/>
      <c r="AA636" s="68">
        <v>2</v>
      </c>
      <c r="AB636" s="73"/>
      <c r="AC636" s="70"/>
      <c r="AD636" s="74"/>
      <c r="AE636" s="68"/>
      <c r="AF636" s="75"/>
    </row>
    <row r="637" ht="28.5" customHeight="1" spans="1:33">
      <c r="A637" s="61" t="s">
        <v>36</v>
      </c>
      <c r="B637" s="61" t="s">
        <v>306</v>
      </c>
      <c r="C637" s="61" t="s">
        <v>473</v>
      </c>
      <c r="D637" s="61" t="s">
        <v>474</v>
      </c>
      <c r="E637" s="62" t="s">
        <v>492</v>
      </c>
      <c r="F637" s="46">
        <v>46179</v>
      </c>
      <c r="G637" s="46" t="str">
        <f t="shared" si="63"/>
        <v>王莲芬2026-6-6</v>
      </c>
      <c r="H637" s="63" t="s">
        <v>497</v>
      </c>
      <c r="I637" s="63" t="s">
        <v>502</v>
      </c>
      <c r="J637" s="64"/>
      <c r="K637" s="64"/>
      <c r="L637" s="65"/>
      <c r="M637" s="65"/>
      <c r="N637" s="65"/>
      <c r="O637" s="66">
        <v>8</v>
      </c>
      <c r="P637" s="67"/>
      <c r="Q637" s="68"/>
      <c r="R637" s="68"/>
      <c r="S637" s="68"/>
      <c r="T637" s="69">
        <f t="shared" si="68"/>
        <v>8</v>
      </c>
      <c r="U637" s="68"/>
      <c r="V637" s="70"/>
      <c r="W637" s="70"/>
      <c r="X637" s="71">
        <f t="shared" si="69"/>
        <v>8</v>
      </c>
      <c r="Y637" s="72"/>
      <c r="Z637" s="70"/>
      <c r="AA637" s="68">
        <v>2</v>
      </c>
      <c r="AB637" s="73"/>
      <c r="AC637" s="70"/>
      <c r="AD637" s="74"/>
      <c r="AE637" s="68"/>
      <c r="AF637" s="75"/>
    </row>
    <row r="638" ht="28.5" customHeight="1" spans="1:33">
      <c r="A638" s="61" t="s">
        <v>36</v>
      </c>
      <c r="B638" s="61" t="s">
        <v>306</v>
      </c>
      <c r="C638" s="61" t="s">
        <v>473</v>
      </c>
      <c r="D638" s="61" t="s">
        <v>474</v>
      </c>
      <c r="E638" s="62" t="s">
        <v>492</v>
      </c>
      <c r="F638" s="77">
        <v>46180</v>
      </c>
      <c r="G638" s="46" t="str">
        <f t="shared" si="63"/>
        <v>王莲芬2026-6-7</v>
      </c>
      <c r="H638" s="63"/>
      <c r="I638" s="63"/>
      <c r="J638" s="64"/>
      <c r="K638" s="64"/>
      <c r="L638" s="65"/>
      <c r="M638" s="65"/>
      <c r="N638" s="65"/>
      <c r="O638" s="66"/>
      <c r="P638" s="67"/>
      <c r="Q638" s="68"/>
      <c r="R638" s="68"/>
      <c r="S638" s="68"/>
      <c r="T638" s="69">
        <f t="shared" si="68"/>
        <v>0</v>
      </c>
      <c r="U638" s="68"/>
      <c r="V638" s="70"/>
      <c r="W638" s="70"/>
      <c r="X638" s="71">
        <f t="shared" si="69"/>
        <v>0</v>
      </c>
      <c r="Y638" s="72"/>
      <c r="Z638" s="70"/>
      <c r="AA638" s="68"/>
      <c r="AB638" s="73"/>
      <c r="AC638" s="70"/>
      <c r="AD638" s="74"/>
      <c r="AE638" s="68"/>
      <c r="AF638" s="75"/>
    </row>
    <row r="639" ht="28.5" customHeight="1" spans="1:33">
      <c r="A639" s="61" t="s">
        <v>36</v>
      </c>
      <c r="B639" s="61" t="s">
        <v>306</v>
      </c>
      <c r="C639" s="61" t="s">
        <v>473</v>
      </c>
      <c r="D639" s="61" t="s">
        <v>474</v>
      </c>
      <c r="E639" s="62" t="s">
        <v>492</v>
      </c>
      <c r="F639" s="46">
        <v>46181</v>
      </c>
      <c r="G639" s="46" t="str">
        <f t="shared" si="63"/>
        <v>王莲芬2026-6-8</v>
      </c>
      <c r="H639" s="63" t="s">
        <v>497</v>
      </c>
      <c r="I639" s="63" t="s">
        <v>503</v>
      </c>
      <c r="J639" s="64"/>
      <c r="K639" s="64"/>
      <c r="L639" s="65"/>
      <c r="M639" s="65"/>
      <c r="N639" s="65"/>
      <c r="O639" s="66">
        <v>8</v>
      </c>
      <c r="P639" s="67"/>
      <c r="Q639" s="68"/>
      <c r="R639" s="68"/>
      <c r="S639" s="68"/>
      <c r="T639" s="69">
        <f t="shared" si="68"/>
        <v>8</v>
      </c>
      <c r="U639" s="68"/>
      <c r="V639" s="70"/>
      <c r="W639" s="70"/>
      <c r="X639" s="71">
        <f t="shared" si="69"/>
        <v>8</v>
      </c>
      <c r="Y639" s="72"/>
      <c r="Z639" s="70"/>
      <c r="AA639" s="68">
        <v>2</v>
      </c>
      <c r="AB639" s="73"/>
      <c r="AC639" s="70"/>
      <c r="AD639" s="74"/>
      <c r="AE639" s="68"/>
      <c r="AF639" s="75"/>
    </row>
    <row r="640" ht="28.5" customHeight="1" spans="1:33">
      <c r="A640" s="61" t="s">
        <v>36</v>
      </c>
      <c r="B640" s="61" t="s">
        <v>306</v>
      </c>
      <c r="C640" s="61" t="s">
        <v>473</v>
      </c>
      <c r="D640" s="61" t="s">
        <v>474</v>
      </c>
      <c r="E640" s="62" t="s">
        <v>492</v>
      </c>
      <c r="F640" s="78">
        <v>46182</v>
      </c>
      <c r="G640" s="46" t="str">
        <f t="shared" si="63"/>
        <v>王莲芬2026-6-9</v>
      </c>
      <c r="H640" s="63" t="s">
        <v>495</v>
      </c>
      <c r="I640" s="63" t="s">
        <v>504</v>
      </c>
      <c r="J640" s="64"/>
      <c r="K640" s="64"/>
      <c r="L640" s="65"/>
      <c r="M640" s="65"/>
      <c r="N640" s="65"/>
      <c r="O640" s="66">
        <v>8</v>
      </c>
      <c r="P640" s="67"/>
      <c r="Q640" s="68"/>
      <c r="R640" s="68"/>
      <c r="S640" s="68"/>
      <c r="T640" s="69">
        <f t="shared" si="68"/>
        <v>8</v>
      </c>
      <c r="U640" s="68"/>
      <c r="V640" s="70"/>
      <c r="W640" s="70"/>
      <c r="X640" s="71">
        <f t="shared" si="69"/>
        <v>8</v>
      </c>
      <c r="Y640" s="72"/>
      <c r="Z640" s="70"/>
      <c r="AA640" s="68">
        <v>2</v>
      </c>
      <c r="AB640" s="73"/>
      <c r="AC640" s="70"/>
      <c r="AD640" s="74"/>
      <c r="AE640" s="68"/>
      <c r="AF640" s="75"/>
    </row>
    <row r="641" ht="28.5" customHeight="1" spans="1:32">
      <c r="A641" s="61" t="s">
        <v>36</v>
      </c>
      <c r="B641" s="61" t="s">
        <v>306</v>
      </c>
      <c r="C641" s="61" t="s">
        <v>473</v>
      </c>
      <c r="D641" s="61" t="s">
        <v>474</v>
      </c>
      <c r="E641" s="62" t="s">
        <v>492</v>
      </c>
      <c r="F641" s="46">
        <v>46183</v>
      </c>
      <c r="G641" s="46" t="str">
        <f t="shared" si="63"/>
        <v>王莲芬2026-6-10</v>
      </c>
      <c r="H641" s="63" t="s">
        <v>505</v>
      </c>
      <c r="I641" s="63" t="s">
        <v>506</v>
      </c>
      <c r="J641" s="64"/>
      <c r="K641" s="64"/>
      <c r="L641" s="65"/>
      <c r="M641" s="65"/>
      <c r="N641" s="65"/>
      <c r="O641" s="66">
        <v>8</v>
      </c>
      <c r="P641" s="67"/>
      <c r="Q641" s="68"/>
      <c r="R641" s="68"/>
      <c r="S641" s="68"/>
      <c r="T641" s="69">
        <f t="shared" si="68"/>
        <v>8</v>
      </c>
      <c r="U641" s="68"/>
      <c r="V641" s="70"/>
      <c r="W641" s="70"/>
      <c r="X641" s="71">
        <f t="shared" si="69"/>
        <v>8</v>
      </c>
      <c r="Y641" s="72"/>
      <c r="Z641" s="70"/>
      <c r="AA641" s="68">
        <v>2</v>
      </c>
      <c r="AB641" s="73"/>
      <c r="AC641" s="70"/>
      <c r="AD641" s="74"/>
      <c r="AE641" s="68"/>
      <c r="AF641" s="75"/>
    </row>
    <row r="642" ht="28.5" customHeight="1" spans="1:32">
      <c r="A642" s="61" t="s">
        <v>36</v>
      </c>
      <c r="B642" s="61" t="s">
        <v>306</v>
      </c>
      <c r="C642" s="61" t="s">
        <v>473</v>
      </c>
      <c r="D642" s="61" t="s">
        <v>474</v>
      </c>
      <c r="E642" s="62" t="s">
        <v>492</v>
      </c>
      <c r="F642" s="46">
        <v>46184</v>
      </c>
      <c r="G642" s="46" t="str">
        <f t="shared" si="63"/>
        <v>王莲芬2026-6-11</v>
      </c>
      <c r="H642" s="63" t="s">
        <v>507</v>
      </c>
      <c r="I642" s="63" t="s">
        <v>508</v>
      </c>
      <c r="J642" s="64"/>
      <c r="K642" s="64"/>
      <c r="L642" s="65"/>
      <c r="M642" s="65"/>
      <c r="N642" s="65"/>
      <c r="O642" s="66">
        <v>8</v>
      </c>
      <c r="P642" s="67"/>
      <c r="Q642" s="68"/>
      <c r="R642" s="68"/>
      <c r="S642" s="68"/>
      <c r="T642" s="69">
        <f t="shared" si="68"/>
        <v>8</v>
      </c>
      <c r="U642" s="68"/>
      <c r="V642" s="70"/>
      <c r="W642" s="70"/>
      <c r="X642" s="71">
        <f t="shared" si="69"/>
        <v>8</v>
      </c>
      <c r="Y642" s="72"/>
      <c r="Z642" s="70"/>
      <c r="AA642" s="68">
        <v>2</v>
      </c>
      <c r="AB642" s="73"/>
      <c r="AC642" s="70"/>
      <c r="AD642" s="74"/>
      <c r="AE642" s="68"/>
      <c r="AF642" s="75"/>
    </row>
    <row r="643" ht="28.5" customHeight="1" spans="1:32">
      <c r="A643" s="61" t="s">
        <v>36</v>
      </c>
      <c r="B643" s="61" t="s">
        <v>306</v>
      </c>
      <c r="C643" s="61" t="s">
        <v>473</v>
      </c>
      <c r="D643" s="61" t="s">
        <v>474</v>
      </c>
      <c r="E643" s="62" t="s">
        <v>492</v>
      </c>
      <c r="F643" s="46">
        <v>46185</v>
      </c>
      <c r="G643" s="46" t="str">
        <f t="shared" si="63"/>
        <v>王莲芬2026-6-12</v>
      </c>
      <c r="H643" s="63" t="s">
        <v>509</v>
      </c>
      <c r="I643" s="63" t="s">
        <v>510</v>
      </c>
      <c r="J643" s="64"/>
      <c r="K643" s="64"/>
      <c r="L643" s="65"/>
      <c r="M643" s="65"/>
      <c r="N643" s="65"/>
      <c r="O643" s="66">
        <v>8</v>
      </c>
      <c r="P643" s="67"/>
      <c r="Q643" s="68"/>
      <c r="R643" s="68"/>
      <c r="S643" s="68"/>
      <c r="T643" s="69">
        <f t="shared" si="68"/>
        <v>8</v>
      </c>
      <c r="U643" s="68"/>
      <c r="V643" s="70"/>
      <c r="W643" s="70"/>
      <c r="X643" s="71">
        <f t="shared" si="69"/>
        <v>8</v>
      </c>
      <c r="Y643" s="72"/>
      <c r="Z643" s="70"/>
      <c r="AA643" s="68">
        <v>2</v>
      </c>
      <c r="AB643" s="73"/>
      <c r="AC643" s="70"/>
      <c r="AD643" s="74"/>
      <c r="AE643" s="68"/>
      <c r="AF643" s="75"/>
    </row>
    <row r="644" ht="28.5" customHeight="1" spans="1:32">
      <c r="A644" s="61" t="s">
        <v>36</v>
      </c>
      <c r="B644" s="61" t="s">
        <v>306</v>
      </c>
      <c r="C644" s="61" t="s">
        <v>473</v>
      </c>
      <c r="D644" s="61" t="s">
        <v>474</v>
      </c>
      <c r="E644" s="62" t="s">
        <v>492</v>
      </c>
      <c r="F644" s="46">
        <v>46186</v>
      </c>
      <c r="G644" s="46" t="str">
        <f t="shared" ref="G644:G707" si="70">E644&amp;TEXT(MID(F644,1,5),"YYYY-m-d")</f>
        <v>王莲芬2026-6-13</v>
      </c>
      <c r="H644" s="63" t="s">
        <v>500</v>
      </c>
      <c r="I644" s="63" t="s">
        <v>511</v>
      </c>
      <c r="J644" s="64"/>
      <c r="K644" s="64"/>
      <c r="L644" s="65"/>
      <c r="M644" s="65"/>
      <c r="N644" s="65"/>
      <c r="O644" s="66">
        <v>8</v>
      </c>
      <c r="P644" s="67"/>
      <c r="Q644" s="68"/>
      <c r="R644" s="68"/>
      <c r="S644" s="68"/>
      <c r="T644" s="69">
        <f t="shared" si="68"/>
        <v>8</v>
      </c>
      <c r="U644" s="68"/>
      <c r="V644" s="70"/>
      <c r="W644" s="70"/>
      <c r="X644" s="71">
        <f t="shared" si="69"/>
        <v>8</v>
      </c>
      <c r="Y644" s="72"/>
      <c r="Z644" s="70"/>
      <c r="AA644" s="68">
        <v>2</v>
      </c>
      <c r="AB644" s="73"/>
      <c r="AC644" s="70"/>
      <c r="AD644" s="74"/>
      <c r="AE644" s="68"/>
      <c r="AF644" s="80"/>
    </row>
    <row r="645" ht="28.5" customHeight="1" spans="1:32">
      <c r="A645" s="61" t="s">
        <v>36</v>
      </c>
      <c r="B645" s="61" t="s">
        <v>306</v>
      </c>
      <c r="C645" s="61" t="s">
        <v>473</v>
      </c>
      <c r="D645" s="61" t="s">
        <v>474</v>
      </c>
      <c r="E645" s="62" t="s">
        <v>492</v>
      </c>
      <c r="F645" s="77">
        <v>46187</v>
      </c>
      <c r="G645" s="46" t="str">
        <f t="shared" si="70"/>
        <v>王莲芬2026-6-14</v>
      </c>
      <c r="H645" s="63"/>
      <c r="I645" s="63"/>
      <c r="J645" s="64"/>
      <c r="K645" s="64"/>
      <c r="L645" s="65"/>
      <c r="M645" s="65"/>
      <c r="N645" s="65"/>
      <c r="O645" s="66"/>
      <c r="P645" s="67"/>
      <c r="Q645" s="68"/>
      <c r="R645" s="68"/>
      <c r="S645" s="68"/>
      <c r="T645" s="69">
        <f t="shared" si="68"/>
        <v>0</v>
      </c>
      <c r="U645" s="68"/>
      <c r="V645" s="70"/>
      <c r="W645" s="70"/>
      <c r="X645" s="71">
        <f t="shared" si="69"/>
        <v>0</v>
      </c>
      <c r="Y645" s="72"/>
      <c r="Z645" s="70"/>
      <c r="AA645" s="68"/>
      <c r="AB645" s="73"/>
      <c r="AC645" s="70"/>
      <c r="AD645" s="74"/>
      <c r="AE645" s="68"/>
      <c r="AF645" s="80"/>
    </row>
    <row r="646" ht="28.5" customHeight="1" spans="1:32">
      <c r="A646" s="61" t="s">
        <v>36</v>
      </c>
      <c r="B646" s="61" t="s">
        <v>306</v>
      </c>
      <c r="C646" s="61" t="s">
        <v>473</v>
      </c>
      <c r="D646" s="61" t="s">
        <v>474</v>
      </c>
      <c r="E646" s="62" t="s">
        <v>492</v>
      </c>
      <c r="F646" s="46">
        <v>46188</v>
      </c>
      <c r="G646" s="46" t="str">
        <f t="shared" si="70"/>
        <v>王莲芬2026-6-15</v>
      </c>
      <c r="H646" s="63" t="s">
        <v>512</v>
      </c>
      <c r="I646" s="63" t="s">
        <v>513</v>
      </c>
      <c r="J646" s="64"/>
      <c r="K646" s="64"/>
      <c r="L646" s="65"/>
      <c r="M646" s="65"/>
      <c r="N646" s="65"/>
      <c r="O646" s="66">
        <v>8</v>
      </c>
      <c r="P646" s="67"/>
      <c r="Q646" s="68"/>
      <c r="R646" s="68"/>
      <c r="S646" s="68"/>
      <c r="T646" s="69">
        <f t="shared" si="68"/>
        <v>8</v>
      </c>
      <c r="U646" s="68"/>
      <c r="V646" s="70"/>
      <c r="W646" s="70"/>
      <c r="X646" s="71">
        <f t="shared" si="69"/>
        <v>8</v>
      </c>
      <c r="Y646" s="72"/>
      <c r="Z646" s="70"/>
      <c r="AA646" s="68">
        <v>2</v>
      </c>
      <c r="AB646" s="73"/>
      <c r="AC646" s="70"/>
      <c r="AD646" s="74"/>
      <c r="AE646" s="68"/>
      <c r="AF646" s="75"/>
    </row>
    <row r="647" ht="28.5" customHeight="1" spans="1:32">
      <c r="A647" s="61" t="s">
        <v>36</v>
      </c>
      <c r="B647" s="61" t="s">
        <v>306</v>
      </c>
      <c r="C647" s="61" t="s">
        <v>473</v>
      </c>
      <c r="D647" s="61" t="s">
        <v>474</v>
      </c>
      <c r="E647" s="62" t="s">
        <v>492</v>
      </c>
      <c r="F647" s="46">
        <v>46189</v>
      </c>
      <c r="G647" s="46" t="str">
        <f t="shared" si="70"/>
        <v>王莲芬2026-6-16</v>
      </c>
      <c r="H647" s="63" t="s">
        <v>497</v>
      </c>
      <c r="I647" s="63" t="s">
        <v>514</v>
      </c>
      <c r="J647" s="64"/>
      <c r="K647" s="64"/>
      <c r="L647" s="65"/>
      <c r="M647" s="65"/>
      <c r="N647" s="65"/>
      <c r="O647" s="66">
        <v>8</v>
      </c>
      <c r="P647" s="67"/>
      <c r="Q647" s="68"/>
      <c r="R647" s="68"/>
      <c r="S647" s="68"/>
      <c r="T647" s="69">
        <f t="shared" si="68"/>
        <v>8</v>
      </c>
      <c r="U647" s="68"/>
      <c r="V647" s="70"/>
      <c r="W647" s="70"/>
      <c r="X647" s="71">
        <f t="shared" si="69"/>
        <v>8</v>
      </c>
      <c r="Y647" s="72"/>
      <c r="Z647" s="70"/>
      <c r="AA647" s="68">
        <v>2</v>
      </c>
      <c r="AB647" s="73"/>
      <c r="AC647" s="70"/>
      <c r="AD647" s="74"/>
      <c r="AE647" s="68"/>
      <c r="AF647" s="80"/>
    </row>
    <row r="648" ht="28.5" customHeight="1" spans="1:32">
      <c r="A648" s="61" t="s">
        <v>36</v>
      </c>
      <c r="B648" s="61" t="s">
        <v>306</v>
      </c>
      <c r="C648" s="61" t="s">
        <v>473</v>
      </c>
      <c r="D648" s="61" t="s">
        <v>474</v>
      </c>
      <c r="E648" s="62" t="s">
        <v>492</v>
      </c>
      <c r="F648" s="46">
        <v>46190</v>
      </c>
      <c r="G648" s="46" t="str">
        <f t="shared" si="70"/>
        <v>王莲芬2026-6-17</v>
      </c>
      <c r="H648" s="63" t="s">
        <v>500</v>
      </c>
      <c r="I648" s="63" t="s">
        <v>515</v>
      </c>
      <c r="J648" s="64"/>
      <c r="K648" s="64"/>
      <c r="L648" s="65"/>
      <c r="M648" s="65"/>
      <c r="N648" s="65"/>
      <c r="O648" s="66">
        <v>8</v>
      </c>
      <c r="P648" s="67"/>
      <c r="Q648" s="68"/>
      <c r="R648" s="68"/>
      <c r="S648" s="68"/>
      <c r="T648" s="69">
        <f t="shared" si="68"/>
        <v>8</v>
      </c>
      <c r="U648" s="68"/>
      <c r="V648" s="70"/>
      <c r="W648" s="70"/>
      <c r="X648" s="71">
        <f t="shared" si="69"/>
        <v>8</v>
      </c>
      <c r="Y648" s="72"/>
      <c r="Z648" s="70"/>
      <c r="AA648" s="68">
        <v>2</v>
      </c>
      <c r="AB648" s="73"/>
      <c r="AC648" s="70"/>
      <c r="AD648" s="74"/>
      <c r="AE648" s="68"/>
      <c r="AF648" s="75"/>
    </row>
    <row r="649" ht="28.5" customHeight="1" spans="1:32">
      <c r="A649" s="61" t="s">
        <v>36</v>
      </c>
      <c r="B649" s="61" t="s">
        <v>306</v>
      </c>
      <c r="C649" s="61" t="s">
        <v>473</v>
      </c>
      <c r="D649" s="61" t="s">
        <v>474</v>
      </c>
      <c r="E649" s="62" t="s">
        <v>492</v>
      </c>
      <c r="F649" s="46">
        <v>46191</v>
      </c>
      <c r="G649" s="46" t="str">
        <f t="shared" si="70"/>
        <v>王莲芬2026-6-18</v>
      </c>
      <c r="H649" s="63" t="s">
        <v>497</v>
      </c>
      <c r="I649" s="63" t="s">
        <v>516</v>
      </c>
      <c r="J649" s="64"/>
      <c r="K649" s="64"/>
      <c r="L649" s="65"/>
      <c r="M649" s="65"/>
      <c r="N649" s="65"/>
      <c r="O649" s="66">
        <v>8</v>
      </c>
      <c r="P649" s="67"/>
      <c r="Q649" s="68"/>
      <c r="R649" s="68"/>
      <c r="S649" s="68"/>
      <c r="T649" s="69">
        <f t="shared" si="68"/>
        <v>8</v>
      </c>
      <c r="U649" s="68"/>
      <c r="V649" s="70"/>
      <c r="W649" s="70"/>
      <c r="X649" s="71">
        <f t="shared" si="69"/>
        <v>8</v>
      </c>
      <c r="Y649" s="72"/>
      <c r="Z649" s="70"/>
      <c r="AA649" s="68">
        <v>2</v>
      </c>
      <c r="AB649" s="73"/>
      <c r="AC649" s="70"/>
      <c r="AD649" s="74"/>
      <c r="AE649" s="68"/>
      <c r="AF649" s="75"/>
    </row>
    <row r="650" ht="28.5" customHeight="1" spans="1:32">
      <c r="A650" s="61" t="s">
        <v>36</v>
      </c>
      <c r="B650" s="61" t="s">
        <v>306</v>
      </c>
      <c r="C650" s="61" t="s">
        <v>473</v>
      </c>
      <c r="D650" s="61" t="s">
        <v>474</v>
      </c>
      <c r="E650" s="62" t="s">
        <v>492</v>
      </c>
      <c r="F650" s="82">
        <v>46192</v>
      </c>
      <c r="G650" s="46" t="str">
        <f t="shared" si="70"/>
        <v>王莲芬2026-6-19</v>
      </c>
      <c r="H650" s="63"/>
      <c r="I650" s="63"/>
      <c r="J650" s="64"/>
      <c r="K650" s="64"/>
      <c r="L650" s="65"/>
      <c r="M650" s="65"/>
      <c r="N650" s="65"/>
      <c r="O650" s="66"/>
      <c r="P650" s="67"/>
      <c r="Q650" s="68"/>
      <c r="R650" s="68"/>
      <c r="S650" s="68"/>
      <c r="T650" s="69">
        <f t="shared" si="68"/>
        <v>0</v>
      </c>
      <c r="U650" s="68"/>
      <c r="V650" s="70"/>
      <c r="W650" s="70"/>
      <c r="X650" s="71">
        <f t="shared" si="69"/>
        <v>0</v>
      </c>
      <c r="Y650" s="72"/>
      <c r="Z650" s="70"/>
      <c r="AA650" s="68"/>
      <c r="AB650" s="73">
        <v>8</v>
      </c>
      <c r="AC650" s="70"/>
      <c r="AD650" s="74"/>
      <c r="AE650" s="68"/>
      <c r="AF650" s="75"/>
    </row>
    <row r="651" ht="28.5" customHeight="1" spans="1:32">
      <c r="A651" s="61" t="s">
        <v>36</v>
      </c>
      <c r="B651" s="61" t="s">
        <v>306</v>
      </c>
      <c r="C651" s="61" t="s">
        <v>473</v>
      </c>
      <c r="D651" s="61" t="s">
        <v>474</v>
      </c>
      <c r="E651" s="62" t="s">
        <v>492</v>
      </c>
      <c r="F651" s="77">
        <v>46193</v>
      </c>
      <c r="G651" s="46" t="str">
        <f t="shared" si="70"/>
        <v>王莲芬2026-6-20</v>
      </c>
      <c r="H651" s="63"/>
      <c r="I651" s="63"/>
      <c r="J651" s="64"/>
      <c r="K651" s="64"/>
      <c r="L651" s="65"/>
      <c r="M651" s="65"/>
      <c r="N651" s="65"/>
      <c r="O651" s="66"/>
      <c r="P651" s="67"/>
      <c r="Q651" s="68"/>
      <c r="R651" s="68"/>
      <c r="S651" s="68"/>
      <c r="T651" s="69">
        <f t="shared" si="68"/>
        <v>0</v>
      </c>
      <c r="U651" s="68"/>
      <c r="V651" s="70"/>
      <c r="W651" s="70"/>
      <c r="X651" s="71">
        <f t="shared" si="69"/>
        <v>0</v>
      </c>
      <c r="Y651" s="72"/>
      <c r="Z651" s="70"/>
      <c r="AA651" s="68"/>
      <c r="AB651" s="73"/>
      <c r="AC651" s="70"/>
      <c r="AD651" s="74"/>
      <c r="AE651" s="68"/>
      <c r="AF651" s="75"/>
    </row>
    <row r="652" ht="28.5" customHeight="1" spans="1:32">
      <c r="A652" s="61" t="s">
        <v>36</v>
      </c>
      <c r="B652" s="61" t="s">
        <v>306</v>
      </c>
      <c r="C652" s="61" t="s">
        <v>473</v>
      </c>
      <c r="D652" s="61" t="s">
        <v>474</v>
      </c>
      <c r="E652" s="62" t="s">
        <v>492</v>
      </c>
      <c r="F652" s="46">
        <v>46194</v>
      </c>
      <c r="G652" s="46" t="str">
        <f t="shared" si="70"/>
        <v>王莲芬2026-6-21</v>
      </c>
      <c r="H652" s="63"/>
      <c r="I652" s="63"/>
      <c r="J652" s="64"/>
      <c r="K652" s="64"/>
      <c r="L652" s="65" t="s">
        <v>517</v>
      </c>
      <c r="M652" s="65"/>
      <c r="N652" s="65"/>
      <c r="O652" s="66">
        <v>8</v>
      </c>
      <c r="P652" s="67"/>
      <c r="Q652" s="68">
        <v>-8</v>
      </c>
      <c r="R652" s="68"/>
      <c r="S652" s="68"/>
      <c r="T652" s="69">
        <f t="shared" si="68"/>
        <v>0</v>
      </c>
      <c r="U652" s="68"/>
      <c r="V652" s="70"/>
      <c r="W652" s="70"/>
      <c r="X652" s="71">
        <f t="shared" si="69"/>
        <v>0</v>
      </c>
      <c r="Y652" s="72"/>
      <c r="Z652" s="70"/>
      <c r="AA652" s="68"/>
      <c r="AB652" s="73"/>
      <c r="AC652" s="70"/>
      <c r="AD652" s="74"/>
      <c r="AE652" s="68"/>
      <c r="AF652" s="75"/>
    </row>
    <row r="653" ht="28.5" customHeight="1" spans="1:32">
      <c r="A653" s="61" t="s">
        <v>36</v>
      </c>
      <c r="B653" s="61" t="s">
        <v>306</v>
      </c>
      <c r="C653" s="61" t="s">
        <v>473</v>
      </c>
      <c r="D653" s="61" t="s">
        <v>474</v>
      </c>
      <c r="E653" s="62" t="s">
        <v>492</v>
      </c>
      <c r="F653" s="46">
        <v>46195</v>
      </c>
      <c r="G653" s="46" t="str">
        <f t="shared" si="70"/>
        <v>王莲芬2026-6-22</v>
      </c>
      <c r="H653" s="63"/>
      <c r="I653" s="63"/>
      <c r="J653" s="64"/>
      <c r="K653" s="64"/>
      <c r="L653" s="65"/>
      <c r="M653" s="65"/>
      <c r="N653" s="65"/>
      <c r="O653" s="66"/>
      <c r="P653" s="67"/>
      <c r="Q653" s="68"/>
      <c r="R653" s="68"/>
      <c r="S653" s="68"/>
      <c r="T653" s="69">
        <f t="shared" si="68"/>
        <v>0</v>
      </c>
      <c r="U653" s="68"/>
      <c r="V653" s="70"/>
      <c r="W653" s="70"/>
      <c r="X653" s="71">
        <f t="shared" si="69"/>
        <v>0</v>
      </c>
      <c r="Y653" s="72"/>
      <c r="Z653" s="70"/>
      <c r="AA653" s="68"/>
      <c r="AB653" s="73"/>
      <c r="AC653" s="70"/>
      <c r="AD653" s="74"/>
      <c r="AE653" s="68"/>
      <c r="AF653" s="75"/>
    </row>
    <row r="654" ht="28.5" customHeight="1" spans="1:32">
      <c r="A654" s="61" t="s">
        <v>36</v>
      </c>
      <c r="B654" s="61" t="s">
        <v>306</v>
      </c>
      <c r="C654" s="61" t="s">
        <v>473</v>
      </c>
      <c r="D654" s="61" t="s">
        <v>474</v>
      </c>
      <c r="E654" s="62" t="s">
        <v>492</v>
      </c>
      <c r="F654" s="46">
        <v>46196</v>
      </c>
      <c r="G654" s="46" t="str">
        <f t="shared" si="70"/>
        <v>王莲芬2026-6-23</v>
      </c>
      <c r="H654" s="63"/>
      <c r="I654" s="63"/>
      <c r="J654" s="64"/>
      <c r="K654" s="64"/>
      <c r="L654" s="65"/>
      <c r="M654" s="65"/>
      <c r="N654" s="65"/>
      <c r="O654" s="66"/>
      <c r="P654" s="67"/>
      <c r="Q654" s="68"/>
      <c r="R654" s="68"/>
      <c r="S654" s="68"/>
      <c r="T654" s="69">
        <f t="shared" si="68"/>
        <v>0</v>
      </c>
      <c r="U654" s="68"/>
      <c r="V654" s="70"/>
      <c r="W654" s="70"/>
      <c r="X654" s="71">
        <f t="shared" si="69"/>
        <v>0</v>
      </c>
      <c r="Y654" s="72"/>
      <c r="Z654" s="70"/>
      <c r="AA654" s="68"/>
      <c r="AB654" s="73"/>
      <c r="AC654" s="70"/>
      <c r="AD654" s="74"/>
      <c r="AE654" s="68"/>
      <c r="AF654" s="75"/>
    </row>
    <row r="655" ht="28.5" customHeight="1" spans="1:32">
      <c r="A655" s="61" t="s">
        <v>36</v>
      </c>
      <c r="B655" s="61" t="s">
        <v>306</v>
      </c>
      <c r="C655" s="61" t="s">
        <v>473</v>
      </c>
      <c r="D655" s="61" t="s">
        <v>474</v>
      </c>
      <c r="E655" s="62" t="s">
        <v>492</v>
      </c>
      <c r="F655" s="46">
        <v>46197</v>
      </c>
      <c r="G655" s="46" t="str">
        <f t="shared" si="70"/>
        <v>王莲芬2026-6-24</v>
      </c>
      <c r="H655" s="63"/>
      <c r="I655" s="63"/>
      <c r="J655" s="64"/>
      <c r="K655" s="64"/>
      <c r="L655" s="65"/>
      <c r="M655" s="65"/>
      <c r="N655" s="65"/>
      <c r="O655" s="66"/>
      <c r="P655" s="67"/>
      <c r="Q655" s="68"/>
      <c r="R655" s="68"/>
      <c r="S655" s="68"/>
      <c r="T655" s="69">
        <f t="shared" si="68"/>
        <v>0</v>
      </c>
      <c r="U655" s="68"/>
      <c r="V655" s="70"/>
      <c r="W655" s="70"/>
      <c r="X655" s="71">
        <f t="shared" si="69"/>
        <v>0</v>
      </c>
      <c r="Y655" s="72"/>
      <c r="Z655" s="70"/>
      <c r="AA655" s="68"/>
      <c r="AB655" s="73"/>
      <c r="AC655" s="70"/>
      <c r="AD655" s="74"/>
      <c r="AE655" s="68"/>
      <c r="AF655" s="75"/>
    </row>
    <row r="656" ht="28.5" customHeight="1" spans="1:32">
      <c r="A656" s="61" t="s">
        <v>36</v>
      </c>
      <c r="B656" s="61" t="s">
        <v>306</v>
      </c>
      <c r="C656" s="61" t="s">
        <v>473</v>
      </c>
      <c r="D656" s="61" t="s">
        <v>474</v>
      </c>
      <c r="E656" s="62" t="s">
        <v>492</v>
      </c>
      <c r="F656" s="46">
        <v>46198</v>
      </c>
      <c r="G656" s="46" t="str">
        <f t="shared" si="70"/>
        <v>王莲芬2026-6-25</v>
      </c>
      <c r="H656" s="63"/>
      <c r="I656" s="63"/>
      <c r="J656" s="64"/>
      <c r="K656" s="64"/>
      <c r="L656" s="65"/>
      <c r="M656" s="65"/>
      <c r="N656" s="65"/>
      <c r="O656" s="66"/>
      <c r="P656" s="67"/>
      <c r="Q656" s="68"/>
      <c r="R656" s="68"/>
      <c r="S656" s="68"/>
      <c r="T656" s="69">
        <f t="shared" si="68"/>
        <v>0</v>
      </c>
      <c r="U656" s="68"/>
      <c r="V656" s="70"/>
      <c r="W656" s="70"/>
      <c r="X656" s="71">
        <f t="shared" si="69"/>
        <v>0</v>
      </c>
      <c r="Y656" s="72"/>
      <c r="Z656" s="70"/>
      <c r="AA656" s="68"/>
      <c r="AB656" s="73"/>
      <c r="AC656" s="70"/>
      <c r="AD656" s="74"/>
      <c r="AE656" s="68"/>
      <c r="AF656" s="75"/>
    </row>
    <row r="657" ht="28.5" customHeight="1" spans="1:33">
      <c r="A657" s="61" t="s">
        <v>36</v>
      </c>
      <c r="B657" s="61" t="s">
        <v>306</v>
      </c>
      <c r="C657" s="61" t="s">
        <v>473</v>
      </c>
      <c r="D657" s="61" t="s">
        <v>474</v>
      </c>
      <c r="E657" s="62" t="s">
        <v>492</v>
      </c>
      <c r="F657" s="46">
        <v>46199</v>
      </c>
      <c r="G657" s="46" t="str">
        <f t="shared" si="70"/>
        <v>王莲芬2026-6-26</v>
      </c>
      <c r="H657" s="63"/>
      <c r="I657" s="63"/>
      <c r="J657" s="64"/>
      <c r="K657" s="64"/>
      <c r="L657" s="65"/>
      <c r="M657" s="65"/>
      <c r="N657" s="65"/>
      <c r="O657" s="66"/>
      <c r="P657" s="67"/>
      <c r="Q657" s="68"/>
      <c r="R657" s="68"/>
      <c r="S657" s="68"/>
      <c r="T657" s="69">
        <f t="shared" si="68"/>
        <v>0</v>
      </c>
      <c r="U657" s="68"/>
      <c r="V657" s="70"/>
      <c r="W657" s="70"/>
      <c r="X657" s="71">
        <f t="shared" si="69"/>
        <v>0</v>
      </c>
      <c r="Y657" s="72"/>
      <c r="Z657" s="70"/>
      <c r="AA657" s="68"/>
      <c r="AB657" s="73"/>
      <c r="AC657" s="70"/>
      <c r="AD657" s="74"/>
      <c r="AE657" s="68"/>
      <c r="AF657" s="75"/>
    </row>
    <row r="658" ht="28.5" customHeight="1" spans="1:33">
      <c r="A658" s="61" t="s">
        <v>36</v>
      </c>
      <c r="B658" s="61" t="s">
        <v>306</v>
      </c>
      <c r="C658" s="61" t="s">
        <v>473</v>
      </c>
      <c r="D658" s="61" t="s">
        <v>474</v>
      </c>
      <c r="E658" s="62" t="s">
        <v>492</v>
      </c>
      <c r="F658" s="46">
        <v>46200</v>
      </c>
      <c r="G658" s="46" t="str">
        <f t="shared" si="70"/>
        <v>王莲芬2026-6-27</v>
      </c>
      <c r="H658" s="63"/>
      <c r="I658" s="63"/>
      <c r="J658" s="64"/>
      <c r="K658" s="64"/>
      <c r="L658" s="65"/>
      <c r="M658" s="65"/>
      <c r="N658" s="79"/>
      <c r="O658" s="66"/>
      <c r="P658" s="67"/>
      <c r="Q658" s="68"/>
      <c r="R658" s="68"/>
      <c r="S658" s="68"/>
      <c r="T658" s="69">
        <f t="shared" si="68"/>
        <v>0</v>
      </c>
      <c r="U658" s="68"/>
      <c r="V658" s="70"/>
      <c r="W658" s="70"/>
      <c r="X658" s="71">
        <f t="shared" si="69"/>
        <v>0</v>
      </c>
      <c r="Y658" s="72"/>
      <c r="Z658" s="70"/>
      <c r="AA658" s="68"/>
      <c r="AB658" s="73"/>
      <c r="AC658" s="70"/>
      <c r="AD658" s="74"/>
      <c r="AE658" s="68"/>
      <c r="AF658" s="75"/>
    </row>
    <row r="659" ht="28.5" customHeight="1" spans="1:33">
      <c r="A659" s="61" t="s">
        <v>36</v>
      </c>
      <c r="B659" s="61" t="s">
        <v>306</v>
      </c>
      <c r="C659" s="61" t="s">
        <v>473</v>
      </c>
      <c r="D659" s="61" t="s">
        <v>474</v>
      </c>
      <c r="E659" s="62" t="s">
        <v>492</v>
      </c>
      <c r="F659" s="46">
        <v>46201</v>
      </c>
      <c r="G659" s="46" t="str">
        <f t="shared" si="70"/>
        <v>王莲芬2026-6-28</v>
      </c>
      <c r="H659" s="63"/>
      <c r="I659" s="63"/>
      <c r="J659" s="64"/>
      <c r="K659" s="64"/>
      <c r="L659" s="65"/>
      <c r="M659" s="65"/>
      <c r="N659" s="65"/>
      <c r="O659" s="66"/>
      <c r="P659" s="67"/>
      <c r="Q659" s="68"/>
      <c r="R659" s="68"/>
      <c r="S659" s="68"/>
      <c r="T659" s="69">
        <f t="shared" si="68"/>
        <v>0</v>
      </c>
      <c r="U659" s="68"/>
      <c r="V659" s="70"/>
      <c r="W659" s="70"/>
      <c r="X659" s="71">
        <f t="shared" si="69"/>
        <v>0</v>
      </c>
      <c r="Y659" s="72"/>
      <c r="Z659" s="70"/>
      <c r="AA659" s="68"/>
      <c r="AB659" s="73"/>
      <c r="AC659" s="70"/>
      <c r="AD659" s="74"/>
      <c r="AE659" s="68"/>
      <c r="AF659" s="75"/>
    </row>
    <row r="660" ht="28.5" customHeight="1" spans="1:33">
      <c r="A660" s="61" t="s">
        <v>36</v>
      </c>
      <c r="B660" s="61" t="s">
        <v>306</v>
      </c>
      <c r="C660" s="61" t="s">
        <v>473</v>
      </c>
      <c r="D660" s="61" t="s">
        <v>474</v>
      </c>
      <c r="E660" s="62" t="s">
        <v>492</v>
      </c>
      <c r="F660" s="46">
        <v>46202</v>
      </c>
      <c r="G660" s="46" t="str">
        <f t="shared" si="70"/>
        <v>王莲芬2026-6-29</v>
      </c>
      <c r="H660" s="63"/>
      <c r="I660" s="63"/>
      <c r="J660" s="64"/>
      <c r="K660" s="64"/>
      <c r="L660" s="65"/>
      <c r="M660" s="65"/>
      <c r="N660" s="79"/>
      <c r="O660" s="66"/>
      <c r="P660" s="67"/>
      <c r="Q660" s="68"/>
      <c r="R660" s="68"/>
      <c r="S660" s="68"/>
      <c r="T660" s="69">
        <f t="shared" si="68"/>
        <v>0</v>
      </c>
      <c r="U660" s="68"/>
      <c r="V660" s="70"/>
      <c r="W660" s="70"/>
      <c r="X660" s="71">
        <f t="shared" si="69"/>
        <v>0</v>
      </c>
      <c r="Y660" s="72"/>
      <c r="Z660" s="70"/>
      <c r="AA660" s="68"/>
      <c r="AB660" s="73"/>
      <c r="AC660" s="70"/>
      <c r="AD660" s="74"/>
      <c r="AE660" s="68"/>
      <c r="AF660" s="75"/>
    </row>
    <row r="661" s="3" customFormat="1" ht="28.5" customHeight="1" spans="1:33">
      <c r="A661" s="61" t="s">
        <v>36</v>
      </c>
      <c r="B661" s="61" t="s">
        <v>306</v>
      </c>
      <c r="C661" s="61" t="s">
        <v>473</v>
      </c>
      <c r="D661" s="61" t="s">
        <v>474</v>
      </c>
      <c r="E661" s="62" t="s">
        <v>492</v>
      </c>
      <c r="F661" s="46">
        <v>46203</v>
      </c>
      <c r="G661" s="46" t="str">
        <f t="shared" si="70"/>
        <v>王莲芬2026-6-30</v>
      </c>
      <c r="H661" s="63"/>
      <c r="I661" s="63"/>
      <c r="J661" s="64"/>
      <c r="K661" s="64"/>
      <c r="L661" s="65"/>
      <c r="M661" s="65"/>
      <c r="N661" s="65"/>
      <c r="O661" s="66"/>
      <c r="P661" s="67"/>
      <c r="Q661" s="68"/>
      <c r="R661" s="68"/>
      <c r="S661" s="68"/>
      <c r="T661" s="69">
        <f t="shared" si="68"/>
        <v>0</v>
      </c>
      <c r="U661" s="68"/>
      <c r="V661" s="70"/>
      <c r="W661" s="70"/>
      <c r="X661" s="71">
        <f t="shared" si="69"/>
        <v>0</v>
      </c>
      <c r="Y661" s="72"/>
      <c r="Z661" s="70"/>
      <c r="AA661" s="68"/>
      <c r="AB661" s="73"/>
      <c r="AC661" s="70"/>
      <c r="AD661" s="74"/>
      <c r="AE661" s="68"/>
      <c r="AF661" s="75"/>
      <c r="AG661" s="15"/>
    </row>
    <row r="662" s="3" customFormat="1" ht="28.5" customHeight="1" spans="1:33">
      <c r="A662" s="61" t="s">
        <v>36</v>
      </c>
      <c r="B662" s="61" t="s">
        <v>306</v>
      </c>
      <c r="C662" s="61" t="s">
        <v>473</v>
      </c>
      <c r="D662" s="61" t="s">
        <v>474</v>
      </c>
      <c r="E662" s="62" t="s">
        <v>492</v>
      </c>
      <c r="F662" s="46">
        <v>46204</v>
      </c>
      <c r="G662" s="46" t="str">
        <f t="shared" si="70"/>
        <v>王莲芬2026-7-1</v>
      </c>
      <c r="H662" s="63"/>
      <c r="I662" s="63"/>
      <c r="J662" s="64"/>
      <c r="K662" s="64"/>
      <c r="L662" s="65"/>
      <c r="M662" s="65"/>
      <c r="N662" s="65"/>
      <c r="O662" s="66"/>
      <c r="P662" s="67"/>
      <c r="Q662" s="68"/>
      <c r="R662" s="68"/>
      <c r="S662" s="68"/>
      <c r="T662" s="69">
        <f t="shared" si="68"/>
        <v>0</v>
      </c>
      <c r="U662" s="68"/>
      <c r="V662" s="70"/>
      <c r="W662" s="70"/>
      <c r="X662" s="71">
        <f t="shared" si="69"/>
        <v>0</v>
      </c>
      <c r="Y662" s="72"/>
      <c r="Z662" s="70"/>
      <c r="AA662" s="68"/>
      <c r="AB662" s="73"/>
      <c r="AC662" s="70"/>
      <c r="AD662" s="74"/>
      <c r="AE662" s="68"/>
      <c r="AF662" s="75"/>
      <c r="AG662" s="15"/>
    </row>
    <row r="663" ht="28.5" customHeight="1" spans="1:33">
      <c r="A663" s="84" t="s">
        <v>36</v>
      </c>
      <c r="B663" s="84" t="s">
        <v>306</v>
      </c>
      <c r="C663" s="84" t="s">
        <v>473</v>
      </c>
      <c r="D663" s="84" t="s">
        <v>474</v>
      </c>
      <c r="E663" s="85" t="s">
        <v>492</v>
      </c>
      <c r="F663" s="86">
        <v>46235</v>
      </c>
      <c r="G663" s="46" t="str">
        <f t="shared" si="70"/>
        <v>王莲芬2026-8-1</v>
      </c>
      <c r="H663" s="63"/>
      <c r="I663" s="63"/>
      <c r="J663" s="64"/>
      <c r="K663" s="64"/>
      <c r="L663" s="65"/>
      <c r="M663" s="65"/>
      <c r="N663" s="91"/>
      <c r="O663" s="66"/>
      <c r="P663" s="87"/>
      <c r="Q663" s="87"/>
      <c r="R663" s="87"/>
      <c r="S663" s="87"/>
      <c r="T663" s="69">
        <f t="shared" si="68"/>
        <v>0</v>
      </c>
      <c r="U663" s="87"/>
      <c r="V663" s="87"/>
      <c r="W663" s="87"/>
      <c r="X663" s="71">
        <f t="shared" si="69"/>
        <v>0</v>
      </c>
      <c r="Y663" s="88"/>
      <c r="Z663" s="87"/>
      <c r="AA663" s="87"/>
      <c r="AB663" s="87"/>
      <c r="AC663" s="87"/>
      <c r="AD663" s="89"/>
      <c r="AE663" s="87"/>
      <c r="AF663" s="90"/>
    </row>
    <row r="664" ht="28.5" customHeight="1" spans="1:33">
      <c r="A664" s="44" t="s">
        <v>138</v>
      </c>
      <c r="B664" s="44" t="s">
        <v>518</v>
      </c>
      <c r="C664" s="44" t="s">
        <v>518</v>
      </c>
      <c r="D664" s="44" t="s">
        <v>519</v>
      </c>
      <c r="E664" s="44" t="s">
        <v>520</v>
      </c>
      <c r="F664" s="45">
        <v>46173</v>
      </c>
      <c r="G664" s="46" t="str">
        <f t="shared" si="70"/>
        <v>葛荣兵2026-5-31</v>
      </c>
      <c r="H664" s="47"/>
      <c r="I664" s="47"/>
      <c r="J664" s="48"/>
      <c r="K664" s="48"/>
      <c r="L664" s="48"/>
      <c r="M664" s="49"/>
      <c r="N664" s="49"/>
      <c r="O664" s="50">
        <f t="shared" ref="O664:AE664" si="71">SUM(O665:O696)</f>
        <v>128</v>
      </c>
      <c r="P664" s="51">
        <f t="shared" si="71"/>
        <v>-40</v>
      </c>
      <c r="Q664" s="52">
        <f t="shared" si="71"/>
        <v>-5.5</v>
      </c>
      <c r="R664" s="52">
        <f t="shared" si="71"/>
        <v>0</v>
      </c>
      <c r="S664" s="53">
        <f t="shared" si="71"/>
        <v>0</v>
      </c>
      <c r="T664" s="54">
        <f t="shared" si="71"/>
        <v>82.5</v>
      </c>
      <c r="U664" s="55">
        <f t="shared" si="71"/>
        <v>64</v>
      </c>
      <c r="V664" s="54">
        <f t="shared" si="71"/>
        <v>19</v>
      </c>
      <c r="W664" s="54">
        <f t="shared" si="71"/>
        <v>0</v>
      </c>
      <c r="X664" s="56">
        <f t="shared" si="71"/>
        <v>165.5</v>
      </c>
      <c r="Y664" s="57">
        <f t="shared" si="71"/>
        <v>0</v>
      </c>
      <c r="Z664" s="54">
        <f t="shared" si="71"/>
        <v>20</v>
      </c>
      <c r="AA664" s="58">
        <f t="shared" si="71"/>
        <v>14</v>
      </c>
      <c r="AB664" s="54">
        <f t="shared" si="71"/>
        <v>8</v>
      </c>
      <c r="AC664" s="54">
        <f t="shared" si="71"/>
        <v>0</v>
      </c>
      <c r="AD664" s="59">
        <f t="shared" si="71"/>
        <v>0</v>
      </c>
      <c r="AE664" s="58">
        <f t="shared" si="71"/>
        <v>0</v>
      </c>
      <c r="AF664" s="60"/>
    </row>
    <row r="665" ht="28.5" customHeight="1" spans="1:33">
      <c r="A665" s="61" t="s">
        <v>138</v>
      </c>
      <c r="B665" s="61" t="s">
        <v>518</v>
      </c>
      <c r="C665" s="61" t="s">
        <v>518</v>
      </c>
      <c r="D665" s="61" t="s">
        <v>519</v>
      </c>
      <c r="E665" s="62" t="s">
        <v>520</v>
      </c>
      <c r="F665" s="46">
        <v>46174</v>
      </c>
      <c r="G665" s="46" t="str">
        <f t="shared" si="70"/>
        <v>葛荣兵2026-6-1</v>
      </c>
      <c r="H665" s="63" t="s">
        <v>521</v>
      </c>
      <c r="I665" s="63" t="s">
        <v>522</v>
      </c>
      <c r="J665" s="64"/>
      <c r="K665" s="64"/>
      <c r="L665" s="65"/>
      <c r="M665" s="65"/>
      <c r="N665" s="65"/>
      <c r="O665" s="66">
        <v>8</v>
      </c>
      <c r="P665" s="67"/>
      <c r="Q665" s="68"/>
      <c r="R665" s="68"/>
      <c r="S665" s="68"/>
      <c r="T665" s="69">
        <f t="shared" ref="T665:T696" si="72">SUM(O665:S665)</f>
        <v>8</v>
      </c>
      <c r="U665" s="68"/>
      <c r="V665" s="70">
        <v>2.5</v>
      </c>
      <c r="W665" s="70"/>
      <c r="X665" s="71">
        <f t="shared" ref="X665:X696" si="73">SUM(T665:W665)</f>
        <v>10.5</v>
      </c>
      <c r="Y665" s="72"/>
      <c r="Z665" s="70"/>
      <c r="AA665" s="68">
        <v>2</v>
      </c>
      <c r="AB665" s="73"/>
      <c r="AC665" s="70"/>
      <c r="AD665" s="74"/>
      <c r="AE665" s="68"/>
      <c r="AF665" s="75"/>
    </row>
    <row r="666" ht="28.5" customHeight="1" spans="1:33">
      <c r="A666" s="61" t="s">
        <v>138</v>
      </c>
      <c r="B666" s="61" t="s">
        <v>518</v>
      </c>
      <c r="C666" s="61" t="s">
        <v>518</v>
      </c>
      <c r="D666" s="61" t="s">
        <v>519</v>
      </c>
      <c r="E666" s="76" t="s">
        <v>520</v>
      </c>
      <c r="F666" s="46">
        <v>46175</v>
      </c>
      <c r="G666" s="46" t="str">
        <f t="shared" si="70"/>
        <v>葛荣兵2026-6-2</v>
      </c>
      <c r="H666" s="63" t="s">
        <v>523</v>
      </c>
      <c r="I666" s="63"/>
      <c r="J666" s="64"/>
      <c r="K666" s="64"/>
      <c r="L666" s="65"/>
      <c r="M666" s="65" t="s">
        <v>524</v>
      </c>
      <c r="N666" s="65"/>
      <c r="O666" s="66">
        <v>8</v>
      </c>
      <c r="P666" s="67"/>
      <c r="Q666" s="68"/>
      <c r="R666" s="68"/>
      <c r="S666" s="68"/>
      <c r="T666" s="69">
        <f t="shared" si="72"/>
        <v>8</v>
      </c>
      <c r="U666" s="68"/>
      <c r="V666" s="70">
        <v>6</v>
      </c>
      <c r="W666" s="70"/>
      <c r="X666" s="71">
        <f t="shared" si="73"/>
        <v>14</v>
      </c>
      <c r="Y666" s="72"/>
      <c r="Z666" s="70">
        <v>20</v>
      </c>
      <c r="AA666" s="68"/>
      <c r="AB666" s="73"/>
      <c r="AC666" s="70"/>
      <c r="AD666" s="74"/>
      <c r="AE666" s="68"/>
      <c r="AF666" s="75"/>
    </row>
    <row r="667" ht="28.5" customHeight="1" spans="1:33">
      <c r="A667" s="61" t="s">
        <v>138</v>
      </c>
      <c r="B667" s="61" t="s">
        <v>518</v>
      </c>
      <c r="C667" s="61" t="s">
        <v>518</v>
      </c>
      <c r="D667" s="61" t="s">
        <v>519</v>
      </c>
      <c r="E667" s="76" t="s">
        <v>520</v>
      </c>
      <c r="F667" s="46">
        <v>46176</v>
      </c>
      <c r="G667" s="46" t="str">
        <f t="shared" si="70"/>
        <v>葛荣兵2026-6-3</v>
      </c>
      <c r="H667" s="63" t="s">
        <v>525</v>
      </c>
      <c r="I667" s="63" t="s">
        <v>526</v>
      </c>
      <c r="J667" s="64"/>
      <c r="K667" s="64"/>
      <c r="L667" s="65"/>
      <c r="M667" s="65"/>
      <c r="N667" s="65"/>
      <c r="O667" s="66">
        <v>8</v>
      </c>
      <c r="P667" s="67"/>
      <c r="Q667" s="68"/>
      <c r="R667" s="68"/>
      <c r="S667" s="68"/>
      <c r="T667" s="69">
        <f t="shared" si="72"/>
        <v>8</v>
      </c>
      <c r="U667" s="68"/>
      <c r="V667" s="70"/>
      <c r="W667" s="70"/>
      <c r="X667" s="71">
        <f t="shared" si="73"/>
        <v>8</v>
      </c>
      <c r="Y667" s="72"/>
      <c r="Z667" s="70"/>
      <c r="AA667" s="68">
        <v>2</v>
      </c>
      <c r="AB667" s="73"/>
      <c r="AC667" s="70"/>
      <c r="AD667" s="74"/>
      <c r="AE667" s="68"/>
      <c r="AF667" s="75"/>
    </row>
    <row r="668" ht="28.5" customHeight="1" spans="1:33">
      <c r="A668" s="61" t="s">
        <v>138</v>
      </c>
      <c r="B668" s="61" t="s">
        <v>518</v>
      </c>
      <c r="C668" s="61" t="s">
        <v>518</v>
      </c>
      <c r="D668" s="61" t="s">
        <v>519</v>
      </c>
      <c r="E668" s="61" t="s">
        <v>520</v>
      </c>
      <c r="F668" s="46">
        <v>46177</v>
      </c>
      <c r="G668" s="46" t="str">
        <f t="shared" si="70"/>
        <v>葛荣兵2026-6-4</v>
      </c>
      <c r="H668" s="63" t="s">
        <v>527</v>
      </c>
      <c r="I668" s="63"/>
      <c r="J668" s="64"/>
      <c r="K668" s="64"/>
      <c r="L668" s="65"/>
      <c r="M668" s="65"/>
      <c r="N668" s="65"/>
      <c r="O668" s="66">
        <v>8</v>
      </c>
      <c r="P668" s="67"/>
      <c r="Q668" s="68"/>
      <c r="R668" s="68"/>
      <c r="S668" s="68"/>
      <c r="T668" s="69">
        <f t="shared" si="72"/>
        <v>8</v>
      </c>
      <c r="U668" s="68"/>
      <c r="V668" s="70">
        <v>1.5</v>
      </c>
      <c r="W668" s="70"/>
      <c r="X668" s="71">
        <f t="shared" si="73"/>
        <v>9.5</v>
      </c>
      <c r="Y668" s="72"/>
      <c r="Z668" s="70"/>
      <c r="AA668" s="68"/>
      <c r="AB668" s="73"/>
      <c r="AC668" s="70"/>
      <c r="AD668" s="74"/>
      <c r="AE668" s="68"/>
      <c r="AF668" s="75"/>
    </row>
    <row r="669" ht="28.5" customHeight="1" spans="1:33">
      <c r="A669" s="61" t="s">
        <v>138</v>
      </c>
      <c r="B669" s="61" t="s">
        <v>518</v>
      </c>
      <c r="C669" s="61" t="s">
        <v>518</v>
      </c>
      <c r="D669" s="61" t="s">
        <v>519</v>
      </c>
      <c r="E669" s="62" t="s">
        <v>520</v>
      </c>
      <c r="F669" s="46">
        <v>46178</v>
      </c>
      <c r="G669" s="46" t="str">
        <f t="shared" si="70"/>
        <v>葛荣兵2026-6-5</v>
      </c>
      <c r="H669" s="63" t="s">
        <v>528</v>
      </c>
      <c r="I669" s="63" t="s">
        <v>529</v>
      </c>
      <c r="J669" s="64"/>
      <c r="K669" s="64"/>
      <c r="L669" s="65"/>
      <c r="M669" s="65"/>
      <c r="N669" s="79"/>
      <c r="O669" s="66">
        <v>8</v>
      </c>
      <c r="P669" s="67"/>
      <c r="Q669" s="68"/>
      <c r="R669" s="68"/>
      <c r="S669" s="68"/>
      <c r="T669" s="69">
        <f t="shared" si="72"/>
        <v>8</v>
      </c>
      <c r="U669" s="68"/>
      <c r="V669" s="70"/>
      <c r="W669" s="70"/>
      <c r="X669" s="71">
        <f t="shared" si="73"/>
        <v>8</v>
      </c>
      <c r="Y669" s="72"/>
      <c r="Z669" s="70"/>
      <c r="AA669" s="68">
        <v>2</v>
      </c>
      <c r="AB669" s="73"/>
      <c r="AC669" s="70"/>
      <c r="AD669" s="74"/>
      <c r="AE669" s="68"/>
      <c r="AF669" s="75"/>
    </row>
    <row r="670" ht="28.5" customHeight="1" spans="1:33">
      <c r="A670" s="61" t="s">
        <v>138</v>
      </c>
      <c r="B670" s="61" t="s">
        <v>518</v>
      </c>
      <c r="C670" s="61" t="s">
        <v>518</v>
      </c>
      <c r="D670" s="61" t="s">
        <v>519</v>
      </c>
      <c r="E670" s="62" t="s">
        <v>520</v>
      </c>
      <c r="F670" s="46">
        <v>46179</v>
      </c>
      <c r="G670" s="46" t="str">
        <f t="shared" si="70"/>
        <v>葛荣兵2026-6-6</v>
      </c>
      <c r="H670" s="63" t="s">
        <v>530</v>
      </c>
      <c r="I670" s="63" t="s">
        <v>531</v>
      </c>
      <c r="J670" s="64"/>
      <c r="K670" s="64"/>
      <c r="L670" s="65" t="s">
        <v>317</v>
      </c>
      <c r="M670" s="65"/>
      <c r="N670" s="65"/>
      <c r="O670" s="66">
        <v>8</v>
      </c>
      <c r="P670" s="67"/>
      <c r="Q670" s="68">
        <v>-3</v>
      </c>
      <c r="R670" s="68"/>
      <c r="S670" s="68"/>
      <c r="T670" s="69">
        <f t="shared" si="72"/>
        <v>5</v>
      </c>
      <c r="U670" s="68"/>
      <c r="V670" s="70"/>
      <c r="W670" s="70"/>
      <c r="X670" s="71">
        <f t="shared" si="73"/>
        <v>5</v>
      </c>
      <c r="Y670" s="72"/>
      <c r="Z670" s="70"/>
      <c r="AA670" s="68">
        <v>2</v>
      </c>
      <c r="AB670" s="73"/>
      <c r="AC670" s="70"/>
      <c r="AD670" s="74"/>
      <c r="AE670" s="68"/>
      <c r="AF670" s="75"/>
    </row>
    <row r="671" ht="28.5" customHeight="1" spans="1:33">
      <c r="A671" s="61" t="s">
        <v>138</v>
      </c>
      <c r="B671" s="61" t="s">
        <v>518</v>
      </c>
      <c r="C671" s="61" t="s">
        <v>518</v>
      </c>
      <c r="D671" s="61" t="s">
        <v>519</v>
      </c>
      <c r="E671" s="62" t="s">
        <v>520</v>
      </c>
      <c r="F671" s="77">
        <v>46180</v>
      </c>
      <c r="G671" s="46" t="str">
        <f t="shared" si="70"/>
        <v>葛荣兵2026-6-7</v>
      </c>
      <c r="H671" s="63"/>
      <c r="I671" s="63"/>
      <c r="J671" s="64"/>
      <c r="K671" s="64"/>
      <c r="L671" s="65"/>
      <c r="M671" s="65"/>
      <c r="N671" s="65"/>
      <c r="O671" s="66"/>
      <c r="P671" s="67"/>
      <c r="Q671" s="68"/>
      <c r="R671" s="68"/>
      <c r="S671" s="68"/>
      <c r="T671" s="69">
        <f t="shared" si="72"/>
        <v>0</v>
      </c>
      <c r="U671" s="68"/>
      <c r="V671" s="70"/>
      <c r="W671" s="70"/>
      <c r="X671" s="71">
        <f t="shared" si="73"/>
        <v>0</v>
      </c>
      <c r="Y671" s="72"/>
      <c r="Z671" s="70"/>
      <c r="AA671" s="68"/>
      <c r="AB671" s="73"/>
      <c r="AC671" s="70"/>
      <c r="AD671" s="74"/>
      <c r="AE671" s="68"/>
      <c r="AF671" s="75"/>
    </row>
    <row r="672" ht="28.5" customHeight="1" spans="1:33">
      <c r="A672" s="61" t="s">
        <v>138</v>
      </c>
      <c r="B672" s="61" t="s">
        <v>518</v>
      </c>
      <c r="C672" s="61" t="s">
        <v>518</v>
      </c>
      <c r="D672" s="61" t="s">
        <v>519</v>
      </c>
      <c r="E672" s="76" t="s">
        <v>520</v>
      </c>
      <c r="F672" s="46">
        <v>46181</v>
      </c>
      <c r="G672" s="46" t="str">
        <f t="shared" si="70"/>
        <v>葛荣兵2026-6-8</v>
      </c>
      <c r="H672" s="63" t="s">
        <v>532</v>
      </c>
      <c r="I672" s="63" t="s">
        <v>533</v>
      </c>
      <c r="J672" s="64"/>
      <c r="K672" s="64"/>
      <c r="L672" s="65"/>
      <c r="M672" s="65"/>
      <c r="N672" s="65"/>
      <c r="O672" s="66">
        <v>8</v>
      </c>
      <c r="P672" s="67"/>
      <c r="Q672" s="68"/>
      <c r="R672" s="68"/>
      <c r="S672" s="68"/>
      <c r="T672" s="69">
        <f t="shared" si="72"/>
        <v>8</v>
      </c>
      <c r="U672" s="68"/>
      <c r="V672" s="70">
        <v>3</v>
      </c>
      <c r="W672" s="70"/>
      <c r="X672" s="71">
        <f t="shared" si="73"/>
        <v>11</v>
      </c>
      <c r="Y672" s="72"/>
      <c r="Z672" s="70"/>
      <c r="AA672" s="68">
        <v>2</v>
      </c>
      <c r="AB672" s="73"/>
      <c r="AC672" s="70"/>
      <c r="AD672" s="74"/>
      <c r="AE672" s="68"/>
      <c r="AF672" s="75"/>
    </row>
    <row r="673" ht="28.5" customHeight="1" spans="1:32">
      <c r="A673" s="61" t="s">
        <v>138</v>
      </c>
      <c r="B673" s="61" t="s">
        <v>518</v>
      </c>
      <c r="C673" s="61" t="s">
        <v>518</v>
      </c>
      <c r="D673" s="61" t="s">
        <v>519</v>
      </c>
      <c r="E673" s="76" t="s">
        <v>520</v>
      </c>
      <c r="F673" s="78">
        <v>46182</v>
      </c>
      <c r="G673" s="46" t="str">
        <f t="shared" si="70"/>
        <v>葛荣兵2026-6-9</v>
      </c>
      <c r="H673" s="63" t="s">
        <v>534</v>
      </c>
      <c r="I673" s="63" t="s">
        <v>535</v>
      </c>
      <c r="J673" s="64"/>
      <c r="K673" s="64"/>
      <c r="L673" s="65" t="s">
        <v>536</v>
      </c>
      <c r="M673" s="65"/>
      <c r="N673" s="65"/>
      <c r="O673" s="66">
        <v>8</v>
      </c>
      <c r="P673" s="67"/>
      <c r="Q673" s="68"/>
      <c r="R673" s="68"/>
      <c r="S673" s="68"/>
      <c r="T673" s="69">
        <f t="shared" si="72"/>
        <v>8</v>
      </c>
      <c r="U673" s="68"/>
      <c r="V673" s="70">
        <v>2.5</v>
      </c>
      <c r="W673" s="70"/>
      <c r="X673" s="71">
        <f t="shared" si="73"/>
        <v>10.5</v>
      </c>
      <c r="Y673" s="72"/>
      <c r="Z673" s="70"/>
      <c r="AA673" s="68">
        <v>2</v>
      </c>
      <c r="AB673" s="73"/>
      <c r="AC673" s="70"/>
      <c r="AD673" s="74"/>
      <c r="AE673" s="68"/>
      <c r="AF673" s="75"/>
    </row>
    <row r="674" ht="28.5" customHeight="1" spans="1:32">
      <c r="A674" s="61" t="s">
        <v>138</v>
      </c>
      <c r="B674" s="61" t="s">
        <v>518</v>
      </c>
      <c r="C674" s="61" t="s">
        <v>518</v>
      </c>
      <c r="D674" s="61" t="s">
        <v>519</v>
      </c>
      <c r="E674" s="76" t="s">
        <v>520</v>
      </c>
      <c r="F674" s="46">
        <v>46183</v>
      </c>
      <c r="G674" s="46" t="str">
        <f t="shared" si="70"/>
        <v>葛荣兵2026-6-10</v>
      </c>
      <c r="H674" s="63" t="s">
        <v>537</v>
      </c>
      <c r="I674" s="63" t="s">
        <v>538</v>
      </c>
      <c r="J674" s="64"/>
      <c r="K674" s="64"/>
      <c r="L674" s="65" t="s">
        <v>78</v>
      </c>
      <c r="M674" s="65"/>
      <c r="N674" s="79"/>
      <c r="O674" s="66">
        <v>8</v>
      </c>
      <c r="P674" s="67"/>
      <c r="Q674" s="68">
        <v>-1.5</v>
      </c>
      <c r="R674" s="68"/>
      <c r="S674" s="68"/>
      <c r="T674" s="69">
        <f t="shared" si="72"/>
        <v>6.5</v>
      </c>
      <c r="U674" s="68"/>
      <c r="V674" s="70"/>
      <c r="W674" s="70"/>
      <c r="X674" s="71">
        <f t="shared" si="73"/>
        <v>6.5</v>
      </c>
      <c r="Y674" s="72"/>
      <c r="Z674" s="70"/>
      <c r="AA674" s="68">
        <v>2</v>
      </c>
      <c r="AB674" s="73"/>
      <c r="AC674" s="70"/>
      <c r="AD674" s="74"/>
      <c r="AE674" s="68"/>
      <c r="AF674" s="75"/>
    </row>
    <row r="675" ht="28.5" customHeight="1" spans="1:32">
      <c r="A675" s="61" t="s">
        <v>138</v>
      </c>
      <c r="B675" s="61" t="s">
        <v>518</v>
      </c>
      <c r="C675" s="61" t="s">
        <v>518</v>
      </c>
      <c r="D675" s="61" t="s">
        <v>519</v>
      </c>
      <c r="E675" s="62" t="s">
        <v>520</v>
      </c>
      <c r="F675" s="46">
        <v>46184</v>
      </c>
      <c r="G675" s="46" t="str">
        <f t="shared" si="70"/>
        <v>葛荣兵2026-6-11</v>
      </c>
      <c r="H675" s="63" t="s">
        <v>539</v>
      </c>
      <c r="I675" s="63"/>
      <c r="J675" s="64"/>
      <c r="K675" s="64"/>
      <c r="L675" s="65"/>
      <c r="M675" s="65"/>
      <c r="N675" s="79"/>
      <c r="O675" s="66">
        <v>8</v>
      </c>
      <c r="P675" s="67"/>
      <c r="Q675" s="68"/>
      <c r="R675" s="68"/>
      <c r="S675" s="68"/>
      <c r="T675" s="69">
        <f t="shared" si="72"/>
        <v>8</v>
      </c>
      <c r="U675" s="68"/>
      <c r="V675" s="70">
        <v>1</v>
      </c>
      <c r="W675" s="70"/>
      <c r="X675" s="71">
        <f t="shared" si="73"/>
        <v>9</v>
      </c>
      <c r="Y675" s="72"/>
      <c r="Z675" s="70"/>
      <c r="AA675" s="68"/>
      <c r="AB675" s="73"/>
      <c r="AC675" s="70"/>
      <c r="AD675" s="74"/>
      <c r="AE675" s="68"/>
      <c r="AF675" s="75"/>
    </row>
    <row r="676" ht="28.5" customHeight="1" spans="1:32">
      <c r="A676" s="61" t="s">
        <v>138</v>
      </c>
      <c r="B676" s="61" t="s">
        <v>518</v>
      </c>
      <c r="C676" s="61" t="s">
        <v>518</v>
      </c>
      <c r="D676" s="61" t="s">
        <v>519</v>
      </c>
      <c r="E676" s="62" t="s">
        <v>520</v>
      </c>
      <c r="F676" s="46">
        <v>46185</v>
      </c>
      <c r="G676" s="46" t="str">
        <f t="shared" si="70"/>
        <v>葛荣兵2026-6-12</v>
      </c>
      <c r="H676" s="63" t="s">
        <v>540</v>
      </c>
      <c r="I676" s="63"/>
      <c r="J676" s="64"/>
      <c r="K676" s="64"/>
      <c r="L676" s="65" t="s">
        <v>186</v>
      </c>
      <c r="M676" s="65"/>
      <c r="N676" s="79"/>
      <c r="O676" s="66">
        <v>8</v>
      </c>
      <c r="P676" s="67"/>
      <c r="Q676" s="68">
        <v>-1</v>
      </c>
      <c r="R676" s="68"/>
      <c r="S676" s="68"/>
      <c r="T676" s="69">
        <f t="shared" si="72"/>
        <v>7</v>
      </c>
      <c r="U676" s="68"/>
      <c r="V676" s="70">
        <v>2.5</v>
      </c>
      <c r="W676" s="70"/>
      <c r="X676" s="71">
        <f t="shared" si="73"/>
        <v>9.5</v>
      </c>
      <c r="Y676" s="72"/>
      <c r="Z676" s="70"/>
      <c r="AA676" s="68"/>
      <c r="AB676" s="73"/>
      <c r="AC676" s="70"/>
      <c r="AD676" s="74"/>
      <c r="AE676" s="68"/>
      <c r="AF676" s="75"/>
    </row>
    <row r="677" ht="28.5" customHeight="1" spans="1:32">
      <c r="A677" s="61" t="s">
        <v>138</v>
      </c>
      <c r="B677" s="61" t="s">
        <v>518</v>
      </c>
      <c r="C677" s="61" t="s">
        <v>518</v>
      </c>
      <c r="D677" s="61" t="s">
        <v>519</v>
      </c>
      <c r="E677" s="76" t="s">
        <v>520</v>
      </c>
      <c r="F677" s="77">
        <v>46186</v>
      </c>
      <c r="G677" s="46" t="str">
        <f t="shared" si="70"/>
        <v>葛荣兵2026-6-13</v>
      </c>
      <c r="H677" s="63" t="s">
        <v>541</v>
      </c>
      <c r="I677" s="63"/>
      <c r="J677" s="64"/>
      <c r="K677" s="64"/>
      <c r="L677" s="65"/>
      <c r="M677" s="65"/>
      <c r="N677" s="79"/>
      <c r="O677" s="66"/>
      <c r="P677" s="67"/>
      <c r="Q677" s="68"/>
      <c r="R677" s="68"/>
      <c r="S677" s="68"/>
      <c r="T677" s="69">
        <f t="shared" si="72"/>
        <v>0</v>
      </c>
      <c r="U677" s="68"/>
      <c r="V677" s="70"/>
      <c r="W677" s="70"/>
      <c r="X677" s="71">
        <f t="shared" si="73"/>
        <v>0</v>
      </c>
      <c r="Y677" s="72"/>
      <c r="Z677" s="70"/>
      <c r="AA677" s="68"/>
      <c r="AB677" s="73"/>
      <c r="AC677" s="70"/>
      <c r="AD677" s="74"/>
      <c r="AE677" s="68"/>
      <c r="AF677" s="80"/>
    </row>
    <row r="678" ht="28.5" customHeight="1" spans="1:32">
      <c r="A678" s="61" t="s">
        <v>138</v>
      </c>
      <c r="B678" s="61" t="s">
        <v>518</v>
      </c>
      <c r="C678" s="61" t="s">
        <v>518</v>
      </c>
      <c r="D678" s="61" t="s">
        <v>519</v>
      </c>
      <c r="E678" s="62" t="s">
        <v>520</v>
      </c>
      <c r="F678" s="77">
        <v>46187</v>
      </c>
      <c r="G678" s="46" t="str">
        <f t="shared" si="70"/>
        <v>葛荣兵2026-6-14</v>
      </c>
      <c r="H678" s="63"/>
      <c r="I678" s="63"/>
      <c r="J678" s="64"/>
      <c r="K678" s="64"/>
      <c r="L678" s="79"/>
      <c r="M678" s="65"/>
      <c r="N678" s="65" t="s">
        <v>56</v>
      </c>
      <c r="O678" s="66"/>
      <c r="P678" s="67"/>
      <c r="Q678" s="68"/>
      <c r="R678" s="68"/>
      <c r="S678" s="68"/>
      <c r="T678" s="69">
        <f t="shared" si="72"/>
        <v>0</v>
      </c>
      <c r="U678" s="68">
        <v>8</v>
      </c>
      <c r="V678" s="70"/>
      <c r="W678" s="70"/>
      <c r="X678" s="71">
        <f t="shared" si="73"/>
        <v>8</v>
      </c>
      <c r="Y678" s="72"/>
      <c r="Z678" s="70"/>
      <c r="AA678" s="68"/>
      <c r="AB678" s="73"/>
      <c r="AC678" s="70"/>
      <c r="AD678" s="74"/>
      <c r="AE678" s="68"/>
      <c r="AF678" s="80"/>
    </row>
    <row r="679" ht="28.5" customHeight="1" spans="1:32">
      <c r="A679" s="61" t="s">
        <v>138</v>
      </c>
      <c r="B679" s="61" t="s">
        <v>518</v>
      </c>
      <c r="C679" s="61" t="s">
        <v>518</v>
      </c>
      <c r="D679" s="61" t="s">
        <v>519</v>
      </c>
      <c r="E679" s="76" t="s">
        <v>520</v>
      </c>
      <c r="F679" s="46">
        <v>46188</v>
      </c>
      <c r="G679" s="46" t="str">
        <f t="shared" si="70"/>
        <v>葛荣兵2026-6-15</v>
      </c>
      <c r="H679" s="63"/>
      <c r="I679" s="63"/>
      <c r="J679" s="64"/>
      <c r="K679" s="64"/>
      <c r="L679" s="65"/>
      <c r="M679" s="65"/>
      <c r="N679" s="79"/>
      <c r="O679" s="66">
        <v>8</v>
      </c>
      <c r="P679" s="67">
        <v>-8</v>
      </c>
      <c r="Q679" s="68"/>
      <c r="R679" s="68"/>
      <c r="S679" s="68"/>
      <c r="T679" s="69">
        <f t="shared" si="72"/>
        <v>0</v>
      </c>
      <c r="U679" s="68">
        <v>8</v>
      </c>
      <c r="V679" s="70"/>
      <c r="W679" s="70"/>
      <c r="X679" s="71">
        <f t="shared" si="73"/>
        <v>8</v>
      </c>
      <c r="Y679" s="72"/>
      <c r="Z679" s="70"/>
      <c r="AA679" s="68"/>
      <c r="AB679" s="73"/>
      <c r="AC679" s="70"/>
      <c r="AD679" s="74"/>
      <c r="AE679" s="68"/>
      <c r="AF679" s="75"/>
    </row>
    <row r="680" ht="28.5" customHeight="1" spans="1:32">
      <c r="A680" s="61" t="s">
        <v>138</v>
      </c>
      <c r="B680" s="61" t="s">
        <v>518</v>
      </c>
      <c r="C680" s="61" t="s">
        <v>518</v>
      </c>
      <c r="D680" s="61" t="s">
        <v>519</v>
      </c>
      <c r="E680" s="76" t="s">
        <v>520</v>
      </c>
      <c r="F680" s="46">
        <v>46189</v>
      </c>
      <c r="G680" s="46" t="str">
        <f t="shared" si="70"/>
        <v>葛荣兵2026-6-16</v>
      </c>
      <c r="H680" s="63"/>
      <c r="I680" s="63"/>
      <c r="J680" s="64"/>
      <c r="K680" s="64"/>
      <c r="L680" s="65"/>
      <c r="M680" s="65"/>
      <c r="N680" s="79"/>
      <c r="O680" s="66">
        <v>8</v>
      </c>
      <c r="P680" s="67">
        <v>-8</v>
      </c>
      <c r="Q680" s="68"/>
      <c r="R680" s="68"/>
      <c r="S680" s="68"/>
      <c r="T680" s="69">
        <f t="shared" si="72"/>
        <v>0</v>
      </c>
      <c r="U680" s="68">
        <v>8</v>
      </c>
      <c r="V680" s="70"/>
      <c r="W680" s="70"/>
      <c r="X680" s="71">
        <f t="shared" si="73"/>
        <v>8</v>
      </c>
      <c r="Y680" s="72"/>
      <c r="Z680" s="70"/>
      <c r="AA680" s="68"/>
      <c r="AB680" s="73"/>
      <c r="AC680" s="70"/>
      <c r="AD680" s="74"/>
      <c r="AE680" s="68"/>
      <c r="AF680" s="80"/>
    </row>
    <row r="681" ht="28.5" customHeight="1" spans="1:32">
      <c r="A681" s="61" t="s">
        <v>138</v>
      </c>
      <c r="B681" s="61" t="s">
        <v>518</v>
      </c>
      <c r="C681" s="61" t="s">
        <v>518</v>
      </c>
      <c r="D681" s="61" t="s">
        <v>519</v>
      </c>
      <c r="E681" s="62" t="s">
        <v>520</v>
      </c>
      <c r="F681" s="46">
        <v>46190</v>
      </c>
      <c r="G681" s="46" t="str">
        <f t="shared" si="70"/>
        <v>葛荣兵2026-6-17</v>
      </c>
      <c r="H681" s="63"/>
      <c r="I681" s="63"/>
      <c r="J681" s="64"/>
      <c r="K681" s="64"/>
      <c r="L681" s="65"/>
      <c r="M681" s="65"/>
      <c r="N681" s="65"/>
      <c r="O681" s="66">
        <v>8</v>
      </c>
      <c r="P681" s="67">
        <v>-8</v>
      </c>
      <c r="Q681" s="68"/>
      <c r="R681" s="68"/>
      <c r="S681" s="68"/>
      <c r="T681" s="69">
        <f t="shared" si="72"/>
        <v>0</v>
      </c>
      <c r="U681" s="68">
        <v>8</v>
      </c>
      <c r="V681" s="70"/>
      <c r="W681" s="70"/>
      <c r="X681" s="71">
        <f t="shared" si="73"/>
        <v>8</v>
      </c>
      <c r="Y681" s="72"/>
      <c r="Z681" s="70"/>
      <c r="AA681" s="68"/>
      <c r="AB681" s="73"/>
      <c r="AC681" s="70"/>
      <c r="AD681" s="74"/>
      <c r="AE681" s="68"/>
      <c r="AF681" s="75"/>
    </row>
    <row r="682" ht="28.5" customHeight="1" spans="1:32">
      <c r="A682" s="61" t="s">
        <v>138</v>
      </c>
      <c r="B682" s="61" t="s">
        <v>518</v>
      </c>
      <c r="C682" s="61" t="s">
        <v>518</v>
      </c>
      <c r="D682" s="61" t="s">
        <v>519</v>
      </c>
      <c r="E682" s="62" t="s">
        <v>520</v>
      </c>
      <c r="F682" s="46">
        <v>46191</v>
      </c>
      <c r="G682" s="46" t="str">
        <f t="shared" si="70"/>
        <v>葛荣兵2026-6-18</v>
      </c>
      <c r="H682" s="63"/>
      <c r="I682" s="63"/>
      <c r="J682" s="64"/>
      <c r="K682" s="64"/>
      <c r="L682" s="65"/>
      <c r="M682" s="65"/>
      <c r="N682" s="65"/>
      <c r="O682" s="66">
        <v>8</v>
      </c>
      <c r="P682" s="67">
        <v>-8</v>
      </c>
      <c r="Q682" s="68"/>
      <c r="R682" s="68"/>
      <c r="S682" s="68"/>
      <c r="T682" s="69">
        <f t="shared" si="72"/>
        <v>0</v>
      </c>
      <c r="U682" s="68">
        <v>8</v>
      </c>
      <c r="V682" s="70"/>
      <c r="W682" s="70"/>
      <c r="X682" s="71">
        <f t="shared" si="73"/>
        <v>8</v>
      </c>
      <c r="Y682" s="72"/>
      <c r="Z682" s="70"/>
      <c r="AA682" s="68"/>
      <c r="AB682" s="73"/>
      <c r="AC682" s="70"/>
      <c r="AD682" s="74"/>
      <c r="AE682" s="68"/>
      <c r="AF682" s="75"/>
    </row>
    <row r="683" ht="28.5" customHeight="1" spans="1:32">
      <c r="A683" s="61" t="s">
        <v>138</v>
      </c>
      <c r="B683" s="61" t="s">
        <v>518</v>
      </c>
      <c r="C683" s="61" t="s">
        <v>518</v>
      </c>
      <c r="D683" s="61" t="s">
        <v>519</v>
      </c>
      <c r="E683" s="76" t="s">
        <v>520</v>
      </c>
      <c r="F683" s="82">
        <v>46192</v>
      </c>
      <c r="G683" s="46" t="str">
        <f t="shared" si="70"/>
        <v>葛荣兵2026-6-19</v>
      </c>
      <c r="H683" s="63"/>
      <c r="I683" s="63"/>
      <c r="J683" s="64"/>
      <c r="K683" s="64"/>
      <c r="L683" s="65"/>
      <c r="M683" s="65"/>
      <c r="N683" s="65"/>
      <c r="O683" s="66"/>
      <c r="P683" s="67"/>
      <c r="Q683" s="68"/>
      <c r="R683" s="68"/>
      <c r="S683" s="68"/>
      <c r="T683" s="69">
        <f t="shared" si="72"/>
        <v>0</v>
      </c>
      <c r="U683" s="68">
        <v>8</v>
      </c>
      <c r="V683" s="70"/>
      <c r="W683" s="70"/>
      <c r="X683" s="71">
        <f t="shared" si="73"/>
        <v>8</v>
      </c>
      <c r="Y683" s="72"/>
      <c r="Z683" s="70"/>
      <c r="AA683" s="68"/>
      <c r="AB683" s="73">
        <v>8</v>
      </c>
      <c r="AC683" s="70"/>
      <c r="AD683" s="74"/>
      <c r="AE683" s="68"/>
      <c r="AF683" s="75"/>
    </row>
    <row r="684" ht="28.5" customHeight="1" spans="1:32">
      <c r="A684" s="61" t="s">
        <v>138</v>
      </c>
      <c r="B684" s="61" t="s">
        <v>518</v>
      </c>
      <c r="C684" s="61" t="s">
        <v>518</v>
      </c>
      <c r="D684" s="61" t="s">
        <v>519</v>
      </c>
      <c r="E684" s="62" t="s">
        <v>520</v>
      </c>
      <c r="F684" s="77">
        <v>46193</v>
      </c>
      <c r="G684" s="46" t="str">
        <f t="shared" si="70"/>
        <v>葛荣兵2026-6-20</v>
      </c>
      <c r="H684" s="63"/>
      <c r="I684" s="63"/>
      <c r="J684" s="64"/>
      <c r="K684" s="64"/>
      <c r="L684" s="65"/>
      <c r="M684" s="65"/>
      <c r="N684" s="79"/>
      <c r="O684" s="66"/>
      <c r="P684" s="67"/>
      <c r="Q684" s="68"/>
      <c r="R684" s="68"/>
      <c r="S684" s="68"/>
      <c r="T684" s="69">
        <f t="shared" si="72"/>
        <v>0</v>
      </c>
      <c r="U684" s="68">
        <v>8</v>
      </c>
      <c r="V684" s="70"/>
      <c r="W684" s="70"/>
      <c r="X684" s="71">
        <f t="shared" si="73"/>
        <v>8</v>
      </c>
      <c r="Y684" s="72"/>
      <c r="Z684" s="70"/>
      <c r="AA684" s="68"/>
      <c r="AB684" s="73"/>
      <c r="AC684" s="70"/>
      <c r="AD684" s="74"/>
      <c r="AE684" s="68"/>
      <c r="AF684" s="75"/>
    </row>
    <row r="685" ht="28.5" customHeight="1" spans="1:32">
      <c r="A685" s="61" t="s">
        <v>138</v>
      </c>
      <c r="B685" s="61" t="s">
        <v>518</v>
      </c>
      <c r="C685" s="61" t="s">
        <v>518</v>
      </c>
      <c r="D685" s="61" t="s">
        <v>519</v>
      </c>
      <c r="E685" s="62" t="s">
        <v>520</v>
      </c>
      <c r="F685" s="46">
        <v>46194</v>
      </c>
      <c r="G685" s="46" t="str">
        <f t="shared" si="70"/>
        <v>葛荣兵2026-6-21</v>
      </c>
      <c r="H685" s="63"/>
      <c r="I685" s="63"/>
      <c r="J685" s="64"/>
      <c r="K685" s="64"/>
      <c r="L685" s="65"/>
      <c r="M685" s="65"/>
      <c r="N685" s="79"/>
      <c r="O685" s="66">
        <v>8</v>
      </c>
      <c r="P685" s="67">
        <v>-8</v>
      </c>
      <c r="Q685" s="68"/>
      <c r="R685" s="68"/>
      <c r="S685" s="68"/>
      <c r="T685" s="69">
        <f t="shared" si="72"/>
        <v>0</v>
      </c>
      <c r="U685" s="68">
        <v>8</v>
      </c>
      <c r="V685" s="70"/>
      <c r="W685" s="70"/>
      <c r="X685" s="71">
        <f t="shared" si="73"/>
        <v>8</v>
      </c>
      <c r="Y685" s="72"/>
      <c r="Z685" s="70"/>
      <c r="AA685" s="68"/>
      <c r="AB685" s="73"/>
      <c r="AC685" s="70"/>
      <c r="AD685" s="74"/>
      <c r="AE685" s="68"/>
      <c r="AF685" s="75"/>
    </row>
    <row r="686" ht="28.5" customHeight="1" spans="1:32">
      <c r="A686" s="61" t="s">
        <v>138</v>
      </c>
      <c r="B686" s="61" t="s">
        <v>518</v>
      </c>
      <c r="C686" s="61" t="s">
        <v>518</v>
      </c>
      <c r="D686" s="61" t="s">
        <v>519</v>
      </c>
      <c r="E686" s="76" t="s">
        <v>520</v>
      </c>
      <c r="F686" s="46">
        <v>46195</v>
      </c>
      <c r="G686" s="46" t="str">
        <f t="shared" si="70"/>
        <v>葛荣兵2026-6-22</v>
      </c>
      <c r="H686" s="63"/>
      <c r="I686" s="63"/>
      <c r="J686" s="64"/>
      <c r="K686" s="64"/>
      <c r="L686" s="65"/>
      <c r="M686" s="65"/>
      <c r="N686" s="65"/>
      <c r="O686" s="66"/>
      <c r="P686" s="67"/>
      <c r="Q686" s="68"/>
      <c r="R686" s="68"/>
      <c r="S686" s="68"/>
      <c r="T686" s="69">
        <f t="shared" si="72"/>
        <v>0</v>
      </c>
      <c r="U686" s="68"/>
      <c r="V686" s="70"/>
      <c r="W686" s="70"/>
      <c r="X686" s="71">
        <f t="shared" si="73"/>
        <v>0</v>
      </c>
      <c r="Y686" s="72"/>
      <c r="Z686" s="70"/>
      <c r="AA686" s="68"/>
      <c r="AB686" s="73"/>
      <c r="AC686" s="70"/>
      <c r="AD686" s="74"/>
      <c r="AE686" s="68"/>
      <c r="AF686" s="75"/>
    </row>
    <row r="687" ht="28.5" customHeight="1" spans="1:32">
      <c r="A687" s="61" t="s">
        <v>138</v>
      </c>
      <c r="B687" s="61" t="s">
        <v>518</v>
      </c>
      <c r="C687" s="61" t="s">
        <v>518</v>
      </c>
      <c r="D687" s="61" t="s">
        <v>519</v>
      </c>
      <c r="E687" s="62" t="s">
        <v>520</v>
      </c>
      <c r="F687" s="46">
        <v>46196</v>
      </c>
      <c r="G687" s="46" t="str">
        <f t="shared" si="70"/>
        <v>葛荣兵2026-6-23</v>
      </c>
      <c r="H687" s="63"/>
      <c r="I687" s="63"/>
      <c r="J687" s="64"/>
      <c r="K687" s="64"/>
      <c r="L687" s="65"/>
      <c r="M687" s="65"/>
      <c r="N687" s="79"/>
      <c r="O687" s="66"/>
      <c r="P687" s="67"/>
      <c r="Q687" s="68"/>
      <c r="R687" s="68"/>
      <c r="S687" s="68"/>
      <c r="T687" s="69">
        <f t="shared" si="72"/>
        <v>0</v>
      </c>
      <c r="U687" s="68"/>
      <c r="V687" s="70"/>
      <c r="W687" s="70"/>
      <c r="X687" s="71">
        <f t="shared" si="73"/>
        <v>0</v>
      </c>
      <c r="Y687" s="72"/>
      <c r="Z687" s="70"/>
      <c r="AA687" s="68"/>
      <c r="AB687" s="73"/>
      <c r="AC687" s="70"/>
      <c r="AD687" s="74"/>
      <c r="AE687" s="68"/>
      <c r="AF687" s="75"/>
    </row>
    <row r="688" ht="28.5" customHeight="1" spans="1:32">
      <c r="A688" s="61" t="s">
        <v>138</v>
      </c>
      <c r="B688" s="61" t="s">
        <v>518</v>
      </c>
      <c r="C688" s="61" t="s">
        <v>518</v>
      </c>
      <c r="D688" s="61" t="s">
        <v>519</v>
      </c>
      <c r="E688" s="76" t="s">
        <v>520</v>
      </c>
      <c r="F688" s="46">
        <v>46197</v>
      </c>
      <c r="G688" s="46" t="str">
        <f t="shared" si="70"/>
        <v>葛荣兵2026-6-24</v>
      </c>
      <c r="H688" s="63"/>
      <c r="I688" s="63"/>
      <c r="J688" s="64"/>
      <c r="K688" s="64"/>
      <c r="L688" s="65"/>
      <c r="M688" s="65"/>
      <c r="N688" s="79"/>
      <c r="O688" s="66"/>
      <c r="P688" s="67"/>
      <c r="Q688" s="68"/>
      <c r="R688" s="68"/>
      <c r="S688" s="68"/>
      <c r="T688" s="69">
        <f t="shared" si="72"/>
        <v>0</v>
      </c>
      <c r="U688" s="68"/>
      <c r="V688" s="70"/>
      <c r="W688" s="70"/>
      <c r="X688" s="71">
        <f t="shared" si="73"/>
        <v>0</v>
      </c>
      <c r="Y688" s="72"/>
      <c r="Z688" s="70"/>
      <c r="AA688" s="68"/>
      <c r="AB688" s="73"/>
      <c r="AC688" s="70"/>
      <c r="AD688" s="74"/>
      <c r="AE688" s="68"/>
      <c r="AF688" s="75"/>
    </row>
    <row r="689" ht="28.5" customHeight="1" spans="1:33">
      <c r="A689" s="61" t="s">
        <v>138</v>
      </c>
      <c r="B689" s="61" t="s">
        <v>518</v>
      </c>
      <c r="C689" s="61" t="s">
        <v>518</v>
      </c>
      <c r="D689" s="61" t="s">
        <v>519</v>
      </c>
      <c r="E689" s="76" t="s">
        <v>520</v>
      </c>
      <c r="F689" s="46">
        <v>46198</v>
      </c>
      <c r="G689" s="46" t="str">
        <f t="shared" si="70"/>
        <v>葛荣兵2026-6-25</v>
      </c>
      <c r="H689" s="63"/>
      <c r="I689" s="63"/>
      <c r="J689" s="64"/>
      <c r="K689" s="64"/>
      <c r="L689" s="65"/>
      <c r="M689" s="65"/>
      <c r="N689" s="79">
        <v>0.708333333333333</v>
      </c>
      <c r="O689" s="66"/>
      <c r="P689" s="67"/>
      <c r="Q689" s="68"/>
      <c r="R689" s="68"/>
      <c r="S689" s="68"/>
      <c r="T689" s="69">
        <f t="shared" si="72"/>
        <v>0</v>
      </c>
      <c r="U689" s="68"/>
      <c r="V689" s="70"/>
      <c r="W689" s="70"/>
      <c r="X689" s="71">
        <f t="shared" si="73"/>
        <v>0</v>
      </c>
      <c r="Y689" s="72"/>
      <c r="Z689" s="70"/>
      <c r="AA689" s="68"/>
      <c r="AB689" s="73"/>
      <c r="AC689" s="70"/>
      <c r="AD689" s="74"/>
      <c r="AE689" s="68"/>
      <c r="AF689" s="75"/>
    </row>
    <row r="690" ht="28.5" customHeight="1" spans="1:33">
      <c r="A690" s="61" t="s">
        <v>138</v>
      </c>
      <c r="B690" s="61" t="s">
        <v>518</v>
      </c>
      <c r="C690" s="61" t="s">
        <v>518</v>
      </c>
      <c r="D690" s="61" t="s">
        <v>519</v>
      </c>
      <c r="E690" s="76" t="s">
        <v>520</v>
      </c>
      <c r="F690" s="46">
        <v>46199</v>
      </c>
      <c r="G690" s="46" t="str">
        <f t="shared" si="70"/>
        <v>葛荣兵2026-6-26</v>
      </c>
      <c r="H690" s="63"/>
      <c r="I690" s="63"/>
      <c r="J690" s="64"/>
      <c r="K690" s="64"/>
      <c r="L690" s="65"/>
      <c r="M690" s="65"/>
      <c r="N690" s="79"/>
      <c r="O690" s="66"/>
      <c r="P690" s="67"/>
      <c r="Q690" s="68"/>
      <c r="R690" s="68"/>
      <c r="S690" s="68"/>
      <c r="T690" s="69">
        <f t="shared" si="72"/>
        <v>0</v>
      </c>
      <c r="U690" s="68"/>
      <c r="V690" s="70"/>
      <c r="W690" s="70"/>
      <c r="X690" s="71">
        <f t="shared" si="73"/>
        <v>0</v>
      </c>
      <c r="Y690" s="72"/>
      <c r="Z690" s="70"/>
      <c r="AA690" s="68"/>
      <c r="AB690" s="73"/>
      <c r="AC690" s="70"/>
      <c r="AD690" s="74"/>
      <c r="AE690" s="68"/>
      <c r="AF690" s="75"/>
    </row>
    <row r="691" ht="28.5" customHeight="1" spans="1:33">
      <c r="A691" s="61" t="s">
        <v>138</v>
      </c>
      <c r="B691" s="61" t="s">
        <v>518</v>
      </c>
      <c r="C691" s="61" t="s">
        <v>518</v>
      </c>
      <c r="D691" s="61" t="s">
        <v>519</v>
      </c>
      <c r="E691" s="76" t="s">
        <v>520</v>
      </c>
      <c r="F691" s="46">
        <v>46200</v>
      </c>
      <c r="G691" s="46" t="str">
        <f t="shared" si="70"/>
        <v>葛荣兵2026-6-27</v>
      </c>
      <c r="H691" s="63"/>
      <c r="I691" s="63"/>
      <c r="J691" s="64"/>
      <c r="K691" s="64"/>
      <c r="L691" s="65"/>
      <c r="M691" s="65"/>
      <c r="N691" s="79"/>
      <c r="O691" s="66"/>
      <c r="P691" s="67"/>
      <c r="Q691" s="68"/>
      <c r="R691" s="68"/>
      <c r="S691" s="68"/>
      <c r="T691" s="69">
        <f t="shared" si="72"/>
        <v>0</v>
      </c>
      <c r="U691" s="68"/>
      <c r="V691" s="70"/>
      <c r="W691" s="70"/>
      <c r="X691" s="71">
        <f t="shared" si="73"/>
        <v>0</v>
      </c>
      <c r="Y691" s="72"/>
      <c r="Z691" s="70"/>
      <c r="AA691" s="68"/>
      <c r="AB691" s="73"/>
      <c r="AC691" s="70"/>
      <c r="AD691" s="74"/>
      <c r="AE691" s="68"/>
      <c r="AF691" s="75"/>
    </row>
    <row r="692" ht="28.5" customHeight="1" spans="1:33">
      <c r="A692" s="61" t="s">
        <v>138</v>
      </c>
      <c r="B692" s="61" t="s">
        <v>518</v>
      </c>
      <c r="C692" s="61" t="s">
        <v>518</v>
      </c>
      <c r="D692" s="61" t="s">
        <v>519</v>
      </c>
      <c r="E692" s="62" t="s">
        <v>520</v>
      </c>
      <c r="F692" s="46">
        <v>46201</v>
      </c>
      <c r="G692" s="46" t="str">
        <f t="shared" si="70"/>
        <v>葛荣兵2026-6-28</v>
      </c>
      <c r="H692" s="63"/>
      <c r="I692" s="63"/>
      <c r="J692" s="64"/>
      <c r="K692" s="64"/>
      <c r="L692" s="65"/>
      <c r="M692" s="65"/>
      <c r="N692" s="65"/>
      <c r="O692" s="66"/>
      <c r="P692" s="67"/>
      <c r="Q692" s="68"/>
      <c r="R692" s="68"/>
      <c r="S692" s="68"/>
      <c r="T692" s="69">
        <f t="shared" si="72"/>
        <v>0</v>
      </c>
      <c r="U692" s="68"/>
      <c r="V692" s="70"/>
      <c r="W692" s="70"/>
      <c r="X692" s="71">
        <f t="shared" si="73"/>
        <v>0</v>
      </c>
      <c r="Y692" s="72"/>
      <c r="Z692" s="70"/>
      <c r="AA692" s="68"/>
      <c r="AB692" s="73"/>
      <c r="AC692" s="70"/>
      <c r="AD692" s="74"/>
      <c r="AE692" s="68"/>
      <c r="AF692" s="75"/>
    </row>
    <row r="693" ht="28.5" customHeight="1" spans="1:33">
      <c r="A693" s="61" t="s">
        <v>138</v>
      </c>
      <c r="B693" s="61" t="s">
        <v>518</v>
      </c>
      <c r="C693" s="61" t="s">
        <v>518</v>
      </c>
      <c r="D693" s="61" t="s">
        <v>519</v>
      </c>
      <c r="E693" s="76" t="s">
        <v>520</v>
      </c>
      <c r="F693" s="46">
        <v>46202</v>
      </c>
      <c r="G693" s="46" t="str">
        <f t="shared" si="70"/>
        <v>葛荣兵2026-6-29</v>
      </c>
      <c r="H693" s="63"/>
      <c r="I693" s="63"/>
      <c r="J693" s="64"/>
      <c r="K693" s="64"/>
      <c r="L693" s="65"/>
      <c r="M693" s="65"/>
      <c r="N693" s="79"/>
      <c r="O693" s="66"/>
      <c r="P693" s="67"/>
      <c r="Q693" s="68"/>
      <c r="R693" s="68"/>
      <c r="S693" s="68"/>
      <c r="T693" s="69">
        <f t="shared" si="72"/>
        <v>0</v>
      </c>
      <c r="U693" s="68"/>
      <c r="V693" s="70"/>
      <c r="W693" s="70"/>
      <c r="X693" s="71">
        <f t="shared" si="73"/>
        <v>0</v>
      </c>
      <c r="Y693" s="72"/>
      <c r="Z693" s="70"/>
      <c r="AA693" s="68"/>
      <c r="AB693" s="73"/>
      <c r="AC693" s="70"/>
      <c r="AD693" s="74"/>
      <c r="AE693" s="68"/>
      <c r="AF693" s="75"/>
    </row>
    <row r="694" s="3" customFormat="1" ht="28.5" customHeight="1" spans="1:33">
      <c r="A694" s="61" t="s">
        <v>138</v>
      </c>
      <c r="B694" s="61" t="s">
        <v>518</v>
      </c>
      <c r="C694" s="61" t="s">
        <v>518</v>
      </c>
      <c r="D694" s="61" t="s">
        <v>519</v>
      </c>
      <c r="E694" s="76" t="s">
        <v>520</v>
      </c>
      <c r="F694" s="46">
        <v>46203</v>
      </c>
      <c r="G694" s="46" t="str">
        <f t="shared" si="70"/>
        <v>葛荣兵2026-6-30</v>
      </c>
      <c r="H694" s="63"/>
      <c r="I694" s="63"/>
      <c r="J694" s="64"/>
      <c r="K694" s="64"/>
      <c r="L694" s="65"/>
      <c r="M694" s="65"/>
      <c r="N694" s="65"/>
      <c r="O694" s="66"/>
      <c r="P694" s="67"/>
      <c r="Q694" s="68"/>
      <c r="R694" s="68"/>
      <c r="S694" s="68"/>
      <c r="T694" s="69">
        <f t="shared" si="72"/>
        <v>0</v>
      </c>
      <c r="U694" s="68"/>
      <c r="V694" s="70"/>
      <c r="W694" s="70"/>
      <c r="X694" s="71">
        <f t="shared" si="73"/>
        <v>0</v>
      </c>
      <c r="Y694" s="72"/>
      <c r="Z694" s="70"/>
      <c r="AA694" s="68"/>
      <c r="AB694" s="73"/>
      <c r="AC694" s="70"/>
      <c r="AD694" s="74"/>
      <c r="AE694" s="68"/>
      <c r="AF694" s="75"/>
      <c r="AG694" s="15"/>
    </row>
    <row r="695" s="3" customFormat="1" ht="28.5" customHeight="1" spans="1:33">
      <c r="A695" s="61" t="s">
        <v>138</v>
      </c>
      <c r="B695" s="61" t="s">
        <v>518</v>
      </c>
      <c r="C695" s="61" t="s">
        <v>518</v>
      </c>
      <c r="D695" s="61" t="s">
        <v>519</v>
      </c>
      <c r="E695" s="76" t="s">
        <v>520</v>
      </c>
      <c r="F695" s="46">
        <v>46204</v>
      </c>
      <c r="G695" s="46" t="str">
        <f t="shared" si="70"/>
        <v>葛荣兵2026-7-1</v>
      </c>
      <c r="H695" s="63"/>
      <c r="I695" s="63"/>
      <c r="J695" s="64"/>
      <c r="K695" s="64"/>
      <c r="L695" s="65"/>
      <c r="M695" s="65"/>
      <c r="N695" s="65"/>
      <c r="O695" s="66"/>
      <c r="P695" s="67"/>
      <c r="Q695" s="68"/>
      <c r="R695" s="68"/>
      <c r="S695" s="68"/>
      <c r="T695" s="69">
        <f t="shared" si="72"/>
        <v>0</v>
      </c>
      <c r="U695" s="68"/>
      <c r="V695" s="70"/>
      <c r="W695" s="70"/>
      <c r="X695" s="71">
        <f t="shared" si="73"/>
        <v>0</v>
      </c>
      <c r="Y695" s="72"/>
      <c r="Z695" s="70"/>
      <c r="AA695" s="68"/>
      <c r="AB695" s="73"/>
      <c r="AC695" s="70"/>
      <c r="AD695" s="74"/>
      <c r="AE695" s="68"/>
      <c r="AF695" s="75"/>
      <c r="AG695" s="15"/>
    </row>
    <row r="696" ht="28.5" customHeight="1" spans="1:33">
      <c r="A696" s="84" t="s">
        <v>138</v>
      </c>
      <c r="B696" s="84" t="s">
        <v>518</v>
      </c>
      <c r="C696" s="84" t="s">
        <v>518</v>
      </c>
      <c r="D696" s="84" t="s">
        <v>519</v>
      </c>
      <c r="E696" s="85" t="s">
        <v>520</v>
      </c>
      <c r="F696" s="86">
        <v>46235</v>
      </c>
      <c r="G696" s="46" t="str">
        <f t="shared" si="70"/>
        <v>葛荣兵2026-8-1</v>
      </c>
      <c r="H696" s="63"/>
      <c r="I696" s="63"/>
      <c r="J696" s="64"/>
      <c r="K696" s="64"/>
      <c r="L696" s="65"/>
      <c r="M696" s="65"/>
      <c r="N696" s="91"/>
      <c r="O696" s="66"/>
      <c r="P696" s="87"/>
      <c r="Q696" s="87"/>
      <c r="R696" s="87"/>
      <c r="S696" s="87"/>
      <c r="T696" s="69">
        <f t="shared" si="72"/>
        <v>0</v>
      </c>
      <c r="U696" s="87"/>
      <c r="V696" s="87"/>
      <c r="W696" s="87"/>
      <c r="X696" s="71">
        <f t="shared" si="73"/>
        <v>0</v>
      </c>
      <c r="Y696" s="88"/>
      <c r="Z696" s="87"/>
      <c r="AA696" s="87"/>
      <c r="AB696" s="87"/>
      <c r="AC696" s="87"/>
      <c r="AD696" s="89"/>
      <c r="AE696" s="87"/>
      <c r="AF696" s="90"/>
    </row>
    <row r="697" ht="28.5" customHeight="1" spans="1:33">
      <c r="A697" s="44" t="s">
        <v>138</v>
      </c>
      <c r="B697" s="44" t="s">
        <v>518</v>
      </c>
      <c r="C697" s="44" t="s">
        <v>518</v>
      </c>
      <c r="D697" s="44" t="s">
        <v>542</v>
      </c>
      <c r="E697" s="44" t="s">
        <v>543</v>
      </c>
      <c r="F697" s="45">
        <v>46173</v>
      </c>
      <c r="G697" s="46" t="str">
        <f t="shared" si="70"/>
        <v>杨贤福2026-5-31</v>
      </c>
      <c r="H697" s="47"/>
      <c r="I697" s="47"/>
      <c r="J697" s="48"/>
      <c r="K697" s="48"/>
      <c r="L697" s="48"/>
      <c r="M697" s="49"/>
      <c r="N697" s="49"/>
      <c r="O697" s="50">
        <f t="shared" ref="O697:AE697" si="74">SUM(O698:O729)</f>
        <v>128</v>
      </c>
      <c r="P697" s="51">
        <f t="shared" si="74"/>
        <v>0</v>
      </c>
      <c r="Q697" s="52">
        <f t="shared" si="74"/>
        <v>-2</v>
      </c>
      <c r="R697" s="52">
        <f t="shared" si="74"/>
        <v>0</v>
      </c>
      <c r="S697" s="53">
        <f t="shared" si="74"/>
        <v>0</v>
      </c>
      <c r="T697" s="54">
        <f t="shared" si="74"/>
        <v>126</v>
      </c>
      <c r="U697" s="55">
        <f t="shared" si="74"/>
        <v>0</v>
      </c>
      <c r="V697" s="54">
        <f t="shared" si="74"/>
        <v>7</v>
      </c>
      <c r="W697" s="54">
        <f t="shared" si="74"/>
        <v>0</v>
      </c>
      <c r="X697" s="56">
        <f t="shared" si="74"/>
        <v>133</v>
      </c>
      <c r="Y697" s="57">
        <f t="shared" si="74"/>
        <v>1</v>
      </c>
      <c r="Z697" s="54">
        <f t="shared" si="74"/>
        <v>0</v>
      </c>
      <c r="AA697" s="58">
        <f t="shared" si="74"/>
        <v>32</v>
      </c>
      <c r="AB697" s="54">
        <f t="shared" si="74"/>
        <v>8</v>
      </c>
      <c r="AC697" s="54">
        <f t="shared" si="74"/>
        <v>0</v>
      </c>
      <c r="AD697" s="59">
        <f t="shared" si="74"/>
        <v>0</v>
      </c>
      <c r="AE697" s="58">
        <f t="shared" si="74"/>
        <v>0</v>
      </c>
      <c r="AF697" s="60"/>
    </row>
    <row r="698" ht="28.5" customHeight="1" spans="1:33">
      <c r="A698" s="61" t="s">
        <v>138</v>
      </c>
      <c r="B698" s="61" t="s">
        <v>518</v>
      </c>
      <c r="C698" s="61" t="s">
        <v>518</v>
      </c>
      <c r="D698" s="61" t="s">
        <v>542</v>
      </c>
      <c r="E698" s="62" t="s">
        <v>543</v>
      </c>
      <c r="F698" s="46">
        <v>46174</v>
      </c>
      <c r="G698" s="46" t="str">
        <f t="shared" si="70"/>
        <v>杨贤福2026-6-1</v>
      </c>
      <c r="H698" s="63" t="s">
        <v>544</v>
      </c>
      <c r="I698" s="63" t="s">
        <v>545</v>
      </c>
      <c r="J698" s="64"/>
      <c r="K698" s="64"/>
      <c r="L698" s="65"/>
      <c r="M698" s="65"/>
      <c r="N698" s="65"/>
      <c r="O698" s="66">
        <v>8</v>
      </c>
      <c r="P698" s="67"/>
      <c r="Q698" s="68"/>
      <c r="R698" s="68"/>
      <c r="S698" s="68"/>
      <c r="T698" s="69">
        <f t="shared" ref="T698:T729" si="75">SUM(O698:S698)</f>
        <v>8</v>
      </c>
      <c r="U698" s="68"/>
      <c r="V698" s="70"/>
      <c r="W698" s="70"/>
      <c r="X698" s="71">
        <f t="shared" ref="X698:X729" si="76">SUM(T698:W698)</f>
        <v>8</v>
      </c>
      <c r="Y698" s="72"/>
      <c r="Z698" s="70"/>
      <c r="AA698" s="68">
        <v>2</v>
      </c>
      <c r="AB698" s="73"/>
      <c r="AC698" s="70"/>
      <c r="AD698" s="74"/>
      <c r="AE698" s="68"/>
      <c r="AF698" s="75"/>
    </row>
    <row r="699" ht="28.5" customHeight="1" spans="1:33">
      <c r="A699" s="61" t="s">
        <v>138</v>
      </c>
      <c r="B699" s="61" t="s">
        <v>518</v>
      </c>
      <c r="C699" s="61" t="s">
        <v>518</v>
      </c>
      <c r="D699" s="61" t="s">
        <v>542</v>
      </c>
      <c r="E699" s="76" t="s">
        <v>543</v>
      </c>
      <c r="F699" s="46">
        <v>46175</v>
      </c>
      <c r="G699" s="46" t="str">
        <f t="shared" si="70"/>
        <v>杨贤福2026-6-2</v>
      </c>
      <c r="H699" s="63" t="s">
        <v>546</v>
      </c>
      <c r="I699" s="63" t="s">
        <v>122</v>
      </c>
      <c r="J699" s="64"/>
      <c r="K699" s="64"/>
      <c r="L699" s="65"/>
      <c r="M699" s="65"/>
      <c r="N699" s="65"/>
      <c r="O699" s="66">
        <v>8</v>
      </c>
      <c r="P699" s="67"/>
      <c r="Q699" s="68"/>
      <c r="R699" s="68"/>
      <c r="S699" s="68"/>
      <c r="T699" s="69">
        <f t="shared" si="75"/>
        <v>8</v>
      </c>
      <c r="U699" s="68"/>
      <c r="V699" s="70">
        <v>1</v>
      </c>
      <c r="W699" s="70"/>
      <c r="X699" s="71">
        <f t="shared" si="76"/>
        <v>9</v>
      </c>
      <c r="Y699" s="72"/>
      <c r="Z699" s="70"/>
      <c r="AA699" s="68">
        <v>2</v>
      </c>
      <c r="AB699" s="73"/>
      <c r="AC699" s="70"/>
      <c r="AD699" s="74"/>
      <c r="AE699" s="68"/>
      <c r="AF699" s="75"/>
    </row>
    <row r="700" ht="28.5" customHeight="1" spans="1:33">
      <c r="A700" s="61" t="s">
        <v>138</v>
      </c>
      <c r="B700" s="61" t="s">
        <v>518</v>
      </c>
      <c r="C700" s="61" t="s">
        <v>518</v>
      </c>
      <c r="D700" s="61" t="s">
        <v>542</v>
      </c>
      <c r="E700" s="76" t="s">
        <v>543</v>
      </c>
      <c r="F700" s="46">
        <v>46176</v>
      </c>
      <c r="G700" s="46" t="str">
        <f t="shared" si="70"/>
        <v>杨贤福2026-6-3</v>
      </c>
      <c r="H700" s="63" t="s">
        <v>547</v>
      </c>
      <c r="I700" s="63" t="s">
        <v>548</v>
      </c>
      <c r="J700" s="64"/>
      <c r="K700" s="64"/>
      <c r="L700" s="65"/>
      <c r="M700" s="65"/>
      <c r="N700" s="65"/>
      <c r="O700" s="66">
        <v>8</v>
      </c>
      <c r="P700" s="67"/>
      <c r="Q700" s="68"/>
      <c r="R700" s="68"/>
      <c r="S700" s="68"/>
      <c r="T700" s="69">
        <f t="shared" si="75"/>
        <v>8</v>
      </c>
      <c r="U700" s="68"/>
      <c r="V700" s="70"/>
      <c r="W700" s="70"/>
      <c r="X700" s="71">
        <f t="shared" si="76"/>
        <v>8</v>
      </c>
      <c r="Y700" s="72"/>
      <c r="Z700" s="70"/>
      <c r="AA700" s="68">
        <v>2</v>
      </c>
      <c r="AB700" s="73"/>
      <c r="AC700" s="70"/>
      <c r="AD700" s="74"/>
      <c r="AE700" s="68"/>
      <c r="AF700" s="75"/>
    </row>
    <row r="701" ht="28.5" customHeight="1" spans="1:33">
      <c r="A701" s="61" t="s">
        <v>138</v>
      </c>
      <c r="B701" s="61" t="s">
        <v>518</v>
      </c>
      <c r="C701" s="61" t="s">
        <v>518</v>
      </c>
      <c r="D701" s="61" t="s">
        <v>542</v>
      </c>
      <c r="E701" s="61" t="s">
        <v>543</v>
      </c>
      <c r="F701" s="46">
        <v>46177</v>
      </c>
      <c r="G701" s="46" t="str">
        <f t="shared" si="70"/>
        <v>杨贤福2026-6-4</v>
      </c>
      <c r="H701" s="63" t="s">
        <v>549</v>
      </c>
      <c r="I701" s="63" t="s">
        <v>550</v>
      </c>
      <c r="J701" s="64"/>
      <c r="K701" s="64"/>
      <c r="L701" s="65"/>
      <c r="M701" s="65"/>
      <c r="N701" s="65"/>
      <c r="O701" s="66">
        <v>8</v>
      </c>
      <c r="P701" s="67"/>
      <c r="Q701" s="68"/>
      <c r="R701" s="68"/>
      <c r="S701" s="68"/>
      <c r="T701" s="69">
        <f t="shared" si="75"/>
        <v>8</v>
      </c>
      <c r="U701" s="68"/>
      <c r="V701" s="70"/>
      <c r="W701" s="70"/>
      <c r="X701" s="71">
        <f t="shared" si="76"/>
        <v>8</v>
      </c>
      <c r="Y701" s="72"/>
      <c r="Z701" s="70"/>
      <c r="AA701" s="68">
        <v>2</v>
      </c>
      <c r="AB701" s="73"/>
      <c r="AC701" s="70"/>
      <c r="AD701" s="74"/>
      <c r="AE701" s="68"/>
      <c r="AF701" s="75"/>
    </row>
    <row r="702" ht="28.5" customHeight="1" spans="1:33">
      <c r="A702" s="61" t="s">
        <v>138</v>
      </c>
      <c r="B702" s="61" t="s">
        <v>518</v>
      </c>
      <c r="C702" s="61" t="s">
        <v>518</v>
      </c>
      <c r="D702" s="61" t="s">
        <v>542</v>
      </c>
      <c r="E702" s="76" t="s">
        <v>543</v>
      </c>
      <c r="F702" s="46">
        <v>46178</v>
      </c>
      <c r="G702" s="46" t="str">
        <f t="shared" si="70"/>
        <v>杨贤福2026-6-5</v>
      </c>
      <c r="H702" s="63" t="s">
        <v>551</v>
      </c>
      <c r="I702" s="63" t="s">
        <v>552</v>
      </c>
      <c r="J702" s="64"/>
      <c r="K702" s="64"/>
      <c r="L702" s="65"/>
      <c r="M702" s="65"/>
      <c r="N702" s="65"/>
      <c r="O702" s="66">
        <v>8</v>
      </c>
      <c r="P702" s="67"/>
      <c r="Q702" s="68"/>
      <c r="R702" s="68"/>
      <c r="S702" s="68"/>
      <c r="T702" s="69">
        <f t="shared" si="75"/>
        <v>8</v>
      </c>
      <c r="U702" s="68"/>
      <c r="V702" s="70"/>
      <c r="W702" s="70"/>
      <c r="X702" s="71">
        <f t="shared" si="76"/>
        <v>8</v>
      </c>
      <c r="Y702" s="72"/>
      <c r="Z702" s="70"/>
      <c r="AA702" s="68">
        <v>2</v>
      </c>
      <c r="AB702" s="73"/>
      <c r="AC702" s="70"/>
      <c r="AD702" s="74"/>
      <c r="AE702" s="68"/>
      <c r="AF702" s="75"/>
    </row>
    <row r="703" ht="28.5" customHeight="1" spans="1:33">
      <c r="A703" s="61" t="s">
        <v>138</v>
      </c>
      <c r="B703" s="61" t="s">
        <v>518</v>
      </c>
      <c r="C703" s="61" t="s">
        <v>518</v>
      </c>
      <c r="D703" s="61" t="s">
        <v>542</v>
      </c>
      <c r="E703" s="76" t="s">
        <v>543</v>
      </c>
      <c r="F703" s="46">
        <v>46179</v>
      </c>
      <c r="G703" s="46" t="str">
        <f t="shared" si="70"/>
        <v>杨贤福2026-6-6</v>
      </c>
      <c r="H703" s="63" t="s">
        <v>553</v>
      </c>
      <c r="I703" s="63" t="s">
        <v>554</v>
      </c>
      <c r="J703" s="64"/>
      <c r="K703" s="64"/>
      <c r="L703" s="65"/>
      <c r="M703" s="65"/>
      <c r="N703" s="65"/>
      <c r="O703" s="66">
        <v>8</v>
      </c>
      <c r="P703" s="67"/>
      <c r="Q703" s="68"/>
      <c r="R703" s="68"/>
      <c r="S703" s="68"/>
      <c r="T703" s="69">
        <f t="shared" si="75"/>
        <v>8</v>
      </c>
      <c r="U703" s="68"/>
      <c r="V703" s="70"/>
      <c r="W703" s="70"/>
      <c r="X703" s="71">
        <f t="shared" si="76"/>
        <v>8</v>
      </c>
      <c r="Y703" s="72">
        <v>1</v>
      </c>
      <c r="Z703" s="70"/>
      <c r="AA703" s="68">
        <v>2</v>
      </c>
      <c r="AB703" s="73"/>
      <c r="AC703" s="70"/>
      <c r="AD703" s="74"/>
      <c r="AE703" s="68"/>
      <c r="AF703" s="75"/>
    </row>
    <row r="704" ht="28.5" customHeight="1" spans="1:33">
      <c r="A704" s="61" t="s">
        <v>138</v>
      </c>
      <c r="B704" s="61" t="s">
        <v>518</v>
      </c>
      <c r="C704" s="61" t="s">
        <v>518</v>
      </c>
      <c r="D704" s="61" t="s">
        <v>542</v>
      </c>
      <c r="E704" s="62" t="s">
        <v>543</v>
      </c>
      <c r="F704" s="77">
        <v>46180</v>
      </c>
      <c r="G704" s="46" t="str">
        <f t="shared" si="70"/>
        <v>杨贤福2026-6-7</v>
      </c>
      <c r="H704" s="63"/>
      <c r="I704" s="63"/>
      <c r="J704" s="64"/>
      <c r="K704" s="64"/>
      <c r="L704" s="65"/>
      <c r="M704" s="65"/>
      <c r="N704" s="65"/>
      <c r="O704" s="66"/>
      <c r="P704" s="67"/>
      <c r="Q704" s="68"/>
      <c r="R704" s="68"/>
      <c r="S704" s="68"/>
      <c r="T704" s="69">
        <f t="shared" si="75"/>
        <v>0</v>
      </c>
      <c r="U704" s="68"/>
      <c r="V704" s="70"/>
      <c r="W704" s="70"/>
      <c r="X704" s="71">
        <f t="shared" si="76"/>
        <v>0</v>
      </c>
      <c r="Y704" s="72"/>
      <c r="Z704" s="70"/>
      <c r="AA704" s="68"/>
      <c r="AB704" s="73"/>
      <c r="AC704" s="70"/>
      <c r="AD704" s="74"/>
      <c r="AE704" s="68"/>
      <c r="AF704" s="75"/>
    </row>
    <row r="705" ht="28.5" customHeight="1" spans="1:32">
      <c r="A705" s="61" t="s">
        <v>138</v>
      </c>
      <c r="B705" s="61" t="s">
        <v>518</v>
      </c>
      <c r="C705" s="61" t="s">
        <v>518</v>
      </c>
      <c r="D705" s="61" t="s">
        <v>542</v>
      </c>
      <c r="E705" s="76" t="s">
        <v>543</v>
      </c>
      <c r="F705" s="46">
        <v>46181</v>
      </c>
      <c r="G705" s="46" t="str">
        <f t="shared" si="70"/>
        <v>杨贤福2026-6-8</v>
      </c>
      <c r="H705" s="63" t="s">
        <v>555</v>
      </c>
      <c r="I705" s="63" t="s">
        <v>143</v>
      </c>
      <c r="J705" s="64"/>
      <c r="K705" s="64"/>
      <c r="L705" s="65"/>
      <c r="M705" s="65"/>
      <c r="N705" s="65"/>
      <c r="O705" s="66">
        <v>8</v>
      </c>
      <c r="P705" s="67"/>
      <c r="Q705" s="68"/>
      <c r="R705" s="68"/>
      <c r="S705" s="68"/>
      <c r="T705" s="69">
        <f t="shared" si="75"/>
        <v>8</v>
      </c>
      <c r="U705" s="68"/>
      <c r="V705" s="70">
        <v>0.5</v>
      </c>
      <c r="W705" s="70"/>
      <c r="X705" s="71">
        <f t="shared" si="76"/>
        <v>8.5</v>
      </c>
      <c r="Y705" s="72"/>
      <c r="Z705" s="70"/>
      <c r="AA705" s="68">
        <v>2</v>
      </c>
      <c r="AB705" s="73"/>
      <c r="AC705" s="70"/>
      <c r="AD705" s="74"/>
      <c r="AE705" s="68"/>
      <c r="AF705" s="75"/>
    </row>
    <row r="706" ht="28.5" customHeight="1" spans="1:32">
      <c r="A706" s="61" t="s">
        <v>138</v>
      </c>
      <c r="B706" s="61" t="s">
        <v>518</v>
      </c>
      <c r="C706" s="61" t="s">
        <v>518</v>
      </c>
      <c r="D706" s="61" t="s">
        <v>542</v>
      </c>
      <c r="E706" s="76" t="s">
        <v>543</v>
      </c>
      <c r="F706" s="78">
        <v>46182</v>
      </c>
      <c r="G706" s="46" t="str">
        <f t="shared" si="70"/>
        <v>杨贤福2026-6-9</v>
      </c>
      <c r="H706" s="63" t="s">
        <v>556</v>
      </c>
      <c r="I706" s="63" t="s">
        <v>557</v>
      </c>
      <c r="J706" s="64"/>
      <c r="K706" s="64"/>
      <c r="L706" s="65"/>
      <c r="M706" s="65"/>
      <c r="N706" s="65"/>
      <c r="O706" s="66">
        <v>8</v>
      </c>
      <c r="P706" s="67"/>
      <c r="Q706" s="68"/>
      <c r="R706" s="68"/>
      <c r="S706" s="68"/>
      <c r="T706" s="69">
        <f t="shared" si="75"/>
        <v>8</v>
      </c>
      <c r="U706" s="68"/>
      <c r="V706" s="70"/>
      <c r="W706" s="70"/>
      <c r="X706" s="71">
        <f t="shared" si="76"/>
        <v>8</v>
      </c>
      <c r="Y706" s="72"/>
      <c r="Z706" s="70"/>
      <c r="AA706" s="68">
        <v>2</v>
      </c>
      <c r="AB706" s="73"/>
      <c r="AC706" s="70"/>
      <c r="AD706" s="74"/>
      <c r="AE706" s="68"/>
      <c r="AF706" s="75"/>
    </row>
    <row r="707" ht="28.5" customHeight="1" spans="1:32">
      <c r="A707" s="61" t="s">
        <v>138</v>
      </c>
      <c r="B707" s="61" t="s">
        <v>518</v>
      </c>
      <c r="C707" s="61" t="s">
        <v>518</v>
      </c>
      <c r="D707" s="61" t="s">
        <v>542</v>
      </c>
      <c r="E707" s="76" t="s">
        <v>543</v>
      </c>
      <c r="F707" s="46">
        <v>46183</v>
      </c>
      <c r="G707" s="46" t="str">
        <f t="shared" si="70"/>
        <v>杨贤福2026-6-10</v>
      </c>
      <c r="H707" s="63" t="s">
        <v>558</v>
      </c>
      <c r="I707" s="63" t="s">
        <v>559</v>
      </c>
      <c r="J707" s="64"/>
      <c r="K707" s="64"/>
      <c r="L707" s="65" t="s">
        <v>136</v>
      </c>
      <c r="M707" s="65"/>
      <c r="N707" s="65"/>
      <c r="O707" s="66">
        <v>8</v>
      </c>
      <c r="P707" s="67"/>
      <c r="Q707" s="68">
        <v>-2</v>
      </c>
      <c r="R707" s="68"/>
      <c r="S707" s="68"/>
      <c r="T707" s="69">
        <f t="shared" si="75"/>
        <v>6</v>
      </c>
      <c r="U707" s="68"/>
      <c r="V707" s="70"/>
      <c r="W707" s="70"/>
      <c r="X707" s="71">
        <f t="shared" si="76"/>
        <v>6</v>
      </c>
      <c r="Y707" s="72"/>
      <c r="Z707" s="70"/>
      <c r="AA707" s="68">
        <v>2</v>
      </c>
      <c r="AB707" s="73"/>
      <c r="AC707" s="70"/>
      <c r="AD707" s="74"/>
      <c r="AE707" s="68"/>
      <c r="AF707" s="75"/>
    </row>
    <row r="708" ht="28.5" customHeight="1" spans="1:32">
      <c r="A708" s="61" t="s">
        <v>138</v>
      </c>
      <c r="B708" s="61" t="s">
        <v>518</v>
      </c>
      <c r="C708" s="61" t="s">
        <v>518</v>
      </c>
      <c r="D708" s="61" t="s">
        <v>542</v>
      </c>
      <c r="E708" s="76" t="s">
        <v>543</v>
      </c>
      <c r="F708" s="46">
        <v>46184</v>
      </c>
      <c r="G708" s="46" t="str">
        <f t="shared" ref="G708:G771" si="77">E708&amp;TEXT(MID(F708,1,5),"YYYY-m-d")</f>
        <v>杨贤福2026-6-11</v>
      </c>
      <c r="H708" s="63" t="s">
        <v>560</v>
      </c>
      <c r="I708" s="63" t="s">
        <v>561</v>
      </c>
      <c r="J708" s="64"/>
      <c r="K708" s="64"/>
      <c r="L708" s="65"/>
      <c r="M708" s="65"/>
      <c r="N708" s="65"/>
      <c r="O708" s="66">
        <v>8</v>
      </c>
      <c r="P708" s="67"/>
      <c r="Q708" s="68"/>
      <c r="R708" s="68"/>
      <c r="S708" s="68"/>
      <c r="T708" s="69">
        <f t="shared" si="75"/>
        <v>8</v>
      </c>
      <c r="U708" s="68"/>
      <c r="V708" s="70">
        <v>1.5</v>
      </c>
      <c r="W708" s="70"/>
      <c r="X708" s="71">
        <f t="shared" si="76"/>
        <v>9.5</v>
      </c>
      <c r="Y708" s="72"/>
      <c r="Z708" s="70"/>
      <c r="AA708" s="68">
        <v>2</v>
      </c>
      <c r="AB708" s="73"/>
      <c r="AC708" s="70"/>
      <c r="AD708" s="74"/>
      <c r="AE708" s="68"/>
      <c r="AF708" s="75"/>
    </row>
    <row r="709" ht="28.5" customHeight="1" spans="1:32">
      <c r="A709" s="61" t="s">
        <v>138</v>
      </c>
      <c r="B709" s="61" t="s">
        <v>518</v>
      </c>
      <c r="C709" s="61" t="s">
        <v>518</v>
      </c>
      <c r="D709" s="61" t="s">
        <v>542</v>
      </c>
      <c r="E709" s="76" t="s">
        <v>543</v>
      </c>
      <c r="F709" s="46">
        <v>46185</v>
      </c>
      <c r="G709" s="46" t="str">
        <f t="shared" si="77"/>
        <v>杨贤福2026-6-12</v>
      </c>
      <c r="H709" s="63" t="s">
        <v>562</v>
      </c>
      <c r="I709" s="63" t="s">
        <v>563</v>
      </c>
      <c r="J709" s="64"/>
      <c r="K709" s="64"/>
      <c r="L709" s="65"/>
      <c r="M709" s="65"/>
      <c r="N709" s="65"/>
      <c r="O709" s="66">
        <v>8</v>
      </c>
      <c r="P709" s="67"/>
      <c r="Q709" s="68"/>
      <c r="R709" s="68"/>
      <c r="S709" s="68"/>
      <c r="T709" s="69">
        <f t="shared" si="75"/>
        <v>8</v>
      </c>
      <c r="U709" s="68"/>
      <c r="V709" s="70">
        <v>1</v>
      </c>
      <c r="W709" s="70"/>
      <c r="X709" s="71">
        <f t="shared" si="76"/>
        <v>9</v>
      </c>
      <c r="Y709" s="72"/>
      <c r="Z709" s="70"/>
      <c r="AA709" s="68">
        <v>2</v>
      </c>
      <c r="AB709" s="73"/>
      <c r="AC709" s="70"/>
      <c r="AD709" s="74"/>
      <c r="AE709" s="68"/>
      <c r="AF709" s="75"/>
    </row>
    <row r="710" ht="28.5" customHeight="1" spans="1:32">
      <c r="A710" s="61" t="s">
        <v>138</v>
      </c>
      <c r="B710" s="61" t="s">
        <v>518</v>
      </c>
      <c r="C710" s="61" t="s">
        <v>518</v>
      </c>
      <c r="D710" s="61" t="s">
        <v>542</v>
      </c>
      <c r="E710" s="76" t="s">
        <v>543</v>
      </c>
      <c r="F710" s="77">
        <v>46186</v>
      </c>
      <c r="G710" s="46" t="str">
        <f t="shared" si="77"/>
        <v>杨贤福2026-6-13</v>
      </c>
      <c r="H710" s="63"/>
      <c r="I710" s="63"/>
      <c r="J710" s="64"/>
      <c r="K710" s="64"/>
      <c r="L710" s="65"/>
      <c r="M710" s="65"/>
      <c r="N710" s="65"/>
      <c r="O710" s="66"/>
      <c r="P710" s="67"/>
      <c r="Q710" s="68"/>
      <c r="R710" s="68"/>
      <c r="S710" s="68"/>
      <c r="T710" s="69">
        <f t="shared" si="75"/>
        <v>0</v>
      </c>
      <c r="U710" s="68"/>
      <c r="V710" s="70"/>
      <c r="W710" s="70"/>
      <c r="X710" s="71">
        <f t="shared" si="76"/>
        <v>0</v>
      </c>
      <c r="Y710" s="72"/>
      <c r="Z710" s="70"/>
      <c r="AA710" s="68"/>
      <c r="AB710" s="73"/>
      <c r="AC710" s="70"/>
      <c r="AD710" s="74"/>
      <c r="AE710" s="68"/>
      <c r="AF710" s="80"/>
    </row>
    <row r="711" ht="28.5" customHeight="1" spans="1:32">
      <c r="A711" s="61" t="s">
        <v>138</v>
      </c>
      <c r="B711" s="61" t="s">
        <v>518</v>
      </c>
      <c r="C711" s="61" t="s">
        <v>518</v>
      </c>
      <c r="D711" s="61" t="s">
        <v>542</v>
      </c>
      <c r="E711" s="62" t="s">
        <v>543</v>
      </c>
      <c r="F711" s="77">
        <v>46187</v>
      </c>
      <c r="G711" s="46" t="str">
        <f t="shared" si="77"/>
        <v>杨贤福2026-6-14</v>
      </c>
      <c r="H711" s="63"/>
      <c r="I711" s="63"/>
      <c r="J711" s="64"/>
      <c r="K711" s="64"/>
      <c r="L711" s="65"/>
      <c r="M711" s="65"/>
      <c r="N711" s="65"/>
      <c r="O711" s="66"/>
      <c r="P711" s="67"/>
      <c r="Q711" s="68"/>
      <c r="R711" s="68"/>
      <c r="S711" s="68"/>
      <c r="T711" s="69">
        <f t="shared" si="75"/>
        <v>0</v>
      </c>
      <c r="U711" s="68"/>
      <c r="V711" s="70"/>
      <c r="W711" s="70"/>
      <c r="X711" s="71">
        <f t="shared" si="76"/>
        <v>0</v>
      </c>
      <c r="Y711" s="72"/>
      <c r="Z711" s="70"/>
      <c r="AA711" s="68"/>
      <c r="AB711" s="73"/>
      <c r="AC711" s="70"/>
      <c r="AD711" s="74"/>
      <c r="AE711" s="68"/>
      <c r="AF711" s="80"/>
    </row>
    <row r="712" ht="28.5" customHeight="1" spans="1:32">
      <c r="A712" s="61" t="s">
        <v>138</v>
      </c>
      <c r="B712" s="61" t="s">
        <v>518</v>
      </c>
      <c r="C712" s="61" t="s">
        <v>518</v>
      </c>
      <c r="D712" s="61" t="s">
        <v>542</v>
      </c>
      <c r="E712" s="76" t="s">
        <v>543</v>
      </c>
      <c r="F712" s="46">
        <v>46188</v>
      </c>
      <c r="G712" s="46" t="str">
        <f t="shared" si="77"/>
        <v>杨贤福2026-6-15</v>
      </c>
      <c r="H712" s="63" t="s">
        <v>564</v>
      </c>
      <c r="I712" s="63" t="s">
        <v>565</v>
      </c>
      <c r="J712" s="64"/>
      <c r="K712" s="64"/>
      <c r="L712" s="65"/>
      <c r="M712" s="65"/>
      <c r="N712" s="65"/>
      <c r="O712" s="66">
        <v>8</v>
      </c>
      <c r="P712" s="67"/>
      <c r="Q712" s="68"/>
      <c r="R712" s="68"/>
      <c r="S712" s="68"/>
      <c r="T712" s="69">
        <f t="shared" si="75"/>
        <v>8</v>
      </c>
      <c r="U712" s="68"/>
      <c r="V712" s="70">
        <v>0.5</v>
      </c>
      <c r="W712" s="70"/>
      <c r="X712" s="71">
        <f t="shared" si="76"/>
        <v>8.5</v>
      </c>
      <c r="Y712" s="72"/>
      <c r="Z712" s="70"/>
      <c r="AA712" s="68">
        <v>2</v>
      </c>
      <c r="AB712" s="73"/>
      <c r="AC712" s="70"/>
      <c r="AD712" s="74"/>
      <c r="AE712" s="68"/>
      <c r="AF712" s="75"/>
    </row>
    <row r="713" ht="28.5" customHeight="1" spans="1:32">
      <c r="A713" s="61" t="s">
        <v>138</v>
      </c>
      <c r="B713" s="61" t="s">
        <v>518</v>
      </c>
      <c r="C713" s="61" t="s">
        <v>518</v>
      </c>
      <c r="D713" s="61" t="s">
        <v>542</v>
      </c>
      <c r="E713" s="76" t="s">
        <v>543</v>
      </c>
      <c r="F713" s="46">
        <v>46189</v>
      </c>
      <c r="G713" s="46" t="str">
        <f t="shared" si="77"/>
        <v>杨贤福2026-6-16</v>
      </c>
      <c r="H713" s="63" t="s">
        <v>566</v>
      </c>
      <c r="I713" s="63" t="s">
        <v>567</v>
      </c>
      <c r="J713" s="64"/>
      <c r="K713" s="64"/>
      <c r="L713" s="65"/>
      <c r="M713" s="65"/>
      <c r="N713" s="65"/>
      <c r="O713" s="66">
        <v>8</v>
      </c>
      <c r="P713" s="67"/>
      <c r="Q713" s="68"/>
      <c r="R713" s="68"/>
      <c r="S713" s="68"/>
      <c r="T713" s="69">
        <f t="shared" si="75"/>
        <v>8</v>
      </c>
      <c r="U713" s="68"/>
      <c r="V713" s="70">
        <v>2.5</v>
      </c>
      <c r="W713" s="70"/>
      <c r="X713" s="71">
        <f t="shared" si="76"/>
        <v>10.5</v>
      </c>
      <c r="Y713" s="72"/>
      <c r="Z713" s="70"/>
      <c r="AA713" s="68">
        <v>2</v>
      </c>
      <c r="AB713" s="73"/>
      <c r="AC713" s="70"/>
      <c r="AD713" s="74"/>
      <c r="AE713" s="68"/>
      <c r="AF713" s="80"/>
    </row>
    <row r="714" ht="28.5" customHeight="1" spans="1:32">
      <c r="A714" s="61" t="s">
        <v>138</v>
      </c>
      <c r="B714" s="61" t="s">
        <v>518</v>
      </c>
      <c r="C714" s="61" t="s">
        <v>518</v>
      </c>
      <c r="D714" s="61" t="s">
        <v>542</v>
      </c>
      <c r="E714" s="76" t="s">
        <v>543</v>
      </c>
      <c r="F714" s="46">
        <v>46190</v>
      </c>
      <c r="G714" s="46" t="str">
        <f t="shared" si="77"/>
        <v>杨贤福2026-6-17</v>
      </c>
      <c r="H714" s="63" t="s">
        <v>568</v>
      </c>
      <c r="I714" s="63" t="s">
        <v>569</v>
      </c>
      <c r="J714" s="64"/>
      <c r="K714" s="64"/>
      <c r="L714" s="65"/>
      <c r="M714" s="65"/>
      <c r="N714" s="65"/>
      <c r="O714" s="66">
        <v>8</v>
      </c>
      <c r="P714" s="67"/>
      <c r="Q714" s="68"/>
      <c r="R714" s="68"/>
      <c r="S714" s="68"/>
      <c r="T714" s="69">
        <f t="shared" si="75"/>
        <v>8</v>
      </c>
      <c r="U714" s="68"/>
      <c r="V714" s="70"/>
      <c r="W714" s="70"/>
      <c r="X714" s="71">
        <f t="shared" si="76"/>
        <v>8</v>
      </c>
      <c r="Y714" s="72"/>
      <c r="Z714" s="70"/>
      <c r="AA714" s="68">
        <v>2</v>
      </c>
      <c r="AB714" s="73"/>
      <c r="AC714" s="70"/>
      <c r="AD714" s="74"/>
      <c r="AE714" s="68"/>
      <c r="AF714" s="75"/>
    </row>
    <row r="715" ht="28.5" customHeight="1" spans="1:32">
      <c r="A715" s="61" t="s">
        <v>138</v>
      </c>
      <c r="B715" s="61" t="s">
        <v>518</v>
      </c>
      <c r="C715" s="61" t="s">
        <v>518</v>
      </c>
      <c r="D715" s="61" t="s">
        <v>542</v>
      </c>
      <c r="E715" s="76" t="s">
        <v>543</v>
      </c>
      <c r="F715" s="46">
        <v>46191</v>
      </c>
      <c r="G715" s="46" t="str">
        <f t="shared" si="77"/>
        <v>杨贤福2026-6-18</v>
      </c>
      <c r="H715" s="63" t="s">
        <v>570</v>
      </c>
      <c r="I715" s="63" t="s">
        <v>571</v>
      </c>
      <c r="J715" s="64"/>
      <c r="K715" s="64"/>
      <c r="L715" s="65"/>
      <c r="M715" s="65"/>
      <c r="N715" s="65"/>
      <c r="O715" s="66">
        <v>8</v>
      </c>
      <c r="P715" s="67"/>
      <c r="Q715" s="68"/>
      <c r="R715" s="68"/>
      <c r="S715" s="68"/>
      <c r="T715" s="69">
        <f t="shared" si="75"/>
        <v>8</v>
      </c>
      <c r="U715" s="68"/>
      <c r="V715" s="70"/>
      <c r="W715" s="70"/>
      <c r="X715" s="71">
        <f t="shared" si="76"/>
        <v>8</v>
      </c>
      <c r="Y715" s="72"/>
      <c r="Z715" s="70"/>
      <c r="AA715" s="68">
        <v>2</v>
      </c>
      <c r="AB715" s="73"/>
      <c r="AC715" s="70"/>
      <c r="AD715" s="74"/>
      <c r="AE715" s="68"/>
      <c r="AF715" s="75"/>
    </row>
    <row r="716" ht="28.5" customHeight="1" spans="1:32">
      <c r="A716" s="61" t="s">
        <v>138</v>
      </c>
      <c r="B716" s="61" t="s">
        <v>518</v>
      </c>
      <c r="C716" s="61" t="s">
        <v>518</v>
      </c>
      <c r="D716" s="61" t="s">
        <v>542</v>
      </c>
      <c r="E716" s="76" t="s">
        <v>543</v>
      </c>
      <c r="F716" s="82">
        <v>46192</v>
      </c>
      <c r="G716" s="46" t="str">
        <f t="shared" si="77"/>
        <v>杨贤福2026-6-19</v>
      </c>
      <c r="H716" s="63"/>
      <c r="I716" s="63"/>
      <c r="J716" s="64"/>
      <c r="K716" s="64"/>
      <c r="L716" s="65"/>
      <c r="M716" s="65"/>
      <c r="N716" s="65"/>
      <c r="O716" s="66"/>
      <c r="P716" s="67"/>
      <c r="Q716" s="68"/>
      <c r="R716" s="68"/>
      <c r="S716" s="68"/>
      <c r="T716" s="69">
        <f t="shared" si="75"/>
        <v>0</v>
      </c>
      <c r="U716" s="68"/>
      <c r="V716" s="70"/>
      <c r="W716" s="70"/>
      <c r="X716" s="71">
        <f t="shared" si="76"/>
        <v>0</v>
      </c>
      <c r="Y716" s="72"/>
      <c r="Z716" s="70"/>
      <c r="AA716" s="68"/>
      <c r="AB716" s="73">
        <v>8</v>
      </c>
      <c r="AC716" s="70"/>
      <c r="AD716" s="74"/>
      <c r="AE716" s="68"/>
      <c r="AF716" s="75"/>
    </row>
    <row r="717" ht="28.5" customHeight="1" spans="1:32">
      <c r="A717" s="61" t="s">
        <v>138</v>
      </c>
      <c r="B717" s="61" t="s">
        <v>518</v>
      </c>
      <c r="C717" s="61" t="s">
        <v>518</v>
      </c>
      <c r="D717" s="61" t="s">
        <v>542</v>
      </c>
      <c r="E717" s="76" t="s">
        <v>543</v>
      </c>
      <c r="F717" s="77">
        <v>46193</v>
      </c>
      <c r="G717" s="46" t="str">
        <f t="shared" si="77"/>
        <v>杨贤福2026-6-20</v>
      </c>
      <c r="H717" s="63"/>
      <c r="I717" s="63"/>
      <c r="J717" s="64"/>
      <c r="K717" s="64"/>
      <c r="L717" s="65"/>
      <c r="M717" s="65"/>
      <c r="N717" s="65"/>
      <c r="O717" s="66"/>
      <c r="P717" s="67"/>
      <c r="Q717" s="68"/>
      <c r="R717" s="68"/>
      <c r="S717" s="68"/>
      <c r="T717" s="69">
        <f t="shared" si="75"/>
        <v>0</v>
      </c>
      <c r="U717" s="68"/>
      <c r="V717" s="70"/>
      <c r="W717" s="70"/>
      <c r="X717" s="71">
        <f t="shared" si="76"/>
        <v>0</v>
      </c>
      <c r="Y717" s="72"/>
      <c r="Z717" s="70"/>
      <c r="AA717" s="68"/>
      <c r="AB717" s="73"/>
      <c r="AC717" s="70"/>
      <c r="AD717" s="74"/>
      <c r="AE717" s="68"/>
      <c r="AF717" s="75"/>
    </row>
    <row r="718" ht="28.5" customHeight="1" spans="1:32">
      <c r="A718" s="61" t="s">
        <v>138</v>
      </c>
      <c r="B718" s="61" t="s">
        <v>518</v>
      </c>
      <c r="C718" s="61" t="s">
        <v>518</v>
      </c>
      <c r="D718" s="61" t="s">
        <v>542</v>
      </c>
      <c r="E718" s="62" t="s">
        <v>543</v>
      </c>
      <c r="F718" s="46">
        <v>46194</v>
      </c>
      <c r="G718" s="46" t="str">
        <f t="shared" si="77"/>
        <v>杨贤福2026-6-21</v>
      </c>
      <c r="H718" s="63" t="s">
        <v>144</v>
      </c>
      <c r="I718" s="63" t="s">
        <v>572</v>
      </c>
      <c r="J718" s="64"/>
      <c r="K718" s="64"/>
      <c r="L718" s="65"/>
      <c r="M718" s="65"/>
      <c r="N718" s="65"/>
      <c r="O718" s="66">
        <v>8</v>
      </c>
      <c r="P718" s="67"/>
      <c r="Q718" s="68"/>
      <c r="R718" s="68"/>
      <c r="S718" s="68"/>
      <c r="T718" s="69">
        <f t="shared" si="75"/>
        <v>8</v>
      </c>
      <c r="U718" s="68"/>
      <c r="V718" s="70"/>
      <c r="W718" s="70"/>
      <c r="X718" s="71">
        <f t="shared" si="76"/>
        <v>8</v>
      </c>
      <c r="Y718" s="72"/>
      <c r="Z718" s="70"/>
      <c r="AA718" s="68">
        <v>2</v>
      </c>
      <c r="AB718" s="73"/>
      <c r="AC718" s="70"/>
      <c r="AD718" s="74"/>
      <c r="AE718" s="68"/>
      <c r="AF718" s="75"/>
    </row>
    <row r="719" ht="28.5" customHeight="1" spans="1:32">
      <c r="A719" s="61" t="s">
        <v>138</v>
      </c>
      <c r="B719" s="61" t="s">
        <v>518</v>
      </c>
      <c r="C719" s="61" t="s">
        <v>518</v>
      </c>
      <c r="D719" s="61" t="s">
        <v>542</v>
      </c>
      <c r="E719" s="76" t="s">
        <v>543</v>
      </c>
      <c r="F719" s="46">
        <v>46195</v>
      </c>
      <c r="G719" s="46" t="str">
        <f t="shared" si="77"/>
        <v>杨贤福2026-6-22</v>
      </c>
      <c r="H719" s="63"/>
      <c r="I719" s="63"/>
      <c r="J719" s="64"/>
      <c r="K719" s="64"/>
      <c r="L719" s="65"/>
      <c r="M719" s="65"/>
      <c r="N719" s="65"/>
      <c r="O719" s="66"/>
      <c r="P719" s="67"/>
      <c r="Q719" s="68"/>
      <c r="R719" s="68"/>
      <c r="S719" s="68"/>
      <c r="T719" s="69">
        <f t="shared" si="75"/>
        <v>0</v>
      </c>
      <c r="U719" s="68"/>
      <c r="V719" s="70"/>
      <c r="W719" s="70"/>
      <c r="X719" s="71">
        <f t="shared" si="76"/>
        <v>0</v>
      </c>
      <c r="Y719" s="72"/>
      <c r="Z719" s="70"/>
      <c r="AA719" s="68"/>
      <c r="AB719" s="73"/>
      <c r="AC719" s="70"/>
      <c r="AD719" s="74"/>
      <c r="AE719" s="68"/>
      <c r="AF719" s="75"/>
    </row>
    <row r="720" ht="28.5" customHeight="1" spans="1:32">
      <c r="A720" s="61" t="s">
        <v>138</v>
      </c>
      <c r="B720" s="61" t="s">
        <v>518</v>
      </c>
      <c r="C720" s="61" t="s">
        <v>518</v>
      </c>
      <c r="D720" s="61" t="s">
        <v>542</v>
      </c>
      <c r="E720" s="76" t="s">
        <v>543</v>
      </c>
      <c r="F720" s="46">
        <v>46196</v>
      </c>
      <c r="G720" s="46" t="str">
        <f t="shared" si="77"/>
        <v>杨贤福2026-6-23</v>
      </c>
      <c r="H720" s="63"/>
      <c r="I720" s="63"/>
      <c r="J720" s="64"/>
      <c r="K720" s="64"/>
      <c r="L720" s="65"/>
      <c r="M720" s="65"/>
      <c r="N720" s="65"/>
      <c r="O720" s="66"/>
      <c r="P720" s="67"/>
      <c r="Q720" s="68"/>
      <c r="R720" s="68"/>
      <c r="S720" s="68"/>
      <c r="T720" s="69">
        <f t="shared" si="75"/>
        <v>0</v>
      </c>
      <c r="U720" s="68"/>
      <c r="V720" s="70"/>
      <c r="W720" s="70"/>
      <c r="X720" s="71">
        <f t="shared" si="76"/>
        <v>0</v>
      </c>
      <c r="Y720" s="72"/>
      <c r="Z720" s="70"/>
      <c r="AA720" s="68"/>
      <c r="AB720" s="73"/>
      <c r="AC720" s="70"/>
      <c r="AD720" s="74"/>
      <c r="AE720" s="68"/>
      <c r="AF720" s="75"/>
    </row>
    <row r="721" ht="28.5" customHeight="1" spans="1:33">
      <c r="A721" s="61" t="s">
        <v>138</v>
      </c>
      <c r="B721" s="61" t="s">
        <v>518</v>
      </c>
      <c r="C721" s="61" t="s">
        <v>518</v>
      </c>
      <c r="D721" s="61" t="s">
        <v>542</v>
      </c>
      <c r="E721" s="76" t="s">
        <v>543</v>
      </c>
      <c r="F721" s="46">
        <v>46197</v>
      </c>
      <c r="G721" s="46" t="str">
        <f t="shared" si="77"/>
        <v>杨贤福2026-6-24</v>
      </c>
      <c r="H721" s="63"/>
      <c r="I721" s="63"/>
      <c r="J721" s="64"/>
      <c r="K721" s="64"/>
      <c r="L721" s="65"/>
      <c r="M721" s="65"/>
      <c r="N721" s="65"/>
      <c r="O721" s="66"/>
      <c r="P721" s="67"/>
      <c r="Q721" s="68"/>
      <c r="R721" s="68"/>
      <c r="S721" s="68"/>
      <c r="T721" s="69">
        <f t="shared" si="75"/>
        <v>0</v>
      </c>
      <c r="U721" s="68"/>
      <c r="V721" s="70"/>
      <c r="W721" s="70"/>
      <c r="X721" s="71">
        <f t="shared" si="76"/>
        <v>0</v>
      </c>
      <c r="Y721" s="72"/>
      <c r="Z721" s="70"/>
      <c r="AA721" s="68"/>
      <c r="AB721" s="73"/>
      <c r="AC721" s="70"/>
      <c r="AD721" s="74"/>
      <c r="AE721" s="68"/>
      <c r="AF721" s="75"/>
    </row>
    <row r="722" ht="28.5" customHeight="1" spans="1:33">
      <c r="A722" s="61" t="s">
        <v>138</v>
      </c>
      <c r="B722" s="61" t="s">
        <v>518</v>
      </c>
      <c r="C722" s="61" t="s">
        <v>518</v>
      </c>
      <c r="D722" s="61" t="s">
        <v>542</v>
      </c>
      <c r="E722" s="76" t="s">
        <v>543</v>
      </c>
      <c r="F722" s="46">
        <v>46198</v>
      </c>
      <c r="G722" s="46" t="str">
        <f t="shared" si="77"/>
        <v>杨贤福2026-6-25</v>
      </c>
      <c r="H722" s="63"/>
      <c r="I722" s="63"/>
      <c r="J722" s="64"/>
      <c r="K722" s="64"/>
      <c r="L722" s="65"/>
      <c r="M722" s="65"/>
      <c r="N722" s="65"/>
      <c r="O722" s="66"/>
      <c r="P722" s="67"/>
      <c r="Q722" s="68"/>
      <c r="R722" s="68"/>
      <c r="S722" s="68"/>
      <c r="T722" s="69">
        <f t="shared" si="75"/>
        <v>0</v>
      </c>
      <c r="U722" s="68"/>
      <c r="V722" s="70"/>
      <c r="W722" s="70"/>
      <c r="X722" s="71">
        <f t="shared" si="76"/>
        <v>0</v>
      </c>
      <c r="Y722" s="72"/>
      <c r="Z722" s="70"/>
      <c r="AA722" s="68"/>
      <c r="AB722" s="73"/>
      <c r="AC722" s="70"/>
      <c r="AD722" s="74"/>
      <c r="AE722" s="68"/>
      <c r="AF722" s="75"/>
    </row>
    <row r="723" ht="28.5" customHeight="1" spans="1:33">
      <c r="A723" s="61" t="s">
        <v>138</v>
      </c>
      <c r="B723" s="61" t="s">
        <v>518</v>
      </c>
      <c r="C723" s="61" t="s">
        <v>518</v>
      </c>
      <c r="D723" s="61" t="s">
        <v>542</v>
      </c>
      <c r="E723" s="76" t="s">
        <v>543</v>
      </c>
      <c r="F723" s="46">
        <v>46199</v>
      </c>
      <c r="G723" s="46" t="str">
        <f t="shared" si="77"/>
        <v>杨贤福2026-6-26</v>
      </c>
      <c r="H723" s="63"/>
      <c r="I723" s="63"/>
      <c r="J723" s="64"/>
      <c r="K723" s="64"/>
      <c r="L723" s="65"/>
      <c r="M723" s="65"/>
      <c r="N723" s="79"/>
      <c r="O723" s="66"/>
      <c r="P723" s="67"/>
      <c r="Q723" s="68"/>
      <c r="R723" s="68"/>
      <c r="S723" s="68"/>
      <c r="T723" s="69">
        <f t="shared" si="75"/>
        <v>0</v>
      </c>
      <c r="U723" s="68"/>
      <c r="V723" s="70"/>
      <c r="W723" s="70"/>
      <c r="X723" s="71">
        <f t="shared" si="76"/>
        <v>0</v>
      </c>
      <c r="Y723" s="72"/>
      <c r="Z723" s="70"/>
      <c r="AA723" s="68"/>
      <c r="AB723" s="73"/>
      <c r="AC723" s="70"/>
      <c r="AD723" s="74"/>
      <c r="AE723" s="68"/>
      <c r="AF723" s="75"/>
    </row>
    <row r="724" ht="28.5" customHeight="1" spans="1:33">
      <c r="A724" s="61" t="s">
        <v>138</v>
      </c>
      <c r="B724" s="61" t="s">
        <v>518</v>
      </c>
      <c r="C724" s="61" t="s">
        <v>518</v>
      </c>
      <c r="D724" s="61" t="s">
        <v>542</v>
      </c>
      <c r="E724" s="76" t="s">
        <v>543</v>
      </c>
      <c r="F724" s="46">
        <v>46200</v>
      </c>
      <c r="G724" s="46" t="str">
        <f t="shared" si="77"/>
        <v>杨贤福2026-6-27</v>
      </c>
      <c r="H724" s="63"/>
      <c r="I724" s="63"/>
      <c r="J724" s="64"/>
      <c r="K724" s="64"/>
      <c r="L724" s="65"/>
      <c r="M724" s="65"/>
      <c r="N724" s="79"/>
      <c r="O724" s="66"/>
      <c r="P724" s="67"/>
      <c r="Q724" s="68"/>
      <c r="R724" s="68"/>
      <c r="S724" s="68"/>
      <c r="T724" s="69">
        <f t="shared" si="75"/>
        <v>0</v>
      </c>
      <c r="U724" s="68"/>
      <c r="V724" s="70"/>
      <c r="W724" s="70"/>
      <c r="X724" s="71">
        <f t="shared" si="76"/>
        <v>0</v>
      </c>
      <c r="Y724" s="72"/>
      <c r="Z724" s="70"/>
      <c r="AA724" s="68"/>
      <c r="AB724" s="73"/>
      <c r="AC724" s="70"/>
      <c r="AD724" s="74"/>
      <c r="AE724" s="68"/>
      <c r="AF724" s="75"/>
    </row>
    <row r="725" ht="28.5" customHeight="1" spans="1:33">
      <c r="A725" s="61" t="s">
        <v>138</v>
      </c>
      <c r="B725" s="61" t="s">
        <v>518</v>
      </c>
      <c r="C725" s="61" t="s">
        <v>518</v>
      </c>
      <c r="D725" s="61" t="s">
        <v>542</v>
      </c>
      <c r="E725" s="62" t="s">
        <v>543</v>
      </c>
      <c r="F725" s="46">
        <v>46201</v>
      </c>
      <c r="G725" s="46" t="str">
        <f t="shared" si="77"/>
        <v>杨贤福2026-6-28</v>
      </c>
      <c r="H725" s="63"/>
      <c r="I725" s="63"/>
      <c r="J725" s="64"/>
      <c r="K725" s="64"/>
      <c r="L725" s="65"/>
      <c r="M725" s="65"/>
      <c r="N725" s="65"/>
      <c r="O725" s="66"/>
      <c r="P725" s="67"/>
      <c r="Q725" s="68"/>
      <c r="R725" s="68"/>
      <c r="S725" s="68"/>
      <c r="T725" s="69">
        <f t="shared" si="75"/>
        <v>0</v>
      </c>
      <c r="U725" s="68"/>
      <c r="V725" s="70"/>
      <c r="W725" s="70"/>
      <c r="X725" s="71">
        <f t="shared" si="76"/>
        <v>0</v>
      </c>
      <c r="Y725" s="72"/>
      <c r="Z725" s="70"/>
      <c r="AA725" s="68"/>
      <c r="AB725" s="73"/>
      <c r="AC725" s="70"/>
      <c r="AD725" s="74"/>
      <c r="AE725" s="68"/>
      <c r="AF725" s="75"/>
    </row>
    <row r="726" ht="28.5" customHeight="1" spans="1:33">
      <c r="A726" s="61" t="s">
        <v>138</v>
      </c>
      <c r="B726" s="61" t="s">
        <v>518</v>
      </c>
      <c r="C726" s="61" t="s">
        <v>518</v>
      </c>
      <c r="D726" s="61" t="s">
        <v>542</v>
      </c>
      <c r="E726" s="76" t="s">
        <v>543</v>
      </c>
      <c r="F726" s="46">
        <v>46202</v>
      </c>
      <c r="G726" s="46" t="str">
        <f t="shared" si="77"/>
        <v>杨贤福2026-6-29</v>
      </c>
      <c r="H726" s="63"/>
      <c r="I726" s="63"/>
      <c r="J726" s="64"/>
      <c r="K726" s="64"/>
      <c r="L726" s="65"/>
      <c r="M726" s="65"/>
      <c r="N726" s="79"/>
      <c r="O726" s="66"/>
      <c r="P726" s="67"/>
      <c r="Q726" s="68"/>
      <c r="R726" s="68"/>
      <c r="S726" s="68"/>
      <c r="T726" s="69">
        <f t="shared" si="75"/>
        <v>0</v>
      </c>
      <c r="U726" s="68"/>
      <c r="V726" s="70"/>
      <c r="W726" s="70"/>
      <c r="X726" s="71">
        <f t="shared" si="76"/>
        <v>0</v>
      </c>
      <c r="Y726" s="72"/>
      <c r="Z726" s="70"/>
      <c r="AA726" s="68"/>
      <c r="AB726" s="73"/>
      <c r="AC726" s="70"/>
      <c r="AD726" s="74"/>
      <c r="AE726" s="68"/>
      <c r="AF726" s="75"/>
    </row>
    <row r="727" s="3" customFormat="1" ht="28.5" customHeight="1" spans="1:33">
      <c r="A727" s="61" t="s">
        <v>138</v>
      </c>
      <c r="B727" s="61" t="s">
        <v>518</v>
      </c>
      <c r="C727" s="61" t="s">
        <v>518</v>
      </c>
      <c r="D727" s="61" t="s">
        <v>542</v>
      </c>
      <c r="E727" s="76" t="s">
        <v>543</v>
      </c>
      <c r="F727" s="46">
        <v>46203</v>
      </c>
      <c r="G727" s="46" t="str">
        <f t="shared" si="77"/>
        <v>杨贤福2026-6-30</v>
      </c>
      <c r="H727" s="63"/>
      <c r="I727" s="63"/>
      <c r="J727" s="64"/>
      <c r="K727" s="64"/>
      <c r="L727" s="65"/>
      <c r="M727" s="65"/>
      <c r="N727" s="65"/>
      <c r="O727" s="66"/>
      <c r="P727" s="67"/>
      <c r="Q727" s="68"/>
      <c r="R727" s="68"/>
      <c r="S727" s="68"/>
      <c r="T727" s="69">
        <f t="shared" si="75"/>
        <v>0</v>
      </c>
      <c r="U727" s="68"/>
      <c r="V727" s="70"/>
      <c r="W727" s="70"/>
      <c r="X727" s="71">
        <f t="shared" si="76"/>
        <v>0</v>
      </c>
      <c r="Y727" s="72"/>
      <c r="Z727" s="70"/>
      <c r="AA727" s="68"/>
      <c r="AB727" s="73"/>
      <c r="AC727" s="70"/>
      <c r="AD727" s="74"/>
      <c r="AE727" s="68"/>
      <c r="AF727" s="75"/>
      <c r="AG727" s="15"/>
    </row>
    <row r="728" s="3" customFormat="1" ht="28.5" customHeight="1" spans="1:33">
      <c r="A728" s="61" t="s">
        <v>138</v>
      </c>
      <c r="B728" s="61" t="s">
        <v>518</v>
      </c>
      <c r="C728" s="61" t="s">
        <v>518</v>
      </c>
      <c r="D728" s="61" t="s">
        <v>542</v>
      </c>
      <c r="E728" s="76" t="s">
        <v>543</v>
      </c>
      <c r="F728" s="46">
        <v>46204</v>
      </c>
      <c r="G728" s="46" t="str">
        <f t="shared" si="77"/>
        <v>杨贤福2026-7-1</v>
      </c>
      <c r="H728" s="63"/>
      <c r="I728" s="63"/>
      <c r="J728" s="64"/>
      <c r="K728" s="64"/>
      <c r="L728" s="65"/>
      <c r="M728" s="65"/>
      <c r="N728" s="65"/>
      <c r="O728" s="66"/>
      <c r="P728" s="67"/>
      <c r="Q728" s="68"/>
      <c r="R728" s="68"/>
      <c r="S728" s="68"/>
      <c r="T728" s="69">
        <f t="shared" si="75"/>
        <v>0</v>
      </c>
      <c r="U728" s="68"/>
      <c r="V728" s="70"/>
      <c r="W728" s="70"/>
      <c r="X728" s="71">
        <f t="shared" si="76"/>
        <v>0</v>
      </c>
      <c r="Y728" s="72"/>
      <c r="Z728" s="70"/>
      <c r="AA728" s="68"/>
      <c r="AB728" s="73"/>
      <c r="AC728" s="70"/>
      <c r="AD728" s="74"/>
      <c r="AE728" s="68"/>
      <c r="AF728" s="75"/>
      <c r="AG728" s="15"/>
    </row>
    <row r="729" ht="28.5" customHeight="1" spans="1:33">
      <c r="A729" s="84" t="s">
        <v>138</v>
      </c>
      <c r="B729" s="84" t="s">
        <v>518</v>
      </c>
      <c r="C729" s="84" t="s">
        <v>518</v>
      </c>
      <c r="D729" s="84" t="s">
        <v>542</v>
      </c>
      <c r="E729" s="85" t="s">
        <v>543</v>
      </c>
      <c r="F729" s="86">
        <v>46235</v>
      </c>
      <c r="G729" s="46" t="str">
        <f t="shared" si="77"/>
        <v>杨贤福2026-8-1</v>
      </c>
      <c r="H729" s="63"/>
      <c r="I729" s="63"/>
      <c r="J729" s="64"/>
      <c r="K729" s="64"/>
      <c r="L729" s="65"/>
      <c r="M729" s="65"/>
      <c r="N729" s="91"/>
      <c r="O729" s="66"/>
      <c r="P729" s="87"/>
      <c r="Q729" s="87"/>
      <c r="R729" s="87"/>
      <c r="S729" s="87"/>
      <c r="T729" s="69">
        <f t="shared" si="75"/>
        <v>0</v>
      </c>
      <c r="U729" s="87"/>
      <c r="V729" s="87"/>
      <c r="W729" s="87"/>
      <c r="X729" s="71">
        <f t="shared" si="76"/>
        <v>0</v>
      </c>
      <c r="Y729" s="88"/>
      <c r="Z729" s="87"/>
      <c r="AA729" s="87"/>
      <c r="AB729" s="87"/>
      <c r="AC729" s="87"/>
      <c r="AD729" s="89"/>
      <c r="AE729" s="87"/>
      <c r="AF729" s="90"/>
    </row>
    <row r="730" ht="28.5" customHeight="1" spans="1:33">
      <c r="A730" s="44" t="s">
        <v>36</v>
      </c>
      <c r="B730" s="44" t="s">
        <v>518</v>
      </c>
      <c r="C730" s="44" t="s">
        <v>518</v>
      </c>
      <c r="D730" s="44" t="s">
        <v>573</v>
      </c>
      <c r="E730" s="44" t="s">
        <v>574</v>
      </c>
      <c r="F730" s="45">
        <v>46173</v>
      </c>
      <c r="G730" s="46" t="str">
        <f t="shared" si="77"/>
        <v>王高洁2026-5-31</v>
      </c>
      <c r="H730" s="47"/>
      <c r="I730" s="47"/>
      <c r="J730" s="48"/>
      <c r="K730" s="48"/>
      <c r="L730" s="48"/>
      <c r="M730" s="49"/>
      <c r="N730" s="49"/>
      <c r="O730" s="50">
        <f t="shared" ref="O730:AE730" si="78">SUM(O731:O762)</f>
        <v>128</v>
      </c>
      <c r="P730" s="51">
        <f t="shared" si="78"/>
        <v>0</v>
      </c>
      <c r="Q730" s="52">
        <f t="shared" si="78"/>
        <v>-3.5</v>
      </c>
      <c r="R730" s="52">
        <f t="shared" si="78"/>
        <v>0</v>
      </c>
      <c r="S730" s="53">
        <f t="shared" si="78"/>
        <v>0</v>
      </c>
      <c r="T730" s="54">
        <f t="shared" si="78"/>
        <v>124.5</v>
      </c>
      <c r="U730" s="55">
        <f t="shared" si="78"/>
        <v>0</v>
      </c>
      <c r="V730" s="54">
        <f t="shared" si="78"/>
        <v>0</v>
      </c>
      <c r="W730" s="54">
        <f t="shared" si="78"/>
        <v>0</v>
      </c>
      <c r="X730" s="56">
        <f t="shared" si="78"/>
        <v>124.5</v>
      </c>
      <c r="Y730" s="57">
        <f t="shared" si="78"/>
        <v>2</v>
      </c>
      <c r="Z730" s="54">
        <f t="shared" si="78"/>
        <v>0</v>
      </c>
      <c r="AA730" s="58">
        <f t="shared" si="78"/>
        <v>20</v>
      </c>
      <c r="AB730" s="54">
        <f t="shared" si="78"/>
        <v>8</v>
      </c>
      <c r="AC730" s="54">
        <f t="shared" si="78"/>
        <v>0</v>
      </c>
      <c r="AD730" s="59">
        <f t="shared" si="78"/>
        <v>0</v>
      </c>
      <c r="AE730" s="58">
        <f t="shared" si="78"/>
        <v>0</v>
      </c>
      <c r="AF730" s="60"/>
    </row>
    <row r="731" ht="28.5" customHeight="1" spans="1:33">
      <c r="A731" s="61" t="s">
        <v>36</v>
      </c>
      <c r="B731" s="61" t="s">
        <v>518</v>
      </c>
      <c r="C731" s="61" t="s">
        <v>518</v>
      </c>
      <c r="D731" s="61" t="s">
        <v>573</v>
      </c>
      <c r="E731" s="62" t="s">
        <v>574</v>
      </c>
      <c r="F731" s="46">
        <v>46174</v>
      </c>
      <c r="G731" s="46" t="str">
        <f t="shared" si="77"/>
        <v>王高洁2026-6-1</v>
      </c>
      <c r="H731" s="63" t="s">
        <v>575</v>
      </c>
      <c r="I731" s="63" t="s">
        <v>576</v>
      </c>
      <c r="J731" s="64"/>
      <c r="K731" s="64"/>
      <c r="L731" s="65"/>
      <c r="M731" s="65"/>
      <c r="N731" s="65"/>
      <c r="O731" s="66">
        <v>8</v>
      </c>
      <c r="P731" s="67"/>
      <c r="Q731" s="68"/>
      <c r="R731" s="68"/>
      <c r="S731" s="68"/>
      <c r="T731" s="69">
        <f t="shared" ref="T731:T762" si="79">SUM(O731:S731)</f>
        <v>8</v>
      </c>
      <c r="U731" s="68"/>
      <c r="V731" s="70"/>
      <c r="W731" s="70"/>
      <c r="X731" s="71">
        <f t="shared" ref="X731:X762" si="80">SUM(T731:W731)</f>
        <v>8</v>
      </c>
      <c r="Y731" s="72"/>
      <c r="Z731" s="70"/>
      <c r="AA731" s="68">
        <v>2</v>
      </c>
      <c r="AB731" s="73"/>
      <c r="AC731" s="70"/>
      <c r="AD731" s="74"/>
      <c r="AE731" s="68"/>
      <c r="AF731" s="75"/>
    </row>
    <row r="732" ht="28.5" customHeight="1" spans="1:33">
      <c r="A732" s="61" t="s">
        <v>36</v>
      </c>
      <c r="B732" s="61" t="s">
        <v>518</v>
      </c>
      <c r="C732" s="61" t="s">
        <v>518</v>
      </c>
      <c r="D732" s="61" t="s">
        <v>573</v>
      </c>
      <c r="E732" s="62" t="s">
        <v>574</v>
      </c>
      <c r="F732" s="46">
        <v>46175</v>
      </c>
      <c r="G732" s="46" t="str">
        <f t="shared" si="77"/>
        <v>王高洁2026-6-2</v>
      </c>
      <c r="H732" s="63" t="s">
        <v>105</v>
      </c>
      <c r="I732" s="63" t="s">
        <v>577</v>
      </c>
      <c r="J732" s="64"/>
      <c r="K732" s="64"/>
      <c r="L732" s="65"/>
      <c r="M732" s="65"/>
      <c r="N732" s="65"/>
      <c r="O732" s="66">
        <v>8</v>
      </c>
      <c r="P732" s="67"/>
      <c r="Q732" s="68"/>
      <c r="R732" s="68"/>
      <c r="S732" s="68"/>
      <c r="T732" s="69">
        <f t="shared" si="79"/>
        <v>8</v>
      </c>
      <c r="U732" s="68"/>
      <c r="V732" s="70"/>
      <c r="W732" s="70"/>
      <c r="X732" s="71">
        <f t="shared" si="80"/>
        <v>8</v>
      </c>
      <c r="Y732" s="72"/>
      <c r="Z732" s="70"/>
      <c r="AA732" s="68">
        <v>2</v>
      </c>
      <c r="AB732" s="73"/>
      <c r="AC732" s="70"/>
      <c r="AD732" s="74"/>
      <c r="AE732" s="68"/>
      <c r="AF732" s="75"/>
    </row>
    <row r="733" ht="28.5" customHeight="1" spans="1:33">
      <c r="A733" s="61" t="s">
        <v>36</v>
      </c>
      <c r="B733" s="61" t="s">
        <v>518</v>
      </c>
      <c r="C733" s="61" t="s">
        <v>518</v>
      </c>
      <c r="D733" s="61" t="s">
        <v>573</v>
      </c>
      <c r="E733" s="62" t="s">
        <v>574</v>
      </c>
      <c r="F733" s="46">
        <v>46176</v>
      </c>
      <c r="G733" s="46" t="str">
        <f t="shared" si="77"/>
        <v>王高洁2026-6-3</v>
      </c>
      <c r="H733" s="63" t="s">
        <v>578</v>
      </c>
      <c r="I733" s="63" t="s">
        <v>579</v>
      </c>
      <c r="J733" s="64"/>
      <c r="K733" s="64"/>
      <c r="L733" s="65"/>
      <c r="M733" s="65"/>
      <c r="N733" s="65"/>
      <c r="O733" s="66">
        <v>8</v>
      </c>
      <c r="P733" s="67"/>
      <c r="Q733" s="68"/>
      <c r="R733" s="68"/>
      <c r="S733" s="68"/>
      <c r="T733" s="69">
        <f t="shared" si="79"/>
        <v>8</v>
      </c>
      <c r="U733" s="68"/>
      <c r="V733" s="70"/>
      <c r="W733" s="70"/>
      <c r="X733" s="71">
        <f t="shared" si="80"/>
        <v>8</v>
      </c>
      <c r="Y733" s="72"/>
      <c r="Z733" s="70"/>
      <c r="AA733" s="68">
        <v>2</v>
      </c>
      <c r="AB733" s="73"/>
      <c r="AC733" s="70"/>
      <c r="AD733" s="74"/>
      <c r="AE733" s="68"/>
      <c r="AF733" s="75"/>
    </row>
    <row r="734" ht="28.5" customHeight="1" spans="1:33">
      <c r="A734" s="61" t="s">
        <v>36</v>
      </c>
      <c r="B734" s="61" t="s">
        <v>518</v>
      </c>
      <c r="C734" s="61" t="s">
        <v>518</v>
      </c>
      <c r="D734" s="61" t="s">
        <v>573</v>
      </c>
      <c r="E734" s="62" t="s">
        <v>574</v>
      </c>
      <c r="F734" s="46">
        <v>46177</v>
      </c>
      <c r="G734" s="46" t="str">
        <f t="shared" si="77"/>
        <v>王高洁2026-6-4</v>
      </c>
      <c r="H734" s="63" t="s">
        <v>580</v>
      </c>
      <c r="I734" s="63" t="s">
        <v>581</v>
      </c>
      <c r="J734" s="64"/>
      <c r="K734" s="64"/>
      <c r="L734" s="65"/>
      <c r="M734" s="65"/>
      <c r="N734" s="65"/>
      <c r="O734" s="66">
        <v>8</v>
      </c>
      <c r="P734" s="67"/>
      <c r="Q734" s="68"/>
      <c r="R734" s="68"/>
      <c r="S734" s="68"/>
      <c r="T734" s="69">
        <f t="shared" si="79"/>
        <v>8</v>
      </c>
      <c r="U734" s="68"/>
      <c r="V734" s="70"/>
      <c r="W734" s="70"/>
      <c r="X734" s="71">
        <f t="shared" si="80"/>
        <v>8</v>
      </c>
      <c r="Y734" s="72">
        <v>1</v>
      </c>
      <c r="Z734" s="70"/>
      <c r="AA734" s="68">
        <v>2</v>
      </c>
      <c r="AB734" s="73"/>
      <c r="AC734" s="70"/>
      <c r="AD734" s="74"/>
      <c r="AE734" s="68"/>
      <c r="AF734" s="75"/>
    </row>
    <row r="735" ht="28.5" customHeight="1" spans="1:33">
      <c r="A735" s="61" t="s">
        <v>36</v>
      </c>
      <c r="B735" s="61" t="s">
        <v>518</v>
      </c>
      <c r="C735" s="61" t="s">
        <v>518</v>
      </c>
      <c r="D735" s="61" t="s">
        <v>573</v>
      </c>
      <c r="E735" s="62" t="s">
        <v>574</v>
      </c>
      <c r="F735" s="46">
        <v>46178</v>
      </c>
      <c r="G735" s="46" t="str">
        <f t="shared" si="77"/>
        <v>王高洁2026-6-5</v>
      </c>
      <c r="H735" s="63" t="s">
        <v>582</v>
      </c>
      <c r="I735" s="63" t="s">
        <v>583</v>
      </c>
      <c r="J735" s="64"/>
      <c r="K735" s="64"/>
      <c r="L735" s="65"/>
      <c r="M735" s="65"/>
      <c r="N735" s="65"/>
      <c r="O735" s="66">
        <v>8</v>
      </c>
      <c r="P735" s="67"/>
      <c r="Q735" s="68"/>
      <c r="R735" s="68"/>
      <c r="S735" s="68"/>
      <c r="T735" s="69">
        <f t="shared" si="79"/>
        <v>8</v>
      </c>
      <c r="U735" s="68"/>
      <c r="V735" s="70"/>
      <c r="W735" s="70"/>
      <c r="X735" s="71">
        <f t="shared" si="80"/>
        <v>8</v>
      </c>
      <c r="Y735" s="72"/>
      <c r="Z735" s="70"/>
      <c r="AA735" s="68">
        <v>2</v>
      </c>
      <c r="AB735" s="73"/>
      <c r="AC735" s="70"/>
      <c r="AD735" s="74"/>
      <c r="AE735" s="68"/>
      <c r="AF735" s="75"/>
    </row>
    <row r="736" ht="28.5" customHeight="1" spans="1:33">
      <c r="A736" s="61" t="s">
        <v>36</v>
      </c>
      <c r="B736" s="61" t="s">
        <v>518</v>
      </c>
      <c r="C736" s="61" t="s">
        <v>518</v>
      </c>
      <c r="D736" s="61" t="s">
        <v>573</v>
      </c>
      <c r="E736" s="62" t="s">
        <v>574</v>
      </c>
      <c r="F736" s="46">
        <v>46179</v>
      </c>
      <c r="G736" s="46" t="str">
        <f t="shared" si="77"/>
        <v>王高洁2026-6-6</v>
      </c>
      <c r="H736" s="63" t="s">
        <v>375</v>
      </c>
      <c r="I736" s="63"/>
      <c r="J736" s="64"/>
      <c r="K736" s="64"/>
      <c r="L736" s="65"/>
      <c r="M736" s="65"/>
      <c r="N736" s="65"/>
      <c r="O736" s="66">
        <v>8</v>
      </c>
      <c r="P736" s="67"/>
      <c r="Q736" s="68"/>
      <c r="R736" s="68"/>
      <c r="S736" s="68"/>
      <c r="T736" s="69">
        <f t="shared" si="79"/>
        <v>8</v>
      </c>
      <c r="U736" s="68"/>
      <c r="V736" s="70"/>
      <c r="W736" s="70"/>
      <c r="X736" s="71">
        <f t="shared" si="80"/>
        <v>8</v>
      </c>
      <c r="Y736" s="72"/>
      <c r="Z736" s="70"/>
      <c r="AA736" s="68"/>
      <c r="AB736" s="73"/>
      <c r="AC736" s="70"/>
      <c r="AD736" s="74"/>
      <c r="AE736" s="68"/>
      <c r="AF736" s="75"/>
    </row>
    <row r="737" ht="28.5" customHeight="1" spans="1:32">
      <c r="A737" s="61" t="s">
        <v>36</v>
      </c>
      <c r="B737" s="61" t="s">
        <v>518</v>
      </c>
      <c r="C737" s="61" t="s">
        <v>518</v>
      </c>
      <c r="D737" s="61" t="s">
        <v>573</v>
      </c>
      <c r="E737" s="62" t="s">
        <v>574</v>
      </c>
      <c r="F737" s="77">
        <v>46180</v>
      </c>
      <c r="G737" s="46" t="str">
        <f t="shared" si="77"/>
        <v>王高洁2026-6-7</v>
      </c>
      <c r="H737" s="63"/>
      <c r="I737" s="63"/>
      <c r="J737" s="64"/>
      <c r="K737" s="64"/>
      <c r="L737" s="65"/>
      <c r="M737" s="65"/>
      <c r="N737" s="65"/>
      <c r="O737" s="66"/>
      <c r="P737" s="67"/>
      <c r="Q737" s="68"/>
      <c r="R737" s="68"/>
      <c r="S737" s="68"/>
      <c r="T737" s="69">
        <f t="shared" si="79"/>
        <v>0</v>
      </c>
      <c r="U737" s="68"/>
      <c r="V737" s="70"/>
      <c r="W737" s="70"/>
      <c r="X737" s="71">
        <f t="shared" si="80"/>
        <v>0</v>
      </c>
      <c r="Y737" s="72"/>
      <c r="Z737" s="70"/>
      <c r="AA737" s="68"/>
      <c r="AB737" s="73"/>
      <c r="AC737" s="70"/>
      <c r="AD737" s="74"/>
      <c r="AE737" s="68"/>
      <c r="AF737" s="75"/>
    </row>
    <row r="738" ht="28.5" customHeight="1" spans="1:32">
      <c r="A738" s="61" t="s">
        <v>36</v>
      </c>
      <c r="B738" s="61" t="s">
        <v>518</v>
      </c>
      <c r="C738" s="61" t="s">
        <v>518</v>
      </c>
      <c r="D738" s="61" t="s">
        <v>573</v>
      </c>
      <c r="E738" s="76" t="s">
        <v>574</v>
      </c>
      <c r="F738" s="46">
        <v>46181</v>
      </c>
      <c r="G738" s="46" t="str">
        <f t="shared" si="77"/>
        <v>王高洁2026-6-8</v>
      </c>
      <c r="H738" s="63" t="s">
        <v>177</v>
      </c>
      <c r="I738" s="63"/>
      <c r="J738" s="64"/>
      <c r="K738" s="64"/>
      <c r="L738" s="65"/>
      <c r="M738" s="65"/>
      <c r="N738" s="65"/>
      <c r="O738" s="66">
        <v>8</v>
      </c>
      <c r="P738" s="67"/>
      <c r="Q738" s="68"/>
      <c r="R738" s="68"/>
      <c r="S738" s="68"/>
      <c r="T738" s="69">
        <f t="shared" si="79"/>
        <v>8</v>
      </c>
      <c r="U738" s="68"/>
      <c r="V738" s="70"/>
      <c r="W738" s="70"/>
      <c r="X738" s="71">
        <f t="shared" si="80"/>
        <v>8</v>
      </c>
      <c r="Y738" s="72">
        <v>1</v>
      </c>
      <c r="Z738" s="70"/>
      <c r="AA738" s="68"/>
      <c r="AB738" s="73"/>
      <c r="AC738" s="70"/>
      <c r="AD738" s="74"/>
      <c r="AE738" s="68"/>
      <c r="AF738" s="75"/>
    </row>
    <row r="739" ht="28.5" customHeight="1" spans="1:32">
      <c r="A739" s="61" t="s">
        <v>36</v>
      </c>
      <c r="B739" s="61" t="s">
        <v>518</v>
      </c>
      <c r="C739" s="61" t="s">
        <v>518</v>
      </c>
      <c r="D739" s="61" t="s">
        <v>573</v>
      </c>
      <c r="E739" s="62" t="s">
        <v>574</v>
      </c>
      <c r="F739" s="78">
        <v>46182</v>
      </c>
      <c r="G739" s="46" t="str">
        <f t="shared" si="77"/>
        <v>王高洁2026-6-9</v>
      </c>
      <c r="H739" s="63" t="s">
        <v>584</v>
      </c>
      <c r="I739" s="63"/>
      <c r="J739" s="64"/>
      <c r="K739" s="64"/>
      <c r="L739" s="65" t="s">
        <v>585</v>
      </c>
      <c r="M739" s="65"/>
      <c r="N739" s="65"/>
      <c r="O739" s="66">
        <v>8</v>
      </c>
      <c r="P739" s="67"/>
      <c r="Q739" s="68">
        <v>-3.5</v>
      </c>
      <c r="R739" s="68"/>
      <c r="S739" s="68"/>
      <c r="T739" s="69">
        <f t="shared" si="79"/>
        <v>4.5</v>
      </c>
      <c r="U739" s="68"/>
      <c r="V739" s="70"/>
      <c r="W739" s="70"/>
      <c r="X739" s="71">
        <f t="shared" si="80"/>
        <v>4.5</v>
      </c>
      <c r="Y739" s="72"/>
      <c r="Z739" s="70"/>
      <c r="AA739" s="68"/>
      <c r="AB739" s="73"/>
      <c r="AC739" s="70"/>
      <c r="AD739" s="74"/>
      <c r="AE739" s="68"/>
      <c r="AF739" s="75"/>
    </row>
    <row r="740" ht="28.5" customHeight="1" spans="1:32">
      <c r="A740" s="61" t="s">
        <v>36</v>
      </c>
      <c r="B740" s="61" t="s">
        <v>518</v>
      </c>
      <c r="C740" s="61" t="s">
        <v>518</v>
      </c>
      <c r="D740" s="61" t="s">
        <v>573</v>
      </c>
      <c r="E740" s="62" t="s">
        <v>574</v>
      </c>
      <c r="F740" s="46">
        <v>46183</v>
      </c>
      <c r="G740" s="46" t="str">
        <f t="shared" si="77"/>
        <v>王高洁2026-6-10</v>
      </c>
      <c r="H740" s="63" t="s">
        <v>586</v>
      </c>
      <c r="I740" s="63" t="s">
        <v>587</v>
      </c>
      <c r="J740" s="64"/>
      <c r="K740" s="64"/>
      <c r="L740" s="65"/>
      <c r="M740" s="65"/>
      <c r="N740" s="65"/>
      <c r="O740" s="66">
        <v>8</v>
      </c>
      <c r="P740" s="67"/>
      <c r="Q740" s="68"/>
      <c r="R740" s="68"/>
      <c r="S740" s="68"/>
      <c r="T740" s="69">
        <f t="shared" si="79"/>
        <v>8</v>
      </c>
      <c r="U740" s="68"/>
      <c r="V740" s="70"/>
      <c r="W740" s="70"/>
      <c r="X740" s="71">
        <f t="shared" si="80"/>
        <v>8</v>
      </c>
      <c r="Y740" s="72"/>
      <c r="Z740" s="70"/>
      <c r="AA740" s="68">
        <v>2</v>
      </c>
      <c r="AB740" s="73"/>
      <c r="AC740" s="70"/>
      <c r="AD740" s="74"/>
      <c r="AE740" s="68"/>
      <c r="AF740" s="75"/>
    </row>
    <row r="741" ht="28.5" customHeight="1" spans="1:32">
      <c r="A741" s="61" t="s">
        <v>36</v>
      </c>
      <c r="B741" s="61" t="s">
        <v>518</v>
      </c>
      <c r="C741" s="61" t="s">
        <v>518</v>
      </c>
      <c r="D741" s="61" t="s">
        <v>573</v>
      </c>
      <c r="E741" s="62" t="s">
        <v>574</v>
      </c>
      <c r="F741" s="46">
        <v>46184</v>
      </c>
      <c r="G741" s="46" t="str">
        <f t="shared" si="77"/>
        <v>王高洁2026-6-11</v>
      </c>
      <c r="H741" s="63" t="s">
        <v>588</v>
      </c>
      <c r="I741" s="63"/>
      <c r="J741" s="64"/>
      <c r="K741" s="64"/>
      <c r="L741" s="65"/>
      <c r="M741" s="65"/>
      <c r="N741" s="65"/>
      <c r="O741" s="66">
        <v>8</v>
      </c>
      <c r="P741" s="67"/>
      <c r="Q741" s="68"/>
      <c r="R741" s="68"/>
      <c r="S741" s="68"/>
      <c r="T741" s="69">
        <f t="shared" si="79"/>
        <v>8</v>
      </c>
      <c r="U741" s="68"/>
      <c r="V741" s="70"/>
      <c r="W741" s="70"/>
      <c r="X741" s="71">
        <f t="shared" si="80"/>
        <v>8</v>
      </c>
      <c r="Y741" s="72"/>
      <c r="Z741" s="70"/>
      <c r="AA741" s="68"/>
      <c r="AB741" s="73"/>
      <c r="AC741" s="70"/>
      <c r="AD741" s="74"/>
      <c r="AE741" s="68"/>
      <c r="AF741" s="75"/>
    </row>
    <row r="742" ht="28.5" customHeight="1" spans="1:32">
      <c r="A742" s="61" t="s">
        <v>36</v>
      </c>
      <c r="B742" s="61" t="s">
        <v>518</v>
      </c>
      <c r="C742" s="61" t="s">
        <v>518</v>
      </c>
      <c r="D742" s="61" t="s">
        <v>573</v>
      </c>
      <c r="E742" s="62" t="s">
        <v>574</v>
      </c>
      <c r="F742" s="46">
        <v>46185</v>
      </c>
      <c r="G742" s="46" t="str">
        <f t="shared" si="77"/>
        <v>王高洁2026-6-12</v>
      </c>
      <c r="H742" s="63" t="s">
        <v>589</v>
      </c>
      <c r="I742" s="63" t="s">
        <v>545</v>
      </c>
      <c r="J742" s="64"/>
      <c r="K742" s="64"/>
      <c r="L742" s="65"/>
      <c r="M742" s="65"/>
      <c r="N742" s="65"/>
      <c r="O742" s="66">
        <v>8</v>
      </c>
      <c r="P742" s="67"/>
      <c r="Q742" s="68"/>
      <c r="R742" s="68"/>
      <c r="S742" s="68"/>
      <c r="T742" s="69">
        <f t="shared" si="79"/>
        <v>8</v>
      </c>
      <c r="U742" s="68"/>
      <c r="V742" s="70"/>
      <c r="W742" s="70"/>
      <c r="X742" s="71">
        <f t="shared" si="80"/>
        <v>8</v>
      </c>
      <c r="Y742" s="72"/>
      <c r="Z742" s="70"/>
      <c r="AA742" s="68">
        <v>2</v>
      </c>
      <c r="AB742" s="73"/>
      <c r="AC742" s="70"/>
      <c r="AD742" s="74"/>
      <c r="AE742" s="68"/>
      <c r="AF742" s="75"/>
    </row>
    <row r="743" ht="28.5" customHeight="1" spans="1:32">
      <c r="A743" s="61" t="s">
        <v>36</v>
      </c>
      <c r="B743" s="61" t="s">
        <v>518</v>
      </c>
      <c r="C743" s="61" t="s">
        <v>518</v>
      </c>
      <c r="D743" s="61" t="s">
        <v>573</v>
      </c>
      <c r="E743" s="62" t="s">
        <v>574</v>
      </c>
      <c r="F743" s="77">
        <v>46186</v>
      </c>
      <c r="G743" s="46" t="str">
        <f t="shared" si="77"/>
        <v>王高洁2026-6-13</v>
      </c>
      <c r="H743" s="63"/>
      <c r="I743" s="63"/>
      <c r="J743" s="64"/>
      <c r="K743" s="64"/>
      <c r="L743" s="65"/>
      <c r="M743" s="65"/>
      <c r="N743" s="65"/>
      <c r="O743" s="66"/>
      <c r="P743" s="67"/>
      <c r="Q743" s="68"/>
      <c r="R743" s="68"/>
      <c r="S743" s="68"/>
      <c r="T743" s="69">
        <f t="shared" si="79"/>
        <v>0</v>
      </c>
      <c r="U743" s="68"/>
      <c r="V743" s="70"/>
      <c r="W743" s="70"/>
      <c r="X743" s="71">
        <f t="shared" si="80"/>
        <v>0</v>
      </c>
      <c r="Y743" s="72"/>
      <c r="Z743" s="70"/>
      <c r="AA743" s="68"/>
      <c r="AB743" s="73"/>
      <c r="AC743" s="70"/>
      <c r="AD743" s="74"/>
      <c r="AE743" s="68"/>
      <c r="AF743" s="80"/>
    </row>
    <row r="744" ht="28.5" customHeight="1" spans="1:32">
      <c r="A744" s="61" t="s">
        <v>36</v>
      </c>
      <c r="B744" s="61" t="s">
        <v>518</v>
      </c>
      <c r="C744" s="61" t="s">
        <v>518</v>
      </c>
      <c r="D744" s="61" t="s">
        <v>573</v>
      </c>
      <c r="E744" s="62" t="s">
        <v>574</v>
      </c>
      <c r="F744" s="77">
        <v>46187</v>
      </c>
      <c r="G744" s="46" t="str">
        <f t="shared" si="77"/>
        <v>王高洁2026-6-14</v>
      </c>
      <c r="H744" s="63"/>
      <c r="I744" s="63"/>
      <c r="J744" s="64"/>
      <c r="K744" s="64"/>
      <c r="L744" s="65"/>
      <c r="M744" s="65"/>
      <c r="N744" s="65"/>
      <c r="O744" s="66"/>
      <c r="P744" s="67"/>
      <c r="Q744" s="68"/>
      <c r="R744" s="68"/>
      <c r="S744" s="68"/>
      <c r="T744" s="69">
        <f t="shared" si="79"/>
        <v>0</v>
      </c>
      <c r="U744" s="68"/>
      <c r="V744" s="70"/>
      <c r="W744" s="70"/>
      <c r="X744" s="71">
        <f t="shared" si="80"/>
        <v>0</v>
      </c>
      <c r="Y744" s="72"/>
      <c r="Z744" s="70"/>
      <c r="AA744" s="68"/>
      <c r="AB744" s="73"/>
      <c r="AC744" s="70"/>
      <c r="AD744" s="74"/>
      <c r="AE744" s="68"/>
      <c r="AF744" s="80"/>
    </row>
    <row r="745" ht="28.5" customHeight="1" spans="1:32">
      <c r="A745" s="61" t="s">
        <v>36</v>
      </c>
      <c r="B745" s="61" t="s">
        <v>518</v>
      </c>
      <c r="C745" s="61" t="s">
        <v>518</v>
      </c>
      <c r="D745" s="61" t="s">
        <v>573</v>
      </c>
      <c r="E745" s="62" t="s">
        <v>574</v>
      </c>
      <c r="F745" s="46">
        <v>46188</v>
      </c>
      <c r="G745" s="46" t="str">
        <f t="shared" si="77"/>
        <v>王高洁2026-6-15</v>
      </c>
      <c r="H745" s="63" t="s">
        <v>590</v>
      </c>
      <c r="I745" s="63" t="s">
        <v>591</v>
      </c>
      <c r="J745" s="64"/>
      <c r="K745" s="64"/>
      <c r="L745" s="65"/>
      <c r="M745" s="65"/>
      <c r="N745" s="65"/>
      <c r="O745" s="66">
        <v>8</v>
      </c>
      <c r="P745" s="67"/>
      <c r="Q745" s="68"/>
      <c r="R745" s="68"/>
      <c r="S745" s="68"/>
      <c r="T745" s="69">
        <f t="shared" si="79"/>
        <v>8</v>
      </c>
      <c r="U745" s="68"/>
      <c r="V745" s="70"/>
      <c r="W745" s="70"/>
      <c r="X745" s="71">
        <f t="shared" si="80"/>
        <v>8</v>
      </c>
      <c r="Y745" s="72"/>
      <c r="Z745" s="70"/>
      <c r="AA745" s="68">
        <v>2</v>
      </c>
      <c r="AB745" s="73"/>
      <c r="AC745" s="70"/>
      <c r="AD745" s="74"/>
      <c r="AE745" s="68"/>
      <c r="AF745" s="75"/>
    </row>
    <row r="746" ht="28.5" customHeight="1" spans="1:32">
      <c r="A746" s="61" t="s">
        <v>36</v>
      </c>
      <c r="B746" s="61" t="s">
        <v>518</v>
      </c>
      <c r="C746" s="61" t="s">
        <v>518</v>
      </c>
      <c r="D746" s="61" t="s">
        <v>573</v>
      </c>
      <c r="E746" s="62" t="s">
        <v>574</v>
      </c>
      <c r="F746" s="46">
        <v>46189</v>
      </c>
      <c r="G746" s="46" t="str">
        <f t="shared" si="77"/>
        <v>王高洁2026-6-16</v>
      </c>
      <c r="H746" s="63" t="s">
        <v>170</v>
      </c>
      <c r="I746" s="63"/>
      <c r="J746" s="64"/>
      <c r="K746" s="64"/>
      <c r="L746" s="65"/>
      <c r="M746" s="65"/>
      <c r="N746" s="65"/>
      <c r="O746" s="66">
        <v>8</v>
      </c>
      <c r="P746" s="67"/>
      <c r="Q746" s="68"/>
      <c r="R746" s="68"/>
      <c r="S746" s="68"/>
      <c r="T746" s="69">
        <f t="shared" si="79"/>
        <v>8</v>
      </c>
      <c r="U746" s="68"/>
      <c r="V746" s="70"/>
      <c r="W746" s="70"/>
      <c r="X746" s="71">
        <f t="shared" si="80"/>
        <v>8</v>
      </c>
      <c r="Y746" s="72"/>
      <c r="Z746" s="70"/>
      <c r="AA746" s="68"/>
      <c r="AB746" s="73"/>
      <c r="AC746" s="70"/>
      <c r="AD746" s="74"/>
      <c r="AE746" s="68"/>
      <c r="AF746" s="80"/>
    </row>
    <row r="747" ht="28.5" customHeight="1" spans="1:32">
      <c r="A747" s="61" t="s">
        <v>36</v>
      </c>
      <c r="B747" s="61" t="s">
        <v>518</v>
      </c>
      <c r="C747" s="61" t="s">
        <v>518</v>
      </c>
      <c r="D747" s="61" t="s">
        <v>573</v>
      </c>
      <c r="E747" s="62" t="s">
        <v>574</v>
      </c>
      <c r="F747" s="46">
        <v>46190</v>
      </c>
      <c r="G747" s="46" t="str">
        <f t="shared" si="77"/>
        <v>王高洁2026-6-17</v>
      </c>
      <c r="H747" s="63" t="s">
        <v>592</v>
      </c>
      <c r="I747" s="63"/>
      <c r="J747" s="64"/>
      <c r="K747" s="64"/>
      <c r="L747" s="65"/>
      <c r="M747" s="65"/>
      <c r="N747" s="65"/>
      <c r="O747" s="66">
        <v>8</v>
      </c>
      <c r="P747" s="67"/>
      <c r="Q747" s="68"/>
      <c r="R747" s="68"/>
      <c r="S747" s="68"/>
      <c r="T747" s="69">
        <f t="shared" si="79"/>
        <v>8</v>
      </c>
      <c r="U747" s="68"/>
      <c r="V747" s="70"/>
      <c r="W747" s="70"/>
      <c r="X747" s="71">
        <f t="shared" si="80"/>
        <v>8</v>
      </c>
      <c r="Y747" s="72"/>
      <c r="Z747" s="70"/>
      <c r="AA747" s="68"/>
      <c r="AB747" s="73"/>
      <c r="AC747" s="70"/>
      <c r="AD747" s="74"/>
      <c r="AE747" s="68"/>
      <c r="AF747" s="75"/>
    </row>
    <row r="748" ht="28.5" customHeight="1" spans="1:32">
      <c r="A748" s="61" t="s">
        <v>36</v>
      </c>
      <c r="B748" s="61" t="s">
        <v>518</v>
      </c>
      <c r="C748" s="61" t="s">
        <v>518</v>
      </c>
      <c r="D748" s="61" t="s">
        <v>573</v>
      </c>
      <c r="E748" s="62" t="s">
        <v>574</v>
      </c>
      <c r="F748" s="46">
        <v>46191</v>
      </c>
      <c r="G748" s="46" t="str">
        <f t="shared" si="77"/>
        <v>王高洁2026-6-18</v>
      </c>
      <c r="H748" s="63" t="s">
        <v>593</v>
      </c>
      <c r="I748" s="63" t="s">
        <v>594</v>
      </c>
      <c r="J748" s="64"/>
      <c r="K748" s="64"/>
      <c r="L748" s="65"/>
      <c r="M748" s="65"/>
      <c r="N748" s="65"/>
      <c r="O748" s="66">
        <v>8</v>
      </c>
      <c r="P748" s="67"/>
      <c r="Q748" s="68"/>
      <c r="R748" s="68"/>
      <c r="S748" s="68"/>
      <c r="T748" s="69">
        <f t="shared" si="79"/>
        <v>8</v>
      </c>
      <c r="U748" s="68"/>
      <c r="V748" s="70"/>
      <c r="W748" s="70"/>
      <c r="X748" s="71">
        <f t="shared" si="80"/>
        <v>8</v>
      </c>
      <c r="Y748" s="72"/>
      <c r="Z748" s="70"/>
      <c r="AA748" s="68">
        <v>2</v>
      </c>
      <c r="AB748" s="73"/>
      <c r="AC748" s="70"/>
      <c r="AD748" s="74"/>
      <c r="AE748" s="68"/>
      <c r="AF748" s="75"/>
    </row>
    <row r="749" ht="28.5" customHeight="1" spans="1:32">
      <c r="A749" s="61" t="s">
        <v>36</v>
      </c>
      <c r="B749" s="61" t="s">
        <v>518</v>
      </c>
      <c r="C749" s="61" t="s">
        <v>518</v>
      </c>
      <c r="D749" s="61" t="s">
        <v>573</v>
      </c>
      <c r="E749" s="62" t="s">
        <v>574</v>
      </c>
      <c r="F749" s="82">
        <v>46192</v>
      </c>
      <c r="G749" s="46" t="str">
        <f t="shared" si="77"/>
        <v>王高洁2026-6-19</v>
      </c>
      <c r="H749" s="63"/>
      <c r="I749" s="63"/>
      <c r="J749" s="64"/>
      <c r="K749" s="64"/>
      <c r="L749" s="65"/>
      <c r="M749" s="65"/>
      <c r="N749" s="65"/>
      <c r="O749" s="66"/>
      <c r="P749" s="67"/>
      <c r="Q749" s="68"/>
      <c r="R749" s="68"/>
      <c r="S749" s="68"/>
      <c r="T749" s="69">
        <f t="shared" si="79"/>
        <v>0</v>
      </c>
      <c r="U749" s="68"/>
      <c r="V749" s="70"/>
      <c r="W749" s="70"/>
      <c r="X749" s="71">
        <f t="shared" si="80"/>
        <v>0</v>
      </c>
      <c r="Y749" s="72"/>
      <c r="Z749" s="70"/>
      <c r="AA749" s="68"/>
      <c r="AB749" s="73">
        <v>8</v>
      </c>
      <c r="AC749" s="70"/>
      <c r="AD749" s="74"/>
      <c r="AE749" s="68"/>
      <c r="AF749" s="75"/>
    </row>
    <row r="750" ht="28.5" customHeight="1" spans="1:32">
      <c r="A750" s="61" t="s">
        <v>36</v>
      </c>
      <c r="B750" s="61" t="s">
        <v>518</v>
      </c>
      <c r="C750" s="61" t="s">
        <v>518</v>
      </c>
      <c r="D750" s="61" t="s">
        <v>573</v>
      </c>
      <c r="E750" s="62" t="s">
        <v>574</v>
      </c>
      <c r="F750" s="77">
        <v>46193</v>
      </c>
      <c r="G750" s="46" t="str">
        <f t="shared" si="77"/>
        <v>王高洁2026-6-20</v>
      </c>
      <c r="H750" s="63"/>
      <c r="I750" s="63"/>
      <c r="J750" s="64"/>
      <c r="K750" s="64"/>
      <c r="L750" s="65"/>
      <c r="M750" s="65"/>
      <c r="N750" s="65"/>
      <c r="O750" s="66"/>
      <c r="P750" s="67"/>
      <c r="Q750" s="68"/>
      <c r="R750" s="68"/>
      <c r="S750" s="68"/>
      <c r="T750" s="69">
        <f t="shared" si="79"/>
        <v>0</v>
      </c>
      <c r="U750" s="68"/>
      <c r="V750" s="70"/>
      <c r="W750" s="70"/>
      <c r="X750" s="71">
        <f t="shared" si="80"/>
        <v>0</v>
      </c>
      <c r="Y750" s="72"/>
      <c r="Z750" s="70"/>
      <c r="AA750" s="68"/>
      <c r="AB750" s="73"/>
      <c r="AC750" s="70"/>
      <c r="AD750" s="74"/>
      <c r="AE750" s="68"/>
      <c r="AF750" s="75"/>
    </row>
    <row r="751" ht="28.5" customHeight="1" spans="1:32">
      <c r="A751" s="61" t="s">
        <v>36</v>
      </c>
      <c r="B751" s="61" t="s">
        <v>518</v>
      </c>
      <c r="C751" s="61" t="s">
        <v>518</v>
      </c>
      <c r="D751" s="61" t="s">
        <v>573</v>
      </c>
      <c r="E751" s="62" t="s">
        <v>574</v>
      </c>
      <c r="F751" s="46">
        <v>46194</v>
      </c>
      <c r="G751" s="46" t="str">
        <f t="shared" si="77"/>
        <v>王高洁2026-6-21</v>
      </c>
      <c r="H751" s="63" t="s">
        <v>595</v>
      </c>
      <c r="I751" s="63" t="s">
        <v>596</v>
      </c>
      <c r="J751" s="64"/>
      <c r="K751" s="64"/>
      <c r="L751" s="65"/>
      <c r="M751" s="65"/>
      <c r="N751" s="65"/>
      <c r="O751" s="66">
        <v>8</v>
      </c>
      <c r="P751" s="67"/>
      <c r="Q751" s="68"/>
      <c r="R751" s="68"/>
      <c r="S751" s="68"/>
      <c r="T751" s="69">
        <f t="shared" si="79"/>
        <v>8</v>
      </c>
      <c r="U751" s="68"/>
      <c r="V751" s="70"/>
      <c r="W751" s="70"/>
      <c r="X751" s="71">
        <f t="shared" si="80"/>
        <v>8</v>
      </c>
      <c r="Y751" s="72"/>
      <c r="Z751" s="70"/>
      <c r="AA751" s="68">
        <v>2</v>
      </c>
      <c r="AB751" s="73"/>
      <c r="AC751" s="70"/>
      <c r="AD751" s="74"/>
      <c r="AE751" s="68"/>
      <c r="AF751" s="75"/>
    </row>
    <row r="752" ht="28.5" customHeight="1" spans="1:32">
      <c r="A752" s="61" t="s">
        <v>36</v>
      </c>
      <c r="B752" s="61" t="s">
        <v>518</v>
      </c>
      <c r="C752" s="61" t="s">
        <v>518</v>
      </c>
      <c r="D752" s="61" t="s">
        <v>573</v>
      </c>
      <c r="E752" s="62" t="s">
        <v>574</v>
      </c>
      <c r="F752" s="46">
        <v>46195</v>
      </c>
      <c r="G752" s="46" t="str">
        <f t="shared" si="77"/>
        <v>王高洁2026-6-22</v>
      </c>
      <c r="H752" s="63"/>
      <c r="I752" s="63"/>
      <c r="J752" s="64"/>
      <c r="K752" s="64"/>
      <c r="L752" s="65"/>
      <c r="M752" s="65"/>
      <c r="N752" s="65"/>
      <c r="O752" s="66"/>
      <c r="P752" s="67"/>
      <c r="Q752" s="68"/>
      <c r="R752" s="68"/>
      <c r="S752" s="68"/>
      <c r="T752" s="69">
        <f t="shared" si="79"/>
        <v>0</v>
      </c>
      <c r="U752" s="68"/>
      <c r="V752" s="70"/>
      <c r="W752" s="70"/>
      <c r="X752" s="71">
        <f t="shared" si="80"/>
        <v>0</v>
      </c>
      <c r="Y752" s="72"/>
      <c r="Z752" s="70"/>
      <c r="AA752" s="68"/>
      <c r="AB752" s="73"/>
      <c r="AC752" s="70"/>
      <c r="AD752" s="74"/>
      <c r="AE752" s="68"/>
      <c r="AF752" s="75"/>
    </row>
    <row r="753" ht="28.5" customHeight="1" spans="1:33">
      <c r="A753" s="61" t="s">
        <v>36</v>
      </c>
      <c r="B753" s="61" t="s">
        <v>518</v>
      </c>
      <c r="C753" s="61" t="s">
        <v>518</v>
      </c>
      <c r="D753" s="61" t="s">
        <v>573</v>
      </c>
      <c r="E753" s="62" t="s">
        <v>574</v>
      </c>
      <c r="F753" s="46">
        <v>46196</v>
      </c>
      <c r="G753" s="46" t="str">
        <f t="shared" si="77"/>
        <v>王高洁2026-6-23</v>
      </c>
      <c r="H753" s="63"/>
      <c r="I753" s="63"/>
      <c r="J753" s="64"/>
      <c r="K753" s="64"/>
      <c r="L753" s="65"/>
      <c r="M753" s="65"/>
      <c r="N753" s="65"/>
      <c r="O753" s="66"/>
      <c r="P753" s="67"/>
      <c r="Q753" s="68"/>
      <c r="R753" s="68"/>
      <c r="S753" s="68"/>
      <c r="T753" s="69">
        <f t="shared" si="79"/>
        <v>0</v>
      </c>
      <c r="U753" s="68"/>
      <c r="V753" s="70"/>
      <c r="W753" s="70"/>
      <c r="X753" s="71">
        <f t="shared" si="80"/>
        <v>0</v>
      </c>
      <c r="Y753" s="72"/>
      <c r="Z753" s="70"/>
      <c r="AA753" s="68"/>
      <c r="AB753" s="73"/>
      <c r="AC753" s="70"/>
      <c r="AD753" s="74"/>
      <c r="AE753" s="68"/>
      <c r="AF753" s="75"/>
    </row>
    <row r="754" ht="28.5" customHeight="1" spans="1:33">
      <c r="A754" s="61" t="s">
        <v>36</v>
      </c>
      <c r="B754" s="61" t="s">
        <v>518</v>
      </c>
      <c r="C754" s="61" t="s">
        <v>518</v>
      </c>
      <c r="D754" s="61" t="s">
        <v>573</v>
      </c>
      <c r="E754" s="62" t="s">
        <v>574</v>
      </c>
      <c r="F754" s="46">
        <v>46197</v>
      </c>
      <c r="G754" s="46" t="str">
        <f t="shared" si="77"/>
        <v>王高洁2026-6-24</v>
      </c>
      <c r="H754" s="63"/>
      <c r="I754" s="63"/>
      <c r="J754" s="64"/>
      <c r="K754" s="64"/>
      <c r="L754" s="65"/>
      <c r="M754" s="65"/>
      <c r="N754" s="65"/>
      <c r="O754" s="66"/>
      <c r="P754" s="67"/>
      <c r="Q754" s="68"/>
      <c r="R754" s="68"/>
      <c r="S754" s="68"/>
      <c r="T754" s="69">
        <f t="shared" si="79"/>
        <v>0</v>
      </c>
      <c r="U754" s="68"/>
      <c r="V754" s="70"/>
      <c r="W754" s="70"/>
      <c r="X754" s="71">
        <f t="shared" si="80"/>
        <v>0</v>
      </c>
      <c r="Y754" s="72"/>
      <c r="Z754" s="70"/>
      <c r="AA754" s="68"/>
      <c r="AB754" s="73"/>
      <c r="AC754" s="70"/>
      <c r="AD754" s="74"/>
      <c r="AE754" s="68"/>
      <c r="AF754" s="75"/>
    </row>
    <row r="755" ht="28.5" customHeight="1" spans="1:33">
      <c r="A755" s="61" t="s">
        <v>36</v>
      </c>
      <c r="B755" s="61" t="s">
        <v>518</v>
      </c>
      <c r="C755" s="61" t="s">
        <v>518</v>
      </c>
      <c r="D755" s="61" t="s">
        <v>573</v>
      </c>
      <c r="E755" s="62" t="s">
        <v>574</v>
      </c>
      <c r="F755" s="46">
        <v>46198</v>
      </c>
      <c r="G755" s="46" t="str">
        <f t="shared" si="77"/>
        <v>王高洁2026-6-25</v>
      </c>
      <c r="H755" s="63"/>
      <c r="I755" s="63"/>
      <c r="J755" s="64"/>
      <c r="K755" s="64"/>
      <c r="L755" s="65"/>
      <c r="M755" s="65"/>
      <c r="N755" s="65"/>
      <c r="O755" s="66"/>
      <c r="P755" s="67"/>
      <c r="Q755" s="68"/>
      <c r="R755" s="68"/>
      <c r="S755" s="68"/>
      <c r="T755" s="69">
        <f t="shared" si="79"/>
        <v>0</v>
      </c>
      <c r="U755" s="68"/>
      <c r="V755" s="70"/>
      <c r="W755" s="70"/>
      <c r="X755" s="71">
        <f t="shared" si="80"/>
        <v>0</v>
      </c>
      <c r="Y755" s="72"/>
      <c r="Z755" s="70"/>
      <c r="AA755" s="68"/>
      <c r="AB755" s="73"/>
      <c r="AC755" s="70"/>
      <c r="AD755" s="74"/>
      <c r="AE755" s="68"/>
      <c r="AF755" s="75"/>
    </row>
    <row r="756" ht="28.5" customHeight="1" spans="1:33">
      <c r="A756" s="61" t="s">
        <v>36</v>
      </c>
      <c r="B756" s="61" t="s">
        <v>518</v>
      </c>
      <c r="C756" s="61" t="s">
        <v>518</v>
      </c>
      <c r="D756" s="61" t="s">
        <v>573</v>
      </c>
      <c r="E756" s="62" t="s">
        <v>574</v>
      </c>
      <c r="F756" s="46">
        <v>46199</v>
      </c>
      <c r="G756" s="46" t="str">
        <f t="shared" si="77"/>
        <v>王高洁2026-6-26</v>
      </c>
      <c r="H756" s="63"/>
      <c r="I756" s="63"/>
      <c r="J756" s="64"/>
      <c r="K756" s="64"/>
      <c r="L756" s="65"/>
      <c r="M756" s="65"/>
      <c r="N756" s="65"/>
      <c r="O756" s="66"/>
      <c r="P756" s="67"/>
      <c r="Q756" s="68"/>
      <c r="R756" s="68"/>
      <c r="S756" s="68"/>
      <c r="T756" s="69">
        <f t="shared" si="79"/>
        <v>0</v>
      </c>
      <c r="U756" s="68"/>
      <c r="V756" s="70"/>
      <c r="W756" s="70"/>
      <c r="X756" s="71">
        <f t="shared" si="80"/>
        <v>0</v>
      </c>
      <c r="Y756" s="72"/>
      <c r="Z756" s="70"/>
      <c r="AA756" s="68"/>
      <c r="AB756" s="73"/>
      <c r="AC756" s="70"/>
      <c r="AD756" s="74"/>
      <c r="AE756" s="68"/>
      <c r="AF756" s="75"/>
    </row>
    <row r="757" ht="28.5" customHeight="1" spans="1:33">
      <c r="A757" s="61" t="s">
        <v>36</v>
      </c>
      <c r="B757" s="61" t="s">
        <v>518</v>
      </c>
      <c r="C757" s="61" t="s">
        <v>518</v>
      </c>
      <c r="D757" s="61" t="s">
        <v>573</v>
      </c>
      <c r="E757" s="62" t="s">
        <v>574</v>
      </c>
      <c r="F757" s="46">
        <v>46200</v>
      </c>
      <c r="G757" s="46" t="str">
        <f t="shared" si="77"/>
        <v>王高洁2026-6-27</v>
      </c>
      <c r="H757" s="63"/>
      <c r="I757" s="63"/>
      <c r="J757" s="64"/>
      <c r="K757" s="64"/>
      <c r="L757" s="65"/>
      <c r="M757" s="65"/>
      <c r="N757" s="79"/>
      <c r="O757" s="66"/>
      <c r="P757" s="67"/>
      <c r="Q757" s="68"/>
      <c r="R757" s="68"/>
      <c r="S757" s="68"/>
      <c r="T757" s="69">
        <f t="shared" si="79"/>
        <v>0</v>
      </c>
      <c r="U757" s="68"/>
      <c r="V757" s="70"/>
      <c r="W757" s="70"/>
      <c r="X757" s="71">
        <f t="shared" si="80"/>
        <v>0</v>
      </c>
      <c r="Y757" s="72"/>
      <c r="Z757" s="70"/>
      <c r="AA757" s="68"/>
      <c r="AB757" s="73"/>
      <c r="AC757" s="70"/>
      <c r="AD757" s="74"/>
      <c r="AE757" s="68"/>
      <c r="AF757" s="75"/>
    </row>
    <row r="758" ht="28.5" customHeight="1" spans="1:33">
      <c r="A758" s="61" t="s">
        <v>36</v>
      </c>
      <c r="B758" s="61" t="s">
        <v>518</v>
      </c>
      <c r="C758" s="61" t="s">
        <v>518</v>
      </c>
      <c r="D758" s="61" t="s">
        <v>573</v>
      </c>
      <c r="E758" s="62" t="s">
        <v>574</v>
      </c>
      <c r="F758" s="46">
        <v>46201</v>
      </c>
      <c r="G758" s="46" t="str">
        <f t="shared" si="77"/>
        <v>王高洁2026-6-28</v>
      </c>
      <c r="H758" s="63"/>
      <c r="I758" s="63"/>
      <c r="J758" s="64"/>
      <c r="K758" s="64"/>
      <c r="L758" s="65"/>
      <c r="M758" s="65"/>
      <c r="N758" s="65"/>
      <c r="O758" s="66"/>
      <c r="P758" s="67"/>
      <c r="Q758" s="68"/>
      <c r="R758" s="68"/>
      <c r="S758" s="68"/>
      <c r="T758" s="69">
        <f t="shared" si="79"/>
        <v>0</v>
      </c>
      <c r="U758" s="68"/>
      <c r="V758" s="70"/>
      <c r="W758" s="70"/>
      <c r="X758" s="71">
        <f t="shared" si="80"/>
        <v>0</v>
      </c>
      <c r="Y758" s="72"/>
      <c r="Z758" s="70"/>
      <c r="AA758" s="68"/>
      <c r="AB758" s="73"/>
      <c r="AC758" s="70"/>
      <c r="AD758" s="74"/>
      <c r="AE758" s="68"/>
      <c r="AF758" s="75"/>
    </row>
    <row r="759" ht="28.5" customHeight="1" spans="1:33">
      <c r="A759" s="61" t="s">
        <v>36</v>
      </c>
      <c r="B759" s="61" t="s">
        <v>518</v>
      </c>
      <c r="C759" s="61" t="s">
        <v>518</v>
      </c>
      <c r="D759" s="61" t="s">
        <v>573</v>
      </c>
      <c r="E759" s="62" t="s">
        <v>574</v>
      </c>
      <c r="F759" s="46">
        <v>46202</v>
      </c>
      <c r="G759" s="46" t="str">
        <f t="shared" si="77"/>
        <v>王高洁2026-6-29</v>
      </c>
      <c r="H759" s="63"/>
      <c r="I759" s="63"/>
      <c r="J759" s="64"/>
      <c r="K759" s="64"/>
      <c r="L759" s="65"/>
      <c r="M759" s="65"/>
      <c r="N759" s="79"/>
      <c r="O759" s="66"/>
      <c r="P759" s="67"/>
      <c r="Q759" s="68"/>
      <c r="R759" s="68"/>
      <c r="S759" s="68"/>
      <c r="T759" s="69">
        <f t="shared" si="79"/>
        <v>0</v>
      </c>
      <c r="U759" s="68"/>
      <c r="V759" s="70"/>
      <c r="W759" s="70"/>
      <c r="X759" s="71">
        <f t="shared" si="80"/>
        <v>0</v>
      </c>
      <c r="Y759" s="72"/>
      <c r="Z759" s="70"/>
      <c r="AA759" s="68"/>
      <c r="AB759" s="73"/>
      <c r="AC759" s="70"/>
      <c r="AD759" s="74"/>
      <c r="AE759" s="68"/>
      <c r="AF759" s="75"/>
    </row>
    <row r="760" s="3" customFormat="1" ht="28.5" customHeight="1" spans="1:33">
      <c r="A760" s="61" t="s">
        <v>36</v>
      </c>
      <c r="B760" s="61" t="s">
        <v>518</v>
      </c>
      <c r="C760" s="61" t="s">
        <v>518</v>
      </c>
      <c r="D760" s="61" t="s">
        <v>573</v>
      </c>
      <c r="E760" s="62" t="s">
        <v>574</v>
      </c>
      <c r="F760" s="46">
        <v>46203</v>
      </c>
      <c r="G760" s="46" t="str">
        <f t="shared" si="77"/>
        <v>王高洁2026-6-30</v>
      </c>
      <c r="H760" s="63"/>
      <c r="I760" s="63"/>
      <c r="J760" s="64"/>
      <c r="K760" s="64"/>
      <c r="L760" s="65"/>
      <c r="M760" s="65"/>
      <c r="N760" s="65"/>
      <c r="O760" s="66"/>
      <c r="P760" s="67"/>
      <c r="Q760" s="68"/>
      <c r="R760" s="68"/>
      <c r="S760" s="68"/>
      <c r="T760" s="69">
        <f t="shared" si="79"/>
        <v>0</v>
      </c>
      <c r="U760" s="68"/>
      <c r="V760" s="70"/>
      <c r="W760" s="70"/>
      <c r="X760" s="71">
        <f t="shared" si="80"/>
        <v>0</v>
      </c>
      <c r="Y760" s="72"/>
      <c r="Z760" s="70"/>
      <c r="AA760" s="68"/>
      <c r="AB760" s="73"/>
      <c r="AC760" s="70"/>
      <c r="AD760" s="74"/>
      <c r="AE760" s="68"/>
      <c r="AF760" s="75"/>
      <c r="AG760" s="15"/>
    </row>
    <row r="761" s="3" customFormat="1" ht="28.5" customHeight="1" spans="1:33">
      <c r="A761" s="61" t="s">
        <v>36</v>
      </c>
      <c r="B761" s="61" t="s">
        <v>518</v>
      </c>
      <c r="C761" s="61" t="s">
        <v>518</v>
      </c>
      <c r="D761" s="61" t="s">
        <v>573</v>
      </c>
      <c r="E761" s="62" t="s">
        <v>574</v>
      </c>
      <c r="F761" s="46">
        <v>46204</v>
      </c>
      <c r="G761" s="46" t="str">
        <f t="shared" si="77"/>
        <v>王高洁2026-7-1</v>
      </c>
      <c r="H761" s="63"/>
      <c r="I761" s="63"/>
      <c r="J761" s="64"/>
      <c r="K761" s="64"/>
      <c r="L761" s="65"/>
      <c r="M761" s="65"/>
      <c r="N761" s="65"/>
      <c r="O761" s="66"/>
      <c r="P761" s="67"/>
      <c r="Q761" s="68"/>
      <c r="R761" s="68"/>
      <c r="S761" s="68"/>
      <c r="T761" s="69">
        <f t="shared" si="79"/>
        <v>0</v>
      </c>
      <c r="U761" s="68"/>
      <c r="V761" s="70"/>
      <c r="W761" s="70"/>
      <c r="X761" s="71">
        <f t="shared" si="80"/>
        <v>0</v>
      </c>
      <c r="Y761" s="72"/>
      <c r="Z761" s="70"/>
      <c r="AA761" s="68"/>
      <c r="AB761" s="73"/>
      <c r="AC761" s="70"/>
      <c r="AD761" s="74"/>
      <c r="AE761" s="68"/>
      <c r="AF761" s="75"/>
      <c r="AG761" s="15"/>
    </row>
    <row r="762" ht="28.5" customHeight="1" spans="1:33">
      <c r="A762" s="84" t="s">
        <v>36</v>
      </c>
      <c r="B762" s="84" t="s">
        <v>518</v>
      </c>
      <c r="C762" s="84" t="s">
        <v>518</v>
      </c>
      <c r="D762" s="84" t="s">
        <v>573</v>
      </c>
      <c r="E762" s="85" t="s">
        <v>574</v>
      </c>
      <c r="F762" s="86">
        <v>46235</v>
      </c>
      <c r="G762" s="46" t="str">
        <f t="shared" si="77"/>
        <v>王高洁2026-8-1</v>
      </c>
      <c r="H762" s="63"/>
      <c r="I762" s="63"/>
      <c r="J762" s="64"/>
      <c r="K762" s="64"/>
      <c r="L762" s="65"/>
      <c r="M762" s="65"/>
      <c r="N762" s="91"/>
      <c r="O762" s="66"/>
      <c r="P762" s="87"/>
      <c r="Q762" s="87"/>
      <c r="R762" s="87"/>
      <c r="S762" s="87"/>
      <c r="T762" s="69">
        <f t="shared" si="79"/>
        <v>0</v>
      </c>
      <c r="U762" s="87"/>
      <c r="V762" s="87"/>
      <c r="W762" s="87"/>
      <c r="X762" s="71">
        <f t="shared" si="80"/>
        <v>0</v>
      </c>
      <c r="Y762" s="88"/>
      <c r="Z762" s="87"/>
      <c r="AA762" s="87"/>
      <c r="AB762" s="87"/>
      <c r="AC762" s="87"/>
      <c r="AD762" s="89"/>
      <c r="AE762" s="87"/>
      <c r="AF762" s="90"/>
    </row>
    <row r="763" ht="28.5" customHeight="1" spans="1:33">
      <c r="A763" s="44" t="s">
        <v>36</v>
      </c>
      <c r="B763" s="44" t="s">
        <v>518</v>
      </c>
      <c r="C763" s="44" t="s">
        <v>518</v>
      </c>
      <c r="D763" s="44" t="s">
        <v>542</v>
      </c>
      <c r="E763" s="44" t="s">
        <v>597</v>
      </c>
      <c r="F763" s="45">
        <v>46173</v>
      </c>
      <c r="G763" s="46" t="str">
        <f t="shared" si="77"/>
        <v>叶鹏松2026-5-31</v>
      </c>
      <c r="H763" s="47"/>
      <c r="I763" s="47"/>
      <c r="J763" s="48"/>
      <c r="K763" s="48"/>
      <c r="L763" s="48"/>
      <c r="M763" s="49"/>
      <c r="N763" s="49"/>
      <c r="O763" s="50">
        <f t="shared" ref="O763:AE763" si="81">SUM(O764:O795)</f>
        <v>128</v>
      </c>
      <c r="P763" s="51">
        <f t="shared" si="81"/>
        <v>0</v>
      </c>
      <c r="Q763" s="52">
        <f t="shared" si="81"/>
        <v>-7.5</v>
      </c>
      <c r="R763" s="52">
        <f t="shared" si="81"/>
        <v>0</v>
      </c>
      <c r="S763" s="53">
        <f t="shared" si="81"/>
        <v>0</v>
      </c>
      <c r="T763" s="54">
        <f t="shared" si="81"/>
        <v>120.5</v>
      </c>
      <c r="U763" s="55">
        <f t="shared" si="81"/>
        <v>0</v>
      </c>
      <c r="V763" s="54">
        <f t="shared" si="81"/>
        <v>5</v>
      </c>
      <c r="W763" s="54">
        <f t="shared" si="81"/>
        <v>0</v>
      </c>
      <c r="X763" s="56">
        <f t="shared" si="81"/>
        <v>125.5</v>
      </c>
      <c r="Y763" s="57">
        <f t="shared" si="81"/>
        <v>2</v>
      </c>
      <c r="Z763" s="54">
        <f t="shared" si="81"/>
        <v>0</v>
      </c>
      <c r="AA763" s="58">
        <f t="shared" si="81"/>
        <v>16</v>
      </c>
      <c r="AB763" s="54">
        <f t="shared" si="81"/>
        <v>8</v>
      </c>
      <c r="AC763" s="54">
        <f t="shared" si="81"/>
        <v>0</v>
      </c>
      <c r="AD763" s="59">
        <f t="shared" si="81"/>
        <v>0</v>
      </c>
      <c r="AE763" s="58">
        <f t="shared" si="81"/>
        <v>0</v>
      </c>
      <c r="AF763" s="60"/>
    </row>
    <row r="764" ht="28.5" customHeight="1" spans="1:33">
      <c r="A764" s="61" t="s">
        <v>36</v>
      </c>
      <c r="B764" s="61" t="s">
        <v>518</v>
      </c>
      <c r="C764" s="61" t="s">
        <v>518</v>
      </c>
      <c r="D764" s="61" t="s">
        <v>542</v>
      </c>
      <c r="E764" s="62" t="s">
        <v>597</v>
      </c>
      <c r="F764" s="46">
        <v>46174</v>
      </c>
      <c r="G764" s="46" t="str">
        <f t="shared" si="77"/>
        <v>叶鹏松2026-6-1</v>
      </c>
      <c r="H764" s="63" t="s">
        <v>598</v>
      </c>
      <c r="I764" s="63"/>
      <c r="J764" s="64"/>
      <c r="K764" s="64"/>
      <c r="L764" s="65"/>
      <c r="M764" s="65"/>
      <c r="N764" s="65"/>
      <c r="O764" s="66">
        <v>8</v>
      </c>
      <c r="P764" s="67"/>
      <c r="Q764" s="68"/>
      <c r="R764" s="68"/>
      <c r="S764" s="68"/>
      <c r="T764" s="69">
        <f t="shared" ref="T764:T795" si="82">SUM(O764:S764)</f>
        <v>8</v>
      </c>
      <c r="U764" s="68"/>
      <c r="V764" s="70"/>
      <c r="W764" s="70"/>
      <c r="X764" s="71">
        <f t="shared" ref="X764:X795" si="83">SUM(T764:W764)</f>
        <v>8</v>
      </c>
      <c r="Y764" s="72">
        <v>1</v>
      </c>
      <c r="Z764" s="70"/>
      <c r="AA764" s="68"/>
      <c r="AB764" s="73"/>
      <c r="AC764" s="70"/>
      <c r="AD764" s="74"/>
      <c r="AE764" s="68"/>
      <c r="AF764" s="75"/>
    </row>
    <row r="765" ht="28.5" customHeight="1" spans="1:33">
      <c r="A765" s="61" t="s">
        <v>36</v>
      </c>
      <c r="B765" s="61" t="s">
        <v>518</v>
      </c>
      <c r="C765" s="61" t="s">
        <v>518</v>
      </c>
      <c r="D765" s="61" t="s">
        <v>542</v>
      </c>
      <c r="E765" s="76" t="s">
        <v>597</v>
      </c>
      <c r="F765" s="46">
        <v>46175</v>
      </c>
      <c r="G765" s="46" t="str">
        <f t="shared" si="77"/>
        <v>叶鹏松2026-6-2</v>
      </c>
      <c r="H765" s="63" t="s">
        <v>599</v>
      </c>
      <c r="I765" s="63"/>
      <c r="J765" s="64"/>
      <c r="K765" s="64"/>
      <c r="L765" s="65"/>
      <c r="M765" s="65"/>
      <c r="N765" s="65"/>
      <c r="O765" s="66">
        <v>8</v>
      </c>
      <c r="P765" s="67"/>
      <c r="Q765" s="68"/>
      <c r="R765" s="68"/>
      <c r="S765" s="68"/>
      <c r="T765" s="69">
        <f t="shared" si="82"/>
        <v>8</v>
      </c>
      <c r="U765" s="68"/>
      <c r="V765" s="70">
        <v>1</v>
      </c>
      <c r="W765" s="70"/>
      <c r="X765" s="71">
        <f t="shared" si="83"/>
        <v>9</v>
      </c>
      <c r="Y765" s="72"/>
      <c r="Z765" s="70"/>
      <c r="AA765" s="68"/>
      <c r="AB765" s="73"/>
      <c r="AC765" s="70"/>
      <c r="AD765" s="74"/>
      <c r="AE765" s="68"/>
      <c r="AF765" s="75"/>
    </row>
    <row r="766" ht="28.5" customHeight="1" spans="1:33">
      <c r="A766" s="61" t="s">
        <v>36</v>
      </c>
      <c r="B766" s="61" t="s">
        <v>518</v>
      </c>
      <c r="C766" s="61" t="s">
        <v>518</v>
      </c>
      <c r="D766" s="61" t="s">
        <v>542</v>
      </c>
      <c r="E766" s="76" t="s">
        <v>597</v>
      </c>
      <c r="F766" s="46">
        <v>46176</v>
      </c>
      <c r="G766" s="46" t="str">
        <f t="shared" si="77"/>
        <v>叶鹏松2026-6-3</v>
      </c>
      <c r="H766" s="63" t="s">
        <v>600</v>
      </c>
      <c r="I766" s="63"/>
      <c r="J766" s="64"/>
      <c r="K766" s="64"/>
      <c r="L766" s="65" t="s">
        <v>136</v>
      </c>
      <c r="M766" s="65"/>
      <c r="N766" s="65"/>
      <c r="O766" s="66">
        <v>8</v>
      </c>
      <c r="P766" s="67"/>
      <c r="Q766" s="68">
        <v>-2</v>
      </c>
      <c r="R766" s="68"/>
      <c r="S766" s="68"/>
      <c r="T766" s="69">
        <f t="shared" si="82"/>
        <v>6</v>
      </c>
      <c r="U766" s="68"/>
      <c r="V766" s="70"/>
      <c r="W766" s="70"/>
      <c r="X766" s="71">
        <f t="shared" si="83"/>
        <v>6</v>
      </c>
      <c r="Y766" s="72"/>
      <c r="Z766" s="70"/>
      <c r="AA766" s="68"/>
      <c r="AB766" s="73"/>
      <c r="AC766" s="70"/>
      <c r="AD766" s="74"/>
      <c r="AE766" s="68"/>
      <c r="AF766" s="75"/>
    </row>
    <row r="767" ht="28.5" customHeight="1" spans="1:33">
      <c r="A767" s="61" t="s">
        <v>36</v>
      </c>
      <c r="B767" s="61" t="s">
        <v>518</v>
      </c>
      <c r="C767" s="61" t="s">
        <v>518</v>
      </c>
      <c r="D767" s="61" t="s">
        <v>542</v>
      </c>
      <c r="E767" s="61" t="s">
        <v>597</v>
      </c>
      <c r="F767" s="46">
        <v>46177</v>
      </c>
      <c r="G767" s="46" t="str">
        <f t="shared" si="77"/>
        <v>叶鹏松2026-6-4</v>
      </c>
      <c r="H767" s="63" t="s">
        <v>601</v>
      </c>
      <c r="I767" s="63"/>
      <c r="J767" s="64"/>
      <c r="K767" s="64"/>
      <c r="L767" s="65"/>
      <c r="M767" s="65"/>
      <c r="N767" s="65"/>
      <c r="O767" s="66">
        <v>8</v>
      </c>
      <c r="P767" s="67"/>
      <c r="Q767" s="68"/>
      <c r="R767" s="68"/>
      <c r="S767" s="68"/>
      <c r="T767" s="69">
        <f t="shared" si="82"/>
        <v>8</v>
      </c>
      <c r="U767" s="68"/>
      <c r="V767" s="70"/>
      <c r="W767" s="70"/>
      <c r="X767" s="71">
        <f t="shared" si="83"/>
        <v>8</v>
      </c>
      <c r="Y767" s="72"/>
      <c r="Z767" s="70"/>
      <c r="AA767" s="68"/>
      <c r="AB767" s="73"/>
      <c r="AC767" s="70"/>
      <c r="AD767" s="74"/>
      <c r="AE767" s="68"/>
      <c r="AF767" s="75"/>
    </row>
    <row r="768" ht="28.5" customHeight="1" spans="1:33">
      <c r="A768" s="61" t="s">
        <v>36</v>
      </c>
      <c r="B768" s="61" t="s">
        <v>518</v>
      </c>
      <c r="C768" s="61" t="s">
        <v>518</v>
      </c>
      <c r="D768" s="61" t="s">
        <v>542</v>
      </c>
      <c r="E768" s="76" t="s">
        <v>597</v>
      </c>
      <c r="F768" s="46">
        <v>46178</v>
      </c>
      <c r="G768" s="46" t="str">
        <f t="shared" si="77"/>
        <v>叶鹏松2026-6-5</v>
      </c>
      <c r="H768" s="63" t="s">
        <v>602</v>
      </c>
      <c r="I768" s="63"/>
      <c r="J768" s="64"/>
      <c r="K768" s="64"/>
      <c r="L768" s="65"/>
      <c r="M768" s="65"/>
      <c r="N768" s="65"/>
      <c r="O768" s="66">
        <v>8</v>
      </c>
      <c r="P768" s="67"/>
      <c r="Q768" s="68"/>
      <c r="R768" s="68"/>
      <c r="S768" s="68"/>
      <c r="T768" s="69">
        <f t="shared" si="82"/>
        <v>8</v>
      </c>
      <c r="U768" s="68"/>
      <c r="V768" s="70"/>
      <c r="W768" s="70"/>
      <c r="X768" s="71">
        <f t="shared" si="83"/>
        <v>8</v>
      </c>
      <c r="Y768" s="72"/>
      <c r="Z768" s="70"/>
      <c r="AA768" s="68"/>
      <c r="AB768" s="73"/>
      <c r="AC768" s="70"/>
      <c r="AD768" s="74"/>
      <c r="AE768" s="68"/>
      <c r="AF768" s="75"/>
    </row>
    <row r="769" ht="28.5" customHeight="1" spans="1:32">
      <c r="A769" s="61" t="s">
        <v>36</v>
      </c>
      <c r="B769" s="61" t="s">
        <v>518</v>
      </c>
      <c r="C769" s="61" t="s">
        <v>518</v>
      </c>
      <c r="D769" s="61" t="s">
        <v>542</v>
      </c>
      <c r="E769" s="76" t="s">
        <v>597</v>
      </c>
      <c r="F769" s="46">
        <v>46179</v>
      </c>
      <c r="G769" s="46" t="str">
        <f t="shared" si="77"/>
        <v>叶鹏松2026-6-6</v>
      </c>
      <c r="H769" s="63" t="s">
        <v>603</v>
      </c>
      <c r="I769" s="63" t="s">
        <v>604</v>
      </c>
      <c r="J769" s="64"/>
      <c r="K769" s="64"/>
      <c r="L769" s="65" t="s">
        <v>391</v>
      </c>
      <c r="M769" s="65"/>
      <c r="N769" s="65"/>
      <c r="O769" s="66">
        <v>8</v>
      </c>
      <c r="P769" s="67"/>
      <c r="Q769" s="68">
        <v>-1</v>
      </c>
      <c r="R769" s="68"/>
      <c r="S769" s="68"/>
      <c r="T769" s="69">
        <f t="shared" si="82"/>
        <v>7</v>
      </c>
      <c r="U769" s="68"/>
      <c r="V769" s="70"/>
      <c r="W769" s="70"/>
      <c r="X769" s="71">
        <f t="shared" si="83"/>
        <v>7</v>
      </c>
      <c r="Y769" s="72"/>
      <c r="Z769" s="70"/>
      <c r="AA769" s="68">
        <v>2</v>
      </c>
      <c r="AB769" s="73"/>
      <c r="AC769" s="70"/>
      <c r="AD769" s="74"/>
      <c r="AE769" s="68"/>
      <c r="AF769" s="75"/>
    </row>
    <row r="770" ht="28.5" customHeight="1" spans="1:32">
      <c r="A770" s="61" t="s">
        <v>36</v>
      </c>
      <c r="B770" s="61" t="s">
        <v>518</v>
      </c>
      <c r="C770" s="61" t="s">
        <v>518</v>
      </c>
      <c r="D770" s="61" t="s">
        <v>542</v>
      </c>
      <c r="E770" s="62" t="s">
        <v>597</v>
      </c>
      <c r="F770" s="77">
        <v>46180</v>
      </c>
      <c r="G770" s="46" t="str">
        <f t="shared" si="77"/>
        <v>叶鹏松2026-6-7</v>
      </c>
      <c r="H770" s="63"/>
      <c r="I770" s="63"/>
      <c r="J770" s="64"/>
      <c r="K770" s="64"/>
      <c r="L770" s="65"/>
      <c r="M770" s="65"/>
      <c r="N770" s="65"/>
      <c r="O770" s="66"/>
      <c r="P770" s="67"/>
      <c r="Q770" s="68"/>
      <c r="R770" s="68"/>
      <c r="S770" s="68"/>
      <c r="T770" s="69">
        <f t="shared" si="82"/>
        <v>0</v>
      </c>
      <c r="U770" s="68"/>
      <c r="V770" s="70"/>
      <c r="W770" s="70"/>
      <c r="X770" s="71">
        <f t="shared" si="83"/>
        <v>0</v>
      </c>
      <c r="Y770" s="72"/>
      <c r="Z770" s="70"/>
      <c r="AA770" s="68"/>
      <c r="AB770" s="73"/>
      <c r="AC770" s="70"/>
      <c r="AD770" s="74"/>
      <c r="AE770" s="68"/>
      <c r="AF770" s="75"/>
    </row>
    <row r="771" ht="28.5" customHeight="1" spans="1:32">
      <c r="A771" s="61" t="s">
        <v>36</v>
      </c>
      <c r="B771" s="61" t="s">
        <v>518</v>
      </c>
      <c r="C771" s="61" t="s">
        <v>518</v>
      </c>
      <c r="D771" s="61" t="s">
        <v>542</v>
      </c>
      <c r="E771" s="76" t="s">
        <v>597</v>
      </c>
      <c r="F771" s="46">
        <v>46181</v>
      </c>
      <c r="G771" s="46" t="str">
        <f t="shared" si="77"/>
        <v>叶鹏松2026-6-8</v>
      </c>
      <c r="H771" s="63" t="s">
        <v>605</v>
      </c>
      <c r="I771" s="63" t="s">
        <v>606</v>
      </c>
      <c r="J771" s="64"/>
      <c r="K771" s="64"/>
      <c r="L771" s="65"/>
      <c r="M771" s="65"/>
      <c r="N771" s="65"/>
      <c r="O771" s="66">
        <v>8</v>
      </c>
      <c r="P771" s="67"/>
      <c r="Q771" s="68"/>
      <c r="R771" s="68"/>
      <c r="S771" s="68"/>
      <c r="T771" s="69">
        <f t="shared" si="82"/>
        <v>8</v>
      </c>
      <c r="U771" s="68"/>
      <c r="V771" s="70"/>
      <c r="W771" s="70"/>
      <c r="X771" s="71">
        <f t="shared" si="83"/>
        <v>8</v>
      </c>
      <c r="Y771" s="72">
        <v>1</v>
      </c>
      <c r="Z771" s="70"/>
      <c r="AA771" s="68">
        <v>2</v>
      </c>
      <c r="AB771" s="73"/>
      <c r="AC771" s="70"/>
      <c r="AD771" s="74"/>
      <c r="AE771" s="68"/>
      <c r="AF771" s="75"/>
    </row>
    <row r="772" ht="28.5" customHeight="1" spans="1:32">
      <c r="A772" s="61" t="s">
        <v>36</v>
      </c>
      <c r="B772" s="61" t="s">
        <v>518</v>
      </c>
      <c r="C772" s="61" t="s">
        <v>518</v>
      </c>
      <c r="D772" s="61" t="s">
        <v>542</v>
      </c>
      <c r="E772" s="62" t="s">
        <v>597</v>
      </c>
      <c r="F772" s="78">
        <v>46182</v>
      </c>
      <c r="G772" s="46" t="str">
        <f t="shared" ref="G772:G835" si="84">E772&amp;TEXT(MID(F772,1,5),"YYYY-m-d")</f>
        <v>叶鹏松2026-6-9</v>
      </c>
      <c r="H772" s="63" t="s">
        <v>607</v>
      </c>
      <c r="I772" s="63" t="s">
        <v>608</v>
      </c>
      <c r="J772" s="64"/>
      <c r="K772" s="64"/>
      <c r="L772" s="65"/>
      <c r="M772" s="65"/>
      <c r="N772" s="65"/>
      <c r="O772" s="66">
        <v>8</v>
      </c>
      <c r="P772" s="67"/>
      <c r="Q772" s="68"/>
      <c r="R772" s="68"/>
      <c r="S772" s="68"/>
      <c r="T772" s="69">
        <f t="shared" si="82"/>
        <v>8</v>
      </c>
      <c r="U772" s="68"/>
      <c r="V772" s="70"/>
      <c r="W772" s="70"/>
      <c r="X772" s="71">
        <f t="shared" si="83"/>
        <v>8</v>
      </c>
      <c r="Y772" s="72"/>
      <c r="Z772" s="70"/>
      <c r="AA772" s="68">
        <v>2</v>
      </c>
      <c r="AB772" s="73"/>
      <c r="AC772" s="70"/>
      <c r="AD772" s="74"/>
      <c r="AE772" s="68"/>
      <c r="AF772" s="75"/>
    </row>
    <row r="773" ht="28.5" customHeight="1" spans="1:32">
      <c r="A773" s="61" t="s">
        <v>36</v>
      </c>
      <c r="B773" s="61" t="s">
        <v>518</v>
      </c>
      <c r="C773" s="61" t="s">
        <v>518</v>
      </c>
      <c r="D773" s="61" t="s">
        <v>542</v>
      </c>
      <c r="E773" s="76" t="s">
        <v>597</v>
      </c>
      <c r="F773" s="46">
        <v>46183</v>
      </c>
      <c r="G773" s="46" t="str">
        <f t="shared" si="84"/>
        <v>叶鹏松2026-6-10</v>
      </c>
      <c r="H773" s="63" t="s">
        <v>609</v>
      </c>
      <c r="I773" s="63"/>
      <c r="J773" s="64"/>
      <c r="K773" s="64"/>
      <c r="L773" s="65"/>
      <c r="M773" s="65"/>
      <c r="N773" s="65"/>
      <c r="O773" s="66">
        <v>8</v>
      </c>
      <c r="P773" s="67"/>
      <c r="Q773" s="68"/>
      <c r="R773" s="68"/>
      <c r="S773" s="68"/>
      <c r="T773" s="69">
        <f t="shared" si="82"/>
        <v>8</v>
      </c>
      <c r="U773" s="68"/>
      <c r="V773" s="70"/>
      <c r="W773" s="70"/>
      <c r="X773" s="71">
        <f t="shared" si="83"/>
        <v>8</v>
      </c>
      <c r="Y773" s="72"/>
      <c r="Z773" s="70"/>
      <c r="AA773" s="68"/>
      <c r="AB773" s="73"/>
      <c r="AC773" s="70"/>
      <c r="AD773" s="74"/>
      <c r="AE773" s="68"/>
      <c r="AF773" s="75"/>
    </row>
    <row r="774" ht="28.5" customHeight="1" spans="1:32">
      <c r="A774" s="61" t="s">
        <v>36</v>
      </c>
      <c r="B774" s="61" t="s">
        <v>518</v>
      </c>
      <c r="C774" s="61" t="s">
        <v>518</v>
      </c>
      <c r="D774" s="61" t="s">
        <v>542</v>
      </c>
      <c r="E774" s="76" t="s">
        <v>597</v>
      </c>
      <c r="F774" s="46">
        <v>46184</v>
      </c>
      <c r="G774" s="46" t="str">
        <f t="shared" si="84"/>
        <v>叶鹏松2026-6-11</v>
      </c>
      <c r="H774" s="63" t="s">
        <v>610</v>
      </c>
      <c r="I774" s="63" t="s">
        <v>330</v>
      </c>
      <c r="J774" s="64"/>
      <c r="K774" s="64"/>
      <c r="L774" s="65"/>
      <c r="M774" s="65"/>
      <c r="N774" s="65"/>
      <c r="O774" s="66">
        <v>8</v>
      </c>
      <c r="P774" s="67"/>
      <c r="Q774" s="68"/>
      <c r="R774" s="68"/>
      <c r="S774" s="68"/>
      <c r="T774" s="69">
        <f t="shared" si="82"/>
        <v>8</v>
      </c>
      <c r="U774" s="68"/>
      <c r="V774" s="70">
        <v>1.5</v>
      </c>
      <c r="W774" s="70"/>
      <c r="X774" s="71">
        <f t="shared" si="83"/>
        <v>9.5</v>
      </c>
      <c r="Y774" s="72"/>
      <c r="Z774" s="70"/>
      <c r="AA774" s="68">
        <v>2</v>
      </c>
      <c r="AB774" s="73"/>
      <c r="AC774" s="70"/>
      <c r="AD774" s="74"/>
      <c r="AE774" s="68"/>
      <c r="AF774" s="75"/>
    </row>
    <row r="775" ht="28.5" customHeight="1" spans="1:32">
      <c r="A775" s="61" t="s">
        <v>36</v>
      </c>
      <c r="B775" s="61" t="s">
        <v>518</v>
      </c>
      <c r="C775" s="61" t="s">
        <v>518</v>
      </c>
      <c r="D775" s="61" t="s">
        <v>542</v>
      </c>
      <c r="E775" s="62" t="s">
        <v>597</v>
      </c>
      <c r="F775" s="46">
        <v>46185</v>
      </c>
      <c r="G775" s="46" t="str">
        <f t="shared" si="84"/>
        <v>叶鹏松2026-6-12</v>
      </c>
      <c r="H775" s="63" t="s">
        <v>611</v>
      </c>
      <c r="I775" s="63" t="s">
        <v>612</v>
      </c>
      <c r="J775" s="64"/>
      <c r="K775" s="64"/>
      <c r="L775" s="65"/>
      <c r="M775" s="65"/>
      <c r="N775" s="65"/>
      <c r="O775" s="66">
        <v>8</v>
      </c>
      <c r="P775" s="67"/>
      <c r="Q775" s="68"/>
      <c r="R775" s="68"/>
      <c r="S775" s="68"/>
      <c r="T775" s="69">
        <f t="shared" si="82"/>
        <v>8</v>
      </c>
      <c r="U775" s="68"/>
      <c r="V775" s="70">
        <v>0.5</v>
      </c>
      <c r="W775" s="70"/>
      <c r="X775" s="71">
        <f t="shared" si="83"/>
        <v>8.5</v>
      </c>
      <c r="Y775" s="72"/>
      <c r="Z775" s="70"/>
      <c r="AA775" s="68">
        <v>2</v>
      </c>
      <c r="AB775" s="73"/>
      <c r="AC775" s="70"/>
      <c r="AD775" s="74"/>
      <c r="AE775" s="68"/>
      <c r="AF775" s="75"/>
    </row>
    <row r="776" ht="28.5" customHeight="1" spans="1:32">
      <c r="A776" s="61" t="s">
        <v>36</v>
      </c>
      <c r="B776" s="61" t="s">
        <v>518</v>
      </c>
      <c r="C776" s="61" t="s">
        <v>518</v>
      </c>
      <c r="D776" s="61" t="s">
        <v>542</v>
      </c>
      <c r="E776" s="76" t="s">
        <v>597</v>
      </c>
      <c r="F776" s="77">
        <v>46186</v>
      </c>
      <c r="G776" s="46" t="str">
        <f t="shared" si="84"/>
        <v>叶鹏松2026-6-13</v>
      </c>
      <c r="H776" s="63"/>
      <c r="I776" s="63"/>
      <c r="J776" s="64"/>
      <c r="K776" s="64"/>
      <c r="L776" s="65"/>
      <c r="M776" s="65"/>
      <c r="N776" s="65"/>
      <c r="O776" s="66"/>
      <c r="P776" s="67"/>
      <c r="Q776" s="68"/>
      <c r="R776" s="68"/>
      <c r="S776" s="68"/>
      <c r="T776" s="69">
        <f t="shared" si="82"/>
        <v>0</v>
      </c>
      <c r="U776" s="68"/>
      <c r="V776" s="70"/>
      <c r="W776" s="70"/>
      <c r="X776" s="71">
        <f t="shared" si="83"/>
        <v>0</v>
      </c>
      <c r="Y776" s="72"/>
      <c r="Z776" s="70"/>
      <c r="AA776" s="68"/>
      <c r="AB776" s="73"/>
      <c r="AC776" s="70"/>
      <c r="AD776" s="74"/>
      <c r="AE776" s="68"/>
      <c r="AF776" s="80"/>
    </row>
    <row r="777" ht="28.5" customHeight="1" spans="1:32">
      <c r="A777" s="61" t="s">
        <v>36</v>
      </c>
      <c r="B777" s="61" t="s">
        <v>518</v>
      </c>
      <c r="C777" s="61" t="s">
        <v>518</v>
      </c>
      <c r="D777" s="61" t="s">
        <v>542</v>
      </c>
      <c r="E777" s="62" t="s">
        <v>597</v>
      </c>
      <c r="F777" s="77">
        <v>46187</v>
      </c>
      <c r="G777" s="46" t="str">
        <f t="shared" si="84"/>
        <v>叶鹏松2026-6-14</v>
      </c>
      <c r="H777" s="63"/>
      <c r="I777" s="63"/>
      <c r="J777" s="64"/>
      <c r="K777" s="64"/>
      <c r="L777" s="65"/>
      <c r="M777" s="65"/>
      <c r="N777" s="65"/>
      <c r="O777" s="66"/>
      <c r="P777" s="67"/>
      <c r="Q777" s="68"/>
      <c r="R777" s="68"/>
      <c r="S777" s="68"/>
      <c r="T777" s="69">
        <f t="shared" si="82"/>
        <v>0</v>
      </c>
      <c r="U777" s="68"/>
      <c r="V777" s="70"/>
      <c r="W777" s="70"/>
      <c r="X777" s="71">
        <f t="shared" si="83"/>
        <v>0</v>
      </c>
      <c r="Y777" s="72"/>
      <c r="Z777" s="70"/>
      <c r="AA777" s="68"/>
      <c r="AB777" s="73"/>
      <c r="AC777" s="70"/>
      <c r="AD777" s="74"/>
      <c r="AE777" s="68"/>
      <c r="AF777" s="80"/>
    </row>
    <row r="778" ht="28.5" customHeight="1" spans="1:32">
      <c r="A778" s="61" t="s">
        <v>36</v>
      </c>
      <c r="B778" s="61" t="s">
        <v>518</v>
      </c>
      <c r="C778" s="61" t="s">
        <v>518</v>
      </c>
      <c r="D778" s="61" t="s">
        <v>542</v>
      </c>
      <c r="E778" s="76" t="s">
        <v>597</v>
      </c>
      <c r="F778" s="46">
        <v>46188</v>
      </c>
      <c r="G778" s="46" t="str">
        <f t="shared" si="84"/>
        <v>叶鹏松2026-6-15</v>
      </c>
      <c r="H778" s="63" t="s">
        <v>174</v>
      </c>
      <c r="I778" s="63" t="s">
        <v>613</v>
      </c>
      <c r="J778" s="64"/>
      <c r="K778" s="64"/>
      <c r="L778" s="65"/>
      <c r="M778" s="65"/>
      <c r="N778" s="65"/>
      <c r="O778" s="66">
        <v>8</v>
      </c>
      <c r="P778" s="67"/>
      <c r="Q778" s="68"/>
      <c r="R778" s="68"/>
      <c r="S778" s="68"/>
      <c r="T778" s="69">
        <f t="shared" si="82"/>
        <v>8</v>
      </c>
      <c r="U778" s="68"/>
      <c r="V778" s="70"/>
      <c r="W778" s="70"/>
      <c r="X778" s="71">
        <f t="shared" si="83"/>
        <v>8</v>
      </c>
      <c r="Y778" s="72"/>
      <c r="Z778" s="70"/>
      <c r="AA778" s="68">
        <v>2</v>
      </c>
      <c r="AB778" s="73"/>
      <c r="AC778" s="70"/>
      <c r="AD778" s="74"/>
      <c r="AE778" s="68"/>
      <c r="AF778" s="75"/>
    </row>
    <row r="779" ht="28.5" customHeight="1" spans="1:32">
      <c r="A779" s="61" t="s">
        <v>36</v>
      </c>
      <c r="B779" s="61" t="s">
        <v>518</v>
      </c>
      <c r="C779" s="61" t="s">
        <v>518</v>
      </c>
      <c r="D779" s="61" t="s">
        <v>542</v>
      </c>
      <c r="E779" s="76" t="s">
        <v>597</v>
      </c>
      <c r="F779" s="46">
        <v>46189</v>
      </c>
      <c r="G779" s="46" t="str">
        <f t="shared" si="84"/>
        <v>叶鹏松2026-6-16</v>
      </c>
      <c r="H779" s="63" t="s">
        <v>614</v>
      </c>
      <c r="I779" s="63"/>
      <c r="J779" s="64"/>
      <c r="K779" s="64"/>
      <c r="L779" s="65"/>
      <c r="M779" s="65"/>
      <c r="N779" s="65"/>
      <c r="O779" s="66">
        <v>8</v>
      </c>
      <c r="P779" s="67"/>
      <c r="Q779" s="68"/>
      <c r="R779" s="68"/>
      <c r="S779" s="68"/>
      <c r="T779" s="69">
        <f t="shared" si="82"/>
        <v>8</v>
      </c>
      <c r="U779" s="68"/>
      <c r="V779" s="70">
        <v>2</v>
      </c>
      <c r="W779" s="70"/>
      <c r="X779" s="71">
        <f t="shared" si="83"/>
        <v>10</v>
      </c>
      <c r="Y779" s="72"/>
      <c r="Z779" s="70"/>
      <c r="AA779" s="68"/>
      <c r="AB779" s="73"/>
      <c r="AC779" s="70"/>
      <c r="AD779" s="74"/>
      <c r="AE779" s="68"/>
      <c r="AF779" s="80"/>
    </row>
    <row r="780" ht="28.5" customHeight="1" spans="1:32">
      <c r="A780" s="61" t="s">
        <v>36</v>
      </c>
      <c r="B780" s="61" t="s">
        <v>518</v>
      </c>
      <c r="C780" s="61" t="s">
        <v>518</v>
      </c>
      <c r="D780" s="61" t="s">
        <v>542</v>
      </c>
      <c r="E780" s="76" t="s">
        <v>597</v>
      </c>
      <c r="F780" s="46">
        <v>46190</v>
      </c>
      <c r="G780" s="46" t="str">
        <f t="shared" si="84"/>
        <v>叶鹏松2026-6-17</v>
      </c>
      <c r="H780" s="63" t="s">
        <v>615</v>
      </c>
      <c r="I780" s="63" t="s">
        <v>616</v>
      </c>
      <c r="J780" s="64"/>
      <c r="K780" s="64"/>
      <c r="L780" s="65"/>
      <c r="M780" s="65"/>
      <c r="N780" s="65"/>
      <c r="O780" s="66">
        <v>8</v>
      </c>
      <c r="P780" s="67"/>
      <c r="Q780" s="68"/>
      <c r="R780" s="68"/>
      <c r="S780" s="68"/>
      <c r="T780" s="69">
        <f t="shared" si="82"/>
        <v>8</v>
      </c>
      <c r="U780" s="68"/>
      <c r="V780" s="70"/>
      <c r="W780" s="70"/>
      <c r="X780" s="71">
        <f t="shared" si="83"/>
        <v>8</v>
      </c>
      <c r="Y780" s="72"/>
      <c r="Z780" s="70"/>
      <c r="AA780" s="68">
        <v>2</v>
      </c>
      <c r="AB780" s="73"/>
      <c r="AC780" s="70"/>
      <c r="AD780" s="74"/>
      <c r="AE780" s="68"/>
      <c r="AF780" s="75"/>
    </row>
    <row r="781" ht="28.5" customHeight="1" spans="1:32">
      <c r="A781" s="61" t="s">
        <v>36</v>
      </c>
      <c r="B781" s="61" t="s">
        <v>518</v>
      </c>
      <c r="C781" s="61" t="s">
        <v>518</v>
      </c>
      <c r="D781" s="61" t="s">
        <v>542</v>
      </c>
      <c r="E781" s="76" t="s">
        <v>597</v>
      </c>
      <c r="F781" s="46">
        <v>46191</v>
      </c>
      <c r="G781" s="46" t="str">
        <f t="shared" si="84"/>
        <v>叶鹏松2026-6-18</v>
      </c>
      <c r="H781" s="63" t="s">
        <v>617</v>
      </c>
      <c r="I781" s="63"/>
      <c r="J781" s="64"/>
      <c r="K781" s="64"/>
      <c r="L781" s="65" t="s">
        <v>319</v>
      </c>
      <c r="M781" s="65"/>
      <c r="N781" s="65"/>
      <c r="O781" s="66">
        <v>8</v>
      </c>
      <c r="P781" s="67"/>
      <c r="Q781" s="68">
        <v>-4.5</v>
      </c>
      <c r="R781" s="68"/>
      <c r="S781" s="68"/>
      <c r="T781" s="69">
        <f t="shared" si="82"/>
        <v>3.5</v>
      </c>
      <c r="U781" s="68"/>
      <c r="V781" s="70"/>
      <c r="W781" s="70"/>
      <c r="X781" s="71">
        <f t="shared" si="83"/>
        <v>3.5</v>
      </c>
      <c r="Y781" s="72"/>
      <c r="Z781" s="70"/>
      <c r="AA781" s="68"/>
      <c r="AB781" s="73"/>
      <c r="AC781" s="70"/>
      <c r="AD781" s="74"/>
      <c r="AE781" s="68"/>
      <c r="AF781" s="75"/>
    </row>
    <row r="782" ht="28.5" customHeight="1" spans="1:32">
      <c r="A782" s="61" t="s">
        <v>36</v>
      </c>
      <c r="B782" s="61" t="s">
        <v>518</v>
      </c>
      <c r="C782" s="61" t="s">
        <v>518</v>
      </c>
      <c r="D782" s="61" t="s">
        <v>542</v>
      </c>
      <c r="E782" s="76" t="s">
        <v>597</v>
      </c>
      <c r="F782" s="82">
        <v>46192</v>
      </c>
      <c r="G782" s="46" t="str">
        <f t="shared" si="84"/>
        <v>叶鹏松2026-6-19</v>
      </c>
      <c r="H782" s="63"/>
      <c r="I782" s="63"/>
      <c r="J782" s="64"/>
      <c r="K782" s="64"/>
      <c r="L782" s="65"/>
      <c r="M782" s="65"/>
      <c r="N782" s="65"/>
      <c r="O782" s="66"/>
      <c r="P782" s="67"/>
      <c r="Q782" s="68"/>
      <c r="R782" s="68"/>
      <c r="S782" s="68"/>
      <c r="T782" s="69">
        <f t="shared" si="82"/>
        <v>0</v>
      </c>
      <c r="U782" s="68"/>
      <c r="V782" s="70"/>
      <c r="W782" s="70"/>
      <c r="X782" s="71">
        <f t="shared" si="83"/>
        <v>0</v>
      </c>
      <c r="Y782" s="72"/>
      <c r="Z782" s="70"/>
      <c r="AA782" s="68"/>
      <c r="AB782" s="73">
        <v>8</v>
      </c>
      <c r="AC782" s="70"/>
      <c r="AD782" s="74"/>
      <c r="AE782" s="68"/>
      <c r="AF782" s="75"/>
    </row>
    <row r="783" ht="28.5" customHeight="1" spans="1:32">
      <c r="A783" s="61" t="s">
        <v>36</v>
      </c>
      <c r="B783" s="61" t="s">
        <v>518</v>
      </c>
      <c r="C783" s="61" t="s">
        <v>518</v>
      </c>
      <c r="D783" s="61" t="s">
        <v>542</v>
      </c>
      <c r="E783" s="76" t="s">
        <v>597</v>
      </c>
      <c r="F783" s="77">
        <v>46193</v>
      </c>
      <c r="G783" s="46" t="str">
        <f t="shared" si="84"/>
        <v>叶鹏松2026-6-20</v>
      </c>
      <c r="H783" s="63"/>
      <c r="I783" s="63"/>
      <c r="J783" s="64"/>
      <c r="K783" s="64"/>
      <c r="L783" s="65"/>
      <c r="M783" s="65"/>
      <c r="N783" s="65"/>
      <c r="O783" s="66"/>
      <c r="P783" s="67"/>
      <c r="Q783" s="68"/>
      <c r="R783" s="68"/>
      <c r="S783" s="68"/>
      <c r="T783" s="69">
        <f t="shared" si="82"/>
        <v>0</v>
      </c>
      <c r="U783" s="68"/>
      <c r="V783" s="70"/>
      <c r="W783" s="70"/>
      <c r="X783" s="71">
        <f t="shared" si="83"/>
        <v>0</v>
      </c>
      <c r="Y783" s="72"/>
      <c r="Z783" s="70"/>
      <c r="AA783" s="68"/>
      <c r="AB783" s="73"/>
      <c r="AC783" s="70"/>
      <c r="AD783" s="74"/>
      <c r="AE783" s="68"/>
      <c r="AF783" s="75"/>
    </row>
    <row r="784" ht="28.5" customHeight="1" spans="1:32">
      <c r="A784" s="61" t="s">
        <v>36</v>
      </c>
      <c r="B784" s="61" t="s">
        <v>518</v>
      </c>
      <c r="C784" s="61" t="s">
        <v>518</v>
      </c>
      <c r="D784" s="61" t="s">
        <v>542</v>
      </c>
      <c r="E784" s="62" t="s">
        <v>597</v>
      </c>
      <c r="F784" s="46">
        <v>46194</v>
      </c>
      <c r="G784" s="46" t="str">
        <f t="shared" si="84"/>
        <v>叶鹏松2026-6-21</v>
      </c>
      <c r="H784" s="63" t="s">
        <v>157</v>
      </c>
      <c r="I784" s="63" t="s">
        <v>618</v>
      </c>
      <c r="J784" s="64"/>
      <c r="K784" s="64"/>
      <c r="L784" s="65"/>
      <c r="M784" s="65"/>
      <c r="N784" s="65"/>
      <c r="O784" s="66">
        <v>8</v>
      </c>
      <c r="P784" s="67"/>
      <c r="Q784" s="68"/>
      <c r="R784" s="68"/>
      <c r="S784" s="68"/>
      <c r="T784" s="69">
        <f t="shared" si="82"/>
        <v>8</v>
      </c>
      <c r="U784" s="68"/>
      <c r="V784" s="70"/>
      <c r="W784" s="70"/>
      <c r="X784" s="71">
        <f t="shared" si="83"/>
        <v>8</v>
      </c>
      <c r="Y784" s="72"/>
      <c r="Z784" s="70"/>
      <c r="AA784" s="68">
        <v>2</v>
      </c>
      <c r="AB784" s="73"/>
      <c r="AC784" s="70"/>
      <c r="AD784" s="74"/>
      <c r="AE784" s="68"/>
      <c r="AF784" s="75"/>
    </row>
    <row r="785" ht="28.5" customHeight="1" spans="1:33">
      <c r="A785" s="61" t="s">
        <v>36</v>
      </c>
      <c r="B785" s="61" t="s">
        <v>518</v>
      </c>
      <c r="C785" s="61" t="s">
        <v>518</v>
      </c>
      <c r="D785" s="61" t="s">
        <v>542</v>
      </c>
      <c r="E785" s="62" t="s">
        <v>597</v>
      </c>
      <c r="F785" s="46">
        <v>46195</v>
      </c>
      <c r="G785" s="46" t="str">
        <f t="shared" si="84"/>
        <v>叶鹏松2026-6-22</v>
      </c>
      <c r="H785" s="63"/>
      <c r="I785" s="63"/>
      <c r="J785" s="64"/>
      <c r="K785" s="64"/>
      <c r="L785" s="65"/>
      <c r="M785" s="65"/>
      <c r="N785" s="65"/>
      <c r="O785" s="66"/>
      <c r="P785" s="67"/>
      <c r="Q785" s="68"/>
      <c r="R785" s="68"/>
      <c r="S785" s="68"/>
      <c r="T785" s="69">
        <f t="shared" si="82"/>
        <v>0</v>
      </c>
      <c r="U785" s="68"/>
      <c r="V785" s="70"/>
      <c r="W785" s="70"/>
      <c r="X785" s="71">
        <f t="shared" si="83"/>
        <v>0</v>
      </c>
      <c r="Y785" s="72"/>
      <c r="Z785" s="70"/>
      <c r="AA785" s="68"/>
      <c r="AB785" s="73"/>
      <c r="AC785" s="70"/>
      <c r="AD785" s="74"/>
      <c r="AE785" s="68"/>
      <c r="AF785" s="75"/>
    </row>
    <row r="786" ht="28.5" customHeight="1" spans="1:33">
      <c r="A786" s="61" t="s">
        <v>36</v>
      </c>
      <c r="B786" s="61" t="s">
        <v>518</v>
      </c>
      <c r="C786" s="61" t="s">
        <v>518</v>
      </c>
      <c r="D786" s="61" t="s">
        <v>542</v>
      </c>
      <c r="E786" s="76" t="s">
        <v>597</v>
      </c>
      <c r="F786" s="46">
        <v>46196</v>
      </c>
      <c r="G786" s="46" t="str">
        <f t="shared" si="84"/>
        <v>叶鹏松2026-6-23</v>
      </c>
      <c r="H786" s="63"/>
      <c r="I786" s="63"/>
      <c r="J786" s="64"/>
      <c r="K786" s="64"/>
      <c r="L786" s="65"/>
      <c r="M786" s="65"/>
      <c r="N786" s="65"/>
      <c r="O786" s="66"/>
      <c r="P786" s="67"/>
      <c r="Q786" s="68"/>
      <c r="R786" s="68"/>
      <c r="S786" s="68"/>
      <c r="T786" s="69">
        <f t="shared" si="82"/>
        <v>0</v>
      </c>
      <c r="U786" s="68"/>
      <c r="V786" s="70"/>
      <c r="W786" s="70"/>
      <c r="X786" s="71">
        <f t="shared" si="83"/>
        <v>0</v>
      </c>
      <c r="Y786" s="72"/>
      <c r="Z786" s="70"/>
      <c r="AA786" s="68"/>
      <c r="AB786" s="73"/>
      <c r="AC786" s="70"/>
      <c r="AD786" s="74"/>
      <c r="AE786" s="68"/>
      <c r="AF786" s="75"/>
    </row>
    <row r="787" ht="28.5" customHeight="1" spans="1:33">
      <c r="A787" s="61" t="s">
        <v>36</v>
      </c>
      <c r="B787" s="61" t="s">
        <v>518</v>
      </c>
      <c r="C787" s="61" t="s">
        <v>518</v>
      </c>
      <c r="D787" s="61" t="s">
        <v>542</v>
      </c>
      <c r="E787" s="76" t="s">
        <v>597</v>
      </c>
      <c r="F787" s="46">
        <v>46197</v>
      </c>
      <c r="G787" s="46" t="str">
        <f t="shared" si="84"/>
        <v>叶鹏松2026-6-24</v>
      </c>
      <c r="H787" s="63"/>
      <c r="I787" s="63"/>
      <c r="J787" s="64"/>
      <c r="K787" s="64"/>
      <c r="L787" s="65"/>
      <c r="M787" s="65"/>
      <c r="N787" s="65"/>
      <c r="O787" s="66"/>
      <c r="P787" s="67"/>
      <c r="Q787" s="68"/>
      <c r="R787" s="68"/>
      <c r="S787" s="68"/>
      <c r="T787" s="69">
        <f t="shared" si="82"/>
        <v>0</v>
      </c>
      <c r="U787" s="68"/>
      <c r="V787" s="70"/>
      <c r="W787" s="70"/>
      <c r="X787" s="71">
        <f t="shared" si="83"/>
        <v>0</v>
      </c>
      <c r="Y787" s="72"/>
      <c r="Z787" s="70"/>
      <c r="AA787" s="68"/>
      <c r="AB787" s="73"/>
      <c r="AC787" s="70"/>
      <c r="AD787" s="74"/>
      <c r="AE787" s="68"/>
      <c r="AF787" s="75"/>
    </row>
    <row r="788" ht="28.5" customHeight="1" spans="1:33">
      <c r="A788" s="61" t="s">
        <v>36</v>
      </c>
      <c r="B788" s="61" t="s">
        <v>518</v>
      </c>
      <c r="C788" s="61" t="s">
        <v>518</v>
      </c>
      <c r="D788" s="61" t="s">
        <v>542</v>
      </c>
      <c r="E788" s="76" t="s">
        <v>597</v>
      </c>
      <c r="F788" s="46">
        <v>46198</v>
      </c>
      <c r="G788" s="46" t="str">
        <f t="shared" si="84"/>
        <v>叶鹏松2026-6-25</v>
      </c>
      <c r="H788" s="63"/>
      <c r="I788" s="63"/>
      <c r="J788" s="64"/>
      <c r="K788" s="64"/>
      <c r="L788" s="65"/>
      <c r="M788" s="65"/>
      <c r="N788" s="65"/>
      <c r="O788" s="66"/>
      <c r="P788" s="67"/>
      <c r="Q788" s="68"/>
      <c r="R788" s="68"/>
      <c r="S788" s="68"/>
      <c r="T788" s="69">
        <f t="shared" si="82"/>
        <v>0</v>
      </c>
      <c r="U788" s="68"/>
      <c r="V788" s="70"/>
      <c r="W788" s="70"/>
      <c r="X788" s="71">
        <f t="shared" si="83"/>
        <v>0</v>
      </c>
      <c r="Y788" s="72"/>
      <c r="Z788" s="70"/>
      <c r="AA788" s="68"/>
      <c r="AB788" s="73"/>
      <c r="AC788" s="70"/>
      <c r="AD788" s="74"/>
      <c r="AE788" s="68"/>
      <c r="AF788" s="75"/>
    </row>
    <row r="789" ht="28.5" customHeight="1" spans="1:33">
      <c r="A789" s="61" t="s">
        <v>36</v>
      </c>
      <c r="B789" s="61" t="s">
        <v>518</v>
      </c>
      <c r="C789" s="61" t="s">
        <v>518</v>
      </c>
      <c r="D789" s="61" t="s">
        <v>542</v>
      </c>
      <c r="E789" s="76" t="s">
        <v>597</v>
      </c>
      <c r="F789" s="46">
        <v>46199</v>
      </c>
      <c r="G789" s="46" t="str">
        <f t="shared" si="84"/>
        <v>叶鹏松2026-6-26</v>
      </c>
      <c r="H789" s="63"/>
      <c r="I789" s="63"/>
      <c r="J789" s="64"/>
      <c r="K789" s="64"/>
      <c r="L789" s="65"/>
      <c r="M789" s="65"/>
      <c r="N789" s="65"/>
      <c r="O789" s="66"/>
      <c r="P789" s="67"/>
      <c r="Q789" s="68"/>
      <c r="R789" s="68"/>
      <c r="S789" s="68"/>
      <c r="T789" s="69">
        <f t="shared" si="82"/>
        <v>0</v>
      </c>
      <c r="U789" s="68"/>
      <c r="V789" s="70"/>
      <c r="W789" s="70"/>
      <c r="X789" s="71">
        <f t="shared" si="83"/>
        <v>0</v>
      </c>
      <c r="Y789" s="72"/>
      <c r="Z789" s="70"/>
      <c r="AA789" s="68"/>
      <c r="AB789" s="73"/>
      <c r="AC789" s="70"/>
      <c r="AD789" s="74"/>
      <c r="AE789" s="68"/>
      <c r="AF789" s="75"/>
    </row>
    <row r="790" ht="28.5" customHeight="1" spans="1:33">
      <c r="A790" s="61" t="s">
        <v>36</v>
      </c>
      <c r="B790" s="61" t="s">
        <v>518</v>
      </c>
      <c r="C790" s="61" t="s">
        <v>518</v>
      </c>
      <c r="D790" s="61" t="s">
        <v>542</v>
      </c>
      <c r="E790" s="76" t="s">
        <v>597</v>
      </c>
      <c r="F790" s="46">
        <v>46200</v>
      </c>
      <c r="G790" s="46" t="str">
        <f t="shared" si="84"/>
        <v>叶鹏松2026-6-27</v>
      </c>
      <c r="H790" s="63"/>
      <c r="I790" s="63"/>
      <c r="J790" s="64"/>
      <c r="K790" s="64"/>
      <c r="L790" s="65"/>
      <c r="M790" s="65"/>
      <c r="N790" s="79"/>
      <c r="O790" s="66"/>
      <c r="P790" s="67"/>
      <c r="Q790" s="68"/>
      <c r="R790" s="68"/>
      <c r="S790" s="68"/>
      <c r="T790" s="69">
        <f t="shared" si="82"/>
        <v>0</v>
      </c>
      <c r="U790" s="68"/>
      <c r="V790" s="70"/>
      <c r="W790" s="70"/>
      <c r="X790" s="71">
        <f t="shared" si="83"/>
        <v>0</v>
      </c>
      <c r="Y790" s="72"/>
      <c r="Z790" s="70"/>
      <c r="AA790" s="68"/>
      <c r="AB790" s="73"/>
      <c r="AC790" s="70"/>
      <c r="AD790" s="74"/>
      <c r="AE790" s="68"/>
      <c r="AF790" s="75"/>
    </row>
    <row r="791" ht="28.5" customHeight="1" spans="1:33">
      <c r="A791" s="61" t="s">
        <v>36</v>
      </c>
      <c r="B791" s="61" t="s">
        <v>518</v>
      </c>
      <c r="C791" s="61" t="s">
        <v>518</v>
      </c>
      <c r="D791" s="61" t="s">
        <v>542</v>
      </c>
      <c r="E791" s="62" t="s">
        <v>597</v>
      </c>
      <c r="F791" s="46">
        <v>46201</v>
      </c>
      <c r="G791" s="46" t="str">
        <f t="shared" si="84"/>
        <v>叶鹏松2026-6-28</v>
      </c>
      <c r="H791" s="63"/>
      <c r="I791" s="63"/>
      <c r="J791" s="64"/>
      <c r="K791" s="64"/>
      <c r="L791" s="65"/>
      <c r="M791" s="65"/>
      <c r="N791" s="65"/>
      <c r="O791" s="66"/>
      <c r="P791" s="67"/>
      <c r="Q791" s="68"/>
      <c r="R791" s="68"/>
      <c r="S791" s="68"/>
      <c r="T791" s="69">
        <f t="shared" si="82"/>
        <v>0</v>
      </c>
      <c r="U791" s="68"/>
      <c r="V791" s="70"/>
      <c r="W791" s="70"/>
      <c r="X791" s="71">
        <f t="shared" si="83"/>
        <v>0</v>
      </c>
      <c r="Y791" s="72"/>
      <c r="Z791" s="70"/>
      <c r="AA791" s="68"/>
      <c r="AB791" s="73"/>
      <c r="AC791" s="70"/>
      <c r="AD791" s="74"/>
      <c r="AE791" s="68"/>
      <c r="AF791" s="75"/>
    </row>
    <row r="792" ht="28.5" customHeight="1" spans="1:33">
      <c r="A792" s="61" t="s">
        <v>36</v>
      </c>
      <c r="B792" s="61" t="s">
        <v>518</v>
      </c>
      <c r="C792" s="61" t="s">
        <v>518</v>
      </c>
      <c r="D792" s="61" t="s">
        <v>542</v>
      </c>
      <c r="E792" s="76" t="s">
        <v>597</v>
      </c>
      <c r="F792" s="46">
        <v>46202</v>
      </c>
      <c r="G792" s="46" t="str">
        <f t="shared" si="84"/>
        <v>叶鹏松2026-6-29</v>
      </c>
      <c r="H792" s="63"/>
      <c r="I792" s="63"/>
      <c r="J792" s="64"/>
      <c r="K792" s="64"/>
      <c r="L792" s="65"/>
      <c r="M792" s="65"/>
      <c r="N792" s="79"/>
      <c r="O792" s="66"/>
      <c r="P792" s="67"/>
      <c r="Q792" s="68"/>
      <c r="R792" s="68"/>
      <c r="S792" s="68"/>
      <c r="T792" s="69">
        <f t="shared" si="82"/>
        <v>0</v>
      </c>
      <c r="U792" s="68"/>
      <c r="V792" s="70"/>
      <c r="W792" s="70"/>
      <c r="X792" s="71">
        <f t="shared" si="83"/>
        <v>0</v>
      </c>
      <c r="Y792" s="72"/>
      <c r="Z792" s="70"/>
      <c r="AA792" s="68"/>
      <c r="AB792" s="73"/>
      <c r="AC792" s="70"/>
      <c r="AD792" s="74"/>
      <c r="AE792" s="68"/>
      <c r="AF792" s="75"/>
    </row>
    <row r="793" s="3" customFormat="1" ht="28.5" customHeight="1" spans="1:33">
      <c r="A793" s="61" t="s">
        <v>36</v>
      </c>
      <c r="B793" s="61" t="s">
        <v>518</v>
      </c>
      <c r="C793" s="61" t="s">
        <v>518</v>
      </c>
      <c r="D793" s="61" t="s">
        <v>542</v>
      </c>
      <c r="E793" s="76" t="s">
        <v>597</v>
      </c>
      <c r="F793" s="46">
        <v>46203</v>
      </c>
      <c r="G793" s="46" t="str">
        <f t="shared" si="84"/>
        <v>叶鹏松2026-6-30</v>
      </c>
      <c r="H793" s="63"/>
      <c r="I793" s="63"/>
      <c r="J793" s="64"/>
      <c r="K793" s="64"/>
      <c r="L793" s="65"/>
      <c r="M793" s="65"/>
      <c r="N793" s="65"/>
      <c r="O793" s="66"/>
      <c r="P793" s="67"/>
      <c r="Q793" s="68"/>
      <c r="R793" s="68"/>
      <c r="S793" s="68"/>
      <c r="T793" s="69">
        <f t="shared" si="82"/>
        <v>0</v>
      </c>
      <c r="U793" s="68"/>
      <c r="V793" s="70"/>
      <c r="W793" s="70"/>
      <c r="X793" s="71">
        <f t="shared" si="83"/>
        <v>0</v>
      </c>
      <c r="Y793" s="72"/>
      <c r="Z793" s="70"/>
      <c r="AA793" s="68"/>
      <c r="AB793" s="73"/>
      <c r="AC793" s="70"/>
      <c r="AD793" s="74"/>
      <c r="AE793" s="68"/>
      <c r="AF793" s="75"/>
      <c r="AG793" s="15"/>
    </row>
    <row r="794" s="3" customFormat="1" ht="28.5" customHeight="1" spans="1:33">
      <c r="A794" s="61" t="s">
        <v>36</v>
      </c>
      <c r="B794" s="61" t="s">
        <v>518</v>
      </c>
      <c r="C794" s="61" t="s">
        <v>518</v>
      </c>
      <c r="D794" s="61" t="s">
        <v>542</v>
      </c>
      <c r="E794" s="62" t="s">
        <v>597</v>
      </c>
      <c r="F794" s="46">
        <v>46204</v>
      </c>
      <c r="G794" s="46" t="str">
        <f t="shared" si="84"/>
        <v>叶鹏松2026-7-1</v>
      </c>
      <c r="H794" s="63"/>
      <c r="I794" s="63"/>
      <c r="J794" s="64"/>
      <c r="K794" s="64"/>
      <c r="L794" s="65"/>
      <c r="M794" s="65"/>
      <c r="N794" s="65"/>
      <c r="O794" s="66"/>
      <c r="P794" s="67"/>
      <c r="Q794" s="68"/>
      <c r="R794" s="68"/>
      <c r="S794" s="68"/>
      <c r="T794" s="69">
        <f t="shared" si="82"/>
        <v>0</v>
      </c>
      <c r="U794" s="68"/>
      <c r="V794" s="70"/>
      <c r="W794" s="70"/>
      <c r="X794" s="71">
        <f t="shared" si="83"/>
        <v>0</v>
      </c>
      <c r="Y794" s="72"/>
      <c r="Z794" s="70"/>
      <c r="AA794" s="68"/>
      <c r="AB794" s="73"/>
      <c r="AC794" s="70"/>
      <c r="AD794" s="74"/>
      <c r="AE794" s="68"/>
      <c r="AF794" s="75"/>
      <c r="AG794" s="15"/>
    </row>
    <row r="795" ht="28.5" customHeight="1" spans="1:33">
      <c r="A795" s="84" t="s">
        <v>36</v>
      </c>
      <c r="B795" s="84" t="s">
        <v>518</v>
      </c>
      <c r="C795" s="84" t="s">
        <v>518</v>
      </c>
      <c r="D795" s="84" t="s">
        <v>542</v>
      </c>
      <c r="E795" s="85" t="s">
        <v>597</v>
      </c>
      <c r="F795" s="86">
        <v>46235</v>
      </c>
      <c r="G795" s="46" t="str">
        <f t="shared" si="84"/>
        <v>叶鹏松2026-8-1</v>
      </c>
      <c r="H795" s="63"/>
      <c r="I795" s="63"/>
      <c r="J795" s="64"/>
      <c r="K795" s="64"/>
      <c r="L795" s="65"/>
      <c r="M795" s="65"/>
      <c r="N795" s="91"/>
      <c r="O795" s="66"/>
      <c r="P795" s="87"/>
      <c r="Q795" s="87"/>
      <c r="R795" s="87"/>
      <c r="S795" s="87"/>
      <c r="T795" s="69">
        <f t="shared" si="82"/>
        <v>0</v>
      </c>
      <c r="U795" s="87"/>
      <c r="V795" s="87"/>
      <c r="W795" s="87"/>
      <c r="X795" s="71">
        <f t="shared" si="83"/>
        <v>0</v>
      </c>
      <c r="Y795" s="88"/>
      <c r="Z795" s="87"/>
      <c r="AA795" s="87"/>
      <c r="AB795" s="87"/>
      <c r="AC795" s="87"/>
      <c r="AD795" s="89"/>
      <c r="AE795" s="87"/>
      <c r="AF795" s="90"/>
    </row>
    <row r="796" ht="28.5" customHeight="1" spans="1:33">
      <c r="A796" s="44" t="s">
        <v>138</v>
      </c>
      <c r="B796" s="44" t="s">
        <v>619</v>
      </c>
      <c r="C796" s="44" t="s">
        <v>619</v>
      </c>
      <c r="D796" s="44" t="s">
        <v>620</v>
      </c>
      <c r="E796" s="44" t="s">
        <v>621</v>
      </c>
      <c r="F796" s="45">
        <v>46173</v>
      </c>
      <c r="G796" s="46" t="str">
        <f t="shared" si="84"/>
        <v>戴虎2026-5-31</v>
      </c>
      <c r="H796" s="47"/>
      <c r="I796" s="47"/>
      <c r="J796" s="48"/>
      <c r="K796" s="48"/>
      <c r="L796" s="48"/>
      <c r="M796" s="49"/>
      <c r="N796" s="49"/>
      <c r="O796" s="50">
        <f t="shared" ref="O796:AE796" si="85">SUM(O797:O828)</f>
        <v>128</v>
      </c>
      <c r="P796" s="51">
        <f t="shared" si="85"/>
        <v>0</v>
      </c>
      <c r="Q796" s="52">
        <f t="shared" si="85"/>
        <v>-35.5</v>
      </c>
      <c r="R796" s="52">
        <f t="shared" si="85"/>
        <v>0</v>
      </c>
      <c r="S796" s="53">
        <f t="shared" si="85"/>
        <v>0</v>
      </c>
      <c r="T796" s="54">
        <f t="shared" si="85"/>
        <v>92.5</v>
      </c>
      <c r="U796" s="55">
        <f t="shared" si="85"/>
        <v>0</v>
      </c>
      <c r="V796" s="54">
        <f t="shared" si="85"/>
        <v>14.5</v>
      </c>
      <c r="W796" s="54">
        <f t="shared" si="85"/>
        <v>0</v>
      </c>
      <c r="X796" s="56">
        <f t="shared" si="85"/>
        <v>107</v>
      </c>
      <c r="Y796" s="57">
        <f t="shared" si="85"/>
        <v>2</v>
      </c>
      <c r="Z796" s="54">
        <f t="shared" si="85"/>
        <v>0</v>
      </c>
      <c r="AA796" s="58">
        <f t="shared" si="85"/>
        <v>24</v>
      </c>
      <c r="AB796" s="54">
        <f t="shared" si="85"/>
        <v>8</v>
      </c>
      <c r="AC796" s="54">
        <f t="shared" si="85"/>
        <v>0</v>
      </c>
      <c r="AD796" s="59">
        <f t="shared" si="85"/>
        <v>0</v>
      </c>
      <c r="AE796" s="58">
        <f t="shared" si="85"/>
        <v>0</v>
      </c>
      <c r="AF796" s="60"/>
    </row>
    <row r="797" ht="28.5" customHeight="1" spans="1:33">
      <c r="A797" s="61" t="s">
        <v>138</v>
      </c>
      <c r="B797" s="61" t="s">
        <v>619</v>
      </c>
      <c r="C797" s="61" t="s">
        <v>619</v>
      </c>
      <c r="D797" s="61" t="s">
        <v>620</v>
      </c>
      <c r="E797" s="62" t="s">
        <v>621</v>
      </c>
      <c r="F797" s="46">
        <v>46174</v>
      </c>
      <c r="G797" s="46" t="str">
        <f t="shared" si="84"/>
        <v>戴虎2026-6-1</v>
      </c>
      <c r="H797" s="63" t="s">
        <v>622</v>
      </c>
      <c r="I797" s="63" t="s">
        <v>623</v>
      </c>
      <c r="J797" s="64"/>
      <c r="K797" s="64"/>
      <c r="L797" s="65"/>
      <c r="M797" s="65"/>
      <c r="N797" s="79"/>
      <c r="O797" s="66">
        <v>8</v>
      </c>
      <c r="P797" s="67"/>
      <c r="Q797" s="68"/>
      <c r="R797" s="68"/>
      <c r="S797" s="68"/>
      <c r="T797" s="69">
        <f t="shared" ref="T797:T828" si="86">SUM(O797:S797)</f>
        <v>8</v>
      </c>
      <c r="U797" s="68"/>
      <c r="V797" s="70">
        <v>2</v>
      </c>
      <c r="W797" s="70"/>
      <c r="X797" s="71">
        <f t="shared" ref="X797:X828" si="87">SUM(T797:W797)</f>
        <v>10</v>
      </c>
      <c r="Y797" s="72"/>
      <c r="Z797" s="70"/>
      <c r="AA797" s="68">
        <v>2</v>
      </c>
      <c r="AB797" s="73"/>
      <c r="AC797" s="70"/>
      <c r="AD797" s="74"/>
      <c r="AE797" s="68"/>
      <c r="AF797" s="75"/>
    </row>
    <row r="798" ht="28.5" customHeight="1" spans="1:33">
      <c r="A798" s="61" t="s">
        <v>138</v>
      </c>
      <c r="B798" s="61" t="s">
        <v>619</v>
      </c>
      <c r="C798" s="61" t="s">
        <v>619</v>
      </c>
      <c r="D798" s="61" t="s">
        <v>620</v>
      </c>
      <c r="E798" s="76" t="s">
        <v>621</v>
      </c>
      <c r="F798" s="46">
        <v>46175</v>
      </c>
      <c r="G798" s="46" t="str">
        <f t="shared" si="84"/>
        <v>戴虎2026-6-2</v>
      </c>
      <c r="H798" s="63" t="s">
        <v>624</v>
      </c>
      <c r="I798" s="63" t="s">
        <v>625</v>
      </c>
      <c r="J798" s="64"/>
      <c r="K798" s="64"/>
      <c r="L798" s="65"/>
      <c r="M798" s="65"/>
      <c r="N798" s="79"/>
      <c r="O798" s="66">
        <v>8</v>
      </c>
      <c r="P798" s="67"/>
      <c r="Q798" s="68"/>
      <c r="R798" s="68"/>
      <c r="S798" s="68"/>
      <c r="T798" s="69">
        <f t="shared" si="86"/>
        <v>8</v>
      </c>
      <c r="U798" s="68"/>
      <c r="V798" s="70">
        <v>2</v>
      </c>
      <c r="W798" s="70"/>
      <c r="X798" s="71">
        <f t="shared" si="87"/>
        <v>10</v>
      </c>
      <c r="Y798" s="72"/>
      <c r="Z798" s="70"/>
      <c r="AA798" s="68">
        <v>4</v>
      </c>
      <c r="AB798" s="73"/>
      <c r="AC798" s="70"/>
      <c r="AD798" s="74"/>
      <c r="AE798" s="68"/>
      <c r="AF798" s="75"/>
    </row>
    <row r="799" ht="28.5" customHeight="1" spans="1:33">
      <c r="A799" s="61" t="s">
        <v>138</v>
      </c>
      <c r="B799" s="61" t="s">
        <v>619</v>
      </c>
      <c r="C799" s="61" t="s">
        <v>619</v>
      </c>
      <c r="D799" s="61" t="s">
        <v>620</v>
      </c>
      <c r="E799" s="76" t="s">
        <v>621</v>
      </c>
      <c r="F799" s="46">
        <v>46176</v>
      </c>
      <c r="G799" s="46" t="str">
        <f t="shared" si="84"/>
        <v>戴虎2026-6-3</v>
      </c>
      <c r="H799" s="63" t="s">
        <v>626</v>
      </c>
      <c r="I799" s="63" t="s">
        <v>627</v>
      </c>
      <c r="J799" s="64"/>
      <c r="K799" s="64"/>
      <c r="L799" s="65"/>
      <c r="M799" s="65"/>
      <c r="N799" s="79"/>
      <c r="O799" s="66">
        <v>8</v>
      </c>
      <c r="P799" s="67"/>
      <c r="Q799" s="68"/>
      <c r="R799" s="68"/>
      <c r="S799" s="68"/>
      <c r="T799" s="69">
        <f t="shared" si="86"/>
        <v>8</v>
      </c>
      <c r="U799" s="68"/>
      <c r="V799" s="70">
        <v>2.5</v>
      </c>
      <c r="W799" s="70"/>
      <c r="X799" s="71">
        <f t="shared" si="87"/>
        <v>10.5</v>
      </c>
      <c r="Y799" s="72"/>
      <c r="Z799" s="70"/>
      <c r="AA799" s="68">
        <v>4</v>
      </c>
      <c r="AB799" s="73"/>
      <c r="AC799" s="70"/>
      <c r="AD799" s="74"/>
      <c r="AE799" s="68"/>
      <c r="AF799" s="75"/>
    </row>
    <row r="800" ht="28.5" customHeight="1" spans="1:33">
      <c r="A800" s="61" t="s">
        <v>138</v>
      </c>
      <c r="B800" s="61" t="s">
        <v>619</v>
      </c>
      <c r="C800" s="61" t="s">
        <v>619</v>
      </c>
      <c r="D800" s="61" t="s">
        <v>620</v>
      </c>
      <c r="E800" s="61" t="s">
        <v>621</v>
      </c>
      <c r="F800" s="46">
        <v>46177</v>
      </c>
      <c r="G800" s="46" t="str">
        <f t="shared" si="84"/>
        <v>戴虎2026-6-4</v>
      </c>
      <c r="H800" s="63" t="s">
        <v>628</v>
      </c>
      <c r="I800" s="63" t="s">
        <v>629</v>
      </c>
      <c r="J800" s="64"/>
      <c r="K800" s="64"/>
      <c r="L800" s="65"/>
      <c r="M800" s="65"/>
      <c r="N800" s="65"/>
      <c r="O800" s="66">
        <v>8</v>
      </c>
      <c r="P800" s="67"/>
      <c r="Q800" s="68"/>
      <c r="R800" s="68"/>
      <c r="S800" s="68"/>
      <c r="T800" s="69">
        <f t="shared" si="86"/>
        <v>8</v>
      </c>
      <c r="U800" s="68"/>
      <c r="V800" s="70"/>
      <c r="W800" s="70"/>
      <c r="X800" s="71">
        <f t="shared" si="87"/>
        <v>8</v>
      </c>
      <c r="Y800" s="72"/>
      <c r="Z800" s="70"/>
      <c r="AA800" s="68">
        <v>2</v>
      </c>
      <c r="AB800" s="73"/>
      <c r="AC800" s="70"/>
      <c r="AD800" s="74"/>
      <c r="AE800" s="68"/>
      <c r="AF800" s="75"/>
    </row>
    <row r="801" ht="28.5" customHeight="1" spans="1:32">
      <c r="A801" s="61" t="s">
        <v>138</v>
      </c>
      <c r="B801" s="61" t="s">
        <v>619</v>
      </c>
      <c r="C801" s="61" t="s">
        <v>619</v>
      </c>
      <c r="D801" s="61" t="s">
        <v>620</v>
      </c>
      <c r="E801" s="76" t="s">
        <v>621</v>
      </c>
      <c r="F801" s="46">
        <v>46178</v>
      </c>
      <c r="G801" s="46" t="str">
        <f t="shared" si="84"/>
        <v>戴虎2026-6-5</v>
      </c>
      <c r="H801" s="63" t="s">
        <v>630</v>
      </c>
      <c r="I801" s="63"/>
      <c r="J801" s="64"/>
      <c r="K801" s="64"/>
      <c r="L801" s="65"/>
      <c r="M801" s="65"/>
      <c r="N801" s="79"/>
      <c r="O801" s="66">
        <v>8</v>
      </c>
      <c r="P801" s="67"/>
      <c r="Q801" s="68"/>
      <c r="R801" s="68"/>
      <c r="S801" s="68"/>
      <c r="T801" s="69">
        <f t="shared" si="86"/>
        <v>8</v>
      </c>
      <c r="U801" s="68"/>
      <c r="V801" s="70"/>
      <c r="W801" s="70"/>
      <c r="X801" s="71">
        <f t="shared" si="87"/>
        <v>8</v>
      </c>
      <c r="Y801" s="72"/>
      <c r="Z801" s="70"/>
      <c r="AA801" s="68"/>
      <c r="AB801" s="73"/>
      <c r="AC801" s="70"/>
      <c r="AD801" s="74"/>
      <c r="AE801" s="68"/>
      <c r="AF801" s="75"/>
    </row>
    <row r="802" ht="28.5" customHeight="1" spans="1:32">
      <c r="A802" s="61" t="s">
        <v>138</v>
      </c>
      <c r="B802" s="61" t="s">
        <v>619</v>
      </c>
      <c r="C802" s="61" t="s">
        <v>619</v>
      </c>
      <c r="D802" s="61" t="s">
        <v>620</v>
      </c>
      <c r="E802" s="62" t="s">
        <v>621</v>
      </c>
      <c r="F802" s="46">
        <v>46179</v>
      </c>
      <c r="G802" s="46" t="str">
        <f t="shared" si="84"/>
        <v>戴虎2026-6-6</v>
      </c>
      <c r="H802" s="63" t="s">
        <v>631</v>
      </c>
      <c r="I802" s="63" t="s">
        <v>632</v>
      </c>
      <c r="J802" s="64"/>
      <c r="K802" s="64"/>
      <c r="L802" s="65"/>
      <c r="M802" s="65"/>
      <c r="N802" s="79"/>
      <c r="O802" s="66">
        <v>8</v>
      </c>
      <c r="P802" s="67"/>
      <c r="Q802" s="68"/>
      <c r="R802" s="68"/>
      <c r="S802" s="68"/>
      <c r="T802" s="69">
        <f t="shared" si="86"/>
        <v>8</v>
      </c>
      <c r="U802" s="68"/>
      <c r="V802" s="70"/>
      <c r="W802" s="70"/>
      <c r="X802" s="71">
        <f t="shared" si="87"/>
        <v>8</v>
      </c>
      <c r="Y802" s="72"/>
      <c r="Z802" s="70"/>
      <c r="AA802" s="68">
        <v>2</v>
      </c>
      <c r="AB802" s="73"/>
      <c r="AC802" s="70"/>
      <c r="AD802" s="74"/>
      <c r="AE802" s="68"/>
      <c r="AF802" s="75"/>
    </row>
    <row r="803" ht="28.5" customHeight="1" spans="1:32">
      <c r="A803" s="61" t="s">
        <v>138</v>
      </c>
      <c r="B803" s="61" t="s">
        <v>619</v>
      </c>
      <c r="C803" s="61" t="s">
        <v>619</v>
      </c>
      <c r="D803" s="61" t="s">
        <v>620</v>
      </c>
      <c r="E803" s="62" t="s">
        <v>621</v>
      </c>
      <c r="F803" s="77">
        <v>46180</v>
      </c>
      <c r="G803" s="46" t="str">
        <f t="shared" si="84"/>
        <v>戴虎2026-6-7</v>
      </c>
      <c r="H803" s="63" t="s">
        <v>633</v>
      </c>
      <c r="I803" s="63"/>
      <c r="J803" s="64"/>
      <c r="K803" s="64"/>
      <c r="L803" s="65"/>
      <c r="M803" s="65"/>
      <c r="N803" s="65"/>
      <c r="O803" s="66"/>
      <c r="P803" s="67"/>
      <c r="Q803" s="68"/>
      <c r="R803" s="68"/>
      <c r="S803" s="68"/>
      <c r="T803" s="69">
        <f t="shared" si="86"/>
        <v>0</v>
      </c>
      <c r="U803" s="68"/>
      <c r="V803" s="70"/>
      <c r="W803" s="70"/>
      <c r="X803" s="71">
        <f t="shared" si="87"/>
        <v>0</v>
      </c>
      <c r="Y803" s="72"/>
      <c r="Z803" s="70"/>
      <c r="AA803" s="68"/>
      <c r="AB803" s="73"/>
      <c r="AC803" s="70"/>
      <c r="AD803" s="74"/>
      <c r="AE803" s="68"/>
      <c r="AF803" s="75"/>
    </row>
    <row r="804" ht="28.5" customHeight="1" spans="1:32">
      <c r="A804" s="61" t="s">
        <v>138</v>
      </c>
      <c r="B804" s="61" t="s">
        <v>619</v>
      </c>
      <c r="C804" s="61" t="s">
        <v>619</v>
      </c>
      <c r="D804" s="61" t="s">
        <v>620</v>
      </c>
      <c r="E804" s="76" t="s">
        <v>621</v>
      </c>
      <c r="F804" s="46">
        <v>46181</v>
      </c>
      <c r="G804" s="46" t="str">
        <f t="shared" si="84"/>
        <v>戴虎2026-6-8</v>
      </c>
      <c r="H804" s="63" t="s">
        <v>634</v>
      </c>
      <c r="I804" s="63" t="s">
        <v>635</v>
      </c>
      <c r="J804" s="64"/>
      <c r="K804" s="64"/>
      <c r="L804" s="65"/>
      <c r="M804" s="65"/>
      <c r="N804" s="65"/>
      <c r="O804" s="66">
        <v>8</v>
      </c>
      <c r="P804" s="67"/>
      <c r="Q804" s="68"/>
      <c r="R804" s="68"/>
      <c r="S804" s="68"/>
      <c r="T804" s="69">
        <f t="shared" si="86"/>
        <v>8</v>
      </c>
      <c r="U804" s="68"/>
      <c r="V804" s="70">
        <v>4.5</v>
      </c>
      <c r="W804" s="70"/>
      <c r="X804" s="71">
        <f t="shared" si="87"/>
        <v>12.5</v>
      </c>
      <c r="Y804" s="72"/>
      <c r="Z804" s="70"/>
      <c r="AA804" s="68">
        <v>4</v>
      </c>
      <c r="AB804" s="73"/>
      <c r="AC804" s="70"/>
      <c r="AD804" s="74"/>
      <c r="AE804" s="68"/>
      <c r="AF804" s="75"/>
    </row>
    <row r="805" ht="28.5" customHeight="1" spans="1:32">
      <c r="A805" s="61" t="s">
        <v>138</v>
      </c>
      <c r="B805" s="61" t="s">
        <v>619</v>
      </c>
      <c r="C805" s="61" t="s">
        <v>619</v>
      </c>
      <c r="D805" s="61" t="s">
        <v>620</v>
      </c>
      <c r="E805" s="76" t="s">
        <v>621</v>
      </c>
      <c r="F805" s="78">
        <v>46182</v>
      </c>
      <c r="G805" s="46" t="str">
        <f t="shared" si="84"/>
        <v>戴虎2026-6-9</v>
      </c>
      <c r="H805" s="63" t="s">
        <v>636</v>
      </c>
      <c r="I805" s="63" t="s">
        <v>637</v>
      </c>
      <c r="J805" s="64"/>
      <c r="K805" s="64"/>
      <c r="L805" s="65"/>
      <c r="M805" s="65"/>
      <c r="N805" s="65"/>
      <c r="O805" s="66">
        <v>8</v>
      </c>
      <c r="P805" s="67"/>
      <c r="Q805" s="68"/>
      <c r="R805" s="68"/>
      <c r="S805" s="68"/>
      <c r="T805" s="69">
        <f t="shared" si="86"/>
        <v>8</v>
      </c>
      <c r="U805" s="68"/>
      <c r="V805" s="70"/>
      <c r="W805" s="70"/>
      <c r="X805" s="71">
        <f t="shared" si="87"/>
        <v>8</v>
      </c>
      <c r="Y805" s="72"/>
      <c r="Z805" s="70"/>
      <c r="AA805" s="68">
        <v>2</v>
      </c>
      <c r="AB805" s="73"/>
      <c r="AC805" s="70"/>
      <c r="AD805" s="74"/>
      <c r="AE805" s="68"/>
      <c r="AF805" s="75"/>
    </row>
    <row r="806" ht="28.5" customHeight="1" spans="1:32">
      <c r="A806" s="61" t="s">
        <v>138</v>
      </c>
      <c r="B806" s="61" t="s">
        <v>619</v>
      </c>
      <c r="C806" s="61" t="s">
        <v>619</v>
      </c>
      <c r="D806" s="61" t="s">
        <v>620</v>
      </c>
      <c r="E806" s="62" t="s">
        <v>621</v>
      </c>
      <c r="F806" s="46">
        <v>46183</v>
      </c>
      <c r="G806" s="46" t="str">
        <f t="shared" si="84"/>
        <v>戴虎2026-6-10</v>
      </c>
      <c r="H806" s="63" t="s">
        <v>638</v>
      </c>
      <c r="I806" s="63" t="s">
        <v>529</v>
      </c>
      <c r="J806" s="64"/>
      <c r="K806" s="64"/>
      <c r="L806" s="65"/>
      <c r="M806" s="65"/>
      <c r="N806" s="79"/>
      <c r="O806" s="66">
        <v>8</v>
      </c>
      <c r="P806" s="67"/>
      <c r="Q806" s="68"/>
      <c r="R806" s="68"/>
      <c r="S806" s="68"/>
      <c r="T806" s="69">
        <f t="shared" si="86"/>
        <v>8</v>
      </c>
      <c r="U806" s="68"/>
      <c r="V806" s="70"/>
      <c r="W806" s="70"/>
      <c r="X806" s="71">
        <f t="shared" si="87"/>
        <v>8</v>
      </c>
      <c r="Y806" s="72">
        <v>1</v>
      </c>
      <c r="Z806" s="70"/>
      <c r="AA806" s="68">
        <v>2</v>
      </c>
      <c r="AB806" s="73"/>
      <c r="AC806" s="70"/>
      <c r="AD806" s="74"/>
      <c r="AE806" s="68"/>
      <c r="AF806" s="75"/>
    </row>
    <row r="807" ht="28.5" customHeight="1" spans="1:32">
      <c r="A807" s="61" t="s">
        <v>138</v>
      </c>
      <c r="B807" s="61" t="s">
        <v>619</v>
      </c>
      <c r="C807" s="61" t="s">
        <v>619</v>
      </c>
      <c r="D807" s="61" t="s">
        <v>620</v>
      </c>
      <c r="E807" s="62" t="s">
        <v>621</v>
      </c>
      <c r="F807" s="46">
        <v>46184</v>
      </c>
      <c r="G807" s="46" t="str">
        <f t="shared" si="84"/>
        <v>戴虎2026-6-11</v>
      </c>
      <c r="H807" s="63" t="s">
        <v>639</v>
      </c>
      <c r="I807" s="63" t="s">
        <v>640</v>
      </c>
      <c r="J807" s="64"/>
      <c r="K807" s="64"/>
      <c r="L807" s="65"/>
      <c r="M807" s="65"/>
      <c r="N807" s="79"/>
      <c r="O807" s="66">
        <v>8</v>
      </c>
      <c r="P807" s="67"/>
      <c r="Q807" s="68"/>
      <c r="R807" s="68"/>
      <c r="S807" s="68"/>
      <c r="T807" s="69">
        <f t="shared" si="86"/>
        <v>8</v>
      </c>
      <c r="U807" s="68"/>
      <c r="V807" s="70">
        <v>3</v>
      </c>
      <c r="W807" s="70"/>
      <c r="X807" s="71">
        <f t="shared" si="87"/>
        <v>11</v>
      </c>
      <c r="Y807" s="72">
        <v>1</v>
      </c>
      <c r="Z807" s="70"/>
      <c r="AA807" s="68">
        <v>2</v>
      </c>
      <c r="AB807" s="73"/>
      <c r="AC807" s="70"/>
      <c r="AD807" s="74"/>
      <c r="AE807" s="68"/>
      <c r="AF807" s="75"/>
    </row>
    <row r="808" ht="28.5" customHeight="1" spans="1:32">
      <c r="A808" s="61" t="s">
        <v>138</v>
      </c>
      <c r="B808" s="61" t="s">
        <v>619</v>
      </c>
      <c r="C808" s="61" t="s">
        <v>619</v>
      </c>
      <c r="D808" s="61" t="s">
        <v>620</v>
      </c>
      <c r="E808" s="76" t="s">
        <v>621</v>
      </c>
      <c r="F808" s="46">
        <v>46185</v>
      </c>
      <c r="G808" s="46" t="str">
        <f t="shared" si="84"/>
        <v>戴虎2026-6-12</v>
      </c>
      <c r="H808" s="63" t="s">
        <v>641</v>
      </c>
      <c r="I808" s="63"/>
      <c r="J808" s="64"/>
      <c r="K808" s="64"/>
      <c r="L808" s="65"/>
      <c r="M808" s="65"/>
      <c r="N808" s="79"/>
      <c r="O808" s="66">
        <v>8</v>
      </c>
      <c r="P808" s="67"/>
      <c r="Q808" s="68"/>
      <c r="R808" s="68"/>
      <c r="S808" s="68"/>
      <c r="T808" s="69">
        <f t="shared" si="86"/>
        <v>8</v>
      </c>
      <c r="U808" s="68"/>
      <c r="V808" s="70"/>
      <c r="W808" s="70"/>
      <c r="X808" s="71">
        <f t="shared" si="87"/>
        <v>8</v>
      </c>
      <c r="Y808" s="72"/>
      <c r="Z808" s="70"/>
      <c r="AA808" s="68"/>
      <c r="AB808" s="73"/>
      <c r="AC808" s="70"/>
      <c r="AD808" s="74"/>
      <c r="AE808" s="68"/>
      <c r="AF808" s="75"/>
    </row>
    <row r="809" ht="28.5" customHeight="1" spans="1:32">
      <c r="A809" s="61" t="s">
        <v>138</v>
      </c>
      <c r="B809" s="61" t="s">
        <v>619</v>
      </c>
      <c r="C809" s="61" t="s">
        <v>619</v>
      </c>
      <c r="D809" s="61" t="s">
        <v>620</v>
      </c>
      <c r="E809" s="76" t="s">
        <v>621</v>
      </c>
      <c r="F809" s="77">
        <v>46186</v>
      </c>
      <c r="G809" s="46" t="str">
        <f t="shared" si="84"/>
        <v>戴虎2026-6-13</v>
      </c>
      <c r="H809" s="63"/>
      <c r="I809" s="63"/>
      <c r="J809" s="64"/>
      <c r="K809" s="64"/>
      <c r="L809" s="65"/>
      <c r="M809" s="65"/>
      <c r="N809" s="65"/>
      <c r="O809" s="66"/>
      <c r="P809" s="67"/>
      <c r="Q809" s="68"/>
      <c r="R809" s="68"/>
      <c r="S809" s="68"/>
      <c r="T809" s="69">
        <f t="shared" si="86"/>
        <v>0</v>
      </c>
      <c r="U809" s="68"/>
      <c r="V809" s="70"/>
      <c r="W809" s="70"/>
      <c r="X809" s="71">
        <f t="shared" si="87"/>
        <v>0</v>
      </c>
      <c r="Y809" s="72"/>
      <c r="Z809" s="70"/>
      <c r="AA809" s="68"/>
      <c r="AB809" s="73"/>
      <c r="AC809" s="70"/>
      <c r="AD809" s="74"/>
      <c r="AE809" s="68"/>
      <c r="AF809" s="80"/>
    </row>
    <row r="810" ht="28.5" customHeight="1" spans="1:32">
      <c r="A810" s="61" t="s">
        <v>138</v>
      </c>
      <c r="B810" s="61" t="s">
        <v>619</v>
      </c>
      <c r="C810" s="61" t="s">
        <v>619</v>
      </c>
      <c r="D810" s="61" t="s">
        <v>620</v>
      </c>
      <c r="E810" s="62" t="s">
        <v>621</v>
      </c>
      <c r="F810" s="77">
        <v>46187</v>
      </c>
      <c r="G810" s="46" t="str">
        <f t="shared" si="84"/>
        <v>戴虎2026-6-14</v>
      </c>
      <c r="H810" s="63"/>
      <c r="I810" s="63"/>
      <c r="J810" s="64"/>
      <c r="K810" s="64"/>
      <c r="L810" s="65"/>
      <c r="M810" s="65"/>
      <c r="N810" s="79"/>
      <c r="O810" s="66"/>
      <c r="P810" s="67"/>
      <c r="Q810" s="68"/>
      <c r="R810" s="68"/>
      <c r="S810" s="68"/>
      <c r="T810" s="69">
        <f t="shared" si="86"/>
        <v>0</v>
      </c>
      <c r="U810" s="68"/>
      <c r="V810" s="70"/>
      <c r="W810" s="70"/>
      <c r="X810" s="71">
        <f t="shared" si="87"/>
        <v>0</v>
      </c>
      <c r="Y810" s="72"/>
      <c r="Z810" s="70"/>
      <c r="AA810" s="68"/>
      <c r="AB810" s="73"/>
      <c r="AC810" s="70"/>
      <c r="AD810" s="74"/>
      <c r="AE810" s="68"/>
      <c r="AF810" s="80"/>
    </row>
    <row r="811" ht="28.5" customHeight="1" spans="1:32">
      <c r="A811" s="61" t="s">
        <v>138</v>
      </c>
      <c r="B811" s="61" t="s">
        <v>619</v>
      </c>
      <c r="C811" s="61" t="s">
        <v>619</v>
      </c>
      <c r="D811" s="61" t="s">
        <v>620</v>
      </c>
      <c r="E811" s="76" t="s">
        <v>621</v>
      </c>
      <c r="F811" s="46">
        <v>46188</v>
      </c>
      <c r="G811" s="46" t="str">
        <f t="shared" si="84"/>
        <v>戴虎2026-6-15</v>
      </c>
      <c r="H811" s="63"/>
      <c r="I811" s="63"/>
      <c r="J811" s="64"/>
      <c r="K811" s="64"/>
      <c r="L811" s="65" t="s">
        <v>56</v>
      </c>
      <c r="M811" s="65"/>
      <c r="N811" s="79"/>
      <c r="O811" s="66">
        <v>8</v>
      </c>
      <c r="P811" s="67"/>
      <c r="Q811" s="68">
        <v>-8</v>
      </c>
      <c r="R811" s="68"/>
      <c r="S811" s="68"/>
      <c r="T811" s="69">
        <f t="shared" si="86"/>
        <v>0</v>
      </c>
      <c r="U811" s="68"/>
      <c r="V811" s="70"/>
      <c r="W811" s="70"/>
      <c r="X811" s="71">
        <f t="shared" si="87"/>
        <v>0</v>
      </c>
      <c r="Y811" s="72"/>
      <c r="Z811" s="70"/>
      <c r="AA811" s="68"/>
      <c r="AB811" s="73"/>
      <c r="AC811" s="70"/>
      <c r="AD811" s="74"/>
      <c r="AE811" s="68"/>
      <c r="AF811" s="75"/>
    </row>
    <row r="812" ht="28.5" customHeight="1" spans="1:32">
      <c r="A812" s="61" t="s">
        <v>138</v>
      </c>
      <c r="B812" s="61" t="s">
        <v>619</v>
      </c>
      <c r="C812" s="61" t="s">
        <v>619</v>
      </c>
      <c r="D812" s="61" t="s">
        <v>620</v>
      </c>
      <c r="E812" s="76" t="s">
        <v>621</v>
      </c>
      <c r="F812" s="46">
        <v>46189</v>
      </c>
      <c r="G812" s="46" t="str">
        <f t="shared" si="84"/>
        <v>戴虎2026-6-16</v>
      </c>
      <c r="H812" s="63"/>
      <c r="I812" s="63"/>
      <c r="J812" s="64"/>
      <c r="K812" s="64"/>
      <c r="L812" s="65"/>
      <c r="M812" s="65"/>
      <c r="N812" s="65"/>
      <c r="O812" s="66">
        <v>8</v>
      </c>
      <c r="P812" s="67"/>
      <c r="Q812" s="68">
        <v>-8</v>
      </c>
      <c r="R812" s="68"/>
      <c r="S812" s="68"/>
      <c r="T812" s="69">
        <f t="shared" si="86"/>
        <v>0</v>
      </c>
      <c r="U812" s="68"/>
      <c r="V812" s="70"/>
      <c r="W812" s="70"/>
      <c r="X812" s="71">
        <f t="shared" si="87"/>
        <v>0</v>
      </c>
      <c r="Y812" s="72"/>
      <c r="Z812" s="70"/>
      <c r="AA812" s="68"/>
      <c r="AB812" s="73"/>
      <c r="AC812" s="70"/>
      <c r="AD812" s="74"/>
      <c r="AE812" s="68"/>
      <c r="AF812" s="80"/>
    </row>
    <row r="813" ht="28.5" customHeight="1" spans="1:32">
      <c r="A813" s="61" t="s">
        <v>138</v>
      </c>
      <c r="B813" s="61" t="s">
        <v>619</v>
      </c>
      <c r="C813" s="61" t="s">
        <v>619</v>
      </c>
      <c r="D813" s="61" t="s">
        <v>620</v>
      </c>
      <c r="E813" s="76" t="s">
        <v>621</v>
      </c>
      <c r="F813" s="46">
        <v>46190</v>
      </c>
      <c r="G813" s="46" t="str">
        <f t="shared" si="84"/>
        <v>戴虎2026-6-17</v>
      </c>
      <c r="H813" s="63"/>
      <c r="I813" s="63"/>
      <c r="J813" s="64"/>
      <c r="K813" s="64"/>
      <c r="L813" s="65"/>
      <c r="M813" s="65"/>
      <c r="N813" s="79"/>
      <c r="O813" s="66">
        <v>8</v>
      </c>
      <c r="P813" s="67"/>
      <c r="Q813" s="68">
        <v>-8</v>
      </c>
      <c r="R813" s="68"/>
      <c r="S813" s="68"/>
      <c r="T813" s="69">
        <f t="shared" si="86"/>
        <v>0</v>
      </c>
      <c r="U813" s="68"/>
      <c r="V813" s="70"/>
      <c r="W813" s="70"/>
      <c r="X813" s="71">
        <f t="shared" si="87"/>
        <v>0</v>
      </c>
      <c r="Y813" s="72"/>
      <c r="Z813" s="70"/>
      <c r="AA813" s="68"/>
      <c r="AB813" s="73"/>
      <c r="AC813" s="70"/>
      <c r="AD813" s="74"/>
      <c r="AE813" s="68"/>
      <c r="AF813" s="75"/>
    </row>
    <row r="814" ht="28.5" customHeight="1" spans="1:32">
      <c r="A814" s="61" t="s">
        <v>138</v>
      </c>
      <c r="B814" s="61" t="s">
        <v>619</v>
      </c>
      <c r="C814" s="61" t="s">
        <v>619</v>
      </c>
      <c r="D814" s="61" t="s">
        <v>620</v>
      </c>
      <c r="E814" s="76" t="s">
        <v>621</v>
      </c>
      <c r="F814" s="46">
        <v>46191</v>
      </c>
      <c r="G814" s="46" t="str">
        <f t="shared" si="84"/>
        <v>戴虎2026-6-18</v>
      </c>
      <c r="H814" s="63"/>
      <c r="I814" s="63"/>
      <c r="J814" s="64"/>
      <c r="K814" s="64"/>
      <c r="L814" s="65"/>
      <c r="M814" s="65"/>
      <c r="N814" s="79"/>
      <c r="O814" s="66">
        <v>8</v>
      </c>
      <c r="P814" s="67"/>
      <c r="Q814" s="68">
        <v>-8</v>
      </c>
      <c r="R814" s="68"/>
      <c r="S814" s="68"/>
      <c r="T814" s="69">
        <f t="shared" si="86"/>
        <v>0</v>
      </c>
      <c r="U814" s="68"/>
      <c r="V814" s="70"/>
      <c r="W814" s="70"/>
      <c r="X814" s="71">
        <f t="shared" si="87"/>
        <v>0</v>
      </c>
      <c r="Y814" s="72"/>
      <c r="Z814" s="70"/>
      <c r="AA814" s="68"/>
      <c r="AB814" s="73"/>
      <c r="AC814" s="70"/>
      <c r="AD814" s="74"/>
      <c r="AE814" s="68"/>
      <c r="AF814" s="75"/>
    </row>
    <row r="815" ht="28.5" customHeight="1" spans="1:32">
      <c r="A815" s="61" t="s">
        <v>138</v>
      </c>
      <c r="B815" s="61" t="s">
        <v>619</v>
      </c>
      <c r="C815" s="61" t="s">
        <v>619</v>
      </c>
      <c r="D815" s="61" t="s">
        <v>620</v>
      </c>
      <c r="E815" s="76" t="s">
        <v>621</v>
      </c>
      <c r="F815" s="82">
        <v>46192</v>
      </c>
      <c r="G815" s="46" t="str">
        <f t="shared" si="84"/>
        <v>戴虎2026-6-19</v>
      </c>
      <c r="H815" s="63"/>
      <c r="I815" s="63"/>
      <c r="J815" s="64"/>
      <c r="K815" s="64"/>
      <c r="L815" s="65"/>
      <c r="M815" s="65"/>
      <c r="N815" s="83"/>
      <c r="O815" s="66"/>
      <c r="P815" s="67"/>
      <c r="Q815" s="68"/>
      <c r="R815" s="68"/>
      <c r="S815" s="68"/>
      <c r="T815" s="69">
        <f t="shared" si="86"/>
        <v>0</v>
      </c>
      <c r="U815" s="68"/>
      <c r="V815" s="70"/>
      <c r="W815" s="70"/>
      <c r="X815" s="71">
        <f t="shared" si="87"/>
        <v>0</v>
      </c>
      <c r="Y815" s="72"/>
      <c r="Z815" s="70"/>
      <c r="AA815" s="68"/>
      <c r="AB815" s="73">
        <v>8</v>
      </c>
      <c r="AC815" s="70"/>
      <c r="AD815" s="74"/>
      <c r="AE815" s="68"/>
      <c r="AF815" s="75"/>
    </row>
    <row r="816" ht="28.5" customHeight="1" spans="1:32">
      <c r="A816" s="61" t="s">
        <v>138</v>
      </c>
      <c r="B816" s="61" t="s">
        <v>619</v>
      </c>
      <c r="C816" s="61" t="s">
        <v>619</v>
      </c>
      <c r="D816" s="61" t="s">
        <v>620</v>
      </c>
      <c r="E816" s="76" t="s">
        <v>621</v>
      </c>
      <c r="F816" s="77">
        <v>46193</v>
      </c>
      <c r="G816" s="46" t="str">
        <f t="shared" si="84"/>
        <v>戴虎2026-6-20</v>
      </c>
      <c r="H816" s="63"/>
      <c r="I816" s="63"/>
      <c r="J816" s="64"/>
      <c r="K816" s="64"/>
      <c r="L816" s="79">
        <v>0.729166666666667</v>
      </c>
      <c r="M816" s="65"/>
      <c r="N816" s="79"/>
      <c r="O816" s="66"/>
      <c r="P816" s="67"/>
      <c r="Q816" s="68"/>
      <c r="R816" s="68"/>
      <c r="S816" s="68"/>
      <c r="T816" s="69">
        <f t="shared" si="86"/>
        <v>0</v>
      </c>
      <c r="U816" s="68"/>
      <c r="V816" s="70"/>
      <c r="W816" s="70"/>
      <c r="X816" s="71">
        <f t="shared" si="87"/>
        <v>0</v>
      </c>
      <c r="Y816" s="72"/>
      <c r="Z816" s="70"/>
      <c r="AA816" s="68"/>
      <c r="AB816" s="73"/>
      <c r="AC816" s="70"/>
      <c r="AD816" s="74"/>
      <c r="AE816" s="68"/>
      <c r="AF816" s="75"/>
    </row>
    <row r="817" ht="28.5" customHeight="1" spans="1:33">
      <c r="A817" s="61" t="s">
        <v>138</v>
      </c>
      <c r="B817" s="61" t="s">
        <v>619</v>
      </c>
      <c r="C817" s="61" t="s">
        <v>619</v>
      </c>
      <c r="D817" s="61" t="s">
        <v>620</v>
      </c>
      <c r="E817" s="62" t="s">
        <v>621</v>
      </c>
      <c r="F817" s="46">
        <v>46194</v>
      </c>
      <c r="G817" s="46" t="str">
        <f t="shared" si="84"/>
        <v>戴虎2026-6-21</v>
      </c>
      <c r="H817" s="92" t="s">
        <v>642</v>
      </c>
      <c r="I817" s="63"/>
      <c r="J817" s="64"/>
      <c r="K817" s="64"/>
      <c r="L817" s="65" t="s">
        <v>64</v>
      </c>
      <c r="M817" s="65"/>
      <c r="N817" s="79"/>
      <c r="O817" s="66">
        <v>8</v>
      </c>
      <c r="P817" s="67"/>
      <c r="Q817" s="68">
        <v>-3.5</v>
      </c>
      <c r="R817" s="68"/>
      <c r="S817" s="68"/>
      <c r="T817" s="69">
        <f t="shared" si="86"/>
        <v>4.5</v>
      </c>
      <c r="U817" s="68"/>
      <c r="V817" s="70">
        <v>0.5</v>
      </c>
      <c r="W817" s="70"/>
      <c r="X817" s="71">
        <f t="shared" si="87"/>
        <v>5</v>
      </c>
      <c r="Y817" s="72"/>
      <c r="Z817" s="70"/>
      <c r="AA817" s="68"/>
      <c r="AB817" s="73"/>
      <c r="AC817" s="70"/>
      <c r="AD817" s="74"/>
      <c r="AE817" s="68"/>
      <c r="AF817" s="75"/>
    </row>
    <row r="818" ht="28.5" customHeight="1" spans="1:33">
      <c r="A818" s="61" t="s">
        <v>138</v>
      </c>
      <c r="B818" s="61" t="s">
        <v>619</v>
      </c>
      <c r="C818" s="61" t="s">
        <v>619</v>
      </c>
      <c r="D818" s="61" t="s">
        <v>620</v>
      </c>
      <c r="E818" s="76" t="s">
        <v>621</v>
      </c>
      <c r="F818" s="46">
        <v>46195</v>
      </c>
      <c r="G818" s="46" t="str">
        <f t="shared" si="84"/>
        <v>戴虎2026-6-22</v>
      </c>
      <c r="H818" s="63"/>
      <c r="I818" s="63"/>
      <c r="J818" s="64"/>
      <c r="K818" s="64"/>
      <c r="L818" s="65"/>
      <c r="M818" s="65"/>
      <c r="N818" s="79"/>
      <c r="O818" s="66"/>
      <c r="P818" s="67"/>
      <c r="Q818" s="68"/>
      <c r="R818" s="68"/>
      <c r="S818" s="68"/>
      <c r="T818" s="69">
        <f t="shared" si="86"/>
        <v>0</v>
      </c>
      <c r="U818" s="68"/>
      <c r="V818" s="70"/>
      <c r="W818" s="70"/>
      <c r="X818" s="71">
        <f t="shared" si="87"/>
        <v>0</v>
      </c>
      <c r="Y818" s="72"/>
      <c r="Z818" s="70"/>
      <c r="AA818" s="68"/>
      <c r="AB818" s="73"/>
      <c r="AC818" s="70"/>
      <c r="AD818" s="74"/>
      <c r="AE818" s="68"/>
      <c r="AF818" s="75"/>
    </row>
    <row r="819" ht="28.5" customHeight="1" spans="1:33">
      <c r="A819" s="61" t="s">
        <v>138</v>
      </c>
      <c r="B819" s="61" t="s">
        <v>619</v>
      </c>
      <c r="C819" s="61" t="s">
        <v>619</v>
      </c>
      <c r="D819" s="61" t="s">
        <v>620</v>
      </c>
      <c r="E819" s="76" t="s">
        <v>621</v>
      </c>
      <c r="F819" s="46">
        <v>46196</v>
      </c>
      <c r="G819" s="46" t="str">
        <f t="shared" si="84"/>
        <v>戴虎2026-6-23</v>
      </c>
      <c r="H819" s="63"/>
      <c r="I819" s="63"/>
      <c r="J819" s="64"/>
      <c r="K819" s="64"/>
      <c r="L819" s="65"/>
      <c r="M819" s="65"/>
      <c r="N819" s="79"/>
      <c r="O819" s="66"/>
      <c r="P819" s="67"/>
      <c r="Q819" s="68"/>
      <c r="R819" s="68"/>
      <c r="S819" s="68"/>
      <c r="T819" s="69">
        <f t="shared" si="86"/>
        <v>0</v>
      </c>
      <c r="U819" s="68"/>
      <c r="V819" s="70"/>
      <c r="W819" s="70"/>
      <c r="X819" s="71">
        <f t="shared" si="87"/>
        <v>0</v>
      </c>
      <c r="Y819" s="72"/>
      <c r="Z819" s="70"/>
      <c r="AA819" s="68"/>
      <c r="AB819" s="73"/>
      <c r="AC819" s="70"/>
      <c r="AD819" s="74"/>
      <c r="AE819" s="68"/>
      <c r="AF819" s="75"/>
    </row>
    <row r="820" ht="28.5" customHeight="1" spans="1:33">
      <c r="A820" s="61" t="s">
        <v>138</v>
      </c>
      <c r="B820" s="61" t="s">
        <v>619</v>
      </c>
      <c r="C820" s="61" t="s">
        <v>619</v>
      </c>
      <c r="D820" s="61" t="s">
        <v>620</v>
      </c>
      <c r="E820" s="76" t="s">
        <v>621</v>
      </c>
      <c r="F820" s="46">
        <v>46197</v>
      </c>
      <c r="G820" s="46" t="str">
        <f t="shared" si="84"/>
        <v>戴虎2026-6-24</v>
      </c>
      <c r="H820" s="63"/>
      <c r="I820" s="63"/>
      <c r="J820" s="64"/>
      <c r="K820" s="64"/>
      <c r="L820" s="65"/>
      <c r="M820" s="65"/>
      <c r="N820" s="83"/>
      <c r="O820" s="66"/>
      <c r="P820" s="67"/>
      <c r="Q820" s="68"/>
      <c r="R820" s="68"/>
      <c r="S820" s="68"/>
      <c r="T820" s="69">
        <f t="shared" si="86"/>
        <v>0</v>
      </c>
      <c r="U820" s="68"/>
      <c r="V820" s="70"/>
      <c r="W820" s="70"/>
      <c r="X820" s="71">
        <f t="shared" si="87"/>
        <v>0</v>
      </c>
      <c r="Y820" s="72"/>
      <c r="Z820" s="70"/>
      <c r="AA820" s="68"/>
      <c r="AB820" s="73"/>
      <c r="AC820" s="70"/>
      <c r="AD820" s="74"/>
      <c r="AE820" s="68"/>
      <c r="AF820" s="75"/>
    </row>
    <row r="821" ht="28.5" customHeight="1" spans="1:33">
      <c r="A821" s="61" t="s">
        <v>138</v>
      </c>
      <c r="B821" s="61" t="s">
        <v>619</v>
      </c>
      <c r="C821" s="61" t="s">
        <v>619</v>
      </c>
      <c r="D821" s="61" t="s">
        <v>620</v>
      </c>
      <c r="E821" s="76" t="s">
        <v>621</v>
      </c>
      <c r="F821" s="46">
        <v>46198</v>
      </c>
      <c r="G821" s="46" t="str">
        <f t="shared" si="84"/>
        <v>戴虎2026-6-25</v>
      </c>
      <c r="H821" s="63"/>
      <c r="I821" s="63"/>
      <c r="J821" s="64"/>
      <c r="K821" s="64"/>
      <c r="L821" s="65"/>
      <c r="M821" s="65"/>
      <c r="N821" s="83"/>
      <c r="O821" s="66"/>
      <c r="P821" s="67"/>
      <c r="Q821" s="68"/>
      <c r="R821" s="68"/>
      <c r="S821" s="68"/>
      <c r="T821" s="69">
        <f t="shared" si="86"/>
        <v>0</v>
      </c>
      <c r="U821" s="68"/>
      <c r="V821" s="70"/>
      <c r="W821" s="70"/>
      <c r="X821" s="71">
        <f t="shared" si="87"/>
        <v>0</v>
      </c>
      <c r="Y821" s="72"/>
      <c r="Z821" s="70"/>
      <c r="AA821" s="68"/>
      <c r="AB821" s="73"/>
      <c r="AC821" s="70"/>
      <c r="AD821" s="74"/>
      <c r="AE821" s="68"/>
      <c r="AF821" s="75"/>
    </row>
    <row r="822" ht="28.5" customHeight="1" spans="1:33">
      <c r="A822" s="61" t="s">
        <v>138</v>
      </c>
      <c r="B822" s="61" t="s">
        <v>619</v>
      </c>
      <c r="C822" s="61" t="s">
        <v>619</v>
      </c>
      <c r="D822" s="61" t="s">
        <v>620</v>
      </c>
      <c r="E822" s="76" t="s">
        <v>621</v>
      </c>
      <c r="F822" s="46">
        <v>46199</v>
      </c>
      <c r="G822" s="46" t="str">
        <f t="shared" si="84"/>
        <v>戴虎2026-6-26</v>
      </c>
      <c r="H822" s="63"/>
      <c r="I822" s="63"/>
      <c r="J822" s="64"/>
      <c r="K822" s="64"/>
      <c r="L822" s="65"/>
      <c r="M822" s="65"/>
      <c r="N822" s="65"/>
      <c r="O822" s="66"/>
      <c r="P822" s="67"/>
      <c r="Q822" s="68"/>
      <c r="R822" s="68"/>
      <c r="S822" s="68"/>
      <c r="T822" s="69">
        <f t="shared" si="86"/>
        <v>0</v>
      </c>
      <c r="U822" s="68"/>
      <c r="V822" s="70"/>
      <c r="W822" s="70"/>
      <c r="X822" s="71">
        <f t="shared" si="87"/>
        <v>0</v>
      </c>
      <c r="Y822" s="72"/>
      <c r="Z822" s="70"/>
      <c r="AA822" s="68"/>
      <c r="AB822" s="73"/>
      <c r="AC822" s="70"/>
      <c r="AD822" s="74"/>
      <c r="AE822" s="68"/>
      <c r="AF822" s="75"/>
    </row>
    <row r="823" ht="28.5" customHeight="1" spans="1:33">
      <c r="A823" s="61" t="s">
        <v>138</v>
      </c>
      <c r="B823" s="61" t="s">
        <v>619</v>
      </c>
      <c r="C823" s="61" t="s">
        <v>619</v>
      </c>
      <c r="D823" s="61" t="s">
        <v>620</v>
      </c>
      <c r="E823" s="76" t="s">
        <v>621</v>
      </c>
      <c r="F823" s="46">
        <v>46200</v>
      </c>
      <c r="G823" s="46" t="str">
        <f t="shared" si="84"/>
        <v>戴虎2026-6-27</v>
      </c>
      <c r="H823" s="63"/>
      <c r="I823" s="63"/>
      <c r="J823" s="64"/>
      <c r="K823" s="64"/>
      <c r="L823" s="65"/>
      <c r="M823" s="65"/>
      <c r="N823" s="79"/>
      <c r="O823" s="66"/>
      <c r="P823" s="67"/>
      <c r="Q823" s="68"/>
      <c r="R823" s="68"/>
      <c r="S823" s="68"/>
      <c r="T823" s="69">
        <f t="shared" si="86"/>
        <v>0</v>
      </c>
      <c r="U823" s="68"/>
      <c r="V823" s="70"/>
      <c r="W823" s="70"/>
      <c r="X823" s="71">
        <f t="shared" si="87"/>
        <v>0</v>
      </c>
      <c r="Y823" s="72"/>
      <c r="Z823" s="70"/>
      <c r="AA823" s="68"/>
      <c r="AB823" s="73"/>
      <c r="AC823" s="70"/>
      <c r="AD823" s="74"/>
      <c r="AE823" s="68"/>
      <c r="AF823" s="75"/>
    </row>
    <row r="824" ht="28.5" customHeight="1" spans="1:33">
      <c r="A824" s="61" t="s">
        <v>138</v>
      </c>
      <c r="B824" s="61" t="s">
        <v>619</v>
      </c>
      <c r="C824" s="61" t="s">
        <v>619</v>
      </c>
      <c r="D824" s="61" t="s">
        <v>620</v>
      </c>
      <c r="E824" s="62" t="s">
        <v>621</v>
      </c>
      <c r="F824" s="46">
        <v>46201</v>
      </c>
      <c r="G824" s="46" t="str">
        <f t="shared" si="84"/>
        <v>戴虎2026-6-28</v>
      </c>
      <c r="H824" s="63"/>
      <c r="I824" s="63"/>
      <c r="J824" s="64"/>
      <c r="K824" s="64"/>
      <c r="L824" s="65"/>
      <c r="M824" s="65"/>
      <c r="N824" s="79"/>
      <c r="O824" s="66"/>
      <c r="P824" s="67"/>
      <c r="Q824" s="68"/>
      <c r="R824" s="68"/>
      <c r="S824" s="68"/>
      <c r="T824" s="69">
        <f t="shared" si="86"/>
        <v>0</v>
      </c>
      <c r="U824" s="68"/>
      <c r="V824" s="70"/>
      <c r="W824" s="70"/>
      <c r="X824" s="71">
        <f t="shared" si="87"/>
        <v>0</v>
      </c>
      <c r="Y824" s="72"/>
      <c r="Z824" s="70"/>
      <c r="AA824" s="68"/>
      <c r="AB824" s="73"/>
      <c r="AC824" s="70"/>
      <c r="AD824" s="74"/>
      <c r="AE824" s="68"/>
      <c r="AF824" s="75"/>
    </row>
    <row r="825" ht="28.5" customHeight="1" spans="1:33">
      <c r="A825" s="61" t="s">
        <v>138</v>
      </c>
      <c r="B825" s="61" t="s">
        <v>619</v>
      </c>
      <c r="C825" s="61" t="s">
        <v>619</v>
      </c>
      <c r="D825" s="61" t="s">
        <v>620</v>
      </c>
      <c r="E825" s="76" t="s">
        <v>621</v>
      </c>
      <c r="F825" s="46">
        <v>46202</v>
      </c>
      <c r="G825" s="46" t="str">
        <f t="shared" si="84"/>
        <v>戴虎2026-6-29</v>
      </c>
      <c r="H825" s="63"/>
      <c r="I825" s="63"/>
      <c r="J825" s="64"/>
      <c r="K825" s="64"/>
      <c r="L825" s="65"/>
      <c r="M825" s="65"/>
      <c r="N825" s="79"/>
      <c r="O825" s="66"/>
      <c r="P825" s="67"/>
      <c r="Q825" s="68"/>
      <c r="R825" s="68"/>
      <c r="S825" s="68"/>
      <c r="T825" s="69">
        <f t="shared" si="86"/>
        <v>0</v>
      </c>
      <c r="U825" s="68"/>
      <c r="V825" s="70"/>
      <c r="W825" s="70"/>
      <c r="X825" s="71">
        <f t="shared" si="87"/>
        <v>0</v>
      </c>
      <c r="Y825" s="72"/>
      <c r="Z825" s="70"/>
      <c r="AA825" s="68"/>
      <c r="AB825" s="73"/>
      <c r="AC825" s="70"/>
      <c r="AD825" s="74"/>
      <c r="AE825" s="68"/>
      <c r="AF825" s="75"/>
    </row>
    <row r="826" s="3" customFormat="1" ht="28.5" customHeight="1" spans="1:33">
      <c r="A826" s="61" t="s">
        <v>138</v>
      </c>
      <c r="B826" s="61" t="s">
        <v>619</v>
      </c>
      <c r="C826" s="61" t="s">
        <v>619</v>
      </c>
      <c r="D826" s="61" t="s">
        <v>620</v>
      </c>
      <c r="E826" s="62" t="s">
        <v>621</v>
      </c>
      <c r="F826" s="46">
        <v>46203</v>
      </c>
      <c r="G826" s="46" t="str">
        <f t="shared" si="84"/>
        <v>戴虎2026-6-30</v>
      </c>
      <c r="H826" s="63"/>
      <c r="I826" s="63"/>
      <c r="J826" s="64"/>
      <c r="K826" s="64"/>
      <c r="L826" s="65"/>
      <c r="M826" s="65"/>
      <c r="N826" s="65"/>
      <c r="O826" s="66"/>
      <c r="P826" s="67"/>
      <c r="Q826" s="68"/>
      <c r="R826" s="68"/>
      <c r="S826" s="68"/>
      <c r="T826" s="69">
        <f t="shared" si="86"/>
        <v>0</v>
      </c>
      <c r="U826" s="68"/>
      <c r="V826" s="70"/>
      <c r="W826" s="70"/>
      <c r="X826" s="71">
        <f t="shared" si="87"/>
        <v>0</v>
      </c>
      <c r="Y826" s="72"/>
      <c r="Z826" s="70"/>
      <c r="AA826" s="68"/>
      <c r="AB826" s="73"/>
      <c r="AC826" s="70"/>
      <c r="AD826" s="74"/>
      <c r="AE826" s="68"/>
      <c r="AF826" s="75"/>
      <c r="AG826" s="15"/>
    </row>
    <row r="827" s="3" customFormat="1" ht="28.5" customHeight="1" spans="1:33">
      <c r="A827" s="61" t="s">
        <v>138</v>
      </c>
      <c r="B827" s="61" t="s">
        <v>619</v>
      </c>
      <c r="C827" s="61" t="s">
        <v>619</v>
      </c>
      <c r="D827" s="61" t="s">
        <v>620</v>
      </c>
      <c r="E827" s="62" t="s">
        <v>621</v>
      </c>
      <c r="F827" s="46">
        <v>46204</v>
      </c>
      <c r="G827" s="46" t="str">
        <f t="shared" si="84"/>
        <v>戴虎2026-7-1</v>
      </c>
      <c r="H827" s="63"/>
      <c r="I827" s="63"/>
      <c r="J827" s="64"/>
      <c r="K827" s="64"/>
      <c r="L827" s="65"/>
      <c r="M827" s="65"/>
      <c r="N827" s="65"/>
      <c r="O827" s="66"/>
      <c r="P827" s="67"/>
      <c r="Q827" s="68"/>
      <c r="R827" s="68"/>
      <c r="S827" s="68"/>
      <c r="T827" s="69">
        <f t="shared" si="86"/>
        <v>0</v>
      </c>
      <c r="U827" s="68"/>
      <c r="V827" s="70"/>
      <c r="W827" s="70"/>
      <c r="X827" s="71">
        <f t="shared" si="87"/>
        <v>0</v>
      </c>
      <c r="Y827" s="72"/>
      <c r="Z827" s="70"/>
      <c r="AA827" s="68"/>
      <c r="AB827" s="73"/>
      <c r="AC827" s="70"/>
      <c r="AD827" s="74"/>
      <c r="AE827" s="68"/>
      <c r="AF827" s="75"/>
      <c r="AG827" s="15"/>
    </row>
    <row r="828" ht="28.5" customHeight="1" spans="1:33">
      <c r="A828" s="84" t="s">
        <v>138</v>
      </c>
      <c r="B828" s="84" t="s">
        <v>619</v>
      </c>
      <c r="C828" s="84" t="s">
        <v>619</v>
      </c>
      <c r="D828" s="84" t="s">
        <v>620</v>
      </c>
      <c r="E828" s="85" t="s">
        <v>621</v>
      </c>
      <c r="F828" s="86">
        <v>46235</v>
      </c>
      <c r="G828" s="46" t="str">
        <f t="shared" si="84"/>
        <v>戴虎2026-8-1</v>
      </c>
      <c r="H828" s="63"/>
      <c r="I828" s="63"/>
      <c r="J828" s="64"/>
      <c r="K828" s="64"/>
      <c r="L828" s="65"/>
      <c r="M828" s="65"/>
      <c r="N828" s="91"/>
      <c r="O828" s="66"/>
      <c r="P828" s="87"/>
      <c r="Q828" s="87"/>
      <c r="R828" s="87"/>
      <c r="S828" s="87"/>
      <c r="T828" s="69">
        <f t="shared" si="86"/>
        <v>0</v>
      </c>
      <c r="U828" s="87"/>
      <c r="V828" s="87"/>
      <c r="W828" s="87"/>
      <c r="X828" s="71">
        <f t="shared" si="87"/>
        <v>0</v>
      </c>
      <c r="Y828" s="88"/>
      <c r="Z828" s="87"/>
      <c r="AA828" s="87"/>
      <c r="AB828" s="87"/>
      <c r="AC828" s="87"/>
      <c r="AD828" s="89"/>
      <c r="AE828" s="87"/>
      <c r="AF828" s="90"/>
    </row>
    <row r="829" ht="28.5" customHeight="1" spans="1:33">
      <c r="A829" s="44" t="s">
        <v>36</v>
      </c>
      <c r="B829" s="44" t="s">
        <v>619</v>
      </c>
      <c r="C829" s="44" t="s">
        <v>643</v>
      </c>
      <c r="D829" s="44" t="s">
        <v>644</v>
      </c>
      <c r="E829" s="44" t="s">
        <v>645</v>
      </c>
      <c r="F829" s="45">
        <v>46173</v>
      </c>
      <c r="G829" s="46" t="str">
        <f t="shared" si="84"/>
        <v>金宣平2026-5-31</v>
      </c>
      <c r="H829" s="47"/>
      <c r="I829" s="47"/>
      <c r="J829" s="48"/>
      <c r="K829" s="48"/>
      <c r="L829" s="48"/>
      <c r="M829" s="49"/>
      <c r="N829" s="49"/>
      <c r="O829" s="50">
        <f t="shared" ref="O829:AE829" si="88">SUM(O830:O861)</f>
        <v>128</v>
      </c>
      <c r="P829" s="51">
        <f t="shared" si="88"/>
        <v>0</v>
      </c>
      <c r="Q829" s="52">
        <f t="shared" si="88"/>
        <v>-4.5</v>
      </c>
      <c r="R829" s="52">
        <f t="shared" si="88"/>
        <v>0</v>
      </c>
      <c r="S829" s="53">
        <f t="shared" si="88"/>
        <v>0</v>
      </c>
      <c r="T829" s="54">
        <f t="shared" si="88"/>
        <v>123.5</v>
      </c>
      <c r="U829" s="55">
        <f t="shared" si="88"/>
        <v>0</v>
      </c>
      <c r="V829" s="54">
        <f t="shared" si="88"/>
        <v>8.5</v>
      </c>
      <c r="W829" s="54">
        <f t="shared" si="88"/>
        <v>0</v>
      </c>
      <c r="X829" s="56">
        <f t="shared" si="88"/>
        <v>132</v>
      </c>
      <c r="Y829" s="57">
        <f t="shared" si="88"/>
        <v>0</v>
      </c>
      <c r="Z829" s="54">
        <f t="shared" si="88"/>
        <v>0</v>
      </c>
      <c r="AA829" s="58">
        <f t="shared" si="88"/>
        <v>10</v>
      </c>
      <c r="AB829" s="54">
        <f t="shared" si="88"/>
        <v>8</v>
      </c>
      <c r="AC829" s="54">
        <f t="shared" si="88"/>
        <v>0</v>
      </c>
      <c r="AD829" s="59">
        <f t="shared" si="88"/>
        <v>0</v>
      </c>
      <c r="AE829" s="58">
        <f t="shared" si="88"/>
        <v>0</v>
      </c>
      <c r="AF829" s="60"/>
    </row>
    <row r="830" ht="28.5" customHeight="1" spans="1:33">
      <c r="A830" s="61" t="s">
        <v>36</v>
      </c>
      <c r="B830" s="61" t="s">
        <v>619</v>
      </c>
      <c r="C830" s="61" t="s">
        <v>643</v>
      </c>
      <c r="D830" s="61" t="s">
        <v>644</v>
      </c>
      <c r="E830" s="62" t="s">
        <v>645</v>
      </c>
      <c r="F830" s="46">
        <v>46174</v>
      </c>
      <c r="G830" s="46" t="str">
        <f t="shared" si="84"/>
        <v>金宣平2026-6-1</v>
      </c>
      <c r="H830" s="63" t="s">
        <v>646</v>
      </c>
      <c r="I830" s="63"/>
      <c r="J830" s="64"/>
      <c r="K830" s="64"/>
      <c r="L830" s="65" t="s">
        <v>391</v>
      </c>
      <c r="M830" s="65"/>
      <c r="N830" s="79"/>
      <c r="O830" s="66">
        <v>8</v>
      </c>
      <c r="P830" s="67"/>
      <c r="Q830" s="68">
        <v>-1</v>
      </c>
      <c r="R830" s="68"/>
      <c r="S830" s="68"/>
      <c r="T830" s="69">
        <f t="shared" ref="T830:T861" si="89">SUM(O830:S830)</f>
        <v>7</v>
      </c>
      <c r="U830" s="68"/>
      <c r="V830" s="70"/>
      <c r="W830" s="70"/>
      <c r="X830" s="71">
        <f t="shared" ref="X830:X861" si="90">SUM(T830:W830)</f>
        <v>7</v>
      </c>
      <c r="Y830" s="72"/>
      <c r="Z830" s="70"/>
      <c r="AA830" s="68"/>
      <c r="AB830" s="73"/>
      <c r="AC830" s="70"/>
      <c r="AD830" s="74"/>
      <c r="AE830" s="68"/>
      <c r="AF830" s="75"/>
    </row>
    <row r="831" ht="28.5" customHeight="1" spans="1:33">
      <c r="A831" s="61" t="s">
        <v>36</v>
      </c>
      <c r="B831" s="61" t="s">
        <v>619</v>
      </c>
      <c r="C831" s="61" t="s">
        <v>643</v>
      </c>
      <c r="D831" s="61" t="s">
        <v>644</v>
      </c>
      <c r="E831" s="76" t="s">
        <v>645</v>
      </c>
      <c r="F831" s="46">
        <v>46175</v>
      </c>
      <c r="G831" s="46" t="str">
        <f t="shared" si="84"/>
        <v>金宣平2026-6-2</v>
      </c>
      <c r="H831" s="63" t="s">
        <v>647</v>
      </c>
      <c r="I831" s="63"/>
      <c r="J831" s="64"/>
      <c r="K831" s="64"/>
      <c r="L831" s="65"/>
      <c r="M831" s="65"/>
      <c r="N831" s="65"/>
      <c r="O831" s="66">
        <v>8</v>
      </c>
      <c r="P831" s="67"/>
      <c r="Q831" s="68"/>
      <c r="R831" s="68"/>
      <c r="S831" s="68"/>
      <c r="T831" s="69">
        <f t="shared" si="89"/>
        <v>8</v>
      </c>
      <c r="U831" s="68"/>
      <c r="V831" s="70"/>
      <c r="W831" s="70"/>
      <c r="X831" s="71">
        <f t="shared" si="90"/>
        <v>8</v>
      </c>
      <c r="Y831" s="72"/>
      <c r="Z831" s="70"/>
      <c r="AA831" s="68"/>
      <c r="AB831" s="73"/>
      <c r="AC831" s="70"/>
      <c r="AD831" s="74"/>
      <c r="AE831" s="68"/>
      <c r="AF831" s="75"/>
    </row>
    <row r="832" ht="28.5" customHeight="1" spans="1:33">
      <c r="A832" s="61" t="s">
        <v>36</v>
      </c>
      <c r="B832" s="61" t="s">
        <v>619</v>
      </c>
      <c r="C832" s="61" t="s">
        <v>643</v>
      </c>
      <c r="D832" s="61" t="s">
        <v>644</v>
      </c>
      <c r="E832" s="76" t="s">
        <v>645</v>
      </c>
      <c r="F832" s="46">
        <v>46176</v>
      </c>
      <c r="G832" s="46" t="str">
        <f t="shared" si="84"/>
        <v>金宣平2026-6-3</v>
      </c>
      <c r="H832" s="63" t="s">
        <v>648</v>
      </c>
      <c r="I832" s="63"/>
      <c r="J832" s="64"/>
      <c r="K832" s="64"/>
      <c r="L832" s="65"/>
      <c r="M832" s="65" t="s">
        <v>78</v>
      </c>
      <c r="N832" s="65"/>
      <c r="O832" s="66">
        <v>8</v>
      </c>
      <c r="P832" s="67"/>
      <c r="Q832" s="68"/>
      <c r="R832" s="68"/>
      <c r="S832" s="68"/>
      <c r="T832" s="69">
        <f t="shared" si="89"/>
        <v>8</v>
      </c>
      <c r="U832" s="68"/>
      <c r="V832" s="70"/>
      <c r="W832" s="70"/>
      <c r="X832" s="71">
        <f t="shared" si="90"/>
        <v>8</v>
      </c>
      <c r="Y832" s="72"/>
      <c r="Z832" s="70"/>
      <c r="AA832" s="68"/>
      <c r="AB832" s="73"/>
      <c r="AC832" s="70"/>
      <c r="AD832" s="74"/>
      <c r="AE832" s="68"/>
      <c r="AF832" s="75"/>
    </row>
    <row r="833" ht="28.5" customHeight="1" spans="1:32">
      <c r="A833" s="61" t="s">
        <v>36</v>
      </c>
      <c r="B833" s="61" t="s">
        <v>619</v>
      </c>
      <c r="C833" s="61" t="s">
        <v>643</v>
      </c>
      <c r="D833" s="61" t="s">
        <v>644</v>
      </c>
      <c r="E833" s="61" t="s">
        <v>645</v>
      </c>
      <c r="F833" s="46">
        <v>46177</v>
      </c>
      <c r="G833" s="46" t="str">
        <f t="shared" si="84"/>
        <v>金宣平2026-6-4</v>
      </c>
      <c r="H833" s="63" t="s">
        <v>649</v>
      </c>
      <c r="I833" s="63"/>
      <c r="J833" s="64"/>
      <c r="K833" s="64"/>
      <c r="L833" s="65"/>
      <c r="M833" s="65" t="s">
        <v>650</v>
      </c>
      <c r="N833" s="79"/>
      <c r="O833" s="66">
        <v>8</v>
      </c>
      <c r="P833" s="67"/>
      <c r="Q833" s="68"/>
      <c r="R833" s="68"/>
      <c r="S833" s="68"/>
      <c r="T833" s="69">
        <f t="shared" si="89"/>
        <v>8</v>
      </c>
      <c r="U833" s="68"/>
      <c r="V833" s="70"/>
      <c r="W833" s="70"/>
      <c r="X833" s="71">
        <f t="shared" si="90"/>
        <v>8</v>
      </c>
      <c r="Y833" s="72"/>
      <c r="Z833" s="70"/>
      <c r="AA833" s="68"/>
      <c r="AB833" s="73"/>
      <c r="AC833" s="70"/>
      <c r="AD833" s="74"/>
      <c r="AE833" s="68"/>
      <c r="AF833" s="75"/>
    </row>
    <row r="834" ht="28.5" customHeight="1" spans="1:32">
      <c r="A834" s="61" t="s">
        <v>36</v>
      </c>
      <c r="B834" s="61" t="s">
        <v>619</v>
      </c>
      <c r="C834" s="61" t="s">
        <v>643</v>
      </c>
      <c r="D834" s="61" t="s">
        <v>644</v>
      </c>
      <c r="E834" s="62" t="s">
        <v>645</v>
      </c>
      <c r="F834" s="46">
        <v>46178</v>
      </c>
      <c r="G834" s="46" t="str">
        <f t="shared" si="84"/>
        <v>金宣平2026-6-5</v>
      </c>
      <c r="H834" s="63" t="s">
        <v>651</v>
      </c>
      <c r="I834" s="63"/>
      <c r="J834" s="64"/>
      <c r="K834" s="64"/>
      <c r="L834" s="65"/>
      <c r="M834" s="65" t="s">
        <v>652</v>
      </c>
      <c r="N834" s="65"/>
      <c r="O834" s="66">
        <v>8</v>
      </c>
      <c r="P834" s="67"/>
      <c r="Q834" s="68"/>
      <c r="R834" s="68"/>
      <c r="S834" s="68"/>
      <c r="T834" s="69">
        <f t="shared" si="89"/>
        <v>8</v>
      </c>
      <c r="U834" s="68"/>
      <c r="V834" s="70"/>
      <c r="W834" s="70"/>
      <c r="X834" s="71">
        <f t="shared" si="90"/>
        <v>8</v>
      </c>
      <c r="Y834" s="72"/>
      <c r="Z834" s="70"/>
      <c r="AA834" s="68"/>
      <c r="AB834" s="73"/>
      <c r="AC834" s="70"/>
      <c r="AD834" s="74"/>
      <c r="AE834" s="68"/>
      <c r="AF834" s="75"/>
    </row>
    <row r="835" ht="28.5" customHeight="1" spans="1:32">
      <c r="A835" s="61" t="s">
        <v>36</v>
      </c>
      <c r="B835" s="61" t="s">
        <v>619</v>
      </c>
      <c r="C835" s="61" t="s">
        <v>643</v>
      </c>
      <c r="D835" s="61" t="s">
        <v>644</v>
      </c>
      <c r="E835" s="76" t="s">
        <v>645</v>
      </c>
      <c r="F835" s="46">
        <v>46179</v>
      </c>
      <c r="G835" s="46" t="str">
        <f t="shared" si="84"/>
        <v>金宣平2026-6-6</v>
      </c>
      <c r="H835" s="63" t="s">
        <v>653</v>
      </c>
      <c r="I835" s="63"/>
      <c r="J835" s="64"/>
      <c r="K835" s="64"/>
      <c r="L835" s="65"/>
      <c r="M835" s="65" t="s">
        <v>327</v>
      </c>
      <c r="N835" s="65"/>
      <c r="O835" s="66">
        <v>8</v>
      </c>
      <c r="P835" s="67"/>
      <c r="Q835" s="68"/>
      <c r="R835" s="68"/>
      <c r="S835" s="68"/>
      <c r="T835" s="69">
        <f t="shared" si="89"/>
        <v>8</v>
      </c>
      <c r="U835" s="68"/>
      <c r="V835" s="70"/>
      <c r="W835" s="70"/>
      <c r="X835" s="71">
        <f t="shared" si="90"/>
        <v>8</v>
      </c>
      <c r="Y835" s="72"/>
      <c r="Z835" s="70"/>
      <c r="AA835" s="68"/>
      <c r="AB835" s="73"/>
      <c r="AC835" s="70"/>
      <c r="AD835" s="74"/>
      <c r="AE835" s="68"/>
      <c r="AF835" s="75"/>
    </row>
    <row r="836" ht="28.5" customHeight="1" spans="1:32">
      <c r="A836" s="61" t="s">
        <v>36</v>
      </c>
      <c r="B836" s="61" t="s">
        <v>619</v>
      </c>
      <c r="C836" s="61" t="s">
        <v>643</v>
      </c>
      <c r="D836" s="61" t="s">
        <v>644</v>
      </c>
      <c r="E836" s="62" t="s">
        <v>645</v>
      </c>
      <c r="F836" s="77">
        <v>46180</v>
      </c>
      <c r="G836" s="46" t="str">
        <f t="shared" ref="G836:G899" si="91">E836&amp;TEXT(MID(F836,1,5),"YYYY-m-d")</f>
        <v>金宣平2026-6-7</v>
      </c>
      <c r="H836" s="63" t="s">
        <v>654</v>
      </c>
      <c r="I836" s="63"/>
      <c r="J836" s="64"/>
      <c r="K836" s="64"/>
      <c r="L836" s="65"/>
      <c r="M836" s="65" t="s">
        <v>327</v>
      </c>
      <c r="N836" s="65"/>
      <c r="O836" s="66"/>
      <c r="P836" s="67"/>
      <c r="Q836" s="68"/>
      <c r="R836" s="68"/>
      <c r="S836" s="68"/>
      <c r="T836" s="69">
        <f t="shared" si="89"/>
        <v>0</v>
      </c>
      <c r="U836" s="68"/>
      <c r="V836" s="70">
        <v>8</v>
      </c>
      <c r="W836" s="70"/>
      <c r="X836" s="71">
        <f t="shared" si="90"/>
        <v>8</v>
      </c>
      <c r="Y836" s="72"/>
      <c r="Z836" s="70"/>
      <c r="AA836" s="68"/>
      <c r="AB836" s="73"/>
      <c r="AC836" s="70"/>
      <c r="AD836" s="74"/>
      <c r="AE836" s="68"/>
      <c r="AF836" s="75"/>
    </row>
    <row r="837" ht="28.5" customHeight="1" spans="1:32">
      <c r="A837" s="61" t="s">
        <v>36</v>
      </c>
      <c r="B837" s="61" t="s">
        <v>619</v>
      </c>
      <c r="C837" s="61" t="s">
        <v>643</v>
      </c>
      <c r="D837" s="61" t="s">
        <v>644</v>
      </c>
      <c r="E837" s="76" t="s">
        <v>645</v>
      </c>
      <c r="F837" s="46">
        <v>46181</v>
      </c>
      <c r="G837" s="46" t="str">
        <f t="shared" si="91"/>
        <v>金宣平2026-6-8</v>
      </c>
      <c r="H837" s="63" t="s">
        <v>655</v>
      </c>
      <c r="I837" s="63"/>
      <c r="J837" s="64"/>
      <c r="K837" s="64"/>
      <c r="L837" s="65"/>
      <c r="M837" s="65" t="s">
        <v>100</v>
      </c>
      <c r="N837" s="65"/>
      <c r="O837" s="66">
        <v>8</v>
      </c>
      <c r="P837" s="67"/>
      <c r="Q837" s="68"/>
      <c r="R837" s="68"/>
      <c r="S837" s="68"/>
      <c r="T837" s="69">
        <f t="shared" si="89"/>
        <v>8</v>
      </c>
      <c r="U837" s="68"/>
      <c r="V837" s="70">
        <v>0.5</v>
      </c>
      <c r="W837" s="70"/>
      <c r="X837" s="71">
        <f t="shared" si="90"/>
        <v>8.5</v>
      </c>
      <c r="Y837" s="72"/>
      <c r="Z837" s="70"/>
      <c r="AA837" s="68"/>
      <c r="AB837" s="73"/>
      <c r="AC837" s="70"/>
      <c r="AD837" s="74"/>
      <c r="AE837" s="68"/>
      <c r="AF837" s="75"/>
    </row>
    <row r="838" ht="28.5" customHeight="1" spans="1:32">
      <c r="A838" s="61" t="s">
        <v>36</v>
      </c>
      <c r="B838" s="61" t="s">
        <v>619</v>
      </c>
      <c r="C838" s="61" t="s">
        <v>643</v>
      </c>
      <c r="D838" s="61" t="s">
        <v>644</v>
      </c>
      <c r="E838" s="76" t="s">
        <v>645</v>
      </c>
      <c r="F838" s="78">
        <v>46182</v>
      </c>
      <c r="G838" s="46" t="str">
        <f t="shared" si="91"/>
        <v>金宣平2026-6-9</v>
      </c>
      <c r="H838" s="63" t="s">
        <v>656</v>
      </c>
      <c r="I838" s="63"/>
      <c r="J838" s="64"/>
      <c r="K838" s="64"/>
      <c r="L838" s="65"/>
      <c r="M838" s="65" t="s">
        <v>657</v>
      </c>
      <c r="N838" s="65"/>
      <c r="O838" s="66">
        <v>8</v>
      </c>
      <c r="P838" s="67"/>
      <c r="Q838" s="68"/>
      <c r="R838" s="68"/>
      <c r="S838" s="68"/>
      <c r="T838" s="69">
        <f t="shared" si="89"/>
        <v>8</v>
      </c>
      <c r="U838" s="68"/>
      <c r="V838" s="70"/>
      <c r="W838" s="70"/>
      <c r="X838" s="71">
        <f t="shared" si="90"/>
        <v>8</v>
      </c>
      <c r="Y838" s="72"/>
      <c r="Z838" s="70"/>
      <c r="AA838" s="68"/>
      <c r="AB838" s="73"/>
      <c r="AC838" s="70"/>
      <c r="AD838" s="74"/>
      <c r="AE838" s="68"/>
      <c r="AF838" s="75"/>
    </row>
    <row r="839" ht="28.5" customHeight="1" spans="1:32">
      <c r="A839" s="61" t="s">
        <v>36</v>
      </c>
      <c r="B839" s="61" t="s">
        <v>619</v>
      </c>
      <c r="C839" s="61" t="s">
        <v>643</v>
      </c>
      <c r="D839" s="61" t="s">
        <v>644</v>
      </c>
      <c r="E839" s="76" t="s">
        <v>645</v>
      </c>
      <c r="F839" s="46">
        <v>46183</v>
      </c>
      <c r="G839" s="46" t="str">
        <f t="shared" si="91"/>
        <v>金宣平2026-6-10</v>
      </c>
      <c r="H839" s="63" t="s">
        <v>658</v>
      </c>
      <c r="I839" s="63"/>
      <c r="J839" s="64"/>
      <c r="K839" s="64"/>
      <c r="L839" s="65"/>
      <c r="M839" s="65" t="s">
        <v>659</v>
      </c>
      <c r="N839" s="65"/>
      <c r="O839" s="66">
        <v>8</v>
      </c>
      <c r="P839" s="67"/>
      <c r="Q839" s="68"/>
      <c r="R839" s="68"/>
      <c r="S839" s="68"/>
      <c r="T839" s="69">
        <f t="shared" si="89"/>
        <v>8</v>
      </c>
      <c r="U839" s="68"/>
      <c r="V839" s="70"/>
      <c r="W839" s="70"/>
      <c r="X839" s="71">
        <f t="shared" si="90"/>
        <v>8</v>
      </c>
      <c r="Y839" s="72"/>
      <c r="Z839" s="70"/>
      <c r="AA839" s="68"/>
      <c r="AB839" s="73"/>
      <c r="AC839" s="70"/>
      <c r="AD839" s="74"/>
      <c r="AE839" s="68"/>
      <c r="AF839" s="75"/>
    </row>
    <row r="840" ht="28.5" customHeight="1" spans="1:32">
      <c r="A840" s="61" t="s">
        <v>36</v>
      </c>
      <c r="B840" s="61" t="s">
        <v>619</v>
      </c>
      <c r="C840" s="61" t="s">
        <v>643</v>
      </c>
      <c r="D840" s="61" t="s">
        <v>644</v>
      </c>
      <c r="E840" s="76" t="s">
        <v>645</v>
      </c>
      <c r="F840" s="46">
        <v>46184</v>
      </c>
      <c r="G840" s="46" t="str">
        <f t="shared" si="91"/>
        <v>金宣平2026-6-11</v>
      </c>
      <c r="H840" s="63" t="s">
        <v>660</v>
      </c>
      <c r="I840" s="63"/>
      <c r="J840" s="64"/>
      <c r="K840" s="64"/>
      <c r="L840" s="65"/>
      <c r="M840" s="65" t="s">
        <v>100</v>
      </c>
      <c r="N840" s="65"/>
      <c r="O840" s="66">
        <v>8</v>
      </c>
      <c r="P840" s="67"/>
      <c r="Q840" s="68"/>
      <c r="R840" s="68"/>
      <c r="S840" s="68"/>
      <c r="T840" s="69">
        <f t="shared" si="89"/>
        <v>8</v>
      </c>
      <c r="U840" s="68"/>
      <c r="V840" s="70"/>
      <c r="W840" s="70"/>
      <c r="X840" s="71">
        <f t="shared" si="90"/>
        <v>8</v>
      </c>
      <c r="Y840" s="72"/>
      <c r="Z840" s="70"/>
      <c r="AA840" s="68"/>
      <c r="AB840" s="73"/>
      <c r="AC840" s="70"/>
      <c r="AD840" s="74"/>
      <c r="AE840" s="68"/>
      <c r="AF840" s="75"/>
    </row>
    <row r="841" ht="28.5" customHeight="1" spans="1:32">
      <c r="A841" s="61" t="s">
        <v>36</v>
      </c>
      <c r="B841" s="61" t="s">
        <v>619</v>
      </c>
      <c r="C841" s="61" t="s">
        <v>643</v>
      </c>
      <c r="D841" s="61" t="s">
        <v>644</v>
      </c>
      <c r="E841" s="62" t="s">
        <v>645</v>
      </c>
      <c r="F841" s="46">
        <v>46185</v>
      </c>
      <c r="G841" s="46" t="str">
        <f t="shared" si="91"/>
        <v>金宣平2026-6-12</v>
      </c>
      <c r="H841" s="63" t="s">
        <v>661</v>
      </c>
      <c r="I841" s="63"/>
      <c r="J841" s="64"/>
      <c r="K841" s="64"/>
      <c r="L841" s="65"/>
      <c r="M841" s="65" t="s">
        <v>652</v>
      </c>
      <c r="N841" s="65"/>
      <c r="O841" s="66">
        <v>8</v>
      </c>
      <c r="P841" s="67"/>
      <c r="Q841" s="68"/>
      <c r="R841" s="68"/>
      <c r="S841" s="68"/>
      <c r="T841" s="69">
        <f t="shared" si="89"/>
        <v>8</v>
      </c>
      <c r="U841" s="68"/>
      <c r="V841" s="70"/>
      <c r="W841" s="70"/>
      <c r="X841" s="71">
        <f t="shared" si="90"/>
        <v>8</v>
      </c>
      <c r="Y841" s="72"/>
      <c r="Z841" s="70"/>
      <c r="AA841" s="68"/>
      <c r="AB841" s="73"/>
      <c r="AC841" s="70"/>
      <c r="AD841" s="74"/>
      <c r="AE841" s="68"/>
      <c r="AF841" s="75"/>
    </row>
    <row r="842" ht="28.5" customHeight="1" spans="1:32">
      <c r="A842" s="61" t="s">
        <v>36</v>
      </c>
      <c r="B842" s="61" t="s">
        <v>619</v>
      </c>
      <c r="C842" s="61" t="s">
        <v>643</v>
      </c>
      <c r="D842" s="61" t="s">
        <v>644</v>
      </c>
      <c r="E842" s="76" t="s">
        <v>645</v>
      </c>
      <c r="F842" s="77">
        <v>46186</v>
      </c>
      <c r="G842" s="46" t="str">
        <f t="shared" si="91"/>
        <v>金宣平2026-6-13</v>
      </c>
      <c r="H842" s="63"/>
      <c r="I842" s="63"/>
      <c r="J842" s="64"/>
      <c r="K842" s="64"/>
      <c r="L842" s="65"/>
      <c r="M842" s="65"/>
      <c r="N842" s="65"/>
      <c r="O842" s="66"/>
      <c r="P842" s="67"/>
      <c r="Q842" s="68"/>
      <c r="R842" s="68"/>
      <c r="S842" s="68"/>
      <c r="T842" s="69">
        <f t="shared" si="89"/>
        <v>0</v>
      </c>
      <c r="U842" s="68"/>
      <c r="V842" s="70"/>
      <c r="W842" s="70"/>
      <c r="X842" s="71">
        <f t="shared" si="90"/>
        <v>0</v>
      </c>
      <c r="Y842" s="72"/>
      <c r="Z842" s="70"/>
      <c r="AA842" s="68"/>
      <c r="AB842" s="73"/>
      <c r="AC842" s="70"/>
      <c r="AD842" s="74"/>
      <c r="AE842" s="68"/>
      <c r="AF842" s="80"/>
    </row>
    <row r="843" ht="28.5" customHeight="1" spans="1:32">
      <c r="A843" s="61" t="s">
        <v>36</v>
      </c>
      <c r="B843" s="61" t="s">
        <v>619</v>
      </c>
      <c r="C843" s="61" t="s">
        <v>643</v>
      </c>
      <c r="D843" s="61" t="s">
        <v>644</v>
      </c>
      <c r="E843" s="62" t="s">
        <v>645</v>
      </c>
      <c r="F843" s="77">
        <v>46187</v>
      </c>
      <c r="G843" s="46" t="str">
        <f t="shared" si="91"/>
        <v>金宣平2026-6-14</v>
      </c>
      <c r="H843" s="63"/>
      <c r="I843" s="63"/>
      <c r="J843" s="64"/>
      <c r="K843" s="64"/>
      <c r="L843" s="65"/>
      <c r="M843" s="65"/>
      <c r="N843" s="65"/>
      <c r="O843" s="66"/>
      <c r="P843" s="67"/>
      <c r="Q843" s="68"/>
      <c r="R843" s="68"/>
      <c r="S843" s="68"/>
      <c r="T843" s="69">
        <f t="shared" si="89"/>
        <v>0</v>
      </c>
      <c r="U843" s="68"/>
      <c r="V843" s="70"/>
      <c r="W843" s="70"/>
      <c r="X843" s="71">
        <f t="shared" si="90"/>
        <v>0</v>
      </c>
      <c r="Y843" s="72"/>
      <c r="Z843" s="70"/>
      <c r="AA843" s="68"/>
      <c r="AB843" s="73"/>
      <c r="AC843" s="70"/>
      <c r="AD843" s="74"/>
      <c r="AE843" s="68"/>
      <c r="AF843" s="80"/>
    </row>
    <row r="844" ht="28.5" customHeight="1" spans="1:32">
      <c r="A844" s="61" t="s">
        <v>36</v>
      </c>
      <c r="B844" s="61" t="s">
        <v>619</v>
      </c>
      <c r="C844" s="61" t="s">
        <v>643</v>
      </c>
      <c r="D844" s="61" t="s">
        <v>644</v>
      </c>
      <c r="E844" s="62" t="s">
        <v>645</v>
      </c>
      <c r="F844" s="46">
        <v>46188</v>
      </c>
      <c r="G844" s="46" t="str">
        <f t="shared" si="91"/>
        <v>金宣平2026-6-15</v>
      </c>
      <c r="H844" s="63" t="s">
        <v>662</v>
      </c>
      <c r="I844" s="63" t="s">
        <v>663</v>
      </c>
      <c r="J844" s="64"/>
      <c r="K844" s="64"/>
      <c r="L844" s="65"/>
      <c r="M844" s="65" t="s">
        <v>258</v>
      </c>
      <c r="N844" s="65"/>
      <c r="O844" s="66">
        <v>8</v>
      </c>
      <c r="P844" s="67"/>
      <c r="Q844" s="68"/>
      <c r="R844" s="68"/>
      <c r="S844" s="68"/>
      <c r="T844" s="69">
        <f t="shared" si="89"/>
        <v>8</v>
      </c>
      <c r="U844" s="68"/>
      <c r="V844" s="70"/>
      <c r="W844" s="70"/>
      <c r="X844" s="71">
        <f t="shared" si="90"/>
        <v>8</v>
      </c>
      <c r="Y844" s="72"/>
      <c r="Z844" s="70"/>
      <c r="AA844" s="68">
        <v>2</v>
      </c>
      <c r="AB844" s="73"/>
      <c r="AC844" s="70"/>
      <c r="AD844" s="74"/>
      <c r="AE844" s="68"/>
      <c r="AF844" s="75"/>
    </row>
    <row r="845" ht="28.5" customHeight="1" spans="1:32">
      <c r="A845" s="61" t="s">
        <v>36</v>
      </c>
      <c r="B845" s="61" t="s">
        <v>619</v>
      </c>
      <c r="C845" s="61" t="s">
        <v>643</v>
      </c>
      <c r="D845" s="61" t="s">
        <v>644</v>
      </c>
      <c r="E845" s="62" t="s">
        <v>645</v>
      </c>
      <c r="F845" s="46">
        <v>46189</v>
      </c>
      <c r="G845" s="46" t="str">
        <f t="shared" si="91"/>
        <v>金宣平2026-6-16</v>
      </c>
      <c r="H845" s="63" t="s">
        <v>664</v>
      </c>
      <c r="I845" s="63" t="s">
        <v>665</v>
      </c>
      <c r="J845" s="64"/>
      <c r="K845" s="64"/>
      <c r="L845" s="65"/>
      <c r="M845" s="65"/>
      <c r="N845" s="65"/>
      <c r="O845" s="66">
        <v>8</v>
      </c>
      <c r="P845" s="67"/>
      <c r="Q845" s="68"/>
      <c r="R845" s="68"/>
      <c r="S845" s="68"/>
      <c r="T845" s="69">
        <f t="shared" si="89"/>
        <v>8</v>
      </c>
      <c r="U845" s="68"/>
      <c r="V845" s="70"/>
      <c r="W845" s="70"/>
      <c r="X845" s="71">
        <f t="shared" si="90"/>
        <v>8</v>
      </c>
      <c r="Y845" s="72"/>
      <c r="Z845" s="70"/>
      <c r="AA845" s="68">
        <v>2</v>
      </c>
      <c r="AB845" s="73"/>
      <c r="AC845" s="70"/>
      <c r="AD845" s="74"/>
      <c r="AE845" s="68"/>
      <c r="AF845" s="80"/>
    </row>
    <row r="846" ht="28.5" customHeight="1" spans="1:32">
      <c r="A846" s="61" t="s">
        <v>36</v>
      </c>
      <c r="B846" s="61" t="s">
        <v>619</v>
      </c>
      <c r="C846" s="61" t="s">
        <v>643</v>
      </c>
      <c r="D846" s="61" t="s">
        <v>644</v>
      </c>
      <c r="E846" s="62" t="s">
        <v>645</v>
      </c>
      <c r="F846" s="46">
        <v>46190</v>
      </c>
      <c r="G846" s="46" t="str">
        <f t="shared" si="91"/>
        <v>金宣平2026-6-17</v>
      </c>
      <c r="H846" s="63" t="s">
        <v>666</v>
      </c>
      <c r="I846" s="63" t="s">
        <v>268</v>
      </c>
      <c r="J846" s="64"/>
      <c r="K846" s="64"/>
      <c r="L846" s="65"/>
      <c r="M846" s="65"/>
      <c r="N846" s="65"/>
      <c r="O846" s="66">
        <v>8</v>
      </c>
      <c r="P846" s="67"/>
      <c r="Q846" s="68"/>
      <c r="R846" s="68"/>
      <c r="S846" s="68"/>
      <c r="T846" s="69">
        <f t="shared" si="89"/>
        <v>8</v>
      </c>
      <c r="U846" s="68"/>
      <c r="V846" s="70"/>
      <c r="W846" s="70"/>
      <c r="X846" s="71">
        <f t="shared" si="90"/>
        <v>8</v>
      </c>
      <c r="Y846" s="72"/>
      <c r="Z846" s="70"/>
      <c r="AA846" s="68">
        <v>2</v>
      </c>
      <c r="AB846" s="73"/>
      <c r="AC846" s="70"/>
      <c r="AD846" s="74"/>
      <c r="AE846" s="68"/>
      <c r="AF846" s="75"/>
    </row>
    <row r="847" ht="28.5" customHeight="1" spans="1:32">
      <c r="A847" s="61" t="s">
        <v>36</v>
      </c>
      <c r="B847" s="61" t="s">
        <v>619</v>
      </c>
      <c r="C847" s="61" t="s">
        <v>643</v>
      </c>
      <c r="D847" s="61" t="s">
        <v>644</v>
      </c>
      <c r="E847" s="62" t="s">
        <v>645</v>
      </c>
      <c r="F847" s="46">
        <v>46191</v>
      </c>
      <c r="G847" s="46" t="str">
        <f t="shared" si="91"/>
        <v>金宣平2026-6-18</v>
      </c>
      <c r="H847" s="63" t="s">
        <v>667</v>
      </c>
      <c r="I847" s="63" t="s">
        <v>668</v>
      </c>
      <c r="J847" s="64"/>
      <c r="K847" s="64"/>
      <c r="L847" s="65" t="s">
        <v>215</v>
      </c>
      <c r="M847" s="65"/>
      <c r="N847" s="65"/>
      <c r="O847" s="66">
        <v>8</v>
      </c>
      <c r="P847" s="67"/>
      <c r="Q847" s="68">
        <v>-3.5</v>
      </c>
      <c r="R847" s="68"/>
      <c r="S847" s="68"/>
      <c r="T847" s="69">
        <f t="shared" si="89"/>
        <v>4.5</v>
      </c>
      <c r="U847" s="68"/>
      <c r="V847" s="70"/>
      <c r="W847" s="70"/>
      <c r="X847" s="71">
        <f t="shared" si="90"/>
        <v>4.5</v>
      </c>
      <c r="Y847" s="72"/>
      <c r="Z847" s="70"/>
      <c r="AA847" s="68">
        <v>2</v>
      </c>
      <c r="AB847" s="73"/>
      <c r="AC847" s="70"/>
      <c r="AD847" s="74"/>
      <c r="AE847" s="68"/>
      <c r="AF847" s="75"/>
    </row>
    <row r="848" ht="28.5" customHeight="1" spans="1:32">
      <c r="A848" s="61" t="s">
        <v>36</v>
      </c>
      <c r="B848" s="61" t="s">
        <v>619</v>
      </c>
      <c r="C848" s="61" t="s">
        <v>643</v>
      </c>
      <c r="D848" s="61" t="s">
        <v>644</v>
      </c>
      <c r="E848" s="62" t="s">
        <v>645</v>
      </c>
      <c r="F848" s="82">
        <v>46192</v>
      </c>
      <c r="G848" s="46" t="str">
        <f t="shared" si="91"/>
        <v>金宣平2026-6-19</v>
      </c>
      <c r="H848" s="63"/>
      <c r="I848" s="63"/>
      <c r="J848" s="64"/>
      <c r="K848" s="64"/>
      <c r="L848" s="65"/>
      <c r="M848" s="65"/>
      <c r="N848" s="83"/>
      <c r="O848" s="66"/>
      <c r="P848" s="67"/>
      <c r="Q848" s="68"/>
      <c r="R848" s="68"/>
      <c r="S848" s="68"/>
      <c r="T848" s="69">
        <f t="shared" si="89"/>
        <v>0</v>
      </c>
      <c r="U848" s="68"/>
      <c r="V848" s="70"/>
      <c r="W848" s="70"/>
      <c r="X848" s="71">
        <f t="shared" si="90"/>
        <v>0</v>
      </c>
      <c r="Y848" s="72"/>
      <c r="Z848" s="70"/>
      <c r="AA848" s="68"/>
      <c r="AB848" s="73">
        <v>8</v>
      </c>
      <c r="AC848" s="70"/>
      <c r="AD848" s="74"/>
      <c r="AE848" s="68"/>
      <c r="AF848" s="75"/>
    </row>
    <row r="849" ht="28.5" customHeight="1" spans="1:33">
      <c r="A849" s="61" t="s">
        <v>36</v>
      </c>
      <c r="B849" s="61" t="s">
        <v>619</v>
      </c>
      <c r="C849" s="61" t="s">
        <v>643</v>
      </c>
      <c r="D849" s="61" t="s">
        <v>644</v>
      </c>
      <c r="E849" s="76" t="s">
        <v>645</v>
      </c>
      <c r="F849" s="77">
        <v>46193</v>
      </c>
      <c r="G849" s="46" t="str">
        <f t="shared" si="91"/>
        <v>金宣平2026-6-20</v>
      </c>
      <c r="H849" s="63"/>
      <c r="I849" s="63"/>
      <c r="J849" s="64"/>
      <c r="K849" s="64"/>
      <c r="L849" s="65"/>
      <c r="M849" s="65"/>
      <c r="N849" s="79"/>
      <c r="O849" s="66"/>
      <c r="P849" s="67"/>
      <c r="Q849" s="68"/>
      <c r="R849" s="68"/>
      <c r="S849" s="68"/>
      <c r="T849" s="69">
        <f t="shared" si="89"/>
        <v>0</v>
      </c>
      <c r="U849" s="68"/>
      <c r="V849" s="70"/>
      <c r="W849" s="70"/>
      <c r="X849" s="71">
        <f t="shared" si="90"/>
        <v>0</v>
      </c>
      <c r="Y849" s="72"/>
      <c r="Z849" s="70"/>
      <c r="AA849" s="68"/>
      <c r="AB849" s="73"/>
      <c r="AC849" s="70"/>
      <c r="AD849" s="74"/>
      <c r="AE849" s="68"/>
      <c r="AF849" s="75"/>
    </row>
    <row r="850" ht="28.5" customHeight="1" spans="1:33">
      <c r="A850" s="61" t="s">
        <v>36</v>
      </c>
      <c r="B850" s="61" t="s">
        <v>619</v>
      </c>
      <c r="C850" s="61" t="s">
        <v>643</v>
      </c>
      <c r="D850" s="61" t="s">
        <v>644</v>
      </c>
      <c r="E850" s="62" t="s">
        <v>645</v>
      </c>
      <c r="F850" s="46">
        <v>46194</v>
      </c>
      <c r="G850" s="46" t="str">
        <f t="shared" si="91"/>
        <v>金宣平2026-6-21</v>
      </c>
      <c r="H850" s="63" t="s">
        <v>289</v>
      </c>
      <c r="I850" s="63" t="s">
        <v>669</v>
      </c>
      <c r="J850" s="64"/>
      <c r="K850" s="64"/>
      <c r="L850" s="65"/>
      <c r="M850" s="65"/>
      <c r="N850" s="79"/>
      <c r="O850" s="66">
        <v>8</v>
      </c>
      <c r="P850" s="67"/>
      <c r="Q850" s="68"/>
      <c r="R850" s="68"/>
      <c r="S850" s="68"/>
      <c r="T850" s="69">
        <f t="shared" si="89"/>
        <v>8</v>
      </c>
      <c r="U850" s="68"/>
      <c r="V850" s="70"/>
      <c r="W850" s="70"/>
      <c r="X850" s="71">
        <f t="shared" si="90"/>
        <v>8</v>
      </c>
      <c r="Y850" s="72"/>
      <c r="Z850" s="70"/>
      <c r="AA850" s="68">
        <v>2</v>
      </c>
      <c r="AB850" s="73"/>
      <c r="AC850" s="70"/>
      <c r="AD850" s="74"/>
      <c r="AE850" s="68"/>
      <c r="AF850" s="75"/>
    </row>
    <row r="851" ht="28.5" customHeight="1" spans="1:33">
      <c r="A851" s="61" t="s">
        <v>36</v>
      </c>
      <c r="B851" s="61" t="s">
        <v>619</v>
      </c>
      <c r="C851" s="61" t="s">
        <v>643</v>
      </c>
      <c r="D851" s="61" t="s">
        <v>644</v>
      </c>
      <c r="E851" s="76" t="s">
        <v>645</v>
      </c>
      <c r="F851" s="46">
        <v>46195</v>
      </c>
      <c r="G851" s="46" t="str">
        <f t="shared" si="91"/>
        <v>金宣平2026-6-22</v>
      </c>
      <c r="H851" s="63"/>
      <c r="I851" s="63"/>
      <c r="J851" s="64"/>
      <c r="K851" s="64"/>
      <c r="L851" s="65"/>
      <c r="M851" s="65"/>
      <c r="N851" s="65"/>
      <c r="O851" s="66"/>
      <c r="P851" s="67"/>
      <c r="Q851" s="68"/>
      <c r="R851" s="68"/>
      <c r="S851" s="68"/>
      <c r="T851" s="69">
        <f t="shared" si="89"/>
        <v>0</v>
      </c>
      <c r="U851" s="68"/>
      <c r="V851" s="70"/>
      <c r="W851" s="70"/>
      <c r="X851" s="71">
        <f t="shared" si="90"/>
        <v>0</v>
      </c>
      <c r="Y851" s="72"/>
      <c r="Z851" s="70"/>
      <c r="AA851" s="68"/>
      <c r="AB851" s="73"/>
      <c r="AC851" s="70"/>
      <c r="AD851" s="74"/>
      <c r="AE851" s="68"/>
      <c r="AF851" s="75"/>
    </row>
    <row r="852" ht="28.5" customHeight="1" spans="1:33">
      <c r="A852" s="61" t="s">
        <v>36</v>
      </c>
      <c r="B852" s="61" t="s">
        <v>619</v>
      </c>
      <c r="C852" s="61" t="s">
        <v>643</v>
      </c>
      <c r="D852" s="61" t="s">
        <v>644</v>
      </c>
      <c r="E852" s="76" t="s">
        <v>645</v>
      </c>
      <c r="F852" s="46">
        <v>46196</v>
      </c>
      <c r="G852" s="46" t="str">
        <f t="shared" si="91"/>
        <v>金宣平2026-6-23</v>
      </c>
      <c r="H852" s="63"/>
      <c r="I852" s="63"/>
      <c r="J852" s="64"/>
      <c r="K852" s="64"/>
      <c r="L852" s="65"/>
      <c r="M852" s="65"/>
      <c r="N852" s="65"/>
      <c r="O852" s="66"/>
      <c r="P852" s="67"/>
      <c r="Q852" s="68"/>
      <c r="R852" s="68"/>
      <c r="S852" s="68"/>
      <c r="T852" s="69">
        <f t="shared" si="89"/>
        <v>0</v>
      </c>
      <c r="U852" s="68"/>
      <c r="V852" s="70"/>
      <c r="W852" s="70"/>
      <c r="X852" s="71">
        <f t="shared" si="90"/>
        <v>0</v>
      </c>
      <c r="Y852" s="72"/>
      <c r="Z852" s="70"/>
      <c r="AA852" s="68"/>
      <c r="AB852" s="73"/>
      <c r="AC852" s="70"/>
      <c r="AD852" s="74"/>
      <c r="AE852" s="68"/>
      <c r="AF852" s="75"/>
    </row>
    <row r="853" ht="28.5" customHeight="1" spans="1:33">
      <c r="A853" s="61" t="s">
        <v>36</v>
      </c>
      <c r="B853" s="61" t="s">
        <v>619</v>
      </c>
      <c r="C853" s="61" t="s">
        <v>643</v>
      </c>
      <c r="D853" s="61" t="s">
        <v>644</v>
      </c>
      <c r="E853" s="62" t="s">
        <v>645</v>
      </c>
      <c r="F853" s="46">
        <v>46197</v>
      </c>
      <c r="G853" s="46" t="str">
        <f t="shared" si="91"/>
        <v>金宣平2026-6-24</v>
      </c>
      <c r="H853" s="63"/>
      <c r="I853" s="63"/>
      <c r="J853" s="64"/>
      <c r="K853" s="64"/>
      <c r="L853" s="65"/>
      <c r="M853" s="65"/>
      <c r="N853" s="65"/>
      <c r="O853" s="66"/>
      <c r="P853" s="67"/>
      <c r="Q853" s="68"/>
      <c r="R853" s="68"/>
      <c r="S853" s="68"/>
      <c r="T853" s="69">
        <f t="shared" si="89"/>
        <v>0</v>
      </c>
      <c r="U853" s="68"/>
      <c r="V853" s="70"/>
      <c r="W853" s="70"/>
      <c r="X853" s="71">
        <f t="shared" si="90"/>
        <v>0</v>
      </c>
      <c r="Y853" s="72"/>
      <c r="Z853" s="70"/>
      <c r="AA853" s="68"/>
      <c r="AB853" s="73"/>
      <c r="AC853" s="70"/>
      <c r="AD853" s="74"/>
      <c r="AE853" s="68"/>
      <c r="AF853" s="75"/>
    </row>
    <row r="854" ht="28.5" customHeight="1" spans="1:33">
      <c r="A854" s="61" t="s">
        <v>36</v>
      </c>
      <c r="B854" s="61" t="s">
        <v>619</v>
      </c>
      <c r="C854" s="61" t="s">
        <v>643</v>
      </c>
      <c r="D854" s="61" t="s">
        <v>644</v>
      </c>
      <c r="E854" s="62" t="s">
        <v>645</v>
      </c>
      <c r="F854" s="46">
        <v>46198</v>
      </c>
      <c r="G854" s="46" t="str">
        <f t="shared" si="91"/>
        <v>金宣平2026-6-25</v>
      </c>
      <c r="H854" s="63"/>
      <c r="I854" s="63"/>
      <c r="J854" s="64"/>
      <c r="K854" s="64"/>
      <c r="L854" s="65"/>
      <c r="M854" s="65"/>
      <c r="N854" s="65"/>
      <c r="O854" s="66"/>
      <c r="P854" s="67"/>
      <c r="Q854" s="68"/>
      <c r="R854" s="68"/>
      <c r="S854" s="68"/>
      <c r="T854" s="69">
        <f t="shared" si="89"/>
        <v>0</v>
      </c>
      <c r="U854" s="68"/>
      <c r="V854" s="70"/>
      <c r="W854" s="70"/>
      <c r="X854" s="71">
        <f t="shared" si="90"/>
        <v>0</v>
      </c>
      <c r="Y854" s="72"/>
      <c r="Z854" s="70"/>
      <c r="AA854" s="68"/>
      <c r="AB854" s="73"/>
      <c r="AC854" s="70"/>
      <c r="AD854" s="74"/>
      <c r="AE854" s="68"/>
      <c r="AF854" s="75"/>
    </row>
    <row r="855" ht="28.5" customHeight="1" spans="1:33">
      <c r="A855" s="61" t="s">
        <v>36</v>
      </c>
      <c r="B855" s="61" t="s">
        <v>619</v>
      </c>
      <c r="C855" s="61" t="s">
        <v>643</v>
      </c>
      <c r="D855" s="61" t="s">
        <v>644</v>
      </c>
      <c r="E855" s="76" t="s">
        <v>645</v>
      </c>
      <c r="F855" s="46">
        <v>46199</v>
      </c>
      <c r="G855" s="46" t="str">
        <f t="shared" si="91"/>
        <v>金宣平2026-6-26</v>
      </c>
      <c r="H855" s="63"/>
      <c r="I855" s="63"/>
      <c r="J855" s="64"/>
      <c r="K855" s="64"/>
      <c r="L855" s="65"/>
      <c r="M855" s="65"/>
      <c r="N855" s="65"/>
      <c r="O855" s="66"/>
      <c r="P855" s="67"/>
      <c r="Q855" s="68"/>
      <c r="R855" s="68"/>
      <c r="S855" s="68"/>
      <c r="T855" s="69">
        <f t="shared" si="89"/>
        <v>0</v>
      </c>
      <c r="U855" s="68"/>
      <c r="V855" s="70"/>
      <c r="W855" s="70"/>
      <c r="X855" s="71">
        <f t="shared" si="90"/>
        <v>0</v>
      </c>
      <c r="Y855" s="72"/>
      <c r="Z855" s="70"/>
      <c r="AA855" s="68"/>
      <c r="AB855" s="73"/>
      <c r="AC855" s="70"/>
      <c r="AD855" s="74"/>
      <c r="AE855" s="68"/>
      <c r="AF855" s="75"/>
    </row>
    <row r="856" ht="28.5" customHeight="1" spans="1:33">
      <c r="A856" s="61" t="s">
        <v>36</v>
      </c>
      <c r="B856" s="61" t="s">
        <v>619</v>
      </c>
      <c r="C856" s="61" t="s">
        <v>643</v>
      </c>
      <c r="D856" s="61" t="s">
        <v>644</v>
      </c>
      <c r="E856" s="76" t="s">
        <v>645</v>
      </c>
      <c r="F856" s="46">
        <v>46200</v>
      </c>
      <c r="G856" s="46" t="str">
        <f t="shared" si="91"/>
        <v>金宣平2026-6-27</v>
      </c>
      <c r="H856" s="63"/>
      <c r="I856" s="63"/>
      <c r="J856" s="64"/>
      <c r="K856" s="64"/>
      <c r="L856" s="65"/>
      <c r="M856" s="65"/>
      <c r="N856" s="79"/>
      <c r="O856" s="66"/>
      <c r="P856" s="67"/>
      <c r="Q856" s="68"/>
      <c r="R856" s="68"/>
      <c r="S856" s="68"/>
      <c r="T856" s="69">
        <f t="shared" si="89"/>
        <v>0</v>
      </c>
      <c r="U856" s="68"/>
      <c r="V856" s="70"/>
      <c r="W856" s="70"/>
      <c r="X856" s="71">
        <f t="shared" si="90"/>
        <v>0</v>
      </c>
      <c r="Y856" s="72"/>
      <c r="Z856" s="70"/>
      <c r="AA856" s="68"/>
      <c r="AB856" s="73"/>
      <c r="AC856" s="70"/>
      <c r="AD856" s="74"/>
      <c r="AE856" s="68"/>
      <c r="AF856" s="75"/>
    </row>
    <row r="857" ht="28.5" customHeight="1" spans="1:33">
      <c r="A857" s="61" t="s">
        <v>36</v>
      </c>
      <c r="B857" s="61" t="s">
        <v>619</v>
      </c>
      <c r="C857" s="61" t="s">
        <v>643</v>
      </c>
      <c r="D857" s="61" t="s">
        <v>644</v>
      </c>
      <c r="E857" s="62" t="s">
        <v>645</v>
      </c>
      <c r="F857" s="46">
        <v>46201</v>
      </c>
      <c r="G857" s="46" t="str">
        <f t="shared" si="91"/>
        <v>金宣平2026-6-28</v>
      </c>
      <c r="H857" s="63"/>
      <c r="I857" s="63"/>
      <c r="J857" s="64"/>
      <c r="K857" s="64"/>
      <c r="L857" s="65"/>
      <c r="M857" s="65"/>
      <c r="N857" s="65"/>
      <c r="O857" s="66"/>
      <c r="P857" s="67"/>
      <c r="Q857" s="68"/>
      <c r="R857" s="68"/>
      <c r="S857" s="68"/>
      <c r="T857" s="69">
        <f t="shared" si="89"/>
        <v>0</v>
      </c>
      <c r="U857" s="68"/>
      <c r="V857" s="70"/>
      <c r="W857" s="70"/>
      <c r="X857" s="71">
        <f t="shared" si="90"/>
        <v>0</v>
      </c>
      <c r="Y857" s="72"/>
      <c r="Z857" s="70"/>
      <c r="AA857" s="68"/>
      <c r="AB857" s="73"/>
      <c r="AC857" s="70"/>
      <c r="AD857" s="74"/>
      <c r="AE857" s="68"/>
      <c r="AF857" s="75"/>
    </row>
    <row r="858" ht="28.5" customHeight="1" spans="1:33">
      <c r="A858" s="61" t="s">
        <v>36</v>
      </c>
      <c r="B858" s="61" t="s">
        <v>619</v>
      </c>
      <c r="C858" s="61" t="s">
        <v>643</v>
      </c>
      <c r="D858" s="61" t="s">
        <v>644</v>
      </c>
      <c r="E858" s="62" t="s">
        <v>645</v>
      </c>
      <c r="F858" s="46">
        <v>46202</v>
      </c>
      <c r="G858" s="46" t="str">
        <f t="shared" si="91"/>
        <v>金宣平2026-6-29</v>
      </c>
      <c r="H858" s="63"/>
      <c r="I858" s="63"/>
      <c r="J858" s="64"/>
      <c r="K858" s="64"/>
      <c r="L858" s="65"/>
      <c r="M858" s="65"/>
      <c r="N858" s="79"/>
      <c r="O858" s="66"/>
      <c r="P858" s="67"/>
      <c r="Q858" s="68"/>
      <c r="R858" s="68"/>
      <c r="S858" s="68"/>
      <c r="T858" s="69">
        <f t="shared" si="89"/>
        <v>0</v>
      </c>
      <c r="U858" s="68"/>
      <c r="V858" s="70"/>
      <c r="W858" s="70"/>
      <c r="X858" s="71">
        <f t="shared" si="90"/>
        <v>0</v>
      </c>
      <c r="Y858" s="72"/>
      <c r="Z858" s="70"/>
      <c r="AA858" s="68"/>
      <c r="AB858" s="73"/>
      <c r="AC858" s="70"/>
      <c r="AD858" s="74"/>
      <c r="AE858" s="68"/>
      <c r="AF858" s="75"/>
    </row>
    <row r="859" s="3" customFormat="1" ht="28.5" customHeight="1" spans="1:33">
      <c r="A859" s="61" t="s">
        <v>36</v>
      </c>
      <c r="B859" s="61" t="s">
        <v>619</v>
      </c>
      <c r="C859" s="61" t="s">
        <v>643</v>
      </c>
      <c r="D859" s="61" t="s">
        <v>644</v>
      </c>
      <c r="E859" s="76" t="s">
        <v>645</v>
      </c>
      <c r="F859" s="46">
        <v>46203</v>
      </c>
      <c r="G859" s="46" t="str">
        <f t="shared" si="91"/>
        <v>金宣平2026-6-30</v>
      </c>
      <c r="H859" s="63"/>
      <c r="I859" s="63"/>
      <c r="J859" s="64"/>
      <c r="K859" s="64"/>
      <c r="L859" s="65"/>
      <c r="M859" s="65"/>
      <c r="N859" s="65"/>
      <c r="O859" s="66"/>
      <c r="P859" s="67"/>
      <c r="Q859" s="68"/>
      <c r="R859" s="68"/>
      <c r="S859" s="68"/>
      <c r="T859" s="69">
        <f t="shared" si="89"/>
        <v>0</v>
      </c>
      <c r="U859" s="68"/>
      <c r="V859" s="70"/>
      <c r="W859" s="70"/>
      <c r="X859" s="71">
        <f t="shared" si="90"/>
        <v>0</v>
      </c>
      <c r="Y859" s="72"/>
      <c r="Z859" s="70"/>
      <c r="AA859" s="68"/>
      <c r="AB859" s="73"/>
      <c r="AC859" s="70"/>
      <c r="AD859" s="74"/>
      <c r="AE859" s="68"/>
      <c r="AF859" s="75"/>
      <c r="AG859" s="15"/>
    </row>
    <row r="860" s="3" customFormat="1" ht="28.5" customHeight="1" spans="1:33">
      <c r="A860" s="61" t="s">
        <v>36</v>
      </c>
      <c r="B860" s="61" t="s">
        <v>619</v>
      </c>
      <c r="C860" s="61" t="s">
        <v>643</v>
      </c>
      <c r="D860" s="61" t="s">
        <v>644</v>
      </c>
      <c r="E860" s="76" t="s">
        <v>645</v>
      </c>
      <c r="F860" s="46">
        <v>46204</v>
      </c>
      <c r="G860" s="46" t="str">
        <f t="shared" si="91"/>
        <v>金宣平2026-7-1</v>
      </c>
      <c r="H860" s="63"/>
      <c r="I860" s="63"/>
      <c r="J860" s="64"/>
      <c r="K860" s="64"/>
      <c r="L860" s="65"/>
      <c r="M860" s="65"/>
      <c r="N860" s="79"/>
      <c r="O860" s="66"/>
      <c r="P860" s="67"/>
      <c r="Q860" s="68"/>
      <c r="R860" s="68"/>
      <c r="S860" s="68"/>
      <c r="T860" s="69">
        <f t="shared" si="89"/>
        <v>0</v>
      </c>
      <c r="U860" s="68"/>
      <c r="V860" s="70"/>
      <c r="W860" s="70"/>
      <c r="X860" s="71">
        <f t="shared" si="90"/>
        <v>0</v>
      </c>
      <c r="Y860" s="72"/>
      <c r="Z860" s="70"/>
      <c r="AA860" s="68"/>
      <c r="AB860" s="73"/>
      <c r="AC860" s="70"/>
      <c r="AD860" s="74"/>
      <c r="AE860" s="68"/>
      <c r="AF860" s="75"/>
      <c r="AG860" s="15"/>
    </row>
    <row r="861" ht="28.5" customHeight="1" spans="1:33">
      <c r="A861" s="84" t="s">
        <v>36</v>
      </c>
      <c r="B861" s="84" t="s">
        <v>619</v>
      </c>
      <c r="C861" s="84" t="s">
        <v>643</v>
      </c>
      <c r="D861" s="84" t="s">
        <v>644</v>
      </c>
      <c r="E861" s="85" t="s">
        <v>645</v>
      </c>
      <c r="F861" s="86">
        <v>46235</v>
      </c>
      <c r="G861" s="46" t="str">
        <f t="shared" si="91"/>
        <v>金宣平2026-8-1</v>
      </c>
      <c r="H861" s="63"/>
      <c r="I861" s="63"/>
      <c r="J861" s="64"/>
      <c r="K861" s="64"/>
      <c r="L861" s="65"/>
      <c r="M861" s="65"/>
      <c r="N861" s="91"/>
      <c r="O861" s="66"/>
      <c r="P861" s="87"/>
      <c r="Q861" s="87"/>
      <c r="R861" s="87"/>
      <c r="S861" s="87"/>
      <c r="T861" s="69">
        <f t="shared" si="89"/>
        <v>0</v>
      </c>
      <c r="U861" s="87"/>
      <c r="V861" s="87"/>
      <c r="W861" s="87"/>
      <c r="X861" s="71">
        <f t="shared" si="90"/>
        <v>0</v>
      </c>
      <c r="Y861" s="88"/>
      <c r="Z861" s="87"/>
      <c r="AA861" s="87"/>
      <c r="AB861" s="87"/>
      <c r="AC861" s="87"/>
      <c r="AD861" s="89"/>
      <c r="AE861" s="87"/>
      <c r="AF861" s="90"/>
    </row>
    <row r="862" ht="28.5" customHeight="1" spans="1:33">
      <c r="A862" s="44" t="s">
        <v>36</v>
      </c>
      <c r="B862" s="44" t="s">
        <v>619</v>
      </c>
      <c r="C862" s="44" t="s">
        <v>643</v>
      </c>
      <c r="D862" s="44" t="s">
        <v>644</v>
      </c>
      <c r="E862" s="44" t="s">
        <v>670</v>
      </c>
      <c r="F862" s="45">
        <v>46173</v>
      </c>
      <c r="G862" s="46" t="str">
        <f t="shared" si="91"/>
        <v>邬荣文2026-5-31</v>
      </c>
      <c r="H862" s="47"/>
      <c r="I862" s="47"/>
      <c r="J862" s="48"/>
      <c r="K862" s="48"/>
      <c r="L862" s="48"/>
      <c r="M862" s="49"/>
      <c r="N862" s="49"/>
      <c r="O862" s="50">
        <f t="shared" ref="O862:AE862" si="92">SUM(O863:O894)</f>
        <v>128</v>
      </c>
      <c r="P862" s="51">
        <f t="shared" si="92"/>
        <v>-9</v>
      </c>
      <c r="Q862" s="52">
        <f t="shared" si="92"/>
        <v>0</v>
      </c>
      <c r="R862" s="52">
        <f t="shared" si="92"/>
        <v>0</v>
      </c>
      <c r="S862" s="53">
        <f t="shared" si="92"/>
        <v>0</v>
      </c>
      <c r="T862" s="54">
        <f t="shared" si="92"/>
        <v>119</v>
      </c>
      <c r="U862" s="55">
        <f t="shared" si="92"/>
        <v>9</v>
      </c>
      <c r="V862" s="54">
        <f t="shared" si="92"/>
        <v>0.5</v>
      </c>
      <c r="W862" s="54">
        <f t="shared" si="92"/>
        <v>0</v>
      </c>
      <c r="X862" s="56">
        <f t="shared" si="92"/>
        <v>128.5</v>
      </c>
      <c r="Y862" s="57">
        <f t="shared" si="92"/>
        <v>1</v>
      </c>
      <c r="Z862" s="54">
        <f t="shared" si="92"/>
        <v>0</v>
      </c>
      <c r="AA862" s="58">
        <f t="shared" si="92"/>
        <v>20</v>
      </c>
      <c r="AB862" s="54">
        <f t="shared" si="92"/>
        <v>8</v>
      </c>
      <c r="AC862" s="54">
        <f t="shared" si="92"/>
        <v>0</v>
      </c>
      <c r="AD862" s="59">
        <f t="shared" si="92"/>
        <v>0</v>
      </c>
      <c r="AE862" s="58">
        <f t="shared" si="92"/>
        <v>0</v>
      </c>
      <c r="AF862" s="60"/>
    </row>
    <row r="863" ht="28.5" customHeight="1" spans="1:33">
      <c r="A863" s="61" t="s">
        <v>36</v>
      </c>
      <c r="B863" s="61" t="s">
        <v>619</v>
      </c>
      <c r="C863" s="61" t="s">
        <v>643</v>
      </c>
      <c r="D863" s="61" t="s">
        <v>644</v>
      </c>
      <c r="E863" s="62" t="s">
        <v>670</v>
      </c>
      <c r="F863" s="46">
        <v>46174</v>
      </c>
      <c r="G863" s="46" t="str">
        <f t="shared" si="91"/>
        <v>邬荣文2026-6-1</v>
      </c>
      <c r="H863" s="63" t="s">
        <v>671</v>
      </c>
      <c r="I863" s="63" t="s">
        <v>672</v>
      </c>
      <c r="J863" s="64"/>
      <c r="K863" s="64"/>
      <c r="L863" s="65"/>
      <c r="M863" s="65" t="s">
        <v>673</v>
      </c>
      <c r="N863" s="65"/>
      <c r="O863" s="66">
        <v>8</v>
      </c>
      <c r="P863" s="67"/>
      <c r="Q863" s="68"/>
      <c r="R863" s="68"/>
      <c r="S863" s="68"/>
      <c r="T863" s="69">
        <f t="shared" ref="T863:T894" si="93">SUM(O863:S863)</f>
        <v>8</v>
      </c>
      <c r="U863" s="68"/>
      <c r="V863" s="70"/>
      <c r="W863" s="70"/>
      <c r="X863" s="71">
        <f t="shared" ref="X863:X894" si="94">SUM(T863:W863)</f>
        <v>8</v>
      </c>
      <c r="Y863" s="72"/>
      <c r="Z863" s="70"/>
      <c r="AA863" s="68">
        <v>2</v>
      </c>
      <c r="AB863" s="73"/>
      <c r="AC863" s="70"/>
      <c r="AD863" s="74"/>
      <c r="AE863" s="68"/>
      <c r="AF863" s="75"/>
    </row>
    <row r="864" ht="28.5" customHeight="1" spans="1:33">
      <c r="A864" s="61" t="s">
        <v>36</v>
      </c>
      <c r="B864" s="61" t="s">
        <v>619</v>
      </c>
      <c r="C864" s="61" t="s">
        <v>643</v>
      </c>
      <c r="D864" s="61" t="s">
        <v>644</v>
      </c>
      <c r="E864" s="76" t="s">
        <v>670</v>
      </c>
      <c r="F864" s="46">
        <v>46175</v>
      </c>
      <c r="G864" s="46" t="str">
        <f t="shared" si="91"/>
        <v>邬荣文2026-6-2</v>
      </c>
      <c r="H864" s="63" t="s">
        <v>674</v>
      </c>
      <c r="I864" s="63" t="s">
        <v>675</v>
      </c>
      <c r="J864" s="64"/>
      <c r="K864" s="64"/>
      <c r="L864" s="65"/>
      <c r="M864" s="65" t="s">
        <v>92</v>
      </c>
      <c r="N864" s="65"/>
      <c r="O864" s="66">
        <v>8</v>
      </c>
      <c r="P864" s="67"/>
      <c r="Q864" s="68"/>
      <c r="R864" s="68"/>
      <c r="S864" s="68"/>
      <c r="T864" s="69">
        <f t="shared" si="93"/>
        <v>8</v>
      </c>
      <c r="U864" s="68"/>
      <c r="V864" s="70"/>
      <c r="W864" s="70"/>
      <c r="X864" s="71">
        <f t="shared" si="94"/>
        <v>8</v>
      </c>
      <c r="Y864" s="72"/>
      <c r="Z864" s="70"/>
      <c r="AA864" s="68">
        <v>2</v>
      </c>
      <c r="AB864" s="73"/>
      <c r="AC864" s="70"/>
      <c r="AD864" s="74"/>
      <c r="AE864" s="68"/>
      <c r="AF864" s="75"/>
    </row>
    <row r="865" ht="28.5" customHeight="1" spans="1:32">
      <c r="A865" s="61" t="s">
        <v>36</v>
      </c>
      <c r="B865" s="61" t="s">
        <v>619</v>
      </c>
      <c r="C865" s="61" t="s">
        <v>643</v>
      </c>
      <c r="D865" s="61" t="s">
        <v>644</v>
      </c>
      <c r="E865" s="62" t="s">
        <v>670</v>
      </c>
      <c r="F865" s="46">
        <v>46176</v>
      </c>
      <c r="G865" s="46" t="str">
        <f t="shared" si="91"/>
        <v>邬荣文2026-6-3</v>
      </c>
      <c r="H865" s="63" t="s">
        <v>676</v>
      </c>
      <c r="I865" s="63"/>
      <c r="J865" s="64"/>
      <c r="K865" s="64"/>
      <c r="L865" s="65"/>
      <c r="M865" s="65" t="s">
        <v>78</v>
      </c>
      <c r="N865" s="65"/>
      <c r="O865" s="66">
        <v>8</v>
      </c>
      <c r="P865" s="67"/>
      <c r="Q865" s="68"/>
      <c r="R865" s="68"/>
      <c r="S865" s="68"/>
      <c r="T865" s="69">
        <f t="shared" si="93"/>
        <v>8</v>
      </c>
      <c r="U865" s="68"/>
      <c r="V865" s="70"/>
      <c r="W865" s="70"/>
      <c r="X865" s="71">
        <f t="shared" si="94"/>
        <v>8</v>
      </c>
      <c r="Y865" s="72"/>
      <c r="Z865" s="70"/>
      <c r="AA865" s="68"/>
      <c r="AB865" s="73"/>
      <c r="AC865" s="70"/>
      <c r="AD865" s="74"/>
      <c r="AE865" s="68"/>
      <c r="AF865" s="75"/>
    </row>
    <row r="866" ht="28.5" customHeight="1" spans="1:32">
      <c r="A866" s="61" t="s">
        <v>36</v>
      </c>
      <c r="B866" s="61" t="s">
        <v>619</v>
      </c>
      <c r="C866" s="61" t="s">
        <v>643</v>
      </c>
      <c r="D866" s="61" t="s">
        <v>644</v>
      </c>
      <c r="E866" s="61" t="s">
        <v>670</v>
      </c>
      <c r="F866" s="46">
        <v>46177</v>
      </c>
      <c r="G866" s="46" t="str">
        <f t="shared" si="91"/>
        <v>邬荣文2026-6-4</v>
      </c>
      <c r="H866" s="63" t="s">
        <v>677</v>
      </c>
      <c r="I866" s="63" t="s">
        <v>678</v>
      </c>
      <c r="J866" s="64"/>
      <c r="K866" s="64"/>
      <c r="L866" s="65"/>
      <c r="M866" s="65" t="s">
        <v>258</v>
      </c>
      <c r="N866" s="65"/>
      <c r="O866" s="66">
        <v>8</v>
      </c>
      <c r="P866" s="67"/>
      <c r="Q866" s="68"/>
      <c r="R866" s="68"/>
      <c r="S866" s="68"/>
      <c r="T866" s="69">
        <f t="shared" si="93"/>
        <v>8</v>
      </c>
      <c r="U866" s="68"/>
      <c r="V866" s="70"/>
      <c r="W866" s="70"/>
      <c r="X866" s="71">
        <f t="shared" si="94"/>
        <v>8</v>
      </c>
      <c r="Y866" s="72"/>
      <c r="Z866" s="70"/>
      <c r="AA866" s="68">
        <v>2</v>
      </c>
      <c r="AB866" s="73"/>
      <c r="AC866" s="70"/>
      <c r="AD866" s="74"/>
      <c r="AE866" s="68"/>
      <c r="AF866" s="75"/>
    </row>
    <row r="867" ht="28.5" customHeight="1" spans="1:32">
      <c r="A867" s="61" t="s">
        <v>36</v>
      </c>
      <c r="B867" s="61" t="s">
        <v>619</v>
      </c>
      <c r="C867" s="61" t="s">
        <v>643</v>
      </c>
      <c r="D867" s="61" t="s">
        <v>644</v>
      </c>
      <c r="E867" s="62" t="s">
        <v>670</v>
      </c>
      <c r="F867" s="46">
        <v>46178</v>
      </c>
      <c r="G867" s="46" t="str">
        <f t="shared" si="91"/>
        <v>邬荣文2026-6-5</v>
      </c>
      <c r="H867" s="63" t="s">
        <v>679</v>
      </c>
      <c r="I867" s="63" t="s">
        <v>668</v>
      </c>
      <c r="J867" s="64"/>
      <c r="K867" s="64"/>
      <c r="L867" s="65"/>
      <c r="M867" s="65" t="s">
        <v>92</v>
      </c>
      <c r="N867" s="79"/>
      <c r="O867" s="66">
        <v>8</v>
      </c>
      <c r="P867" s="67"/>
      <c r="Q867" s="68"/>
      <c r="R867" s="68"/>
      <c r="S867" s="68"/>
      <c r="T867" s="69">
        <f t="shared" si="93"/>
        <v>8</v>
      </c>
      <c r="U867" s="68"/>
      <c r="V867" s="70"/>
      <c r="W867" s="70"/>
      <c r="X867" s="71">
        <f t="shared" si="94"/>
        <v>8</v>
      </c>
      <c r="Y867" s="72"/>
      <c r="Z867" s="70"/>
      <c r="AA867" s="68">
        <v>2</v>
      </c>
      <c r="AB867" s="73"/>
      <c r="AC867" s="70"/>
      <c r="AD867" s="74"/>
      <c r="AE867" s="68"/>
      <c r="AF867" s="75"/>
    </row>
    <row r="868" ht="28.5" customHeight="1" spans="1:32">
      <c r="A868" s="61" t="s">
        <v>36</v>
      </c>
      <c r="B868" s="61" t="s">
        <v>619</v>
      </c>
      <c r="C868" s="61" t="s">
        <v>643</v>
      </c>
      <c r="D868" s="61" t="s">
        <v>644</v>
      </c>
      <c r="E868" s="76" t="s">
        <v>670</v>
      </c>
      <c r="F868" s="46">
        <v>46179</v>
      </c>
      <c r="G868" s="46" t="str">
        <f t="shared" si="91"/>
        <v>邬荣文2026-6-6</v>
      </c>
      <c r="H868" s="63"/>
      <c r="I868" s="63"/>
      <c r="J868" s="64"/>
      <c r="K868" s="64"/>
      <c r="L868" s="65"/>
      <c r="M868" s="65" t="s">
        <v>73</v>
      </c>
      <c r="N868" s="65"/>
      <c r="O868" s="66">
        <v>8</v>
      </c>
      <c r="P868" s="67"/>
      <c r="Q868" s="68"/>
      <c r="R868" s="68"/>
      <c r="S868" s="68"/>
      <c r="T868" s="69">
        <f t="shared" si="93"/>
        <v>8</v>
      </c>
      <c r="U868" s="68"/>
      <c r="V868" s="70"/>
      <c r="W868" s="70"/>
      <c r="X868" s="71">
        <f t="shared" si="94"/>
        <v>8</v>
      </c>
      <c r="Y868" s="72"/>
      <c r="Z868" s="70"/>
      <c r="AA868" s="68"/>
      <c r="AB868" s="73"/>
      <c r="AC868" s="70"/>
      <c r="AD868" s="74"/>
      <c r="AE868" s="68"/>
      <c r="AF868" s="75"/>
    </row>
    <row r="869" ht="28.5" customHeight="1" spans="1:32">
      <c r="A869" s="61" t="s">
        <v>36</v>
      </c>
      <c r="B869" s="61" t="s">
        <v>619</v>
      </c>
      <c r="C869" s="61" t="s">
        <v>643</v>
      </c>
      <c r="D869" s="61" t="s">
        <v>644</v>
      </c>
      <c r="E869" s="62" t="s">
        <v>670</v>
      </c>
      <c r="F869" s="77">
        <v>46180</v>
      </c>
      <c r="G869" s="46" t="str">
        <f t="shared" si="91"/>
        <v>邬荣文2026-6-7</v>
      </c>
      <c r="H869" s="63"/>
      <c r="I869" s="63"/>
      <c r="J869" s="64"/>
      <c r="K869" s="64"/>
      <c r="L869" s="65"/>
      <c r="M869" s="65"/>
      <c r="N869" s="65"/>
      <c r="O869" s="66"/>
      <c r="P869" s="67"/>
      <c r="Q869" s="68"/>
      <c r="R869" s="68"/>
      <c r="S869" s="68"/>
      <c r="T869" s="69">
        <f t="shared" si="93"/>
        <v>0</v>
      </c>
      <c r="U869" s="68"/>
      <c r="V869" s="70"/>
      <c r="W869" s="70"/>
      <c r="X869" s="71">
        <f t="shared" si="94"/>
        <v>0</v>
      </c>
      <c r="Y869" s="72"/>
      <c r="Z869" s="70"/>
      <c r="AA869" s="68"/>
      <c r="AB869" s="73"/>
      <c r="AC869" s="70"/>
      <c r="AD869" s="74"/>
      <c r="AE869" s="68"/>
      <c r="AF869" s="75"/>
    </row>
    <row r="870" ht="28.5" customHeight="1" spans="1:32">
      <c r="A870" s="61" t="s">
        <v>36</v>
      </c>
      <c r="B870" s="61" t="s">
        <v>619</v>
      </c>
      <c r="C870" s="61" t="s">
        <v>643</v>
      </c>
      <c r="D870" s="61" t="s">
        <v>644</v>
      </c>
      <c r="E870" s="76" t="s">
        <v>670</v>
      </c>
      <c r="F870" s="46">
        <v>46181</v>
      </c>
      <c r="G870" s="46" t="str">
        <f t="shared" si="91"/>
        <v>邬荣文2026-6-8</v>
      </c>
      <c r="H870" s="63" t="s">
        <v>680</v>
      </c>
      <c r="I870" s="63"/>
      <c r="J870" s="64"/>
      <c r="K870" s="64"/>
      <c r="L870" s="65"/>
      <c r="M870" s="65" t="s">
        <v>681</v>
      </c>
      <c r="N870" s="65"/>
      <c r="O870" s="66">
        <v>8</v>
      </c>
      <c r="P870" s="67"/>
      <c r="Q870" s="68"/>
      <c r="R870" s="68"/>
      <c r="S870" s="68"/>
      <c r="T870" s="69">
        <f t="shared" si="93"/>
        <v>8</v>
      </c>
      <c r="U870" s="68"/>
      <c r="V870" s="70"/>
      <c r="W870" s="70"/>
      <c r="X870" s="71">
        <f t="shared" si="94"/>
        <v>8</v>
      </c>
      <c r="Y870" s="72"/>
      <c r="Z870" s="70"/>
      <c r="AA870" s="68"/>
      <c r="AB870" s="73"/>
      <c r="AC870" s="70"/>
      <c r="AD870" s="74"/>
      <c r="AE870" s="68"/>
      <c r="AF870" s="75"/>
    </row>
    <row r="871" ht="28.5" customHeight="1" spans="1:32">
      <c r="A871" s="61" t="s">
        <v>36</v>
      </c>
      <c r="B871" s="61" t="s">
        <v>619</v>
      </c>
      <c r="C871" s="61" t="s">
        <v>643</v>
      </c>
      <c r="D871" s="61" t="s">
        <v>644</v>
      </c>
      <c r="E871" s="62" t="s">
        <v>670</v>
      </c>
      <c r="F871" s="78">
        <v>46182</v>
      </c>
      <c r="G871" s="46" t="str">
        <f t="shared" si="91"/>
        <v>邬荣文2026-6-9</v>
      </c>
      <c r="H871" s="63" t="s">
        <v>682</v>
      </c>
      <c r="I871" s="63" t="s">
        <v>683</v>
      </c>
      <c r="J871" s="64"/>
      <c r="K871" s="64"/>
      <c r="L871" s="65"/>
      <c r="M871" s="65" t="s">
        <v>136</v>
      </c>
      <c r="N871" s="65"/>
      <c r="O871" s="66">
        <v>8</v>
      </c>
      <c r="P871" s="67"/>
      <c r="Q871" s="68"/>
      <c r="R871" s="68"/>
      <c r="S871" s="68"/>
      <c r="T871" s="69">
        <f t="shared" si="93"/>
        <v>8</v>
      </c>
      <c r="U871" s="68"/>
      <c r="V871" s="70"/>
      <c r="W871" s="70"/>
      <c r="X871" s="71">
        <f t="shared" si="94"/>
        <v>8</v>
      </c>
      <c r="Y871" s="72">
        <v>1</v>
      </c>
      <c r="Z871" s="70"/>
      <c r="AA871" s="68">
        <v>2</v>
      </c>
      <c r="AB871" s="73"/>
      <c r="AC871" s="70"/>
      <c r="AD871" s="74"/>
      <c r="AE871" s="68"/>
      <c r="AF871" s="75"/>
    </row>
    <row r="872" ht="28.5" customHeight="1" spans="1:32">
      <c r="A872" s="61" t="s">
        <v>36</v>
      </c>
      <c r="B872" s="61" t="s">
        <v>619</v>
      </c>
      <c r="C872" s="61" t="s">
        <v>643</v>
      </c>
      <c r="D872" s="61" t="s">
        <v>644</v>
      </c>
      <c r="E872" s="76" t="s">
        <v>670</v>
      </c>
      <c r="F872" s="46">
        <v>46183</v>
      </c>
      <c r="G872" s="46" t="str">
        <f t="shared" si="91"/>
        <v>邬荣文2026-6-10</v>
      </c>
      <c r="H872" s="63" t="s">
        <v>684</v>
      </c>
      <c r="I872" s="63" t="s">
        <v>663</v>
      </c>
      <c r="J872" s="64"/>
      <c r="K872" s="64"/>
      <c r="L872" s="65"/>
      <c r="M872" s="65" t="s">
        <v>317</v>
      </c>
      <c r="N872" s="65"/>
      <c r="O872" s="66">
        <v>8</v>
      </c>
      <c r="P872" s="67"/>
      <c r="Q872" s="68"/>
      <c r="R872" s="68"/>
      <c r="S872" s="68"/>
      <c r="T872" s="69">
        <f t="shared" si="93"/>
        <v>8</v>
      </c>
      <c r="U872" s="68"/>
      <c r="V872" s="70"/>
      <c r="W872" s="70"/>
      <c r="X872" s="71">
        <f t="shared" si="94"/>
        <v>8</v>
      </c>
      <c r="Y872" s="72"/>
      <c r="Z872" s="70"/>
      <c r="AA872" s="68">
        <v>2</v>
      </c>
      <c r="AB872" s="73"/>
      <c r="AC872" s="70"/>
      <c r="AD872" s="74"/>
      <c r="AE872" s="68"/>
      <c r="AF872" s="75"/>
    </row>
    <row r="873" ht="28.5" customHeight="1" spans="1:32">
      <c r="A873" s="61" t="s">
        <v>36</v>
      </c>
      <c r="B873" s="61" t="s">
        <v>619</v>
      </c>
      <c r="C873" s="61" t="s">
        <v>643</v>
      </c>
      <c r="D873" s="61" t="s">
        <v>644</v>
      </c>
      <c r="E873" s="76" t="s">
        <v>670</v>
      </c>
      <c r="F873" s="46">
        <v>46184</v>
      </c>
      <c r="G873" s="46" t="str">
        <f t="shared" si="91"/>
        <v>邬荣文2026-6-11</v>
      </c>
      <c r="H873" s="63" t="s">
        <v>685</v>
      </c>
      <c r="I873" s="63"/>
      <c r="J873" s="64"/>
      <c r="K873" s="64"/>
      <c r="L873" s="65"/>
      <c r="M873" s="65" t="s">
        <v>686</v>
      </c>
      <c r="N873" s="79"/>
      <c r="O873" s="66">
        <v>8</v>
      </c>
      <c r="P873" s="67"/>
      <c r="Q873" s="68"/>
      <c r="R873" s="68"/>
      <c r="S873" s="68"/>
      <c r="T873" s="69">
        <f t="shared" si="93"/>
        <v>8</v>
      </c>
      <c r="U873" s="68"/>
      <c r="V873" s="70"/>
      <c r="W873" s="70"/>
      <c r="X873" s="71">
        <f t="shared" si="94"/>
        <v>8</v>
      </c>
      <c r="Y873" s="72"/>
      <c r="Z873" s="70"/>
      <c r="AA873" s="68"/>
      <c r="AB873" s="73"/>
      <c r="AC873" s="70"/>
      <c r="AD873" s="74"/>
      <c r="AE873" s="68"/>
      <c r="AF873" s="75"/>
    </row>
    <row r="874" ht="28.5" customHeight="1" spans="1:32">
      <c r="A874" s="61" t="s">
        <v>36</v>
      </c>
      <c r="B874" s="61" t="s">
        <v>619</v>
      </c>
      <c r="C874" s="61" t="s">
        <v>643</v>
      </c>
      <c r="D874" s="61" t="s">
        <v>644</v>
      </c>
      <c r="E874" s="76" t="s">
        <v>670</v>
      </c>
      <c r="F874" s="46">
        <v>46185</v>
      </c>
      <c r="G874" s="46" t="str">
        <f t="shared" si="91"/>
        <v>邬荣文2026-6-12</v>
      </c>
      <c r="H874" s="63" t="s">
        <v>687</v>
      </c>
      <c r="I874" s="63" t="s">
        <v>688</v>
      </c>
      <c r="J874" s="64"/>
      <c r="K874" s="64"/>
      <c r="L874" s="65"/>
      <c r="M874" s="65" t="s">
        <v>689</v>
      </c>
      <c r="N874" s="79"/>
      <c r="O874" s="66">
        <v>8</v>
      </c>
      <c r="P874" s="67"/>
      <c r="Q874" s="68"/>
      <c r="R874" s="68"/>
      <c r="S874" s="68"/>
      <c r="T874" s="69">
        <f t="shared" si="93"/>
        <v>8</v>
      </c>
      <c r="U874" s="68"/>
      <c r="V874" s="70"/>
      <c r="W874" s="70"/>
      <c r="X874" s="71">
        <f t="shared" si="94"/>
        <v>8</v>
      </c>
      <c r="Y874" s="72"/>
      <c r="Z874" s="70"/>
      <c r="AA874" s="68">
        <v>2</v>
      </c>
      <c r="AB874" s="73"/>
      <c r="AC874" s="70"/>
      <c r="AD874" s="74"/>
      <c r="AE874" s="68"/>
      <c r="AF874" s="75"/>
    </row>
    <row r="875" ht="28.5" customHeight="1" spans="1:32">
      <c r="A875" s="61" t="s">
        <v>36</v>
      </c>
      <c r="B875" s="61" t="s">
        <v>619</v>
      </c>
      <c r="C875" s="61" t="s">
        <v>643</v>
      </c>
      <c r="D875" s="61" t="s">
        <v>644</v>
      </c>
      <c r="E875" s="76" t="s">
        <v>670</v>
      </c>
      <c r="F875" s="77">
        <v>46186</v>
      </c>
      <c r="G875" s="46" t="str">
        <f t="shared" si="91"/>
        <v>邬荣文2026-6-13</v>
      </c>
      <c r="H875" s="63"/>
      <c r="I875" s="63"/>
      <c r="J875" s="64"/>
      <c r="K875" s="64"/>
      <c r="L875" s="65"/>
      <c r="M875" s="65"/>
      <c r="N875" s="65"/>
      <c r="O875" s="66"/>
      <c r="P875" s="67"/>
      <c r="Q875" s="68"/>
      <c r="R875" s="68"/>
      <c r="S875" s="68"/>
      <c r="T875" s="69">
        <f t="shared" si="93"/>
        <v>0</v>
      </c>
      <c r="U875" s="68"/>
      <c r="V875" s="70"/>
      <c r="W875" s="70"/>
      <c r="X875" s="71">
        <f t="shared" si="94"/>
        <v>0</v>
      </c>
      <c r="Y875" s="72"/>
      <c r="Z875" s="70"/>
      <c r="AA875" s="68"/>
      <c r="AB875" s="73"/>
      <c r="AC875" s="70"/>
      <c r="AD875" s="74"/>
      <c r="AE875" s="68"/>
      <c r="AF875" s="80"/>
    </row>
    <row r="876" ht="28.5" customHeight="1" spans="1:32">
      <c r="A876" s="61" t="s">
        <v>36</v>
      </c>
      <c r="B876" s="61" t="s">
        <v>619</v>
      </c>
      <c r="C876" s="61" t="s">
        <v>643</v>
      </c>
      <c r="D876" s="61" t="s">
        <v>644</v>
      </c>
      <c r="E876" s="62" t="s">
        <v>670</v>
      </c>
      <c r="F876" s="77">
        <v>46187</v>
      </c>
      <c r="G876" s="46" t="str">
        <f t="shared" si="91"/>
        <v>邬荣文2026-6-14</v>
      </c>
      <c r="H876" s="63"/>
      <c r="I876" s="63"/>
      <c r="J876" s="64"/>
      <c r="K876" s="64"/>
      <c r="L876" s="65"/>
      <c r="M876" s="65"/>
      <c r="N876" s="65"/>
      <c r="O876" s="66"/>
      <c r="P876" s="67"/>
      <c r="Q876" s="68"/>
      <c r="R876" s="68"/>
      <c r="S876" s="68"/>
      <c r="T876" s="69">
        <f t="shared" si="93"/>
        <v>0</v>
      </c>
      <c r="U876" s="68"/>
      <c r="V876" s="70"/>
      <c r="W876" s="70"/>
      <c r="X876" s="71">
        <f t="shared" si="94"/>
        <v>0</v>
      </c>
      <c r="Y876" s="72"/>
      <c r="Z876" s="70"/>
      <c r="AA876" s="68"/>
      <c r="AB876" s="73"/>
      <c r="AC876" s="70"/>
      <c r="AD876" s="74"/>
      <c r="AE876" s="68"/>
      <c r="AF876" s="80"/>
    </row>
    <row r="877" ht="28.5" customHeight="1" spans="1:32">
      <c r="A877" s="61" t="s">
        <v>36</v>
      </c>
      <c r="B877" s="61" t="s">
        <v>619</v>
      </c>
      <c r="C877" s="61" t="s">
        <v>643</v>
      </c>
      <c r="D877" s="61" t="s">
        <v>644</v>
      </c>
      <c r="E877" s="62" t="s">
        <v>670</v>
      </c>
      <c r="F877" s="46">
        <v>46188</v>
      </c>
      <c r="G877" s="46" t="str">
        <f t="shared" si="91"/>
        <v>邬荣文2026-6-15</v>
      </c>
      <c r="H877" s="63" t="s">
        <v>690</v>
      </c>
      <c r="I877" s="63" t="s">
        <v>264</v>
      </c>
      <c r="J877" s="64"/>
      <c r="K877" s="64"/>
      <c r="L877" s="65"/>
      <c r="M877" s="65" t="s">
        <v>258</v>
      </c>
      <c r="N877" s="65"/>
      <c r="O877" s="66">
        <v>8</v>
      </c>
      <c r="P877" s="67"/>
      <c r="Q877" s="68"/>
      <c r="R877" s="68"/>
      <c r="S877" s="68"/>
      <c r="T877" s="69">
        <f t="shared" si="93"/>
        <v>8</v>
      </c>
      <c r="U877" s="68"/>
      <c r="V877" s="70"/>
      <c r="W877" s="70"/>
      <c r="X877" s="71">
        <f t="shared" si="94"/>
        <v>8</v>
      </c>
      <c r="Y877" s="72"/>
      <c r="Z877" s="70"/>
      <c r="AA877" s="68">
        <v>2</v>
      </c>
      <c r="AB877" s="73"/>
      <c r="AC877" s="70"/>
      <c r="AD877" s="74"/>
      <c r="AE877" s="68"/>
      <c r="AF877" s="75"/>
    </row>
    <row r="878" ht="28.5" customHeight="1" spans="1:32">
      <c r="A878" s="61" t="s">
        <v>36</v>
      </c>
      <c r="B878" s="61" t="s">
        <v>619</v>
      </c>
      <c r="C878" s="61" t="s">
        <v>643</v>
      </c>
      <c r="D878" s="61" t="s">
        <v>644</v>
      </c>
      <c r="E878" s="76" t="s">
        <v>670</v>
      </c>
      <c r="F878" s="46">
        <v>46189</v>
      </c>
      <c r="G878" s="46" t="str">
        <f t="shared" si="91"/>
        <v>邬荣文2026-6-16</v>
      </c>
      <c r="H878" s="92" t="s">
        <v>691</v>
      </c>
      <c r="I878" s="63" t="s">
        <v>692</v>
      </c>
      <c r="J878" s="64"/>
      <c r="K878" s="64"/>
      <c r="L878" s="65"/>
      <c r="M878" s="65" t="s">
        <v>100</v>
      </c>
      <c r="N878" s="79" t="s">
        <v>693</v>
      </c>
      <c r="O878" s="66">
        <v>8</v>
      </c>
      <c r="P878" s="67">
        <v>-1</v>
      </c>
      <c r="Q878" s="68"/>
      <c r="R878" s="68"/>
      <c r="S878" s="68"/>
      <c r="T878" s="69">
        <f t="shared" si="93"/>
        <v>7</v>
      </c>
      <c r="U878" s="68">
        <v>1</v>
      </c>
      <c r="V878" s="70"/>
      <c r="W878" s="70"/>
      <c r="X878" s="71">
        <f t="shared" si="94"/>
        <v>8</v>
      </c>
      <c r="Y878" s="72"/>
      <c r="Z878" s="70"/>
      <c r="AA878" s="68">
        <v>2</v>
      </c>
      <c r="AB878" s="73"/>
      <c r="AC878" s="70"/>
      <c r="AD878" s="74"/>
      <c r="AE878" s="68"/>
      <c r="AF878" s="80"/>
    </row>
    <row r="879" ht="28.5" customHeight="1" spans="1:32">
      <c r="A879" s="61" t="s">
        <v>36</v>
      </c>
      <c r="B879" s="61" t="s">
        <v>619</v>
      </c>
      <c r="C879" s="61" t="s">
        <v>643</v>
      </c>
      <c r="D879" s="61" t="s">
        <v>644</v>
      </c>
      <c r="E879" s="76" t="s">
        <v>670</v>
      </c>
      <c r="F879" s="46">
        <v>46190</v>
      </c>
      <c r="G879" s="46" t="str">
        <f t="shared" si="91"/>
        <v>邬荣文2026-6-17</v>
      </c>
      <c r="H879" s="63"/>
      <c r="I879" s="63"/>
      <c r="J879" s="64"/>
      <c r="K879" s="64"/>
      <c r="L879" s="65"/>
      <c r="M879" s="65"/>
      <c r="N879" s="79">
        <v>0.75</v>
      </c>
      <c r="O879" s="66">
        <v>8</v>
      </c>
      <c r="P879" s="67">
        <v>-8</v>
      </c>
      <c r="Q879" s="68"/>
      <c r="R879" s="68"/>
      <c r="S879" s="68"/>
      <c r="T879" s="69">
        <f t="shared" si="93"/>
        <v>0</v>
      </c>
      <c r="U879" s="68">
        <v>8</v>
      </c>
      <c r="V879" s="70"/>
      <c r="W879" s="70"/>
      <c r="X879" s="71">
        <f t="shared" si="94"/>
        <v>8</v>
      </c>
      <c r="Y879" s="72"/>
      <c r="Z879" s="70"/>
      <c r="AA879" s="68"/>
      <c r="AB879" s="73"/>
      <c r="AC879" s="70"/>
      <c r="AD879" s="74"/>
      <c r="AE879" s="68"/>
      <c r="AF879" s="75"/>
    </row>
    <row r="880" ht="28.5" customHeight="1" spans="1:32">
      <c r="A880" s="61" t="s">
        <v>36</v>
      </c>
      <c r="B880" s="61" t="s">
        <v>619</v>
      </c>
      <c r="C880" s="61" t="s">
        <v>643</v>
      </c>
      <c r="D880" s="61" t="s">
        <v>644</v>
      </c>
      <c r="E880" s="76" t="s">
        <v>670</v>
      </c>
      <c r="F880" s="46">
        <v>46191</v>
      </c>
      <c r="G880" s="46" t="str">
        <f t="shared" si="91"/>
        <v>邬荣文2026-6-18</v>
      </c>
      <c r="H880" s="63" t="s">
        <v>694</v>
      </c>
      <c r="I880" s="63" t="s">
        <v>692</v>
      </c>
      <c r="J880" s="64"/>
      <c r="K880" s="64"/>
      <c r="L880" s="65"/>
      <c r="M880" s="65" t="s">
        <v>689</v>
      </c>
      <c r="N880" s="65"/>
      <c r="O880" s="66">
        <v>8</v>
      </c>
      <c r="P880" s="67"/>
      <c r="Q880" s="68"/>
      <c r="R880" s="68"/>
      <c r="S880" s="68"/>
      <c r="T880" s="69">
        <f t="shared" si="93"/>
        <v>8</v>
      </c>
      <c r="U880" s="68"/>
      <c r="V880" s="70"/>
      <c r="W880" s="70"/>
      <c r="X880" s="71">
        <f t="shared" si="94"/>
        <v>8</v>
      </c>
      <c r="Y880" s="72"/>
      <c r="Z880" s="70"/>
      <c r="AA880" s="68">
        <v>2</v>
      </c>
      <c r="AB880" s="73"/>
      <c r="AC880" s="70"/>
      <c r="AD880" s="74"/>
      <c r="AE880" s="68"/>
      <c r="AF880" s="75"/>
    </row>
    <row r="881" ht="28.5" customHeight="1" spans="1:33">
      <c r="A881" s="61" t="s">
        <v>36</v>
      </c>
      <c r="B881" s="61" t="s">
        <v>619</v>
      </c>
      <c r="C881" s="61" t="s">
        <v>643</v>
      </c>
      <c r="D881" s="61" t="s">
        <v>644</v>
      </c>
      <c r="E881" s="76" t="s">
        <v>670</v>
      </c>
      <c r="F881" s="82">
        <v>46192</v>
      </c>
      <c r="G881" s="46" t="str">
        <f t="shared" si="91"/>
        <v>邬荣文2026-6-19</v>
      </c>
      <c r="H881" s="63"/>
      <c r="I881" s="63"/>
      <c r="J881" s="64"/>
      <c r="K881" s="64"/>
      <c r="L881" s="65"/>
      <c r="M881" s="65"/>
      <c r="N881" s="65"/>
      <c r="O881" s="66"/>
      <c r="P881" s="67"/>
      <c r="Q881" s="68"/>
      <c r="R881" s="68"/>
      <c r="S881" s="68"/>
      <c r="T881" s="69">
        <f t="shared" si="93"/>
        <v>0</v>
      </c>
      <c r="U881" s="68"/>
      <c r="V881" s="70"/>
      <c r="W881" s="70"/>
      <c r="X881" s="71">
        <f t="shared" si="94"/>
        <v>0</v>
      </c>
      <c r="Y881" s="72"/>
      <c r="Z881" s="70"/>
      <c r="AA881" s="68"/>
      <c r="AB881" s="73">
        <v>8</v>
      </c>
      <c r="AC881" s="70"/>
      <c r="AD881" s="74"/>
      <c r="AE881" s="68"/>
      <c r="AF881" s="75"/>
    </row>
    <row r="882" ht="28.5" customHeight="1" spans="1:33">
      <c r="A882" s="61" t="s">
        <v>36</v>
      </c>
      <c r="B882" s="61" t="s">
        <v>619</v>
      </c>
      <c r="C882" s="61" t="s">
        <v>643</v>
      </c>
      <c r="D882" s="61" t="s">
        <v>644</v>
      </c>
      <c r="E882" s="62" t="s">
        <v>670</v>
      </c>
      <c r="F882" s="77">
        <v>46193</v>
      </c>
      <c r="G882" s="46" t="str">
        <f t="shared" si="91"/>
        <v>邬荣文2026-6-20</v>
      </c>
      <c r="H882" s="63" t="s">
        <v>695</v>
      </c>
      <c r="I882" s="63"/>
      <c r="J882" s="64"/>
      <c r="K882" s="64"/>
      <c r="L882" s="65"/>
      <c r="M882" s="65"/>
      <c r="N882" s="65"/>
      <c r="O882" s="66"/>
      <c r="P882" s="67"/>
      <c r="Q882" s="68"/>
      <c r="R882" s="68"/>
      <c r="S882" s="68"/>
      <c r="T882" s="69">
        <f t="shared" si="93"/>
        <v>0</v>
      </c>
      <c r="U882" s="68"/>
      <c r="V882" s="70">
        <v>0.5</v>
      </c>
      <c r="W882" s="70"/>
      <c r="X882" s="71">
        <f t="shared" si="94"/>
        <v>0.5</v>
      </c>
      <c r="Y882" s="72"/>
      <c r="Z882" s="70"/>
      <c r="AA882" s="68"/>
      <c r="AB882" s="73"/>
      <c r="AC882" s="70"/>
      <c r="AD882" s="74"/>
      <c r="AE882" s="68"/>
      <c r="AF882" s="75"/>
    </row>
    <row r="883" ht="28.5" customHeight="1" spans="1:33">
      <c r="A883" s="61" t="s">
        <v>36</v>
      </c>
      <c r="B883" s="61" t="s">
        <v>619</v>
      </c>
      <c r="C883" s="61" t="s">
        <v>643</v>
      </c>
      <c r="D883" s="61" t="s">
        <v>644</v>
      </c>
      <c r="E883" s="62" t="s">
        <v>670</v>
      </c>
      <c r="F883" s="46">
        <v>46194</v>
      </c>
      <c r="G883" s="46" t="str">
        <f t="shared" si="91"/>
        <v>邬荣文2026-6-21</v>
      </c>
      <c r="H883" s="63" t="s">
        <v>696</v>
      </c>
      <c r="I883" s="63"/>
      <c r="J883" s="64"/>
      <c r="K883" s="64"/>
      <c r="L883" s="65"/>
      <c r="M883" s="65" t="s">
        <v>697</v>
      </c>
      <c r="N883" s="65"/>
      <c r="O883" s="66">
        <v>8</v>
      </c>
      <c r="P883" s="67"/>
      <c r="Q883" s="68"/>
      <c r="R883" s="68"/>
      <c r="S883" s="68"/>
      <c r="T883" s="69">
        <f t="shared" si="93"/>
        <v>8</v>
      </c>
      <c r="U883" s="68"/>
      <c r="V883" s="70"/>
      <c r="W883" s="70"/>
      <c r="X883" s="71">
        <f t="shared" si="94"/>
        <v>8</v>
      </c>
      <c r="Y883" s="72"/>
      <c r="Z883" s="70"/>
      <c r="AA883" s="68"/>
      <c r="AB883" s="73"/>
      <c r="AC883" s="70"/>
      <c r="AD883" s="74"/>
      <c r="AE883" s="68"/>
      <c r="AF883" s="75"/>
    </row>
    <row r="884" ht="28.5" customHeight="1" spans="1:33">
      <c r="A884" s="61" t="s">
        <v>36</v>
      </c>
      <c r="B884" s="61" t="s">
        <v>619</v>
      </c>
      <c r="C884" s="61" t="s">
        <v>643</v>
      </c>
      <c r="D884" s="61" t="s">
        <v>644</v>
      </c>
      <c r="E884" s="76" t="s">
        <v>670</v>
      </c>
      <c r="F884" s="46">
        <v>46195</v>
      </c>
      <c r="G884" s="46" t="str">
        <f t="shared" si="91"/>
        <v>邬荣文2026-6-22</v>
      </c>
      <c r="H884" s="63"/>
      <c r="I884" s="63"/>
      <c r="J884" s="64"/>
      <c r="K884" s="64"/>
      <c r="L884" s="65"/>
      <c r="M884" s="65"/>
      <c r="N884" s="83"/>
      <c r="O884" s="66"/>
      <c r="P884" s="67"/>
      <c r="Q884" s="68"/>
      <c r="R884" s="68"/>
      <c r="S884" s="68"/>
      <c r="T884" s="69">
        <f t="shared" si="93"/>
        <v>0</v>
      </c>
      <c r="U884" s="68"/>
      <c r="V884" s="70"/>
      <c r="W884" s="70"/>
      <c r="X884" s="71">
        <f t="shared" si="94"/>
        <v>0</v>
      </c>
      <c r="Y884" s="72"/>
      <c r="Z884" s="70"/>
      <c r="AA884" s="68"/>
      <c r="AB884" s="73"/>
      <c r="AC884" s="70"/>
      <c r="AD884" s="74"/>
      <c r="AE884" s="68"/>
      <c r="AF884" s="75"/>
    </row>
    <row r="885" ht="28.5" customHeight="1" spans="1:33">
      <c r="A885" s="61" t="s">
        <v>36</v>
      </c>
      <c r="B885" s="61" t="s">
        <v>619</v>
      </c>
      <c r="C885" s="61" t="s">
        <v>643</v>
      </c>
      <c r="D885" s="61" t="s">
        <v>644</v>
      </c>
      <c r="E885" s="76" t="s">
        <v>670</v>
      </c>
      <c r="F885" s="46">
        <v>46196</v>
      </c>
      <c r="G885" s="46" t="str">
        <f t="shared" si="91"/>
        <v>邬荣文2026-6-23</v>
      </c>
      <c r="H885" s="63"/>
      <c r="I885" s="63"/>
      <c r="J885" s="64"/>
      <c r="K885" s="64"/>
      <c r="L885" s="65"/>
      <c r="M885" s="65"/>
      <c r="N885" s="93"/>
      <c r="O885" s="66"/>
      <c r="P885" s="67"/>
      <c r="Q885" s="68"/>
      <c r="R885" s="68"/>
      <c r="S885" s="68"/>
      <c r="T885" s="69">
        <f t="shared" si="93"/>
        <v>0</v>
      </c>
      <c r="U885" s="68"/>
      <c r="V885" s="70"/>
      <c r="W885" s="70"/>
      <c r="X885" s="71">
        <f t="shared" si="94"/>
        <v>0</v>
      </c>
      <c r="Y885" s="72"/>
      <c r="Z885" s="70"/>
      <c r="AA885" s="68"/>
      <c r="AB885" s="73"/>
      <c r="AC885" s="70"/>
      <c r="AD885" s="74"/>
      <c r="AE885" s="68"/>
      <c r="AF885" s="75"/>
    </row>
    <row r="886" ht="28.5" customHeight="1" spans="1:33">
      <c r="A886" s="61" t="s">
        <v>36</v>
      </c>
      <c r="B886" s="61" t="s">
        <v>619</v>
      </c>
      <c r="C886" s="61" t="s">
        <v>643</v>
      </c>
      <c r="D886" s="61" t="s">
        <v>644</v>
      </c>
      <c r="E886" s="76" t="s">
        <v>670</v>
      </c>
      <c r="F886" s="46">
        <v>46197</v>
      </c>
      <c r="G886" s="46" t="str">
        <f t="shared" si="91"/>
        <v>邬荣文2026-6-24</v>
      </c>
      <c r="H886" s="63"/>
      <c r="I886" s="63"/>
      <c r="J886" s="64"/>
      <c r="K886" s="64"/>
      <c r="L886" s="65"/>
      <c r="M886" s="65"/>
      <c r="N886" s="65"/>
      <c r="O886" s="66"/>
      <c r="P886" s="67"/>
      <c r="Q886" s="68"/>
      <c r="R886" s="68"/>
      <c r="S886" s="68"/>
      <c r="T886" s="69">
        <f t="shared" si="93"/>
        <v>0</v>
      </c>
      <c r="U886" s="68"/>
      <c r="V886" s="70"/>
      <c r="W886" s="70"/>
      <c r="X886" s="71">
        <f t="shared" si="94"/>
        <v>0</v>
      </c>
      <c r="Y886" s="72"/>
      <c r="Z886" s="70"/>
      <c r="AA886" s="68"/>
      <c r="AB886" s="73"/>
      <c r="AC886" s="70"/>
      <c r="AD886" s="74"/>
      <c r="AE886" s="68"/>
      <c r="AF886" s="75"/>
    </row>
    <row r="887" ht="28.5" customHeight="1" spans="1:33">
      <c r="A887" s="61" t="s">
        <v>36</v>
      </c>
      <c r="B887" s="61" t="s">
        <v>619</v>
      </c>
      <c r="C887" s="61" t="s">
        <v>643</v>
      </c>
      <c r="D887" s="61" t="s">
        <v>644</v>
      </c>
      <c r="E887" s="76" t="s">
        <v>670</v>
      </c>
      <c r="F887" s="46">
        <v>46198</v>
      </c>
      <c r="G887" s="46" t="str">
        <f t="shared" si="91"/>
        <v>邬荣文2026-6-25</v>
      </c>
      <c r="H887" s="63"/>
      <c r="I887" s="63"/>
      <c r="J887" s="64"/>
      <c r="K887" s="64"/>
      <c r="L887" s="65"/>
      <c r="M887" s="65"/>
      <c r="N887" s="79"/>
      <c r="O887" s="66"/>
      <c r="P887" s="67"/>
      <c r="Q887" s="68"/>
      <c r="R887" s="68"/>
      <c r="S887" s="68"/>
      <c r="T887" s="69">
        <f t="shared" si="93"/>
        <v>0</v>
      </c>
      <c r="U887" s="68"/>
      <c r="V887" s="70"/>
      <c r="W887" s="70"/>
      <c r="X887" s="71">
        <f t="shared" si="94"/>
        <v>0</v>
      </c>
      <c r="Y887" s="72"/>
      <c r="Z887" s="70"/>
      <c r="AA887" s="68"/>
      <c r="AB887" s="73"/>
      <c r="AC887" s="70"/>
      <c r="AD887" s="74"/>
      <c r="AE887" s="68"/>
      <c r="AF887" s="75"/>
    </row>
    <row r="888" ht="28.5" customHeight="1" spans="1:33">
      <c r="A888" s="61" t="s">
        <v>36</v>
      </c>
      <c r="B888" s="61" t="s">
        <v>619</v>
      </c>
      <c r="C888" s="61" t="s">
        <v>643</v>
      </c>
      <c r="D888" s="61" t="s">
        <v>644</v>
      </c>
      <c r="E888" s="62" t="s">
        <v>670</v>
      </c>
      <c r="F888" s="46">
        <v>46199</v>
      </c>
      <c r="G888" s="46" t="str">
        <f t="shared" si="91"/>
        <v>邬荣文2026-6-26</v>
      </c>
      <c r="H888" s="63"/>
      <c r="I888" s="63"/>
      <c r="J888" s="64"/>
      <c r="K888" s="64"/>
      <c r="L888" s="65"/>
      <c r="M888" s="65"/>
      <c r="N888" s="65"/>
      <c r="O888" s="66"/>
      <c r="P888" s="67"/>
      <c r="Q888" s="68"/>
      <c r="R888" s="68"/>
      <c r="S888" s="68"/>
      <c r="T888" s="69">
        <f t="shared" si="93"/>
        <v>0</v>
      </c>
      <c r="U888" s="68"/>
      <c r="V888" s="70"/>
      <c r="W888" s="70"/>
      <c r="X888" s="71">
        <f t="shared" si="94"/>
        <v>0</v>
      </c>
      <c r="Y888" s="72"/>
      <c r="Z888" s="70"/>
      <c r="AA888" s="68"/>
      <c r="AB888" s="73"/>
      <c r="AC888" s="70"/>
      <c r="AD888" s="74"/>
      <c r="AE888" s="68"/>
      <c r="AF888" s="75"/>
    </row>
    <row r="889" ht="28.5" customHeight="1" spans="1:33">
      <c r="A889" s="61" t="s">
        <v>36</v>
      </c>
      <c r="B889" s="61" t="s">
        <v>619</v>
      </c>
      <c r="C889" s="61" t="s">
        <v>643</v>
      </c>
      <c r="D889" s="61" t="s">
        <v>644</v>
      </c>
      <c r="E889" s="76" t="s">
        <v>670</v>
      </c>
      <c r="F889" s="46">
        <v>46200</v>
      </c>
      <c r="G889" s="46" t="str">
        <f t="shared" si="91"/>
        <v>邬荣文2026-6-27</v>
      </c>
      <c r="H889" s="63"/>
      <c r="I889" s="63"/>
      <c r="J889" s="64"/>
      <c r="K889" s="64"/>
      <c r="L889" s="65"/>
      <c r="M889" s="65"/>
      <c r="N889" s="79"/>
      <c r="O889" s="66"/>
      <c r="P889" s="67"/>
      <c r="Q889" s="68"/>
      <c r="R889" s="68"/>
      <c r="S889" s="68"/>
      <c r="T889" s="69">
        <f t="shared" si="93"/>
        <v>0</v>
      </c>
      <c r="U889" s="68"/>
      <c r="V889" s="70"/>
      <c r="W889" s="70"/>
      <c r="X889" s="71">
        <f t="shared" si="94"/>
        <v>0</v>
      </c>
      <c r="Y889" s="72"/>
      <c r="Z889" s="70"/>
      <c r="AA889" s="68"/>
      <c r="AB889" s="73"/>
      <c r="AC889" s="70"/>
      <c r="AD889" s="74"/>
      <c r="AE889" s="68"/>
      <c r="AF889" s="75"/>
    </row>
    <row r="890" ht="28.5" customHeight="1" spans="1:33">
      <c r="A890" s="61" t="s">
        <v>36</v>
      </c>
      <c r="B890" s="61" t="s">
        <v>619</v>
      </c>
      <c r="C890" s="61" t="s">
        <v>643</v>
      </c>
      <c r="D890" s="61" t="s">
        <v>644</v>
      </c>
      <c r="E890" s="62" t="s">
        <v>670</v>
      </c>
      <c r="F890" s="46">
        <v>46201</v>
      </c>
      <c r="G890" s="46" t="str">
        <f t="shared" si="91"/>
        <v>邬荣文2026-6-28</v>
      </c>
      <c r="H890" s="63"/>
      <c r="I890" s="63"/>
      <c r="J890" s="64"/>
      <c r="K890" s="64"/>
      <c r="L890" s="65"/>
      <c r="M890" s="65"/>
      <c r="N890" s="65"/>
      <c r="O890" s="66"/>
      <c r="P890" s="67"/>
      <c r="Q890" s="68"/>
      <c r="R890" s="68"/>
      <c r="S890" s="68"/>
      <c r="T890" s="69">
        <f t="shared" si="93"/>
        <v>0</v>
      </c>
      <c r="U890" s="68"/>
      <c r="V890" s="70"/>
      <c r="W890" s="70"/>
      <c r="X890" s="71">
        <f t="shared" si="94"/>
        <v>0</v>
      </c>
      <c r="Y890" s="72"/>
      <c r="Z890" s="70"/>
      <c r="AA890" s="68"/>
      <c r="AB890" s="73"/>
      <c r="AC890" s="70"/>
      <c r="AD890" s="74"/>
      <c r="AE890" s="68"/>
      <c r="AF890" s="75"/>
    </row>
    <row r="891" ht="28.5" customHeight="1" spans="1:33">
      <c r="A891" s="61" t="s">
        <v>36</v>
      </c>
      <c r="B891" s="61" t="s">
        <v>619</v>
      </c>
      <c r="C891" s="61" t="s">
        <v>643</v>
      </c>
      <c r="D891" s="61" t="s">
        <v>644</v>
      </c>
      <c r="E891" s="76" t="s">
        <v>670</v>
      </c>
      <c r="F891" s="46">
        <v>46202</v>
      </c>
      <c r="G891" s="46" t="str">
        <f t="shared" si="91"/>
        <v>邬荣文2026-6-29</v>
      </c>
      <c r="H891" s="63"/>
      <c r="I891" s="63"/>
      <c r="J891" s="64"/>
      <c r="K891" s="64"/>
      <c r="L891" s="65"/>
      <c r="M891" s="65"/>
      <c r="N891" s="79"/>
      <c r="O891" s="66"/>
      <c r="P891" s="67"/>
      <c r="Q891" s="68"/>
      <c r="R891" s="68"/>
      <c r="S891" s="68"/>
      <c r="T891" s="69">
        <f t="shared" si="93"/>
        <v>0</v>
      </c>
      <c r="U891" s="68"/>
      <c r="V891" s="70"/>
      <c r="W891" s="70"/>
      <c r="X891" s="71">
        <f t="shared" si="94"/>
        <v>0</v>
      </c>
      <c r="Y891" s="72"/>
      <c r="Z891" s="70"/>
      <c r="AA891" s="68"/>
      <c r="AB891" s="73"/>
      <c r="AC891" s="70"/>
      <c r="AD891" s="74"/>
      <c r="AE891" s="68"/>
      <c r="AF891" s="75"/>
    </row>
    <row r="892" s="3" customFormat="1" ht="28.5" customHeight="1" spans="1:33">
      <c r="A892" s="61" t="s">
        <v>36</v>
      </c>
      <c r="B892" s="61" t="s">
        <v>619</v>
      </c>
      <c r="C892" s="61" t="s">
        <v>643</v>
      </c>
      <c r="D892" s="61" t="s">
        <v>644</v>
      </c>
      <c r="E892" s="76" t="s">
        <v>670</v>
      </c>
      <c r="F892" s="46">
        <v>46203</v>
      </c>
      <c r="G892" s="46" t="str">
        <f t="shared" si="91"/>
        <v>邬荣文2026-6-30</v>
      </c>
      <c r="H892" s="63"/>
      <c r="I892" s="63"/>
      <c r="J892" s="64"/>
      <c r="K892" s="64"/>
      <c r="L892" s="65"/>
      <c r="M892" s="65"/>
      <c r="N892" s="65"/>
      <c r="O892" s="66"/>
      <c r="P892" s="67"/>
      <c r="Q892" s="68"/>
      <c r="R892" s="68"/>
      <c r="S892" s="68"/>
      <c r="T892" s="69">
        <f t="shared" si="93"/>
        <v>0</v>
      </c>
      <c r="U892" s="68"/>
      <c r="V892" s="70"/>
      <c r="W892" s="70"/>
      <c r="X892" s="71">
        <f t="shared" si="94"/>
        <v>0</v>
      </c>
      <c r="Y892" s="72"/>
      <c r="Z892" s="70"/>
      <c r="AA892" s="68"/>
      <c r="AB892" s="73"/>
      <c r="AC892" s="70"/>
      <c r="AD892" s="74"/>
      <c r="AE892" s="68"/>
      <c r="AF892" s="75"/>
      <c r="AG892" s="15"/>
    </row>
    <row r="893" s="3" customFormat="1" ht="28.5" customHeight="1" spans="1:33">
      <c r="A893" s="61" t="s">
        <v>36</v>
      </c>
      <c r="B893" s="61" t="s">
        <v>619</v>
      </c>
      <c r="C893" s="61" t="s">
        <v>643</v>
      </c>
      <c r="D893" s="61" t="s">
        <v>644</v>
      </c>
      <c r="E893" s="62" t="s">
        <v>670</v>
      </c>
      <c r="F893" s="46">
        <v>46204</v>
      </c>
      <c r="G893" s="46" t="str">
        <f t="shared" si="91"/>
        <v>邬荣文2026-7-1</v>
      </c>
      <c r="H893" s="63"/>
      <c r="I893" s="63"/>
      <c r="J893" s="64"/>
      <c r="K893" s="64"/>
      <c r="L893" s="65"/>
      <c r="M893" s="65"/>
      <c r="N893" s="65"/>
      <c r="O893" s="66"/>
      <c r="P893" s="67"/>
      <c r="Q893" s="68"/>
      <c r="R893" s="68"/>
      <c r="S893" s="68"/>
      <c r="T893" s="69">
        <f t="shared" si="93"/>
        <v>0</v>
      </c>
      <c r="U893" s="68"/>
      <c r="V893" s="70"/>
      <c r="W893" s="70"/>
      <c r="X893" s="71">
        <f t="shared" si="94"/>
        <v>0</v>
      </c>
      <c r="Y893" s="72"/>
      <c r="Z893" s="70"/>
      <c r="AA893" s="68"/>
      <c r="AB893" s="73"/>
      <c r="AC893" s="70"/>
      <c r="AD893" s="74"/>
      <c r="AE893" s="68"/>
      <c r="AF893" s="75"/>
      <c r="AG893" s="15"/>
    </row>
    <row r="894" ht="28.5" customHeight="1" spans="1:33">
      <c r="A894" s="84" t="s">
        <v>36</v>
      </c>
      <c r="B894" s="84" t="s">
        <v>619</v>
      </c>
      <c r="C894" s="84" t="s">
        <v>643</v>
      </c>
      <c r="D894" s="84" t="s">
        <v>644</v>
      </c>
      <c r="E894" s="85" t="s">
        <v>670</v>
      </c>
      <c r="F894" s="86">
        <v>46235</v>
      </c>
      <c r="G894" s="46" t="str">
        <f t="shared" si="91"/>
        <v>邬荣文2026-8-1</v>
      </c>
      <c r="H894" s="63"/>
      <c r="I894" s="63"/>
      <c r="J894" s="64"/>
      <c r="K894" s="64"/>
      <c r="L894" s="65"/>
      <c r="M894" s="65"/>
      <c r="N894" s="91"/>
      <c r="O894" s="66"/>
      <c r="P894" s="87"/>
      <c r="Q894" s="87"/>
      <c r="R894" s="87"/>
      <c r="S894" s="87"/>
      <c r="T894" s="69">
        <f t="shared" si="93"/>
        <v>0</v>
      </c>
      <c r="U894" s="87"/>
      <c r="V894" s="87"/>
      <c r="W894" s="87"/>
      <c r="X894" s="71">
        <f t="shared" si="94"/>
        <v>0</v>
      </c>
      <c r="Y894" s="88"/>
      <c r="Z894" s="87"/>
      <c r="AA894" s="87"/>
      <c r="AB894" s="87"/>
      <c r="AC894" s="87"/>
      <c r="AD894" s="89"/>
      <c r="AE894" s="87"/>
      <c r="AF894" s="90"/>
    </row>
    <row r="895" ht="28.5" customHeight="1" spans="1:33">
      <c r="A895" s="44" t="s">
        <v>36</v>
      </c>
      <c r="B895" s="44" t="s">
        <v>619</v>
      </c>
      <c r="C895" s="44" t="s">
        <v>643</v>
      </c>
      <c r="D895" s="44" t="s">
        <v>644</v>
      </c>
      <c r="E895" s="44" t="s">
        <v>698</v>
      </c>
      <c r="F895" s="45">
        <v>46173</v>
      </c>
      <c r="G895" s="46" t="str">
        <f t="shared" si="91"/>
        <v>苏欣2026-5-31</v>
      </c>
      <c r="H895" s="47"/>
      <c r="I895" s="47"/>
      <c r="J895" s="48"/>
      <c r="K895" s="48"/>
      <c r="L895" s="48"/>
      <c r="M895" s="49"/>
      <c r="N895" s="49"/>
      <c r="O895" s="50">
        <f t="shared" ref="O895:AE895" si="95">SUM(O896:O927)</f>
        <v>120</v>
      </c>
      <c r="P895" s="51">
        <f t="shared" si="95"/>
        <v>-43.5</v>
      </c>
      <c r="Q895" s="52">
        <f t="shared" si="95"/>
        <v>-20.5</v>
      </c>
      <c r="R895" s="52">
        <f t="shared" si="95"/>
        <v>-1.5</v>
      </c>
      <c r="S895" s="53">
        <f t="shared" si="95"/>
        <v>0</v>
      </c>
      <c r="T895" s="54">
        <f t="shared" si="95"/>
        <v>54.5</v>
      </c>
      <c r="U895" s="55">
        <f t="shared" si="95"/>
        <v>43.5</v>
      </c>
      <c r="V895" s="54">
        <f t="shared" si="95"/>
        <v>24</v>
      </c>
      <c r="W895" s="54">
        <f t="shared" si="95"/>
        <v>0</v>
      </c>
      <c r="X895" s="56">
        <f t="shared" si="95"/>
        <v>122</v>
      </c>
      <c r="Y895" s="57">
        <f t="shared" si="95"/>
        <v>1</v>
      </c>
      <c r="Z895" s="54">
        <f t="shared" si="95"/>
        <v>0</v>
      </c>
      <c r="AA895" s="58">
        <f t="shared" si="95"/>
        <v>0</v>
      </c>
      <c r="AB895" s="54">
        <f t="shared" si="95"/>
        <v>8</v>
      </c>
      <c r="AC895" s="54">
        <f t="shared" si="95"/>
        <v>0</v>
      </c>
      <c r="AD895" s="59">
        <f t="shared" si="95"/>
        <v>0</v>
      </c>
      <c r="AE895" s="58">
        <f t="shared" si="95"/>
        <v>0</v>
      </c>
      <c r="AF895" s="60"/>
    </row>
    <row r="896" ht="28.5" customHeight="1" spans="1:33">
      <c r="A896" s="61" t="s">
        <v>36</v>
      </c>
      <c r="B896" s="61" t="s">
        <v>619</v>
      </c>
      <c r="C896" s="61" t="s">
        <v>643</v>
      </c>
      <c r="D896" s="61" t="s">
        <v>644</v>
      </c>
      <c r="E896" s="62" t="s">
        <v>698</v>
      </c>
      <c r="F896" s="46">
        <v>46174</v>
      </c>
      <c r="G896" s="46" t="str">
        <f t="shared" si="91"/>
        <v>苏欣2026-6-1</v>
      </c>
      <c r="H896" s="63" t="s">
        <v>699</v>
      </c>
      <c r="I896" s="63"/>
      <c r="J896" s="64"/>
      <c r="K896" s="64"/>
      <c r="L896" s="65" t="s">
        <v>186</v>
      </c>
      <c r="M896" s="65"/>
      <c r="N896" s="65" t="s">
        <v>700</v>
      </c>
      <c r="O896" s="66">
        <v>8</v>
      </c>
      <c r="P896" s="67">
        <v>-3.5</v>
      </c>
      <c r="Q896" s="68">
        <v>-1</v>
      </c>
      <c r="R896" s="68"/>
      <c r="S896" s="68"/>
      <c r="T896" s="69">
        <f t="shared" ref="T896:T927" si="96">SUM(O896:S896)</f>
        <v>3.5</v>
      </c>
      <c r="U896" s="68">
        <v>3.5</v>
      </c>
      <c r="V896" s="70"/>
      <c r="W896" s="70"/>
      <c r="X896" s="71">
        <f t="shared" ref="X896:X927" si="97">SUM(T896:W896)</f>
        <v>7</v>
      </c>
      <c r="Y896" s="72"/>
      <c r="Z896" s="70"/>
      <c r="AA896" s="68"/>
      <c r="AB896" s="73"/>
      <c r="AC896" s="70"/>
      <c r="AD896" s="74"/>
      <c r="AE896" s="68"/>
      <c r="AF896" s="75"/>
    </row>
    <row r="897" ht="28.5" customHeight="1" spans="1:32">
      <c r="A897" s="61" t="s">
        <v>36</v>
      </c>
      <c r="B897" s="61" t="s">
        <v>619</v>
      </c>
      <c r="C897" s="61" t="s">
        <v>643</v>
      </c>
      <c r="D897" s="61" t="s">
        <v>644</v>
      </c>
      <c r="E897" s="76" t="s">
        <v>698</v>
      </c>
      <c r="F897" s="46">
        <v>46175</v>
      </c>
      <c r="G897" s="46" t="str">
        <f t="shared" si="91"/>
        <v>苏欣2026-6-2</v>
      </c>
      <c r="H897" s="63"/>
      <c r="I897" s="63"/>
      <c r="J897" s="64"/>
      <c r="K897" s="64"/>
      <c r="L897" s="65"/>
      <c r="M897" s="65"/>
      <c r="N897" s="79"/>
      <c r="O897" s="66">
        <v>8</v>
      </c>
      <c r="P897" s="67">
        <v>-8</v>
      </c>
      <c r="Q897" s="68"/>
      <c r="R897" s="68"/>
      <c r="S897" s="68"/>
      <c r="T897" s="69">
        <f t="shared" si="96"/>
        <v>0</v>
      </c>
      <c r="U897" s="68">
        <v>8</v>
      </c>
      <c r="V897" s="70"/>
      <c r="W897" s="70"/>
      <c r="X897" s="71">
        <f t="shared" si="97"/>
        <v>8</v>
      </c>
      <c r="Y897" s="72"/>
      <c r="Z897" s="70"/>
      <c r="AA897" s="68"/>
      <c r="AB897" s="73"/>
      <c r="AC897" s="70"/>
      <c r="AD897" s="74"/>
      <c r="AE897" s="68"/>
      <c r="AF897" s="75"/>
    </row>
    <row r="898" ht="28.5" customHeight="1" spans="1:32">
      <c r="A898" s="61" t="s">
        <v>36</v>
      </c>
      <c r="B898" s="61" t="s">
        <v>619</v>
      </c>
      <c r="C898" s="61" t="s">
        <v>643</v>
      </c>
      <c r="D898" s="61" t="s">
        <v>644</v>
      </c>
      <c r="E898" s="76" t="s">
        <v>698</v>
      </c>
      <c r="F898" s="46">
        <v>46176</v>
      </c>
      <c r="G898" s="46" t="str">
        <f t="shared" si="91"/>
        <v>苏欣2026-6-3</v>
      </c>
      <c r="H898" s="63"/>
      <c r="I898" s="63"/>
      <c r="J898" s="64"/>
      <c r="K898" s="64"/>
      <c r="L898" s="65"/>
      <c r="M898" s="65"/>
      <c r="N898" s="65"/>
      <c r="O898" s="66">
        <v>8</v>
      </c>
      <c r="P898" s="67">
        <v>-8</v>
      </c>
      <c r="Q898" s="68"/>
      <c r="R898" s="68"/>
      <c r="S898" s="68"/>
      <c r="T898" s="69">
        <f t="shared" si="96"/>
        <v>0</v>
      </c>
      <c r="U898" s="68">
        <v>8</v>
      </c>
      <c r="V898" s="70"/>
      <c r="W898" s="70"/>
      <c r="X898" s="71">
        <f t="shared" si="97"/>
        <v>8</v>
      </c>
      <c r="Y898" s="72"/>
      <c r="Z898" s="70"/>
      <c r="AA898" s="68"/>
      <c r="AB898" s="73"/>
      <c r="AC898" s="70"/>
      <c r="AD898" s="74"/>
      <c r="AE898" s="68"/>
      <c r="AF898" s="75"/>
    </row>
    <row r="899" ht="28.5" customHeight="1" spans="1:32">
      <c r="A899" s="61" t="s">
        <v>36</v>
      </c>
      <c r="B899" s="61" t="s">
        <v>619</v>
      </c>
      <c r="C899" s="61" t="s">
        <v>643</v>
      </c>
      <c r="D899" s="61" t="s">
        <v>644</v>
      </c>
      <c r="E899" s="61" t="s">
        <v>698</v>
      </c>
      <c r="F899" s="46">
        <v>46177</v>
      </c>
      <c r="G899" s="46" t="str">
        <f t="shared" si="91"/>
        <v>苏欣2026-6-4</v>
      </c>
      <c r="H899" s="63"/>
      <c r="I899" s="63"/>
      <c r="J899" s="64"/>
      <c r="K899" s="64"/>
      <c r="L899" s="65"/>
      <c r="M899" s="65"/>
      <c r="N899" s="65"/>
      <c r="O899" s="66">
        <v>8</v>
      </c>
      <c r="P899" s="67">
        <v>-8</v>
      </c>
      <c r="Q899" s="68"/>
      <c r="R899" s="68"/>
      <c r="S899" s="68"/>
      <c r="T899" s="69">
        <f t="shared" si="96"/>
        <v>0</v>
      </c>
      <c r="U899" s="68">
        <v>8</v>
      </c>
      <c r="V899" s="70"/>
      <c r="W899" s="70"/>
      <c r="X899" s="71">
        <f t="shared" si="97"/>
        <v>8</v>
      </c>
      <c r="Y899" s="72"/>
      <c r="Z899" s="70"/>
      <c r="AA899" s="68"/>
      <c r="AB899" s="73"/>
      <c r="AC899" s="70"/>
      <c r="AD899" s="74"/>
      <c r="AE899" s="68"/>
      <c r="AF899" s="75"/>
    </row>
    <row r="900" ht="28.5" customHeight="1" spans="1:32">
      <c r="A900" s="61" t="s">
        <v>36</v>
      </c>
      <c r="B900" s="61" t="s">
        <v>619</v>
      </c>
      <c r="C900" s="61" t="s">
        <v>643</v>
      </c>
      <c r="D900" s="61" t="s">
        <v>644</v>
      </c>
      <c r="E900" s="76" t="s">
        <v>698</v>
      </c>
      <c r="F900" s="46">
        <v>46178</v>
      </c>
      <c r="G900" s="46" t="str">
        <f t="shared" ref="G900:G963" si="98">E900&amp;TEXT(MID(F900,1,5),"YYYY-m-d")</f>
        <v>苏欣2026-6-5</v>
      </c>
      <c r="H900" s="63"/>
      <c r="I900" s="63"/>
      <c r="J900" s="64"/>
      <c r="K900" s="64"/>
      <c r="L900" s="65"/>
      <c r="M900" s="65"/>
      <c r="N900" s="65"/>
      <c r="O900" s="66">
        <v>8</v>
      </c>
      <c r="P900" s="67">
        <v>-8</v>
      </c>
      <c r="Q900" s="68"/>
      <c r="R900" s="68"/>
      <c r="S900" s="68"/>
      <c r="T900" s="69">
        <f t="shared" si="96"/>
        <v>0</v>
      </c>
      <c r="U900" s="68">
        <v>8</v>
      </c>
      <c r="V900" s="70"/>
      <c r="W900" s="70"/>
      <c r="X900" s="71">
        <f t="shared" si="97"/>
        <v>8</v>
      </c>
      <c r="Y900" s="72"/>
      <c r="Z900" s="70"/>
      <c r="AA900" s="68"/>
      <c r="AB900" s="73"/>
      <c r="AC900" s="70"/>
      <c r="AD900" s="74"/>
      <c r="AE900" s="68"/>
      <c r="AF900" s="75"/>
    </row>
    <row r="901" ht="28.5" customHeight="1" spans="1:32">
      <c r="A901" s="61" t="s">
        <v>36</v>
      </c>
      <c r="B901" s="61" t="s">
        <v>619</v>
      </c>
      <c r="C901" s="61" t="s">
        <v>643</v>
      </c>
      <c r="D901" s="61" t="s">
        <v>644</v>
      </c>
      <c r="E901" s="76" t="s">
        <v>698</v>
      </c>
      <c r="F901" s="46">
        <v>46179</v>
      </c>
      <c r="G901" s="46" t="str">
        <f t="shared" si="98"/>
        <v>苏欣2026-6-6</v>
      </c>
      <c r="H901" s="63" t="s">
        <v>701</v>
      </c>
      <c r="I901" s="63"/>
      <c r="J901" s="64"/>
      <c r="K901" s="64"/>
      <c r="L901" s="65"/>
      <c r="M901" s="65"/>
      <c r="N901" s="79">
        <v>0.729166666666667</v>
      </c>
      <c r="O901" s="66">
        <v>8</v>
      </c>
      <c r="P901" s="67">
        <v>-8</v>
      </c>
      <c r="Q901" s="68"/>
      <c r="R901" s="68"/>
      <c r="S901" s="68"/>
      <c r="T901" s="69">
        <f t="shared" si="96"/>
        <v>0</v>
      </c>
      <c r="U901" s="68">
        <v>8</v>
      </c>
      <c r="V901" s="70"/>
      <c r="W901" s="70"/>
      <c r="X901" s="71">
        <f t="shared" si="97"/>
        <v>8</v>
      </c>
      <c r="Y901" s="72"/>
      <c r="Z901" s="70"/>
      <c r="AA901" s="68"/>
      <c r="AB901" s="73"/>
      <c r="AC901" s="70"/>
      <c r="AD901" s="74"/>
      <c r="AE901" s="68"/>
      <c r="AF901" s="75"/>
    </row>
    <row r="902" ht="28.5" customHeight="1" spans="1:32">
      <c r="A902" s="61" t="s">
        <v>36</v>
      </c>
      <c r="B902" s="61" t="s">
        <v>619</v>
      </c>
      <c r="C902" s="61" t="s">
        <v>643</v>
      </c>
      <c r="D902" s="61" t="s">
        <v>644</v>
      </c>
      <c r="E902" s="62" t="s">
        <v>698</v>
      </c>
      <c r="F902" s="77">
        <v>46180</v>
      </c>
      <c r="G902" s="46" t="str">
        <f t="shared" si="98"/>
        <v>苏欣2026-6-7</v>
      </c>
      <c r="H902" s="63" t="s">
        <v>702</v>
      </c>
      <c r="I902" s="63"/>
      <c r="J902" s="64"/>
      <c r="K902" s="64"/>
      <c r="L902" s="65"/>
      <c r="M902" s="65"/>
      <c r="N902" s="65"/>
      <c r="O902" s="66"/>
      <c r="P902" s="67"/>
      <c r="Q902" s="68"/>
      <c r="R902" s="68"/>
      <c r="S902" s="68"/>
      <c r="T902" s="69">
        <f t="shared" si="96"/>
        <v>0</v>
      </c>
      <c r="U902" s="68"/>
      <c r="V902" s="70">
        <v>4</v>
      </c>
      <c r="W902" s="70"/>
      <c r="X902" s="71">
        <f t="shared" si="97"/>
        <v>4</v>
      </c>
      <c r="Y902" s="72"/>
      <c r="Z902" s="70"/>
      <c r="AA902" s="68"/>
      <c r="AB902" s="73"/>
      <c r="AC902" s="70"/>
      <c r="AD902" s="74"/>
      <c r="AE902" s="68"/>
      <c r="AF902" s="75"/>
    </row>
    <row r="903" ht="28.5" customHeight="1" spans="1:32">
      <c r="A903" s="61" t="s">
        <v>36</v>
      </c>
      <c r="B903" s="61" t="s">
        <v>619</v>
      </c>
      <c r="C903" s="61" t="s">
        <v>643</v>
      </c>
      <c r="D903" s="61" t="s">
        <v>644</v>
      </c>
      <c r="E903" s="76" t="s">
        <v>698</v>
      </c>
      <c r="F903" s="46">
        <v>46181</v>
      </c>
      <c r="G903" s="46" t="str">
        <f t="shared" si="98"/>
        <v>苏欣2026-6-8</v>
      </c>
      <c r="H903" s="63" t="s">
        <v>703</v>
      </c>
      <c r="I903" s="63"/>
      <c r="J903" s="64"/>
      <c r="K903" s="64"/>
      <c r="L903" s="65"/>
      <c r="M903" s="65" t="s">
        <v>704</v>
      </c>
      <c r="N903" s="65"/>
      <c r="O903" s="66">
        <v>8</v>
      </c>
      <c r="P903" s="67"/>
      <c r="Q903" s="68"/>
      <c r="R903" s="68"/>
      <c r="S903" s="68"/>
      <c r="T903" s="69">
        <f t="shared" si="96"/>
        <v>8</v>
      </c>
      <c r="U903" s="68"/>
      <c r="V903" s="70">
        <v>1</v>
      </c>
      <c r="W903" s="70"/>
      <c r="X903" s="71">
        <f t="shared" si="97"/>
        <v>9</v>
      </c>
      <c r="Y903" s="72"/>
      <c r="Z903" s="70"/>
      <c r="AA903" s="68"/>
      <c r="AB903" s="73"/>
      <c r="AC903" s="70"/>
      <c r="AD903" s="74"/>
      <c r="AE903" s="68"/>
      <c r="AF903" s="75"/>
    </row>
    <row r="904" ht="28.5" customHeight="1" spans="1:32">
      <c r="A904" s="61" t="s">
        <v>36</v>
      </c>
      <c r="B904" s="61" t="s">
        <v>619</v>
      </c>
      <c r="C904" s="61" t="s">
        <v>643</v>
      </c>
      <c r="D904" s="61" t="s">
        <v>644</v>
      </c>
      <c r="E904" s="76" t="s">
        <v>698</v>
      </c>
      <c r="F904" s="78">
        <v>46182</v>
      </c>
      <c r="G904" s="46" t="str">
        <f t="shared" si="98"/>
        <v>苏欣2026-6-9</v>
      </c>
      <c r="H904" s="63" t="s">
        <v>705</v>
      </c>
      <c r="I904" s="63"/>
      <c r="J904" s="64"/>
      <c r="K904" s="64"/>
      <c r="L904" s="65" t="s">
        <v>56</v>
      </c>
      <c r="M904" s="65"/>
      <c r="N904" s="79"/>
      <c r="O904" s="66">
        <v>8</v>
      </c>
      <c r="P904" s="67"/>
      <c r="Q904" s="68">
        <v>-8</v>
      </c>
      <c r="R904" s="68"/>
      <c r="S904" s="68"/>
      <c r="T904" s="69">
        <f t="shared" si="96"/>
        <v>0</v>
      </c>
      <c r="U904" s="68"/>
      <c r="V904" s="70"/>
      <c r="W904" s="70"/>
      <c r="X904" s="71">
        <f t="shared" si="97"/>
        <v>0</v>
      </c>
      <c r="Y904" s="72"/>
      <c r="Z904" s="70"/>
      <c r="AA904" s="68"/>
      <c r="AB904" s="73"/>
      <c r="AC904" s="70"/>
      <c r="AD904" s="74"/>
      <c r="AE904" s="68"/>
      <c r="AF904" s="75"/>
    </row>
    <row r="905" ht="28.5" customHeight="1" spans="1:32">
      <c r="A905" s="61" t="s">
        <v>36</v>
      </c>
      <c r="B905" s="61" t="s">
        <v>619</v>
      </c>
      <c r="C905" s="61" t="s">
        <v>643</v>
      </c>
      <c r="D905" s="61" t="s">
        <v>644</v>
      </c>
      <c r="E905" s="76" t="s">
        <v>698</v>
      </c>
      <c r="F905" s="46">
        <v>46183</v>
      </c>
      <c r="G905" s="46" t="str">
        <f t="shared" si="98"/>
        <v>苏欣2026-6-10</v>
      </c>
      <c r="H905" s="63"/>
      <c r="I905" s="63"/>
      <c r="J905" s="64"/>
      <c r="K905" s="64"/>
      <c r="L905" s="79">
        <v>0.729166666666667</v>
      </c>
      <c r="M905" s="65"/>
      <c r="N905" s="65"/>
      <c r="O905" s="66">
        <v>8</v>
      </c>
      <c r="P905" s="67"/>
      <c r="Q905" s="68">
        <v>-8</v>
      </c>
      <c r="R905" s="68"/>
      <c r="S905" s="68"/>
      <c r="T905" s="69">
        <f t="shared" si="96"/>
        <v>0</v>
      </c>
      <c r="U905" s="68"/>
      <c r="V905" s="70"/>
      <c r="W905" s="70"/>
      <c r="X905" s="71">
        <f t="shared" si="97"/>
        <v>0</v>
      </c>
      <c r="Y905" s="72"/>
      <c r="Z905" s="70"/>
      <c r="AA905" s="68"/>
      <c r="AB905" s="73"/>
      <c r="AC905" s="70"/>
      <c r="AD905" s="74"/>
      <c r="AE905" s="68"/>
      <c r="AF905" s="75"/>
    </row>
    <row r="906" ht="28.5" customHeight="1" spans="1:32">
      <c r="A906" s="61" t="s">
        <v>36</v>
      </c>
      <c r="B906" s="61" t="s">
        <v>619</v>
      </c>
      <c r="C906" s="61" t="s">
        <v>643</v>
      </c>
      <c r="D906" s="61" t="s">
        <v>644</v>
      </c>
      <c r="E906" s="76" t="s">
        <v>698</v>
      </c>
      <c r="F906" s="46">
        <v>46184</v>
      </c>
      <c r="G906" s="46" t="str">
        <f t="shared" si="98"/>
        <v>苏欣2026-6-11</v>
      </c>
      <c r="H906" s="63" t="s">
        <v>706</v>
      </c>
      <c r="I906" s="63"/>
      <c r="J906" s="64"/>
      <c r="K906" s="64"/>
      <c r="L906" s="65"/>
      <c r="M906" s="65" t="s">
        <v>707</v>
      </c>
      <c r="N906" s="65"/>
      <c r="O906" s="66">
        <v>8</v>
      </c>
      <c r="P906" s="67"/>
      <c r="Q906" s="68"/>
      <c r="R906" s="68"/>
      <c r="S906" s="68"/>
      <c r="T906" s="69">
        <f t="shared" si="96"/>
        <v>8</v>
      </c>
      <c r="U906" s="68"/>
      <c r="V906" s="70"/>
      <c r="W906" s="70"/>
      <c r="X906" s="71">
        <f t="shared" si="97"/>
        <v>8</v>
      </c>
      <c r="Y906" s="72">
        <v>1</v>
      </c>
      <c r="Z906" s="70"/>
      <c r="AA906" s="68"/>
      <c r="AB906" s="73"/>
      <c r="AC906" s="70"/>
      <c r="AD906" s="74"/>
      <c r="AE906" s="68"/>
      <c r="AF906" s="75"/>
    </row>
    <row r="907" ht="28.5" customHeight="1" spans="1:32">
      <c r="A907" s="61" t="s">
        <v>36</v>
      </c>
      <c r="B907" s="61" t="s">
        <v>619</v>
      </c>
      <c r="C907" s="61" t="s">
        <v>643</v>
      </c>
      <c r="D907" s="61" t="s">
        <v>644</v>
      </c>
      <c r="E907" s="76" t="s">
        <v>698</v>
      </c>
      <c r="F907" s="46">
        <v>46185</v>
      </c>
      <c r="G907" s="46" t="str">
        <f t="shared" si="98"/>
        <v>苏欣2026-6-12</v>
      </c>
      <c r="H907" s="63" t="s">
        <v>708</v>
      </c>
      <c r="I907" s="63"/>
      <c r="J907" s="64"/>
      <c r="K907" s="64"/>
      <c r="L907" s="65"/>
      <c r="M907" s="65" t="s">
        <v>709</v>
      </c>
      <c r="N907" s="79"/>
      <c r="O907" s="66">
        <v>8</v>
      </c>
      <c r="P907" s="67"/>
      <c r="Q907" s="68"/>
      <c r="R907" s="68"/>
      <c r="S907" s="68"/>
      <c r="T907" s="69">
        <f t="shared" si="96"/>
        <v>8</v>
      </c>
      <c r="U907" s="68"/>
      <c r="V907" s="70"/>
      <c r="W907" s="70"/>
      <c r="X907" s="71">
        <f t="shared" si="97"/>
        <v>8</v>
      </c>
      <c r="Y907" s="72"/>
      <c r="Z907" s="70"/>
      <c r="AA907" s="68"/>
      <c r="AB907" s="73"/>
      <c r="AC907" s="70"/>
      <c r="AD907" s="74"/>
      <c r="AE907" s="68"/>
      <c r="AF907" s="75"/>
    </row>
    <row r="908" ht="28.5" customHeight="1" spans="1:32">
      <c r="A908" s="61" t="s">
        <v>36</v>
      </c>
      <c r="B908" s="61" t="s">
        <v>619</v>
      </c>
      <c r="C908" s="61" t="s">
        <v>643</v>
      </c>
      <c r="D908" s="61" t="s">
        <v>644</v>
      </c>
      <c r="E908" s="76" t="s">
        <v>698</v>
      </c>
      <c r="F908" s="77">
        <v>46186</v>
      </c>
      <c r="G908" s="46" t="str">
        <f t="shared" si="98"/>
        <v>苏欣2026-6-13</v>
      </c>
      <c r="H908" s="63" t="s">
        <v>710</v>
      </c>
      <c r="I908" s="63"/>
      <c r="J908" s="64"/>
      <c r="K908" s="64"/>
      <c r="L908" s="65"/>
      <c r="M908" s="65"/>
      <c r="N908" s="79"/>
      <c r="O908" s="66"/>
      <c r="P908" s="67"/>
      <c r="Q908" s="68"/>
      <c r="R908" s="68"/>
      <c r="S908" s="68"/>
      <c r="T908" s="69">
        <f t="shared" si="96"/>
        <v>0</v>
      </c>
      <c r="U908" s="68"/>
      <c r="V908" s="70"/>
      <c r="W908" s="70"/>
      <c r="X908" s="71">
        <f t="shared" si="97"/>
        <v>0</v>
      </c>
      <c r="Y908" s="72"/>
      <c r="Z908" s="70"/>
      <c r="AA908" s="68"/>
      <c r="AB908" s="73"/>
      <c r="AC908" s="70"/>
      <c r="AD908" s="74"/>
      <c r="AE908" s="68"/>
      <c r="AF908" s="80"/>
    </row>
    <row r="909" ht="28.5" customHeight="1" spans="1:32">
      <c r="A909" s="61" t="s">
        <v>36</v>
      </c>
      <c r="B909" s="61" t="s">
        <v>619</v>
      </c>
      <c r="C909" s="61" t="s">
        <v>643</v>
      </c>
      <c r="D909" s="61" t="s">
        <v>644</v>
      </c>
      <c r="E909" s="62" t="s">
        <v>698</v>
      </c>
      <c r="F909" s="77">
        <v>46187</v>
      </c>
      <c r="G909" s="46" t="str">
        <f t="shared" si="98"/>
        <v>苏欣2026-6-14</v>
      </c>
      <c r="H909" s="63" t="s">
        <v>711</v>
      </c>
      <c r="I909" s="63"/>
      <c r="J909" s="64"/>
      <c r="K909" s="64"/>
      <c r="L909" s="65"/>
      <c r="M909" s="65"/>
      <c r="N909" s="79"/>
      <c r="O909" s="66"/>
      <c r="P909" s="67"/>
      <c r="Q909" s="68"/>
      <c r="R909" s="68"/>
      <c r="S909" s="68"/>
      <c r="T909" s="69">
        <f t="shared" si="96"/>
        <v>0</v>
      </c>
      <c r="U909" s="68"/>
      <c r="V909" s="70">
        <v>8.5</v>
      </c>
      <c r="W909" s="70"/>
      <c r="X909" s="71">
        <f t="shared" si="97"/>
        <v>8.5</v>
      </c>
      <c r="Y909" s="72"/>
      <c r="Z909" s="70"/>
      <c r="AA909" s="68"/>
      <c r="AB909" s="73"/>
      <c r="AC909" s="70"/>
      <c r="AD909" s="74"/>
      <c r="AE909" s="68"/>
      <c r="AF909" s="80"/>
    </row>
    <row r="910" ht="28.5" customHeight="1" spans="1:32">
      <c r="A910" s="61" t="s">
        <v>36</v>
      </c>
      <c r="B910" s="61" t="s">
        <v>619</v>
      </c>
      <c r="C910" s="61" t="s">
        <v>643</v>
      </c>
      <c r="D910" s="61" t="s">
        <v>644</v>
      </c>
      <c r="E910" s="76" t="s">
        <v>698</v>
      </c>
      <c r="F910" s="46">
        <v>46188</v>
      </c>
      <c r="G910" s="46" t="str">
        <f t="shared" si="98"/>
        <v>苏欣2026-6-15</v>
      </c>
      <c r="H910" s="63" t="s">
        <v>712</v>
      </c>
      <c r="I910" s="63"/>
      <c r="J910" s="64"/>
      <c r="K910" s="64"/>
      <c r="L910" s="65" t="s">
        <v>64</v>
      </c>
      <c r="M910" s="65" t="s">
        <v>391</v>
      </c>
      <c r="N910" s="65"/>
      <c r="O910" s="66">
        <v>8</v>
      </c>
      <c r="P910" s="67"/>
      <c r="Q910" s="68">
        <v>-3.5</v>
      </c>
      <c r="R910" s="68"/>
      <c r="S910" s="68"/>
      <c r="T910" s="69">
        <f t="shared" si="96"/>
        <v>4.5</v>
      </c>
      <c r="U910" s="68"/>
      <c r="V910" s="70"/>
      <c r="W910" s="70"/>
      <c r="X910" s="71">
        <f t="shared" si="97"/>
        <v>4.5</v>
      </c>
      <c r="Y910" s="72"/>
      <c r="Z910" s="70"/>
      <c r="AA910" s="68"/>
      <c r="AB910" s="73"/>
      <c r="AC910" s="70"/>
      <c r="AD910" s="74"/>
      <c r="AE910" s="68"/>
      <c r="AF910" s="75"/>
    </row>
    <row r="911" ht="28.5" customHeight="1" spans="1:32">
      <c r="A911" s="61" t="s">
        <v>36</v>
      </c>
      <c r="B911" s="61" t="s">
        <v>619</v>
      </c>
      <c r="C911" s="61" t="s">
        <v>643</v>
      </c>
      <c r="D911" s="61" t="s">
        <v>644</v>
      </c>
      <c r="E911" s="76" t="s">
        <v>698</v>
      </c>
      <c r="F911" s="46">
        <v>46189</v>
      </c>
      <c r="G911" s="46" t="str">
        <f t="shared" si="98"/>
        <v>苏欣2026-6-16</v>
      </c>
      <c r="H911" s="63" t="s">
        <v>713</v>
      </c>
      <c r="I911" s="63"/>
      <c r="J911" s="64"/>
      <c r="K911" s="64"/>
      <c r="L911" s="65"/>
      <c r="M911" s="65"/>
      <c r="N911" s="79"/>
      <c r="O911" s="66">
        <v>8</v>
      </c>
      <c r="P911" s="67"/>
      <c r="Q911" s="68"/>
      <c r="R911" s="68"/>
      <c r="S911" s="68"/>
      <c r="T911" s="69">
        <f t="shared" si="96"/>
        <v>8</v>
      </c>
      <c r="U911" s="68"/>
      <c r="V911" s="70">
        <v>4.5</v>
      </c>
      <c r="W911" s="70"/>
      <c r="X911" s="71">
        <f t="shared" si="97"/>
        <v>12.5</v>
      </c>
      <c r="Y911" s="72"/>
      <c r="Z911" s="70"/>
      <c r="AA911" s="68"/>
      <c r="AB911" s="73"/>
      <c r="AC911" s="70"/>
      <c r="AD911" s="74"/>
      <c r="AE911" s="68"/>
      <c r="AF911" s="80"/>
    </row>
    <row r="912" ht="28.5" customHeight="1" spans="1:32">
      <c r="A912" s="61" t="s">
        <v>36</v>
      </c>
      <c r="B912" s="61" t="s">
        <v>619</v>
      </c>
      <c r="C912" s="61" t="s">
        <v>643</v>
      </c>
      <c r="D912" s="61" t="s">
        <v>644</v>
      </c>
      <c r="E912" s="76" t="s">
        <v>698</v>
      </c>
      <c r="F912" s="46">
        <v>46190</v>
      </c>
      <c r="G912" s="46" t="str">
        <f t="shared" si="98"/>
        <v>苏欣2026-6-17</v>
      </c>
      <c r="H912" s="81" t="s">
        <v>714</v>
      </c>
      <c r="I912" s="63"/>
      <c r="J912" s="64"/>
      <c r="K912" s="64"/>
      <c r="L912" s="65"/>
      <c r="M912" s="65"/>
      <c r="N912" s="65"/>
      <c r="O912" s="66">
        <v>8</v>
      </c>
      <c r="P912" s="67"/>
      <c r="Q912" s="68"/>
      <c r="R912" s="68">
        <v>-0.5</v>
      </c>
      <c r="S912" s="68"/>
      <c r="T912" s="69">
        <f t="shared" si="96"/>
        <v>7.5</v>
      </c>
      <c r="U912" s="68"/>
      <c r="V912" s="70">
        <v>5</v>
      </c>
      <c r="W912" s="70"/>
      <c r="X912" s="71">
        <f t="shared" si="97"/>
        <v>12.5</v>
      </c>
      <c r="Y912" s="72"/>
      <c r="Z912" s="70"/>
      <c r="AA912" s="68"/>
      <c r="AB912" s="73"/>
      <c r="AC912" s="70"/>
      <c r="AD912" s="74"/>
      <c r="AE912" s="68"/>
      <c r="AF912" s="75"/>
    </row>
    <row r="913" ht="28.5" customHeight="1" spans="1:33">
      <c r="A913" s="61" t="s">
        <v>36</v>
      </c>
      <c r="B913" s="61" t="s">
        <v>619</v>
      </c>
      <c r="C913" s="61" t="s">
        <v>643</v>
      </c>
      <c r="D913" s="61" t="s">
        <v>644</v>
      </c>
      <c r="E913" s="76" t="s">
        <v>698</v>
      </c>
      <c r="F913" s="46">
        <v>46191</v>
      </c>
      <c r="G913" s="46" t="str">
        <f t="shared" si="98"/>
        <v>苏欣2026-6-18</v>
      </c>
      <c r="H913" s="81" t="s">
        <v>715</v>
      </c>
      <c r="I913" s="63"/>
      <c r="J913" s="64"/>
      <c r="K913" s="64"/>
      <c r="L913" s="65"/>
      <c r="M913" s="65"/>
      <c r="N913" s="65"/>
      <c r="O913" s="66">
        <v>8</v>
      </c>
      <c r="P913" s="67"/>
      <c r="Q913" s="68"/>
      <c r="R913" s="68">
        <v>-1</v>
      </c>
      <c r="S913" s="68"/>
      <c r="T913" s="69">
        <f t="shared" si="96"/>
        <v>7</v>
      </c>
      <c r="U913" s="68"/>
      <c r="V913" s="70"/>
      <c r="W913" s="70"/>
      <c r="X913" s="71">
        <f t="shared" si="97"/>
        <v>7</v>
      </c>
      <c r="Y913" s="72"/>
      <c r="Z913" s="70"/>
      <c r="AA913" s="68"/>
      <c r="AB913" s="73"/>
      <c r="AC913" s="70"/>
      <c r="AD913" s="74"/>
      <c r="AE913" s="68"/>
      <c r="AF913" s="75"/>
    </row>
    <row r="914" ht="28.5" customHeight="1" spans="1:33">
      <c r="A914" s="61" t="s">
        <v>36</v>
      </c>
      <c r="B914" s="61" t="s">
        <v>619</v>
      </c>
      <c r="C914" s="61" t="s">
        <v>643</v>
      </c>
      <c r="D914" s="61" t="s">
        <v>644</v>
      </c>
      <c r="E914" s="76" t="s">
        <v>698</v>
      </c>
      <c r="F914" s="82">
        <v>46192</v>
      </c>
      <c r="G914" s="46" t="str">
        <f t="shared" si="98"/>
        <v>苏欣2026-6-19</v>
      </c>
      <c r="H914" s="63" t="s">
        <v>716</v>
      </c>
      <c r="I914" s="63"/>
      <c r="J914" s="64"/>
      <c r="K914" s="64"/>
      <c r="L914" s="65"/>
      <c r="M914" s="65"/>
      <c r="N914" s="65"/>
      <c r="O914" s="66"/>
      <c r="P914" s="67"/>
      <c r="Q914" s="68"/>
      <c r="R914" s="68"/>
      <c r="S914" s="68"/>
      <c r="T914" s="69">
        <f t="shared" si="96"/>
        <v>0</v>
      </c>
      <c r="U914" s="68"/>
      <c r="V914" s="70">
        <v>1</v>
      </c>
      <c r="W914" s="70"/>
      <c r="X914" s="71">
        <f t="shared" si="97"/>
        <v>1</v>
      </c>
      <c r="Y914" s="72"/>
      <c r="Z914" s="70"/>
      <c r="AA914" s="68"/>
      <c r="AB914" s="73">
        <v>8</v>
      </c>
      <c r="AC914" s="70"/>
      <c r="AD914" s="74"/>
      <c r="AE914" s="68"/>
      <c r="AF914" s="75"/>
    </row>
    <row r="915" ht="28.5" customHeight="1" spans="1:33">
      <c r="A915" s="61" t="s">
        <v>36</v>
      </c>
      <c r="B915" s="61" t="s">
        <v>619</v>
      </c>
      <c r="C915" s="61" t="s">
        <v>643</v>
      </c>
      <c r="D915" s="61" t="s">
        <v>644</v>
      </c>
      <c r="E915" s="76" t="s">
        <v>698</v>
      </c>
      <c r="F915" s="77">
        <v>46193</v>
      </c>
      <c r="G915" s="46" t="str">
        <f t="shared" si="98"/>
        <v>苏欣2026-6-20</v>
      </c>
      <c r="H915" s="63"/>
      <c r="I915" s="63"/>
      <c r="J915" s="64"/>
      <c r="K915" s="64"/>
      <c r="L915" s="65"/>
      <c r="M915" s="65"/>
      <c r="N915" s="65"/>
      <c r="O915" s="66"/>
      <c r="P915" s="67"/>
      <c r="Q915" s="68"/>
      <c r="R915" s="68"/>
      <c r="S915" s="68"/>
      <c r="T915" s="69">
        <f t="shared" si="96"/>
        <v>0</v>
      </c>
      <c r="U915" s="68"/>
      <c r="V915" s="70"/>
      <c r="W915" s="70"/>
      <c r="X915" s="71">
        <f t="shared" si="97"/>
        <v>0</v>
      </c>
      <c r="Y915" s="72"/>
      <c r="Z915" s="70"/>
      <c r="AA915" s="68"/>
      <c r="AB915" s="73"/>
      <c r="AC915" s="70"/>
      <c r="AD915" s="74"/>
      <c r="AE915" s="68"/>
      <c r="AF915" s="75"/>
    </row>
    <row r="916" ht="28.5" customHeight="1" spans="1:33">
      <c r="A916" s="61" t="s">
        <v>36</v>
      </c>
      <c r="B916" s="61" t="s">
        <v>619</v>
      </c>
      <c r="C916" s="61" t="s">
        <v>643</v>
      </c>
      <c r="D916" s="61" t="s">
        <v>644</v>
      </c>
      <c r="E916" s="62" t="s">
        <v>698</v>
      </c>
      <c r="F916" s="46">
        <v>46194</v>
      </c>
      <c r="G916" s="46" t="str">
        <f t="shared" si="98"/>
        <v>苏欣2026-6-21</v>
      </c>
      <c r="H916" s="63"/>
      <c r="I916" s="63"/>
      <c r="J916" s="64"/>
      <c r="K916" s="64"/>
      <c r="L916" s="65"/>
      <c r="M916" s="65"/>
      <c r="N916" s="65"/>
      <c r="O916" s="66"/>
      <c r="P916" s="67"/>
      <c r="Q916" s="68"/>
      <c r="R916" s="68"/>
      <c r="S916" s="68"/>
      <c r="T916" s="69">
        <f t="shared" si="96"/>
        <v>0</v>
      </c>
      <c r="U916" s="68"/>
      <c r="V916" s="70"/>
      <c r="W916" s="70"/>
      <c r="X916" s="71">
        <f t="shared" si="97"/>
        <v>0</v>
      </c>
      <c r="Y916" s="72"/>
      <c r="Z916" s="70"/>
      <c r="AA916" s="68"/>
      <c r="AB916" s="73"/>
      <c r="AC916" s="70"/>
      <c r="AD916" s="74"/>
      <c r="AE916" s="68"/>
      <c r="AF916" s="75"/>
    </row>
    <row r="917" ht="28.5" customHeight="1" spans="1:33">
      <c r="A917" s="61" t="s">
        <v>36</v>
      </c>
      <c r="B917" s="61" t="s">
        <v>619</v>
      </c>
      <c r="C917" s="61" t="s">
        <v>643</v>
      </c>
      <c r="D917" s="61" t="s">
        <v>644</v>
      </c>
      <c r="E917" s="76" t="s">
        <v>698</v>
      </c>
      <c r="F917" s="46">
        <v>46195</v>
      </c>
      <c r="G917" s="46" t="str">
        <f t="shared" si="98"/>
        <v>苏欣2026-6-22</v>
      </c>
      <c r="H917" s="63"/>
      <c r="I917" s="63"/>
      <c r="J917" s="64"/>
      <c r="K917" s="64"/>
      <c r="L917" s="65"/>
      <c r="M917" s="65"/>
      <c r="N917" s="65"/>
      <c r="O917" s="66"/>
      <c r="P917" s="67"/>
      <c r="Q917" s="68"/>
      <c r="R917" s="68"/>
      <c r="S917" s="68"/>
      <c r="T917" s="69">
        <f t="shared" si="96"/>
        <v>0</v>
      </c>
      <c r="U917" s="68"/>
      <c r="V917" s="70"/>
      <c r="W917" s="70"/>
      <c r="X917" s="71">
        <f t="shared" si="97"/>
        <v>0</v>
      </c>
      <c r="Y917" s="72"/>
      <c r="Z917" s="70"/>
      <c r="AA917" s="68"/>
      <c r="AB917" s="73"/>
      <c r="AC917" s="70"/>
      <c r="AD917" s="74"/>
      <c r="AE917" s="68"/>
      <c r="AF917" s="75"/>
    </row>
    <row r="918" ht="28.5" customHeight="1" spans="1:33">
      <c r="A918" s="61" t="s">
        <v>36</v>
      </c>
      <c r="B918" s="61" t="s">
        <v>619</v>
      </c>
      <c r="C918" s="61" t="s">
        <v>643</v>
      </c>
      <c r="D918" s="61" t="s">
        <v>644</v>
      </c>
      <c r="E918" s="76" t="s">
        <v>698</v>
      </c>
      <c r="F918" s="46">
        <v>46196</v>
      </c>
      <c r="G918" s="46" t="str">
        <f t="shared" si="98"/>
        <v>苏欣2026-6-23</v>
      </c>
      <c r="H918" s="63"/>
      <c r="I918" s="63"/>
      <c r="J918" s="64"/>
      <c r="K918" s="64"/>
      <c r="L918" s="65"/>
      <c r="M918" s="65"/>
      <c r="N918" s="65"/>
      <c r="O918" s="66"/>
      <c r="P918" s="67"/>
      <c r="Q918" s="68"/>
      <c r="R918" s="68"/>
      <c r="S918" s="68"/>
      <c r="T918" s="69">
        <f t="shared" si="96"/>
        <v>0</v>
      </c>
      <c r="U918" s="68"/>
      <c r="V918" s="70"/>
      <c r="W918" s="70"/>
      <c r="X918" s="71">
        <f t="shared" si="97"/>
        <v>0</v>
      </c>
      <c r="Y918" s="72"/>
      <c r="Z918" s="70"/>
      <c r="AA918" s="68"/>
      <c r="AB918" s="73"/>
      <c r="AC918" s="70"/>
      <c r="AD918" s="74"/>
      <c r="AE918" s="68"/>
      <c r="AF918" s="75"/>
    </row>
    <row r="919" ht="28.5" customHeight="1" spans="1:33">
      <c r="A919" s="61" t="s">
        <v>36</v>
      </c>
      <c r="B919" s="61" t="s">
        <v>619</v>
      </c>
      <c r="C919" s="61" t="s">
        <v>643</v>
      </c>
      <c r="D919" s="61" t="s">
        <v>644</v>
      </c>
      <c r="E919" s="76" t="s">
        <v>698</v>
      </c>
      <c r="F919" s="46">
        <v>46197</v>
      </c>
      <c r="G919" s="46" t="str">
        <f t="shared" si="98"/>
        <v>苏欣2026-6-24</v>
      </c>
      <c r="H919" s="63"/>
      <c r="I919" s="63"/>
      <c r="J919" s="64"/>
      <c r="K919" s="64"/>
      <c r="L919" s="65"/>
      <c r="M919" s="65"/>
      <c r="N919" s="79"/>
      <c r="O919" s="66"/>
      <c r="P919" s="67"/>
      <c r="Q919" s="68"/>
      <c r="R919" s="68"/>
      <c r="S919" s="68"/>
      <c r="T919" s="69">
        <f t="shared" si="96"/>
        <v>0</v>
      </c>
      <c r="U919" s="68"/>
      <c r="V919" s="70"/>
      <c r="W919" s="70"/>
      <c r="X919" s="71">
        <f t="shared" si="97"/>
        <v>0</v>
      </c>
      <c r="Y919" s="72"/>
      <c r="Z919" s="70"/>
      <c r="AA919" s="68"/>
      <c r="AB919" s="73"/>
      <c r="AC919" s="70"/>
      <c r="AD919" s="74"/>
      <c r="AE919" s="68"/>
      <c r="AF919" s="75"/>
    </row>
    <row r="920" ht="28.5" customHeight="1" spans="1:33">
      <c r="A920" s="61" t="s">
        <v>36</v>
      </c>
      <c r="B920" s="61" t="s">
        <v>619</v>
      </c>
      <c r="C920" s="61" t="s">
        <v>643</v>
      </c>
      <c r="D920" s="61" t="s">
        <v>644</v>
      </c>
      <c r="E920" s="62" t="s">
        <v>698</v>
      </c>
      <c r="F920" s="46">
        <v>46198</v>
      </c>
      <c r="G920" s="46" t="str">
        <f t="shared" si="98"/>
        <v>苏欣2026-6-25</v>
      </c>
      <c r="H920" s="63"/>
      <c r="I920" s="63"/>
      <c r="J920" s="64"/>
      <c r="K920" s="64"/>
      <c r="L920" s="65"/>
      <c r="M920" s="65"/>
      <c r="N920" s="79"/>
      <c r="O920" s="66"/>
      <c r="P920" s="67"/>
      <c r="Q920" s="68"/>
      <c r="R920" s="68"/>
      <c r="S920" s="68"/>
      <c r="T920" s="69">
        <f t="shared" si="96"/>
        <v>0</v>
      </c>
      <c r="U920" s="68"/>
      <c r="V920" s="70"/>
      <c r="W920" s="70"/>
      <c r="X920" s="71">
        <f t="shared" si="97"/>
        <v>0</v>
      </c>
      <c r="Y920" s="72"/>
      <c r="Z920" s="70"/>
      <c r="AA920" s="68"/>
      <c r="AB920" s="73"/>
      <c r="AC920" s="70"/>
      <c r="AD920" s="74"/>
      <c r="AE920" s="68"/>
      <c r="AF920" s="75"/>
    </row>
    <row r="921" ht="28.5" customHeight="1" spans="1:33">
      <c r="A921" s="61" t="s">
        <v>36</v>
      </c>
      <c r="B921" s="61" t="s">
        <v>619</v>
      </c>
      <c r="C921" s="61" t="s">
        <v>643</v>
      </c>
      <c r="D921" s="61" t="s">
        <v>644</v>
      </c>
      <c r="E921" s="76" t="s">
        <v>698</v>
      </c>
      <c r="F921" s="46">
        <v>46199</v>
      </c>
      <c r="G921" s="46" t="str">
        <f t="shared" si="98"/>
        <v>苏欣2026-6-26</v>
      </c>
      <c r="H921" s="63"/>
      <c r="I921" s="63"/>
      <c r="J921" s="64"/>
      <c r="K921" s="64"/>
      <c r="L921" s="65"/>
      <c r="M921" s="65"/>
      <c r="N921" s="65"/>
      <c r="O921" s="66"/>
      <c r="P921" s="67"/>
      <c r="Q921" s="68"/>
      <c r="R921" s="68"/>
      <c r="S921" s="68"/>
      <c r="T921" s="69">
        <f t="shared" si="96"/>
        <v>0</v>
      </c>
      <c r="U921" s="68"/>
      <c r="V921" s="70"/>
      <c r="W921" s="70"/>
      <c r="X921" s="71">
        <f t="shared" si="97"/>
        <v>0</v>
      </c>
      <c r="Y921" s="72"/>
      <c r="Z921" s="70"/>
      <c r="AA921" s="68"/>
      <c r="AB921" s="73"/>
      <c r="AC921" s="70"/>
      <c r="AD921" s="74"/>
      <c r="AE921" s="68"/>
      <c r="AF921" s="75"/>
    </row>
    <row r="922" ht="28.5" customHeight="1" spans="1:33">
      <c r="A922" s="61" t="s">
        <v>36</v>
      </c>
      <c r="B922" s="61" t="s">
        <v>619</v>
      </c>
      <c r="C922" s="61" t="s">
        <v>643</v>
      </c>
      <c r="D922" s="61" t="s">
        <v>644</v>
      </c>
      <c r="E922" s="76" t="s">
        <v>698</v>
      </c>
      <c r="F922" s="46">
        <v>46200</v>
      </c>
      <c r="G922" s="46" t="str">
        <f t="shared" si="98"/>
        <v>苏欣2026-6-27</v>
      </c>
      <c r="H922" s="63"/>
      <c r="I922" s="63"/>
      <c r="J922" s="64"/>
      <c r="K922" s="64"/>
      <c r="L922" s="65"/>
      <c r="M922" s="65"/>
      <c r="N922" s="79"/>
      <c r="O922" s="66"/>
      <c r="P922" s="67"/>
      <c r="Q922" s="68"/>
      <c r="R922" s="68"/>
      <c r="S922" s="68"/>
      <c r="T922" s="69">
        <f t="shared" si="96"/>
        <v>0</v>
      </c>
      <c r="U922" s="68"/>
      <c r="V922" s="70"/>
      <c r="W922" s="70"/>
      <c r="X922" s="71">
        <f t="shared" si="97"/>
        <v>0</v>
      </c>
      <c r="Y922" s="72"/>
      <c r="Z922" s="70"/>
      <c r="AA922" s="68"/>
      <c r="AB922" s="73"/>
      <c r="AC922" s="70"/>
      <c r="AD922" s="74"/>
      <c r="AE922" s="68"/>
      <c r="AF922" s="75"/>
    </row>
    <row r="923" ht="28.5" customHeight="1" spans="1:33">
      <c r="A923" s="61" t="s">
        <v>36</v>
      </c>
      <c r="B923" s="61" t="s">
        <v>619</v>
      </c>
      <c r="C923" s="61" t="s">
        <v>643</v>
      </c>
      <c r="D923" s="61" t="s">
        <v>644</v>
      </c>
      <c r="E923" s="62" t="s">
        <v>698</v>
      </c>
      <c r="F923" s="46">
        <v>46201</v>
      </c>
      <c r="G923" s="46" t="str">
        <f t="shared" si="98"/>
        <v>苏欣2026-6-28</v>
      </c>
      <c r="H923" s="63"/>
      <c r="I923" s="63"/>
      <c r="J923" s="64"/>
      <c r="K923" s="64"/>
      <c r="L923" s="65"/>
      <c r="M923" s="65"/>
      <c r="N923" s="65"/>
      <c r="O923" s="66"/>
      <c r="P923" s="67"/>
      <c r="Q923" s="68"/>
      <c r="R923" s="68"/>
      <c r="S923" s="68"/>
      <c r="T923" s="69">
        <f t="shared" si="96"/>
        <v>0</v>
      </c>
      <c r="U923" s="68"/>
      <c r="V923" s="70"/>
      <c r="W923" s="70"/>
      <c r="X923" s="71">
        <f t="shared" si="97"/>
        <v>0</v>
      </c>
      <c r="Y923" s="72"/>
      <c r="Z923" s="70"/>
      <c r="AA923" s="68"/>
      <c r="AB923" s="73"/>
      <c r="AC923" s="70"/>
      <c r="AD923" s="74"/>
      <c r="AE923" s="68"/>
      <c r="AF923" s="75"/>
    </row>
    <row r="924" ht="28.5" customHeight="1" spans="1:33">
      <c r="A924" s="61" t="s">
        <v>36</v>
      </c>
      <c r="B924" s="61" t="s">
        <v>619</v>
      </c>
      <c r="C924" s="61" t="s">
        <v>643</v>
      </c>
      <c r="D924" s="61" t="s">
        <v>644</v>
      </c>
      <c r="E924" s="76" t="s">
        <v>698</v>
      </c>
      <c r="F924" s="46">
        <v>46202</v>
      </c>
      <c r="G924" s="46" t="str">
        <f t="shared" si="98"/>
        <v>苏欣2026-6-29</v>
      </c>
      <c r="H924" s="63"/>
      <c r="I924" s="63"/>
      <c r="J924" s="64"/>
      <c r="K924" s="64"/>
      <c r="L924" s="65"/>
      <c r="M924" s="65"/>
      <c r="N924" s="79"/>
      <c r="O924" s="66"/>
      <c r="P924" s="67"/>
      <c r="Q924" s="68"/>
      <c r="R924" s="68"/>
      <c r="S924" s="68"/>
      <c r="T924" s="69">
        <f t="shared" si="96"/>
        <v>0</v>
      </c>
      <c r="U924" s="68"/>
      <c r="V924" s="70"/>
      <c r="W924" s="70"/>
      <c r="X924" s="71">
        <f t="shared" si="97"/>
        <v>0</v>
      </c>
      <c r="Y924" s="72"/>
      <c r="Z924" s="70"/>
      <c r="AA924" s="68"/>
      <c r="AB924" s="73"/>
      <c r="AC924" s="70"/>
      <c r="AD924" s="74"/>
      <c r="AE924" s="68"/>
      <c r="AF924" s="75"/>
    </row>
    <row r="925" s="3" customFormat="1" ht="28.5" customHeight="1" spans="1:33">
      <c r="A925" s="61" t="s">
        <v>36</v>
      </c>
      <c r="B925" s="61" t="s">
        <v>619</v>
      </c>
      <c r="C925" s="61" t="s">
        <v>643</v>
      </c>
      <c r="D925" s="61" t="s">
        <v>644</v>
      </c>
      <c r="E925" s="76" t="s">
        <v>698</v>
      </c>
      <c r="F925" s="46">
        <v>46203</v>
      </c>
      <c r="G925" s="46" t="str">
        <f t="shared" si="98"/>
        <v>苏欣2026-6-30</v>
      </c>
      <c r="H925" s="63"/>
      <c r="I925" s="63"/>
      <c r="J925" s="64"/>
      <c r="K925" s="64"/>
      <c r="L925" s="65"/>
      <c r="M925" s="65"/>
      <c r="N925" s="65"/>
      <c r="O925" s="66"/>
      <c r="P925" s="67"/>
      <c r="Q925" s="68"/>
      <c r="R925" s="68"/>
      <c r="S925" s="68"/>
      <c r="T925" s="69">
        <f t="shared" si="96"/>
        <v>0</v>
      </c>
      <c r="U925" s="68"/>
      <c r="V925" s="70"/>
      <c r="W925" s="70"/>
      <c r="X925" s="71">
        <f t="shared" si="97"/>
        <v>0</v>
      </c>
      <c r="Y925" s="72"/>
      <c r="Z925" s="70"/>
      <c r="AA925" s="68"/>
      <c r="AB925" s="73"/>
      <c r="AC925" s="70"/>
      <c r="AD925" s="74"/>
      <c r="AE925" s="68"/>
      <c r="AF925" s="75"/>
      <c r="AG925" s="15"/>
    </row>
    <row r="926" s="3" customFormat="1" ht="28.5" customHeight="1" spans="1:33">
      <c r="A926" s="61" t="s">
        <v>36</v>
      </c>
      <c r="B926" s="61" t="s">
        <v>619</v>
      </c>
      <c r="C926" s="61" t="s">
        <v>643</v>
      </c>
      <c r="D926" s="61" t="s">
        <v>644</v>
      </c>
      <c r="E926" s="62" t="s">
        <v>698</v>
      </c>
      <c r="F926" s="46">
        <v>46204</v>
      </c>
      <c r="G926" s="46" t="str">
        <f t="shared" si="98"/>
        <v>苏欣2026-7-1</v>
      </c>
      <c r="H926" s="63"/>
      <c r="I926" s="63"/>
      <c r="J926" s="64"/>
      <c r="K926" s="64"/>
      <c r="L926" s="65"/>
      <c r="M926" s="65"/>
      <c r="N926" s="65"/>
      <c r="O926" s="66"/>
      <c r="P926" s="67"/>
      <c r="Q926" s="68"/>
      <c r="R926" s="68"/>
      <c r="S926" s="68"/>
      <c r="T926" s="69">
        <f t="shared" si="96"/>
        <v>0</v>
      </c>
      <c r="U926" s="68"/>
      <c r="V926" s="70"/>
      <c r="W926" s="70"/>
      <c r="X926" s="71">
        <f t="shared" si="97"/>
        <v>0</v>
      </c>
      <c r="Y926" s="72"/>
      <c r="Z926" s="70"/>
      <c r="AA926" s="68"/>
      <c r="AB926" s="73"/>
      <c r="AC926" s="70"/>
      <c r="AD926" s="74"/>
      <c r="AE926" s="68"/>
      <c r="AF926" s="75"/>
      <c r="AG926" s="15"/>
    </row>
    <row r="927" s="4" customFormat="1" ht="28.5" customHeight="1" spans="1:33">
      <c r="A927" s="84" t="s">
        <v>36</v>
      </c>
      <c r="B927" s="84" t="s">
        <v>619</v>
      </c>
      <c r="C927" s="84" t="s">
        <v>643</v>
      </c>
      <c r="D927" s="84" t="s">
        <v>644</v>
      </c>
      <c r="E927" s="85" t="s">
        <v>698</v>
      </c>
      <c r="F927" s="86">
        <v>46235</v>
      </c>
      <c r="G927" s="46" t="str">
        <f t="shared" si="98"/>
        <v>苏欣2026-8-1</v>
      </c>
      <c r="H927" s="63"/>
      <c r="I927" s="63"/>
      <c r="J927" s="64"/>
      <c r="K927" s="64"/>
      <c r="L927" s="65"/>
      <c r="M927" s="65"/>
      <c r="N927" s="94"/>
      <c r="O927" s="66"/>
      <c r="P927" s="87"/>
      <c r="Q927" s="87"/>
      <c r="R927" s="87"/>
      <c r="S927" s="87"/>
      <c r="T927" s="69">
        <f t="shared" si="96"/>
        <v>0</v>
      </c>
      <c r="U927" s="87"/>
      <c r="V927" s="87"/>
      <c r="W927" s="87"/>
      <c r="X927" s="71">
        <f t="shared" si="97"/>
        <v>0</v>
      </c>
      <c r="Y927" s="88"/>
      <c r="Z927" s="87"/>
      <c r="AA927" s="87"/>
      <c r="AB927" s="87"/>
      <c r="AC927" s="87"/>
      <c r="AD927" s="89"/>
      <c r="AE927" s="87"/>
      <c r="AF927" s="90"/>
      <c r="AG927" s="15"/>
    </row>
    <row r="928" ht="28.5" customHeight="1" spans="1:33">
      <c r="A928" s="44" t="s">
        <v>36</v>
      </c>
      <c r="B928" s="44" t="s">
        <v>619</v>
      </c>
      <c r="C928" s="44" t="s">
        <v>717</v>
      </c>
      <c r="D928" s="44" t="s">
        <v>644</v>
      </c>
      <c r="E928" s="44" t="s">
        <v>718</v>
      </c>
      <c r="F928" s="45">
        <v>46173</v>
      </c>
      <c r="G928" s="46" t="str">
        <f t="shared" si="98"/>
        <v>蒋静波2026-5-31</v>
      </c>
      <c r="H928" s="47"/>
      <c r="I928" s="47"/>
      <c r="J928" s="48"/>
      <c r="K928" s="48"/>
      <c r="L928" s="48"/>
      <c r="M928" s="49"/>
      <c r="N928" s="49"/>
      <c r="O928" s="50">
        <f t="shared" ref="O928:AE928" si="99">SUM(O929:O960)</f>
        <v>128</v>
      </c>
      <c r="P928" s="51">
        <f t="shared" si="99"/>
        <v>0</v>
      </c>
      <c r="Q928" s="52">
        <f t="shared" si="99"/>
        <v>-16</v>
      </c>
      <c r="R928" s="52">
        <f t="shared" si="99"/>
        <v>0</v>
      </c>
      <c r="S928" s="53">
        <f t="shared" si="99"/>
        <v>0</v>
      </c>
      <c r="T928" s="54">
        <f t="shared" si="99"/>
        <v>112</v>
      </c>
      <c r="U928" s="55">
        <f t="shared" si="99"/>
        <v>0</v>
      </c>
      <c r="V928" s="54">
        <f t="shared" si="99"/>
        <v>25</v>
      </c>
      <c r="W928" s="54">
        <f t="shared" si="99"/>
        <v>0</v>
      </c>
      <c r="X928" s="56">
        <f t="shared" si="99"/>
        <v>137</v>
      </c>
      <c r="Y928" s="57">
        <f t="shared" si="99"/>
        <v>0</v>
      </c>
      <c r="Z928" s="54">
        <f t="shared" si="99"/>
        <v>0</v>
      </c>
      <c r="AA928" s="58">
        <f t="shared" si="99"/>
        <v>34</v>
      </c>
      <c r="AB928" s="54">
        <f t="shared" si="99"/>
        <v>8</v>
      </c>
      <c r="AC928" s="54">
        <f t="shared" si="99"/>
        <v>0</v>
      </c>
      <c r="AD928" s="59">
        <f t="shared" si="99"/>
        <v>0</v>
      </c>
      <c r="AE928" s="58">
        <f t="shared" si="99"/>
        <v>0</v>
      </c>
      <c r="AF928" s="60"/>
    </row>
    <row r="929" ht="28.5" customHeight="1" spans="1:32">
      <c r="A929" s="61" t="s">
        <v>36</v>
      </c>
      <c r="B929" s="61" t="s">
        <v>619</v>
      </c>
      <c r="C929" s="61" t="s">
        <v>717</v>
      </c>
      <c r="D929" s="61" t="s">
        <v>644</v>
      </c>
      <c r="E929" s="62" t="s">
        <v>718</v>
      </c>
      <c r="F929" s="46">
        <v>46174</v>
      </c>
      <c r="G929" s="46" t="str">
        <f t="shared" si="98"/>
        <v>蒋静波2026-6-1</v>
      </c>
      <c r="H929" s="63" t="s">
        <v>719</v>
      </c>
      <c r="I929" s="63" t="s">
        <v>720</v>
      </c>
      <c r="J929" s="64"/>
      <c r="K929" s="64"/>
      <c r="L929" s="65"/>
      <c r="M929" s="65"/>
      <c r="N929" s="65"/>
      <c r="O929" s="66">
        <v>8</v>
      </c>
      <c r="P929" s="67"/>
      <c r="Q929" s="68"/>
      <c r="R929" s="68"/>
      <c r="S929" s="68"/>
      <c r="T929" s="69">
        <f t="shared" ref="T929:T960" si="100">SUM(O929:S929)</f>
        <v>8</v>
      </c>
      <c r="U929" s="68"/>
      <c r="V929" s="70">
        <v>1</v>
      </c>
      <c r="W929" s="70"/>
      <c r="X929" s="71">
        <f t="shared" ref="X929:X960" si="101">SUM(T929:W929)</f>
        <v>9</v>
      </c>
      <c r="Y929" s="72"/>
      <c r="Z929" s="70"/>
      <c r="AA929" s="68">
        <v>2</v>
      </c>
      <c r="AB929" s="73"/>
      <c r="AC929" s="70"/>
      <c r="AD929" s="74"/>
      <c r="AE929" s="68"/>
      <c r="AF929" s="75"/>
    </row>
    <row r="930" ht="28.5" customHeight="1" spans="1:32">
      <c r="A930" s="61" t="s">
        <v>36</v>
      </c>
      <c r="B930" s="61" t="s">
        <v>619</v>
      </c>
      <c r="C930" s="61" t="s">
        <v>717</v>
      </c>
      <c r="D930" s="61" t="s">
        <v>644</v>
      </c>
      <c r="E930" s="76" t="s">
        <v>718</v>
      </c>
      <c r="F930" s="46">
        <v>46175</v>
      </c>
      <c r="G930" s="46" t="str">
        <f t="shared" si="98"/>
        <v>蒋静波2026-6-2</v>
      </c>
      <c r="H930" s="63" t="s">
        <v>721</v>
      </c>
      <c r="I930" s="63" t="s">
        <v>548</v>
      </c>
      <c r="J930" s="64"/>
      <c r="K930" s="64"/>
      <c r="L930" s="65"/>
      <c r="M930" s="65"/>
      <c r="N930" s="65"/>
      <c r="O930" s="66">
        <v>8</v>
      </c>
      <c r="P930" s="67"/>
      <c r="Q930" s="68"/>
      <c r="R930" s="68"/>
      <c r="S930" s="68"/>
      <c r="T930" s="69">
        <f t="shared" si="100"/>
        <v>8</v>
      </c>
      <c r="U930" s="68"/>
      <c r="V930" s="70"/>
      <c r="W930" s="70"/>
      <c r="X930" s="71">
        <f t="shared" si="101"/>
        <v>8</v>
      </c>
      <c r="Y930" s="72"/>
      <c r="Z930" s="70"/>
      <c r="AA930" s="68">
        <v>2</v>
      </c>
      <c r="AB930" s="73"/>
      <c r="AC930" s="70"/>
      <c r="AD930" s="74"/>
      <c r="AE930" s="68"/>
      <c r="AF930" s="75"/>
    </row>
    <row r="931" ht="28.5" customHeight="1" spans="1:32">
      <c r="A931" s="61" t="s">
        <v>36</v>
      </c>
      <c r="B931" s="61" t="s">
        <v>619</v>
      </c>
      <c r="C931" s="61" t="s">
        <v>717</v>
      </c>
      <c r="D931" s="61" t="s">
        <v>644</v>
      </c>
      <c r="E931" s="76" t="s">
        <v>718</v>
      </c>
      <c r="F931" s="46">
        <v>46176</v>
      </c>
      <c r="G931" s="46" t="str">
        <f t="shared" si="98"/>
        <v>蒋静波2026-6-3</v>
      </c>
      <c r="H931" s="63" t="s">
        <v>722</v>
      </c>
      <c r="I931" s="63" t="s">
        <v>623</v>
      </c>
      <c r="J931" s="64"/>
      <c r="K931" s="64"/>
      <c r="L931" s="65"/>
      <c r="M931" s="65"/>
      <c r="N931" s="65"/>
      <c r="O931" s="66">
        <v>8</v>
      </c>
      <c r="P931" s="67"/>
      <c r="Q931" s="68"/>
      <c r="R931" s="68"/>
      <c r="S931" s="68"/>
      <c r="T931" s="69">
        <f t="shared" si="100"/>
        <v>8</v>
      </c>
      <c r="U931" s="68"/>
      <c r="V931" s="70">
        <v>3</v>
      </c>
      <c r="W931" s="70"/>
      <c r="X931" s="71">
        <f t="shared" si="101"/>
        <v>11</v>
      </c>
      <c r="Y931" s="72"/>
      <c r="Z931" s="70"/>
      <c r="AA931" s="68">
        <v>2</v>
      </c>
      <c r="AB931" s="73"/>
      <c r="AC931" s="70"/>
      <c r="AD931" s="74"/>
      <c r="AE931" s="68"/>
      <c r="AF931" s="75"/>
    </row>
    <row r="932" ht="28.5" customHeight="1" spans="1:32">
      <c r="A932" s="61" t="s">
        <v>36</v>
      </c>
      <c r="B932" s="61" t="s">
        <v>619</v>
      </c>
      <c r="C932" s="61" t="s">
        <v>717</v>
      </c>
      <c r="D932" s="61" t="s">
        <v>644</v>
      </c>
      <c r="E932" s="61" t="s">
        <v>718</v>
      </c>
      <c r="F932" s="46">
        <v>46177</v>
      </c>
      <c r="G932" s="46" t="str">
        <f t="shared" si="98"/>
        <v>蒋静波2026-6-4</v>
      </c>
      <c r="H932" s="63" t="s">
        <v>723</v>
      </c>
      <c r="I932" s="63"/>
      <c r="J932" s="64"/>
      <c r="K932" s="64"/>
      <c r="L932" s="65"/>
      <c r="M932" s="65"/>
      <c r="N932" s="65"/>
      <c r="O932" s="66">
        <v>8</v>
      </c>
      <c r="P932" s="67"/>
      <c r="Q932" s="68"/>
      <c r="R932" s="68"/>
      <c r="S932" s="68"/>
      <c r="T932" s="69">
        <f t="shared" si="100"/>
        <v>8</v>
      </c>
      <c r="U932" s="68"/>
      <c r="V932" s="70"/>
      <c r="W932" s="70"/>
      <c r="X932" s="71">
        <f t="shared" si="101"/>
        <v>8</v>
      </c>
      <c r="Y932" s="72"/>
      <c r="Z932" s="70"/>
      <c r="AA932" s="68"/>
      <c r="AB932" s="73"/>
      <c r="AC932" s="70"/>
      <c r="AD932" s="74"/>
      <c r="AE932" s="68"/>
      <c r="AF932" s="75"/>
    </row>
    <row r="933" ht="28.5" customHeight="1" spans="1:32">
      <c r="A933" s="61" t="s">
        <v>36</v>
      </c>
      <c r="B933" s="61" t="s">
        <v>619</v>
      </c>
      <c r="C933" s="61" t="s">
        <v>717</v>
      </c>
      <c r="D933" s="61" t="s">
        <v>644</v>
      </c>
      <c r="E933" s="76" t="s">
        <v>718</v>
      </c>
      <c r="F933" s="46">
        <v>46178</v>
      </c>
      <c r="G933" s="46" t="str">
        <f t="shared" si="98"/>
        <v>蒋静波2026-6-5</v>
      </c>
      <c r="H933" s="63" t="s">
        <v>80</v>
      </c>
      <c r="I933" s="63" t="s">
        <v>135</v>
      </c>
      <c r="J933" s="64"/>
      <c r="K933" s="64"/>
      <c r="L933" s="65"/>
      <c r="M933" s="65"/>
      <c r="N933" s="65"/>
      <c r="O933" s="66">
        <v>8</v>
      </c>
      <c r="P933" s="67"/>
      <c r="Q933" s="68"/>
      <c r="R933" s="68"/>
      <c r="S933" s="68"/>
      <c r="T933" s="69">
        <f t="shared" si="100"/>
        <v>8</v>
      </c>
      <c r="U933" s="68"/>
      <c r="V933" s="70"/>
      <c r="W933" s="70"/>
      <c r="X933" s="71">
        <f t="shared" si="101"/>
        <v>8</v>
      </c>
      <c r="Y933" s="72"/>
      <c r="Z933" s="70"/>
      <c r="AA933" s="68">
        <v>2</v>
      </c>
      <c r="AB933" s="73"/>
      <c r="AC933" s="70"/>
      <c r="AD933" s="74"/>
      <c r="AE933" s="68"/>
      <c r="AF933" s="75"/>
    </row>
    <row r="934" ht="28.5" customHeight="1" spans="1:32">
      <c r="A934" s="61" t="s">
        <v>36</v>
      </c>
      <c r="B934" s="61" t="s">
        <v>619</v>
      </c>
      <c r="C934" s="61" t="s">
        <v>717</v>
      </c>
      <c r="D934" s="61" t="s">
        <v>644</v>
      </c>
      <c r="E934" s="76" t="s">
        <v>718</v>
      </c>
      <c r="F934" s="46">
        <v>46179</v>
      </c>
      <c r="G934" s="46" t="str">
        <f t="shared" si="98"/>
        <v>蒋静波2026-6-6</v>
      </c>
      <c r="H934" s="63"/>
      <c r="I934" s="63"/>
      <c r="J934" s="64"/>
      <c r="K934" s="64"/>
      <c r="L934" s="65" t="s">
        <v>73</v>
      </c>
      <c r="M934" s="65"/>
      <c r="N934" s="65"/>
      <c r="O934" s="66">
        <v>8</v>
      </c>
      <c r="P934" s="67"/>
      <c r="Q934" s="68">
        <v>-8</v>
      </c>
      <c r="R934" s="68"/>
      <c r="S934" s="68"/>
      <c r="T934" s="69">
        <f t="shared" si="100"/>
        <v>0</v>
      </c>
      <c r="U934" s="68"/>
      <c r="V934" s="70"/>
      <c r="W934" s="70"/>
      <c r="X934" s="71">
        <f t="shared" si="101"/>
        <v>0</v>
      </c>
      <c r="Y934" s="72"/>
      <c r="Z934" s="70"/>
      <c r="AA934" s="68"/>
      <c r="AB934" s="73"/>
      <c r="AC934" s="70"/>
      <c r="AD934" s="74"/>
      <c r="AE934" s="68"/>
      <c r="AF934" s="75"/>
    </row>
    <row r="935" ht="28.5" customHeight="1" spans="1:32">
      <c r="A935" s="61" t="s">
        <v>36</v>
      </c>
      <c r="B935" s="61" t="s">
        <v>619</v>
      </c>
      <c r="C935" s="61" t="s">
        <v>717</v>
      </c>
      <c r="D935" s="61" t="s">
        <v>644</v>
      </c>
      <c r="E935" s="62" t="s">
        <v>718</v>
      </c>
      <c r="F935" s="77">
        <v>46180</v>
      </c>
      <c r="G935" s="46" t="str">
        <f t="shared" si="98"/>
        <v>蒋静波2026-6-7</v>
      </c>
      <c r="H935" s="63"/>
      <c r="I935" s="63"/>
      <c r="J935" s="64"/>
      <c r="K935" s="64"/>
      <c r="L935" s="65"/>
      <c r="M935" s="65"/>
      <c r="N935" s="65"/>
      <c r="O935" s="66"/>
      <c r="P935" s="67"/>
      <c r="Q935" s="68"/>
      <c r="R935" s="68"/>
      <c r="S935" s="68"/>
      <c r="T935" s="69">
        <f t="shared" si="100"/>
        <v>0</v>
      </c>
      <c r="U935" s="68"/>
      <c r="V935" s="70"/>
      <c r="W935" s="70"/>
      <c r="X935" s="71">
        <f t="shared" si="101"/>
        <v>0</v>
      </c>
      <c r="Y935" s="72"/>
      <c r="Z935" s="70"/>
      <c r="AA935" s="68"/>
      <c r="AB935" s="73"/>
      <c r="AC935" s="70"/>
      <c r="AD935" s="74"/>
      <c r="AE935" s="68"/>
      <c r="AF935" s="75"/>
    </row>
    <row r="936" ht="28.5" customHeight="1" spans="1:32">
      <c r="A936" s="61" t="s">
        <v>36</v>
      </c>
      <c r="B936" s="61" t="s">
        <v>619</v>
      </c>
      <c r="C936" s="61" t="s">
        <v>717</v>
      </c>
      <c r="D936" s="61" t="s">
        <v>644</v>
      </c>
      <c r="E936" s="76" t="s">
        <v>718</v>
      </c>
      <c r="F936" s="46">
        <v>46181</v>
      </c>
      <c r="G936" s="46" t="str">
        <f t="shared" si="98"/>
        <v>蒋静波2026-6-8</v>
      </c>
      <c r="H936" s="63"/>
      <c r="I936" s="63"/>
      <c r="J936" s="64"/>
      <c r="K936" s="64"/>
      <c r="L936" s="65" t="s">
        <v>73</v>
      </c>
      <c r="M936" s="65"/>
      <c r="N936" s="65"/>
      <c r="O936" s="66">
        <v>8</v>
      </c>
      <c r="P936" s="67"/>
      <c r="Q936" s="68">
        <v>-8</v>
      </c>
      <c r="R936" s="68"/>
      <c r="S936" s="68"/>
      <c r="T936" s="69">
        <f t="shared" si="100"/>
        <v>0</v>
      </c>
      <c r="U936" s="68"/>
      <c r="V936" s="70"/>
      <c r="W936" s="70"/>
      <c r="X936" s="71">
        <f t="shared" si="101"/>
        <v>0</v>
      </c>
      <c r="Y936" s="72"/>
      <c r="Z936" s="70"/>
      <c r="AA936" s="68"/>
      <c r="AB936" s="73"/>
      <c r="AC936" s="70"/>
      <c r="AD936" s="74"/>
      <c r="AE936" s="68"/>
      <c r="AF936" s="75"/>
    </row>
    <row r="937" ht="28.5" customHeight="1" spans="1:32">
      <c r="A937" s="61" t="s">
        <v>36</v>
      </c>
      <c r="B937" s="61" t="s">
        <v>619</v>
      </c>
      <c r="C937" s="61" t="s">
        <v>717</v>
      </c>
      <c r="D937" s="61" t="s">
        <v>644</v>
      </c>
      <c r="E937" s="76" t="s">
        <v>718</v>
      </c>
      <c r="F937" s="78">
        <v>46182</v>
      </c>
      <c r="G937" s="46" t="str">
        <f t="shared" si="98"/>
        <v>蒋静波2026-6-9</v>
      </c>
      <c r="H937" s="63" t="s">
        <v>724</v>
      </c>
      <c r="I937" s="63" t="s">
        <v>725</v>
      </c>
      <c r="J937" s="64"/>
      <c r="K937" s="64"/>
      <c r="L937" s="65"/>
      <c r="M937" s="65"/>
      <c r="N937" s="65"/>
      <c r="O937" s="66">
        <v>8</v>
      </c>
      <c r="P937" s="67"/>
      <c r="Q937" s="68"/>
      <c r="R937" s="68"/>
      <c r="S937" s="68"/>
      <c r="T937" s="69">
        <f t="shared" si="100"/>
        <v>8</v>
      </c>
      <c r="U937" s="68"/>
      <c r="V937" s="70"/>
      <c r="W937" s="70"/>
      <c r="X937" s="71">
        <f t="shared" si="101"/>
        <v>8</v>
      </c>
      <c r="Y937" s="72"/>
      <c r="Z937" s="70"/>
      <c r="AA937" s="68">
        <v>2</v>
      </c>
      <c r="AB937" s="73"/>
      <c r="AC937" s="70"/>
      <c r="AD937" s="74"/>
      <c r="AE937" s="68"/>
      <c r="AF937" s="75"/>
    </row>
    <row r="938" ht="28.5" customHeight="1" spans="1:32">
      <c r="A938" s="61" t="s">
        <v>36</v>
      </c>
      <c r="B938" s="61" t="s">
        <v>619</v>
      </c>
      <c r="C938" s="61" t="s">
        <v>717</v>
      </c>
      <c r="D938" s="61" t="s">
        <v>644</v>
      </c>
      <c r="E938" s="62" t="s">
        <v>718</v>
      </c>
      <c r="F938" s="46">
        <v>46183</v>
      </c>
      <c r="G938" s="46" t="str">
        <f t="shared" si="98"/>
        <v>蒋静波2026-6-10</v>
      </c>
      <c r="H938" s="63" t="s">
        <v>142</v>
      </c>
      <c r="I938" s="63" t="s">
        <v>726</v>
      </c>
      <c r="J938" s="64"/>
      <c r="K938" s="64"/>
      <c r="L938" s="65"/>
      <c r="M938" s="65"/>
      <c r="N938" s="65"/>
      <c r="O938" s="66">
        <v>8</v>
      </c>
      <c r="P938" s="67"/>
      <c r="Q938" s="68"/>
      <c r="R938" s="68"/>
      <c r="S938" s="68"/>
      <c r="T938" s="69">
        <f t="shared" si="100"/>
        <v>8</v>
      </c>
      <c r="U938" s="68"/>
      <c r="V938" s="70"/>
      <c r="W938" s="70"/>
      <c r="X938" s="71">
        <f t="shared" si="101"/>
        <v>8</v>
      </c>
      <c r="Y938" s="72"/>
      <c r="Z938" s="70"/>
      <c r="AA938" s="68">
        <v>2</v>
      </c>
      <c r="AB938" s="73"/>
      <c r="AC938" s="70"/>
      <c r="AD938" s="74"/>
      <c r="AE938" s="68"/>
      <c r="AF938" s="75"/>
    </row>
    <row r="939" ht="28.5" customHeight="1" spans="1:32">
      <c r="A939" s="61" t="s">
        <v>36</v>
      </c>
      <c r="B939" s="61" t="s">
        <v>619</v>
      </c>
      <c r="C939" s="61" t="s">
        <v>717</v>
      </c>
      <c r="D939" s="61" t="s">
        <v>644</v>
      </c>
      <c r="E939" s="62" t="s">
        <v>718</v>
      </c>
      <c r="F939" s="46">
        <v>46184</v>
      </c>
      <c r="G939" s="46" t="str">
        <f t="shared" si="98"/>
        <v>蒋静波2026-6-11</v>
      </c>
      <c r="H939" s="63" t="s">
        <v>727</v>
      </c>
      <c r="I939" s="63" t="s">
        <v>728</v>
      </c>
      <c r="J939" s="64"/>
      <c r="K939" s="64"/>
      <c r="L939" s="65"/>
      <c r="M939" s="65"/>
      <c r="N939" s="65"/>
      <c r="O939" s="66">
        <v>8</v>
      </c>
      <c r="P939" s="67"/>
      <c r="Q939" s="68"/>
      <c r="R939" s="68"/>
      <c r="S939" s="68"/>
      <c r="T939" s="69">
        <f t="shared" si="100"/>
        <v>8</v>
      </c>
      <c r="U939" s="68"/>
      <c r="V939" s="70"/>
      <c r="W939" s="70"/>
      <c r="X939" s="71">
        <f t="shared" si="101"/>
        <v>8</v>
      </c>
      <c r="Y939" s="72"/>
      <c r="Z939" s="70"/>
      <c r="AA939" s="68">
        <v>2</v>
      </c>
      <c r="AB939" s="73"/>
      <c r="AC939" s="70"/>
      <c r="AD939" s="74"/>
      <c r="AE939" s="68"/>
      <c r="AF939" s="75"/>
    </row>
    <row r="940" ht="28.5" customHeight="1" spans="1:32">
      <c r="A940" s="61" t="s">
        <v>36</v>
      </c>
      <c r="B940" s="61" t="s">
        <v>619</v>
      </c>
      <c r="C940" s="61" t="s">
        <v>717</v>
      </c>
      <c r="D940" s="61" t="s">
        <v>644</v>
      </c>
      <c r="E940" s="62" t="s">
        <v>718</v>
      </c>
      <c r="F940" s="46">
        <v>46185</v>
      </c>
      <c r="G940" s="46" t="str">
        <f t="shared" si="98"/>
        <v>蒋静波2026-6-12</v>
      </c>
      <c r="H940" s="63" t="s">
        <v>729</v>
      </c>
      <c r="I940" s="63" t="s">
        <v>728</v>
      </c>
      <c r="J940" s="64"/>
      <c r="K940" s="64"/>
      <c r="L940" s="65"/>
      <c r="M940" s="65"/>
      <c r="N940" s="65"/>
      <c r="O940" s="66">
        <v>8</v>
      </c>
      <c r="P940" s="67"/>
      <c r="Q940" s="68"/>
      <c r="R940" s="68"/>
      <c r="S940" s="68"/>
      <c r="T940" s="69">
        <f t="shared" si="100"/>
        <v>8</v>
      </c>
      <c r="U940" s="68"/>
      <c r="V940" s="70"/>
      <c r="W940" s="70"/>
      <c r="X940" s="71">
        <f t="shared" si="101"/>
        <v>8</v>
      </c>
      <c r="Y940" s="72"/>
      <c r="Z940" s="70"/>
      <c r="AA940" s="68">
        <v>2</v>
      </c>
      <c r="AB940" s="73"/>
      <c r="AC940" s="70"/>
      <c r="AD940" s="74"/>
      <c r="AE940" s="68"/>
      <c r="AF940" s="75"/>
    </row>
    <row r="941" ht="28.5" customHeight="1" spans="1:32">
      <c r="A941" s="61" t="s">
        <v>36</v>
      </c>
      <c r="B941" s="61" t="s">
        <v>619</v>
      </c>
      <c r="C941" s="61" t="s">
        <v>717</v>
      </c>
      <c r="D941" s="61" t="s">
        <v>644</v>
      </c>
      <c r="E941" s="76" t="s">
        <v>718</v>
      </c>
      <c r="F941" s="77">
        <v>46186</v>
      </c>
      <c r="G941" s="46" t="str">
        <f t="shared" si="98"/>
        <v>蒋静波2026-6-13</v>
      </c>
      <c r="H941" s="63" t="s">
        <v>730</v>
      </c>
      <c r="I941" s="63" t="s">
        <v>731</v>
      </c>
      <c r="J941" s="64"/>
      <c r="K941" s="64"/>
      <c r="L941" s="65"/>
      <c r="M941" s="65"/>
      <c r="N941" s="65"/>
      <c r="O941" s="66"/>
      <c r="P941" s="67"/>
      <c r="Q941" s="68"/>
      <c r="R941" s="68"/>
      <c r="S941" s="68"/>
      <c r="T941" s="69">
        <f t="shared" si="100"/>
        <v>0</v>
      </c>
      <c r="U941" s="68"/>
      <c r="V941" s="70">
        <v>6</v>
      </c>
      <c r="W941" s="70"/>
      <c r="X941" s="71">
        <f t="shared" si="101"/>
        <v>6</v>
      </c>
      <c r="Y941" s="72"/>
      <c r="Z941" s="70"/>
      <c r="AA941" s="68">
        <v>2</v>
      </c>
      <c r="AB941" s="73"/>
      <c r="AC941" s="70"/>
      <c r="AD941" s="74"/>
      <c r="AE941" s="68"/>
      <c r="AF941" s="80"/>
    </row>
    <row r="942" ht="28.5" customHeight="1" spans="1:32">
      <c r="A942" s="61" t="s">
        <v>36</v>
      </c>
      <c r="B942" s="61" t="s">
        <v>619</v>
      </c>
      <c r="C942" s="61" t="s">
        <v>717</v>
      </c>
      <c r="D942" s="61" t="s">
        <v>644</v>
      </c>
      <c r="E942" s="62" t="s">
        <v>718</v>
      </c>
      <c r="F942" s="77">
        <v>46187</v>
      </c>
      <c r="G942" s="46" t="str">
        <f t="shared" si="98"/>
        <v>蒋静波2026-6-14</v>
      </c>
      <c r="H942" s="63"/>
      <c r="I942" s="63"/>
      <c r="J942" s="64"/>
      <c r="K942" s="64"/>
      <c r="L942" s="65"/>
      <c r="M942" s="65"/>
      <c r="N942" s="65"/>
      <c r="O942" s="66"/>
      <c r="P942" s="67"/>
      <c r="Q942" s="68"/>
      <c r="R942" s="68"/>
      <c r="S942" s="68"/>
      <c r="T942" s="69">
        <f t="shared" si="100"/>
        <v>0</v>
      </c>
      <c r="U942" s="68"/>
      <c r="V942" s="70"/>
      <c r="W942" s="70"/>
      <c r="X942" s="71">
        <f t="shared" si="101"/>
        <v>0</v>
      </c>
      <c r="Y942" s="72"/>
      <c r="Z942" s="70"/>
      <c r="AA942" s="68"/>
      <c r="AB942" s="73"/>
      <c r="AC942" s="70"/>
      <c r="AD942" s="74"/>
      <c r="AE942" s="68"/>
      <c r="AF942" s="80"/>
    </row>
    <row r="943" ht="28.5" customHeight="1" spans="1:32">
      <c r="A943" s="61" t="s">
        <v>36</v>
      </c>
      <c r="B943" s="61" t="s">
        <v>619</v>
      </c>
      <c r="C943" s="61" t="s">
        <v>717</v>
      </c>
      <c r="D943" s="61" t="s">
        <v>644</v>
      </c>
      <c r="E943" s="76" t="s">
        <v>718</v>
      </c>
      <c r="F943" s="46">
        <v>46188</v>
      </c>
      <c r="G943" s="46" t="str">
        <f t="shared" si="98"/>
        <v>蒋静波2026-6-15</v>
      </c>
      <c r="H943" s="63" t="s">
        <v>732</v>
      </c>
      <c r="I943" s="63" t="s">
        <v>733</v>
      </c>
      <c r="J943" s="64"/>
      <c r="K943" s="64"/>
      <c r="L943" s="65"/>
      <c r="M943" s="65"/>
      <c r="N943" s="65"/>
      <c r="O943" s="66">
        <v>8</v>
      </c>
      <c r="P943" s="67"/>
      <c r="Q943" s="68"/>
      <c r="R943" s="68"/>
      <c r="S943" s="68"/>
      <c r="T943" s="69">
        <f t="shared" si="100"/>
        <v>8</v>
      </c>
      <c r="U943" s="68"/>
      <c r="V943" s="70">
        <v>2.5</v>
      </c>
      <c r="W943" s="70"/>
      <c r="X943" s="71">
        <f t="shared" si="101"/>
        <v>10.5</v>
      </c>
      <c r="Y943" s="72"/>
      <c r="Z943" s="70"/>
      <c r="AA943" s="68">
        <v>4</v>
      </c>
      <c r="AB943" s="73"/>
      <c r="AC943" s="70"/>
      <c r="AD943" s="74"/>
      <c r="AE943" s="68"/>
      <c r="AF943" s="75"/>
    </row>
    <row r="944" ht="28.5" customHeight="1" spans="1:32">
      <c r="A944" s="61" t="s">
        <v>36</v>
      </c>
      <c r="B944" s="61" t="s">
        <v>619</v>
      </c>
      <c r="C944" s="61" t="s">
        <v>717</v>
      </c>
      <c r="D944" s="61" t="s">
        <v>644</v>
      </c>
      <c r="E944" s="76" t="s">
        <v>718</v>
      </c>
      <c r="F944" s="46">
        <v>46189</v>
      </c>
      <c r="G944" s="46" t="str">
        <f t="shared" si="98"/>
        <v>蒋静波2026-6-16</v>
      </c>
      <c r="H944" s="63" t="s">
        <v>734</v>
      </c>
      <c r="I944" s="63" t="s">
        <v>735</v>
      </c>
      <c r="J944" s="64"/>
      <c r="K944" s="64"/>
      <c r="L944" s="65"/>
      <c r="M944" s="65"/>
      <c r="N944" s="65"/>
      <c r="O944" s="66">
        <v>8</v>
      </c>
      <c r="P944" s="67"/>
      <c r="Q944" s="68"/>
      <c r="R944" s="68"/>
      <c r="S944" s="68"/>
      <c r="T944" s="69">
        <f t="shared" si="100"/>
        <v>8</v>
      </c>
      <c r="U944" s="68"/>
      <c r="V944" s="70">
        <v>2</v>
      </c>
      <c r="W944" s="70"/>
      <c r="X944" s="71">
        <f t="shared" si="101"/>
        <v>10</v>
      </c>
      <c r="Y944" s="72"/>
      <c r="Z944" s="70"/>
      <c r="AA944" s="68">
        <v>4</v>
      </c>
      <c r="AB944" s="73"/>
      <c r="AC944" s="70"/>
      <c r="AD944" s="74"/>
      <c r="AE944" s="68"/>
      <c r="AF944" s="80"/>
    </row>
    <row r="945" ht="28.5" customHeight="1" spans="1:33">
      <c r="A945" s="61" t="s">
        <v>36</v>
      </c>
      <c r="B945" s="61" t="s">
        <v>619</v>
      </c>
      <c r="C945" s="61" t="s">
        <v>717</v>
      </c>
      <c r="D945" s="61" t="s">
        <v>644</v>
      </c>
      <c r="E945" s="76" t="s">
        <v>718</v>
      </c>
      <c r="F945" s="46">
        <v>46190</v>
      </c>
      <c r="G945" s="46" t="str">
        <f t="shared" si="98"/>
        <v>蒋静波2026-6-17</v>
      </c>
      <c r="H945" s="63" t="s">
        <v>736</v>
      </c>
      <c r="I945" s="63" t="s">
        <v>737</v>
      </c>
      <c r="J945" s="64"/>
      <c r="K945" s="64"/>
      <c r="L945" s="65"/>
      <c r="M945" s="65"/>
      <c r="N945" s="65"/>
      <c r="O945" s="66">
        <v>8</v>
      </c>
      <c r="P945" s="67"/>
      <c r="Q945" s="68"/>
      <c r="R945" s="68"/>
      <c r="S945" s="68"/>
      <c r="T945" s="69">
        <f t="shared" si="100"/>
        <v>8</v>
      </c>
      <c r="U945" s="68"/>
      <c r="V945" s="70"/>
      <c r="W945" s="70"/>
      <c r="X945" s="71">
        <f t="shared" si="101"/>
        <v>8</v>
      </c>
      <c r="Y945" s="72"/>
      <c r="Z945" s="70"/>
      <c r="AA945" s="68">
        <v>2</v>
      </c>
      <c r="AB945" s="73"/>
      <c r="AC945" s="70"/>
      <c r="AD945" s="74"/>
      <c r="AE945" s="68"/>
      <c r="AF945" s="75"/>
    </row>
    <row r="946" ht="28.5" customHeight="1" spans="1:33">
      <c r="A946" s="61" t="s">
        <v>36</v>
      </c>
      <c r="B946" s="61" t="s">
        <v>619</v>
      </c>
      <c r="C946" s="61" t="s">
        <v>717</v>
      </c>
      <c r="D946" s="61" t="s">
        <v>644</v>
      </c>
      <c r="E946" s="76" t="s">
        <v>718</v>
      </c>
      <c r="F946" s="46">
        <v>46191</v>
      </c>
      <c r="G946" s="46" t="str">
        <f t="shared" si="98"/>
        <v>蒋静波2026-6-18</v>
      </c>
      <c r="H946" s="63" t="s">
        <v>738</v>
      </c>
      <c r="I946" s="63" t="s">
        <v>739</v>
      </c>
      <c r="J946" s="64"/>
      <c r="K946" s="64"/>
      <c r="L946" s="65"/>
      <c r="M946" s="65"/>
      <c r="N946" s="65"/>
      <c r="O946" s="66">
        <v>8</v>
      </c>
      <c r="P946" s="67"/>
      <c r="Q946" s="68"/>
      <c r="R946" s="68"/>
      <c r="S946" s="68"/>
      <c r="T946" s="69">
        <f t="shared" si="100"/>
        <v>8</v>
      </c>
      <c r="U946" s="68"/>
      <c r="V946" s="70">
        <v>2.5</v>
      </c>
      <c r="W946" s="70"/>
      <c r="X946" s="71">
        <f t="shared" si="101"/>
        <v>10.5</v>
      </c>
      <c r="Y946" s="72"/>
      <c r="Z946" s="70"/>
      <c r="AA946" s="68">
        <v>2</v>
      </c>
      <c r="AB946" s="73"/>
      <c r="AC946" s="70"/>
      <c r="AD946" s="74"/>
      <c r="AE946" s="68"/>
      <c r="AF946" s="75"/>
    </row>
    <row r="947" ht="28.5" customHeight="1" spans="1:33">
      <c r="A947" s="61" t="s">
        <v>36</v>
      </c>
      <c r="B947" s="61" t="s">
        <v>619</v>
      </c>
      <c r="C947" s="61" t="s">
        <v>717</v>
      </c>
      <c r="D947" s="61" t="s">
        <v>644</v>
      </c>
      <c r="E947" s="76" t="s">
        <v>718</v>
      </c>
      <c r="F947" s="82">
        <v>46192</v>
      </c>
      <c r="G947" s="46" t="str">
        <f t="shared" si="98"/>
        <v>蒋静波2026-6-19</v>
      </c>
      <c r="H947" s="63"/>
      <c r="I947" s="63"/>
      <c r="J947" s="64"/>
      <c r="K947" s="64"/>
      <c r="L947" s="65"/>
      <c r="M947" s="65"/>
      <c r="N947" s="65"/>
      <c r="O947" s="66"/>
      <c r="P947" s="67"/>
      <c r="Q947" s="68"/>
      <c r="R947" s="68"/>
      <c r="S947" s="68"/>
      <c r="T947" s="69">
        <f t="shared" si="100"/>
        <v>0</v>
      </c>
      <c r="U947" s="68"/>
      <c r="V947" s="70"/>
      <c r="W947" s="70"/>
      <c r="X947" s="71">
        <f t="shared" si="101"/>
        <v>0</v>
      </c>
      <c r="Y947" s="72"/>
      <c r="Z947" s="70"/>
      <c r="AA947" s="68"/>
      <c r="AB947" s="73">
        <v>8</v>
      </c>
      <c r="AC947" s="70"/>
      <c r="AD947" s="74"/>
      <c r="AE947" s="68"/>
      <c r="AF947" s="75"/>
    </row>
    <row r="948" ht="28.5" customHeight="1" spans="1:33">
      <c r="A948" s="61" t="s">
        <v>36</v>
      </c>
      <c r="B948" s="61" t="s">
        <v>619</v>
      </c>
      <c r="C948" s="61" t="s">
        <v>717</v>
      </c>
      <c r="D948" s="61" t="s">
        <v>644</v>
      </c>
      <c r="E948" s="76" t="s">
        <v>718</v>
      </c>
      <c r="F948" s="77">
        <v>46193</v>
      </c>
      <c r="G948" s="46" t="str">
        <f t="shared" si="98"/>
        <v>蒋静波2026-6-20</v>
      </c>
      <c r="H948" s="63" t="s">
        <v>132</v>
      </c>
      <c r="I948" s="63" t="s">
        <v>740</v>
      </c>
      <c r="J948" s="64"/>
      <c r="K948" s="64"/>
      <c r="L948" s="65"/>
      <c r="M948" s="65"/>
      <c r="N948" s="65"/>
      <c r="O948" s="66"/>
      <c r="P948" s="67"/>
      <c r="Q948" s="68"/>
      <c r="R948" s="68"/>
      <c r="S948" s="68"/>
      <c r="T948" s="69">
        <f t="shared" si="100"/>
        <v>0</v>
      </c>
      <c r="U948" s="68"/>
      <c r="V948" s="70">
        <v>8</v>
      </c>
      <c r="W948" s="70"/>
      <c r="X948" s="71">
        <f t="shared" si="101"/>
        <v>8</v>
      </c>
      <c r="Y948" s="72"/>
      <c r="Z948" s="70"/>
      <c r="AA948" s="68">
        <v>2</v>
      </c>
      <c r="AB948" s="73"/>
      <c r="AC948" s="70"/>
      <c r="AD948" s="74"/>
      <c r="AE948" s="68"/>
      <c r="AF948" s="75"/>
    </row>
    <row r="949" ht="28.5" customHeight="1" spans="1:33">
      <c r="A949" s="61" t="s">
        <v>36</v>
      </c>
      <c r="B949" s="61" t="s">
        <v>619</v>
      </c>
      <c r="C949" s="61" t="s">
        <v>717</v>
      </c>
      <c r="D949" s="61" t="s">
        <v>644</v>
      </c>
      <c r="E949" s="62" t="s">
        <v>718</v>
      </c>
      <c r="F949" s="46">
        <v>46194</v>
      </c>
      <c r="G949" s="46" t="str">
        <f t="shared" si="98"/>
        <v>蒋静波2026-6-21</v>
      </c>
      <c r="H949" s="63" t="s">
        <v>71</v>
      </c>
      <c r="I949" s="63" t="s">
        <v>741</v>
      </c>
      <c r="J949" s="64"/>
      <c r="K949" s="64"/>
      <c r="L949" s="65"/>
      <c r="M949" s="65" t="s">
        <v>742</v>
      </c>
      <c r="N949" s="65"/>
      <c r="O949" s="66">
        <v>8</v>
      </c>
      <c r="P949" s="67"/>
      <c r="Q949" s="68"/>
      <c r="R949" s="68"/>
      <c r="S949" s="68"/>
      <c r="T949" s="69">
        <f t="shared" si="100"/>
        <v>8</v>
      </c>
      <c r="U949" s="68"/>
      <c r="V949" s="70"/>
      <c r="W949" s="70"/>
      <c r="X949" s="71">
        <f t="shared" si="101"/>
        <v>8</v>
      </c>
      <c r="Y949" s="72"/>
      <c r="Z949" s="70"/>
      <c r="AA949" s="68">
        <v>2</v>
      </c>
      <c r="AB949" s="73"/>
      <c r="AC949" s="70"/>
      <c r="AD949" s="74"/>
      <c r="AE949" s="68"/>
      <c r="AF949" s="75"/>
    </row>
    <row r="950" ht="28.5" customHeight="1" spans="1:33">
      <c r="A950" s="61" t="s">
        <v>36</v>
      </c>
      <c r="B950" s="61" t="s">
        <v>619</v>
      </c>
      <c r="C950" s="61" t="s">
        <v>717</v>
      </c>
      <c r="D950" s="61" t="s">
        <v>644</v>
      </c>
      <c r="E950" s="76" t="s">
        <v>718</v>
      </c>
      <c r="F950" s="46">
        <v>46195</v>
      </c>
      <c r="G950" s="46" t="str">
        <f t="shared" si="98"/>
        <v>蒋静波2026-6-22</v>
      </c>
      <c r="H950" s="63"/>
      <c r="I950" s="63"/>
      <c r="J950" s="64"/>
      <c r="K950" s="64"/>
      <c r="L950" s="65"/>
      <c r="M950" s="65"/>
      <c r="N950" s="65"/>
      <c r="O950" s="66"/>
      <c r="P950" s="67"/>
      <c r="Q950" s="68"/>
      <c r="R950" s="68"/>
      <c r="S950" s="68"/>
      <c r="T950" s="69">
        <f t="shared" si="100"/>
        <v>0</v>
      </c>
      <c r="U950" s="68"/>
      <c r="V950" s="70"/>
      <c r="W950" s="70"/>
      <c r="X950" s="71">
        <f t="shared" si="101"/>
        <v>0</v>
      </c>
      <c r="Y950" s="72"/>
      <c r="Z950" s="70"/>
      <c r="AA950" s="68"/>
      <c r="AB950" s="73"/>
      <c r="AC950" s="70"/>
      <c r="AD950" s="74"/>
      <c r="AE950" s="68"/>
      <c r="AF950" s="75"/>
    </row>
    <row r="951" ht="28.5" customHeight="1" spans="1:33">
      <c r="A951" s="61" t="s">
        <v>36</v>
      </c>
      <c r="B951" s="61" t="s">
        <v>619</v>
      </c>
      <c r="C951" s="61" t="s">
        <v>717</v>
      </c>
      <c r="D951" s="61" t="s">
        <v>644</v>
      </c>
      <c r="E951" s="62" t="s">
        <v>718</v>
      </c>
      <c r="F951" s="46">
        <v>46196</v>
      </c>
      <c r="G951" s="46" t="str">
        <f t="shared" si="98"/>
        <v>蒋静波2026-6-23</v>
      </c>
      <c r="H951" s="63"/>
      <c r="I951" s="63"/>
      <c r="J951" s="64"/>
      <c r="K951" s="64"/>
      <c r="L951" s="65"/>
      <c r="M951" s="65"/>
      <c r="N951" s="65"/>
      <c r="O951" s="66"/>
      <c r="P951" s="67"/>
      <c r="Q951" s="68"/>
      <c r="R951" s="68"/>
      <c r="S951" s="68"/>
      <c r="T951" s="69">
        <f t="shared" si="100"/>
        <v>0</v>
      </c>
      <c r="U951" s="68"/>
      <c r="V951" s="70"/>
      <c r="W951" s="70"/>
      <c r="X951" s="71">
        <f t="shared" si="101"/>
        <v>0</v>
      </c>
      <c r="Y951" s="72"/>
      <c r="Z951" s="70"/>
      <c r="AA951" s="68"/>
      <c r="AB951" s="73"/>
      <c r="AC951" s="70"/>
      <c r="AD951" s="74"/>
      <c r="AE951" s="68"/>
      <c r="AF951" s="75"/>
    </row>
    <row r="952" ht="28.5" customHeight="1" spans="1:33">
      <c r="A952" s="61" t="s">
        <v>36</v>
      </c>
      <c r="B952" s="61" t="s">
        <v>619</v>
      </c>
      <c r="C952" s="61" t="s">
        <v>717</v>
      </c>
      <c r="D952" s="61" t="s">
        <v>644</v>
      </c>
      <c r="E952" s="76" t="s">
        <v>718</v>
      </c>
      <c r="F952" s="46">
        <v>46197</v>
      </c>
      <c r="G952" s="46" t="str">
        <f t="shared" si="98"/>
        <v>蒋静波2026-6-24</v>
      </c>
      <c r="H952" s="63"/>
      <c r="I952" s="63"/>
      <c r="J952" s="64"/>
      <c r="K952" s="64"/>
      <c r="L952" s="65"/>
      <c r="M952" s="65"/>
      <c r="N952" s="65"/>
      <c r="O952" s="66"/>
      <c r="P952" s="67"/>
      <c r="Q952" s="68"/>
      <c r="R952" s="68"/>
      <c r="S952" s="68"/>
      <c r="T952" s="69">
        <f t="shared" si="100"/>
        <v>0</v>
      </c>
      <c r="U952" s="68"/>
      <c r="V952" s="70"/>
      <c r="W952" s="70"/>
      <c r="X952" s="71">
        <f t="shared" si="101"/>
        <v>0</v>
      </c>
      <c r="Y952" s="72"/>
      <c r="Z952" s="70"/>
      <c r="AA952" s="68"/>
      <c r="AB952" s="73"/>
      <c r="AC952" s="70"/>
      <c r="AD952" s="74"/>
      <c r="AE952" s="68"/>
      <c r="AF952" s="75"/>
    </row>
    <row r="953" ht="28.5" customHeight="1" spans="1:33">
      <c r="A953" s="61" t="s">
        <v>36</v>
      </c>
      <c r="B953" s="61" t="s">
        <v>619</v>
      </c>
      <c r="C953" s="61" t="s">
        <v>717</v>
      </c>
      <c r="D953" s="61" t="s">
        <v>644</v>
      </c>
      <c r="E953" s="76" t="s">
        <v>718</v>
      </c>
      <c r="F953" s="46">
        <v>46198</v>
      </c>
      <c r="G953" s="46" t="str">
        <f t="shared" si="98"/>
        <v>蒋静波2026-6-25</v>
      </c>
      <c r="H953" s="63"/>
      <c r="I953" s="63"/>
      <c r="J953" s="64"/>
      <c r="K953" s="64"/>
      <c r="L953" s="65"/>
      <c r="M953" s="65"/>
      <c r="N953" s="65"/>
      <c r="O953" s="66"/>
      <c r="P953" s="67"/>
      <c r="Q953" s="68"/>
      <c r="R953" s="68"/>
      <c r="S953" s="68"/>
      <c r="T953" s="69">
        <f t="shared" si="100"/>
        <v>0</v>
      </c>
      <c r="U953" s="68"/>
      <c r="V953" s="70"/>
      <c r="W953" s="70"/>
      <c r="X953" s="71">
        <f t="shared" si="101"/>
        <v>0</v>
      </c>
      <c r="Y953" s="72"/>
      <c r="Z953" s="70"/>
      <c r="AA953" s="68"/>
      <c r="AB953" s="73"/>
      <c r="AC953" s="70"/>
      <c r="AD953" s="74"/>
      <c r="AE953" s="68"/>
      <c r="AF953" s="75"/>
    </row>
    <row r="954" ht="28.5" customHeight="1" spans="1:33">
      <c r="A954" s="61" t="s">
        <v>36</v>
      </c>
      <c r="B954" s="61" t="s">
        <v>619</v>
      </c>
      <c r="C954" s="61" t="s">
        <v>717</v>
      </c>
      <c r="D954" s="61" t="s">
        <v>644</v>
      </c>
      <c r="E954" s="62" t="s">
        <v>718</v>
      </c>
      <c r="F954" s="46">
        <v>46199</v>
      </c>
      <c r="G954" s="46" t="str">
        <f t="shared" si="98"/>
        <v>蒋静波2026-6-26</v>
      </c>
      <c r="H954" s="63"/>
      <c r="I954" s="63"/>
      <c r="J954" s="64"/>
      <c r="K954" s="64"/>
      <c r="L954" s="65"/>
      <c r="M954" s="65"/>
      <c r="N954" s="65"/>
      <c r="O954" s="66"/>
      <c r="P954" s="67"/>
      <c r="Q954" s="68"/>
      <c r="R954" s="68"/>
      <c r="S954" s="68"/>
      <c r="T954" s="69">
        <f t="shared" si="100"/>
        <v>0</v>
      </c>
      <c r="U954" s="68"/>
      <c r="V954" s="70"/>
      <c r="W954" s="70"/>
      <c r="X954" s="71">
        <f t="shared" si="101"/>
        <v>0</v>
      </c>
      <c r="Y954" s="72"/>
      <c r="Z954" s="70"/>
      <c r="AA954" s="68"/>
      <c r="AB954" s="73"/>
      <c r="AC954" s="70"/>
      <c r="AD954" s="74"/>
      <c r="AE954" s="68"/>
      <c r="AF954" s="75"/>
    </row>
    <row r="955" ht="28.5" customHeight="1" spans="1:33">
      <c r="A955" s="61" t="s">
        <v>36</v>
      </c>
      <c r="B955" s="61" t="s">
        <v>619</v>
      </c>
      <c r="C955" s="61" t="s">
        <v>717</v>
      </c>
      <c r="D955" s="61" t="s">
        <v>644</v>
      </c>
      <c r="E955" s="76" t="s">
        <v>718</v>
      </c>
      <c r="F955" s="46">
        <v>46200</v>
      </c>
      <c r="G955" s="46" t="str">
        <f t="shared" si="98"/>
        <v>蒋静波2026-6-27</v>
      </c>
      <c r="H955" s="63"/>
      <c r="I955" s="63"/>
      <c r="J955" s="64"/>
      <c r="K955" s="64"/>
      <c r="L955" s="65"/>
      <c r="M955" s="65"/>
      <c r="N955" s="79"/>
      <c r="O955" s="66"/>
      <c r="P955" s="67"/>
      <c r="Q955" s="68"/>
      <c r="R955" s="68"/>
      <c r="S955" s="68"/>
      <c r="T955" s="69">
        <f t="shared" si="100"/>
        <v>0</v>
      </c>
      <c r="U955" s="68"/>
      <c r="V955" s="70"/>
      <c r="W955" s="70"/>
      <c r="X955" s="71">
        <f t="shared" si="101"/>
        <v>0</v>
      </c>
      <c r="Y955" s="72"/>
      <c r="Z955" s="70"/>
      <c r="AA955" s="68"/>
      <c r="AB955" s="73"/>
      <c r="AC955" s="70"/>
      <c r="AD955" s="74"/>
      <c r="AE955" s="68"/>
      <c r="AF955" s="75"/>
    </row>
    <row r="956" ht="28.5" customHeight="1" spans="1:33">
      <c r="A956" s="61" t="s">
        <v>36</v>
      </c>
      <c r="B956" s="61" t="s">
        <v>619</v>
      </c>
      <c r="C956" s="61" t="s">
        <v>717</v>
      </c>
      <c r="D956" s="61" t="s">
        <v>644</v>
      </c>
      <c r="E956" s="62" t="s">
        <v>718</v>
      </c>
      <c r="F956" s="46">
        <v>46201</v>
      </c>
      <c r="G956" s="46" t="str">
        <f t="shared" si="98"/>
        <v>蒋静波2026-6-28</v>
      </c>
      <c r="H956" s="63"/>
      <c r="I956" s="63"/>
      <c r="J956" s="64"/>
      <c r="K956" s="64"/>
      <c r="L956" s="65"/>
      <c r="M956" s="65"/>
      <c r="N956" s="65"/>
      <c r="O956" s="66"/>
      <c r="P956" s="67"/>
      <c r="Q956" s="68"/>
      <c r="R956" s="68"/>
      <c r="S956" s="68"/>
      <c r="T956" s="69">
        <f t="shared" si="100"/>
        <v>0</v>
      </c>
      <c r="U956" s="68"/>
      <c r="V956" s="70"/>
      <c r="W956" s="70"/>
      <c r="X956" s="71">
        <f t="shared" si="101"/>
        <v>0</v>
      </c>
      <c r="Y956" s="72"/>
      <c r="Z956" s="70"/>
      <c r="AA956" s="68"/>
      <c r="AB956" s="73"/>
      <c r="AC956" s="70"/>
      <c r="AD956" s="74"/>
      <c r="AE956" s="68"/>
      <c r="AF956" s="75"/>
    </row>
    <row r="957" ht="28.5" customHeight="1" spans="1:33">
      <c r="A957" s="61" t="s">
        <v>36</v>
      </c>
      <c r="B957" s="61" t="s">
        <v>619</v>
      </c>
      <c r="C957" s="61" t="s">
        <v>717</v>
      </c>
      <c r="D957" s="61" t="s">
        <v>644</v>
      </c>
      <c r="E957" s="62" t="s">
        <v>718</v>
      </c>
      <c r="F957" s="46">
        <v>46202</v>
      </c>
      <c r="G957" s="46" t="str">
        <f t="shared" si="98"/>
        <v>蒋静波2026-6-29</v>
      </c>
      <c r="H957" s="63"/>
      <c r="I957" s="63"/>
      <c r="J957" s="64"/>
      <c r="K957" s="64"/>
      <c r="L957" s="65"/>
      <c r="M957" s="65"/>
      <c r="N957" s="79"/>
      <c r="O957" s="66"/>
      <c r="P957" s="67"/>
      <c r="Q957" s="68"/>
      <c r="R957" s="68"/>
      <c r="S957" s="68"/>
      <c r="T957" s="69">
        <f t="shared" si="100"/>
        <v>0</v>
      </c>
      <c r="U957" s="68"/>
      <c r="V957" s="70"/>
      <c r="W957" s="70"/>
      <c r="X957" s="71">
        <f t="shared" si="101"/>
        <v>0</v>
      </c>
      <c r="Y957" s="72"/>
      <c r="Z957" s="70"/>
      <c r="AA957" s="68"/>
      <c r="AB957" s="73"/>
      <c r="AC957" s="70"/>
      <c r="AD957" s="74"/>
      <c r="AE957" s="68"/>
      <c r="AF957" s="75"/>
    </row>
    <row r="958" s="3" customFormat="1" ht="28.5" customHeight="1" spans="1:33">
      <c r="A958" s="61" t="s">
        <v>36</v>
      </c>
      <c r="B958" s="61" t="s">
        <v>619</v>
      </c>
      <c r="C958" s="61" t="s">
        <v>717</v>
      </c>
      <c r="D958" s="61" t="s">
        <v>644</v>
      </c>
      <c r="E958" s="62" t="s">
        <v>718</v>
      </c>
      <c r="F958" s="46">
        <v>46203</v>
      </c>
      <c r="G958" s="46" t="str">
        <f t="shared" si="98"/>
        <v>蒋静波2026-6-30</v>
      </c>
      <c r="H958" s="63"/>
      <c r="I958" s="63"/>
      <c r="J958" s="64"/>
      <c r="K958" s="64"/>
      <c r="L958" s="65"/>
      <c r="M958" s="65"/>
      <c r="N958" s="65"/>
      <c r="O958" s="66"/>
      <c r="P958" s="67"/>
      <c r="Q958" s="68"/>
      <c r="R958" s="68"/>
      <c r="S958" s="68"/>
      <c r="T958" s="69">
        <f t="shared" si="100"/>
        <v>0</v>
      </c>
      <c r="U958" s="68"/>
      <c r="V958" s="70"/>
      <c r="W958" s="70"/>
      <c r="X958" s="71">
        <f t="shared" si="101"/>
        <v>0</v>
      </c>
      <c r="Y958" s="72"/>
      <c r="Z958" s="70"/>
      <c r="AA958" s="68"/>
      <c r="AB958" s="73"/>
      <c r="AC958" s="70"/>
      <c r="AD958" s="74"/>
      <c r="AE958" s="68"/>
      <c r="AF958" s="75"/>
      <c r="AG958" s="15"/>
    </row>
    <row r="959" s="3" customFormat="1" ht="28.5" customHeight="1" spans="1:33">
      <c r="A959" s="61" t="s">
        <v>36</v>
      </c>
      <c r="B959" s="61" t="s">
        <v>619</v>
      </c>
      <c r="C959" s="61" t="s">
        <v>717</v>
      </c>
      <c r="D959" s="61" t="s">
        <v>644</v>
      </c>
      <c r="E959" s="76" t="s">
        <v>718</v>
      </c>
      <c r="F959" s="46">
        <v>46204</v>
      </c>
      <c r="G959" s="46" t="str">
        <f t="shared" si="98"/>
        <v>蒋静波2026-7-1</v>
      </c>
      <c r="H959" s="63"/>
      <c r="I959" s="63"/>
      <c r="J959" s="64"/>
      <c r="K959" s="64"/>
      <c r="L959" s="65"/>
      <c r="M959" s="65"/>
      <c r="N959" s="65"/>
      <c r="O959" s="66"/>
      <c r="P959" s="67"/>
      <c r="Q959" s="68"/>
      <c r="R959" s="68"/>
      <c r="S959" s="68"/>
      <c r="T959" s="69">
        <f t="shared" si="100"/>
        <v>0</v>
      </c>
      <c r="U959" s="68"/>
      <c r="V959" s="70"/>
      <c r="W959" s="70"/>
      <c r="X959" s="71">
        <f t="shared" si="101"/>
        <v>0</v>
      </c>
      <c r="Y959" s="72"/>
      <c r="Z959" s="70"/>
      <c r="AA959" s="68"/>
      <c r="AB959" s="73"/>
      <c r="AC959" s="70"/>
      <c r="AD959" s="74"/>
      <c r="AE959" s="68"/>
      <c r="AF959" s="75"/>
      <c r="AG959" s="15"/>
    </row>
    <row r="960" ht="28.5" customHeight="1" spans="1:33">
      <c r="A960" s="84" t="s">
        <v>36</v>
      </c>
      <c r="B960" s="84" t="s">
        <v>619</v>
      </c>
      <c r="C960" s="84" t="s">
        <v>717</v>
      </c>
      <c r="D960" s="84" t="s">
        <v>644</v>
      </c>
      <c r="E960" s="85" t="s">
        <v>718</v>
      </c>
      <c r="F960" s="86">
        <v>46235</v>
      </c>
      <c r="G960" s="46" t="str">
        <f t="shared" si="98"/>
        <v>蒋静波2026-8-1</v>
      </c>
      <c r="H960" s="63"/>
      <c r="I960" s="63"/>
      <c r="J960" s="64"/>
      <c r="K960" s="64"/>
      <c r="L960" s="65"/>
      <c r="M960" s="65"/>
      <c r="N960" s="91"/>
      <c r="O960" s="66"/>
      <c r="P960" s="87"/>
      <c r="Q960" s="87"/>
      <c r="R960" s="87"/>
      <c r="S960" s="87"/>
      <c r="T960" s="69">
        <f t="shared" si="100"/>
        <v>0</v>
      </c>
      <c r="U960" s="87"/>
      <c r="V960" s="87"/>
      <c r="W960" s="87"/>
      <c r="X960" s="71">
        <f t="shared" si="101"/>
        <v>0</v>
      </c>
      <c r="Y960" s="88"/>
      <c r="Z960" s="87"/>
      <c r="AA960" s="87"/>
      <c r="AB960" s="87"/>
      <c r="AC960" s="87"/>
      <c r="AD960" s="89"/>
      <c r="AE960" s="87"/>
      <c r="AF960" s="90"/>
    </row>
    <row r="961" ht="28.5" customHeight="1" spans="1:32">
      <c r="A961" s="44" t="s">
        <v>743</v>
      </c>
      <c r="B961" s="44" t="s">
        <v>619</v>
      </c>
      <c r="C961" s="44" t="s">
        <v>717</v>
      </c>
      <c r="D961" s="44" t="s">
        <v>644</v>
      </c>
      <c r="E961" s="44" t="s">
        <v>744</v>
      </c>
      <c r="F961" s="45">
        <v>46173</v>
      </c>
      <c r="G961" s="46" t="str">
        <f t="shared" si="98"/>
        <v>江荣琴2026-5-31</v>
      </c>
      <c r="H961" s="47"/>
      <c r="I961" s="47"/>
      <c r="J961" s="48"/>
      <c r="K961" s="48"/>
      <c r="L961" s="48"/>
      <c r="M961" s="49"/>
      <c r="N961" s="49"/>
      <c r="O961" s="50">
        <f t="shared" ref="O961:AE961" si="102">SUM(O962:O993)</f>
        <v>128</v>
      </c>
      <c r="P961" s="51">
        <f t="shared" si="102"/>
        <v>-3.5</v>
      </c>
      <c r="Q961" s="52">
        <f t="shared" si="102"/>
        <v>-32</v>
      </c>
      <c r="R961" s="52">
        <f t="shared" si="102"/>
        <v>-8</v>
      </c>
      <c r="S961" s="53">
        <f t="shared" si="102"/>
        <v>0</v>
      </c>
      <c r="T961" s="54">
        <f t="shared" si="102"/>
        <v>84.5</v>
      </c>
      <c r="U961" s="55">
        <f t="shared" si="102"/>
        <v>0</v>
      </c>
      <c r="V961" s="54">
        <f t="shared" si="102"/>
        <v>10</v>
      </c>
      <c r="W961" s="54">
        <f t="shared" si="102"/>
        <v>0</v>
      </c>
      <c r="X961" s="56">
        <f t="shared" si="102"/>
        <v>94.5</v>
      </c>
      <c r="Y961" s="57">
        <f t="shared" si="102"/>
        <v>0</v>
      </c>
      <c r="Z961" s="54">
        <f t="shared" si="102"/>
        <v>0</v>
      </c>
      <c r="AA961" s="58">
        <f t="shared" si="102"/>
        <v>10</v>
      </c>
      <c r="AB961" s="54">
        <f t="shared" si="102"/>
        <v>8</v>
      </c>
      <c r="AC961" s="54">
        <f t="shared" si="102"/>
        <v>0</v>
      </c>
      <c r="AD961" s="59">
        <f t="shared" si="102"/>
        <v>0</v>
      </c>
      <c r="AE961" s="58">
        <f t="shared" si="102"/>
        <v>0</v>
      </c>
      <c r="AF961" s="60"/>
    </row>
    <row r="962" ht="28.5" customHeight="1" spans="1:32">
      <c r="A962" s="61" t="s">
        <v>743</v>
      </c>
      <c r="B962" s="61" t="s">
        <v>619</v>
      </c>
      <c r="C962" s="61" t="s">
        <v>717</v>
      </c>
      <c r="D962" s="61" t="s">
        <v>644</v>
      </c>
      <c r="E962" s="62" t="s">
        <v>744</v>
      </c>
      <c r="F962" s="46">
        <v>46174</v>
      </c>
      <c r="G962" s="46" t="str">
        <f t="shared" si="98"/>
        <v>江荣琴2026-6-1</v>
      </c>
      <c r="H962" s="63" t="s">
        <v>745</v>
      </c>
      <c r="I962" s="63"/>
      <c r="J962" s="64"/>
      <c r="K962" s="64"/>
      <c r="L962" s="65"/>
      <c r="M962" s="65"/>
      <c r="N962" s="65"/>
      <c r="O962" s="66">
        <v>8</v>
      </c>
      <c r="P962" s="67">
        <v>-0.5</v>
      </c>
      <c r="Q962" s="68"/>
      <c r="R962" s="68"/>
      <c r="S962" s="68"/>
      <c r="T962" s="69">
        <f t="shared" ref="T962:T993" si="103">SUM(O962:S962)</f>
        <v>7.5</v>
      </c>
      <c r="U962" s="68"/>
      <c r="V962" s="70"/>
      <c r="W962" s="70"/>
      <c r="X962" s="71">
        <f t="shared" ref="X962:X993" si="104">SUM(T962:W962)</f>
        <v>7.5</v>
      </c>
      <c r="Y962" s="72"/>
      <c r="Z962" s="70"/>
      <c r="AA962" s="68"/>
      <c r="AB962" s="73"/>
      <c r="AC962" s="70"/>
      <c r="AD962" s="74"/>
      <c r="AE962" s="68"/>
      <c r="AF962" s="75"/>
    </row>
    <row r="963" ht="28.5" customHeight="1" spans="1:32">
      <c r="A963" s="61" t="s">
        <v>743</v>
      </c>
      <c r="B963" s="61" t="s">
        <v>619</v>
      </c>
      <c r="C963" s="61" t="s">
        <v>717</v>
      </c>
      <c r="D963" s="61" t="s">
        <v>644</v>
      </c>
      <c r="E963" s="76" t="s">
        <v>744</v>
      </c>
      <c r="F963" s="46">
        <v>46175</v>
      </c>
      <c r="G963" s="46" t="str">
        <f t="shared" si="98"/>
        <v>江荣琴2026-6-2</v>
      </c>
      <c r="H963" s="63" t="s">
        <v>746</v>
      </c>
      <c r="I963" s="63"/>
      <c r="J963" s="64"/>
      <c r="K963" s="64"/>
      <c r="L963" s="65"/>
      <c r="M963" s="65"/>
      <c r="N963" s="65"/>
      <c r="O963" s="66">
        <v>8</v>
      </c>
      <c r="P963" s="67"/>
      <c r="Q963" s="68"/>
      <c r="R963" s="68"/>
      <c r="S963" s="68"/>
      <c r="T963" s="69">
        <f t="shared" si="103"/>
        <v>8</v>
      </c>
      <c r="U963" s="68"/>
      <c r="V963" s="70"/>
      <c r="W963" s="70"/>
      <c r="X963" s="71">
        <f t="shared" si="104"/>
        <v>8</v>
      </c>
      <c r="Y963" s="72"/>
      <c r="Z963" s="70"/>
      <c r="AA963" s="68"/>
      <c r="AB963" s="73"/>
      <c r="AC963" s="70"/>
      <c r="AD963" s="74"/>
      <c r="AE963" s="68"/>
      <c r="AF963" s="75"/>
    </row>
    <row r="964" ht="28.5" customHeight="1" spans="1:32">
      <c r="A964" s="61" t="s">
        <v>743</v>
      </c>
      <c r="B964" s="61" t="s">
        <v>619</v>
      </c>
      <c r="C964" s="61" t="s">
        <v>717</v>
      </c>
      <c r="D964" s="61" t="s">
        <v>644</v>
      </c>
      <c r="E964" s="76" t="s">
        <v>744</v>
      </c>
      <c r="F964" s="46">
        <v>46176</v>
      </c>
      <c r="G964" s="46" t="str">
        <f t="shared" ref="G964:G1027" si="105">E964&amp;TEXT(MID(F964,1,5),"YYYY-m-d")</f>
        <v>江荣琴2026-6-3</v>
      </c>
      <c r="H964" s="63" t="s">
        <v>747</v>
      </c>
      <c r="I964" s="63"/>
      <c r="J964" s="64"/>
      <c r="K964" s="64"/>
      <c r="L964" s="65"/>
      <c r="M964" s="65"/>
      <c r="N964" s="65"/>
      <c r="O964" s="66">
        <v>8</v>
      </c>
      <c r="P964" s="67">
        <v>-0.5</v>
      </c>
      <c r="Q964" s="68"/>
      <c r="R964" s="68"/>
      <c r="S964" s="68"/>
      <c r="T964" s="69">
        <f t="shared" si="103"/>
        <v>7.5</v>
      </c>
      <c r="U964" s="68"/>
      <c r="V964" s="70"/>
      <c r="W964" s="70"/>
      <c r="X964" s="71">
        <f t="shared" si="104"/>
        <v>7.5</v>
      </c>
      <c r="Y964" s="72"/>
      <c r="Z964" s="70"/>
      <c r="AA964" s="68"/>
      <c r="AB964" s="73"/>
      <c r="AC964" s="70"/>
      <c r="AD964" s="74"/>
      <c r="AE964" s="68"/>
      <c r="AF964" s="75"/>
    </row>
    <row r="965" ht="28.5" customHeight="1" spans="1:32">
      <c r="A965" s="61" t="s">
        <v>743</v>
      </c>
      <c r="B965" s="61" t="s">
        <v>619</v>
      </c>
      <c r="C965" s="61" t="s">
        <v>717</v>
      </c>
      <c r="D965" s="61" t="s">
        <v>644</v>
      </c>
      <c r="E965" s="61" t="s">
        <v>744</v>
      </c>
      <c r="F965" s="46">
        <v>46177</v>
      </c>
      <c r="G965" s="46" t="str">
        <f t="shared" si="105"/>
        <v>江荣琴2026-6-4</v>
      </c>
      <c r="H965" s="63" t="s">
        <v>748</v>
      </c>
      <c r="I965" s="63"/>
      <c r="J965" s="64"/>
      <c r="K965" s="64"/>
      <c r="L965" s="65"/>
      <c r="M965" s="65"/>
      <c r="N965" s="65"/>
      <c r="O965" s="66">
        <v>8</v>
      </c>
      <c r="P965" s="67">
        <v>-0.5</v>
      </c>
      <c r="Q965" s="68"/>
      <c r="R965" s="68"/>
      <c r="S965" s="68"/>
      <c r="T965" s="69">
        <f t="shared" si="103"/>
        <v>7.5</v>
      </c>
      <c r="U965" s="68"/>
      <c r="V965" s="70"/>
      <c r="W965" s="70"/>
      <c r="X965" s="71">
        <f t="shared" si="104"/>
        <v>7.5</v>
      </c>
      <c r="Y965" s="72"/>
      <c r="Z965" s="70"/>
      <c r="AA965" s="68"/>
      <c r="AB965" s="73"/>
      <c r="AC965" s="70"/>
      <c r="AD965" s="74"/>
      <c r="AE965" s="68"/>
      <c r="AF965" s="75"/>
    </row>
    <row r="966" ht="28.5" customHeight="1" spans="1:32">
      <c r="A966" s="61" t="s">
        <v>743</v>
      </c>
      <c r="B966" s="61" t="s">
        <v>619</v>
      </c>
      <c r="C966" s="61" t="s">
        <v>717</v>
      </c>
      <c r="D966" s="61" t="s">
        <v>644</v>
      </c>
      <c r="E966" s="76" t="s">
        <v>744</v>
      </c>
      <c r="F966" s="46">
        <v>46178</v>
      </c>
      <c r="G966" s="46" t="str">
        <f t="shared" si="105"/>
        <v>江荣琴2026-6-5</v>
      </c>
      <c r="H966" s="63" t="s">
        <v>749</v>
      </c>
      <c r="I966" s="63"/>
      <c r="J966" s="64" t="s">
        <v>750</v>
      </c>
      <c r="K966" s="64"/>
      <c r="L966" s="65"/>
      <c r="M966" s="65"/>
      <c r="N966" s="65"/>
      <c r="O966" s="66">
        <v>8</v>
      </c>
      <c r="P966" s="67"/>
      <c r="Q966" s="68"/>
      <c r="R966" s="68"/>
      <c r="S966" s="68"/>
      <c r="T966" s="69">
        <f t="shared" si="103"/>
        <v>8</v>
      </c>
      <c r="U966" s="68"/>
      <c r="V966" s="70"/>
      <c r="W966" s="70"/>
      <c r="X966" s="71">
        <f t="shared" si="104"/>
        <v>8</v>
      </c>
      <c r="Y966" s="72"/>
      <c r="Z966" s="70"/>
      <c r="AA966" s="68"/>
      <c r="AB966" s="73"/>
      <c r="AC966" s="70"/>
      <c r="AD966" s="74"/>
      <c r="AE966" s="68"/>
      <c r="AF966" s="75"/>
    </row>
    <row r="967" ht="28.5" customHeight="1" spans="1:32">
      <c r="A967" s="61" t="s">
        <v>743</v>
      </c>
      <c r="B967" s="61" t="s">
        <v>619</v>
      </c>
      <c r="C967" s="61" t="s">
        <v>717</v>
      </c>
      <c r="D967" s="61" t="s">
        <v>644</v>
      </c>
      <c r="E967" s="76" t="s">
        <v>744</v>
      </c>
      <c r="F967" s="46">
        <v>46179</v>
      </c>
      <c r="G967" s="46" t="str">
        <f t="shared" si="105"/>
        <v>江荣琴2026-6-6</v>
      </c>
      <c r="H967" s="63" t="s">
        <v>751</v>
      </c>
      <c r="I967" s="63" t="s">
        <v>752</v>
      </c>
      <c r="J967" s="64"/>
      <c r="K967" s="64"/>
      <c r="L967" s="65"/>
      <c r="M967" s="65"/>
      <c r="N967" s="65"/>
      <c r="O967" s="66">
        <v>8</v>
      </c>
      <c r="P967" s="67"/>
      <c r="Q967" s="68"/>
      <c r="R967" s="68"/>
      <c r="S967" s="68"/>
      <c r="T967" s="69">
        <f t="shared" si="103"/>
        <v>8</v>
      </c>
      <c r="U967" s="68"/>
      <c r="V967" s="70"/>
      <c r="W967" s="70"/>
      <c r="X967" s="71">
        <f t="shared" si="104"/>
        <v>8</v>
      </c>
      <c r="Y967" s="72"/>
      <c r="Z967" s="70"/>
      <c r="AA967" s="68">
        <v>2</v>
      </c>
      <c r="AB967" s="73"/>
      <c r="AC967" s="70"/>
      <c r="AD967" s="74"/>
      <c r="AE967" s="68"/>
      <c r="AF967" s="75"/>
    </row>
    <row r="968" ht="28.5" customHeight="1" spans="1:32">
      <c r="A968" s="61" t="s">
        <v>743</v>
      </c>
      <c r="B968" s="61" t="s">
        <v>619</v>
      </c>
      <c r="C968" s="61" t="s">
        <v>717</v>
      </c>
      <c r="D968" s="61" t="s">
        <v>644</v>
      </c>
      <c r="E968" s="62" t="s">
        <v>744</v>
      </c>
      <c r="F968" s="77">
        <v>46180</v>
      </c>
      <c r="G968" s="46" t="str">
        <f t="shared" si="105"/>
        <v>江荣琴2026-6-7</v>
      </c>
      <c r="H968" s="63"/>
      <c r="I968" s="63"/>
      <c r="J968" s="64"/>
      <c r="K968" s="64"/>
      <c r="L968" s="65"/>
      <c r="M968" s="65"/>
      <c r="N968" s="65"/>
      <c r="O968" s="66"/>
      <c r="P968" s="67"/>
      <c r="Q968" s="68"/>
      <c r="R968" s="68"/>
      <c r="S968" s="68"/>
      <c r="T968" s="69">
        <f t="shared" si="103"/>
        <v>0</v>
      </c>
      <c r="U968" s="68"/>
      <c r="V968" s="70"/>
      <c r="W968" s="70"/>
      <c r="X968" s="71">
        <f t="shared" si="104"/>
        <v>0</v>
      </c>
      <c r="Y968" s="72"/>
      <c r="Z968" s="70"/>
      <c r="AA968" s="68"/>
      <c r="AB968" s="73"/>
      <c r="AC968" s="70"/>
      <c r="AD968" s="74"/>
      <c r="AE968" s="68"/>
      <c r="AF968" s="75"/>
    </row>
    <row r="969" ht="28.5" customHeight="1" spans="1:32">
      <c r="A969" s="61" t="s">
        <v>743</v>
      </c>
      <c r="B969" s="61" t="s">
        <v>619</v>
      </c>
      <c r="C969" s="61" t="s">
        <v>717</v>
      </c>
      <c r="D969" s="61" t="s">
        <v>644</v>
      </c>
      <c r="E969" s="76" t="s">
        <v>744</v>
      </c>
      <c r="F969" s="46">
        <v>46181</v>
      </c>
      <c r="G969" s="46" t="str">
        <f t="shared" si="105"/>
        <v>江荣琴2026-6-8</v>
      </c>
      <c r="H969" s="63"/>
      <c r="I969" s="63"/>
      <c r="J969" s="64"/>
      <c r="K969" s="64"/>
      <c r="L969" s="65" t="s">
        <v>56</v>
      </c>
      <c r="M969" s="65"/>
      <c r="N969" s="65"/>
      <c r="O969" s="66">
        <v>8</v>
      </c>
      <c r="P969" s="67"/>
      <c r="Q969" s="68">
        <v>-8</v>
      </c>
      <c r="R969" s="68"/>
      <c r="S969" s="68"/>
      <c r="T969" s="69">
        <f t="shared" si="103"/>
        <v>0</v>
      </c>
      <c r="U969" s="68"/>
      <c r="V969" s="70"/>
      <c r="W969" s="70"/>
      <c r="X969" s="71">
        <f t="shared" si="104"/>
        <v>0</v>
      </c>
      <c r="Y969" s="72"/>
      <c r="Z969" s="70"/>
      <c r="AA969" s="68"/>
      <c r="AB969" s="73"/>
      <c r="AC969" s="70"/>
      <c r="AD969" s="74"/>
      <c r="AE969" s="68"/>
      <c r="AF969" s="75"/>
    </row>
    <row r="970" ht="28.5" customHeight="1" spans="1:32">
      <c r="A970" s="61" t="s">
        <v>743</v>
      </c>
      <c r="B970" s="61" t="s">
        <v>619</v>
      </c>
      <c r="C970" s="61" t="s">
        <v>717</v>
      </c>
      <c r="D970" s="61" t="s">
        <v>644</v>
      </c>
      <c r="E970" s="62" t="s">
        <v>744</v>
      </c>
      <c r="F970" s="78">
        <v>46182</v>
      </c>
      <c r="G970" s="46" t="str">
        <f t="shared" si="105"/>
        <v>江荣琴2026-6-9</v>
      </c>
      <c r="H970" s="63"/>
      <c r="I970" s="63"/>
      <c r="J970" s="64"/>
      <c r="K970" s="64"/>
      <c r="L970" s="65"/>
      <c r="M970" s="65"/>
      <c r="N970" s="65"/>
      <c r="O970" s="66">
        <v>8</v>
      </c>
      <c r="P970" s="67"/>
      <c r="Q970" s="68">
        <v>-8</v>
      </c>
      <c r="R970" s="68"/>
      <c r="S970" s="68"/>
      <c r="T970" s="69">
        <f t="shared" si="103"/>
        <v>0</v>
      </c>
      <c r="U970" s="68"/>
      <c r="V970" s="70"/>
      <c r="W970" s="70"/>
      <c r="X970" s="71">
        <f t="shared" si="104"/>
        <v>0</v>
      </c>
      <c r="Y970" s="72"/>
      <c r="Z970" s="70"/>
      <c r="AA970" s="68"/>
      <c r="AB970" s="73"/>
      <c r="AC970" s="70"/>
      <c r="AD970" s="74"/>
      <c r="AE970" s="68"/>
      <c r="AF970" s="75"/>
    </row>
    <row r="971" ht="28.5" customHeight="1" spans="1:32">
      <c r="A971" s="61" t="s">
        <v>743</v>
      </c>
      <c r="B971" s="61" t="s">
        <v>619</v>
      </c>
      <c r="C971" s="61" t="s">
        <v>717</v>
      </c>
      <c r="D971" s="61" t="s">
        <v>644</v>
      </c>
      <c r="E971" s="62" t="s">
        <v>744</v>
      </c>
      <c r="F971" s="46">
        <v>46183</v>
      </c>
      <c r="G971" s="46" t="str">
        <f t="shared" si="105"/>
        <v>江荣琴2026-6-10</v>
      </c>
      <c r="H971" s="63"/>
      <c r="I971" s="63"/>
      <c r="J971" s="64"/>
      <c r="K971" s="64"/>
      <c r="L971" s="65"/>
      <c r="M971" s="65"/>
      <c r="N971" s="65"/>
      <c r="O971" s="66">
        <v>8</v>
      </c>
      <c r="P971" s="67"/>
      <c r="Q971" s="68">
        <v>-8</v>
      </c>
      <c r="R971" s="68"/>
      <c r="S971" s="68"/>
      <c r="T971" s="69">
        <f t="shared" si="103"/>
        <v>0</v>
      </c>
      <c r="U971" s="68"/>
      <c r="V971" s="70"/>
      <c r="W971" s="70"/>
      <c r="X971" s="71">
        <f t="shared" si="104"/>
        <v>0</v>
      </c>
      <c r="Y971" s="72"/>
      <c r="Z971" s="70"/>
      <c r="AA971" s="68"/>
      <c r="AB971" s="73"/>
      <c r="AC971" s="70"/>
      <c r="AD971" s="74"/>
      <c r="AE971" s="68"/>
      <c r="AF971" s="75"/>
    </row>
    <row r="972" ht="28.5" customHeight="1" spans="1:32">
      <c r="A972" s="61" t="s">
        <v>743</v>
      </c>
      <c r="B972" s="61" t="s">
        <v>619</v>
      </c>
      <c r="C972" s="61" t="s">
        <v>717</v>
      </c>
      <c r="D972" s="61" t="s">
        <v>644</v>
      </c>
      <c r="E972" s="62" t="s">
        <v>744</v>
      </c>
      <c r="F972" s="46">
        <v>46184</v>
      </c>
      <c r="G972" s="46" t="str">
        <f t="shared" si="105"/>
        <v>江荣琴2026-6-11</v>
      </c>
      <c r="H972" s="63" t="s">
        <v>753</v>
      </c>
      <c r="I972" s="63"/>
      <c r="J972" s="64"/>
      <c r="K972" s="64"/>
      <c r="L972" s="79">
        <v>0.729166666666667</v>
      </c>
      <c r="M972" s="65"/>
      <c r="N972" s="65"/>
      <c r="O972" s="66">
        <v>8</v>
      </c>
      <c r="P972" s="67"/>
      <c r="Q972" s="68">
        <v>-8</v>
      </c>
      <c r="R972" s="68"/>
      <c r="S972" s="68"/>
      <c r="T972" s="69">
        <f t="shared" si="103"/>
        <v>0</v>
      </c>
      <c r="U972" s="68"/>
      <c r="V972" s="70"/>
      <c r="W972" s="70"/>
      <c r="X972" s="71">
        <f t="shared" si="104"/>
        <v>0</v>
      </c>
      <c r="Y972" s="72"/>
      <c r="Z972" s="70"/>
      <c r="AA972" s="68"/>
      <c r="AB972" s="73"/>
      <c r="AC972" s="70"/>
      <c r="AD972" s="74"/>
      <c r="AE972" s="68"/>
      <c r="AF972" s="75"/>
    </row>
    <row r="973" ht="28.5" customHeight="1" spans="1:32">
      <c r="A973" s="61" t="s">
        <v>743</v>
      </c>
      <c r="B973" s="61" t="s">
        <v>619</v>
      </c>
      <c r="C973" s="61" t="s">
        <v>717</v>
      </c>
      <c r="D973" s="61" t="s">
        <v>644</v>
      </c>
      <c r="E973" s="62" t="s">
        <v>744</v>
      </c>
      <c r="F973" s="46">
        <v>46185</v>
      </c>
      <c r="G973" s="46" t="str">
        <f t="shared" si="105"/>
        <v>江荣琴2026-6-12</v>
      </c>
      <c r="H973" s="63" t="s">
        <v>754</v>
      </c>
      <c r="I973" s="63" t="s">
        <v>755</v>
      </c>
      <c r="J973" s="64"/>
      <c r="K973" s="64"/>
      <c r="L973" s="65"/>
      <c r="M973" s="65"/>
      <c r="N973" s="65"/>
      <c r="O973" s="66">
        <v>8</v>
      </c>
      <c r="P973" s="67">
        <v>-0.5</v>
      </c>
      <c r="Q973" s="68"/>
      <c r="R973" s="68"/>
      <c r="S973" s="68"/>
      <c r="T973" s="69">
        <f t="shared" si="103"/>
        <v>7.5</v>
      </c>
      <c r="U973" s="68"/>
      <c r="V973" s="70"/>
      <c r="W973" s="70"/>
      <c r="X973" s="71">
        <f t="shared" si="104"/>
        <v>7.5</v>
      </c>
      <c r="Y973" s="72"/>
      <c r="Z973" s="70"/>
      <c r="AA973" s="68">
        <v>2</v>
      </c>
      <c r="AB973" s="73"/>
      <c r="AC973" s="70"/>
      <c r="AD973" s="74"/>
      <c r="AE973" s="68"/>
      <c r="AF973" s="75"/>
    </row>
    <row r="974" ht="28.5" customHeight="1" spans="1:32">
      <c r="A974" s="61" t="s">
        <v>743</v>
      </c>
      <c r="B974" s="61" t="s">
        <v>619</v>
      </c>
      <c r="C974" s="61" t="s">
        <v>717</v>
      </c>
      <c r="D974" s="61" t="s">
        <v>644</v>
      </c>
      <c r="E974" s="76" t="s">
        <v>744</v>
      </c>
      <c r="F974" s="77">
        <v>46186</v>
      </c>
      <c r="G974" s="46" t="str">
        <f t="shared" si="105"/>
        <v>江荣琴2026-6-13</v>
      </c>
      <c r="H974" s="63"/>
      <c r="I974" s="63"/>
      <c r="J974" s="64"/>
      <c r="K974" s="64"/>
      <c r="L974" s="65"/>
      <c r="M974" s="65"/>
      <c r="N974" s="65"/>
      <c r="O974" s="66"/>
      <c r="P974" s="67"/>
      <c r="Q974" s="68"/>
      <c r="R974" s="68"/>
      <c r="S974" s="68"/>
      <c r="T974" s="69">
        <f t="shared" si="103"/>
        <v>0</v>
      </c>
      <c r="U974" s="68"/>
      <c r="V974" s="70"/>
      <c r="W974" s="70"/>
      <c r="X974" s="71">
        <f t="shared" si="104"/>
        <v>0</v>
      </c>
      <c r="Y974" s="72"/>
      <c r="Z974" s="70"/>
      <c r="AA974" s="68"/>
      <c r="AB974" s="73"/>
      <c r="AC974" s="70"/>
      <c r="AD974" s="74"/>
      <c r="AE974" s="68"/>
      <c r="AF974" s="80"/>
    </row>
    <row r="975" ht="28.5" customHeight="1" spans="1:32">
      <c r="A975" s="61" t="s">
        <v>743</v>
      </c>
      <c r="B975" s="61" t="s">
        <v>619</v>
      </c>
      <c r="C975" s="61" t="s">
        <v>717</v>
      </c>
      <c r="D975" s="61" t="s">
        <v>644</v>
      </c>
      <c r="E975" s="62" t="s">
        <v>744</v>
      </c>
      <c r="F975" s="77">
        <v>46187</v>
      </c>
      <c r="G975" s="46" t="str">
        <f t="shared" si="105"/>
        <v>江荣琴2026-6-14</v>
      </c>
      <c r="H975" s="63"/>
      <c r="I975" s="63"/>
      <c r="J975" s="64"/>
      <c r="K975" s="64"/>
      <c r="L975" s="65"/>
      <c r="M975" s="65"/>
      <c r="N975" s="65"/>
      <c r="O975" s="66"/>
      <c r="P975" s="67"/>
      <c r="Q975" s="68"/>
      <c r="R975" s="68"/>
      <c r="S975" s="68"/>
      <c r="T975" s="69">
        <f t="shared" si="103"/>
        <v>0</v>
      </c>
      <c r="U975" s="68"/>
      <c r="V975" s="70"/>
      <c r="W975" s="70"/>
      <c r="X975" s="71">
        <f t="shared" si="104"/>
        <v>0</v>
      </c>
      <c r="Y975" s="72"/>
      <c r="Z975" s="70"/>
      <c r="AA975" s="68"/>
      <c r="AB975" s="73"/>
      <c r="AC975" s="70"/>
      <c r="AD975" s="74"/>
      <c r="AE975" s="68"/>
      <c r="AF975" s="80"/>
    </row>
    <row r="976" ht="28.5" customHeight="1" spans="1:32">
      <c r="A976" s="61" t="s">
        <v>743</v>
      </c>
      <c r="B976" s="61" t="s">
        <v>619</v>
      </c>
      <c r="C976" s="61" t="s">
        <v>717</v>
      </c>
      <c r="D976" s="61" t="s">
        <v>644</v>
      </c>
      <c r="E976" s="62" t="s">
        <v>744</v>
      </c>
      <c r="F976" s="46">
        <v>46188</v>
      </c>
      <c r="G976" s="46" t="str">
        <f t="shared" si="105"/>
        <v>江荣琴2026-6-15</v>
      </c>
      <c r="H976" s="63" t="s">
        <v>756</v>
      </c>
      <c r="I976" s="63"/>
      <c r="J976" s="64"/>
      <c r="K976" s="64"/>
      <c r="L976" s="65"/>
      <c r="M976" s="65"/>
      <c r="N976" s="65"/>
      <c r="O976" s="66">
        <v>8</v>
      </c>
      <c r="P976" s="67">
        <v>-0.5</v>
      </c>
      <c r="Q976" s="68"/>
      <c r="R976" s="68"/>
      <c r="S976" s="68"/>
      <c r="T976" s="69">
        <f t="shared" si="103"/>
        <v>7.5</v>
      </c>
      <c r="U976" s="68"/>
      <c r="V976" s="70"/>
      <c r="W976" s="70"/>
      <c r="X976" s="71">
        <f t="shared" si="104"/>
        <v>7.5</v>
      </c>
      <c r="Y976" s="72"/>
      <c r="Z976" s="70"/>
      <c r="AA976" s="68"/>
      <c r="AB976" s="73"/>
      <c r="AC976" s="70"/>
      <c r="AD976" s="74"/>
      <c r="AE976" s="68"/>
      <c r="AF976" s="75"/>
    </row>
    <row r="977" ht="28.5" customHeight="1" spans="1:33">
      <c r="A977" s="61" t="s">
        <v>743</v>
      </c>
      <c r="B977" s="61" t="s">
        <v>619</v>
      </c>
      <c r="C977" s="61" t="s">
        <v>717</v>
      </c>
      <c r="D977" s="61" t="s">
        <v>644</v>
      </c>
      <c r="E977" s="62" t="s">
        <v>744</v>
      </c>
      <c r="F977" s="46">
        <v>46189</v>
      </c>
      <c r="G977" s="46" t="str">
        <f t="shared" si="105"/>
        <v>江荣琴2026-6-16</v>
      </c>
      <c r="H977" s="63" t="s">
        <v>757</v>
      </c>
      <c r="I977" s="63"/>
      <c r="J977" s="64"/>
      <c r="K977" s="64"/>
      <c r="L977" s="65"/>
      <c r="M977" s="65"/>
      <c r="N977" s="65"/>
      <c r="O977" s="66">
        <v>8</v>
      </c>
      <c r="P977" s="67">
        <v>-0.5</v>
      </c>
      <c r="Q977" s="68"/>
      <c r="R977" s="68"/>
      <c r="S977" s="68"/>
      <c r="T977" s="69">
        <f t="shared" si="103"/>
        <v>7.5</v>
      </c>
      <c r="U977" s="68"/>
      <c r="V977" s="70"/>
      <c r="W977" s="70"/>
      <c r="X977" s="71">
        <f t="shared" si="104"/>
        <v>7.5</v>
      </c>
      <c r="Y977" s="72"/>
      <c r="Z977" s="70"/>
      <c r="AA977" s="68"/>
      <c r="AB977" s="73"/>
      <c r="AC977" s="70"/>
      <c r="AD977" s="74"/>
      <c r="AE977" s="68"/>
      <c r="AF977" s="80"/>
    </row>
    <row r="978" ht="28.5" customHeight="1" spans="1:33">
      <c r="A978" s="61" t="s">
        <v>743</v>
      </c>
      <c r="B978" s="61" t="s">
        <v>619</v>
      </c>
      <c r="C978" s="61" t="s">
        <v>717</v>
      </c>
      <c r="D978" s="61" t="s">
        <v>644</v>
      </c>
      <c r="E978" s="62" t="s">
        <v>744</v>
      </c>
      <c r="F978" s="46">
        <v>46190</v>
      </c>
      <c r="G978" s="46" t="str">
        <f t="shared" si="105"/>
        <v>江荣琴2026-6-17</v>
      </c>
      <c r="H978" s="63" t="s">
        <v>758</v>
      </c>
      <c r="I978" s="63" t="s">
        <v>759</v>
      </c>
      <c r="J978" s="64"/>
      <c r="K978" s="64"/>
      <c r="L978" s="65"/>
      <c r="M978" s="65"/>
      <c r="N978" s="65"/>
      <c r="O978" s="66">
        <v>8</v>
      </c>
      <c r="P978" s="67"/>
      <c r="Q978" s="68"/>
      <c r="R978" s="68"/>
      <c r="S978" s="68"/>
      <c r="T978" s="69">
        <f t="shared" si="103"/>
        <v>8</v>
      </c>
      <c r="U978" s="68"/>
      <c r="V978" s="70"/>
      <c r="W978" s="70"/>
      <c r="X978" s="71">
        <f t="shared" si="104"/>
        <v>8</v>
      </c>
      <c r="Y978" s="72"/>
      <c r="Z978" s="70"/>
      <c r="AA978" s="68">
        <v>2</v>
      </c>
      <c r="AB978" s="73"/>
      <c r="AC978" s="70"/>
      <c r="AD978" s="74"/>
      <c r="AE978" s="68"/>
      <c r="AF978" s="75"/>
    </row>
    <row r="979" ht="28.5" customHeight="1" spans="1:33">
      <c r="A979" s="61" t="s">
        <v>743</v>
      </c>
      <c r="B979" s="61" t="s">
        <v>619</v>
      </c>
      <c r="C979" s="61" t="s">
        <v>717</v>
      </c>
      <c r="D979" s="61" t="s">
        <v>644</v>
      </c>
      <c r="E979" s="62" t="s">
        <v>744</v>
      </c>
      <c r="F979" s="46">
        <v>46191</v>
      </c>
      <c r="G979" s="46" t="str">
        <f t="shared" si="105"/>
        <v>江荣琴2026-6-18</v>
      </c>
      <c r="H979" s="81" t="s">
        <v>760</v>
      </c>
      <c r="I979" s="63"/>
      <c r="J979" s="64"/>
      <c r="K979" s="64"/>
      <c r="L979" s="65"/>
      <c r="M979" s="65"/>
      <c r="N979" s="65"/>
      <c r="O979" s="66">
        <v>8</v>
      </c>
      <c r="P979" s="67"/>
      <c r="Q979" s="68"/>
      <c r="R979" s="68">
        <v>-8</v>
      </c>
      <c r="S979" s="68"/>
      <c r="T979" s="69">
        <f t="shared" si="103"/>
        <v>0</v>
      </c>
      <c r="U979" s="68"/>
      <c r="V979" s="70"/>
      <c r="W979" s="70"/>
      <c r="X979" s="71">
        <f t="shared" si="104"/>
        <v>0</v>
      </c>
      <c r="Y979" s="72"/>
      <c r="Z979" s="70"/>
      <c r="AA979" s="68"/>
      <c r="AB979" s="73"/>
      <c r="AC979" s="70"/>
      <c r="AD979" s="74"/>
      <c r="AE979" s="68"/>
      <c r="AF979" s="75"/>
    </row>
    <row r="980" ht="28.5" customHeight="1" spans="1:33">
      <c r="A980" s="61" t="s">
        <v>743</v>
      </c>
      <c r="B980" s="61" t="s">
        <v>619</v>
      </c>
      <c r="C980" s="61" t="s">
        <v>717</v>
      </c>
      <c r="D980" s="61" t="s">
        <v>644</v>
      </c>
      <c r="E980" s="62" t="s">
        <v>744</v>
      </c>
      <c r="F980" s="82">
        <v>46192</v>
      </c>
      <c r="G980" s="46" t="str">
        <f t="shared" si="105"/>
        <v>江荣琴2026-6-19</v>
      </c>
      <c r="H980" s="63" t="s">
        <v>761</v>
      </c>
      <c r="I980" s="63"/>
      <c r="J980" s="64"/>
      <c r="K980" s="64"/>
      <c r="L980" s="65"/>
      <c r="M980" s="65"/>
      <c r="N980" s="65"/>
      <c r="O980" s="66"/>
      <c r="P980" s="67"/>
      <c r="Q980" s="68"/>
      <c r="R980" s="68"/>
      <c r="S980" s="68"/>
      <c r="T980" s="69">
        <f t="shared" si="103"/>
        <v>0</v>
      </c>
      <c r="U980" s="68"/>
      <c r="V980" s="70">
        <v>5</v>
      </c>
      <c r="W980" s="70"/>
      <c r="X980" s="71">
        <f t="shared" si="104"/>
        <v>5</v>
      </c>
      <c r="Y980" s="72"/>
      <c r="Z980" s="70"/>
      <c r="AA980" s="68"/>
      <c r="AB980" s="73">
        <v>8</v>
      </c>
      <c r="AC980" s="70"/>
      <c r="AD980" s="74"/>
      <c r="AE980" s="68"/>
      <c r="AF980" s="75"/>
    </row>
    <row r="981" ht="28.5" customHeight="1" spans="1:33">
      <c r="A981" s="61" t="s">
        <v>743</v>
      </c>
      <c r="B981" s="61" t="s">
        <v>619</v>
      </c>
      <c r="C981" s="61" t="s">
        <v>717</v>
      </c>
      <c r="D981" s="61" t="s">
        <v>644</v>
      </c>
      <c r="E981" s="62" t="s">
        <v>744</v>
      </c>
      <c r="F981" s="77">
        <v>46193</v>
      </c>
      <c r="G981" s="46" t="str">
        <f t="shared" si="105"/>
        <v>江荣琴2026-6-20</v>
      </c>
      <c r="H981" s="63" t="s">
        <v>762</v>
      </c>
      <c r="I981" s="63" t="s">
        <v>763</v>
      </c>
      <c r="J981" s="64"/>
      <c r="K981" s="64"/>
      <c r="L981" s="65"/>
      <c r="M981" s="65"/>
      <c r="N981" s="65"/>
      <c r="O981" s="66"/>
      <c r="P981" s="67"/>
      <c r="Q981" s="68"/>
      <c r="R981" s="68"/>
      <c r="S981" s="68"/>
      <c r="T981" s="69">
        <f t="shared" si="103"/>
        <v>0</v>
      </c>
      <c r="U981" s="68"/>
      <c r="V981" s="70">
        <v>5</v>
      </c>
      <c r="W981" s="70"/>
      <c r="X981" s="71">
        <f t="shared" si="104"/>
        <v>5</v>
      </c>
      <c r="Y981" s="72"/>
      <c r="Z981" s="70"/>
      <c r="AA981" s="68">
        <v>2</v>
      </c>
      <c r="AB981" s="73"/>
      <c r="AC981" s="70"/>
      <c r="AD981" s="74"/>
      <c r="AE981" s="68"/>
      <c r="AF981" s="75"/>
    </row>
    <row r="982" ht="28.5" customHeight="1" spans="1:33">
      <c r="A982" s="61" t="s">
        <v>743</v>
      </c>
      <c r="B982" s="61" t="s">
        <v>619</v>
      </c>
      <c r="C982" s="61" t="s">
        <v>717</v>
      </c>
      <c r="D982" s="61" t="s">
        <v>644</v>
      </c>
      <c r="E982" s="62" t="s">
        <v>744</v>
      </c>
      <c r="F982" s="46">
        <v>46194</v>
      </c>
      <c r="G982" s="46" t="str">
        <f t="shared" si="105"/>
        <v>江荣琴2026-6-21</v>
      </c>
      <c r="H982" s="63" t="s">
        <v>764</v>
      </c>
      <c r="I982" s="63" t="s">
        <v>765</v>
      </c>
      <c r="J982" s="64"/>
      <c r="K982" s="64"/>
      <c r="L982" s="65"/>
      <c r="M982" s="65"/>
      <c r="N982" s="65"/>
      <c r="O982" s="66">
        <v>8</v>
      </c>
      <c r="P982" s="67">
        <v>-0.5</v>
      </c>
      <c r="Q982" s="68"/>
      <c r="R982" s="68"/>
      <c r="S982" s="68"/>
      <c r="T982" s="69">
        <f t="shared" si="103"/>
        <v>7.5</v>
      </c>
      <c r="U982" s="68"/>
      <c r="V982" s="70"/>
      <c r="W982" s="70"/>
      <c r="X982" s="71">
        <f t="shared" si="104"/>
        <v>7.5</v>
      </c>
      <c r="Y982" s="72"/>
      <c r="Z982" s="70"/>
      <c r="AA982" s="68">
        <v>2</v>
      </c>
      <c r="AB982" s="73"/>
      <c r="AC982" s="70"/>
      <c r="AD982" s="74"/>
      <c r="AE982" s="68"/>
      <c r="AF982" s="75"/>
    </row>
    <row r="983" ht="28.5" customHeight="1" spans="1:33">
      <c r="A983" s="61" t="s">
        <v>743</v>
      </c>
      <c r="B983" s="61" t="s">
        <v>619</v>
      </c>
      <c r="C983" s="61" t="s">
        <v>717</v>
      </c>
      <c r="D983" s="61" t="s">
        <v>644</v>
      </c>
      <c r="E983" s="62" t="s">
        <v>744</v>
      </c>
      <c r="F983" s="46">
        <v>46195</v>
      </c>
      <c r="G983" s="46" t="str">
        <f t="shared" si="105"/>
        <v>江荣琴2026-6-22</v>
      </c>
      <c r="H983" s="63"/>
      <c r="I983" s="63"/>
      <c r="J983" s="64"/>
      <c r="K983" s="64"/>
      <c r="L983" s="65"/>
      <c r="M983" s="65"/>
      <c r="N983" s="65"/>
      <c r="O983" s="66"/>
      <c r="P983" s="67"/>
      <c r="Q983" s="68"/>
      <c r="R983" s="68"/>
      <c r="S983" s="68"/>
      <c r="T983" s="69">
        <f t="shared" si="103"/>
        <v>0</v>
      </c>
      <c r="U983" s="68"/>
      <c r="V983" s="70"/>
      <c r="W983" s="70"/>
      <c r="X983" s="71">
        <f t="shared" si="104"/>
        <v>0</v>
      </c>
      <c r="Y983" s="72"/>
      <c r="Z983" s="70"/>
      <c r="AA983" s="68"/>
      <c r="AB983" s="73"/>
      <c r="AC983" s="70"/>
      <c r="AD983" s="74"/>
      <c r="AE983" s="68"/>
      <c r="AF983" s="75"/>
    </row>
    <row r="984" ht="28.5" customHeight="1" spans="1:33">
      <c r="A984" s="61" t="s">
        <v>743</v>
      </c>
      <c r="B984" s="61" t="s">
        <v>619</v>
      </c>
      <c r="C984" s="61" t="s">
        <v>717</v>
      </c>
      <c r="D984" s="61" t="s">
        <v>644</v>
      </c>
      <c r="E984" s="62" t="s">
        <v>744</v>
      </c>
      <c r="F984" s="46">
        <v>46196</v>
      </c>
      <c r="G984" s="46" t="str">
        <f t="shared" si="105"/>
        <v>江荣琴2026-6-23</v>
      </c>
      <c r="H984" s="63"/>
      <c r="I984" s="63"/>
      <c r="J984" s="64"/>
      <c r="K984" s="64"/>
      <c r="L984" s="65"/>
      <c r="M984" s="65"/>
      <c r="N984" s="65"/>
      <c r="O984" s="66"/>
      <c r="P984" s="67"/>
      <c r="Q984" s="68"/>
      <c r="R984" s="68"/>
      <c r="S984" s="68"/>
      <c r="T984" s="69">
        <f t="shared" si="103"/>
        <v>0</v>
      </c>
      <c r="U984" s="68"/>
      <c r="V984" s="70"/>
      <c r="W984" s="70"/>
      <c r="X984" s="71">
        <f t="shared" si="104"/>
        <v>0</v>
      </c>
      <c r="Y984" s="72"/>
      <c r="Z984" s="70"/>
      <c r="AA984" s="68"/>
      <c r="AB984" s="73"/>
      <c r="AC984" s="70"/>
      <c r="AD984" s="74"/>
      <c r="AE984" s="68"/>
      <c r="AF984" s="75"/>
    </row>
    <row r="985" ht="28.5" customHeight="1" spans="1:33">
      <c r="A985" s="61" t="s">
        <v>743</v>
      </c>
      <c r="B985" s="61" t="s">
        <v>619</v>
      </c>
      <c r="C985" s="61" t="s">
        <v>717</v>
      </c>
      <c r="D985" s="61" t="s">
        <v>644</v>
      </c>
      <c r="E985" s="62" t="s">
        <v>744</v>
      </c>
      <c r="F985" s="46">
        <v>46197</v>
      </c>
      <c r="G985" s="46" t="str">
        <f t="shared" si="105"/>
        <v>江荣琴2026-6-24</v>
      </c>
      <c r="H985" s="63"/>
      <c r="I985" s="63"/>
      <c r="J985" s="64"/>
      <c r="K985" s="64"/>
      <c r="L985" s="65"/>
      <c r="M985" s="65"/>
      <c r="N985" s="65"/>
      <c r="O985" s="66"/>
      <c r="P985" s="67"/>
      <c r="Q985" s="68"/>
      <c r="R985" s="68"/>
      <c r="S985" s="68"/>
      <c r="T985" s="69">
        <f t="shared" si="103"/>
        <v>0</v>
      </c>
      <c r="U985" s="68"/>
      <c r="V985" s="70"/>
      <c r="W985" s="70"/>
      <c r="X985" s="71">
        <f t="shared" si="104"/>
        <v>0</v>
      </c>
      <c r="Y985" s="72"/>
      <c r="Z985" s="70"/>
      <c r="AA985" s="68"/>
      <c r="AB985" s="73"/>
      <c r="AC985" s="70"/>
      <c r="AD985" s="74"/>
      <c r="AE985" s="68"/>
      <c r="AF985" s="75"/>
    </row>
    <row r="986" ht="28.5" customHeight="1" spans="1:33">
      <c r="A986" s="61" t="s">
        <v>743</v>
      </c>
      <c r="B986" s="61" t="s">
        <v>619</v>
      </c>
      <c r="C986" s="61" t="s">
        <v>717</v>
      </c>
      <c r="D986" s="61" t="s">
        <v>644</v>
      </c>
      <c r="E986" s="62" t="s">
        <v>744</v>
      </c>
      <c r="F986" s="46">
        <v>46198</v>
      </c>
      <c r="G986" s="46" t="str">
        <f t="shared" si="105"/>
        <v>江荣琴2026-6-25</v>
      </c>
      <c r="H986" s="63"/>
      <c r="I986" s="63"/>
      <c r="J986" s="64"/>
      <c r="K986" s="64"/>
      <c r="L986" s="65"/>
      <c r="M986" s="65"/>
      <c r="N986" s="65"/>
      <c r="O986" s="66"/>
      <c r="P986" s="67"/>
      <c r="Q986" s="68"/>
      <c r="R986" s="68"/>
      <c r="S986" s="68"/>
      <c r="T986" s="69">
        <f t="shared" si="103"/>
        <v>0</v>
      </c>
      <c r="U986" s="68"/>
      <c r="V986" s="70"/>
      <c r="W986" s="70"/>
      <c r="X986" s="71">
        <f t="shared" si="104"/>
        <v>0</v>
      </c>
      <c r="Y986" s="72"/>
      <c r="Z986" s="70"/>
      <c r="AA986" s="68"/>
      <c r="AB986" s="73"/>
      <c r="AC986" s="70"/>
      <c r="AD986" s="74"/>
      <c r="AE986" s="68"/>
      <c r="AF986" s="75"/>
    </row>
    <row r="987" ht="28.5" customHeight="1" spans="1:33">
      <c r="A987" s="61" t="s">
        <v>743</v>
      </c>
      <c r="B987" s="61" t="s">
        <v>619</v>
      </c>
      <c r="C987" s="61" t="s">
        <v>717</v>
      </c>
      <c r="D987" s="61" t="s">
        <v>644</v>
      </c>
      <c r="E987" s="62" t="s">
        <v>744</v>
      </c>
      <c r="F987" s="46">
        <v>46199</v>
      </c>
      <c r="G987" s="46" t="str">
        <f t="shared" si="105"/>
        <v>江荣琴2026-6-26</v>
      </c>
      <c r="H987" s="63"/>
      <c r="I987" s="63"/>
      <c r="J987" s="64"/>
      <c r="K987" s="64"/>
      <c r="L987" s="65"/>
      <c r="M987" s="65"/>
      <c r="N987" s="65"/>
      <c r="O987" s="66"/>
      <c r="P987" s="67"/>
      <c r="Q987" s="68"/>
      <c r="R987" s="68"/>
      <c r="S987" s="68"/>
      <c r="T987" s="69">
        <f t="shared" si="103"/>
        <v>0</v>
      </c>
      <c r="U987" s="68"/>
      <c r="V987" s="70"/>
      <c r="W987" s="70"/>
      <c r="X987" s="71">
        <f t="shared" si="104"/>
        <v>0</v>
      </c>
      <c r="Y987" s="72"/>
      <c r="Z987" s="70"/>
      <c r="AA987" s="68"/>
      <c r="AB987" s="73"/>
      <c r="AC987" s="70"/>
      <c r="AD987" s="74"/>
      <c r="AE987" s="68"/>
      <c r="AF987" s="75"/>
    </row>
    <row r="988" ht="28.5" customHeight="1" spans="1:33">
      <c r="A988" s="61" t="s">
        <v>743</v>
      </c>
      <c r="B988" s="61" t="s">
        <v>619</v>
      </c>
      <c r="C988" s="61" t="s">
        <v>717</v>
      </c>
      <c r="D988" s="61" t="s">
        <v>644</v>
      </c>
      <c r="E988" s="76" t="s">
        <v>744</v>
      </c>
      <c r="F988" s="46">
        <v>46200</v>
      </c>
      <c r="G988" s="46" t="str">
        <f t="shared" si="105"/>
        <v>江荣琴2026-6-27</v>
      </c>
      <c r="H988" s="63"/>
      <c r="I988" s="63"/>
      <c r="J988" s="64"/>
      <c r="K988" s="64"/>
      <c r="L988" s="65"/>
      <c r="M988" s="65"/>
      <c r="N988" s="79"/>
      <c r="O988" s="66"/>
      <c r="P988" s="67"/>
      <c r="Q988" s="68"/>
      <c r="R988" s="68"/>
      <c r="S988" s="68"/>
      <c r="T988" s="69">
        <f t="shared" si="103"/>
        <v>0</v>
      </c>
      <c r="U988" s="68"/>
      <c r="V988" s="70"/>
      <c r="W988" s="70"/>
      <c r="X988" s="71">
        <f t="shared" si="104"/>
        <v>0</v>
      </c>
      <c r="Y988" s="72"/>
      <c r="Z988" s="70"/>
      <c r="AA988" s="68"/>
      <c r="AB988" s="73"/>
      <c r="AC988" s="70"/>
      <c r="AD988" s="74"/>
      <c r="AE988" s="68"/>
      <c r="AF988" s="75"/>
    </row>
    <row r="989" ht="28.5" customHeight="1" spans="1:33">
      <c r="A989" s="61" t="s">
        <v>743</v>
      </c>
      <c r="B989" s="61" t="s">
        <v>619</v>
      </c>
      <c r="C989" s="61" t="s">
        <v>717</v>
      </c>
      <c r="D989" s="61" t="s">
        <v>644</v>
      </c>
      <c r="E989" s="62" t="s">
        <v>744</v>
      </c>
      <c r="F989" s="46">
        <v>46201</v>
      </c>
      <c r="G989" s="46" t="str">
        <f t="shared" si="105"/>
        <v>江荣琴2026-6-28</v>
      </c>
      <c r="H989" s="63"/>
      <c r="I989" s="63"/>
      <c r="J989" s="64"/>
      <c r="K989" s="64"/>
      <c r="L989" s="65"/>
      <c r="M989" s="65"/>
      <c r="N989" s="65"/>
      <c r="O989" s="66"/>
      <c r="P989" s="67"/>
      <c r="Q989" s="68"/>
      <c r="R989" s="68"/>
      <c r="S989" s="68"/>
      <c r="T989" s="69">
        <f t="shared" si="103"/>
        <v>0</v>
      </c>
      <c r="U989" s="68"/>
      <c r="V989" s="70"/>
      <c r="W989" s="70"/>
      <c r="X989" s="71">
        <f t="shared" si="104"/>
        <v>0</v>
      </c>
      <c r="Y989" s="72"/>
      <c r="Z989" s="70"/>
      <c r="AA989" s="68"/>
      <c r="AB989" s="73"/>
      <c r="AC989" s="70"/>
      <c r="AD989" s="74"/>
      <c r="AE989" s="68"/>
      <c r="AF989" s="75"/>
    </row>
    <row r="990" ht="28.5" customHeight="1" spans="1:33">
      <c r="A990" s="61" t="s">
        <v>743</v>
      </c>
      <c r="B990" s="61" t="s">
        <v>619</v>
      </c>
      <c r="C990" s="61" t="s">
        <v>717</v>
      </c>
      <c r="D990" s="61" t="s">
        <v>644</v>
      </c>
      <c r="E990" s="62" t="s">
        <v>744</v>
      </c>
      <c r="F990" s="46">
        <v>46202</v>
      </c>
      <c r="G990" s="46" t="str">
        <f t="shared" si="105"/>
        <v>江荣琴2026-6-29</v>
      </c>
      <c r="H990" s="63"/>
      <c r="I990" s="63"/>
      <c r="J990" s="64"/>
      <c r="K990" s="64"/>
      <c r="L990" s="65"/>
      <c r="M990" s="65"/>
      <c r="N990" s="79"/>
      <c r="O990" s="66"/>
      <c r="P990" s="67"/>
      <c r="Q990" s="68"/>
      <c r="R990" s="68"/>
      <c r="S990" s="68"/>
      <c r="T990" s="69">
        <f t="shared" si="103"/>
        <v>0</v>
      </c>
      <c r="U990" s="68"/>
      <c r="V990" s="70"/>
      <c r="W990" s="70"/>
      <c r="X990" s="71">
        <f t="shared" si="104"/>
        <v>0</v>
      </c>
      <c r="Y990" s="72"/>
      <c r="Z990" s="70"/>
      <c r="AA990" s="68"/>
      <c r="AB990" s="73"/>
      <c r="AC990" s="70"/>
      <c r="AD990" s="74"/>
      <c r="AE990" s="68"/>
      <c r="AF990" s="75"/>
    </row>
    <row r="991" s="3" customFormat="1" ht="28.5" customHeight="1" spans="1:33">
      <c r="A991" s="61" t="s">
        <v>743</v>
      </c>
      <c r="B991" s="61" t="s">
        <v>619</v>
      </c>
      <c r="C991" s="61" t="s">
        <v>717</v>
      </c>
      <c r="D991" s="61" t="s">
        <v>644</v>
      </c>
      <c r="E991" s="62" t="s">
        <v>744</v>
      </c>
      <c r="F991" s="46">
        <v>46203</v>
      </c>
      <c r="G991" s="46" t="str">
        <f t="shared" si="105"/>
        <v>江荣琴2026-6-30</v>
      </c>
      <c r="H991" s="63"/>
      <c r="I991" s="63"/>
      <c r="J991" s="64"/>
      <c r="K991" s="64"/>
      <c r="L991" s="65"/>
      <c r="M991" s="65"/>
      <c r="N991" s="65"/>
      <c r="O991" s="66"/>
      <c r="P991" s="67"/>
      <c r="Q991" s="68"/>
      <c r="R991" s="68"/>
      <c r="S991" s="68"/>
      <c r="T991" s="69">
        <f t="shared" si="103"/>
        <v>0</v>
      </c>
      <c r="U991" s="68"/>
      <c r="V991" s="70"/>
      <c r="W991" s="70"/>
      <c r="X991" s="71">
        <f t="shared" si="104"/>
        <v>0</v>
      </c>
      <c r="Y991" s="72"/>
      <c r="Z991" s="70"/>
      <c r="AA991" s="68"/>
      <c r="AB991" s="73"/>
      <c r="AC991" s="70"/>
      <c r="AD991" s="74"/>
      <c r="AE991" s="68"/>
      <c r="AF991" s="75"/>
      <c r="AG991" s="15"/>
    </row>
    <row r="992" s="3" customFormat="1" ht="28.5" customHeight="1" spans="1:33">
      <c r="A992" s="61" t="s">
        <v>743</v>
      </c>
      <c r="B992" s="61" t="s">
        <v>619</v>
      </c>
      <c r="C992" s="61" t="s">
        <v>717</v>
      </c>
      <c r="D992" s="61" t="s">
        <v>644</v>
      </c>
      <c r="E992" s="62" t="s">
        <v>744</v>
      </c>
      <c r="F992" s="46">
        <v>46204</v>
      </c>
      <c r="G992" s="46" t="str">
        <f t="shared" si="105"/>
        <v>江荣琴2026-7-1</v>
      </c>
      <c r="H992" s="63"/>
      <c r="I992" s="63"/>
      <c r="J992" s="64"/>
      <c r="K992" s="64"/>
      <c r="L992" s="65"/>
      <c r="M992" s="65"/>
      <c r="N992" s="65"/>
      <c r="O992" s="66"/>
      <c r="P992" s="67"/>
      <c r="Q992" s="68"/>
      <c r="R992" s="68"/>
      <c r="S992" s="68"/>
      <c r="T992" s="69">
        <f t="shared" si="103"/>
        <v>0</v>
      </c>
      <c r="U992" s="68"/>
      <c r="V992" s="70"/>
      <c r="W992" s="70"/>
      <c r="X992" s="71">
        <f t="shared" si="104"/>
        <v>0</v>
      </c>
      <c r="Y992" s="72"/>
      <c r="Z992" s="70"/>
      <c r="AA992" s="68"/>
      <c r="AB992" s="73"/>
      <c r="AC992" s="70"/>
      <c r="AD992" s="74"/>
      <c r="AE992" s="68"/>
      <c r="AF992" s="75"/>
      <c r="AG992" s="15"/>
    </row>
    <row r="993" ht="28.5" customHeight="1" spans="1:32">
      <c r="A993" s="84" t="s">
        <v>743</v>
      </c>
      <c r="B993" s="84" t="s">
        <v>619</v>
      </c>
      <c r="C993" s="84" t="s">
        <v>717</v>
      </c>
      <c r="D993" s="84" t="s">
        <v>644</v>
      </c>
      <c r="E993" s="85" t="s">
        <v>744</v>
      </c>
      <c r="F993" s="86">
        <v>46235</v>
      </c>
      <c r="G993" s="46" t="str">
        <f t="shared" si="105"/>
        <v>江荣琴2026-8-1</v>
      </c>
      <c r="H993" s="63"/>
      <c r="I993" s="63"/>
      <c r="J993" s="64"/>
      <c r="K993" s="64"/>
      <c r="L993" s="65"/>
      <c r="M993" s="65"/>
      <c r="N993" s="91"/>
      <c r="O993" s="66"/>
      <c r="P993" s="87"/>
      <c r="Q993" s="87"/>
      <c r="R993" s="87"/>
      <c r="S993" s="87"/>
      <c r="T993" s="69">
        <f t="shared" si="103"/>
        <v>0</v>
      </c>
      <c r="U993" s="87"/>
      <c r="V993" s="87"/>
      <c r="W993" s="87"/>
      <c r="X993" s="71">
        <f t="shared" si="104"/>
        <v>0</v>
      </c>
      <c r="Y993" s="88"/>
      <c r="Z993" s="87"/>
      <c r="AA993" s="87"/>
      <c r="AB993" s="87"/>
      <c r="AC993" s="87"/>
      <c r="AD993" s="89"/>
      <c r="AE993" s="87"/>
      <c r="AF993" s="90"/>
    </row>
    <row r="994" ht="28.5" customHeight="1" spans="1:32">
      <c r="A994" s="44" t="s">
        <v>36</v>
      </c>
      <c r="B994" s="44" t="s">
        <v>619</v>
      </c>
      <c r="C994" s="44" t="s">
        <v>717</v>
      </c>
      <c r="D994" s="44" t="s">
        <v>766</v>
      </c>
      <c r="E994" s="44" t="s">
        <v>767</v>
      </c>
      <c r="F994" s="45">
        <v>46173</v>
      </c>
      <c r="G994" s="46" t="str">
        <f t="shared" si="105"/>
        <v>王建跃2026-5-31</v>
      </c>
      <c r="H994" s="47"/>
      <c r="I994" s="47"/>
      <c r="J994" s="48"/>
      <c r="K994" s="48"/>
      <c r="L994" s="48"/>
      <c r="M994" s="49"/>
      <c r="N994" s="49"/>
      <c r="O994" s="50">
        <f t="shared" ref="O994:AE994" si="106">SUM(O995:O1026)</f>
        <v>128</v>
      </c>
      <c r="P994" s="51">
        <f t="shared" si="106"/>
        <v>0</v>
      </c>
      <c r="Q994" s="52">
        <f t="shared" si="106"/>
        <v>0</v>
      </c>
      <c r="R994" s="52">
        <f t="shared" si="106"/>
        <v>0</v>
      </c>
      <c r="S994" s="53">
        <f t="shared" si="106"/>
        <v>0</v>
      </c>
      <c r="T994" s="54">
        <f t="shared" si="106"/>
        <v>128</v>
      </c>
      <c r="U994" s="55">
        <f t="shared" si="106"/>
        <v>0</v>
      </c>
      <c r="V994" s="54">
        <f t="shared" si="106"/>
        <v>4.5</v>
      </c>
      <c r="W994" s="54">
        <f t="shared" si="106"/>
        <v>0</v>
      </c>
      <c r="X994" s="56">
        <f t="shared" si="106"/>
        <v>132.5</v>
      </c>
      <c r="Y994" s="57">
        <f t="shared" si="106"/>
        <v>0</v>
      </c>
      <c r="Z994" s="54">
        <f t="shared" si="106"/>
        <v>0</v>
      </c>
      <c r="AA994" s="58">
        <f t="shared" si="106"/>
        <v>24</v>
      </c>
      <c r="AB994" s="54">
        <f t="shared" si="106"/>
        <v>8</v>
      </c>
      <c r="AC994" s="54">
        <f t="shared" si="106"/>
        <v>0</v>
      </c>
      <c r="AD994" s="59">
        <f t="shared" si="106"/>
        <v>0</v>
      </c>
      <c r="AE994" s="58">
        <f t="shared" si="106"/>
        <v>0</v>
      </c>
      <c r="AF994" s="60"/>
    </row>
    <row r="995" ht="28.5" customHeight="1" spans="1:32">
      <c r="A995" s="61" t="s">
        <v>36</v>
      </c>
      <c r="B995" s="61" t="s">
        <v>619</v>
      </c>
      <c r="C995" s="61" t="s">
        <v>717</v>
      </c>
      <c r="D995" s="61" t="s">
        <v>766</v>
      </c>
      <c r="E995" s="62" t="s">
        <v>767</v>
      </c>
      <c r="F995" s="46">
        <v>46174</v>
      </c>
      <c r="G995" s="46" t="str">
        <f t="shared" si="105"/>
        <v>王建跃2026-6-1</v>
      </c>
      <c r="H995" s="63" t="s">
        <v>768</v>
      </c>
      <c r="I995" s="63" t="s">
        <v>769</v>
      </c>
      <c r="J995" s="64"/>
      <c r="K995" s="64"/>
      <c r="L995" s="65"/>
      <c r="M995" s="65"/>
      <c r="N995" s="65"/>
      <c r="O995" s="66">
        <v>8</v>
      </c>
      <c r="P995" s="67"/>
      <c r="Q995" s="68"/>
      <c r="R995" s="68"/>
      <c r="S995" s="68"/>
      <c r="T995" s="69">
        <f t="shared" ref="T995:T1026" si="107">SUM(O995:S995)</f>
        <v>8</v>
      </c>
      <c r="U995" s="68"/>
      <c r="V995" s="70">
        <v>1</v>
      </c>
      <c r="W995" s="70"/>
      <c r="X995" s="71">
        <f t="shared" ref="X995:X1026" si="108">SUM(T995:W995)</f>
        <v>9</v>
      </c>
      <c r="Y995" s="72"/>
      <c r="Z995" s="70"/>
      <c r="AA995" s="68">
        <v>2</v>
      </c>
      <c r="AB995" s="73"/>
      <c r="AC995" s="70"/>
      <c r="AD995" s="74"/>
      <c r="AE995" s="68"/>
      <c r="AF995" s="75"/>
    </row>
    <row r="996" ht="28.5" customHeight="1" spans="1:32">
      <c r="A996" s="61" t="s">
        <v>36</v>
      </c>
      <c r="B996" s="61" t="s">
        <v>619</v>
      </c>
      <c r="C996" s="61" t="s">
        <v>717</v>
      </c>
      <c r="D996" s="61" t="s">
        <v>766</v>
      </c>
      <c r="E996" s="76" t="s">
        <v>767</v>
      </c>
      <c r="F996" s="46">
        <v>46175</v>
      </c>
      <c r="G996" s="46" t="str">
        <f t="shared" si="105"/>
        <v>王建跃2026-6-2</v>
      </c>
      <c r="H996" s="63" t="s">
        <v>770</v>
      </c>
      <c r="I996" s="63" t="s">
        <v>771</v>
      </c>
      <c r="J996" s="64"/>
      <c r="K996" s="64"/>
      <c r="L996" s="65"/>
      <c r="M996" s="65"/>
      <c r="N996" s="65"/>
      <c r="O996" s="66">
        <v>8</v>
      </c>
      <c r="P996" s="67"/>
      <c r="Q996" s="68"/>
      <c r="R996" s="68"/>
      <c r="S996" s="68"/>
      <c r="T996" s="69">
        <f t="shared" si="107"/>
        <v>8</v>
      </c>
      <c r="U996" s="68"/>
      <c r="V996" s="70"/>
      <c r="W996" s="70"/>
      <c r="X996" s="71">
        <f t="shared" si="108"/>
        <v>8</v>
      </c>
      <c r="Y996" s="72"/>
      <c r="Z996" s="70"/>
      <c r="AA996" s="68">
        <v>2</v>
      </c>
      <c r="AB996" s="73"/>
      <c r="AC996" s="70"/>
      <c r="AD996" s="74"/>
      <c r="AE996" s="68"/>
      <c r="AF996" s="75"/>
    </row>
    <row r="997" ht="28.5" customHeight="1" spans="1:32">
      <c r="A997" s="61" t="s">
        <v>36</v>
      </c>
      <c r="B997" s="61" t="s">
        <v>619</v>
      </c>
      <c r="C997" s="61" t="s">
        <v>717</v>
      </c>
      <c r="D997" s="61" t="s">
        <v>766</v>
      </c>
      <c r="E997" s="76" t="s">
        <v>767</v>
      </c>
      <c r="F997" s="46">
        <v>46176</v>
      </c>
      <c r="G997" s="46" t="str">
        <f t="shared" si="105"/>
        <v>王建跃2026-6-3</v>
      </c>
      <c r="H997" s="63" t="s">
        <v>772</v>
      </c>
      <c r="I997" s="63" t="s">
        <v>773</v>
      </c>
      <c r="J997" s="64"/>
      <c r="K997" s="64"/>
      <c r="L997" s="65"/>
      <c r="M997" s="65" t="s">
        <v>774</v>
      </c>
      <c r="N997" s="65"/>
      <c r="O997" s="66">
        <v>8</v>
      </c>
      <c r="P997" s="67"/>
      <c r="Q997" s="68"/>
      <c r="R997" s="68"/>
      <c r="S997" s="68"/>
      <c r="T997" s="69">
        <f t="shared" si="107"/>
        <v>8</v>
      </c>
      <c r="U997" s="68"/>
      <c r="V997" s="70">
        <v>3</v>
      </c>
      <c r="W997" s="70"/>
      <c r="X997" s="71">
        <f t="shared" si="108"/>
        <v>11</v>
      </c>
      <c r="Y997" s="72"/>
      <c r="Z997" s="70"/>
      <c r="AA997" s="68">
        <v>2</v>
      </c>
      <c r="AB997" s="73"/>
      <c r="AC997" s="70"/>
      <c r="AD997" s="74"/>
      <c r="AE997" s="68"/>
      <c r="AF997" s="75"/>
    </row>
    <row r="998" ht="28.5" customHeight="1" spans="1:32">
      <c r="A998" s="61" t="s">
        <v>36</v>
      </c>
      <c r="B998" s="61" t="s">
        <v>619</v>
      </c>
      <c r="C998" s="61" t="s">
        <v>717</v>
      </c>
      <c r="D998" s="61" t="s">
        <v>766</v>
      </c>
      <c r="E998" s="61" t="s">
        <v>767</v>
      </c>
      <c r="F998" s="46">
        <v>46177</v>
      </c>
      <c r="G998" s="46" t="str">
        <f t="shared" si="105"/>
        <v>王建跃2026-6-4</v>
      </c>
      <c r="H998" s="63" t="s">
        <v>775</v>
      </c>
      <c r="I998" s="63"/>
      <c r="J998" s="64"/>
      <c r="K998" s="64"/>
      <c r="L998" s="65"/>
      <c r="M998" s="65" t="s">
        <v>78</v>
      </c>
      <c r="N998" s="65"/>
      <c r="O998" s="66">
        <v>8</v>
      </c>
      <c r="P998" s="67"/>
      <c r="Q998" s="68"/>
      <c r="R998" s="68"/>
      <c r="S998" s="68"/>
      <c r="T998" s="69">
        <f t="shared" si="107"/>
        <v>8</v>
      </c>
      <c r="U998" s="68"/>
      <c r="V998" s="70"/>
      <c r="W998" s="70"/>
      <c r="X998" s="71">
        <f t="shared" si="108"/>
        <v>8</v>
      </c>
      <c r="Y998" s="72"/>
      <c r="Z998" s="70"/>
      <c r="AA998" s="68"/>
      <c r="AB998" s="73"/>
      <c r="AC998" s="70"/>
      <c r="AD998" s="74"/>
      <c r="AE998" s="68"/>
      <c r="AF998" s="75"/>
    </row>
    <row r="999" ht="28.5" customHeight="1" spans="1:32">
      <c r="A999" s="61" t="s">
        <v>36</v>
      </c>
      <c r="B999" s="61" t="s">
        <v>619</v>
      </c>
      <c r="C999" s="61" t="s">
        <v>717</v>
      </c>
      <c r="D999" s="61" t="s">
        <v>766</v>
      </c>
      <c r="E999" s="76" t="s">
        <v>767</v>
      </c>
      <c r="F999" s="46">
        <v>46178</v>
      </c>
      <c r="G999" s="46" t="str">
        <f t="shared" si="105"/>
        <v>王建跃2026-6-5</v>
      </c>
      <c r="H999" s="63" t="s">
        <v>776</v>
      </c>
      <c r="I999" s="63" t="s">
        <v>581</v>
      </c>
      <c r="J999" s="64"/>
      <c r="K999" s="64"/>
      <c r="L999" s="65"/>
      <c r="M999" s="65" t="s">
        <v>78</v>
      </c>
      <c r="N999" s="65"/>
      <c r="O999" s="66">
        <v>8</v>
      </c>
      <c r="P999" s="67"/>
      <c r="Q999" s="68"/>
      <c r="R999" s="68"/>
      <c r="S999" s="68"/>
      <c r="T999" s="69">
        <f t="shared" si="107"/>
        <v>8</v>
      </c>
      <c r="U999" s="68"/>
      <c r="V999" s="70"/>
      <c r="W999" s="70"/>
      <c r="X999" s="71">
        <f t="shared" si="108"/>
        <v>8</v>
      </c>
      <c r="Y999" s="72"/>
      <c r="Z999" s="70"/>
      <c r="AA999" s="68">
        <v>2</v>
      </c>
      <c r="AB999" s="73"/>
      <c r="AC999" s="70"/>
      <c r="AD999" s="74"/>
      <c r="AE999" s="68"/>
      <c r="AF999" s="75"/>
    </row>
    <row r="1000" ht="28.5" customHeight="1" spans="1:32">
      <c r="A1000" s="61" t="s">
        <v>36</v>
      </c>
      <c r="B1000" s="61" t="s">
        <v>619</v>
      </c>
      <c r="C1000" s="61" t="s">
        <v>717</v>
      </c>
      <c r="D1000" s="61" t="s">
        <v>766</v>
      </c>
      <c r="E1000" s="76" t="s">
        <v>767</v>
      </c>
      <c r="F1000" s="46">
        <v>46179</v>
      </c>
      <c r="G1000" s="46" t="str">
        <f t="shared" si="105"/>
        <v>王建跃2026-6-6</v>
      </c>
      <c r="H1000" s="63" t="s">
        <v>777</v>
      </c>
      <c r="I1000" s="63" t="s">
        <v>591</v>
      </c>
      <c r="J1000" s="64"/>
      <c r="K1000" s="64"/>
      <c r="L1000" s="65"/>
      <c r="M1000" s="65"/>
      <c r="N1000" s="65"/>
      <c r="O1000" s="66">
        <v>8</v>
      </c>
      <c r="P1000" s="67"/>
      <c r="Q1000" s="68"/>
      <c r="R1000" s="68"/>
      <c r="S1000" s="68"/>
      <c r="T1000" s="69">
        <f t="shared" si="107"/>
        <v>8</v>
      </c>
      <c r="U1000" s="68"/>
      <c r="V1000" s="70"/>
      <c r="W1000" s="70"/>
      <c r="X1000" s="71">
        <f t="shared" si="108"/>
        <v>8</v>
      </c>
      <c r="Y1000" s="72"/>
      <c r="Z1000" s="70"/>
      <c r="AA1000" s="68">
        <v>2</v>
      </c>
      <c r="AB1000" s="73"/>
      <c r="AC1000" s="70"/>
      <c r="AD1000" s="74"/>
      <c r="AE1000" s="68"/>
      <c r="AF1000" s="75"/>
    </row>
    <row r="1001" ht="28.5" customHeight="1" spans="1:32">
      <c r="A1001" s="61" t="s">
        <v>36</v>
      </c>
      <c r="B1001" s="61" t="s">
        <v>619</v>
      </c>
      <c r="C1001" s="61" t="s">
        <v>717</v>
      </c>
      <c r="D1001" s="61" t="s">
        <v>766</v>
      </c>
      <c r="E1001" s="62" t="s">
        <v>767</v>
      </c>
      <c r="F1001" s="77">
        <v>46180</v>
      </c>
      <c r="G1001" s="46" t="str">
        <f t="shared" si="105"/>
        <v>王建跃2026-6-7</v>
      </c>
      <c r="H1001" s="63"/>
      <c r="I1001" s="63"/>
      <c r="J1001" s="64"/>
      <c r="K1001" s="64"/>
      <c r="L1001" s="65"/>
      <c r="M1001" s="65"/>
      <c r="N1001" s="65"/>
      <c r="O1001" s="66"/>
      <c r="P1001" s="67"/>
      <c r="Q1001" s="68"/>
      <c r="R1001" s="68"/>
      <c r="S1001" s="68"/>
      <c r="T1001" s="69">
        <f t="shared" si="107"/>
        <v>0</v>
      </c>
      <c r="U1001" s="68"/>
      <c r="V1001" s="70"/>
      <c r="W1001" s="70"/>
      <c r="X1001" s="71">
        <f t="shared" si="108"/>
        <v>0</v>
      </c>
      <c r="Y1001" s="72"/>
      <c r="Z1001" s="70"/>
      <c r="AA1001" s="68"/>
      <c r="AB1001" s="73"/>
      <c r="AC1001" s="70"/>
      <c r="AD1001" s="74"/>
      <c r="AE1001" s="68"/>
      <c r="AF1001" s="75"/>
    </row>
    <row r="1002" ht="28.5" customHeight="1" spans="1:32">
      <c r="A1002" s="61" t="s">
        <v>36</v>
      </c>
      <c r="B1002" s="61" t="s">
        <v>619</v>
      </c>
      <c r="C1002" s="61" t="s">
        <v>717</v>
      </c>
      <c r="D1002" s="61" t="s">
        <v>766</v>
      </c>
      <c r="E1002" s="76" t="s">
        <v>767</v>
      </c>
      <c r="F1002" s="46">
        <v>46181</v>
      </c>
      <c r="G1002" s="46" t="str">
        <f t="shared" si="105"/>
        <v>王建跃2026-6-8</v>
      </c>
      <c r="H1002" s="63" t="s">
        <v>778</v>
      </c>
      <c r="I1002" s="63" t="s">
        <v>779</v>
      </c>
      <c r="J1002" s="64"/>
      <c r="K1002" s="64"/>
      <c r="L1002" s="65"/>
      <c r="M1002" s="65"/>
      <c r="N1002" s="65"/>
      <c r="O1002" s="66">
        <v>8</v>
      </c>
      <c r="P1002" s="67"/>
      <c r="Q1002" s="68"/>
      <c r="R1002" s="68"/>
      <c r="S1002" s="68"/>
      <c r="T1002" s="69">
        <f t="shared" si="107"/>
        <v>8</v>
      </c>
      <c r="U1002" s="68"/>
      <c r="V1002" s="70"/>
      <c r="W1002" s="70"/>
      <c r="X1002" s="71">
        <f t="shared" si="108"/>
        <v>8</v>
      </c>
      <c r="Y1002" s="72"/>
      <c r="Z1002" s="70"/>
      <c r="AA1002" s="68">
        <v>2</v>
      </c>
      <c r="AB1002" s="73"/>
      <c r="AC1002" s="70"/>
      <c r="AD1002" s="74"/>
      <c r="AE1002" s="68"/>
      <c r="AF1002" s="75"/>
    </row>
    <row r="1003" ht="28.5" customHeight="1" spans="1:32">
      <c r="A1003" s="61" t="s">
        <v>36</v>
      </c>
      <c r="B1003" s="61" t="s">
        <v>619</v>
      </c>
      <c r="C1003" s="61" t="s">
        <v>717</v>
      </c>
      <c r="D1003" s="61" t="s">
        <v>766</v>
      </c>
      <c r="E1003" s="62" t="s">
        <v>767</v>
      </c>
      <c r="F1003" s="78">
        <v>46182</v>
      </c>
      <c r="G1003" s="46" t="str">
        <f t="shared" si="105"/>
        <v>王建跃2026-6-9</v>
      </c>
      <c r="H1003" s="63" t="s">
        <v>780</v>
      </c>
      <c r="I1003" s="63"/>
      <c r="J1003" s="64"/>
      <c r="K1003" s="64"/>
      <c r="L1003" s="65"/>
      <c r="M1003" s="65"/>
      <c r="N1003" s="65"/>
      <c r="O1003" s="66">
        <v>8</v>
      </c>
      <c r="P1003" s="67"/>
      <c r="Q1003" s="68"/>
      <c r="R1003" s="68"/>
      <c r="S1003" s="68"/>
      <c r="T1003" s="69">
        <f t="shared" si="107"/>
        <v>8</v>
      </c>
      <c r="U1003" s="68"/>
      <c r="V1003" s="70">
        <v>0.5</v>
      </c>
      <c r="W1003" s="70"/>
      <c r="X1003" s="71">
        <f t="shared" si="108"/>
        <v>8.5</v>
      </c>
      <c r="Y1003" s="72"/>
      <c r="Z1003" s="70"/>
      <c r="AA1003" s="68"/>
      <c r="AB1003" s="73"/>
      <c r="AC1003" s="70"/>
      <c r="AD1003" s="74"/>
      <c r="AE1003" s="68"/>
      <c r="AF1003" s="75"/>
    </row>
    <row r="1004" ht="28.5" customHeight="1" spans="1:32">
      <c r="A1004" s="61" t="s">
        <v>36</v>
      </c>
      <c r="B1004" s="61" t="s">
        <v>619</v>
      </c>
      <c r="C1004" s="61" t="s">
        <v>717</v>
      </c>
      <c r="D1004" s="61" t="s">
        <v>766</v>
      </c>
      <c r="E1004" s="62" t="s">
        <v>767</v>
      </c>
      <c r="F1004" s="46">
        <v>46183</v>
      </c>
      <c r="G1004" s="46" t="str">
        <f t="shared" si="105"/>
        <v>王建跃2026-6-10</v>
      </c>
      <c r="H1004" s="63" t="s">
        <v>781</v>
      </c>
      <c r="I1004" s="63"/>
      <c r="J1004" s="64"/>
      <c r="K1004" s="64"/>
      <c r="L1004" s="65"/>
      <c r="M1004" s="65" t="s">
        <v>78</v>
      </c>
      <c r="N1004" s="65"/>
      <c r="O1004" s="66">
        <v>8</v>
      </c>
      <c r="P1004" s="67"/>
      <c r="Q1004" s="68"/>
      <c r="R1004" s="68"/>
      <c r="S1004" s="68"/>
      <c r="T1004" s="69">
        <f t="shared" si="107"/>
        <v>8</v>
      </c>
      <c r="U1004" s="68"/>
      <c r="V1004" s="70"/>
      <c r="W1004" s="70"/>
      <c r="X1004" s="71">
        <f t="shared" si="108"/>
        <v>8</v>
      </c>
      <c r="Y1004" s="72"/>
      <c r="Z1004" s="70"/>
      <c r="AA1004" s="68"/>
      <c r="AB1004" s="73"/>
      <c r="AC1004" s="70"/>
      <c r="AD1004" s="74"/>
      <c r="AE1004" s="68"/>
      <c r="AF1004" s="75"/>
    </row>
    <row r="1005" ht="28.5" customHeight="1" spans="1:32">
      <c r="A1005" s="61" t="s">
        <v>36</v>
      </c>
      <c r="B1005" s="61" t="s">
        <v>619</v>
      </c>
      <c r="C1005" s="61" t="s">
        <v>717</v>
      </c>
      <c r="D1005" s="61" t="s">
        <v>766</v>
      </c>
      <c r="E1005" s="62" t="s">
        <v>767</v>
      </c>
      <c r="F1005" s="46">
        <v>46184</v>
      </c>
      <c r="G1005" s="46" t="str">
        <f t="shared" si="105"/>
        <v>王建跃2026-6-11</v>
      </c>
      <c r="H1005" s="63" t="s">
        <v>782</v>
      </c>
      <c r="I1005" s="63"/>
      <c r="J1005" s="64"/>
      <c r="K1005" s="64"/>
      <c r="L1005" s="65"/>
      <c r="M1005" s="65"/>
      <c r="N1005" s="65"/>
      <c r="O1005" s="66">
        <v>8</v>
      </c>
      <c r="P1005" s="67"/>
      <c r="Q1005" s="68"/>
      <c r="R1005" s="68"/>
      <c r="S1005" s="68"/>
      <c r="T1005" s="69">
        <f t="shared" si="107"/>
        <v>8</v>
      </c>
      <c r="U1005" s="68"/>
      <c r="V1005" s="70"/>
      <c r="W1005" s="70"/>
      <c r="X1005" s="71">
        <f t="shared" si="108"/>
        <v>8</v>
      </c>
      <c r="Y1005" s="72"/>
      <c r="Z1005" s="70"/>
      <c r="AA1005" s="68"/>
      <c r="AB1005" s="73"/>
      <c r="AC1005" s="70"/>
      <c r="AD1005" s="74"/>
      <c r="AE1005" s="68"/>
      <c r="AF1005" s="75"/>
    </row>
    <row r="1006" ht="28.5" customHeight="1" spans="1:32">
      <c r="A1006" s="61" t="s">
        <v>36</v>
      </c>
      <c r="B1006" s="61" t="s">
        <v>619</v>
      </c>
      <c r="C1006" s="61" t="s">
        <v>717</v>
      </c>
      <c r="D1006" s="61" t="s">
        <v>766</v>
      </c>
      <c r="E1006" s="62" t="s">
        <v>767</v>
      </c>
      <c r="F1006" s="46">
        <v>46185</v>
      </c>
      <c r="G1006" s="46" t="str">
        <f t="shared" si="105"/>
        <v>王建跃2026-6-12</v>
      </c>
      <c r="H1006" s="63" t="s">
        <v>783</v>
      </c>
      <c r="I1006" s="63" t="s">
        <v>784</v>
      </c>
      <c r="J1006" s="64"/>
      <c r="K1006" s="64"/>
      <c r="L1006" s="65"/>
      <c r="M1006" s="65"/>
      <c r="N1006" s="65"/>
      <c r="O1006" s="66">
        <v>8</v>
      </c>
      <c r="P1006" s="67"/>
      <c r="Q1006" s="68"/>
      <c r="R1006" s="68"/>
      <c r="S1006" s="68"/>
      <c r="T1006" s="69">
        <f t="shared" si="107"/>
        <v>8</v>
      </c>
      <c r="U1006" s="68"/>
      <c r="V1006" s="70"/>
      <c r="W1006" s="70"/>
      <c r="X1006" s="71">
        <f t="shared" si="108"/>
        <v>8</v>
      </c>
      <c r="Y1006" s="72"/>
      <c r="Z1006" s="70"/>
      <c r="AA1006" s="68">
        <v>2</v>
      </c>
      <c r="AB1006" s="73"/>
      <c r="AC1006" s="70"/>
      <c r="AD1006" s="74"/>
      <c r="AE1006" s="68"/>
      <c r="AF1006" s="75"/>
    </row>
    <row r="1007" ht="28.5" customHeight="1" spans="1:32">
      <c r="A1007" s="61" t="s">
        <v>36</v>
      </c>
      <c r="B1007" s="61" t="s">
        <v>619</v>
      </c>
      <c r="C1007" s="61" t="s">
        <v>717</v>
      </c>
      <c r="D1007" s="61" t="s">
        <v>766</v>
      </c>
      <c r="E1007" s="76" t="s">
        <v>767</v>
      </c>
      <c r="F1007" s="77">
        <v>46186</v>
      </c>
      <c r="G1007" s="46" t="str">
        <f t="shared" si="105"/>
        <v>王建跃2026-6-13</v>
      </c>
      <c r="H1007" s="63"/>
      <c r="I1007" s="63"/>
      <c r="J1007" s="64"/>
      <c r="K1007" s="64"/>
      <c r="L1007" s="65"/>
      <c r="M1007" s="65"/>
      <c r="N1007" s="65"/>
      <c r="O1007" s="66"/>
      <c r="P1007" s="67"/>
      <c r="Q1007" s="68"/>
      <c r="R1007" s="68"/>
      <c r="S1007" s="68"/>
      <c r="T1007" s="69">
        <f t="shared" si="107"/>
        <v>0</v>
      </c>
      <c r="U1007" s="68"/>
      <c r="V1007" s="70"/>
      <c r="W1007" s="70"/>
      <c r="X1007" s="71">
        <f t="shared" si="108"/>
        <v>0</v>
      </c>
      <c r="Y1007" s="72"/>
      <c r="Z1007" s="70"/>
      <c r="AA1007" s="68"/>
      <c r="AB1007" s="73"/>
      <c r="AC1007" s="70"/>
      <c r="AD1007" s="74"/>
      <c r="AE1007" s="68"/>
      <c r="AF1007" s="80"/>
    </row>
    <row r="1008" ht="28.5" customHeight="1" spans="1:32">
      <c r="A1008" s="61" t="s">
        <v>36</v>
      </c>
      <c r="B1008" s="61" t="s">
        <v>619</v>
      </c>
      <c r="C1008" s="61" t="s">
        <v>717</v>
      </c>
      <c r="D1008" s="61" t="s">
        <v>766</v>
      </c>
      <c r="E1008" s="62" t="s">
        <v>767</v>
      </c>
      <c r="F1008" s="77">
        <v>46187</v>
      </c>
      <c r="G1008" s="46" t="str">
        <f t="shared" si="105"/>
        <v>王建跃2026-6-14</v>
      </c>
      <c r="H1008" s="63"/>
      <c r="I1008" s="63"/>
      <c r="J1008" s="64"/>
      <c r="K1008" s="64"/>
      <c r="L1008" s="65"/>
      <c r="M1008" s="65"/>
      <c r="N1008" s="65"/>
      <c r="O1008" s="66"/>
      <c r="P1008" s="67"/>
      <c r="Q1008" s="68"/>
      <c r="R1008" s="68"/>
      <c r="S1008" s="68"/>
      <c r="T1008" s="69">
        <f t="shared" si="107"/>
        <v>0</v>
      </c>
      <c r="U1008" s="68"/>
      <c r="V1008" s="70"/>
      <c r="W1008" s="70"/>
      <c r="X1008" s="71">
        <f t="shared" si="108"/>
        <v>0</v>
      </c>
      <c r="Y1008" s="72"/>
      <c r="Z1008" s="70"/>
      <c r="AA1008" s="68"/>
      <c r="AB1008" s="73"/>
      <c r="AC1008" s="70"/>
      <c r="AD1008" s="74"/>
      <c r="AE1008" s="68"/>
      <c r="AF1008" s="80"/>
    </row>
    <row r="1009" ht="28.5" customHeight="1" spans="1:33">
      <c r="A1009" s="61" t="s">
        <v>36</v>
      </c>
      <c r="B1009" s="61" t="s">
        <v>619</v>
      </c>
      <c r="C1009" s="61" t="s">
        <v>717</v>
      </c>
      <c r="D1009" s="61" t="s">
        <v>766</v>
      </c>
      <c r="E1009" s="62" t="s">
        <v>767</v>
      </c>
      <c r="F1009" s="46">
        <v>46188</v>
      </c>
      <c r="G1009" s="46" t="str">
        <f t="shared" si="105"/>
        <v>王建跃2026-6-15</v>
      </c>
      <c r="H1009" s="63" t="s">
        <v>785</v>
      </c>
      <c r="I1009" s="63" t="s">
        <v>545</v>
      </c>
      <c r="J1009" s="64"/>
      <c r="K1009" s="64"/>
      <c r="L1009" s="65"/>
      <c r="M1009" s="65"/>
      <c r="N1009" s="65"/>
      <c r="O1009" s="66">
        <v>8</v>
      </c>
      <c r="P1009" s="67"/>
      <c r="Q1009" s="68"/>
      <c r="R1009" s="68"/>
      <c r="S1009" s="68"/>
      <c r="T1009" s="69">
        <f t="shared" si="107"/>
        <v>8</v>
      </c>
      <c r="U1009" s="68"/>
      <c r="V1009" s="70"/>
      <c r="W1009" s="70"/>
      <c r="X1009" s="71">
        <f t="shared" si="108"/>
        <v>8</v>
      </c>
      <c r="Y1009" s="72"/>
      <c r="Z1009" s="70"/>
      <c r="AA1009" s="68">
        <v>2</v>
      </c>
      <c r="AB1009" s="73"/>
      <c r="AC1009" s="70"/>
      <c r="AD1009" s="74"/>
      <c r="AE1009" s="68"/>
      <c r="AF1009" s="75"/>
    </row>
    <row r="1010" ht="28.5" customHeight="1" spans="1:33">
      <c r="A1010" s="61" t="s">
        <v>36</v>
      </c>
      <c r="B1010" s="61" t="s">
        <v>619</v>
      </c>
      <c r="C1010" s="61" t="s">
        <v>717</v>
      </c>
      <c r="D1010" s="61" t="s">
        <v>766</v>
      </c>
      <c r="E1010" s="62" t="s">
        <v>767</v>
      </c>
      <c r="F1010" s="46">
        <v>46189</v>
      </c>
      <c r="G1010" s="46" t="str">
        <f t="shared" si="105"/>
        <v>王建跃2026-6-16</v>
      </c>
      <c r="H1010" s="63" t="s">
        <v>786</v>
      </c>
      <c r="I1010" s="63" t="s">
        <v>787</v>
      </c>
      <c r="J1010" s="64"/>
      <c r="K1010" s="64"/>
      <c r="L1010" s="65"/>
      <c r="M1010" s="65"/>
      <c r="N1010" s="65"/>
      <c r="O1010" s="66">
        <v>8</v>
      </c>
      <c r="P1010" s="67"/>
      <c r="Q1010" s="68"/>
      <c r="R1010" s="68"/>
      <c r="S1010" s="68"/>
      <c r="T1010" s="69">
        <f t="shared" si="107"/>
        <v>8</v>
      </c>
      <c r="U1010" s="68"/>
      <c r="V1010" s="70"/>
      <c r="W1010" s="70"/>
      <c r="X1010" s="71">
        <f t="shared" si="108"/>
        <v>8</v>
      </c>
      <c r="Y1010" s="72"/>
      <c r="Z1010" s="70"/>
      <c r="AA1010" s="68">
        <v>2</v>
      </c>
      <c r="AB1010" s="73"/>
      <c r="AC1010" s="70"/>
      <c r="AD1010" s="74"/>
      <c r="AE1010" s="68"/>
      <c r="AF1010" s="80"/>
    </row>
    <row r="1011" ht="28.5" customHeight="1" spans="1:33">
      <c r="A1011" s="61" t="s">
        <v>36</v>
      </c>
      <c r="B1011" s="61" t="s">
        <v>619</v>
      </c>
      <c r="C1011" s="61" t="s">
        <v>717</v>
      </c>
      <c r="D1011" s="61" t="s">
        <v>766</v>
      </c>
      <c r="E1011" s="62" t="s">
        <v>767</v>
      </c>
      <c r="F1011" s="46">
        <v>46190</v>
      </c>
      <c r="G1011" s="46" t="str">
        <f t="shared" si="105"/>
        <v>王建跃2026-6-17</v>
      </c>
      <c r="H1011" s="63" t="s">
        <v>788</v>
      </c>
      <c r="I1011" s="63" t="s">
        <v>789</v>
      </c>
      <c r="J1011" s="64"/>
      <c r="K1011" s="64"/>
      <c r="L1011" s="65"/>
      <c r="M1011" s="65"/>
      <c r="N1011" s="65"/>
      <c r="O1011" s="66">
        <v>8</v>
      </c>
      <c r="P1011" s="67"/>
      <c r="Q1011" s="68"/>
      <c r="R1011" s="68"/>
      <c r="S1011" s="68"/>
      <c r="T1011" s="69">
        <f t="shared" si="107"/>
        <v>8</v>
      </c>
      <c r="U1011" s="68"/>
      <c r="V1011" s="70"/>
      <c r="W1011" s="70"/>
      <c r="X1011" s="71">
        <f t="shared" si="108"/>
        <v>8</v>
      </c>
      <c r="Y1011" s="72"/>
      <c r="Z1011" s="70"/>
      <c r="AA1011" s="68">
        <v>2</v>
      </c>
      <c r="AB1011" s="73"/>
      <c r="AC1011" s="70"/>
      <c r="AD1011" s="74"/>
      <c r="AE1011" s="68"/>
      <c r="AF1011" s="75"/>
    </row>
    <row r="1012" ht="28.5" customHeight="1" spans="1:33">
      <c r="A1012" s="61" t="s">
        <v>36</v>
      </c>
      <c r="B1012" s="61" t="s">
        <v>619</v>
      </c>
      <c r="C1012" s="61" t="s">
        <v>717</v>
      </c>
      <c r="D1012" s="61" t="s">
        <v>766</v>
      </c>
      <c r="E1012" s="62" t="s">
        <v>767</v>
      </c>
      <c r="F1012" s="46">
        <v>46191</v>
      </c>
      <c r="G1012" s="46" t="str">
        <f t="shared" si="105"/>
        <v>王建跃2026-6-18</v>
      </c>
      <c r="H1012" s="63" t="s">
        <v>790</v>
      </c>
      <c r="I1012" s="63" t="s">
        <v>791</v>
      </c>
      <c r="J1012" s="64"/>
      <c r="K1012" s="64"/>
      <c r="L1012" s="65"/>
      <c r="M1012" s="65"/>
      <c r="N1012" s="65"/>
      <c r="O1012" s="66">
        <v>8</v>
      </c>
      <c r="P1012" s="67"/>
      <c r="Q1012" s="68"/>
      <c r="R1012" s="68"/>
      <c r="S1012" s="68"/>
      <c r="T1012" s="69">
        <f t="shared" si="107"/>
        <v>8</v>
      </c>
      <c r="U1012" s="68"/>
      <c r="V1012" s="70"/>
      <c r="W1012" s="70"/>
      <c r="X1012" s="71">
        <f t="shared" si="108"/>
        <v>8</v>
      </c>
      <c r="Y1012" s="72"/>
      <c r="Z1012" s="70"/>
      <c r="AA1012" s="68">
        <v>2</v>
      </c>
      <c r="AB1012" s="73"/>
      <c r="AC1012" s="70"/>
      <c r="AD1012" s="74"/>
      <c r="AE1012" s="68"/>
      <c r="AF1012" s="75"/>
    </row>
    <row r="1013" ht="28.5" customHeight="1" spans="1:33">
      <c r="A1013" s="61" t="s">
        <v>36</v>
      </c>
      <c r="B1013" s="61" t="s">
        <v>619</v>
      </c>
      <c r="C1013" s="61" t="s">
        <v>717</v>
      </c>
      <c r="D1013" s="61" t="s">
        <v>766</v>
      </c>
      <c r="E1013" s="62" t="s">
        <v>767</v>
      </c>
      <c r="F1013" s="82">
        <v>46192</v>
      </c>
      <c r="G1013" s="46" t="str">
        <f t="shared" si="105"/>
        <v>王建跃2026-6-19</v>
      </c>
      <c r="H1013" s="63"/>
      <c r="I1013" s="63"/>
      <c r="J1013" s="64"/>
      <c r="K1013" s="64"/>
      <c r="L1013" s="65"/>
      <c r="M1013" s="65"/>
      <c r="N1013" s="65"/>
      <c r="O1013" s="66"/>
      <c r="P1013" s="67"/>
      <c r="Q1013" s="68"/>
      <c r="R1013" s="68"/>
      <c r="S1013" s="68"/>
      <c r="T1013" s="69">
        <f t="shared" si="107"/>
        <v>0</v>
      </c>
      <c r="U1013" s="68"/>
      <c r="V1013" s="70"/>
      <c r="W1013" s="70"/>
      <c r="X1013" s="71">
        <f t="shared" si="108"/>
        <v>0</v>
      </c>
      <c r="Y1013" s="72"/>
      <c r="Z1013" s="70"/>
      <c r="AA1013" s="68"/>
      <c r="AB1013" s="73">
        <v>8</v>
      </c>
      <c r="AC1013" s="70"/>
      <c r="AD1013" s="74"/>
      <c r="AE1013" s="68"/>
      <c r="AF1013" s="75"/>
    </row>
    <row r="1014" ht="28.5" customHeight="1" spans="1:33">
      <c r="A1014" s="61" t="s">
        <v>36</v>
      </c>
      <c r="B1014" s="61" t="s">
        <v>619</v>
      </c>
      <c r="C1014" s="61" t="s">
        <v>717</v>
      </c>
      <c r="D1014" s="61" t="s">
        <v>766</v>
      </c>
      <c r="E1014" s="76" t="s">
        <v>767</v>
      </c>
      <c r="F1014" s="77">
        <v>46193</v>
      </c>
      <c r="G1014" s="46" t="str">
        <f t="shared" si="105"/>
        <v>王建跃2026-6-20</v>
      </c>
      <c r="H1014" s="63"/>
      <c r="I1014" s="63"/>
      <c r="J1014" s="64"/>
      <c r="K1014" s="64"/>
      <c r="L1014" s="65"/>
      <c r="M1014" s="65"/>
      <c r="N1014" s="65"/>
      <c r="O1014" s="66"/>
      <c r="P1014" s="67"/>
      <c r="Q1014" s="68"/>
      <c r="R1014" s="68"/>
      <c r="S1014" s="68"/>
      <c r="T1014" s="69">
        <f t="shared" si="107"/>
        <v>0</v>
      </c>
      <c r="U1014" s="68"/>
      <c r="V1014" s="70"/>
      <c r="W1014" s="70"/>
      <c r="X1014" s="71">
        <f t="shared" si="108"/>
        <v>0</v>
      </c>
      <c r="Y1014" s="72"/>
      <c r="Z1014" s="70"/>
      <c r="AA1014" s="68"/>
      <c r="AB1014" s="73"/>
      <c r="AC1014" s="70"/>
      <c r="AD1014" s="74"/>
      <c r="AE1014" s="68"/>
      <c r="AF1014" s="75"/>
    </row>
    <row r="1015" ht="28.5" customHeight="1" spans="1:33">
      <c r="A1015" s="61" t="s">
        <v>36</v>
      </c>
      <c r="B1015" s="61" t="s">
        <v>619</v>
      </c>
      <c r="C1015" s="61" t="s">
        <v>717</v>
      </c>
      <c r="D1015" s="61" t="s">
        <v>766</v>
      </c>
      <c r="E1015" s="62" t="s">
        <v>767</v>
      </c>
      <c r="F1015" s="46">
        <v>46194</v>
      </c>
      <c r="G1015" s="46" t="str">
        <f t="shared" si="105"/>
        <v>王建跃2026-6-21</v>
      </c>
      <c r="H1015" s="63" t="s">
        <v>792</v>
      </c>
      <c r="I1015" s="63" t="s">
        <v>545</v>
      </c>
      <c r="J1015" s="64"/>
      <c r="K1015" s="64"/>
      <c r="L1015" s="65"/>
      <c r="M1015" s="65" t="s">
        <v>742</v>
      </c>
      <c r="N1015" s="65"/>
      <c r="O1015" s="66">
        <v>8</v>
      </c>
      <c r="P1015" s="67"/>
      <c r="Q1015" s="68"/>
      <c r="R1015" s="68"/>
      <c r="S1015" s="68"/>
      <c r="T1015" s="69">
        <f t="shared" si="107"/>
        <v>8</v>
      </c>
      <c r="U1015" s="68"/>
      <c r="V1015" s="70"/>
      <c r="W1015" s="70"/>
      <c r="X1015" s="71">
        <f t="shared" si="108"/>
        <v>8</v>
      </c>
      <c r="Y1015" s="72"/>
      <c r="Z1015" s="70"/>
      <c r="AA1015" s="68">
        <v>2</v>
      </c>
      <c r="AB1015" s="73"/>
      <c r="AC1015" s="70"/>
      <c r="AD1015" s="74"/>
      <c r="AE1015" s="68"/>
      <c r="AF1015" s="75"/>
    </row>
    <row r="1016" ht="28.5" customHeight="1" spans="1:33">
      <c r="A1016" s="61" t="s">
        <v>36</v>
      </c>
      <c r="B1016" s="61" t="s">
        <v>619</v>
      </c>
      <c r="C1016" s="61" t="s">
        <v>717</v>
      </c>
      <c r="D1016" s="61" t="s">
        <v>766</v>
      </c>
      <c r="E1016" s="62" t="s">
        <v>767</v>
      </c>
      <c r="F1016" s="46">
        <v>46195</v>
      </c>
      <c r="G1016" s="46" t="str">
        <f t="shared" si="105"/>
        <v>王建跃2026-6-22</v>
      </c>
      <c r="H1016" s="63"/>
      <c r="I1016" s="63"/>
      <c r="J1016" s="64"/>
      <c r="K1016" s="64"/>
      <c r="L1016" s="65"/>
      <c r="M1016" s="65"/>
      <c r="N1016" s="65"/>
      <c r="O1016" s="66"/>
      <c r="P1016" s="67"/>
      <c r="Q1016" s="68"/>
      <c r="R1016" s="68"/>
      <c r="S1016" s="68"/>
      <c r="T1016" s="69">
        <f t="shared" si="107"/>
        <v>0</v>
      </c>
      <c r="U1016" s="68"/>
      <c r="V1016" s="70"/>
      <c r="W1016" s="70"/>
      <c r="X1016" s="71">
        <f t="shared" si="108"/>
        <v>0</v>
      </c>
      <c r="Y1016" s="72"/>
      <c r="Z1016" s="70"/>
      <c r="AA1016" s="68"/>
      <c r="AB1016" s="73"/>
      <c r="AC1016" s="70"/>
      <c r="AD1016" s="74"/>
      <c r="AE1016" s="68"/>
      <c r="AF1016" s="75"/>
    </row>
    <row r="1017" ht="28.5" customHeight="1" spans="1:33">
      <c r="A1017" s="61" t="s">
        <v>36</v>
      </c>
      <c r="B1017" s="61" t="s">
        <v>619</v>
      </c>
      <c r="C1017" s="61" t="s">
        <v>717</v>
      </c>
      <c r="D1017" s="61" t="s">
        <v>766</v>
      </c>
      <c r="E1017" s="62" t="s">
        <v>767</v>
      </c>
      <c r="F1017" s="46">
        <v>46196</v>
      </c>
      <c r="G1017" s="46" t="str">
        <f t="shared" si="105"/>
        <v>王建跃2026-6-23</v>
      </c>
      <c r="H1017" s="63"/>
      <c r="I1017" s="63"/>
      <c r="J1017" s="64"/>
      <c r="K1017" s="64"/>
      <c r="L1017" s="65"/>
      <c r="M1017" s="65"/>
      <c r="N1017" s="65"/>
      <c r="O1017" s="66"/>
      <c r="P1017" s="67"/>
      <c r="Q1017" s="68"/>
      <c r="R1017" s="68"/>
      <c r="S1017" s="68"/>
      <c r="T1017" s="69">
        <f t="shared" si="107"/>
        <v>0</v>
      </c>
      <c r="U1017" s="68"/>
      <c r="V1017" s="70"/>
      <c r="W1017" s="70"/>
      <c r="X1017" s="71">
        <f t="shared" si="108"/>
        <v>0</v>
      </c>
      <c r="Y1017" s="72"/>
      <c r="Z1017" s="70"/>
      <c r="AA1017" s="68"/>
      <c r="AB1017" s="73"/>
      <c r="AC1017" s="70"/>
      <c r="AD1017" s="74"/>
      <c r="AE1017" s="68"/>
      <c r="AF1017" s="75"/>
    </row>
    <row r="1018" ht="28.5" customHeight="1" spans="1:33">
      <c r="A1018" s="61" t="s">
        <v>36</v>
      </c>
      <c r="B1018" s="61" t="s">
        <v>619</v>
      </c>
      <c r="C1018" s="61" t="s">
        <v>717</v>
      </c>
      <c r="D1018" s="61" t="s">
        <v>766</v>
      </c>
      <c r="E1018" s="62" t="s">
        <v>767</v>
      </c>
      <c r="F1018" s="46">
        <v>46197</v>
      </c>
      <c r="G1018" s="46" t="str">
        <f t="shared" si="105"/>
        <v>王建跃2026-6-24</v>
      </c>
      <c r="H1018" s="63"/>
      <c r="I1018" s="63"/>
      <c r="J1018" s="64"/>
      <c r="K1018" s="64"/>
      <c r="L1018" s="65"/>
      <c r="M1018" s="65"/>
      <c r="N1018" s="65"/>
      <c r="O1018" s="66"/>
      <c r="P1018" s="67"/>
      <c r="Q1018" s="68"/>
      <c r="R1018" s="68"/>
      <c r="S1018" s="68"/>
      <c r="T1018" s="69">
        <f t="shared" si="107"/>
        <v>0</v>
      </c>
      <c r="U1018" s="68"/>
      <c r="V1018" s="70"/>
      <c r="W1018" s="70"/>
      <c r="X1018" s="71">
        <f t="shared" si="108"/>
        <v>0</v>
      </c>
      <c r="Y1018" s="72"/>
      <c r="Z1018" s="70"/>
      <c r="AA1018" s="68"/>
      <c r="AB1018" s="73"/>
      <c r="AC1018" s="70"/>
      <c r="AD1018" s="74"/>
      <c r="AE1018" s="68"/>
      <c r="AF1018" s="75"/>
    </row>
    <row r="1019" ht="28.5" customHeight="1" spans="1:33">
      <c r="A1019" s="61" t="s">
        <v>36</v>
      </c>
      <c r="B1019" s="61" t="s">
        <v>619</v>
      </c>
      <c r="C1019" s="61" t="s">
        <v>717</v>
      </c>
      <c r="D1019" s="61" t="s">
        <v>766</v>
      </c>
      <c r="E1019" s="62" t="s">
        <v>767</v>
      </c>
      <c r="F1019" s="46">
        <v>46198</v>
      </c>
      <c r="G1019" s="46" t="str">
        <f t="shared" si="105"/>
        <v>王建跃2026-6-25</v>
      </c>
      <c r="H1019" s="63"/>
      <c r="I1019" s="63"/>
      <c r="J1019" s="64"/>
      <c r="K1019" s="64"/>
      <c r="L1019" s="65"/>
      <c r="M1019" s="65"/>
      <c r="N1019" s="65"/>
      <c r="O1019" s="66"/>
      <c r="P1019" s="67"/>
      <c r="Q1019" s="68"/>
      <c r="R1019" s="68"/>
      <c r="S1019" s="68"/>
      <c r="T1019" s="69">
        <f t="shared" si="107"/>
        <v>0</v>
      </c>
      <c r="U1019" s="68"/>
      <c r="V1019" s="70"/>
      <c r="W1019" s="70"/>
      <c r="X1019" s="71">
        <f t="shared" si="108"/>
        <v>0</v>
      </c>
      <c r="Y1019" s="72"/>
      <c r="Z1019" s="70"/>
      <c r="AA1019" s="68"/>
      <c r="AB1019" s="73"/>
      <c r="AC1019" s="70"/>
      <c r="AD1019" s="74"/>
      <c r="AE1019" s="68"/>
      <c r="AF1019" s="75"/>
    </row>
    <row r="1020" ht="28.5" customHeight="1" spans="1:33">
      <c r="A1020" s="61" t="s">
        <v>36</v>
      </c>
      <c r="B1020" s="61" t="s">
        <v>619</v>
      </c>
      <c r="C1020" s="61" t="s">
        <v>717</v>
      </c>
      <c r="D1020" s="61" t="s">
        <v>766</v>
      </c>
      <c r="E1020" s="62" t="s">
        <v>767</v>
      </c>
      <c r="F1020" s="46">
        <v>46199</v>
      </c>
      <c r="G1020" s="46" t="str">
        <f t="shared" si="105"/>
        <v>王建跃2026-6-26</v>
      </c>
      <c r="H1020" s="63"/>
      <c r="I1020" s="63"/>
      <c r="J1020" s="64"/>
      <c r="K1020" s="64"/>
      <c r="L1020" s="65"/>
      <c r="M1020" s="65"/>
      <c r="N1020" s="65"/>
      <c r="O1020" s="66"/>
      <c r="P1020" s="67"/>
      <c r="Q1020" s="68"/>
      <c r="R1020" s="68"/>
      <c r="S1020" s="68"/>
      <c r="T1020" s="69">
        <f t="shared" si="107"/>
        <v>0</v>
      </c>
      <c r="U1020" s="68"/>
      <c r="V1020" s="70"/>
      <c r="W1020" s="70"/>
      <c r="X1020" s="71">
        <f t="shared" si="108"/>
        <v>0</v>
      </c>
      <c r="Y1020" s="72"/>
      <c r="Z1020" s="70"/>
      <c r="AA1020" s="68"/>
      <c r="AB1020" s="73"/>
      <c r="AC1020" s="70"/>
      <c r="AD1020" s="74"/>
      <c r="AE1020" s="68"/>
      <c r="AF1020" s="75"/>
    </row>
    <row r="1021" ht="28.5" customHeight="1" spans="1:33">
      <c r="A1021" s="61" t="s">
        <v>36</v>
      </c>
      <c r="B1021" s="61" t="s">
        <v>619</v>
      </c>
      <c r="C1021" s="61" t="s">
        <v>717</v>
      </c>
      <c r="D1021" s="61" t="s">
        <v>766</v>
      </c>
      <c r="E1021" s="76" t="s">
        <v>767</v>
      </c>
      <c r="F1021" s="46">
        <v>46200</v>
      </c>
      <c r="G1021" s="46" t="str">
        <f t="shared" si="105"/>
        <v>王建跃2026-6-27</v>
      </c>
      <c r="H1021" s="63"/>
      <c r="I1021" s="63"/>
      <c r="J1021" s="64"/>
      <c r="K1021" s="64"/>
      <c r="L1021" s="65"/>
      <c r="M1021" s="65"/>
      <c r="N1021" s="79"/>
      <c r="O1021" s="66"/>
      <c r="P1021" s="67"/>
      <c r="Q1021" s="68"/>
      <c r="R1021" s="68"/>
      <c r="S1021" s="68"/>
      <c r="T1021" s="69">
        <f t="shared" si="107"/>
        <v>0</v>
      </c>
      <c r="U1021" s="68"/>
      <c r="V1021" s="70"/>
      <c r="W1021" s="70"/>
      <c r="X1021" s="71">
        <f t="shared" si="108"/>
        <v>0</v>
      </c>
      <c r="Y1021" s="72"/>
      <c r="Z1021" s="70"/>
      <c r="AA1021" s="68"/>
      <c r="AB1021" s="73"/>
      <c r="AC1021" s="70"/>
      <c r="AD1021" s="74"/>
      <c r="AE1021" s="68"/>
      <c r="AF1021" s="75"/>
    </row>
    <row r="1022" ht="28.5" customHeight="1" spans="1:33">
      <c r="A1022" s="61" t="s">
        <v>36</v>
      </c>
      <c r="B1022" s="61" t="s">
        <v>619</v>
      </c>
      <c r="C1022" s="61" t="s">
        <v>717</v>
      </c>
      <c r="D1022" s="61" t="s">
        <v>766</v>
      </c>
      <c r="E1022" s="62" t="s">
        <v>767</v>
      </c>
      <c r="F1022" s="46">
        <v>46201</v>
      </c>
      <c r="G1022" s="46" t="str">
        <f t="shared" si="105"/>
        <v>王建跃2026-6-28</v>
      </c>
      <c r="H1022" s="63"/>
      <c r="I1022" s="63"/>
      <c r="J1022" s="64"/>
      <c r="K1022" s="64"/>
      <c r="L1022" s="65"/>
      <c r="M1022" s="65"/>
      <c r="N1022" s="65"/>
      <c r="O1022" s="66"/>
      <c r="P1022" s="67"/>
      <c r="Q1022" s="68"/>
      <c r="R1022" s="68"/>
      <c r="S1022" s="68"/>
      <c r="T1022" s="69">
        <f t="shared" si="107"/>
        <v>0</v>
      </c>
      <c r="U1022" s="68"/>
      <c r="V1022" s="70"/>
      <c r="W1022" s="70"/>
      <c r="X1022" s="71">
        <f t="shared" si="108"/>
        <v>0</v>
      </c>
      <c r="Y1022" s="72"/>
      <c r="Z1022" s="70"/>
      <c r="AA1022" s="68"/>
      <c r="AB1022" s="73"/>
      <c r="AC1022" s="70"/>
      <c r="AD1022" s="74"/>
      <c r="AE1022" s="68"/>
      <c r="AF1022" s="75"/>
    </row>
    <row r="1023" ht="28.5" customHeight="1" spans="1:33">
      <c r="A1023" s="61" t="s">
        <v>36</v>
      </c>
      <c r="B1023" s="61" t="s">
        <v>619</v>
      </c>
      <c r="C1023" s="61" t="s">
        <v>717</v>
      </c>
      <c r="D1023" s="61" t="s">
        <v>766</v>
      </c>
      <c r="E1023" s="62" t="s">
        <v>767</v>
      </c>
      <c r="F1023" s="46">
        <v>46202</v>
      </c>
      <c r="G1023" s="46" t="str">
        <f t="shared" si="105"/>
        <v>王建跃2026-6-29</v>
      </c>
      <c r="H1023" s="63"/>
      <c r="I1023" s="63"/>
      <c r="J1023" s="64"/>
      <c r="K1023" s="64"/>
      <c r="L1023" s="65"/>
      <c r="M1023" s="65"/>
      <c r="N1023" s="79"/>
      <c r="O1023" s="66"/>
      <c r="P1023" s="67"/>
      <c r="Q1023" s="68"/>
      <c r="R1023" s="68"/>
      <c r="S1023" s="68"/>
      <c r="T1023" s="69">
        <f t="shared" si="107"/>
        <v>0</v>
      </c>
      <c r="U1023" s="68"/>
      <c r="V1023" s="70"/>
      <c r="W1023" s="70"/>
      <c r="X1023" s="71">
        <f t="shared" si="108"/>
        <v>0</v>
      </c>
      <c r="Y1023" s="72"/>
      <c r="Z1023" s="70"/>
      <c r="AA1023" s="68"/>
      <c r="AB1023" s="73"/>
      <c r="AC1023" s="70"/>
      <c r="AD1023" s="74"/>
      <c r="AE1023" s="68"/>
      <c r="AF1023" s="75"/>
    </row>
    <row r="1024" s="3" customFormat="1" ht="28.5" customHeight="1" spans="1:33">
      <c r="A1024" s="61" t="s">
        <v>36</v>
      </c>
      <c r="B1024" s="61" t="s">
        <v>619</v>
      </c>
      <c r="C1024" s="61" t="s">
        <v>717</v>
      </c>
      <c r="D1024" s="61" t="s">
        <v>766</v>
      </c>
      <c r="E1024" s="62" t="s">
        <v>767</v>
      </c>
      <c r="F1024" s="46">
        <v>46203</v>
      </c>
      <c r="G1024" s="46" t="str">
        <f t="shared" si="105"/>
        <v>王建跃2026-6-30</v>
      </c>
      <c r="H1024" s="63"/>
      <c r="I1024" s="63"/>
      <c r="J1024" s="64"/>
      <c r="K1024" s="64"/>
      <c r="L1024" s="65"/>
      <c r="M1024" s="65"/>
      <c r="N1024" s="65"/>
      <c r="O1024" s="66"/>
      <c r="P1024" s="67"/>
      <c r="Q1024" s="68"/>
      <c r="R1024" s="68"/>
      <c r="S1024" s="68"/>
      <c r="T1024" s="69">
        <f t="shared" si="107"/>
        <v>0</v>
      </c>
      <c r="U1024" s="68"/>
      <c r="V1024" s="70"/>
      <c r="W1024" s="70"/>
      <c r="X1024" s="71">
        <f t="shared" si="108"/>
        <v>0</v>
      </c>
      <c r="Y1024" s="72"/>
      <c r="Z1024" s="70"/>
      <c r="AA1024" s="68"/>
      <c r="AB1024" s="73"/>
      <c r="AC1024" s="70"/>
      <c r="AD1024" s="74"/>
      <c r="AE1024" s="68"/>
      <c r="AF1024" s="75"/>
      <c r="AG1024" s="15"/>
    </row>
    <row r="1025" s="3" customFormat="1" ht="28.5" customHeight="1" spans="1:33">
      <c r="A1025" s="61" t="s">
        <v>36</v>
      </c>
      <c r="B1025" s="61" t="s">
        <v>619</v>
      </c>
      <c r="C1025" s="61" t="s">
        <v>717</v>
      </c>
      <c r="D1025" s="61" t="s">
        <v>766</v>
      </c>
      <c r="E1025" s="76" t="s">
        <v>767</v>
      </c>
      <c r="F1025" s="46">
        <v>46204</v>
      </c>
      <c r="G1025" s="46" t="str">
        <f t="shared" si="105"/>
        <v>王建跃2026-7-1</v>
      </c>
      <c r="H1025" s="63"/>
      <c r="I1025" s="63"/>
      <c r="J1025" s="64"/>
      <c r="K1025" s="64"/>
      <c r="L1025" s="65"/>
      <c r="M1025" s="65"/>
      <c r="N1025" s="65"/>
      <c r="O1025" s="66"/>
      <c r="P1025" s="67"/>
      <c r="Q1025" s="68"/>
      <c r="R1025" s="68"/>
      <c r="S1025" s="68"/>
      <c r="T1025" s="69">
        <f t="shared" si="107"/>
        <v>0</v>
      </c>
      <c r="U1025" s="68"/>
      <c r="V1025" s="70"/>
      <c r="W1025" s="70"/>
      <c r="X1025" s="71">
        <f t="shared" si="108"/>
        <v>0</v>
      </c>
      <c r="Y1025" s="72"/>
      <c r="Z1025" s="70"/>
      <c r="AA1025" s="68"/>
      <c r="AB1025" s="73"/>
      <c r="AC1025" s="70"/>
      <c r="AD1025" s="74"/>
      <c r="AE1025" s="68"/>
      <c r="AF1025" s="75"/>
      <c r="AG1025" s="15"/>
    </row>
    <row r="1026" ht="28.5" customHeight="1" spans="1:33">
      <c r="A1026" s="84" t="s">
        <v>36</v>
      </c>
      <c r="B1026" s="84" t="s">
        <v>619</v>
      </c>
      <c r="C1026" s="84" t="s">
        <v>717</v>
      </c>
      <c r="D1026" s="84" t="s">
        <v>766</v>
      </c>
      <c r="E1026" s="85" t="s">
        <v>767</v>
      </c>
      <c r="F1026" s="86">
        <v>46235</v>
      </c>
      <c r="G1026" s="46" t="str">
        <f t="shared" si="105"/>
        <v>王建跃2026-8-1</v>
      </c>
      <c r="H1026" s="63"/>
      <c r="I1026" s="63"/>
      <c r="J1026" s="64"/>
      <c r="K1026" s="64"/>
      <c r="L1026" s="65"/>
      <c r="M1026" s="65"/>
      <c r="N1026" s="91"/>
      <c r="O1026" s="66"/>
      <c r="P1026" s="87"/>
      <c r="Q1026" s="87"/>
      <c r="R1026" s="87"/>
      <c r="S1026" s="87"/>
      <c r="T1026" s="69">
        <f t="shared" si="107"/>
        <v>0</v>
      </c>
      <c r="U1026" s="87"/>
      <c r="V1026" s="87"/>
      <c r="W1026" s="87"/>
      <c r="X1026" s="71">
        <f t="shared" si="108"/>
        <v>0</v>
      </c>
      <c r="Y1026" s="88"/>
      <c r="Z1026" s="87"/>
      <c r="AA1026" s="87"/>
      <c r="AB1026" s="87"/>
      <c r="AC1026" s="87"/>
      <c r="AD1026" s="89"/>
      <c r="AE1026" s="87"/>
      <c r="AF1026" s="90"/>
    </row>
    <row r="1027" s="4" customFormat="1" ht="28.5" customHeight="1" spans="1:33">
      <c r="A1027" s="44" t="s">
        <v>36</v>
      </c>
      <c r="B1027" s="44" t="s">
        <v>619</v>
      </c>
      <c r="C1027" s="44" t="s">
        <v>717</v>
      </c>
      <c r="D1027" s="44" t="s">
        <v>766</v>
      </c>
      <c r="E1027" s="44" t="s">
        <v>793</v>
      </c>
      <c r="F1027" s="45">
        <v>46173</v>
      </c>
      <c r="G1027" s="46" t="str">
        <f t="shared" si="105"/>
        <v>吴开彬2026-5-31</v>
      </c>
      <c r="H1027" s="47"/>
      <c r="I1027" s="47"/>
      <c r="J1027" s="48"/>
      <c r="K1027" s="48"/>
      <c r="L1027" s="48"/>
      <c r="M1027" s="49"/>
      <c r="N1027" s="49"/>
      <c r="O1027" s="50">
        <f t="shared" ref="O1027:AE1027" si="109">SUM(O1028:O1059)</f>
        <v>128</v>
      </c>
      <c r="P1027" s="51">
        <f t="shared" si="109"/>
        <v>0</v>
      </c>
      <c r="Q1027" s="52">
        <f t="shared" si="109"/>
        <v>-8</v>
      </c>
      <c r="R1027" s="52">
        <f t="shared" si="109"/>
        <v>0</v>
      </c>
      <c r="S1027" s="53">
        <f t="shared" si="109"/>
        <v>0</v>
      </c>
      <c r="T1027" s="54">
        <f t="shared" si="109"/>
        <v>120</v>
      </c>
      <c r="U1027" s="55">
        <f t="shared" si="109"/>
        <v>0</v>
      </c>
      <c r="V1027" s="54">
        <f t="shared" si="109"/>
        <v>66.5</v>
      </c>
      <c r="W1027" s="54">
        <f t="shared" si="109"/>
        <v>0</v>
      </c>
      <c r="X1027" s="56">
        <f t="shared" si="109"/>
        <v>186.5</v>
      </c>
      <c r="Y1027" s="57">
        <f t="shared" si="109"/>
        <v>0</v>
      </c>
      <c r="Z1027" s="54">
        <f t="shared" si="109"/>
        <v>20</v>
      </c>
      <c r="AA1027" s="58">
        <f t="shared" si="109"/>
        <v>20</v>
      </c>
      <c r="AB1027" s="54">
        <f t="shared" si="109"/>
        <v>8</v>
      </c>
      <c r="AC1027" s="54">
        <f t="shared" si="109"/>
        <v>0</v>
      </c>
      <c r="AD1027" s="59">
        <f t="shared" si="109"/>
        <v>0</v>
      </c>
      <c r="AE1027" s="58">
        <f t="shared" si="109"/>
        <v>0</v>
      </c>
      <c r="AF1027" s="60"/>
      <c r="AG1027" s="15"/>
    </row>
    <row r="1028" s="4" customFormat="1" ht="28.5" customHeight="1" spans="1:33">
      <c r="A1028" s="61" t="s">
        <v>36</v>
      </c>
      <c r="B1028" s="61" t="s">
        <v>619</v>
      </c>
      <c r="C1028" s="61" t="s">
        <v>717</v>
      </c>
      <c r="D1028" s="61" t="s">
        <v>766</v>
      </c>
      <c r="E1028" s="62" t="s">
        <v>793</v>
      </c>
      <c r="F1028" s="46">
        <v>46174</v>
      </c>
      <c r="G1028" s="46" t="str">
        <f t="shared" ref="G1028:G1091" si="110">E1028&amp;TEXT(MID(F1028,1,5),"YYYY-m-d")</f>
        <v>吴开彬2026-6-1</v>
      </c>
      <c r="H1028" s="63" t="s">
        <v>794</v>
      </c>
      <c r="I1028" s="63" t="s">
        <v>795</v>
      </c>
      <c r="J1028" s="64"/>
      <c r="K1028" s="64"/>
      <c r="L1028" s="65"/>
      <c r="M1028" s="65"/>
      <c r="N1028" s="65"/>
      <c r="O1028" s="66">
        <v>8</v>
      </c>
      <c r="P1028" s="95"/>
      <c r="Q1028" s="68"/>
      <c r="R1028" s="68"/>
      <c r="S1028" s="68"/>
      <c r="T1028" s="69">
        <f t="shared" ref="T1028:T1059" si="111">SUM(O1028:S1028)</f>
        <v>8</v>
      </c>
      <c r="U1028" s="68"/>
      <c r="V1028" s="70"/>
      <c r="W1028" s="70"/>
      <c r="X1028" s="71">
        <f t="shared" ref="X1028:X1059" si="112">SUM(T1028:W1028)</f>
        <v>8</v>
      </c>
      <c r="Y1028" s="72"/>
      <c r="Z1028" s="70"/>
      <c r="AA1028" s="68">
        <v>2</v>
      </c>
      <c r="AB1028" s="73"/>
      <c r="AC1028" s="70"/>
      <c r="AD1028" s="74"/>
      <c r="AE1028" s="68"/>
      <c r="AF1028" s="75"/>
      <c r="AG1028" s="15"/>
    </row>
    <row r="1029" s="4" customFormat="1" ht="28.5" customHeight="1" spans="1:33">
      <c r="A1029" s="61" t="s">
        <v>36</v>
      </c>
      <c r="B1029" s="61" t="s">
        <v>619</v>
      </c>
      <c r="C1029" s="61" t="s">
        <v>717</v>
      </c>
      <c r="D1029" s="61" t="s">
        <v>766</v>
      </c>
      <c r="E1029" s="62" t="s">
        <v>793</v>
      </c>
      <c r="F1029" s="46">
        <v>46175</v>
      </c>
      <c r="G1029" s="46" t="str">
        <f t="shared" si="110"/>
        <v>吴开彬2026-6-2</v>
      </c>
      <c r="H1029" s="63" t="s">
        <v>796</v>
      </c>
      <c r="I1029" s="63" t="s">
        <v>797</v>
      </c>
      <c r="J1029" s="64"/>
      <c r="K1029" s="64"/>
      <c r="L1029" s="65"/>
      <c r="M1029" s="65"/>
      <c r="N1029" s="65"/>
      <c r="O1029" s="66">
        <v>8</v>
      </c>
      <c r="P1029" s="95"/>
      <c r="Q1029" s="68"/>
      <c r="R1029" s="68"/>
      <c r="S1029" s="68"/>
      <c r="T1029" s="69">
        <f t="shared" si="111"/>
        <v>8</v>
      </c>
      <c r="U1029" s="68"/>
      <c r="V1029" s="70"/>
      <c r="W1029" s="70"/>
      <c r="X1029" s="71">
        <f t="shared" si="112"/>
        <v>8</v>
      </c>
      <c r="Y1029" s="72"/>
      <c r="Z1029" s="70"/>
      <c r="AA1029" s="68">
        <v>2</v>
      </c>
      <c r="AB1029" s="73"/>
      <c r="AC1029" s="70"/>
      <c r="AD1029" s="74"/>
      <c r="AE1029" s="68"/>
      <c r="AF1029" s="75"/>
      <c r="AG1029" s="15"/>
    </row>
    <row r="1030" s="4" customFormat="1" ht="28.5" customHeight="1" spans="1:33">
      <c r="A1030" s="61" t="s">
        <v>36</v>
      </c>
      <c r="B1030" s="61" t="s">
        <v>619</v>
      </c>
      <c r="C1030" s="61" t="s">
        <v>717</v>
      </c>
      <c r="D1030" s="61" t="s">
        <v>766</v>
      </c>
      <c r="E1030" s="62" t="s">
        <v>793</v>
      </c>
      <c r="F1030" s="46">
        <v>46176</v>
      </c>
      <c r="G1030" s="46" t="str">
        <f t="shared" si="110"/>
        <v>吴开彬2026-6-3</v>
      </c>
      <c r="H1030" s="63" t="s">
        <v>798</v>
      </c>
      <c r="I1030" s="63"/>
      <c r="J1030" s="64"/>
      <c r="K1030" s="64"/>
      <c r="L1030" s="65"/>
      <c r="M1030" s="65"/>
      <c r="N1030" s="65"/>
      <c r="O1030" s="66">
        <v>8</v>
      </c>
      <c r="P1030" s="95"/>
      <c r="Q1030" s="68"/>
      <c r="R1030" s="68"/>
      <c r="S1030" s="68"/>
      <c r="T1030" s="69">
        <f t="shared" si="111"/>
        <v>8</v>
      </c>
      <c r="U1030" s="68"/>
      <c r="V1030" s="70">
        <v>5</v>
      </c>
      <c r="W1030" s="70"/>
      <c r="X1030" s="71">
        <f t="shared" si="112"/>
        <v>13</v>
      </c>
      <c r="Y1030" s="72"/>
      <c r="Z1030" s="70"/>
      <c r="AA1030" s="68"/>
      <c r="AB1030" s="73"/>
      <c r="AC1030" s="70"/>
      <c r="AD1030" s="74"/>
      <c r="AE1030" s="68"/>
      <c r="AF1030" s="75"/>
      <c r="AG1030" s="15"/>
    </row>
    <row r="1031" s="4" customFormat="1" ht="28.5" customHeight="1" spans="1:33">
      <c r="A1031" s="61" t="s">
        <v>36</v>
      </c>
      <c r="B1031" s="61" t="s">
        <v>619</v>
      </c>
      <c r="C1031" s="61" t="s">
        <v>717</v>
      </c>
      <c r="D1031" s="61" t="s">
        <v>766</v>
      </c>
      <c r="E1031" s="62" t="s">
        <v>793</v>
      </c>
      <c r="F1031" s="46">
        <v>46177</v>
      </c>
      <c r="G1031" s="46" t="str">
        <f t="shared" si="110"/>
        <v>吴开彬2026-6-4</v>
      </c>
      <c r="H1031" s="63" t="s">
        <v>799</v>
      </c>
      <c r="I1031" s="63"/>
      <c r="J1031" s="64"/>
      <c r="K1031" s="64"/>
      <c r="L1031" s="65"/>
      <c r="M1031" s="65"/>
      <c r="N1031" s="65"/>
      <c r="O1031" s="66">
        <v>8</v>
      </c>
      <c r="P1031" s="95"/>
      <c r="Q1031" s="68"/>
      <c r="R1031" s="68"/>
      <c r="S1031" s="68"/>
      <c r="T1031" s="69">
        <f t="shared" si="111"/>
        <v>8</v>
      </c>
      <c r="U1031" s="68"/>
      <c r="V1031" s="70">
        <v>4.5</v>
      </c>
      <c r="W1031" s="70"/>
      <c r="X1031" s="71">
        <f t="shared" si="112"/>
        <v>12.5</v>
      </c>
      <c r="Y1031" s="72"/>
      <c r="Z1031" s="70"/>
      <c r="AA1031" s="68"/>
      <c r="AB1031" s="73"/>
      <c r="AC1031" s="70"/>
      <c r="AD1031" s="74"/>
      <c r="AE1031" s="68"/>
      <c r="AF1031" s="75"/>
      <c r="AG1031" s="15"/>
    </row>
    <row r="1032" s="4" customFormat="1" ht="28.5" customHeight="1" spans="1:33">
      <c r="A1032" s="61" t="s">
        <v>36</v>
      </c>
      <c r="B1032" s="61" t="s">
        <v>619</v>
      </c>
      <c r="C1032" s="61" t="s">
        <v>717</v>
      </c>
      <c r="D1032" s="61" t="s">
        <v>766</v>
      </c>
      <c r="E1032" s="62" t="s">
        <v>793</v>
      </c>
      <c r="F1032" s="46">
        <v>46178</v>
      </c>
      <c r="G1032" s="46" t="str">
        <f t="shared" si="110"/>
        <v>吴开彬2026-6-5</v>
      </c>
      <c r="H1032" s="63" t="s">
        <v>800</v>
      </c>
      <c r="I1032" s="63"/>
      <c r="J1032" s="64"/>
      <c r="K1032" s="64"/>
      <c r="L1032" s="65"/>
      <c r="M1032" s="65"/>
      <c r="N1032" s="65"/>
      <c r="O1032" s="66">
        <v>8</v>
      </c>
      <c r="P1032" s="95"/>
      <c r="Q1032" s="68"/>
      <c r="R1032" s="68"/>
      <c r="S1032" s="68"/>
      <c r="T1032" s="69">
        <f t="shared" si="111"/>
        <v>8</v>
      </c>
      <c r="U1032" s="68"/>
      <c r="V1032" s="70">
        <v>1.5</v>
      </c>
      <c r="W1032" s="70"/>
      <c r="X1032" s="71">
        <f t="shared" si="112"/>
        <v>9.5</v>
      </c>
      <c r="Y1032" s="72"/>
      <c r="Z1032" s="70"/>
      <c r="AA1032" s="68"/>
      <c r="AB1032" s="73"/>
      <c r="AC1032" s="70"/>
      <c r="AD1032" s="74"/>
      <c r="AE1032" s="68"/>
      <c r="AF1032" s="75"/>
      <c r="AG1032" s="15"/>
    </row>
    <row r="1033" s="4" customFormat="1" ht="28.5" customHeight="1" spans="1:33">
      <c r="A1033" s="61" t="s">
        <v>36</v>
      </c>
      <c r="B1033" s="61" t="s">
        <v>619</v>
      </c>
      <c r="C1033" s="61" t="s">
        <v>717</v>
      </c>
      <c r="D1033" s="61" t="s">
        <v>766</v>
      </c>
      <c r="E1033" s="62" t="s">
        <v>793</v>
      </c>
      <c r="F1033" s="46">
        <v>46179</v>
      </c>
      <c r="G1033" s="46" t="str">
        <f t="shared" si="110"/>
        <v>吴开彬2026-6-6</v>
      </c>
      <c r="H1033" s="63" t="s">
        <v>801</v>
      </c>
      <c r="I1033" s="63" t="s">
        <v>802</v>
      </c>
      <c r="J1033" s="64"/>
      <c r="K1033" s="64"/>
      <c r="L1033" s="65"/>
      <c r="M1033" s="65"/>
      <c r="N1033" s="65"/>
      <c r="O1033" s="66">
        <v>8</v>
      </c>
      <c r="P1033" s="95"/>
      <c r="Q1033" s="68"/>
      <c r="R1033" s="68"/>
      <c r="S1033" s="68"/>
      <c r="T1033" s="69">
        <f t="shared" si="111"/>
        <v>8</v>
      </c>
      <c r="U1033" s="68"/>
      <c r="V1033" s="70"/>
      <c r="W1033" s="70"/>
      <c r="X1033" s="71">
        <f t="shared" si="112"/>
        <v>8</v>
      </c>
      <c r="Y1033" s="72"/>
      <c r="Z1033" s="70"/>
      <c r="AA1033" s="68">
        <v>2</v>
      </c>
      <c r="AB1033" s="73"/>
      <c r="AC1033" s="70"/>
      <c r="AD1033" s="74"/>
      <c r="AE1033" s="68"/>
      <c r="AF1033" s="75"/>
      <c r="AG1033" s="15"/>
    </row>
    <row r="1034" s="4" customFormat="1" ht="28.5" customHeight="1" spans="1:33">
      <c r="A1034" s="61" t="s">
        <v>36</v>
      </c>
      <c r="B1034" s="61" t="s">
        <v>619</v>
      </c>
      <c r="C1034" s="61" t="s">
        <v>717</v>
      </c>
      <c r="D1034" s="61" t="s">
        <v>766</v>
      </c>
      <c r="E1034" s="62" t="s">
        <v>793</v>
      </c>
      <c r="F1034" s="77">
        <v>46180</v>
      </c>
      <c r="G1034" s="46" t="str">
        <f t="shared" si="110"/>
        <v>吴开彬2026-6-7</v>
      </c>
      <c r="H1034" s="63" t="s">
        <v>803</v>
      </c>
      <c r="I1034" s="63"/>
      <c r="J1034" s="64"/>
      <c r="K1034" s="64"/>
      <c r="L1034" s="65"/>
      <c r="M1034" s="65"/>
      <c r="N1034" s="65"/>
      <c r="O1034" s="66"/>
      <c r="P1034" s="95"/>
      <c r="Q1034" s="68"/>
      <c r="R1034" s="68"/>
      <c r="S1034" s="68"/>
      <c r="T1034" s="69">
        <f t="shared" si="111"/>
        <v>0</v>
      </c>
      <c r="U1034" s="68"/>
      <c r="V1034" s="70">
        <v>7.5</v>
      </c>
      <c r="W1034" s="70"/>
      <c r="X1034" s="71">
        <f t="shared" si="112"/>
        <v>7.5</v>
      </c>
      <c r="Y1034" s="72"/>
      <c r="Z1034" s="70"/>
      <c r="AA1034" s="68"/>
      <c r="AB1034" s="73"/>
      <c r="AC1034" s="70"/>
      <c r="AD1034" s="74"/>
      <c r="AE1034" s="68"/>
      <c r="AF1034" s="75"/>
      <c r="AG1034" s="15"/>
    </row>
    <row r="1035" s="4" customFormat="1" ht="28.5" customHeight="1" spans="1:33">
      <c r="A1035" s="61" t="s">
        <v>36</v>
      </c>
      <c r="B1035" s="61" t="s">
        <v>619</v>
      </c>
      <c r="C1035" s="61" t="s">
        <v>717</v>
      </c>
      <c r="D1035" s="61" t="s">
        <v>766</v>
      </c>
      <c r="E1035" s="76" t="s">
        <v>793</v>
      </c>
      <c r="F1035" s="46">
        <v>46181</v>
      </c>
      <c r="G1035" s="46" t="str">
        <f t="shared" si="110"/>
        <v>吴开彬2026-6-8</v>
      </c>
      <c r="H1035" s="63" t="s">
        <v>624</v>
      </c>
      <c r="I1035" s="63" t="s">
        <v>804</v>
      </c>
      <c r="J1035" s="64"/>
      <c r="K1035" s="64"/>
      <c r="L1035" s="65"/>
      <c r="M1035" s="65"/>
      <c r="N1035" s="65"/>
      <c r="O1035" s="66">
        <v>8</v>
      </c>
      <c r="P1035" s="95"/>
      <c r="Q1035" s="68"/>
      <c r="R1035" s="68"/>
      <c r="S1035" s="68"/>
      <c r="T1035" s="69">
        <f t="shared" si="111"/>
        <v>8</v>
      </c>
      <c r="U1035" s="68"/>
      <c r="V1035" s="70">
        <v>2</v>
      </c>
      <c r="W1035" s="70"/>
      <c r="X1035" s="71">
        <f t="shared" si="112"/>
        <v>10</v>
      </c>
      <c r="Y1035" s="72"/>
      <c r="Z1035" s="70"/>
      <c r="AA1035" s="68">
        <v>2</v>
      </c>
      <c r="AB1035" s="73"/>
      <c r="AC1035" s="70"/>
      <c r="AD1035" s="74"/>
      <c r="AE1035" s="68"/>
      <c r="AF1035" s="75"/>
      <c r="AG1035" s="15"/>
    </row>
    <row r="1036" s="4" customFormat="1" ht="28.5" customHeight="1" spans="1:33">
      <c r="A1036" s="61" t="s">
        <v>36</v>
      </c>
      <c r="B1036" s="61" t="s">
        <v>619</v>
      </c>
      <c r="C1036" s="61" t="s">
        <v>717</v>
      </c>
      <c r="D1036" s="61" t="s">
        <v>766</v>
      </c>
      <c r="E1036" s="62" t="s">
        <v>793</v>
      </c>
      <c r="F1036" s="78">
        <v>46182</v>
      </c>
      <c r="G1036" s="46" t="str">
        <f t="shared" si="110"/>
        <v>吴开彬2026-6-9</v>
      </c>
      <c r="H1036" s="63" t="s">
        <v>805</v>
      </c>
      <c r="I1036" s="63" t="s">
        <v>806</v>
      </c>
      <c r="J1036" s="64"/>
      <c r="K1036" s="64"/>
      <c r="L1036" s="65"/>
      <c r="M1036" s="65"/>
      <c r="N1036" s="65"/>
      <c r="O1036" s="66">
        <v>8</v>
      </c>
      <c r="P1036" s="95"/>
      <c r="Q1036" s="68"/>
      <c r="R1036" s="68"/>
      <c r="S1036" s="68"/>
      <c r="T1036" s="69">
        <f t="shared" si="111"/>
        <v>8</v>
      </c>
      <c r="U1036" s="68"/>
      <c r="V1036" s="70">
        <v>5</v>
      </c>
      <c r="W1036" s="70"/>
      <c r="X1036" s="71">
        <f t="shared" si="112"/>
        <v>13</v>
      </c>
      <c r="Y1036" s="72"/>
      <c r="Z1036" s="70"/>
      <c r="AA1036" s="68">
        <v>2</v>
      </c>
      <c r="AB1036" s="73"/>
      <c r="AC1036" s="70"/>
      <c r="AD1036" s="74"/>
      <c r="AE1036" s="68"/>
      <c r="AF1036" s="75"/>
      <c r="AG1036" s="15"/>
    </row>
    <row r="1037" s="4" customFormat="1" ht="28.5" customHeight="1" spans="1:33">
      <c r="A1037" s="61" t="s">
        <v>36</v>
      </c>
      <c r="B1037" s="61" t="s">
        <v>619</v>
      </c>
      <c r="C1037" s="61" t="s">
        <v>717</v>
      </c>
      <c r="D1037" s="61" t="s">
        <v>766</v>
      </c>
      <c r="E1037" s="62" t="s">
        <v>793</v>
      </c>
      <c r="F1037" s="46">
        <v>46183</v>
      </c>
      <c r="G1037" s="46" t="str">
        <f t="shared" si="110"/>
        <v>吴开彬2026-6-10</v>
      </c>
      <c r="H1037" s="63" t="s">
        <v>807</v>
      </c>
      <c r="I1037" s="63" t="s">
        <v>808</v>
      </c>
      <c r="J1037" s="64"/>
      <c r="K1037" s="64"/>
      <c r="L1037" s="65"/>
      <c r="M1037" s="65"/>
      <c r="N1037" s="65"/>
      <c r="O1037" s="66">
        <v>8</v>
      </c>
      <c r="P1037" s="95"/>
      <c r="Q1037" s="68"/>
      <c r="R1037" s="68"/>
      <c r="S1037" s="68"/>
      <c r="T1037" s="69">
        <f t="shared" si="111"/>
        <v>8</v>
      </c>
      <c r="U1037" s="68"/>
      <c r="V1037" s="70">
        <v>6</v>
      </c>
      <c r="W1037" s="70"/>
      <c r="X1037" s="71">
        <f t="shared" si="112"/>
        <v>14</v>
      </c>
      <c r="Y1037" s="72"/>
      <c r="Z1037" s="70">
        <v>20</v>
      </c>
      <c r="AA1037" s="68">
        <v>2</v>
      </c>
      <c r="AB1037" s="73"/>
      <c r="AC1037" s="70"/>
      <c r="AD1037" s="74"/>
      <c r="AE1037" s="68"/>
      <c r="AF1037" s="75"/>
      <c r="AG1037" s="15"/>
    </row>
    <row r="1038" s="4" customFormat="1" ht="28.5" customHeight="1" spans="1:33">
      <c r="A1038" s="61" t="s">
        <v>36</v>
      </c>
      <c r="B1038" s="61" t="s">
        <v>619</v>
      </c>
      <c r="C1038" s="61" t="s">
        <v>717</v>
      </c>
      <c r="D1038" s="61" t="s">
        <v>766</v>
      </c>
      <c r="E1038" s="62" t="s">
        <v>793</v>
      </c>
      <c r="F1038" s="46">
        <v>46184</v>
      </c>
      <c r="G1038" s="46" t="str">
        <f t="shared" si="110"/>
        <v>吴开彬2026-6-11</v>
      </c>
      <c r="H1038" s="63" t="s">
        <v>809</v>
      </c>
      <c r="I1038" s="63" t="s">
        <v>810</v>
      </c>
      <c r="J1038" s="64"/>
      <c r="K1038" s="64"/>
      <c r="L1038" s="65"/>
      <c r="M1038" s="65"/>
      <c r="N1038" s="65"/>
      <c r="O1038" s="66">
        <v>8</v>
      </c>
      <c r="P1038" s="95"/>
      <c r="Q1038" s="68"/>
      <c r="R1038" s="68"/>
      <c r="S1038" s="68"/>
      <c r="T1038" s="69">
        <f t="shared" si="111"/>
        <v>8</v>
      </c>
      <c r="U1038" s="68"/>
      <c r="V1038" s="70">
        <v>3</v>
      </c>
      <c r="W1038" s="70"/>
      <c r="X1038" s="71">
        <f t="shared" si="112"/>
        <v>11</v>
      </c>
      <c r="Y1038" s="72"/>
      <c r="Z1038" s="70"/>
      <c r="AA1038" s="68">
        <v>2</v>
      </c>
      <c r="AB1038" s="73"/>
      <c r="AC1038" s="70"/>
      <c r="AD1038" s="74"/>
      <c r="AE1038" s="68"/>
      <c r="AF1038" s="75"/>
      <c r="AG1038" s="15"/>
    </row>
    <row r="1039" s="4" customFormat="1" ht="28.5" customHeight="1" spans="1:33">
      <c r="A1039" s="61" t="s">
        <v>36</v>
      </c>
      <c r="B1039" s="61" t="s">
        <v>619</v>
      </c>
      <c r="C1039" s="61" t="s">
        <v>717</v>
      </c>
      <c r="D1039" s="61" t="s">
        <v>766</v>
      </c>
      <c r="E1039" s="62" t="s">
        <v>793</v>
      </c>
      <c r="F1039" s="46">
        <v>46185</v>
      </c>
      <c r="G1039" s="46" t="str">
        <f t="shared" si="110"/>
        <v>吴开彬2026-6-12</v>
      </c>
      <c r="H1039" s="63" t="s">
        <v>811</v>
      </c>
      <c r="I1039" s="63" t="s">
        <v>812</v>
      </c>
      <c r="J1039" s="64"/>
      <c r="K1039" s="64"/>
      <c r="L1039" s="65"/>
      <c r="M1039" s="65"/>
      <c r="N1039" s="65"/>
      <c r="O1039" s="66">
        <v>8</v>
      </c>
      <c r="P1039" s="95"/>
      <c r="Q1039" s="68"/>
      <c r="R1039" s="68"/>
      <c r="S1039" s="68"/>
      <c r="T1039" s="69">
        <f t="shared" si="111"/>
        <v>8</v>
      </c>
      <c r="U1039" s="68"/>
      <c r="V1039" s="70">
        <v>4</v>
      </c>
      <c r="W1039" s="70"/>
      <c r="X1039" s="71">
        <f t="shared" si="112"/>
        <v>12</v>
      </c>
      <c r="Y1039" s="72"/>
      <c r="Z1039" s="70"/>
      <c r="AA1039" s="68">
        <v>2</v>
      </c>
      <c r="AB1039" s="73"/>
      <c r="AC1039" s="70"/>
      <c r="AD1039" s="74"/>
      <c r="AE1039" s="68"/>
      <c r="AF1039" s="75"/>
      <c r="AG1039" s="15"/>
    </row>
    <row r="1040" s="4" customFormat="1" ht="28.5" customHeight="1" spans="1:33">
      <c r="A1040" s="61" t="s">
        <v>36</v>
      </c>
      <c r="B1040" s="61" t="s">
        <v>619</v>
      </c>
      <c r="C1040" s="61" t="s">
        <v>717</v>
      </c>
      <c r="D1040" s="61" t="s">
        <v>766</v>
      </c>
      <c r="E1040" s="62" t="s">
        <v>793</v>
      </c>
      <c r="F1040" s="77">
        <v>46186</v>
      </c>
      <c r="G1040" s="46" t="str">
        <f t="shared" si="110"/>
        <v>吴开彬2026-6-13</v>
      </c>
      <c r="H1040" s="63" t="s">
        <v>813</v>
      </c>
      <c r="I1040" s="63" t="s">
        <v>814</v>
      </c>
      <c r="J1040" s="64"/>
      <c r="K1040" s="64"/>
      <c r="L1040" s="65"/>
      <c r="M1040" s="65"/>
      <c r="N1040" s="65"/>
      <c r="O1040" s="66"/>
      <c r="P1040" s="95"/>
      <c r="Q1040" s="68"/>
      <c r="R1040" s="68"/>
      <c r="S1040" s="68"/>
      <c r="T1040" s="69">
        <f t="shared" si="111"/>
        <v>0</v>
      </c>
      <c r="U1040" s="68"/>
      <c r="V1040" s="70">
        <v>10.5</v>
      </c>
      <c r="W1040" s="70"/>
      <c r="X1040" s="71">
        <f t="shared" si="112"/>
        <v>10.5</v>
      </c>
      <c r="Y1040" s="72"/>
      <c r="Z1040" s="70"/>
      <c r="AA1040" s="68">
        <v>2</v>
      </c>
      <c r="AB1040" s="73"/>
      <c r="AC1040" s="70"/>
      <c r="AD1040" s="74"/>
      <c r="AE1040" s="68"/>
      <c r="AF1040" s="80"/>
      <c r="AG1040" s="15"/>
    </row>
    <row r="1041" s="4" customFormat="1" ht="28.5" customHeight="1" spans="1:33">
      <c r="A1041" s="61" t="s">
        <v>36</v>
      </c>
      <c r="B1041" s="61" t="s">
        <v>619</v>
      </c>
      <c r="C1041" s="61" t="s">
        <v>717</v>
      </c>
      <c r="D1041" s="61" t="s">
        <v>766</v>
      </c>
      <c r="E1041" s="62" t="s">
        <v>793</v>
      </c>
      <c r="F1041" s="77">
        <v>46187</v>
      </c>
      <c r="G1041" s="46" t="str">
        <f t="shared" si="110"/>
        <v>吴开彬2026-6-14</v>
      </c>
      <c r="H1041" s="63" t="s">
        <v>815</v>
      </c>
      <c r="I1041" s="63"/>
      <c r="J1041" s="64"/>
      <c r="K1041" s="64"/>
      <c r="L1041" s="65"/>
      <c r="M1041" s="65"/>
      <c r="N1041" s="65"/>
      <c r="O1041" s="66"/>
      <c r="P1041" s="95"/>
      <c r="Q1041" s="68"/>
      <c r="R1041" s="68"/>
      <c r="S1041" s="68"/>
      <c r="T1041" s="69">
        <f t="shared" si="111"/>
        <v>0</v>
      </c>
      <c r="U1041" s="68"/>
      <c r="V1041" s="70">
        <v>11</v>
      </c>
      <c r="W1041" s="70"/>
      <c r="X1041" s="71">
        <f t="shared" si="112"/>
        <v>11</v>
      </c>
      <c r="Y1041" s="72"/>
      <c r="Z1041" s="70"/>
      <c r="AA1041" s="68"/>
      <c r="AB1041" s="73"/>
      <c r="AC1041" s="70"/>
      <c r="AD1041" s="74"/>
      <c r="AE1041" s="68"/>
      <c r="AF1041" s="80"/>
      <c r="AG1041" s="15"/>
    </row>
    <row r="1042" s="4" customFormat="1" ht="28.5" customHeight="1" spans="1:33">
      <c r="A1042" s="61" t="s">
        <v>36</v>
      </c>
      <c r="B1042" s="61" t="s">
        <v>619</v>
      </c>
      <c r="C1042" s="61" t="s">
        <v>717</v>
      </c>
      <c r="D1042" s="61" t="s">
        <v>766</v>
      </c>
      <c r="E1042" s="62" t="s">
        <v>793</v>
      </c>
      <c r="F1042" s="46">
        <v>46188</v>
      </c>
      <c r="G1042" s="46" t="str">
        <f t="shared" si="110"/>
        <v>吴开彬2026-6-15</v>
      </c>
      <c r="H1042" s="63" t="s">
        <v>816</v>
      </c>
      <c r="I1042" s="63"/>
      <c r="J1042" s="64"/>
      <c r="K1042" s="64"/>
      <c r="L1042" s="65"/>
      <c r="M1042" s="65"/>
      <c r="N1042" s="65"/>
      <c r="O1042" s="66">
        <v>8</v>
      </c>
      <c r="P1042" s="95"/>
      <c r="Q1042" s="68"/>
      <c r="R1042" s="68"/>
      <c r="S1042" s="68"/>
      <c r="T1042" s="69">
        <f t="shared" si="111"/>
        <v>8</v>
      </c>
      <c r="U1042" s="68"/>
      <c r="V1042" s="70">
        <v>4.5</v>
      </c>
      <c r="W1042" s="70"/>
      <c r="X1042" s="71">
        <f t="shared" si="112"/>
        <v>12.5</v>
      </c>
      <c r="Y1042" s="72"/>
      <c r="Z1042" s="70"/>
      <c r="AA1042" s="68"/>
      <c r="AB1042" s="73"/>
      <c r="AC1042" s="70"/>
      <c r="AD1042" s="74"/>
      <c r="AE1042" s="68"/>
      <c r="AF1042" s="75"/>
      <c r="AG1042" s="15"/>
    </row>
    <row r="1043" s="4" customFormat="1" ht="28.5" customHeight="1" spans="1:33">
      <c r="A1043" s="61" t="s">
        <v>36</v>
      </c>
      <c r="B1043" s="61" t="s">
        <v>619</v>
      </c>
      <c r="C1043" s="61" t="s">
        <v>717</v>
      </c>
      <c r="D1043" s="61" t="s">
        <v>766</v>
      </c>
      <c r="E1043" s="62" t="s">
        <v>793</v>
      </c>
      <c r="F1043" s="46">
        <v>46189</v>
      </c>
      <c r="G1043" s="46" t="str">
        <f t="shared" si="110"/>
        <v>吴开彬2026-6-16</v>
      </c>
      <c r="H1043" s="63" t="s">
        <v>817</v>
      </c>
      <c r="I1043" s="63"/>
      <c r="J1043" s="64"/>
      <c r="K1043" s="64"/>
      <c r="L1043" s="65"/>
      <c r="M1043" s="65"/>
      <c r="N1043" s="65"/>
      <c r="O1043" s="66">
        <v>8</v>
      </c>
      <c r="P1043" s="67"/>
      <c r="Q1043" s="68"/>
      <c r="R1043" s="68"/>
      <c r="S1043" s="68"/>
      <c r="T1043" s="69">
        <f t="shared" si="111"/>
        <v>8</v>
      </c>
      <c r="U1043" s="68"/>
      <c r="V1043" s="70">
        <v>2</v>
      </c>
      <c r="W1043" s="70"/>
      <c r="X1043" s="71">
        <f t="shared" si="112"/>
        <v>10</v>
      </c>
      <c r="Y1043" s="72"/>
      <c r="Z1043" s="70"/>
      <c r="AA1043" s="68"/>
      <c r="AB1043" s="73"/>
      <c r="AC1043" s="70"/>
      <c r="AD1043" s="74"/>
      <c r="AE1043" s="68"/>
      <c r="AF1043" s="80"/>
      <c r="AG1043" s="15"/>
    </row>
    <row r="1044" s="4" customFormat="1" ht="28.5" customHeight="1" spans="1:33">
      <c r="A1044" s="61" t="s">
        <v>36</v>
      </c>
      <c r="B1044" s="61" t="s">
        <v>619</v>
      </c>
      <c r="C1044" s="61" t="s">
        <v>717</v>
      </c>
      <c r="D1044" s="61" t="s">
        <v>766</v>
      </c>
      <c r="E1044" s="62" t="s">
        <v>793</v>
      </c>
      <c r="F1044" s="46">
        <v>46190</v>
      </c>
      <c r="G1044" s="46" t="str">
        <f t="shared" si="110"/>
        <v>吴开彬2026-6-17</v>
      </c>
      <c r="H1044" s="63" t="s">
        <v>818</v>
      </c>
      <c r="I1044" s="63"/>
      <c r="J1044" s="64"/>
      <c r="K1044" s="64"/>
      <c r="L1044" s="65"/>
      <c r="M1044" s="65"/>
      <c r="N1044" s="65"/>
      <c r="O1044" s="66">
        <v>8</v>
      </c>
      <c r="P1044" s="95"/>
      <c r="Q1044" s="68"/>
      <c r="R1044" s="68"/>
      <c r="S1044" s="68"/>
      <c r="T1044" s="69">
        <f t="shared" si="111"/>
        <v>8</v>
      </c>
      <c r="U1044" s="68"/>
      <c r="V1044" s="70"/>
      <c r="W1044" s="70"/>
      <c r="X1044" s="71">
        <f t="shared" si="112"/>
        <v>8</v>
      </c>
      <c r="Y1044" s="72"/>
      <c r="Z1044" s="70"/>
      <c r="AA1044" s="68"/>
      <c r="AB1044" s="73"/>
      <c r="AC1044" s="70"/>
      <c r="AD1044" s="74"/>
      <c r="AE1044" s="68"/>
      <c r="AF1044" s="75"/>
      <c r="AG1044" s="15"/>
    </row>
    <row r="1045" s="4" customFormat="1" ht="28.5" customHeight="1" spans="1:33">
      <c r="A1045" s="61" t="s">
        <v>36</v>
      </c>
      <c r="B1045" s="61" t="s">
        <v>619</v>
      </c>
      <c r="C1045" s="61" t="s">
        <v>717</v>
      </c>
      <c r="D1045" s="61" t="s">
        <v>766</v>
      </c>
      <c r="E1045" s="62" t="s">
        <v>793</v>
      </c>
      <c r="F1045" s="46">
        <v>46191</v>
      </c>
      <c r="G1045" s="46" t="str">
        <f t="shared" si="110"/>
        <v>吴开彬2026-6-18</v>
      </c>
      <c r="H1045" s="63" t="s">
        <v>819</v>
      </c>
      <c r="I1045" s="63" t="s">
        <v>820</v>
      </c>
      <c r="J1045" s="64"/>
      <c r="K1045" s="64"/>
      <c r="L1045" s="65"/>
      <c r="M1045" s="65"/>
      <c r="N1045" s="65"/>
      <c r="O1045" s="66">
        <v>8</v>
      </c>
      <c r="P1045" s="95"/>
      <c r="Q1045" s="68"/>
      <c r="R1045" s="68"/>
      <c r="S1045" s="68"/>
      <c r="T1045" s="69">
        <f t="shared" si="111"/>
        <v>8</v>
      </c>
      <c r="U1045" s="68"/>
      <c r="V1045" s="70"/>
      <c r="W1045" s="70"/>
      <c r="X1045" s="71">
        <f t="shared" si="112"/>
        <v>8</v>
      </c>
      <c r="Y1045" s="72"/>
      <c r="Z1045" s="70"/>
      <c r="AA1045" s="68">
        <v>2</v>
      </c>
      <c r="AB1045" s="73"/>
      <c r="AC1045" s="70"/>
      <c r="AD1045" s="74"/>
      <c r="AE1045" s="68"/>
      <c r="AF1045" s="75"/>
      <c r="AG1045" s="15"/>
    </row>
    <row r="1046" s="4" customFormat="1" ht="28.5" customHeight="1" spans="1:33">
      <c r="A1046" s="61" t="s">
        <v>36</v>
      </c>
      <c r="B1046" s="61" t="s">
        <v>619</v>
      </c>
      <c r="C1046" s="61" t="s">
        <v>717</v>
      </c>
      <c r="D1046" s="61" t="s">
        <v>766</v>
      </c>
      <c r="E1046" s="62" t="s">
        <v>793</v>
      </c>
      <c r="F1046" s="82">
        <v>46192</v>
      </c>
      <c r="G1046" s="46" t="str">
        <f t="shared" si="110"/>
        <v>吴开彬2026-6-19</v>
      </c>
      <c r="H1046" s="63"/>
      <c r="I1046" s="63"/>
      <c r="J1046" s="64"/>
      <c r="K1046" s="64"/>
      <c r="L1046" s="65"/>
      <c r="M1046" s="65"/>
      <c r="N1046" s="65"/>
      <c r="O1046" s="66"/>
      <c r="P1046" s="95"/>
      <c r="Q1046" s="68"/>
      <c r="R1046" s="68"/>
      <c r="S1046" s="68"/>
      <c r="T1046" s="69">
        <f t="shared" si="111"/>
        <v>0</v>
      </c>
      <c r="U1046" s="68"/>
      <c r="V1046" s="70"/>
      <c r="W1046" s="70"/>
      <c r="X1046" s="71">
        <f t="shared" si="112"/>
        <v>0</v>
      </c>
      <c r="Y1046" s="72"/>
      <c r="Z1046" s="70"/>
      <c r="AA1046" s="68"/>
      <c r="AB1046" s="73">
        <v>8</v>
      </c>
      <c r="AC1046" s="70"/>
      <c r="AD1046" s="74"/>
      <c r="AE1046" s="68"/>
      <c r="AF1046" s="75"/>
      <c r="AG1046" s="15"/>
    </row>
    <row r="1047" s="4" customFormat="1" ht="28.5" customHeight="1" spans="1:33">
      <c r="A1047" s="61" t="s">
        <v>36</v>
      </c>
      <c r="B1047" s="61" t="s">
        <v>619</v>
      </c>
      <c r="C1047" s="61" t="s">
        <v>717</v>
      </c>
      <c r="D1047" s="61" t="s">
        <v>766</v>
      </c>
      <c r="E1047" s="62" t="s">
        <v>793</v>
      </c>
      <c r="F1047" s="77">
        <v>46193</v>
      </c>
      <c r="G1047" s="46" t="str">
        <f t="shared" si="110"/>
        <v>吴开彬2026-6-20</v>
      </c>
      <c r="H1047" s="63"/>
      <c r="I1047" s="63"/>
      <c r="J1047" s="64"/>
      <c r="K1047" s="64"/>
      <c r="L1047" s="65"/>
      <c r="M1047" s="65"/>
      <c r="N1047" s="65"/>
      <c r="O1047" s="66"/>
      <c r="P1047" s="95"/>
      <c r="Q1047" s="68"/>
      <c r="R1047" s="68"/>
      <c r="S1047" s="68"/>
      <c r="T1047" s="69">
        <f t="shared" si="111"/>
        <v>0</v>
      </c>
      <c r="U1047" s="68"/>
      <c r="V1047" s="70"/>
      <c r="W1047" s="70"/>
      <c r="X1047" s="71">
        <f t="shared" si="112"/>
        <v>0</v>
      </c>
      <c r="Y1047" s="72"/>
      <c r="Z1047" s="70"/>
      <c r="AA1047" s="68"/>
      <c r="AB1047" s="73"/>
      <c r="AC1047" s="70"/>
      <c r="AD1047" s="74"/>
      <c r="AE1047" s="68"/>
      <c r="AF1047" s="75"/>
      <c r="AG1047" s="15"/>
    </row>
    <row r="1048" s="4" customFormat="1" ht="28.5" customHeight="1" spans="1:33">
      <c r="A1048" s="61" t="s">
        <v>36</v>
      </c>
      <c r="B1048" s="61" t="s">
        <v>619</v>
      </c>
      <c r="C1048" s="61" t="s">
        <v>717</v>
      </c>
      <c r="D1048" s="61" t="s">
        <v>766</v>
      </c>
      <c r="E1048" s="62" t="s">
        <v>793</v>
      </c>
      <c r="F1048" s="46">
        <v>46194</v>
      </c>
      <c r="G1048" s="46" t="str">
        <f t="shared" si="110"/>
        <v>吴开彬2026-6-21</v>
      </c>
      <c r="H1048" s="63"/>
      <c r="I1048" s="63"/>
      <c r="J1048" s="64"/>
      <c r="K1048" s="64"/>
      <c r="L1048" s="65" t="s">
        <v>73</v>
      </c>
      <c r="M1048" s="65"/>
      <c r="N1048" s="65"/>
      <c r="O1048" s="66">
        <v>8</v>
      </c>
      <c r="P1048" s="95"/>
      <c r="Q1048" s="68">
        <v>-8</v>
      </c>
      <c r="R1048" s="68"/>
      <c r="S1048" s="68"/>
      <c r="T1048" s="69">
        <f t="shared" si="111"/>
        <v>0</v>
      </c>
      <c r="U1048" s="68"/>
      <c r="V1048" s="70"/>
      <c r="W1048" s="70"/>
      <c r="X1048" s="71">
        <f t="shared" si="112"/>
        <v>0</v>
      </c>
      <c r="Y1048" s="72"/>
      <c r="Z1048" s="70"/>
      <c r="AA1048" s="68"/>
      <c r="AB1048" s="73"/>
      <c r="AC1048" s="70"/>
      <c r="AD1048" s="74"/>
      <c r="AE1048" s="68"/>
      <c r="AF1048" s="75"/>
      <c r="AG1048" s="15"/>
    </row>
    <row r="1049" s="4" customFormat="1" ht="28.5" customHeight="1" spans="1:33">
      <c r="A1049" s="61" t="s">
        <v>36</v>
      </c>
      <c r="B1049" s="61" t="s">
        <v>619</v>
      </c>
      <c r="C1049" s="61" t="s">
        <v>717</v>
      </c>
      <c r="D1049" s="61" t="s">
        <v>766</v>
      </c>
      <c r="E1049" s="62" t="s">
        <v>793</v>
      </c>
      <c r="F1049" s="46">
        <v>46195</v>
      </c>
      <c r="G1049" s="46" t="str">
        <f t="shared" si="110"/>
        <v>吴开彬2026-6-22</v>
      </c>
      <c r="H1049" s="63"/>
      <c r="I1049" s="63"/>
      <c r="J1049" s="64"/>
      <c r="K1049" s="64"/>
      <c r="L1049" s="65"/>
      <c r="M1049" s="65"/>
      <c r="N1049" s="65"/>
      <c r="O1049" s="66"/>
      <c r="P1049" s="95"/>
      <c r="Q1049" s="68"/>
      <c r="R1049" s="68"/>
      <c r="S1049" s="68"/>
      <c r="T1049" s="69">
        <f t="shared" si="111"/>
        <v>0</v>
      </c>
      <c r="U1049" s="68"/>
      <c r="V1049" s="70"/>
      <c r="W1049" s="70"/>
      <c r="X1049" s="71">
        <f t="shared" si="112"/>
        <v>0</v>
      </c>
      <c r="Y1049" s="72"/>
      <c r="Z1049" s="70"/>
      <c r="AA1049" s="68"/>
      <c r="AB1049" s="73"/>
      <c r="AC1049" s="70"/>
      <c r="AD1049" s="74"/>
      <c r="AE1049" s="68"/>
      <c r="AF1049" s="75"/>
      <c r="AG1049" s="15"/>
    </row>
    <row r="1050" s="4" customFormat="1" ht="28.5" customHeight="1" spans="1:33">
      <c r="A1050" s="61" t="s">
        <v>36</v>
      </c>
      <c r="B1050" s="61" t="s">
        <v>619</v>
      </c>
      <c r="C1050" s="61" t="s">
        <v>717</v>
      </c>
      <c r="D1050" s="61" t="s">
        <v>766</v>
      </c>
      <c r="E1050" s="62" t="s">
        <v>793</v>
      </c>
      <c r="F1050" s="46">
        <v>46196</v>
      </c>
      <c r="G1050" s="46" t="str">
        <f t="shared" si="110"/>
        <v>吴开彬2026-6-23</v>
      </c>
      <c r="H1050" s="63"/>
      <c r="I1050" s="63"/>
      <c r="J1050" s="64"/>
      <c r="K1050" s="64"/>
      <c r="L1050" s="65"/>
      <c r="M1050" s="65"/>
      <c r="N1050" s="65"/>
      <c r="O1050" s="66"/>
      <c r="P1050" s="95"/>
      <c r="Q1050" s="68"/>
      <c r="R1050" s="68"/>
      <c r="S1050" s="68"/>
      <c r="T1050" s="69">
        <f t="shared" si="111"/>
        <v>0</v>
      </c>
      <c r="U1050" s="68"/>
      <c r="V1050" s="70"/>
      <c r="W1050" s="70"/>
      <c r="X1050" s="71">
        <f t="shared" si="112"/>
        <v>0</v>
      </c>
      <c r="Y1050" s="72"/>
      <c r="Z1050" s="70"/>
      <c r="AA1050" s="68"/>
      <c r="AB1050" s="73"/>
      <c r="AC1050" s="70"/>
      <c r="AD1050" s="74"/>
      <c r="AE1050" s="68"/>
      <c r="AF1050" s="75"/>
      <c r="AG1050" s="15"/>
    </row>
    <row r="1051" s="4" customFormat="1" ht="28.5" customHeight="1" spans="1:33">
      <c r="A1051" s="61" t="s">
        <v>36</v>
      </c>
      <c r="B1051" s="61" t="s">
        <v>619</v>
      </c>
      <c r="C1051" s="61" t="s">
        <v>717</v>
      </c>
      <c r="D1051" s="61" t="s">
        <v>766</v>
      </c>
      <c r="E1051" s="62" t="s">
        <v>793</v>
      </c>
      <c r="F1051" s="46">
        <v>46197</v>
      </c>
      <c r="G1051" s="46" t="str">
        <f t="shared" si="110"/>
        <v>吴开彬2026-6-24</v>
      </c>
      <c r="H1051" s="63"/>
      <c r="I1051" s="63"/>
      <c r="J1051" s="64"/>
      <c r="K1051" s="64"/>
      <c r="L1051" s="65"/>
      <c r="M1051" s="65"/>
      <c r="N1051" s="65"/>
      <c r="O1051" s="66"/>
      <c r="P1051" s="95"/>
      <c r="Q1051" s="68"/>
      <c r="R1051" s="68"/>
      <c r="S1051" s="68"/>
      <c r="T1051" s="69">
        <f t="shared" si="111"/>
        <v>0</v>
      </c>
      <c r="U1051" s="68"/>
      <c r="V1051" s="70"/>
      <c r="W1051" s="70"/>
      <c r="X1051" s="71">
        <f t="shared" si="112"/>
        <v>0</v>
      </c>
      <c r="Y1051" s="72"/>
      <c r="Z1051" s="70"/>
      <c r="AA1051" s="68"/>
      <c r="AB1051" s="73"/>
      <c r="AC1051" s="70"/>
      <c r="AD1051" s="74"/>
      <c r="AE1051" s="68"/>
      <c r="AF1051" s="75"/>
      <c r="AG1051" s="15"/>
    </row>
    <row r="1052" s="4" customFormat="1" ht="28.5" customHeight="1" spans="1:33">
      <c r="A1052" s="61" t="s">
        <v>36</v>
      </c>
      <c r="B1052" s="61" t="s">
        <v>619</v>
      </c>
      <c r="C1052" s="61" t="s">
        <v>717</v>
      </c>
      <c r="D1052" s="61" t="s">
        <v>766</v>
      </c>
      <c r="E1052" s="62" t="s">
        <v>793</v>
      </c>
      <c r="F1052" s="46">
        <v>46198</v>
      </c>
      <c r="G1052" s="46" t="str">
        <f t="shared" si="110"/>
        <v>吴开彬2026-6-25</v>
      </c>
      <c r="H1052" s="63"/>
      <c r="I1052" s="63"/>
      <c r="J1052" s="64"/>
      <c r="K1052" s="64"/>
      <c r="L1052" s="65"/>
      <c r="M1052" s="65"/>
      <c r="N1052" s="65"/>
      <c r="O1052" s="66"/>
      <c r="P1052" s="95"/>
      <c r="Q1052" s="68"/>
      <c r="R1052" s="68"/>
      <c r="S1052" s="68"/>
      <c r="T1052" s="69">
        <f t="shared" si="111"/>
        <v>0</v>
      </c>
      <c r="U1052" s="68"/>
      <c r="V1052" s="70"/>
      <c r="W1052" s="70"/>
      <c r="X1052" s="71">
        <f t="shared" si="112"/>
        <v>0</v>
      </c>
      <c r="Y1052" s="72"/>
      <c r="Z1052" s="70"/>
      <c r="AA1052" s="68"/>
      <c r="AB1052" s="73"/>
      <c r="AC1052" s="70"/>
      <c r="AD1052" s="74"/>
      <c r="AE1052" s="68"/>
      <c r="AF1052" s="75"/>
      <c r="AG1052" s="15"/>
    </row>
    <row r="1053" s="4" customFormat="1" ht="28.5" customHeight="1" spans="1:33">
      <c r="A1053" s="61" t="s">
        <v>36</v>
      </c>
      <c r="B1053" s="61" t="s">
        <v>619</v>
      </c>
      <c r="C1053" s="61" t="s">
        <v>717</v>
      </c>
      <c r="D1053" s="61" t="s">
        <v>766</v>
      </c>
      <c r="E1053" s="62" t="s">
        <v>793</v>
      </c>
      <c r="F1053" s="46">
        <v>46199</v>
      </c>
      <c r="G1053" s="46" t="str">
        <f t="shared" si="110"/>
        <v>吴开彬2026-6-26</v>
      </c>
      <c r="H1053" s="63"/>
      <c r="I1053" s="63"/>
      <c r="J1053" s="64"/>
      <c r="K1053" s="64"/>
      <c r="L1053" s="65"/>
      <c r="M1053" s="65"/>
      <c r="N1053" s="65"/>
      <c r="O1053" s="66"/>
      <c r="P1053" s="95"/>
      <c r="Q1053" s="68"/>
      <c r="R1053" s="68"/>
      <c r="S1053" s="68"/>
      <c r="T1053" s="69">
        <f t="shared" si="111"/>
        <v>0</v>
      </c>
      <c r="U1053" s="68"/>
      <c r="V1053" s="70"/>
      <c r="W1053" s="70"/>
      <c r="X1053" s="71">
        <f t="shared" si="112"/>
        <v>0</v>
      </c>
      <c r="Y1053" s="72"/>
      <c r="Z1053" s="70"/>
      <c r="AA1053" s="68"/>
      <c r="AB1053" s="73"/>
      <c r="AC1053" s="70"/>
      <c r="AD1053" s="74"/>
      <c r="AE1053" s="68"/>
      <c r="AF1053" s="75"/>
      <c r="AG1053" s="15"/>
    </row>
    <row r="1054" s="4" customFormat="1" ht="28.5" customHeight="1" spans="1:33">
      <c r="A1054" s="61" t="s">
        <v>36</v>
      </c>
      <c r="B1054" s="61" t="s">
        <v>619</v>
      </c>
      <c r="C1054" s="61" t="s">
        <v>717</v>
      </c>
      <c r="D1054" s="61" t="s">
        <v>766</v>
      </c>
      <c r="E1054" s="62" t="s">
        <v>793</v>
      </c>
      <c r="F1054" s="46">
        <v>46200</v>
      </c>
      <c r="G1054" s="46" t="str">
        <f t="shared" si="110"/>
        <v>吴开彬2026-6-27</v>
      </c>
      <c r="H1054" s="63"/>
      <c r="I1054" s="63"/>
      <c r="J1054" s="64"/>
      <c r="K1054" s="64"/>
      <c r="L1054" s="65"/>
      <c r="M1054" s="65"/>
      <c r="N1054" s="79"/>
      <c r="O1054" s="66"/>
      <c r="P1054" s="95"/>
      <c r="Q1054" s="68"/>
      <c r="R1054" s="68"/>
      <c r="S1054" s="68"/>
      <c r="T1054" s="69">
        <f t="shared" si="111"/>
        <v>0</v>
      </c>
      <c r="U1054" s="68"/>
      <c r="V1054" s="70"/>
      <c r="W1054" s="70"/>
      <c r="X1054" s="71">
        <f t="shared" si="112"/>
        <v>0</v>
      </c>
      <c r="Y1054" s="72"/>
      <c r="Z1054" s="70"/>
      <c r="AA1054" s="68"/>
      <c r="AB1054" s="73"/>
      <c r="AC1054" s="70"/>
      <c r="AD1054" s="74"/>
      <c r="AE1054" s="68"/>
      <c r="AF1054" s="75"/>
      <c r="AG1054" s="15"/>
    </row>
    <row r="1055" s="4" customFormat="1" ht="28.5" customHeight="1" spans="1:33">
      <c r="A1055" s="61" t="s">
        <v>36</v>
      </c>
      <c r="B1055" s="61" t="s">
        <v>619</v>
      </c>
      <c r="C1055" s="61" t="s">
        <v>717</v>
      </c>
      <c r="D1055" s="61" t="s">
        <v>766</v>
      </c>
      <c r="E1055" s="62" t="s">
        <v>793</v>
      </c>
      <c r="F1055" s="46">
        <v>46201</v>
      </c>
      <c r="G1055" s="46" t="str">
        <f t="shared" si="110"/>
        <v>吴开彬2026-6-28</v>
      </c>
      <c r="H1055" s="63"/>
      <c r="I1055" s="63"/>
      <c r="J1055" s="64"/>
      <c r="K1055" s="64"/>
      <c r="L1055" s="65"/>
      <c r="M1055" s="65"/>
      <c r="N1055" s="65"/>
      <c r="O1055" s="66"/>
      <c r="P1055" s="95"/>
      <c r="Q1055" s="68"/>
      <c r="R1055" s="68"/>
      <c r="S1055" s="68"/>
      <c r="T1055" s="69">
        <f t="shared" si="111"/>
        <v>0</v>
      </c>
      <c r="U1055" s="68"/>
      <c r="V1055" s="70"/>
      <c r="W1055" s="70"/>
      <c r="X1055" s="71">
        <f t="shared" si="112"/>
        <v>0</v>
      </c>
      <c r="Y1055" s="72"/>
      <c r="Z1055" s="70"/>
      <c r="AA1055" s="68"/>
      <c r="AB1055" s="73"/>
      <c r="AC1055" s="70"/>
      <c r="AD1055" s="74"/>
      <c r="AE1055" s="68"/>
      <c r="AF1055" s="75"/>
      <c r="AG1055" s="15"/>
    </row>
    <row r="1056" s="4" customFormat="1" ht="28.5" customHeight="1" spans="1:33">
      <c r="A1056" s="61" t="s">
        <v>36</v>
      </c>
      <c r="B1056" s="61" t="s">
        <v>619</v>
      </c>
      <c r="C1056" s="61" t="s">
        <v>717</v>
      </c>
      <c r="D1056" s="61" t="s">
        <v>766</v>
      </c>
      <c r="E1056" s="62" t="s">
        <v>793</v>
      </c>
      <c r="F1056" s="46">
        <v>46202</v>
      </c>
      <c r="G1056" s="46" t="str">
        <f t="shared" si="110"/>
        <v>吴开彬2026-6-29</v>
      </c>
      <c r="H1056" s="63"/>
      <c r="I1056" s="63"/>
      <c r="J1056" s="64"/>
      <c r="K1056" s="64"/>
      <c r="L1056" s="65"/>
      <c r="M1056" s="65"/>
      <c r="N1056" s="79"/>
      <c r="O1056" s="66"/>
      <c r="P1056" s="95"/>
      <c r="Q1056" s="68"/>
      <c r="R1056" s="68"/>
      <c r="S1056" s="68"/>
      <c r="T1056" s="69">
        <f t="shared" si="111"/>
        <v>0</v>
      </c>
      <c r="U1056" s="68"/>
      <c r="V1056" s="70"/>
      <c r="W1056" s="70"/>
      <c r="X1056" s="71">
        <f t="shared" si="112"/>
        <v>0</v>
      </c>
      <c r="Y1056" s="72"/>
      <c r="Z1056" s="70"/>
      <c r="AA1056" s="68"/>
      <c r="AB1056" s="73"/>
      <c r="AC1056" s="70"/>
      <c r="AD1056" s="74"/>
      <c r="AE1056" s="68"/>
      <c r="AF1056" s="75"/>
      <c r="AG1056" s="15"/>
    </row>
    <row r="1057" s="3" customFormat="1" ht="28.5" customHeight="1" spans="1:33">
      <c r="A1057" s="61" t="s">
        <v>36</v>
      </c>
      <c r="B1057" s="61" t="s">
        <v>619</v>
      </c>
      <c r="C1057" s="61" t="s">
        <v>717</v>
      </c>
      <c r="D1057" s="61" t="s">
        <v>766</v>
      </c>
      <c r="E1057" s="62" t="s">
        <v>793</v>
      </c>
      <c r="F1057" s="46">
        <v>46203</v>
      </c>
      <c r="G1057" s="46" t="str">
        <f t="shared" si="110"/>
        <v>吴开彬2026-6-30</v>
      </c>
      <c r="H1057" s="63"/>
      <c r="I1057" s="63"/>
      <c r="J1057" s="64"/>
      <c r="K1057" s="64"/>
      <c r="L1057" s="65"/>
      <c r="M1057" s="65"/>
      <c r="N1057" s="65"/>
      <c r="O1057" s="66"/>
      <c r="P1057" s="95"/>
      <c r="Q1057" s="68"/>
      <c r="R1057" s="68"/>
      <c r="S1057" s="68"/>
      <c r="T1057" s="69">
        <f t="shared" si="111"/>
        <v>0</v>
      </c>
      <c r="U1057" s="68"/>
      <c r="V1057" s="70"/>
      <c r="W1057" s="70"/>
      <c r="X1057" s="71">
        <f t="shared" si="112"/>
        <v>0</v>
      </c>
      <c r="Y1057" s="72"/>
      <c r="Z1057" s="70"/>
      <c r="AA1057" s="68"/>
      <c r="AB1057" s="73"/>
      <c r="AC1057" s="70"/>
      <c r="AD1057" s="74"/>
      <c r="AE1057" s="68"/>
      <c r="AF1057" s="75"/>
      <c r="AG1057" s="15"/>
    </row>
    <row r="1058" s="3" customFormat="1" ht="28.5" customHeight="1" spans="1:33">
      <c r="A1058" s="61" t="s">
        <v>36</v>
      </c>
      <c r="B1058" s="61" t="s">
        <v>619</v>
      </c>
      <c r="C1058" s="61" t="s">
        <v>717</v>
      </c>
      <c r="D1058" s="61" t="s">
        <v>766</v>
      </c>
      <c r="E1058" s="62" t="s">
        <v>793</v>
      </c>
      <c r="F1058" s="46">
        <v>46204</v>
      </c>
      <c r="G1058" s="46" t="str">
        <f t="shared" si="110"/>
        <v>吴开彬2026-7-1</v>
      </c>
      <c r="H1058" s="63"/>
      <c r="I1058" s="63"/>
      <c r="J1058" s="64"/>
      <c r="K1058" s="64"/>
      <c r="L1058" s="65"/>
      <c r="M1058" s="65"/>
      <c r="N1058" s="65"/>
      <c r="O1058" s="66"/>
      <c r="P1058" s="95"/>
      <c r="Q1058" s="68"/>
      <c r="R1058" s="68"/>
      <c r="S1058" s="68"/>
      <c r="T1058" s="69">
        <f t="shared" si="111"/>
        <v>0</v>
      </c>
      <c r="U1058" s="68"/>
      <c r="V1058" s="70"/>
      <c r="W1058" s="70"/>
      <c r="X1058" s="71">
        <f t="shared" si="112"/>
        <v>0</v>
      </c>
      <c r="Y1058" s="72"/>
      <c r="Z1058" s="70"/>
      <c r="AA1058" s="68"/>
      <c r="AB1058" s="73"/>
      <c r="AC1058" s="70"/>
      <c r="AD1058" s="74"/>
      <c r="AE1058" s="68"/>
      <c r="AF1058" s="75"/>
      <c r="AG1058" s="15"/>
    </row>
    <row r="1059" s="4" customFormat="1" ht="28.5" customHeight="1" spans="1:33">
      <c r="A1059" s="84" t="s">
        <v>36</v>
      </c>
      <c r="B1059" s="84" t="s">
        <v>619</v>
      </c>
      <c r="C1059" s="84" t="s">
        <v>717</v>
      </c>
      <c r="D1059" s="84" t="s">
        <v>766</v>
      </c>
      <c r="E1059" s="85" t="s">
        <v>793</v>
      </c>
      <c r="F1059" s="86">
        <v>46235</v>
      </c>
      <c r="G1059" s="46" t="str">
        <f t="shared" si="110"/>
        <v>吴开彬2026-8-1</v>
      </c>
      <c r="H1059" s="63"/>
      <c r="I1059" s="63"/>
      <c r="J1059" s="64"/>
      <c r="K1059" s="64"/>
      <c r="L1059" s="65"/>
      <c r="M1059" s="65"/>
      <c r="N1059" s="91"/>
      <c r="O1059" s="66"/>
      <c r="P1059" s="87"/>
      <c r="Q1059" s="87"/>
      <c r="R1059" s="87"/>
      <c r="S1059" s="87"/>
      <c r="T1059" s="69">
        <f t="shared" si="111"/>
        <v>0</v>
      </c>
      <c r="U1059" s="87"/>
      <c r="V1059" s="87"/>
      <c r="W1059" s="87"/>
      <c r="X1059" s="71">
        <f t="shared" si="112"/>
        <v>0</v>
      </c>
      <c r="Y1059" s="88"/>
      <c r="Z1059" s="87"/>
      <c r="AA1059" s="87"/>
      <c r="AB1059" s="87"/>
      <c r="AC1059" s="87"/>
      <c r="AD1059" s="89"/>
      <c r="AE1059" s="87"/>
      <c r="AF1059" s="90"/>
      <c r="AG1059" s="15"/>
    </row>
    <row r="1060" s="4" customFormat="1" ht="28.5" customHeight="1" spans="1:33">
      <c r="A1060" s="44" t="s">
        <v>138</v>
      </c>
      <c r="B1060" s="44" t="s">
        <v>619</v>
      </c>
      <c r="C1060" s="44" t="s">
        <v>643</v>
      </c>
      <c r="D1060" s="44" t="s">
        <v>644</v>
      </c>
      <c r="E1060" s="44" t="s">
        <v>821</v>
      </c>
      <c r="F1060" s="45">
        <v>46173</v>
      </c>
      <c r="G1060" s="46" t="str">
        <f t="shared" si="110"/>
        <v>邬瑞明2026-5-31</v>
      </c>
      <c r="H1060" s="47"/>
      <c r="I1060" s="47"/>
      <c r="J1060" s="48"/>
      <c r="K1060" s="48"/>
      <c r="L1060" s="48"/>
      <c r="M1060" s="49"/>
      <c r="N1060" s="49"/>
      <c r="O1060" s="50">
        <f t="shared" ref="O1060:AE1060" si="113">SUM(O1061:O1092)</f>
        <v>128</v>
      </c>
      <c r="P1060" s="51">
        <f t="shared" si="113"/>
        <v>0</v>
      </c>
      <c r="Q1060" s="52">
        <f t="shared" si="113"/>
        <v>-4</v>
      </c>
      <c r="R1060" s="52">
        <f t="shared" si="113"/>
        <v>-8</v>
      </c>
      <c r="S1060" s="53">
        <f t="shared" si="113"/>
        <v>0</v>
      </c>
      <c r="T1060" s="54">
        <f t="shared" si="113"/>
        <v>116</v>
      </c>
      <c r="U1060" s="55">
        <f t="shared" si="113"/>
        <v>0</v>
      </c>
      <c r="V1060" s="54">
        <f t="shared" si="113"/>
        <v>26</v>
      </c>
      <c r="W1060" s="54">
        <f t="shared" si="113"/>
        <v>0</v>
      </c>
      <c r="X1060" s="56">
        <f t="shared" si="113"/>
        <v>142</v>
      </c>
      <c r="Y1060" s="57">
        <f t="shared" si="113"/>
        <v>0</v>
      </c>
      <c r="Z1060" s="54">
        <f t="shared" si="113"/>
        <v>20</v>
      </c>
      <c r="AA1060" s="58">
        <f t="shared" si="113"/>
        <v>16</v>
      </c>
      <c r="AB1060" s="54">
        <f t="shared" si="113"/>
        <v>8</v>
      </c>
      <c r="AC1060" s="54">
        <f t="shared" si="113"/>
        <v>0</v>
      </c>
      <c r="AD1060" s="59">
        <f t="shared" si="113"/>
        <v>0</v>
      </c>
      <c r="AE1060" s="58">
        <f t="shared" si="113"/>
        <v>0</v>
      </c>
      <c r="AF1060" s="60"/>
      <c r="AG1060" s="15"/>
    </row>
    <row r="1061" s="4" customFormat="1" ht="28.5" customHeight="1" spans="1:33">
      <c r="A1061" s="61" t="s">
        <v>138</v>
      </c>
      <c r="B1061" s="61" t="s">
        <v>619</v>
      </c>
      <c r="C1061" s="61" t="s">
        <v>643</v>
      </c>
      <c r="D1061" s="61" t="s">
        <v>644</v>
      </c>
      <c r="E1061" s="62" t="s">
        <v>821</v>
      </c>
      <c r="F1061" s="46">
        <v>46174</v>
      </c>
      <c r="G1061" s="46" t="str">
        <f t="shared" si="110"/>
        <v>邬瑞明2026-6-1</v>
      </c>
      <c r="H1061" s="63" t="s">
        <v>822</v>
      </c>
      <c r="I1061" s="63" t="s">
        <v>823</v>
      </c>
      <c r="J1061" s="64"/>
      <c r="K1061" s="64"/>
      <c r="L1061" s="65"/>
      <c r="M1061" s="65"/>
      <c r="N1061" s="65"/>
      <c r="O1061" s="66">
        <v>8</v>
      </c>
      <c r="P1061" s="95"/>
      <c r="Q1061" s="68"/>
      <c r="R1061" s="68"/>
      <c r="S1061" s="68"/>
      <c r="T1061" s="69">
        <f t="shared" ref="T1061:T1092" si="114">SUM(O1061:S1061)</f>
        <v>8</v>
      </c>
      <c r="U1061" s="68"/>
      <c r="V1061" s="70">
        <v>2.5</v>
      </c>
      <c r="W1061" s="70"/>
      <c r="X1061" s="71">
        <f t="shared" ref="X1061:X1092" si="115">SUM(T1061:W1061)</f>
        <v>10.5</v>
      </c>
      <c r="Y1061" s="72"/>
      <c r="Z1061" s="70"/>
      <c r="AA1061" s="68">
        <v>2</v>
      </c>
      <c r="AB1061" s="73"/>
      <c r="AC1061" s="70"/>
      <c r="AD1061" s="74"/>
      <c r="AE1061" s="68"/>
      <c r="AF1061" s="75"/>
      <c r="AG1061" s="15"/>
    </row>
    <row r="1062" s="4" customFormat="1" ht="28.5" customHeight="1" spans="1:33">
      <c r="A1062" s="61" t="s">
        <v>138</v>
      </c>
      <c r="B1062" s="61" t="s">
        <v>619</v>
      </c>
      <c r="C1062" s="61" t="s">
        <v>643</v>
      </c>
      <c r="D1062" s="61" t="s">
        <v>644</v>
      </c>
      <c r="E1062" s="62" t="s">
        <v>821</v>
      </c>
      <c r="F1062" s="46">
        <v>46175</v>
      </c>
      <c r="G1062" s="46" t="str">
        <f t="shared" si="110"/>
        <v>邬瑞明2026-6-2</v>
      </c>
      <c r="H1062" s="63" t="s">
        <v>824</v>
      </c>
      <c r="I1062" s="63" t="s">
        <v>825</v>
      </c>
      <c r="J1062" s="64"/>
      <c r="K1062" s="64"/>
      <c r="L1062" s="65"/>
      <c r="M1062" s="65"/>
      <c r="N1062" s="65"/>
      <c r="O1062" s="66">
        <v>8</v>
      </c>
      <c r="P1062" s="95"/>
      <c r="Q1062" s="68"/>
      <c r="R1062" s="68"/>
      <c r="S1062" s="68"/>
      <c r="T1062" s="69">
        <f t="shared" si="114"/>
        <v>8</v>
      </c>
      <c r="U1062" s="68"/>
      <c r="V1062" s="70">
        <f>8-1</f>
        <v>7</v>
      </c>
      <c r="W1062" s="70"/>
      <c r="X1062" s="71">
        <f t="shared" si="115"/>
        <v>15</v>
      </c>
      <c r="Y1062" s="72"/>
      <c r="Z1062" s="70">
        <v>20</v>
      </c>
      <c r="AA1062" s="68">
        <v>2</v>
      </c>
      <c r="AB1062" s="73"/>
      <c r="AC1062" s="70"/>
      <c r="AD1062" s="74"/>
      <c r="AE1062" s="68"/>
      <c r="AF1062" s="75"/>
      <c r="AG1062" s="15"/>
    </row>
    <row r="1063" s="4" customFormat="1" ht="28.5" customHeight="1" spans="1:33">
      <c r="A1063" s="61" t="s">
        <v>138</v>
      </c>
      <c r="B1063" s="61" t="s">
        <v>619</v>
      </c>
      <c r="C1063" s="61" t="s">
        <v>643</v>
      </c>
      <c r="D1063" s="61" t="s">
        <v>644</v>
      </c>
      <c r="E1063" s="62" t="s">
        <v>821</v>
      </c>
      <c r="F1063" s="46">
        <v>46176</v>
      </c>
      <c r="G1063" s="46" t="str">
        <f t="shared" si="110"/>
        <v>邬瑞明2026-6-3</v>
      </c>
      <c r="H1063" s="63" t="s">
        <v>826</v>
      </c>
      <c r="I1063" s="63"/>
      <c r="J1063" s="64"/>
      <c r="K1063" s="64"/>
      <c r="L1063" s="65"/>
      <c r="M1063" s="65"/>
      <c r="N1063" s="65"/>
      <c r="O1063" s="66">
        <v>8</v>
      </c>
      <c r="P1063" s="95"/>
      <c r="Q1063" s="68"/>
      <c r="R1063" s="68"/>
      <c r="S1063" s="68"/>
      <c r="T1063" s="69">
        <f t="shared" si="114"/>
        <v>8</v>
      </c>
      <c r="U1063" s="68"/>
      <c r="V1063" s="70">
        <v>1.5</v>
      </c>
      <c r="W1063" s="70"/>
      <c r="X1063" s="71">
        <f t="shared" si="115"/>
        <v>9.5</v>
      </c>
      <c r="Y1063" s="72"/>
      <c r="Z1063" s="70"/>
      <c r="AA1063" s="68"/>
      <c r="AB1063" s="73"/>
      <c r="AC1063" s="70"/>
      <c r="AD1063" s="74"/>
      <c r="AE1063" s="68"/>
      <c r="AF1063" s="75"/>
      <c r="AG1063" s="15"/>
    </row>
    <row r="1064" s="4" customFormat="1" ht="28.5" customHeight="1" spans="1:33">
      <c r="A1064" s="61" t="s">
        <v>138</v>
      </c>
      <c r="B1064" s="61" t="s">
        <v>619</v>
      </c>
      <c r="C1064" s="61" t="s">
        <v>643</v>
      </c>
      <c r="D1064" s="61" t="s">
        <v>644</v>
      </c>
      <c r="E1064" s="62" t="s">
        <v>821</v>
      </c>
      <c r="F1064" s="46">
        <v>46177</v>
      </c>
      <c r="G1064" s="46" t="str">
        <f t="shared" si="110"/>
        <v>邬瑞明2026-6-4</v>
      </c>
      <c r="H1064" s="63" t="s">
        <v>827</v>
      </c>
      <c r="I1064" s="63"/>
      <c r="J1064" s="64"/>
      <c r="K1064" s="64"/>
      <c r="L1064" s="65" t="s">
        <v>78</v>
      </c>
      <c r="M1064" s="65"/>
      <c r="N1064" s="65"/>
      <c r="O1064" s="66">
        <v>8</v>
      </c>
      <c r="P1064" s="95"/>
      <c r="Q1064" s="68">
        <v>-1.5</v>
      </c>
      <c r="R1064" s="68"/>
      <c r="S1064" s="68"/>
      <c r="T1064" s="69">
        <f t="shared" si="114"/>
        <v>6.5</v>
      </c>
      <c r="U1064" s="68"/>
      <c r="V1064" s="70"/>
      <c r="W1064" s="70"/>
      <c r="X1064" s="71">
        <f t="shared" si="115"/>
        <v>6.5</v>
      </c>
      <c r="Y1064" s="72"/>
      <c r="Z1064" s="70"/>
      <c r="AA1064" s="68"/>
      <c r="AB1064" s="73"/>
      <c r="AC1064" s="70"/>
      <c r="AD1064" s="74"/>
      <c r="AE1064" s="68"/>
      <c r="AF1064" s="75"/>
      <c r="AG1064" s="15"/>
    </row>
    <row r="1065" s="4" customFormat="1" ht="28.5" customHeight="1" spans="1:33">
      <c r="A1065" s="61" t="s">
        <v>138</v>
      </c>
      <c r="B1065" s="61" t="s">
        <v>619</v>
      </c>
      <c r="C1065" s="61" t="s">
        <v>643</v>
      </c>
      <c r="D1065" s="61" t="s">
        <v>644</v>
      </c>
      <c r="E1065" s="62" t="s">
        <v>821</v>
      </c>
      <c r="F1065" s="46">
        <v>46178</v>
      </c>
      <c r="G1065" s="46" t="str">
        <f t="shared" si="110"/>
        <v>邬瑞明2026-6-5</v>
      </c>
      <c r="H1065" s="63" t="s">
        <v>828</v>
      </c>
      <c r="I1065" s="63"/>
      <c r="J1065" s="64"/>
      <c r="K1065" s="64"/>
      <c r="L1065" s="65"/>
      <c r="M1065" s="65"/>
      <c r="N1065" s="65"/>
      <c r="O1065" s="66">
        <v>8</v>
      </c>
      <c r="P1065" s="95"/>
      <c r="Q1065" s="68"/>
      <c r="R1065" s="68"/>
      <c r="S1065" s="68"/>
      <c r="T1065" s="69">
        <f t="shared" si="114"/>
        <v>8</v>
      </c>
      <c r="U1065" s="68"/>
      <c r="V1065" s="70">
        <v>0.5</v>
      </c>
      <c r="W1065" s="70"/>
      <c r="X1065" s="71">
        <f t="shared" si="115"/>
        <v>8.5</v>
      </c>
      <c r="Y1065" s="72"/>
      <c r="Z1065" s="70"/>
      <c r="AA1065" s="68"/>
      <c r="AB1065" s="73"/>
      <c r="AC1065" s="70"/>
      <c r="AD1065" s="74"/>
      <c r="AE1065" s="68"/>
      <c r="AF1065" s="75"/>
      <c r="AG1065" s="15"/>
    </row>
    <row r="1066" s="4" customFormat="1" ht="28.5" customHeight="1" spans="1:33">
      <c r="A1066" s="61" t="s">
        <v>138</v>
      </c>
      <c r="B1066" s="61" t="s">
        <v>619</v>
      </c>
      <c r="C1066" s="61" t="s">
        <v>643</v>
      </c>
      <c r="D1066" s="61" t="s">
        <v>644</v>
      </c>
      <c r="E1066" s="62" t="s">
        <v>821</v>
      </c>
      <c r="F1066" s="46">
        <v>46179</v>
      </c>
      <c r="G1066" s="46" t="str">
        <f t="shared" si="110"/>
        <v>邬瑞明2026-6-6</v>
      </c>
      <c r="H1066" s="63" t="s">
        <v>829</v>
      </c>
      <c r="I1066" s="63" t="s">
        <v>131</v>
      </c>
      <c r="J1066" s="64"/>
      <c r="K1066" s="64"/>
      <c r="L1066" s="65"/>
      <c r="M1066" s="65"/>
      <c r="N1066" s="65"/>
      <c r="O1066" s="66">
        <v>8</v>
      </c>
      <c r="P1066" s="95"/>
      <c r="Q1066" s="68"/>
      <c r="R1066" s="68"/>
      <c r="S1066" s="68"/>
      <c r="T1066" s="69">
        <f t="shared" si="114"/>
        <v>8</v>
      </c>
      <c r="U1066" s="68"/>
      <c r="V1066" s="70"/>
      <c r="W1066" s="70"/>
      <c r="X1066" s="71">
        <f t="shared" si="115"/>
        <v>8</v>
      </c>
      <c r="Y1066" s="72"/>
      <c r="Z1066" s="70"/>
      <c r="AA1066" s="68">
        <v>2</v>
      </c>
      <c r="AB1066" s="73"/>
      <c r="AC1066" s="70"/>
      <c r="AD1066" s="74"/>
      <c r="AE1066" s="68"/>
      <c r="AF1066" s="75"/>
      <c r="AG1066" s="15"/>
    </row>
    <row r="1067" s="4" customFormat="1" ht="28.5" customHeight="1" spans="1:33">
      <c r="A1067" s="61" t="s">
        <v>138</v>
      </c>
      <c r="B1067" s="61" t="s">
        <v>619</v>
      </c>
      <c r="C1067" s="61" t="s">
        <v>643</v>
      </c>
      <c r="D1067" s="61" t="s">
        <v>644</v>
      </c>
      <c r="E1067" s="62" t="s">
        <v>821</v>
      </c>
      <c r="F1067" s="77">
        <v>46180</v>
      </c>
      <c r="G1067" s="46" t="str">
        <f t="shared" si="110"/>
        <v>邬瑞明2026-6-7</v>
      </c>
      <c r="H1067" s="63" t="s">
        <v>830</v>
      </c>
      <c r="I1067" s="63"/>
      <c r="J1067" s="64"/>
      <c r="K1067" s="64"/>
      <c r="L1067" s="65"/>
      <c r="M1067" s="65"/>
      <c r="N1067" s="79"/>
      <c r="O1067" s="66"/>
      <c r="P1067" s="95"/>
      <c r="Q1067" s="68"/>
      <c r="R1067" s="68"/>
      <c r="S1067" s="68"/>
      <c r="T1067" s="69">
        <f t="shared" si="114"/>
        <v>0</v>
      </c>
      <c r="U1067" s="68"/>
      <c r="V1067" s="70"/>
      <c r="W1067" s="70"/>
      <c r="X1067" s="71">
        <f t="shared" si="115"/>
        <v>0</v>
      </c>
      <c r="Y1067" s="72"/>
      <c r="Z1067" s="70"/>
      <c r="AA1067" s="68"/>
      <c r="AB1067" s="73"/>
      <c r="AC1067" s="70"/>
      <c r="AD1067" s="74"/>
      <c r="AE1067" s="68"/>
      <c r="AF1067" s="75"/>
      <c r="AG1067" s="15"/>
    </row>
    <row r="1068" s="4" customFormat="1" ht="28.5" customHeight="1" spans="1:33">
      <c r="A1068" s="61" t="s">
        <v>138</v>
      </c>
      <c r="B1068" s="61" t="s">
        <v>619</v>
      </c>
      <c r="C1068" s="61" t="s">
        <v>643</v>
      </c>
      <c r="D1068" s="61" t="s">
        <v>644</v>
      </c>
      <c r="E1068" s="76" t="s">
        <v>821</v>
      </c>
      <c r="F1068" s="46">
        <v>46181</v>
      </c>
      <c r="G1068" s="46" t="str">
        <f t="shared" si="110"/>
        <v>邬瑞明2026-6-8</v>
      </c>
      <c r="H1068" s="63" t="s">
        <v>831</v>
      </c>
      <c r="I1068" s="63" t="s">
        <v>832</v>
      </c>
      <c r="J1068" s="64"/>
      <c r="K1068" s="64"/>
      <c r="L1068" s="65"/>
      <c r="M1068" s="65"/>
      <c r="N1068" s="65"/>
      <c r="O1068" s="66">
        <v>8</v>
      </c>
      <c r="P1068" s="95"/>
      <c r="Q1068" s="68"/>
      <c r="R1068" s="68"/>
      <c r="S1068" s="68"/>
      <c r="T1068" s="69">
        <f t="shared" si="114"/>
        <v>8</v>
      </c>
      <c r="U1068" s="68"/>
      <c r="V1068" s="70"/>
      <c r="W1068" s="70"/>
      <c r="X1068" s="71">
        <f t="shared" si="115"/>
        <v>8</v>
      </c>
      <c r="Y1068" s="72"/>
      <c r="Z1068" s="70"/>
      <c r="AA1068" s="68">
        <v>2</v>
      </c>
      <c r="AB1068" s="73"/>
      <c r="AC1068" s="70"/>
      <c r="AD1068" s="74"/>
      <c r="AE1068" s="68"/>
      <c r="AF1068" s="75"/>
      <c r="AG1068" s="15"/>
    </row>
    <row r="1069" s="4" customFormat="1" ht="28.5" customHeight="1" spans="1:33">
      <c r="A1069" s="61" t="s">
        <v>138</v>
      </c>
      <c r="B1069" s="61" t="s">
        <v>619</v>
      </c>
      <c r="C1069" s="61" t="s">
        <v>643</v>
      </c>
      <c r="D1069" s="61" t="s">
        <v>644</v>
      </c>
      <c r="E1069" s="62" t="s">
        <v>821</v>
      </c>
      <c r="F1069" s="78">
        <v>46182</v>
      </c>
      <c r="G1069" s="46" t="str">
        <f t="shared" si="110"/>
        <v>邬瑞明2026-6-9</v>
      </c>
      <c r="H1069" s="63" t="s">
        <v>833</v>
      </c>
      <c r="I1069" s="63" t="s">
        <v>834</v>
      </c>
      <c r="J1069" s="64"/>
      <c r="K1069" s="64"/>
      <c r="L1069" s="65"/>
      <c r="M1069" s="65"/>
      <c r="N1069" s="65"/>
      <c r="O1069" s="66">
        <v>8</v>
      </c>
      <c r="P1069" s="95"/>
      <c r="Q1069" s="68"/>
      <c r="R1069" s="68"/>
      <c r="S1069" s="68"/>
      <c r="T1069" s="69">
        <f t="shared" si="114"/>
        <v>8</v>
      </c>
      <c r="U1069" s="68"/>
      <c r="V1069" s="70"/>
      <c r="W1069" s="70"/>
      <c r="X1069" s="71">
        <f t="shared" si="115"/>
        <v>8</v>
      </c>
      <c r="Y1069" s="72"/>
      <c r="Z1069" s="70"/>
      <c r="AA1069" s="68">
        <v>2</v>
      </c>
      <c r="AB1069" s="73"/>
      <c r="AC1069" s="70"/>
      <c r="AD1069" s="74"/>
      <c r="AE1069" s="68"/>
      <c r="AF1069" s="75"/>
      <c r="AG1069" s="15"/>
    </row>
    <row r="1070" s="4" customFormat="1" ht="28.5" customHeight="1" spans="1:33">
      <c r="A1070" s="61" t="s">
        <v>138</v>
      </c>
      <c r="B1070" s="61" t="s">
        <v>619</v>
      </c>
      <c r="C1070" s="61" t="s">
        <v>643</v>
      </c>
      <c r="D1070" s="61" t="s">
        <v>644</v>
      </c>
      <c r="E1070" s="62" t="s">
        <v>821</v>
      </c>
      <c r="F1070" s="46">
        <v>46183</v>
      </c>
      <c r="G1070" s="46" t="str">
        <f t="shared" si="110"/>
        <v>邬瑞明2026-6-10</v>
      </c>
      <c r="H1070" s="63" t="s">
        <v>835</v>
      </c>
      <c r="I1070" s="63" t="s">
        <v>836</v>
      </c>
      <c r="J1070" s="64"/>
      <c r="K1070" s="64"/>
      <c r="L1070" s="65"/>
      <c r="M1070" s="65" t="s">
        <v>92</v>
      </c>
      <c r="N1070" s="65"/>
      <c r="O1070" s="66">
        <v>8</v>
      </c>
      <c r="P1070" s="95"/>
      <c r="Q1070" s="68"/>
      <c r="R1070" s="68"/>
      <c r="S1070" s="68"/>
      <c r="T1070" s="69">
        <f t="shared" si="114"/>
        <v>8</v>
      </c>
      <c r="U1070" s="68"/>
      <c r="V1070" s="70"/>
      <c r="W1070" s="70"/>
      <c r="X1070" s="71">
        <f t="shared" si="115"/>
        <v>8</v>
      </c>
      <c r="Y1070" s="72"/>
      <c r="Z1070" s="70"/>
      <c r="AA1070" s="68">
        <v>2</v>
      </c>
      <c r="AB1070" s="73"/>
      <c r="AC1070" s="70"/>
      <c r="AD1070" s="74"/>
      <c r="AE1070" s="68"/>
      <c r="AF1070" s="75"/>
      <c r="AG1070" s="15"/>
    </row>
    <row r="1071" s="4" customFormat="1" ht="28.5" customHeight="1" spans="1:33">
      <c r="A1071" s="61" t="s">
        <v>138</v>
      </c>
      <c r="B1071" s="61" t="s">
        <v>619</v>
      </c>
      <c r="C1071" s="61" t="s">
        <v>643</v>
      </c>
      <c r="D1071" s="61" t="s">
        <v>644</v>
      </c>
      <c r="E1071" s="62" t="s">
        <v>821</v>
      </c>
      <c r="F1071" s="46">
        <v>46184</v>
      </c>
      <c r="G1071" s="46" t="str">
        <f t="shared" si="110"/>
        <v>邬瑞明2026-6-11</v>
      </c>
      <c r="H1071" s="63" t="s">
        <v>837</v>
      </c>
      <c r="I1071" s="63"/>
      <c r="J1071" s="64"/>
      <c r="K1071" s="64"/>
      <c r="L1071" s="65"/>
      <c r="M1071" s="65"/>
      <c r="N1071" s="65"/>
      <c r="O1071" s="66">
        <v>8</v>
      </c>
      <c r="P1071" s="95"/>
      <c r="Q1071" s="68"/>
      <c r="R1071" s="68"/>
      <c r="S1071" s="68"/>
      <c r="T1071" s="69">
        <f t="shared" si="114"/>
        <v>8</v>
      </c>
      <c r="U1071" s="68"/>
      <c r="V1071" s="70">
        <v>3.5</v>
      </c>
      <c r="W1071" s="70"/>
      <c r="X1071" s="71">
        <f t="shared" si="115"/>
        <v>11.5</v>
      </c>
      <c r="Y1071" s="72"/>
      <c r="Z1071" s="70"/>
      <c r="AA1071" s="68"/>
      <c r="AB1071" s="73"/>
      <c r="AC1071" s="70"/>
      <c r="AD1071" s="74"/>
      <c r="AE1071" s="68"/>
      <c r="AF1071" s="75"/>
      <c r="AG1071" s="15"/>
    </row>
    <row r="1072" s="4" customFormat="1" ht="28.5" customHeight="1" spans="1:33">
      <c r="A1072" s="61" t="s">
        <v>138</v>
      </c>
      <c r="B1072" s="61" t="s">
        <v>619</v>
      </c>
      <c r="C1072" s="61" t="s">
        <v>643</v>
      </c>
      <c r="D1072" s="61" t="s">
        <v>644</v>
      </c>
      <c r="E1072" s="62" t="s">
        <v>821</v>
      </c>
      <c r="F1072" s="46">
        <v>46185</v>
      </c>
      <c r="G1072" s="46" t="str">
        <f t="shared" si="110"/>
        <v>邬瑞明2026-6-12</v>
      </c>
      <c r="H1072" s="63" t="s">
        <v>838</v>
      </c>
      <c r="I1072" s="63" t="s">
        <v>839</v>
      </c>
      <c r="J1072" s="64"/>
      <c r="K1072" s="64"/>
      <c r="L1072" s="65"/>
      <c r="M1072" s="65"/>
      <c r="N1072" s="65"/>
      <c r="O1072" s="66">
        <v>8</v>
      </c>
      <c r="P1072" s="95"/>
      <c r="Q1072" s="68"/>
      <c r="R1072" s="68"/>
      <c r="S1072" s="68"/>
      <c r="T1072" s="69">
        <f t="shared" si="114"/>
        <v>8</v>
      </c>
      <c r="U1072" s="68"/>
      <c r="V1072" s="70"/>
      <c r="W1072" s="70"/>
      <c r="X1072" s="71">
        <f t="shared" si="115"/>
        <v>8</v>
      </c>
      <c r="Y1072" s="72"/>
      <c r="Z1072" s="70"/>
      <c r="AA1072" s="68">
        <v>2</v>
      </c>
      <c r="AB1072" s="73"/>
      <c r="AC1072" s="70"/>
      <c r="AD1072" s="74"/>
      <c r="AE1072" s="68"/>
      <c r="AF1072" s="75"/>
      <c r="AG1072" s="15"/>
    </row>
    <row r="1073" s="4" customFormat="1" ht="28.5" customHeight="1" spans="1:33">
      <c r="A1073" s="61" t="s">
        <v>138</v>
      </c>
      <c r="B1073" s="61" t="s">
        <v>619</v>
      </c>
      <c r="C1073" s="61" t="s">
        <v>643</v>
      </c>
      <c r="D1073" s="61" t="s">
        <v>644</v>
      </c>
      <c r="E1073" s="62" t="s">
        <v>821</v>
      </c>
      <c r="F1073" s="77">
        <v>46186</v>
      </c>
      <c r="G1073" s="46" t="str">
        <f t="shared" si="110"/>
        <v>邬瑞明2026-6-13</v>
      </c>
      <c r="H1073" s="63" t="s">
        <v>840</v>
      </c>
      <c r="I1073" s="63" t="s">
        <v>823</v>
      </c>
      <c r="J1073" s="64"/>
      <c r="K1073" s="64"/>
      <c r="L1073" s="65"/>
      <c r="M1073" s="65"/>
      <c r="N1073" s="65"/>
      <c r="O1073" s="66"/>
      <c r="P1073" s="95"/>
      <c r="Q1073" s="68"/>
      <c r="R1073" s="68"/>
      <c r="S1073" s="68"/>
      <c r="T1073" s="69">
        <f t="shared" si="114"/>
        <v>0</v>
      </c>
      <c r="U1073" s="68"/>
      <c r="V1073" s="70">
        <v>7.5</v>
      </c>
      <c r="W1073" s="70"/>
      <c r="X1073" s="71">
        <f t="shared" si="115"/>
        <v>7.5</v>
      </c>
      <c r="Y1073" s="72"/>
      <c r="Z1073" s="70"/>
      <c r="AA1073" s="68">
        <v>2</v>
      </c>
      <c r="AB1073" s="73"/>
      <c r="AC1073" s="70"/>
      <c r="AD1073" s="74"/>
      <c r="AE1073" s="68"/>
      <c r="AF1073" s="80"/>
      <c r="AG1073" s="15"/>
    </row>
    <row r="1074" s="4" customFormat="1" ht="28.5" customHeight="1" spans="1:33">
      <c r="A1074" s="61" t="s">
        <v>138</v>
      </c>
      <c r="B1074" s="61" t="s">
        <v>619</v>
      </c>
      <c r="C1074" s="61" t="s">
        <v>643</v>
      </c>
      <c r="D1074" s="61" t="s">
        <v>644</v>
      </c>
      <c r="E1074" s="62" t="s">
        <v>821</v>
      </c>
      <c r="F1074" s="77">
        <v>46187</v>
      </c>
      <c r="G1074" s="46" t="str">
        <f t="shared" si="110"/>
        <v>邬瑞明2026-6-14</v>
      </c>
      <c r="H1074" s="63" t="s">
        <v>841</v>
      </c>
      <c r="I1074" s="63"/>
      <c r="J1074" s="64"/>
      <c r="K1074" s="64"/>
      <c r="L1074" s="65"/>
      <c r="M1074" s="65"/>
      <c r="N1074" s="65"/>
      <c r="O1074" s="66"/>
      <c r="P1074" s="95"/>
      <c r="Q1074" s="68"/>
      <c r="R1074" s="68"/>
      <c r="S1074" s="68"/>
      <c r="T1074" s="69">
        <f t="shared" si="114"/>
        <v>0</v>
      </c>
      <c r="U1074" s="68"/>
      <c r="V1074" s="70"/>
      <c r="W1074" s="70"/>
      <c r="X1074" s="71">
        <f t="shared" si="115"/>
        <v>0</v>
      </c>
      <c r="Y1074" s="72"/>
      <c r="Z1074" s="70"/>
      <c r="AA1074" s="68"/>
      <c r="AB1074" s="73"/>
      <c r="AC1074" s="70"/>
      <c r="AD1074" s="74"/>
      <c r="AE1074" s="68"/>
      <c r="AF1074" s="80"/>
      <c r="AG1074" s="15"/>
    </row>
    <row r="1075" s="4" customFormat="1" ht="28.5" customHeight="1" spans="1:33">
      <c r="A1075" s="61" t="s">
        <v>138</v>
      </c>
      <c r="B1075" s="61" t="s">
        <v>619</v>
      </c>
      <c r="C1075" s="61" t="s">
        <v>643</v>
      </c>
      <c r="D1075" s="61" t="s">
        <v>644</v>
      </c>
      <c r="E1075" s="62" t="s">
        <v>821</v>
      </c>
      <c r="F1075" s="46">
        <v>46188</v>
      </c>
      <c r="G1075" s="46" t="str">
        <f t="shared" si="110"/>
        <v>邬瑞明2026-6-15</v>
      </c>
      <c r="H1075" s="63" t="s">
        <v>842</v>
      </c>
      <c r="I1075" s="63"/>
      <c r="J1075" s="64"/>
      <c r="K1075" s="64"/>
      <c r="L1075" s="65"/>
      <c r="M1075" s="65"/>
      <c r="N1075" s="65"/>
      <c r="O1075" s="66">
        <v>8</v>
      </c>
      <c r="P1075" s="95"/>
      <c r="Q1075" s="68"/>
      <c r="R1075" s="68"/>
      <c r="S1075" s="68"/>
      <c r="T1075" s="69">
        <f t="shared" si="114"/>
        <v>8</v>
      </c>
      <c r="U1075" s="68"/>
      <c r="V1075" s="70"/>
      <c r="W1075" s="70"/>
      <c r="X1075" s="71">
        <f t="shared" si="115"/>
        <v>8</v>
      </c>
      <c r="Y1075" s="72"/>
      <c r="Z1075" s="70"/>
      <c r="AA1075" s="68"/>
      <c r="AB1075" s="73"/>
      <c r="AC1075" s="70"/>
      <c r="AD1075" s="74"/>
      <c r="AE1075" s="68"/>
      <c r="AF1075" s="75"/>
      <c r="AG1075" s="15"/>
    </row>
    <row r="1076" s="4" customFormat="1" ht="28.5" customHeight="1" spans="1:33">
      <c r="A1076" s="61" t="s">
        <v>138</v>
      </c>
      <c r="B1076" s="61" t="s">
        <v>619</v>
      </c>
      <c r="C1076" s="61" t="s">
        <v>643</v>
      </c>
      <c r="D1076" s="61" t="s">
        <v>644</v>
      </c>
      <c r="E1076" s="62" t="s">
        <v>821</v>
      </c>
      <c r="F1076" s="46">
        <v>46189</v>
      </c>
      <c r="G1076" s="46" t="str">
        <f t="shared" si="110"/>
        <v>邬瑞明2026-6-16</v>
      </c>
      <c r="H1076" s="63" t="s">
        <v>843</v>
      </c>
      <c r="I1076" s="63"/>
      <c r="J1076" s="64"/>
      <c r="K1076" s="64"/>
      <c r="L1076" s="65"/>
      <c r="M1076" s="65"/>
      <c r="N1076" s="65"/>
      <c r="O1076" s="66">
        <v>8</v>
      </c>
      <c r="P1076" s="67"/>
      <c r="Q1076" s="68"/>
      <c r="R1076" s="68"/>
      <c r="S1076" s="68"/>
      <c r="T1076" s="69">
        <f t="shared" si="114"/>
        <v>8</v>
      </c>
      <c r="U1076" s="68"/>
      <c r="V1076" s="70">
        <v>3</v>
      </c>
      <c r="W1076" s="70"/>
      <c r="X1076" s="71">
        <f t="shared" si="115"/>
        <v>11</v>
      </c>
      <c r="Y1076" s="72"/>
      <c r="Z1076" s="70"/>
      <c r="AA1076" s="68"/>
      <c r="AB1076" s="73"/>
      <c r="AC1076" s="70"/>
      <c r="AD1076" s="74"/>
      <c r="AE1076" s="68"/>
      <c r="AF1076" s="80"/>
      <c r="AG1076" s="15"/>
    </row>
    <row r="1077" s="4" customFormat="1" ht="28.5" customHeight="1" spans="1:33">
      <c r="A1077" s="61" t="s">
        <v>138</v>
      </c>
      <c r="B1077" s="61" t="s">
        <v>619</v>
      </c>
      <c r="C1077" s="61" t="s">
        <v>643</v>
      </c>
      <c r="D1077" s="61" t="s">
        <v>644</v>
      </c>
      <c r="E1077" s="62" t="s">
        <v>821</v>
      </c>
      <c r="F1077" s="46">
        <v>46190</v>
      </c>
      <c r="G1077" s="46" t="str">
        <f t="shared" si="110"/>
        <v>邬瑞明2026-6-17</v>
      </c>
      <c r="H1077" s="63" t="s">
        <v>844</v>
      </c>
      <c r="I1077" s="63"/>
      <c r="J1077" s="64"/>
      <c r="K1077" s="64"/>
      <c r="L1077" s="65"/>
      <c r="M1077" s="65"/>
      <c r="N1077" s="79"/>
      <c r="O1077" s="66">
        <v>8</v>
      </c>
      <c r="P1077" s="95"/>
      <c r="Q1077" s="68"/>
      <c r="R1077" s="68"/>
      <c r="S1077" s="68"/>
      <c r="T1077" s="69">
        <f t="shared" si="114"/>
        <v>8</v>
      </c>
      <c r="U1077" s="68"/>
      <c r="V1077" s="70"/>
      <c r="W1077" s="70"/>
      <c r="X1077" s="71">
        <f t="shared" si="115"/>
        <v>8</v>
      </c>
      <c r="Y1077" s="72"/>
      <c r="Z1077" s="70"/>
      <c r="AA1077" s="68"/>
      <c r="AB1077" s="73"/>
      <c r="AC1077" s="70"/>
      <c r="AD1077" s="74"/>
      <c r="AE1077" s="68"/>
      <c r="AF1077" s="75"/>
      <c r="AG1077" s="15"/>
    </row>
    <row r="1078" s="4" customFormat="1" ht="28.5" customHeight="1" spans="1:33">
      <c r="A1078" s="61" t="s">
        <v>138</v>
      </c>
      <c r="B1078" s="61" t="s">
        <v>619</v>
      </c>
      <c r="C1078" s="61" t="s">
        <v>643</v>
      </c>
      <c r="D1078" s="61" t="s">
        <v>644</v>
      </c>
      <c r="E1078" s="62" t="s">
        <v>821</v>
      </c>
      <c r="F1078" s="46">
        <v>46191</v>
      </c>
      <c r="G1078" s="46" t="str">
        <f t="shared" si="110"/>
        <v>邬瑞明2026-6-18</v>
      </c>
      <c r="H1078" s="63" t="s">
        <v>845</v>
      </c>
      <c r="I1078" s="63"/>
      <c r="J1078" s="64"/>
      <c r="K1078" s="64"/>
      <c r="L1078" s="65" t="s">
        <v>258</v>
      </c>
      <c r="M1078" s="65"/>
      <c r="N1078" s="65"/>
      <c r="O1078" s="66">
        <v>8</v>
      </c>
      <c r="P1078" s="95"/>
      <c r="Q1078" s="68">
        <v>-2.5</v>
      </c>
      <c r="R1078" s="68"/>
      <c r="S1078" s="68"/>
      <c r="T1078" s="69">
        <f t="shared" si="114"/>
        <v>5.5</v>
      </c>
      <c r="U1078" s="68"/>
      <c r="V1078" s="70"/>
      <c r="W1078" s="70"/>
      <c r="X1078" s="71">
        <f t="shared" si="115"/>
        <v>5.5</v>
      </c>
      <c r="Y1078" s="72"/>
      <c r="Z1078" s="70"/>
      <c r="AA1078" s="68"/>
      <c r="AB1078" s="73"/>
      <c r="AC1078" s="70"/>
      <c r="AD1078" s="74"/>
      <c r="AE1078" s="68"/>
      <c r="AF1078" s="75"/>
      <c r="AG1078" s="15"/>
    </row>
    <row r="1079" s="4" customFormat="1" ht="28.5" customHeight="1" spans="1:33">
      <c r="A1079" s="61" t="s">
        <v>138</v>
      </c>
      <c r="B1079" s="61" t="s">
        <v>619</v>
      </c>
      <c r="C1079" s="61" t="s">
        <v>643</v>
      </c>
      <c r="D1079" s="61" t="s">
        <v>644</v>
      </c>
      <c r="E1079" s="62" t="s">
        <v>821</v>
      </c>
      <c r="F1079" s="82">
        <v>46192</v>
      </c>
      <c r="G1079" s="46" t="str">
        <f t="shared" si="110"/>
        <v>邬瑞明2026-6-19</v>
      </c>
      <c r="H1079" s="63"/>
      <c r="I1079" s="63"/>
      <c r="J1079" s="64"/>
      <c r="K1079" s="64"/>
      <c r="L1079" s="65"/>
      <c r="M1079" s="65"/>
      <c r="N1079" s="65"/>
      <c r="O1079" s="66"/>
      <c r="P1079" s="95"/>
      <c r="Q1079" s="68"/>
      <c r="R1079" s="68"/>
      <c r="S1079" s="68"/>
      <c r="T1079" s="69">
        <f t="shared" si="114"/>
        <v>0</v>
      </c>
      <c r="U1079" s="68"/>
      <c r="V1079" s="70"/>
      <c r="W1079" s="70"/>
      <c r="X1079" s="71">
        <f t="shared" si="115"/>
        <v>0</v>
      </c>
      <c r="Y1079" s="72"/>
      <c r="Z1079" s="70"/>
      <c r="AA1079" s="68"/>
      <c r="AB1079" s="73">
        <v>8</v>
      </c>
      <c r="AC1079" s="70"/>
      <c r="AD1079" s="74"/>
      <c r="AE1079" s="68"/>
      <c r="AF1079" s="75"/>
      <c r="AG1079" s="15"/>
    </row>
    <row r="1080" s="4" customFormat="1" ht="28.5" customHeight="1" spans="1:33">
      <c r="A1080" s="61" t="s">
        <v>138</v>
      </c>
      <c r="B1080" s="61" t="s">
        <v>619</v>
      </c>
      <c r="C1080" s="61" t="s">
        <v>643</v>
      </c>
      <c r="D1080" s="61" t="s">
        <v>644</v>
      </c>
      <c r="E1080" s="62" t="s">
        <v>821</v>
      </c>
      <c r="F1080" s="77">
        <v>46193</v>
      </c>
      <c r="G1080" s="46" t="str">
        <f t="shared" si="110"/>
        <v>邬瑞明2026-6-20</v>
      </c>
      <c r="H1080" s="63" t="s">
        <v>846</v>
      </c>
      <c r="I1080" s="63"/>
      <c r="J1080" s="64"/>
      <c r="K1080" s="64"/>
      <c r="L1080" s="65"/>
      <c r="M1080" s="65"/>
      <c r="N1080" s="65"/>
      <c r="O1080" s="66"/>
      <c r="P1080" s="95"/>
      <c r="Q1080" s="68"/>
      <c r="R1080" s="68"/>
      <c r="S1080" s="68"/>
      <c r="T1080" s="69">
        <f t="shared" si="114"/>
        <v>0</v>
      </c>
      <c r="U1080" s="68"/>
      <c r="V1080" s="70">
        <v>0.5</v>
      </c>
      <c r="W1080" s="70"/>
      <c r="X1080" s="71">
        <f t="shared" si="115"/>
        <v>0.5</v>
      </c>
      <c r="Y1080" s="72"/>
      <c r="Z1080" s="70"/>
      <c r="AA1080" s="68"/>
      <c r="AB1080" s="73"/>
      <c r="AC1080" s="70"/>
      <c r="AD1080" s="74"/>
      <c r="AE1080" s="68"/>
      <c r="AF1080" s="75"/>
      <c r="AG1080" s="15"/>
    </row>
    <row r="1081" s="4" customFormat="1" ht="28.5" customHeight="1" spans="1:33">
      <c r="A1081" s="61" t="s">
        <v>138</v>
      </c>
      <c r="B1081" s="61" t="s">
        <v>619</v>
      </c>
      <c r="C1081" s="61" t="s">
        <v>643</v>
      </c>
      <c r="D1081" s="61" t="s">
        <v>644</v>
      </c>
      <c r="E1081" s="62" t="s">
        <v>821</v>
      </c>
      <c r="F1081" s="46">
        <v>46194</v>
      </c>
      <c r="G1081" s="46" t="str">
        <f t="shared" si="110"/>
        <v>邬瑞明2026-6-21</v>
      </c>
      <c r="H1081" s="81"/>
      <c r="I1081" s="63"/>
      <c r="J1081" s="64"/>
      <c r="K1081" s="64"/>
      <c r="L1081" s="65"/>
      <c r="M1081" s="65"/>
      <c r="N1081" s="79"/>
      <c r="O1081" s="66">
        <v>8</v>
      </c>
      <c r="P1081" s="95"/>
      <c r="Q1081" s="68"/>
      <c r="R1081" s="68">
        <v>-8</v>
      </c>
      <c r="S1081" s="68"/>
      <c r="T1081" s="69">
        <f t="shared" si="114"/>
        <v>0</v>
      </c>
      <c r="U1081" s="68"/>
      <c r="V1081" s="70"/>
      <c r="W1081" s="70"/>
      <c r="X1081" s="71">
        <f t="shared" si="115"/>
        <v>0</v>
      </c>
      <c r="Y1081" s="72"/>
      <c r="Z1081" s="70"/>
      <c r="AA1081" s="68"/>
      <c r="AB1081" s="73"/>
      <c r="AC1081" s="70"/>
      <c r="AD1081" s="74"/>
      <c r="AE1081" s="68"/>
      <c r="AF1081" s="75"/>
      <c r="AG1081" s="15"/>
    </row>
    <row r="1082" s="4" customFormat="1" ht="28.5" customHeight="1" spans="1:33">
      <c r="A1082" s="61" t="s">
        <v>138</v>
      </c>
      <c r="B1082" s="61" t="s">
        <v>619</v>
      </c>
      <c r="C1082" s="61" t="s">
        <v>643</v>
      </c>
      <c r="D1082" s="61" t="s">
        <v>644</v>
      </c>
      <c r="E1082" s="62" t="s">
        <v>821</v>
      </c>
      <c r="F1082" s="46">
        <v>46195</v>
      </c>
      <c r="G1082" s="46" t="str">
        <f t="shared" si="110"/>
        <v>邬瑞明2026-6-22</v>
      </c>
      <c r="H1082" s="63"/>
      <c r="I1082" s="63"/>
      <c r="J1082" s="64"/>
      <c r="K1082" s="64"/>
      <c r="L1082" s="65"/>
      <c r="M1082" s="65"/>
      <c r="N1082" s="65"/>
      <c r="O1082" s="66"/>
      <c r="P1082" s="95"/>
      <c r="Q1082" s="68"/>
      <c r="R1082" s="68"/>
      <c r="S1082" s="68"/>
      <c r="T1082" s="69">
        <f t="shared" si="114"/>
        <v>0</v>
      </c>
      <c r="U1082" s="68"/>
      <c r="V1082" s="70"/>
      <c r="W1082" s="70"/>
      <c r="X1082" s="71">
        <f t="shared" si="115"/>
        <v>0</v>
      </c>
      <c r="Y1082" s="72"/>
      <c r="Z1082" s="70"/>
      <c r="AA1082" s="68"/>
      <c r="AB1082" s="73"/>
      <c r="AC1082" s="70"/>
      <c r="AD1082" s="74"/>
      <c r="AE1082" s="68"/>
      <c r="AF1082" s="75"/>
      <c r="AG1082" s="15"/>
    </row>
    <row r="1083" s="4" customFormat="1" ht="28.5" customHeight="1" spans="1:33">
      <c r="A1083" s="61" t="s">
        <v>138</v>
      </c>
      <c r="B1083" s="61" t="s">
        <v>619</v>
      </c>
      <c r="C1083" s="61" t="s">
        <v>643</v>
      </c>
      <c r="D1083" s="61" t="s">
        <v>644</v>
      </c>
      <c r="E1083" s="62" t="s">
        <v>821</v>
      </c>
      <c r="F1083" s="46">
        <v>46196</v>
      </c>
      <c r="G1083" s="46" t="str">
        <f t="shared" si="110"/>
        <v>邬瑞明2026-6-23</v>
      </c>
      <c r="H1083" s="63"/>
      <c r="I1083" s="63"/>
      <c r="J1083" s="64"/>
      <c r="K1083" s="64"/>
      <c r="L1083" s="79"/>
      <c r="M1083" s="65"/>
      <c r="N1083" s="65"/>
      <c r="O1083" s="66"/>
      <c r="P1083" s="95"/>
      <c r="Q1083" s="68"/>
      <c r="R1083" s="68"/>
      <c r="S1083" s="68"/>
      <c r="T1083" s="69">
        <f t="shared" si="114"/>
        <v>0</v>
      </c>
      <c r="U1083" s="68"/>
      <c r="V1083" s="70"/>
      <c r="W1083" s="70"/>
      <c r="X1083" s="71">
        <f t="shared" si="115"/>
        <v>0</v>
      </c>
      <c r="Y1083" s="72"/>
      <c r="Z1083" s="70"/>
      <c r="AA1083" s="68"/>
      <c r="AB1083" s="73"/>
      <c r="AC1083" s="70"/>
      <c r="AD1083" s="74"/>
      <c r="AE1083" s="68"/>
      <c r="AF1083" s="75"/>
      <c r="AG1083" s="15"/>
    </row>
    <row r="1084" s="4" customFormat="1" ht="28.5" customHeight="1" spans="1:33">
      <c r="A1084" s="61" t="s">
        <v>138</v>
      </c>
      <c r="B1084" s="61" t="s">
        <v>619</v>
      </c>
      <c r="C1084" s="61" t="s">
        <v>643</v>
      </c>
      <c r="D1084" s="61" t="s">
        <v>644</v>
      </c>
      <c r="E1084" s="62" t="s">
        <v>821</v>
      </c>
      <c r="F1084" s="46">
        <v>46197</v>
      </c>
      <c r="G1084" s="46" t="str">
        <f t="shared" si="110"/>
        <v>邬瑞明2026-6-24</v>
      </c>
      <c r="H1084" s="63"/>
      <c r="I1084" s="63"/>
      <c r="J1084" s="64"/>
      <c r="K1084" s="64"/>
      <c r="L1084" s="65"/>
      <c r="M1084" s="65"/>
      <c r="N1084" s="65"/>
      <c r="O1084" s="66"/>
      <c r="P1084" s="95"/>
      <c r="Q1084" s="68"/>
      <c r="R1084" s="68"/>
      <c r="S1084" s="68"/>
      <c r="T1084" s="69">
        <f t="shared" si="114"/>
        <v>0</v>
      </c>
      <c r="U1084" s="68"/>
      <c r="V1084" s="70"/>
      <c r="W1084" s="70"/>
      <c r="X1084" s="71">
        <f t="shared" si="115"/>
        <v>0</v>
      </c>
      <c r="Y1084" s="72"/>
      <c r="Z1084" s="70"/>
      <c r="AA1084" s="68"/>
      <c r="AB1084" s="73"/>
      <c r="AC1084" s="70"/>
      <c r="AD1084" s="74"/>
      <c r="AE1084" s="68"/>
      <c r="AF1084" s="75"/>
      <c r="AG1084" s="15"/>
    </row>
    <row r="1085" s="4" customFormat="1" ht="28.5" customHeight="1" spans="1:33">
      <c r="A1085" s="61" t="s">
        <v>138</v>
      </c>
      <c r="B1085" s="61" t="s">
        <v>619</v>
      </c>
      <c r="C1085" s="61" t="s">
        <v>643</v>
      </c>
      <c r="D1085" s="61" t="s">
        <v>644</v>
      </c>
      <c r="E1085" s="62" t="s">
        <v>821</v>
      </c>
      <c r="F1085" s="46">
        <v>46198</v>
      </c>
      <c r="G1085" s="46" t="str">
        <f t="shared" si="110"/>
        <v>邬瑞明2026-6-25</v>
      </c>
      <c r="H1085" s="63"/>
      <c r="I1085" s="63"/>
      <c r="J1085" s="64"/>
      <c r="K1085" s="64"/>
      <c r="L1085" s="65"/>
      <c r="M1085" s="65"/>
      <c r="N1085" s="65"/>
      <c r="O1085" s="66"/>
      <c r="P1085" s="95"/>
      <c r="Q1085" s="68"/>
      <c r="R1085" s="68"/>
      <c r="S1085" s="68"/>
      <c r="T1085" s="69">
        <f t="shared" si="114"/>
        <v>0</v>
      </c>
      <c r="U1085" s="68"/>
      <c r="V1085" s="70"/>
      <c r="W1085" s="70"/>
      <c r="X1085" s="71">
        <f t="shared" si="115"/>
        <v>0</v>
      </c>
      <c r="Y1085" s="72"/>
      <c r="Z1085" s="70"/>
      <c r="AA1085" s="68"/>
      <c r="AB1085" s="73"/>
      <c r="AC1085" s="70"/>
      <c r="AD1085" s="74"/>
      <c r="AE1085" s="68"/>
      <c r="AF1085" s="75"/>
      <c r="AG1085" s="15"/>
    </row>
    <row r="1086" s="4" customFormat="1" ht="28.5" customHeight="1" spans="1:33">
      <c r="A1086" s="61" t="s">
        <v>138</v>
      </c>
      <c r="B1086" s="61" t="s">
        <v>619</v>
      </c>
      <c r="C1086" s="61" t="s">
        <v>643</v>
      </c>
      <c r="D1086" s="61" t="s">
        <v>644</v>
      </c>
      <c r="E1086" s="62" t="s">
        <v>821</v>
      </c>
      <c r="F1086" s="46">
        <v>46199</v>
      </c>
      <c r="G1086" s="46" t="str">
        <f t="shared" si="110"/>
        <v>邬瑞明2026-6-26</v>
      </c>
      <c r="H1086" s="63"/>
      <c r="I1086" s="63"/>
      <c r="J1086" s="64"/>
      <c r="K1086" s="64"/>
      <c r="L1086" s="65"/>
      <c r="M1086" s="65"/>
      <c r="N1086" s="65"/>
      <c r="O1086" s="66"/>
      <c r="P1086" s="95"/>
      <c r="Q1086" s="68"/>
      <c r="R1086" s="68"/>
      <c r="S1086" s="68"/>
      <c r="T1086" s="69">
        <f t="shared" si="114"/>
        <v>0</v>
      </c>
      <c r="U1086" s="68"/>
      <c r="V1086" s="70"/>
      <c r="W1086" s="70"/>
      <c r="X1086" s="71">
        <f t="shared" si="115"/>
        <v>0</v>
      </c>
      <c r="Y1086" s="72"/>
      <c r="Z1086" s="70"/>
      <c r="AA1086" s="68"/>
      <c r="AB1086" s="73"/>
      <c r="AC1086" s="70"/>
      <c r="AD1086" s="74"/>
      <c r="AE1086" s="68"/>
      <c r="AF1086" s="75"/>
      <c r="AG1086" s="15"/>
    </row>
    <row r="1087" s="4" customFormat="1" ht="28.5" customHeight="1" spans="1:33">
      <c r="A1087" s="61" t="s">
        <v>138</v>
      </c>
      <c r="B1087" s="61" t="s">
        <v>619</v>
      </c>
      <c r="C1087" s="61" t="s">
        <v>643</v>
      </c>
      <c r="D1087" s="61" t="s">
        <v>644</v>
      </c>
      <c r="E1087" s="62" t="s">
        <v>821</v>
      </c>
      <c r="F1087" s="46">
        <v>46200</v>
      </c>
      <c r="G1087" s="46" t="str">
        <f t="shared" si="110"/>
        <v>邬瑞明2026-6-27</v>
      </c>
      <c r="H1087" s="63"/>
      <c r="I1087" s="63"/>
      <c r="J1087" s="64"/>
      <c r="K1087" s="64"/>
      <c r="L1087" s="65"/>
      <c r="M1087" s="65"/>
      <c r="N1087" s="79"/>
      <c r="O1087" s="66"/>
      <c r="P1087" s="95"/>
      <c r="Q1087" s="68"/>
      <c r="R1087" s="68"/>
      <c r="S1087" s="68"/>
      <c r="T1087" s="69">
        <f t="shared" si="114"/>
        <v>0</v>
      </c>
      <c r="U1087" s="68"/>
      <c r="V1087" s="70"/>
      <c r="W1087" s="70"/>
      <c r="X1087" s="71">
        <f t="shared" si="115"/>
        <v>0</v>
      </c>
      <c r="Y1087" s="72"/>
      <c r="Z1087" s="70"/>
      <c r="AA1087" s="68"/>
      <c r="AB1087" s="73"/>
      <c r="AC1087" s="70"/>
      <c r="AD1087" s="74"/>
      <c r="AE1087" s="68"/>
      <c r="AF1087" s="75"/>
      <c r="AG1087" s="15"/>
    </row>
    <row r="1088" s="4" customFormat="1" ht="28.5" customHeight="1" spans="1:33">
      <c r="A1088" s="61" t="s">
        <v>138</v>
      </c>
      <c r="B1088" s="61" t="s">
        <v>619</v>
      </c>
      <c r="C1088" s="61" t="s">
        <v>643</v>
      </c>
      <c r="D1088" s="61" t="s">
        <v>644</v>
      </c>
      <c r="E1088" s="62" t="s">
        <v>821</v>
      </c>
      <c r="F1088" s="46">
        <v>46201</v>
      </c>
      <c r="G1088" s="46" t="str">
        <f t="shared" si="110"/>
        <v>邬瑞明2026-6-28</v>
      </c>
      <c r="H1088" s="63"/>
      <c r="I1088" s="63"/>
      <c r="J1088" s="64"/>
      <c r="K1088" s="64"/>
      <c r="L1088" s="65"/>
      <c r="M1088" s="65"/>
      <c r="N1088" s="65"/>
      <c r="O1088" s="66"/>
      <c r="P1088" s="95"/>
      <c r="Q1088" s="68"/>
      <c r="R1088" s="68"/>
      <c r="S1088" s="68"/>
      <c r="T1088" s="69">
        <f t="shared" si="114"/>
        <v>0</v>
      </c>
      <c r="U1088" s="68"/>
      <c r="V1088" s="70"/>
      <c r="W1088" s="70"/>
      <c r="X1088" s="71">
        <f t="shared" si="115"/>
        <v>0</v>
      </c>
      <c r="Y1088" s="72"/>
      <c r="Z1088" s="70"/>
      <c r="AA1088" s="68"/>
      <c r="AB1088" s="73"/>
      <c r="AC1088" s="70"/>
      <c r="AD1088" s="74"/>
      <c r="AE1088" s="68"/>
      <c r="AF1088" s="75"/>
      <c r="AG1088" s="15"/>
    </row>
    <row r="1089" s="4" customFormat="1" ht="28.5" customHeight="1" spans="1:33">
      <c r="A1089" s="61" t="s">
        <v>138</v>
      </c>
      <c r="B1089" s="61" t="s">
        <v>619</v>
      </c>
      <c r="C1089" s="61" t="s">
        <v>643</v>
      </c>
      <c r="D1089" s="61" t="s">
        <v>644</v>
      </c>
      <c r="E1089" s="62" t="s">
        <v>821</v>
      </c>
      <c r="F1089" s="46">
        <v>46202</v>
      </c>
      <c r="G1089" s="46" t="str">
        <f t="shared" si="110"/>
        <v>邬瑞明2026-6-29</v>
      </c>
      <c r="H1089" s="63"/>
      <c r="I1089" s="63"/>
      <c r="J1089" s="64"/>
      <c r="K1089" s="64"/>
      <c r="L1089" s="65"/>
      <c r="M1089" s="65"/>
      <c r="N1089" s="79"/>
      <c r="O1089" s="66"/>
      <c r="P1089" s="95"/>
      <c r="Q1089" s="68"/>
      <c r="R1089" s="68"/>
      <c r="S1089" s="68"/>
      <c r="T1089" s="69">
        <f t="shared" si="114"/>
        <v>0</v>
      </c>
      <c r="U1089" s="68"/>
      <c r="V1089" s="70"/>
      <c r="W1089" s="70"/>
      <c r="X1089" s="71">
        <f t="shared" si="115"/>
        <v>0</v>
      </c>
      <c r="Y1089" s="72"/>
      <c r="Z1089" s="70"/>
      <c r="AA1089" s="68"/>
      <c r="AB1089" s="73"/>
      <c r="AC1089" s="70"/>
      <c r="AD1089" s="74"/>
      <c r="AE1089" s="68"/>
      <c r="AF1089" s="75"/>
      <c r="AG1089" s="15"/>
    </row>
    <row r="1090" s="3" customFormat="1" ht="28.5" customHeight="1" spans="1:33">
      <c r="A1090" s="61" t="s">
        <v>138</v>
      </c>
      <c r="B1090" s="61" t="s">
        <v>619</v>
      </c>
      <c r="C1090" s="61" t="s">
        <v>643</v>
      </c>
      <c r="D1090" s="61" t="s">
        <v>644</v>
      </c>
      <c r="E1090" s="62" t="s">
        <v>821</v>
      </c>
      <c r="F1090" s="46">
        <v>46203</v>
      </c>
      <c r="G1090" s="46" t="str">
        <f t="shared" si="110"/>
        <v>邬瑞明2026-6-30</v>
      </c>
      <c r="H1090" s="63"/>
      <c r="I1090" s="63"/>
      <c r="J1090" s="64"/>
      <c r="K1090" s="64"/>
      <c r="L1090" s="65"/>
      <c r="M1090" s="65"/>
      <c r="N1090" s="65"/>
      <c r="O1090" s="66"/>
      <c r="P1090" s="95"/>
      <c r="Q1090" s="68"/>
      <c r="R1090" s="68"/>
      <c r="S1090" s="68"/>
      <c r="T1090" s="69">
        <f t="shared" si="114"/>
        <v>0</v>
      </c>
      <c r="U1090" s="68"/>
      <c r="V1090" s="70"/>
      <c r="W1090" s="70"/>
      <c r="X1090" s="71">
        <f t="shared" si="115"/>
        <v>0</v>
      </c>
      <c r="Y1090" s="72"/>
      <c r="Z1090" s="70"/>
      <c r="AA1090" s="68"/>
      <c r="AB1090" s="73"/>
      <c r="AC1090" s="70"/>
      <c r="AD1090" s="74"/>
      <c r="AE1090" s="68"/>
      <c r="AF1090" s="75"/>
      <c r="AG1090" s="15"/>
    </row>
    <row r="1091" s="3" customFormat="1" ht="28.5" customHeight="1" spans="1:33">
      <c r="A1091" s="61" t="s">
        <v>138</v>
      </c>
      <c r="B1091" s="61" t="s">
        <v>619</v>
      </c>
      <c r="C1091" s="61" t="s">
        <v>643</v>
      </c>
      <c r="D1091" s="61" t="s">
        <v>644</v>
      </c>
      <c r="E1091" s="62" t="s">
        <v>821</v>
      </c>
      <c r="F1091" s="46">
        <v>46204</v>
      </c>
      <c r="G1091" s="46" t="str">
        <f t="shared" si="110"/>
        <v>邬瑞明2026-7-1</v>
      </c>
      <c r="H1091" s="63"/>
      <c r="I1091" s="63"/>
      <c r="J1091" s="64"/>
      <c r="K1091" s="64"/>
      <c r="L1091" s="65"/>
      <c r="M1091" s="65"/>
      <c r="N1091" s="65"/>
      <c r="O1091" s="66"/>
      <c r="P1091" s="95"/>
      <c r="Q1091" s="68"/>
      <c r="R1091" s="68"/>
      <c r="S1091" s="68"/>
      <c r="T1091" s="69">
        <f t="shared" si="114"/>
        <v>0</v>
      </c>
      <c r="U1091" s="68"/>
      <c r="V1091" s="70"/>
      <c r="W1091" s="70"/>
      <c r="X1091" s="71">
        <f t="shared" si="115"/>
        <v>0</v>
      </c>
      <c r="Y1091" s="72"/>
      <c r="Z1091" s="70"/>
      <c r="AA1091" s="68"/>
      <c r="AB1091" s="73"/>
      <c r="AC1091" s="70"/>
      <c r="AD1091" s="74"/>
      <c r="AE1091" s="68"/>
      <c r="AF1091" s="75"/>
      <c r="AG1091" s="15"/>
    </row>
    <row r="1092" s="4" customFormat="1" ht="28.5" customHeight="1" spans="1:33">
      <c r="A1092" s="84" t="s">
        <v>138</v>
      </c>
      <c r="B1092" s="84" t="s">
        <v>619</v>
      </c>
      <c r="C1092" s="84" t="s">
        <v>643</v>
      </c>
      <c r="D1092" s="84" t="s">
        <v>644</v>
      </c>
      <c r="E1092" s="85" t="s">
        <v>821</v>
      </c>
      <c r="F1092" s="86">
        <v>46235</v>
      </c>
      <c r="G1092" s="46" t="str">
        <f t="shared" ref="G1092:G1155" si="116">E1092&amp;TEXT(MID(F1092,1,5),"YYYY-m-d")</f>
        <v>邬瑞明2026-8-1</v>
      </c>
      <c r="H1092" s="63"/>
      <c r="I1092" s="63"/>
      <c r="J1092" s="64"/>
      <c r="K1092" s="64"/>
      <c r="L1092" s="65"/>
      <c r="M1092" s="65"/>
      <c r="N1092" s="91"/>
      <c r="O1092" s="66"/>
      <c r="P1092" s="87"/>
      <c r="Q1092" s="87"/>
      <c r="R1092" s="87"/>
      <c r="S1092" s="87"/>
      <c r="T1092" s="69">
        <f t="shared" si="114"/>
        <v>0</v>
      </c>
      <c r="U1092" s="87"/>
      <c r="V1092" s="87"/>
      <c r="W1092" s="87"/>
      <c r="X1092" s="71">
        <f t="shared" si="115"/>
        <v>0</v>
      </c>
      <c r="Y1092" s="88"/>
      <c r="Z1092" s="87"/>
      <c r="AA1092" s="87"/>
      <c r="AB1092" s="87"/>
      <c r="AC1092" s="87"/>
      <c r="AD1092" s="89"/>
      <c r="AE1092" s="87"/>
      <c r="AF1092" s="90"/>
      <c r="AG1092" s="15"/>
    </row>
    <row r="1093" s="4" customFormat="1" ht="28.5" customHeight="1" spans="1:33">
      <c r="A1093" s="44" t="s">
        <v>36</v>
      </c>
      <c r="B1093" s="44" t="s">
        <v>619</v>
      </c>
      <c r="C1093" s="44" t="s">
        <v>717</v>
      </c>
      <c r="D1093" s="44" t="s">
        <v>766</v>
      </c>
      <c r="E1093" s="44" t="s">
        <v>847</v>
      </c>
      <c r="F1093" s="45">
        <v>46173</v>
      </c>
      <c r="G1093" s="46" t="str">
        <f t="shared" si="116"/>
        <v>马权利2026-5-31</v>
      </c>
      <c r="H1093" s="47"/>
      <c r="I1093" s="47"/>
      <c r="J1093" s="48"/>
      <c r="K1093" s="48"/>
      <c r="L1093" s="48"/>
      <c r="M1093" s="49"/>
      <c r="N1093" s="49"/>
      <c r="O1093" s="50">
        <f t="shared" ref="O1093:AE1093" si="117">SUM(O1094:O1125)</f>
        <v>128</v>
      </c>
      <c r="P1093" s="51">
        <f t="shared" si="117"/>
        <v>0</v>
      </c>
      <c r="Q1093" s="52">
        <f t="shared" si="117"/>
        <v>-10</v>
      </c>
      <c r="R1093" s="52">
        <f t="shared" si="117"/>
        <v>0</v>
      </c>
      <c r="S1093" s="53">
        <f t="shared" si="117"/>
        <v>0</v>
      </c>
      <c r="T1093" s="54">
        <f t="shared" si="117"/>
        <v>118</v>
      </c>
      <c r="U1093" s="55">
        <f t="shared" si="117"/>
        <v>0</v>
      </c>
      <c r="V1093" s="54">
        <f t="shared" si="117"/>
        <v>34</v>
      </c>
      <c r="W1093" s="54">
        <f t="shared" si="117"/>
        <v>0</v>
      </c>
      <c r="X1093" s="56">
        <f t="shared" si="117"/>
        <v>152</v>
      </c>
      <c r="Y1093" s="57">
        <f t="shared" si="117"/>
        <v>1</v>
      </c>
      <c r="Z1093" s="54">
        <f t="shared" si="117"/>
        <v>0</v>
      </c>
      <c r="AA1093" s="58">
        <f t="shared" si="117"/>
        <v>28</v>
      </c>
      <c r="AB1093" s="54">
        <f t="shared" si="117"/>
        <v>8</v>
      </c>
      <c r="AC1093" s="54">
        <f t="shared" si="117"/>
        <v>0</v>
      </c>
      <c r="AD1093" s="59">
        <f t="shared" si="117"/>
        <v>0</v>
      </c>
      <c r="AE1093" s="58">
        <f t="shared" si="117"/>
        <v>0</v>
      </c>
      <c r="AF1093" s="60"/>
      <c r="AG1093" s="15"/>
    </row>
    <row r="1094" s="4" customFormat="1" ht="28.5" customHeight="1" spans="1:33">
      <c r="A1094" s="61" t="s">
        <v>36</v>
      </c>
      <c r="B1094" s="61" t="s">
        <v>619</v>
      </c>
      <c r="C1094" s="61" t="s">
        <v>717</v>
      </c>
      <c r="D1094" s="61" t="s">
        <v>766</v>
      </c>
      <c r="E1094" s="62" t="s">
        <v>847</v>
      </c>
      <c r="F1094" s="46">
        <v>46174</v>
      </c>
      <c r="G1094" s="46" t="str">
        <f t="shared" si="116"/>
        <v>马权利2026-6-1</v>
      </c>
      <c r="H1094" s="63" t="s">
        <v>848</v>
      </c>
      <c r="I1094" s="63"/>
      <c r="J1094" s="64"/>
      <c r="K1094" s="64"/>
      <c r="L1094" s="65" t="s">
        <v>73</v>
      </c>
      <c r="M1094" s="65"/>
      <c r="N1094" s="65"/>
      <c r="O1094" s="66">
        <v>8</v>
      </c>
      <c r="P1094" s="96"/>
      <c r="Q1094" s="68">
        <v>-8</v>
      </c>
      <c r="R1094" s="68"/>
      <c r="S1094" s="68"/>
      <c r="T1094" s="69">
        <f t="shared" ref="T1094:T1125" si="118">SUM(O1094:S1094)</f>
        <v>0</v>
      </c>
      <c r="U1094" s="68"/>
      <c r="V1094" s="70">
        <v>5</v>
      </c>
      <c r="W1094" s="70"/>
      <c r="X1094" s="71">
        <f t="shared" ref="X1094:X1125" si="119">SUM(T1094:W1094)</f>
        <v>5</v>
      </c>
      <c r="Y1094" s="72"/>
      <c r="Z1094" s="70"/>
      <c r="AA1094" s="68"/>
      <c r="AB1094" s="73"/>
      <c r="AC1094" s="70"/>
      <c r="AD1094" s="74"/>
      <c r="AE1094" s="68"/>
      <c r="AF1094" s="75"/>
      <c r="AG1094" s="15"/>
    </row>
    <row r="1095" s="4" customFormat="1" ht="28.5" customHeight="1" spans="1:33">
      <c r="A1095" s="61" t="s">
        <v>36</v>
      </c>
      <c r="B1095" s="61" t="s">
        <v>619</v>
      </c>
      <c r="C1095" s="61" t="s">
        <v>717</v>
      </c>
      <c r="D1095" s="61" t="s">
        <v>766</v>
      </c>
      <c r="E1095" s="62" t="s">
        <v>847</v>
      </c>
      <c r="F1095" s="46">
        <v>46175</v>
      </c>
      <c r="G1095" s="46" t="str">
        <f t="shared" si="116"/>
        <v>马权利2026-6-2</v>
      </c>
      <c r="H1095" s="63" t="s">
        <v>849</v>
      </c>
      <c r="I1095" s="63"/>
      <c r="J1095" s="64"/>
      <c r="K1095" s="64"/>
      <c r="L1095" s="65"/>
      <c r="M1095" s="65"/>
      <c r="N1095" s="65"/>
      <c r="O1095" s="66">
        <v>8</v>
      </c>
      <c r="P1095" s="96"/>
      <c r="Q1095" s="68"/>
      <c r="R1095" s="68"/>
      <c r="S1095" s="68"/>
      <c r="T1095" s="69">
        <f t="shared" si="118"/>
        <v>8</v>
      </c>
      <c r="U1095" s="68"/>
      <c r="V1095" s="70">
        <v>3</v>
      </c>
      <c r="W1095" s="70"/>
      <c r="X1095" s="71">
        <f t="shared" si="119"/>
        <v>11</v>
      </c>
      <c r="Y1095" s="72"/>
      <c r="Z1095" s="70"/>
      <c r="AA1095" s="68"/>
      <c r="AB1095" s="73"/>
      <c r="AC1095" s="70"/>
      <c r="AD1095" s="74"/>
      <c r="AE1095" s="68"/>
      <c r="AF1095" s="75"/>
      <c r="AG1095" s="15"/>
    </row>
    <row r="1096" s="4" customFormat="1" ht="28.5" customHeight="1" spans="1:33">
      <c r="A1096" s="61" t="s">
        <v>36</v>
      </c>
      <c r="B1096" s="61" t="s">
        <v>619</v>
      </c>
      <c r="C1096" s="61" t="s">
        <v>717</v>
      </c>
      <c r="D1096" s="61" t="s">
        <v>766</v>
      </c>
      <c r="E1096" s="62" t="s">
        <v>847</v>
      </c>
      <c r="F1096" s="46">
        <v>46176</v>
      </c>
      <c r="G1096" s="46" t="str">
        <f t="shared" si="116"/>
        <v>马权利2026-6-3</v>
      </c>
      <c r="H1096" s="63" t="s">
        <v>850</v>
      </c>
      <c r="I1096" s="63" t="s">
        <v>316</v>
      </c>
      <c r="J1096" s="64"/>
      <c r="K1096" s="64"/>
      <c r="L1096" s="65"/>
      <c r="M1096" s="65"/>
      <c r="N1096" s="65"/>
      <c r="O1096" s="66">
        <v>8</v>
      </c>
      <c r="P1096" s="96"/>
      <c r="Q1096" s="68"/>
      <c r="R1096" s="68"/>
      <c r="S1096" s="68"/>
      <c r="T1096" s="69">
        <f t="shared" si="118"/>
        <v>8</v>
      </c>
      <c r="U1096" s="68"/>
      <c r="V1096" s="70">
        <v>1.5</v>
      </c>
      <c r="W1096" s="70"/>
      <c r="X1096" s="71">
        <f t="shared" si="119"/>
        <v>9.5</v>
      </c>
      <c r="Y1096" s="72"/>
      <c r="Z1096" s="70"/>
      <c r="AA1096" s="68">
        <v>2</v>
      </c>
      <c r="AB1096" s="73"/>
      <c r="AC1096" s="70"/>
      <c r="AD1096" s="74"/>
      <c r="AE1096" s="68"/>
      <c r="AF1096" s="75"/>
      <c r="AG1096" s="15"/>
    </row>
    <row r="1097" s="4" customFormat="1" ht="28.5" customHeight="1" spans="1:33">
      <c r="A1097" s="61" t="s">
        <v>36</v>
      </c>
      <c r="B1097" s="61" t="s">
        <v>619</v>
      </c>
      <c r="C1097" s="61" t="s">
        <v>717</v>
      </c>
      <c r="D1097" s="61" t="s">
        <v>766</v>
      </c>
      <c r="E1097" s="62" t="s">
        <v>847</v>
      </c>
      <c r="F1097" s="46">
        <v>46177</v>
      </c>
      <c r="G1097" s="46" t="str">
        <f t="shared" si="116"/>
        <v>马权利2026-6-4</v>
      </c>
      <c r="H1097" s="63" t="s">
        <v>851</v>
      </c>
      <c r="I1097" s="63" t="s">
        <v>852</v>
      </c>
      <c r="J1097" s="64"/>
      <c r="K1097" s="64"/>
      <c r="L1097" s="65"/>
      <c r="M1097" s="65"/>
      <c r="N1097" s="65"/>
      <c r="O1097" s="66">
        <v>8</v>
      </c>
      <c r="P1097" s="96"/>
      <c r="Q1097" s="68"/>
      <c r="R1097" s="68"/>
      <c r="S1097" s="68"/>
      <c r="T1097" s="69">
        <f t="shared" si="118"/>
        <v>8</v>
      </c>
      <c r="U1097" s="68"/>
      <c r="V1097" s="70">
        <v>3.5</v>
      </c>
      <c r="W1097" s="70"/>
      <c r="X1097" s="71">
        <f t="shared" si="119"/>
        <v>11.5</v>
      </c>
      <c r="Y1097" s="72"/>
      <c r="Z1097" s="70"/>
      <c r="AA1097" s="68">
        <v>2</v>
      </c>
      <c r="AB1097" s="73"/>
      <c r="AC1097" s="70"/>
      <c r="AD1097" s="74"/>
      <c r="AE1097" s="68"/>
      <c r="AF1097" s="75"/>
      <c r="AG1097" s="15"/>
    </row>
    <row r="1098" s="4" customFormat="1" ht="28.5" customHeight="1" spans="1:33">
      <c r="A1098" s="61" t="s">
        <v>36</v>
      </c>
      <c r="B1098" s="61" t="s">
        <v>619</v>
      </c>
      <c r="C1098" s="61" t="s">
        <v>717</v>
      </c>
      <c r="D1098" s="61" t="s">
        <v>766</v>
      </c>
      <c r="E1098" s="62" t="s">
        <v>847</v>
      </c>
      <c r="F1098" s="46">
        <v>46178</v>
      </c>
      <c r="G1098" s="46" t="str">
        <f t="shared" si="116"/>
        <v>马权利2026-6-5</v>
      </c>
      <c r="H1098" s="63" t="s">
        <v>853</v>
      </c>
      <c r="I1098" s="63" t="s">
        <v>854</v>
      </c>
      <c r="J1098" s="64"/>
      <c r="K1098" s="64"/>
      <c r="L1098" s="65" t="s">
        <v>100</v>
      </c>
      <c r="M1098" s="65"/>
      <c r="N1098" s="65"/>
      <c r="O1098" s="66">
        <v>8</v>
      </c>
      <c r="P1098" s="96"/>
      <c r="Q1098" s="68">
        <v>-1</v>
      </c>
      <c r="R1098" s="68"/>
      <c r="S1098" s="68"/>
      <c r="T1098" s="69">
        <f t="shared" si="118"/>
        <v>7</v>
      </c>
      <c r="U1098" s="68"/>
      <c r="V1098" s="70">
        <v>5</v>
      </c>
      <c r="W1098" s="70"/>
      <c r="X1098" s="71">
        <f t="shared" si="119"/>
        <v>12</v>
      </c>
      <c r="Y1098" s="72"/>
      <c r="Z1098" s="70"/>
      <c r="AA1098" s="68">
        <v>4</v>
      </c>
      <c r="AB1098" s="73"/>
      <c r="AC1098" s="70"/>
      <c r="AD1098" s="74"/>
      <c r="AE1098" s="68"/>
      <c r="AF1098" s="75"/>
      <c r="AG1098" s="15"/>
    </row>
    <row r="1099" s="4" customFormat="1" ht="28.5" customHeight="1" spans="1:33">
      <c r="A1099" s="61" t="s">
        <v>36</v>
      </c>
      <c r="B1099" s="61" t="s">
        <v>619</v>
      </c>
      <c r="C1099" s="61" t="s">
        <v>717</v>
      </c>
      <c r="D1099" s="61" t="s">
        <v>766</v>
      </c>
      <c r="E1099" s="62" t="s">
        <v>847</v>
      </c>
      <c r="F1099" s="46">
        <v>46179</v>
      </c>
      <c r="G1099" s="46" t="str">
        <f t="shared" si="116"/>
        <v>马权利2026-6-6</v>
      </c>
      <c r="H1099" s="63" t="s">
        <v>855</v>
      </c>
      <c r="I1099" s="63" t="s">
        <v>856</v>
      </c>
      <c r="J1099" s="64"/>
      <c r="K1099" s="64"/>
      <c r="L1099" s="65"/>
      <c r="M1099" s="65"/>
      <c r="N1099" s="65"/>
      <c r="O1099" s="66">
        <v>8</v>
      </c>
      <c r="P1099" s="96"/>
      <c r="Q1099" s="68"/>
      <c r="R1099" s="68"/>
      <c r="S1099" s="68"/>
      <c r="T1099" s="69">
        <f t="shared" si="118"/>
        <v>8</v>
      </c>
      <c r="U1099" s="68"/>
      <c r="V1099" s="70"/>
      <c r="W1099" s="70"/>
      <c r="X1099" s="71">
        <f t="shared" si="119"/>
        <v>8</v>
      </c>
      <c r="Y1099" s="72"/>
      <c r="Z1099" s="70"/>
      <c r="AA1099" s="68">
        <v>2</v>
      </c>
      <c r="AB1099" s="73"/>
      <c r="AC1099" s="70"/>
      <c r="AD1099" s="74"/>
      <c r="AE1099" s="68"/>
      <c r="AF1099" s="75"/>
      <c r="AG1099" s="15"/>
    </row>
    <row r="1100" s="4" customFormat="1" ht="28.5" customHeight="1" spans="1:33">
      <c r="A1100" s="61" t="s">
        <v>36</v>
      </c>
      <c r="B1100" s="61" t="s">
        <v>619</v>
      </c>
      <c r="C1100" s="61" t="s">
        <v>717</v>
      </c>
      <c r="D1100" s="61" t="s">
        <v>766</v>
      </c>
      <c r="E1100" s="62" t="s">
        <v>847</v>
      </c>
      <c r="F1100" s="77">
        <v>46180</v>
      </c>
      <c r="G1100" s="46" t="str">
        <f t="shared" si="116"/>
        <v>马权利2026-6-7</v>
      </c>
      <c r="H1100" s="63"/>
      <c r="I1100" s="63"/>
      <c r="J1100" s="64"/>
      <c r="K1100" s="64"/>
      <c r="L1100" s="65"/>
      <c r="M1100" s="65"/>
      <c r="N1100" s="65"/>
      <c r="O1100" s="66"/>
      <c r="P1100" s="96"/>
      <c r="Q1100" s="68"/>
      <c r="R1100" s="68"/>
      <c r="S1100" s="68"/>
      <c r="T1100" s="69">
        <f t="shared" si="118"/>
        <v>0</v>
      </c>
      <c r="U1100" s="68"/>
      <c r="V1100" s="70"/>
      <c r="W1100" s="70"/>
      <c r="X1100" s="71">
        <f t="shared" si="119"/>
        <v>0</v>
      </c>
      <c r="Y1100" s="72"/>
      <c r="Z1100" s="70"/>
      <c r="AA1100" s="68"/>
      <c r="AB1100" s="73"/>
      <c r="AC1100" s="70"/>
      <c r="AD1100" s="74"/>
      <c r="AE1100" s="68"/>
      <c r="AF1100" s="75"/>
      <c r="AG1100" s="15"/>
    </row>
    <row r="1101" s="4" customFormat="1" ht="28.5" customHeight="1" spans="1:33">
      <c r="A1101" s="61" t="s">
        <v>36</v>
      </c>
      <c r="B1101" s="61" t="s">
        <v>619</v>
      </c>
      <c r="C1101" s="61" t="s">
        <v>717</v>
      </c>
      <c r="D1101" s="61" t="s">
        <v>766</v>
      </c>
      <c r="E1101" s="76" t="s">
        <v>847</v>
      </c>
      <c r="F1101" s="46">
        <v>46181</v>
      </c>
      <c r="G1101" s="46" t="str">
        <f t="shared" si="116"/>
        <v>马权利2026-6-8</v>
      </c>
      <c r="H1101" s="63" t="s">
        <v>857</v>
      </c>
      <c r="I1101" s="63" t="s">
        <v>858</v>
      </c>
      <c r="J1101" s="64"/>
      <c r="K1101" s="64"/>
      <c r="L1101" s="65"/>
      <c r="M1101" s="65"/>
      <c r="N1101" s="65"/>
      <c r="O1101" s="66">
        <v>8</v>
      </c>
      <c r="P1101" s="96"/>
      <c r="Q1101" s="68"/>
      <c r="R1101" s="68"/>
      <c r="S1101" s="68"/>
      <c r="T1101" s="69">
        <f t="shared" si="118"/>
        <v>8</v>
      </c>
      <c r="U1101" s="68"/>
      <c r="V1101" s="70">
        <v>3</v>
      </c>
      <c r="W1101" s="70"/>
      <c r="X1101" s="71">
        <f t="shared" si="119"/>
        <v>11</v>
      </c>
      <c r="Y1101" s="72"/>
      <c r="Z1101" s="70"/>
      <c r="AA1101" s="68">
        <v>2</v>
      </c>
      <c r="AB1101" s="73"/>
      <c r="AC1101" s="70"/>
      <c r="AD1101" s="74"/>
      <c r="AE1101" s="68"/>
      <c r="AF1101" s="75"/>
      <c r="AG1101" s="15"/>
    </row>
    <row r="1102" s="4" customFormat="1" ht="28.5" customHeight="1" spans="1:33">
      <c r="A1102" s="61" t="s">
        <v>36</v>
      </c>
      <c r="B1102" s="61" t="s">
        <v>619</v>
      </c>
      <c r="C1102" s="61" t="s">
        <v>717</v>
      </c>
      <c r="D1102" s="61" t="s">
        <v>766</v>
      </c>
      <c r="E1102" s="62" t="s">
        <v>847</v>
      </c>
      <c r="F1102" s="78">
        <v>46182</v>
      </c>
      <c r="G1102" s="46" t="str">
        <f t="shared" si="116"/>
        <v>马权利2026-6-9</v>
      </c>
      <c r="H1102" s="63" t="s">
        <v>859</v>
      </c>
      <c r="I1102" s="63" t="s">
        <v>860</v>
      </c>
      <c r="J1102" s="64"/>
      <c r="K1102" s="64"/>
      <c r="L1102" s="65"/>
      <c r="M1102" s="65"/>
      <c r="N1102" s="65"/>
      <c r="O1102" s="66">
        <v>8</v>
      </c>
      <c r="P1102" s="96"/>
      <c r="Q1102" s="68"/>
      <c r="R1102" s="68"/>
      <c r="S1102" s="68"/>
      <c r="T1102" s="69">
        <f t="shared" si="118"/>
        <v>8</v>
      </c>
      <c r="U1102" s="68"/>
      <c r="V1102" s="70"/>
      <c r="W1102" s="70"/>
      <c r="X1102" s="71">
        <f t="shared" si="119"/>
        <v>8</v>
      </c>
      <c r="Y1102" s="72"/>
      <c r="Z1102" s="70"/>
      <c r="AA1102" s="68">
        <v>2</v>
      </c>
      <c r="AB1102" s="73"/>
      <c r="AC1102" s="70"/>
      <c r="AD1102" s="74"/>
      <c r="AE1102" s="68"/>
      <c r="AF1102" s="75"/>
      <c r="AG1102" s="15"/>
    </row>
    <row r="1103" s="4" customFormat="1" ht="28.5" customHeight="1" spans="1:33">
      <c r="A1103" s="61" t="s">
        <v>36</v>
      </c>
      <c r="B1103" s="61" t="s">
        <v>619</v>
      </c>
      <c r="C1103" s="61" t="s">
        <v>717</v>
      </c>
      <c r="D1103" s="61" t="s">
        <v>766</v>
      </c>
      <c r="E1103" s="62" t="s">
        <v>847</v>
      </c>
      <c r="F1103" s="46">
        <v>46183</v>
      </c>
      <c r="G1103" s="46" t="str">
        <f t="shared" si="116"/>
        <v>马权利2026-6-10</v>
      </c>
      <c r="H1103" s="63" t="s">
        <v>861</v>
      </c>
      <c r="I1103" s="63" t="s">
        <v>862</v>
      </c>
      <c r="J1103" s="64"/>
      <c r="K1103" s="64"/>
      <c r="L1103" s="65"/>
      <c r="M1103" s="65"/>
      <c r="N1103" s="65"/>
      <c r="O1103" s="66">
        <v>8</v>
      </c>
      <c r="P1103" s="96"/>
      <c r="Q1103" s="68"/>
      <c r="R1103" s="68"/>
      <c r="S1103" s="68"/>
      <c r="T1103" s="69">
        <f t="shared" si="118"/>
        <v>8</v>
      </c>
      <c r="U1103" s="68"/>
      <c r="V1103" s="70">
        <v>2.5</v>
      </c>
      <c r="W1103" s="70"/>
      <c r="X1103" s="71">
        <f t="shared" si="119"/>
        <v>10.5</v>
      </c>
      <c r="Y1103" s="72"/>
      <c r="Z1103" s="70"/>
      <c r="AA1103" s="68">
        <v>2</v>
      </c>
      <c r="AB1103" s="73"/>
      <c r="AC1103" s="70"/>
      <c r="AD1103" s="74"/>
      <c r="AE1103" s="68"/>
      <c r="AF1103" s="75"/>
      <c r="AG1103" s="15"/>
    </row>
    <row r="1104" s="4" customFormat="1" ht="28.5" customHeight="1" spans="1:33">
      <c r="A1104" s="61" t="s">
        <v>36</v>
      </c>
      <c r="B1104" s="61" t="s">
        <v>619</v>
      </c>
      <c r="C1104" s="61" t="s">
        <v>717</v>
      </c>
      <c r="D1104" s="61" t="s">
        <v>766</v>
      </c>
      <c r="E1104" s="62" t="s">
        <v>847</v>
      </c>
      <c r="F1104" s="46">
        <v>46184</v>
      </c>
      <c r="G1104" s="46" t="str">
        <f t="shared" si="116"/>
        <v>马权利2026-6-11</v>
      </c>
      <c r="H1104" s="63" t="s">
        <v>863</v>
      </c>
      <c r="I1104" s="63" t="s">
        <v>864</v>
      </c>
      <c r="J1104" s="64"/>
      <c r="K1104" s="64"/>
      <c r="L1104" s="65"/>
      <c r="M1104" s="65"/>
      <c r="N1104" s="65"/>
      <c r="O1104" s="66">
        <v>8</v>
      </c>
      <c r="P1104" s="96"/>
      <c r="Q1104" s="68"/>
      <c r="R1104" s="68"/>
      <c r="S1104" s="68"/>
      <c r="T1104" s="69">
        <f t="shared" si="118"/>
        <v>8</v>
      </c>
      <c r="U1104" s="68"/>
      <c r="V1104" s="70"/>
      <c r="W1104" s="70"/>
      <c r="X1104" s="71">
        <f t="shared" si="119"/>
        <v>8</v>
      </c>
      <c r="Y1104" s="72"/>
      <c r="Z1104" s="70"/>
      <c r="AA1104" s="68">
        <v>2</v>
      </c>
      <c r="AB1104" s="73"/>
      <c r="AC1104" s="70"/>
      <c r="AD1104" s="74"/>
      <c r="AE1104" s="68"/>
      <c r="AF1104" s="75"/>
      <c r="AG1104" s="15"/>
    </row>
    <row r="1105" s="4" customFormat="1" ht="28.5" customHeight="1" spans="1:33">
      <c r="A1105" s="61" t="s">
        <v>36</v>
      </c>
      <c r="B1105" s="61" t="s">
        <v>619</v>
      </c>
      <c r="C1105" s="61" t="s">
        <v>717</v>
      </c>
      <c r="D1105" s="61" t="s">
        <v>766</v>
      </c>
      <c r="E1105" s="62" t="s">
        <v>847</v>
      </c>
      <c r="F1105" s="46">
        <v>46185</v>
      </c>
      <c r="G1105" s="46" t="str">
        <f t="shared" si="116"/>
        <v>马权利2026-6-12</v>
      </c>
      <c r="H1105" s="63" t="s">
        <v>865</v>
      </c>
      <c r="I1105" s="63" t="s">
        <v>866</v>
      </c>
      <c r="J1105" s="64"/>
      <c r="K1105" s="64"/>
      <c r="L1105" s="65"/>
      <c r="M1105" s="65"/>
      <c r="N1105" s="65"/>
      <c r="O1105" s="66">
        <v>8</v>
      </c>
      <c r="P1105" s="96"/>
      <c r="Q1105" s="68"/>
      <c r="R1105" s="68"/>
      <c r="S1105" s="68"/>
      <c r="T1105" s="69">
        <f t="shared" si="118"/>
        <v>8</v>
      </c>
      <c r="U1105" s="68"/>
      <c r="V1105" s="70">
        <v>3</v>
      </c>
      <c r="W1105" s="70"/>
      <c r="X1105" s="71">
        <f t="shared" si="119"/>
        <v>11</v>
      </c>
      <c r="Y1105" s="72"/>
      <c r="Z1105" s="70"/>
      <c r="AA1105" s="68">
        <v>2</v>
      </c>
      <c r="AB1105" s="73"/>
      <c r="AC1105" s="70"/>
      <c r="AD1105" s="74"/>
      <c r="AE1105" s="68"/>
      <c r="AF1105" s="75"/>
      <c r="AG1105" s="15"/>
    </row>
    <row r="1106" s="4" customFormat="1" ht="28.5" customHeight="1" spans="1:33">
      <c r="A1106" s="61" t="s">
        <v>36</v>
      </c>
      <c r="B1106" s="61" t="s">
        <v>619</v>
      </c>
      <c r="C1106" s="61" t="s">
        <v>717</v>
      </c>
      <c r="D1106" s="61" t="s">
        <v>766</v>
      </c>
      <c r="E1106" s="62" t="s">
        <v>847</v>
      </c>
      <c r="F1106" s="77">
        <v>46186</v>
      </c>
      <c r="G1106" s="46" t="str">
        <f t="shared" si="116"/>
        <v>马权利2026-6-13</v>
      </c>
      <c r="H1106" s="63" t="s">
        <v>867</v>
      </c>
      <c r="I1106" s="63"/>
      <c r="J1106" s="64"/>
      <c r="K1106" s="64"/>
      <c r="L1106" s="65"/>
      <c r="M1106" s="65"/>
      <c r="N1106" s="65"/>
      <c r="O1106" s="66"/>
      <c r="P1106" s="96"/>
      <c r="Q1106" s="68"/>
      <c r="R1106" s="68"/>
      <c r="S1106" s="68"/>
      <c r="T1106" s="69">
        <f t="shared" si="118"/>
        <v>0</v>
      </c>
      <c r="U1106" s="68"/>
      <c r="V1106" s="70"/>
      <c r="W1106" s="70"/>
      <c r="X1106" s="71">
        <f t="shared" si="119"/>
        <v>0</v>
      </c>
      <c r="Y1106" s="72"/>
      <c r="Z1106" s="70"/>
      <c r="AA1106" s="68"/>
      <c r="AB1106" s="73"/>
      <c r="AC1106" s="70"/>
      <c r="AD1106" s="74"/>
      <c r="AE1106" s="68"/>
      <c r="AF1106" s="80"/>
      <c r="AG1106" s="15"/>
    </row>
    <row r="1107" s="4" customFormat="1" ht="28.5" customHeight="1" spans="1:33">
      <c r="A1107" s="61" t="s">
        <v>36</v>
      </c>
      <c r="B1107" s="61" t="s">
        <v>619</v>
      </c>
      <c r="C1107" s="61" t="s">
        <v>717</v>
      </c>
      <c r="D1107" s="61" t="s">
        <v>766</v>
      </c>
      <c r="E1107" s="62" t="s">
        <v>847</v>
      </c>
      <c r="F1107" s="77">
        <v>46187</v>
      </c>
      <c r="G1107" s="46" t="str">
        <f t="shared" si="116"/>
        <v>马权利2026-6-14</v>
      </c>
      <c r="H1107" s="63"/>
      <c r="I1107" s="63"/>
      <c r="J1107" s="64"/>
      <c r="K1107" s="64"/>
      <c r="L1107" s="65"/>
      <c r="M1107" s="65"/>
      <c r="N1107" s="65"/>
      <c r="O1107" s="66"/>
      <c r="P1107" s="96"/>
      <c r="Q1107" s="68"/>
      <c r="R1107" s="68"/>
      <c r="S1107" s="68"/>
      <c r="T1107" s="69">
        <f t="shared" si="118"/>
        <v>0</v>
      </c>
      <c r="U1107" s="68"/>
      <c r="V1107" s="70"/>
      <c r="W1107" s="70"/>
      <c r="X1107" s="71">
        <f t="shared" si="119"/>
        <v>0</v>
      </c>
      <c r="Y1107" s="72"/>
      <c r="Z1107" s="70"/>
      <c r="AA1107" s="68"/>
      <c r="AB1107" s="73"/>
      <c r="AC1107" s="70"/>
      <c r="AD1107" s="74"/>
      <c r="AE1107" s="68"/>
      <c r="AF1107" s="80"/>
      <c r="AG1107" s="15"/>
    </row>
    <row r="1108" s="4" customFormat="1" ht="28.5" customHeight="1" spans="1:33">
      <c r="A1108" s="61" t="s">
        <v>36</v>
      </c>
      <c r="B1108" s="61" t="s">
        <v>619</v>
      </c>
      <c r="C1108" s="61" t="s">
        <v>717</v>
      </c>
      <c r="D1108" s="61" t="s">
        <v>766</v>
      </c>
      <c r="E1108" s="62" t="s">
        <v>847</v>
      </c>
      <c r="F1108" s="46">
        <v>46188</v>
      </c>
      <c r="G1108" s="46" t="str">
        <f t="shared" si="116"/>
        <v>马权利2026-6-15</v>
      </c>
      <c r="H1108" s="63" t="s">
        <v>868</v>
      </c>
      <c r="I1108" s="63" t="s">
        <v>869</v>
      </c>
      <c r="J1108" s="64"/>
      <c r="K1108" s="64"/>
      <c r="L1108" s="65"/>
      <c r="M1108" s="65"/>
      <c r="N1108" s="65"/>
      <c r="O1108" s="66">
        <v>8</v>
      </c>
      <c r="P1108" s="96"/>
      <c r="Q1108" s="68"/>
      <c r="R1108" s="68"/>
      <c r="S1108" s="68"/>
      <c r="T1108" s="69">
        <f t="shared" si="118"/>
        <v>8</v>
      </c>
      <c r="U1108" s="68"/>
      <c r="V1108" s="70">
        <v>0.5</v>
      </c>
      <c r="W1108" s="70"/>
      <c r="X1108" s="71">
        <f t="shared" si="119"/>
        <v>8.5</v>
      </c>
      <c r="Y1108" s="72"/>
      <c r="Z1108" s="70"/>
      <c r="AA1108" s="68">
        <v>2</v>
      </c>
      <c r="AB1108" s="73"/>
      <c r="AC1108" s="70"/>
      <c r="AD1108" s="74"/>
      <c r="AE1108" s="68"/>
      <c r="AF1108" s="75"/>
      <c r="AG1108" s="15"/>
    </row>
    <row r="1109" s="4" customFormat="1" ht="28.5" customHeight="1" spans="1:33">
      <c r="A1109" s="61" t="s">
        <v>36</v>
      </c>
      <c r="B1109" s="61" t="s">
        <v>619</v>
      </c>
      <c r="C1109" s="61" t="s">
        <v>717</v>
      </c>
      <c r="D1109" s="61" t="s">
        <v>766</v>
      </c>
      <c r="E1109" s="62" t="s">
        <v>847</v>
      </c>
      <c r="F1109" s="46">
        <v>46189</v>
      </c>
      <c r="G1109" s="46" t="str">
        <f t="shared" si="116"/>
        <v>马权利2026-6-16</v>
      </c>
      <c r="H1109" s="63" t="s">
        <v>870</v>
      </c>
      <c r="I1109" s="63" t="s">
        <v>871</v>
      </c>
      <c r="J1109" s="64"/>
      <c r="K1109" s="64"/>
      <c r="L1109" s="65" t="s">
        <v>100</v>
      </c>
      <c r="M1109" s="65"/>
      <c r="N1109" s="65"/>
      <c r="O1109" s="66">
        <v>8</v>
      </c>
      <c r="P1109" s="67"/>
      <c r="Q1109" s="68">
        <v>-1</v>
      </c>
      <c r="R1109" s="68"/>
      <c r="S1109" s="68"/>
      <c r="T1109" s="69">
        <f t="shared" si="118"/>
        <v>7</v>
      </c>
      <c r="U1109" s="68"/>
      <c r="V1109" s="70"/>
      <c r="W1109" s="70"/>
      <c r="X1109" s="71">
        <f t="shared" si="119"/>
        <v>7</v>
      </c>
      <c r="Y1109" s="72"/>
      <c r="Z1109" s="70"/>
      <c r="AA1109" s="68">
        <v>2</v>
      </c>
      <c r="AB1109" s="73"/>
      <c r="AC1109" s="70"/>
      <c r="AD1109" s="74"/>
      <c r="AE1109" s="68"/>
      <c r="AF1109" s="80"/>
      <c r="AG1109" s="15"/>
    </row>
    <row r="1110" s="4" customFormat="1" ht="28.5" customHeight="1" spans="1:33">
      <c r="A1110" s="61" t="s">
        <v>36</v>
      </c>
      <c r="B1110" s="61" t="s">
        <v>619</v>
      </c>
      <c r="C1110" s="61" t="s">
        <v>717</v>
      </c>
      <c r="D1110" s="61" t="s">
        <v>766</v>
      </c>
      <c r="E1110" s="62" t="s">
        <v>847</v>
      </c>
      <c r="F1110" s="46">
        <v>46190</v>
      </c>
      <c r="G1110" s="46" t="str">
        <f t="shared" si="116"/>
        <v>马权利2026-6-17</v>
      </c>
      <c r="H1110" s="63" t="s">
        <v>872</v>
      </c>
      <c r="I1110" s="63" t="s">
        <v>873</v>
      </c>
      <c r="J1110" s="64"/>
      <c r="K1110" s="64"/>
      <c r="L1110" s="65"/>
      <c r="M1110" s="65"/>
      <c r="N1110" s="65"/>
      <c r="O1110" s="66">
        <v>8</v>
      </c>
      <c r="P1110" s="96"/>
      <c r="Q1110" s="68"/>
      <c r="R1110" s="68"/>
      <c r="S1110" s="68"/>
      <c r="T1110" s="69">
        <f t="shared" si="118"/>
        <v>8</v>
      </c>
      <c r="U1110" s="68"/>
      <c r="V1110" s="70">
        <v>5</v>
      </c>
      <c r="W1110" s="70"/>
      <c r="X1110" s="71">
        <f t="shared" si="119"/>
        <v>13</v>
      </c>
      <c r="Y1110" s="72"/>
      <c r="Z1110" s="70"/>
      <c r="AA1110" s="68">
        <v>2</v>
      </c>
      <c r="AB1110" s="73"/>
      <c r="AC1110" s="70"/>
      <c r="AD1110" s="74"/>
      <c r="AE1110" s="68"/>
      <c r="AF1110" s="75"/>
      <c r="AG1110" s="15"/>
    </row>
    <row r="1111" s="4" customFormat="1" ht="28.5" customHeight="1" spans="1:33">
      <c r="A1111" s="61" t="s">
        <v>36</v>
      </c>
      <c r="B1111" s="61" t="s">
        <v>619</v>
      </c>
      <c r="C1111" s="61" t="s">
        <v>717</v>
      </c>
      <c r="D1111" s="61" t="s">
        <v>766</v>
      </c>
      <c r="E1111" s="62" t="s">
        <v>847</v>
      </c>
      <c r="F1111" s="46">
        <v>46191</v>
      </c>
      <c r="G1111" s="46" t="str">
        <f t="shared" si="116"/>
        <v>马权利2026-6-18</v>
      </c>
      <c r="H1111" s="63" t="s">
        <v>874</v>
      </c>
      <c r="I1111" s="63"/>
      <c r="J1111" s="64"/>
      <c r="K1111" s="64"/>
      <c r="L1111" s="65"/>
      <c r="M1111" s="65"/>
      <c r="N1111" s="65"/>
      <c r="O1111" s="66">
        <v>8</v>
      </c>
      <c r="P1111" s="96"/>
      <c r="Q1111" s="68"/>
      <c r="R1111" s="68"/>
      <c r="S1111" s="68"/>
      <c r="T1111" s="69">
        <f t="shared" si="118"/>
        <v>8</v>
      </c>
      <c r="U1111" s="68"/>
      <c r="V1111" s="70">
        <v>1.5</v>
      </c>
      <c r="W1111" s="70"/>
      <c r="X1111" s="71">
        <f t="shared" si="119"/>
        <v>9.5</v>
      </c>
      <c r="Y1111" s="72">
        <v>1</v>
      </c>
      <c r="Z1111" s="70"/>
      <c r="AA1111" s="68"/>
      <c r="AB1111" s="73"/>
      <c r="AC1111" s="70"/>
      <c r="AD1111" s="74"/>
      <c r="AE1111" s="68"/>
      <c r="AF1111" s="75"/>
      <c r="AG1111" s="15"/>
    </row>
    <row r="1112" s="4" customFormat="1" ht="28.5" customHeight="1" spans="1:33">
      <c r="A1112" s="61" t="s">
        <v>36</v>
      </c>
      <c r="B1112" s="61" t="s">
        <v>619</v>
      </c>
      <c r="C1112" s="61" t="s">
        <v>717</v>
      </c>
      <c r="D1112" s="61" t="s">
        <v>766</v>
      </c>
      <c r="E1112" s="62" t="s">
        <v>847</v>
      </c>
      <c r="F1112" s="82">
        <v>46192</v>
      </c>
      <c r="G1112" s="46" t="str">
        <f t="shared" si="116"/>
        <v>马权利2026-6-19</v>
      </c>
      <c r="H1112" s="63" t="s">
        <v>875</v>
      </c>
      <c r="I1112" s="63"/>
      <c r="J1112" s="64"/>
      <c r="K1112" s="64"/>
      <c r="L1112" s="65"/>
      <c r="M1112" s="65"/>
      <c r="N1112" s="65"/>
      <c r="O1112" s="66"/>
      <c r="P1112" s="96"/>
      <c r="Q1112" s="68"/>
      <c r="R1112" s="68"/>
      <c r="S1112" s="68"/>
      <c r="T1112" s="69">
        <f t="shared" si="118"/>
        <v>0</v>
      </c>
      <c r="U1112" s="68"/>
      <c r="V1112" s="70">
        <v>0.5</v>
      </c>
      <c r="W1112" s="70"/>
      <c r="X1112" s="71">
        <f t="shared" si="119"/>
        <v>0.5</v>
      </c>
      <c r="Y1112" s="72"/>
      <c r="Z1112" s="70"/>
      <c r="AA1112" s="68"/>
      <c r="AB1112" s="73">
        <v>8</v>
      </c>
      <c r="AC1112" s="70"/>
      <c r="AD1112" s="74"/>
      <c r="AE1112" s="68"/>
      <c r="AF1112" s="75"/>
      <c r="AG1112" s="15"/>
    </row>
    <row r="1113" s="4" customFormat="1" ht="28.5" customHeight="1" spans="1:33">
      <c r="A1113" s="61" t="s">
        <v>36</v>
      </c>
      <c r="B1113" s="61" t="s">
        <v>619</v>
      </c>
      <c r="C1113" s="61" t="s">
        <v>717</v>
      </c>
      <c r="D1113" s="61" t="s">
        <v>766</v>
      </c>
      <c r="E1113" s="62" t="s">
        <v>847</v>
      </c>
      <c r="F1113" s="77">
        <v>46193</v>
      </c>
      <c r="G1113" s="46" t="str">
        <f t="shared" si="116"/>
        <v>马权利2026-6-20</v>
      </c>
      <c r="H1113" s="63"/>
      <c r="I1113" s="63"/>
      <c r="J1113" s="64"/>
      <c r="K1113" s="64"/>
      <c r="L1113" s="65"/>
      <c r="M1113" s="65"/>
      <c r="N1113" s="65"/>
      <c r="O1113" s="66"/>
      <c r="P1113" s="96"/>
      <c r="Q1113" s="68"/>
      <c r="R1113" s="68"/>
      <c r="S1113" s="68"/>
      <c r="T1113" s="69">
        <f t="shared" si="118"/>
        <v>0</v>
      </c>
      <c r="U1113" s="68"/>
      <c r="V1113" s="70"/>
      <c r="W1113" s="70"/>
      <c r="X1113" s="71">
        <f t="shared" si="119"/>
        <v>0</v>
      </c>
      <c r="Y1113" s="72"/>
      <c r="Z1113" s="70"/>
      <c r="AA1113" s="68"/>
      <c r="AB1113" s="73"/>
      <c r="AC1113" s="70"/>
      <c r="AD1113" s="74"/>
      <c r="AE1113" s="68"/>
      <c r="AF1113" s="75"/>
      <c r="AG1113" s="15"/>
    </row>
    <row r="1114" s="4" customFormat="1" ht="28.5" customHeight="1" spans="1:33">
      <c r="A1114" s="61" t="s">
        <v>36</v>
      </c>
      <c r="B1114" s="61" t="s">
        <v>619</v>
      </c>
      <c r="C1114" s="61" t="s">
        <v>717</v>
      </c>
      <c r="D1114" s="61" t="s">
        <v>766</v>
      </c>
      <c r="E1114" s="62" t="s">
        <v>847</v>
      </c>
      <c r="F1114" s="46">
        <v>46194</v>
      </c>
      <c r="G1114" s="46" t="str">
        <f t="shared" si="116"/>
        <v>马权利2026-6-21</v>
      </c>
      <c r="H1114" s="63" t="s">
        <v>876</v>
      </c>
      <c r="I1114" s="63" t="s">
        <v>877</v>
      </c>
      <c r="J1114" s="64"/>
      <c r="K1114" s="64"/>
      <c r="L1114" s="65"/>
      <c r="M1114" s="65"/>
      <c r="N1114" s="65"/>
      <c r="O1114" s="66">
        <v>8</v>
      </c>
      <c r="P1114" s="96"/>
      <c r="Q1114" s="68"/>
      <c r="R1114" s="68"/>
      <c r="S1114" s="68"/>
      <c r="T1114" s="69">
        <f t="shared" si="118"/>
        <v>8</v>
      </c>
      <c r="U1114" s="68"/>
      <c r="V1114" s="70"/>
      <c r="W1114" s="70"/>
      <c r="X1114" s="71">
        <f t="shared" si="119"/>
        <v>8</v>
      </c>
      <c r="Y1114" s="72"/>
      <c r="Z1114" s="70"/>
      <c r="AA1114" s="68">
        <v>2</v>
      </c>
      <c r="AB1114" s="73"/>
      <c r="AC1114" s="70"/>
      <c r="AD1114" s="74"/>
      <c r="AE1114" s="68"/>
      <c r="AF1114" s="75"/>
      <c r="AG1114" s="15"/>
    </row>
    <row r="1115" s="4" customFormat="1" ht="28.5" customHeight="1" spans="1:33">
      <c r="A1115" s="61" t="s">
        <v>36</v>
      </c>
      <c r="B1115" s="61" t="s">
        <v>619</v>
      </c>
      <c r="C1115" s="61" t="s">
        <v>717</v>
      </c>
      <c r="D1115" s="61" t="s">
        <v>766</v>
      </c>
      <c r="E1115" s="62" t="s">
        <v>847</v>
      </c>
      <c r="F1115" s="46">
        <v>46195</v>
      </c>
      <c r="G1115" s="46" t="str">
        <f t="shared" si="116"/>
        <v>马权利2026-6-22</v>
      </c>
      <c r="H1115" s="63"/>
      <c r="I1115" s="63"/>
      <c r="J1115" s="64"/>
      <c r="K1115" s="64"/>
      <c r="L1115" s="65"/>
      <c r="M1115" s="65"/>
      <c r="N1115" s="65"/>
      <c r="O1115" s="66"/>
      <c r="P1115" s="96"/>
      <c r="Q1115" s="68"/>
      <c r="R1115" s="68"/>
      <c r="S1115" s="68"/>
      <c r="T1115" s="69">
        <f t="shared" si="118"/>
        <v>0</v>
      </c>
      <c r="U1115" s="68"/>
      <c r="V1115" s="70"/>
      <c r="W1115" s="70"/>
      <c r="X1115" s="71">
        <f t="shared" si="119"/>
        <v>0</v>
      </c>
      <c r="Y1115" s="72"/>
      <c r="Z1115" s="70"/>
      <c r="AA1115" s="68"/>
      <c r="AB1115" s="73"/>
      <c r="AC1115" s="70"/>
      <c r="AD1115" s="74"/>
      <c r="AE1115" s="68"/>
      <c r="AF1115" s="75"/>
      <c r="AG1115" s="15"/>
    </row>
    <row r="1116" s="4" customFormat="1" ht="28.5" customHeight="1" spans="1:33">
      <c r="A1116" s="61" t="s">
        <v>36</v>
      </c>
      <c r="B1116" s="61" t="s">
        <v>619</v>
      </c>
      <c r="C1116" s="61" t="s">
        <v>717</v>
      </c>
      <c r="D1116" s="61" t="s">
        <v>766</v>
      </c>
      <c r="E1116" s="62" t="s">
        <v>847</v>
      </c>
      <c r="F1116" s="46">
        <v>46196</v>
      </c>
      <c r="G1116" s="46" t="str">
        <f t="shared" si="116"/>
        <v>马权利2026-6-23</v>
      </c>
      <c r="H1116" s="63"/>
      <c r="I1116" s="63"/>
      <c r="J1116" s="64"/>
      <c r="K1116" s="64"/>
      <c r="L1116" s="65"/>
      <c r="M1116" s="65"/>
      <c r="N1116" s="65"/>
      <c r="O1116" s="66"/>
      <c r="P1116" s="96"/>
      <c r="Q1116" s="68"/>
      <c r="R1116" s="68"/>
      <c r="S1116" s="68"/>
      <c r="T1116" s="69">
        <f t="shared" si="118"/>
        <v>0</v>
      </c>
      <c r="U1116" s="68"/>
      <c r="V1116" s="70"/>
      <c r="W1116" s="70"/>
      <c r="X1116" s="71">
        <f t="shared" si="119"/>
        <v>0</v>
      </c>
      <c r="Y1116" s="72"/>
      <c r="Z1116" s="70"/>
      <c r="AA1116" s="68"/>
      <c r="AB1116" s="73"/>
      <c r="AC1116" s="70"/>
      <c r="AD1116" s="74"/>
      <c r="AE1116" s="68"/>
      <c r="AF1116" s="75"/>
      <c r="AG1116" s="15"/>
    </row>
    <row r="1117" s="4" customFormat="1" ht="28.5" customHeight="1" spans="1:33">
      <c r="A1117" s="61" t="s">
        <v>36</v>
      </c>
      <c r="B1117" s="61" t="s">
        <v>619</v>
      </c>
      <c r="C1117" s="61" t="s">
        <v>717</v>
      </c>
      <c r="D1117" s="61" t="s">
        <v>766</v>
      </c>
      <c r="E1117" s="62" t="s">
        <v>847</v>
      </c>
      <c r="F1117" s="46">
        <v>46197</v>
      </c>
      <c r="G1117" s="46" t="str">
        <f t="shared" si="116"/>
        <v>马权利2026-6-24</v>
      </c>
      <c r="H1117" s="63"/>
      <c r="I1117" s="63"/>
      <c r="J1117" s="64"/>
      <c r="K1117" s="64"/>
      <c r="L1117" s="65"/>
      <c r="M1117" s="65"/>
      <c r="N1117" s="65"/>
      <c r="O1117" s="66"/>
      <c r="P1117" s="96"/>
      <c r="Q1117" s="68"/>
      <c r="R1117" s="68"/>
      <c r="S1117" s="68"/>
      <c r="T1117" s="69">
        <f t="shared" si="118"/>
        <v>0</v>
      </c>
      <c r="U1117" s="68"/>
      <c r="V1117" s="70"/>
      <c r="W1117" s="70"/>
      <c r="X1117" s="71">
        <f t="shared" si="119"/>
        <v>0</v>
      </c>
      <c r="Y1117" s="72"/>
      <c r="Z1117" s="70"/>
      <c r="AA1117" s="68"/>
      <c r="AB1117" s="73"/>
      <c r="AC1117" s="70"/>
      <c r="AD1117" s="74"/>
      <c r="AE1117" s="68"/>
      <c r="AF1117" s="75"/>
      <c r="AG1117" s="15"/>
    </row>
    <row r="1118" s="4" customFormat="1" ht="28.5" customHeight="1" spans="1:33">
      <c r="A1118" s="61" t="s">
        <v>36</v>
      </c>
      <c r="B1118" s="61" t="s">
        <v>619</v>
      </c>
      <c r="C1118" s="61" t="s">
        <v>717</v>
      </c>
      <c r="D1118" s="61" t="s">
        <v>766</v>
      </c>
      <c r="E1118" s="62" t="s">
        <v>847</v>
      </c>
      <c r="F1118" s="46">
        <v>46198</v>
      </c>
      <c r="G1118" s="46" t="str">
        <f t="shared" si="116"/>
        <v>马权利2026-6-25</v>
      </c>
      <c r="H1118" s="63"/>
      <c r="I1118" s="63"/>
      <c r="J1118" s="64"/>
      <c r="K1118" s="64"/>
      <c r="L1118" s="65"/>
      <c r="M1118" s="65"/>
      <c r="N1118" s="65"/>
      <c r="O1118" s="66"/>
      <c r="P1118" s="96"/>
      <c r="Q1118" s="68"/>
      <c r="R1118" s="68"/>
      <c r="S1118" s="68"/>
      <c r="T1118" s="69">
        <f t="shared" si="118"/>
        <v>0</v>
      </c>
      <c r="U1118" s="68"/>
      <c r="V1118" s="70"/>
      <c r="W1118" s="70"/>
      <c r="X1118" s="71">
        <f t="shared" si="119"/>
        <v>0</v>
      </c>
      <c r="Y1118" s="72"/>
      <c r="Z1118" s="70"/>
      <c r="AA1118" s="68"/>
      <c r="AB1118" s="73"/>
      <c r="AC1118" s="70"/>
      <c r="AD1118" s="74"/>
      <c r="AE1118" s="68"/>
      <c r="AF1118" s="75"/>
      <c r="AG1118" s="15"/>
    </row>
    <row r="1119" s="4" customFormat="1" ht="28.5" customHeight="1" spans="1:33">
      <c r="A1119" s="61" t="s">
        <v>36</v>
      </c>
      <c r="B1119" s="61" t="s">
        <v>619</v>
      </c>
      <c r="C1119" s="61" t="s">
        <v>717</v>
      </c>
      <c r="D1119" s="61" t="s">
        <v>766</v>
      </c>
      <c r="E1119" s="62" t="s">
        <v>847</v>
      </c>
      <c r="F1119" s="46">
        <v>46199</v>
      </c>
      <c r="G1119" s="46" t="str">
        <f t="shared" si="116"/>
        <v>马权利2026-6-26</v>
      </c>
      <c r="H1119" s="63"/>
      <c r="I1119" s="63"/>
      <c r="J1119" s="64"/>
      <c r="K1119" s="64"/>
      <c r="L1119" s="65"/>
      <c r="M1119" s="65"/>
      <c r="N1119" s="65"/>
      <c r="O1119" s="66"/>
      <c r="P1119" s="96"/>
      <c r="Q1119" s="68"/>
      <c r="R1119" s="68"/>
      <c r="S1119" s="68"/>
      <c r="T1119" s="69">
        <f t="shared" si="118"/>
        <v>0</v>
      </c>
      <c r="U1119" s="68"/>
      <c r="V1119" s="70"/>
      <c r="W1119" s="70"/>
      <c r="X1119" s="71">
        <f t="shared" si="119"/>
        <v>0</v>
      </c>
      <c r="Y1119" s="72"/>
      <c r="Z1119" s="70"/>
      <c r="AA1119" s="68"/>
      <c r="AB1119" s="73"/>
      <c r="AC1119" s="70"/>
      <c r="AD1119" s="74"/>
      <c r="AE1119" s="68"/>
      <c r="AF1119" s="75"/>
      <c r="AG1119" s="15"/>
    </row>
    <row r="1120" s="4" customFormat="1" ht="28.5" customHeight="1" spans="1:33">
      <c r="A1120" s="61" t="s">
        <v>36</v>
      </c>
      <c r="B1120" s="61" t="s">
        <v>619</v>
      </c>
      <c r="C1120" s="61" t="s">
        <v>717</v>
      </c>
      <c r="D1120" s="61" t="s">
        <v>766</v>
      </c>
      <c r="E1120" s="62" t="s">
        <v>847</v>
      </c>
      <c r="F1120" s="46">
        <v>46200</v>
      </c>
      <c r="G1120" s="46" t="str">
        <f t="shared" si="116"/>
        <v>马权利2026-6-27</v>
      </c>
      <c r="H1120" s="63"/>
      <c r="I1120" s="63"/>
      <c r="J1120" s="64"/>
      <c r="K1120" s="64"/>
      <c r="L1120" s="65"/>
      <c r="M1120" s="65"/>
      <c r="N1120" s="79"/>
      <c r="O1120" s="66"/>
      <c r="P1120" s="96"/>
      <c r="Q1120" s="68"/>
      <c r="R1120" s="68"/>
      <c r="S1120" s="68"/>
      <c r="T1120" s="69">
        <f t="shared" si="118"/>
        <v>0</v>
      </c>
      <c r="U1120" s="68"/>
      <c r="V1120" s="70"/>
      <c r="W1120" s="70"/>
      <c r="X1120" s="71">
        <f t="shared" si="119"/>
        <v>0</v>
      </c>
      <c r="Y1120" s="72"/>
      <c r="Z1120" s="70"/>
      <c r="AA1120" s="68"/>
      <c r="AB1120" s="73"/>
      <c r="AC1120" s="70"/>
      <c r="AD1120" s="74"/>
      <c r="AE1120" s="68"/>
      <c r="AF1120" s="75"/>
      <c r="AG1120" s="15"/>
    </row>
    <row r="1121" s="4" customFormat="1" ht="28.5" customHeight="1" spans="1:33">
      <c r="A1121" s="61" t="s">
        <v>36</v>
      </c>
      <c r="B1121" s="61" t="s">
        <v>619</v>
      </c>
      <c r="C1121" s="61" t="s">
        <v>717</v>
      </c>
      <c r="D1121" s="61" t="s">
        <v>766</v>
      </c>
      <c r="E1121" s="62" t="s">
        <v>847</v>
      </c>
      <c r="F1121" s="46">
        <v>46201</v>
      </c>
      <c r="G1121" s="46" t="str">
        <f t="shared" si="116"/>
        <v>马权利2026-6-28</v>
      </c>
      <c r="H1121" s="63"/>
      <c r="I1121" s="63"/>
      <c r="J1121" s="64"/>
      <c r="K1121" s="64"/>
      <c r="L1121" s="65"/>
      <c r="M1121" s="65"/>
      <c r="N1121" s="65"/>
      <c r="O1121" s="66"/>
      <c r="P1121" s="96"/>
      <c r="Q1121" s="68"/>
      <c r="R1121" s="68"/>
      <c r="S1121" s="68"/>
      <c r="T1121" s="69">
        <f t="shared" si="118"/>
        <v>0</v>
      </c>
      <c r="U1121" s="68"/>
      <c r="V1121" s="70"/>
      <c r="W1121" s="70"/>
      <c r="X1121" s="71">
        <f t="shared" si="119"/>
        <v>0</v>
      </c>
      <c r="Y1121" s="72"/>
      <c r="Z1121" s="70"/>
      <c r="AA1121" s="68"/>
      <c r="AB1121" s="73"/>
      <c r="AC1121" s="70"/>
      <c r="AD1121" s="74"/>
      <c r="AE1121" s="68"/>
      <c r="AF1121" s="75"/>
      <c r="AG1121" s="15"/>
    </row>
    <row r="1122" s="4" customFormat="1" ht="28.5" customHeight="1" spans="1:33">
      <c r="A1122" s="61" t="s">
        <v>36</v>
      </c>
      <c r="B1122" s="61" t="s">
        <v>619</v>
      </c>
      <c r="C1122" s="61" t="s">
        <v>717</v>
      </c>
      <c r="D1122" s="61" t="s">
        <v>766</v>
      </c>
      <c r="E1122" s="62" t="s">
        <v>847</v>
      </c>
      <c r="F1122" s="46">
        <v>46202</v>
      </c>
      <c r="G1122" s="46" t="str">
        <f t="shared" si="116"/>
        <v>马权利2026-6-29</v>
      </c>
      <c r="H1122" s="63"/>
      <c r="I1122" s="63"/>
      <c r="J1122" s="64"/>
      <c r="K1122" s="64"/>
      <c r="L1122" s="65"/>
      <c r="M1122" s="65"/>
      <c r="N1122" s="79"/>
      <c r="O1122" s="66"/>
      <c r="P1122" s="96"/>
      <c r="Q1122" s="68"/>
      <c r="R1122" s="68"/>
      <c r="S1122" s="68"/>
      <c r="T1122" s="69">
        <f t="shared" si="118"/>
        <v>0</v>
      </c>
      <c r="U1122" s="68"/>
      <c r="V1122" s="70"/>
      <c r="W1122" s="70"/>
      <c r="X1122" s="71">
        <f t="shared" si="119"/>
        <v>0</v>
      </c>
      <c r="Y1122" s="72"/>
      <c r="Z1122" s="70"/>
      <c r="AA1122" s="68"/>
      <c r="AB1122" s="73"/>
      <c r="AC1122" s="70"/>
      <c r="AD1122" s="74"/>
      <c r="AE1122" s="68"/>
      <c r="AF1122" s="75"/>
      <c r="AG1122" s="15"/>
    </row>
    <row r="1123" s="3" customFormat="1" ht="28.5" customHeight="1" spans="1:33">
      <c r="A1123" s="61" t="s">
        <v>36</v>
      </c>
      <c r="B1123" s="61" t="s">
        <v>619</v>
      </c>
      <c r="C1123" s="61" t="s">
        <v>717</v>
      </c>
      <c r="D1123" s="61" t="s">
        <v>766</v>
      </c>
      <c r="E1123" s="62" t="s">
        <v>847</v>
      </c>
      <c r="F1123" s="46">
        <v>46203</v>
      </c>
      <c r="G1123" s="46" t="str">
        <f t="shared" si="116"/>
        <v>马权利2026-6-30</v>
      </c>
      <c r="H1123" s="63"/>
      <c r="I1123" s="63"/>
      <c r="J1123" s="64"/>
      <c r="K1123" s="64"/>
      <c r="L1123" s="65"/>
      <c r="M1123" s="65"/>
      <c r="N1123" s="65"/>
      <c r="O1123" s="66"/>
      <c r="P1123" s="96"/>
      <c r="Q1123" s="68"/>
      <c r="R1123" s="68"/>
      <c r="S1123" s="68"/>
      <c r="T1123" s="69">
        <f t="shared" si="118"/>
        <v>0</v>
      </c>
      <c r="U1123" s="68"/>
      <c r="V1123" s="70"/>
      <c r="W1123" s="70"/>
      <c r="X1123" s="71">
        <f t="shared" si="119"/>
        <v>0</v>
      </c>
      <c r="Y1123" s="72"/>
      <c r="Z1123" s="70"/>
      <c r="AA1123" s="68"/>
      <c r="AB1123" s="73"/>
      <c r="AC1123" s="70"/>
      <c r="AD1123" s="74"/>
      <c r="AE1123" s="68"/>
      <c r="AF1123" s="75"/>
      <c r="AG1123" s="15"/>
    </row>
    <row r="1124" s="3" customFormat="1" ht="28.5" customHeight="1" spans="1:33">
      <c r="A1124" s="61" t="s">
        <v>36</v>
      </c>
      <c r="B1124" s="61" t="s">
        <v>619</v>
      </c>
      <c r="C1124" s="61" t="s">
        <v>717</v>
      </c>
      <c r="D1124" s="61" t="s">
        <v>766</v>
      </c>
      <c r="E1124" s="62" t="s">
        <v>847</v>
      </c>
      <c r="F1124" s="46">
        <v>46204</v>
      </c>
      <c r="G1124" s="46" t="str">
        <f t="shared" si="116"/>
        <v>马权利2026-7-1</v>
      </c>
      <c r="H1124" s="63"/>
      <c r="I1124" s="63"/>
      <c r="J1124" s="64"/>
      <c r="K1124" s="64"/>
      <c r="L1124" s="65"/>
      <c r="M1124" s="65"/>
      <c r="N1124" s="65"/>
      <c r="O1124" s="66"/>
      <c r="P1124" s="96"/>
      <c r="Q1124" s="68"/>
      <c r="R1124" s="68"/>
      <c r="S1124" s="68"/>
      <c r="T1124" s="69">
        <f t="shared" si="118"/>
        <v>0</v>
      </c>
      <c r="U1124" s="68"/>
      <c r="V1124" s="70"/>
      <c r="W1124" s="70"/>
      <c r="X1124" s="71">
        <f t="shared" si="119"/>
        <v>0</v>
      </c>
      <c r="Y1124" s="72"/>
      <c r="Z1124" s="70"/>
      <c r="AA1124" s="68"/>
      <c r="AB1124" s="73"/>
      <c r="AC1124" s="70"/>
      <c r="AD1124" s="74"/>
      <c r="AE1124" s="68"/>
      <c r="AF1124" s="75"/>
      <c r="AG1124" s="15"/>
    </row>
    <row r="1125" s="4" customFormat="1" ht="28.5" customHeight="1" spans="1:33">
      <c r="A1125" s="84" t="s">
        <v>36</v>
      </c>
      <c r="B1125" s="61" t="s">
        <v>619</v>
      </c>
      <c r="C1125" s="61" t="s">
        <v>717</v>
      </c>
      <c r="D1125" s="61" t="s">
        <v>766</v>
      </c>
      <c r="E1125" s="85" t="s">
        <v>847</v>
      </c>
      <c r="F1125" s="86">
        <v>46235</v>
      </c>
      <c r="G1125" s="46" t="str">
        <f t="shared" si="116"/>
        <v>马权利2026-8-1</v>
      </c>
      <c r="H1125" s="63"/>
      <c r="I1125" s="63"/>
      <c r="J1125" s="64"/>
      <c r="K1125" s="64"/>
      <c r="L1125" s="65"/>
      <c r="M1125" s="65"/>
      <c r="N1125" s="91"/>
      <c r="O1125" s="66"/>
      <c r="P1125" s="87"/>
      <c r="Q1125" s="87"/>
      <c r="R1125" s="87"/>
      <c r="S1125" s="87"/>
      <c r="T1125" s="69">
        <f t="shared" si="118"/>
        <v>0</v>
      </c>
      <c r="U1125" s="87"/>
      <c r="V1125" s="87"/>
      <c r="W1125" s="87"/>
      <c r="X1125" s="71">
        <f t="shared" si="119"/>
        <v>0</v>
      </c>
      <c r="Y1125" s="88"/>
      <c r="Z1125" s="87"/>
      <c r="AA1125" s="87"/>
      <c r="AB1125" s="87"/>
      <c r="AC1125" s="87"/>
      <c r="AD1125" s="89"/>
      <c r="AE1125" s="87"/>
      <c r="AF1125" s="90"/>
      <c r="AG1125" s="15"/>
    </row>
    <row r="1126" s="4" customFormat="1" ht="28.5" customHeight="1" spans="1:33">
      <c r="A1126" s="44" t="s">
        <v>36</v>
      </c>
      <c r="B1126" s="44" t="s">
        <v>619</v>
      </c>
      <c r="C1126" s="44" t="s">
        <v>717</v>
      </c>
      <c r="D1126" s="44" t="s">
        <v>644</v>
      </c>
      <c r="E1126" s="44" t="s">
        <v>878</v>
      </c>
      <c r="F1126" s="45">
        <v>46173</v>
      </c>
      <c r="G1126" s="46" t="str">
        <f t="shared" si="116"/>
        <v>俞昌呈2026-5-31</v>
      </c>
      <c r="H1126" s="47"/>
      <c r="I1126" s="47"/>
      <c r="J1126" s="48"/>
      <c r="K1126" s="48"/>
      <c r="L1126" s="48"/>
      <c r="M1126" s="49"/>
      <c r="N1126" s="49"/>
      <c r="O1126" s="50">
        <f t="shared" ref="O1126:AE1126" si="120">SUM(O1127:O1158)</f>
        <v>128</v>
      </c>
      <c r="P1126" s="51">
        <f t="shared" si="120"/>
        <v>0</v>
      </c>
      <c r="Q1126" s="52">
        <f t="shared" si="120"/>
        <v>-6</v>
      </c>
      <c r="R1126" s="52">
        <f t="shared" si="120"/>
        <v>0</v>
      </c>
      <c r="S1126" s="53">
        <f t="shared" si="120"/>
        <v>0</v>
      </c>
      <c r="T1126" s="54">
        <f t="shared" si="120"/>
        <v>122</v>
      </c>
      <c r="U1126" s="55">
        <f t="shared" si="120"/>
        <v>0</v>
      </c>
      <c r="V1126" s="54">
        <f t="shared" si="120"/>
        <v>21.5</v>
      </c>
      <c r="W1126" s="54">
        <f t="shared" si="120"/>
        <v>0</v>
      </c>
      <c r="X1126" s="56">
        <f t="shared" si="120"/>
        <v>143.5</v>
      </c>
      <c r="Y1126" s="57">
        <f t="shared" si="120"/>
        <v>1</v>
      </c>
      <c r="Z1126" s="54">
        <f t="shared" si="120"/>
        <v>0</v>
      </c>
      <c r="AA1126" s="58">
        <f t="shared" si="120"/>
        <v>30.5</v>
      </c>
      <c r="AB1126" s="54">
        <f t="shared" si="120"/>
        <v>8</v>
      </c>
      <c r="AC1126" s="54">
        <f t="shared" si="120"/>
        <v>0</v>
      </c>
      <c r="AD1126" s="59">
        <f t="shared" si="120"/>
        <v>0</v>
      </c>
      <c r="AE1126" s="58">
        <f t="shared" si="120"/>
        <v>0</v>
      </c>
      <c r="AF1126" s="60"/>
      <c r="AG1126" s="15"/>
    </row>
    <row r="1127" s="4" customFormat="1" ht="28.5" customHeight="1" spans="1:33">
      <c r="A1127" s="61" t="s">
        <v>36</v>
      </c>
      <c r="B1127" s="61" t="s">
        <v>619</v>
      </c>
      <c r="C1127" s="61" t="s">
        <v>717</v>
      </c>
      <c r="D1127" s="61" t="s">
        <v>644</v>
      </c>
      <c r="E1127" s="62" t="s">
        <v>878</v>
      </c>
      <c r="F1127" s="46">
        <v>46174</v>
      </c>
      <c r="G1127" s="46" t="str">
        <f t="shared" si="116"/>
        <v>俞昌呈2026-6-1</v>
      </c>
      <c r="H1127" s="63" t="s">
        <v>879</v>
      </c>
      <c r="I1127" s="63" t="s">
        <v>880</v>
      </c>
      <c r="J1127" s="64"/>
      <c r="K1127" s="64"/>
      <c r="L1127" s="65"/>
      <c r="M1127" s="65"/>
      <c r="N1127" s="65"/>
      <c r="O1127" s="66">
        <v>8</v>
      </c>
      <c r="P1127" s="96"/>
      <c r="Q1127" s="68"/>
      <c r="R1127" s="68"/>
      <c r="S1127" s="68"/>
      <c r="T1127" s="69">
        <f t="shared" ref="T1127:T1158" si="121">SUM(O1127:S1127)</f>
        <v>8</v>
      </c>
      <c r="U1127" s="68"/>
      <c r="V1127" s="70"/>
      <c r="W1127" s="70"/>
      <c r="X1127" s="71">
        <f t="shared" ref="X1127:X1158" si="122">SUM(T1127:W1127)</f>
        <v>8</v>
      </c>
      <c r="Y1127" s="72"/>
      <c r="Z1127" s="70"/>
      <c r="AA1127" s="68">
        <v>2</v>
      </c>
      <c r="AB1127" s="73"/>
      <c r="AC1127" s="70"/>
      <c r="AD1127" s="74"/>
      <c r="AE1127" s="68"/>
      <c r="AF1127" s="75"/>
      <c r="AG1127" s="15"/>
    </row>
    <row r="1128" s="4" customFormat="1" ht="28.5" customHeight="1" spans="1:33">
      <c r="A1128" s="61" t="s">
        <v>36</v>
      </c>
      <c r="B1128" s="61" t="s">
        <v>619</v>
      </c>
      <c r="C1128" s="61" t="s">
        <v>717</v>
      </c>
      <c r="D1128" s="61" t="s">
        <v>644</v>
      </c>
      <c r="E1128" s="62" t="s">
        <v>878</v>
      </c>
      <c r="F1128" s="46">
        <v>46175</v>
      </c>
      <c r="G1128" s="46" t="str">
        <f t="shared" si="116"/>
        <v>俞昌呈2026-6-2</v>
      </c>
      <c r="H1128" s="63" t="s">
        <v>881</v>
      </c>
      <c r="I1128" s="63" t="s">
        <v>882</v>
      </c>
      <c r="J1128" s="64"/>
      <c r="K1128" s="64"/>
      <c r="L1128" s="65"/>
      <c r="M1128" s="65"/>
      <c r="N1128" s="65"/>
      <c r="O1128" s="66">
        <v>8</v>
      </c>
      <c r="P1128" s="96"/>
      <c r="Q1128" s="68"/>
      <c r="R1128" s="68"/>
      <c r="S1128" s="68"/>
      <c r="T1128" s="69">
        <f t="shared" si="121"/>
        <v>8</v>
      </c>
      <c r="U1128" s="68"/>
      <c r="V1128" s="70"/>
      <c r="W1128" s="70"/>
      <c r="X1128" s="71">
        <f t="shared" si="122"/>
        <v>8</v>
      </c>
      <c r="Y1128" s="72"/>
      <c r="Z1128" s="70"/>
      <c r="AA1128" s="68">
        <v>2</v>
      </c>
      <c r="AB1128" s="73"/>
      <c r="AC1128" s="70"/>
      <c r="AD1128" s="74"/>
      <c r="AE1128" s="68"/>
      <c r="AF1128" s="75"/>
      <c r="AG1128" s="15"/>
    </row>
    <row r="1129" s="4" customFormat="1" ht="28.5" customHeight="1" spans="1:33">
      <c r="A1129" s="61" t="s">
        <v>36</v>
      </c>
      <c r="B1129" s="61" t="s">
        <v>619</v>
      </c>
      <c r="C1129" s="61" t="s">
        <v>717</v>
      </c>
      <c r="D1129" s="61" t="s">
        <v>644</v>
      </c>
      <c r="E1129" s="62" t="s">
        <v>878</v>
      </c>
      <c r="F1129" s="46">
        <v>46176</v>
      </c>
      <c r="G1129" s="46" t="str">
        <f t="shared" si="116"/>
        <v>俞昌呈2026-6-3</v>
      </c>
      <c r="H1129" s="63" t="s">
        <v>883</v>
      </c>
      <c r="I1129" s="63" t="s">
        <v>884</v>
      </c>
      <c r="J1129" s="64"/>
      <c r="K1129" s="64"/>
      <c r="L1129" s="65"/>
      <c r="M1129" s="65"/>
      <c r="N1129" s="65"/>
      <c r="O1129" s="66">
        <v>8</v>
      </c>
      <c r="P1129" s="96"/>
      <c r="Q1129" s="68"/>
      <c r="R1129" s="68"/>
      <c r="S1129" s="68"/>
      <c r="T1129" s="69">
        <f t="shared" si="121"/>
        <v>8</v>
      </c>
      <c r="U1129" s="68"/>
      <c r="V1129" s="70"/>
      <c r="W1129" s="70"/>
      <c r="X1129" s="71">
        <f t="shared" si="122"/>
        <v>8</v>
      </c>
      <c r="Y1129" s="72"/>
      <c r="Z1129" s="70"/>
      <c r="AA1129" s="68">
        <v>2</v>
      </c>
      <c r="AB1129" s="73"/>
      <c r="AC1129" s="70"/>
      <c r="AD1129" s="74"/>
      <c r="AE1129" s="68"/>
      <c r="AF1129" s="75"/>
      <c r="AG1129" s="15"/>
    </row>
    <row r="1130" s="4" customFormat="1" ht="28.5" customHeight="1" spans="1:33">
      <c r="A1130" s="61" t="s">
        <v>36</v>
      </c>
      <c r="B1130" s="61" t="s">
        <v>619</v>
      </c>
      <c r="C1130" s="61" t="s">
        <v>717</v>
      </c>
      <c r="D1130" s="61" t="s">
        <v>644</v>
      </c>
      <c r="E1130" s="62" t="s">
        <v>878</v>
      </c>
      <c r="F1130" s="46">
        <v>46177</v>
      </c>
      <c r="G1130" s="46" t="str">
        <f t="shared" si="116"/>
        <v>俞昌呈2026-6-4</v>
      </c>
      <c r="H1130" s="63" t="s">
        <v>885</v>
      </c>
      <c r="I1130" s="63"/>
      <c r="J1130" s="64"/>
      <c r="K1130" s="64"/>
      <c r="L1130" s="65"/>
      <c r="M1130" s="65"/>
      <c r="N1130" s="65"/>
      <c r="O1130" s="66">
        <v>8</v>
      </c>
      <c r="P1130" s="96"/>
      <c r="Q1130" s="68"/>
      <c r="R1130" s="68"/>
      <c r="S1130" s="68"/>
      <c r="T1130" s="69">
        <f t="shared" si="121"/>
        <v>8</v>
      </c>
      <c r="U1130" s="68"/>
      <c r="V1130" s="70">
        <v>5</v>
      </c>
      <c r="W1130" s="70"/>
      <c r="X1130" s="71">
        <f t="shared" si="122"/>
        <v>13</v>
      </c>
      <c r="Y1130" s="72"/>
      <c r="Z1130" s="70"/>
      <c r="AA1130" s="68"/>
      <c r="AB1130" s="73"/>
      <c r="AC1130" s="70"/>
      <c r="AD1130" s="74"/>
      <c r="AE1130" s="68"/>
      <c r="AF1130" s="75"/>
      <c r="AG1130" s="15"/>
    </row>
    <row r="1131" s="4" customFormat="1" ht="28.5" customHeight="1" spans="1:33">
      <c r="A1131" s="61" t="s">
        <v>36</v>
      </c>
      <c r="B1131" s="61" t="s">
        <v>619</v>
      </c>
      <c r="C1131" s="61" t="s">
        <v>717</v>
      </c>
      <c r="D1131" s="61" t="s">
        <v>644</v>
      </c>
      <c r="E1131" s="62" t="s">
        <v>878</v>
      </c>
      <c r="F1131" s="46">
        <v>46178</v>
      </c>
      <c r="G1131" s="46" t="str">
        <f t="shared" si="116"/>
        <v>俞昌呈2026-6-5</v>
      </c>
      <c r="H1131" s="63" t="s">
        <v>886</v>
      </c>
      <c r="I1131" s="63"/>
      <c r="J1131" s="64"/>
      <c r="K1131" s="64"/>
      <c r="L1131" s="65"/>
      <c r="M1131" s="65"/>
      <c r="N1131" s="65"/>
      <c r="O1131" s="66">
        <v>8</v>
      </c>
      <c r="P1131" s="96"/>
      <c r="Q1131" s="68"/>
      <c r="R1131" s="68"/>
      <c r="S1131" s="68"/>
      <c r="T1131" s="69">
        <f t="shared" si="121"/>
        <v>8</v>
      </c>
      <c r="U1131" s="68"/>
      <c r="V1131" s="70">
        <v>5</v>
      </c>
      <c r="W1131" s="70"/>
      <c r="X1131" s="71">
        <f t="shared" si="122"/>
        <v>13</v>
      </c>
      <c r="Y1131" s="72"/>
      <c r="Z1131" s="70"/>
      <c r="AA1131" s="68"/>
      <c r="AB1131" s="73"/>
      <c r="AC1131" s="70"/>
      <c r="AD1131" s="74"/>
      <c r="AE1131" s="68"/>
      <c r="AF1131" s="75"/>
      <c r="AG1131" s="15"/>
    </row>
    <row r="1132" s="4" customFormat="1" ht="28.5" customHeight="1" spans="1:33">
      <c r="A1132" s="61" t="s">
        <v>36</v>
      </c>
      <c r="B1132" s="61" t="s">
        <v>619</v>
      </c>
      <c r="C1132" s="61" t="s">
        <v>717</v>
      </c>
      <c r="D1132" s="61" t="s">
        <v>644</v>
      </c>
      <c r="E1132" s="62" t="s">
        <v>878</v>
      </c>
      <c r="F1132" s="46">
        <v>46179</v>
      </c>
      <c r="G1132" s="46" t="str">
        <f t="shared" si="116"/>
        <v>俞昌呈2026-6-6</v>
      </c>
      <c r="H1132" s="63" t="s">
        <v>887</v>
      </c>
      <c r="I1132" s="63" t="s">
        <v>888</v>
      </c>
      <c r="J1132" s="64"/>
      <c r="K1132" s="64"/>
      <c r="L1132" s="65" t="s">
        <v>889</v>
      </c>
      <c r="M1132" s="65"/>
      <c r="N1132" s="65"/>
      <c r="O1132" s="66">
        <v>8</v>
      </c>
      <c r="P1132" s="96"/>
      <c r="Q1132" s="68">
        <v>-2</v>
      </c>
      <c r="R1132" s="68"/>
      <c r="S1132" s="68"/>
      <c r="T1132" s="69">
        <f t="shared" si="121"/>
        <v>6</v>
      </c>
      <c r="U1132" s="68"/>
      <c r="V1132" s="70"/>
      <c r="W1132" s="70"/>
      <c r="X1132" s="71">
        <f t="shared" si="122"/>
        <v>6</v>
      </c>
      <c r="Y1132" s="72"/>
      <c r="Z1132" s="70"/>
      <c r="AA1132" s="68">
        <v>2</v>
      </c>
      <c r="AB1132" s="73"/>
      <c r="AC1132" s="70"/>
      <c r="AD1132" s="74"/>
      <c r="AE1132" s="68"/>
      <c r="AF1132" s="75"/>
      <c r="AG1132" s="15"/>
    </row>
    <row r="1133" s="4" customFormat="1" ht="28.5" customHeight="1" spans="1:33">
      <c r="A1133" s="61" t="s">
        <v>36</v>
      </c>
      <c r="B1133" s="61" t="s">
        <v>619</v>
      </c>
      <c r="C1133" s="61" t="s">
        <v>717</v>
      </c>
      <c r="D1133" s="61" t="s">
        <v>644</v>
      </c>
      <c r="E1133" s="62" t="s">
        <v>878</v>
      </c>
      <c r="F1133" s="77">
        <v>46180</v>
      </c>
      <c r="G1133" s="46" t="str">
        <f t="shared" si="116"/>
        <v>俞昌呈2026-6-7</v>
      </c>
      <c r="H1133" s="63"/>
      <c r="I1133" s="63"/>
      <c r="J1133" s="64"/>
      <c r="K1133" s="64"/>
      <c r="L1133" s="65"/>
      <c r="M1133" s="65"/>
      <c r="N1133" s="65"/>
      <c r="O1133" s="66"/>
      <c r="P1133" s="96"/>
      <c r="Q1133" s="68"/>
      <c r="R1133" s="68"/>
      <c r="S1133" s="68"/>
      <c r="T1133" s="69">
        <f t="shared" si="121"/>
        <v>0</v>
      </c>
      <c r="U1133" s="68"/>
      <c r="V1133" s="70"/>
      <c r="W1133" s="70"/>
      <c r="X1133" s="71">
        <f t="shared" si="122"/>
        <v>0</v>
      </c>
      <c r="Y1133" s="72"/>
      <c r="Z1133" s="70"/>
      <c r="AA1133" s="68"/>
      <c r="AB1133" s="73"/>
      <c r="AC1133" s="70"/>
      <c r="AD1133" s="74"/>
      <c r="AE1133" s="68"/>
      <c r="AF1133" s="75"/>
      <c r="AG1133" s="15"/>
    </row>
    <row r="1134" s="4" customFormat="1" ht="28.5" customHeight="1" spans="1:33">
      <c r="A1134" s="61" t="s">
        <v>36</v>
      </c>
      <c r="B1134" s="61" t="s">
        <v>619</v>
      </c>
      <c r="C1134" s="61" t="s">
        <v>717</v>
      </c>
      <c r="D1134" s="61" t="s">
        <v>644</v>
      </c>
      <c r="E1134" s="62" t="s">
        <v>878</v>
      </c>
      <c r="F1134" s="46">
        <v>46181</v>
      </c>
      <c r="G1134" s="46" t="str">
        <f t="shared" si="116"/>
        <v>俞昌呈2026-6-8</v>
      </c>
      <c r="H1134" s="63" t="s">
        <v>890</v>
      </c>
      <c r="I1134" s="63"/>
      <c r="J1134" s="64"/>
      <c r="K1134" s="64"/>
      <c r="L1134" s="65"/>
      <c r="M1134" s="65"/>
      <c r="N1134" s="65"/>
      <c r="O1134" s="66">
        <v>8</v>
      </c>
      <c r="P1134" s="96"/>
      <c r="Q1134" s="68"/>
      <c r="R1134" s="68"/>
      <c r="S1134" s="68"/>
      <c r="T1134" s="69">
        <f t="shared" si="121"/>
        <v>8</v>
      </c>
      <c r="U1134" s="68"/>
      <c r="V1134" s="70">
        <v>2.5</v>
      </c>
      <c r="W1134" s="70"/>
      <c r="X1134" s="71">
        <f t="shared" si="122"/>
        <v>10.5</v>
      </c>
      <c r="Y1134" s="72"/>
      <c r="Z1134" s="70"/>
      <c r="AA1134" s="68"/>
      <c r="AB1134" s="73"/>
      <c r="AC1134" s="70"/>
      <c r="AD1134" s="74"/>
      <c r="AE1134" s="68"/>
      <c r="AF1134" s="75"/>
      <c r="AG1134" s="15"/>
    </row>
    <row r="1135" s="4" customFormat="1" ht="28.5" customHeight="1" spans="1:33">
      <c r="A1135" s="61" t="s">
        <v>36</v>
      </c>
      <c r="B1135" s="61" t="s">
        <v>619</v>
      </c>
      <c r="C1135" s="61" t="s">
        <v>717</v>
      </c>
      <c r="D1135" s="61" t="s">
        <v>644</v>
      </c>
      <c r="E1135" s="62" t="s">
        <v>878</v>
      </c>
      <c r="F1135" s="78">
        <v>46182</v>
      </c>
      <c r="G1135" s="46" t="str">
        <f t="shared" si="116"/>
        <v>俞昌呈2026-6-9</v>
      </c>
      <c r="H1135" s="63" t="s">
        <v>891</v>
      </c>
      <c r="I1135" s="63"/>
      <c r="J1135" s="64"/>
      <c r="K1135" s="64"/>
      <c r="L1135" s="65"/>
      <c r="M1135" s="65"/>
      <c r="N1135" s="65"/>
      <c r="O1135" s="66">
        <v>8</v>
      </c>
      <c r="P1135" s="96"/>
      <c r="Q1135" s="68"/>
      <c r="R1135" s="68"/>
      <c r="S1135" s="68"/>
      <c r="T1135" s="69">
        <f t="shared" si="121"/>
        <v>8</v>
      </c>
      <c r="U1135" s="68"/>
      <c r="V1135" s="70"/>
      <c r="W1135" s="70"/>
      <c r="X1135" s="71">
        <f t="shared" si="122"/>
        <v>8</v>
      </c>
      <c r="Y1135" s="72"/>
      <c r="Z1135" s="70"/>
      <c r="AA1135" s="68"/>
      <c r="AB1135" s="73"/>
      <c r="AC1135" s="70"/>
      <c r="AD1135" s="74"/>
      <c r="AE1135" s="68"/>
      <c r="AF1135" s="75"/>
      <c r="AG1135" s="15"/>
    </row>
    <row r="1136" s="4" customFormat="1" ht="28.5" customHeight="1" spans="1:33">
      <c r="A1136" s="61" t="s">
        <v>36</v>
      </c>
      <c r="B1136" s="61" t="s">
        <v>619</v>
      </c>
      <c r="C1136" s="61" t="s">
        <v>717</v>
      </c>
      <c r="D1136" s="61" t="s">
        <v>644</v>
      </c>
      <c r="E1136" s="62" t="s">
        <v>878</v>
      </c>
      <c r="F1136" s="46">
        <v>46183</v>
      </c>
      <c r="G1136" s="46" t="str">
        <f t="shared" si="116"/>
        <v>俞昌呈2026-6-10</v>
      </c>
      <c r="H1136" s="63" t="s">
        <v>892</v>
      </c>
      <c r="I1136" s="63" t="s">
        <v>612</v>
      </c>
      <c r="J1136" s="64"/>
      <c r="K1136" s="64"/>
      <c r="L1136" s="65" t="s">
        <v>92</v>
      </c>
      <c r="M1136" s="65"/>
      <c r="N1136" s="65"/>
      <c r="O1136" s="66">
        <v>8</v>
      </c>
      <c r="P1136" s="96"/>
      <c r="Q1136" s="68">
        <v>-4</v>
      </c>
      <c r="R1136" s="68"/>
      <c r="S1136" s="68"/>
      <c r="T1136" s="69">
        <f t="shared" si="121"/>
        <v>4</v>
      </c>
      <c r="U1136" s="68"/>
      <c r="V1136" s="70"/>
      <c r="W1136" s="70"/>
      <c r="X1136" s="71">
        <f t="shared" si="122"/>
        <v>4</v>
      </c>
      <c r="Y1136" s="72"/>
      <c r="Z1136" s="70"/>
      <c r="AA1136" s="68">
        <v>2</v>
      </c>
      <c r="AB1136" s="73"/>
      <c r="AC1136" s="70"/>
      <c r="AD1136" s="74"/>
      <c r="AE1136" s="68"/>
      <c r="AF1136" s="75"/>
      <c r="AG1136" s="15"/>
    </row>
    <row r="1137" s="4" customFormat="1" ht="28.5" customHeight="1" spans="1:33">
      <c r="A1137" s="61" t="s">
        <v>36</v>
      </c>
      <c r="B1137" s="61" t="s">
        <v>619</v>
      </c>
      <c r="C1137" s="61" t="s">
        <v>717</v>
      </c>
      <c r="D1137" s="61" t="s">
        <v>644</v>
      </c>
      <c r="E1137" s="62" t="s">
        <v>878</v>
      </c>
      <c r="F1137" s="46">
        <v>46184</v>
      </c>
      <c r="G1137" s="46" t="str">
        <f t="shared" si="116"/>
        <v>俞昌呈2026-6-11</v>
      </c>
      <c r="H1137" s="63" t="s">
        <v>893</v>
      </c>
      <c r="I1137" s="63" t="s">
        <v>894</v>
      </c>
      <c r="J1137" s="64"/>
      <c r="K1137" s="64"/>
      <c r="L1137" s="65"/>
      <c r="M1137" s="65"/>
      <c r="N1137" s="65"/>
      <c r="O1137" s="66">
        <v>8</v>
      </c>
      <c r="P1137" s="96"/>
      <c r="Q1137" s="68"/>
      <c r="R1137" s="68"/>
      <c r="S1137" s="68"/>
      <c r="T1137" s="69">
        <f t="shared" si="121"/>
        <v>8</v>
      </c>
      <c r="U1137" s="68"/>
      <c r="V1137" s="70"/>
      <c r="W1137" s="70"/>
      <c r="X1137" s="71">
        <f t="shared" si="122"/>
        <v>8</v>
      </c>
      <c r="Y1137" s="72"/>
      <c r="Z1137" s="70"/>
      <c r="AA1137" s="68">
        <v>2</v>
      </c>
      <c r="AB1137" s="73"/>
      <c r="AC1137" s="70"/>
      <c r="AD1137" s="74"/>
      <c r="AE1137" s="68"/>
      <c r="AF1137" s="75"/>
      <c r="AG1137" s="15"/>
    </row>
    <row r="1138" s="4" customFormat="1" ht="28.5" customHeight="1" spans="1:33">
      <c r="A1138" s="61" t="s">
        <v>36</v>
      </c>
      <c r="B1138" s="61" t="s">
        <v>619</v>
      </c>
      <c r="C1138" s="61" t="s">
        <v>717</v>
      </c>
      <c r="D1138" s="61" t="s">
        <v>644</v>
      </c>
      <c r="E1138" s="62" t="s">
        <v>878</v>
      </c>
      <c r="F1138" s="46">
        <v>46185</v>
      </c>
      <c r="G1138" s="46" t="str">
        <f t="shared" si="116"/>
        <v>俞昌呈2026-6-12</v>
      </c>
      <c r="H1138" s="63" t="s">
        <v>895</v>
      </c>
      <c r="I1138" s="63" t="s">
        <v>896</v>
      </c>
      <c r="J1138" s="64"/>
      <c r="K1138" s="64"/>
      <c r="L1138" s="65"/>
      <c r="M1138" s="65"/>
      <c r="N1138" s="65"/>
      <c r="O1138" s="66">
        <v>8</v>
      </c>
      <c r="P1138" s="96"/>
      <c r="Q1138" s="68"/>
      <c r="R1138" s="68"/>
      <c r="S1138" s="68"/>
      <c r="T1138" s="69">
        <f t="shared" si="121"/>
        <v>8</v>
      </c>
      <c r="U1138" s="68"/>
      <c r="V1138" s="70"/>
      <c r="W1138" s="70"/>
      <c r="X1138" s="71">
        <f t="shared" si="122"/>
        <v>8</v>
      </c>
      <c r="Y1138" s="72"/>
      <c r="Z1138" s="70"/>
      <c r="AA1138" s="68">
        <v>2</v>
      </c>
      <c r="AB1138" s="73"/>
      <c r="AC1138" s="70"/>
      <c r="AD1138" s="74"/>
      <c r="AE1138" s="68"/>
      <c r="AF1138" s="75"/>
      <c r="AG1138" s="15"/>
    </row>
    <row r="1139" s="4" customFormat="1" ht="28.5" customHeight="1" spans="1:33">
      <c r="A1139" s="61" t="s">
        <v>36</v>
      </c>
      <c r="B1139" s="61" t="s">
        <v>619</v>
      </c>
      <c r="C1139" s="61" t="s">
        <v>717</v>
      </c>
      <c r="D1139" s="61" t="s">
        <v>644</v>
      </c>
      <c r="E1139" s="62" t="s">
        <v>878</v>
      </c>
      <c r="F1139" s="77">
        <v>46186</v>
      </c>
      <c r="G1139" s="46" t="str">
        <f t="shared" si="116"/>
        <v>俞昌呈2026-6-13</v>
      </c>
      <c r="H1139" s="63" t="s">
        <v>897</v>
      </c>
      <c r="I1139" s="63"/>
      <c r="J1139" s="64"/>
      <c r="K1139" s="64"/>
      <c r="L1139" s="65"/>
      <c r="M1139" s="65"/>
      <c r="N1139" s="65"/>
      <c r="O1139" s="66"/>
      <c r="P1139" s="96"/>
      <c r="Q1139" s="68"/>
      <c r="R1139" s="68"/>
      <c r="S1139" s="68"/>
      <c r="T1139" s="69">
        <f t="shared" si="121"/>
        <v>0</v>
      </c>
      <c r="U1139" s="68"/>
      <c r="V1139" s="70">
        <v>0.5</v>
      </c>
      <c r="W1139" s="70"/>
      <c r="X1139" s="71">
        <f t="shared" si="122"/>
        <v>0.5</v>
      </c>
      <c r="Y1139" s="72"/>
      <c r="Z1139" s="70"/>
      <c r="AA1139" s="68"/>
      <c r="AB1139" s="73"/>
      <c r="AC1139" s="70"/>
      <c r="AD1139" s="74"/>
      <c r="AE1139" s="68"/>
      <c r="AF1139" s="80"/>
      <c r="AG1139" s="15"/>
    </row>
    <row r="1140" s="4" customFormat="1" ht="28.5" customHeight="1" spans="1:33">
      <c r="A1140" s="61" t="s">
        <v>36</v>
      </c>
      <c r="B1140" s="61" t="s">
        <v>619</v>
      </c>
      <c r="C1140" s="61" t="s">
        <v>717</v>
      </c>
      <c r="D1140" s="61" t="s">
        <v>644</v>
      </c>
      <c r="E1140" s="62" t="s">
        <v>878</v>
      </c>
      <c r="F1140" s="77">
        <v>46187</v>
      </c>
      <c r="G1140" s="46" t="str">
        <f t="shared" si="116"/>
        <v>俞昌呈2026-6-14</v>
      </c>
      <c r="H1140" s="63"/>
      <c r="I1140" s="63"/>
      <c r="J1140" s="64"/>
      <c r="K1140" s="64"/>
      <c r="L1140" s="65"/>
      <c r="M1140" s="65"/>
      <c r="N1140" s="65"/>
      <c r="O1140" s="66"/>
      <c r="P1140" s="96"/>
      <c r="Q1140" s="68"/>
      <c r="R1140" s="68"/>
      <c r="S1140" s="68"/>
      <c r="T1140" s="69">
        <f t="shared" si="121"/>
        <v>0</v>
      </c>
      <c r="U1140" s="68"/>
      <c r="V1140" s="70"/>
      <c r="W1140" s="70"/>
      <c r="X1140" s="71">
        <f t="shared" si="122"/>
        <v>0</v>
      </c>
      <c r="Y1140" s="72"/>
      <c r="Z1140" s="70"/>
      <c r="AA1140" s="68"/>
      <c r="AB1140" s="73"/>
      <c r="AC1140" s="70"/>
      <c r="AD1140" s="74"/>
      <c r="AE1140" s="68"/>
      <c r="AF1140" s="80"/>
      <c r="AG1140" s="15"/>
    </row>
    <row r="1141" s="4" customFormat="1" ht="28.5" customHeight="1" spans="1:33">
      <c r="A1141" s="61" t="s">
        <v>36</v>
      </c>
      <c r="B1141" s="61" t="s">
        <v>619</v>
      </c>
      <c r="C1141" s="61" t="s">
        <v>717</v>
      </c>
      <c r="D1141" s="61" t="s">
        <v>644</v>
      </c>
      <c r="E1141" s="62" t="s">
        <v>878</v>
      </c>
      <c r="F1141" s="46">
        <v>46188</v>
      </c>
      <c r="G1141" s="46" t="str">
        <f t="shared" si="116"/>
        <v>俞昌呈2026-6-15</v>
      </c>
      <c r="H1141" s="63" t="s">
        <v>898</v>
      </c>
      <c r="I1141" s="63" t="s">
        <v>899</v>
      </c>
      <c r="J1141" s="64"/>
      <c r="K1141" s="64"/>
      <c r="L1141" s="65"/>
      <c r="M1141" s="65"/>
      <c r="N1141" s="65"/>
      <c r="O1141" s="66">
        <v>8</v>
      </c>
      <c r="P1141" s="96"/>
      <c r="Q1141" s="68"/>
      <c r="R1141" s="68"/>
      <c r="S1141" s="68"/>
      <c r="T1141" s="69">
        <f t="shared" si="121"/>
        <v>8</v>
      </c>
      <c r="U1141" s="68"/>
      <c r="V1141" s="70">
        <v>2</v>
      </c>
      <c r="W1141" s="70"/>
      <c r="X1141" s="71">
        <f t="shared" si="122"/>
        <v>10</v>
      </c>
      <c r="Y1141" s="72"/>
      <c r="Z1141" s="70"/>
      <c r="AA1141" s="68">
        <v>2</v>
      </c>
      <c r="AB1141" s="73"/>
      <c r="AC1141" s="70"/>
      <c r="AD1141" s="74"/>
      <c r="AE1141" s="68"/>
      <c r="AF1141" s="75"/>
      <c r="AG1141" s="15"/>
    </row>
    <row r="1142" s="4" customFormat="1" ht="28.5" customHeight="1" spans="1:33">
      <c r="A1142" s="61" t="s">
        <v>36</v>
      </c>
      <c r="B1142" s="61" t="s">
        <v>619</v>
      </c>
      <c r="C1142" s="61" t="s">
        <v>717</v>
      </c>
      <c r="D1142" s="61" t="s">
        <v>644</v>
      </c>
      <c r="E1142" s="62" t="s">
        <v>878</v>
      </c>
      <c r="F1142" s="46">
        <v>46189</v>
      </c>
      <c r="G1142" s="46" t="str">
        <f t="shared" si="116"/>
        <v>俞昌呈2026-6-16</v>
      </c>
      <c r="H1142" s="63" t="s">
        <v>900</v>
      </c>
      <c r="I1142" s="63" t="s">
        <v>901</v>
      </c>
      <c r="J1142" s="64"/>
      <c r="K1142" s="64"/>
      <c r="L1142" s="65"/>
      <c r="M1142" s="65"/>
      <c r="N1142" s="65"/>
      <c r="O1142" s="66">
        <v>8</v>
      </c>
      <c r="P1142" s="67"/>
      <c r="Q1142" s="68"/>
      <c r="R1142" s="68"/>
      <c r="S1142" s="68"/>
      <c r="T1142" s="69">
        <f t="shared" si="121"/>
        <v>8</v>
      </c>
      <c r="U1142" s="68"/>
      <c r="V1142" s="70"/>
      <c r="W1142" s="70"/>
      <c r="X1142" s="71">
        <f t="shared" si="122"/>
        <v>8</v>
      </c>
      <c r="Y1142" s="72"/>
      <c r="Z1142" s="70"/>
      <c r="AA1142" s="68">
        <v>10.5</v>
      </c>
      <c r="AB1142" s="73"/>
      <c r="AC1142" s="70"/>
      <c r="AD1142" s="74"/>
      <c r="AE1142" s="68"/>
      <c r="AF1142" s="80"/>
      <c r="AG1142" s="15"/>
    </row>
    <row r="1143" s="4" customFormat="1" ht="28.5" customHeight="1" spans="1:33">
      <c r="A1143" s="61" t="s">
        <v>36</v>
      </c>
      <c r="B1143" s="61" t="s">
        <v>619</v>
      </c>
      <c r="C1143" s="61" t="s">
        <v>717</v>
      </c>
      <c r="D1143" s="61" t="s">
        <v>644</v>
      </c>
      <c r="E1143" s="62" t="s">
        <v>878</v>
      </c>
      <c r="F1143" s="46">
        <v>46190</v>
      </c>
      <c r="G1143" s="46" t="str">
        <f t="shared" si="116"/>
        <v>俞昌呈2026-6-17</v>
      </c>
      <c r="H1143" s="63" t="s">
        <v>902</v>
      </c>
      <c r="I1143" s="63" t="s">
        <v>903</v>
      </c>
      <c r="J1143" s="64"/>
      <c r="K1143" s="64"/>
      <c r="L1143" s="65"/>
      <c r="M1143" s="65"/>
      <c r="N1143" s="65"/>
      <c r="O1143" s="66">
        <v>8</v>
      </c>
      <c r="P1143" s="96"/>
      <c r="Q1143" s="68"/>
      <c r="R1143" s="68"/>
      <c r="S1143" s="68"/>
      <c r="T1143" s="69">
        <f t="shared" si="121"/>
        <v>8</v>
      </c>
      <c r="U1143" s="68"/>
      <c r="V1143" s="70"/>
      <c r="W1143" s="70"/>
      <c r="X1143" s="71">
        <f t="shared" si="122"/>
        <v>8</v>
      </c>
      <c r="Y1143" s="72">
        <v>1</v>
      </c>
      <c r="Z1143" s="70"/>
      <c r="AA1143" s="68">
        <v>2</v>
      </c>
      <c r="AB1143" s="73"/>
      <c r="AC1143" s="70"/>
      <c r="AD1143" s="74"/>
      <c r="AE1143" s="68"/>
      <c r="AF1143" s="75"/>
      <c r="AG1143" s="15"/>
    </row>
    <row r="1144" s="4" customFormat="1" ht="28.5" customHeight="1" spans="1:33">
      <c r="A1144" s="61" t="s">
        <v>36</v>
      </c>
      <c r="B1144" s="61" t="s">
        <v>619</v>
      </c>
      <c r="C1144" s="61" t="s">
        <v>717</v>
      </c>
      <c r="D1144" s="61" t="s">
        <v>644</v>
      </c>
      <c r="E1144" s="62" t="s">
        <v>878</v>
      </c>
      <c r="F1144" s="46">
        <v>46191</v>
      </c>
      <c r="G1144" s="46" t="str">
        <f t="shared" si="116"/>
        <v>俞昌呈2026-6-18</v>
      </c>
      <c r="H1144" s="63" t="s">
        <v>904</v>
      </c>
      <c r="I1144" s="63"/>
      <c r="J1144" s="64"/>
      <c r="K1144" s="64"/>
      <c r="L1144" s="65"/>
      <c r="M1144" s="65"/>
      <c r="N1144" s="65"/>
      <c r="O1144" s="66">
        <v>8</v>
      </c>
      <c r="P1144" s="96"/>
      <c r="Q1144" s="68"/>
      <c r="R1144" s="68"/>
      <c r="S1144" s="68"/>
      <c r="T1144" s="69">
        <f t="shared" si="121"/>
        <v>8</v>
      </c>
      <c r="U1144" s="68"/>
      <c r="V1144" s="70">
        <v>1.5</v>
      </c>
      <c r="W1144" s="70"/>
      <c r="X1144" s="71">
        <f t="shared" si="122"/>
        <v>9.5</v>
      </c>
      <c r="Y1144" s="72"/>
      <c r="Z1144" s="70"/>
      <c r="AA1144" s="68"/>
      <c r="AB1144" s="73"/>
      <c r="AC1144" s="70"/>
      <c r="AD1144" s="74"/>
      <c r="AE1144" s="68"/>
      <c r="AF1144" s="75"/>
      <c r="AG1144" s="15"/>
    </row>
    <row r="1145" s="4" customFormat="1" ht="28.5" customHeight="1" spans="1:33">
      <c r="A1145" s="61" t="s">
        <v>36</v>
      </c>
      <c r="B1145" s="61" t="s">
        <v>619</v>
      </c>
      <c r="C1145" s="61" t="s">
        <v>717</v>
      </c>
      <c r="D1145" s="61" t="s">
        <v>644</v>
      </c>
      <c r="E1145" s="62" t="s">
        <v>878</v>
      </c>
      <c r="F1145" s="82">
        <v>46192</v>
      </c>
      <c r="G1145" s="46" t="str">
        <f t="shared" si="116"/>
        <v>俞昌呈2026-6-19</v>
      </c>
      <c r="H1145" s="63"/>
      <c r="I1145" s="63"/>
      <c r="J1145" s="64"/>
      <c r="K1145" s="64"/>
      <c r="L1145" s="65"/>
      <c r="M1145" s="65"/>
      <c r="N1145" s="65"/>
      <c r="O1145" s="66"/>
      <c r="P1145" s="96"/>
      <c r="Q1145" s="68"/>
      <c r="R1145" s="68"/>
      <c r="S1145" s="68"/>
      <c r="T1145" s="69">
        <f t="shared" si="121"/>
        <v>0</v>
      </c>
      <c r="U1145" s="68"/>
      <c r="V1145" s="70"/>
      <c r="W1145" s="70"/>
      <c r="X1145" s="71">
        <f t="shared" si="122"/>
        <v>0</v>
      </c>
      <c r="Y1145" s="72"/>
      <c r="Z1145" s="70"/>
      <c r="AA1145" s="68"/>
      <c r="AB1145" s="73">
        <v>8</v>
      </c>
      <c r="AC1145" s="70"/>
      <c r="AD1145" s="74"/>
      <c r="AE1145" s="68"/>
      <c r="AF1145" s="75"/>
      <c r="AG1145" s="15"/>
    </row>
    <row r="1146" s="4" customFormat="1" ht="28.5" customHeight="1" spans="1:33">
      <c r="A1146" s="61" t="s">
        <v>36</v>
      </c>
      <c r="B1146" s="61" t="s">
        <v>619</v>
      </c>
      <c r="C1146" s="61" t="s">
        <v>717</v>
      </c>
      <c r="D1146" s="61" t="s">
        <v>644</v>
      </c>
      <c r="E1146" s="62" t="s">
        <v>878</v>
      </c>
      <c r="F1146" s="77">
        <v>46193</v>
      </c>
      <c r="G1146" s="46" t="str">
        <f t="shared" si="116"/>
        <v>俞昌呈2026-6-20</v>
      </c>
      <c r="H1146" s="63" t="s">
        <v>905</v>
      </c>
      <c r="I1146" s="63"/>
      <c r="J1146" s="64"/>
      <c r="K1146" s="64"/>
      <c r="L1146" s="65"/>
      <c r="M1146" s="65"/>
      <c r="N1146" s="65"/>
      <c r="O1146" s="66"/>
      <c r="P1146" s="96"/>
      <c r="Q1146" s="68"/>
      <c r="R1146" s="68"/>
      <c r="S1146" s="68"/>
      <c r="T1146" s="69">
        <f t="shared" si="121"/>
        <v>0</v>
      </c>
      <c r="U1146" s="68"/>
      <c r="V1146" s="70">
        <v>1</v>
      </c>
      <c r="W1146" s="70"/>
      <c r="X1146" s="71">
        <f t="shared" si="122"/>
        <v>1</v>
      </c>
      <c r="Y1146" s="72"/>
      <c r="Z1146" s="70"/>
      <c r="AA1146" s="68"/>
      <c r="AB1146" s="73"/>
      <c r="AC1146" s="70"/>
      <c r="AD1146" s="74"/>
      <c r="AE1146" s="68"/>
      <c r="AF1146" s="75"/>
      <c r="AG1146" s="15"/>
    </row>
    <row r="1147" s="4" customFormat="1" ht="28.5" customHeight="1" spans="1:33">
      <c r="A1147" s="61" t="s">
        <v>36</v>
      </c>
      <c r="B1147" s="61" t="s">
        <v>619</v>
      </c>
      <c r="C1147" s="61" t="s">
        <v>717</v>
      </c>
      <c r="D1147" s="61" t="s">
        <v>644</v>
      </c>
      <c r="E1147" s="62" t="s">
        <v>878</v>
      </c>
      <c r="F1147" s="46">
        <v>46194</v>
      </c>
      <c r="G1147" s="46" t="str">
        <f t="shared" si="116"/>
        <v>俞昌呈2026-6-21</v>
      </c>
      <c r="H1147" s="63" t="s">
        <v>906</v>
      </c>
      <c r="I1147" s="63" t="s">
        <v>907</v>
      </c>
      <c r="J1147" s="64"/>
      <c r="K1147" s="64"/>
      <c r="L1147" s="65"/>
      <c r="M1147" s="65"/>
      <c r="N1147" s="65"/>
      <c r="O1147" s="66">
        <v>8</v>
      </c>
      <c r="P1147" s="96"/>
      <c r="Q1147" s="68"/>
      <c r="R1147" s="68"/>
      <c r="S1147" s="68"/>
      <c r="T1147" s="69">
        <f t="shared" si="121"/>
        <v>8</v>
      </c>
      <c r="U1147" s="68"/>
      <c r="V1147" s="70">
        <v>4</v>
      </c>
      <c r="W1147" s="70"/>
      <c r="X1147" s="71">
        <f t="shared" si="122"/>
        <v>12</v>
      </c>
      <c r="Y1147" s="72"/>
      <c r="Z1147" s="70"/>
      <c r="AA1147" s="68">
        <v>2</v>
      </c>
      <c r="AB1147" s="73"/>
      <c r="AC1147" s="70"/>
      <c r="AD1147" s="74"/>
      <c r="AE1147" s="68"/>
      <c r="AF1147" s="75"/>
      <c r="AG1147" s="15"/>
    </row>
    <row r="1148" s="4" customFormat="1" ht="28.5" customHeight="1" spans="1:33">
      <c r="A1148" s="61" t="s">
        <v>36</v>
      </c>
      <c r="B1148" s="61" t="s">
        <v>619</v>
      </c>
      <c r="C1148" s="61" t="s">
        <v>717</v>
      </c>
      <c r="D1148" s="61" t="s">
        <v>644</v>
      </c>
      <c r="E1148" s="62" t="s">
        <v>878</v>
      </c>
      <c r="F1148" s="46">
        <v>46195</v>
      </c>
      <c r="G1148" s="46" t="str">
        <f t="shared" si="116"/>
        <v>俞昌呈2026-6-22</v>
      </c>
      <c r="H1148" s="63"/>
      <c r="I1148" s="63"/>
      <c r="J1148" s="64"/>
      <c r="K1148" s="64"/>
      <c r="L1148" s="65"/>
      <c r="M1148" s="65"/>
      <c r="N1148" s="65"/>
      <c r="O1148" s="66"/>
      <c r="P1148" s="96"/>
      <c r="Q1148" s="68"/>
      <c r="R1148" s="68"/>
      <c r="S1148" s="68"/>
      <c r="T1148" s="69">
        <f t="shared" si="121"/>
        <v>0</v>
      </c>
      <c r="U1148" s="68"/>
      <c r="V1148" s="70"/>
      <c r="W1148" s="70"/>
      <c r="X1148" s="71">
        <f t="shared" si="122"/>
        <v>0</v>
      </c>
      <c r="Y1148" s="72"/>
      <c r="Z1148" s="70"/>
      <c r="AA1148" s="68"/>
      <c r="AB1148" s="73"/>
      <c r="AC1148" s="70"/>
      <c r="AD1148" s="74"/>
      <c r="AE1148" s="68"/>
      <c r="AF1148" s="75"/>
      <c r="AG1148" s="15"/>
    </row>
    <row r="1149" s="4" customFormat="1" ht="28.5" customHeight="1" spans="1:33">
      <c r="A1149" s="61" t="s">
        <v>36</v>
      </c>
      <c r="B1149" s="61" t="s">
        <v>619</v>
      </c>
      <c r="C1149" s="61" t="s">
        <v>717</v>
      </c>
      <c r="D1149" s="61" t="s">
        <v>644</v>
      </c>
      <c r="E1149" s="62" t="s">
        <v>878</v>
      </c>
      <c r="F1149" s="46">
        <v>46196</v>
      </c>
      <c r="G1149" s="46" t="str">
        <f t="shared" si="116"/>
        <v>俞昌呈2026-6-23</v>
      </c>
      <c r="H1149" s="63"/>
      <c r="I1149" s="63"/>
      <c r="J1149" s="64"/>
      <c r="K1149" s="64"/>
      <c r="L1149" s="65"/>
      <c r="M1149" s="65"/>
      <c r="N1149" s="65"/>
      <c r="O1149" s="66"/>
      <c r="P1149" s="96"/>
      <c r="Q1149" s="68"/>
      <c r="R1149" s="68"/>
      <c r="S1149" s="68"/>
      <c r="T1149" s="69">
        <f t="shared" si="121"/>
        <v>0</v>
      </c>
      <c r="U1149" s="68"/>
      <c r="V1149" s="70"/>
      <c r="W1149" s="70"/>
      <c r="X1149" s="71">
        <f t="shared" si="122"/>
        <v>0</v>
      </c>
      <c r="Y1149" s="72"/>
      <c r="Z1149" s="70"/>
      <c r="AA1149" s="68"/>
      <c r="AB1149" s="73"/>
      <c r="AC1149" s="70"/>
      <c r="AD1149" s="74"/>
      <c r="AE1149" s="68"/>
      <c r="AF1149" s="75"/>
      <c r="AG1149" s="15"/>
    </row>
    <row r="1150" s="4" customFormat="1" ht="28.5" customHeight="1" spans="1:33">
      <c r="A1150" s="61" t="s">
        <v>36</v>
      </c>
      <c r="B1150" s="61" t="s">
        <v>619</v>
      </c>
      <c r="C1150" s="61" t="s">
        <v>717</v>
      </c>
      <c r="D1150" s="61" t="s">
        <v>644</v>
      </c>
      <c r="E1150" s="62" t="s">
        <v>878</v>
      </c>
      <c r="F1150" s="46">
        <v>46197</v>
      </c>
      <c r="G1150" s="46" t="str">
        <f t="shared" si="116"/>
        <v>俞昌呈2026-6-24</v>
      </c>
      <c r="H1150" s="63"/>
      <c r="I1150" s="63"/>
      <c r="J1150" s="64"/>
      <c r="K1150" s="64"/>
      <c r="L1150" s="65"/>
      <c r="M1150" s="65"/>
      <c r="N1150" s="65"/>
      <c r="O1150" s="66"/>
      <c r="P1150" s="96"/>
      <c r="Q1150" s="68"/>
      <c r="R1150" s="68"/>
      <c r="S1150" s="68"/>
      <c r="T1150" s="69">
        <f t="shared" si="121"/>
        <v>0</v>
      </c>
      <c r="U1150" s="68"/>
      <c r="V1150" s="70"/>
      <c r="W1150" s="70"/>
      <c r="X1150" s="71">
        <f t="shared" si="122"/>
        <v>0</v>
      </c>
      <c r="Y1150" s="72"/>
      <c r="Z1150" s="70"/>
      <c r="AA1150" s="68"/>
      <c r="AB1150" s="73"/>
      <c r="AC1150" s="70"/>
      <c r="AD1150" s="74"/>
      <c r="AE1150" s="68"/>
      <c r="AF1150" s="75"/>
      <c r="AG1150" s="15"/>
    </row>
    <row r="1151" s="4" customFormat="1" ht="28.5" customHeight="1" spans="1:33">
      <c r="A1151" s="61" t="s">
        <v>36</v>
      </c>
      <c r="B1151" s="61" t="s">
        <v>619</v>
      </c>
      <c r="C1151" s="61" t="s">
        <v>717</v>
      </c>
      <c r="D1151" s="61" t="s">
        <v>644</v>
      </c>
      <c r="E1151" s="62" t="s">
        <v>878</v>
      </c>
      <c r="F1151" s="46">
        <v>46198</v>
      </c>
      <c r="G1151" s="46" t="str">
        <f t="shared" si="116"/>
        <v>俞昌呈2026-6-25</v>
      </c>
      <c r="H1151" s="63"/>
      <c r="I1151" s="63"/>
      <c r="J1151" s="64"/>
      <c r="K1151" s="64"/>
      <c r="L1151" s="65"/>
      <c r="M1151" s="65"/>
      <c r="N1151" s="65"/>
      <c r="O1151" s="66"/>
      <c r="P1151" s="96"/>
      <c r="Q1151" s="68"/>
      <c r="R1151" s="68"/>
      <c r="S1151" s="68"/>
      <c r="T1151" s="69">
        <f t="shared" si="121"/>
        <v>0</v>
      </c>
      <c r="U1151" s="68"/>
      <c r="V1151" s="70"/>
      <c r="W1151" s="70"/>
      <c r="X1151" s="71">
        <f t="shared" si="122"/>
        <v>0</v>
      </c>
      <c r="Y1151" s="72"/>
      <c r="Z1151" s="70"/>
      <c r="AA1151" s="68"/>
      <c r="AB1151" s="73"/>
      <c r="AC1151" s="70"/>
      <c r="AD1151" s="74"/>
      <c r="AE1151" s="68"/>
      <c r="AF1151" s="75"/>
      <c r="AG1151" s="15"/>
    </row>
    <row r="1152" s="4" customFormat="1" ht="28.5" customHeight="1" spans="1:33">
      <c r="A1152" s="61" t="s">
        <v>36</v>
      </c>
      <c r="B1152" s="61" t="s">
        <v>619</v>
      </c>
      <c r="C1152" s="61" t="s">
        <v>717</v>
      </c>
      <c r="D1152" s="61" t="s">
        <v>644</v>
      </c>
      <c r="E1152" s="62" t="s">
        <v>878</v>
      </c>
      <c r="F1152" s="46">
        <v>46199</v>
      </c>
      <c r="G1152" s="46" t="str">
        <f t="shared" si="116"/>
        <v>俞昌呈2026-6-26</v>
      </c>
      <c r="H1152" s="63"/>
      <c r="I1152" s="63"/>
      <c r="J1152" s="64"/>
      <c r="K1152" s="64"/>
      <c r="L1152" s="65"/>
      <c r="M1152" s="65"/>
      <c r="N1152" s="65"/>
      <c r="O1152" s="66"/>
      <c r="P1152" s="96"/>
      <c r="Q1152" s="68"/>
      <c r="R1152" s="68"/>
      <c r="S1152" s="68"/>
      <c r="T1152" s="69">
        <f t="shared" si="121"/>
        <v>0</v>
      </c>
      <c r="U1152" s="68"/>
      <c r="V1152" s="70"/>
      <c r="W1152" s="70"/>
      <c r="X1152" s="71">
        <f t="shared" si="122"/>
        <v>0</v>
      </c>
      <c r="Y1152" s="72"/>
      <c r="Z1152" s="70"/>
      <c r="AA1152" s="68"/>
      <c r="AB1152" s="73"/>
      <c r="AC1152" s="70"/>
      <c r="AD1152" s="74"/>
      <c r="AE1152" s="68"/>
      <c r="AF1152" s="75"/>
      <c r="AG1152" s="15"/>
    </row>
    <row r="1153" s="4" customFormat="1" ht="28.5" customHeight="1" spans="1:33">
      <c r="A1153" s="61" t="s">
        <v>36</v>
      </c>
      <c r="B1153" s="61" t="s">
        <v>619</v>
      </c>
      <c r="C1153" s="61" t="s">
        <v>717</v>
      </c>
      <c r="D1153" s="61" t="s">
        <v>644</v>
      </c>
      <c r="E1153" s="62" t="s">
        <v>878</v>
      </c>
      <c r="F1153" s="46">
        <v>46200</v>
      </c>
      <c r="G1153" s="46" t="str">
        <f t="shared" si="116"/>
        <v>俞昌呈2026-6-27</v>
      </c>
      <c r="H1153" s="63"/>
      <c r="I1153" s="63"/>
      <c r="J1153" s="64"/>
      <c r="K1153" s="64"/>
      <c r="L1153" s="65"/>
      <c r="M1153" s="65"/>
      <c r="N1153" s="79"/>
      <c r="O1153" s="66"/>
      <c r="P1153" s="96"/>
      <c r="Q1153" s="68"/>
      <c r="R1153" s="68"/>
      <c r="S1153" s="68"/>
      <c r="T1153" s="69">
        <f t="shared" si="121"/>
        <v>0</v>
      </c>
      <c r="U1153" s="68"/>
      <c r="V1153" s="70"/>
      <c r="W1153" s="70"/>
      <c r="X1153" s="71">
        <f t="shared" si="122"/>
        <v>0</v>
      </c>
      <c r="Y1153" s="72"/>
      <c r="Z1153" s="70"/>
      <c r="AA1153" s="68"/>
      <c r="AB1153" s="73"/>
      <c r="AC1153" s="70"/>
      <c r="AD1153" s="74"/>
      <c r="AE1153" s="68"/>
      <c r="AF1153" s="75"/>
      <c r="AG1153" s="15"/>
    </row>
    <row r="1154" s="4" customFormat="1" ht="28.5" customHeight="1" spans="1:33">
      <c r="A1154" s="61" t="s">
        <v>36</v>
      </c>
      <c r="B1154" s="61" t="s">
        <v>619</v>
      </c>
      <c r="C1154" s="61" t="s">
        <v>717</v>
      </c>
      <c r="D1154" s="61" t="s">
        <v>644</v>
      </c>
      <c r="E1154" s="62" t="s">
        <v>878</v>
      </c>
      <c r="F1154" s="46">
        <v>46201</v>
      </c>
      <c r="G1154" s="46" t="str">
        <f t="shared" si="116"/>
        <v>俞昌呈2026-6-28</v>
      </c>
      <c r="H1154" s="63"/>
      <c r="I1154" s="63"/>
      <c r="J1154" s="64"/>
      <c r="K1154" s="64"/>
      <c r="L1154" s="65"/>
      <c r="M1154" s="65"/>
      <c r="N1154" s="65"/>
      <c r="O1154" s="66"/>
      <c r="P1154" s="96"/>
      <c r="Q1154" s="68"/>
      <c r="R1154" s="68"/>
      <c r="S1154" s="68"/>
      <c r="T1154" s="69">
        <f t="shared" si="121"/>
        <v>0</v>
      </c>
      <c r="U1154" s="68"/>
      <c r="V1154" s="70"/>
      <c r="W1154" s="70"/>
      <c r="X1154" s="71">
        <f t="shared" si="122"/>
        <v>0</v>
      </c>
      <c r="Y1154" s="72"/>
      <c r="Z1154" s="70"/>
      <c r="AA1154" s="68"/>
      <c r="AB1154" s="73"/>
      <c r="AC1154" s="70"/>
      <c r="AD1154" s="74"/>
      <c r="AE1154" s="68"/>
      <c r="AF1154" s="75"/>
      <c r="AG1154" s="15"/>
    </row>
    <row r="1155" s="4" customFormat="1" ht="28.5" customHeight="1" spans="1:33">
      <c r="A1155" s="61" t="s">
        <v>36</v>
      </c>
      <c r="B1155" s="61" t="s">
        <v>619</v>
      </c>
      <c r="C1155" s="61" t="s">
        <v>717</v>
      </c>
      <c r="D1155" s="61" t="s">
        <v>644</v>
      </c>
      <c r="E1155" s="62" t="s">
        <v>878</v>
      </c>
      <c r="F1155" s="46">
        <v>46202</v>
      </c>
      <c r="G1155" s="46" t="str">
        <f t="shared" si="116"/>
        <v>俞昌呈2026-6-29</v>
      </c>
      <c r="H1155" s="63"/>
      <c r="I1155" s="63"/>
      <c r="J1155" s="64"/>
      <c r="K1155" s="64"/>
      <c r="L1155" s="65"/>
      <c r="M1155" s="65"/>
      <c r="N1155" s="79"/>
      <c r="O1155" s="66"/>
      <c r="P1155" s="96"/>
      <c r="Q1155" s="68"/>
      <c r="R1155" s="68"/>
      <c r="S1155" s="68"/>
      <c r="T1155" s="69">
        <f t="shared" si="121"/>
        <v>0</v>
      </c>
      <c r="U1155" s="68"/>
      <c r="V1155" s="70"/>
      <c r="W1155" s="70"/>
      <c r="X1155" s="71">
        <f t="shared" si="122"/>
        <v>0</v>
      </c>
      <c r="Y1155" s="72"/>
      <c r="Z1155" s="70"/>
      <c r="AA1155" s="68"/>
      <c r="AB1155" s="73"/>
      <c r="AC1155" s="70"/>
      <c r="AD1155" s="74"/>
      <c r="AE1155" s="68"/>
      <c r="AF1155" s="75"/>
      <c r="AG1155" s="15"/>
    </row>
    <row r="1156" s="3" customFormat="1" ht="28.5" customHeight="1" spans="1:33">
      <c r="A1156" s="61" t="s">
        <v>36</v>
      </c>
      <c r="B1156" s="61" t="s">
        <v>619</v>
      </c>
      <c r="C1156" s="61" t="s">
        <v>717</v>
      </c>
      <c r="D1156" s="61" t="s">
        <v>644</v>
      </c>
      <c r="E1156" s="62" t="s">
        <v>878</v>
      </c>
      <c r="F1156" s="46">
        <v>46203</v>
      </c>
      <c r="G1156" s="46" t="str">
        <f t="shared" ref="G1156:G1219" si="123">E1156&amp;TEXT(MID(F1156,1,5),"YYYY-m-d")</f>
        <v>俞昌呈2026-6-30</v>
      </c>
      <c r="H1156" s="63"/>
      <c r="I1156" s="63"/>
      <c r="J1156" s="64"/>
      <c r="K1156" s="64"/>
      <c r="L1156" s="65"/>
      <c r="M1156" s="65"/>
      <c r="N1156" s="65"/>
      <c r="O1156" s="66"/>
      <c r="P1156" s="96"/>
      <c r="Q1156" s="68"/>
      <c r="R1156" s="68"/>
      <c r="S1156" s="68"/>
      <c r="T1156" s="69">
        <f t="shared" si="121"/>
        <v>0</v>
      </c>
      <c r="U1156" s="68"/>
      <c r="V1156" s="70"/>
      <c r="W1156" s="70"/>
      <c r="X1156" s="71">
        <f t="shared" si="122"/>
        <v>0</v>
      </c>
      <c r="Y1156" s="72"/>
      <c r="Z1156" s="70"/>
      <c r="AA1156" s="68"/>
      <c r="AB1156" s="73"/>
      <c r="AC1156" s="70"/>
      <c r="AD1156" s="74"/>
      <c r="AE1156" s="68"/>
      <c r="AF1156" s="75"/>
      <c r="AG1156" s="15"/>
    </row>
    <row r="1157" s="3" customFormat="1" ht="28.5" customHeight="1" spans="1:33">
      <c r="A1157" s="61" t="s">
        <v>36</v>
      </c>
      <c r="B1157" s="61" t="s">
        <v>619</v>
      </c>
      <c r="C1157" s="61" t="s">
        <v>717</v>
      </c>
      <c r="D1157" s="61" t="s">
        <v>644</v>
      </c>
      <c r="E1157" s="62" t="s">
        <v>878</v>
      </c>
      <c r="F1157" s="46">
        <v>46204</v>
      </c>
      <c r="G1157" s="46" t="str">
        <f t="shared" si="123"/>
        <v>俞昌呈2026-7-1</v>
      </c>
      <c r="H1157" s="63"/>
      <c r="I1157" s="63"/>
      <c r="J1157" s="64"/>
      <c r="K1157" s="64"/>
      <c r="L1157" s="65"/>
      <c r="M1157" s="65"/>
      <c r="N1157" s="65"/>
      <c r="O1157" s="66"/>
      <c r="P1157" s="96"/>
      <c r="Q1157" s="68"/>
      <c r="R1157" s="68"/>
      <c r="S1157" s="68"/>
      <c r="T1157" s="69">
        <f t="shared" si="121"/>
        <v>0</v>
      </c>
      <c r="U1157" s="68"/>
      <c r="V1157" s="70"/>
      <c r="W1157" s="70"/>
      <c r="X1157" s="71">
        <f t="shared" si="122"/>
        <v>0</v>
      </c>
      <c r="Y1157" s="72"/>
      <c r="Z1157" s="70"/>
      <c r="AA1157" s="68"/>
      <c r="AB1157" s="73"/>
      <c r="AC1157" s="70"/>
      <c r="AD1157" s="74"/>
      <c r="AE1157" s="68"/>
      <c r="AF1157" s="75"/>
      <c r="AG1157" s="15"/>
    </row>
    <row r="1158" s="4" customFormat="1" ht="28.5" customHeight="1" spans="1:33">
      <c r="A1158" s="84" t="s">
        <v>36</v>
      </c>
      <c r="B1158" s="61" t="s">
        <v>619</v>
      </c>
      <c r="C1158" s="61" t="s">
        <v>717</v>
      </c>
      <c r="D1158" s="61" t="s">
        <v>644</v>
      </c>
      <c r="E1158" s="85" t="s">
        <v>878</v>
      </c>
      <c r="F1158" s="86">
        <v>46235</v>
      </c>
      <c r="G1158" s="46" t="str">
        <f t="shared" si="123"/>
        <v>俞昌呈2026-8-1</v>
      </c>
      <c r="H1158" s="63"/>
      <c r="I1158" s="63"/>
      <c r="J1158" s="64"/>
      <c r="K1158" s="64"/>
      <c r="L1158" s="65"/>
      <c r="M1158" s="65"/>
      <c r="N1158" s="91"/>
      <c r="O1158" s="66"/>
      <c r="P1158" s="87"/>
      <c r="Q1158" s="87"/>
      <c r="R1158" s="87"/>
      <c r="S1158" s="87"/>
      <c r="T1158" s="69">
        <f t="shared" si="121"/>
        <v>0</v>
      </c>
      <c r="U1158" s="87"/>
      <c r="V1158" s="87"/>
      <c r="W1158" s="87"/>
      <c r="X1158" s="71">
        <f t="shared" si="122"/>
        <v>0</v>
      </c>
      <c r="Y1158" s="88"/>
      <c r="Z1158" s="87"/>
      <c r="AA1158" s="87"/>
      <c r="AB1158" s="87"/>
      <c r="AC1158" s="87"/>
      <c r="AD1158" s="89"/>
      <c r="AE1158" s="87"/>
      <c r="AF1158" s="90"/>
      <c r="AG1158" s="15"/>
    </row>
    <row r="1159" ht="28.5" customHeight="1" spans="1:33">
      <c r="A1159" s="44" t="s">
        <v>36</v>
      </c>
      <c r="B1159" s="44" t="s">
        <v>908</v>
      </c>
      <c r="C1159" s="44" t="s">
        <v>909</v>
      </c>
      <c r="D1159" s="44" t="s">
        <v>910</v>
      </c>
      <c r="E1159" s="44" t="s">
        <v>911</v>
      </c>
      <c r="F1159" s="45">
        <v>46173</v>
      </c>
      <c r="G1159" s="46" t="str">
        <f t="shared" si="123"/>
        <v>张学军2026-5-31</v>
      </c>
      <c r="H1159" s="47"/>
      <c r="I1159" s="47"/>
      <c r="J1159" s="48"/>
      <c r="K1159" s="48"/>
      <c r="L1159" s="48"/>
      <c r="M1159" s="49"/>
      <c r="N1159" s="49"/>
      <c r="O1159" s="50">
        <f t="shared" ref="O1159:AE1159" si="124">SUM(O1160:O1191)</f>
        <v>128</v>
      </c>
      <c r="P1159" s="51">
        <f t="shared" si="124"/>
        <v>0</v>
      </c>
      <c r="Q1159" s="52">
        <f t="shared" si="124"/>
        <v>0</v>
      </c>
      <c r="R1159" s="52">
        <f t="shared" si="124"/>
        <v>0</v>
      </c>
      <c r="S1159" s="53">
        <f t="shared" si="124"/>
        <v>0</v>
      </c>
      <c r="T1159" s="54">
        <f t="shared" si="124"/>
        <v>128</v>
      </c>
      <c r="U1159" s="55">
        <f t="shared" si="124"/>
        <v>0</v>
      </c>
      <c r="V1159" s="54">
        <f t="shared" si="124"/>
        <v>8</v>
      </c>
      <c r="W1159" s="54">
        <f t="shared" si="124"/>
        <v>0</v>
      </c>
      <c r="X1159" s="56">
        <f t="shared" si="124"/>
        <v>136</v>
      </c>
      <c r="Y1159" s="57">
        <f t="shared" si="124"/>
        <v>0</v>
      </c>
      <c r="Z1159" s="54">
        <f t="shared" si="124"/>
        <v>0</v>
      </c>
      <c r="AA1159" s="58">
        <f t="shared" si="124"/>
        <v>28</v>
      </c>
      <c r="AB1159" s="54">
        <f t="shared" si="124"/>
        <v>8</v>
      </c>
      <c r="AC1159" s="54">
        <f t="shared" si="124"/>
        <v>0</v>
      </c>
      <c r="AD1159" s="59">
        <f t="shared" si="124"/>
        <v>0</v>
      </c>
      <c r="AE1159" s="58">
        <f t="shared" si="124"/>
        <v>0</v>
      </c>
      <c r="AF1159" s="60"/>
    </row>
    <row r="1160" ht="28.5" customHeight="1" spans="1:33">
      <c r="A1160" s="61" t="s">
        <v>36</v>
      </c>
      <c r="B1160" s="61" t="s">
        <v>908</v>
      </c>
      <c r="C1160" s="61" t="s">
        <v>909</v>
      </c>
      <c r="D1160" s="61" t="s">
        <v>910</v>
      </c>
      <c r="E1160" s="62" t="s">
        <v>911</v>
      </c>
      <c r="F1160" s="46">
        <v>46174</v>
      </c>
      <c r="G1160" s="46" t="str">
        <f t="shared" si="123"/>
        <v>张学军2026-6-1</v>
      </c>
      <c r="H1160" s="63" t="s">
        <v>912</v>
      </c>
      <c r="I1160" s="63" t="s">
        <v>913</v>
      </c>
      <c r="J1160" s="64"/>
      <c r="K1160" s="64"/>
      <c r="L1160" s="65"/>
      <c r="M1160" s="65"/>
      <c r="N1160" s="65"/>
      <c r="O1160" s="66">
        <v>8</v>
      </c>
      <c r="P1160" s="67"/>
      <c r="Q1160" s="68"/>
      <c r="R1160" s="68"/>
      <c r="S1160" s="68"/>
      <c r="T1160" s="69">
        <f t="shared" ref="T1160:T1191" si="125">SUM(O1160:S1160)</f>
        <v>8</v>
      </c>
      <c r="U1160" s="68"/>
      <c r="V1160" s="70"/>
      <c r="W1160" s="70"/>
      <c r="X1160" s="71">
        <f t="shared" ref="X1160:X1191" si="126">SUM(T1160:W1160)</f>
        <v>8</v>
      </c>
      <c r="Y1160" s="72"/>
      <c r="Z1160" s="70"/>
      <c r="AA1160" s="68">
        <v>2</v>
      </c>
      <c r="AB1160" s="73"/>
      <c r="AC1160" s="70"/>
      <c r="AD1160" s="74"/>
      <c r="AE1160" s="68"/>
      <c r="AF1160" s="75"/>
    </row>
    <row r="1161" ht="28.5" customHeight="1" spans="1:33">
      <c r="A1161" s="61" t="s">
        <v>36</v>
      </c>
      <c r="B1161" s="61" t="s">
        <v>908</v>
      </c>
      <c r="C1161" s="61" t="s">
        <v>909</v>
      </c>
      <c r="D1161" s="61" t="s">
        <v>910</v>
      </c>
      <c r="E1161" s="76" t="s">
        <v>911</v>
      </c>
      <c r="F1161" s="46">
        <v>46175</v>
      </c>
      <c r="G1161" s="46" t="str">
        <f t="shared" si="123"/>
        <v>张学军2026-6-2</v>
      </c>
      <c r="H1161" s="63" t="s">
        <v>914</v>
      </c>
      <c r="I1161" s="63" t="s">
        <v>915</v>
      </c>
      <c r="J1161" s="64"/>
      <c r="K1161" s="64"/>
      <c r="L1161" s="65"/>
      <c r="M1161" s="65"/>
      <c r="N1161" s="65"/>
      <c r="O1161" s="66">
        <v>8</v>
      </c>
      <c r="P1161" s="67"/>
      <c r="Q1161" s="68"/>
      <c r="R1161" s="68"/>
      <c r="S1161" s="68"/>
      <c r="T1161" s="69">
        <f t="shared" si="125"/>
        <v>8</v>
      </c>
      <c r="U1161" s="68"/>
      <c r="V1161" s="70"/>
      <c r="W1161" s="70"/>
      <c r="X1161" s="71">
        <f t="shared" si="126"/>
        <v>8</v>
      </c>
      <c r="Y1161" s="72"/>
      <c r="Z1161" s="70"/>
      <c r="AA1161" s="68">
        <v>2</v>
      </c>
      <c r="AB1161" s="73"/>
      <c r="AC1161" s="70"/>
      <c r="AD1161" s="74"/>
      <c r="AE1161" s="68"/>
      <c r="AF1161" s="75"/>
    </row>
    <row r="1162" ht="28.5" customHeight="1" spans="1:33">
      <c r="A1162" s="61" t="s">
        <v>36</v>
      </c>
      <c r="B1162" s="61" t="s">
        <v>908</v>
      </c>
      <c r="C1162" s="61" t="s">
        <v>909</v>
      </c>
      <c r="D1162" s="61" t="s">
        <v>910</v>
      </c>
      <c r="E1162" s="76" t="s">
        <v>911</v>
      </c>
      <c r="F1162" s="46">
        <v>46176</v>
      </c>
      <c r="G1162" s="46" t="str">
        <f t="shared" si="123"/>
        <v>张学军2026-6-3</v>
      </c>
      <c r="H1162" s="63" t="s">
        <v>916</v>
      </c>
      <c r="I1162" s="63" t="s">
        <v>917</v>
      </c>
      <c r="J1162" s="64"/>
      <c r="K1162" s="64"/>
      <c r="L1162" s="65"/>
      <c r="M1162" s="65"/>
      <c r="N1162" s="65"/>
      <c r="O1162" s="66">
        <v>8</v>
      </c>
      <c r="P1162" s="67"/>
      <c r="Q1162" s="68"/>
      <c r="R1162" s="68"/>
      <c r="S1162" s="68"/>
      <c r="T1162" s="69">
        <f t="shared" si="125"/>
        <v>8</v>
      </c>
      <c r="U1162" s="68"/>
      <c r="V1162" s="70"/>
      <c r="W1162" s="70"/>
      <c r="X1162" s="71">
        <f t="shared" si="126"/>
        <v>8</v>
      </c>
      <c r="Y1162" s="72"/>
      <c r="Z1162" s="70"/>
      <c r="AA1162" s="68">
        <v>2</v>
      </c>
      <c r="AB1162" s="73"/>
      <c r="AC1162" s="70"/>
      <c r="AD1162" s="74"/>
      <c r="AE1162" s="68"/>
      <c r="AF1162" s="75"/>
    </row>
    <row r="1163" ht="28.5" customHeight="1" spans="1:33">
      <c r="A1163" s="61" t="s">
        <v>36</v>
      </c>
      <c r="B1163" s="61" t="s">
        <v>908</v>
      </c>
      <c r="C1163" s="61" t="s">
        <v>909</v>
      </c>
      <c r="D1163" s="61" t="s">
        <v>910</v>
      </c>
      <c r="E1163" s="61" t="s">
        <v>911</v>
      </c>
      <c r="F1163" s="46">
        <v>46177</v>
      </c>
      <c r="G1163" s="46" t="str">
        <f t="shared" si="123"/>
        <v>张学军2026-6-4</v>
      </c>
      <c r="H1163" s="63" t="s">
        <v>918</v>
      </c>
      <c r="I1163" s="63" t="s">
        <v>919</v>
      </c>
      <c r="J1163" s="64"/>
      <c r="K1163" s="64"/>
      <c r="L1163" s="65"/>
      <c r="M1163" s="65"/>
      <c r="N1163" s="65"/>
      <c r="O1163" s="66">
        <v>8</v>
      </c>
      <c r="P1163" s="67"/>
      <c r="Q1163" s="68"/>
      <c r="R1163" s="68"/>
      <c r="S1163" s="68"/>
      <c r="T1163" s="69">
        <f t="shared" si="125"/>
        <v>8</v>
      </c>
      <c r="U1163" s="68"/>
      <c r="V1163" s="70"/>
      <c r="W1163" s="70"/>
      <c r="X1163" s="71">
        <f t="shared" si="126"/>
        <v>8</v>
      </c>
      <c r="Y1163" s="72"/>
      <c r="Z1163" s="70"/>
      <c r="AA1163" s="68">
        <v>2</v>
      </c>
      <c r="AB1163" s="73"/>
      <c r="AC1163" s="70"/>
      <c r="AD1163" s="74"/>
      <c r="AE1163" s="68"/>
      <c r="AF1163" s="75"/>
    </row>
    <row r="1164" ht="28.5" customHeight="1" spans="1:33">
      <c r="A1164" s="61" t="s">
        <v>36</v>
      </c>
      <c r="B1164" s="61" t="s">
        <v>908</v>
      </c>
      <c r="C1164" s="61" t="s">
        <v>909</v>
      </c>
      <c r="D1164" s="61" t="s">
        <v>910</v>
      </c>
      <c r="E1164" s="76" t="s">
        <v>911</v>
      </c>
      <c r="F1164" s="46">
        <v>46178</v>
      </c>
      <c r="G1164" s="46" t="str">
        <f t="shared" si="123"/>
        <v>张学军2026-6-5</v>
      </c>
      <c r="H1164" s="63" t="s">
        <v>920</v>
      </c>
      <c r="I1164" s="63" t="s">
        <v>725</v>
      </c>
      <c r="J1164" s="64"/>
      <c r="K1164" s="64"/>
      <c r="L1164" s="65"/>
      <c r="M1164" s="65"/>
      <c r="N1164" s="65"/>
      <c r="O1164" s="66">
        <v>8</v>
      </c>
      <c r="P1164" s="67"/>
      <c r="Q1164" s="68"/>
      <c r="R1164" s="68"/>
      <c r="S1164" s="68"/>
      <c r="T1164" s="69">
        <f t="shared" si="125"/>
        <v>8</v>
      </c>
      <c r="U1164" s="68"/>
      <c r="V1164" s="70"/>
      <c r="W1164" s="70"/>
      <c r="X1164" s="71">
        <f t="shared" si="126"/>
        <v>8</v>
      </c>
      <c r="Y1164" s="72"/>
      <c r="Z1164" s="70"/>
      <c r="AA1164" s="68">
        <v>2</v>
      </c>
      <c r="AB1164" s="73"/>
      <c r="AC1164" s="70"/>
      <c r="AD1164" s="74"/>
      <c r="AE1164" s="68"/>
      <c r="AF1164" s="75"/>
    </row>
    <row r="1165" ht="28.5" customHeight="1" spans="1:33">
      <c r="A1165" s="61" t="s">
        <v>36</v>
      </c>
      <c r="B1165" s="61" t="s">
        <v>908</v>
      </c>
      <c r="C1165" s="61" t="s">
        <v>909</v>
      </c>
      <c r="D1165" s="61" t="s">
        <v>910</v>
      </c>
      <c r="E1165" s="76" t="s">
        <v>911</v>
      </c>
      <c r="F1165" s="46">
        <v>46179</v>
      </c>
      <c r="G1165" s="46" t="str">
        <f t="shared" si="123"/>
        <v>张学军2026-6-6</v>
      </c>
      <c r="H1165" s="63" t="s">
        <v>921</v>
      </c>
      <c r="I1165" s="63" t="s">
        <v>922</v>
      </c>
      <c r="J1165" s="64"/>
      <c r="K1165" s="64"/>
      <c r="L1165" s="65"/>
      <c r="M1165" s="65"/>
      <c r="N1165" s="65"/>
      <c r="O1165" s="66">
        <v>8</v>
      </c>
      <c r="P1165" s="67"/>
      <c r="Q1165" s="68"/>
      <c r="R1165" s="68"/>
      <c r="S1165" s="68"/>
      <c r="T1165" s="69">
        <f t="shared" si="125"/>
        <v>8</v>
      </c>
      <c r="U1165" s="68"/>
      <c r="V1165" s="70"/>
      <c r="W1165" s="70"/>
      <c r="X1165" s="71">
        <f t="shared" si="126"/>
        <v>8</v>
      </c>
      <c r="Y1165" s="72"/>
      <c r="Z1165" s="70"/>
      <c r="AA1165" s="68">
        <v>2</v>
      </c>
      <c r="AB1165" s="73"/>
      <c r="AC1165" s="70"/>
      <c r="AD1165" s="74"/>
      <c r="AE1165" s="68"/>
      <c r="AF1165" s="75"/>
    </row>
    <row r="1166" ht="28.5" customHeight="1" spans="1:33">
      <c r="A1166" s="61" t="s">
        <v>36</v>
      </c>
      <c r="B1166" s="61" t="s">
        <v>908</v>
      </c>
      <c r="C1166" s="61" t="s">
        <v>909</v>
      </c>
      <c r="D1166" s="61" t="s">
        <v>910</v>
      </c>
      <c r="E1166" s="62" t="s">
        <v>911</v>
      </c>
      <c r="F1166" s="77">
        <v>46180</v>
      </c>
      <c r="G1166" s="46" t="str">
        <f t="shared" si="123"/>
        <v>张学军2026-6-7</v>
      </c>
      <c r="H1166" s="63"/>
      <c r="I1166" s="63"/>
      <c r="J1166" s="64"/>
      <c r="K1166" s="64"/>
      <c r="L1166" s="65"/>
      <c r="M1166" s="65"/>
      <c r="N1166" s="65"/>
      <c r="O1166" s="66"/>
      <c r="P1166" s="67"/>
      <c r="Q1166" s="68"/>
      <c r="R1166" s="68"/>
      <c r="S1166" s="68"/>
      <c r="T1166" s="69">
        <f t="shared" si="125"/>
        <v>0</v>
      </c>
      <c r="U1166" s="68"/>
      <c r="V1166" s="70"/>
      <c r="W1166" s="70"/>
      <c r="X1166" s="71">
        <f t="shared" si="126"/>
        <v>0</v>
      </c>
      <c r="Y1166" s="72"/>
      <c r="Z1166" s="70"/>
      <c r="AA1166" s="68"/>
      <c r="AB1166" s="73"/>
      <c r="AC1166" s="70"/>
      <c r="AD1166" s="74"/>
      <c r="AE1166" s="68"/>
      <c r="AF1166" s="75"/>
    </row>
    <row r="1167" ht="28.5" customHeight="1" spans="1:33">
      <c r="A1167" s="61" t="s">
        <v>36</v>
      </c>
      <c r="B1167" s="61" t="s">
        <v>908</v>
      </c>
      <c r="C1167" s="61" t="s">
        <v>909</v>
      </c>
      <c r="D1167" s="61" t="s">
        <v>910</v>
      </c>
      <c r="E1167" s="76" t="s">
        <v>911</v>
      </c>
      <c r="F1167" s="46">
        <v>46181</v>
      </c>
      <c r="G1167" s="46" t="str">
        <f t="shared" si="123"/>
        <v>张学军2026-6-8</v>
      </c>
      <c r="H1167" s="63" t="s">
        <v>923</v>
      </c>
      <c r="I1167" s="63" t="s">
        <v>924</v>
      </c>
      <c r="J1167" s="64"/>
      <c r="K1167" s="64"/>
      <c r="L1167" s="65"/>
      <c r="M1167" s="65"/>
      <c r="N1167" s="65"/>
      <c r="O1167" s="66">
        <v>8</v>
      </c>
      <c r="P1167" s="67"/>
      <c r="Q1167" s="68"/>
      <c r="R1167" s="68"/>
      <c r="S1167" s="68"/>
      <c r="T1167" s="69">
        <f t="shared" si="125"/>
        <v>8</v>
      </c>
      <c r="U1167" s="68"/>
      <c r="V1167" s="70">
        <v>0.5</v>
      </c>
      <c r="W1167" s="70"/>
      <c r="X1167" s="71">
        <f t="shared" si="126"/>
        <v>8.5</v>
      </c>
      <c r="Y1167" s="72"/>
      <c r="Z1167" s="70"/>
      <c r="AA1167" s="68">
        <v>2</v>
      </c>
      <c r="AB1167" s="73"/>
      <c r="AC1167" s="70"/>
      <c r="AD1167" s="74"/>
      <c r="AE1167" s="68"/>
      <c r="AF1167" s="75"/>
    </row>
    <row r="1168" ht="28.5" customHeight="1" spans="1:33">
      <c r="A1168" s="61" t="s">
        <v>36</v>
      </c>
      <c r="B1168" s="61" t="s">
        <v>908</v>
      </c>
      <c r="C1168" s="61" t="s">
        <v>909</v>
      </c>
      <c r="D1168" s="61" t="s">
        <v>910</v>
      </c>
      <c r="E1168" s="76" t="s">
        <v>911</v>
      </c>
      <c r="F1168" s="78">
        <v>46182</v>
      </c>
      <c r="G1168" s="46" t="str">
        <f t="shared" si="123"/>
        <v>张学军2026-6-9</v>
      </c>
      <c r="H1168" s="63" t="s">
        <v>925</v>
      </c>
      <c r="I1168" s="63" t="s">
        <v>926</v>
      </c>
      <c r="J1168" s="64"/>
      <c r="K1168" s="64"/>
      <c r="L1168" s="65"/>
      <c r="M1168" s="65"/>
      <c r="N1168" s="65"/>
      <c r="O1168" s="66">
        <v>8</v>
      </c>
      <c r="P1168" s="67"/>
      <c r="Q1168" s="68"/>
      <c r="R1168" s="68"/>
      <c r="S1168" s="68"/>
      <c r="T1168" s="69">
        <f t="shared" si="125"/>
        <v>8</v>
      </c>
      <c r="U1168" s="68"/>
      <c r="V1168" s="70"/>
      <c r="W1168" s="70"/>
      <c r="X1168" s="71">
        <f t="shared" si="126"/>
        <v>8</v>
      </c>
      <c r="Y1168" s="72"/>
      <c r="Z1168" s="70"/>
      <c r="AA1168" s="68">
        <v>2</v>
      </c>
      <c r="AB1168" s="73"/>
      <c r="AC1168" s="70"/>
      <c r="AD1168" s="74"/>
      <c r="AE1168" s="68"/>
      <c r="AF1168" s="75"/>
    </row>
    <row r="1169" ht="28.5" customHeight="1" spans="1:32">
      <c r="A1169" s="61" t="s">
        <v>36</v>
      </c>
      <c r="B1169" s="61" t="s">
        <v>908</v>
      </c>
      <c r="C1169" s="61" t="s">
        <v>909</v>
      </c>
      <c r="D1169" s="61" t="s">
        <v>910</v>
      </c>
      <c r="E1169" s="76" t="s">
        <v>911</v>
      </c>
      <c r="F1169" s="46">
        <v>46183</v>
      </c>
      <c r="G1169" s="46" t="str">
        <f t="shared" si="123"/>
        <v>张学军2026-6-10</v>
      </c>
      <c r="H1169" s="63" t="s">
        <v>927</v>
      </c>
      <c r="I1169" s="63" t="s">
        <v>928</v>
      </c>
      <c r="J1169" s="64"/>
      <c r="K1169" s="64"/>
      <c r="L1169" s="65"/>
      <c r="M1169" s="65"/>
      <c r="N1169" s="65"/>
      <c r="O1169" s="66">
        <v>8</v>
      </c>
      <c r="P1169" s="67"/>
      <c r="Q1169" s="68"/>
      <c r="R1169" s="68"/>
      <c r="S1169" s="68"/>
      <c r="T1169" s="69">
        <f t="shared" si="125"/>
        <v>8</v>
      </c>
      <c r="U1169" s="68"/>
      <c r="V1169" s="70"/>
      <c r="W1169" s="70"/>
      <c r="X1169" s="71">
        <f t="shared" si="126"/>
        <v>8</v>
      </c>
      <c r="Y1169" s="72"/>
      <c r="Z1169" s="70"/>
      <c r="AA1169" s="68">
        <v>2</v>
      </c>
      <c r="AB1169" s="73"/>
      <c r="AC1169" s="70"/>
      <c r="AD1169" s="74"/>
      <c r="AE1169" s="68"/>
      <c r="AF1169" s="75"/>
    </row>
    <row r="1170" ht="28.5" customHeight="1" spans="1:32">
      <c r="A1170" s="61" t="s">
        <v>36</v>
      </c>
      <c r="B1170" s="61" t="s">
        <v>908</v>
      </c>
      <c r="C1170" s="61" t="s">
        <v>909</v>
      </c>
      <c r="D1170" s="61" t="s">
        <v>910</v>
      </c>
      <c r="E1170" s="76" t="s">
        <v>911</v>
      </c>
      <c r="F1170" s="46">
        <v>46184</v>
      </c>
      <c r="G1170" s="46" t="str">
        <f t="shared" si="123"/>
        <v>张学军2026-6-11</v>
      </c>
      <c r="H1170" s="63" t="s">
        <v>929</v>
      </c>
      <c r="I1170" s="63" t="s">
        <v>787</v>
      </c>
      <c r="J1170" s="64"/>
      <c r="K1170" s="64"/>
      <c r="L1170" s="65"/>
      <c r="M1170" s="65"/>
      <c r="N1170" s="65"/>
      <c r="O1170" s="66">
        <v>8</v>
      </c>
      <c r="P1170" s="67"/>
      <c r="Q1170" s="68"/>
      <c r="R1170" s="68"/>
      <c r="S1170" s="68"/>
      <c r="T1170" s="69">
        <f t="shared" si="125"/>
        <v>8</v>
      </c>
      <c r="U1170" s="68"/>
      <c r="V1170" s="70"/>
      <c r="W1170" s="70"/>
      <c r="X1170" s="71">
        <f t="shared" si="126"/>
        <v>8</v>
      </c>
      <c r="Y1170" s="72"/>
      <c r="Z1170" s="70"/>
      <c r="AA1170" s="68">
        <v>2</v>
      </c>
      <c r="AB1170" s="73"/>
      <c r="AC1170" s="70"/>
      <c r="AD1170" s="74"/>
      <c r="AE1170" s="68"/>
      <c r="AF1170" s="75"/>
    </row>
    <row r="1171" ht="28.5" customHeight="1" spans="1:32">
      <c r="A1171" s="61" t="s">
        <v>36</v>
      </c>
      <c r="B1171" s="61" t="s">
        <v>908</v>
      </c>
      <c r="C1171" s="61" t="s">
        <v>909</v>
      </c>
      <c r="D1171" s="61" t="s">
        <v>910</v>
      </c>
      <c r="E1171" s="76" t="s">
        <v>911</v>
      </c>
      <c r="F1171" s="46">
        <v>46185</v>
      </c>
      <c r="G1171" s="46" t="str">
        <f t="shared" si="123"/>
        <v>张学军2026-6-12</v>
      </c>
      <c r="H1171" s="63" t="s">
        <v>930</v>
      </c>
      <c r="I1171" s="63" t="s">
        <v>931</v>
      </c>
      <c r="J1171" s="64"/>
      <c r="K1171" s="64"/>
      <c r="L1171" s="65"/>
      <c r="M1171" s="65"/>
      <c r="N1171" s="65"/>
      <c r="O1171" s="66">
        <v>8</v>
      </c>
      <c r="P1171" s="67"/>
      <c r="Q1171" s="68"/>
      <c r="R1171" s="68"/>
      <c r="S1171" s="68"/>
      <c r="T1171" s="69">
        <f t="shared" si="125"/>
        <v>8</v>
      </c>
      <c r="U1171" s="68"/>
      <c r="V1171" s="70"/>
      <c r="W1171" s="70"/>
      <c r="X1171" s="71">
        <f t="shared" si="126"/>
        <v>8</v>
      </c>
      <c r="Y1171" s="72"/>
      <c r="Z1171" s="70"/>
      <c r="AA1171" s="68">
        <v>2</v>
      </c>
      <c r="AB1171" s="73"/>
      <c r="AC1171" s="70"/>
      <c r="AD1171" s="74"/>
      <c r="AE1171" s="68"/>
      <c r="AF1171" s="75"/>
    </row>
    <row r="1172" ht="28.5" customHeight="1" spans="1:32">
      <c r="A1172" s="61" t="s">
        <v>36</v>
      </c>
      <c r="B1172" s="61" t="s">
        <v>908</v>
      </c>
      <c r="C1172" s="61" t="s">
        <v>909</v>
      </c>
      <c r="D1172" s="61" t="s">
        <v>910</v>
      </c>
      <c r="E1172" s="76" t="s">
        <v>911</v>
      </c>
      <c r="F1172" s="77">
        <v>46186</v>
      </c>
      <c r="G1172" s="46" t="str">
        <f t="shared" si="123"/>
        <v>张学军2026-6-13</v>
      </c>
      <c r="H1172" s="63" t="s">
        <v>932</v>
      </c>
      <c r="I1172" s="63"/>
      <c r="J1172" s="64"/>
      <c r="K1172" s="64"/>
      <c r="L1172" s="65"/>
      <c r="M1172" s="65"/>
      <c r="N1172" s="65"/>
      <c r="O1172" s="66"/>
      <c r="P1172" s="67"/>
      <c r="Q1172" s="68"/>
      <c r="R1172" s="68"/>
      <c r="S1172" s="68"/>
      <c r="T1172" s="69">
        <f t="shared" si="125"/>
        <v>0</v>
      </c>
      <c r="U1172" s="68"/>
      <c r="V1172" s="70"/>
      <c r="W1172" s="70"/>
      <c r="X1172" s="71">
        <f t="shared" si="126"/>
        <v>0</v>
      </c>
      <c r="Y1172" s="72"/>
      <c r="Z1172" s="70"/>
      <c r="AA1172" s="68"/>
      <c r="AB1172" s="73"/>
      <c r="AC1172" s="70"/>
      <c r="AD1172" s="74"/>
      <c r="AE1172" s="68"/>
      <c r="AF1172" s="80"/>
    </row>
    <row r="1173" ht="28.5" customHeight="1" spans="1:32">
      <c r="A1173" s="61" t="s">
        <v>36</v>
      </c>
      <c r="B1173" s="61" t="s">
        <v>908</v>
      </c>
      <c r="C1173" s="61" t="s">
        <v>909</v>
      </c>
      <c r="D1173" s="61" t="s">
        <v>910</v>
      </c>
      <c r="E1173" s="62" t="s">
        <v>911</v>
      </c>
      <c r="F1173" s="77">
        <v>46187</v>
      </c>
      <c r="G1173" s="46" t="str">
        <f t="shared" si="123"/>
        <v>张学军2026-6-14</v>
      </c>
      <c r="H1173" s="63"/>
      <c r="I1173" s="63"/>
      <c r="J1173" s="64"/>
      <c r="K1173" s="64"/>
      <c r="L1173" s="65"/>
      <c r="M1173" s="65"/>
      <c r="N1173" s="65"/>
      <c r="O1173" s="66"/>
      <c r="P1173" s="67"/>
      <c r="Q1173" s="68"/>
      <c r="R1173" s="68"/>
      <c r="S1173" s="68"/>
      <c r="T1173" s="69">
        <f t="shared" si="125"/>
        <v>0</v>
      </c>
      <c r="U1173" s="68"/>
      <c r="V1173" s="70"/>
      <c r="W1173" s="70"/>
      <c r="X1173" s="71">
        <f t="shared" si="126"/>
        <v>0</v>
      </c>
      <c r="Y1173" s="72"/>
      <c r="Z1173" s="70"/>
      <c r="AA1173" s="68"/>
      <c r="AB1173" s="73"/>
      <c r="AC1173" s="70"/>
      <c r="AD1173" s="74"/>
      <c r="AE1173" s="68"/>
      <c r="AF1173" s="80"/>
    </row>
    <row r="1174" ht="28.5" customHeight="1" spans="1:32">
      <c r="A1174" s="61" t="s">
        <v>36</v>
      </c>
      <c r="B1174" s="61" t="s">
        <v>908</v>
      </c>
      <c r="C1174" s="61" t="s">
        <v>909</v>
      </c>
      <c r="D1174" s="61" t="s">
        <v>910</v>
      </c>
      <c r="E1174" s="76" t="s">
        <v>911</v>
      </c>
      <c r="F1174" s="46">
        <v>46188</v>
      </c>
      <c r="G1174" s="46" t="str">
        <f t="shared" si="123"/>
        <v>张学军2026-6-15</v>
      </c>
      <c r="H1174" s="63" t="s">
        <v>933</v>
      </c>
      <c r="I1174" s="63" t="s">
        <v>765</v>
      </c>
      <c r="J1174" s="64"/>
      <c r="K1174" s="64"/>
      <c r="L1174" s="65"/>
      <c r="M1174" s="65"/>
      <c r="N1174" s="65"/>
      <c r="O1174" s="66">
        <v>8</v>
      </c>
      <c r="P1174" s="67"/>
      <c r="Q1174" s="68"/>
      <c r="R1174" s="68"/>
      <c r="S1174" s="68"/>
      <c r="T1174" s="69">
        <f t="shared" si="125"/>
        <v>8</v>
      </c>
      <c r="U1174" s="68"/>
      <c r="V1174" s="70">
        <v>4</v>
      </c>
      <c r="W1174" s="70"/>
      <c r="X1174" s="71">
        <f t="shared" si="126"/>
        <v>12</v>
      </c>
      <c r="Y1174" s="72"/>
      <c r="Z1174" s="70"/>
      <c r="AA1174" s="68">
        <v>2</v>
      </c>
      <c r="AB1174" s="73"/>
      <c r="AC1174" s="70"/>
      <c r="AD1174" s="74"/>
      <c r="AE1174" s="68"/>
      <c r="AF1174" s="75"/>
    </row>
    <row r="1175" ht="28.5" customHeight="1" spans="1:32">
      <c r="A1175" s="61" t="s">
        <v>36</v>
      </c>
      <c r="B1175" s="61" t="s">
        <v>908</v>
      </c>
      <c r="C1175" s="61" t="s">
        <v>909</v>
      </c>
      <c r="D1175" s="61" t="s">
        <v>910</v>
      </c>
      <c r="E1175" s="62" t="s">
        <v>911</v>
      </c>
      <c r="F1175" s="46">
        <v>46189</v>
      </c>
      <c r="G1175" s="46" t="str">
        <f t="shared" si="123"/>
        <v>张学军2026-6-16</v>
      </c>
      <c r="H1175" s="63"/>
      <c r="I1175" s="63"/>
      <c r="J1175" s="64"/>
      <c r="K1175" s="64"/>
      <c r="L1175" s="65"/>
      <c r="M1175" s="65" t="s">
        <v>56</v>
      </c>
      <c r="N1175" s="65"/>
      <c r="O1175" s="66">
        <v>8</v>
      </c>
      <c r="P1175" s="67"/>
      <c r="Q1175" s="68"/>
      <c r="R1175" s="68"/>
      <c r="S1175" s="68"/>
      <c r="T1175" s="69">
        <f t="shared" si="125"/>
        <v>8</v>
      </c>
      <c r="U1175" s="68"/>
      <c r="V1175" s="70"/>
      <c r="W1175" s="70"/>
      <c r="X1175" s="71">
        <f t="shared" si="126"/>
        <v>8</v>
      </c>
      <c r="Y1175" s="72"/>
      <c r="Z1175" s="70"/>
      <c r="AA1175" s="68"/>
      <c r="AB1175" s="73"/>
      <c r="AC1175" s="70"/>
      <c r="AD1175" s="74"/>
      <c r="AE1175" s="68"/>
      <c r="AF1175" s="80"/>
    </row>
    <row r="1176" ht="28.5" customHeight="1" spans="1:32">
      <c r="A1176" s="61" t="s">
        <v>36</v>
      </c>
      <c r="B1176" s="61" t="s">
        <v>908</v>
      </c>
      <c r="C1176" s="61" t="s">
        <v>909</v>
      </c>
      <c r="D1176" s="61" t="s">
        <v>910</v>
      </c>
      <c r="E1176" s="76" t="s">
        <v>911</v>
      </c>
      <c r="F1176" s="46">
        <v>46190</v>
      </c>
      <c r="G1176" s="46" t="str">
        <f t="shared" si="123"/>
        <v>张学军2026-6-17</v>
      </c>
      <c r="H1176" s="63"/>
      <c r="I1176" s="63"/>
      <c r="J1176" s="64"/>
      <c r="K1176" s="64"/>
      <c r="L1176" s="65"/>
      <c r="M1176" s="79">
        <v>0.729166666666667</v>
      </c>
      <c r="N1176" s="65"/>
      <c r="O1176" s="66">
        <v>8</v>
      </c>
      <c r="P1176" s="67"/>
      <c r="Q1176" s="68"/>
      <c r="R1176" s="68"/>
      <c r="S1176" s="68"/>
      <c r="T1176" s="69">
        <f t="shared" si="125"/>
        <v>8</v>
      </c>
      <c r="U1176" s="68"/>
      <c r="V1176" s="70"/>
      <c r="W1176" s="70"/>
      <c r="X1176" s="71">
        <f t="shared" si="126"/>
        <v>8</v>
      </c>
      <c r="Y1176" s="72"/>
      <c r="Z1176" s="70"/>
      <c r="AA1176" s="68"/>
      <c r="AB1176" s="73"/>
      <c r="AC1176" s="70"/>
      <c r="AD1176" s="74"/>
      <c r="AE1176" s="68"/>
      <c r="AF1176" s="75"/>
    </row>
    <row r="1177" ht="28.5" customHeight="1" spans="1:32">
      <c r="A1177" s="61" t="s">
        <v>36</v>
      </c>
      <c r="B1177" s="61" t="s">
        <v>908</v>
      </c>
      <c r="C1177" s="61" t="s">
        <v>909</v>
      </c>
      <c r="D1177" s="61" t="s">
        <v>910</v>
      </c>
      <c r="E1177" s="76" t="s">
        <v>911</v>
      </c>
      <c r="F1177" s="46">
        <v>46191</v>
      </c>
      <c r="G1177" s="46" t="str">
        <f t="shared" si="123"/>
        <v>张学军2026-6-18</v>
      </c>
      <c r="H1177" s="63" t="s">
        <v>934</v>
      </c>
      <c r="I1177" s="63" t="s">
        <v>935</v>
      </c>
      <c r="J1177" s="64"/>
      <c r="K1177" s="64"/>
      <c r="L1177" s="65"/>
      <c r="M1177" s="65"/>
      <c r="N1177" s="65"/>
      <c r="O1177" s="66">
        <v>8</v>
      </c>
      <c r="P1177" s="67"/>
      <c r="Q1177" s="68"/>
      <c r="R1177" s="68"/>
      <c r="S1177" s="68"/>
      <c r="T1177" s="69">
        <f t="shared" si="125"/>
        <v>8</v>
      </c>
      <c r="U1177" s="68"/>
      <c r="V1177" s="70">
        <v>1</v>
      </c>
      <c r="W1177" s="70"/>
      <c r="X1177" s="71">
        <f t="shared" si="126"/>
        <v>9</v>
      </c>
      <c r="Y1177" s="72"/>
      <c r="Z1177" s="70"/>
      <c r="AA1177" s="68">
        <v>2</v>
      </c>
      <c r="AB1177" s="73"/>
      <c r="AC1177" s="70"/>
      <c r="AD1177" s="74"/>
      <c r="AE1177" s="68"/>
      <c r="AF1177" s="75"/>
    </row>
    <row r="1178" ht="28.5" customHeight="1" spans="1:32">
      <c r="A1178" s="61" t="s">
        <v>36</v>
      </c>
      <c r="B1178" s="61" t="s">
        <v>908</v>
      </c>
      <c r="C1178" s="61" t="s">
        <v>909</v>
      </c>
      <c r="D1178" s="61" t="s">
        <v>910</v>
      </c>
      <c r="E1178" s="76" t="s">
        <v>911</v>
      </c>
      <c r="F1178" s="82">
        <v>46192</v>
      </c>
      <c r="G1178" s="46" t="str">
        <f t="shared" si="123"/>
        <v>张学军2026-6-19</v>
      </c>
      <c r="H1178" s="63" t="s">
        <v>936</v>
      </c>
      <c r="I1178" s="63"/>
      <c r="J1178" s="64"/>
      <c r="K1178" s="64"/>
      <c r="L1178" s="65"/>
      <c r="M1178" s="65"/>
      <c r="N1178" s="65"/>
      <c r="O1178" s="66"/>
      <c r="P1178" s="67"/>
      <c r="Q1178" s="68"/>
      <c r="R1178" s="68"/>
      <c r="S1178" s="68"/>
      <c r="T1178" s="69">
        <f t="shared" si="125"/>
        <v>0</v>
      </c>
      <c r="U1178" s="68"/>
      <c r="V1178" s="70">
        <v>2</v>
      </c>
      <c r="W1178" s="70"/>
      <c r="X1178" s="71">
        <f t="shared" si="126"/>
        <v>2</v>
      </c>
      <c r="Y1178" s="72"/>
      <c r="Z1178" s="70"/>
      <c r="AA1178" s="68"/>
      <c r="AB1178" s="73">
        <v>8</v>
      </c>
      <c r="AC1178" s="70"/>
      <c r="AD1178" s="74"/>
      <c r="AE1178" s="68"/>
      <c r="AF1178" s="75"/>
    </row>
    <row r="1179" ht="28.5" customHeight="1" spans="1:32">
      <c r="A1179" s="61" t="s">
        <v>36</v>
      </c>
      <c r="B1179" s="61" t="s">
        <v>908</v>
      </c>
      <c r="C1179" s="61" t="s">
        <v>909</v>
      </c>
      <c r="D1179" s="61" t="s">
        <v>910</v>
      </c>
      <c r="E1179" s="76" t="s">
        <v>911</v>
      </c>
      <c r="F1179" s="77">
        <v>46193</v>
      </c>
      <c r="G1179" s="46" t="str">
        <f t="shared" si="123"/>
        <v>张学军2026-6-20</v>
      </c>
      <c r="H1179" s="63"/>
      <c r="I1179" s="63"/>
      <c r="J1179" s="64"/>
      <c r="K1179" s="64"/>
      <c r="L1179" s="65"/>
      <c r="M1179" s="65"/>
      <c r="N1179" s="65"/>
      <c r="O1179" s="66"/>
      <c r="P1179" s="67"/>
      <c r="Q1179" s="68"/>
      <c r="R1179" s="68"/>
      <c r="S1179" s="68"/>
      <c r="T1179" s="69">
        <f t="shared" si="125"/>
        <v>0</v>
      </c>
      <c r="U1179" s="68"/>
      <c r="V1179" s="70"/>
      <c r="W1179" s="70"/>
      <c r="X1179" s="71">
        <f t="shared" si="126"/>
        <v>0</v>
      </c>
      <c r="Y1179" s="72"/>
      <c r="Z1179" s="70"/>
      <c r="AA1179" s="68"/>
      <c r="AB1179" s="73"/>
      <c r="AC1179" s="70"/>
      <c r="AD1179" s="74"/>
      <c r="AE1179" s="68"/>
      <c r="AF1179" s="75"/>
    </row>
    <row r="1180" ht="28.5" customHeight="1" spans="1:32">
      <c r="A1180" s="61" t="s">
        <v>36</v>
      </c>
      <c r="B1180" s="61" t="s">
        <v>908</v>
      </c>
      <c r="C1180" s="61" t="s">
        <v>909</v>
      </c>
      <c r="D1180" s="61" t="s">
        <v>910</v>
      </c>
      <c r="E1180" s="62" t="s">
        <v>911</v>
      </c>
      <c r="F1180" s="46">
        <v>46194</v>
      </c>
      <c r="G1180" s="46" t="str">
        <f t="shared" si="123"/>
        <v>张学军2026-6-21</v>
      </c>
      <c r="H1180" s="63" t="s">
        <v>937</v>
      </c>
      <c r="I1180" s="63" t="s">
        <v>347</v>
      </c>
      <c r="J1180" s="64"/>
      <c r="K1180" s="64"/>
      <c r="L1180" s="65"/>
      <c r="M1180" s="65"/>
      <c r="N1180" s="65"/>
      <c r="O1180" s="66">
        <v>8</v>
      </c>
      <c r="P1180" s="67"/>
      <c r="Q1180" s="68"/>
      <c r="R1180" s="68"/>
      <c r="S1180" s="68"/>
      <c r="T1180" s="69">
        <f t="shared" si="125"/>
        <v>8</v>
      </c>
      <c r="U1180" s="68"/>
      <c r="V1180" s="70">
        <v>0.5</v>
      </c>
      <c r="W1180" s="70"/>
      <c r="X1180" s="71">
        <f t="shared" si="126"/>
        <v>8.5</v>
      </c>
      <c r="Y1180" s="72"/>
      <c r="Z1180" s="70"/>
      <c r="AA1180" s="68">
        <v>2</v>
      </c>
      <c r="AB1180" s="73"/>
      <c r="AC1180" s="70"/>
      <c r="AD1180" s="74"/>
      <c r="AE1180" s="68"/>
      <c r="AF1180" s="75"/>
    </row>
    <row r="1181" ht="28.5" customHeight="1" spans="1:32">
      <c r="A1181" s="61" t="s">
        <v>36</v>
      </c>
      <c r="B1181" s="61" t="s">
        <v>908</v>
      </c>
      <c r="C1181" s="61" t="s">
        <v>909</v>
      </c>
      <c r="D1181" s="61" t="s">
        <v>910</v>
      </c>
      <c r="E1181" s="76" t="s">
        <v>911</v>
      </c>
      <c r="F1181" s="46">
        <v>46195</v>
      </c>
      <c r="G1181" s="46" t="str">
        <f t="shared" si="123"/>
        <v>张学军2026-6-22</v>
      </c>
      <c r="H1181" s="63"/>
      <c r="I1181" s="63"/>
      <c r="J1181" s="64"/>
      <c r="K1181" s="64"/>
      <c r="L1181" s="65"/>
      <c r="M1181" s="65"/>
      <c r="N1181" s="65"/>
      <c r="O1181" s="66"/>
      <c r="P1181" s="67"/>
      <c r="Q1181" s="68"/>
      <c r="R1181" s="68"/>
      <c r="S1181" s="68"/>
      <c r="T1181" s="69">
        <f t="shared" si="125"/>
        <v>0</v>
      </c>
      <c r="U1181" s="68"/>
      <c r="V1181" s="70"/>
      <c r="W1181" s="70"/>
      <c r="X1181" s="71">
        <f t="shared" si="126"/>
        <v>0</v>
      </c>
      <c r="Y1181" s="72"/>
      <c r="Z1181" s="70"/>
      <c r="AA1181" s="68"/>
      <c r="AB1181" s="73"/>
      <c r="AC1181" s="70"/>
      <c r="AD1181" s="74"/>
      <c r="AE1181" s="68"/>
      <c r="AF1181" s="75"/>
    </row>
    <row r="1182" ht="28.5" customHeight="1" spans="1:32">
      <c r="A1182" s="61" t="s">
        <v>36</v>
      </c>
      <c r="B1182" s="61" t="s">
        <v>908</v>
      </c>
      <c r="C1182" s="61" t="s">
        <v>909</v>
      </c>
      <c r="D1182" s="61" t="s">
        <v>910</v>
      </c>
      <c r="E1182" s="76" t="s">
        <v>911</v>
      </c>
      <c r="F1182" s="46">
        <v>46196</v>
      </c>
      <c r="G1182" s="46" t="str">
        <f t="shared" si="123"/>
        <v>张学军2026-6-23</v>
      </c>
      <c r="H1182" s="63"/>
      <c r="I1182" s="63"/>
      <c r="J1182" s="64"/>
      <c r="K1182" s="64"/>
      <c r="L1182" s="65"/>
      <c r="M1182" s="65"/>
      <c r="N1182" s="65"/>
      <c r="O1182" s="66"/>
      <c r="P1182" s="67"/>
      <c r="Q1182" s="68"/>
      <c r="R1182" s="68"/>
      <c r="S1182" s="68"/>
      <c r="T1182" s="69">
        <f t="shared" si="125"/>
        <v>0</v>
      </c>
      <c r="U1182" s="68"/>
      <c r="V1182" s="70"/>
      <c r="W1182" s="70"/>
      <c r="X1182" s="71">
        <f t="shared" si="126"/>
        <v>0</v>
      </c>
      <c r="Y1182" s="72"/>
      <c r="Z1182" s="70"/>
      <c r="AA1182" s="68"/>
      <c r="AB1182" s="73"/>
      <c r="AC1182" s="70"/>
      <c r="AD1182" s="74"/>
      <c r="AE1182" s="68"/>
      <c r="AF1182" s="75"/>
    </row>
    <row r="1183" ht="28.5" customHeight="1" spans="1:32">
      <c r="A1183" s="61" t="s">
        <v>36</v>
      </c>
      <c r="B1183" s="61" t="s">
        <v>908</v>
      </c>
      <c r="C1183" s="61" t="s">
        <v>909</v>
      </c>
      <c r="D1183" s="61" t="s">
        <v>910</v>
      </c>
      <c r="E1183" s="62" t="s">
        <v>911</v>
      </c>
      <c r="F1183" s="46">
        <v>46197</v>
      </c>
      <c r="G1183" s="46" t="str">
        <f t="shared" si="123"/>
        <v>张学军2026-6-24</v>
      </c>
      <c r="H1183" s="63"/>
      <c r="I1183" s="63"/>
      <c r="J1183" s="64"/>
      <c r="K1183" s="64"/>
      <c r="L1183" s="65"/>
      <c r="M1183" s="65"/>
      <c r="N1183" s="65"/>
      <c r="O1183" s="66"/>
      <c r="P1183" s="67"/>
      <c r="Q1183" s="68"/>
      <c r="R1183" s="68"/>
      <c r="S1183" s="68"/>
      <c r="T1183" s="69">
        <f t="shared" si="125"/>
        <v>0</v>
      </c>
      <c r="U1183" s="68"/>
      <c r="V1183" s="70"/>
      <c r="W1183" s="70"/>
      <c r="X1183" s="71">
        <f t="shared" si="126"/>
        <v>0</v>
      </c>
      <c r="Y1183" s="72"/>
      <c r="Z1183" s="70"/>
      <c r="AA1183" s="68"/>
      <c r="AB1183" s="73"/>
      <c r="AC1183" s="70"/>
      <c r="AD1183" s="74"/>
      <c r="AE1183" s="68"/>
      <c r="AF1183" s="75"/>
    </row>
    <row r="1184" ht="28.5" customHeight="1" spans="1:32">
      <c r="A1184" s="61" t="s">
        <v>36</v>
      </c>
      <c r="B1184" s="61" t="s">
        <v>908</v>
      </c>
      <c r="C1184" s="61" t="s">
        <v>909</v>
      </c>
      <c r="D1184" s="61" t="s">
        <v>910</v>
      </c>
      <c r="E1184" s="76" t="s">
        <v>911</v>
      </c>
      <c r="F1184" s="46">
        <v>46198</v>
      </c>
      <c r="G1184" s="46" t="str">
        <f t="shared" si="123"/>
        <v>张学军2026-6-25</v>
      </c>
      <c r="H1184" s="63"/>
      <c r="I1184" s="63"/>
      <c r="J1184" s="64"/>
      <c r="K1184" s="64"/>
      <c r="L1184" s="65"/>
      <c r="M1184" s="65"/>
      <c r="N1184" s="65"/>
      <c r="O1184" s="66"/>
      <c r="P1184" s="67"/>
      <c r="Q1184" s="68"/>
      <c r="R1184" s="68"/>
      <c r="S1184" s="68"/>
      <c r="T1184" s="69">
        <f t="shared" si="125"/>
        <v>0</v>
      </c>
      <c r="U1184" s="68"/>
      <c r="V1184" s="70"/>
      <c r="W1184" s="70"/>
      <c r="X1184" s="71">
        <f t="shared" si="126"/>
        <v>0</v>
      </c>
      <c r="Y1184" s="72"/>
      <c r="Z1184" s="70"/>
      <c r="AA1184" s="68"/>
      <c r="AB1184" s="73"/>
      <c r="AC1184" s="70"/>
      <c r="AD1184" s="74"/>
      <c r="AE1184" s="68"/>
      <c r="AF1184" s="75"/>
    </row>
    <row r="1185" ht="28.5" customHeight="1" spans="1:33">
      <c r="A1185" s="61" t="s">
        <v>36</v>
      </c>
      <c r="B1185" s="61" t="s">
        <v>908</v>
      </c>
      <c r="C1185" s="61" t="s">
        <v>909</v>
      </c>
      <c r="D1185" s="61" t="s">
        <v>910</v>
      </c>
      <c r="E1185" s="76" t="s">
        <v>911</v>
      </c>
      <c r="F1185" s="46">
        <v>46199</v>
      </c>
      <c r="G1185" s="46" t="str">
        <f t="shared" si="123"/>
        <v>张学军2026-6-26</v>
      </c>
      <c r="H1185" s="63"/>
      <c r="I1185" s="63"/>
      <c r="J1185" s="64"/>
      <c r="K1185" s="64"/>
      <c r="L1185" s="65"/>
      <c r="M1185" s="65"/>
      <c r="N1185" s="65"/>
      <c r="O1185" s="66"/>
      <c r="P1185" s="67"/>
      <c r="Q1185" s="68"/>
      <c r="R1185" s="68"/>
      <c r="S1185" s="68"/>
      <c r="T1185" s="69">
        <f t="shared" si="125"/>
        <v>0</v>
      </c>
      <c r="U1185" s="68"/>
      <c r="V1185" s="70"/>
      <c r="W1185" s="70"/>
      <c r="X1185" s="71">
        <f t="shared" si="126"/>
        <v>0</v>
      </c>
      <c r="Y1185" s="72"/>
      <c r="Z1185" s="70"/>
      <c r="AA1185" s="68"/>
      <c r="AB1185" s="73"/>
      <c r="AC1185" s="70"/>
      <c r="AD1185" s="74"/>
      <c r="AE1185" s="68"/>
      <c r="AF1185" s="75"/>
    </row>
    <row r="1186" ht="28.5" customHeight="1" spans="1:33">
      <c r="A1186" s="61" t="s">
        <v>36</v>
      </c>
      <c r="B1186" s="61" t="s">
        <v>908</v>
      </c>
      <c r="C1186" s="61" t="s">
        <v>909</v>
      </c>
      <c r="D1186" s="61" t="s">
        <v>910</v>
      </c>
      <c r="E1186" s="76" t="s">
        <v>911</v>
      </c>
      <c r="F1186" s="46">
        <v>46200</v>
      </c>
      <c r="G1186" s="46" t="str">
        <f t="shared" si="123"/>
        <v>张学军2026-6-27</v>
      </c>
      <c r="H1186" s="63"/>
      <c r="I1186" s="63"/>
      <c r="J1186" s="64"/>
      <c r="K1186" s="64"/>
      <c r="L1186" s="65"/>
      <c r="M1186" s="65"/>
      <c r="N1186" s="79"/>
      <c r="O1186" s="66"/>
      <c r="P1186" s="67"/>
      <c r="Q1186" s="68"/>
      <c r="R1186" s="68"/>
      <c r="S1186" s="68"/>
      <c r="T1186" s="69">
        <f t="shared" si="125"/>
        <v>0</v>
      </c>
      <c r="U1186" s="68"/>
      <c r="V1186" s="70"/>
      <c r="W1186" s="70"/>
      <c r="X1186" s="71">
        <f t="shared" si="126"/>
        <v>0</v>
      </c>
      <c r="Y1186" s="72"/>
      <c r="Z1186" s="70"/>
      <c r="AA1186" s="68"/>
      <c r="AB1186" s="73"/>
      <c r="AC1186" s="70"/>
      <c r="AD1186" s="74"/>
      <c r="AE1186" s="68"/>
      <c r="AF1186" s="75"/>
    </row>
    <row r="1187" ht="28.5" customHeight="1" spans="1:33">
      <c r="A1187" s="61" t="s">
        <v>36</v>
      </c>
      <c r="B1187" s="61" t="s">
        <v>908</v>
      </c>
      <c r="C1187" s="61" t="s">
        <v>909</v>
      </c>
      <c r="D1187" s="61" t="s">
        <v>910</v>
      </c>
      <c r="E1187" s="62" t="s">
        <v>911</v>
      </c>
      <c r="F1187" s="46">
        <v>46201</v>
      </c>
      <c r="G1187" s="46" t="str">
        <f t="shared" si="123"/>
        <v>张学军2026-6-28</v>
      </c>
      <c r="H1187" s="63"/>
      <c r="I1187" s="63"/>
      <c r="J1187" s="64"/>
      <c r="K1187" s="64"/>
      <c r="L1187" s="65"/>
      <c r="M1187" s="65"/>
      <c r="N1187" s="65"/>
      <c r="O1187" s="66"/>
      <c r="P1187" s="67"/>
      <c r="Q1187" s="68"/>
      <c r="R1187" s="68"/>
      <c r="S1187" s="68"/>
      <c r="T1187" s="69">
        <f t="shared" si="125"/>
        <v>0</v>
      </c>
      <c r="U1187" s="68"/>
      <c r="V1187" s="70"/>
      <c r="W1187" s="70"/>
      <c r="X1187" s="71">
        <f t="shared" si="126"/>
        <v>0</v>
      </c>
      <c r="Y1187" s="72"/>
      <c r="Z1187" s="70"/>
      <c r="AA1187" s="68"/>
      <c r="AB1187" s="73"/>
      <c r="AC1187" s="70"/>
      <c r="AD1187" s="74"/>
      <c r="AE1187" s="68"/>
      <c r="AF1187" s="75"/>
    </row>
    <row r="1188" ht="28.5" customHeight="1" spans="1:33">
      <c r="A1188" s="61" t="s">
        <v>36</v>
      </c>
      <c r="B1188" s="61" t="s">
        <v>908</v>
      </c>
      <c r="C1188" s="61" t="s">
        <v>909</v>
      </c>
      <c r="D1188" s="61" t="s">
        <v>910</v>
      </c>
      <c r="E1188" s="76" t="s">
        <v>911</v>
      </c>
      <c r="F1188" s="46">
        <v>46202</v>
      </c>
      <c r="G1188" s="46" t="str">
        <f t="shared" si="123"/>
        <v>张学军2026-6-29</v>
      </c>
      <c r="H1188" s="63"/>
      <c r="I1188" s="63"/>
      <c r="J1188" s="64"/>
      <c r="K1188" s="64"/>
      <c r="L1188" s="65"/>
      <c r="M1188" s="79"/>
      <c r="N1188" s="79"/>
      <c r="O1188" s="66"/>
      <c r="P1188" s="67"/>
      <c r="Q1188" s="68"/>
      <c r="R1188" s="68"/>
      <c r="S1188" s="68"/>
      <c r="T1188" s="69">
        <f t="shared" si="125"/>
        <v>0</v>
      </c>
      <c r="U1188" s="68"/>
      <c r="V1188" s="70"/>
      <c r="W1188" s="70"/>
      <c r="X1188" s="71">
        <f t="shared" si="126"/>
        <v>0</v>
      </c>
      <c r="Y1188" s="72"/>
      <c r="Z1188" s="70"/>
      <c r="AA1188" s="68"/>
      <c r="AB1188" s="73"/>
      <c r="AC1188" s="70"/>
      <c r="AD1188" s="74"/>
      <c r="AE1188" s="68"/>
      <c r="AF1188" s="75"/>
    </row>
    <row r="1189" s="3" customFormat="1" ht="28.5" customHeight="1" spans="1:33">
      <c r="A1189" s="61" t="s">
        <v>36</v>
      </c>
      <c r="B1189" s="61" t="s">
        <v>908</v>
      </c>
      <c r="C1189" s="61" t="s">
        <v>909</v>
      </c>
      <c r="D1189" s="61" t="s">
        <v>910</v>
      </c>
      <c r="E1189" s="76" t="s">
        <v>911</v>
      </c>
      <c r="F1189" s="46">
        <v>46203</v>
      </c>
      <c r="G1189" s="46" t="str">
        <f t="shared" si="123"/>
        <v>张学军2026-6-30</v>
      </c>
      <c r="H1189" s="63"/>
      <c r="I1189" s="63"/>
      <c r="J1189" s="64"/>
      <c r="K1189" s="64"/>
      <c r="L1189" s="65"/>
      <c r="M1189" s="65"/>
      <c r="N1189" s="65"/>
      <c r="O1189" s="66"/>
      <c r="P1189" s="67"/>
      <c r="Q1189" s="68"/>
      <c r="R1189" s="68"/>
      <c r="S1189" s="68"/>
      <c r="T1189" s="69">
        <f t="shared" si="125"/>
        <v>0</v>
      </c>
      <c r="U1189" s="68"/>
      <c r="V1189" s="70"/>
      <c r="W1189" s="70"/>
      <c r="X1189" s="71">
        <f t="shared" si="126"/>
        <v>0</v>
      </c>
      <c r="Y1189" s="72"/>
      <c r="Z1189" s="70"/>
      <c r="AA1189" s="68"/>
      <c r="AB1189" s="73"/>
      <c r="AC1189" s="70"/>
      <c r="AD1189" s="74"/>
      <c r="AE1189" s="68"/>
      <c r="AF1189" s="75"/>
      <c r="AG1189" s="15"/>
    </row>
    <row r="1190" s="3" customFormat="1" ht="28.5" customHeight="1" spans="1:33">
      <c r="A1190" s="61" t="s">
        <v>36</v>
      </c>
      <c r="B1190" s="61" t="s">
        <v>908</v>
      </c>
      <c r="C1190" s="61" t="s">
        <v>909</v>
      </c>
      <c r="D1190" s="61" t="s">
        <v>910</v>
      </c>
      <c r="E1190" s="76" t="s">
        <v>911</v>
      </c>
      <c r="F1190" s="46">
        <v>46204</v>
      </c>
      <c r="G1190" s="46" t="str">
        <f t="shared" si="123"/>
        <v>张学军2026-7-1</v>
      </c>
      <c r="H1190" s="63"/>
      <c r="I1190" s="63"/>
      <c r="J1190" s="64"/>
      <c r="K1190" s="64"/>
      <c r="L1190" s="65"/>
      <c r="M1190" s="65"/>
      <c r="N1190" s="65"/>
      <c r="O1190" s="66"/>
      <c r="P1190" s="67"/>
      <c r="Q1190" s="68"/>
      <c r="R1190" s="68"/>
      <c r="S1190" s="68"/>
      <c r="T1190" s="69">
        <f t="shared" si="125"/>
        <v>0</v>
      </c>
      <c r="U1190" s="68"/>
      <c r="V1190" s="70"/>
      <c r="W1190" s="70"/>
      <c r="X1190" s="71">
        <f t="shared" si="126"/>
        <v>0</v>
      </c>
      <c r="Y1190" s="72"/>
      <c r="Z1190" s="70"/>
      <c r="AA1190" s="68"/>
      <c r="AB1190" s="73"/>
      <c r="AC1190" s="70"/>
      <c r="AD1190" s="74"/>
      <c r="AE1190" s="68"/>
      <c r="AF1190" s="75"/>
      <c r="AG1190" s="15"/>
    </row>
    <row r="1191" ht="28.5" customHeight="1" spans="1:33">
      <c r="A1191" s="84" t="s">
        <v>36</v>
      </c>
      <c r="B1191" s="84" t="s">
        <v>908</v>
      </c>
      <c r="C1191" s="84" t="s">
        <v>909</v>
      </c>
      <c r="D1191" s="84" t="s">
        <v>910</v>
      </c>
      <c r="E1191" s="85" t="s">
        <v>911</v>
      </c>
      <c r="F1191" s="86">
        <v>46235</v>
      </c>
      <c r="G1191" s="46" t="str">
        <f t="shared" si="123"/>
        <v>张学军2026-8-1</v>
      </c>
      <c r="H1191" s="63"/>
      <c r="I1191" s="63"/>
      <c r="J1191" s="64"/>
      <c r="K1191" s="64"/>
      <c r="L1191" s="65"/>
      <c r="M1191" s="65"/>
      <c r="N1191" s="91"/>
      <c r="O1191" s="66"/>
      <c r="P1191" s="87"/>
      <c r="Q1191" s="87"/>
      <c r="R1191" s="87"/>
      <c r="S1191" s="87"/>
      <c r="T1191" s="69">
        <f t="shared" si="125"/>
        <v>0</v>
      </c>
      <c r="U1191" s="87"/>
      <c r="V1191" s="87"/>
      <c r="W1191" s="87"/>
      <c r="X1191" s="71">
        <f t="shared" si="126"/>
        <v>0</v>
      </c>
      <c r="Y1191" s="88"/>
      <c r="Z1191" s="87"/>
      <c r="AA1191" s="87"/>
      <c r="AB1191" s="87"/>
      <c r="AC1191" s="87"/>
      <c r="AD1191" s="89"/>
      <c r="AE1191" s="87"/>
      <c r="AF1191" s="90"/>
    </row>
    <row r="1192" ht="28.5" customHeight="1" spans="1:33">
      <c r="A1192" s="44" t="s">
        <v>36</v>
      </c>
      <c r="B1192" s="44" t="s">
        <v>908</v>
      </c>
      <c r="C1192" s="44" t="s">
        <v>938</v>
      </c>
      <c r="D1192" s="44" t="s">
        <v>939</v>
      </c>
      <c r="E1192" s="44" t="s">
        <v>940</v>
      </c>
      <c r="F1192" s="45">
        <v>46173</v>
      </c>
      <c r="G1192" s="46" t="str">
        <f t="shared" si="123"/>
        <v>陈云2026-5-31</v>
      </c>
      <c r="H1192" s="47"/>
      <c r="I1192" s="47"/>
      <c r="J1192" s="48"/>
      <c r="K1192" s="48"/>
      <c r="L1192" s="48"/>
      <c r="M1192" s="49"/>
      <c r="N1192" s="49"/>
      <c r="O1192" s="50">
        <f t="shared" ref="O1192:AE1192" si="127">SUM(O1193:O1224)</f>
        <v>128</v>
      </c>
      <c r="P1192" s="51">
        <f t="shared" si="127"/>
        <v>0</v>
      </c>
      <c r="Q1192" s="52">
        <f t="shared" si="127"/>
        <v>0</v>
      </c>
      <c r="R1192" s="52">
        <f t="shared" si="127"/>
        <v>0</v>
      </c>
      <c r="S1192" s="53">
        <f t="shared" si="127"/>
        <v>0</v>
      </c>
      <c r="T1192" s="54">
        <f t="shared" si="127"/>
        <v>128</v>
      </c>
      <c r="U1192" s="55">
        <f t="shared" si="127"/>
        <v>0</v>
      </c>
      <c r="V1192" s="54">
        <f t="shared" si="127"/>
        <v>0</v>
      </c>
      <c r="W1192" s="54">
        <f t="shared" si="127"/>
        <v>0</v>
      </c>
      <c r="X1192" s="56">
        <f t="shared" si="127"/>
        <v>128</v>
      </c>
      <c r="Y1192" s="57">
        <f t="shared" si="127"/>
        <v>2</v>
      </c>
      <c r="Z1192" s="54">
        <f t="shared" si="127"/>
        <v>0</v>
      </c>
      <c r="AA1192" s="58">
        <f t="shared" si="127"/>
        <v>32</v>
      </c>
      <c r="AB1192" s="54">
        <f t="shared" si="127"/>
        <v>8</v>
      </c>
      <c r="AC1192" s="54">
        <f t="shared" si="127"/>
        <v>0</v>
      </c>
      <c r="AD1192" s="59">
        <f t="shared" si="127"/>
        <v>0</v>
      </c>
      <c r="AE1192" s="58">
        <f t="shared" si="127"/>
        <v>0</v>
      </c>
      <c r="AF1192" s="60"/>
    </row>
    <row r="1193" ht="28.5" customHeight="1" spans="1:33">
      <c r="A1193" s="61" t="s">
        <v>36</v>
      </c>
      <c r="B1193" s="61" t="s">
        <v>908</v>
      </c>
      <c r="C1193" s="61" t="s">
        <v>938</v>
      </c>
      <c r="D1193" s="61" t="s">
        <v>939</v>
      </c>
      <c r="E1193" s="62" t="s">
        <v>940</v>
      </c>
      <c r="F1193" s="46">
        <v>46174</v>
      </c>
      <c r="G1193" s="46" t="str">
        <f t="shared" si="123"/>
        <v>陈云2026-6-1</v>
      </c>
      <c r="H1193" s="63" t="s">
        <v>631</v>
      </c>
      <c r="I1193" s="63" t="s">
        <v>941</v>
      </c>
      <c r="J1193" s="64"/>
      <c r="K1193" s="64"/>
      <c r="L1193" s="65"/>
      <c r="M1193" s="65"/>
      <c r="N1193" s="65"/>
      <c r="O1193" s="66">
        <v>8</v>
      </c>
      <c r="P1193" s="67"/>
      <c r="Q1193" s="68"/>
      <c r="R1193" s="68"/>
      <c r="S1193" s="68"/>
      <c r="T1193" s="69">
        <f t="shared" ref="T1193:T1224" si="128">SUM(O1193:S1193)</f>
        <v>8</v>
      </c>
      <c r="U1193" s="68"/>
      <c r="V1193" s="70"/>
      <c r="W1193" s="70"/>
      <c r="X1193" s="71">
        <f t="shared" ref="X1193:X1224" si="129">SUM(T1193:W1193)</f>
        <v>8</v>
      </c>
      <c r="Y1193" s="72"/>
      <c r="Z1193" s="70"/>
      <c r="AA1193" s="68">
        <v>2</v>
      </c>
      <c r="AB1193" s="73"/>
      <c r="AC1193" s="70"/>
      <c r="AD1193" s="74"/>
      <c r="AE1193" s="68"/>
      <c r="AF1193" s="75"/>
    </row>
    <row r="1194" ht="28.5" customHeight="1" spans="1:33">
      <c r="A1194" s="61" t="s">
        <v>36</v>
      </c>
      <c r="B1194" s="61" t="s">
        <v>908</v>
      </c>
      <c r="C1194" s="61" t="s">
        <v>938</v>
      </c>
      <c r="D1194" s="61" t="s">
        <v>939</v>
      </c>
      <c r="E1194" s="76" t="s">
        <v>940</v>
      </c>
      <c r="F1194" s="46">
        <v>46175</v>
      </c>
      <c r="G1194" s="46" t="str">
        <f t="shared" si="123"/>
        <v>陈云2026-6-2</v>
      </c>
      <c r="H1194" s="63" t="s">
        <v>589</v>
      </c>
      <c r="I1194" s="63" t="s">
        <v>942</v>
      </c>
      <c r="J1194" s="64"/>
      <c r="K1194" s="64"/>
      <c r="L1194" s="65"/>
      <c r="M1194" s="65"/>
      <c r="N1194" s="65"/>
      <c r="O1194" s="66">
        <v>8</v>
      </c>
      <c r="P1194" s="67"/>
      <c r="Q1194" s="68"/>
      <c r="R1194" s="68"/>
      <c r="S1194" s="68"/>
      <c r="T1194" s="69">
        <f t="shared" si="128"/>
        <v>8</v>
      </c>
      <c r="U1194" s="68"/>
      <c r="V1194" s="70"/>
      <c r="W1194" s="70"/>
      <c r="X1194" s="71">
        <f t="shared" si="129"/>
        <v>8</v>
      </c>
      <c r="Y1194" s="72"/>
      <c r="Z1194" s="70"/>
      <c r="AA1194" s="68">
        <v>2</v>
      </c>
      <c r="AB1194" s="73"/>
      <c r="AC1194" s="70"/>
      <c r="AD1194" s="74"/>
      <c r="AE1194" s="68"/>
      <c r="AF1194" s="75"/>
    </row>
    <row r="1195" ht="28.5" customHeight="1" spans="1:33">
      <c r="A1195" s="61" t="s">
        <v>36</v>
      </c>
      <c r="B1195" s="61" t="s">
        <v>908</v>
      </c>
      <c r="C1195" s="61" t="s">
        <v>938</v>
      </c>
      <c r="D1195" s="61" t="s">
        <v>939</v>
      </c>
      <c r="E1195" s="76" t="s">
        <v>940</v>
      </c>
      <c r="F1195" s="46">
        <v>46176</v>
      </c>
      <c r="G1195" s="46" t="str">
        <f t="shared" si="123"/>
        <v>陈云2026-6-3</v>
      </c>
      <c r="H1195" s="63" t="s">
        <v>943</v>
      </c>
      <c r="I1195" s="63" t="s">
        <v>944</v>
      </c>
      <c r="J1195" s="64"/>
      <c r="K1195" s="64"/>
      <c r="L1195" s="65"/>
      <c r="M1195" s="65"/>
      <c r="N1195" s="65"/>
      <c r="O1195" s="66">
        <v>8</v>
      </c>
      <c r="P1195" s="67"/>
      <c r="Q1195" s="68"/>
      <c r="R1195" s="68"/>
      <c r="S1195" s="68"/>
      <c r="T1195" s="69">
        <f t="shared" si="128"/>
        <v>8</v>
      </c>
      <c r="U1195" s="68"/>
      <c r="V1195" s="70"/>
      <c r="W1195" s="70"/>
      <c r="X1195" s="71">
        <f t="shared" si="129"/>
        <v>8</v>
      </c>
      <c r="Y1195" s="72"/>
      <c r="Z1195" s="70"/>
      <c r="AA1195" s="68">
        <v>2</v>
      </c>
      <c r="AB1195" s="73"/>
      <c r="AC1195" s="70"/>
      <c r="AD1195" s="74"/>
      <c r="AE1195" s="68"/>
      <c r="AF1195" s="75"/>
    </row>
    <row r="1196" ht="28.5" customHeight="1" spans="1:33">
      <c r="A1196" s="61" t="s">
        <v>36</v>
      </c>
      <c r="B1196" s="61" t="s">
        <v>908</v>
      </c>
      <c r="C1196" s="61" t="s">
        <v>938</v>
      </c>
      <c r="D1196" s="61" t="s">
        <v>939</v>
      </c>
      <c r="E1196" s="61" t="s">
        <v>940</v>
      </c>
      <c r="F1196" s="46">
        <v>46177</v>
      </c>
      <c r="G1196" s="46" t="str">
        <f t="shared" si="123"/>
        <v>陈云2026-6-4</v>
      </c>
      <c r="H1196" s="63" t="s">
        <v>201</v>
      </c>
      <c r="I1196" s="63" t="s">
        <v>945</v>
      </c>
      <c r="J1196" s="64"/>
      <c r="K1196" s="64"/>
      <c r="L1196" s="65"/>
      <c r="M1196" s="65"/>
      <c r="N1196" s="65"/>
      <c r="O1196" s="66">
        <v>8</v>
      </c>
      <c r="P1196" s="67"/>
      <c r="Q1196" s="68"/>
      <c r="R1196" s="68"/>
      <c r="S1196" s="68"/>
      <c r="T1196" s="69">
        <f t="shared" si="128"/>
        <v>8</v>
      </c>
      <c r="U1196" s="68"/>
      <c r="V1196" s="70"/>
      <c r="W1196" s="70"/>
      <c r="X1196" s="71">
        <f t="shared" si="129"/>
        <v>8</v>
      </c>
      <c r="Y1196" s="72"/>
      <c r="Z1196" s="70"/>
      <c r="AA1196" s="68">
        <v>2</v>
      </c>
      <c r="AB1196" s="73"/>
      <c r="AC1196" s="70"/>
      <c r="AD1196" s="74"/>
      <c r="AE1196" s="68"/>
      <c r="AF1196" s="75"/>
    </row>
    <row r="1197" ht="28.5" customHeight="1" spans="1:33">
      <c r="A1197" s="61" t="s">
        <v>36</v>
      </c>
      <c r="B1197" s="61" t="s">
        <v>908</v>
      </c>
      <c r="C1197" s="61" t="s">
        <v>938</v>
      </c>
      <c r="D1197" s="61" t="s">
        <v>939</v>
      </c>
      <c r="E1197" s="76" t="s">
        <v>940</v>
      </c>
      <c r="F1197" s="46">
        <v>46178</v>
      </c>
      <c r="G1197" s="46" t="str">
        <f t="shared" si="123"/>
        <v>陈云2026-6-5</v>
      </c>
      <c r="H1197" s="63" t="s">
        <v>170</v>
      </c>
      <c r="I1197" s="63" t="s">
        <v>946</v>
      </c>
      <c r="J1197" s="64"/>
      <c r="K1197" s="64"/>
      <c r="L1197" s="65"/>
      <c r="M1197" s="65"/>
      <c r="N1197" s="65"/>
      <c r="O1197" s="66">
        <v>8</v>
      </c>
      <c r="P1197" s="67"/>
      <c r="Q1197" s="68"/>
      <c r="R1197" s="68"/>
      <c r="S1197" s="68"/>
      <c r="T1197" s="69">
        <f t="shared" si="128"/>
        <v>8</v>
      </c>
      <c r="U1197" s="68"/>
      <c r="V1197" s="70"/>
      <c r="W1197" s="70"/>
      <c r="X1197" s="71">
        <f t="shared" si="129"/>
        <v>8</v>
      </c>
      <c r="Y1197" s="72"/>
      <c r="Z1197" s="70"/>
      <c r="AA1197" s="68">
        <v>2</v>
      </c>
      <c r="AB1197" s="73"/>
      <c r="AC1197" s="70"/>
      <c r="AD1197" s="74"/>
      <c r="AE1197" s="68"/>
      <c r="AF1197" s="75"/>
    </row>
    <row r="1198" ht="28.5" customHeight="1" spans="1:33">
      <c r="A1198" s="61" t="s">
        <v>36</v>
      </c>
      <c r="B1198" s="61" t="s">
        <v>908</v>
      </c>
      <c r="C1198" s="61" t="s">
        <v>938</v>
      </c>
      <c r="D1198" s="61" t="s">
        <v>939</v>
      </c>
      <c r="E1198" s="76" t="s">
        <v>940</v>
      </c>
      <c r="F1198" s="46">
        <v>46179</v>
      </c>
      <c r="G1198" s="46" t="str">
        <f t="shared" si="123"/>
        <v>陈云2026-6-6</v>
      </c>
      <c r="H1198" s="63" t="s">
        <v>947</v>
      </c>
      <c r="I1198" s="63" t="s">
        <v>109</v>
      </c>
      <c r="J1198" s="64"/>
      <c r="K1198" s="64"/>
      <c r="L1198" s="65"/>
      <c r="M1198" s="65"/>
      <c r="N1198" s="65"/>
      <c r="O1198" s="66">
        <v>8</v>
      </c>
      <c r="P1198" s="67"/>
      <c r="Q1198" s="68"/>
      <c r="R1198" s="68"/>
      <c r="S1198" s="68"/>
      <c r="T1198" s="69">
        <f t="shared" si="128"/>
        <v>8</v>
      </c>
      <c r="U1198" s="68"/>
      <c r="V1198" s="70"/>
      <c r="W1198" s="70"/>
      <c r="X1198" s="71">
        <f t="shared" si="129"/>
        <v>8</v>
      </c>
      <c r="Y1198" s="72"/>
      <c r="Z1198" s="70"/>
      <c r="AA1198" s="68">
        <v>2</v>
      </c>
      <c r="AB1198" s="73"/>
      <c r="AC1198" s="70"/>
      <c r="AD1198" s="74"/>
      <c r="AE1198" s="68"/>
      <c r="AF1198" s="75"/>
    </row>
    <row r="1199" ht="28.5" customHeight="1" spans="1:33">
      <c r="A1199" s="61" t="s">
        <v>36</v>
      </c>
      <c r="B1199" s="61" t="s">
        <v>908</v>
      </c>
      <c r="C1199" s="61" t="s">
        <v>938</v>
      </c>
      <c r="D1199" s="61" t="s">
        <v>939</v>
      </c>
      <c r="E1199" s="62" t="s">
        <v>940</v>
      </c>
      <c r="F1199" s="77">
        <v>46180</v>
      </c>
      <c r="G1199" s="46" t="str">
        <f t="shared" si="123"/>
        <v>陈云2026-6-7</v>
      </c>
      <c r="H1199" s="63"/>
      <c r="I1199" s="63"/>
      <c r="J1199" s="64"/>
      <c r="K1199" s="64"/>
      <c r="L1199" s="65"/>
      <c r="M1199" s="65"/>
      <c r="N1199" s="65"/>
      <c r="O1199" s="66"/>
      <c r="P1199" s="67"/>
      <c r="Q1199" s="68"/>
      <c r="R1199" s="68"/>
      <c r="S1199" s="68"/>
      <c r="T1199" s="69">
        <f t="shared" si="128"/>
        <v>0</v>
      </c>
      <c r="U1199" s="68"/>
      <c r="V1199" s="70"/>
      <c r="W1199" s="70"/>
      <c r="X1199" s="71">
        <f t="shared" si="129"/>
        <v>0</v>
      </c>
      <c r="Y1199" s="72"/>
      <c r="Z1199" s="70"/>
      <c r="AA1199" s="68"/>
      <c r="AB1199" s="73"/>
      <c r="AC1199" s="70"/>
      <c r="AD1199" s="74"/>
      <c r="AE1199" s="68"/>
      <c r="AF1199" s="75"/>
    </row>
    <row r="1200" ht="28.5" customHeight="1" spans="1:33">
      <c r="A1200" s="61" t="s">
        <v>36</v>
      </c>
      <c r="B1200" s="61" t="s">
        <v>908</v>
      </c>
      <c r="C1200" s="61" t="s">
        <v>938</v>
      </c>
      <c r="D1200" s="61" t="s">
        <v>939</v>
      </c>
      <c r="E1200" s="76" t="s">
        <v>940</v>
      </c>
      <c r="F1200" s="46">
        <v>46181</v>
      </c>
      <c r="G1200" s="46" t="str">
        <f t="shared" si="123"/>
        <v>陈云2026-6-8</v>
      </c>
      <c r="H1200" s="63" t="s">
        <v>948</v>
      </c>
      <c r="I1200" s="63" t="s">
        <v>871</v>
      </c>
      <c r="J1200" s="64"/>
      <c r="K1200" s="64"/>
      <c r="L1200" s="65"/>
      <c r="M1200" s="65"/>
      <c r="N1200" s="65"/>
      <c r="O1200" s="66">
        <v>8</v>
      </c>
      <c r="P1200" s="67"/>
      <c r="Q1200" s="68"/>
      <c r="R1200" s="68"/>
      <c r="S1200" s="68"/>
      <c r="T1200" s="69">
        <f t="shared" si="128"/>
        <v>8</v>
      </c>
      <c r="U1200" s="68"/>
      <c r="V1200" s="70"/>
      <c r="W1200" s="70"/>
      <c r="X1200" s="71">
        <f t="shared" si="129"/>
        <v>8</v>
      </c>
      <c r="Y1200" s="72">
        <v>1</v>
      </c>
      <c r="Z1200" s="70"/>
      <c r="AA1200" s="68">
        <v>2</v>
      </c>
      <c r="AB1200" s="73"/>
      <c r="AC1200" s="70"/>
      <c r="AD1200" s="74"/>
      <c r="AE1200" s="68"/>
      <c r="AF1200" s="75"/>
    </row>
    <row r="1201" ht="28.5" customHeight="1" spans="1:32">
      <c r="A1201" s="61" t="s">
        <v>36</v>
      </c>
      <c r="B1201" s="61" t="s">
        <v>908</v>
      </c>
      <c r="C1201" s="61" t="s">
        <v>938</v>
      </c>
      <c r="D1201" s="61" t="s">
        <v>939</v>
      </c>
      <c r="E1201" s="76" t="s">
        <v>940</v>
      </c>
      <c r="F1201" s="78">
        <v>46182</v>
      </c>
      <c r="G1201" s="46" t="str">
        <f t="shared" si="123"/>
        <v>陈云2026-6-9</v>
      </c>
      <c r="H1201" s="63" t="s">
        <v>949</v>
      </c>
      <c r="I1201" s="63" t="s">
        <v>950</v>
      </c>
      <c r="J1201" s="64"/>
      <c r="K1201" s="64"/>
      <c r="L1201" s="65"/>
      <c r="M1201" s="65"/>
      <c r="N1201" s="65"/>
      <c r="O1201" s="66">
        <v>8</v>
      </c>
      <c r="P1201" s="67"/>
      <c r="Q1201" s="68"/>
      <c r="R1201" s="68"/>
      <c r="S1201" s="68"/>
      <c r="T1201" s="69">
        <f t="shared" si="128"/>
        <v>8</v>
      </c>
      <c r="U1201" s="68"/>
      <c r="V1201" s="70"/>
      <c r="W1201" s="70"/>
      <c r="X1201" s="71">
        <f t="shared" si="129"/>
        <v>8</v>
      </c>
      <c r="Y1201" s="72"/>
      <c r="Z1201" s="70"/>
      <c r="AA1201" s="68">
        <v>2</v>
      </c>
      <c r="AB1201" s="73"/>
      <c r="AC1201" s="70"/>
      <c r="AD1201" s="74"/>
      <c r="AE1201" s="68"/>
      <c r="AF1201" s="75"/>
    </row>
    <row r="1202" ht="28.5" customHeight="1" spans="1:32">
      <c r="A1202" s="61" t="s">
        <v>36</v>
      </c>
      <c r="B1202" s="61" t="s">
        <v>908</v>
      </c>
      <c r="C1202" s="61" t="s">
        <v>938</v>
      </c>
      <c r="D1202" s="61" t="s">
        <v>939</v>
      </c>
      <c r="E1202" s="62" t="s">
        <v>940</v>
      </c>
      <c r="F1202" s="46">
        <v>46183</v>
      </c>
      <c r="G1202" s="46" t="str">
        <f t="shared" si="123"/>
        <v>陈云2026-6-10</v>
      </c>
      <c r="H1202" s="63" t="s">
        <v>951</v>
      </c>
      <c r="I1202" s="63" t="s">
        <v>852</v>
      </c>
      <c r="J1202" s="64"/>
      <c r="K1202" s="64"/>
      <c r="L1202" s="65"/>
      <c r="M1202" s="65"/>
      <c r="N1202" s="65"/>
      <c r="O1202" s="66">
        <v>8</v>
      </c>
      <c r="P1202" s="67"/>
      <c r="Q1202" s="68"/>
      <c r="R1202" s="68"/>
      <c r="S1202" s="68"/>
      <c r="T1202" s="69">
        <f t="shared" si="128"/>
        <v>8</v>
      </c>
      <c r="U1202" s="68"/>
      <c r="V1202" s="70"/>
      <c r="W1202" s="70"/>
      <c r="X1202" s="71">
        <f t="shared" si="129"/>
        <v>8</v>
      </c>
      <c r="Y1202" s="72"/>
      <c r="Z1202" s="70"/>
      <c r="AA1202" s="68">
        <v>2</v>
      </c>
      <c r="AB1202" s="73"/>
      <c r="AC1202" s="70"/>
      <c r="AD1202" s="74"/>
      <c r="AE1202" s="68"/>
      <c r="AF1202" s="75"/>
    </row>
    <row r="1203" ht="28.5" customHeight="1" spans="1:32">
      <c r="A1203" s="61" t="s">
        <v>36</v>
      </c>
      <c r="B1203" s="61" t="s">
        <v>908</v>
      </c>
      <c r="C1203" s="61" t="s">
        <v>938</v>
      </c>
      <c r="D1203" s="61" t="s">
        <v>939</v>
      </c>
      <c r="E1203" s="76" t="s">
        <v>940</v>
      </c>
      <c r="F1203" s="46">
        <v>46184</v>
      </c>
      <c r="G1203" s="46" t="str">
        <f t="shared" si="123"/>
        <v>陈云2026-6-11</v>
      </c>
      <c r="H1203" s="63" t="s">
        <v>794</v>
      </c>
      <c r="I1203" s="63" t="s">
        <v>952</v>
      </c>
      <c r="J1203" s="64"/>
      <c r="K1203" s="64"/>
      <c r="L1203" s="65"/>
      <c r="M1203" s="65"/>
      <c r="N1203" s="65"/>
      <c r="O1203" s="66">
        <v>8</v>
      </c>
      <c r="P1203" s="67"/>
      <c r="Q1203" s="68"/>
      <c r="R1203" s="68"/>
      <c r="S1203" s="68"/>
      <c r="T1203" s="69">
        <f t="shared" si="128"/>
        <v>8</v>
      </c>
      <c r="U1203" s="68"/>
      <c r="V1203" s="70"/>
      <c r="W1203" s="70"/>
      <c r="X1203" s="71">
        <f t="shared" si="129"/>
        <v>8</v>
      </c>
      <c r="Y1203" s="72"/>
      <c r="Z1203" s="70"/>
      <c r="AA1203" s="68">
        <v>2</v>
      </c>
      <c r="AB1203" s="73"/>
      <c r="AC1203" s="70"/>
      <c r="AD1203" s="74"/>
      <c r="AE1203" s="68"/>
      <c r="AF1203" s="75"/>
    </row>
    <row r="1204" ht="28.5" customHeight="1" spans="1:32">
      <c r="A1204" s="61" t="s">
        <v>36</v>
      </c>
      <c r="B1204" s="61" t="s">
        <v>908</v>
      </c>
      <c r="C1204" s="61" t="s">
        <v>938</v>
      </c>
      <c r="D1204" s="61" t="s">
        <v>939</v>
      </c>
      <c r="E1204" s="76" t="s">
        <v>940</v>
      </c>
      <c r="F1204" s="46">
        <v>46185</v>
      </c>
      <c r="G1204" s="46" t="str">
        <f t="shared" si="123"/>
        <v>陈云2026-6-12</v>
      </c>
      <c r="H1204" s="63" t="s">
        <v>953</v>
      </c>
      <c r="I1204" s="63" t="s">
        <v>954</v>
      </c>
      <c r="J1204" s="64"/>
      <c r="K1204" s="64"/>
      <c r="L1204" s="65"/>
      <c r="M1204" s="65"/>
      <c r="N1204" s="65"/>
      <c r="O1204" s="66">
        <v>8</v>
      </c>
      <c r="P1204" s="67"/>
      <c r="Q1204" s="68"/>
      <c r="R1204" s="68"/>
      <c r="S1204" s="68"/>
      <c r="T1204" s="69">
        <f t="shared" si="128"/>
        <v>8</v>
      </c>
      <c r="U1204" s="68"/>
      <c r="V1204" s="70"/>
      <c r="W1204" s="70"/>
      <c r="X1204" s="71">
        <f t="shared" si="129"/>
        <v>8</v>
      </c>
      <c r="Y1204" s="72"/>
      <c r="Z1204" s="70"/>
      <c r="AA1204" s="68">
        <v>2</v>
      </c>
      <c r="AB1204" s="73"/>
      <c r="AC1204" s="70"/>
      <c r="AD1204" s="74"/>
      <c r="AE1204" s="68"/>
      <c r="AF1204" s="75"/>
    </row>
    <row r="1205" ht="28.5" customHeight="1" spans="1:32">
      <c r="A1205" s="61" t="s">
        <v>36</v>
      </c>
      <c r="B1205" s="61" t="s">
        <v>908</v>
      </c>
      <c r="C1205" s="61" t="s">
        <v>938</v>
      </c>
      <c r="D1205" s="61" t="s">
        <v>939</v>
      </c>
      <c r="E1205" s="76" t="s">
        <v>940</v>
      </c>
      <c r="F1205" s="77">
        <v>46186</v>
      </c>
      <c r="G1205" s="46" t="str">
        <f t="shared" si="123"/>
        <v>陈云2026-6-13</v>
      </c>
      <c r="H1205" s="63"/>
      <c r="I1205" s="63"/>
      <c r="J1205" s="64"/>
      <c r="K1205" s="64"/>
      <c r="L1205" s="65"/>
      <c r="M1205" s="65"/>
      <c r="N1205" s="65"/>
      <c r="O1205" s="66"/>
      <c r="P1205" s="67"/>
      <c r="Q1205" s="68"/>
      <c r="R1205" s="68"/>
      <c r="S1205" s="68"/>
      <c r="T1205" s="69">
        <f t="shared" si="128"/>
        <v>0</v>
      </c>
      <c r="U1205" s="68"/>
      <c r="V1205" s="70"/>
      <c r="W1205" s="70"/>
      <c r="X1205" s="71">
        <f t="shared" si="129"/>
        <v>0</v>
      </c>
      <c r="Y1205" s="72"/>
      <c r="Z1205" s="70"/>
      <c r="AA1205" s="68"/>
      <c r="AB1205" s="73"/>
      <c r="AC1205" s="70"/>
      <c r="AD1205" s="74"/>
      <c r="AE1205" s="68"/>
      <c r="AF1205" s="80"/>
    </row>
    <row r="1206" ht="28.5" customHeight="1" spans="1:32">
      <c r="A1206" s="61" t="s">
        <v>36</v>
      </c>
      <c r="B1206" s="61" t="s">
        <v>908</v>
      </c>
      <c r="C1206" s="61" t="s">
        <v>938</v>
      </c>
      <c r="D1206" s="61" t="s">
        <v>939</v>
      </c>
      <c r="E1206" s="62" t="s">
        <v>940</v>
      </c>
      <c r="F1206" s="77">
        <v>46187</v>
      </c>
      <c r="G1206" s="46" t="str">
        <f t="shared" si="123"/>
        <v>陈云2026-6-14</v>
      </c>
      <c r="H1206" s="63"/>
      <c r="I1206" s="63"/>
      <c r="J1206" s="64"/>
      <c r="K1206" s="64"/>
      <c r="L1206" s="65"/>
      <c r="M1206" s="65"/>
      <c r="N1206" s="65"/>
      <c r="O1206" s="66"/>
      <c r="P1206" s="67"/>
      <c r="Q1206" s="68"/>
      <c r="R1206" s="68"/>
      <c r="S1206" s="68"/>
      <c r="T1206" s="69">
        <f t="shared" si="128"/>
        <v>0</v>
      </c>
      <c r="U1206" s="68"/>
      <c r="V1206" s="70"/>
      <c r="W1206" s="70"/>
      <c r="X1206" s="71">
        <f t="shared" si="129"/>
        <v>0</v>
      </c>
      <c r="Y1206" s="72"/>
      <c r="Z1206" s="70"/>
      <c r="AA1206" s="68"/>
      <c r="AB1206" s="73"/>
      <c r="AC1206" s="70"/>
      <c r="AD1206" s="74"/>
      <c r="AE1206" s="68"/>
      <c r="AF1206" s="80"/>
    </row>
    <row r="1207" ht="28.5" customHeight="1" spans="1:32">
      <c r="A1207" s="61" t="s">
        <v>36</v>
      </c>
      <c r="B1207" s="61" t="s">
        <v>908</v>
      </c>
      <c r="C1207" s="61" t="s">
        <v>938</v>
      </c>
      <c r="D1207" s="61" t="s">
        <v>939</v>
      </c>
      <c r="E1207" s="76" t="s">
        <v>940</v>
      </c>
      <c r="F1207" s="46">
        <v>46188</v>
      </c>
      <c r="G1207" s="46" t="str">
        <f t="shared" si="123"/>
        <v>陈云2026-6-15</v>
      </c>
      <c r="H1207" s="63" t="s">
        <v>201</v>
      </c>
      <c r="I1207" s="63" t="s">
        <v>945</v>
      </c>
      <c r="J1207" s="64"/>
      <c r="K1207" s="64"/>
      <c r="L1207" s="65"/>
      <c r="M1207" s="65"/>
      <c r="N1207" s="65"/>
      <c r="O1207" s="66">
        <v>8</v>
      </c>
      <c r="P1207" s="67"/>
      <c r="Q1207" s="68"/>
      <c r="R1207" s="68"/>
      <c r="S1207" s="68"/>
      <c r="T1207" s="69">
        <f t="shared" si="128"/>
        <v>8</v>
      </c>
      <c r="U1207" s="68"/>
      <c r="V1207" s="70"/>
      <c r="W1207" s="70"/>
      <c r="X1207" s="71">
        <f t="shared" si="129"/>
        <v>8</v>
      </c>
      <c r="Y1207" s="72"/>
      <c r="Z1207" s="70"/>
      <c r="AA1207" s="68">
        <v>2</v>
      </c>
      <c r="AB1207" s="73"/>
      <c r="AC1207" s="70"/>
      <c r="AD1207" s="74"/>
      <c r="AE1207" s="68"/>
      <c r="AF1207" s="75"/>
    </row>
    <row r="1208" ht="28.5" customHeight="1" spans="1:32">
      <c r="A1208" s="61" t="s">
        <v>36</v>
      </c>
      <c r="B1208" s="61" t="s">
        <v>908</v>
      </c>
      <c r="C1208" s="61" t="s">
        <v>938</v>
      </c>
      <c r="D1208" s="61" t="s">
        <v>939</v>
      </c>
      <c r="E1208" s="76" t="s">
        <v>940</v>
      </c>
      <c r="F1208" s="46">
        <v>46189</v>
      </c>
      <c r="G1208" s="46" t="str">
        <f t="shared" si="123"/>
        <v>陈云2026-6-16</v>
      </c>
      <c r="H1208" s="63" t="s">
        <v>955</v>
      </c>
      <c r="I1208" s="63" t="s">
        <v>956</v>
      </c>
      <c r="J1208" s="64"/>
      <c r="K1208" s="64"/>
      <c r="L1208" s="65"/>
      <c r="M1208" s="65"/>
      <c r="N1208" s="65"/>
      <c r="O1208" s="66">
        <v>8</v>
      </c>
      <c r="P1208" s="67"/>
      <c r="Q1208" s="68"/>
      <c r="R1208" s="68"/>
      <c r="S1208" s="68"/>
      <c r="T1208" s="69">
        <f t="shared" si="128"/>
        <v>8</v>
      </c>
      <c r="U1208" s="68"/>
      <c r="V1208" s="70"/>
      <c r="W1208" s="70"/>
      <c r="X1208" s="71">
        <f t="shared" si="129"/>
        <v>8</v>
      </c>
      <c r="Y1208" s="72">
        <v>1</v>
      </c>
      <c r="Z1208" s="70"/>
      <c r="AA1208" s="68">
        <v>2</v>
      </c>
      <c r="AB1208" s="73"/>
      <c r="AC1208" s="70"/>
      <c r="AD1208" s="74"/>
      <c r="AE1208" s="68"/>
      <c r="AF1208" s="80"/>
    </row>
    <row r="1209" ht="28.5" customHeight="1" spans="1:32">
      <c r="A1209" s="61" t="s">
        <v>36</v>
      </c>
      <c r="B1209" s="61" t="s">
        <v>908</v>
      </c>
      <c r="C1209" s="61" t="s">
        <v>938</v>
      </c>
      <c r="D1209" s="61" t="s">
        <v>939</v>
      </c>
      <c r="E1209" s="76" t="s">
        <v>940</v>
      </c>
      <c r="F1209" s="46">
        <v>46190</v>
      </c>
      <c r="G1209" s="46" t="str">
        <f t="shared" si="123"/>
        <v>陈云2026-6-17</v>
      </c>
      <c r="H1209" s="63" t="s">
        <v>957</v>
      </c>
      <c r="I1209" s="63" t="s">
        <v>958</v>
      </c>
      <c r="J1209" s="64"/>
      <c r="K1209" s="64"/>
      <c r="L1209" s="65"/>
      <c r="M1209" s="65"/>
      <c r="N1209" s="65"/>
      <c r="O1209" s="66">
        <v>8</v>
      </c>
      <c r="P1209" s="67"/>
      <c r="Q1209" s="68"/>
      <c r="R1209" s="68"/>
      <c r="S1209" s="68"/>
      <c r="T1209" s="69">
        <f t="shared" si="128"/>
        <v>8</v>
      </c>
      <c r="U1209" s="68"/>
      <c r="V1209" s="70"/>
      <c r="W1209" s="70"/>
      <c r="X1209" s="71">
        <f t="shared" si="129"/>
        <v>8</v>
      </c>
      <c r="Y1209" s="72"/>
      <c r="Z1209" s="70"/>
      <c r="AA1209" s="68">
        <v>2</v>
      </c>
      <c r="AB1209" s="73"/>
      <c r="AC1209" s="70"/>
      <c r="AD1209" s="74"/>
      <c r="AE1209" s="68"/>
      <c r="AF1209" s="75"/>
    </row>
    <row r="1210" ht="28.5" customHeight="1" spans="1:32">
      <c r="A1210" s="61" t="s">
        <v>36</v>
      </c>
      <c r="B1210" s="61" t="s">
        <v>908</v>
      </c>
      <c r="C1210" s="61" t="s">
        <v>938</v>
      </c>
      <c r="D1210" s="61" t="s">
        <v>939</v>
      </c>
      <c r="E1210" s="76" t="s">
        <v>940</v>
      </c>
      <c r="F1210" s="46">
        <v>46191</v>
      </c>
      <c r="G1210" s="46" t="str">
        <f t="shared" si="123"/>
        <v>陈云2026-6-18</v>
      </c>
      <c r="H1210" s="63" t="s">
        <v>959</v>
      </c>
      <c r="I1210" s="63" t="s">
        <v>869</v>
      </c>
      <c r="J1210" s="64"/>
      <c r="K1210" s="64"/>
      <c r="L1210" s="65"/>
      <c r="M1210" s="65"/>
      <c r="N1210" s="65"/>
      <c r="O1210" s="66">
        <v>8</v>
      </c>
      <c r="P1210" s="67"/>
      <c r="Q1210" s="68"/>
      <c r="R1210" s="68"/>
      <c r="S1210" s="68"/>
      <c r="T1210" s="69">
        <f t="shared" si="128"/>
        <v>8</v>
      </c>
      <c r="U1210" s="68"/>
      <c r="V1210" s="70"/>
      <c r="W1210" s="70"/>
      <c r="X1210" s="71">
        <f t="shared" si="129"/>
        <v>8</v>
      </c>
      <c r="Y1210" s="72"/>
      <c r="Z1210" s="70"/>
      <c r="AA1210" s="68">
        <v>2</v>
      </c>
      <c r="AB1210" s="73"/>
      <c r="AC1210" s="70"/>
      <c r="AD1210" s="74"/>
      <c r="AE1210" s="68"/>
      <c r="AF1210" s="75"/>
    </row>
    <row r="1211" ht="28.5" customHeight="1" spans="1:32">
      <c r="A1211" s="61" t="s">
        <v>36</v>
      </c>
      <c r="B1211" s="61" t="s">
        <v>908</v>
      </c>
      <c r="C1211" s="61" t="s">
        <v>938</v>
      </c>
      <c r="D1211" s="61" t="s">
        <v>939</v>
      </c>
      <c r="E1211" s="62" t="s">
        <v>940</v>
      </c>
      <c r="F1211" s="82">
        <v>46192</v>
      </c>
      <c r="G1211" s="46" t="str">
        <f t="shared" si="123"/>
        <v>陈云2026-6-19</v>
      </c>
      <c r="H1211" s="63"/>
      <c r="I1211" s="63"/>
      <c r="J1211" s="64"/>
      <c r="K1211" s="64"/>
      <c r="L1211" s="65"/>
      <c r="M1211" s="65"/>
      <c r="N1211" s="65"/>
      <c r="O1211" s="66"/>
      <c r="P1211" s="67"/>
      <c r="Q1211" s="68"/>
      <c r="R1211" s="68"/>
      <c r="S1211" s="68"/>
      <c r="T1211" s="69">
        <f t="shared" si="128"/>
        <v>0</v>
      </c>
      <c r="U1211" s="68"/>
      <c r="V1211" s="70"/>
      <c r="W1211" s="70"/>
      <c r="X1211" s="71">
        <f t="shared" si="129"/>
        <v>0</v>
      </c>
      <c r="Y1211" s="72"/>
      <c r="Z1211" s="70"/>
      <c r="AA1211" s="68"/>
      <c r="AB1211" s="73">
        <v>8</v>
      </c>
      <c r="AC1211" s="70"/>
      <c r="AD1211" s="74"/>
      <c r="AE1211" s="68"/>
      <c r="AF1211" s="75"/>
    </row>
    <row r="1212" ht="28.5" customHeight="1" spans="1:32">
      <c r="A1212" s="61" t="s">
        <v>36</v>
      </c>
      <c r="B1212" s="61" t="s">
        <v>908</v>
      </c>
      <c r="C1212" s="61" t="s">
        <v>938</v>
      </c>
      <c r="D1212" s="61" t="s">
        <v>939</v>
      </c>
      <c r="E1212" s="62" t="s">
        <v>940</v>
      </c>
      <c r="F1212" s="77">
        <v>46193</v>
      </c>
      <c r="G1212" s="46" t="str">
        <f t="shared" si="123"/>
        <v>陈云2026-6-20</v>
      </c>
      <c r="H1212" s="63"/>
      <c r="I1212" s="63"/>
      <c r="J1212" s="64"/>
      <c r="K1212" s="64"/>
      <c r="L1212" s="65"/>
      <c r="M1212" s="65"/>
      <c r="N1212" s="65"/>
      <c r="O1212" s="66"/>
      <c r="P1212" s="67"/>
      <c r="Q1212" s="68"/>
      <c r="R1212" s="68"/>
      <c r="S1212" s="68"/>
      <c r="T1212" s="69">
        <f t="shared" si="128"/>
        <v>0</v>
      </c>
      <c r="U1212" s="68"/>
      <c r="V1212" s="70"/>
      <c r="W1212" s="70"/>
      <c r="X1212" s="71">
        <f t="shared" si="129"/>
        <v>0</v>
      </c>
      <c r="Y1212" s="72"/>
      <c r="Z1212" s="70"/>
      <c r="AA1212" s="68"/>
      <c r="AB1212" s="73"/>
      <c r="AC1212" s="70"/>
      <c r="AD1212" s="74"/>
      <c r="AE1212" s="68"/>
      <c r="AF1212" s="75"/>
    </row>
    <row r="1213" ht="28.5" customHeight="1" spans="1:32">
      <c r="A1213" s="61" t="s">
        <v>36</v>
      </c>
      <c r="B1213" s="61" t="s">
        <v>908</v>
      </c>
      <c r="C1213" s="61" t="s">
        <v>938</v>
      </c>
      <c r="D1213" s="61" t="s">
        <v>939</v>
      </c>
      <c r="E1213" s="62" t="s">
        <v>940</v>
      </c>
      <c r="F1213" s="46">
        <v>46194</v>
      </c>
      <c r="G1213" s="46" t="str">
        <f t="shared" si="123"/>
        <v>陈云2026-6-21</v>
      </c>
      <c r="H1213" s="63" t="s">
        <v>615</v>
      </c>
      <c r="I1213" s="63" t="s">
        <v>834</v>
      </c>
      <c r="J1213" s="64"/>
      <c r="K1213" s="64"/>
      <c r="L1213" s="65"/>
      <c r="M1213" s="65"/>
      <c r="N1213" s="65"/>
      <c r="O1213" s="66">
        <v>8</v>
      </c>
      <c r="P1213" s="67"/>
      <c r="Q1213" s="68"/>
      <c r="R1213" s="68"/>
      <c r="S1213" s="68"/>
      <c r="T1213" s="69">
        <f t="shared" si="128"/>
        <v>8</v>
      </c>
      <c r="U1213" s="68"/>
      <c r="V1213" s="70"/>
      <c r="W1213" s="70"/>
      <c r="X1213" s="71">
        <f t="shared" si="129"/>
        <v>8</v>
      </c>
      <c r="Y1213" s="72"/>
      <c r="Z1213" s="70"/>
      <c r="AA1213" s="68">
        <v>2</v>
      </c>
      <c r="AB1213" s="73"/>
      <c r="AC1213" s="70"/>
      <c r="AD1213" s="74"/>
      <c r="AE1213" s="68"/>
      <c r="AF1213" s="75"/>
    </row>
    <row r="1214" ht="28.5" customHeight="1" spans="1:32">
      <c r="A1214" s="61" t="s">
        <v>36</v>
      </c>
      <c r="B1214" s="61" t="s">
        <v>908</v>
      </c>
      <c r="C1214" s="61" t="s">
        <v>938</v>
      </c>
      <c r="D1214" s="61" t="s">
        <v>939</v>
      </c>
      <c r="E1214" s="76" t="s">
        <v>940</v>
      </c>
      <c r="F1214" s="46">
        <v>46195</v>
      </c>
      <c r="G1214" s="46" t="str">
        <f t="shared" si="123"/>
        <v>陈云2026-6-22</v>
      </c>
      <c r="H1214" s="63"/>
      <c r="I1214" s="63"/>
      <c r="J1214" s="64"/>
      <c r="K1214" s="64"/>
      <c r="L1214" s="65"/>
      <c r="M1214" s="65"/>
      <c r="N1214" s="65"/>
      <c r="O1214" s="66"/>
      <c r="P1214" s="67"/>
      <c r="Q1214" s="68"/>
      <c r="R1214" s="68"/>
      <c r="S1214" s="68"/>
      <c r="T1214" s="69">
        <f t="shared" si="128"/>
        <v>0</v>
      </c>
      <c r="U1214" s="68"/>
      <c r="V1214" s="70"/>
      <c r="W1214" s="70"/>
      <c r="X1214" s="71">
        <f t="shared" si="129"/>
        <v>0</v>
      </c>
      <c r="Y1214" s="72"/>
      <c r="Z1214" s="70"/>
      <c r="AA1214" s="68"/>
      <c r="AB1214" s="73"/>
      <c r="AC1214" s="70"/>
      <c r="AD1214" s="74"/>
      <c r="AE1214" s="68"/>
      <c r="AF1214" s="75"/>
    </row>
    <row r="1215" ht="28.5" customHeight="1" spans="1:32">
      <c r="A1215" s="61" t="s">
        <v>36</v>
      </c>
      <c r="B1215" s="61" t="s">
        <v>908</v>
      </c>
      <c r="C1215" s="61" t="s">
        <v>938</v>
      </c>
      <c r="D1215" s="61" t="s">
        <v>939</v>
      </c>
      <c r="E1215" s="76" t="s">
        <v>940</v>
      </c>
      <c r="F1215" s="46">
        <v>46196</v>
      </c>
      <c r="G1215" s="46" t="str">
        <f t="shared" si="123"/>
        <v>陈云2026-6-23</v>
      </c>
      <c r="H1215" s="63"/>
      <c r="I1215" s="63"/>
      <c r="J1215" s="64"/>
      <c r="K1215" s="64"/>
      <c r="L1215" s="65"/>
      <c r="M1215" s="65"/>
      <c r="N1215" s="65"/>
      <c r="O1215" s="66"/>
      <c r="P1215" s="67"/>
      <c r="Q1215" s="68"/>
      <c r="R1215" s="68"/>
      <c r="S1215" s="68"/>
      <c r="T1215" s="69">
        <f t="shared" si="128"/>
        <v>0</v>
      </c>
      <c r="U1215" s="68"/>
      <c r="V1215" s="70"/>
      <c r="W1215" s="70"/>
      <c r="X1215" s="71">
        <f t="shared" si="129"/>
        <v>0</v>
      </c>
      <c r="Y1215" s="72"/>
      <c r="Z1215" s="70"/>
      <c r="AA1215" s="68"/>
      <c r="AB1215" s="73"/>
      <c r="AC1215" s="70"/>
      <c r="AD1215" s="74"/>
      <c r="AE1215" s="68"/>
      <c r="AF1215" s="75"/>
    </row>
    <row r="1216" ht="28.5" customHeight="1" spans="1:32">
      <c r="A1216" s="61" t="s">
        <v>36</v>
      </c>
      <c r="B1216" s="61" t="s">
        <v>908</v>
      </c>
      <c r="C1216" s="61" t="s">
        <v>938</v>
      </c>
      <c r="D1216" s="61" t="s">
        <v>939</v>
      </c>
      <c r="E1216" s="76" t="s">
        <v>940</v>
      </c>
      <c r="F1216" s="46">
        <v>46197</v>
      </c>
      <c r="G1216" s="46" t="str">
        <f t="shared" si="123"/>
        <v>陈云2026-6-24</v>
      </c>
      <c r="H1216" s="63"/>
      <c r="I1216" s="63"/>
      <c r="J1216" s="64"/>
      <c r="K1216" s="64"/>
      <c r="L1216" s="65"/>
      <c r="M1216" s="65"/>
      <c r="N1216" s="65"/>
      <c r="O1216" s="66"/>
      <c r="P1216" s="67"/>
      <c r="Q1216" s="68"/>
      <c r="R1216" s="68"/>
      <c r="S1216" s="68"/>
      <c r="T1216" s="69">
        <f t="shared" si="128"/>
        <v>0</v>
      </c>
      <c r="U1216" s="68"/>
      <c r="V1216" s="70"/>
      <c r="W1216" s="70"/>
      <c r="X1216" s="71">
        <f t="shared" si="129"/>
        <v>0</v>
      </c>
      <c r="Y1216" s="72"/>
      <c r="Z1216" s="70"/>
      <c r="AA1216" s="68"/>
      <c r="AB1216" s="73"/>
      <c r="AC1216" s="70"/>
      <c r="AD1216" s="74"/>
      <c r="AE1216" s="68"/>
      <c r="AF1216" s="75"/>
    </row>
    <row r="1217" ht="28.5" customHeight="1" spans="1:33">
      <c r="A1217" s="61" t="s">
        <v>36</v>
      </c>
      <c r="B1217" s="61" t="s">
        <v>908</v>
      </c>
      <c r="C1217" s="61" t="s">
        <v>938</v>
      </c>
      <c r="D1217" s="61" t="s">
        <v>939</v>
      </c>
      <c r="E1217" s="76" t="s">
        <v>940</v>
      </c>
      <c r="F1217" s="46">
        <v>46198</v>
      </c>
      <c r="G1217" s="46" t="str">
        <f t="shared" si="123"/>
        <v>陈云2026-6-25</v>
      </c>
      <c r="H1217" s="63"/>
      <c r="I1217" s="63"/>
      <c r="J1217" s="64"/>
      <c r="K1217" s="64"/>
      <c r="L1217" s="65"/>
      <c r="M1217" s="65"/>
      <c r="N1217" s="65"/>
      <c r="O1217" s="66"/>
      <c r="P1217" s="67"/>
      <c r="Q1217" s="68"/>
      <c r="R1217" s="68"/>
      <c r="S1217" s="68"/>
      <c r="T1217" s="69">
        <f t="shared" si="128"/>
        <v>0</v>
      </c>
      <c r="U1217" s="68"/>
      <c r="V1217" s="70"/>
      <c r="W1217" s="70"/>
      <c r="X1217" s="71">
        <f t="shared" si="129"/>
        <v>0</v>
      </c>
      <c r="Y1217" s="72"/>
      <c r="Z1217" s="70"/>
      <c r="AA1217" s="68"/>
      <c r="AB1217" s="73"/>
      <c r="AC1217" s="70"/>
      <c r="AD1217" s="74"/>
      <c r="AE1217" s="68"/>
      <c r="AF1217" s="75"/>
    </row>
    <row r="1218" ht="28.5" customHeight="1" spans="1:33">
      <c r="A1218" s="61" t="s">
        <v>36</v>
      </c>
      <c r="B1218" s="61" t="s">
        <v>908</v>
      </c>
      <c r="C1218" s="61" t="s">
        <v>938</v>
      </c>
      <c r="D1218" s="61" t="s">
        <v>939</v>
      </c>
      <c r="E1218" s="76" t="s">
        <v>940</v>
      </c>
      <c r="F1218" s="46">
        <v>46199</v>
      </c>
      <c r="G1218" s="46" t="str">
        <f t="shared" si="123"/>
        <v>陈云2026-6-26</v>
      </c>
      <c r="H1218" s="63"/>
      <c r="I1218" s="63"/>
      <c r="J1218" s="64"/>
      <c r="K1218" s="64"/>
      <c r="L1218" s="65"/>
      <c r="M1218" s="65"/>
      <c r="N1218" s="65"/>
      <c r="O1218" s="66"/>
      <c r="P1218" s="67"/>
      <c r="Q1218" s="68"/>
      <c r="R1218" s="68"/>
      <c r="S1218" s="68"/>
      <c r="T1218" s="69">
        <f t="shared" si="128"/>
        <v>0</v>
      </c>
      <c r="U1218" s="68"/>
      <c r="V1218" s="70"/>
      <c r="W1218" s="70"/>
      <c r="X1218" s="71">
        <f t="shared" si="129"/>
        <v>0</v>
      </c>
      <c r="Y1218" s="72"/>
      <c r="Z1218" s="70"/>
      <c r="AA1218" s="68"/>
      <c r="AB1218" s="73"/>
      <c r="AC1218" s="70"/>
      <c r="AD1218" s="74"/>
      <c r="AE1218" s="68"/>
      <c r="AF1218" s="75"/>
    </row>
    <row r="1219" ht="28.5" customHeight="1" spans="1:33">
      <c r="A1219" s="61" t="s">
        <v>36</v>
      </c>
      <c r="B1219" s="61" t="s">
        <v>908</v>
      </c>
      <c r="C1219" s="61" t="s">
        <v>938</v>
      </c>
      <c r="D1219" s="61" t="s">
        <v>939</v>
      </c>
      <c r="E1219" s="76" t="s">
        <v>940</v>
      </c>
      <c r="F1219" s="46">
        <v>46200</v>
      </c>
      <c r="G1219" s="46" t="str">
        <f t="shared" si="123"/>
        <v>陈云2026-6-27</v>
      </c>
      <c r="H1219" s="63"/>
      <c r="I1219" s="63"/>
      <c r="J1219" s="64"/>
      <c r="K1219" s="64"/>
      <c r="L1219" s="65"/>
      <c r="M1219" s="65"/>
      <c r="N1219" s="79"/>
      <c r="O1219" s="66"/>
      <c r="P1219" s="67"/>
      <c r="Q1219" s="68"/>
      <c r="R1219" s="68"/>
      <c r="S1219" s="68"/>
      <c r="T1219" s="69">
        <f t="shared" si="128"/>
        <v>0</v>
      </c>
      <c r="U1219" s="68"/>
      <c r="V1219" s="70"/>
      <c r="W1219" s="70"/>
      <c r="X1219" s="71">
        <f t="shared" si="129"/>
        <v>0</v>
      </c>
      <c r="Y1219" s="72"/>
      <c r="Z1219" s="70"/>
      <c r="AA1219" s="68"/>
      <c r="AB1219" s="73"/>
      <c r="AC1219" s="70"/>
      <c r="AD1219" s="74"/>
      <c r="AE1219" s="68"/>
      <c r="AF1219" s="75"/>
    </row>
    <row r="1220" ht="28.5" customHeight="1" spans="1:33">
      <c r="A1220" s="61" t="s">
        <v>36</v>
      </c>
      <c r="B1220" s="61" t="s">
        <v>908</v>
      </c>
      <c r="C1220" s="61" t="s">
        <v>938</v>
      </c>
      <c r="D1220" s="61" t="s">
        <v>939</v>
      </c>
      <c r="E1220" s="62" t="s">
        <v>940</v>
      </c>
      <c r="F1220" s="46">
        <v>46201</v>
      </c>
      <c r="G1220" s="46" t="str">
        <f t="shared" ref="G1220:G1283" si="130">E1220&amp;TEXT(MID(F1220,1,5),"YYYY-m-d")</f>
        <v>陈云2026-6-28</v>
      </c>
      <c r="H1220" s="63"/>
      <c r="I1220" s="63"/>
      <c r="J1220" s="64"/>
      <c r="K1220" s="64"/>
      <c r="L1220" s="65"/>
      <c r="M1220" s="65"/>
      <c r="N1220" s="65"/>
      <c r="O1220" s="66"/>
      <c r="P1220" s="67"/>
      <c r="Q1220" s="68"/>
      <c r="R1220" s="68"/>
      <c r="S1220" s="68"/>
      <c r="T1220" s="69">
        <f t="shared" si="128"/>
        <v>0</v>
      </c>
      <c r="U1220" s="68"/>
      <c r="V1220" s="70"/>
      <c r="W1220" s="70"/>
      <c r="X1220" s="71">
        <f t="shared" si="129"/>
        <v>0</v>
      </c>
      <c r="Y1220" s="72"/>
      <c r="Z1220" s="70"/>
      <c r="AA1220" s="68"/>
      <c r="AB1220" s="73"/>
      <c r="AC1220" s="70"/>
      <c r="AD1220" s="74"/>
      <c r="AE1220" s="68"/>
      <c r="AF1220" s="75"/>
    </row>
    <row r="1221" ht="28.5" customHeight="1" spans="1:33">
      <c r="A1221" s="61" t="s">
        <v>36</v>
      </c>
      <c r="B1221" s="61" t="s">
        <v>908</v>
      </c>
      <c r="C1221" s="61" t="s">
        <v>938</v>
      </c>
      <c r="D1221" s="61" t="s">
        <v>939</v>
      </c>
      <c r="E1221" s="76" t="s">
        <v>940</v>
      </c>
      <c r="F1221" s="46">
        <v>46202</v>
      </c>
      <c r="G1221" s="46" t="str">
        <f t="shared" si="130"/>
        <v>陈云2026-6-29</v>
      </c>
      <c r="H1221" s="63"/>
      <c r="I1221" s="63"/>
      <c r="J1221" s="64"/>
      <c r="K1221" s="64"/>
      <c r="L1221" s="65"/>
      <c r="M1221" s="65"/>
      <c r="N1221" s="79"/>
      <c r="O1221" s="66"/>
      <c r="P1221" s="67"/>
      <c r="Q1221" s="68"/>
      <c r="R1221" s="68"/>
      <c r="S1221" s="68"/>
      <c r="T1221" s="69">
        <f t="shared" si="128"/>
        <v>0</v>
      </c>
      <c r="U1221" s="68"/>
      <c r="V1221" s="70"/>
      <c r="W1221" s="70"/>
      <c r="X1221" s="71">
        <f t="shared" si="129"/>
        <v>0</v>
      </c>
      <c r="Y1221" s="72"/>
      <c r="Z1221" s="70"/>
      <c r="AA1221" s="68"/>
      <c r="AB1221" s="73"/>
      <c r="AC1221" s="70"/>
      <c r="AD1221" s="74"/>
      <c r="AE1221" s="68"/>
      <c r="AF1221" s="75"/>
    </row>
    <row r="1222" s="3" customFormat="1" ht="28.5" customHeight="1" spans="1:33">
      <c r="A1222" s="61" t="s">
        <v>36</v>
      </c>
      <c r="B1222" s="61" t="s">
        <v>908</v>
      </c>
      <c r="C1222" s="61" t="s">
        <v>938</v>
      </c>
      <c r="D1222" s="61" t="s">
        <v>939</v>
      </c>
      <c r="E1222" s="76" t="s">
        <v>940</v>
      </c>
      <c r="F1222" s="46">
        <v>46203</v>
      </c>
      <c r="G1222" s="46" t="str">
        <f t="shared" si="130"/>
        <v>陈云2026-6-30</v>
      </c>
      <c r="H1222" s="63"/>
      <c r="I1222" s="63"/>
      <c r="J1222" s="64"/>
      <c r="K1222" s="64"/>
      <c r="L1222" s="65"/>
      <c r="M1222" s="65"/>
      <c r="N1222" s="65"/>
      <c r="O1222" s="66"/>
      <c r="P1222" s="67"/>
      <c r="Q1222" s="68"/>
      <c r="R1222" s="68"/>
      <c r="S1222" s="68"/>
      <c r="T1222" s="69">
        <f t="shared" si="128"/>
        <v>0</v>
      </c>
      <c r="U1222" s="68"/>
      <c r="V1222" s="70"/>
      <c r="W1222" s="70"/>
      <c r="X1222" s="71">
        <f t="shared" si="129"/>
        <v>0</v>
      </c>
      <c r="Y1222" s="72"/>
      <c r="Z1222" s="70"/>
      <c r="AA1222" s="68"/>
      <c r="AB1222" s="73"/>
      <c r="AC1222" s="70"/>
      <c r="AD1222" s="74"/>
      <c r="AE1222" s="68"/>
      <c r="AF1222" s="75"/>
      <c r="AG1222" s="15"/>
    </row>
    <row r="1223" s="3" customFormat="1" ht="28.5" customHeight="1" spans="1:33">
      <c r="A1223" s="61" t="s">
        <v>36</v>
      </c>
      <c r="B1223" s="61" t="s">
        <v>908</v>
      </c>
      <c r="C1223" s="61" t="s">
        <v>938</v>
      </c>
      <c r="D1223" s="61" t="s">
        <v>939</v>
      </c>
      <c r="E1223" s="76" t="s">
        <v>940</v>
      </c>
      <c r="F1223" s="46">
        <v>46204</v>
      </c>
      <c r="G1223" s="46" t="str">
        <f t="shared" si="130"/>
        <v>陈云2026-7-1</v>
      </c>
      <c r="H1223" s="63"/>
      <c r="I1223" s="63"/>
      <c r="J1223" s="64"/>
      <c r="K1223" s="64"/>
      <c r="L1223" s="65"/>
      <c r="M1223" s="65"/>
      <c r="N1223" s="65"/>
      <c r="O1223" s="66"/>
      <c r="P1223" s="67"/>
      <c r="Q1223" s="68"/>
      <c r="R1223" s="68"/>
      <c r="S1223" s="68"/>
      <c r="T1223" s="69">
        <f t="shared" si="128"/>
        <v>0</v>
      </c>
      <c r="U1223" s="68"/>
      <c r="V1223" s="70"/>
      <c r="W1223" s="70"/>
      <c r="X1223" s="71">
        <f t="shared" si="129"/>
        <v>0</v>
      </c>
      <c r="Y1223" s="72"/>
      <c r="Z1223" s="70"/>
      <c r="AA1223" s="68"/>
      <c r="AB1223" s="73"/>
      <c r="AC1223" s="70"/>
      <c r="AD1223" s="74"/>
      <c r="AE1223" s="68"/>
      <c r="AF1223" s="75"/>
      <c r="AG1223" s="15"/>
    </row>
    <row r="1224" ht="28.5" customHeight="1" spans="1:33">
      <c r="A1224" s="84" t="s">
        <v>36</v>
      </c>
      <c r="B1224" s="84" t="s">
        <v>908</v>
      </c>
      <c r="C1224" s="84" t="s">
        <v>938</v>
      </c>
      <c r="D1224" s="84" t="s">
        <v>939</v>
      </c>
      <c r="E1224" s="85" t="s">
        <v>940</v>
      </c>
      <c r="F1224" s="86">
        <v>46235</v>
      </c>
      <c r="G1224" s="46" t="str">
        <f t="shared" si="130"/>
        <v>陈云2026-8-1</v>
      </c>
      <c r="H1224" s="63"/>
      <c r="I1224" s="63"/>
      <c r="J1224" s="64"/>
      <c r="K1224" s="64"/>
      <c r="L1224" s="65"/>
      <c r="M1224" s="65"/>
      <c r="N1224" s="91"/>
      <c r="O1224" s="66"/>
      <c r="P1224" s="87"/>
      <c r="Q1224" s="87"/>
      <c r="R1224" s="87"/>
      <c r="S1224" s="87"/>
      <c r="T1224" s="69">
        <f t="shared" si="128"/>
        <v>0</v>
      </c>
      <c r="U1224" s="87"/>
      <c r="V1224" s="87"/>
      <c r="W1224" s="87"/>
      <c r="X1224" s="71">
        <f t="shared" si="129"/>
        <v>0</v>
      </c>
      <c r="Y1224" s="88"/>
      <c r="Z1224" s="87"/>
      <c r="AA1224" s="87"/>
      <c r="AB1224" s="87"/>
      <c r="AC1224" s="87"/>
      <c r="AD1224" s="89"/>
      <c r="AE1224" s="87"/>
      <c r="AF1224" s="90"/>
    </row>
    <row r="1225" ht="28.5" customHeight="1" spans="1:33">
      <c r="A1225" s="44" t="s">
        <v>36</v>
      </c>
      <c r="B1225" s="44" t="s">
        <v>908</v>
      </c>
      <c r="C1225" s="44" t="s">
        <v>938</v>
      </c>
      <c r="D1225" s="44" t="s">
        <v>960</v>
      </c>
      <c r="E1225" s="44" t="s">
        <v>961</v>
      </c>
      <c r="F1225" s="45">
        <v>46173</v>
      </c>
      <c r="G1225" s="46" t="str">
        <f t="shared" si="130"/>
        <v>魏小强2026-5-31</v>
      </c>
      <c r="H1225" s="47"/>
      <c r="I1225" s="47"/>
      <c r="J1225" s="48"/>
      <c r="K1225" s="48"/>
      <c r="L1225" s="48"/>
      <c r="M1225" s="49"/>
      <c r="N1225" s="49"/>
      <c r="O1225" s="50">
        <f t="shared" ref="O1225:AE1225" si="131">SUM(O1226:O1257)</f>
        <v>128</v>
      </c>
      <c r="P1225" s="51">
        <f t="shared" si="131"/>
        <v>0</v>
      </c>
      <c r="Q1225" s="52">
        <f t="shared" si="131"/>
        <v>-4</v>
      </c>
      <c r="R1225" s="52">
        <f t="shared" si="131"/>
        <v>0</v>
      </c>
      <c r="S1225" s="53">
        <f t="shared" si="131"/>
        <v>0</v>
      </c>
      <c r="T1225" s="54">
        <f t="shared" si="131"/>
        <v>124</v>
      </c>
      <c r="U1225" s="55">
        <f t="shared" si="131"/>
        <v>0</v>
      </c>
      <c r="V1225" s="54">
        <f t="shared" si="131"/>
        <v>1.5</v>
      </c>
      <c r="W1225" s="54">
        <f t="shared" si="131"/>
        <v>0</v>
      </c>
      <c r="X1225" s="56">
        <f t="shared" si="131"/>
        <v>125.5</v>
      </c>
      <c r="Y1225" s="57">
        <f t="shared" si="131"/>
        <v>0</v>
      </c>
      <c r="Z1225" s="54">
        <f t="shared" si="131"/>
        <v>0</v>
      </c>
      <c r="AA1225" s="58">
        <f t="shared" si="131"/>
        <v>32</v>
      </c>
      <c r="AB1225" s="54">
        <f t="shared" si="131"/>
        <v>8</v>
      </c>
      <c r="AC1225" s="54">
        <f t="shared" si="131"/>
        <v>0</v>
      </c>
      <c r="AD1225" s="59">
        <f t="shared" si="131"/>
        <v>0</v>
      </c>
      <c r="AE1225" s="58">
        <f t="shared" si="131"/>
        <v>0</v>
      </c>
      <c r="AF1225" s="60"/>
    </row>
    <row r="1226" ht="28.5" customHeight="1" spans="1:33">
      <c r="A1226" s="61" t="s">
        <v>36</v>
      </c>
      <c r="B1226" s="61" t="s">
        <v>908</v>
      </c>
      <c r="C1226" s="61" t="s">
        <v>938</v>
      </c>
      <c r="D1226" s="61" t="s">
        <v>960</v>
      </c>
      <c r="E1226" s="62" t="s">
        <v>961</v>
      </c>
      <c r="F1226" s="46">
        <v>46174</v>
      </c>
      <c r="G1226" s="46" t="str">
        <f t="shared" si="130"/>
        <v>魏小强2026-6-1</v>
      </c>
      <c r="H1226" s="63" t="s">
        <v>962</v>
      </c>
      <c r="I1226" s="63" t="s">
        <v>963</v>
      </c>
      <c r="J1226" s="64"/>
      <c r="K1226" s="64"/>
      <c r="L1226" s="65"/>
      <c r="M1226" s="65"/>
      <c r="N1226" s="65"/>
      <c r="O1226" s="66">
        <v>8</v>
      </c>
      <c r="P1226" s="67"/>
      <c r="Q1226" s="68"/>
      <c r="R1226" s="68"/>
      <c r="S1226" s="68"/>
      <c r="T1226" s="69">
        <f t="shared" ref="T1226:T1257" si="132">SUM(O1226:S1226)</f>
        <v>8</v>
      </c>
      <c r="U1226" s="68"/>
      <c r="V1226" s="70"/>
      <c r="W1226" s="70"/>
      <c r="X1226" s="71">
        <f t="shared" ref="X1226:X1257" si="133">SUM(T1226:W1226)</f>
        <v>8</v>
      </c>
      <c r="Y1226" s="72"/>
      <c r="Z1226" s="70"/>
      <c r="AA1226" s="68">
        <v>2</v>
      </c>
      <c r="AB1226" s="73"/>
      <c r="AC1226" s="70"/>
      <c r="AD1226" s="74"/>
      <c r="AE1226" s="68"/>
      <c r="AF1226" s="75"/>
    </row>
    <row r="1227" ht="28.5" customHeight="1" spans="1:33">
      <c r="A1227" s="61" t="s">
        <v>36</v>
      </c>
      <c r="B1227" s="61" t="s">
        <v>908</v>
      </c>
      <c r="C1227" s="61" t="s">
        <v>938</v>
      </c>
      <c r="D1227" s="61" t="s">
        <v>960</v>
      </c>
      <c r="E1227" s="76" t="s">
        <v>961</v>
      </c>
      <c r="F1227" s="46">
        <v>46175</v>
      </c>
      <c r="G1227" s="46" t="str">
        <f t="shared" si="130"/>
        <v>魏小强2026-6-2</v>
      </c>
      <c r="H1227" s="63" t="s">
        <v>140</v>
      </c>
      <c r="I1227" s="63" t="s">
        <v>808</v>
      </c>
      <c r="J1227" s="64"/>
      <c r="K1227" s="64"/>
      <c r="L1227" s="65"/>
      <c r="M1227" s="65"/>
      <c r="N1227" s="65"/>
      <c r="O1227" s="66">
        <v>8</v>
      </c>
      <c r="P1227" s="67"/>
      <c r="Q1227" s="68"/>
      <c r="R1227" s="68"/>
      <c r="S1227" s="68"/>
      <c r="T1227" s="69">
        <f t="shared" si="132"/>
        <v>8</v>
      </c>
      <c r="U1227" s="68"/>
      <c r="V1227" s="70"/>
      <c r="W1227" s="70"/>
      <c r="X1227" s="71">
        <f t="shared" si="133"/>
        <v>8</v>
      </c>
      <c r="Y1227" s="72"/>
      <c r="Z1227" s="70"/>
      <c r="AA1227" s="68">
        <v>2</v>
      </c>
      <c r="AB1227" s="73"/>
      <c r="AC1227" s="70"/>
      <c r="AD1227" s="74"/>
      <c r="AE1227" s="68"/>
      <c r="AF1227" s="75"/>
    </row>
    <row r="1228" ht="28.5" customHeight="1" spans="1:33">
      <c r="A1228" s="61" t="s">
        <v>36</v>
      </c>
      <c r="B1228" s="61" t="s">
        <v>908</v>
      </c>
      <c r="C1228" s="61" t="s">
        <v>938</v>
      </c>
      <c r="D1228" s="61" t="s">
        <v>960</v>
      </c>
      <c r="E1228" s="76" t="s">
        <v>961</v>
      </c>
      <c r="F1228" s="46">
        <v>46176</v>
      </c>
      <c r="G1228" s="46" t="str">
        <f t="shared" si="130"/>
        <v>魏小强2026-6-3</v>
      </c>
      <c r="H1228" s="63" t="s">
        <v>964</v>
      </c>
      <c r="I1228" s="63" t="s">
        <v>965</v>
      </c>
      <c r="J1228" s="64"/>
      <c r="K1228" s="64"/>
      <c r="L1228" s="65"/>
      <c r="M1228" s="65"/>
      <c r="N1228" s="65"/>
      <c r="O1228" s="66">
        <v>8</v>
      </c>
      <c r="P1228" s="67"/>
      <c r="Q1228" s="68"/>
      <c r="R1228" s="68"/>
      <c r="S1228" s="68"/>
      <c r="T1228" s="69">
        <f t="shared" si="132"/>
        <v>8</v>
      </c>
      <c r="U1228" s="68"/>
      <c r="V1228" s="70"/>
      <c r="W1228" s="70"/>
      <c r="X1228" s="71">
        <f t="shared" si="133"/>
        <v>8</v>
      </c>
      <c r="Y1228" s="72"/>
      <c r="Z1228" s="70"/>
      <c r="AA1228" s="68">
        <v>2</v>
      </c>
      <c r="AB1228" s="73"/>
      <c r="AC1228" s="70"/>
      <c r="AD1228" s="74"/>
      <c r="AE1228" s="68"/>
      <c r="AF1228" s="75"/>
    </row>
    <row r="1229" ht="28.5" customHeight="1" spans="1:33">
      <c r="A1229" s="61" t="s">
        <v>36</v>
      </c>
      <c r="B1229" s="61" t="s">
        <v>908</v>
      </c>
      <c r="C1229" s="61" t="s">
        <v>938</v>
      </c>
      <c r="D1229" s="61" t="s">
        <v>960</v>
      </c>
      <c r="E1229" s="61" t="s">
        <v>961</v>
      </c>
      <c r="F1229" s="46">
        <v>46177</v>
      </c>
      <c r="G1229" s="46" t="str">
        <f t="shared" si="130"/>
        <v>魏小强2026-6-4</v>
      </c>
      <c r="H1229" s="63" t="s">
        <v>595</v>
      </c>
      <c r="I1229" s="63" t="s">
        <v>966</v>
      </c>
      <c r="J1229" s="64"/>
      <c r="K1229" s="64"/>
      <c r="L1229" s="65"/>
      <c r="M1229" s="65"/>
      <c r="N1229" s="65"/>
      <c r="O1229" s="66">
        <v>8</v>
      </c>
      <c r="P1229" s="67"/>
      <c r="Q1229" s="68"/>
      <c r="R1229" s="68"/>
      <c r="S1229" s="68"/>
      <c r="T1229" s="69">
        <f t="shared" si="132"/>
        <v>8</v>
      </c>
      <c r="U1229" s="68"/>
      <c r="V1229" s="70"/>
      <c r="W1229" s="70"/>
      <c r="X1229" s="71">
        <f t="shared" si="133"/>
        <v>8</v>
      </c>
      <c r="Y1229" s="72"/>
      <c r="Z1229" s="70"/>
      <c r="AA1229" s="68">
        <v>2</v>
      </c>
      <c r="AB1229" s="73"/>
      <c r="AC1229" s="70"/>
      <c r="AD1229" s="74"/>
      <c r="AE1229" s="68"/>
      <c r="AF1229" s="75"/>
    </row>
    <row r="1230" ht="28.5" customHeight="1" spans="1:33">
      <c r="A1230" s="61" t="s">
        <v>36</v>
      </c>
      <c r="B1230" s="61" t="s">
        <v>908</v>
      </c>
      <c r="C1230" s="61" t="s">
        <v>938</v>
      </c>
      <c r="D1230" s="61" t="s">
        <v>960</v>
      </c>
      <c r="E1230" s="76" t="s">
        <v>961</v>
      </c>
      <c r="F1230" s="46">
        <v>46178</v>
      </c>
      <c r="G1230" s="46" t="str">
        <f t="shared" si="130"/>
        <v>魏小强2026-6-5</v>
      </c>
      <c r="H1230" s="63" t="s">
        <v>967</v>
      </c>
      <c r="I1230" s="63" t="s">
        <v>76</v>
      </c>
      <c r="J1230" s="64"/>
      <c r="K1230" s="64"/>
      <c r="L1230" s="65"/>
      <c r="M1230" s="65"/>
      <c r="N1230" s="65"/>
      <c r="O1230" s="66">
        <v>8</v>
      </c>
      <c r="P1230" s="67"/>
      <c r="Q1230" s="68"/>
      <c r="R1230" s="68"/>
      <c r="S1230" s="68"/>
      <c r="T1230" s="69">
        <f t="shared" si="132"/>
        <v>8</v>
      </c>
      <c r="U1230" s="68"/>
      <c r="V1230" s="70"/>
      <c r="W1230" s="70"/>
      <c r="X1230" s="71">
        <f t="shared" si="133"/>
        <v>8</v>
      </c>
      <c r="Y1230" s="72"/>
      <c r="Z1230" s="70"/>
      <c r="AA1230" s="68">
        <v>2</v>
      </c>
      <c r="AB1230" s="73"/>
      <c r="AC1230" s="70"/>
      <c r="AD1230" s="74"/>
      <c r="AE1230" s="68"/>
      <c r="AF1230" s="75"/>
    </row>
    <row r="1231" ht="28.5" customHeight="1" spans="1:33">
      <c r="A1231" s="61" t="s">
        <v>36</v>
      </c>
      <c r="B1231" s="61" t="s">
        <v>908</v>
      </c>
      <c r="C1231" s="61" t="s">
        <v>938</v>
      </c>
      <c r="D1231" s="61" t="s">
        <v>960</v>
      </c>
      <c r="E1231" s="76" t="s">
        <v>961</v>
      </c>
      <c r="F1231" s="46">
        <v>46179</v>
      </c>
      <c r="G1231" s="46" t="str">
        <f t="shared" si="130"/>
        <v>魏小强2026-6-6</v>
      </c>
      <c r="H1231" s="63" t="s">
        <v>968</v>
      </c>
      <c r="I1231" s="63" t="s">
        <v>969</v>
      </c>
      <c r="J1231" s="64"/>
      <c r="K1231" s="64"/>
      <c r="L1231" s="65" t="s">
        <v>327</v>
      </c>
      <c r="M1231" s="65"/>
      <c r="N1231" s="65"/>
      <c r="O1231" s="66">
        <v>8</v>
      </c>
      <c r="P1231" s="67"/>
      <c r="Q1231" s="68">
        <v>-1.5</v>
      </c>
      <c r="R1231" s="68"/>
      <c r="S1231" s="68"/>
      <c r="T1231" s="69">
        <f t="shared" si="132"/>
        <v>6.5</v>
      </c>
      <c r="U1231" s="68"/>
      <c r="V1231" s="70"/>
      <c r="W1231" s="70"/>
      <c r="X1231" s="71">
        <f t="shared" si="133"/>
        <v>6.5</v>
      </c>
      <c r="Y1231" s="72"/>
      <c r="Z1231" s="70"/>
      <c r="AA1231" s="68">
        <v>2</v>
      </c>
      <c r="AB1231" s="73"/>
      <c r="AC1231" s="70"/>
      <c r="AD1231" s="74"/>
      <c r="AE1231" s="68"/>
      <c r="AF1231" s="75"/>
    </row>
    <row r="1232" ht="28.5" customHeight="1" spans="1:33">
      <c r="A1232" s="61" t="s">
        <v>36</v>
      </c>
      <c r="B1232" s="61" t="s">
        <v>908</v>
      </c>
      <c r="C1232" s="61" t="s">
        <v>938</v>
      </c>
      <c r="D1232" s="61" t="s">
        <v>960</v>
      </c>
      <c r="E1232" s="62" t="s">
        <v>961</v>
      </c>
      <c r="F1232" s="77">
        <v>46180</v>
      </c>
      <c r="G1232" s="46" t="str">
        <f t="shared" si="130"/>
        <v>魏小强2026-6-7</v>
      </c>
      <c r="H1232" s="63"/>
      <c r="I1232" s="63"/>
      <c r="J1232" s="64"/>
      <c r="K1232" s="64"/>
      <c r="L1232" s="65"/>
      <c r="M1232" s="65"/>
      <c r="N1232" s="65"/>
      <c r="O1232" s="66"/>
      <c r="P1232" s="67"/>
      <c r="Q1232" s="68"/>
      <c r="R1232" s="68"/>
      <c r="S1232" s="68"/>
      <c r="T1232" s="69">
        <f t="shared" si="132"/>
        <v>0</v>
      </c>
      <c r="U1232" s="68"/>
      <c r="V1232" s="70"/>
      <c r="W1232" s="70"/>
      <c r="X1232" s="71">
        <f t="shared" si="133"/>
        <v>0</v>
      </c>
      <c r="Y1232" s="72"/>
      <c r="Z1232" s="70"/>
      <c r="AA1232" s="68"/>
      <c r="AB1232" s="73"/>
      <c r="AC1232" s="70"/>
      <c r="AD1232" s="74"/>
      <c r="AE1232" s="68"/>
      <c r="AF1232" s="75"/>
    </row>
    <row r="1233" ht="28.5" customHeight="1" spans="1:32">
      <c r="A1233" s="61" t="s">
        <v>36</v>
      </c>
      <c r="B1233" s="61" t="s">
        <v>908</v>
      </c>
      <c r="C1233" s="61" t="s">
        <v>938</v>
      </c>
      <c r="D1233" s="61" t="s">
        <v>960</v>
      </c>
      <c r="E1233" s="76" t="s">
        <v>961</v>
      </c>
      <c r="F1233" s="46">
        <v>46181</v>
      </c>
      <c r="G1233" s="46" t="str">
        <f t="shared" si="130"/>
        <v>魏小强2026-6-8</v>
      </c>
      <c r="H1233" s="63" t="s">
        <v>970</v>
      </c>
      <c r="I1233" s="63" t="s">
        <v>971</v>
      </c>
      <c r="J1233" s="64"/>
      <c r="K1233" s="64"/>
      <c r="L1233" s="65"/>
      <c r="M1233" s="65"/>
      <c r="N1233" s="65"/>
      <c r="O1233" s="66">
        <v>8</v>
      </c>
      <c r="P1233" s="67"/>
      <c r="Q1233" s="68"/>
      <c r="R1233" s="68"/>
      <c r="S1233" s="68"/>
      <c r="T1233" s="69">
        <f t="shared" si="132"/>
        <v>8</v>
      </c>
      <c r="U1233" s="68"/>
      <c r="V1233" s="70"/>
      <c r="W1233" s="70"/>
      <c r="X1233" s="71">
        <f t="shared" si="133"/>
        <v>8</v>
      </c>
      <c r="Y1233" s="72"/>
      <c r="Z1233" s="70"/>
      <c r="AA1233" s="68">
        <v>2</v>
      </c>
      <c r="AB1233" s="73"/>
      <c r="AC1233" s="70"/>
      <c r="AD1233" s="74"/>
      <c r="AE1233" s="68"/>
      <c r="AF1233" s="75"/>
    </row>
    <row r="1234" ht="28.5" customHeight="1" spans="1:32">
      <c r="A1234" s="61" t="s">
        <v>36</v>
      </c>
      <c r="B1234" s="61" t="s">
        <v>908</v>
      </c>
      <c r="C1234" s="61" t="s">
        <v>938</v>
      </c>
      <c r="D1234" s="61" t="s">
        <v>960</v>
      </c>
      <c r="E1234" s="76" t="s">
        <v>961</v>
      </c>
      <c r="F1234" s="78">
        <v>46182</v>
      </c>
      <c r="G1234" s="46" t="str">
        <f t="shared" si="130"/>
        <v>魏小强2026-6-9</v>
      </c>
      <c r="H1234" s="63" t="s">
        <v>972</v>
      </c>
      <c r="I1234" s="63" t="s">
        <v>973</v>
      </c>
      <c r="J1234" s="64"/>
      <c r="K1234" s="64"/>
      <c r="L1234" s="65"/>
      <c r="M1234" s="65"/>
      <c r="N1234" s="65"/>
      <c r="O1234" s="66">
        <v>8</v>
      </c>
      <c r="P1234" s="67"/>
      <c r="Q1234" s="68"/>
      <c r="R1234" s="68"/>
      <c r="S1234" s="68"/>
      <c r="T1234" s="69">
        <f t="shared" si="132"/>
        <v>8</v>
      </c>
      <c r="U1234" s="68"/>
      <c r="V1234" s="70"/>
      <c r="W1234" s="70"/>
      <c r="X1234" s="71">
        <f t="shared" si="133"/>
        <v>8</v>
      </c>
      <c r="Y1234" s="72"/>
      <c r="Z1234" s="70"/>
      <c r="AA1234" s="68">
        <v>2</v>
      </c>
      <c r="AB1234" s="73"/>
      <c r="AC1234" s="70"/>
      <c r="AD1234" s="74"/>
      <c r="AE1234" s="68"/>
      <c r="AF1234" s="75"/>
    </row>
    <row r="1235" ht="28.5" customHeight="1" spans="1:32">
      <c r="A1235" s="61" t="s">
        <v>36</v>
      </c>
      <c r="B1235" s="61" t="s">
        <v>908</v>
      </c>
      <c r="C1235" s="61" t="s">
        <v>938</v>
      </c>
      <c r="D1235" s="61" t="s">
        <v>960</v>
      </c>
      <c r="E1235" s="62" t="s">
        <v>961</v>
      </c>
      <c r="F1235" s="46">
        <v>46183</v>
      </c>
      <c r="G1235" s="46" t="str">
        <f t="shared" si="130"/>
        <v>魏小强2026-6-10</v>
      </c>
      <c r="H1235" s="63" t="s">
        <v>974</v>
      </c>
      <c r="I1235" s="63" t="s">
        <v>975</v>
      </c>
      <c r="J1235" s="64"/>
      <c r="K1235" s="64"/>
      <c r="L1235" s="65"/>
      <c r="M1235" s="65"/>
      <c r="N1235" s="65"/>
      <c r="O1235" s="66">
        <v>8</v>
      </c>
      <c r="P1235" s="67"/>
      <c r="Q1235" s="68"/>
      <c r="R1235" s="68"/>
      <c r="S1235" s="68"/>
      <c r="T1235" s="69">
        <f t="shared" si="132"/>
        <v>8</v>
      </c>
      <c r="U1235" s="68"/>
      <c r="V1235" s="70"/>
      <c r="W1235" s="70"/>
      <c r="X1235" s="71">
        <f t="shared" si="133"/>
        <v>8</v>
      </c>
      <c r="Y1235" s="72"/>
      <c r="Z1235" s="70"/>
      <c r="AA1235" s="68">
        <v>2</v>
      </c>
      <c r="AB1235" s="73"/>
      <c r="AC1235" s="70"/>
      <c r="AD1235" s="74"/>
      <c r="AE1235" s="68"/>
      <c r="AF1235" s="75"/>
    </row>
    <row r="1236" ht="28.5" customHeight="1" spans="1:32">
      <c r="A1236" s="61" t="s">
        <v>36</v>
      </c>
      <c r="B1236" s="61" t="s">
        <v>908</v>
      </c>
      <c r="C1236" s="61" t="s">
        <v>938</v>
      </c>
      <c r="D1236" s="61" t="s">
        <v>960</v>
      </c>
      <c r="E1236" s="62" t="s">
        <v>961</v>
      </c>
      <c r="F1236" s="46">
        <v>46184</v>
      </c>
      <c r="G1236" s="46" t="str">
        <f t="shared" si="130"/>
        <v>魏小强2026-6-11</v>
      </c>
      <c r="H1236" s="63" t="s">
        <v>976</v>
      </c>
      <c r="I1236" s="63" t="s">
        <v>977</v>
      </c>
      <c r="J1236" s="64"/>
      <c r="K1236" s="64"/>
      <c r="L1236" s="65"/>
      <c r="M1236" s="65"/>
      <c r="N1236" s="65"/>
      <c r="O1236" s="66">
        <v>8</v>
      </c>
      <c r="P1236" s="67"/>
      <c r="Q1236" s="68"/>
      <c r="R1236" s="68"/>
      <c r="S1236" s="68"/>
      <c r="T1236" s="69">
        <f t="shared" si="132"/>
        <v>8</v>
      </c>
      <c r="U1236" s="68"/>
      <c r="V1236" s="70"/>
      <c r="W1236" s="70"/>
      <c r="X1236" s="71">
        <f t="shared" si="133"/>
        <v>8</v>
      </c>
      <c r="Y1236" s="72"/>
      <c r="Z1236" s="70"/>
      <c r="AA1236" s="68">
        <v>2</v>
      </c>
      <c r="AB1236" s="73"/>
      <c r="AC1236" s="70"/>
      <c r="AD1236" s="74"/>
      <c r="AE1236" s="68"/>
      <c r="AF1236" s="75"/>
    </row>
    <row r="1237" ht="28.5" customHeight="1" spans="1:32">
      <c r="A1237" s="61" t="s">
        <v>36</v>
      </c>
      <c r="B1237" s="61" t="s">
        <v>908</v>
      </c>
      <c r="C1237" s="61" t="s">
        <v>938</v>
      </c>
      <c r="D1237" s="61" t="s">
        <v>960</v>
      </c>
      <c r="E1237" s="62" t="s">
        <v>961</v>
      </c>
      <c r="F1237" s="46">
        <v>46185</v>
      </c>
      <c r="G1237" s="46" t="str">
        <f t="shared" si="130"/>
        <v>魏小强2026-6-12</v>
      </c>
      <c r="H1237" s="63" t="s">
        <v>978</v>
      </c>
      <c r="I1237" s="63" t="s">
        <v>979</v>
      </c>
      <c r="J1237" s="64"/>
      <c r="K1237" s="64"/>
      <c r="L1237" s="65" t="s">
        <v>78</v>
      </c>
      <c r="M1237" s="65"/>
      <c r="N1237" s="65"/>
      <c r="O1237" s="66">
        <v>8</v>
      </c>
      <c r="P1237" s="67"/>
      <c r="Q1237" s="68">
        <v>-1.5</v>
      </c>
      <c r="R1237" s="68"/>
      <c r="S1237" s="68"/>
      <c r="T1237" s="69">
        <f t="shared" si="132"/>
        <v>6.5</v>
      </c>
      <c r="U1237" s="68"/>
      <c r="V1237" s="70"/>
      <c r="W1237" s="70"/>
      <c r="X1237" s="71">
        <f t="shared" si="133"/>
        <v>6.5</v>
      </c>
      <c r="Y1237" s="72"/>
      <c r="Z1237" s="70"/>
      <c r="AA1237" s="68">
        <v>2</v>
      </c>
      <c r="AB1237" s="73"/>
      <c r="AC1237" s="70"/>
      <c r="AD1237" s="74"/>
      <c r="AE1237" s="68"/>
      <c r="AF1237" s="75"/>
    </row>
    <row r="1238" ht="28.5" customHeight="1" spans="1:32">
      <c r="A1238" s="61" t="s">
        <v>36</v>
      </c>
      <c r="B1238" s="61" t="s">
        <v>908</v>
      </c>
      <c r="C1238" s="61" t="s">
        <v>938</v>
      </c>
      <c r="D1238" s="61" t="s">
        <v>960</v>
      </c>
      <c r="E1238" s="76" t="s">
        <v>961</v>
      </c>
      <c r="F1238" s="77">
        <v>46186</v>
      </c>
      <c r="G1238" s="46" t="str">
        <f t="shared" si="130"/>
        <v>魏小强2026-6-13</v>
      </c>
      <c r="H1238" s="63"/>
      <c r="I1238" s="63"/>
      <c r="J1238" s="64"/>
      <c r="K1238" s="64"/>
      <c r="L1238" s="65"/>
      <c r="M1238" s="65"/>
      <c r="N1238" s="65"/>
      <c r="O1238" s="66"/>
      <c r="P1238" s="67"/>
      <c r="Q1238" s="68"/>
      <c r="R1238" s="68"/>
      <c r="S1238" s="68"/>
      <c r="T1238" s="69">
        <f t="shared" si="132"/>
        <v>0</v>
      </c>
      <c r="U1238" s="68"/>
      <c r="V1238" s="70"/>
      <c r="W1238" s="70"/>
      <c r="X1238" s="71">
        <f t="shared" si="133"/>
        <v>0</v>
      </c>
      <c r="Y1238" s="72"/>
      <c r="Z1238" s="70"/>
      <c r="AA1238" s="68"/>
      <c r="AB1238" s="73"/>
      <c r="AC1238" s="70"/>
      <c r="AD1238" s="74"/>
      <c r="AE1238" s="68"/>
      <c r="AF1238" s="80"/>
    </row>
    <row r="1239" ht="28.5" customHeight="1" spans="1:32">
      <c r="A1239" s="61" t="s">
        <v>36</v>
      </c>
      <c r="B1239" s="61" t="s">
        <v>908</v>
      </c>
      <c r="C1239" s="61" t="s">
        <v>938</v>
      </c>
      <c r="D1239" s="61" t="s">
        <v>960</v>
      </c>
      <c r="E1239" s="62" t="s">
        <v>961</v>
      </c>
      <c r="F1239" s="77">
        <v>46187</v>
      </c>
      <c r="G1239" s="46" t="str">
        <f t="shared" si="130"/>
        <v>魏小强2026-6-14</v>
      </c>
      <c r="H1239" s="63"/>
      <c r="I1239" s="63"/>
      <c r="J1239" s="64"/>
      <c r="K1239" s="64"/>
      <c r="L1239" s="65"/>
      <c r="M1239" s="65"/>
      <c r="N1239" s="65"/>
      <c r="O1239" s="66"/>
      <c r="P1239" s="67"/>
      <c r="Q1239" s="68"/>
      <c r="R1239" s="68"/>
      <c r="S1239" s="68"/>
      <c r="T1239" s="69">
        <f t="shared" si="132"/>
        <v>0</v>
      </c>
      <c r="U1239" s="68"/>
      <c r="V1239" s="70"/>
      <c r="W1239" s="70"/>
      <c r="X1239" s="71">
        <f t="shared" si="133"/>
        <v>0</v>
      </c>
      <c r="Y1239" s="72"/>
      <c r="Z1239" s="70"/>
      <c r="AA1239" s="68"/>
      <c r="AB1239" s="73"/>
      <c r="AC1239" s="70"/>
      <c r="AD1239" s="74"/>
      <c r="AE1239" s="68"/>
      <c r="AF1239" s="80"/>
    </row>
    <row r="1240" ht="28.5" customHeight="1" spans="1:32">
      <c r="A1240" s="61" t="s">
        <v>36</v>
      </c>
      <c r="B1240" s="61" t="s">
        <v>908</v>
      </c>
      <c r="C1240" s="61" t="s">
        <v>938</v>
      </c>
      <c r="D1240" s="61" t="s">
        <v>960</v>
      </c>
      <c r="E1240" s="76" t="s">
        <v>961</v>
      </c>
      <c r="F1240" s="46">
        <v>46188</v>
      </c>
      <c r="G1240" s="46" t="str">
        <f t="shared" si="130"/>
        <v>魏小强2026-6-15</v>
      </c>
      <c r="H1240" s="63" t="s">
        <v>980</v>
      </c>
      <c r="I1240" s="63"/>
      <c r="J1240" s="64"/>
      <c r="K1240" s="64"/>
      <c r="L1240" s="65"/>
      <c r="M1240" s="65"/>
      <c r="N1240" s="65"/>
      <c r="O1240" s="66">
        <v>8</v>
      </c>
      <c r="P1240" s="67"/>
      <c r="Q1240" s="68"/>
      <c r="R1240" s="68"/>
      <c r="S1240" s="68"/>
      <c r="T1240" s="69">
        <f t="shared" si="132"/>
        <v>8</v>
      </c>
      <c r="U1240" s="68"/>
      <c r="V1240" s="70"/>
      <c r="W1240" s="70"/>
      <c r="X1240" s="71">
        <f t="shared" si="133"/>
        <v>8</v>
      </c>
      <c r="Y1240" s="72"/>
      <c r="Z1240" s="70"/>
      <c r="AA1240" s="68"/>
      <c r="AB1240" s="73"/>
      <c r="AC1240" s="70"/>
      <c r="AD1240" s="74"/>
      <c r="AE1240" s="68"/>
      <c r="AF1240" s="75"/>
    </row>
    <row r="1241" ht="28.5" customHeight="1" spans="1:32">
      <c r="A1241" s="61" t="s">
        <v>36</v>
      </c>
      <c r="B1241" s="61" t="s">
        <v>908</v>
      </c>
      <c r="C1241" s="61" t="s">
        <v>938</v>
      </c>
      <c r="D1241" s="61" t="s">
        <v>960</v>
      </c>
      <c r="E1241" s="76" t="s">
        <v>961</v>
      </c>
      <c r="F1241" s="46">
        <v>46189</v>
      </c>
      <c r="G1241" s="46" t="str">
        <f t="shared" si="130"/>
        <v>魏小强2026-6-16</v>
      </c>
      <c r="H1241" s="63" t="s">
        <v>197</v>
      </c>
      <c r="I1241" s="63" t="s">
        <v>975</v>
      </c>
      <c r="J1241" s="64"/>
      <c r="K1241" s="64"/>
      <c r="L1241" s="65"/>
      <c r="M1241" s="65"/>
      <c r="N1241" s="79"/>
      <c r="O1241" s="66">
        <v>8</v>
      </c>
      <c r="P1241" s="67"/>
      <c r="Q1241" s="68"/>
      <c r="R1241" s="68"/>
      <c r="S1241" s="68"/>
      <c r="T1241" s="69">
        <f t="shared" si="132"/>
        <v>8</v>
      </c>
      <c r="U1241" s="68"/>
      <c r="V1241" s="70"/>
      <c r="W1241" s="70"/>
      <c r="X1241" s="71">
        <f t="shared" si="133"/>
        <v>8</v>
      </c>
      <c r="Y1241" s="72"/>
      <c r="Z1241" s="70"/>
      <c r="AA1241" s="68">
        <v>2</v>
      </c>
      <c r="AB1241" s="73"/>
      <c r="AC1241" s="70"/>
      <c r="AD1241" s="74"/>
      <c r="AE1241" s="68"/>
      <c r="AF1241" s="80"/>
    </row>
    <row r="1242" ht="28.5" customHeight="1" spans="1:32">
      <c r="A1242" s="61" t="s">
        <v>36</v>
      </c>
      <c r="B1242" s="61" t="s">
        <v>908</v>
      </c>
      <c r="C1242" s="61" t="s">
        <v>938</v>
      </c>
      <c r="D1242" s="61" t="s">
        <v>960</v>
      </c>
      <c r="E1242" s="76" t="s">
        <v>961</v>
      </c>
      <c r="F1242" s="46">
        <v>46190</v>
      </c>
      <c r="G1242" s="46" t="str">
        <f t="shared" si="130"/>
        <v>魏小强2026-6-17</v>
      </c>
      <c r="H1242" s="63" t="s">
        <v>981</v>
      </c>
      <c r="I1242" s="63" t="s">
        <v>982</v>
      </c>
      <c r="J1242" s="64"/>
      <c r="K1242" s="64"/>
      <c r="L1242" s="65"/>
      <c r="M1242" s="65"/>
      <c r="N1242" s="65"/>
      <c r="O1242" s="66">
        <v>8</v>
      </c>
      <c r="P1242" s="67"/>
      <c r="Q1242" s="68"/>
      <c r="R1242" s="68"/>
      <c r="S1242" s="68"/>
      <c r="T1242" s="69">
        <f t="shared" si="132"/>
        <v>8</v>
      </c>
      <c r="U1242" s="68"/>
      <c r="V1242" s="70">
        <v>1.5</v>
      </c>
      <c r="W1242" s="70"/>
      <c r="X1242" s="71">
        <f t="shared" si="133"/>
        <v>9.5</v>
      </c>
      <c r="Y1242" s="72"/>
      <c r="Z1242" s="70"/>
      <c r="AA1242" s="68">
        <v>4</v>
      </c>
      <c r="AB1242" s="73"/>
      <c r="AC1242" s="70"/>
      <c r="AD1242" s="74"/>
      <c r="AE1242" s="68"/>
      <c r="AF1242" s="75"/>
    </row>
    <row r="1243" ht="28.5" customHeight="1" spans="1:32">
      <c r="A1243" s="61" t="s">
        <v>36</v>
      </c>
      <c r="B1243" s="61" t="s">
        <v>908</v>
      </c>
      <c r="C1243" s="61" t="s">
        <v>938</v>
      </c>
      <c r="D1243" s="61" t="s">
        <v>960</v>
      </c>
      <c r="E1243" s="76" t="s">
        <v>961</v>
      </c>
      <c r="F1243" s="46">
        <v>46191</v>
      </c>
      <c r="G1243" s="46" t="str">
        <f t="shared" si="130"/>
        <v>魏小强2026-6-18</v>
      </c>
      <c r="H1243" s="63" t="s">
        <v>590</v>
      </c>
      <c r="I1243" s="63" t="s">
        <v>983</v>
      </c>
      <c r="J1243" s="64"/>
      <c r="K1243" s="64"/>
      <c r="L1243" s="65"/>
      <c r="M1243" s="65"/>
      <c r="N1243" s="65"/>
      <c r="O1243" s="66">
        <v>8</v>
      </c>
      <c r="P1243" s="67"/>
      <c r="Q1243" s="68"/>
      <c r="R1243" s="68"/>
      <c r="S1243" s="68"/>
      <c r="T1243" s="69">
        <f t="shared" si="132"/>
        <v>8</v>
      </c>
      <c r="U1243" s="68"/>
      <c r="V1243" s="70"/>
      <c r="W1243" s="70"/>
      <c r="X1243" s="71">
        <f t="shared" si="133"/>
        <v>8</v>
      </c>
      <c r="Y1243" s="72"/>
      <c r="Z1243" s="70"/>
      <c r="AA1243" s="68">
        <v>2</v>
      </c>
      <c r="AB1243" s="73"/>
      <c r="AC1243" s="70"/>
      <c r="AD1243" s="74"/>
      <c r="AE1243" s="68"/>
      <c r="AF1243" s="75"/>
    </row>
    <row r="1244" ht="28.5" customHeight="1" spans="1:32">
      <c r="A1244" s="61" t="s">
        <v>36</v>
      </c>
      <c r="B1244" s="61" t="s">
        <v>908</v>
      </c>
      <c r="C1244" s="61" t="s">
        <v>938</v>
      </c>
      <c r="D1244" s="61" t="s">
        <v>960</v>
      </c>
      <c r="E1244" s="76" t="s">
        <v>961</v>
      </c>
      <c r="F1244" s="82">
        <v>46192</v>
      </c>
      <c r="G1244" s="46" t="str">
        <f t="shared" si="130"/>
        <v>魏小强2026-6-19</v>
      </c>
      <c r="H1244" s="63"/>
      <c r="I1244" s="63"/>
      <c r="J1244" s="64"/>
      <c r="K1244" s="64"/>
      <c r="L1244" s="65"/>
      <c r="M1244" s="65"/>
      <c r="N1244" s="65"/>
      <c r="O1244" s="66"/>
      <c r="P1244" s="67"/>
      <c r="Q1244" s="68"/>
      <c r="R1244" s="68"/>
      <c r="S1244" s="68"/>
      <c r="T1244" s="69">
        <f t="shared" si="132"/>
        <v>0</v>
      </c>
      <c r="U1244" s="68"/>
      <c r="V1244" s="70"/>
      <c r="W1244" s="70"/>
      <c r="X1244" s="71">
        <f t="shared" si="133"/>
        <v>0</v>
      </c>
      <c r="Y1244" s="72"/>
      <c r="Z1244" s="70"/>
      <c r="AA1244" s="68"/>
      <c r="AB1244" s="73">
        <v>8</v>
      </c>
      <c r="AC1244" s="70"/>
      <c r="AD1244" s="74"/>
      <c r="AE1244" s="68"/>
      <c r="AF1244" s="75"/>
    </row>
    <row r="1245" ht="28.5" customHeight="1" spans="1:32">
      <c r="A1245" s="61" t="s">
        <v>36</v>
      </c>
      <c r="B1245" s="61" t="s">
        <v>908</v>
      </c>
      <c r="C1245" s="61" t="s">
        <v>938</v>
      </c>
      <c r="D1245" s="61" t="s">
        <v>960</v>
      </c>
      <c r="E1245" s="62" t="s">
        <v>961</v>
      </c>
      <c r="F1245" s="77">
        <v>46193</v>
      </c>
      <c r="G1245" s="46" t="str">
        <f t="shared" si="130"/>
        <v>魏小强2026-6-20</v>
      </c>
      <c r="H1245" s="63"/>
      <c r="I1245" s="63"/>
      <c r="J1245" s="64"/>
      <c r="K1245" s="64"/>
      <c r="L1245" s="65"/>
      <c r="M1245" s="65"/>
      <c r="N1245" s="65"/>
      <c r="O1245" s="66"/>
      <c r="P1245" s="67"/>
      <c r="Q1245" s="68"/>
      <c r="R1245" s="68"/>
      <c r="S1245" s="68"/>
      <c r="T1245" s="69">
        <f t="shared" si="132"/>
        <v>0</v>
      </c>
      <c r="U1245" s="68"/>
      <c r="V1245" s="70"/>
      <c r="W1245" s="70"/>
      <c r="X1245" s="71">
        <f t="shared" si="133"/>
        <v>0</v>
      </c>
      <c r="Y1245" s="72"/>
      <c r="Z1245" s="70"/>
      <c r="AA1245" s="68"/>
      <c r="AB1245" s="73"/>
      <c r="AC1245" s="70"/>
      <c r="AD1245" s="74"/>
      <c r="AE1245" s="68"/>
      <c r="AF1245" s="75"/>
    </row>
    <row r="1246" ht="28.5" customHeight="1" spans="1:32">
      <c r="A1246" s="61" t="s">
        <v>36</v>
      </c>
      <c r="B1246" s="61" t="s">
        <v>908</v>
      </c>
      <c r="C1246" s="61" t="s">
        <v>938</v>
      </c>
      <c r="D1246" s="61" t="s">
        <v>960</v>
      </c>
      <c r="E1246" s="62" t="s">
        <v>961</v>
      </c>
      <c r="F1246" s="46">
        <v>46194</v>
      </c>
      <c r="G1246" s="46" t="str">
        <f t="shared" si="130"/>
        <v>魏小强2026-6-21</v>
      </c>
      <c r="H1246" s="63" t="s">
        <v>984</v>
      </c>
      <c r="I1246" s="63" t="s">
        <v>985</v>
      </c>
      <c r="J1246" s="64"/>
      <c r="K1246" s="64"/>
      <c r="L1246" s="65" t="s">
        <v>100</v>
      </c>
      <c r="M1246" s="65"/>
      <c r="N1246" s="79"/>
      <c r="O1246" s="66">
        <v>8</v>
      </c>
      <c r="P1246" s="67"/>
      <c r="Q1246" s="68">
        <v>-1</v>
      </c>
      <c r="R1246" s="68"/>
      <c r="S1246" s="68"/>
      <c r="T1246" s="69">
        <f t="shared" si="132"/>
        <v>7</v>
      </c>
      <c r="U1246" s="68"/>
      <c r="V1246" s="70"/>
      <c r="W1246" s="70"/>
      <c r="X1246" s="71">
        <f t="shared" si="133"/>
        <v>7</v>
      </c>
      <c r="Y1246" s="72"/>
      <c r="Z1246" s="70"/>
      <c r="AA1246" s="68">
        <v>2</v>
      </c>
      <c r="AB1246" s="73"/>
      <c r="AC1246" s="70"/>
      <c r="AD1246" s="74"/>
      <c r="AE1246" s="68"/>
      <c r="AF1246" s="75"/>
    </row>
    <row r="1247" ht="28.5" customHeight="1" spans="1:32">
      <c r="A1247" s="61" t="s">
        <v>36</v>
      </c>
      <c r="B1247" s="61" t="s">
        <v>908</v>
      </c>
      <c r="C1247" s="61" t="s">
        <v>938</v>
      </c>
      <c r="D1247" s="61" t="s">
        <v>960</v>
      </c>
      <c r="E1247" s="76" t="s">
        <v>961</v>
      </c>
      <c r="F1247" s="46">
        <v>46195</v>
      </c>
      <c r="G1247" s="46" t="str">
        <f t="shared" si="130"/>
        <v>魏小强2026-6-22</v>
      </c>
      <c r="H1247" s="63"/>
      <c r="I1247" s="63"/>
      <c r="J1247" s="64"/>
      <c r="K1247" s="64"/>
      <c r="L1247" s="65"/>
      <c r="M1247" s="65"/>
      <c r="N1247" s="65"/>
      <c r="O1247" s="66"/>
      <c r="P1247" s="67"/>
      <c r="Q1247" s="68"/>
      <c r="R1247" s="68"/>
      <c r="S1247" s="68"/>
      <c r="T1247" s="69">
        <f t="shared" si="132"/>
        <v>0</v>
      </c>
      <c r="U1247" s="68"/>
      <c r="V1247" s="70"/>
      <c r="W1247" s="70"/>
      <c r="X1247" s="71">
        <f t="shared" si="133"/>
        <v>0</v>
      </c>
      <c r="Y1247" s="72"/>
      <c r="Z1247" s="70"/>
      <c r="AA1247" s="68"/>
      <c r="AB1247" s="73"/>
      <c r="AC1247" s="70"/>
      <c r="AD1247" s="74"/>
      <c r="AE1247" s="68"/>
      <c r="AF1247" s="75"/>
    </row>
    <row r="1248" ht="28.5" customHeight="1" spans="1:32">
      <c r="A1248" s="61" t="s">
        <v>36</v>
      </c>
      <c r="B1248" s="61" t="s">
        <v>908</v>
      </c>
      <c r="C1248" s="61" t="s">
        <v>938</v>
      </c>
      <c r="D1248" s="61" t="s">
        <v>960</v>
      </c>
      <c r="E1248" s="76" t="s">
        <v>961</v>
      </c>
      <c r="F1248" s="46">
        <v>46196</v>
      </c>
      <c r="G1248" s="46" t="str">
        <f t="shared" si="130"/>
        <v>魏小强2026-6-23</v>
      </c>
      <c r="H1248" s="63"/>
      <c r="I1248" s="63"/>
      <c r="J1248" s="64"/>
      <c r="K1248" s="64"/>
      <c r="L1248" s="65"/>
      <c r="M1248" s="65"/>
      <c r="N1248" s="65"/>
      <c r="O1248" s="66"/>
      <c r="P1248" s="67"/>
      <c r="Q1248" s="68"/>
      <c r="R1248" s="68"/>
      <c r="S1248" s="68"/>
      <c r="T1248" s="69">
        <f t="shared" si="132"/>
        <v>0</v>
      </c>
      <c r="U1248" s="68"/>
      <c r="V1248" s="70"/>
      <c r="W1248" s="70"/>
      <c r="X1248" s="71">
        <f t="shared" si="133"/>
        <v>0</v>
      </c>
      <c r="Y1248" s="72"/>
      <c r="Z1248" s="70"/>
      <c r="AA1248" s="68"/>
      <c r="AB1248" s="73"/>
      <c r="AC1248" s="70"/>
      <c r="AD1248" s="74"/>
      <c r="AE1248" s="68"/>
      <c r="AF1248" s="75"/>
    </row>
    <row r="1249" ht="28.5" customHeight="1" spans="1:33">
      <c r="A1249" s="61" t="s">
        <v>36</v>
      </c>
      <c r="B1249" s="61" t="s">
        <v>908</v>
      </c>
      <c r="C1249" s="61" t="s">
        <v>938</v>
      </c>
      <c r="D1249" s="61" t="s">
        <v>960</v>
      </c>
      <c r="E1249" s="76" t="s">
        <v>961</v>
      </c>
      <c r="F1249" s="46">
        <v>46197</v>
      </c>
      <c r="G1249" s="46" t="str">
        <f t="shared" si="130"/>
        <v>魏小强2026-6-24</v>
      </c>
      <c r="H1249" s="63"/>
      <c r="I1249" s="63"/>
      <c r="J1249" s="64"/>
      <c r="K1249" s="64"/>
      <c r="L1249" s="65"/>
      <c r="M1249" s="65"/>
      <c r="N1249" s="65"/>
      <c r="O1249" s="66"/>
      <c r="P1249" s="67"/>
      <c r="Q1249" s="68"/>
      <c r="R1249" s="68"/>
      <c r="S1249" s="68"/>
      <c r="T1249" s="69">
        <f t="shared" si="132"/>
        <v>0</v>
      </c>
      <c r="U1249" s="68"/>
      <c r="V1249" s="70"/>
      <c r="W1249" s="70"/>
      <c r="X1249" s="71">
        <f t="shared" si="133"/>
        <v>0</v>
      </c>
      <c r="Y1249" s="72"/>
      <c r="Z1249" s="70"/>
      <c r="AA1249" s="68"/>
      <c r="AB1249" s="73"/>
      <c r="AC1249" s="70"/>
      <c r="AD1249" s="74"/>
      <c r="AE1249" s="68"/>
      <c r="AF1249" s="75"/>
    </row>
    <row r="1250" ht="28.5" customHeight="1" spans="1:33">
      <c r="A1250" s="61" t="s">
        <v>36</v>
      </c>
      <c r="B1250" s="61" t="s">
        <v>908</v>
      </c>
      <c r="C1250" s="61" t="s">
        <v>938</v>
      </c>
      <c r="D1250" s="61" t="s">
        <v>960</v>
      </c>
      <c r="E1250" s="76" t="s">
        <v>961</v>
      </c>
      <c r="F1250" s="46">
        <v>46198</v>
      </c>
      <c r="G1250" s="46" t="str">
        <f t="shared" si="130"/>
        <v>魏小强2026-6-25</v>
      </c>
      <c r="H1250" s="63"/>
      <c r="I1250" s="63"/>
      <c r="J1250" s="64"/>
      <c r="K1250" s="64"/>
      <c r="L1250" s="65"/>
      <c r="M1250" s="65"/>
      <c r="N1250" s="79"/>
      <c r="O1250" s="66"/>
      <c r="P1250" s="67"/>
      <c r="Q1250" s="68"/>
      <c r="R1250" s="68"/>
      <c r="S1250" s="68"/>
      <c r="T1250" s="69">
        <f t="shared" si="132"/>
        <v>0</v>
      </c>
      <c r="U1250" s="68"/>
      <c r="V1250" s="70"/>
      <c r="W1250" s="70"/>
      <c r="X1250" s="71">
        <f t="shared" si="133"/>
        <v>0</v>
      </c>
      <c r="Y1250" s="72"/>
      <c r="Z1250" s="70"/>
      <c r="AA1250" s="68"/>
      <c r="AB1250" s="73"/>
      <c r="AC1250" s="70"/>
      <c r="AD1250" s="74"/>
      <c r="AE1250" s="68"/>
      <c r="AF1250" s="75"/>
    </row>
    <row r="1251" ht="28.5" customHeight="1" spans="1:33">
      <c r="A1251" s="61" t="s">
        <v>36</v>
      </c>
      <c r="B1251" s="61" t="s">
        <v>908</v>
      </c>
      <c r="C1251" s="61" t="s">
        <v>938</v>
      </c>
      <c r="D1251" s="61" t="s">
        <v>960</v>
      </c>
      <c r="E1251" s="76" t="s">
        <v>961</v>
      </c>
      <c r="F1251" s="46">
        <v>46199</v>
      </c>
      <c r="G1251" s="46" t="str">
        <f t="shared" si="130"/>
        <v>魏小强2026-6-26</v>
      </c>
      <c r="H1251" s="63"/>
      <c r="I1251" s="63"/>
      <c r="J1251" s="64"/>
      <c r="K1251" s="64"/>
      <c r="L1251" s="65"/>
      <c r="M1251" s="65"/>
      <c r="N1251" s="79"/>
      <c r="O1251" s="66"/>
      <c r="P1251" s="67"/>
      <c r="Q1251" s="68"/>
      <c r="R1251" s="68"/>
      <c r="S1251" s="68"/>
      <c r="T1251" s="69">
        <f t="shared" si="132"/>
        <v>0</v>
      </c>
      <c r="U1251" s="68"/>
      <c r="V1251" s="70"/>
      <c r="W1251" s="70"/>
      <c r="X1251" s="71">
        <f t="shared" si="133"/>
        <v>0</v>
      </c>
      <c r="Y1251" s="72"/>
      <c r="Z1251" s="70"/>
      <c r="AA1251" s="68"/>
      <c r="AB1251" s="73"/>
      <c r="AC1251" s="70"/>
      <c r="AD1251" s="74"/>
      <c r="AE1251" s="68"/>
      <c r="AF1251" s="75"/>
    </row>
    <row r="1252" ht="28.5" customHeight="1" spans="1:33">
      <c r="A1252" s="61" t="s">
        <v>36</v>
      </c>
      <c r="B1252" s="61" t="s">
        <v>908</v>
      </c>
      <c r="C1252" s="61" t="s">
        <v>938</v>
      </c>
      <c r="D1252" s="61" t="s">
        <v>960</v>
      </c>
      <c r="E1252" s="76" t="s">
        <v>961</v>
      </c>
      <c r="F1252" s="46">
        <v>46200</v>
      </c>
      <c r="G1252" s="46" t="str">
        <f t="shared" si="130"/>
        <v>魏小强2026-6-27</v>
      </c>
      <c r="H1252" s="63"/>
      <c r="I1252" s="63"/>
      <c r="J1252" s="64"/>
      <c r="K1252" s="64"/>
      <c r="L1252" s="65"/>
      <c r="M1252" s="65"/>
      <c r="N1252" s="79"/>
      <c r="O1252" s="66"/>
      <c r="P1252" s="67"/>
      <c r="Q1252" s="68"/>
      <c r="R1252" s="68"/>
      <c r="S1252" s="68"/>
      <c r="T1252" s="69">
        <f t="shared" si="132"/>
        <v>0</v>
      </c>
      <c r="U1252" s="68"/>
      <c r="V1252" s="70"/>
      <c r="W1252" s="70"/>
      <c r="X1252" s="71">
        <f t="shared" si="133"/>
        <v>0</v>
      </c>
      <c r="Y1252" s="72"/>
      <c r="Z1252" s="70"/>
      <c r="AA1252" s="68"/>
      <c r="AB1252" s="73"/>
      <c r="AC1252" s="70"/>
      <c r="AD1252" s="74"/>
      <c r="AE1252" s="68"/>
      <c r="AF1252" s="75"/>
    </row>
    <row r="1253" ht="28.5" customHeight="1" spans="1:33">
      <c r="A1253" s="61" t="s">
        <v>36</v>
      </c>
      <c r="B1253" s="61" t="s">
        <v>908</v>
      </c>
      <c r="C1253" s="61" t="s">
        <v>938</v>
      </c>
      <c r="D1253" s="61" t="s">
        <v>960</v>
      </c>
      <c r="E1253" s="62" t="s">
        <v>961</v>
      </c>
      <c r="F1253" s="46">
        <v>46201</v>
      </c>
      <c r="G1253" s="46" t="str">
        <f t="shared" si="130"/>
        <v>魏小强2026-6-28</v>
      </c>
      <c r="H1253" s="63"/>
      <c r="I1253" s="63"/>
      <c r="J1253" s="64"/>
      <c r="K1253" s="64"/>
      <c r="L1253" s="65"/>
      <c r="M1253" s="65"/>
      <c r="N1253" s="79"/>
      <c r="O1253" s="66"/>
      <c r="P1253" s="67"/>
      <c r="Q1253" s="68"/>
      <c r="R1253" s="68"/>
      <c r="S1253" s="68"/>
      <c r="T1253" s="69">
        <f t="shared" si="132"/>
        <v>0</v>
      </c>
      <c r="U1253" s="68"/>
      <c r="V1253" s="70"/>
      <c r="W1253" s="70"/>
      <c r="X1253" s="71">
        <f t="shared" si="133"/>
        <v>0</v>
      </c>
      <c r="Y1253" s="72"/>
      <c r="Z1253" s="70"/>
      <c r="AA1253" s="68"/>
      <c r="AB1253" s="73"/>
      <c r="AC1253" s="70"/>
      <c r="AD1253" s="74"/>
      <c r="AE1253" s="68"/>
      <c r="AF1253" s="75"/>
    </row>
    <row r="1254" ht="28.5" customHeight="1" spans="1:33">
      <c r="A1254" s="61" t="s">
        <v>36</v>
      </c>
      <c r="B1254" s="61" t="s">
        <v>908</v>
      </c>
      <c r="C1254" s="61" t="s">
        <v>938</v>
      </c>
      <c r="D1254" s="61" t="s">
        <v>960</v>
      </c>
      <c r="E1254" s="76" t="s">
        <v>961</v>
      </c>
      <c r="F1254" s="46">
        <v>46202</v>
      </c>
      <c r="G1254" s="46" t="str">
        <f t="shared" si="130"/>
        <v>魏小强2026-6-29</v>
      </c>
      <c r="H1254" s="63"/>
      <c r="I1254" s="63"/>
      <c r="J1254" s="64"/>
      <c r="K1254" s="64"/>
      <c r="L1254" s="65"/>
      <c r="M1254" s="65"/>
      <c r="N1254" s="79"/>
      <c r="O1254" s="66"/>
      <c r="P1254" s="67"/>
      <c r="Q1254" s="68"/>
      <c r="R1254" s="68"/>
      <c r="S1254" s="68"/>
      <c r="T1254" s="69">
        <f t="shared" si="132"/>
        <v>0</v>
      </c>
      <c r="U1254" s="68"/>
      <c r="V1254" s="70"/>
      <c r="W1254" s="70"/>
      <c r="X1254" s="71">
        <f t="shared" si="133"/>
        <v>0</v>
      </c>
      <c r="Y1254" s="72"/>
      <c r="Z1254" s="70"/>
      <c r="AA1254" s="68"/>
      <c r="AB1254" s="73"/>
      <c r="AC1254" s="70"/>
      <c r="AD1254" s="74"/>
      <c r="AE1254" s="68"/>
      <c r="AF1254" s="75"/>
    </row>
    <row r="1255" s="3" customFormat="1" ht="28.5" customHeight="1" spans="1:33">
      <c r="A1255" s="61" t="s">
        <v>36</v>
      </c>
      <c r="B1255" s="61" t="s">
        <v>908</v>
      </c>
      <c r="C1255" s="61" t="s">
        <v>938</v>
      </c>
      <c r="D1255" s="61" t="s">
        <v>960</v>
      </c>
      <c r="E1255" s="76" t="s">
        <v>961</v>
      </c>
      <c r="F1255" s="46">
        <v>46203</v>
      </c>
      <c r="G1255" s="46" t="str">
        <f t="shared" si="130"/>
        <v>魏小强2026-6-30</v>
      </c>
      <c r="H1255" s="63"/>
      <c r="I1255" s="63"/>
      <c r="J1255" s="64"/>
      <c r="K1255" s="64"/>
      <c r="L1255" s="65"/>
      <c r="M1255" s="65"/>
      <c r="N1255" s="65"/>
      <c r="O1255" s="66"/>
      <c r="P1255" s="67"/>
      <c r="Q1255" s="68"/>
      <c r="R1255" s="68"/>
      <c r="S1255" s="68"/>
      <c r="T1255" s="69">
        <f t="shared" si="132"/>
        <v>0</v>
      </c>
      <c r="U1255" s="68"/>
      <c r="V1255" s="70"/>
      <c r="W1255" s="70"/>
      <c r="X1255" s="71">
        <f t="shared" si="133"/>
        <v>0</v>
      </c>
      <c r="Y1255" s="72"/>
      <c r="Z1255" s="70"/>
      <c r="AA1255" s="68"/>
      <c r="AB1255" s="73"/>
      <c r="AC1255" s="70"/>
      <c r="AD1255" s="74"/>
      <c r="AE1255" s="68"/>
      <c r="AF1255" s="75"/>
      <c r="AG1255" s="15"/>
    </row>
    <row r="1256" s="3" customFormat="1" ht="28.5" customHeight="1" spans="1:33">
      <c r="A1256" s="61" t="s">
        <v>36</v>
      </c>
      <c r="B1256" s="61" t="s">
        <v>908</v>
      </c>
      <c r="C1256" s="61" t="s">
        <v>938</v>
      </c>
      <c r="D1256" s="61" t="s">
        <v>960</v>
      </c>
      <c r="E1256" s="76" t="s">
        <v>961</v>
      </c>
      <c r="F1256" s="46">
        <v>46204</v>
      </c>
      <c r="G1256" s="46" t="str">
        <f t="shared" si="130"/>
        <v>魏小强2026-7-1</v>
      </c>
      <c r="H1256" s="63"/>
      <c r="I1256" s="63"/>
      <c r="J1256" s="64"/>
      <c r="K1256" s="64"/>
      <c r="L1256" s="65"/>
      <c r="M1256" s="65"/>
      <c r="N1256" s="65"/>
      <c r="O1256" s="66"/>
      <c r="P1256" s="67"/>
      <c r="Q1256" s="68"/>
      <c r="R1256" s="68"/>
      <c r="S1256" s="68"/>
      <c r="T1256" s="69">
        <f t="shared" si="132"/>
        <v>0</v>
      </c>
      <c r="U1256" s="68"/>
      <c r="V1256" s="70"/>
      <c r="W1256" s="70"/>
      <c r="X1256" s="71">
        <f t="shared" si="133"/>
        <v>0</v>
      </c>
      <c r="Y1256" s="72"/>
      <c r="Z1256" s="70"/>
      <c r="AA1256" s="68"/>
      <c r="AB1256" s="73"/>
      <c r="AC1256" s="70"/>
      <c r="AD1256" s="74"/>
      <c r="AE1256" s="68"/>
      <c r="AF1256" s="75"/>
      <c r="AG1256" s="15"/>
    </row>
    <row r="1257" ht="28.5" customHeight="1" spans="1:33">
      <c r="A1257" s="84" t="s">
        <v>36</v>
      </c>
      <c r="B1257" s="84" t="s">
        <v>908</v>
      </c>
      <c r="C1257" s="84" t="s">
        <v>938</v>
      </c>
      <c r="D1257" s="84" t="s">
        <v>960</v>
      </c>
      <c r="E1257" s="85" t="s">
        <v>961</v>
      </c>
      <c r="F1257" s="86">
        <v>46235</v>
      </c>
      <c r="G1257" s="46" t="str">
        <f t="shared" si="130"/>
        <v>魏小强2026-8-1</v>
      </c>
      <c r="H1257" s="63"/>
      <c r="I1257" s="63"/>
      <c r="J1257" s="64"/>
      <c r="K1257" s="64"/>
      <c r="L1257" s="65"/>
      <c r="M1257" s="65"/>
      <c r="N1257" s="91"/>
      <c r="O1257" s="66"/>
      <c r="P1257" s="87"/>
      <c r="Q1257" s="87"/>
      <c r="R1257" s="87"/>
      <c r="S1257" s="87"/>
      <c r="T1257" s="69">
        <f t="shared" si="132"/>
        <v>0</v>
      </c>
      <c r="U1257" s="87"/>
      <c r="V1257" s="87"/>
      <c r="W1257" s="87"/>
      <c r="X1257" s="71">
        <f t="shared" si="133"/>
        <v>0</v>
      </c>
      <c r="Y1257" s="88"/>
      <c r="Z1257" s="87"/>
      <c r="AA1257" s="87"/>
      <c r="AB1257" s="87"/>
      <c r="AC1257" s="87"/>
      <c r="AD1257" s="89"/>
      <c r="AE1257" s="87"/>
      <c r="AF1257" s="90"/>
    </row>
    <row r="1258" ht="28.5" customHeight="1" spans="1:33">
      <c r="A1258" s="44" t="s">
        <v>36</v>
      </c>
      <c r="B1258" s="44" t="s">
        <v>908</v>
      </c>
      <c r="C1258" s="44" t="s">
        <v>938</v>
      </c>
      <c r="D1258" s="44" t="s">
        <v>986</v>
      </c>
      <c r="E1258" s="44" t="s">
        <v>987</v>
      </c>
      <c r="F1258" s="45">
        <v>46173</v>
      </c>
      <c r="G1258" s="46" t="str">
        <f t="shared" si="130"/>
        <v>章洪瑞2026-5-31</v>
      </c>
      <c r="H1258" s="47"/>
      <c r="I1258" s="47"/>
      <c r="J1258" s="48"/>
      <c r="K1258" s="48"/>
      <c r="L1258" s="48"/>
      <c r="M1258" s="49"/>
      <c r="N1258" s="49"/>
      <c r="O1258" s="50">
        <f t="shared" ref="O1258:AE1258" si="134">SUM(O1259:O1290)</f>
        <v>128</v>
      </c>
      <c r="P1258" s="51">
        <f t="shared" si="134"/>
        <v>0</v>
      </c>
      <c r="Q1258" s="52">
        <f t="shared" si="134"/>
        <v>-67.5</v>
      </c>
      <c r="R1258" s="52">
        <f t="shared" si="134"/>
        <v>0</v>
      </c>
      <c r="S1258" s="53">
        <f t="shared" si="134"/>
        <v>0</v>
      </c>
      <c r="T1258" s="54">
        <f t="shared" si="134"/>
        <v>60.5</v>
      </c>
      <c r="U1258" s="55">
        <f t="shared" si="134"/>
        <v>0</v>
      </c>
      <c r="V1258" s="54">
        <f t="shared" si="134"/>
        <v>34</v>
      </c>
      <c r="W1258" s="54">
        <f t="shared" si="134"/>
        <v>0</v>
      </c>
      <c r="X1258" s="56">
        <f t="shared" si="134"/>
        <v>94.5</v>
      </c>
      <c r="Y1258" s="57">
        <f t="shared" si="134"/>
        <v>0</v>
      </c>
      <c r="Z1258" s="54">
        <f t="shared" si="134"/>
        <v>0</v>
      </c>
      <c r="AA1258" s="58">
        <f t="shared" si="134"/>
        <v>32</v>
      </c>
      <c r="AB1258" s="54">
        <f t="shared" si="134"/>
        <v>8</v>
      </c>
      <c r="AC1258" s="54">
        <f t="shared" si="134"/>
        <v>0</v>
      </c>
      <c r="AD1258" s="59">
        <f t="shared" si="134"/>
        <v>0</v>
      </c>
      <c r="AE1258" s="58">
        <f t="shared" si="134"/>
        <v>0</v>
      </c>
      <c r="AF1258" s="60"/>
    </row>
    <row r="1259" ht="28.5" customHeight="1" spans="1:33">
      <c r="A1259" s="61" t="s">
        <v>36</v>
      </c>
      <c r="B1259" s="61" t="s">
        <v>908</v>
      </c>
      <c r="C1259" s="61" t="s">
        <v>938</v>
      </c>
      <c r="D1259" s="61" t="s">
        <v>986</v>
      </c>
      <c r="E1259" s="62" t="s">
        <v>987</v>
      </c>
      <c r="F1259" s="46">
        <v>46174</v>
      </c>
      <c r="G1259" s="46" t="str">
        <f t="shared" si="130"/>
        <v>章洪瑞2026-6-1</v>
      </c>
      <c r="H1259" s="63"/>
      <c r="I1259" s="63"/>
      <c r="J1259" s="64"/>
      <c r="K1259" s="64"/>
      <c r="L1259" s="65" t="s">
        <v>56</v>
      </c>
      <c r="M1259" s="65"/>
      <c r="N1259" s="65"/>
      <c r="O1259" s="66">
        <v>8</v>
      </c>
      <c r="P1259" s="67"/>
      <c r="Q1259" s="68">
        <v>-8</v>
      </c>
      <c r="R1259" s="68"/>
      <c r="S1259" s="68"/>
      <c r="T1259" s="69">
        <f t="shared" ref="T1259:T1290" si="135">SUM(O1259:S1259)</f>
        <v>0</v>
      </c>
      <c r="U1259" s="68"/>
      <c r="V1259" s="70"/>
      <c r="W1259" s="70"/>
      <c r="X1259" s="71">
        <f t="shared" ref="X1259:X1290" si="136">SUM(T1259:W1259)</f>
        <v>0</v>
      </c>
      <c r="Y1259" s="72"/>
      <c r="Z1259" s="70"/>
      <c r="AA1259" s="68"/>
      <c r="AB1259" s="73"/>
      <c r="AC1259" s="70"/>
      <c r="AD1259" s="74"/>
      <c r="AE1259" s="68"/>
      <c r="AF1259" s="75"/>
    </row>
    <row r="1260" ht="28.5" customHeight="1" spans="1:33">
      <c r="A1260" s="61" t="s">
        <v>36</v>
      </c>
      <c r="B1260" s="61" t="s">
        <v>908</v>
      </c>
      <c r="C1260" s="61" t="s">
        <v>938</v>
      </c>
      <c r="D1260" s="61" t="s">
        <v>986</v>
      </c>
      <c r="E1260" s="76" t="s">
        <v>987</v>
      </c>
      <c r="F1260" s="46">
        <v>46175</v>
      </c>
      <c r="G1260" s="46" t="str">
        <f t="shared" si="130"/>
        <v>章洪瑞2026-6-2</v>
      </c>
      <c r="H1260" s="63"/>
      <c r="I1260" s="63"/>
      <c r="J1260" s="64"/>
      <c r="K1260" s="64"/>
      <c r="L1260" s="65"/>
      <c r="M1260" s="65"/>
      <c r="N1260" s="65"/>
      <c r="O1260" s="66">
        <v>8</v>
      </c>
      <c r="P1260" s="67"/>
      <c r="Q1260" s="68">
        <v>-8</v>
      </c>
      <c r="R1260" s="68"/>
      <c r="S1260" s="68"/>
      <c r="T1260" s="69">
        <f t="shared" si="135"/>
        <v>0</v>
      </c>
      <c r="U1260" s="68"/>
      <c r="V1260" s="70"/>
      <c r="W1260" s="70"/>
      <c r="X1260" s="71">
        <f t="shared" si="136"/>
        <v>0</v>
      </c>
      <c r="Y1260" s="72"/>
      <c r="Z1260" s="70"/>
      <c r="AA1260" s="68"/>
      <c r="AB1260" s="73"/>
      <c r="AC1260" s="70"/>
      <c r="AD1260" s="74"/>
      <c r="AE1260" s="68"/>
      <c r="AF1260" s="75"/>
    </row>
    <row r="1261" ht="28.5" customHeight="1" spans="1:33">
      <c r="A1261" s="61" t="s">
        <v>36</v>
      </c>
      <c r="B1261" s="61" t="s">
        <v>908</v>
      </c>
      <c r="C1261" s="61" t="s">
        <v>938</v>
      </c>
      <c r="D1261" s="61" t="s">
        <v>986</v>
      </c>
      <c r="E1261" s="76" t="s">
        <v>987</v>
      </c>
      <c r="F1261" s="46">
        <v>46176</v>
      </c>
      <c r="G1261" s="46" t="str">
        <f t="shared" si="130"/>
        <v>章洪瑞2026-6-3</v>
      </c>
      <c r="H1261" s="63"/>
      <c r="I1261" s="63"/>
      <c r="J1261" s="64"/>
      <c r="K1261" s="64"/>
      <c r="L1261" s="65"/>
      <c r="M1261" s="65"/>
      <c r="N1261" s="65"/>
      <c r="O1261" s="66">
        <v>8</v>
      </c>
      <c r="P1261" s="67"/>
      <c r="Q1261" s="68">
        <v>-8</v>
      </c>
      <c r="R1261" s="68"/>
      <c r="S1261" s="68"/>
      <c r="T1261" s="69">
        <f t="shared" si="135"/>
        <v>0</v>
      </c>
      <c r="U1261" s="68"/>
      <c r="V1261" s="70"/>
      <c r="W1261" s="70"/>
      <c r="X1261" s="71">
        <f t="shared" si="136"/>
        <v>0</v>
      </c>
      <c r="Y1261" s="72"/>
      <c r="Z1261" s="70"/>
      <c r="AA1261" s="68"/>
      <c r="AB1261" s="73"/>
      <c r="AC1261" s="70"/>
      <c r="AD1261" s="74"/>
      <c r="AE1261" s="68"/>
      <c r="AF1261" s="75"/>
    </row>
    <row r="1262" ht="28.5" customHeight="1" spans="1:33">
      <c r="A1262" s="61" t="s">
        <v>36</v>
      </c>
      <c r="B1262" s="61" t="s">
        <v>908</v>
      </c>
      <c r="C1262" s="61" t="s">
        <v>938</v>
      </c>
      <c r="D1262" s="61" t="s">
        <v>986</v>
      </c>
      <c r="E1262" s="61" t="s">
        <v>987</v>
      </c>
      <c r="F1262" s="46">
        <v>46177</v>
      </c>
      <c r="G1262" s="46" t="str">
        <f t="shared" si="130"/>
        <v>章洪瑞2026-6-4</v>
      </c>
      <c r="H1262" s="63"/>
      <c r="I1262" s="63"/>
      <c r="J1262" s="64"/>
      <c r="K1262" s="64"/>
      <c r="L1262" s="79">
        <v>0.729166666666667</v>
      </c>
      <c r="M1262" s="65"/>
      <c r="N1262" s="65"/>
      <c r="O1262" s="66">
        <v>8</v>
      </c>
      <c r="P1262" s="67"/>
      <c r="Q1262" s="68">
        <v>-8</v>
      </c>
      <c r="R1262" s="68"/>
      <c r="S1262" s="68"/>
      <c r="T1262" s="69">
        <f t="shared" si="135"/>
        <v>0</v>
      </c>
      <c r="U1262" s="68"/>
      <c r="V1262" s="70"/>
      <c r="W1262" s="70"/>
      <c r="X1262" s="71">
        <f t="shared" si="136"/>
        <v>0</v>
      </c>
      <c r="Y1262" s="72"/>
      <c r="Z1262" s="70"/>
      <c r="AA1262" s="68"/>
      <c r="AB1262" s="73"/>
      <c r="AC1262" s="70"/>
      <c r="AD1262" s="74"/>
      <c r="AE1262" s="68"/>
      <c r="AF1262" s="75"/>
    </row>
    <row r="1263" ht="28.5" customHeight="1" spans="1:33">
      <c r="A1263" s="61" t="s">
        <v>36</v>
      </c>
      <c r="B1263" s="61" t="s">
        <v>908</v>
      </c>
      <c r="C1263" s="61" t="s">
        <v>938</v>
      </c>
      <c r="D1263" s="61" t="s">
        <v>986</v>
      </c>
      <c r="E1263" s="76" t="s">
        <v>987</v>
      </c>
      <c r="F1263" s="46">
        <v>46178</v>
      </c>
      <c r="G1263" s="46" t="str">
        <f t="shared" si="130"/>
        <v>章洪瑞2026-6-5</v>
      </c>
      <c r="H1263" s="63"/>
      <c r="I1263" s="63"/>
      <c r="J1263" s="64"/>
      <c r="K1263" s="64"/>
      <c r="L1263" s="65" t="s">
        <v>56</v>
      </c>
      <c r="M1263" s="65"/>
      <c r="N1263" s="65"/>
      <c r="O1263" s="66">
        <v>8</v>
      </c>
      <c r="P1263" s="67"/>
      <c r="Q1263" s="68">
        <v>-8</v>
      </c>
      <c r="R1263" s="68"/>
      <c r="S1263" s="68"/>
      <c r="T1263" s="69">
        <f t="shared" si="135"/>
        <v>0</v>
      </c>
      <c r="U1263" s="68"/>
      <c r="V1263" s="70"/>
      <c r="W1263" s="70"/>
      <c r="X1263" s="71">
        <f t="shared" si="136"/>
        <v>0</v>
      </c>
      <c r="Y1263" s="72"/>
      <c r="Z1263" s="70"/>
      <c r="AA1263" s="68"/>
      <c r="AB1263" s="73"/>
      <c r="AC1263" s="70"/>
      <c r="AD1263" s="74"/>
      <c r="AE1263" s="68"/>
      <c r="AF1263" s="75"/>
    </row>
    <row r="1264" ht="28.5" customHeight="1" spans="1:33">
      <c r="A1264" s="61" t="s">
        <v>36</v>
      </c>
      <c r="B1264" s="61" t="s">
        <v>908</v>
      </c>
      <c r="C1264" s="61" t="s">
        <v>938</v>
      </c>
      <c r="D1264" s="61" t="s">
        <v>986</v>
      </c>
      <c r="E1264" s="76" t="s">
        <v>987</v>
      </c>
      <c r="F1264" s="46">
        <v>46179</v>
      </c>
      <c r="G1264" s="46" t="str">
        <f t="shared" si="130"/>
        <v>章洪瑞2026-6-6</v>
      </c>
      <c r="H1264" s="63"/>
      <c r="I1264" s="63"/>
      <c r="J1264" s="64"/>
      <c r="K1264" s="64"/>
      <c r="L1264" s="65"/>
      <c r="M1264" s="65"/>
      <c r="N1264" s="65"/>
      <c r="O1264" s="66">
        <v>8</v>
      </c>
      <c r="P1264" s="67"/>
      <c r="Q1264" s="68">
        <v>-8</v>
      </c>
      <c r="R1264" s="68"/>
      <c r="S1264" s="68"/>
      <c r="T1264" s="69">
        <f t="shared" si="135"/>
        <v>0</v>
      </c>
      <c r="U1264" s="68"/>
      <c r="V1264" s="70"/>
      <c r="W1264" s="70"/>
      <c r="X1264" s="71">
        <f t="shared" si="136"/>
        <v>0</v>
      </c>
      <c r="Y1264" s="72"/>
      <c r="Z1264" s="70"/>
      <c r="AA1264" s="68"/>
      <c r="AB1264" s="73"/>
      <c r="AC1264" s="70"/>
      <c r="AD1264" s="74"/>
      <c r="AE1264" s="68"/>
      <c r="AF1264" s="75"/>
    </row>
    <row r="1265" ht="28.5" customHeight="1" spans="1:32">
      <c r="A1265" s="61" t="s">
        <v>36</v>
      </c>
      <c r="B1265" s="61" t="s">
        <v>908</v>
      </c>
      <c r="C1265" s="61" t="s">
        <v>938</v>
      </c>
      <c r="D1265" s="61" t="s">
        <v>986</v>
      </c>
      <c r="E1265" s="62" t="s">
        <v>987</v>
      </c>
      <c r="F1265" s="77">
        <v>46180</v>
      </c>
      <c r="G1265" s="46" t="str">
        <f t="shared" si="130"/>
        <v>章洪瑞2026-6-7</v>
      </c>
      <c r="H1265" s="63"/>
      <c r="I1265" s="63"/>
      <c r="J1265" s="64"/>
      <c r="K1265" s="64"/>
      <c r="L1265" s="65"/>
      <c r="M1265" s="65"/>
      <c r="N1265" s="65"/>
      <c r="O1265" s="66"/>
      <c r="P1265" s="67"/>
      <c r="Q1265" s="68"/>
      <c r="R1265" s="68"/>
      <c r="S1265" s="68"/>
      <c r="T1265" s="69">
        <f t="shared" si="135"/>
        <v>0</v>
      </c>
      <c r="U1265" s="68"/>
      <c r="V1265" s="70"/>
      <c r="W1265" s="70"/>
      <c r="X1265" s="71">
        <f t="shared" si="136"/>
        <v>0</v>
      </c>
      <c r="Y1265" s="72"/>
      <c r="Z1265" s="70"/>
      <c r="AA1265" s="68"/>
      <c r="AB1265" s="73"/>
      <c r="AC1265" s="70"/>
      <c r="AD1265" s="74"/>
      <c r="AE1265" s="68"/>
      <c r="AF1265" s="75"/>
    </row>
    <row r="1266" ht="28.5" customHeight="1" spans="1:32">
      <c r="A1266" s="61" t="s">
        <v>36</v>
      </c>
      <c r="B1266" s="61" t="s">
        <v>908</v>
      </c>
      <c r="C1266" s="61" t="s">
        <v>938</v>
      </c>
      <c r="D1266" s="61" t="s">
        <v>986</v>
      </c>
      <c r="E1266" s="76" t="s">
        <v>987</v>
      </c>
      <c r="F1266" s="46">
        <v>46181</v>
      </c>
      <c r="G1266" s="46" t="str">
        <f t="shared" si="130"/>
        <v>章洪瑞2026-6-8</v>
      </c>
      <c r="H1266" s="63"/>
      <c r="I1266" s="63"/>
      <c r="J1266" s="64"/>
      <c r="K1266" s="64"/>
      <c r="L1266" s="65"/>
      <c r="M1266" s="65"/>
      <c r="N1266" s="65"/>
      <c r="O1266" s="66">
        <v>8</v>
      </c>
      <c r="P1266" s="67"/>
      <c r="Q1266" s="68">
        <v>-8</v>
      </c>
      <c r="R1266" s="68"/>
      <c r="S1266" s="68"/>
      <c r="T1266" s="69">
        <f t="shared" si="135"/>
        <v>0</v>
      </c>
      <c r="U1266" s="68"/>
      <c r="V1266" s="70"/>
      <c r="W1266" s="70"/>
      <c r="X1266" s="71">
        <f t="shared" si="136"/>
        <v>0</v>
      </c>
      <c r="Y1266" s="72"/>
      <c r="Z1266" s="70"/>
      <c r="AA1266" s="68"/>
      <c r="AB1266" s="73"/>
      <c r="AC1266" s="70"/>
      <c r="AD1266" s="74"/>
      <c r="AE1266" s="68"/>
      <c r="AF1266" s="75"/>
    </row>
    <row r="1267" ht="28.5" customHeight="1" spans="1:32">
      <c r="A1267" s="61" t="s">
        <v>36</v>
      </c>
      <c r="B1267" s="61" t="s">
        <v>908</v>
      </c>
      <c r="C1267" s="61" t="s">
        <v>938</v>
      </c>
      <c r="D1267" s="61" t="s">
        <v>986</v>
      </c>
      <c r="E1267" s="76" t="s">
        <v>987</v>
      </c>
      <c r="F1267" s="78">
        <v>46182</v>
      </c>
      <c r="G1267" s="46" t="str">
        <f t="shared" si="130"/>
        <v>章洪瑞2026-6-9</v>
      </c>
      <c r="H1267" s="63"/>
      <c r="I1267" s="63"/>
      <c r="J1267" s="64"/>
      <c r="K1267" s="64"/>
      <c r="L1267" s="79">
        <v>0.729166666666667</v>
      </c>
      <c r="M1267" s="65"/>
      <c r="N1267" s="65"/>
      <c r="O1267" s="66">
        <v>8</v>
      </c>
      <c r="P1267" s="67"/>
      <c r="Q1267" s="68">
        <v>-8</v>
      </c>
      <c r="R1267" s="68"/>
      <c r="S1267" s="68"/>
      <c r="T1267" s="69">
        <f t="shared" si="135"/>
        <v>0</v>
      </c>
      <c r="U1267" s="68"/>
      <c r="V1267" s="70"/>
      <c r="W1267" s="70"/>
      <c r="X1267" s="71">
        <f t="shared" si="136"/>
        <v>0</v>
      </c>
      <c r="Y1267" s="72"/>
      <c r="Z1267" s="70"/>
      <c r="AA1267" s="68"/>
      <c r="AB1267" s="73"/>
      <c r="AC1267" s="70"/>
      <c r="AD1267" s="74"/>
      <c r="AE1267" s="68"/>
      <c r="AF1267" s="75"/>
    </row>
    <row r="1268" ht="28.5" customHeight="1" spans="1:32">
      <c r="A1268" s="61" t="s">
        <v>36</v>
      </c>
      <c r="B1268" s="61" t="s">
        <v>908</v>
      </c>
      <c r="C1268" s="61" t="s">
        <v>938</v>
      </c>
      <c r="D1268" s="61" t="s">
        <v>986</v>
      </c>
      <c r="E1268" s="76" t="s">
        <v>987</v>
      </c>
      <c r="F1268" s="46">
        <v>46183</v>
      </c>
      <c r="G1268" s="46" t="str">
        <f t="shared" si="130"/>
        <v>章洪瑞2026-6-10</v>
      </c>
      <c r="H1268" s="63" t="s">
        <v>988</v>
      </c>
      <c r="I1268" s="63" t="s">
        <v>989</v>
      </c>
      <c r="J1268" s="64"/>
      <c r="K1268" s="64"/>
      <c r="L1268" s="65"/>
      <c r="M1268" s="65"/>
      <c r="N1268" s="65"/>
      <c r="O1268" s="66">
        <v>8</v>
      </c>
      <c r="P1268" s="67"/>
      <c r="Q1268" s="68"/>
      <c r="R1268" s="68"/>
      <c r="S1268" s="68"/>
      <c r="T1268" s="69">
        <f t="shared" si="135"/>
        <v>8</v>
      </c>
      <c r="U1268" s="68"/>
      <c r="V1268" s="70">
        <v>3</v>
      </c>
      <c r="W1268" s="70"/>
      <c r="X1268" s="71">
        <f t="shared" si="136"/>
        <v>11</v>
      </c>
      <c r="Y1268" s="72"/>
      <c r="Z1268" s="70"/>
      <c r="AA1268" s="68">
        <v>4</v>
      </c>
      <c r="AB1268" s="73"/>
      <c r="AC1268" s="70"/>
      <c r="AD1268" s="74"/>
      <c r="AE1268" s="68"/>
      <c r="AF1268" s="75"/>
    </row>
    <row r="1269" ht="28.5" customHeight="1" spans="1:32">
      <c r="A1269" s="61" t="s">
        <v>36</v>
      </c>
      <c r="B1269" s="61" t="s">
        <v>908</v>
      </c>
      <c r="C1269" s="61" t="s">
        <v>938</v>
      </c>
      <c r="D1269" s="61" t="s">
        <v>986</v>
      </c>
      <c r="E1269" s="76" t="s">
        <v>987</v>
      </c>
      <c r="F1269" s="46">
        <v>46184</v>
      </c>
      <c r="G1269" s="46" t="str">
        <f t="shared" si="130"/>
        <v>章洪瑞2026-6-11</v>
      </c>
      <c r="H1269" s="63" t="s">
        <v>990</v>
      </c>
      <c r="I1269" s="63" t="s">
        <v>991</v>
      </c>
      <c r="J1269" s="64"/>
      <c r="K1269" s="64"/>
      <c r="L1269" s="65"/>
      <c r="M1269" s="65"/>
      <c r="N1269" s="65"/>
      <c r="O1269" s="66">
        <v>8</v>
      </c>
      <c r="P1269" s="67"/>
      <c r="Q1269" s="68"/>
      <c r="R1269" s="68"/>
      <c r="S1269" s="68"/>
      <c r="T1269" s="69">
        <f t="shared" si="135"/>
        <v>8</v>
      </c>
      <c r="U1269" s="68"/>
      <c r="V1269" s="70">
        <v>4</v>
      </c>
      <c r="W1269" s="70"/>
      <c r="X1269" s="71">
        <f t="shared" si="136"/>
        <v>12</v>
      </c>
      <c r="Y1269" s="72"/>
      <c r="Z1269" s="70"/>
      <c r="AA1269" s="68">
        <v>4</v>
      </c>
      <c r="AB1269" s="73"/>
      <c r="AC1269" s="70"/>
      <c r="AD1269" s="74"/>
      <c r="AE1269" s="68"/>
      <c r="AF1269" s="75"/>
    </row>
    <row r="1270" ht="28.5" customHeight="1" spans="1:32">
      <c r="A1270" s="61" t="s">
        <v>36</v>
      </c>
      <c r="B1270" s="61" t="s">
        <v>908</v>
      </c>
      <c r="C1270" s="61" t="s">
        <v>938</v>
      </c>
      <c r="D1270" s="61" t="s">
        <v>986</v>
      </c>
      <c r="E1270" s="76" t="s">
        <v>987</v>
      </c>
      <c r="F1270" s="46">
        <v>46185</v>
      </c>
      <c r="G1270" s="46" t="str">
        <f t="shared" si="130"/>
        <v>章洪瑞2026-6-12</v>
      </c>
      <c r="H1270" s="63" t="s">
        <v>992</v>
      </c>
      <c r="I1270" s="63" t="s">
        <v>993</v>
      </c>
      <c r="J1270" s="64"/>
      <c r="K1270" s="64"/>
      <c r="L1270" s="65"/>
      <c r="M1270" s="65"/>
      <c r="N1270" s="65"/>
      <c r="O1270" s="66">
        <v>8</v>
      </c>
      <c r="P1270" s="67"/>
      <c r="Q1270" s="68"/>
      <c r="R1270" s="68"/>
      <c r="S1270" s="68"/>
      <c r="T1270" s="69">
        <f t="shared" si="135"/>
        <v>8</v>
      </c>
      <c r="U1270" s="68"/>
      <c r="V1270" s="70">
        <v>3</v>
      </c>
      <c r="W1270" s="70"/>
      <c r="X1270" s="71">
        <f t="shared" si="136"/>
        <v>11</v>
      </c>
      <c r="Y1270" s="72"/>
      <c r="Z1270" s="70"/>
      <c r="AA1270" s="68">
        <v>4</v>
      </c>
      <c r="AB1270" s="73"/>
      <c r="AC1270" s="70"/>
      <c r="AD1270" s="74"/>
      <c r="AE1270" s="68"/>
      <c r="AF1270" s="75"/>
    </row>
    <row r="1271" ht="28.5" customHeight="1" spans="1:32">
      <c r="A1271" s="61" t="s">
        <v>36</v>
      </c>
      <c r="B1271" s="61" t="s">
        <v>908</v>
      </c>
      <c r="C1271" s="61" t="s">
        <v>938</v>
      </c>
      <c r="D1271" s="61" t="s">
        <v>986</v>
      </c>
      <c r="E1271" s="76" t="s">
        <v>987</v>
      </c>
      <c r="F1271" s="77">
        <v>46186</v>
      </c>
      <c r="G1271" s="46" t="str">
        <f t="shared" si="130"/>
        <v>章洪瑞2026-6-13</v>
      </c>
      <c r="H1271" s="63"/>
      <c r="I1271" s="63"/>
      <c r="J1271" s="64"/>
      <c r="K1271" s="64"/>
      <c r="L1271" s="65"/>
      <c r="M1271" s="65"/>
      <c r="N1271" s="65"/>
      <c r="O1271" s="66"/>
      <c r="P1271" s="67"/>
      <c r="Q1271" s="68"/>
      <c r="R1271" s="68"/>
      <c r="S1271" s="68"/>
      <c r="T1271" s="69">
        <f t="shared" si="135"/>
        <v>0</v>
      </c>
      <c r="U1271" s="68"/>
      <c r="V1271" s="70"/>
      <c r="W1271" s="70"/>
      <c r="X1271" s="71">
        <f t="shared" si="136"/>
        <v>0</v>
      </c>
      <c r="Y1271" s="72"/>
      <c r="Z1271" s="70"/>
      <c r="AA1271" s="68"/>
      <c r="AB1271" s="73"/>
      <c r="AC1271" s="70"/>
      <c r="AD1271" s="74"/>
      <c r="AE1271" s="68"/>
      <c r="AF1271" s="80"/>
    </row>
    <row r="1272" ht="28.5" customHeight="1" spans="1:32">
      <c r="A1272" s="61" t="s">
        <v>36</v>
      </c>
      <c r="B1272" s="61" t="s">
        <v>908</v>
      </c>
      <c r="C1272" s="61" t="s">
        <v>938</v>
      </c>
      <c r="D1272" s="61" t="s">
        <v>986</v>
      </c>
      <c r="E1272" s="62" t="s">
        <v>987</v>
      </c>
      <c r="F1272" s="77">
        <v>46187</v>
      </c>
      <c r="G1272" s="46" t="str">
        <f t="shared" si="130"/>
        <v>章洪瑞2026-6-14</v>
      </c>
      <c r="H1272" s="63" t="s">
        <v>994</v>
      </c>
      <c r="I1272" s="63"/>
      <c r="J1272" s="64"/>
      <c r="K1272" s="64"/>
      <c r="L1272" s="65"/>
      <c r="M1272" s="65"/>
      <c r="N1272" s="65"/>
      <c r="O1272" s="66"/>
      <c r="P1272" s="67"/>
      <c r="Q1272" s="68"/>
      <c r="R1272" s="68"/>
      <c r="S1272" s="68"/>
      <c r="T1272" s="69">
        <f t="shared" si="135"/>
        <v>0</v>
      </c>
      <c r="U1272" s="68"/>
      <c r="V1272" s="70">
        <v>1.5</v>
      </c>
      <c r="W1272" s="70"/>
      <c r="X1272" s="71">
        <f t="shared" si="136"/>
        <v>1.5</v>
      </c>
      <c r="Y1272" s="72"/>
      <c r="Z1272" s="70"/>
      <c r="AA1272" s="68"/>
      <c r="AB1272" s="73"/>
      <c r="AC1272" s="70"/>
      <c r="AD1272" s="74"/>
      <c r="AE1272" s="68"/>
      <c r="AF1272" s="80"/>
    </row>
    <row r="1273" ht="28.5" customHeight="1" spans="1:32">
      <c r="A1273" s="61" t="s">
        <v>36</v>
      </c>
      <c r="B1273" s="61" t="s">
        <v>908</v>
      </c>
      <c r="C1273" s="61" t="s">
        <v>938</v>
      </c>
      <c r="D1273" s="61" t="s">
        <v>986</v>
      </c>
      <c r="E1273" s="76" t="s">
        <v>987</v>
      </c>
      <c r="F1273" s="46">
        <v>46188</v>
      </c>
      <c r="G1273" s="46" t="str">
        <f t="shared" si="130"/>
        <v>章洪瑞2026-6-15</v>
      </c>
      <c r="H1273" s="63" t="s">
        <v>995</v>
      </c>
      <c r="I1273" s="63" t="s">
        <v>996</v>
      </c>
      <c r="J1273" s="64"/>
      <c r="K1273" s="64"/>
      <c r="L1273" s="65"/>
      <c r="M1273" s="65"/>
      <c r="N1273" s="65"/>
      <c r="O1273" s="66">
        <v>8</v>
      </c>
      <c r="P1273" s="67"/>
      <c r="Q1273" s="68"/>
      <c r="R1273" s="68"/>
      <c r="S1273" s="68"/>
      <c r="T1273" s="69">
        <f t="shared" si="135"/>
        <v>8</v>
      </c>
      <c r="U1273" s="68"/>
      <c r="V1273" s="70">
        <v>3</v>
      </c>
      <c r="W1273" s="70"/>
      <c r="X1273" s="71">
        <f t="shared" si="136"/>
        <v>11</v>
      </c>
      <c r="Y1273" s="72"/>
      <c r="Z1273" s="70"/>
      <c r="AA1273" s="68">
        <v>4</v>
      </c>
      <c r="AB1273" s="73"/>
      <c r="AC1273" s="70"/>
      <c r="AD1273" s="74"/>
      <c r="AE1273" s="68"/>
      <c r="AF1273" s="75"/>
    </row>
    <row r="1274" ht="28.5" customHeight="1" spans="1:32">
      <c r="A1274" s="61" t="s">
        <v>36</v>
      </c>
      <c r="B1274" s="61" t="s">
        <v>908</v>
      </c>
      <c r="C1274" s="61" t="s">
        <v>938</v>
      </c>
      <c r="D1274" s="61" t="s">
        <v>986</v>
      </c>
      <c r="E1274" s="76" t="s">
        <v>987</v>
      </c>
      <c r="F1274" s="46">
        <v>46189</v>
      </c>
      <c r="G1274" s="46" t="str">
        <f t="shared" si="130"/>
        <v>章洪瑞2026-6-16</v>
      </c>
      <c r="H1274" s="63" t="s">
        <v>997</v>
      </c>
      <c r="I1274" s="63" t="s">
        <v>998</v>
      </c>
      <c r="J1274" s="64"/>
      <c r="K1274" s="64"/>
      <c r="L1274" s="65" t="s">
        <v>64</v>
      </c>
      <c r="M1274" s="65"/>
      <c r="N1274" s="65"/>
      <c r="O1274" s="66">
        <v>8</v>
      </c>
      <c r="P1274" s="67"/>
      <c r="Q1274" s="68">
        <v>-3.5</v>
      </c>
      <c r="R1274" s="68"/>
      <c r="S1274" s="68"/>
      <c r="T1274" s="69">
        <f t="shared" si="135"/>
        <v>4.5</v>
      </c>
      <c r="U1274" s="68"/>
      <c r="V1274" s="70">
        <v>3.5</v>
      </c>
      <c r="W1274" s="70"/>
      <c r="X1274" s="71">
        <f t="shared" si="136"/>
        <v>8</v>
      </c>
      <c r="Y1274" s="72"/>
      <c r="Z1274" s="70"/>
      <c r="AA1274" s="68">
        <v>4</v>
      </c>
      <c r="AB1274" s="73"/>
      <c r="AC1274" s="70"/>
      <c r="AD1274" s="74"/>
      <c r="AE1274" s="68"/>
      <c r="AF1274" s="80"/>
    </row>
    <row r="1275" ht="28.5" customHeight="1" spans="1:32">
      <c r="A1275" s="61" t="s">
        <v>36</v>
      </c>
      <c r="B1275" s="61" t="s">
        <v>908</v>
      </c>
      <c r="C1275" s="61" t="s">
        <v>938</v>
      </c>
      <c r="D1275" s="61" t="s">
        <v>986</v>
      </c>
      <c r="E1275" s="76" t="s">
        <v>987</v>
      </c>
      <c r="F1275" s="46">
        <v>46190</v>
      </c>
      <c r="G1275" s="46" t="str">
        <f t="shared" si="130"/>
        <v>章洪瑞2026-6-17</v>
      </c>
      <c r="H1275" s="63" t="s">
        <v>999</v>
      </c>
      <c r="I1275" s="63" t="s">
        <v>1000</v>
      </c>
      <c r="J1275" s="64"/>
      <c r="K1275" s="64"/>
      <c r="L1275" s="65"/>
      <c r="M1275" s="65"/>
      <c r="N1275" s="65"/>
      <c r="O1275" s="66">
        <v>8</v>
      </c>
      <c r="P1275" s="67"/>
      <c r="Q1275" s="68"/>
      <c r="R1275" s="68"/>
      <c r="S1275" s="68"/>
      <c r="T1275" s="69">
        <f t="shared" si="135"/>
        <v>8</v>
      </c>
      <c r="U1275" s="68"/>
      <c r="V1275" s="70">
        <v>3</v>
      </c>
      <c r="W1275" s="70"/>
      <c r="X1275" s="71">
        <f t="shared" si="136"/>
        <v>11</v>
      </c>
      <c r="Y1275" s="72"/>
      <c r="Z1275" s="70"/>
      <c r="AA1275" s="68">
        <v>4</v>
      </c>
      <c r="AB1275" s="73"/>
      <c r="AC1275" s="70"/>
      <c r="AD1275" s="74"/>
      <c r="AE1275" s="68"/>
      <c r="AF1275" s="75"/>
    </row>
    <row r="1276" ht="28.5" customHeight="1" spans="1:32">
      <c r="A1276" s="61" t="s">
        <v>36</v>
      </c>
      <c r="B1276" s="61" t="s">
        <v>908</v>
      </c>
      <c r="C1276" s="61" t="s">
        <v>938</v>
      </c>
      <c r="D1276" s="61" t="s">
        <v>986</v>
      </c>
      <c r="E1276" s="76" t="s">
        <v>987</v>
      </c>
      <c r="F1276" s="46">
        <v>46191</v>
      </c>
      <c r="G1276" s="46" t="str">
        <f t="shared" si="130"/>
        <v>章洪瑞2026-6-18</v>
      </c>
      <c r="H1276" s="63" t="s">
        <v>1001</v>
      </c>
      <c r="I1276" s="63" t="s">
        <v>1002</v>
      </c>
      <c r="J1276" s="64"/>
      <c r="K1276" s="64"/>
      <c r="L1276" s="65"/>
      <c r="M1276" s="65"/>
      <c r="N1276" s="65"/>
      <c r="O1276" s="66">
        <v>8</v>
      </c>
      <c r="P1276" s="67"/>
      <c r="Q1276" s="68"/>
      <c r="R1276" s="68"/>
      <c r="S1276" s="68"/>
      <c r="T1276" s="69">
        <f t="shared" si="135"/>
        <v>8</v>
      </c>
      <c r="U1276" s="68"/>
      <c r="V1276" s="70">
        <v>3</v>
      </c>
      <c r="W1276" s="70"/>
      <c r="X1276" s="71">
        <f t="shared" si="136"/>
        <v>11</v>
      </c>
      <c r="Y1276" s="72"/>
      <c r="Z1276" s="70"/>
      <c r="AA1276" s="68">
        <v>4</v>
      </c>
      <c r="AB1276" s="73"/>
      <c r="AC1276" s="70"/>
      <c r="AD1276" s="74"/>
      <c r="AE1276" s="68"/>
      <c r="AF1276" s="75"/>
    </row>
    <row r="1277" ht="28.5" customHeight="1" spans="1:32">
      <c r="A1277" s="61" t="s">
        <v>36</v>
      </c>
      <c r="B1277" s="61" t="s">
        <v>908</v>
      </c>
      <c r="C1277" s="61" t="s">
        <v>938</v>
      </c>
      <c r="D1277" s="61" t="s">
        <v>986</v>
      </c>
      <c r="E1277" s="76" t="s">
        <v>987</v>
      </c>
      <c r="F1277" s="82">
        <v>46192</v>
      </c>
      <c r="G1277" s="46" t="str">
        <f t="shared" si="130"/>
        <v>章洪瑞2026-6-19</v>
      </c>
      <c r="H1277" s="63"/>
      <c r="I1277" s="63"/>
      <c r="J1277" s="64"/>
      <c r="K1277" s="64"/>
      <c r="L1277" s="65"/>
      <c r="M1277" s="65"/>
      <c r="N1277" s="65"/>
      <c r="O1277" s="66"/>
      <c r="P1277" s="67"/>
      <c r="Q1277" s="68"/>
      <c r="R1277" s="68"/>
      <c r="S1277" s="68"/>
      <c r="T1277" s="69">
        <f t="shared" si="135"/>
        <v>0</v>
      </c>
      <c r="U1277" s="68"/>
      <c r="V1277" s="70"/>
      <c r="W1277" s="70"/>
      <c r="X1277" s="71">
        <f t="shared" si="136"/>
        <v>0</v>
      </c>
      <c r="Y1277" s="72"/>
      <c r="Z1277" s="70"/>
      <c r="AA1277" s="68"/>
      <c r="AB1277" s="73">
        <v>8</v>
      </c>
      <c r="AC1277" s="70"/>
      <c r="AD1277" s="74"/>
      <c r="AE1277" s="68"/>
      <c r="AF1277" s="75"/>
    </row>
    <row r="1278" ht="28.5" customHeight="1" spans="1:32">
      <c r="A1278" s="61" t="s">
        <v>36</v>
      </c>
      <c r="B1278" s="61" t="s">
        <v>908</v>
      </c>
      <c r="C1278" s="61" t="s">
        <v>938</v>
      </c>
      <c r="D1278" s="61" t="s">
        <v>986</v>
      </c>
      <c r="E1278" s="76" t="s">
        <v>987</v>
      </c>
      <c r="F1278" s="77">
        <v>46193</v>
      </c>
      <c r="G1278" s="46" t="str">
        <f t="shared" si="130"/>
        <v>章洪瑞2026-6-20</v>
      </c>
      <c r="H1278" s="63" t="s">
        <v>1003</v>
      </c>
      <c r="I1278" s="63"/>
      <c r="J1278" s="64"/>
      <c r="K1278" s="64"/>
      <c r="L1278" s="65"/>
      <c r="M1278" s="65"/>
      <c r="N1278" s="65"/>
      <c r="O1278" s="66"/>
      <c r="P1278" s="67"/>
      <c r="Q1278" s="68"/>
      <c r="R1278" s="68"/>
      <c r="S1278" s="68"/>
      <c r="T1278" s="69">
        <f t="shared" si="135"/>
        <v>0</v>
      </c>
      <c r="U1278" s="68"/>
      <c r="V1278" s="70">
        <v>7</v>
      </c>
      <c r="W1278" s="70"/>
      <c r="X1278" s="71">
        <f t="shared" si="136"/>
        <v>7</v>
      </c>
      <c r="Y1278" s="72"/>
      <c r="Z1278" s="70"/>
      <c r="AA1278" s="68"/>
      <c r="AB1278" s="73"/>
      <c r="AC1278" s="70"/>
      <c r="AD1278" s="74"/>
      <c r="AE1278" s="68"/>
      <c r="AF1278" s="75"/>
    </row>
    <row r="1279" ht="28.5" customHeight="1" spans="1:32">
      <c r="A1279" s="61" t="s">
        <v>36</v>
      </c>
      <c r="B1279" s="61" t="s">
        <v>908</v>
      </c>
      <c r="C1279" s="61" t="s">
        <v>938</v>
      </c>
      <c r="D1279" s="61" t="s">
        <v>986</v>
      </c>
      <c r="E1279" s="62" t="s">
        <v>987</v>
      </c>
      <c r="F1279" s="46">
        <v>46194</v>
      </c>
      <c r="G1279" s="46" t="str">
        <f t="shared" si="130"/>
        <v>章洪瑞2026-6-21</v>
      </c>
      <c r="H1279" s="63" t="s">
        <v>1004</v>
      </c>
      <c r="I1279" s="63" t="s">
        <v>1005</v>
      </c>
      <c r="J1279" s="64"/>
      <c r="K1279" s="64"/>
      <c r="L1279" s="65"/>
      <c r="M1279" s="65"/>
      <c r="N1279" s="65"/>
      <c r="O1279" s="66">
        <v>8</v>
      </c>
      <c r="P1279" s="67"/>
      <c r="Q1279" s="68"/>
      <c r="R1279" s="68"/>
      <c r="S1279" s="68"/>
      <c r="T1279" s="69">
        <f t="shared" si="135"/>
        <v>8</v>
      </c>
      <c r="U1279" s="68"/>
      <c r="V1279" s="70">
        <v>3</v>
      </c>
      <c r="W1279" s="70"/>
      <c r="X1279" s="71">
        <f t="shared" si="136"/>
        <v>11</v>
      </c>
      <c r="Y1279" s="72"/>
      <c r="Z1279" s="70"/>
      <c r="AA1279" s="68">
        <v>4</v>
      </c>
      <c r="AB1279" s="73"/>
      <c r="AC1279" s="70"/>
      <c r="AD1279" s="74"/>
      <c r="AE1279" s="68"/>
      <c r="AF1279" s="75"/>
    </row>
    <row r="1280" ht="28.5" customHeight="1" spans="1:32">
      <c r="A1280" s="61" t="s">
        <v>36</v>
      </c>
      <c r="B1280" s="61" t="s">
        <v>908</v>
      </c>
      <c r="C1280" s="61" t="s">
        <v>938</v>
      </c>
      <c r="D1280" s="61" t="s">
        <v>986</v>
      </c>
      <c r="E1280" s="76" t="s">
        <v>987</v>
      </c>
      <c r="F1280" s="46">
        <v>46195</v>
      </c>
      <c r="G1280" s="46" t="str">
        <f t="shared" si="130"/>
        <v>章洪瑞2026-6-22</v>
      </c>
      <c r="H1280" s="63"/>
      <c r="I1280" s="63"/>
      <c r="J1280" s="64"/>
      <c r="K1280" s="64"/>
      <c r="L1280" s="65"/>
      <c r="M1280" s="65"/>
      <c r="N1280" s="65"/>
      <c r="O1280" s="66"/>
      <c r="P1280" s="67"/>
      <c r="Q1280" s="68"/>
      <c r="R1280" s="68"/>
      <c r="S1280" s="68"/>
      <c r="T1280" s="69">
        <f t="shared" si="135"/>
        <v>0</v>
      </c>
      <c r="U1280" s="68"/>
      <c r="V1280" s="70"/>
      <c r="W1280" s="70"/>
      <c r="X1280" s="71">
        <f t="shared" si="136"/>
        <v>0</v>
      </c>
      <c r="Y1280" s="72"/>
      <c r="Z1280" s="70"/>
      <c r="AA1280" s="68"/>
      <c r="AB1280" s="73"/>
      <c r="AC1280" s="70"/>
      <c r="AD1280" s="74"/>
      <c r="AE1280" s="68"/>
      <c r="AF1280" s="75"/>
    </row>
    <row r="1281" ht="28.5" customHeight="1" spans="1:33">
      <c r="A1281" s="61" t="s">
        <v>36</v>
      </c>
      <c r="B1281" s="61" t="s">
        <v>908</v>
      </c>
      <c r="C1281" s="61" t="s">
        <v>938</v>
      </c>
      <c r="D1281" s="61" t="s">
        <v>986</v>
      </c>
      <c r="E1281" s="76" t="s">
        <v>987</v>
      </c>
      <c r="F1281" s="46">
        <v>46196</v>
      </c>
      <c r="G1281" s="46" t="str">
        <f t="shared" si="130"/>
        <v>章洪瑞2026-6-23</v>
      </c>
      <c r="H1281" s="63"/>
      <c r="I1281" s="63"/>
      <c r="J1281" s="64"/>
      <c r="K1281" s="64"/>
      <c r="L1281" s="65"/>
      <c r="M1281" s="65"/>
      <c r="N1281" s="65"/>
      <c r="O1281" s="66"/>
      <c r="P1281" s="67"/>
      <c r="Q1281" s="68"/>
      <c r="R1281" s="68"/>
      <c r="S1281" s="68"/>
      <c r="T1281" s="69">
        <f t="shared" si="135"/>
        <v>0</v>
      </c>
      <c r="U1281" s="68"/>
      <c r="V1281" s="70"/>
      <c r="W1281" s="70"/>
      <c r="X1281" s="71">
        <f t="shared" si="136"/>
        <v>0</v>
      </c>
      <c r="Y1281" s="72"/>
      <c r="Z1281" s="70"/>
      <c r="AA1281" s="68"/>
      <c r="AB1281" s="73"/>
      <c r="AC1281" s="70"/>
      <c r="AD1281" s="74"/>
      <c r="AE1281" s="68"/>
      <c r="AF1281" s="75"/>
    </row>
    <row r="1282" ht="28.5" customHeight="1" spans="1:33">
      <c r="A1282" s="61" t="s">
        <v>36</v>
      </c>
      <c r="B1282" s="61" t="s">
        <v>908</v>
      </c>
      <c r="C1282" s="61" t="s">
        <v>938</v>
      </c>
      <c r="D1282" s="61" t="s">
        <v>986</v>
      </c>
      <c r="E1282" s="76" t="s">
        <v>987</v>
      </c>
      <c r="F1282" s="46">
        <v>46197</v>
      </c>
      <c r="G1282" s="46" t="str">
        <f t="shared" si="130"/>
        <v>章洪瑞2026-6-24</v>
      </c>
      <c r="H1282" s="63"/>
      <c r="I1282" s="63"/>
      <c r="J1282" s="64"/>
      <c r="K1282" s="64"/>
      <c r="L1282" s="65"/>
      <c r="M1282" s="65"/>
      <c r="N1282" s="65"/>
      <c r="O1282" s="66"/>
      <c r="P1282" s="67"/>
      <c r="Q1282" s="68"/>
      <c r="R1282" s="68"/>
      <c r="S1282" s="68"/>
      <c r="T1282" s="69">
        <f t="shared" si="135"/>
        <v>0</v>
      </c>
      <c r="U1282" s="68"/>
      <c r="V1282" s="70"/>
      <c r="W1282" s="70"/>
      <c r="X1282" s="71">
        <f t="shared" si="136"/>
        <v>0</v>
      </c>
      <c r="Y1282" s="72"/>
      <c r="Z1282" s="70"/>
      <c r="AA1282" s="68"/>
      <c r="AB1282" s="73"/>
      <c r="AC1282" s="70"/>
      <c r="AD1282" s="74"/>
      <c r="AE1282" s="68"/>
      <c r="AF1282" s="75"/>
    </row>
    <row r="1283" ht="28.5" customHeight="1" spans="1:33">
      <c r="A1283" s="61" t="s">
        <v>36</v>
      </c>
      <c r="B1283" s="61" t="s">
        <v>908</v>
      </c>
      <c r="C1283" s="61" t="s">
        <v>938</v>
      </c>
      <c r="D1283" s="61" t="s">
        <v>986</v>
      </c>
      <c r="E1283" s="76" t="s">
        <v>987</v>
      </c>
      <c r="F1283" s="46">
        <v>46198</v>
      </c>
      <c r="G1283" s="46" t="str">
        <f t="shared" si="130"/>
        <v>章洪瑞2026-6-25</v>
      </c>
      <c r="H1283" s="63"/>
      <c r="I1283" s="63"/>
      <c r="J1283" s="64"/>
      <c r="K1283" s="64"/>
      <c r="L1283" s="65"/>
      <c r="M1283" s="65"/>
      <c r="N1283" s="65"/>
      <c r="O1283" s="66"/>
      <c r="P1283" s="67"/>
      <c r="Q1283" s="68"/>
      <c r="R1283" s="68"/>
      <c r="S1283" s="68"/>
      <c r="T1283" s="69">
        <f t="shared" si="135"/>
        <v>0</v>
      </c>
      <c r="U1283" s="68"/>
      <c r="V1283" s="70"/>
      <c r="W1283" s="70"/>
      <c r="X1283" s="71">
        <f t="shared" si="136"/>
        <v>0</v>
      </c>
      <c r="Y1283" s="72"/>
      <c r="Z1283" s="70"/>
      <c r="AA1283" s="68"/>
      <c r="AB1283" s="73"/>
      <c r="AC1283" s="70"/>
      <c r="AD1283" s="74"/>
      <c r="AE1283" s="68"/>
      <c r="AF1283" s="75"/>
    </row>
    <row r="1284" ht="28.5" customHeight="1" spans="1:33">
      <c r="A1284" s="61" t="s">
        <v>36</v>
      </c>
      <c r="B1284" s="61" t="s">
        <v>908</v>
      </c>
      <c r="C1284" s="61" t="s">
        <v>938</v>
      </c>
      <c r="D1284" s="61" t="s">
        <v>986</v>
      </c>
      <c r="E1284" s="76" t="s">
        <v>987</v>
      </c>
      <c r="F1284" s="46">
        <v>46199</v>
      </c>
      <c r="G1284" s="46" t="str">
        <f t="shared" ref="G1284:G1347" si="137">E1284&amp;TEXT(MID(F1284,1,5),"YYYY-m-d")</f>
        <v>章洪瑞2026-6-26</v>
      </c>
      <c r="H1284" s="63"/>
      <c r="I1284" s="63"/>
      <c r="J1284" s="64"/>
      <c r="K1284" s="64"/>
      <c r="L1284" s="65"/>
      <c r="M1284" s="65"/>
      <c r="N1284" s="65"/>
      <c r="O1284" s="66"/>
      <c r="P1284" s="67"/>
      <c r="Q1284" s="68"/>
      <c r="R1284" s="68"/>
      <c r="S1284" s="68"/>
      <c r="T1284" s="69">
        <f t="shared" si="135"/>
        <v>0</v>
      </c>
      <c r="U1284" s="68"/>
      <c r="V1284" s="70"/>
      <c r="W1284" s="70"/>
      <c r="X1284" s="71">
        <f t="shared" si="136"/>
        <v>0</v>
      </c>
      <c r="Y1284" s="72"/>
      <c r="Z1284" s="70"/>
      <c r="AA1284" s="68"/>
      <c r="AB1284" s="73"/>
      <c r="AC1284" s="70"/>
      <c r="AD1284" s="74"/>
      <c r="AE1284" s="68"/>
      <c r="AF1284" s="75"/>
    </row>
    <row r="1285" ht="28.5" customHeight="1" spans="1:33">
      <c r="A1285" s="61" t="s">
        <v>36</v>
      </c>
      <c r="B1285" s="61" t="s">
        <v>908</v>
      </c>
      <c r="C1285" s="61" t="s">
        <v>938</v>
      </c>
      <c r="D1285" s="61" t="s">
        <v>986</v>
      </c>
      <c r="E1285" s="76" t="s">
        <v>987</v>
      </c>
      <c r="F1285" s="46">
        <v>46200</v>
      </c>
      <c r="G1285" s="46" t="str">
        <f t="shared" si="137"/>
        <v>章洪瑞2026-6-27</v>
      </c>
      <c r="H1285" s="63"/>
      <c r="I1285" s="63"/>
      <c r="J1285" s="64"/>
      <c r="K1285" s="64"/>
      <c r="L1285" s="65"/>
      <c r="M1285" s="65"/>
      <c r="N1285" s="79"/>
      <c r="O1285" s="66"/>
      <c r="P1285" s="67"/>
      <c r="Q1285" s="68"/>
      <c r="R1285" s="68"/>
      <c r="S1285" s="68"/>
      <c r="T1285" s="69">
        <f t="shared" si="135"/>
        <v>0</v>
      </c>
      <c r="U1285" s="68"/>
      <c r="V1285" s="70"/>
      <c r="W1285" s="70"/>
      <c r="X1285" s="71">
        <f t="shared" si="136"/>
        <v>0</v>
      </c>
      <c r="Y1285" s="72"/>
      <c r="Z1285" s="70"/>
      <c r="AA1285" s="68"/>
      <c r="AB1285" s="73"/>
      <c r="AC1285" s="70"/>
      <c r="AD1285" s="74"/>
      <c r="AE1285" s="68"/>
      <c r="AF1285" s="75"/>
    </row>
    <row r="1286" ht="28.5" customHeight="1" spans="1:33">
      <c r="A1286" s="61" t="s">
        <v>36</v>
      </c>
      <c r="B1286" s="61" t="s">
        <v>908</v>
      </c>
      <c r="C1286" s="61" t="s">
        <v>938</v>
      </c>
      <c r="D1286" s="61" t="s">
        <v>986</v>
      </c>
      <c r="E1286" s="62" t="s">
        <v>987</v>
      </c>
      <c r="F1286" s="46">
        <v>46201</v>
      </c>
      <c r="G1286" s="46" t="str">
        <f t="shared" si="137"/>
        <v>章洪瑞2026-6-28</v>
      </c>
      <c r="H1286" s="63"/>
      <c r="I1286" s="63"/>
      <c r="J1286" s="64"/>
      <c r="K1286" s="64"/>
      <c r="L1286" s="65"/>
      <c r="M1286" s="65"/>
      <c r="N1286" s="65"/>
      <c r="O1286" s="66"/>
      <c r="P1286" s="67"/>
      <c r="Q1286" s="68"/>
      <c r="R1286" s="68"/>
      <c r="S1286" s="68"/>
      <c r="T1286" s="69">
        <f t="shared" si="135"/>
        <v>0</v>
      </c>
      <c r="U1286" s="68"/>
      <c r="V1286" s="70"/>
      <c r="W1286" s="70"/>
      <c r="X1286" s="71">
        <f t="shared" si="136"/>
        <v>0</v>
      </c>
      <c r="Y1286" s="72"/>
      <c r="Z1286" s="70"/>
      <c r="AA1286" s="68"/>
      <c r="AB1286" s="73"/>
      <c r="AC1286" s="70"/>
      <c r="AD1286" s="74"/>
      <c r="AE1286" s="68"/>
      <c r="AF1286" s="75"/>
    </row>
    <row r="1287" ht="28.5" customHeight="1" spans="1:33">
      <c r="A1287" s="61" t="s">
        <v>36</v>
      </c>
      <c r="B1287" s="61" t="s">
        <v>908</v>
      </c>
      <c r="C1287" s="61" t="s">
        <v>938</v>
      </c>
      <c r="D1287" s="61" t="s">
        <v>986</v>
      </c>
      <c r="E1287" s="76" t="s">
        <v>987</v>
      </c>
      <c r="F1287" s="46">
        <v>46202</v>
      </c>
      <c r="G1287" s="46" t="str">
        <f t="shared" si="137"/>
        <v>章洪瑞2026-6-29</v>
      </c>
      <c r="H1287" s="63"/>
      <c r="I1287" s="63"/>
      <c r="J1287" s="64"/>
      <c r="K1287" s="64"/>
      <c r="L1287" s="65"/>
      <c r="M1287" s="65"/>
      <c r="N1287" s="79"/>
      <c r="O1287" s="66"/>
      <c r="P1287" s="67"/>
      <c r="Q1287" s="68"/>
      <c r="R1287" s="68"/>
      <c r="S1287" s="68"/>
      <c r="T1287" s="69">
        <f t="shared" si="135"/>
        <v>0</v>
      </c>
      <c r="U1287" s="68"/>
      <c r="V1287" s="70"/>
      <c r="W1287" s="70"/>
      <c r="X1287" s="71">
        <f t="shared" si="136"/>
        <v>0</v>
      </c>
      <c r="Y1287" s="72"/>
      <c r="Z1287" s="70"/>
      <c r="AA1287" s="68"/>
      <c r="AB1287" s="73"/>
      <c r="AC1287" s="70"/>
      <c r="AD1287" s="74"/>
      <c r="AE1287" s="68"/>
      <c r="AF1287" s="75"/>
    </row>
    <row r="1288" s="3" customFormat="1" ht="28.5" customHeight="1" spans="1:33">
      <c r="A1288" s="61" t="s">
        <v>36</v>
      </c>
      <c r="B1288" s="61" t="s">
        <v>908</v>
      </c>
      <c r="C1288" s="61" t="s">
        <v>938</v>
      </c>
      <c r="D1288" s="61" t="s">
        <v>986</v>
      </c>
      <c r="E1288" s="76" t="s">
        <v>987</v>
      </c>
      <c r="F1288" s="46">
        <v>46203</v>
      </c>
      <c r="G1288" s="46" t="str">
        <f t="shared" si="137"/>
        <v>章洪瑞2026-6-30</v>
      </c>
      <c r="H1288" s="63"/>
      <c r="I1288" s="63"/>
      <c r="J1288" s="64"/>
      <c r="K1288" s="64"/>
      <c r="L1288" s="65"/>
      <c r="M1288" s="65"/>
      <c r="N1288" s="65"/>
      <c r="O1288" s="66"/>
      <c r="P1288" s="67"/>
      <c r="Q1288" s="68"/>
      <c r="R1288" s="68"/>
      <c r="S1288" s="68"/>
      <c r="T1288" s="69">
        <f t="shared" si="135"/>
        <v>0</v>
      </c>
      <c r="U1288" s="68"/>
      <c r="V1288" s="70"/>
      <c r="W1288" s="70"/>
      <c r="X1288" s="71">
        <f t="shared" si="136"/>
        <v>0</v>
      </c>
      <c r="Y1288" s="72"/>
      <c r="Z1288" s="70"/>
      <c r="AA1288" s="68"/>
      <c r="AB1288" s="73"/>
      <c r="AC1288" s="70"/>
      <c r="AD1288" s="74"/>
      <c r="AE1288" s="68"/>
      <c r="AF1288" s="75"/>
      <c r="AG1288" s="15"/>
    </row>
    <row r="1289" s="3" customFormat="1" ht="28.5" customHeight="1" spans="1:33">
      <c r="A1289" s="61" t="s">
        <v>36</v>
      </c>
      <c r="B1289" s="61" t="s">
        <v>908</v>
      </c>
      <c r="C1289" s="61" t="s">
        <v>938</v>
      </c>
      <c r="D1289" s="61" t="s">
        <v>986</v>
      </c>
      <c r="E1289" s="76" t="s">
        <v>987</v>
      </c>
      <c r="F1289" s="46">
        <v>46204</v>
      </c>
      <c r="G1289" s="46" t="str">
        <f t="shared" si="137"/>
        <v>章洪瑞2026-7-1</v>
      </c>
      <c r="H1289" s="63"/>
      <c r="I1289" s="63"/>
      <c r="J1289" s="64"/>
      <c r="K1289" s="64"/>
      <c r="L1289" s="65"/>
      <c r="M1289" s="65"/>
      <c r="N1289" s="65"/>
      <c r="O1289" s="66"/>
      <c r="P1289" s="67"/>
      <c r="Q1289" s="68"/>
      <c r="R1289" s="68"/>
      <c r="S1289" s="68"/>
      <c r="T1289" s="69">
        <f t="shared" si="135"/>
        <v>0</v>
      </c>
      <c r="U1289" s="68"/>
      <c r="V1289" s="70"/>
      <c r="W1289" s="70"/>
      <c r="X1289" s="71">
        <f t="shared" si="136"/>
        <v>0</v>
      </c>
      <c r="Y1289" s="72"/>
      <c r="Z1289" s="70"/>
      <c r="AA1289" s="68"/>
      <c r="AB1289" s="73"/>
      <c r="AC1289" s="70"/>
      <c r="AD1289" s="74"/>
      <c r="AE1289" s="68"/>
      <c r="AF1289" s="75"/>
      <c r="AG1289" s="15"/>
    </row>
    <row r="1290" ht="28.5" customHeight="1" spans="1:33">
      <c r="A1290" s="84" t="s">
        <v>36</v>
      </c>
      <c r="B1290" s="84" t="s">
        <v>908</v>
      </c>
      <c r="C1290" s="84" t="s">
        <v>938</v>
      </c>
      <c r="D1290" s="84" t="s">
        <v>986</v>
      </c>
      <c r="E1290" s="85" t="s">
        <v>987</v>
      </c>
      <c r="F1290" s="86">
        <v>46235</v>
      </c>
      <c r="G1290" s="46" t="str">
        <f t="shared" si="137"/>
        <v>章洪瑞2026-8-1</v>
      </c>
      <c r="H1290" s="63"/>
      <c r="I1290" s="63"/>
      <c r="J1290" s="64"/>
      <c r="K1290" s="64"/>
      <c r="L1290" s="65"/>
      <c r="M1290" s="65"/>
      <c r="N1290" s="91"/>
      <c r="O1290" s="66"/>
      <c r="P1290" s="87"/>
      <c r="Q1290" s="87"/>
      <c r="R1290" s="87"/>
      <c r="S1290" s="87"/>
      <c r="T1290" s="69">
        <f t="shared" si="135"/>
        <v>0</v>
      </c>
      <c r="U1290" s="87"/>
      <c r="V1290" s="87"/>
      <c r="W1290" s="87"/>
      <c r="X1290" s="71">
        <f t="shared" si="136"/>
        <v>0</v>
      </c>
      <c r="Y1290" s="88"/>
      <c r="Z1290" s="87"/>
      <c r="AA1290" s="87"/>
      <c r="AB1290" s="87"/>
      <c r="AC1290" s="87"/>
      <c r="AD1290" s="89"/>
      <c r="AE1290" s="87"/>
      <c r="AF1290" s="90"/>
    </row>
    <row r="1291" ht="28.5" customHeight="1" spans="1:33">
      <c r="A1291" s="44" t="s">
        <v>36</v>
      </c>
      <c r="B1291" s="44" t="s">
        <v>908</v>
      </c>
      <c r="C1291" s="44" t="s">
        <v>938</v>
      </c>
      <c r="D1291" s="44" t="s">
        <v>1006</v>
      </c>
      <c r="E1291" s="44" t="s">
        <v>1007</v>
      </c>
      <c r="F1291" s="45">
        <v>46173</v>
      </c>
      <c r="G1291" s="46" t="str">
        <f t="shared" si="137"/>
        <v>姚振瑞2026-5-31</v>
      </c>
      <c r="H1291" s="47"/>
      <c r="I1291" s="47"/>
      <c r="J1291" s="48"/>
      <c r="K1291" s="48"/>
      <c r="L1291" s="48"/>
      <c r="M1291" s="49"/>
      <c r="N1291" s="49"/>
      <c r="O1291" s="50">
        <f t="shared" ref="O1291:AE1291" si="138">SUM(O1292:O1323)</f>
        <v>128</v>
      </c>
      <c r="P1291" s="51">
        <f t="shared" si="138"/>
        <v>0</v>
      </c>
      <c r="Q1291" s="52">
        <f t="shared" si="138"/>
        <v>-4</v>
      </c>
      <c r="R1291" s="52">
        <f t="shared" si="138"/>
        <v>0</v>
      </c>
      <c r="S1291" s="53">
        <f t="shared" si="138"/>
        <v>0</v>
      </c>
      <c r="T1291" s="54">
        <f t="shared" si="138"/>
        <v>124</v>
      </c>
      <c r="U1291" s="55">
        <f t="shared" si="138"/>
        <v>0</v>
      </c>
      <c r="V1291" s="54">
        <f t="shared" si="138"/>
        <v>3</v>
      </c>
      <c r="W1291" s="54">
        <f t="shared" si="138"/>
        <v>0</v>
      </c>
      <c r="X1291" s="56">
        <f t="shared" si="138"/>
        <v>127</v>
      </c>
      <c r="Y1291" s="57">
        <f t="shared" si="138"/>
        <v>1</v>
      </c>
      <c r="Z1291" s="54">
        <f t="shared" si="138"/>
        <v>0</v>
      </c>
      <c r="AA1291" s="58">
        <f t="shared" si="138"/>
        <v>30</v>
      </c>
      <c r="AB1291" s="54">
        <f t="shared" si="138"/>
        <v>8</v>
      </c>
      <c r="AC1291" s="54">
        <f t="shared" si="138"/>
        <v>0</v>
      </c>
      <c r="AD1291" s="59">
        <f t="shared" si="138"/>
        <v>0</v>
      </c>
      <c r="AE1291" s="58">
        <f t="shared" si="138"/>
        <v>0</v>
      </c>
      <c r="AF1291" s="60"/>
    </row>
    <row r="1292" ht="28.5" customHeight="1" spans="1:33">
      <c r="A1292" s="61" t="s">
        <v>36</v>
      </c>
      <c r="B1292" s="61" t="s">
        <v>908</v>
      </c>
      <c r="C1292" s="61" t="s">
        <v>938</v>
      </c>
      <c r="D1292" s="61" t="s">
        <v>1006</v>
      </c>
      <c r="E1292" s="62" t="s">
        <v>1007</v>
      </c>
      <c r="F1292" s="46">
        <v>46174</v>
      </c>
      <c r="G1292" s="46" t="str">
        <f t="shared" si="137"/>
        <v>姚振瑞2026-6-1</v>
      </c>
      <c r="H1292" s="63" t="s">
        <v>1008</v>
      </c>
      <c r="I1292" s="63" t="s">
        <v>1009</v>
      </c>
      <c r="J1292" s="64"/>
      <c r="K1292" s="64"/>
      <c r="L1292" s="65"/>
      <c r="M1292" s="65"/>
      <c r="N1292" s="65"/>
      <c r="O1292" s="66">
        <v>8</v>
      </c>
      <c r="P1292" s="97"/>
      <c r="Q1292" s="68"/>
      <c r="R1292" s="68"/>
      <c r="S1292" s="68"/>
      <c r="T1292" s="69">
        <f t="shared" ref="T1292:T1323" si="139">SUM(O1292:S1292)</f>
        <v>8</v>
      </c>
      <c r="U1292" s="68"/>
      <c r="V1292" s="70"/>
      <c r="W1292" s="70"/>
      <c r="X1292" s="71">
        <f t="shared" ref="X1292:X1323" si="140">SUM(T1292:W1292)</f>
        <v>8</v>
      </c>
      <c r="Y1292" s="72"/>
      <c r="Z1292" s="70"/>
      <c r="AA1292" s="68">
        <v>2</v>
      </c>
      <c r="AB1292" s="73"/>
      <c r="AC1292" s="70"/>
      <c r="AD1292" s="74"/>
      <c r="AE1292" s="68"/>
      <c r="AF1292" s="75"/>
    </row>
    <row r="1293" ht="28.5" customHeight="1" spans="1:33">
      <c r="A1293" s="61" t="s">
        <v>36</v>
      </c>
      <c r="B1293" s="61" t="s">
        <v>908</v>
      </c>
      <c r="C1293" s="61" t="s">
        <v>938</v>
      </c>
      <c r="D1293" s="61" t="s">
        <v>1006</v>
      </c>
      <c r="E1293" s="62" t="s">
        <v>1007</v>
      </c>
      <c r="F1293" s="46">
        <v>46175</v>
      </c>
      <c r="G1293" s="46" t="str">
        <f t="shared" si="137"/>
        <v>姚振瑞2026-6-2</v>
      </c>
      <c r="H1293" s="63" t="s">
        <v>1008</v>
      </c>
      <c r="I1293" s="63" t="s">
        <v>1010</v>
      </c>
      <c r="J1293" s="64"/>
      <c r="K1293" s="64"/>
      <c r="L1293" s="65"/>
      <c r="M1293" s="65"/>
      <c r="N1293" s="65"/>
      <c r="O1293" s="66">
        <v>8</v>
      </c>
      <c r="P1293" s="97"/>
      <c r="Q1293" s="68"/>
      <c r="R1293" s="68"/>
      <c r="S1293" s="68"/>
      <c r="T1293" s="69">
        <f t="shared" si="139"/>
        <v>8</v>
      </c>
      <c r="U1293" s="68"/>
      <c r="V1293" s="70"/>
      <c r="W1293" s="70"/>
      <c r="X1293" s="71">
        <f t="shared" si="140"/>
        <v>8</v>
      </c>
      <c r="Y1293" s="72"/>
      <c r="Z1293" s="70"/>
      <c r="AA1293" s="68">
        <v>2</v>
      </c>
      <c r="AB1293" s="73"/>
      <c r="AC1293" s="70"/>
      <c r="AD1293" s="74"/>
      <c r="AE1293" s="68"/>
      <c r="AF1293" s="75"/>
    </row>
    <row r="1294" ht="28.5" customHeight="1" spans="1:33">
      <c r="A1294" s="61" t="s">
        <v>36</v>
      </c>
      <c r="B1294" s="61" t="s">
        <v>908</v>
      </c>
      <c r="C1294" s="61" t="s">
        <v>938</v>
      </c>
      <c r="D1294" s="61" t="s">
        <v>1006</v>
      </c>
      <c r="E1294" s="62" t="s">
        <v>1007</v>
      </c>
      <c r="F1294" s="46">
        <v>46176</v>
      </c>
      <c r="G1294" s="46" t="str">
        <f t="shared" si="137"/>
        <v>姚振瑞2026-6-3</v>
      </c>
      <c r="H1294" s="63" t="s">
        <v>1008</v>
      </c>
      <c r="I1294" s="63" t="s">
        <v>977</v>
      </c>
      <c r="J1294" s="64"/>
      <c r="K1294" s="64"/>
      <c r="L1294" s="65"/>
      <c r="M1294" s="65"/>
      <c r="N1294" s="65"/>
      <c r="O1294" s="66">
        <v>8</v>
      </c>
      <c r="P1294" s="97"/>
      <c r="Q1294" s="68"/>
      <c r="R1294" s="68"/>
      <c r="S1294" s="68"/>
      <c r="T1294" s="69">
        <f t="shared" si="139"/>
        <v>8</v>
      </c>
      <c r="U1294" s="68"/>
      <c r="V1294" s="70"/>
      <c r="W1294" s="70"/>
      <c r="X1294" s="71">
        <f t="shared" si="140"/>
        <v>8</v>
      </c>
      <c r="Y1294" s="72"/>
      <c r="Z1294" s="70"/>
      <c r="AA1294" s="68">
        <v>2</v>
      </c>
      <c r="AB1294" s="73"/>
      <c r="AC1294" s="70"/>
      <c r="AD1294" s="74"/>
      <c r="AE1294" s="68"/>
      <c r="AF1294" s="75"/>
    </row>
    <row r="1295" ht="28.5" customHeight="1" spans="1:33">
      <c r="A1295" s="61" t="s">
        <v>36</v>
      </c>
      <c r="B1295" s="61" t="s">
        <v>908</v>
      </c>
      <c r="C1295" s="61" t="s">
        <v>938</v>
      </c>
      <c r="D1295" s="61" t="s">
        <v>1006</v>
      </c>
      <c r="E1295" s="62" t="s">
        <v>1007</v>
      </c>
      <c r="F1295" s="46">
        <v>46177</v>
      </c>
      <c r="G1295" s="46" t="str">
        <f t="shared" si="137"/>
        <v>姚振瑞2026-6-4</v>
      </c>
      <c r="H1295" s="63" t="s">
        <v>1008</v>
      </c>
      <c r="I1295" s="63" t="s">
        <v>1011</v>
      </c>
      <c r="J1295" s="64"/>
      <c r="K1295" s="64"/>
      <c r="L1295" s="65"/>
      <c r="M1295" s="65"/>
      <c r="N1295" s="65"/>
      <c r="O1295" s="66">
        <v>8</v>
      </c>
      <c r="P1295" s="97"/>
      <c r="Q1295" s="68"/>
      <c r="R1295" s="68"/>
      <c r="S1295" s="68"/>
      <c r="T1295" s="69">
        <f t="shared" si="139"/>
        <v>8</v>
      </c>
      <c r="U1295" s="68"/>
      <c r="V1295" s="70"/>
      <c r="W1295" s="70"/>
      <c r="X1295" s="71">
        <f t="shared" si="140"/>
        <v>8</v>
      </c>
      <c r="Y1295" s="72"/>
      <c r="Z1295" s="70"/>
      <c r="AA1295" s="68">
        <v>2</v>
      </c>
      <c r="AB1295" s="73"/>
      <c r="AC1295" s="70"/>
      <c r="AD1295" s="74"/>
      <c r="AE1295" s="68"/>
      <c r="AF1295" s="75"/>
    </row>
    <row r="1296" ht="28.5" customHeight="1" spans="1:33">
      <c r="A1296" s="61" t="s">
        <v>36</v>
      </c>
      <c r="B1296" s="61" t="s">
        <v>908</v>
      </c>
      <c r="C1296" s="61" t="s">
        <v>938</v>
      </c>
      <c r="D1296" s="61" t="s">
        <v>1006</v>
      </c>
      <c r="E1296" s="62" t="s">
        <v>1007</v>
      </c>
      <c r="F1296" s="46">
        <v>46178</v>
      </c>
      <c r="G1296" s="46" t="str">
        <f t="shared" si="137"/>
        <v>姚振瑞2026-6-5</v>
      </c>
      <c r="H1296" s="63" t="s">
        <v>98</v>
      </c>
      <c r="I1296" s="63" t="s">
        <v>1012</v>
      </c>
      <c r="J1296" s="64"/>
      <c r="K1296" s="64"/>
      <c r="L1296" s="65"/>
      <c r="M1296" s="65"/>
      <c r="N1296" s="65"/>
      <c r="O1296" s="66">
        <v>8</v>
      </c>
      <c r="P1296" s="97"/>
      <c r="Q1296" s="68"/>
      <c r="R1296" s="68"/>
      <c r="S1296" s="68"/>
      <c r="T1296" s="69">
        <f t="shared" si="139"/>
        <v>8</v>
      </c>
      <c r="U1296" s="68"/>
      <c r="V1296" s="70"/>
      <c r="W1296" s="70"/>
      <c r="X1296" s="71">
        <f t="shared" si="140"/>
        <v>8</v>
      </c>
      <c r="Y1296" s="72"/>
      <c r="Z1296" s="70"/>
      <c r="AA1296" s="68">
        <v>2</v>
      </c>
      <c r="AB1296" s="73"/>
      <c r="AC1296" s="70"/>
      <c r="AD1296" s="74"/>
      <c r="AE1296" s="68"/>
      <c r="AF1296" s="75"/>
    </row>
    <row r="1297" ht="28.5" customHeight="1" spans="1:32">
      <c r="A1297" s="61" t="s">
        <v>36</v>
      </c>
      <c r="B1297" s="61" t="s">
        <v>908</v>
      </c>
      <c r="C1297" s="61" t="s">
        <v>938</v>
      </c>
      <c r="D1297" s="61" t="s">
        <v>1006</v>
      </c>
      <c r="E1297" s="62" t="s">
        <v>1007</v>
      </c>
      <c r="F1297" s="46">
        <v>46179</v>
      </c>
      <c r="G1297" s="46" t="str">
        <f t="shared" si="137"/>
        <v>姚振瑞2026-6-6</v>
      </c>
      <c r="H1297" s="63" t="s">
        <v>1013</v>
      </c>
      <c r="I1297" s="63" t="s">
        <v>956</v>
      </c>
      <c r="J1297" s="64"/>
      <c r="K1297" s="64"/>
      <c r="L1297" s="65" t="s">
        <v>78</v>
      </c>
      <c r="M1297" s="65"/>
      <c r="N1297" s="65"/>
      <c r="O1297" s="66">
        <v>8</v>
      </c>
      <c r="P1297" s="97"/>
      <c r="Q1297" s="68">
        <v>-1.5</v>
      </c>
      <c r="R1297" s="68"/>
      <c r="S1297" s="68"/>
      <c r="T1297" s="69">
        <f t="shared" si="139"/>
        <v>6.5</v>
      </c>
      <c r="U1297" s="68"/>
      <c r="V1297" s="70"/>
      <c r="W1297" s="70"/>
      <c r="X1297" s="71">
        <f t="shared" si="140"/>
        <v>6.5</v>
      </c>
      <c r="Y1297" s="72"/>
      <c r="Z1297" s="70"/>
      <c r="AA1297" s="68">
        <v>2</v>
      </c>
      <c r="AB1297" s="73"/>
      <c r="AC1297" s="70"/>
      <c r="AD1297" s="74"/>
      <c r="AE1297" s="68"/>
      <c r="AF1297" s="75"/>
    </row>
    <row r="1298" ht="28.5" customHeight="1" spans="1:32">
      <c r="A1298" s="61" t="s">
        <v>36</v>
      </c>
      <c r="B1298" s="61" t="s">
        <v>908</v>
      </c>
      <c r="C1298" s="61" t="s">
        <v>938</v>
      </c>
      <c r="D1298" s="61" t="s">
        <v>1006</v>
      </c>
      <c r="E1298" s="62" t="s">
        <v>1007</v>
      </c>
      <c r="F1298" s="77">
        <v>46180</v>
      </c>
      <c r="G1298" s="46" t="str">
        <f t="shared" si="137"/>
        <v>姚振瑞2026-6-7</v>
      </c>
      <c r="H1298" s="63"/>
      <c r="I1298" s="63"/>
      <c r="J1298" s="64"/>
      <c r="K1298" s="64"/>
      <c r="L1298" s="65"/>
      <c r="M1298" s="65"/>
      <c r="N1298" s="65"/>
      <c r="O1298" s="66"/>
      <c r="P1298" s="97"/>
      <c r="Q1298" s="68"/>
      <c r="R1298" s="68"/>
      <c r="S1298" s="68"/>
      <c r="T1298" s="69">
        <f t="shared" si="139"/>
        <v>0</v>
      </c>
      <c r="U1298" s="68"/>
      <c r="V1298" s="70"/>
      <c r="W1298" s="70"/>
      <c r="X1298" s="71">
        <f t="shared" si="140"/>
        <v>0</v>
      </c>
      <c r="Y1298" s="72"/>
      <c r="Z1298" s="70"/>
      <c r="AA1298" s="68"/>
      <c r="AB1298" s="73"/>
      <c r="AC1298" s="70"/>
      <c r="AD1298" s="74"/>
      <c r="AE1298" s="68"/>
      <c r="AF1298" s="75"/>
    </row>
    <row r="1299" ht="28.5" customHeight="1" spans="1:32">
      <c r="A1299" s="61" t="s">
        <v>36</v>
      </c>
      <c r="B1299" s="61" t="s">
        <v>908</v>
      </c>
      <c r="C1299" s="61" t="s">
        <v>938</v>
      </c>
      <c r="D1299" s="61" t="s">
        <v>1006</v>
      </c>
      <c r="E1299" s="62" t="s">
        <v>1007</v>
      </c>
      <c r="F1299" s="46">
        <v>46181</v>
      </c>
      <c r="G1299" s="46" t="str">
        <f t="shared" si="137"/>
        <v>姚振瑞2026-6-8</v>
      </c>
      <c r="H1299" s="63" t="s">
        <v>1014</v>
      </c>
      <c r="I1299" s="63"/>
      <c r="J1299" s="64"/>
      <c r="K1299" s="64"/>
      <c r="L1299" s="65"/>
      <c r="M1299" s="65"/>
      <c r="N1299" s="65"/>
      <c r="O1299" s="66">
        <v>8</v>
      </c>
      <c r="P1299" s="97"/>
      <c r="Q1299" s="68"/>
      <c r="R1299" s="68"/>
      <c r="S1299" s="68"/>
      <c r="T1299" s="69">
        <f t="shared" si="139"/>
        <v>8</v>
      </c>
      <c r="U1299" s="68"/>
      <c r="V1299" s="70"/>
      <c r="W1299" s="70"/>
      <c r="X1299" s="71">
        <f t="shared" si="140"/>
        <v>8</v>
      </c>
      <c r="Y1299" s="72"/>
      <c r="Z1299" s="70"/>
      <c r="AA1299" s="68"/>
      <c r="AB1299" s="73"/>
      <c r="AC1299" s="70"/>
      <c r="AD1299" s="74"/>
      <c r="AE1299" s="68"/>
      <c r="AF1299" s="75"/>
    </row>
    <row r="1300" ht="28.5" customHeight="1" spans="1:32">
      <c r="A1300" s="61" t="s">
        <v>36</v>
      </c>
      <c r="B1300" s="61" t="s">
        <v>908</v>
      </c>
      <c r="C1300" s="61" t="s">
        <v>938</v>
      </c>
      <c r="D1300" s="61" t="s">
        <v>1006</v>
      </c>
      <c r="E1300" s="62" t="s">
        <v>1007</v>
      </c>
      <c r="F1300" s="78">
        <v>46182</v>
      </c>
      <c r="G1300" s="46" t="str">
        <f t="shared" si="137"/>
        <v>姚振瑞2026-6-9</v>
      </c>
      <c r="H1300" s="63" t="s">
        <v>1015</v>
      </c>
      <c r="I1300" s="63" t="s">
        <v>1016</v>
      </c>
      <c r="J1300" s="64"/>
      <c r="K1300" s="64"/>
      <c r="L1300" s="65"/>
      <c r="M1300" s="65"/>
      <c r="N1300" s="65"/>
      <c r="O1300" s="66">
        <v>8</v>
      </c>
      <c r="P1300" s="97"/>
      <c r="Q1300" s="68"/>
      <c r="R1300" s="68"/>
      <c r="S1300" s="68"/>
      <c r="T1300" s="69">
        <f t="shared" si="139"/>
        <v>8</v>
      </c>
      <c r="U1300" s="68"/>
      <c r="V1300" s="70"/>
      <c r="W1300" s="70"/>
      <c r="X1300" s="71">
        <f t="shared" si="140"/>
        <v>8</v>
      </c>
      <c r="Y1300" s="72"/>
      <c r="Z1300" s="70"/>
      <c r="AA1300" s="68">
        <v>2</v>
      </c>
      <c r="AB1300" s="73"/>
      <c r="AC1300" s="70"/>
      <c r="AD1300" s="74"/>
      <c r="AE1300" s="68"/>
      <c r="AF1300" s="75"/>
    </row>
    <row r="1301" ht="28.5" customHeight="1" spans="1:32">
      <c r="A1301" s="61" t="s">
        <v>36</v>
      </c>
      <c r="B1301" s="61" t="s">
        <v>908</v>
      </c>
      <c r="C1301" s="61" t="s">
        <v>938</v>
      </c>
      <c r="D1301" s="61" t="s">
        <v>1006</v>
      </c>
      <c r="E1301" s="62" t="s">
        <v>1007</v>
      </c>
      <c r="F1301" s="46">
        <v>46183</v>
      </c>
      <c r="G1301" s="46" t="str">
        <f t="shared" si="137"/>
        <v>姚振瑞2026-6-10</v>
      </c>
      <c r="H1301" s="63" t="s">
        <v>1008</v>
      </c>
      <c r="I1301" s="63" t="s">
        <v>869</v>
      </c>
      <c r="J1301" s="64"/>
      <c r="K1301" s="64"/>
      <c r="L1301" s="65"/>
      <c r="M1301" s="65"/>
      <c r="N1301" s="65"/>
      <c r="O1301" s="66">
        <v>8</v>
      </c>
      <c r="P1301" s="97"/>
      <c r="Q1301" s="68"/>
      <c r="R1301" s="68"/>
      <c r="S1301" s="68"/>
      <c r="T1301" s="69">
        <f t="shared" si="139"/>
        <v>8</v>
      </c>
      <c r="U1301" s="68"/>
      <c r="V1301" s="70"/>
      <c r="W1301" s="70"/>
      <c r="X1301" s="71">
        <f t="shared" si="140"/>
        <v>8</v>
      </c>
      <c r="Y1301" s="72"/>
      <c r="Z1301" s="70"/>
      <c r="AA1301" s="68">
        <v>2</v>
      </c>
      <c r="AB1301" s="73"/>
      <c r="AC1301" s="70"/>
      <c r="AD1301" s="74"/>
      <c r="AE1301" s="68"/>
      <c r="AF1301" s="75"/>
    </row>
    <row r="1302" ht="28.5" customHeight="1" spans="1:32">
      <c r="A1302" s="61" t="s">
        <v>36</v>
      </c>
      <c r="B1302" s="61" t="s">
        <v>908</v>
      </c>
      <c r="C1302" s="61" t="s">
        <v>938</v>
      </c>
      <c r="D1302" s="61" t="s">
        <v>1006</v>
      </c>
      <c r="E1302" s="62" t="s">
        <v>1007</v>
      </c>
      <c r="F1302" s="46">
        <v>46184</v>
      </c>
      <c r="G1302" s="46" t="str">
        <f t="shared" si="137"/>
        <v>姚振瑞2026-6-11</v>
      </c>
      <c r="H1302" s="63" t="s">
        <v>1008</v>
      </c>
      <c r="I1302" s="63" t="s">
        <v>1017</v>
      </c>
      <c r="J1302" s="64"/>
      <c r="K1302" s="64"/>
      <c r="L1302" s="65"/>
      <c r="M1302" s="65"/>
      <c r="N1302" s="65"/>
      <c r="O1302" s="66">
        <v>8</v>
      </c>
      <c r="P1302" s="97"/>
      <c r="Q1302" s="68"/>
      <c r="R1302" s="68"/>
      <c r="S1302" s="68"/>
      <c r="T1302" s="69">
        <f t="shared" si="139"/>
        <v>8</v>
      </c>
      <c r="U1302" s="68"/>
      <c r="V1302" s="70"/>
      <c r="W1302" s="70"/>
      <c r="X1302" s="71">
        <f t="shared" si="140"/>
        <v>8</v>
      </c>
      <c r="Y1302" s="72"/>
      <c r="Z1302" s="70"/>
      <c r="AA1302" s="68">
        <v>2</v>
      </c>
      <c r="AB1302" s="73"/>
      <c r="AC1302" s="70"/>
      <c r="AD1302" s="74"/>
      <c r="AE1302" s="68"/>
      <c r="AF1302" s="75"/>
    </row>
    <row r="1303" ht="28.5" customHeight="1" spans="1:32">
      <c r="A1303" s="61" t="s">
        <v>36</v>
      </c>
      <c r="B1303" s="61" t="s">
        <v>908</v>
      </c>
      <c r="C1303" s="61" t="s">
        <v>938</v>
      </c>
      <c r="D1303" s="61" t="s">
        <v>1006</v>
      </c>
      <c r="E1303" s="62" t="s">
        <v>1007</v>
      </c>
      <c r="F1303" s="46">
        <v>46185</v>
      </c>
      <c r="G1303" s="46" t="str">
        <f t="shared" si="137"/>
        <v>姚振瑞2026-6-12</v>
      </c>
      <c r="H1303" s="63" t="s">
        <v>1008</v>
      </c>
      <c r="I1303" s="63" t="s">
        <v>1018</v>
      </c>
      <c r="J1303" s="64"/>
      <c r="K1303" s="64"/>
      <c r="L1303" s="65"/>
      <c r="M1303" s="65"/>
      <c r="N1303" s="65"/>
      <c r="O1303" s="66">
        <v>8</v>
      </c>
      <c r="P1303" s="97"/>
      <c r="Q1303" s="68"/>
      <c r="R1303" s="68"/>
      <c r="S1303" s="68"/>
      <c r="T1303" s="69">
        <f t="shared" si="139"/>
        <v>8</v>
      </c>
      <c r="U1303" s="68"/>
      <c r="V1303" s="70"/>
      <c r="W1303" s="70"/>
      <c r="X1303" s="71">
        <f t="shared" si="140"/>
        <v>8</v>
      </c>
      <c r="Y1303" s="72"/>
      <c r="Z1303" s="70"/>
      <c r="AA1303" s="68">
        <v>2</v>
      </c>
      <c r="AB1303" s="73"/>
      <c r="AC1303" s="70"/>
      <c r="AD1303" s="74"/>
      <c r="AE1303" s="68"/>
      <c r="AF1303" s="75"/>
    </row>
    <row r="1304" ht="28.5" customHeight="1" spans="1:32">
      <c r="A1304" s="61" t="s">
        <v>36</v>
      </c>
      <c r="B1304" s="61" t="s">
        <v>908</v>
      </c>
      <c r="C1304" s="61" t="s">
        <v>938</v>
      </c>
      <c r="D1304" s="61" t="s">
        <v>1006</v>
      </c>
      <c r="E1304" s="62" t="s">
        <v>1007</v>
      </c>
      <c r="F1304" s="77">
        <v>46186</v>
      </c>
      <c r="G1304" s="46" t="str">
        <f t="shared" si="137"/>
        <v>姚振瑞2026-6-13</v>
      </c>
      <c r="H1304" s="63"/>
      <c r="I1304" s="63"/>
      <c r="J1304" s="64"/>
      <c r="K1304" s="64"/>
      <c r="L1304" s="65"/>
      <c r="M1304" s="65"/>
      <c r="N1304" s="65"/>
      <c r="O1304" s="66"/>
      <c r="P1304" s="97"/>
      <c r="Q1304" s="68"/>
      <c r="R1304" s="68"/>
      <c r="S1304" s="68"/>
      <c r="T1304" s="69">
        <f t="shared" si="139"/>
        <v>0</v>
      </c>
      <c r="U1304" s="68"/>
      <c r="V1304" s="70"/>
      <c r="W1304" s="70"/>
      <c r="X1304" s="71">
        <f t="shared" si="140"/>
        <v>0</v>
      </c>
      <c r="Y1304" s="72"/>
      <c r="Z1304" s="70"/>
      <c r="AA1304" s="68"/>
      <c r="AB1304" s="73"/>
      <c r="AC1304" s="70"/>
      <c r="AD1304" s="74"/>
      <c r="AE1304" s="68"/>
      <c r="AF1304" s="80"/>
    </row>
    <row r="1305" ht="28.5" customHeight="1" spans="1:32">
      <c r="A1305" s="61" t="s">
        <v>36</v>
      </c>
      <c r="B1305" s="61" t="s">
        <v>908</v>
      </c>
      <c r="C1305" s="61" t="s">
        <v>938</v>
      </c>
      <c r="D1305" s="61" t="s">
        <v>1006</v>
      </c>
      <c r="E1305" s="62" t="s">
        <v>1007</v>
      </c>
      <c r="F1305" s="77">
        <v>46187</v>
      </c>
      <c r="G1305" s="46" t="str">
        <f t="shared" si="137"/>
        <v>姚振瑞2026-6-14</v>
      </c>
      <c r="H1305" s="63"/>
      <c r="I1305" s="63"/>
      <c r="J1305" s="64"/>
      <c r="K1305" s="64"/>
      <c r="L1305" s="65"/>
      <c r="M1305" s="65"/>
      <c r="N1305" s="65"/>
      <c r="O1305" s="66"/>
      <c r="P1305" s="97"/>
      <c r="Q1305" s="68"/>
      <c r="R1305" s="68"/>
      <c r="S1305" s="68"/>
      <c r="T1305" s="69">
        <f t="shared" si="139"/>
        <v>0</v>
      </c>
      <c r="U1305" s="68"/>
      <c r="V1305" s="70"/>
      <c r="W1305" s="70"/>
      <c r="X1305" s="71">
        <f t="shared" si="140"/>
        <v>0</v>
      </c>
      <c r="Y1305" s="72"/>
      <c r="Z1305" s="70"/>
      <c r="AA1305" s="68"/>
      <c r="AB1305" s="73"/>
      <c r="AC1305" s="70"/>
      <c r="AD1305" s="74"/>
      <c r="AE1305" s="68"/>
      <c r="AF1305" s="80"/>
    </row>
    <row r="1306" ht="28.5" customHeight="1" spans="1:32">
      <c r="A1306" s="61" t="s">
        <v>36</v>
      </c>
      <c r="B1306" s="61" t="s">
        <v>908</v>
      </c>
      <c r="C1306" s="61" t="s">
        <v>938</v>
      </c>
      <c r="D1306" s="61" t="s">
        <v>1006</v>
      </c>
      <c r="E1306" s="62" t="s">
        <v>1007</v>
      </c>
      <c r="F1306" s="46">
        <v>46188</v>
      </c>
      <c r="G1306" s="46" t="str">
        <f t="shared" si="137"/>
        <v>姚振瑞2026-6-15</v>
      </c>
      <c r="H1306" s="63" t="s">
        <v>1019</v>
      </c>
      <c r="I1306" s="63" t="s">
        <v>1020</v>
      </c>
      <c r="J1306" s="64"/>
      <c r="K1306" s="64"/>
      <c r="L1306" s="65"/>
      <c r="M1306" s="65"/>
      <c r="N1306" s="65"/>
      <c r="O1306" s="66">
        <v>8</v>
      </c>
      <c r="P1306" s="97"/>
      <c r="Q1306" s="68"/>
      <c r="R1306" s="68"/>
      <c r="S1306" s="68"/>
      <c r="T1306" s="69">
        <f t="shared" si="139"/>
        <v>8</v>
      </c>
      <c r="U1306" s="68"/>
      <c r="V1306" s="70">
        <v>3</v>
      </c>
      <c r="W1306" s="70"/>
      <c r="X1306" s="71">
        <f t="shared" si="140"/>
        <v>11</v>
      </c>
      <c r="Y1306" s="72">
        <v>1</v>
      </c>
      <c r="Z1306" s="70"/>
      <c r="AA1306" s="68">
        <v>2</v>
      </c>
      <c r="AB1306" s="73"/>
      <c r="AC1306" s="70"/>
      <c r="AD1306" s="74"/>
      <c r="AE1306" s="68"/>
      <c r="AF1306" s="75"/>
    </row>
    <row r="1307" ht="28.5" customHeight="1" spans="1:32">
      <c r="A1307" s="61" t="s">
        <v>36</v>
      </c>
      <c r="B1307" s="61" t="s">
        <v>908</v>
      </c>
      <c r="C1307" s="61" t="s">
        <v>938</v>
      </c>
      <c r="D1307" s="61" t="s">
        <v>1006</v>
      </c>
      <c r="E1307" s="62" t="s">
        <v>1007</v>
      </c>
      <c r="F1307" s="46">
        <v>46189</v>
      </c>
      <c r="G1307" s="46" t="str">
        <f t="shared" si="137"/>
        <v>姚振瑞2026-6-16</v>
      </c>
      <c r="H1307" s="63" t="s">
        <v>1008</v>
      </c>
      <c r="I1307" s="63" t="s">
        <v>1021</v>
      </c>
      <c r="J1307" s="64"/>
      <c r="K1307" s="64"/>
      <c r="L1307" s="65"/>
      <c r="M1307" s="65"/>
      <c r="N1307" s="65"/>
      <c r="O1307" s="66">
        <v>8</v>
      </c>
      <c r="P1307" s="67"/>
      <c r="Q1307" s="68"/>
      <c r="R1307" s="68"/>
      <c r="S1307" s="68"/>
      <c r="T1307" s="69">
        <f t="shared" si="139"/>
        <v>8</v>
      </c>
      <c r="U1307" s="68"/>
      <c r="V1307" s="70"/>
      <c r="W1307" s="70"/>
      <c r="X1307" s="71">
        <f t="shared" si="140"/>
        <v>8</v>
      </c>
      <c r="Y1307" s="72"/>
      <c r="Z1307" s="70"/>
      <c r="AA1307" s="68">
        <v>2</v>
      </c>
      <c r="AB1307" s="73"/>
      <c r="AC1307" s="70"/>
      <c r="AD1307" s="74"/>
      <c r="AE1307" s="68"/>
      <c r="AF1307" s="80"/>
    </row>
    <row r="1308" ht="28.5" customHeight="1" spans="1:32">
      <c r="A1308" s="61" t="s">
        <v>36</v>
      </c>
      <c r="B1308" s="61" t="s">
        <v>908</v>
      </c>
      <c r="C1308" s="61" t="s">
        <v>938</v>
      </c>
      <c r="D1308" s="61" t="s">
        <v>1006</v>
      </c>
      <c r="E1308" s="62" t="s">
        <v>1007</v>
      </c>
      <c r="F1308" s="46">
        <v>46190</v>
      </c>
      <c r="G1308" s="46" t="str">
        <f t="shared" si="137"/>
        <v>姚振瑞2026-6-17</v>
      </c>
      <c r="H1308" s="63" t="s">
        <v>1022</v>
      </c>
      <c r="I1308" s="63" t="s">
        <v>1023</v>
      </c>
      <c r="J1308" s="64"/>
      <c r="K1308" s="64"/>
      <c r="L1308" s="65"/>
      <c r="M1308" s="65"/>
      <c r="N1308" s="65"/>
      <c r="O1308" s="66">
        <v>8</v>
      </c>
      <c r="P1308" s="97"/>
      <c r="Q1308" s="68"/>
      <c r="R1308" s="68"/>
      <c r="S1308" s="68"/>
      <c r="T1308" s="69">
        <f t="shared" si="139"/>
        <v>8</v>
      </c>
      <c r="U1308" s="68"/>
      <c r="V1308" s="70"/>
      <c r="W1308" s="70"/>
      <c r="X1308" s="71">
        <f t="shared" si="140"/>
        <v>8</v>
      </c>
      <c r="Y1308" s="72"/>
      <c r="Z1308" s="70"/>
      <c r="AA1308" s="68">
        <v>2</v>
      </c>
      <c r="AB1308" s="73"/>
      <c r="AC1308" s="70"/>
      <c r="AD1308" s="74"/>
      <c r="AE1308" s="68"/>
      <c r="AF1308" s="75"/>
    </row>
    <row r="1309" ht="28.5" customHeight="1" spans="1:32">
      <c r="A1309" s="61" t="s">
        <v>36</v>
      </c>
      <c r="B1309" s="61" t="s">
        <v>908</v>
      </c>
      <c r="C1309" s="61" t="s">
        <v>938</v>
      </c>
      <c r="D1309" s="61" t="s">
        <v>1006</v>
      </c>
      <c r="E1309" s="62" t="s">
        <v>1007</v>
      </c>
      <c r="F1309" s="46">
        <v>46191</v>
      </c>
      <c r="G1309" s="46" t="str">
        <f t="shared" si="137"/>
        <v>姚振瑞2026-6-18</v>
      </c>
      <c r="H1309" s="63" t="s">
        <v>98</v>
      </c>
      <c r="I1309" s="63" t="s">
        <v>1024</v>
      </c>
      <c r="J1309" s="64"/>
      <c r="K1309" s="64"/>
      <c r="L1309" s="65"/>
      <c r="M1309" s="65"/>
      <c r="N1309" s="65"/>
      <c r="O1309" s="66">
        <v>8</v>
      </c>
      <c r="P1309" s="97"/>
      <c r="Q1309" s="68"/>
      <c r="R1309" s="68"/>
      <c r="S1309" s="68"/>
      <c r="T1309" s="69">
        <f t="shared" si="139"/>
        <v>8</v>
      </c>
      <c r="U1309" s="68"/>
      <c r="V1309" s="70"/>
      <c r="W1309" s="70"/>
      <c r="X1309" s="71">
        <f t="shared" si="140"/>
        <v>8</v>
      </c>
      <c r="Y1309" s="72"/>
      <c r="Z1309" s="70"/>
      <c r="AA1309" s="68">
        <v>2</v>
      </c>
      <c r="AB1309" s="73"/>
      <c r="AC1309" s="70"/>
      <c r="AD1309" s="74"/>
      <c r="AE1309" s="68"/>
      <c r="AF1309" s="75"/>
    </row>
    <row r="1310" ht="28.5" customHeight="1" spans="1:32">
      <c r="A1310" s="61" t="s">
        <v>36</v>
      </c>
      <c r="B1310" s="61" t="s">
        <v>908</v>
      </c>
      <c r="C1310" s="61" t="s">
        <v>938</v>
      </c>
      <c r="D1310" s="61" t="s">
        <v>1006</v>
      </c>
      <c r="E1310" s="62" t="s">
        <v>1007</v>
      </c>
      <c r="F1310" s="82">
        <v>46192</v>
      </c>
      <c r="G1310" s="46" t="str">
        <f t="shared" si="137"/>
        <v>姚振瑞2026-6-19</v>
      </c>
      <c r="H1310" s="63"/>
      <c r="I1310" s="63"/>
      <c r="J1310" s="64"/>
      <c r="K1310" s="64"/>
      <c r="L1310" s="65"/>
      <c r="M1310" s="65"/>
      <c r="N1310" s="65"/>
      <c r="O1310" s="66"/>
      <c r="P1310" s="97"/>
      <c r="Q1310" s="68"/>
      <c r="R1310" s="68"/>
      <c r="S1310" s="68"/>
      <c r="T1310" s="69">
        <f t="shared" si="139"/>
        <v>0</v>
      </c>
      <c r="U1310" s="68"/>
      <c r="V1310" s="70"/>
      <c r="W1310" s="70"/>
      <c r="X1310" s="71">
        <f t="shared" si="140"/>
        <v>0</v>
      </c>
      <c r="Y1310" s="72"/>
      <c r="Z1310" s="70"/>
      <c r="AA1310" s="68"/>
      <c r="AB1310" s="73">
        <v>8</v>
      </c>
      <c r="AC1310" s="70"/>
      <c r="AD1310" s="74"/>
      <c r="AE1310" s="68"/>
      <c r="AF1310" s="75"/>
    </row>
    <row r="1311" ht="28.5" customHeight="1" spans="1:32">
      <c r="A1311" s="61" t="s">
        <v>36</v>
      </c>
      <c r="B1311" s="61" t="s">
        <v>908</v>
      </c>
      <c r="C1311" s="61" t="s">
        <v>938</v>
      </c>
      <c r="D1311" s="61" t="s">
        <v>1006</v>
      </c>
      <c r="E1311" s="62" t="s">
        <v>1007</v>
      </c>
      <c r="F1311" s="77">
        <v>46193</v>
      </c>
      <c r="G1311" s="46" t="str">
        <f t="shared" si="137"/>
        <v>姚振瑞2026-6-20</v>
      </c>
      <c r="H1311" s="63"/>
      <c r="I1311" s="63"/>
      <c r="J1311" s="64"/>
      <c r="K1311" s="64"/>
      <c r="L1311" s="65"/>
      <c r="M1311" s="65"/>
      <c r="N1311" s="65"/>
      <c r="O1311" s="66"/>
      <c r="P1311" s="97"/>
      <c r="Q1311" s="68"/>
      <c r="R1311" s="68"/>
      <c r="S1311" s="68"/>
      <c r="T1311" s="69">
        <f t="shared" si="139"/>
        <v>0</v>
      </c>
      <c r="U1311" s="68"/>
      <c r="V1311" s="70"/>
      <c r="W1311" s="70"/>
      <c r="X1311" s="71">
        <f t="shared" si="140"/>
        <v>0</v>
      </c>
      <c r="Y1311" s="72"/>
      <c r="Z1311" s="70"/>
      <c r="AA1311" s="68"/>
      <c r="AB1311" s="73"/>
      <c r="AC1311" s="70"/>
      <c r="AD1311" s="74"/>
      <c r="AE1311" s="68"/>
      <c r="AF1311" s="75"/>
    </row>
    <row r="1312" ht="28.5" customHeight="1" spans="1:32">
      <c r="A1312" s="61" t="s">
        <v>36</v>
      </c>
      <c r="B1312" s="61" t="s">
        <v>908</v>
      </c>
      <c r="C1312" s="61" t="s">
        <v>938</v>
      </c>
      <c r="D1312" s="61" t="s">
        <v>1006</v>
      </c>
      <c r="E1312" s="62" t="s">
        <v>1007</v>
      </c>
      <c r="F1312" s="46">
        <v>46194</v>
      </c>
      <c r="G1312" s="46" t="str">
        <f t="shared" si="137"/>
        <v>姚振瑞2026-6-21</v>
      </c>
      <c r="H1312" s="63" t="s">
        <v>1025</v>
      </c>
      <c r="I1312" s="63" t="s">
        <v>216</v>
      </c>
      <c r="J1312" s="64"/>
      <c r="K1312" s="64"/>
      <c r="L1312" s="65" t="s">
        <v>1026</v>
      </c>
      <c r="M1312" s="65"/>
      <c r="N1312" s="65"/>
      <c r="O1312" s="66">
        <v>8</v>
      </c>
      <c r="P1312" s="97"/>
      <c r="Q1312" s="68">
        <v>-2.5</v>
      </c>
      <c r="R1312" s="68"/>
      <c r="S1312" s="68"/>
      <c r="T1312" s="69">
        <f t="shared" si="139"/>
        <v>5.5</v>
      </c>
      <c r="U1312" s="68"/>
      <c r="V1312" s="70"/>
      <c r="W1312" s="70"/>
      <c r="X1312" s="71">
        <f t="shared" si="140"/>
        <v>5.5</v>
      </c>
      <c r="Y1312" s="72"/>
      <c r="Z1312" s="70"/>
      <c r="AA1312" s="68">
        <v>2</v>
      </c>
      <c r="AB1312" s="73"/>
      <c r="AC1312" s="70"/>
      <c r="AD1312" s="74"/>
      <c r="AE1312" s="68"/>
      <c r="AF1312" s="75"/>
    </row>
    <row r="1313" ht="28.5" customHeight="1" spans="1:33">
      <c r="A1313" s="61" t="s">
        <v>36</v>
      </c>
      <c r="B1313" s="61" t="s">
        <v>908</v>
      </c>
      <c r="C1313" s="61" t="s">
        <v>938</v>
      </c>
      <c r="D1313" s="61" t="s">
        <v>1006</v>
      </c>
      <c r="E1313" s="62" t="s">
        <v>1007</v>
      </c>
      <c r="F1313" s="46">
        <v>46195</v>
      </c>
      <c r="G1313" s="46" t="str">
        <f t="shared" si="137"/>
        <v>姚振瑞2026-6-22</v>
      </c>
      <c r="H1313" s="63"/>
      <c r="I1313" s="63"/>
      <c r="J1313" s="64"/>
      <c r="K1313" s="64"/>
      <c r="L1313" s="65"/>
      <c r="M1313" s="65"/>
      <c r="N1313" s="65"/>
      <c r="O1313" s="66"/>
      <c r="P1313" s="97"/>
      <c r="Q1313" s="68"/>
      <c r="R1313" s="68"/>
      <c r="S1313" s="68"/>
      <c r="T1313" s="69">
        <f t="shared" si="139"/>
        <v>0</v>
      </c>
      <c r="U1313" s="68"/>
      <c r="V1313" s="70"/>
      <c r="W1313" s="70"/>
      <c r="X1313" s="71">
        <f t="shared" si="140"/>
        <v>0</v>
      </c>
      <c r="Y1313" s="72"/>
      <c r="Z1313" s="70"/>
      <c r="AA1313" s="68"/>
      <c r="AB1313" s="73"/>
      <c r="AC1313" s="70"/>
      <c r="AD1313" s="74"/>
      <c r="AE1313" s="68"/>
      <c r="AF1313" s="75"/>
    </row>
    <row r="1314" ht="28.5" customHeight="1" spans="1:33">
      <c r="A1314" s="61" t="s">
        <v>36</v>
      </c>
      <c r="B1314" s="61" t="s">
        <v>908</v>
      </c>
      <c r="C1314" s="61" t="s">
        <v>938</v>
      </c>
      <c r="D1314" s="61" t="s">
        <v>1006</v>
      </c>
      <c r="E1314" s="62" t="s">
        <v>1007</v>
      </c>
      <c r="F1314" s="46">
        <v>46196</v>
      </c>
      <c r="G1314" s="46" t="str">
        <f t="shared" si="137"/>
        <v>姚振瑞2026-6-23</v>
      </c>
      <c r="H1314" s="63"/>
      <c r="I1314" s="63"/>
      <c r="J1314" s="64"/>
      <c r="K1314" s="64"/>
      <c r="L1314" s="65"/>
      <c r="M1314" s="65"/>
      <c r="N1314" s="65"/>
      <c r="O1314" s="66"/>
      <c r="P1314" s="97"/>
      <c r="Q1314" s="68"/>
      <c r="R1314" s="68"/>
      <c r="S1314" s="68"/>
      <c r="T1314" s="69">
        <f t="shared" si="139"/>
        <v>0</v>
      </c>
      <c r="U1314" s="68"/>
      <c r="V1314" s="70"/>
      <c r="W1314" s="70"/>
      <c r="X1314" s="71">
        <f t="shared" si="140"/>
        <v>0</v>
      </c>
      <c r="Y1314" s="72"/>
      <c r="Z1314" s="70"/>
      <c r="AA1314" s="68"/>
      <c r="AB1314" s="73"/>
      <c r="AC1314" s="70"/>
      <c r="AD1314" s="74"/>
      <c r="AE1314" s="68"/>
      <c r="AF1314" s="75"/>
    </row>
    <row r="1315" ht="28.5" customHeight="1" spans="1:33">
      <c r="A1315" s="61" t="s">
        <v>36</v>
      </c>
      <c r="B1315" s="61" t="s">
        <v>908</v>
      </c>
      <c r="C1315" s="61" t="s">
        <v>938</v>
      </c>
      <c r="D1315" s="61" t="s">
        <v>1006</v>
      </c>
      <c r="E1315" s="62" t="s">
        <v>1007</v>
      </c>
      <c r="F1315" s="46">
        <v>46197</v>
      </c>
      <c r="G1315" s="46" t="str">
        <f t="shared" si="137"/>
        <v>姚振瑞2026-6-24</v>
      </c>
      <c r="H1315" s="63"/>
      <c r="I1315" s="63"/>
      <c r="J1315" s="64"/>
      <c r="K1315" s="64"/>
      <c r="L1315" s="65"/>
      <c r="M1315" s="65"/>
      <c r="N1315" s="65"/>
      <c r="O1315" s="66"/>
      <c r="P1315" s="97"/>
      <c r="Q1315" s="68"/>
      <c r="R1315" s="68"/>
      <c r="S1315" s="68"/>
      <c r="T1315" s="69">
        <f t="shared" si="139"/>
        <v>0</v>
      </c>
      <c r="U1315" s="68"/>
      <c r="V1315" s="70"/>
      <c r="W1315" s="70"/>
      <c r="X1315" s="71">
        <f t="shared" si="140"/>
        <v>0</v>
      </c>
      <c r="Y1315" s="72"/>
      <c r="Z1315" s="70"/>
      <c r="AA1315" s="68"/>
      <c r="AB1315" s="73"/>
      <c r="AC1315" s="70"/>
      <c r="AD1315" s="74"/>
      <c r="AE1315" s="68"/>
      <c r="AF1315" s="75"/>
    </row>
    <row r="1316" ht="28.5" customHeight="1" spans="1:33">
      <c r="A1316" s="61" t="s">
        <v>36</v>
      </c>
      <c r="B1316" s="61" t="s">
        <v>908</v>
      </c>
      <c r="C1316" s="61" t="s">
        <v>938</v>
      </c>
      <c r="D1316" s="61" t="s">
        <v>1006</v>
      </c>
      <c r="E1316" s="62" t="s">
        <v>1007</v>
      </c>
      <c r="F1316" s="46">
        <v>46198</v>
      </c>
      <c r="G1316" s="46" t="str">
        <f t="shared" si="137"/>
        <v>姚振瑞2026-6-25</v>
      </c>
      <c r="H1316" s="63"/>
      <c r="I1316" s="63"/>
      <c r="J1316" s="64"/>
      <c r="K1316" s="64"/>
      <c r="L1316" s="65"/>
      <c r="M1316" s="65"/>
      <c r="N1316" s="65"/>
      <c r="O1316" s="66"/>
      <c r="P1316" s="97"/>
      <c r="Q1316" s="68"/>
      <c r="R1316" s="68"/>
      <c r="S1316" s="68"/>
      <c r="T1316" s="69">
        <f t="shared" si="139"/>
        <v>0</v>
      </c>
      <c r="U1316" s="68"/>
      <c r="V1316" s="70"/>
      <c r="W1316" s="70"/>
      <c r="X1316" s="71">
        <f t="shared" si="140"/>
        <v>0</v>
      </c>
      <c r="Y1316" s="72"/>
      <c r="Z1316" s="70"/>
      <c r="AA1316" s="68"/>
      <c r="AB1316" s="73"/>
      <c r="AC1316" s="70"/>
      <c r="AD1316" s="74"/>
      <c r="AE1316" s="68"/>
      <c r="AF1316" s="75"/>
    </row>
    <row r="1317" ht="28.5" customHeight="1" spans="1:33">
      <c r="A1317" s="61" t="s">
        <v>36</v>
      </c>
      <c r="B1317" s="61" t="s">
        <v>908</v>
      </c>
      <c r="C1317" s="61" t="s">
        <v>938</v>
      </c>
      <c r="D1317" s="61" t="s">
        <v>1006</v>
      </c>
      <c r="E1317" s="62" t="s">
        <v>1007</v>
      </c>
      <c r="F1317" s="46">
        <v>46199</v>
      </c>
      <c r="G1317" s="46" t="str">
        <f t="shared" si="137"/>
        <v>姚振瑞2026-6-26</v>
      </c>
      <c r="H1317" s="63"/>
      <c r="I1317" s="63"/>
      <c r="J1317" s="64"/>
      <c r="K1317" s="64"/>
      <c r="L1317" s="65"/>
      <c r="M1317" s="65"/>
      <c r="N1317" s="65"/>
      <c r="O1317" s="66"/>
      <c r="P1317" s="97"/>
      <c r="Q1317" s="68"/>
      <c r="R1317" s="68"/>
      <c r="S1317" s="68"/>
      <c r="T1317" s="69">
        <f t="shared" si="139"/>
        <v>0</v>
      </c>
      <c r="U1317" s="68"/>
      <c r="V1317" s="70"/>
      <c r="W1317" s="70"/>
      <c r="X1317" s="71">
        <f t="shared" si="140"/>
        <v>0</v>
      </c>
      <c r="Y1317" s="72"/>
      <c r="Z1317" s="70"/>
      <c r="AA1317" s="68"/>
      <c r="AB1317" s="73"/>
      <c r="AC1317" s="70"/>
      <c r="AD1317" s="74"/>
      <c r="AE1317" s="68"/>
      <c r="AF1317" s="75"/>
    </row>
    <row r="1318" ht="28.5" customHeight="1" spans="1:33">
      <c r="A1318" s="61" t="s">
        <v>36</v>
      </c>
      <c r="B1318" s="61" t="s">
        <v>908</v>
      </c>
      <c r="C1318" s="61" t="s">
        <v>938</v>
      </c>
      <c r="D1318" s="61" t="s">
        <v>1006</v>
      </c>
      <c r="E1318" s="62" t="s">
        <v>1007</v>
      </c>
      <c r="F1318" s="46">
        <v>46200</v>
      </c>
      <c r="G1318" s="46" t="str">
        <f t="shared" si="137"/>
        <v>姚振瑞2026-6-27</v>
      </c>
      <c r="H1318" s="63"/>
      <c r="I1318" s="63"/>
      <c r="J1318" s="64"/>
      <c r="K1318" s="64"/>
      <c r="L1318" s="65"/>
      <c r="M1318" s="65"/>
      <c r="N1318" s="79"/>
      <c r="O1318" s="66"/>
      <c r="P1318" s="97"/>
      <c r="Q1318" s="68"/>
      <c r="R1318" s="68"/>
      <c r="S1318" s="68"/>
      <c r="T1318" s="69">
        <f t="shared" si="139"/>
        <v>0</v>
      </c>
      <c r="U1318" s="68"/>
      <c r="V1318" s="70"/>
      <c r="W1318" s="70"/>
      <c r="X1318" s="71">
        <f t="shared" si="140"/>
        <v>0</v>
      </c>
      <c r="Y1318" s="72"/>
      <c r="Z1318" s="70"/>
      <c r="AA1318" s="68"/>
      <c r="AB1318" s="73"/>
      <c r="AC1318" s="70"/>
      <c r="AD1318" s="74"/>
      <c r="AE1318" s="68"/>
      <c r="AF1318" s="75"/>
    </row>
    <row r="1319" ht="28.5" customHeight="1" spans="1:33">
      <c r="A1319" s="61" t="s">
        <v>36</v>
      </c>
      <c r="B1319" s="61" t="s">
        <v>908</v>
      </c>
      <c r="C1319" s="61" t="s">
        <v>938</v>
      </c>
      <c r="D1319" s="61" t="s">
        <v>1006</v>
      </c>
      <c r="E1319" s="62" t="s">
        <v>1007</v>
      </c>
      <c r="F1319" s="46">
        <v>46201</v>
      </c>
      <c r="G1319" s="46" t="str">
        <f t="shared" si="137"/>
        <v>姚振瑞2026-6-28</v>
      </c>
      <c r="H1319" s="63"/>
      <c r="I1319" s="63"/>
      <c r="J1319" s="64"/>
      <c r="K1319" s="64"/>
      <c r="L1319" s="65"/>
      <c r="M1319" s="65"/>
      <c r="N1319" s="65"/>
      <c r="O1319" s="66"/>
      <c r="P1319" s="97"/>
      <c r="Q1319" s="68"/>
      <c r="R1319" s="68"/>
      <c r="S1319" s="68"/>
      <c r="T1319" s="69">
        <f t="shared" si="139"/>
        <v>0</v>
      </c>
      <c r="U1319" s="68"/>
      <c r="V1319" s="70"/>
      <c r="W1319" s="70"/>
      <c r="X1319" s="71">
        <f t="shared" si="140"/>
        <v>0</v>
      </c>
      <c r="Y1319" s="72"/>
      <c r="Z1319" s="70"/>
      <c r="AA1319" s="68"/>
      <c r="AB1319" s="73"/>
      <c r="AC1319" s="70"/>
      <c r="AD1319" s="74"/>
      <c r="AE1319" s="68"/>
      <c r="AF1319" s="75"/>
    </row>
    <row r="1320" ht="28.5" customHeight="1" spans="1:33">
      <c r="A1320" s="61" t="s">
        <v>36</v>
      </c>
      <c r="B1320" s="61" t="s">
        <v>908</v>
      </c>
      <c r="C1320" s="61" t="s">
        <v>938</v>
      </c>
      <c r="D1320" s="61" t="s">
        <v>1006</v>
      </c>
      <c r="E1320" s="62" t="s">
        <v>1007</v>
      </c>
      <c r="F1320" s="46">
        <v>46202</v>
      </c>
      <c r="G1320" s="46" t="str">
        <f t="shared" si="137"/>
        <v>姚振瑞2026-6-29</v>
      </c>
      <c r="H1320" s="63"/>
      <c r="I1320" s="63"/>
      <c r="J1320" s="64"/>
      <c r="K1320" s="64"/>
      <c r="L1320" s="65"/>
      <c r="M1320" s="65"/>
      <c r="N1320" s="79"/>
      <c r="O1320" s="66"/>
      <c r="P1320" s="97"/>
      <c r="Q1320" s="68"/>
      <c r="R1320" s="68"/>
      <c r="S1320" s="68"/>
      <c r="T1320" s="69">
        <f t="shared" si="139"/>
        <v>0</v>
      </c>
      <c r="U1320" s="68"/>
      <c r="V1320" s="70"/>
      <c r="W1320" s="70"/>
      <c r="X1320" s="71">
        <f t="shared" si="140"/>
        <v>0</v>
      </c>
      <c r="Y1320" s="72"/>
      <c r="Z1320" s="70"/>
      <c r="AA1320" s="68"/>
      <c r="AB1320" s="73"/>
      <c r="AC1320" s="70"/>
      <c r="AD1320" s="74"/>
      <c r="AE1320" s="68"/>
      <c r="AF1320" s="75"/>
    </row>
    <row r="1321" s="3" customFormat="1" ht="28.5" customHeight="1" spans="1:33">
      <c r="A1321" s="61" t="s">
        <v>36</v>
      </c>
      <c r="B1321" s="61" t="s">
        <v>908</v>
      </c>
      <c r="C1321" s="61" t="s">
        <v>938</v>
      </c>
      <c r="D1321" s="61" t="s">
        <v>1006</v>
      </c>
      <c r="E1321" s="62" t="s">
        <v>1007</v>
      </c>
      <c r="F1321" s="46">
        <v>46203</v>
      </c>
      <c r="G1321" s="46" t="str">
        <f t="shared" si="137"/>
        <v>姚振瑞2026-6-30</v>
      </c>
      <c r="H1321" s="63"/>
      <c r="I1321" s="63"/>
      <c r="J1321" s="64"/>
      <c r="K1321" s="64"/>
      <c r="L1321" s="65"/>
      <c r="M1321" s="65"/>
      <c r="N1321" s="65"/>
      <c r="O1321" s="66"/>
      <c r="P1321" s="97"/>
      <c r="Q1321" s="68"/>
      <c r="R1321" s="68"/>
      <c r="S1321" s="68"/>
      <c r="T1321" s="69">
        <f t="shared" si="139"/>
        <v>0</v>
      </c>
      <c r="U1321" s="68"/>
      <c r="V1321" s="70"/>
      <c r="W1321" s="70"/>
      <c r="X1321" s="71">
        <f t="shared" si="140"/>
        <v>0</v>
      </c>
      <c r="Y1321" s="72"/>
      <c r="Z1321" s="70"/>
      <c r="AA1321" s="68"/>
      <c r="AB1321" s="73"/>
      <c r="AC1321" s="70"/>
      <c r="AD1321" s="74"/>
      <c r="AE1321" s="68"/>
      <c r="AF1321" s="75"/>
      <c r="AG1321" s="15"/>
    </row>
    <row r="1322" s="3" customFormat="1" ht="28.5" customHeight="1" spans="1:33">
      <c r="A1322" s="61" t="s">
        <v>36</v>
      </c>
      <c r="B1322" s="61" t="s">
        <v>908</v>
      </c>
      <c r="C1322" s="61" t="s">
        <v>938</v>
      </c>
      <c r="D1322" s="61" t="s">
        <v>1006</v>
      </c>
      <c r="E1322" s="62" t="s">
        <v>1007</v>
      </c>
      <c r="F1322" s="46">
        <v>46204</v>
      </c>
      <c r="G1322" s="46" t="str">
        <f t="shared" si="137"/>
        <v>姚振瑞2026-7-1</v>
      </c>
      <c r="H1322" s="63"/>
      <c r="I1322" s="63"/>
      <c r="J1322" s="64"/>
      <c r="K1322" s="64"/>
      <c r="L1322" s="65"/>
      <c r="M1322" s="65"/>
      <c r="N1322" s="65"/>
      <c r="O1322" s="66"/>
      <c r="P1322" s="97"/>
      <c r="Q1322" s="68"/>
      <c r="R1322" s="68"/>
      <c r="S1322" s="68"/>
      <c r="T1322" s="69">
        <f t="shared" si="139"/>
        <v>0</v>
      </c>
      <c r="U1322" s="68"/>
      <c r="V1322" s="70"/>
      <c r="W1322" s="70"/>
      <c r="X1322" s="71">
        <f t="shared" si="140"/>
        <v>0</v>
      </c>
      <c r="Y1322" s="72"/>
      <c r="Z1322" s="70"/>
      <c r="AA1322" s="68"/>
      <c r="AB1322" s="73"/>
      <c r="AC1322" s="70"/>
      <c r="AD1322" s="74"/>
      <c r="AE1322" s="68"/>
      <c r="AF1322" s="75"/>
      <c r="AG1322" s="15"/>
    </row>
    <row r="1323" ht="28.5" customHeight="1" spans="1:33">
      <c r="A1323" s="84" t="s">
        <v>36</v>
      </c>
      <c r="B1323" s="84" t="s">
        <v>908</v>
      </c>
      <c r="C1323" s="84" t="s">
        <v>938</v>
      </c>
      <c r="D1323" s="84" t="s">
        <v>1006</v>
      </c>
      <c r="E1323" s="85" t="s">
        <v>1007</v>
      </c>
      <c r="F1323" s="86">
        <v>46235</v>
      </c>
      <c r="G1323" s="46" t="str">
        <f t="shared" si="137"/>
        <v>姚振瑞2026-8-1</v>
      </c>
      <c r="H1323" s="63"/>
      <c r="I1323" s="63"/>
      <c r="J1323" s="64"/>
      <c r="K1323" s="64"/>
      <c r="L1323" s="65"/>
      <c r="M1323" s="65"/>
      <c r="N1323" s="91"/>
      <c r="O1323" s="66"/>
      <c r="P1323" s="87"/>
      <c r="Q1323" s="87"/>
      <c r="R1323" s="87"/>
      <c r="S1323" s="87"/>
      <c r="T1323" s="69">
        <f t="shared" si="139"/>
        <v>0</v>
      </c>
      <c r="U1323" s="87"/>
      <c r="V1323" s="87"/>
      <c r="W1323" s="87"/>
      <c r="X1323" s="71">
        <f t="shared" si="140"/>
        <v>0</v>
      </c>
      <c r="Y1323" s="88"/>
      <c r="Z1323" s="87"/>
      <c r="AA1323" s="87"/>
      <c r="AB1323" s="87"/>
      <c r="AC1323" s="87"/>
      <c r="AD1323" s="89"/>
      <c r="AE1323" s="87"/>
      <c r="AF1323" s="90"/>
    </row>
    <row r="1324" ht="28.5" customHeight="1" spans="1:33">
      <c r="A1324" s="44" t="s">
        <v>138</v>
      </c>
      <c r="B1324" s="44" t="s">
        <v>908</v>
      </c>
      <c r="C1324" s="44" t="s">
        <v>1027</v>
      </c>
      <c r="D1324" s="44" t="s">
        <v>1028</v>
      </c>
      <c r="E1324" s="44" t="s">
        <v>1029</v>
      </c>
      <c r="F1324" s="45">
        <v>46173</v>
      </c>
      <c r="G1324" s="46" t="str">
        <f t="shared" si="137"/>
        <v>谢亮2026-5-31</v>
      </c>
      <c r="H1324" s="47"/>
      <c r="I1324" s="47"/>
      <c r="J1324" s="48"/>
      <c r="K1324" s="48"/>
      <c r="L1324" s="48"/>
      <c r="M1324" s="49"/>
      <c r="N1324" s="49"/>
      <c r="O1324" s="50">
        <f t="shared" ref="O1324:AE1324" si="141">SUM(O1325:O1356)</f>
        <v>128</v>
      </c>
      <c r="P1324" s="51">
        <f t="shared" si="141"/>
        <v>0</v>
      </c>
      <c r="Q1324" s="52">
        <f t="shared" si="141"/>
        <v>0</v>
      </c>
      <c r="R1324" s="52">
        <f t="shared" si="141"/>
        <v>0</v>
      </c>
      <c r="S1324" s="53">
        <f t="shared" si="141"/>
        <v>0</v>
      </c>
      <c r="T1324" s="54">
        <f t="shared" si="141"/>
        <v>128</v>
      </c>
      <c r="U1324" s="55">
        <f t="shared" si="141"/>
        <v>0</v>
      </c>
      <c r="V1324" s="54">
        <f t="shared" si="141"/>
        <v>9.5</v>
      </c>
      <c r="W1324" s="54">
        <f t="shared" si="141"/>
        <v>0</v>
      </c>
      <c r="X1324" s="56">
        <f t="shared" si="141"/>
        <v>137.5</v>
      </c>
      <c r="Y1324" s="57">
        <f t="shared" si="141"/>
        <v>1</v>
      </c>
      <c r="Z1324" s="54">
        <f t="shared" si="141"/>
        <v>0</v>
      </c>
      <c r="AA1324" s="58">
        <f t="shared" si="141"/>
        <v>34</v>
      </c>
      <c r="AB1324" s="54">
        <f t="shared" si="141"/>
        <v>8</v>
      </c>
      <c r="AC1324" s="54">
        <f t="shared" si="141"/>
        <v>0</v>
      </c>
      <c r="AD1324" s="59">
        <f t="shared" si="141"/>
        <v>0</v>
      </c>
      <c r="AE1324" s="58">
        <f t="shared" si="141"/>
        <v>0</v>
      </c>
      <c r="AF1324" s="60"/>
    </row>
    <row r="1325" ht="28.5" customHeight="1" spans="1:33">
      <c r="A1325" s="61" t="s">
        <v>138</v>
      </c>
      <c r="B1325" s="61" t="s">
        <v>908</v>
      </c>
      <c r="C1325" s="61" t="s">
        <v>1027</v>
      </c>
      <c r="D1325" s="61" t="s">
        <v>1028</v>
      </c>
      <c r="E1325" s="62" t="s">
        <v>1029</v>
      </c>
      <c r="F1325" s="46">
        <v>46174</v>
      </c>
      <c r="G1325" s="46" t="str">
        <f t="shared" si="137"/>
        <v>谢亮2026-6-1</v>
      </c>
      <c r="H1325" s="63" t="s">
        <v>1030</v>
      </c>
      <c r="I1325" s="63" t="s">
        <v>1031</v>
      </c>
      <c r="J1325" s="64"/>
      <c r="K1325" s="64"/>
      <c r="L1325" s="65"/>
      <c r="M1325" s="65"/>
      <c r="N1325" s="65"/>
      <c r="O1325" s="66">
        <v>8</v>
      </c>
      <c r="P1325" s="67"/>
      <c r="Q1325" s="68"/>
      <c r="R1325" s="68"/>
      <c r="S1325" s="68"/>
      <c r="T1325" s="69">
        <f t="shared" ref="T1325:T1356" si="142">SUM(O1325:S1325)</f>
        <v>8</v>
      </c>
      <c r="U1325" s="68"/>
      <c r="V1325" s="70"/>
      <c r="W1325" s="70"/>
      <c r="X1325" s="71">
        <f t="shared" ref="X1325:X1356" si="143">SUM(T1325:W1325)</f>
        <v>8</v>
      </c>
      <c r="Y1325" s="72"/>
      <c r="Z1325" s="70"/>
      <c r="AA1325" s="68">
        <v>2</v>
      </c>
      <c r="AB1325" s="73"/>
      <c r="AC1325" s="70"/>
      <c r="AD1325" s="74"/>
      <c r="AE1325" s="68"/>
      <c r="AF1325" s="75"/>
    </row>
    <row r="1326" ht="28.5" customHeight="1" spans="1:33">
      <c r="A1326" s="61" t="s">
        <v>138</v>
      </c>
      <c r="B1326" s="61" t="s">
        <v>908</v>
      </c>
      <c r="C1326" s="61" t="s">
        <v>1027</v>
      </c>
      <c r="D1326" s="61" t="s">
        <v>1028</v>
      </c>
      <c r="E1326" s="76" t="s">
        <v>1029</v>
      </c>
      <c r="F1326" s="46">
        <v>46175</v>
      </c>
      <c r="G1326" s="46" t="str">
        <f t="shared" si="137"/>
        <v>谢亮2026-6-2</v>
      </c>
      <c r="H1326" s="63" t="s">
        <v>1032</v>
      </c>
      <c r="I1326" s="63" t="s">
        <v>924</v>
      </c>
      <c r="J1326" s="64"/>
      <c r="K1326" s="64"/>
      <c r="L1326" s="65"/>
      <c r="M1326" s="65"/>
      <c r="N1326" s="65"/>
      <c r="O1326" s="66">
        <v>8</v>
      </c>
      <c r="P1326" s="67"/>
      <c r="Q1326" s="68"/>
      <c r="R1326" s="68"/>
      <c r="S1326" s="68"/>
      <c r="T1326" s="69">
        <f t="shared" si="142"/>
        <v>8</v>
      </c>
      <c r="U1326" s="68"/>
      <c r="V1326" s="70">
        <v>1</v>
      </c>
      <c r="W1326" s="70"/>
      <c r="X1326" s="71">
        <f t="shared" si="143"/>
        <v>9</v>
      </c>
      <c r="Y1326" s="72"/>
      <c r="Z1326" s="70"/>
      <c r="AA1326" s="68">
        <v>2</v>
      </c>
      <c r="AB1326" s="73"/>
      <c r="AC1326" s="70"/>
      <c r="AD1326" s="74"/>
      <c r="AE1326" s="68"/>
      <c r="AF1326" s="75"/>
    </row>
    <row r="1327" ht="28.5" customHeight="1" spans="1:33">
      <c r="A1327" s="61" t="s">
        <v>138</v>
      </c>
      <c r="B1327" s="61" t="s">
        <v>908</v>
      </c>
      <c r="C1327" s="61" t="s">
        <v>1027</v>
      </c>
      <c r="D1327" s="61" t="s">
        <v>1028</v>
      </c>
      <c r="E1327" s="76" t="s">
        <v>1029</v>
      </c>
      <c r="F1327" s="46">
        <v>46176</v>
      </c>
      <c r="G1327" s="46" t="str">
        <f t="shared" si="137"/>
        <v>谢亮2026-6-3</v>
      </c>
      <c r="H1327" s="63" t="s">
        <v>1033</v>
      </c>
      <c r="I1327" s="63" t="s">
        <v>1034</v>
      </c>
      <c r="J1327" s="64"/>
      <c r="K1327" s="64"/>
      <c r="L1327" s="65"/>
      <c r="M1327" s="65"/>
      <c r="N1327" s="65"/>
      <c r="O1327" s="66">
        <v>8</v>
      </c>
      <c r="P1327" s="67"/>
      <c r="Q1327" s="68"/>
      <c r="R1327" s="68"/>
      <c r="S1327" s="68"/>
      <c r="T1327" s="69">
        <f t="shared" si="142"/>
        <v>8</v>
      </c>
      <c r="U1327" s="68"/>
      <c r="V1327" s="70"/>
      <c r="W1327" s="70"/>
      <c r="X1327" s="71">
        <f t="shared" si="143"/>
        <v>8</v>
      </c>
      <c r="Y1327" s="72"/>
      <c r="Z1327" s="70"/>
      <c r="AA1327" s="68">
        <v>2</v>
      </c>
      <c r="AB1327" s="73"/>
      <c r="AC1327" s="70"/>
      <c r="AD1327" s="74"/>
      <c r="AE1327" s="68"/>
      <c r="AF1327" s="75"/>
    </row>
    <row r="1328" ht="28.5" customHeight="1" spans="1:33">
      <c r="A1328" s="61" t="s">
        <v>138</v>
      </c>
      <c r="B1328" s="61" t="s">
        <v>908</v>
      </c>
      <c r="C1328" s="61" t="s">
        <v>1027</v>
      </c>
      <c r="D1328" s="61" t="s">
        <v>1028</v>
      </c>
      <c r="E1328" s="61" t="s">
        <v>1029</v>
      </c>
      <c r="F1328" s="46">
        <v>46177</v>
      </c>
      <c r="G1328" s="46" t="str">
        <f t="shared" si="137"/>
        <v>谢亮2026-6-4</v>
      </c>
      <c r="H1328" s="63" t="s">
        <v>1035</v>
      </c>
      <c r="I1328" s="63" t="s">
        <v>158</v>
      </c>
      <c r="J1328" s="64"/>
      <c r="K1328" s="64"/>
      <c r="L1328" s="65"/>
      <c r="M1328" s="65"/>
      <c r="N1328" s="65"/>
      <c r="O1328" s="66">
        <v>8</v>
      </c>
      <c r="P1328" s="67"/>
      <c r="Q1328" s="68"/>
      <c r="R1328" s="68"/>
      <c r="S1328" s="68"/>
      <c r="T1328" s="69">
        <f t="shared" si="142"/>
        <v>8</v>
      </c>
      <c r="U1328" s="68"/>
      <c r="V1328" s="70"/>
      <c r="W1328" s="70"/>
      <c r="X1328" s="71">
        <f t="shared" si="143"/>
        <v>8</v>
      </c>
      <c r="Y1328" s="72"/>
      <c r="Z1328" s="70"/>
      <c r="AA1328" s="68">
        <v>2</v>
      </c>
      <c r="AB1328" s="73"/>
      <c r="AC1328" s="70"/>
      <c r="AD1328" s="74"/>
      <c r="AE1328" s="68"/>
      <c r="AF1328" s="75"/>
    </row>
    <row r="1329" ht="28.5" customHeight="1" spans="1:32">
      <c r="A1329" s="61" t="s">
        <v>138</v>
      </c>
      <c r="B1329" s="61" t="s">
        <v>908</v>
      </c>
      <c r="C1329" s="61" t="s">
        <v>1027</v>
      </c>
      <c r="D1329" s="61" t="s">
        <v>1028</v>
      </c>
      <c r="E1329" s="62" t="s">
        <v>1029</v>
      </c>
      <c r="F1329" s="46">
        <v>46178</v>
      </c>
      <c r="G1329" s="46" t="str">
        <f t="shared" si="137"/>
        <v>谢亮2026-6-5</v>
      </c>
      <c r="H1329" s="63" t="s">
        <v>1036</v>
      </c>
      <c r="I1329" s="63" t="s">
        <v>1037</v>
      </c>
      <c r="J1329" s="64"/>
      <c r="K1329" s="64"/>
      <c r="L1329" s="65"/>
      <c r="M1329" s="65"/>
      <c r="N1329" s="65"/>
      <c r="O1329" s="66">
        <v>8</v>
      </c>
      <c r="P1329" s="67"/>
      <c r="Q1329" s="68"/>
      <c r="R1329" s="68"/>
      <c r="S1329" s="68"/>
      <c r="T1329" s="69">
        <f t="shared" si="142"/>
        <v>8</v>
      </c>
      <c r="U1329" s="68"/>
      <c r="V1329" s="70">
        <v>1</v>
      </c>
      <c r="W1329" s="70"/>
      <c r="X1329" s="71">
        <f t="shared" si="143"/>
        <v>9</v>
      </c>
      <c r="Y1329" s="72"/>
      <c r="Z1329" s="70"/>
      <c r="AA1329" s="68">
        <v>2</v>
      </c>
      <c r="AB1329" s="73"/>
      <c r="AC1329" s="70"/>
      <c r="AD1329" s="74"/>
      <c r="AE1329" s="68"/>
      <c r="AF1329" s="75"/>
    </row>
    <row r="1330" ht="28.5" customHeight="1" spans="1:32">
      <c r="A1330" s="61" t="s">
        <v>138</v>
      </c>
      <c r="B1330" s="61" t="s">
        <v>908</v>
      </c>
      <c r="C1330" s="61" t="s">
        <v>1027</v>
      </c>
      <c r="D1330" s="61" t="s">
        <v>1028</v>
      </c>
      <c r="E1330" s="62" t="s">
        <v>1029</v>
      </c>
      <c r="F1330" s="46">
        <v>46179</v>
      </c>
      <c r="G1330" s="46" t="str">
        <f t="shared" si="137"/>
        <v>谢亮2026-6-6</v>
      </c>
      <c r="H1330" s="63" t="s">
        <v>1038</v>
      </c>
      <c r="I1330" s="63" t="s">
        <v>1039</v>
      </c>
      <c r="J1330" s="64"/>
      <c r="K1330" s="64"/>
      <c r="L1330" s="65"/>
      <c r="M1330" s="65"/>
      <c r="N1330" s="65"/>
      <c r="O1330" s="66">
        <v>8</v>
      </c>
      <c r="P1330" s="67"/>
      <c r="Q1330" s="68"/>
      <c r="R1330" s="68"/>
      <c r="S1330" s="68"/>
      <c r="T1330" s="69">
        <f t="shared" si="142"/>
        <v>8</v>
      </c>
      <c r="U1330" s="68"/>
      <c r="V1330" s="70">
        <v>1</v>
      </c>
      <c r="W1330" s="70"/>
      <c r="X1330" s="71">
        <f t="shared" si="143"/>
        <v>9</v>
      </c>
      <c r="Y1330" s="72"/>
      <c r="Z1330" s="70"/>
      <c r="AA1330" s="68">
        <v>2</v>
      </c>
      <c r="AB1330" s="73"/>
      <c r="AC1330" s="70"/>
      <c r="AD1330" s="74"/>
      <c r="AE1330" s="68"/>
      <c r="AF1330" s="75"/>
    </row>
    <row r="1331" ht="28.5" customHeight="1" spans="1:32">
      <c r="A1331" s="61" t="s">
        <v>138</v>
      </c>
      <c r="B1331" s="61" t="s">
        <v>908</v>
      </c>
      <c r="C1331" s="61" t="s">
        <v>1027</v>
      </c>
      <c r="D1331" s="61" t="s">
        <v>1028</v>
      </c>
      <c r="E1331" s="62" t="s">
        <v>1029</v>
      </c>
      <c r="F1331" s="77">
        <v>46180</v>
      </c>
      <c r="G1331" s="46" t="str">
        <f t="shared" si="137"/>
        <v>谢亮2026-6-7</v>
      </c>
      <c r="H1331" s="63"/>
      <c r="I1331" s="63"/>
      <c r="J1331" s="64"/>
      <c r="K1331" s="64"/>
      <c r="L1331" s="65"/>
      <c r="M1331" s="65"/>
      <c r="N1331" s="65"/>
      <c r="O1331" s="66"/>
      <c r="P1331" s="67"/>
      <c r="Q1331" s="68"/>
      <c r="R1331" s="68"/>
      <c r="S1331" s="68"/>
      <c r="T1331" s="69">
        <f t="shared" si="142"/>
        <v>0</v>
      </c>
      <c r="U1331" s="68"/>
      <c r="V1331" s="70"/>
      <c r="W1331" s="70"/>
      <c r="X1331" s="71">
        <f t="shared" si="143"/>
        <v>0</v>
      </c>
      <c r="Y1331" s="72"/>
      <c r="Z1331" s="70"/>
      <c r="AA1331" s="68"/>
      <c r="AB1331" s="73"/>
      <c r="AC1331" s="70"/>
      <c r="AD1331" s="74"/>
      <c r="AE1331" s="68"/>
      <c r="AF1331" s="75"/>
    </row>
    <row r="1332" ht="28.5" customHeight="1" spans="1:32">
      <c r="A1332" s="61" t="s">
        <v>138</v>
      </c>
      <c r="B1332" s="61" t="s">
        <v>908</v>
      </c>
      <c r="C1332" s="61" t="s">
        <v>1027</v>
      </c>
      <c r="D1332" s="61" t="s">
        <v>1028</v>
      </c>
      <c r="E1332" s="76" t="s">
        <v>1029</v>
      </c>
      <c r="F1332" s="46">
        <v>46181</v>
      </c>
      <c r="G1332" s="46" t="str">
        <f t="shared" si="137"/>
        <v>谢亮2026-6-8</v>
      </c>
      <c r="H1332" s="63" t="s">
        <v>1040</v>
      </c>
      <c r="I1332" s="63" t="s">
        <v>1041</v>
      </c>
      <c r="J1332" s="64"/>
      <c r="K1332" s="64"/>
      <c r="L1332" s="65"/>
      <c r="M1332" s="65"/>
      <c r="N1332" s="65"/>
      <c r="O1332" s="66">
        <v>8</v>
      </c>
      <c r="P1332" s="67"/>
      <c r="Q1332" s="68"/>
      <c r="R1332" s="68"/>
      <c r="S1332" s="68"/>
      <c r="T1332" s="69">
        <f t="shared" si="142"/>
        <v>8</v>
      </c>
      <c r="U1332" s="68"/>
      <c r="V1332" s="70">
        <v>1</v>
      </c>
      <c r="W1332" s="70"/>
      <c r="X1332" s="71">
        <f t="shared" si="143"/>
        <v>9</v>
      </c>
      <c r="Y1332" s="72"/>
      <c r="Z1332" s="70"/>
      <c r="AA1332" s="68">
        <v>2</v>
      </c>
      <c r="AB1332" s="73"/>
      <c r="AC1332" s="70"/>
      <c r="AD1332" s="74"/>
      <c r="AE1332" s="68"/>
      <c r="AF1332" s="75"/>
    </row>
    <row r="1333" ht="28.5" customHeight="1" spans="1:32">
      <c r="A1333" s="61" t="s">
        <v>138</v>
      </c>
      <c r="B1333" s="61" t="s">
        <v>908</v>
      </c>
      <c r="C1333" s="61" t="s">
        <v>1027</v>
      </c>
      <c r="D1333" s="61" t="s">
        <v>1028</v>
      </c>
      <c r="E1333" s="62" t="s">
        <v>1029</v>
      </c>
      <c r="F1333" s="78">
        <v>46182</v>
      </c>
      <c r="G1333" s="46" t="str">
        <f t="shared" si="137"/>
        <v>谢亮2026-6-9</v>
      </c>
      <c r="H1333" s="63" t="s">
        <v>1042</v>
      </c>
      <c r="I1333" s="63" t="s">
        <v>1043</v>
      </c>
      <c r="J1333" s="64"/>
      <c r="K1333" s="64"/>
      <c r="L1333" s="65"/>
      <c r="M1333" s="65"/>
      <c r="N1333" s="65"/>
      <c r="O1333" s="66">
        <v>8</v>
      </c>
      <c r="P1333" s="67"/>
      <c r="Q1333" s="68"/>
      <c r="R1333" s="68"/>
      <c r="S1333" s="68"/>
      <c r="T1333" s="69">
        <f t="shared" si="142"/>
        <v>8</v>
      </c>
      <c r="U1333" s="68"/>
      <c r="V1333" s="70"/>
      <c r="W1333" s="70"/>
      <c r="X1333" s="71">
        <f t="shared" si="143"/>
        <v>8</v>
      </c>
      <c r="Y1333" s="72"/>
      <c r="Z1333" s="70"/>
      <c r="AA1333" s="68">
        <v>2</v>
      </c>
      <c r="AB1333" s="73"/>
      <c r="AC1333" s="70"/>
      <c r="AD1333" s="74"/>
      <c r="AE1333" s="68"/>
      <c r="AF1333" s="75"/>
    </row>
    <row r="1334" ht="28.5" customHeight="1" spans="1:32">
      <c r="A1334" s="61" t="s">
        <v>138</v>
      </c>
      <c r="B1334" s="61" t="s">
        <v>908</v>
      </c>
      <c r="C1334" s="61" t="s">
        <v>1027</v>
      </c>
      <c r="D1334" s="61" t="s">
        <v>1028</v>
      </c>
      <c r="E1334" s="62" t="s">
        <v>1029</v>
      </c>
      <c r="F1334" s="46">
        <v>46183</v>
      </c>
      <c r="G1334" s="46" t="str">
        <f t="shared" si="137"/>
        <v>谢亮2026-6-10</v>
      </c>
      <c r="H1334" s="63" t="s">
        <v>1044</v>
      </c>
      <c r="I1334" s="63" t="s">
        <v>1045</v>
      </c>
      <c r="J1334" s="64"/>
      <c r="K1334" s="64"/>
      <c r="L1334" s="65"/>
      <c r="M1334" s="65"/>
      <c r="N1334" s="65"/>
      <c r="O1334" s="66">
        <v>8</v>
      </c>
      <c r="P1334" s="67"/>
      <c r="Q1334" s="68"/>
      <c r="R1334" s="68"/>
      <c r="S1334" s="68"/>
      <c r="T1334" s="69">
        <f t="shared" si="142"/>
        <v>8</v>
      </c>
      <c r="U1334" s="68"/>
      <c r="V1334" s="70"/>
      <c r="W1334" s="70"/>
      <c r="X1334" s="71">
        <f t="shared" si="143"/>
        <v>8</v>
      </c>
      <c r="Y1334" s="72"/>
      <c r="Z1334" s="70"/>
      <c r="AA1334" s="68">
        <v>2</v>
      </c>
      <c r="AB1334" s="73"/>
      <c r="AC1334" s="70"/>
      <c r="AD1334" s="74"/>
      <c r="AE1334" s="68"/>
      <c r="AF1334" s="75"/>
    </row>
    <row r="1335" ht="28.5" customHeight="1" spans="1:32">
      <c r="A1335" s="61" t="s">
        <v>138</v>
      </c>
      <c r="B1335" s="61" t="s">
        <v>908</v>
      </c>
      <c r="C1335" s="61" t="s">
        <v>1027</v>
      </c>
      <c r="D1335" s="61" t="s">
        <v>1028</v>
      </c>
      <c r="E1335" s="62" t="s">
        <v>1029</v>
      </c>
      <c r="F1335" s="46">
        <v>46184</v>
      </c>
      <c r="G1335" s="46" t="str">
        <f t="shared" si="137"/>
        <v>谢亮2026-6-11</v>
      </c>
      <c r="H1335" s="63" t="s">
        <v>1046</v>
      </c>
      <c r="I1335" s="63" t="s">
        <v>1047</v>
      </c>
      <c r="J1335" s="64"/>
      <c r="K1335" s="64"/>
      <c r="L1335" s="65"/>
      <c r="M1335" s="65"/>
      <c r="N1335" s="65"/>
      <c r="O1335" s="66">
        <v>8</v>
      </c>
      <c r="P1335" s="67"/>
      <c r="Q1335" s="68"/>
      <c r="R1335" s="68"/>
      <c r="S1335" s="68"/>
      <c r="T1335" s="69">
        <f t="shared" si="142"/>
        <v>8</v>
      </c>
      <c r="U1335" s="68"/>
      <c r="V1335" s="70"/>
      <c r="W1335" s="70"/>
      <c r="X1335" s="71">
        <f t="shared" si="143"/>
        <v>8</v>
      </c>
      <c r="Y1335" s="72"/>
      <c r="Z1335" s="70"/>
      <c r="AA1335" s="68">
        <v>2</v>
      </c>
      <c r="AB1335" s="73"/>
      <c r="AC1335" s="70"/>
      <c r="AD1335" s="74"/>
      <c r="AE1335" s="68"/>
      <c r="AF1335" s="75"/>
    </row>
    <row r="1336" ht="28.5" customHeight="1" spans="1:32">
      <c r="A1336" s="61" t="s">
        <v>138</v>
      </c>
      <c r="B1336" s="61" t="s">
        <v>908</v>
      </c>
      <c r="C1336" s="61" t="s">
        <v>1027</v>
      </c>
      <c r="D1336" s="61" t="s">
        <v>1028</v>
      </c>
      <c r="E1336" s="62" t="s">
        <v>1029</v>
      </c>
      <c r="F1336" s="46">
        <v>46185</v>
      </c>
      <c r="G1336" s="46" t="str">
        <f t="shared" si="137"/>
        <v>谢亮2026-6-12</v>
      </c>
      <c r="H1336" s="63" t="s">
        <v>1048</v>
      </c>
      <c r="I1336" s="63" t="s">
        <v>797</v>
      </c>
      <c r="J1336" s="64"/>
      <c r="K1336" s="64"/>
      <c r="L1336" s="65"/>
      <c r="M1336" s="65"/>
      <c r="N1336" s="65"/>
      <c r="O1336" s="66">
        <v>8</v>
      </c>
      <c r="P1336" s="67"/>
      <c r="Q1336" s="68"/>
      <c r="R1336" s="68"/>
      <c r="S1336" s="68"/>
      <c r="T1336" s="69">
        <f t="shared" si="142"/>
        <v>8</v>
      </c>
      <c r="U1336" s="68"/>
      <c r="V1336" s="70"/>
      <c r="W1336" s="70"/>
      <c r="X1336" s="71">
        <f t="shared" si="143"/>
        <v>8</v>
      </c>
      <c r="Y1336" s="72"/>
      <c r="Z1336" s="70"/>
      <c r="AA1336" s="68">
        <v>2</v>
      </c>
      <c r="AB1336" s="73"/>
      <c r="AC1336" s="70"/>
      <c r="AD1336" s="74"/>
      <c r="AE1336" s="68"/>
      <c r="AF1336" s="75"/>
    </row>
    <row r="1337" ht="28.5" customHeight="1" spans="1:32">
      <c r="A1337" s="61" t="s">
        <v>138</v>
      </c>
      <c r="B1337" s="61" t="s">
        <v>908</v>
      </c>
      <c r="C1337" s="61" t="s">
        <v>1027</v>
      </c>
      <c r="D1337" s="61" t="s">
        <v>1028</v>
      </c>
      <c r="E1337" s="76" t="s">
        <v>1029</v>
      </c>
      <c r="F1337" s="77">
        <v>46186</v>
      </c>
      <c r="G1337" s="46" t="str">
        <f t="shared" si="137"/>
        <v>谢亮2026-6-13</v>
      </c>
      <c r="H1337" s="63"/>
      <c r="I1337" s="63"/>
      <c r="J1337" s="64"/>
      <c r="K1337" s="64"/>
      <c r="L1337" s="65"/>
      <c r="M1337" s="65"/>
      <c r="N1337" s="65"/>
      <c r="O1337" s="66"/>
      <c r="P1337" s="67"/>
      <c r="Q1337" s="68"/>
      <c r="R1337" s="68"/>
      <c r="S1337" s="68"/>
      <c r="T1337" s="69">
        <f t="shared" si="142"/>
        <v>0</v>
      </c>
      <c r="U1337" s="68"/>
      <c r="V1337" s="70"/>
      <c r="W1337" s="70"/>
      <c r="X1337" s="71">
        <f t="shared" si="143"/>
        <v>0</v>
      </c>
      <c r="Y1337" s="72"/>
      <c r="Z1337" s="70"/>
      <c r="AA1337" s="68"/>
      <c r="AB1337" s="73"/>
      <c r="AC1337" s="70"/>
      <c r="AD1337" s="74"/>
      <c r="AE1337" s="68"/>
      <c r="AF1337" s="80"/>
    </row>
    <row r="1338" ht="28.5" customHeight="1" spans="1:32">
      <c r="A1338" s="61" t="s">
        <v>138</v>
      </c>
      <c r="B1338" s="61" t="s">
        <v>908</v>
      </c>
      <c r="C1338" s="61" t="s">
        <v>1027</v>
      </c>
      <c r="D1338" s="61" t="s">
        <v>1028</v>
      </c>
      <c r="E1338" s="62" t="s">
        <v>1029</v>
      </c>
      <c r="F1338" s="77">
        <v>46187</v>
      </c>
      <c r="G1338" s="46" t="str">
        <f t="shared" si="137"/>
        <v>谢亮2026-6-14</v>
      </c>
      <c r="H1338" s="63"/>
      <c r="I1338" s="63"/>
      <c r="J1338" s="64"/>
      <c r="K1338" s="64"/>
      <c r="L1338" s="65"/>
      <c r="M1338" s="65"/>
      <c r="N1338" s="83"/>
      <c r="O1338" s="66"/>
      <c r="P1338" s="67"/>
      <c r="Q1338" s="68"/>
      <c r="R1338" s="68"/>
      <c r="S1338" s="68"/>
      <c r="T1338" s="69">
        <f t="shared" si="142"/>
        <v>0</v>
      </c>
      <c r="U1338" s="68"/>
      <c r="V1338" s="70"/>
      <c r="W1338" s="70"/>
      <c r="X1338" s="71">
        <f t="shared" si="143"/>
        <v>0</v>
      </c>
      <c r="Y1338" s="72"/>
      <c r="Z1338" s="70"/>
      <c r="AA1338" s="68"/>
      <c r="AB1338" s="73"/>
      <c r="AC1338" s="70"/>
      <c r="AD1338" s="74"/>
      <c r="AE1338" s="68"/>
      <c r="AF1338" s="80"/>
    </row>
    <row r="1339" ht="28.5" customHeight="1" spans="1:32">
      <c r="A1339" s="61" t="s">
        <v>138</v>
      </c>
      <c r="B1339" s="61" t="s">
        <v>908</v>
      </c>
      <c r="C1339" s="61" t="s">
        <v>1027</v>
      </c>
      <c r="D1339" s="61" t="s">
        <v>1028</v>
      </c>
      <c r="E1339" s="76" t="s">
        <v>1029</v>
      </c>
      <c r="F1339" s="46">
        <v>46188</v>
      </c>
      <c r="G1339" s="46" t="str">
        <f t="shared" si="137"/>
        <v>谢亮2026-6-15</v>
      </c>
      <c r="H1339" s="63" t="s">
        <v>1049</v>
      </c>
      <c r="I1339" s="63" t="s">
        <v>1050</v>
      </c>
      <c r="J1339" s="64"/>
      <c r="K1339" s="64"/>
      <c r="L1339" s="65"/>
      <c r="M1339" s="65"/>
      <c r="N1339" s="65"/>
      <c r="O1339" s="66">
        <v>8</v>
      </c>
      <c r="P1339" s="67"/>
      <c r="Q1339" s="68"/>
      <c r="R1339" s="68"/>
      <c r="S1339" s="68"/>
      <c r="T1339" s="69">
        <f t="shared" si="142"/>
        <v>8</v>
      </c>
      <c r="U1339" s="68"/>
      <c r="V1339" s="70"/>
      <c r="W1339" s="70"/>
      <c r="X1339" s="71">
        <f t="shared" si="143"/>
        <v>8</v>
      </c>
      <c r="Y1339" s="72"/>
      <c r="Z1339" s="70"/>
      <c r="AA1339" s="68">
        <v>2</v>
      </c>
      <c r="AB1339" s="73"/>
      <c r="AC1339" s="70"/>
      <c r="AD1339" s="74"/>
      <c r="AE1339" s="68"/>
      <c r="AF1339" s="75"/>
    </row>
    <row r="1340" ht="28.5" customHeight="1" spans="1:32">
      <c r="A1340" s="61" t="s">
        <v>138</v>
      </c>
      <c r="B1340" s="61" t="s">
        <v>908</v>
      </c>
      <c r="C1340" s="61" t="s">
        <v>1027</v>
      </c>
      <c r="D1340" s="61" t="s">
        <v>1028</v>
      </c>
      <c r="E1340" s="76" t="s">
        <v>1029</v>
      </c>
      <c r="F1340" s="46">
        <v>46189</v>
      </c>
      <c r="G1340" s="46" t="str">
        <f t="shared" si="137"/>
        <v>谢亮2026-6-16</v>
      </c>
      <c r="H1340" s="63" t="s">
        <v>1051</v>
      </c>
      <c r="I1340" s="63" t="s">
        <v>1052</v>
      </c>
      <c r="J1340" s="64"/>
      <c r="K1340" s="64"/>
      <c r="L1340" s="65"/>
      <c r="M1340" s="65"/>
      <c r="N1340" s="79"/>
      <c r="O1340" s="66">
        <v>8</v>
      </c>
      <c r="P1340" s="67"/>
      <c r="Q1340" s="68"/>
      <c r="R1340" s="68"/>
      <c r="S1340" s="68"/>
      <c r="T1340" s="69">
        <f t="shared" si="142"/>
        <v>8</v>
      </c>
      <c r="U1340" s="68"/>
      <c r="V1340" s="70"/>
      <c r="W1340" s="70"/>
      <c r="X1340" s="71">
        <f t="shared" si="143"/>
        <v>8</v>
      </c>
      <c r="Y1340" s="72"/>
      <c r="Z1340" s="70"/>
      <c r="AA1340" s="68">
        <v>2</v>
      </c>
      <c r="AB1340" s="73"/>
      <c r="AC1340" s="70"/>
      <c r="AD1340" s="74"/>
      <c r="AE1340" s="68"/>
      <c r="AF1340" s="80"/>
    </row>
    <row r="1341" ht="28.5" customHeight="1" spans="1:32">
      <c r="A1341" s="61" t="s">
        <v>138</v>
      </c>
      <c r="B1341" s="61" t="s">
        <v>908</v>
      </c>
      <c r="C1341" s="61" t="s">
        <v>1027</v>
      </c>
      <c r="D1341" s="61" t="s">
        <v>1028</v>
      </c>
      <c r="E1341" s="76" t="s">
        <v>1029</v>
      </c>
      <c r="F1341" s="46">
        <v>46190</v>
      </c>
      <c r="G1341" s="46" t="str">
        <f t="shared" si="137"/>
        <v>谢亮2026-6-17</v>
      </c>
      <c r="H1341" s="63" t="s">
        <v>1053</v>
      </c>
      <c r="I1341" s="63" t="s">
        <v>1054</v>
      </c>
      <c r="J1341" s="64"/>
      <c r="K1341" s="64"/>
      <c r="L1341" s="65"/>
      <c r="M1341" s="65"/>
      <c r="N1341" s="65"/>
      <c r="O1341" s="66">
        <v>8</v>
      </c>
      <c r="P1341" s="67"/>
      <c r="Q1341" s="68"/>
      <c r="R1341" s="68"/>
      <c r="S1341" s="68"/>
      <c r="T1341" s="69">
        <f t="shared" si="142"/>
        <v>8</v>
      </c>
      <c r="U1341" s="68"/>
      <c r="V1341" s="70">
        <v>2.5</v>
      </c>
      <c r="W1341" s="70"/>
      <c r="X1341" s="71">
        <f t="shared" si="143"/>
        <v>10.5</v>
      </c>
      <c r="Y1341" s="72"/>
      <c r="Z1341" s="70"/>
      <c r="AA1341" s="68">
        <v>2</v>
      </c>
      <c r="AB1341" s="73"/>
      <c r="AC1341" s="70"/>
      <c r="AD1341" s="74"/>
      <c r="AE1341" s="68"/>
      <c r="AF1341" s="75"/>
    </row>
    <row r="1342" ht="28.5" customHeight="1" spans="1:32">
      <c r="A1342" s="61" t="s">
        <v>138</v>
      </c>
      <c r="B1342" s="61" t="s">
        <v>908</v>
      </c>
      <c r="C1342" s="61" t="s">
        <v>1027</v>
      </c>
      <c r="D1342" s="61" t="s">
        <v>1028</v>
      </c>
      <c r="E1342" s="76" t="s">
        <v>1029</v>
      </c>
      <c r="F1342" s="46">
        <v>46191</v>
      </c>
      <c r="G1342" s="46" t="str">
        <f t="shared" si="137"/>
        <v>谢亮2026-6-18</v>
      </c>
      <c r="H1342" s="63" t="s">
        <v>1055</v>
      </c>
      <c r="I1342" s="63" t="s">
        <v>1056</v>
      </c>
      <c r="J1342" s="64"/>
      <c r="K1342" s="64"/>
      <c r="L1342" s="65"/>
      <c r="M1342" s="65"/>
      <c r="N1342" s="79"/>
      <c r="O1342" s="66">
        <v>8</v>
      </c>
      <c r="P1342" s="67"/>
      <c r="Q1342" s="68"/>
      <c r="R1342" s="68"/>
      <c r="S1342" s="68"/>
      <c r="T1342" s="69">
        <f t="shared" si="142"/>
        <v>8</v>
      </c>
      <c r="U1342" s="68"/>
      <c r="V1342" s="70">
        <v>3</v>
      </c>
      <c r="W1342" s="70"/>
      <c r="X1342" s="71">
        <f t="shared" si="143"/>
        <v>11</v>
      </c>
      <c r="Y1342" s="72">
        <v>1</v>
      </c>
      <c r="Z1342" s="70"/>
      <c r="AA1342" s="68">
        <v>4</v>
      </c>
      <c r="AB1342" s="73"/>
      <c r="AC1342" s="70"/>
      <c r="AD1342" s="74"/>
      <c r="AE1342" s="68"/>
      <c r="AF1342" s="75"/>
    </row>
    <row r="1343" ht="28.5" customHeight="1" spans="1:32">
      <c r="A1343" s="61" t="s">
        <v>138</v>
      </c>
      <c r="B1343" s="61" t="s">
        <v>908</v>
      </c>
      <c r="C1343" s="61" t="s">
        <v>1027</v>
      </c>
      <c r="D1343" s="61" t="s">
        <v>1028</v>
      </c>
      <c r="E1343" s="76" t="s">
        <v>1029</v>
      </c>
      <c r="F1343" s="82">
        <v>46192</v>
      </c>
      <c r="G1343" s="46" t="str">
        <f t="shared" si="137"/>
        <v>谢亮2026-6-19</v>
      </c>
      <c r="H1343" s="63"/>
      <c r="I1343" s="63"/>
      <c r="J1343" s="64"/>
      <c r="K1343" s="64"/>
      <c r="L1343" s="65"/>
      <c r="M1343" s="65"/>
      <c r="N1343" s="79"/>
      <c r="O1343" s="66"/>
      <c r="P1343" s="67"/>
      <c r="Q1343" s="68"/>
      <c r="R1343" s="68"/>
      <c r="S1343" s="68"/>
      <c r="T1343" s="69">
        <f t="shared" si="142"/>
        <v>0</v>
      </c>
      <c r="U1343" s="68"/>
      <c r="V1343" s="70"/>
      <c r="W1343" s="70"/>
      <c r="X1343" s="71">
        <f t="shared" si="143"/>
        <v>0</v>
      </c>
      <c r="Y1343" s="72"/>
      <c r="Z1343" s="70"/>
      <c r="AA1343" s="68"/>
      <c r="AB1343" s="73">
        <v>8</v>
      </c>
      <c r="AC1343" s="70"/>
      <c r="AD1343" s="74"/>
      <c r="AE1343" s="68"/>
      <c r="AF1343" s="75"/>
    </row>
    <row r="1344" ht="28.5" customHeight="1" spans="1:32">
      <c r="A1344" s="61" t="s">
        <v>138</v>
      </c>
      <c r="B1344" s="61" t="s">
        <v>908</v>
      </c>
      <c r="C1344" s="61" t="s">
        <v>1027</v>
      </c>
      <c r="D1344" s="61" t="s">
        <v>1028</v>
      </c>
      <c r="E1344" s="76" t="s">
        <v>1029</v>
      </c>
      <c r="F1344" s="77">
        <v>46193</v>
      </c>
      <c r="G1344" s="46" t="str">
        <f t="shared" si="137"/>
        <v>谢亮2026-6-20</v>
      </c>
      <c r="H1344" s="63"/>
      <c r="I1344" s="63"/>
      <c r="J1344" s="64"/>
      <c r="K1344" s="64"/>
      <c r="L1344" s="65"/>
      <c r="M1344" s="65"/>
      <c r="N1344" s="65"/>
      <c r="O1344" s="66"/>
      <c r="P1344" s="67"/>
      <c r="Q1344" s="68"/>
      <c r="R1344" s="68"/>
      <c r="S1344" s="68"/>
      <c r="T1344" s="69">
        <f t="shared" si="142"/>
        <v>0</v>
      </c>
      <c r="U1344" s="68"/>
      <c r="V1344" s="70"/>
      <c r="W1344" s="70"/>
      <c r="X1344" s="71">
        <f t="shared" si="143"/>
        <v>0</v>
      </c>
      <c r="Y1344" s="72"/>
      <c r="Z1344" s="70"/>
      <c r="AA1344" s="68"/>
      <c r="AB1344" s="73"/>
      <c r="AC1344" s="70"/>
      <c r="AD1344" s="74"/>
      <c r="AE1344" s="68"/>
      <c r="AF1344" s="75"/>
    </row>
    <row r="1345" ht="28.5" customHeight="1" spans="1:33">
      <c r="A1345" s="61" t="s">
        <v>138</v>
      </c>
      <c r="B1345" s="61" t="s">
        <v>908</v>
      </c>
      <c r="C1345" s="61" t="s">
        <v>1027</v>
      </c>
      <c r="D1345" s="61" t="s">
        <v>1028</v>
      </c>
      <c r="E1345" s="62" t="s">
        <v>1029</v>
      </c>
      <c r="F1345" s="46">
        <v>46194</v>
      </c>
      <c r="G1345" s="46" t="str">
        <f t="shared" si="137"/>
        <v>谢亮2026-6-21</v>
      </c>
      <c r="H1345" s="63" t="s">
        <v>1057</v>
      </c>
      <c r="I1345" s="63" t="s">
        <v>1058</v>
      </c>
      <c r="J1345" s="64"/>
      <c r="K1345" s="64"/>
      <c r="L1345" s="65"/>
      <c r="M1345" s="65"/>
      <c r="N1345" s="65"/>
      <c r="O1345" s="66">
        <v>8</v>
      </c>
      <c r="P1345" s="67"/>
      <c r="Q1345" s="68"/>
      <c r="R1345" s="68"/>
      <c r="S1345" s="68"/>
      <c r="T1345" s="69">
        <f t="shared" si="142"/>
        <v>8</v>
      </c>
      <c r="U1345" s="68"/>
      <c r="V1345" s="70"/>
      <c r="W1345" s="70"/>
      <c r="X1345" s="71">
        <f t="shared" si="143"/>
        <v>8</v>
      </c>
      <c r="Y1345" s="72"/>
      <c r="Z1345" s="70"/>
      <c r="AA1345" s="68">
        <v>2</v>
      </c>
      <c r="AB1345" s="73"/>
      <c r="AC1345" s="70"/>
      <c r="AD1345" s="74"/>
      <c r="AE1345" s="68"/>
      <c r="AF1345" s="75"/>
    </row>
    <row r="1346" ht="28.5" customHeight="1" spans="1:33">
      <c r="A1346" s="61" t="s">
        <v>138</v>
      </c>
      <c r="B1346" s="61" t="s">
        <v>908</v>
      </c>
      <c r="C1346" s="61" t="s">
        <v>1027</v>
      </c>
      <c r="D1346" s="61" t="s">
        <v>1028</v>
      </c>
      <c r="E1346" s="76" t="s">
        <v>1029</v>
      </c>
      <c r="F1346" s="46">
        <v>46195</v>
      </c>
      <c r="G1346" s="46" t="str">
        <f t="shared" si="137"/>
        <v>谢亮2026-6-22</v>
      </c>
      <c r="H1346" s="63"/>
      <c r="I1346" s="63"/>
      <c r="J1346" s="64"/>
      <c r="K1346" s="64"/>
      <c r="L1346" s="65"/>
      <c r="M1346" s="65"/>
      <c r="N1346" s="65"/>
      <c r="O1346" s="66"/>
      <c r="P1346" s="67"/>
      <c r="Q1346" s="68"/>
      <c r="R1346" s="68"/>
      <c r="S1346" s="68"/>
      <c r="T1346" s="69">
        <f t="shared" si="142"/>
        <v>0</v>
      </c>
      <c r="U1346" s="68"/>
      <c r="V1346" s="70"/>
      <c r="W1346" s="70"/>
      <c r="X1346" s="71">
        <f t="shared" si="143"/>
        <v>0</v>
      </c>
      <c r="Y1346" s="72"/>
      <c r="Z1346" s="70"/>
      <c r="AA1346" s="68"/>
      <c r="AB1346" s="73"/>
      <c r="AC1346" s="70"/>
      <c r="AD1346" s="74"/>
      <c r="AE1346" s="68"/>
      <c r="AF1346" s="75"/>
    </row>
    <row r="1347" ht="28.5" customHeight="1" spans="1:33">
      <c r="A1347" s="61" t="s">
        <v>138</v>
      </c>
      <c r="B1347" s="61" t="s">
        <v>908</v>
      </c>
      <c r="C1347" s="61" t="s">
        <v>1027</v>
      </c>
      <c r="D1347" s="61" t="s">
        <v>1028</v>
      </c>
      <c r="E1347" s="76" t="s">
        <v>1029</v>
      </c>
      <c r="F1347" s="46">
        <v>46196</v>
      </c>
      <c r="G1347" s="46" t="str">
        <f t="shared" si="137"/>
        <v>谢亮2026-6-23</v>
      </c>
      <c r="H1347" s="63"/>
      <c r="I1347" s="63"/>
      <c r="J1347" s="64"/>
      <c r="K1347" s="64"/>
      <c r="L1347" s="65"/>
      <c r="M1347" s="65"/>
      <c r="N1347" s="83"/>
      <c r="O1347" s="66"/>
      <c r="P1347" s="67"/>
      <c r="Q1347" s="68"/>
      <c r="R1347" s="68"/>
      <c r="S1347" s="68"/>
      <c r="T1347" s="69">
        <f t="shared" si="142"/>
        <v>0</v>
      </c>
      <c r="U1347" s="68"/>
      <c r="V1347" s="70"/>
      <c r="W1347" s="70"/>
      <c r="X1347" s="71">
        <f t="shared" si="143"/>
        <v>0</v>
      </c>
      <c r="Y1347" s="72"/>
      <c r="Z1347" s="70"/>
      <c r="AA1347" s="68"/>
      <c r="AB1347" s="73"/>
      <c r="AC1347" s="70"/>
      <c r="AD1347" s="74"/>
      <c r="AE1347" s="68"/>
      <c r="AF1347" s="75"/>
    </row>
    <row r="1348" ht="28.5" customHeight="1" spans="1:33">
      <c r="A1348" s="61" t="s">
        <v>138</v>
      </c>
      <c r="B1348" s="61" t="s">
        <v>908</v>
      </c>
      <c r="C1348" s="61" t="s">
        <v>1027</v>
      </c>
      <c r="D1348" s="61" t="s">
        <v>1028</v>
      </c>
      <c r="E1348" s="76" t="s">
        <v>1029</v>
      </c>
      <c r="F1348" s="46">
        <v>46197</v>
      </c>
      <c r="G1348" s="46" t="str">
        <f t="shared" ref="G1348:G1411" si="144">E1348&amp;TEXT(MID(F1348,1,5),"YYYY-m-d")</f>
        <v>谢亮2026-6-24</v>
      </c>
      <c r="H1348" s="63"/>
      <c r="I1348" s="63"/>
      <c r="J1348" s="64"/>
      <c r="K1348" s="64"/>
      <c r="L1348" s="65"/>
      <c r="M1348" s="65"/>
      <c r="N1348" s="65"/>
      <c r="O1348" s="66"/>
      <c r="P1348" s="67"/>
      <c r="Q1348" s="68"/>
      <c r="R1348" s="68"/>
      <c r="S1348" s="68"/>
      <c r="T1348" s="69">
        <f t="shared" si="142"/>
        <v>0</v>
      </c>
      <c r="U1348" s="68"/>
      <c r="V1348" s="70"/>
      <c r="W1348" s="70"/>
      <c r="X1348" s="71">
        <f t="shared" si="143"/>
        <v>0</v>
      </c>
      <c r="Y1348" s="72"/>
      <c r="Z1348" s="70"/>
      <c r="AA1348" s="68"/>
      <c r="AB1348" s="73"/>
      <c r="AC1348" s="70"/>
      <c r="AD1348" s="74"/>
      <c r="AE1348" s="68"/>
      <c r="AF1348" s="75"/>
    </row>
    <row r="1349" ht="28.5" customHeight="1" spans="1:33">
      <c r="A1349" s="61" t="s">
        <v>138</v>
      </c>
      <c r="B1349" s="61" t="s">
        <v>908</v>
      </c>
      <c r="C1349" s="61" t="s">
        <v>1027</v>
      </c>
      <c r="D1349" s="61" t="s">
        <v>1028</v>
      </c>
      <c r="E1349" s="76" t="s">
        <v>1029</v>
      </c>
      <c r="F1349" s="46">
        <v>46198</v>
      </c>
      <c r="G1349" s="46" t="str">
        <f t="shared" si="144"/>
        <v>谢亮2026-6-25</v>
      </c>
      <c r="H1349" s="63"/>
      <c r="I1349" s="63"/>
      <c r="J1349" s="64"/>
      <c r="K1349" s="64"/>
      <c r="L1349" s="65"/>
      <c r="M1349" s="65"/>
      <c r="N1349" s="79"/>
      <c r="O1349" s="66"/>
      <c r="P1349" s="67"/>
      <c r="Q1349" s="68"/>
      <c r="R1349" s="68"/>
      <c r="S1349" s="68"/>
      <c r="T1349" s="69">
        <f t="shared" si="142"/>
        <v>0</v>
      </c>
      <c r="U1349" s="68"/>
      <c r="V1349" s="70"/>
      <c r="W1349" s="70"/>
      <c r="X1349" s="71">
        <f t="shared" si="143"/>
        <v>0</v>
      </c>
      <c r="Y1349" s="72"/>
      <c r="Z1349" s="70"/>
      <c r="AA1349" s="68"/>
      <c r="AB1349" s="73"/>
      <c r="AC1349" s="70"/>
      <c r="AD1349" s="74"/>
      <c r="AE1349" s="68"/>
      <c r="AF1349" s="75"/>
    </row>
    <row r="1350" ht="28.5" customHeight="1" spans="1:33">
      <c r="A1350" s="61" t="s">
        <v>138</v>
      </c>
      <c r="B1350" s="61" t="s">
        <v>908</v>
      </c>
      <c r="C1350" s="61" t="s">
        <v>1027</v>
      </c>
      <c r="D1350" s="61" t="s">
        <v>1028</v>
      </c>
      <c r="E1350" s="76" t="s">
        <v>1029</v>
      </c>
      <c r="F1350" s="46">
        <v>46199</v>
      </c>
      <c r="G1350" s="46" t="str">
        <f t="shared" si="144"/>
        <v>谢亮2026-6-26</v>
      </c>
      <c r="H1350" s="63"/>
      <c r="I1350" s="63"/>
      <c r="J1350" s="64"/>
      <c r="K1350" s="64"/>
      <c r="L1350" s="65"/>
      <c r="M1350" s="65"/>
      <c r="N1350" s="65"/>
      <c r="O1350" s="66"/>
      <c r="P1350" s="67"/>
      <c r="Q1350" s="68"/>
      <c r="R1350" s="68"/>
      <c r="S1350" s="68"/>
      <c r="T1350" s="69">
        <f t="shared" si="142"/>
        <v>0</v>
      </c>
      <c r="U1350" s="68"/>
      <c r="V1350" s="70"/>
      <c r="W1350" s="70"/>
      <c r="X1350" s="71">
        <f t="shared" si="143"/>
        <v>0</v>
      </c>
      <c r="Y1350" s="72"/>
      <c r="Z1350" s="70"/>
      <c r="AA1350" s="68"/>
      <c r="AB1350" s="73"/>
      <c r="AC1350" s="70"/>
      <c r="AD1350" s="74"/>
      <c r="AE1350" s="68"/>
      <c r="AF1350" s="75"/>
    </row>
    <row r="1351" ht="28.5" customHeight="1" spans="1:33">
      <c r="A1351" s="61" t="s">
        <v>138</v>
      </c>
      <c r="B1351" s="61" t="s">
        <v>908</v>
      </c>
      <c r="C1351" s="61" t="s">
        <v>1027</v>
      </c>
      <c r="D1351" s="61" t="s">
        <v>1028</v>
      </c>
      <c r="E1351" s="76" t="s">
        <v>1029</v>
      </c>
      <c r="F1351" s="46">
        <v>46200</v>
      </c>
      <c r="G1351" s="46" t="str">
        <f t="shared" si="144"/>
        <v>谢亮2026-6-27</v>
      </c>
      <c r="H1351" s="63"/>
      <c r="I1351" s="63"/>
      <c r="J1351" s="64"/>
      <c r="K1351" s="64"/>
      <c r="L1351" s="65"/>
      <c r="M1351" s="65"/>
      <c r="N1351" s="83"/>
      <c r="O1351" s="66"/>
      <c r="P1351" s="67"/>
      <c r="Q1351" s="68"/>
      <c r="R1351" s="68"/>
      <c r="S1351" s="68"/>
      <c r="T1351" s="69">
        <f t="shared" si="142"/>
        <v>0</v>
      </c>
      <c r="U1351" s="68"/>
      <c r="V1351" s="70"/>
      <c r="W1351" s="70"/>
      <c r="X1351" s="71">
        <f t="shared" si="143"/>
        <v>0</v>
      </c>
      <c r="Y1351" s="72"/>
      <c r="Z1351" s="70"/>
      <c r="AA1351" s="68"/>
      <c r="AB1351" s="73"/>
      <c r="AC1351" s="70"/>
      <c r="AD1351" s="74"/>
      <c r="AE1351" s="68"/>
      <c r="AF1351" s="75"/>
    </row>
    <row r="1352" ht="28.5" customHeight="1" spans="1:33">
      <c r="A1352" s="61" t="s">
        <v>138</v>
      </c>
      <c r="B1352" s="61" t="s">
        <v>908</v>
      </c>
      <c r="C1352" s="61" t="s">
        <v>1027</v>
      </c>
      <c r="D1352" s="61" t="s">
        <v>1028</v>
      </c>
      <c r="E1352" s="62" t="s">
        <v>1029</v>
      </c>
      <c r="F1352" s="46">
        <v>46201</v>
      </c>
      <c r="G1352" s="46" t="str">
        <f t="shared" si="144"/>
        <v>谢亮2026-6-28</v>
      </c>
      <c r="H1352" s="63"/>
      <c r="I1352" s="63"/>
      <c r="J1352" s="64"/>
      <c r="K1352" s="64"/>
      <c r="L1352" s="65"/>
      <c r="M1352" s="65"/>
      <c r="N1352" s="83"/>
      <c r="O1352" s="66"/>
      <c r="P1352" s="67"/>
      <c r="Q1352" s="68"/>
      <c r="R1352" s="68"/>
      <c r="S1352" s="68"/>
      <c r="T1352" s="69">
        <f t="shared" si="142"/>
        <v>0</v>
      </c>
      <c r="U1352" s="68"/>
      <c r="V1352" s="70"/>
      <c r="W1352" s="70"/>
      <c r="X1352" s="71">
        <f t="shared" si="143"/>
        <v>0</v>
      </c>
      <c r="Y1352" s="72"/>
      <c r="Z1352" s="70"/>
      <c r="AA1352" s="68"/>
      <c r="AB1352" s="73"/>
      <c r="AC1352" s="70"/>
      <c r="AD1352" s="74"/>
      <c r="AE1352" s="68"/>
      <c r="AF1352" s="75"/>
    </row>
    <row r="1353" ht="28.5" customHeight="1" spans="1:33">
      <c r="A1353" s="61" t="s">
        <v>138</v>
      </c>
      <c r="B1353" s="61" t="s">
        <v>908</v>
      </c>
      <c r="C1353" s="61" t="s">
        <v>1027</v>
      </c>
      <c r="D1353" s="61" t="s">
        <v>1028</v>
      </c>
      <c r="E1353" s="76" t="s">
        <v>1029</v>
      </c>
      <c r="F1353" s="46">
        <v>46202</v>
      </c>
      <c r="G1353" s="46" t="str">
        <f t="shared" si="144"/>
        <v>谢亮2026-6-29</v>
      </c>
      <c r="H1353" s="63"/>
      <c r="I1353" s="63"/>
      <c r="J1353" s="64"/>
      <c r="K1353" s="64"/>
      <c r="L1353" s="65"/>
      <c r="M1353" s="65"/>
      <c r="N1353" s="79"/>
      <c r="O1353" s="66"/>
      <c r="P1353" s="67"/>
      <c r="Q1353" s="68"/>
      <c r="R1353" s="68"/>
      <c r="S1353" s="68"/>
      <c r="T1353" s="69">
        <f t="shared" si="142"/>
        <v>0</v>
      </c>
      <c r="U1353" s="68"/>
      <c r="V1353" s="70"/>
      <c r="W1353" s="70"/>
      <c r="X1353" s="71">
        <f t="shared" si="143"/>
        <v>0</v>
      </c>
      <c r="Y1353" s="72"/>
      <c r="Z1353" s="70"/>
      <c r="AA1353" s="68"/>
      <c r="AB1353" s="73"/>
      <c r="AC1353" s="70"/>
      <c r="AD1353" s="74"/>
      <c r="AE1353" s="68"/>
      <c r="AF1353" s="75"/>
    </row>
    <row r="1354" s="3" customFormat="1" ht="28.5" customHeight="1" spans="1:33">
      <c r="A1354" s="61" t="s">
        <v>138</v>
      </c>
      <c r="B1354" s="61" t="s">
        <v>908</v>
      </c>
      <c r="C1354" s="61" t="s">
        <v>1027</v>
      </c>
      <c r="D1354" s="61" t="s">
        <v>1028</v>
      </c>
      <c r="E1354" s="76" t="s">
        <v>1029</v>
      </c>
      <c r="F1354" s="46">
        <v>46203</v>
      </c>
      <c r="G1354" s="46" t="str">
        <f t="shared" si="144"/>
        <v>谢亮2026-6-30</v>
      </c>
      <c r="H1354" s="63"/>
      <c r="I1354" s="63"/>
      <c r="J1354" s="64"/>
      <c r="K1354" s="64"/>
      <c r="L1354" s="65"/>
      <c r="M1354" s="65"/>
      <c r="N1354" s="79"/>
      <c r="O1354" s="66"/>
      <c r="P1354" s="67"/>
      <c r="Q1354" s="68"/>
      <c r="R1354" s="68"/>
      <c r="S1354" s="68"/>
      <c r="T1354" s="69">
        <f t="shared" si="142"/>
        <v>0</v>
      </c>
      <c r="U1354" s="68"/>
      <c r="V1354" s="70"/>
      <c r="W1354" s="70"/>
      <c r="X1354" s="71">
        <f t="shared" si="143"/>
        <v>0</v>
      </c>
      <c r="Y1354" s="72"/>
      <c r="Z1354" s="70"/>
      <c r="AA1354" s="68"/>
      <c r="AB1354" s="73"/>
      <c r="AC1354" s="70"/>
      <c r="AD1354" s="74"/>
      <c r="AE1354" s="68"/>
      <c r="AF1354" s="75"/>
      <c r="AG1354" s="15"/>
    </row>
    <row r="1355" s="3" customFormat="1" ht="28.5" customHeight="1" spans="1:33">
      <c r="A1355" s="61" t="s">
        <v>138</v>
      </c>
      <c r="B1355" s="61" t="s">
        <v>908</v>
      </c>
      <c r="C1355" s="61" t="s">
        <v>1027</v>
      </c>
      <c r="D1355" s="61" t="s">
        <v>1028</v>
      </c>
      <c r="E1355" s="76" t="s">
        <v>1029</v>
      </c>
      <c r="F1355" s="46">
        <v>46204</v>
      </c>
      <c r="G1355" s="46" t="str">
        <f t="shared" si="144"/>
        <v>谢亮2026-7-1</v>
      </c>
      <c r="H1355" s="63"/>
      <c r="I1355" s="63"/>
      <c r="J1355" s="64"/>
      <c r="K1355" s="64"/>
      <c r="L1355" s="65"/>
      <c r="M1355" s="65"/>
      <c r="N1355" s="65"/>
      <c r="O1355" s="66"/>
      <c r="P1355" s="67"/>
      <c r="Q1355" s="68"/>
      <c r="R1355" s="68"/>
      <c r="S1355" s="68"/>
      <c r="T1355" s="69">
        <f t="shared" si="142"/>
        <v>0</v>
      </c>
      <c r="U1355" s="68"/>
      <c r="V1355" s="70"/>
      <c r="W1355" s="70"/>
      <c r="X1355" s="71">
        <f t="shared" si="143"/>
        <v>0</v>
      </c>
      <c r="Y1355" s="72"/>
      <c r="Z1355" s="70"/>
      <c r="AA1355" s="68"/>
      <c r="AB1355" s="73"/>
      <c r="AC1355" s="70"/>
      <c r="AD1355" s="74"/>
      <c r="AE1355" s="68"/>
      <c r="AF1355" s="75"/>
      <c r="AG1355" s="15"/>
    </row>
    <row r="1356" ht="28.5" customHeight="1" spans="1:33">
      <c r="A1356" s="84" t="s">
        <v>138</v>
      </c>
      <c r="B1356" s="84" t="s">
        <v>908</v>
      </c>
      <c r="C1356" s="84" t="s">
        <v>1027</v>
      </c>
      <c r="D1356" s="84" t="s">
        <v>1028</v>
      </c>
      <c r="E1356" s="85" t="s">
        <v>1029</v>
      </c>
      <c r="F1356" s="86">
        <v>46235</v>
      </c>
      <c r="G1356" s="46" t="str">
        <f t="shared" si="144"/>
        <v>谢亮2026-8-1</v>
      </c>
      <c r="H1356" s="63"/>
      <c r="I1356" s="63"/>
      <c r="J1356" s="64"/>
      <c r="K1356" s="64"/>
      <c r="L1356" s="65"/>
      <c r="M1356" s="65"/>
      <c r="N1356" s="91"/>
      <c r="O1356" s="66"/>
      <c r="P1356" s="87"/>
      <c r="Q1356" s="87"/>
      <c r="R1356" s="87"/>
      <c r="S1356" s="87"/>
      <c r="T1356" s="69">
        <f t="shared" si="142"/>
        <v>0</v>
      </c>
      <c r="U1356" s="87"/>
      <c r="V1356" s="87"/>
      <c r="W1356" s="87"/>
      <c r="X1356" s="71">
        <f t="shared" si="143"/>
        <v>0</v>
      </c>
      <c r="Y1356" s="88"/>
      <c r="Z1356" s="87"/>
      <c r="AA1356" s="87"/>
      <c r="AB1356" s="87"/>
      <c r="AC1356" s="87"/>
      <c r="AD1356" s="89"/>
      <c r="AE1356" s="87"/>
      <c r="AF1356" s="90"/>
    </row>
    <row r="1357" ht="28.5" customHeight="1" spans="1:33">
      <c r="A1357" s="44" t="s">
        <v>36</v>
      </c>
      <c r="B1357" s="44" t="s">
        <v>908</v>
      </c>
      <c r="C1357" s="44" t="s">
        <v>1027</v>
      </c>
      <c r="D1357" s="44" t="s">
        <v>1059</v>
      </c>
      <c r="E1357" s="44" t="s">
        <v>1060</v>
      </c>
      <c r="F1357" s="45">
        <v>46173</v>
      </c>
      <c r="G1357" s="46" t="str">
        <f t="shared" si="144"/>
        <v>金晶晶2026-5-31</v>
      </c>
      <c r="H1357" s="47"/>
      <c r="I1357" s="47"/>
      <c r="J1357" s="48"/>
      <c r="K1357" s="48"/>
      <c r="L1357" s="48"/>
      <c r="M1357" s="49"/>
      <c r="N1357" s="49"/>
      <c r="O1357" s="50">
        <f t="shared" ref="O1357:AE1357" si="145">SUM(O1358:O1389)</f>
        <v>128</v>
      </c>
      <c r="P1357" s="51">
        <f t="shared" si="145"/>
        <v>0</v>
      </c>
      <c r="Q1357" s="52">
        <f t="shared" si="145"/>
        <v>0</v>
      </c>
      <c r="R1357" s="52">
        <f t="shared" si="145"/>
        <v>0</v>
      </c>
      <c r="S1357" s="53">
        <f t="shared" si="145"/>
        <v>0</v>
      </c>
      <c r="T1357" s="54">
        <f t="shared" si="145"/>
        <v>128</v>
      </c>
      <c r="U1357" s="55">
        <f t="shared" si="145"/>
        <v>0</v>
      </c>
      <c r="V1357" s="54">
        <f t="shared" si="145"/>
        <v>0.5</v>
      </c>
      <c r="W1357" s="54">
        <f t="shared" si="145"/>
        <v>0</v>
      </c>
      <c r="X1357" s="56">
        <f t="shared" si="145"/>
        <v>128.5</v>
      </c>
      <c r="Y1357" s="57">
        <f t="shared" si="145"/>
        <v>0</v>
      </c>
      <c r="Z1357" s="54">
        <f t="shared" si="145"/>
        <v>0</v>
      </c>
      <c r="AA1357" s="58">
        <f t="shared" si="145"/>
        <v>26</v>
      </c>
      <c r="AB1357" s="54">
        <f t="shared" si="145"/>
        <v>8</v>
      </c>
      <c r="AC1357" s="54">
        <f t="shared" si="145"/>
        <v>0</v>
      </c>
      <c r="AD1357" s="59">
        <f t="shared" si="145"/>
        <v>0</v>
      </c>
      <c r="AE1357" s="58">
        <f t="shared" si="145"/>
        <v>0</v>
      </c>
      <c r="AF1357" s="60"/>
    </row>
    <row r="1358" ht="28.5" customHeight="1" spans="1:33">
      <c r="A1358" s="61" t="s">
        <v>36</v>
      </c>
      <c r="B1358" s="61" t="s">
        <v>908</v>
      </c>
      <c r="C1358" s="61" t="s">
        <v>1027</v>
      </c>
      <c r="D1358" s="61" t="s">
        <v>1059</v>
      </c>
      <c r="E1358" s="62" t="s">
        <v>1060</v>
      </c>
      <c r="F1358" s="46">
        <v>46174</v>
      </c>
      <c r="G1358" s="46" t="str">
        <f t="shared" si="144"/>
        <v>金晶晶2026-6-1</v>
      </c>
      <c r="H1358" s="63" t="s">
        <v>1061</v>
      </c>
      <c r="I1358" s="63" t="s">
        <v>1062</v>
      </c>
      <c r="J1358" s="64"/>
      <c r="K1358" s="64"/>
      <c r="L1358" s="65"/>
      <c r="M1358" s="65"/>
      <c r="N1358" s="65"/>
      <c r="O1358" s="66">
        <v>8</v>
      </c>
      <c r="P1358" s="98"/>
      <c r="Q1358" s="68"/>
      <c r="R1358" s="68"/>
      <c r="S1358" s="68"/>
      <c r="T1358" s="69">
        <f t="shared" ref="T1358:T1389" si="146">SUM(O1358:S1358)</f>
        <v>8</v>
      </c>
      <c r="U1358" s="68"/>
      <c r="V1358" s="70"/>
      <c r="W1358" s="70"/>
      <c r="X1358" s="71">
        <f t="shared" ref="X1358:X1389" si="147">SUM(T1358:W1358)</f>
        <v>8</v>
      </c>
      <c r="Y1358" s="72"/>
      <c r="Z1358" s="70"/>
      <c r="AA1358" s="68">
        <v>2</v>
      </c>
      <c r="AB1358" s="73"/>
      <c r="AC1358" s="70"/>
      <c r="AD1358" s="74"/>
      <c r="AE1358" s="68"/>
      <c r="AF1358" s="75"/>
    </row>
    <row r="1359" ht="28.5" customHeight="1" spans="1:33">
      <c r="A1359" s="61" t="s">
        <v>36</v>
      </c>
      <c r="B1359" s="61" t="s">
        <v>908</v>
      </c>
      <c r="C1359" s="61" t="s">
        <v>1027</v>
      </c>
      <c r="D1359" s="61" t="s">
        <v>1059</v>
      </c>
      <c r="E1359" s="62" t="s">
        <v>1060</v>
      </c>
      <c r="F1359" s="46">
        <v>46175</v>
      </c>
      <c r="G1359" s="46" t="str">
        <f t="shared" si="144"/>
        <v>金晶晶2026-6-2</v>
      </c>
      <c r="H1359" s="63" t="s">
        <v>1063</v>
      </c>
      <c r="I1359" s="63"/>
      <c r="J1359" s="64"/>
      <c r="K1359" s="64"/>
      <c r="L1359" s="65"/>
      <c r="M1359" s="65"/>
      <c r="N1359" s="65"/>
      <c r="O1359" s="66">
        <v>8</v>
      </c>
      <c r="P1359" s="98"/>
      <c r="Q1359" s="68"/>
      <c r="R1359" s="68"/>
      <c r="S1359" s="68"/>
      <c r="T1359" s="69">
        <f t="shared" si="146"/>
        <v>8</v>
      </c>
      <c r="U1359" s="68"/>
      <c r="V1359" s="70"/>
      <c r="W1359" s="70"/>
      <c r="X1359" s="71">
        <f t="shared" si="147"/>
        <v>8</v>
      </c>
      <c r="Y1359" s="72"/>
      <c r="Z1359" s="70"/>
      <c r="AA1359" s="68"/>
      <c r="AB1359" s="73"/>
      <c r="AC1359" s="70"/>
      <c r="AD1359" s="74"/>
      <c r="AE1359" s="68"/>
      <c r="AF1359" s="75"/>
    </row>
    <row r="1360" ht="28.5" customHeight="1" spans="1:33">
      <c r="A1360" s="61" t="s">
        <v>36</v>
      </c>
      <c r="B1360" s="61" t="s">
        <v>908</v>
      </c>
      <c r="C1360" s="61" t="s">
        <v>1027</v>
      </c>
      <c r="D1360" s="61" t="s">
        <v>1059</v>
      </c>
      <c r="E1360" s="76" t="s">
        <v>1060</v>
      </c>
      <c r="F1360" s="46">
        <v>46176</v>
      </c>
      <c r="G1360" s="46" t="str">
        <f t="shared" si="144"/>
        <v>金晶晶2026-6-3</v>
      </c>
      <c r="H1360" s="63" t="s">
        <v>1064</v>
      </c>
      <c r="I1360" s="63" t="s">
        <v>129</v>
      </c>
      <c r="J1360" s="64"/>
      <c r="K1360" s="64"/>
      <c r="L1360" s="65"/>
      <c r="M1360" s="65"/>
      <c r="N1360" s="65"/>
      <c r="O1360" s="66">
        <v>8</v>
      </c>
      <c r="P1360" s="98"/>
      <c r="Q1360" s="68"/>
      <c r="R1360" s="68"/>
      <c r="S1360" s="68"/>
      <c r="T1360" s="69">
        <f t="shared" si="146"/>
        <v>8</v>
      </c>
      <c r="U1360" s="68"/>
      <c r="V1360" s="70"/>
      <c r="W1360" s="70"/>
      <c r="X1360" s="71">
        <f t="shared" si="147"/>
        <v>8</v>
      </c>
      <c r="Y1360" s="72"/>
      <c r="Z1360" s="70"/>
      <c r="AA1360" s="68">
        <v>2</v>
      </c>
      <c r="AB1360" s="73"/>
      <c r="AC1360" s="70"/>
      <c r="AD1360" s="74"/>
      <c r="AE1360" s="68"/>
      <c r="AF1360" s="75"/>
    </row>
    <row r="1361" ht="28.5" customHeight="1" spans="1:32">
      <c r="A1361" s="61" t="s">
        <v>36</v>
      </c>
      <c r="B1361" s="61" t="s">
        <v>908</v>
      </c>
      <c r="C1361" s="61" t="s">
        <v>1027</v>
      </c>
      <c r="D1361" s="61" t="s">
        <v>1059</v>
      </c>
      <c r="E1361" s="61" t="s">
        <v>1060</v>
      </c>
      <c r="F1361" s="46">
        <v>46177</v>
      </c>
      <c r="G1361" s="46" t="str">
        <f t="shared" si="144"/>
        <v>金晶晶2026-6-4</v>
      </c>
      <c r="H1361" s="63" t="s">
        <v>142</v>
      </c>
      <c r="I1361" s="63" t="s">
        <v>1065</v>
      </c>
      <c r="J1361" s="64"/>
      <c r="K1361" s="64"/>
      <c r="L1361" s="65"/>
      <c r="M1361" s="65"/>
      <c r="N1361" s="65"/>
      <c r="O1361" s="66">
        <v>8</v>
      </c>
      <c r="P1361" s="98"/>
      <c r="Q1361" s="68"/>
      <c r="R1361" s="68"/>
      <c r="S1361" s="68"/>
      <c r="T1361" s="69">
        <f t="shared" si="146"/>
        <v>8</v>
      </c>
      <c r="U1361" s="68"/>
      <c r="V1361" s="70"/>
      <c r="W1361" s="70"/>
      <c r="X1361" s="71">
        <f t="shared" si="147"/>
        <v>8</v>
      </c>
      <c r="Y1361" s="72"/>
      <c r="Z1361" s="70"/>
      <c r="AA1361" s="68">
        <v>2</v>
      </c>
      <c r="AB1361" s="73"/>
      <c r="AC1361" s="70"/>
      <c r="AD1361" s="74"/>
      <c r="AE1361" s="68"/>
      <c r="AF1361" s="75"/>
    </row>
    <row r="1362" ht="28.5" customHeight="1" spans="1:32">
      <c r="A1362" s="61" t="s">
        <v>36</v>
      </c>
      <c r="B1362" s="61" t="s">
        <v>908</v>
      </c>
      <c r="C1362" s="61" t="s">
        <v>1027</v>
      </c>
      <c r="D1362" s="61" t="s">
        <v>1059</v>
      </c>
      <c r="E1362" s="62" t="s">
        <v>1060</v>
      </c>
      <c r="F1362" s="46">
        <v>46178</v>
      </c>
      <c r="G1362" s="46" t="str">
        <f t="shared" si="144"/>
        <v>金晶晶2026-6-5</v>
      </c>
      <c r="H1362" s="63" t="s">
        <v>1066</v>
      </c>
      <c r="I1362" s="63" t="s">
        <v>153</v>
      </c>
      <c r="J1362" s="64"/>
      <c r="K1362" s="64"/>
      <c r="L1362" s="65"/>
      <c r="M1362" s="65"/>
      <c r="N1362" s="65"/>
      <c r="O1362" s="66">
        <v>8</v>
      </c>
      <c r="P1362" s="98"/>
      <c r="Q1362" s="68"/>
      <c r="R1362" s="68"/>
      <c r="S1362" s="68"/>
      <c r="T1362" s="69">
        <f t="shared" si="146"/>
        <v>8</v>
      </c>
      <c r="U1362" s="68"/>
      <c r="V1362" s="70"/>
      <c r="W1362" s="70"/>
      <c r="X1362" s="71">
        <f t="shared" si="147"/>
        <v>8</v>
      </c>
      <c r="Y1362" s="72"/>
      <c r="Z1362" s="70"/>
      <c r="AA1362" s="68">
        <v>2</v>
      </c>
      <c r="AB1362" s="73"/>
      <c r="AC1362" s="70"/>
      <c r="AD1362" s="74"/>
      <c r="AE1362" s="68"/>
      <c r="AF1362" s="75"/>
    </row>
    <row r="1363" ht="28.5" customHeight="1" spans="1:32">
      <c r="A1363" s="61" t="s">
        <v>36</v>
      </c>
      <c r="B1363" s="61" t="s">
        <v>908</v>
      </c>
      <c r="C1363" s="61" t="s">
        <v>1027</v>
      </c>
      <c r="D1363" s="61" t="s">
        <v>1059</v>
      </c>
      <c r="E1363" s="76" t="s">
        <v>1060</v>
      </c>
      <c r="F1363" s="46">
        <v>46179</v>
      </c>
      <c r="G1363" s="46" t="str">
        <f t="shared" si="144"/>
        <v>金晶晶2026-6-6</v>
      </c>
      <c r="H1363" s="63" t="s">
        <v>1035</v>
      </c>
      <c r="I1363" s="63" t="s">
        <v>316</v>
      </c>
      <c r="J1363" s="64"/>
      <c r="K1363" s="64"/>
      <c r="L1363" s="65"/>
      <c r="M1363" s="65"/>
      <c r="N1363" s="65"/>
      <c r="O1363" s="66">
        <v>8</v>
      </c>
      <c r="P1363" s="98"/>
      <c r="Q1363" s="68"/>
      <c r="R1363" s="68"/>
      <c r="S1363" s="68"/>
      <c r="T1363" s="69">
        <f t="shared" si="146"/>
        <v>8</v>
      </c>
      <c r="U1363" s="68"/>
      <c r="V1363" s="70"/>
      <c r="W1363" s="70"/>
      <c r="X1363" s="71">
        <f t="shared" si="147"/>
        <v>8</v>
      </c>
      <c r="Y1363" s="72"/>
      <c r="Z1363" s="70"/>
      <c r="AA1363" s="68">
        <v>2</v>
      </c>
      <c r="AB1363" s="73"/>
      <c r="AC1363" s="70"/>
      <c r="AD1363" s="74"/>
      <c r="AE1363" s="68"/>
      <c r="AF1363" s="75"/>
    </row>
    <row r="1364" ht="28.5" customHeight="1" spans="1:32">
      <c r="A1364" s="61" t="s">
        <v>36</v>
      </c>
      <c r="B1364" s="61" t="s">
        <v>908</v>
      </c>
      <c r="C1364" s="61" t="s">
        <v>1027</v>
      </c>
      <c r="D1364" s="61" t="s">
        <v>1059</v>
      </c>
      <c r="E1364" s="62" t="s">
        <v>1060</v>
      </c>
      <c r="F1364" s="77">
        <v>46180</v>
      </c>
      <c r="G1364" s="46" t="str">
        <f t="shared" si="144"/>
        <v>金晶晶2026-6-7</v>
      </c>
      <c r="H1364" s="63"/>
      <c r="I1364" s="63"/>
      <c r="J1364" s="64"/>
      <c r="K1364" s="64"/>
      <c r="L1364" s="65"/>
      <c r="M1364" s="65"/>
      <c r="N1364" s="65"/>
      <c r="O1364" s="66"/>
      <c r="P1364" s="98"/>
      <c r="Q1364" s="68"/>
      <c r="R1364" s="68"/>
      <c r="S1364" s="68"/>
      <c r="T1364" s="69">
        <f t="shared" si="146"/>
        <v>0</v>
      </c>
      <c r="U1364" s="68"/>
      <c r="V1364" s="70"/>
      <c r="W1364" s="70"/>
      <c r="X1364" s="71">
        <f t="shared" si="147"/>
        <v>0</v>
      </c>
      <c r="Y1364" s="72"/>
      <c r="Z1364" s="70"/>
      <c r="AA1364" s="68"/>
      <c r="AB1364" s="73"/>
      <c r="AC1364" s="70"/>
      <c r="AD1364" s="74"/>
      <c r="AE1364" s="68"/>
      <c r="AF1364" s="75"/>
    </row>
    <row r="1365" ht="28.5" customHeight="1" spans="1:32">
      <c r="A1365" s="61" t="s">
        <v>36</v>
      </c>
      <c r="B1365" s="61" t="s">
        <v>908</v>
      </c>
      <c r="C1365" s="61" t="s">
        <v>1027</v>
      </c>
      <c r="D1365" s="61" t="s">
        <v>1059</v>
      </c>
      <c r="E1365" s="76" t="s">
        <v>1060</v>
      </c>
      <c r="F1365" s="46">
        <v>46181</v>
      </c>
      <c r="G1365" s="46" t="str">
        <f t="shared" si="144"/>
        <v>金晶晶2026-6-8</v>
      </c>
      <c r="H1365" s="63" t="s">
        <v>1067</v>
      </c>
      <c r="I1365" s="63" t="s">
        <v>1068</v>
      </c>
      <c r="J1365" s="64"/>
      <c r="K1365" s="64"/>
      <c r="L1365" s="65"/>
      <c r="M1365" s="65"/>
      <c r="N1365" s="65"/>
      <c r="O1365" s="66">
        <v>8</v>
      </c>
      <c r="P1365" s="98"/>
      <c r="Q1365" s="68"/>
      <c r="R1365" s="68"/>
      <c r="S1365" s="68"/>
      <c r="T1365" s="69">
        <f t="shared" si="146"/>
        <v>8</v>
      </c>
      <c r="U1365" s="68"/>
      <c r="V1365" s="70"/>
      <c r="W1365" s="70"/>
      <c r="X1365" s="71">
        <f t="shared" si="147"/>
        <v>8</v>
      </c>
      <c r="Y1365" s="72"/>
      <c r="Z1365" s="70"/>
      <c r="AA1365" s="68">
        <v>2</v>
      </c>
      <c r="AB1365" s="73"/>
      <c r="AC1365" s="70"/>
      <c r="AD1365" s="74"/>
      <c r="AE1365" s="68"/>
      <c r="AF1365" s="75"/>
    </row>
    <row r="1366" ht="28.5" customHeight="1" spans="1:32">
      <c r="A1366" s="61" t="s">
        <v>36</v>
      </c>
      <c r="B1366" s="61" t="s">
        <v>908</v>
      </c>
      <c r="C1366" s="61" t="s">
        <v>1027</v>
      </c>
      <c r="D1366" s="61" t="s">
        <v>1059</v>
      </c>
      <c r="E1366" s="76" t="s">
        <v>1060</v>
      </c>
      <c r="F1366" s="78">
        <v>46182</v>
      </c>
      <c r="G1366" s="46" t="str">
        <f t="shared" si="144"/>
        <v>金晶晶2026-6-9</v>
      </c>
      <c r="H1366" s="63" t="s">
        <v>142</v>
      </c>
      <c r="I1366" s="63" t="s">
        <v>1069</v>
      </c>
      <c r="J1366" s="64"/>
      <c r="K1366" s="64"/>
      <c r="L1366" s="65"/>
      <c r="M1366" s="65"/>
      <c r="N1366" s="65"/>
      <c r="O1366" s="66">
        <v>8</v>
      </c>
      <c r="P1366" s="98"/>
      <c r="Q1366" s="68"/>
      <c r="R1366" s="68"/>
      <c r="S1366" s="68"/>
      <c r="T1366" s="69">
        <f t="shared" si="146"/>
        <v>8</v>
      </c>
      <c r="U1366" s="68"/>
      <c r="V1366" s="70"/>
      <c r="W1366" s="70"/>
      <c r="X1366" s="71">
        <f t="shared" si="147"/>
        <v>8</v>
      </c>
      <c r="Y1366" s="72"/>
      <c r="Z1366" s="70"/>
      <c r="AA1366" s="68">
        <v>2</v>
      </c>
      <c r="AB1366" s="73"/>
      <c r="AC1366" s="70"/>
      <c r="AD1366" s="74"/>
      <c r="AE1366" s="68"/>
      <c r="AF1366" s="75"/>
    </row>
    <row r="1367" ht="28.5" customHeight="1" spans="1:32">
      <c r="A1367" s="61" t="s">
        <v>36</v>
      </c>
      <c r="B1367" s="61" t="s">
        <v>908</v>
      </c>
      <c r="C1367" s="61" t="s">
        <v>1027</v>
      </c>
      <c r="D1367" s="61" t="s">
        <v>1059</v>
      </c>
      <c r="E1367" s="76" t="s">
        <v>1060</v>
      </c>
      <c r="F1367" s="46">
        <v>46183</v>
      </c>
      <c r="G1367" s="46" t="str">
        <f t="shared" si="144"/>
        <v>金晶晶2026-6-10</v>
      </c>
      <c r="H1367" s="63" t="s">
        <v>1070</v>
      </c>
      <c r="I1367" s="63" t="s">
        <v>554</v>
      </c>
      <c r="J1367" s="64"/>
      <c r="K1367" s="64"/>
      <c r="L1367" s="65"/>
      <c r="M1367" s="65"/>
      <c r="N1367" s="65"/>
      <c r="O1367" s="66">
        <v>8</v>
      </c>
      <c r="P1367" s="98"/>
      <c r="Q1367" s="68"/>
      <c r="R1367" s="68"/>
      <c r="S1367" s="68"/>
      <c r="T1367" s="69">
        <f t="shared" si="146"/>
        <v>8</v>
      </c>
      <c r="U1367" s="68"/>
      <c r="V1367" s="70"/>
      <c r="W1367" s="70"/>
      <c r="X1367" s="71">
        <f t="shared" si="147"/>
        <v>8</v>
      </c>
      <c r="Y1367" s="72"/>
      <c r="Z1367" s="70"/>
      <c r="AA1367" s="68">
        <v>2</v>
      </c>
      <c r="AB1367" s="73"/>
      <c r="AC1367" s="70"/>
      <c r="AD1367" s="74"/>
      <c r="AE1367" s="68"/>
      <c r="AF1367" s="75"/>
    </row>
    <row r="1368" ht="28.5" customHeight="1" spans="1:32">
      <c r="A1368" s="61" t="s">
        <v>36</v>
      </c>
      <c r="B1368" s="61" t="s">
        <v>908</v>
      </c>
      <c r="C1368" s="61" t="s">
        <v>1027</v>
      </c>
      <c r="D1368" s="61" t="s">
        <v>1059</v>
      </c>
      <c r="E1368" s="76" t="s">
        <v>1060</v>
      </c>
      <c r="F1368" s="46">
        <v>46184</v>
      </c>
      <c r="G1368" s="46" t="str">
        <f t="shared" si="144"/>
        <v>金晶晶2026-6-11</v>
      </c>
      <c r="H1368" s="63" t="s">
        <v>1071</v>
      </c>
      <c r="I1368" s="63"/>
      <c r="J1368" s="64"/>
      <c r="K1368" s="64"/>
      <c r="L1368" s="65"/>
      <c r="M1368" s="65"/>
      <c r="N1368" s="65"/>
      <c r="O1368" s="66">
        <v>8</v>
      </c>
      <c r="P1368" s="98"/>
      <c r="Q1368" s="68"/>
      <c r="R1368" s="68"/>
      <c r="S1368" s="68"/>
      <c r="T1368" s="69">
        <f t="shared" si="146"/>
        <v>8</v>
      </c>
      <c r="U1368" s="68"/>
      <c r="V1368" s="70"/>
      <c r="W1368" s="70"/>
      <c r="X1368" s="71">
        <f t="shared" si="147"/>
        <v>8</v>
      </c>
      <c r="Y1368" s="72"/>
      <c r="Z1368" s="70"/>
      <c r="AA1368" s="68"/>
      <c r="AB1368" s="73"/>
      <c r="AC1368" s="70"/>
      <c r="AD1368" s="74"/>
      <c r="AE1368" s="68"/>
      <c r="AF1368" s="75"/>
    </row>
    <row r="1369" ht="28.5" customHeight="1" spans="1:32">
      <c r="A1369" s="61" t="s">
        <v>36</v>
      </c>
      <c r="B1369" s="61" t="s">
        <v>908</v>
      </c>
      <c r="C1369" s="61" t="s">
        <v>1027</v>
      </c>
      <c r="D1369" s="61" t="s">
        <v>1059</v>
      </c>
      <c r="E1369" s="76" t="s">
        <v>1060</v>
      </c>
      <c r="F1369" s="46">
        <v>46185</v>
      </c>
      <c r="G1369" s="46" t="str">
        <f t="shared" si="144"/>
        <v>金晶晶2026-6-12</v>
      </c>
      <c r="H1369" s="63" t="s">
        <v>1072</v>
      </c>
      <c r="I1369" s="63"/>
      <c r="J1369" s="64"/>
      <c r="K1369" s="64"/>
      <c r="L1369" s="65"/>
      <c r="M1369" s="65"/>
      <c r="N1369" s="65"/>
      <c r="O1369" s="66">
        <v>8</v>
      </c>
      <c r="P1369" s="98"/>
      <c r="Q1369" s="68"/>
      <c r="R1369" s="68"/>
      <c r="S1369" s="68"/>
      <c r="T1369" s="69">
        <f t="shared" si="146"/>
        <v>8</v>
      </c>
      <c r="U1369" s="68"/>
      <c r="V1369" s="70"/>
      <c r="W1369" s="70"/>
      <c r="X1369" s="71">
        <f t="shared" si="147"/>
        <v>8</v>
      </c>
      <c r="Y1369" s="72"/>
      <c r="Z1369" s="70"/>
      <c r="AA1369" s="68"/>
      <c r="AB1369" s="73"/>
      <c r="AC1369" s="70"/>
      <c r="AD1369" s="74"/>
      <c r="AE1369" s="68"/>
      <c r="AF1369" s="75"/>
    </row>
    <row r="1370" ht="28.5" customHeight="1" spans="1:32">
      <c r="A1370" s="61" t="s">
        <v>36</v>
      </c>
      <c r="B1370" s="61" t="s">
        <v>908</v>
      </c>
      <c r="C1370" s="61" t="s">
        <v>1027</v>
      </c>
      <c r="D1370" s="61" t="s">
        <v>1059</v>
      </c>
      <c r="E1370" s="76" t="s">
        <v>1060</v>
      </c>
      <c r="F1370" s="77">
        <v>46186</v>
      </c>
      <c r="G1370" s="46" t="str">
        <f t="shared" si="144"/>
        <v>金晶晶2026-6-13</v>
      </c>
      <c r="H1370" s="63"/>
      <c r="I1370" s="63"/>
      <c r="J1370" s="64"/>
      <c r="K1370" s="64"/>
      <c r="L1370" s="65"/>
      <c r="M1370" s="65"/>
      <c r="N1370" s="65"/>
      <c r="O1370" s="66"/>
      <c r="P1370" s="98"/>
      <c r="Q1370" s="68"/>
      <c r="R1370" s="68"/>
      <c r="S1370" s="68"/>
      <c r="T1370" s="69">
        <f t="shared" si="146"/>
        <v>0</v>
      </c>
      <c r="U1370" s="68"/>
      <c r="V1370" s="70"/>
      <c r="W1370" s="70"/>
      <c r="X1370" s="71">
        <f t="shared" si="147"/>
        <v>0</v>
      </c>
      <c r="Y1370" s="72"/>
      <c r="Z1370" s="70"/>
      <c r="AA1370" s="68"/>
      <c r="AB1370" s="73"/>
      <c r="AC1370" s="70"/>
      <c r="AD1370" s="74"/>
      <c r="AE1370" s="68"/>
      <c r="AF1370" s="80"/>
    </row>
    <row r="1371" ht="28.5" customHeight="1" spans="1:32">
      <c r="A1371" s="61" t="s">
        <v>36</v>
      </c>
      <c r="B1371" s="61" t="s">
        <v>908</v>
      </c>
      <c r="C1371" s="61" t="s">
        <v>1027</v>
      </c>
      <c r="D1371" s="61" t="s">
        <v>1059</v>
      </c>
      <c r="E1371" s="62" t="s">
        <v>1060</v>
      </c>
      <c r="F1371" s="77">
        <v>46187</v>
      </c>
      <c r="G1371" s="46" t="str">
        <f t="shared" si="144"/>
        <v>金晶晶2026-6-14</v>
      </c>
      <c r="H1371" s="63"/>
      <c r="I1371" s="63"/>
      <c r="J1371" s="64"/>
      <c r="K1371" s="64"/>
      <c r="L1371" s="65"/>
      <c r="M1371" s="65"/>
      <c r="N1371" s="65"/>
      <c r="O1371" s="66"/>
      <c r="P1371" s="98"/>
      <c r="Q1371" s="68"/>
      <c r="R1371" s="68"/>
      <c r="S1371" s="68"/>
      <c r="T1371" s="69">
        <f t="shared" si="146"/>
        <v>0</v>
      </c>
      <c r="U1371" s="68"/>
      <c r="V1371" s="70"/>
      <c r="W1371" s="70"/>
      <c r="X1371" s="71">
        <f t="shared" si="147"/>
        <v>0</v>
      </c>
      <c r="Y1371" s="72"/>
      <c r="Z1371" s="70"/>
      <c r="AA1371" s="68"/>
      <c r="AB1371" s="73"/>
      <c r="AC1371" s="70"/>
      <c r="AD1371" s="74"/>
      <c r="AE1371" s="68"/>
      <c r="AF1371" s="80"/>
    </row>
    <row r="1372" ht="28.5" customHeight="1" spans="1:32">
      <c r="A1372" s="61" t="s">
        <v>36</v>
      </c>
      <c r="B1372" s="61" t="s">
        <v>908</v>
      </c>
      <c r="C1372" s="61" t="s">
        <v>1027</v>
      </c>
      <c r="D1372" s="61" t="s">
        <v>1059</v>
      </c>
      <c r="E1372" s="76" t="s">
        <v>1060</v>
      </c>
      <c r="F1372" s="46">
        <v>46188</v>
      </c>
      <c r="G1372" s="46" t="str">
        <f t="shared" si="144"/>
        <v>金晶晶2026-6-15</v>
      </c>
      <c r="H1372" s="63" t="s">
        <v>1073</v>
      </c>
      <c r="I1372" s="63" t="s">
        <v>1074</v>
      </c>
      <c r="J1372" s="64"/>
      <c r="K1372" s="64"/>
      <c r="L1372" s="65"/>
      <c r="M1372" s="65"/>
      <c r="N1372" s="65"/>
      <c r="O1372" s="66">
        <v>8</v>
      </c>
      <c r="P1372" s="98"/>
      <c r="Q1372" s="68"/>
      <c r="R1372" s="68"/>
      <c r="S1372" s="68"/>
      <c r="T1372" s="69">
        <f t="shared" si="146"/>
        <v>8</v>
      </c>
      <c r="U1372" s="68"/>
      <c r="V1372" s="70"/>
      <c r="W1372" s="70"/>
      <c r="X1372" s="71">
        <f t="shared" si="147"/>
        <v>8</v>
      </c>
      <c r="Y1372" s="72"/>
      <c r="Z1372" s="70"/>
      <c r="AA1372" s="68">
        <v>2</v>
      </c>
      <c r="AB1372" s="73"/>
      <c r="AC1372" s="70"/>
      <c r="AD1372" s="74"/>
      <c r="AE1372" s="68"/>
      <c r="AF1372" s="75"/>
    </row>
    <row r="1373" ht="28.5" customHeight="1" spans="1:32">
      <c r="A1373" s="61" t="s">
        <v>36</v>
      </c>
      <c r="B1373" s="61" t="s">
        <v>908</v>
      </c>
      <c r="C1373" s="61" t="s">
        <v>1027</v>
      </c>
      <c r="D1373" s="61" t="s">
        <v>1059</v>
      </c>
      <c r="E1373" s="76" t="s">
        <v>1060</v>
      </c>
      <c r="F1373" s="46">
        <v>46189</v>
      </c>
      <c r="G1373" s="46" t="str">
        <f t="shared" si="144"/>
        <v>金晶晶2026-6-16</v>
      </c>
      <c r="H1373" s="63" t="s">
        <v>1075</v>
      </c>
      <c r="I1373" s="63" t="s">
        <v>1039</v>
      </c>
      <c r="J1373" s="64"/>
      <c r="K1373" s="64"/>
      <c r="L1373" s="65"/>
      <c r="M1373" s="65"/>
      <c r="N1373" s="65"/>
      <c r="O1373" s="66">
        <v>8</v>
      </c>
      <c r="P1373" s="67"/>
      <c r="Q1373" s="68"/>
      <c r="R1373" s="68"/>
      <c r="S1373" s="68"/>
      <c r="T1373" s="69">
        <f t="shared" si="146"/>
        <v>8</v>
      </c>
      <c r="U1373" s="68"/>
      <c r="V1373" s="70">
        <v>0.5</v>
      </c>
      <c r="W1373" s="70"/>
      <c r="X1373" s="71">
        <f t="shared" si="147"/>
        <v>8.5</v>
      </c>
      <c r="Y1373" s="72"/>
      <c r="Z1373" s="70"/>
      <c r="AA1373" s="68">
        <v>2</v>
      </c>
      <c r="AB1373" s="73"/>
      <c r="AC1373" s="70"/>
      <c r="AD1373" s="74"/>
      <c r="AE1373" s="68"/>
      <c r="AF1373" s="80"/>
    </row>
    <row r="1374" ht="28.5" customHeight="1" spans="1:32">
      <c r="A1374" s="61" t="s">
        <v>36</v>
      </c>
      <c r="B1374" s="61" t="s">
        <v>908</v>
      </c>
      <c r="C1374" s="61" t="s">
        <v>1027</v>
      </c>
      <c r="D1374" s="61" t="s">
        <v>1059</v>
      </c>
      <c r="E1374" s="76" t="s">
        <v>1060</v>
      </c>
      <c r="F1374" s="46">
        <v>46190</v>
      </c>
      <c r="G1374" s="46" t="str">
        <f t="shared" si="144"/>
        <v>金晶晶2026-6-17</v>
      </c>
      <c r="H1374" s="63" t="s">
        <v>299</v>
      </c>
      <c r="I1374" s="63" t="s">
        <v>565</v>
      </c>
      <c r="J1374" s="64"/>
      <c r="K1374" s="64"/>
      <c r="L1374" s="65"/>
      <c r="M1374" s="65"/>
      <c r="N1374" s="65"/>
      <c r="O1374" s="66">
        <v>8</v>
      </c>
      <c r="P1374" s="98"/>
      <c r="Q1374" s="68"/>
      <c r="R1374" s="68"/>
      <c r="S1374" s="68"/>
      <c r="T1374" s="69">
        <f t="shared" si="146"/>
        <v>8</v>
      </c>
      <c r="U1374" s="68"/>
      <c r="V1374" s="70"/>
      <c r="W1374" s="70"/>
      <c r="X1374" s="71">
        <f t="shared" si="147"/>
        <v>8</v>
      </c>
      <c r="Y1374" s="72"/>
      <c r="Z1374" s="70"/>
      <c r="AA1374" s="68">
        <v>2</v>
      </c>
      <c r="AB1374" s="73"/>
      <c r="AC1374" s="70"/>
      <c r="AD1374" s="74"/>
      <c r="AE1374" s="68"/>
      <c r="AF1374" s="75"/>
    </row>
    <row r="1375" ht="28.5" customHeight="1" spans="1:32">
      <c r="A1375" s="61" t="s">
        <v>36</v>
      </c>
      <c r="B1375" s="61" t="s">
        <v>908</v>
      </c>
      <c r="C1375" s="61" t="s">
        <v>1027</v>
      </c>
      <c r="D1375" s="61" t="s">
        <v>1059</v>
      </c>
      <c r="E1375" s="76" t="s">
        <v>1060</v>
      </c>
      <c r="F1375" s="46">
        <v>46191</v>
      </c>
      <c r="G1375" s="46" t="str">
        <f t="shared" si="144"/>
        <v>金晶晶2026-6-18</v>
      </c>
      <c r="H1375" s="63" t="s">
        <v>1076</v>
      </c>
      <c r="I1375" s="63" t="s">
        <v>1077</v>
      </c>
      <c r="J1375" s="64"/>
      <c r="K1375" s="64"/>
      <c r="L1375" s="65"/>
      <c r="M1375" s="65"/>
      <c r="N1375" s="65"/>
      <c r="O1375" s="66">
        <v>8</v>
      </c>
      <c r="P1375" s="98"/>
      <c r="Q1375" s="68"/>
      <c r="R1375" s="68"/>
      <c r="S1375" s="68"/>
      <c r="T1375" s="69">
        <f t="shared" si="146"/>
        <v>8</v>
      </c>
      <c r="U1375" s="68"/>
      <c r="V1375" s="70"/>
      <c r="W1375" s="70"/>
      <c r="X1375" s="71">
        <f t="shared" si="147"/>
        <v>8</v>
      </c>
      <c r="Y1375" s="72"/>
      <c r="Z1375" s="70"/>
      <c r="AA1375" s="68">
        <v>2</v>
      </c>
      <c r="AB1375" s="73"/>
      <c r="AC1375" s="70"/>
      <c r="AD1375" s="74"/>
      <c r="AE1375" s="68"/>
      <c r="AF1375" s="75"/>
    </row>
    <row r="1376" ht="28.5" customHeight="1" spans="1:32">
      <c r="A1376" s="61" t="s">
        <v>36</v>
      </c>
      <c r="B1376" s="61" t="s">
        <v>908</v>
      </c>
      <c r="C1376" s="61" t="s">
        <v>1027</v>
      </c>
      <c r="D1376" s="61" t="s">
        <v>1059</v>
      </c>
      <c r="E1376" s="76" t="s">
        <v>1060</v>
      </c>
      <c r="F1376" s="82">
        <v>46192</v>
      </c>
      <c r="G1376" s="46" t="str">
        <f t="shared" si="144"/>
        <v>金晶晶2026-6-19</v>
      </c>
      <c r="H1376" s="63"/>
      <c r="I1376" s="63"/>
      <c r="J1376" s="64"/>
      <c r="K1376" s="64"/>
      <c r="L1376" s="65"/>
      <c r="M1376" s="65"/>
      <c r="N1376" s="65"/>
      <c r="O1376" s="66"/>
      <c r="P1376" s="98"/>
      <c r="Q1376" s="68"/>
      <c r="R1376" s="68"/>
      <c r="S1376" s="68"/>
      <c r="T1376" s="69">
        <f t="shared" si="146"/>
        <v>0</v>
      </c>
      <c r="U1376" s="68"/>
      <c r="V1376" s="70"/>
      <c r="W1376" s="70"/>
      <c r="X1376" s="71">
        <f t="shared" si="147"/>
        <v>0</v>
      </c>
      <c r="Y1376" s="72"/>
      <c r="Z1376" s="70"/>
      <c r="AA1376" s="68"/>
      <c r="AB1376" s="73">
        <v>8</v>
      </c>
      <c r="AC1376" s="70"/>
      <c r="AD1376" s="74"/>
      <c r="AE1376" s="68"/>
      <c r="AF1376" s="75"/>
    </row>
    <row r="1377" ht="28.5" customHeight="1" spans="1:33">
      <c r="A1377" s="61" t="s">
        <v>36</v>
      </c>
      <c r="B1377" s="61" t="s">
        <v>908</v>
      </c>
      <c r="C1377" s="61" t="s">
        <v>1027</v>
      </c>
      <c r="D1377" s="61" t="s">
        <v>1059</v>
      </c>
      <c r="E1377" s="76" t="s">
        <v>1060</v>
      </c>
      <c r="F1377" s="77">
        <v>46193</v>
      </c>
      <c r="G1377" s="46" t="str">
        <f t="shared" si="144"/>
        <v>金晶晶2026-6-20</v>
      </c>
      <c r="H1377" s="63" t="s">
        <v>1078</v>
      </c>
      <c r="I1377" s="63"/>
      <c r="J1377" s="64"/>
      <c r="K1377" s="64"/>
      <c r="L1377" s="65"/>
      <c r="M1377" s="65"/>
      <c r="N1377" s="65"/>
      <c r="O1377" s="66"/>
      <c r="P1377" s="98"/>
      <c r="Q1377" s="68"/>
      <c r="R1377" s="68"/>
      <c r="S1377" s="68"/>
      <c r="T1377" s="69">
        <f t="shared" si="146"/>
        <v>0</v>
      </c>
      <c r="U1377" s="68"/>
      <c r="V1377" s="70"/>
      <c r="W1377" s="70"/>
      <c r="X1377" s="71">
        <f t="shared" si="147"/>
        <v>0</v>
      </c>
      <c r="Y1377" s="72"/>
      <c r="Z1377" s="70"/>
      <c r="AA1377" s="68"/>
      <c r="AB1377" s="73"/>
      <c r="AC1377" s="70"/>
      <c r="AD1377" s="74"/>
      <c r="AE1377" s="68"/>
      <c r="AF1377" s="75"/>
    </row>
    <row r="1378" ht="28.5" customHeight="1" spans="1:33">
      <c r="A1378" s="61" t="s">
        <v>36</v>
      </c>
      <c r="B1378" s="61" t="s">
        <v>908</v>
      </c>
      <c r="C1378" s="61" t="s">
        <v>1027</v>
      </c>
      <c r="D1378" s="61" t="s">
        <v>1059</v>
      </c>
      <c r="E1378" s="62" t="s">
        <v>1060</v>
      </c>
      <c r="F1378" s="46">
        <v>46194</v>
      </c>
      <c r="G1378" s="46" t="str">
        <f t="shared" si="144"/>
        <v>金晶晶2026-6-21</v>
      </c>
      <c r="H1378" s="63" t="s">
        <v>1079</v>
      </c>
      <c r="I1378" s="63" t="s">
        <v>1041</v>
      </c>
      <c r="J1378" s="64"/>
      <c r="K1378" s="64"/>
      <c r="L1378" s="65"/>
      <c r="M1378" s="65"/>
      <c r="N1378" s="65"/>
      <c r="O1378" s="66">
        <v>8</v>
      </c>
      <c r="P1378" s="98"/>
      <c r="Q1378" s="68"/>
      <c r="R1378" s="68"/>
      <c r="S1378" s="68"/>
      <c r="T1378" s="69">
        <f t="shared" si="146"/>
        <v>8</v>
      </c>
      <c r="U1378" s="68"/>
      <c r="V1378" s="70"/>
      <c r="W1378" s="70"/>
      <c r="X1378" s="71">
        <f t="shared" si="147"/>
        <v>8</v>
      </c>
      <c r="Y1378" s="72"/>
      <c r="Z1378" s="70"/>
      <c r="AA1378" s="68">
        <v>2</v>
      </c>
      <c r="AB1378" s="73"/>
      <c r="AC1378" s="70"/>
      <c r="AD1378" s="74"/>
      <c r="AE1378" s="68"/>
      <c r="AF1378" s="75"/>
    </row>
    <row r="1379" ht="28.5" customHeight="1" spans="1:33">
      <c r="A1379" s="61" t="s">
        <v>36</v>
      </c>
      <c r="B1379" s="61" t="s">
        <v>908</v>
      </c>
      <c r="C1379" s="61" t="s">
        <v>1027</v>
      </c>
      <c r="D1379" s="61" t="s">
        <v>1059</v>
      </c>
      <c r="E1379" s="76" t="s">
        <v>1060</v>
      </c>
      <c r="F1379" s="46">
        <v>46195</v>
      </c>
      <c r="G1379" s="46" t="str">
        <f t="shared" si="144"/>
        <v>金晶晶2026-6-22</v>
      </c>
      <c r="H1379" s="63"/>
      <c r="I1379" s="63"/>
      <c r="J1379" s="64"/>
      <c r="K1379" s="64"/>
      <c r="L1379" s="65"/>
      <c r="M1379" s="65"/>
      <c r="N1379" s="65"/>
      <c r="O1379" s="66"/>
      <c r="P1379" s="98"/>
      <c r="Q1379" s="68"/>
      <c r="R1379" s="68"/>
      <c r="S1379" s="68"/>
      <c r="T1379" s="69">
        <f t="shared" si="146"/>
        <v>0</v>
      </c>
      <c r="U1379" s="68"/>
      <c r="V1379" s="70"/>
      <c r="W1379" s="70"/>
      <c r="X1379" s="71">
        <f t="shared" si="147"/>
        <v>0</v>
      </c>
      <c r="Y1379" s="72"/>
      <c r="Z1379" s="70"/>
      <c r="AA1379" s="68"/>
      <c r="AB1379" s="73"/>
      <c r="AC1379" s="70"/>
      <c r="AD1379" s="74"/>
      <c r="AE1379" s="68"/>
      <c r="AF1379" s="75"/>
    </row>
    <row r="1380" ht="28.5" customHeight="1" spans="1:33">
      <c r="A1380" s="61" t="s">
        <v>36</v>
      </c>
      <c r="B1380" s="61" t="s">
        <v>908</v>
      </c>
      <c r="C1380" s="61" t="s">
        <v>1027</v>
      </c>
      <c r="D1380" s="61" t="s">
        <v>1059</v>
      </c>
      <c r="E1380" s="76" t="s">
        <v>1060</v>
      </c>
      <c r="F1380" s="46">
        <v>46196</v>
      </c>
      <c r="G1380" s="46" t="str">
        <f t="shared" si="144"/>
        <v>金晶晶2026-6-23</v>
      </c>
      <c r="H1380" s="63"/>
      <c r="I1380" s="63"/>
      <c r="J1380" s="64"/>
      <c r="K1380" s="64"/>
      <c r="L1380" s="65"/>
      <c r="M1380" s="65"/>
      <c r="N1380" s="65"/>
      <c r="O1380" s="66"/>
      <c r="P1380" s="98"/>
      <c r="Q1380" s="68"/>
      <c r="R1380" s="68"/>
      <c r="S1380" s="68"/>
      <c r="T1380" s="69">
        <f t="shared" si="146"/>
        <v>0</v>
      </c>
      <c r="U1380" s="68"/>
      <c r="V1380" s="70"/>
      <c r="W1380" s="70"/>
      <c r="X1380" s="71">
        <f t="shared" si="147"/>
        <v>0</v>
      </c>
      <c r="Y1380" s="72"/>
      <c r="Z1380" s="70"/>
      <c r="AA1380" s="68"/>
      <c r="AB1380" s="73"/>
      <c r="AC1380" s="70"/>
      <c r="AD1380" s="74"/>
      <c r="AE1380" s="68"/>
      <c r="AF1380" s="75"/>
    </row>
    <row r="1381" ht="28.5" customHeight="1" spans="1:33">
      <c r="A1381" s="61" t="s">
        <v>36</v>
      </c>
      <c r="B1381" s="61" t="s">
        <v>908</v>
      </c>
      <c r="C1381" s="61" t="s">
        <v>1027</v>
      </c>
      <c r="D1381" s="61" t="s">
        <v>1059</v>
      </c>
      <c r="E1381" s="76" t="s">
        <v>1060</v>
      </c>
      <c r="F1381" s="46">
        <v>46197</v>
      </c>
      <c r="G1381" s="46" t="str">
        <f t="shared" si="144"/>
        <v>金晶晶2026-6-24</v>
      </c>
      <c r="H1381" s="63"/>
      <c r="I1381" s="63"/>
      <c r="J1381" s="64"/>
      <c r="K1381" s="64"/>
      <c r="L1381" s="65"/>
      <c r="M1381" s="65"/>
      <c r="N1381" s="65"/>
      <c r="O1381" s="66"/>
      <c r="P1381" s="98"/>
      <c r="Q1381" s="68"/>
      <c r="R1381" s="68"/>
      <c r="S1381" s="68"/>
      <c r="T1381" s="69">
        <f t="shared" si="146"/>
        <v>0</v>
      </c>
      <c r="U1381" s="68"/>
      <c r="V1381" s="70"/>
      <c r="W1381" s="70"/>
      <c r="X1381" s="71">
        <f t="shared" si="147"/>
        <v>0</v>
      </c>
      <c r="Y1381" s="72"/>
      <c r="Z1381" s="70"/>
      <c r="AA1381" s="68"/>
      <c r="AB1381" s="73"/>
      <c r="AC1381" s="70"/>
      <c r="AD1381" s="74"/>
      <c r="AE1381" s="68"/>
      <c r="AF1381" s="75"/>
    </row>
    <row r="1382" ht="28.5" customHeight="1" spans="1:33">
      <c r="A1382" s="61" t="s">
        <v>36</v>
      </c>
      <c r="B1382" s="61" t="s">
        <v>908</v>
      </c>
      <c r="C1382" s="61" t="s">
        <v>1027</v>
      </c>
      <c r="D1382" s="61" t="s">
        <v>1059</v>
      </c>
      <c r="E1382" s="76" t="s">
        <v>1060</v>
      </c>
      <c r="F1382" s="46">
        <v>46198</v>
      </c>
      <c r="G1382" s="46" t="str">
        <f t="shared" si="144"/>
        <v>金晶晶2026-6-25</v>
      </c>
      <c r="H1382" s="63"/>
      <c r="I1382" s="63"/>
      <c r="J1382" s="64"/>
      <c r="K1382" s="64"/>
      <c r="L1382" s="65"/>
      <c r="M1382" s="65"/>
      <c r="N1382" s="65"/>
      <c r="O1382" s="66"/>
      <c r="P1382" s="98"/>
      <c r="Q1382" s="68"/>
      <c r="R1382" s="68"/>
      <c r="S1382" s="68"/>
      <c r="T1382" s="69">
        <f t="shared" si="146"/>
        <v>0</v>
      </c>
      <c r="U1382" s="68"/>
      <c r="V1382" s="70"/>
      <c r="W1382" s="70"/>
      <c r="X1382" s="71">
        <f t="shared" si="147"/>
        <v>0</v>
      </c>
      <c r="Y1382" s="72"/>
      <c r="Z1382" s="70"/>
      <c r="AA1382" s="68"/>
      <c r="AB1382" s="73"/>
      <c r="AC1382" s="70"/>
      <c r="AD1382" s="74"/>
      <c r="AE1382" s="68"/>
      <c r="AF1382" s="75"/>
    </row>
    <row r="1383" ht="28.5" customHeight="1" spans="1:33">
      <c r="A1383" s="61" t="s">
        <v>36</v>
      </c>
      <c r="B1383" s="61" t="s">
        <v>908</v>
      </c>
      <c r="C1383" s="61" t="s">
        <v>1027</v>
      </c>
      <c r="D1383" s="61" t="s">
        <v>1059</v>
      </c>
      <c r="E1383" s="76" t="s">
        <v>1060</v>
      </c>
      <c r="F1383" s="46">
        <v>46199</v>
      </c>
      <c r="G1383" s="46" t="str">
        <f t="shared" si="144"/>
        <v>金晶晶2026-6-26</v>
      </c>
      <c r="H1383" s="63"/>
      <c r="I1383" s="63"/>
      <c r="J1383" s="64"/>
      <c r="K1383" s="64"/>
      <c r="L1383" s="65"/>
      <c r="M1383" s="65"/>
      <c r="N1383" s="65"/>
      <c r="O1383" s="66"/>
      <c r="P1383" s="98"/>
      <c r="Q1383" s="68"/>
      <c r="R1383" s="68"/>
      <c r="S1383" s="68"/>
      <c r="T1383" s="69">
        <f t="shared" si="146"/>
        <v>0</v>
      </c>
      <c r="U1383" s="68"/>
      <c r="V1383" s="70"/>
      <c r="W1383" s="70"/>
      <c r="X1383" s="71">
        <f t="shared" si="147"/>
        <v>0</v>
      </c>
      <c r="Y1383" s="72"/>
      <c r="Z1383" s="70"/>
      <c r="AA1383" s="68"/>
      <c r="AB1383" s="73"/>
      <c r="AC1383" s="70"/>
      <c r="AD1383" s="74"/>
      <c r="AE1383" s="68"/>
      <c r="AF1383" s="75"/>
    </row>
    <row r="1384" ht="28.5" customHeight="1" spans="1:33">
      <c r="A1384" s="61" t="s">
        <v>36</v>
      </c>
      <c r="B1384" s="61" t="s">
        <v>908</v>
      </c>
      <c r="C1384" s="61" t="s">
        <v>1027</v>
      </c>
      <c r="D1384" s="61" t="s">
        <v>1059</v>
      </c>
      <c r="E1384" s="76" t="s">
        <v>1060</v>
      </c>
      <c r="F1384" s="46">
        <v>46200</v>
      </c>
      <c r="G1384" s="46" t="str">
        <f t="shared" si="144"/>
        <v>金晶晶2026-6-27</v>
      </c>
      <c r="H1384" s="63"/>
      <c r="I1384" s="63"/>
      <c r="J1384" s="64"/>
      <c r="K1384" s="64"/>
      <c r="L1384" s="65"/>
      <c r="M1384" s="65"/>
      <c r="N1384" s="79"/>
      <c r="O1384" s="66"/>
      <c r="P1384" s="98"/>
      <c r="Q1384" s="68"/>
      <c r="R1384" s="68"/>
      <c r="S1384" s="68"/>
      <c r="T1384" s="69">
        <f t="shared" si="146"/>
        <v>0</v>
      </c>
      <c r="U1384" s="68"/>
      <c r="V1384" s="70"/>
      <c r="W1384" s="70"/>
      <c r="X1384" s="71">
        <f t="shared" si="147"/>
        <v>0</v>
      </c>
      <c r="Y1384" s="72"/>
      <c r="Z1384" s="70"/>
      <c r="AA1384" s="68"/>
      <c r="AB1384" s="73"/>
      <c r="AC1384" s="70"/>
      <c r="AD1384" s="74"/>
      <c r="AE1384" s="68"/>
      <c r="AF1384" s="75"/>
    </row>
    <row r="1385" ht="28.5" customHeight="1" spans="1:33">
      <c r="A1385" s="61" t="s">
        <v>36</v>
      </c>
      <c r="B1385" s="61" t="s">
        <v>908</v>
      </c>
      <c r="C1385" s="61" t="s">
        <v>1027</v>
      </c>
      <c r="D1385" s="61" t="s">
        <v>1059</v>
      </c>
      <c r="E1385" s="62" t="s">
        <v>1060</v>
      </c>
      <c r="F1385" s="46">
        <v>46201</v>
      </c>
      <c r="G1385" s="46" t="str">
        <f t="shared" si="144"/>
        <v>金晶晶2026-6-28</v>
      </c>
      <c r="H1385" s="63"/>
      <c r="I1385" s="63"/>
      <c r="J1385" s="64"/>
      <c r="K1385" s="64"/>
      <c r="L1385" s="65"/>
      <c r="M1385" s="65"/>
      <c r="N1385" s="65"/>
      <c r="O1385" s="66"/>
      <c r="P1385" s="98"/>
      <c r="Q1385" s="68"/>
      <c r="R1385" s="68"/>
      <c r="S1385" s="68"/>
      <c r="T1385" s="69">
        <f t="shared" si="146"/>
        <v>0</v>
      </c>
      <c r="U1385" s="68"/>
      <c r="V1385" s="70"/>
      <c r="W1385" s="70"/>
      <c r="X1385" s="71">
        <f t="shared" si="147"/>
        <v>0</v>
      </c>
      <c r="Y1385" s="72"/>
      <c r="Z1385" s="70"/>
      <c r="AA1385" s="68"/>
      <c r="AB1385" s="73"/>
      <c r="AC1385" s="70"/>
      <c r="AD1385" s="74"/>
      <c r="AE1385" s="68"/>
      <c r="AF1385" s="75"/>
    </row>
    <row r="1386" ht="28.5" customHeight="1" spans="1:33">
      <c r="A1386" s="61" t="s">
        <v>36</v>
      </c>
      <c r="B1386" s="61" t="s">
        <v>908</v>
      </c>
      <c r="C1386" s="61" t="s">
        <v>1027</v>
      </c>
      <c r="D1386" s="61" t="s">
        <v>1059</v>
      </c>
      <c r="E1386" s="76" t="s">
        <v>1060</v>
      </c>
      <c r="F1386" s="46">
        <v>46202</v>
      </c>
      <c r="G1386" s="46" t="str">
        <f t="shared" si="144"/>
        <v>金晶晶2026-6-29</v>
      </c>
      <c r="H1386" s="63"/>
      <c r="I1386" s="63"/>
      <c r="J1386" s="64"/>
      <c r="K1386" s="64"/>
      <c r="L1386" s="65"/>
      <c r="M1386" s="65"/>
      <c r="N1386" s="79"/>
      <c r="O1386" s="66"/>
      <c r="P1386" s="98"/>
      <c r="Q1386" s="68"/>
      <c r="R1386" s="68"/>
      <c r="S1386" s="68"/>
      <c r="T1386" s="69">
        <f t="shared" si="146"/>
        <v>0</v>
      </c>
      <c r="U1386" s="68"/>
      <c r="V1386" s="70"/>
      <c r="W1386" s="70"/>
      <c r="X1386" s="71">
        <f t="shared" si="147"/>
        <v>0</v>
      </c>
      <c r="Y1386" s="72"/>
      <c r="Z1386" s="70"/>
      <c r="AA1386" s="68"/>
      <c r="AB1386" s="73"/>
      <c r="AC1386" s="70"/>
      <c r="AD1386" s="74"/>
      <c r="AE1386" s="68"/>
      <c r="AF1386" s="75"/>
    </row>
    <row r="1387" s="3" customFormat="1" ht="28.5" customHeight="1" spans="1:33">
      <c r="A1387" s="61" t="s">
        <v>36</v>
      </c>
      <c r="B1387" s="61" t="s">
        <v>908</v>
      </c>
      <c r="C1387" s="61" t="s">
        <v>1027</v>
      </c>
      <c r="D1387" s="61" t="s">
        <v>1059</v>
      </c>
      <c r="E1387" s="76" t="s">
        <v>1060</v>
      </c>
      <c r="F1387" s="46">
        <v>46203</v>
      </c>
      <c r="G1387" s="46" t="str">
        <f t="shared" si="144"/>
        <v>金晶晶2026-6-30</v>
      </c>
      <c r="H1387" s="63"/>
      <c r="I1387" s="63"/>
      <c r="J1387" s="64"/>
      <c r="K1387" s="64"/>
      <c r="L1387" s="65"/>
      <c r="M1387" s="65"/>
      <c r="N1387" s="65"/>
      <c r="O1387" s="66"/>
      <c r="P1387" s="98"/>
      <c r="Q1387" s="68"/>
      <c r="R1387" s="68"/>
      <c r="S1387" s="68"/>
      <c r="T1387" s="69">
        <f t="shared" si="146"/>
        <v>0</v>
      </c>
      <c r="U1387" s="68"/>
      <c r="V1387" s="70"/>
      <c r="W1387" s="70"/>
      <c r="X1387" s="71">
        <f t="shared" si="147"/>
        <v>0</v>
      </c>
      <c r="Y1387" s="72"/>
      <c r="Z1387" s="70"/>
      <c r="AA1387" s="68"/>
      <c r="AB1387" s="73"/>
      <c r="AC1387" s="70"/>
      <c r="AD1387" s="74"/>
      <c r="AE1387" s="68"/>
      <c r="AF1387" s="75"/>
      <c r="AG1387" s="15"/>
    </row>
    <row r="1388" s="3" customFormat="1" ht="28.5" customHeight="1" spans="1:33">
      <c r="A1388" s="61" t="s">
        <v>36</v>
      </c>
      <c r="B1388" s="61" t="s">
        <v>908</v>
      </c>
      <c r="C1388" s="61" t="s">
        <v>1027</v>
      </c>
      <c r="D1388" s="61" t="s">
        <v>1059</v>
      </c>
      <c r="E1388" s="76" t="s">
        <v>1060</v>
      </c>
      <c r="F1388" s="46">
        <v>46204</v>
      </c>
      <c r="G1388" s="46" t="str">
        <f t="shared" si="144"/>
        <v>金晶晶2026-7-1</v>
      </c>
      <c r="H1388" s="63"/>
      <c r="I1388" s="63"/>
      <c r="J1388" s="64"/>
      <c r="K1388" s="64"/>
      <c r="L1388" s="65"/>
      <c r="M1388" s="65"/>
      <c r="N1388" s="65"/>
      <c r="O1388" s="66"/>
      <c r="P1388" s="98"/>
      <c r="Q1388" s="68"/>
      <c r="R1388" s="68"/>
      <c r="S1388" s="68"/>
      <c r="T1388" s="69">
        <f t="shared" si="146"/>
        <v>0</v>
      </c>
      <c r="U1388" s="68"/>
      <c r="V1388" s="70"/>
      <c r="W1388" s="70"/>
      <c r="X1388" s="71">
        <f t="shared" si="147"/>
        <v>0</v>
      </c>
      <c r="Y1388" s="72"/>
      <c r="Z1388" s="70"/>
      <c r="AA1388" s="68"/>
      <c r="AB1388" s="73"/>
      <c r="AC1388" s="70"/>
      <c r="AD1388" s="74"/>
      <c r="AE1388" s="68"/>
      <c r="AF1388" s="75"/>
      <c r="AG1388" s="15"/>
    </row>
    <row r="1389" ht="28.5" customHeight="1" spans="1:33">
      <c r="A1389" s="84" t="s">
        <v>36</v>
      </c>
      <c r="B1389" s="84" t="s">
        <v>908</v>
      </c>
      <c r="C1389" s="84" t="s">
        <v>1027</v>
      </c>
      <c r="D1389" s="84" t="s">
        <v>1059</v>
      </c>
      <c r="E1389" s="85" t="s">
        <v>1060</v>
      </c>
      <c r="F1389" s="86">
        <v>46235</v>
      </c>
      <c r="G1389" s="46" t="str">
        <f t="shared" si="144"/>
        <v>金晶晶2026-8-1</v>
      </c>
      <c r="H1389" s="63"/>
      <c r="I1389" s="63"/>
      <c r="J1389" s="64"/>
      <c r="K1389" s="64"/>
      <c r="L1389" s="65"/>
      <c r="M1389" s="65"/>
      <c r="N1389" s="91"/>
      <c r="O1389" s="66"/>
      <c r="P1389" s="87"/>
      <c r="Q1389" s="87"/>
      <c r="R1389" s="87"/>
      <c r="S1389" s="87"/>
      <c r="T1389" s="69">
        <f t="shared" si="146"/>
        <v>0</v>
      </c>
      <c r="U1389" s="87"/>
      <c r="V1389" s="87"/>
      <c r="W1389" s="87"/>
      <c r="X1389" s="71">
        <f t="shared" si="147"/>
        <v>0</v>
      </c>
      <c r="Y1389" s="88"/>
      <c r="Z1389" s="87"/>
      <c r="AA1389" s="87"/>
      <c r="AB1389" s="87"/>
      <c r="AC1389" s="87"/>
      <c r="AD1389" s="89"/>
      <c r="AE1389" s="87"/>
      <c r="AF1389" s="90"/>
    </row>
    <row r="1390" ht="28.5" customHeight="1" spans="1:33">
      <c r="A1390" s="44" t="s">
        <v>36</v>
      </c>
      <c r="B1390" s="44" t="s">
        <v>908</v>
      </c>
      <c r="C1390" s="44" t="s">
        <v>1080</v>
      </c>
      <c r="D1390" s="44" t="s">
        <v>1081</v>
      </c>
      <c r="E1390" s="44" t="s">
        <v>1082</v>
      </c>
      <c r="F1390" s="45">
        <v>46173</v>
      </c>
      <c r="G1390" s="46" t="str">
        <f t="shared" si="144"/>
        <v>胡维杰2026-5-31</v>
      </c>
      <c r="H1390" s="99"/>
      <c r="I1390" s="99"/>
      <c r="J1390" s="100"/>
      <c r="K1390" s="100"/>
      <c r="L1390" s="100"/>
      <c r="M1390" s="101"/>
      <c r="N1390" s="101"/>
      <c r="O1390" s="102">
        <f t="shared" ref="O1390:AE1390" si="148">SUM(O1391:O1422)</f>
        <v>128</v>
      </c>
      <c r="P1390" s="103">
        <f t="shared" si="148"/>
        <v>0</v>
      </c>
      <c r="Q1390" s="104">
        <f t="shared" si="148"/>
        <v>-7</v>
      </c>
      <c r="R1390" s="104">
        <f t="shared" si="148"/>
        <v>0</v>
      </c>
      <c r="S1390" s="53">
        <f t="shared" si="148"/>
        <v>0</v>
      </c>
      <c r="T1390" s="105">
        <f t="shared" si="148"/>
        <v>121</v>
      </c>
      <c r="U1390" s="55">
        <f t="shared" si="148"/>
        <v>0</v>
      </c>
      <c r="V1390" s="105">
        <f t="shared" si="148"/>
        <v>4.5</v>
      </c>
      <c r="W1390" s="105">
        <f t="shared" si="148"/>
        <v>0</v>
      </c>
      <c r="X1390" s="106">
        <f t="shared" si="148"/>
        <v>125.5</v>
      </c>
      <c r="Y1390" s="107">
        <f t="shared" si="148"/>
        <v>0</v>
      </c>
      <c r="Z1390" s="105">
        <f t="shared" si="148"/>
        <v>0</v>
      </c>
      <c r="AA1390" s="108">
        <f t="shared" si="148"/>
        <v>34</v>
      </c>
      <c r="AB1390" s="105">
        <f t="shared" si="148"/>
        <v>8</v>
      </c>
      <c r="AC1390" s="105">
        <f t="shared" si="148"/>
        <v>0</v>
      </c>
      <c r="AD1390" s="109">
        <f t="shared" si="148"/>
        <v>0</v>
      </c>
      <c r="AE1390" s="108">
        <f t="shared" si="148"/>
        <v>0</v>
      </c>
      <c r="AF1390" s="60"/>
    </row>
    <row r="1391" ht="28.5" customHeight="1" spans="1:33">
      <c r="A1391" s="61" t="s">
        <v>36</v>
      </c>
      <c r="B1391" s="61" t="s">
        <v>908</v>
      </c>
      <c r="C1391" s="61" t="s">
        <v>1080</v>
      </c>
      <c r="D1391" s="61" t="s">
        <v>1081</v>
      </c>
      <c r="E1391" s="62" t="s">
        <v>1082</v>
      </c>
      <c r="F1391" s="46">
        <v>46174</v>
      </c>
      <c r="G1391" s="46" t="str">
        <f t="shared" si="144"/>
        <v>胡维杰2026-6-1</v>
      </c>
      <c r="H1391" s="63" t="s">
        <v>1083</v>
      </c>
      <c r="I1391" s="63" t="s">
        <v>1084</v>
      </c>
      <c r="J1391" s="64"/>
      <c r="K1391" s="64"/>
      <c r="L1391" s="65"/>
      <c r="M1391" s="65"/>
      <c r="N1391" s="79"/>
      <c r="O1391" s="66">
        <v>8</v>
      </c>
      <c r="P1391" s="110"/>
      <c r="Q1391" s="68"/>
      <c r="R1391" s="68"/>
      <c r="S1391" s="68"/>
      <c r="T1391" s="69">
        <f t="shared" ref="T1391:T1422" si="149">SUM(O1391:S1391)</f>
        <v>8</v>
      </c>
      <c r="U1391" s="68"/>
      <c r="V1391" s="70"/>
      <c r="W1391" s="70"/>
      <c r="X1391" s="71">
        <f t="shared" ref="X1391:X1422" si="150">SUM(T1391:W1391)</f>
        <v>8</v>
      </c>
      <c r="Y1391" s="72"/>
      <c r="Z1391" s="70"/>
      <c r="AA1391" s="68">
        <v>2</v>
      </c>
      <c r="AB1391" s="73"/>
      <c r="AC1391" s="70"/>
      <c r="AD1391" s="74"/>
      <c r="AE1391" s="68"/>
      <c r="AF1391" s="75"/>
    </row>
    <row r="1392" ht="28.5" customHeight="1" spans="1:33">
      <c r="A1392" s="61" t="s">
        <v>36</v>
      </c>
      <c r="B1392" s="61" t="s">
        <v>908</v>
      </c>
      <c r="C1392" s="61" t="s">
        <v>1080</v>
      </c>
      <c r="D1392" s="61" t="s">
        <v>1081</v>
      </c>
      <c r="E1392" s="76" t="s">
        <v>1082</v>
      </c>
      <c r="F1392" s="46">
        <v>46175</v>
      </c>
      <c r="G1392" s="46" t="str">
        <f t="shared" si="144"/>
        <v>胡维杰2026-6-2</v>
      </c>
      <c r="H1392" s="63" t="s">
        <v>1085</v>
      </c>
      <c r="I1392" s="63" t="s">
        <v>1086</v>
      </c>
      <c r="J1392" s="64"/>
      <c r="K1392" s="64"/>
      <c r="L1392" s="65"/>
      <c r="M1392" s="65"/>
      <c r="N1392" s="79"/>
      <c r="O1392" s="66">
        <v>8</v>
      </c>
      <c r="P1392" s="110"/>
      <c r="Q1392" s="68"/>
      <c r="R1392" s="68"/>
      <c r="S1392" s="68"/>
      <c r="T1392" s="69">
        <f t="shared" si="149"/>
        <v>8</v>
      </c>
      <c r="U1392" s="68"/>
      <c r="V1392" s="70"/>
      <c r="W1392" s="70"/>
      <c r="X1392" s="71">
        <f t="shared" si="150"/>
        <v>8</v>
      </c>
      <c r="Y1392" s="72"/>
      <c r="Z1392" s="70"/>
      <c r="AA1392" s="68">
        <v>2</v>
      </c>
      <c r="AB1392" s="73"/>
      <c r="AC1392" s="70"/>
      <c r="AD1392" s="74"/>
      <c r="AE1392" s="68"/>
      <c r="AF1392" s="75"/>
    </row>
    <row r="1393" ht="28.5" customHeight="1" spans="1:32">
      <c r="A1393" s="61" t="s">
        <v>36</v>
      </c>
      <c r="B1393" s="61" t="s">
        <v>908</v>
      </c>
      <c r="C1393" s="61" t="s">
        <v>1080</v>
      </c>
      <c r="D1393" s="61" t="s">
        <v>1081</v>
      </c>
      <c r="E1393" s="76" t="s">
        <v>1082</v>
      </c>
      <c r="F1393" s="46">
        <v>46176</v>
      </c>
      <c r="G1393" s="46" t="str">
        <f t="shared" si="144"/>
        <v>胡维杰2026-6-3</v>
      </c>
      <c r="H1393" s="63" t="s">
        <v>1087</v>
      </c>
      <c r="I1393" s="63" t="s">
        <v>594</v>
      </c>
      <c r="J1393" s="64"/>
      <c r="K1393" s="64"/>
      <c r="L1393" s="65"/>
      <c r="M1393" s="65"/>
      <c r="N1393" s="79"/>
      <c r="O1393" s="66">
        <v>8</v>
      </c>
      <c r="P1393" s="110"/>
      <c r="Q1393" s="68"/>
      <c r="R1393" s="68"/>
      <c r="S1393" s="68"/>
      <c r="T1393" s="69">
        <f t="shared" si="149"/>
        <v>8</v>
      </c>
      <c r="U1393" s="68"/>
      <c r="V1393" s="70"/>
      <c r="W1393" s="70"/>
      <c r="X1393" s="71">
        <f t="shared" si="150"/>
        <v>8</v>
      </c>
      <c r="Y1393" s="72"/>
      <c r="Z1393" s="70"/>
      <c r="AA1393" s="68">
        <v>2</v>
      </c>
      <c r="AB1393" s="73"/>
      <c r="AC1393" s="70"/>
      <c r="AD1393" s="74"/>
      <c r="AE1393" s="68"/>
      <c r="AF1393" s="75"/>
    </row>
    <row r="1394" ht="28.5" customHeight="1" spans="1:32">
      <c r="A1394" s="61" t="s">
        <v>36</v>
      </c>
      <c r="B1394" s="61" t="s">
        <v>908</v>
      </c>
      <c r="C1394" s="61" t="s">
        <v>1080</v>
      </c>
      <c r="D1394" s="61" t="s">
        <v>1081</v>
      </c>
      <c r="E1394" s="61" t="s">
        <v>1082</v>
      </c>
      <c r="F1394" s="46">
        <v>46177</v>
      </c>
      <c r="G1394" s="46" t="str">
        <f t="shared" si="144"/>
        <v>胡维杰2026-6-4</v>
      </c>
      <c r="H1394" s="63" t="s">
        <v>1088</v>
      </c>
      <c r="I1394" s="63" t="s">
        <v>1089</v>
      </c>
      <c r="J1394" s="64"/>
      <c r="K1394" s="64"/>
      <c r="L1394" s="65"/>
      <c r="M1394" s="65"/>
      <c r="N1394" s="65"/>
      <c r="O1394" s="66">
        <v>8</v>
      </c>
      <c r="P1394" s="110"/>
      <c r="Q1394" s="68"/>
      <c r="R1394" s="68"/>
      <c r="S1394" s="68"/>
      <c r="T1394" s="69">
        <f t="shared" si="149"/>
        <v>8</v>
      </c>
      <c r="U1394" s="68"/>
      <c r="V1394" s="70">
        <v>1</v>
      </c>
      <c r="W1394" s="70"/>
      <c r="X1394" s="71">
        <f t="shared" si="150"/>
        <v>9</v>
      </c>
      <c r="Y1394" s="72"/>
      <c r="Z1394" s="70"/>
      <c r="AA1394" s="68">
        <v>4</v>
      </c>
      <c r="AB1394" s="73"/>
      <c r="AC1394" s="70"/>
      <c r="AD1394" s="74"/>
      <c r="AE1394" s="68"/>
      <c r="AF1394" s="75"/>
    </row>
    <row r="1395" ht="28.5" customHeight="1" spans="1:32">
      <c r="A1395" s="61" t="s">
        <v>36</v>
      </c>
      <c r="B1395" s="61" t="s">
        <v>908</v>
      </c>
      <c r="C1395" s="61" t="s">
        <v>1080</v>
      </c>
      <c r="D1395" s="61" t="s">
        <v>1081</v>
      </c>
      <c r="E1395" s="76" t="s">
        <v>1082</v>
      </c>
      <c r="F1395" s="46">
        <v>46178</v>
      </c>
      <c r="G1395" s="46" t="str">
        <f t="shared" si="144"/>
        <v>胡维杰2026-6-5</v>
      </c>
      <c r="H1395" s="63" t="s">
        <v>1090</v>
      </c>
      <c r="I1395" s="63" t="s">
        <v>1091</v>
      </c>
      <c r="J1395" s="64"/>
      <c r="K1395" s="64"/>
      <c r="L1395" s="65"/>
      <c r="M1395" s="65"/>
      <c r="N1395" s="65"/>
      <c r="O1395" s="66">
        <v>8</v>
      </c>
      <c r="P1395" s="110"/>
      <c r="Q1395" s="68"/>
      <c r="R1395" s="68"/>
      <c r="S1395" s="68"/>
      <c r="T1395" s="69">
        <f t="shared" si="149"/>
        <v>8</v>
      </c>
      <c r="U1395" s="68"/>
      <c r="V1395" s="70"/>
      <c r="W1395" s="70"/>
      <c r="X1395" s="71">
        <f t="shared" si="150"/>
        <v>8</v>
      </c>
      <c r="Y1395" s="72"/>
      <c r="Z1395" s="70"/>
      <c r="AA1395" s="68">
        <v>2</v>
      </c>
      <c r="AB1395" s="73"/>
      <c r="AC1395" s="70"/>
      <c r="AD1395" s="74"/>
      <c r="AE1395" s="68"/>
      <c r="AF1395" s="75"/>
    </row>
    <row r="1396" ht="28.5" customHeight="1" spans="1:32">
      <c r="A1396" s="61" t="s">
        <v>36</v>
      </c>
      <c r="B1396" s="61" t="s">
        <v>908</v>
      </c>
      <c r="C1396" s="61" t="s">
        <v>1080</v>
      </c>
      <c r="D1396" s="61" t="s">
        <v>1081</v>
      </c>
      <c r="E1396" s="76" t="s">
        <v>1082</v>
      </c>
      <c r="F1396" s="46">
        <v>46179</v>
      </c>
      <c r="G1396" s="46" t="str">
        <f t="shared" si="144"/>
        <v>胡维杰2026-6-6</v>
      </c>
      <c r="H1396" s="63" t="s">
        <v>721</v>
      </c>
      <c r="I1396" s="63" t="s">
        <v>155</v>
      </c>
      <c r="J1396" s="64"/>
      <c r="K1396" s="64"/>
      <c r="L1396" s="65"/>
      <c r="M1396" s="65"/>
      <c r="N1396" s="65"/>
      <c r="O1396" s="66">
        <v>8</v>
      </c>
      <c r="P1396" s="110"/>
      <c r="Q1396" s="68"/>
      <c r="R1396" s="68"/>
      <c r="S1396" s="68"/>
      <c r="T1396" s="69">
        <f t="shared" si="149"/>
        <v>8</v>
      </c>
      <c r="U1396" s="68"/>
      <c r="V1396" s="70"/>
      <c r="W1396" s="70"/>
      <c r="X1396" s="71">
        <f t="shared" si="150"/>
        <v>8</v>
      </c>
      <c r="Y1396" s="72"/>
      <c r="Z1396" s="70"/>
      <c r="AA1396" s="68">
        <v>2</v>
      </c>
      <c r="AB1396" s="73"/>
      <c r="AC1396" s="70"/>
      <c r="AD1396" s="74"/>
      <c r="AE1396" s="68"/>
      <c r="AF1396" s="75"/>
    </row>
    <row r="1397" ht="28.5" customHeight="1" spans="1:32">
      <c r="A1397" s="61" t="s">
        <v>36</v>
      </c>
      <c r="B1397" s="61" t="s">
        <v>908</v>
      </c>
      <c r="C1397" s="61" t="s">
        <v>1080</v>
      </c>
      <c r="D1397" s="61" t="s">
        <v>1081</v>
      </c>
      <c r="E1397" s="62" t="s">
        <v>1082</v>
      </c>
      <c r="F1397" s="77">
        <v>46180</v>
      </c>
      <c r="G1397" s="46" t="str">
        <f t="shared" si="144"/>
        <v>胡维杰2026-6-7</v>
      </c>
      <c r="H1397" s="63"/>
      <c r="I1397" s="63"/>
      <c r="J1397" s="64"/>
      <c r="K1397" s="64"/>
      <c r="L1397" s="65"/>
      <c r="M1397" s="65"/>
      <c r="N1397" s="65"/>
      <c r="O1397" s="66"/>
      <c r="P1397" s="110"/>
      <c r="Q1397" s="68"/>
      <c r="R1397" s="68"/>
      <c r="S1397" s="68"/>
      <c r="T1397" s="69">
        <f t="shared" si="149"/>
        <v>0</v>
      </c>
      <c r="U1397" s="68"/>
      <c r="V1397" s="70"/>
      <c r="W1397" s="70"/>
      <c r="X1397" s="71">
        <f t="shared" si="150"/>
        <v>0</v>
      </c>
      <c r="Y1397" s="72"/>
      <c r="Z1397" s="70"/>
      <c r="AA1397" s="68"/>
      <c r="AB1397" s="73"/>
      <c r="AC1397" s="70"/>
      <c r="AD1397" s="74"/>
      <c r="AE1397" s="68"/>
      <c r="AF1397" s="75"/>
    </row>
    <row r="1398" ht="28.5" customHeight="1" spans="1:32">
      <c r="A1398" s="61" t="s">
        <v>36</v>
      </c>
      <c r="B1398" s="61" t="s">
        <v>908</v>
      </c>
      <c r="C1398" s="61" t="s">
        <v>1080</v>
      </c>
      <c r="D1398" s="61" t="s">
        <v>1081</v>
      </c>
      <c r="E1398" s="76" t="s">
        <v>1082</v>
      </c>
      <c r="F1398" s="46">
        <v>46181</v>
      </c>
      <c r="G1398" s="46" t="str">
        <f t="shared" si="144"/>
        <v>胡维杰2026-6-8</v>
      </c>
      <c r="H1398" s="63" t="s">
        <v>1092</v>
      </c>
      <c r="I1398" s="63" t="s">
        <v>1093</v>
      </c>
      <c r="J1398" s="64"/>
      <c r="K1398" s="64"/>
      <c r="L1398" s="65"/>
      <c r="M1398" s="65"/>
      <c r="N1398" s="65"/>
      <c r="O1398" s="66">
        <v>8</v>
      </c>
      <c r="P1398" s="110"/>
      <c r="Q1398" s="68"/>
      <c r="R1398" s="68"/>
      <c r="S1398" s="68"/>
      <c r="T1398" s="69">
        <f t="shared" si="149"/>
        <v>8</v>
      </c>
      <c r="U1398" s="68"/>
      <c r="V1398" s="70"/>
      <c r="W1398" s="70"/>
      <c r="X1398" s="71">
        <f t="shared" si="150"/>
        <v>8</v>
      </c>
      <c r="Y1398" s="72"/>
      <c r="Z1398" s="70"/>
      <c r="AA1398" s="68">
        <v>2</v>
      </c>
      <c r="AB1398" s="73"/>
      <c r="AC1398" s="70"/>
      <c r="AD1398" s="74"/>
      <c r="AE1398" s="68"/>
      <c r="AF1398" s="75"/>
    </row>
    <row r="1399" ht="28.5" customHeight="1" spans="1:32">
      <c r="A1399" s="61" t="s">
        <v>36</v>
      </c>
      <c r="B1399" s="61" t="s">
        <v>908</v>
      </c>
      <c r="C1399" s="61" t="s">
        <v>1080</v>
      </c>
      <c r="D1399" s="61" t="s">
        <v>1081</v>
      </c>
      <c r="E1399" s="76" t="s">
        <v>1082</v>
      </c>
      <c r="F1399" s="78">
        <v>46182</v>
      </c>
      <c r="G1399" s="46" t="str">
        <f t="shared" si="144"/>
        <v>胡维杰2026-6-9</v>
      </c>
      <c r="H1399" s="63" t="s">
        <v>1094</v>
      </c>
      <c r="I1399" s="63" t="s">
        <v>1095</v>
      </c>
      <c r="J1399" s="64"/>
      <c r="K1399" s="64"/>
      <c r="L1399" s="65"/>
      <c r="M1399" s="65"/>
      <c r="N1399" s="65"/>
      <c r="O1399" s="66">
        <v>8</v>
      </c>
      <c r="P1399" s="110"/>
      <c r="Q1399" s="68"/>
      <c r="R1399" s="68"/>
      <c r="S1399" s="68"/>
      <c r="T1399" s="69">
        <f t="shared" si="149"/>
        <v>8</v>
      </c>
      <c r="U1399" s="68"/>
      <c r="V1399" s="70"/>
      <c r="W1399" s="70"/>
      <c r="X1399" s="71">
        <f t="shared" si="150"/>
        <v>8</v>
      </c>
      <c r="Y1399" s="72"/>
      <c r="Z1399" s="70"/>
      <c r="AA1399" s="68">
        <v>2</v>
      </c>
      <c r="AB1399" s="73"/>
      <c r="AC1399" s="70"/>
      <c r="AD1399" s="74"/>
      <c r="AE1399" s="68"/>
      <c r="AF1399" s="75"/>
    </row>
    <row r="1400" ht="28.5" customHeight="1" spans="1:32">
      <c r="A1400" s="61" t="s">
        <v>36</v>
      </c>
      <c r="B1400" s="61" t="s">
        <v>908</v>
      </c>
      <c r="C1400" s="61" t="s">
        <v>1080</v>
      </c>
      <c r="D1400" s="61" t="s">
        <v>1081</v>
      </c>
      <c r="E1400" s="76" t="s">
        <v>1082</v>
      </c>
      <c r="F1400" s="46">
        <v>46183</v>
      </c>
      <c r="G1400" s="46" t="str">
        <f t="shared" si="144"/>
        <v>胡维杰2026-6-10</v>
      </c>
      <c r="H1400" s="63" t="s">
        <v>1096</v>
      </c>
      <c r="I1400" s="63" t="s">
        <v>587</v>
      </c>
      <c r="J1400" s="64"/>
      <c r="K1400" s="64"/>
      <c r="L1400" s="65"/>
      <c r="M1400" s="65"/>
      <c r="N1400" s="65"/>
      <c r="O1400" s="66">
        <v>8</v>
      </c>
      <c r="P1400" s="110"/>
      <c r="Q1400" s="68"/>
      <c r="R1400" s="68"/>
      <c r="S1400" s="68"/>
      <c r="T1400" s="69">
        <f t="shared" si="149"/>
        <v>8</v>
      </c>
      <c r="U1400" s="68"/>
      <c r="V1400" s="70"/>
      <c r="W1400" s="70"/>
      <c r="X1400" s="71">
        <f t="shared" si="150"/>
        <v>8</v>
      </c>
      <c r="Y1400" s="72"/>
      <c r="Z1400" s="70"/>
      <c r="AA1400" s="68">
        <v>2</v>
      </c>
      <c r="AB1400" s="73"/>
      <c r="AC1400" s="70"/>
      <c r="AD1400" s="74"/>
      <c r="AE1400" s="68"/>
      <c r="AF1400" s="75"/>
    </row>
    <row r="1401" ht="28.5" customHeight="1" spans="1:32">
      <c r="A1401" s="61" t="s">
        <v>36</v>
      </c>
      <c r="B1401" s="61" t="s">
        <v>908</v>
      </c>
      <c r="C1401" s="61" t="s">
        <v>1080</v>
      </c>
      <c r="D1401" s="61" t="s">
        <v>1081</v>
      </c>
      <c r="E1401" s="76" t="s">
        <v>1082</v>
      </c>
      <c r="F1401" s="46">
        <v>46184</v>
      </c>
      <c r="G1401" s="46" t="str">
        <f t="shared" si="144"/>
        <v>胡维杰2026-6-11</v>
      </c>
      <c r="H1401" s="63" t="s">
        <v>1097</v>
      </c>
      <c r="I1401" s="63" t="s">
        <v>1098</v>
      </c>
      <c r="J1401" s="64"/>
      <c r="K1401" s="64"/>
      <c r="L1401" s="65"/>
      <c r="M1401" s="65"/>
      <c r="N1401" s="65"/>
      <c r="O1401" s="66">
        <v>8</v>
      </c>
      <c r="P1401" s="110"/>
      <c r="Q1401" s="68"/>
      <c r="R1401" s="68"/>
      <c r="S1401" s="68"/>
      <c r="T1401" s="69">
        <f t="shared" si="149"/>
        <v>8</v>
      </c>
      <c r="U1401" s="68"/>
      <c r="V1401" s="70"/>
      <c r="W1401" s="70"/>
      <c r="X1401" s="71">
        <f t="shared" si="150"/>
        <v>8</v>
      </c>
      <c r="Y1401" s="72"/>
      <c r="Z1401" s="70"/>
      <c r="AA1401" s="68">
        <v>2</v>
      </c>
      <c r="AB1401" s="73"/>
      <c r="AC1401" s="70"/>
      <c r="AD1401" s="74"/>
      <c r="AE1401" s="68"/>
      <c r="AF1401" s="75"/>
    </row>
    <row r="1402" ht="28.5" customHeight="1" spans="1:32">
      <c r="A1402" s="61" t="s">
        <v>36</v>
      </c>
      <c r="B1402" s="61" t="s">
        <v>908</v>
      </c>
      <c r="C1402" s="61" t="s">
        <v>1080</v>
      </c>
      <c r="D1402" s="61" t="s">
        <v>1081</v>
      </c>
      <c r="E1402" s="76" t="s">
        <v>1082</v>
      </c>
      <c r="F1402" s="46">
        <v>46185</v>
      </c>
      <c r="G1402" s="46" t="str">
        <f t="shared" si="144"/>
        <v>胡维杰2026-6-12</v>
      </c>
      <c r="H1402" s="63" t="s">
        <v>1099</v>
      </c>
      <c r="I1402" s="63" t="s">
        <v>1100</v>
      </c>
      <c r="J1402" s="64"/>
      <c r="K1402" s="64"/>
      <c r="L1402" s="65"/>
      <c r="M1402" s="65"/>
      <c r="N1402" s="65"/>
      <c r="O1402" s="66">
        <v>8</v>
      </c>
      <c r="P1402" s="110"/>
      <c r="Q1402" s="68"/>
      <c r="R1402" s="68"/>
      <c r="S1402" s="68"/>
      <c r="T1402" s="69">
        <f t="shared" si="149"/>
        <v>8</v>
      </c>
      <c r="U1402" s="68"/>
      <c r="V1402" s="70">
        <v>0.5</v>
      </c>
      <c r="W1402" s="70"/>
      <c r="X1402" s="71">
        <f t="shared" si="150"/>
        <v>8.5</v>
      </c>
      <c r="Y1402" s="72"/>
      <c r="Z1402" s="70"/>
      <c r="AA1402" s="68">
        <v>4</v>
      </c>
      <c r="AB1402" s="73"/>
      <c r="AC1402" s="70"/>
      <c r="AD1402" s="74"/>
      <c r="AE1402" s="68"/>
      <c r="AF1402" s="75"/>
    </row>
    <row r="1403" ht="28.5" customHeight="1" spans="1:32">
      <c r="A1403" s="61" t="s">
        <v>36</v>
      </c>
      <c r="B1403" s="61" t="s">
        <v>908</v>
      </c>
      <c r="C1403" s="61" t="s">
        <v>1080</v>
      </c>
      <c r="D1403" s="61" t="s">
        <v>1081</v>
      </c>
      <c r="E1403" s="76" t="s">
        <v>1082</v>
      </c>
      <c r="F1403" s="77">
        <v>46186</v>
      </c>
      <c r="G1403" s="46" t="str">
        <f t="shared" si="144"/>
        <v>胡维杰2026-6-13</v>
      </c>
      <c r="H1403" s="63"/>
      <c r="I1403" s="63"/>
      <c r="J1403" s="64"/>
      <c r="K1403" s="64"/>
      <c r="L1403" s="65"/>
      <c r="M1403" s="65"/>
      <c r="N1403" s="65"/>
      <c r="O1403" s="66"/>
      <c r="P1403" s="110"/>
      <c r="Q1403" s="68"/>
      <c r="R1403" s="68"/>
      <c r="S1403" s="68"/>
      <c r="T1403" s="69">
        <f t="shared" si="149"/>
        <v>0</v>
      </c>
      <c r="U1403" s="68"/>
      <c r="V1403" s="70"/>
      <c r="W1403" s="70"/>
      <c r="X1403" s="71">
        <f t="shared" si="150"/>
        <v>0</v>
      </c>
      <c r="Y1403" s="72"/>
      <c r="Z1403" s="70"/>
      <c r="AA1403" s="68"/>
      <c r="AB1403" s="73"/>
      <c r="AC1403" s="70"/>
      <c r="AD1403" s="74"/>
      <c r="AE1403" s="68"/>
      <c r="AF1403" s="80"/>
    </row>
    <row r="1404" ht="28.5" customHeight="1" spans="1:32">
      <c r="A1404" s="61" t="s">
        <v>36</v>
      </c>
      <c r="B1404" s="61" t="s">
        <v>908</v>
      </c>
      <c r="C1404" s="61" t="s">
        <v>1080</v>
      </c>
      <c r="D1404" s="61" t="s">
        <v>1081</v>
      </c>
      <c r="E1404" s="62" t="s">
        <v>1082</v>
      </c>
      <c r="F1404" s="77">
        <v>46187</v>
      </c>
      <c r="G1404" s="46" t="str">
        <f t="shared" si="144"/>
        <v>胡维杰2026-6-14</v>
      </c>
      <c r="H1404" s="63"/>
      <c r="I1404" s="63"/>
      <c r="J1404" s="64"/>
      <c r="K1404" s="64"/>
      <c r="L1404" s="65"/>
      <c r="M1404" s="65"/>
      <c r="N1404" s="65"/>
      <c r="O1404" s="66"/>
      <c r="P1404" s="110"/>
      <c r="Q1404" s="68"/>
      <c r="R1404" s="68"/>
      <c r="S1404" s="68"/>
      <c r="T1404" s="69">
        <f t="shared" si="149"/>
        <v>0</v>
      </c>
      <c r="U1404" s="68"/>
      <c r="V1404" s="70"/>
      <c r="W1404" s="70"/>
      <c r="X1404" s="71">
        <f t="shared" si="150"/>
        <v>0</v>
      </c>
      <c r="Y1404" s="72"/>
      <c r="Z1404" s="70"/>
      <c r="AA1404" s="68"/>
      <c r="AB1404" s="73"/>
      <c r="AC1404" s="70"/>
      <c r="AD1404" s="74"/>
      <c r="AE1404" s="68"/>
      <c r="AF1404" s="80"/>
    </row>
    <row r="1405" ht="28.5" customHeight="1" spans="1:32">
      <c r="A1405" s="61" t="s">
        <v>36</v>
      </c>
      <c r="B1405" s="61" t="s">
        <v>908</v>
      </c>
      <c r="C1405" s="61" t="s">
        <v>1080</v>
      </c>
      <c r="D1405" s="61" t="s">
        <v>1081</v>
      </c>
      <c r="E1405" s="76" t="s">
        <v>1082</v>
      </c>
      <c r="F1405" s="46">
        <v>46188</v>
      </c>
      <c r="G1405" s="46" t="str">
        <f t="shared" si="144"/>
        <v>胡维杰2026-6-15</v>
      </c>
      <c r="H1405" s="63" t="s">
        <v>1101</v>
      </c>
      <c r="I1405" s="63" t="s">
        <v>1102</v>
      </c>
      <c r="J1405" s="64"/>
      <c r="K1405" s="64"/>
      <c r="L1405" s="65"/>
      <c r="M1405" s="65"/>
      <c r="N1405" s="65"/>
      <c r="O1405" s="66">
        <v>8</v>
      </c>
      <c r="P1405" s="110"/>
      <c r="Q1405" s="68"/>
      <c r="R1405" s="68"/>
      <c r="S1405" s="68"/>
      <c r="T1405" s="69">
        <f t="shared" si="149"/>
        <v>8</v>
      </c>
      <c r="U1405" s="68"/>
      <c r="V1405" s="70">
        <v>1</v>
      </c>
      <c r="W1405" s="70"/>
      <c r="X1405" s="71">
        <f t="shared" si="150"/>
        <v>9</v>
      </c>
      <c r="Y1405" s="72"/>
      <c r="Z1405" s="70"/>
      <c r="AA1405" s="68">
        <v>2</v>
      </c>
      <c r="AB1405" s="73"/>
      <c r="AC1405" s="70"/>
      <c r="AD1405" s="74"/>
      <c r="AE1405" s="68"/>
      <c r="AF1405" s="75"/>
    </row>
    <row r="1406" ht="28.5" customHeight="1" spans="1:32">
      <c r="A1406" s="61" t="s">
        <v>36</v>
      </c>
      <c r="B1406" s="61" t="s">
        <v>908</v>
      </c>
      <c r="C1406" s="61" t="s">
        <v>1080</v>
      </c>
      <c r="D1406" s="61" t="s">
        <v>1081</v>
      </c>
      <c r="E1406" s="76" t="s">
        <v>1082</v>
      </c>
      <c r="F1406" s="46">
        <v>46189</v>
      </c>
      <c r="G1406" s="46" t="str">
        <f t="shared" si="144"/>
        <v>胡维杰2026-6-16</v>
      </c>
      <c r="H1406" s="63" t="s">
        <v>1103</v>
      </c>
      <c r="I1406" s="63" t="s">
        <v>1104</v>
      </c>
      <c r="J1406" s="64"/>
      <c r="K1406" s="64"/>
      <c r="L1406" s="65"/>
      <c r="M1406" s="65"/>
      <c r="N1406" s="65"/>
      <c r="O1406" s="66">
        <v>8</v>
      </c>
      <c r="P1406" s="111"/>
      <c r="Q1406" s="68"/>
      <c r="R1406" s="68"/>
      <c r="S1406" s="68"/>
      <c r="T1406" s="69">
        <f t="shared" si="149"/>
        <v>8</v>
      </c>
      <c r="U1406" s="68"/>
      <c r="V1406" s="70">
        <v>1</v>
      </c>
      <c r="W1406" s="70"/>
      <c r="X1406" s="71">
        <f t="shared" si="150"/>
        <v>9</v>
      </c>
      <c r="Y1406" s="72"/>
      <c r="Z1406" s="70"/>
      <c r="AA1406" s="68">
        <v>2</v>
      </c>
      <c r="AB1406" s="73"/>
      <c r="AC1406" s="70"/>
      <c r="AD1406" s="74"/>
      <c r="AE1406" s="68"/>
      <c r="AF1406" s="80"/>
    </row>
    <row r="1407" ht="28.5" customHeight="1" spans="1:32">
      <c r="A1407" s="61" t="s">
        <v>36</v>
      </c>
      <c r="B1407" s="61" t="s">
        <v>908</v>
      </c>
      <c r="C1407" s="61" t="s">
        <v>1080</v>
      </c>
      <c r="D1407" s="61" t="s">
        <v>1081</v>
      </c>
      <c r="E1407" s="76" t="s">
        <v>1082</v>
      </c>
      <c r="F1407" s="46">
        <v>46190</v>
      </c>
      <c r="G1407" s="46" t="str">
        <f t="shared" si="144"/>
        <v>胡维杰2026-6-17</v>
      </c>
      <c r="H1407" s="63" t="s">
        <v>1105</v>
      </c>
      <c r="I1407" s="63" t="s">
        <v>1031</v>
      </c>
      <c r="J1407" s="64"/>
      <c r="K1407" s="64"/>
      <c r="L1407" s="65"/>
      <c r="M1407" s="65"/>
      <c r="N1407" s="65"/>
      <c r="O1407" s="66">
        <v>8</v>
      </c>
      <c r="P1407" s="110"/>
      <c r="Q1407" s="68"/>
      <c r="R1407" s="68"/>
      <c r="S1407" s="68"/>
      <c r="T1407" s="69">
        <f t="shared" si="149"/>
        <v>8</v>
      </c>
      <c r="U1407" s="68"/>
      <c r="V1407" s="70"/>
      <c r="W1407" s="70"/>
      <c r="X1407" s="71">
        <f t="shared" si="150"/>
        <v>8</v>
      </c>
      <c r="Y1407" s="72"/>
      <c r="Z1407" s="70"/>
      <c r="AA1407" s="68">
        <v>2</v>
      </c>
      <c r="AB1407" s="73"/>
      <c r="AC1407" s="70"/>
      <c r="AD1407" s="74"/>
      <c r="AE1407" s="68"/>
      <c r="AF1407" s="75"/>
    </row>
    <row r="1408" ht="28.5" customHeight="1" spans="1:32">
      <c r="A1408" s="61" t="s">
        <v>36</v>
      </c>
      <c r="B1408" s="61" t="s">
        <v>908</v>
      </c>
      <c r="C1408" s="61" t="s">
        <v>1080</v>
      </c>
      <c r="D1408" s="61" t="s">
        <v>1081</v>
      </c>
      <c r="E1408" s="76" t="s">
        <v>1082</v>
      </c>
      <c r="F1408" s="46">
        <v>46191</v>
      </c>
      <c r="G1408" s="46" t="str">
        <f t="shared" si="144"/>
        <v>胡维杰2026-6-18</v>
      </c>
      <c r="H1408" s="63" t="s">
        <v>1106</v>
      </c>
      <c r="I1408" s="63" t="s">
        <v>1107</v>
      </c>
      <c r="J1408" s="64"/>
      <c r="K1408" s="64"/>
      <c r="L1408" s="65"/>
      <c r="M1408" s="65"/>
      <c r="N1408" s="65"/>
      <c r="O1408" s="66">
        <v>8</v>
      </c>
      <c r="P1408" s="110"/>
      <c r="Q1408" s="68"/>
      <c r="R1408" s="68"/>
      <c r="S1408" s="68"/>
      <c r="T1408" s="69">
        <f t="shared" si="149"/>
        <v>8</v>
      </c>
      <c r="U1408" s="68"/>
      <c r="V1408" s="70"/>
      <c r="W1408" s="70"/>
      <c r="X1408" s="71">
        <f t="shared" si="150"/>
        <v>8</v>
      </c>
      <c r="Y1408" s="72"/>
      <c r="Z1408" s="70"/>
      <c r="AA1408" s="68">
        <v>2</v>
      </c>
      <c r="AB1408" s="73"/>
      <c r="AC1408" s="70"/>
      <c r="AD1408" s="74"/>
      <c r="AE1408" s="68"/>
      <c r="AF1408" s="75"/>
    </row>
    <row r="1409" ht="28.5" customHeight="1" spans="1:33">
      <c r="A1409" s="61" t="s">
        <v>36</v>
      </c>
      <c r="B1409" s="61" t="s">
        <v>908</v>
      </c>
      <c r="C1409" s="61" t="s">
        <v>1080</v>
      </c>
      <c r="D1409" s="61" t="s">
        <v>1081</v>
      </c>
      <c r="E1409" s="76" t="s">
        <v>1082</v>
      </c>
      <c r="F1409" s="82">
        <v>46192</v>
      </c>
      <c r="G1409" s="46" t="str">
        <f t="shared" si="144"/>
        <v>胡维杰2026-6-19</v>
      </c>
      <c r="H1409" s="63"/>
      <c r="I1409" s="63"/>
      <c r="J1409" s="64"/>
      <c r="K1409" s="64"/>
      <c r="L1409" s="65"/>
      <c r="M1409" s="65"/>
      <c r="N1409" s="79"/>
      <c r="O1409" s="66"/>
      <c r="P1409" s="110"/>
      <c r="Q1409" s="68"/>
      <c r="R1409" s="68"/>
      <c r="S1409" s="68"/>
      <c r="T1409" s="69">
        <f t="shared" si="149"/>
        <v>0</v>
      </c>
      <c r="U1409" s="68"/>
      <c r="V1409" s="70"/>
      <c r="W1409" s="70"/>
      <c r="X1409" s="71">
        <f t="shared" si="150"/>
        <v>0</v>
      </c>
      <c r="Y1409" s="72"/>
      <c r="Z1409" s="70"/>
      <c r="AA1409" s="68"/>
      <c r="AB1409" s="73">
        <v>8</v>
      </c>
      <c r="AC1409" s="70"/>
      <c r="AD1409" s="74"/>
      <c r="AE1409" s="68"/>
      <c r="AF1409" s="75"/>
    </row>
    <row r="1410" ht="28.5" customHeight="1" spans="1:33">
      <c r="A1410" s="61" t="s">
        <v>36</v>
      </c>
      <c r="B1410" s="61" t="s">
        <v>908</v>
      </c>
      <c r="C1410" s="61" t="s">
        <v>1080</v>
      </c>
      <c r="D1410" s="61" t="s">
        <v>1081</v>
      </c>
      <c r="E1410" s="76" t="s">
        <v>1082</v>
      </c>
      <c r="F1410" s="77">
        <v>46193</v>
      </c>
      <c r="G1410" s="46" t="str">
        <f t="shared" si="144"/>
        <v>胡维杰2026-6-20</v>
      </c>
      <c r="H1410" s="63" t="s">
        <v>1108</v>
      </c>
      <c r="I1410" s="63"/>
      <c r="J1410" s="64"/>
      <c r="K1410" s="64"/>
      <c r="L1410" s="65"/>
      <c r="M1410" s="65"/>
      <c r="N1410" s="65"/>
      <c r="O1410" s="66"/>
      <c r="P1410" s="110"/>
      <c r="Q1410" s="68"/>
      <c r="R1410" s="68"/>
      <c r="S1410" s="68"/>
      <c r="T1410" s="69">
        <f t="shared" si="149"/>
        <v>0</v>
      </c>
      <c r="U1410" s="68"/>
      <c r="V1410" s="70">
        <v>1</v>
      </c>
      <c r="W1410" s="70"/>
      <c r="X1410" s="71">
        <f t="shared" si="150"/>
        <v>1</v>
      </c>
      <c r="Y1410" s="72"/>
      <c r="Z1410" s="70"/>
      <c r="AA1410" s="68"/>
      <c r="AB1410" s="73"/>
      <c r="AC1410" s="70"/>
      <c r="AD1410" s="74"/>
      <c r="AE1410" s="68"/>
      <c r="AF1410" s="75"/>
    </row>
    <row r="1411" ht="28.5" customHeight="1" spans="1:33">
      <c r="A1411" s="61" t="s">
        <v>36</v>
      </c>
      <c r="B1411" s="61" t="s">
        <v>908</v>
      </c>
      <c r="C1411" s="61" t="s">
        <v>1080</v>
      </c>
      <c r="D1411" s="61" t="s">
        <v>1081</v>
      </c>
      <c r="E1411" s="62" t="s">
        <v>1082</v>
      </c>
      <c r="F1411" s="46">
        <v>46194</v>
      </c>
      <c r="G1411" s="46" t="str">
        <f t="shared" si="144"/>
        <v>胡维杰2026-6-21</v>
      </c>
      <c r="H1411" s="63" t="s">
        <v>1109</v>
      </c>
      <c r="I1411" s="63"/>
      <c r="J1411" s="64"/>
      <c r="K1411" s="64"/>
      <c r="L1411" s="65" t="s">
        <v>73</v>
      </c>
      <c r="M1411" s="65"/>
      <c r="N1411" s="65"/>
      <c r="O1411" s="66">
        <v>8</v>
      </c>
      <c r="P1411" s="110"/>
      <c r="Q1411" s="68">
        <v>-7</v>
      </c>
      <c r="R1411" s="68"/>
      <c r="S1411" s="68"/>
      <c r="T1411" s="69">
        <f t="shared" si="149"/>
        <v>1</v>
      </c>
      <c r="U1411" s="68"/>
      <c r="V1411" s="70"/>
      <c r="W1411" s="70"/>
      <c r="X1411" s="71">
        <f t="shared" si="150"/>
        <v>1</v>
      </c>
      <c r="Y1411" s="72"/>
      <c r="Z1411" s="70"/>
      <c r="AA1411" s="68"/>
      <c r="AB1411" s="73"/>
      <c r="AC1411" s="70"/>
      <c r="AD1411" s="74"/>
      <c r="AE1411" s="68"/>
      <c r="AF1411" s="75"/>
    </row>
    <row r="1412" ht="28.5" customHeight="1" spans="1:33">
      <c r="A1412" s="61" t="s">
        <v>36</v>
      </c>
      <c r="B1412" s="61" t="s">
        <v>908</v>
      </c>
      <c r="C1412" s="61" t="s">
        <v>1080</v>
      </c>
      <c r="D1412" s="61" t="s">
        <v>1081</v>
      </c>
      <c r="E1412" s="76" t="s">
        <v>1082</v>
      </c>
      <c r="F1412" s="46">
        <v>46195</v>
      </c>
      <c r="G1412" s="46" t="str">
        <f t="shared" ref="G1412:G1455" si="151">E1412&amp;TEXT(MID(F1412,1,5),"YYYY-m-d")</f>
        <v>胡维杰2026-6-22</v>
      </c>
      <c r="H1412" s="63"/>
      <c r="I1412" s="63"/>
      <c r="J1412" s="64"/>
      <c r="K1412" s="64"/>
      <c r="L1412" s="65"/>
      <c r="M1412" s="65"/>
      <c r="N1412" s="65"/>
      <c r="O1412" s="66"/>
      <c r="P1412" s="110"/>
      <c r="Q1412" s="68"/>
      <c r="R1412" s="68"/>
      <c r="S1412" s="68"/>
      <c r="T1412" s="69">
        <f t="shared" si="149"/>
        <v>0</v>
      </c>
      <c r="U1412" s="68"/>
      <c r="V1412" s="70"/>
      <c r="W1412" s="70"/>
      <c r="X1412" s="71">
        <f t="shared" si="150"/>
        <v>0</v>
      </c>
      <c r="Y1412" s="72"/>
      <c r="Z1412" s="70"/>
      <c r="AA1412" s="68"/>
      <c r="AB1412" s="73"/>
      <c r="AC1412" s="70"/>
      <c r="AD1412" s="74"/>
      <c r="AE1412" s="68"/>
      <c r="AF1412" s="75"/>
    </row>
    <row r="1413" ht="28.5" customHeight="1" spans="1:33">
      <c r="A1413" s="61" t="s">
        <v>36</v>
      </c>
      <c r="B1413" s="61" t="s">
        <v>908</v>
      </c>
      <c r="C1413" s="61" t="s">
        <v>1080</v>
      </c>
      <c r="D1413" s="61" t="s">
        <v>1081</v>
      </c>
      <c r="E1413" s="76" t="s">
        <v>1082</v>
      </c>
      <c r="F1413" s="46">
        <v>46196</v>
      </c>
      <c r="G1413" s="46" t="str">
        <f t="shared" si="151"/>
        <v>胡维杰2026-6-23</v>
      </c>
      <c r="H1413" s="63"/>
      <c r="I1413" s="63"/>
      <c r="J1413" s="64"/>
      <c r="K1413" s="64"/>
      <c r="L1413" s="65"/>
      <c r="M1413" s="65"/>
      <c r="N1413" s="65"/>
      <c r="O1413" s="66"/>
      <c r="P1413" s="110"/>
      <c r="Q1413" s="68"/>
      <c r="R1413" s="68"/>
      <c r="S1413" s="68"/>
      <c r="T1413" s="69">
        <f t="shared" si="149"/>
        <v>0</v>
      </c>
      <c r="U1413" s="68"/>
      <c r="V1413" s="70"/>
      <c r="W1413" s="70"/>
      <c r="X1413" s="71">
        <f t="shared" si="150"/>
        <v>0</v>
      </c>
      <c r="Y1413" s="72"/>
      <c r="Z1413" s="70"/>
      <c r="AA1413" s="68"/>
      <c r="AB1413" s="73"/>
      <c r="AC1413" s="70"/>
      <c r="AD1413" s="74"/>
      <c r="AE1413" s="68"/>
      <c r="AF1413" s="75"/>
    </row>
    <row r="1414" ht="28.5" customHeight="1" spans="1:33">
      <c r="A1414" s="61" t="s">
        <v>36</v>
      </c>
      <c r="B1414" s="61" t="s">
        <v>908</v>
      </c>
      <c r="C1414" s="61" t="s">
        <v>1080</v>
      </c>
      <c r="D1414" s="61" t="s">
        <v>1081</v>
      </c>
      <c r="E1414" s="76" t="s">
        <v>1082</v>
      </c>
      <c r="F1414" s="46">
        <v>46197</v>
      </c>
      <c r="G1414" s="46" t="str">
        <f t="shared" si="151"/>
        <v>胡维杰2026-6-24</v>
      </c>
      <c r="H1414" s="63"/>
      <c r="I1414" s="63"/>
      <c r="J1414" s="64"/>
      <c r="K1414" s="64"/>
      <c r="L1414" s="65"/>
      <c r="M1414" s="65"/>
      <c r="N1414" s="79"/>
      <c r="O1414" s="66"/>
      <c r="P1414" s="110"/>
      <c r="Q1414" s="68"/>
      <c r="R1414" s="68"/>
      <c r="S1414" s="68"/>
      <c r="T1414" s="69">
        <f t="shared" si="149"/>
        <v>0</v>
      </c>
      <c r="U1414" s="68"/>
      <c r="V1414" s="70"/>
      <c r="W1414" s="70"/>
      <c r="X1414" s="71">
        <f t="shared" si="150"/>
        <v>0</v>
      </c>
      <c r="Y1414" s="72"/>
      <c r="Z1414" s="70"/>
      <c r="AA1414" s="68"/>
      <c r="AB1414" s="73"/>
      <c r="AC1414" s="70"/>
      <c r="AD1414" s="74"/>
      <c r="AE1414" s="68"/>
      <c r="AF1414" s="75"/>
    </row>
    <row r="1415" ht="28.5" customHeight="1" spans="1:33">
      <c r="A1415" s="61" t="s">
        <v>36</v>
      </c>
      <c r="B1415" s="61" t="s">
        <v>908</v>
      </c>
      <c r="C1415" s="61" t="s">
        <v>1080</v>
      </c>
      <c r="D1415" s="61" t="s">
        <v>1081</v>
      </c>
      <c r="E1415" s="76" t="s">
        <v>1082</v>
      </c>
      <c r="F1415" s="46">
        <v>46198</v>
      </c>
      <c r="G1415" s="46" t="str">
        <f t="shared" si="151"/>
        <v>胡维杰2026-6-25</v>
      </c>
      <c r="H1415" s="63"/>
      <c r="I1415" s="63"/>
      <c r="J1415" s="64"/>
      <c r="K1415" s="64"/>
      <c r="L1415" s="65"/>
      <c r="M1415" s="65"/>
      <c r="N1415" s="65"/>
      <c r="O1415" s="66"/>
      <c r="P1415" s="110"/>
      <c r="Q1415" s="68"/>
      <c r="R1415" s="68"/>
      <c r="S1415" s="68"/>
      <c r="T1415" s="69">
        <f t="shared" si="149"/>
        <v>0</v>
      </c>
      <c r="U1415" s="68"/>
      <c r="V1415" s="70"/>
      <c r="W1415" s="70"/>
      <c r="X1415" s="71">
        <f t="shared" si="150"/>
        <v>0</v>
      </c>
      <c r="Y1415" s="72"/>
      <c r="Z1415" s="70"/>
      <c r="AA1415" s="68"/>
      <c r="AB1415" s="73"/>
      <c r="AC1415" s="70"/>
      <c r="AD1415" s="74"/>
      <c r="AE1415" s="68"/>
      <c r="AF1415" s="75"/>
    </row>
    <row r="1416" ht="28.5" customHeight="1" spans="1:33">
      <c r="A1416" s="61" t="s">
        <v>36</v>
      </c>
      <c r="B1416" s="61" t="s">
        <v>908</v>
      </c>
      <c r="C1416" s="61" t="s">
        <v>1080</v>
      </c>
      <c r="D1416" s="61" t="s">
        <v>1081</v>
      </c>
      <c r="E1416" s="76" t="s">
        <v>1082</v>
      </c>
      <c r="F1416" s="46">
        <v>46199</v>
      </c>
      <c r="G1416" s="46" t="str">
        <f t="shared" si="151"/>
        <v>胡维杰2026-6-26</v>
      </c>
      <c r="H1416" s="63"/>
      <c r="I1416" s="63"/>
      <c r="J1416" s="64"/>
      <c r="K1416" s="64"/>
      <c r="L1416" s="65"/>
      <c r="M1416" s="65"/>
      <c r="N1416" s="65"/>
      <c r="O1416" s="66"/>
      <c r="P1416" s="110"/>
      <c r="Q1416" s="68"/>
      <c r="R1416" s="68"/>
      <c r="S1416" s="68"/>
      <c r="T1416" s="69">
        <f t="shared" si="149"/>
        <v>0</v>
      </c>
      <c r="U1416" s="68"/>
      <c r="V1416" s="70"/>
      <c r="W1416" s="70"/>
      <c r="X1416" s="71">
        <f t="shared" si="150"/>
        <v>0</v>
      </c>
      <c r="Y1416" s="72"/>
      <c r="Z1416" s="70"/>
      <c r="AA1416" s="68"/>
      <c r="AB1416" s="73"/>
      <c r="AC1416" s="70"/>
      <c r="AD1416" s="74"/>
      <c r="AE1416" s="68"/>
      <c r="AF1416" s="75"/>
    </row>
    <row r="1417" ht="28.5" customHeight="1" spans="1:33">
      <c r="A1417" s="61" t="s">
        <v>36</v>
      </c>
      <c r="B1417" s="61" t="s">
        <v>908</v>
      </c>
      <c r="C1417" s="61" t="s">
        <v>1080</v>
      </c>
      <c r="D1417" s="61" t="s">
        <v>1081</v>
      </c>
      <c r="E1417" s="76" t="s">
        <v>1082</v>
      </c>
      <c r="F1417" s="46">
        <v>46200</v>
      </c>
      <c r="G1417" s="46" t="str">
        <f t="shared" si="151"/>
        <v>胡维杰2026-6-27</v>
      </c>
      <c r="H1417" s="63"/>
      <c r="I1417" s="63"/>
      <c r="J1417" s="64"/>
      <c r="K1417" s="64"/>
      <c r="L1417" s="65"/>
      <c r="M1417" s="65"/>
      <c r="N1417" s="83"/>
      <c r="O1417" s="66"/>
      <c r="P1417" s="110"/>
      <c r="Q1417" s="68"/>
      <c r="R1417" s="68"/>
      <c r="S1417" s="68"/>
      <c r="T1417" s="69">
        <f t="shared" si="149"/>
        <v>0</v>
      </c>
      <c r="U1417" s="68"/>
      <c r="V1417" s="70"/>
      <c r="W1417" s="70"/>
      <c r="X1417" s="71">
        <f t="shared" si="150"/>
        <v>0</v>
      </c>
      <c r="Y1417" s="72"/>
      <c r="Z1417" s="70"/>
      <c r="AA1417" s="68"/>
      <c r="AB1417" s="73"/>
      <c r="AC1417" s="70"/>
      <c r="AD1417" s="74"/>
      <c r="AE1417" s="68"/>
      <c r="AF1417" s="75"/>
    </row>
    <row r="1418" ht="28.5" customHeight="1" spans="1:33">
      <c r="A1418" s="61" t="s">
        <v>36</v>
      </c>
      <c r="B1418" s="61" t="s">
        <v>908</v>
      </c>
      <c r="C1418" s="61" t="s">
        <v>1080</v>
      </c>
      <c r="D1418" s="61" t="s">
        <v>1081</v>
      </c>
      <c r="E1418" s="62" t="s">
        <v>1082</v>
      </c>
      <c r="F1418" s="46">
        <v>46201</v>
      </c>
      <c r="G1418" s="46" t="str">
        <f t="shared" si="151"/>
        <v>胡维杰2026-6-28</v>
      </c>
      <c r="H1418" s="63"/>
      <c r="I1418" s="63"/>
      <c r="J1418" s="64"/>
      <c r="K1418" s="64"/>
      <c r="L1418" s="65"/>
      <c r="M1418" s="65"/>
      <c r="N1418" s="83"/>
      <c r="O1418" s="66"/>
      <c r="P1418" s="110"/>
      <c r="Q1418" s="68"/>
      <c r="R1418" s="68"/>
      <c r="S1418" s="68"/>
      <c r="T1418" s="69">
        <f t="shared" si="149"/>
        <v>0</v>
      </c>
      <c r="U1418" s="68"/>
      <c r="V1418" s="70"/>
      <c r="W1418" s="70"/>
      <c r="X1418" s="71">
        <f t="shared" si="150"/>
        <v>0</v>
      </c>
      <c r="Y1418" s="72"/>
      <c r="Z1418" s="70"/>
      <c r="AA1418" s="68"/>
      <c r="AB1418" s="73"/>
      <c r="AC1418" s="70"/>
      <c r="AD1418" s="74"/>
      <c r="AE1418" s="68"/>
      <c r="AF1418" s="75"/>
    </row>
    <row r="1419" ht="28.5" customHeight="1" spans="1:33">
      <c r="A1419" s="61" t="s">
        <v>36</v>
      </c>
      <c r="B1419" s="61" t="s">
        <v>908</v>
      </c>
      <c r="C1419" s="61" t="s">
        <v>1080</v>
      </c>
      <c r="D1419" s="61" t="s">
        <v>1081</v>
      </c>
      <c r="E1419" s="76" t="s">
        <v>1082</v>
      </c>
      <c r="F1419" s="46">
        <v>46202</v>
      </c>
      <c r="G1419" s="46" t="str">
        <f t="shared" si="151"/>
        <v>胡维杰2026-6-29</v>
      </c>
      <c r="H1419" s="63"/>
      <c r="I1419" s="63"/>
      <c r="J1419" s="64"/>
      <c r="K1419" s="64"/>
      <c r="L1419" s="65"/>
      <c r="M1419" s="65"/>
      <c r="N1419" s="79"/>
      <c r="O1419" s="66"/>
      <c r="P1419" s="110"/>
      <c r="Q1419" s="68"/>
      <c r="R1419" s="68"/>
      <c r="S1419" s="68"/>
      <c r="T1419" s="69">
        <f t="shared" si="149"/>
        <v>0</v>
      </c>
      <c r="U1419" s="68"/>
      <c r="V1419" s="70"/>
      <c r="W1419" s="70"/>
      <c r="X1419" s="71">
        <f t="shared" si="150"/>
        <v>0</v>
      </c>
      <c r="Y1419" s="72"/>
      <c r="Z1419" s="70"/>
      <c r="AA1419" s="68"/>
      <c r="AB1419" s="73"/>
      <c r="AC1419" s="70"/>
      <c r="AD1419" s="74"/>
      <c r="AE1419" s="68"/>
      <c r="AF1419" s="75"/>
    </row>
    <row r="1420" s="3" customFormat="1" ht="28.5" customHeight="1" spans="1:33">
      <c r="A1420" s="61" t="s">
        <v>36</v>
      </c>
      <c r="B1420" s="61" t="s">
        <v>908</v>
      </c>
      <c r="C1420" s="61" t="s">
        <v>1080</v>
      </c>
      <c r="D1420" s="61" t="s">
        <v>1081</v>
      </c>
      <c r="E1420" s="76" t="s">
        <v>1082</v>
      </c>
      <c r="F1420" s="46">
        <v>46203</v>
      </c>
      <c r="G1420" s="46" t="str">
        <f t="shared" si="151"/>
        <v>胡维杰2026-6-30</v>
      </c>
      <c r="H1420" s="63"/>
      <c r="I1420" s="63"/>
      <c r="J1420" s="64"/>
      <c r="K1420" s="64"/>
      <c r="L1420" s="65"/>
      <c r="M1420" s="65"/>
      <c r="N1420" s="83"/>
      <c r="O1420" s="66"/>
      <c r="P1420" s="110"/>
      <c r="Q1420" s="68"/>
      <c r="R1420" s="68"/>
      <c r="S1420" s="68"/>
      <c r="T1420" s="69">
        <f t="shared" si="149"/>
        <v>0</v>
      </c>
      <c r="U1420" s="68"/>
      <c r="V1420" s="70"/>
      <c r="W1420" s="70"/>
      <c r="X1420" s="71">
        <f t="shared" si="150"/>
        <v>0</v>
      </c>
      <c r="Y1420" s="72"/>
      <c r="Z1420" s="70"/>
      <c r="AA1420" s="68"/>
      <c r="AB1420" s="73"/>
      <c r="AC1420" s="70"/>
      <c r="AD1420" s="74"/>
      <c r="AE1420" s="68"/>
      <c r="AF1420" s="75"/>
      <c r="AG1420" s="15"/>
    </row>
    <row r="1421" s="3" customFormat="1" ht="28.5" customHeight="1" spans="1:33">
      <c r="A1421" s="61" t="s">
        <v>36</v>
      </c>
      <c r="B1421" s="61" t="s">
        <v>908</v>
      </c>
      <c r="C1421" s="61" t="s">
        <v>1080</v>
      </c>
      <c r="D1421" s="61" t="s">
        <v>1081</v>
      </c>
      <c r="E1421" s="62" t="s">
        <v>1082</v>
      </c>
      <c r="F1421" s="46">
        <v>46204</v>
      </c>
      <c r="G1421" s="46" t="str">
        <f t="shared" si="151"/>
        <v>胡维杰2026-7-1</v>
      </c>
      <c r="H1421" s="63"/>
      <c r="I1421" s="63"/>
      <c r="J1421" s="64"/>
      <c r="K1421" s="64"/>
      <c r="L1421" s="65"/>
      <c r="M1421" s="65"/>
      <c r="N1421" s="65"/>
      <c r="O1421" s="66"/>
      <c r="P1421" s="110"/>
      <c r="Q1421" s="68"/>
      <c r="R1421" s="68"/>
      <c r="S1421" s="68"/>
      <c r="T1421" s="69">
        <f t="shared" si="149"/>
        <v>0</v>
      </c>
      <c r="U1421" s="68"/>
      <c r="V1421" s="70"/>
      <c r="W1421" s="70"/>
      <c r="X1421" s="71">
        <f t="shared" si="150"/>
        <v>0</v>
      </c>
      <c r="Y1421" s="72"/>
      <c r="Z1421" s="70"/>
      <c r="AA1421" s="68"/>
      <c r="AB1421" s="73"/>
      <c r="AC1421" s="70"/>
      <c r="AD1421" s="74"/>
      <c r="AE1421" s="68"/>
      <c r="AF1421" s="75"/>
      <c r="AG1421" s="15"/>
    </row>
    <row r="1422" ht="28.5" customHeight="1" spans="1:33">
      <c r="A1422" s="84" t="s">
        <v>36</v>
      </c>
      <c r="B1422" s="84" t="s">
        <v>908</v>
      </c>
      <c r="C1422" s="84" t="s">
        <v>1080</v>
      </c>
      <c r="D1422" s="84" t="s">
        <v>1081</v>
      </c>
      <c r="E1422" s="85" t="s">
        <v>1082</v>
      </c>
      <c r="F1422" s="86">
        <v>46235</v>
      </c>
      <c r="G1422" s="46" t="str">
        <f t="shared" si="151"/>
        <v>胡维杰2026-8-1</v>
      </c>
      <c r="H1422" s="63"/>
      <c r="I1422" s="63"/>
      <c r="J1422" s="64"/>
      <c r="K1422" s="64"/>
      <c r="L1422" s="65"/>
      <c r="M1422" s="65"/>
      <c r="N1422" s="91"/>
      <c r="O1422" s="66"/>
      <c r="P1422" s="87"/>
      <c r="Q1422" s="87"/>
      <c r="R1422" s="87"/>
      <c r="S1422" s="87"/>
      <c r="T1422" s="69">
        <f t="shared" si="149"/>
        <v>0</v>
      </c>
      <c r="U1422" s="87"/>
      <c r="V1422" s="87"/>
      <c r="W1422" s="87"/>
      <c r="X1422" s="71">
        <f t="shared" si="150"/>
        <v>0</v>
      </c>
      <c r="Y1422" s="88"/>
      <c r="Z1422" s="87"/>
      <c r="AA1422" s="87"/>
      <c r="AB1422" s="87"/>
      <c r="AC1422" s="87"/>
      <c r="AD1422" s="89"/>
      <c r="AE1422" s="87"/>
      <c r="AF1422" s="90"/>
    </row>
    <row r="1423" ht="28.5" customHeight="1" spans="1:33">
      <c r="A1423" s="44" t="s">
        <v>36</v>
      </c>
      <c r="B1423" s="44" t="s">
        <v>908</v>
      </c>
      <c r="C1423" s="44" t="s">
        <v>1080</v>
      </c>
      <c r="D1423" s="44" t="s">
        <v>1110</v>
      </c>
      <c r="E1423" s="44" t="s">
        <v>1111</v>
      </c>
      <c r="F1423" s="45">
        <v>46173</v>
      </c>
      <c r="G1423" s="46" t="str">
        <f t="shared" si="151"/>
        <v>胡梦琳2026-5-31</v>
      </c>
      <c r="H1423" s="99"/>
      <c r="I1423" s="99"/>
      <c r="J1423" s="100"/>
      <c r="K1423" s="100"/>
      <c r="L1423" s="100"/>
      <c r="M1423" s="101"/>
      <c r="N1423" s="101"/>
      <c r="O1423" s="102">
        <f t="shared" ref="O1423:AE1423" si="152">SUM(O1424:O1455)</f>
        <v>128</v>
      </c>
      <c r="P1423" s="103">
        <f t="shared" si="152"/>
        <v>0</v>
      </c>
      <c r="Q1423" s="104">
        <f t="shared" si="152"/>
        <v>0</v>
      </c>
      <c r="R1423" s="104">
        <f t="shared" si="152"/>
        <v>0</v>
      </c>
      <c r="S1423" s="53">
        <f t="shared" si="152"/>
        <v>0</v>
      </c>
      <c r="T1423" s="105">
        <f t="shared" si="152"/>
        <v>128</v>
      </c>
      <c r="U1423" s="55">
        <f t="shared" si="152"/>
        <v>0</v>
      </c>
      <c r="V1423" s="105">
        <f t="shared" si="152"/>
        <v>5</v>
      </c>
      <c r="W1423" s="105">
        <f t="shared" si="152"/>
        <v>0</v>
      </c>
      <c r="X1423" s="106">
        <f t="shared" si="152"/>
        <v>133</v>
      </c>
      <c r="Y1423" s="107">
        <f t="shared" si="152"/>
        <v>1</v>
      </c>
      <c r="Z1423" s="105">
        <f t="shared" si="152"/>
        <v>0</v>
      </c>
      <c r="AA1423" s="108">
        <f t="shared" si="152"/>
        <v>26</v>
      </c>
      <c r="AB1423" s="105">
        <f t="shared" si="152"/>
        <v>8</v>
      </c>
      <c r="AC1423" s="105">
        <f t="shared" si="152"/>
        <v>0</v>
      </c>
      <c r="AD1423" s="109">
        <f t="shared" si="152"/>
        <v>0</v>
      </c>
      <c r="AE1423" s="108">
        <f t="shared" si="152"/>
        <v>0</v>
      </c>
      <c r="AF1423" s="60"/>
    </row>
    <row r="1424" ht="28.5" customHeight="1" spans="1:33">
      <c r="A1424" s="61" t="s">
        <v>36</v>
      </c>
      <c r="B1424" s="61" t="s">
        <v>908</v>
      </c>
      <c r="C1424" s="61" t="s">
        <v>1080</v>
      </c>
      <c r="D1424" s="61" t="s">
        <v>1110</v>
      </c>
      <c r="E1424" s="62" t="s">
        <v>1111</v>
      </c>
      <c r="F1424" s="46">
        <v>46174</v>
      </c>
      <c r="G1424" s="46" t="str">
        <f t="shared" si="151"/>
        <v>胡梦琳2026-6-1</v>
      </c>
      <c r="H1424" s="63" t="s">
        <v>1112</v>
      </c>
      <c r="I1424" s="63" t="s">
        <v>533</v>
      </c>
      <c r="J1424" s="64"/>
      <c r="K1424" s="64"/>
      <c r="L1424" s="65"/>
      <c r="M1424" s="65"/>
      <c r="N1424" s="65"/>
      <c r="O1424" s="66">
        <v>8</v>
      </c>
      <c r="P1424" s="110"/>
      <c r="Q1424" s="68"/>
      <c r="R1424" s="68"/>
      <c r="S1424" s="68"/>
      <c r="T1424" s="69">
        <f t="shared" ref="T1424:T1455" si="153">SUM(O1424:S1424)</f>
        <v>8</v>
      </c>
      <c r="U1424" s="68"/>
      <c r="V1424" s="70">
        <v>2</v>
      </c>
      <c r="W1424" s="70"/>
      <c r="X1424" s="71">
        <f t="shared" ref="X1424:X1455" si="154">SUM(T1424:W1424)</f>
        <v>10</v>
      </c>
      <c r="Y1424" s="72"/>
      <c r="Z1424" s="70"/>
      <c r="AA1424" s="68">
        <v>2</v>
      </c>
      <c r="AB1424" s="73"/>
      <c r="AC1424" s="70"/>
      <c r="AD1424" s="74"/>
      <c r="AE1424" s="68"/>
      <c r="AF1424" s="75"/>
    </row>
    <row r="1425" ht="28.5" customHeight="1" spans="1:32">
      <c r="A1425" s="61" t="s">
        <v>36</v>
      </c>
      <c r="B1425" s="61" t="s">
        <v>908</v>
      </c>
      <c r="C1425" s="61" t="s">
        <v>1080</v>
      </c>
      <c r="D1425" s="61" t="s">
        <v>1110</v>
      </c>
      <c r="E1425" s="76" t="s">
        <v>1111</v>
      </c>
      <c r="F1425" s="46">
        <v>46175</v>
      </c>
      <c r="G1425" s="46" t="str">
        <f t="shared" si="151"/>
        <v>胡梦琳2026-6-2</v>
      </c>
      <c r="H1425" s="63" t="s">
        <v>1113</v>
      </c>
      <c r="I1425" s="63" t="s">
        <v>1114</v>
      </c>
      <c r="J1425" s="64"/>
      <c r="K1425" s="64"/>
      <c r="L1425" s="65"/>
      <c r="M1425" s="65"/>
      <c r="N1425" s="65"/>
      <c r="O1425" s="66">
        <v>8</v>
      </c>
      <c r="P1425" s="110"/>
      <c r="Q1425" s="68"/>
      <c r="R1425" s="68"/>
      <c r="S1425" s="68"/>
      <c r="T1425" s="69">
        <f t="shared" si="153"/>
        <v>8</v>
      </c>
      <c r="U1425" s="68"/>
      <c r="V1425" s="70"/>
      <c r="W1425" s="70"/>
      <c r="X1425" s="71">
        <f t="shared" si="154"/>
        <v>8</v>
      </c>
      <c r="Y1425" s="72"/>
      <c r="Z1425" s="70"/>
      <c r="AA1425" s="68">
        <v>2</v>
      </c>
      <c r="AB1425" s="73"/>
      <c r="AC1425" s="70"/>
      <c r="AD1425" s="74"/>
      <c r="AE1425" s="68"/>
      <c r="AF1425" s="75"/>
    </row>
    <row r="1426" ht="28.5" customHeight="1" spans="1:32">
      <c r="A1426" s="61" t="s">
        <v>36</v>
      </c>
      <c r="B1426" s="61" t="s">
        <v>908</v>
      </c>
      <c r="C1426" s="61" t="s">
        <v>1080</v>
      </c>
      <c r="D1426" s="61" t="s">
        <v>1110</v>
      </c>
      <c r="E1426" s="62" t="s">
        <v>1111</v>
      </c>
      <c r="F1426" s="46">
        <v>46176</v>
      </c>
      <c r="G1426" s="46" t="str">
        <f t="shared" si="151"/>
        <v>胡梦琳2026-6-3</v>
      </c>
      <c r="H1426" s="63" t="s">
        <v>1115</v>
      </c>
      <c r="I1426" s="63" t="s">
        <v>149</v>
      </c>
      <c r="J1426" s="64"/>
      <c r="K1426" s="64"/>
      <c r="L1426" s="65"/>
      <c r="M1426" s="65"/>
      <c r="N1426" s="65"/>
      <c r="O1426" s="66">
        <v>8</v>
      </c>
      <c r="P1426" s="110"/>
      <c r="Q1426" s="68"/>
      <c r="R1426" s="68"/>
      <c r="S1426" s="68"/>
      <c r="T1426" s="69">
        <f t="shared" si="153"/>
        <v>8</v>
      </c>
      <c r="U1426" s="68"/>
      <c r="V1426" s="70"/>
      <c r="W1426" s="70"/>
      <c r="X1426" s="71">
        <f t="shared" si="154"/>
        <v>8</v>
      </c>
      <c r="Y1426" s="72"/>
      <c r="Z1426" s="70"/>
      <c r="AA1426" s="68">
        <v>2</v>
      </c>
      <c r="AB1426" s="73"/>
      <c r="AC1426" s="70"/>
      <c r="AD1426" s="74"/>
      <c r="AE1426" s="68"/>
      <c r="AF1426" s="75"/>
    </row>
    <row r="1427" ht="28.5" customHeight="1" spans="1:32">
      <c r="A1427" s="61" t="s">
        <v>36</v>
      </c>
      <c r="B1427" s="61" t="s">
        <v>908</v>
      </c>
      <c r="C1427" s="61" t="s">
        <v>1080</v>
      </c>
      <c r="D1427" s="61" t="s">
        <v>1110</v>
      </c>
      <c r="E1427" s="61" t="s">
        <v>1111</v>
      </c>
      <c r="F1427" s="46">
        <v>46177</v>
      </c>
      <c r="G1427" s="46" t="str">
        <f t="shared" si="151"/>
        <v>胡梦琳2026-6-4</v>
      </c>
      <c r="H1427" s="63" t="s">
        <v>1116</v>
      </c>
      <c r="I1427" s="63" t="s">
        <v>310</v>
      </c>
      <c r="J1427" s="64"/>
      <c r="K1427" s="64"/>
      <c r="L1427" s="65"/>
      <c r="M1427" s="65"/>
      <c r="N1427" s="65"/>
      <c r="O1427" s="66">
        <v>8</v>
      </c>
      <c r="P1427" s="110"/>
      <c r="Q1427" s="68"/>
      <c r="R1427" s="68"/>
      <c r="S1427" s="68"/>
      <c r="T1427" s="69">
        <f t="shared" si="153"/>
        <v>8</v>
      </c>
      <c r="U1427" s="68"/>
      <c r="V1427" s="70"/>
      <c r="W1427" s="70"/>
      <c r="X1427" s="71">
        <f t="shared" si="154"/>
        <v>8</v>
      </c>
      <c r="Y1427" s="72"/>
      <c r="Z1427" s="70"/>
      <c r="AA1427" s="68">
        <v>2</v>
      </c>
      <c r="AB1427" s="73"/>
      <c r="AC1427" s="70"/>
      <c r="AD1427" s="74"/>
      <c r="AE1427" s="68"/>
      <c r="AF1427" s="75"/>
    </row>
    <row r="1428" ht="28.5" customHeight="1" spans="1:32">
      <c r="A1428" s="61" t="s">
        <v>36</v>
      </c>
      <c r="B1428" s="61" t="s">
        <v>908</v>
      </c>
      <c r="C1428" s="61" t="s">
        <v>1080</v>
      </c>
      <c r="D1428" s="61" t="s">
        <v>1110</v>
      </c>
      <c r="E1428" s="76" t="s">
        <v>1111</v>
      </c>
      <c r="F1428" s="46">
        <v>46178</v>
      </c>
      <c r="G1428" s="46" t="str">
        <f t="shared" si="151"/>
        <v>胡梦琳2026-6-5</v>
      </c>
      <c r="H1428" s="63" t="s">
        <v>1117</v>
      </c>
      <c r="I1428" s="63" t="s">
        <v>1118</v>
      </c>
      <c r="J1428" s="64"/>
      <c r="K1428" s="64"/>
      <c r="L1428" s="65"/>
      <c r="M1428" s="65"/>
      <c r="N1428" s="65"/>
      <c r="O1428" s="66">
        <v>8</v>
      </c>
      <c r="P1428" s="110"/>
      <c r="Q1428" s="68"/>
      <c r="R1428" s="68"/>
      <c r="S1428" s="68"/>
      <c r="T1428" s="69">
        <f t="shared" si="153"/>
        <v>8</v>
      </c>
      <c r="U1428" s="68"/>
      <c r="V1428" s="70">
        <v>1.5</v>
      </c>
      <c r="W1428" s="70"/>
      <c r="X1428" s="71">
        <f t="shared" si="154"/>
        <v>9.5</v>
      </c>
      <c r="Y1428" s="72"/>
      <c r="Z1428" s="70"/>
      <c r="AA1428" s="68">
        <v>2</v>
      </c>
      <c r="AB1428" s="73"/>
      <c r="AC1428" s="70"/>
      <c r="AD1428" s="74"/>
      <c r="AE1428" s="68"/>
      <c r="AF1428" s="75"/>
    </row>
    <row r="1429" ht="28.5" customHeight="1" spans="1:32">
      <c r="A1429" s="61" t="s">
        <v>36</v>
      </c>
      <c r="B1429" s="61" t="s">
        <v>908</v>
      </c>
      <c r="C1429" s="61" t="s">
        <v>1080</v>
      </c>
      <c r="D1429" s="61" t="s">
        <v>1110</v>
      </c>
      <c r="E1429" s="76" t="s">
        <v>1111</v>
      </c>
      <c r="F1429" s="46">
        <v>46179</v>
      </c>
      <c r="G1429" s="46" t="str">
        <f t="shared" si="151"/>
        <v>胡梦琳2026-6-6</v>
      </c>
      <c r="H1429" s="63" t="s">
        <v>1119</v>
      </c>
      <c r="I1429" s="63"/>
      <c r="J1429" s="64"/>
      <c r="K1429" s="64"/>
      <c r="L1429" s="65"/>
      <c r="M1429" s="65"/>
      <c r="N1429" s="65"/>
      <c r="O1429" s="66">
        <v>8</v>
      </c>
      <c r="P1429" s="110"/>
      <c r="Q1429" s="68"/>
      <c r="R1429" s="68"/>
      <c r="S1429" s="68"/>
      <c r="T1429" s="69">
        <f t="shared" si="153"/>
        <v>8</v>
      </c>
      <c r="U1429" s="68"/>
      <c r="V1429" s="70"/>
      <c r="W1429" s="70"/>
      <c r="X1429" s="71">
        <f t="shared" si="154"/>
        <v>8</v>
      </c>
      <c r="Y1429" s="72"/>
      <c r="Z1429" s="70"/>
      <c r="AA1429" s="68"/>
      <c r="AB1429" s="73"/>
      <c r="AC1429" s="70"/>
      <c r="AD1429" s="74"/>
      <c r="AE1429" s="68"/>
      <c r="AF1429" s="75"/>
    </row>
    <row r="1430" ht="28.5" customHeight="1" spans="1:32">
      <c r="A1430" s="61" t="s">
        <v>36</v>
      </c>
      <c r="B1430" s="61" t="s">
        <v>908</v>
      </c>
      <c r="C1430" s="61" t="s">
        <v>1080</v>
      </c>
      <c r="D1430" s="61" t="s">
        <v>1110</v>
      </c>
      <c r="E1430" s="62" t="s">
        <v>1111</v>
      </c>
      <c r="F1430" s="77">
        <v>46180</v>
      </c>
      <c r="G1430" s="46" t="str">
        <f t="shared" si="151"/>
        <v>胡梦琳2026-6-7</v>
      </c>
      <c r="H1430" s="63"/>
      <c r="I1430" s="63"/>
      <c r="J1430" s="64"/>
      <c r="K1430" s="64"/>
      <c r="L1430" s="65"/>
      <c r="M1430" s="65"/>
      <c r="N1430" s="65"/>
      <c r="O1430" s="66"/>
      <c r="P1430" s="110"/>
      <c r="Q1430" s="68"/>
      <c r="R1430" s="68"/>
      <c r="S1430" s="68"/>
      <c r="T1430" s="69">
        <f t="shared" si="153"/>
        <v>0</v>
      </c>
      <c r="U1430" s="68"/>
      <c r="V1430" s="70"/>
      <c r="W1430" s="70"/>
      <c r="X1430" s="71">
        <f t="shared" si="154"/>
        <v>0</v>
      </c>
      <c r="Y1430" s="72"/>
      <c r="Z1430" s="70"/>
      <c r="AA1430" s="68"/>
      <c r="AB1430" s="73"/>
      <c r="AC1430" s="70"/>
      <c r="AD1430" s="74"/>
      <c r="AE1430" s="68"/>
      <c r="AF1430" s="75"/>
    </row>
    <row r="1431" ht="28.5" customHeight="1" spans="1:32">
      <c r="A1431" s="61" t="s">
        <v>36</v>
      </c>
      <c r="B1431" s="61" t="s">
        <v>908</v>
      </c>
      <c r="C1431" s="61" t="s">
        <v>1080</v>
      </c>
      <c r="D1431" s="61" t="s">
        <v>1110</v>
      </c>
      <c r="E1431" s="76" t="s">
        <v>1111</v>
      </c>
      <c r="F1431" s="46">
        <v>46181</v>
      </c>
      <c r="G1431" s="46" t="str">
        <f t="shared" si="151"/>
        <v>胡梦琳2026-6-8</v>
      </c>
      <c r="H1431" s="63" t="s">
        <v>1120</v>
      </c>
      <c r="I1431" s="63" t="s">
        <v>1121</v>
      </c>
      <c r="J1431" s="64"/>
      <c r="K1431" s="64"/>
      <c r="L1431" s="65"/>
      <c r="M1431" s="65"/>
      <c r="N1431" s="65"/>
      <c r="O1431" s="66">
        <v>8</v>
      </c>
      <c r="P1431" s="110"/>
      <c r="Q1431" s="68"/>
      <c r="R1431" s="68"/>
      <c r="S1431" s="68"/>
      <c r="T1431" s="69">
        <f t="shared" si="153"/>
        <v>8</v>
      </c>
      <c r="U1431" s="68"/>
      <c r="V1431" s="70"/>
      <c r="W1431" s="70"/>
      <c r="X1431" s="71">
        <f t="shared" si="154"/>
        <v>8</v>
      </c>
      <c r="Y1431" s="72"/>
      <c r="Z1431" s="70"/>
      <c r="AA1431" s="68">
        <v>2</v>
      </c>
      <c r="AB1431" s="73"/>
      <c r="AC1431" s="70"/>
      <c r="AD1431" s="74"/>
      <c r="AE1431" s="68"/>
      <c r="AF1431" s="75"/>
    </row>
    <row r="1432" ht="28.5" customHeight="1" spans="1:32">
      <c r="A1432" s="61" t="s">
        <v>36</v>
      </c>
      <c r="B1432" s="61" t="s">
        <v>908</v>
      </c>
      <c r="C1432" s="61" t="s">
        <v>1080</v>
      </c>
      <c r="D1432" s="61" t="s">
        <v>1110</v>
      </c>
      <c r="E1432" s="76" t="s">
        <v>1111</v>
      </c>
      <c r="F1432" s="78">
        <v>46182</v>
      </c>
      <c r="G1432" s="46" t="str">
        <f t="shared" si="151"/>
        <v>胡梦琳2026-6-9</v>
      </c>
      <c r="H1432" s="63" t="s">
        <v>1122</v>
      </c>
      <c r="I1432" s="63" t="s">
        <v>728</v>
      </c>
      <c r="J1432" s="64"/>
      <c r="K1432" s="64"/>
      <c r="L1432" s="65"/>
      <c r="M1432" s="65"/>
      <c r="N1432" s="65"/>
      <c r="O1432" s="66">
        <v>8</v>
      </c>
      <c r="P1432" s="110"/>
      <c r="Q1432" s="68"/>
      <c r="R1432" s="68"/>
      <c r="S1432" s="68"/>
      <c r="T1432" s="69">
        <f t="shared" si="153"/>
        <v>8</v>
      </c>
      <c r="U1432" s="68"/>
      <c r="V1432" s="70"/>
      <c r="W1432" s="70"/>
      <c r="X1432" s="71">
        <f t="shared" si="154"/>
        <v>8</v>
      </c>
      <c r="Y1432" s="72"/>
      <c r="Z1432" s="70"/>
      <c r="AA1432" s="68">
        <v>2</v>
      </c>
      <c r="AB1432" s="73"/>
      <c r="AC1432" s="70"/>
      <c r="AD1432" s="74"/>
      <c r="AE1432" s="68"/>
      <c r="AF1432" s="75"/>
    </row>
    <row r="1433" ht="28.5" customHeight="1" spans="1:32">
      <c r="A1433" s="61" t="s">
        <v>36</v>
      </c>
      <c r="B1433" s="61" t="s">
        <v>908</v>
      </c>
      <c r="C1433" s="61" t="s">
        <v>1080</v>
      </c>
      <c r="D1433" s="61" t="s">
        <v>1110</v>
      </c>
      <c r="E1433" s="76" t="s">
        <v>1111</v>
      </c>
      <c r="F1433" s="46">
        <v>46183</v>
      </c>
      <c r="G1433" s="46" t="str">
        <f t="shared" si="151"/>
        <v>胡梦琳2026-6-10</v>
      </c>
      <c r="H1433" s="63" t="s">
        <v>1123</v>
      </c>
      <c r="I1433" s="63" t="s">
        <v>1124</v>
      </c>
      <c r="J1433" s="64"/>
      <c r="K1433" s="64"/>
      <c r="L1433" s="65"/>
      <c r="M1433" s="65"/>
      <c r="N1433" s="65"/>
      <c r="O1433" s="66">
        <v>8</v>
      </c>
      <c r="P1433" s="110"/>
      <c r="Q1433" s="68"/>
      <c r="R1433" s="68"/>
      <c r="S1433" s="68"/>
      <c r="T1433" s="69">
        <f t="shared" si="153"/>
        <v>8</v>
      </c>
      <c r="U1433" s="68"/>
      <c r="V1433" s="70"/>
      <c r="W1433" s="70"/>
      <c r="X1433" s="71">
        <f t="shared" si="154"/>
        <v>8</v>
      </c>
      <c r="Y1433" s="72"/>
      <c r="Z1433" s="70"/>
      <c r="AA1433" s="68">
        <v>2</v>
      </c>
      <c r="AB1433" s="73"/>
      <c r="AC1433" s="70"/>
      <c r="AD1433" s="74"/>
      <c r="AE1433" s="68"/>
      <c r="AF1433" s="75"/>
    </row>
    <row r="1434" ht="28.5" customHeight="1" spans="1:32">
      <c r="A1434" s="61" t="s">
        <v>36</v>
      </c>
      <c r="B1434" s="61" t="s">
        <v>908</v>
      </c>
      <c r="C1434" s="61" t="s">
        <v>1080</v>
      </c>
      <c r="D1434" s="61" t="s">
        <v>1110</v>
      </c>
      <c r="E1434" s="76" t="s">
        <v>1111</v>
      </c>
      <c r="F1434" s="46">
        <v>46184</v>
      </c>
      <c r="G1434" s="46" t="str">
        <f t="shared" si="151"/>
        <v>胡梦琳2026-6-11</v>
      </c>
      <c r="H1434" s="63" t="s">
        <v>1125</v>
      </c>
      <c r="I1434" s="63" t="s">
        <v>765</v>
      </c>
      <c r="J1434" s="64"/>
      <c r="K1434" s="64"/>
      <c r="L1434" s="65"/>
      <c r="M1434" s="65"/>
      <c r="N1434" s="65"/>
      <c r="O1434" s="66">
        <v>8</v>
      </c>
      <c r="P1434" s="110"/>
      <c r="Q1434" s="68"/>
      <c r="R1434" s="68"/>
      <c r="S1434" s="68"/>
      <c r="T1434" s="69">
        <f t="shared" si="153"/>
        <v>8</v>
      </c>
      <c r="U1434" s="68"/>
      <c r="V1434" s="70"/>
      <c r="W1434" s="70"/>
      <c r="X1434" s="71">
        <f t="shared" si="154"/>
        <v>8</v>
      </c>
      <c r="Y1434" s="72"/>
      <c r="Z1434" s="70"/>
      <c r="AA1434" s="68">
        <v>2</v>
      </c>
      <c r="AB1434" s="73"/>
      <c r="AC1434" s="70"/>
      <c r="AD1434" s="74"/>
      <c r="AE1434" s="68"/>
      <c r="AF1434" s="75"/>
    </row>
    <row r="1435" ht="28.5" customHeight="1" spans="1:32">
      <c r="A1435" s="61" t="s">
        <v>36</v>
      </c>
      <c r="B1435" s="61" t="s">
        <v>908</v>
      </c>
      <c r="C1435" s="61" t="s">
        <v>1080</v>
      </c>
      <c r="D1435" s="61" t="s">
        <v>1110</v>
      </c>
      <c r="E1435" s="76" t="s">
        <v>1111</v>
      </c>
      <c r="F1435" s="46">
        <v>46185</v>
      </c>
      <c r="G1435" s="46" t="str">
        <f t="shared" si="151"/>
        <v>胡梦琳2026-6-12</v>
      </c>
      <c r="H1435" s="63" t="s">
        <v>1126</v>
      </c>
      <c r="I1435" s="63" t="s">
        <v>591</v>
      </c>
      <c r="J1435" s="64"/>
      <c r="K1435" s="64"/>
      <c r="L1435" s="65"/>
      <c r="M1435" s="65"/>
      <c r="N1435" s="65"/>
      <c r="O1435" s="66">
        <v>8</v>
      </c>
      <c r="P1435" s="110"/>
      <c r="Q1435" s="68"/>
      <c r="R1435" s="68"/>
      <c r="S1435" s="68"/>
      <c r="T1435" s="69">
        <f t="shared" si="153"/>
        <v>8</v>
      </c>
      <c r="U1435" s="68"/>
      <c r="V1435" s="70">
        <v>1.5</v>
      </c>
      <c r="W1435" s="70"/>
      <c r="X1435" s="71">
        <f t="shared" si="154"/>
        <v>9.5</v>
      </c>
      <c r="Y1435" s="72"/>
      <c r="Z1435" s="70"/>
      <c r="AA1435" s="68">
        <v>2</v>
      </c>
      <c r="AB1435" s="73"/>
      <c r="AC1435" s="70"/>
      <c r="AD1435" s="74"/>
      <c r="AE1435" s="68"/>
      <c r="AF1435" s="75"/>
    </row>
    <row r="1436" ht="28.5" customHeight="1" spans="1:32">
      <c r="A1436" s="61" t="s">
        <v>36</v>
      </c>
      <c r="B1436" s="61" t="s">
        <v>908</v>
      </c>
      <c r="C1436" s="61" t="s">
        <v>1080</v>
      </c>
      <c r="D1436" s="61" t="s">
        <v>1110</v>
      </c>
      <c r="E1436" s="76" t="s">
        <v>1111</v>
      </c>
      <c r="F1436" s="77">
        <v>46186</v>
      </c>
      <c r="G1436" s="46" t="str">
        <f t="shared" si="151"/>
        <v>胡梦琳2026-6-13</v>
      </c>
      <c r="H1436" s="63" t="s">
        <v>1127</v>
      </c>
      <c r="I1436" s="63"/>
      <c r="J1436" s="64"/>
      <c r="K1436" s="64"/>
      <c r="L1436" s="65"/>
      <c r="M1436" s="65"/>
      <c r="N1436" s="65"/>
      <c r="O1436" s="66"/>
      <c r="P1436" s="110"/>
      <c r="Q1436" s="68"/>
      <c r="R1436" s="68"/>
      <c r="S1436" s="68"/>
      <c r="T1436" s="69">
        <f t="shared" si="153"/>
        <v>0</v>
      </c>
      <c r="U1436" s="68"/>
      <c r="V1436" s="70"/>
      <c r="W1436" s="70"/>
      <c r="X1436" s="71">
        <f t="shared" si="154"/>
        <v>0</v>
      </c>
      <c r="Y1436" s="72"/>
      <c r="Z1436" s="70"/>
      <c r="AA1436" s="68"/>
      <c r="AB1436" s="73"/>
      <c r="AC1436" s="70"/>
      <c r="AD1436" s="74"/>
      <c r="AE1436" s="68"/>
      <c r="AF1436" s="80"/>
    </row>
    <row r="1437" ht="28.5" customHeight="1" spans="1:32">
      <c r="A1437" s="61" t="s">
        <v>36</v>
      </c>
      <c r="B1437" s="61" t="s">
        <v>908</v>
      </c>
      <c r="C1437" s="61" t="s">
        <v>1080</v>
      </c>
      <c r="D1437" s="61" t="s">
        <v>1110</v>
      </c>
      <c r="E1437" s="62" t="s">
        <v>1111</v>
      </c>
      <c r="F1437" s="77">
        <v>46187</v>
      </c>
      <c r="G1437" s="46" t="str">
        <f t="shared" si="151"/>
        <v>胡梦琳2026-6-14</v>
      </c>
      <c r="H1437" s="63"/>
      <c r="I1437" s="63"/>
      <c r="J1437" s="64"/>
      <c r="K1437" s="64"/>
      <c r="L1437" s="65"/>
      <c r="M1437" s="65"/>
      <c r="N1437" s="65"/>
      <c r="O1437" s="66"/>
      <c r="P1437" s="110"/>
      <c r="Q1437" s="68"/>
      <c r="R1437" s="68"/>
      <c r="S1437" s="68"/>
      <c r="T1437" s="69">
        <f t="shared" si="153"/>
        <v>0</v>
      </c>
      <c r="U1437" s="68"/>
      <c r="V1437" s="70"/>
      <c r="W1437" s="70"/>
      <c r="X1437" s="71">
        <f t="shared" si="154"/>
        <v>0</v>
      </c>
      <c r="Y1437" s="72"/>
      <c r="Z1437" s="70"/>
      <c r="AA1437" s="68"/>
      <c r="AB1437" s="73"/>
      <c r="AC1437" s="70"/>
      <c r="AD1437" s="74"/>
      <c r="AE1437" s="68"/>
      <c r="AF1437" s="80"/>
    </row>
    <row r="1438" ht="28.5" customHeight="1" spans="1:32">
      <c r="A1438" s="61" t="s">
        <v>36</v>
      </c>
      <c r="B1438" s="61" t="s">
        <v>908</v>
      </c>
      <c r="C1438" s="61" t="s">
        <v>1080</v>
      </c>
      <c r="D1438" s="61" t="s">
        <v>1110</v>
      </c>
      <c r="E1438" s="76" t="s">
        <v>1111</v>
      </c>
      <c r="F1438" s="46">
        <v>46188</v>
      </c>
      <c r="G1438" s="46" t="str">
        <f t="shared" si="151"/>
        <v>胡梦琳2026-6-15</v>
      </c>
      <c r="H1438" s="63" t="s">
        <v>1128</v>
      </c>
      <c r="I1438" s="63" t="s">
        <v>1129</v>
      </c>
      <c r="J1438" s="64"/>
      <c r="K1438" s="64"/>
      <c r="L1438" s="65"/>
      <c r="M1438" s="65"/>
      <c r="N1438" s="65"/>
      <c r="O1438" s="66">
        <v>8</v>
      </c>
      <c r="P1438" s="110"/>
      <c r="Q1438" s="68"/>
      <c r="R1438" s="68"/>
      <c r="S1438" s="68"/>
      <c r="T1438" s="69">
        <f t="shared" si="153"/>
        <v>8</v>
      </c>
      <c r="U1438" s="68"/>
      <c r="V1438" s="70"/>
      <c r="W1438" s="70"/>
      <c r="X1438" s="71">
        <f t="shared" si="154"/>
        <v>8</v>
      </c>
      <c r="Y1438" s="72"/>
      <c r="Z1438" s="70"/>
      <c r="AA1438" s="68">
        <v>2</v>
      </c>
      <c r="AB1438" s="73"/>
      <c r="AC1438" s="70"/>
      <c r="AD1438" s="74"/>
      <c r="AE1438" s="68"/>
      <c r="AF1438" s="75"/>
    </row>
    <row r="1439" ht="28.5" customHeight="1" spans="1:32">
      <c r="A1439" s="61" t="s">
        <v>36</v>
      </c>
      <c r="B1439" s="61" t="s">
        <v>908</v>
      </c>
      <c r="C1439" s="61" t="s">
        <v>1080</v>
      </c>
      <c r="D1439" s="61" t="s">
        <v>1110</v>
      </c>
      <c r="E1439" s="76" t="s">
        <v>1111</v>
      </c>
      <c r="F1439" s="46">
        <v>46189</v>
      </c>
      <c r="G1439" s="46" t="str">
        <f t="shared" si="151"/>
        <v>胡梦琳2026-6-16</v>
      </c>
      <c r="H1439" s="63" t="s">
        <v>335</v>
      </c>
      <c r="I1439" s="63" t="s">
        <v>1130</v>
      </c>
      <c r="J1439" s="64"/>
      <c r="K1439" s="64"/>
      <c r="L1439" s="65"/>
      <c r="M1439" s="65"/>
      <c r="N1439" s="65"/>
      <c r="O1439" s="66">
        <v>8</v>
      </c>
      <c r="P1439" s="111"/>
      <c r="Q1439" s="68"/>
      <c r="R1439" s="68"/>
      <c r="S1439" s="68"/>
      <c r="T1439" s="69">
        <f t="shared" si="153"/>
        <v>8</v>
      </c>
      <c r="U1439" s="68"/>
      <c r="V1439" s="70"/>
      <c r="W1439" s="70"/>
      <c r="X1439" s="71">
        <f t="shared" si="154"/>
        <v>8</v>
      </c>
      <c r="Y1439" s="72"/>
      <c r="Z1439" s="70"/>
      <c r="AA1439" s="68">
        <v>2</v>
      </c>
      <c r="AB1439" s="73"/>
      <c r="AC1439" s="70"/>
      <c r="AD1439" s="74"/>
      <c r="AE1439" s="68"/>
      <c r="AF1439" s="80"/>
    </row>
    <row r="1440" ht="28.5" customHeight="1" spans="1:32">
      <c r="A1440" s="61" t="s">
        <v>36</v>
      </c>
      <c r="B1440" s="61" t="s">
        <v>908</v>
      </c>
      <c r="C1440" s="61" t="s">
        <v>1080</v>
      </c>
      <c r="D1440" s="61" t="s">
        <v>1110</v>
      </c>
      <c r="E1440" s="76" t="s">
        <v>1111</v>
      </c>
      <c r="F1440" s="46">
        <v>46190</v>
      </c>
      <c r="G1440" s="46" t="str">
        <f t="shared" si="151"/>
        <v>胡梦琳2026-6-17</v>
      </c>
      <c r="H1440" s="63" t="s">
        <v>1131</v>
      </c>
      <c r="I1440" s="63" t="s">
        <v>765</v>
      </c>
      <c r="J1440" s="64"/>
      <c r="K1440" s="64"/>
      <c r="L1440" s="65"/>
      <c r="M1440" s="65"/>
      <c r="N1440" s="65"/>
      <c r="O1440" s="66">
        <v>8</v>
      </c>
      <c r="P1440" s="110"/>
      <c r="Q1440" s="68"/>
      <c r="R1440" s="68"/>
      <c r="S1440" s="68"/>
      <c r="T1440" s="69">
        <f t="shared" si="153"/>
        <v>8</v>
      </c>
      <c r="U1440" s="68"/>
      <c r="V1440" s="70"/>
      <c r="W1440" s="70"/>
      <c r="X1440" s="71">
        <f t="shared" si="154"/>
        <v>8</v>
      </c>
      <c r="Y1440" s="72">
        <v>1</v>
      </c>
      <c r="Z1440" s="70"/>
      <c r="AA1440" s="68">
        <v>2</v>
      </c>
      <c r="AB1440" s="73"/>
      <c r="AC1440" s="70"/>
      <c r="AD1440" s="74"/>
      <c r="AE1440" s="68"/>
      <c r="AF1440" s="75"/>
    </row>
    <row r="1441" ht="28.5" customHeight="1" spans="1:33">
      <c r="A1441" s="61" t="s">
        <v>36</v>
      </c>
      <c r="B1441" s="61" t="s">
        <v>908</v>
      </c>
      <c r="C1441" s="61" t="s">
        <v>1080</v>
      </c>
      <c r="D1441" s="61" t="s">
        <v>1110</v>
      </c>
      <c r="E1441" s="76" t="s">
        <v>1111</v>
      </c>
      <c r="F1441" s="46">
        <v>46191</v>
      </c>
      <c r="G1441" s="46" t="str">
        <f t="shared" si="151"/>
        <v>胡梦琳2026-6-18</v>
      </c>
      <c r="H1441" s="63" t="s">
        <v>1132</v>
      </c>
      <c r="I1441" s="63"/>
      <c r="J1441" s="64"/>
      <c r="K1441" s="64"/>
      <c r="L1441" s="65"/>
      <c r="M1441" s="65"/>
      <c r="N1441" s="65"/>
      <c r="O1441" s="66">
        <v>8</v>
      </c>
      <c r="P1441" s="110"/>
      <c r="Q1441" s="68"/>
      <c r="R1441" s="68"/>
      <c r="S1441" s="68"/>
      <c r="T1441" s="69">
        <f t="shared" si="153"/>
        <v>8</v>
      </c>
      <c r="U1441" s="68"/>
      <c r="V1441" s="70"/>
      <c r="W1441" s="70"/>
      <c r="X1441" s="71">
        <f t="shared" si="154"/>
        <v>8</v>
      </c>
      <c r="Y1441" s="72"/>
      <c r="Z1441" s="70"/>
      <c r="AA1441" s="68"/>
      <c r="AB1441" s="73"/>
      <c r="AC1441" s="70"/>
      <c r="AD1441" s="74"/>
      <c r="AE1441" s="68"/>
      <c r="AF1441" s="75"/>
    </row>
    <row r="1442" ht="28.5" customHeight="1" spans="1:33">
      <c r="A1442" s="61" t="s">
        <v>36</v>
      </c>
      <c r="B1442" s="61" t="s">
        <v>908</v>
      </c>
      <c r="C1442" s="61" t="s">
        <v>1080</v>
      </c>
      <c r="D1442" s="61" t="s">
        <v>1110</v>
      </c>
      <c r="E1442" s="76" t="s">
        <v>1111</v>
      </c>
      <c r="F1442" s="82">
        <v>46192</v>
      </c>
      <c r="G1442" s="46" t="str">
        <f t="shared" si="151"/>
        <v>胡梦琳2026-6-19</v>
      </c>
      <c r="H1442" s="63"/>
      <c r="I1442" s="63"/>
      <c r="J1442" s="64"/>
      <c r="K1442" s="64"/>
      <c r="L1442" s="65"/>
      <c r="M1442" s="65"/>
      <c r="N1442" s="65"/>
      <c r="O1442" s="66"/>
      <c r="P1442" s="110"/>
      <c r="Q1442" s="68"/>
      <c r="R1442" s="68"/>
      <c r="S1442" s="68"/>
      <c r="T1442" s="69">
        <f t="shared" si="153"/>
        <v>0</v>
      </c>
      <c r="U1442" s="68"/>
      <c r="V1442" s="70"/>
      <c r="W1442" s="70"/>
      <c r="X1442" s="71">
        <f t="shared" si="154"/>
        <v>0</v>
      </c>
      <c r="Y1442" s="72"/>
      <c r="Z1442" s="70"/>
      <c r="AA1442" s="68"/>
      <c r="AB1442" s="73">
        <v>8</v>
      </c>
      <c r="AC1442" s="70"/>
      <c r="AD1442" s="74"/>
      <c r="AE1442" s="68"/>
      <c r="AF1442" s="75"/>
    </row>
    <row r="1443" ht="28.5" customHeight="1" spans="1:33">
      <c r="A1443" s="61" t="s">
        <v>36</v>
      </c>
      <c r="B1443" s="61" t="s">
        <v>908</v>
      </c>
      <c r="C1443" s="61" t="s">
        <v>1080</v>
      </c>
      <c r="D1443" s="61" t="s">
        <v>1110</v>
      </c>
      <c r="E1443" s="76" t="s">
        <v>1111</v>
      </c>
      <c r="F1443" s="77">
        <v>46193</v>
      </c>
      <c r="G1443" s="46" t="str">
        <f t="shared" si="151"/>
        <v>胡梦琳2026-6-20</v>
      </c>
      <c r="H1443" s="63"/>
      <c r="I1443" s="63"/>
      <c r="J1443" s="64"/>
      <c r="K1443" s="64"/>
      <c r="L1443" s="65"/>
      <c r="M1443" s="65"/>
      <c r="N1443" s="65"/>
      <c r="O1443" s="66"/>
      <c r="P1443" s="110"/>
      <c r="Q1443" s="68"/>
      <c r="R1443" s="68"/>
      <c r="S1443" s="68"/>
      <c r="T1443" s="69">
        <f t="shared" si="153"/>
        <v>0</v>
      </c>
      <c r="U1443" s="68"/>
      <c r="V1443" s="70"/>
      <c r="W1443" s="70"/>
      <c r="X1443" s="71">
        <f t="shared" si="154"/>
        <v>0</v>
      </c>
      <c r="Y1443" s="72"/>
      <c r="Z1443" s="70"/>
      <c r="AA1443" s="68"/>
      <c r="AB1443" s="73"/>
      <c r="AC1443" s="70"/>
      <c r="AD1443" s="74"/>
      <c r="AE1443" s="68"/>
      <c r="AF1443" s="75"/>
    </row>
    <row r="1444" ht="28.5" customHeight="1" spans="1:33">
      <c r="A1444" s="61" t="s">
        <v>36</v>
      </c>
      <c r="B1444" s="61" t="s">
        <v>908</v>
      </c>
      <c r="C1444" s="61" t="s">
        <v>1080</v>
      </c>
      <c r="D1444" s="61" t="s">
        <v>1110</v>
      </c>
      <c r="E1444" s="62" t="s">
        <v>1111</v>
      </c>
      <c r="F1444" s="46">
        <v>46194</v>
      </c>
      <c r="G1444" s="46" t="str">
        <f t="shared" si="151"/>
        <v>胡梦琳2026-6-21</v>
      </c>
      <c r="H1444" s="63" t="s">
        <v>1133</v>
      </c>
      <c r="I1444" s="63"/>
      <c r="J1444" s="64"/>
      <c r="K1444" s="64"/>
      <c r="L1444" s="65"/>
      <c r="M1444" s="65"/>
      <c r="N1444" s="65"/>
      <c r="O1444" s="66">
        <v>8</v>
      </c>
      <c r="P1444" s="110"/>
      <c r="Q1444" s="68"/>
      <c r="R1444" s="68"/>
      <c r="S1444" s="68"/>
      <c r="T1444" s="69">
        <f t="shared" si="153"/>
        <v>8</v>
      </c>
      <c r="U1444" s="68"/>
      <c r="V1444" s="70"/>
      <c r="W1444" s="70"/>
      <c r="X1444" s="71">
        <f t="shared" si="154"/>
        <v>8</v>
      </c>
      <c r="Y1444" s="72"/>
      <c r="Z1444" s="70"/>
      <c r="AA1444" s="68"/>
      <c r="AB1444" s="73"/>
      <c r="AC1444" s="70"/>
      <c r="AD1444" s="74"/>
      <c r="AE1444" s="68"/>
      <c r="AF1444" s="75"/>
    </row>
    <row r="1445" ht="28.5" customHeight="1" spans="1:33">
      <c r="A1445" s="61" t="s">
        <v>36</v>
      </c>
      <c r="B1445" s="61" t="s">
        <v>908</v>
      </c>
      <c r="C1445" s="61" t="s">
        <v>1080</v>
      </c>
      <c r="D1445" s="61" t="s">
        <v>1110</v>
      </c>
      <c r="E1445" s="76" t="s">
        <v>1111</v>
      </c>
      <c r="F1445" s="46">
        <v>46195</v>
      </c>
      <c r="G1445" s="46" t="str">
        <f t="shared" si="151"/>
        <v>胡梦琳2026-6-22</v>
      </c>
      <c r="H1445" s="63"/>
      <c r="I1445" s="63"/>
      <c r="J1445" s="64"/>
      <c r="K1445" s="64"/>
      <c r="L1445" s="65"/>
      <c r="M1445" s="65"/>
      <c r="N1445" s="65"/>
      <c r="O1445" s="66"/>
      <c r="P1445" s="110"/>
      <c r="Q1445" s="68"/>
      <c r="R1445" s="68"/>
      <c r="S1445" s="68"/>
      <c r="T1445" s="69">
        <f t="shared" si="153"/>
        <v>0</v>
      </c>
      <c r="U1445" s="68"/>
      <c r="V1445" s="70"/>
      <c r="W1445" s="70"/>
      <c r="X1445" s="71">
        <f t="shared" si="154"/>
        <v>0</v>
      </c>
      <c r="Y1445" s="72"/>
      <c r="Z1445" s="70"/>
      <c r="AA1445" s="68"/>
      <c r="AB1445" s="73"/>
      <c r="AC1445" s="70"/>
      <c r="AD1445" s="74"/>
      <c r="AE1445" s="68"/>
      <c r="AF1445" s="75"/>
    </row>
    <row r="1446" ht="28.5" customHeight="1" spans="1:33">
      <c r="A1446" s="61" t="s">
        <v>36</v>
      </c>
      <c r="B1446" s="61" t="s">
        <v>908</v>
      </c>
      <c r="C1446" s="61" t="s">
        <v>1080</v>
      </c>
      <c r="D1446" s="61" t="s">
        <v>1110</v>
      </c>
      <c r="E1446" s="76" t="s">
        <v>1111</v>
      </c>
      <c r="F1446" s="46">
        <v>46196</v>
      </c>
      <c r="G1446" s="46" t="str">
        <f t="shared" si="151"/>
        <v>胡梦琳2026-6-23</v>
      </c>
      <c r="H1446" s="63"/>
      <c r="I1446" s="63"/>
      <c r="J1446" s="64"/>
      <c r="K1446" s="64"/>
      <c r="L1446" s="65"/>
      <c r="M1446" s="65"/>
      <c r="N1446" s="65"/>
      <c r="O1446" s="66"/>
      <c r="P1446" s="110"/>
      <c r="Q1446" s="68"/>
      <c r="R1446" s="68"/>
      <c r="S1446" s="68"/>
      <c r="T1446" s="69">
        <f t="shared" si="153"/>
        <v>0</v>
      </c>
      <c r="U1446" s="68"/>
      <c r="V1446" s="70"/>
      <c r="W1446" s="70"/>
      <c r="X1446" s="71">
        <f t="shared" si="154"/>
        <v>0</v>
      </c>
      <c r="Y1446" s="72"/>
      <c r="Z1446" s="70"/>
      <c r="AA1446" s="68"/>
      <c r="AB1446" s="73"/>
      <c r="AC1446" s="70"/>
      <c r="AD1446" s="74"/>
      <c r="AE1446" s="68"/>
      <c r="AF1446" s="75"/>
    </row>
    <row r="1447" ht="28.5" customHeight="1" spans="1:33">
      <c r="A1447" s="61" t="s">
        <v>36</v>
      </c>
      <c r="B1447" s="61" t="s">
        <v>908</v>
      </c>
      <c r="C1447" s="61" t="s">
        <v>1080</v>
      </c>
      <c r="D1447" s="61" t="s">
        <v>1110</v>
      </c>
      <c r="E1447" s="76" t="s">
        <v>1111</v>
      </c>
      <c r="F1447" s="46">
        <v>46197</v>
      </c>
      <c r="G1447" s="46" t="str">
        <f t="shared" si="151"/>
        <v>胡梦琳2026-6-24</v>
      </c>
      <c r="H1447" s="63"/>
      <c r="I1447" s="63"/>
      <c r="J1447" s="64"/>
      <c r="K1447" s="64"/>
      <c r="L1447" s="65"/>
      <c r="M1447" s="65"/>
      <c r="N1447" s="65"/>
      <c r="O1447" s="66"/>
      <c r="P1447" s="110"/>
      <c r="Q1447" s="68"/>
      <c r="R1447" s="68"/>
      <c r="S1447" s="68"/>
      <c r="T1447" s="69">
        <f t="shared" si="153"/>
        <v>0</v>
      </c>
      <c r="U1447" s="68"/>
      <c r="V1447" s="70"/>
      <c r="W1447" s="70"/>
      <c r="X1447" s="71">
        <f t="shared" si="154"/>
        <v>0</v>
      </c>
      <c r="Y1447" s="72"/>
      <c r="Z1447" s="70"/>
      <c r="AA1447" s="68"/>
      <c r="AB1447" s="73"/>
      <c r="AC1447" s="70"/>
      <c r="AD1447" s="74"/>
      <c r="AE1447" s="68"/>
      <c r="AF1447" s="75"/>
    </row>
    <row r="1448" ht="28.5" customHeight="1" spans="1:33">
      <c r="A1448" s="61" t="s">
        <v>36</v>
      </c>
      <c r="B1448" s="61" t="s">
        <v>908</v>
      </c>
      <c r="C1448" s="61" t="s">
        <v>1080</v>
      </c>
      <c r="D1448" s="61" t="s">
        <v>1110</v>
      </c>
      <c r="E1448" s="76" t="s">
        <v>1111</v>
      </c>
      <c r="F1448" s="46">
        <v>46198</v>
      </c>
      <c r="G1448" s="46" t="str">
        <f t="shared" si="151"/>
        <v>胡梦琳2026-6-25</v>
      </c>
      <c r="H1448" s="63"/>
      <c r="I1448" s="63"/>
      <c r="J1448" s="64"/>
      <c r="K1448" s="64"/>
      <c r="L1448" s="65"/>
      <c r="M1448" s="65"/>
      <c r="N1448" s="65"/>
      <c r="O1448" s="66"/>
      <c r="P1448" s="110"/>
      <c r="Q1448" s="68"/>
      <c r="R1448" s="68"/>
      <c r="S1448" s="68"/>
      <c r="T1448" s="69">
        <f t="shared" si="153"/>
        <v>0</v>
      </c>
      <c r="U1448" s="68"/>
      <c r="V1448" s="70"/>
      <c r="W1448" s="70"/>
      <c r="X1448" s="71">
        <f t="shared" si="154"/>
        <v>0</v>
      </c>
      <c r="Y1448" s="72"/>
      <c r="Z1448" s="70"/>
      <c r="AA1448" s="68"/>
      <c r="AB1448" s="73"/>
      <c r="AC1448" s="70"/>
      <c r="AD1448" s="74"/>
      <c r="AE1448" s="68"/>
      <c r="AF1448" s="75"/>
    </row>
    <row r="1449" ht="28.5" customHeight="1" spans="1:33">
      <c r="A1449" s="61" t="s">
        <v>36</v>
      </c>
      <c r="B1449" s="61" t="s">
        <v>908</v>
      </c>
      <c r="C1449" s="61" t="s">
        <v>1080</v>
      </c>
      <c r="D1449" s="61" t="s">
        <v>1110</v>
      </c>
      <c r="E1449" s="76" t="s">
        <v>1111</v>
      </c>
      <c r="F1449" s="46">
        <v>46199</v>
      </c>
      <c r="G1449" s="46" t="str">
        <f t="shared" si="151"/>
        <v>胡梦琳2026-6-26</v>
      </c>
      <c r="H1449" s="63"/>
      <c r="I1449" s="63"/>
      <c r="J1449" s="64"/>
      <c r="K1449" s="64"/>
      <c r="L1449" s="65"/>
      <c r="M1449" s="65"/>
      <c r="N1449" s="65"/>
      <c r="O1449" s="66"/>
      <c r="P1449" s="110"/>
      <c r="Q1449" s="68"/>
      <c r="R1449" s="68"/>
      <c r="S1449" s="68"/>
      <c r="T1449" s="69">
        <f t="shared" si="153"/>
        <v>0</v>
      </c>
      <c r="U1449" s="68"/>
      <c r="V1449" s="70"/>
      <c r="W1449" s="70"/>
      <c r="X1449" s="71">
        <f t="shared" si="154"/>
        <v>0</v>
      </c>
      <c r="Y1449" s="72"/>
      <c r="Z1449" s="70"/>
      <c r="AA1449" s="68"/>
      <c r="AB1449" s="73"/>
      <c r="AC1449" s="70"/>
      <c r="AD1449" s="74"/>
      <c r="AE1449" s="68"/>
      <c r="AF1449" s="75"/>
    </row>
    <row r="1450" ht="28.5" customHeight="1" spans="1:33">
      <c r="A1450" s="61" t="s">
        <v>36</v>
      </c>
      <c r="B1450" s="61" t="s">
        <v>908</v>
      </c>
      <c r="C1450" s="61" t="s">
        <v>1080</v>
      </c>
      <c r="D1450" s="61" t="s">
        <v>1110</v>
      </c>
      <c r="E1450" s="76" t="s">
        <v>1111</v>
      </c>
      <c r="F1450" s="46">
        <v>46200</v>
      </c>
      <c r="G1450" s="46" t="str">
        <f t="shared" si="151"/>
        <v>胡梦琳2026-6-27</v>
      </c>
      <c r="H1450" s="63"/>
      <c r="I1450" s="63"/>
      <c r="J1450" s="64"/>
      <c r="K1450" s="64"/>
      <c r="L1450" s="65"/>
      <c r="M1450" s="65"/>
      <c r="N1450" s="79"/>
      <c r="O1450" s="66"/>
      <c r="P1450" s="110"/>
      <c r="Q1450" s="68"/>
      <c r="R1450" s="68"/>
      <c r="S1450" s="68"/>
      <c r="T1450" s="69">
        <f t="shared" si="153"/>
        <v>0</v>
      </c>
      <c r="U1450" s="68"/>
      <c r="V1450" s="70"/>
      <c r="W1450" s="70"/>
      <c r="X1450" s="71">
        <f t="shared" si="154"/>
        <v>0</v>
      </c>
      <c r="Y1450" s="72"/>
      <c r="Z1450" s="70"/>
      <c r="AA1450" s="68"/>
      <c r="AB1450" s="73"/>
      <c r="AC1450" s="70"/>
      <c r="AD1450" s="74"/>
      <c r="AE1450" s="68"/>
      <c r="AF1450" s="75"/>
    </row>
    <row r="1451" ht="28.5" customHeight="1" spans="1:33">
      <c r="A1451" s="61" t="s">
        <v>36</v>
      </c>
      <c r="B1451" s="61" t="s">
        <v>908</v>
      </c>
      <c r="C1451" s="61" t="s">
        <v>1080</v>
      </c>
      <c r="D1451" s="61" t="s">
        <v>1110</v>
      </c>
      <c r="E1451" s="62" t="s">
        <v>1111</v>
      </c>
      <c r="F1451" s="46">
        <v>46201</v>
      </c>
      <c r="G1451" s="46" t="str">
        <f t="shared" si="151"/>
        <v>胡梦琳2026-6-28</v>
      </c>
      <c r="H1451" s="63"/>
      <c r="I1451" s="63"/>
      <c r="J1451" s="64"/>
      <c r="K1451" s="64"/>
      <c r="L1451" s="65"/>
      <c r="M1451" s="65"/>
      <c r="N1451" s="65"/>
      <c r="O1451" s="66"/>
      <c r="P1451" s="110"/>
      <c r="Q1451" s="68"/>
      <c r="R1451" s="68"/>
      <c r="S1451" s="68"/>
      <c r="T1451" s="69">
        <f t="shared" si="153"/>
        <v>0</v>
      </c>
      <c r="U1451" s="68"/>
      <c r="V1451" s="70"/>
      <c r="W1451" s="70"/>
      <c r="X1451" s="71">
        <f t="shared" si="154"/>
        <v>0</v>
      </c>
      <c r="Y1451" s="72"/>
      <c r="Z1451" s="70"/>
      <c r="AA1451" s="68"/>
      <c r="AB1451" s="73"/>
      <c r="AC1451" s="70"/>
      <c r="AD1451" s="74"/>
      <c r="AE1451" s="68"/>
      <c r="AF1451" s="75"/>
    </row>
    <row r="1452" ht="28.5" customHeight="1" spans="1:33">
      <c r="A1452" s="61" t="s">
        <v>36</v>
      </c>
      <c r="B1452" s="61" t="s">
        <v>908</v>
      </c>
      <c r="C1452" s="61" t="s">
        <v>1080</v>
      </c>
      <c r="D1452" s="61" t="s">
        <v>1110</v>
      </c>
      <c r="E1452" s="76" t="s">
        <v>1111</v>
      </c>
      <c r="F1452" s="46">
        <v>46202</v>
      </c>
      <c r="G1452" s="46" t="str">
        <f t="shared" si="151"/>
        <v>胡梦琳2026-6-29</v>
      </c>
      <c r="H1452" s="63"/>
      <c r="I1452" s="63"/>
      <c r="J1452" s="64"/>
      <c r="K1452" s="64"/>
      <c r="L1452" s="65"/>
      <c r="M1452" s="65"/>
      <c r="N1452" s="79"/>
      <c r="O1452" s="66"/>
      <c r="P1452" s="110"/>
      <c r="Q1452" s="68"/>
      <c r="R1452" s="68"/>
      <c r="S1452" s="68"/>
      <c r="T1452" s="69">
        <f t="shared" si="153"/>
        <v>0</v>
      </c>
      <c r="U1452" s="68"/>
      <c r="V1452" s="70"/>
      <c r="W1452" s="70"/>
      <c r="X1452" s="71">
        <f t="shared" si="154"/>
        <v>0</v>
      </c>
      <c r="Y1452" s="72"/>
      <c r="Z1452" s="70"/>
      <c r="AA1452" s="68"/>
      <c r="AB1452" s="73"/>
      <c r="AC1452" s="70"/>
      <c r="AD1452" s="74"/>
      <c r="AE1452" s="68"/>
      <c r="AF1452" s="75"/>
    </row>
    <row r="1453" s="3" customFormat="1" ht="28.5" customHeight="1" spans="1:33">
      <c r="A1453" s="61" t="s">
        <v>36</v>
      </c>
      <c r="B1453" s="61" t="s">
        <v>908</v>
      </c>
      <c r="C1453" s="61" t="s">
        <v>1080</v>
      </c>
      <c r="D1453" s="61" t="s">
        <v>1110</v>
      </c>
      <c r="E1453" s="76" t="s">
        <v>1111</v>
      </c>
      <c r="F1453" s="46">
        <v>46203</v>
      </c>
      <c r="G1453" s="46" t="str">
        <f t="shared" si="151"/>
        <v>胡梦琳2026-6-30</v>
      </c>
      <c r="H1453" s="63"/>
      <c r="I1453" s="63"/>
      <c r="J1453" s="64"/>
      <c r="K1453" s="64"/>
      <c r="L1453" s="65"/>
      <c r="M1453" s="65"/>
      <c r="N1453" s="65"/>
      <c r="O1453" s="66"/>
      <c r="P1453" s="110"/>
      <c r="Q1453" s="68"/>
      <c r="R1453" s="68"/>
      <c r="S1453" s="68"/>
      <c r="T1453" s="69">
        <f t="shared" si="153"/>
        <v>0</v>
      </c>
      <c r="U1453" s="68"/>
      <c r="V1453" s="70"/>
      <c r="W1453" s="70"/>
      <c r="X1453" s="71">
        <f t="shared" si="154"/>
        <v>0</v>
      </c>
      <c r="Y1453" s="72"/>
      <c r="Z1453" s="70"/>
      <c r="AA1453" s="68"/>
      <c r="AB1453" s="73"/>
      <c r="AC1453" s="70"/>
      <c r="AD1453" s="74"/>
      <c r="AE1453" s="68"/>
      <c r="AF1453" s="75"/>
      <c r="AG1453" s="15"/>
    </row>
    <row r="1454" s="3" customFormat="1" ht="28.5" customHeight="1" spans="1:33">
      <c r="A1454" s="61" t="s">
        <v>36</v>
      </c>
      <c r="B1454" s="61" t="s">
        <v>908</v>
      </c>
      <c r="C1454" s="61" t="s">
        <v>1080</v>
      </c>
      <c r="D1454" s="61" t="s">
        <v>1110</v>
      </c>
      <c r="E1454" s="76" t="s">
        <v>1111</v>
      </c>
      <c r="F1454" s="46">
        <v>46204</v>
      </c>
      <c r="G1454" s="46" t="str">
        <f t="shared" si="151"/>
        <v>胡梦琳2026-7-1</v>
      </c>
      <c r="H1454" s="63"/>
      <c r="I1454" s="63"/>
      <c r="J1454" s="64"/>
      <c r="K1454" s="64"/>
      <c r="L1454" s="65"/>
      <c r="M1454" s="65"/>
      <c r="N1454" s="65"/>
      <c r="O1454" s="66"/>
      <c r="P1454" s="110"/>
      <c r="Q1454" s="68"/>
      <c r="R1454" s="68"/>
      <c r="S1454" s="68"/>
      <c r="T1454" s="69">
        <f t="shared" si="153"/>
        <v>0</v>
      </c>
      <c r="U1454" s="68"/>
      <c r="V1454" s="70"/>
      <c r="W1454" s="70"/>
      <c r="X1454" s="71">
        <f t="shared" si="154"/>
        <v>0</v>
      </c>
      <c r="Y1454" s="72"/>
      <c r="Z1454" s="70"/>
      <c r="AA1454" s="68"/>
      <c r="AB1454" s="73"/>
      <c r="AC1454" s="70"/>
      <c r="AD1454" s="74"/>
      <c r="AE1454" s="68"/>
      <c r="AF1454" s="75"/>
      <c r="AG1454" s="15"/>
    </row>
    <row r="1455" ht="28.5" customHeight="1" spans="1:33">
      <c r="A1455" s="84" t="s">
        <v>36</v>
      </c>
      <c r="B1455" s="84" t="s">
        <v>908</v>
      </c>
      <c r="C1455" s="84" t="s">
        <v>1080</v>
      </c>
      <c r="D1455" s="84" t="s">
        <v>1110</v>
      </c>
      <c r="E1455" s="85" t="s">
        <v>1111</v>
      </c>
      <c r="F1455" s="86">
        <v>46235</v>
      </c>
      <c r="G1455" s="46" t="str">
        <f t="shared" si="151"/>
        <v>胡梦琳2026-8-1</v>
      </c>
      <c r="H1455" s="63"/>
      <c r="I1455" s="63"/>
      <c r="J1455" s="64"/>
      <c r="K1455" s="64"/>
      <c r="L1455" s="65"/>
      <c r="M1455" s="65"/>
      <c r="N1455" s="91"/>
      <c r="O1455" s="66"/>
      <c r="P1455" s="87"/>
      <c r="Q1455" s="87"/>
      <c r="R1455" s="87"/>
      <c r="S1455" s="87"/>
      <c r="T1455" s="69">
        <f t="shared" si="153"/>
        <v>0</v>
      </c>
      <c r="U1455" s="87"/>
      <c r="V1455" s="87"/>
      <c r="W1455" s="87"/>
      <c r="X1455" s="71">
        <f t="shared" si="154"/>
        <v>0</v>
      </c>
      <c r="Y1455" s="88"/>
      <c r="Z1455" s="87"/>
      <c r="AA1455" s="87"/>
      <c r="AB1455" s="87"/>
      <c r="AC1455" s="87"/>
      <c r="AD1455" s="89"/>
      <c r="AE1455" s="87"/>
      <c r="AF1455" s="90"/>
    </row>
    <row r="1456" ht="28.5" customHeight="1" spans="1:33">
      <c r="A1456" s="44" t="s">
        <v>36</v>
      </c>
      <c r="B1456" s="44" t="s">
        <v>908</v>
      </c>
      <c r="C1456" s="44" t="s">
        <v>1134</v>
      </c>
      <c r="D1456" s="44" t="s">
        <v>1135</v>
      </c>
      <c r="E1456" s="44" t="s">
        <v>1136</v>
      </c>
      <c r="F1456" s="45">
        <v>46173</v>
      </c>
      <c r="G1456" s="46" t="str">
        <f t="shared" ref="G1445:G1508" si="155">E1456&amp;TEXT(MID(F1456,1,5),"YYYY-m-d")</f>
        <v>文智2026-5-31</v>
      </c>
      <c r="H1456" s="112"/>
      <c r="I1456" s="112"/>
      <c r="J1456" s="113"/>
      <c r="K1456" s="113"/>
      <c r="L1456" s="113"/>
      <c r="M1456" s="114"/>
      <c r="N1456" s="114"/>
      <c r="O1456" s="115">
        <f t="shared" ref="O1456:AE1456" si="156">SUM(O1457:O1488)</f>
        <v>128</v>
      </c>
      <c r="P1456" s="116">
        <f t="shared" si="156"/>
        <v>0</v>
      </c>
      <c r="Q1456" s="117">
        <f t="shared" si="156"/>
        <v>0</v>
      </c>
      <c r="R1456" s="117">
        <f t="shared" si="156"/>
        <v>0</v>
      </c>
      <c r="S1456" s="53">
        <f t="shared" si="156"/>
        <v>0</v>
      </c>
      <c r="T1456" s="118">
        <f t="shared" si="156"/>
        <v>128</v>
      </c>
      <c r="U1456" s="55">
        <f t="shared" si="156"/>
        <v>0</v>
      </c>
      <c r="V1456" s="118">
        <f t="shared" si="156"/>
        <v>3</v>
      </c>
      <c r="W1456" s="118">
        <f t="shared" si="156"/>
        <v>0</v>
      </c>
      <c r="X1456" s="119">
        <f t="shared" si="156"/>
        <v>131</v>
      </c>
      <c r="Y1456" s="120">
        <f t="shared" si="156"/>
        <v>0</v>
      </c>
      <c r="Z1456" s="118">
        <f t="shared" si="156"/>
        <v>0</v>
      </c>
      <c r="AA1456" s="121">
        <f t="shared" si="156"/>
        <v>42</v>
      </c>
      <c r="AB1456" s="118">
        <f t="shared" si="156"/>
        <v>8</v>
      </c>
      <c r="AC1456" s="118">
        <f t="shared" si="156"/>
        <v>0</v>
      </c>
      <c r="AD1456" s="122">
        <f t="shared" si="156"/>
        <v>0</v>
      </c>
      <c r="AE1456" s="121">
        <f t="shared" si="156"/>
        <v>0</v>
      </c>
      <c r="AF1456" s="60"/>
    </row>
    <row r="1457" ht="28.5" customHeight="1" spans="1:32">
      <c r="A1457" s="61" t="s">
        <v>36</v>
      </c>
      <c r="B1457" s="61" t="s">
        <v>908</v>
      </c>
      <c r="C1457" s="61" t="s">
        <v>1134</v>
      </c>
      <c r="D1457" s="61" t="s">
        <v>1135</v>
      </c>
      <c r="E1457" s="62" t="s">
        <v>1136</v>
      </c>
      <c r="F1457" s="46">
        <v>46174</v>
      </c>
      <c r="G1457" s="46" t="str">
        <f t="shared" si="155"/>
        <v>文智2026-6-1</v>
      </c>
      <c r="H1457" s="63" t="s">
        <v>1137</v>
      </c>
      <c r="I1457" s="63" t="s">
        <v>194</v>
      </c>
      <c r="J1457" s="64"/>
      <c r="K1457" s="64"/>
      <c r="L1457" s="65"/>
      <c r="M1457" s="65"/>
      <c r="N1457" s="65"/>
      <c r="O1457" s="66">
        <v>8</v>
      </c>
      <c r="P1457" s="123"/>
      <c r="Q1457" s="68"/>
      <c r="R1457" s="68"/>
      <c r="S1457" s="68"/>
      <c r="T1457" s="69">
        <f t="shared" ref="T1457:T1488" si="157">SUM(O1457:S1457)</f>
        <v>8</v>
      </c>
      <c r="U1457" s="68"/>
      <c r="V1457" s="70"/>
      <c r="W1457" s="70"/>
      <c r="X1457" s="71">
        <f t="shared" ref="X1457:X1488" si="158">SUM(T1457:W1457)</f>
        <v>8</v>
      </c>
      <c r="Y1457" s="72"/>
      <c r="Z1457" s="70"/>
      <c r="AA1457" s="68">
        <v>2</v>
      </c>
      <c r="AB1457" s="73"/>
      <c r="AC1457" s="70"/>
      <c r="AD1457" s="74"/>
      <c r="AE1457" s="68"/>
      <c r="AF1457" s="75"/>
    </row>
    <row r="1458" ht="28.5" customHeight="1" spans="1:32">
      <c r="A1458" s="61" t="s">
        <v>36</v>
      </c>
      <c r="B1458" s="61" t="s">
        <v>908</v>
      </c>
      <c r="C1458" s="61" t="s">
        <v>1134</v>
      </c>
      <c r="D1458" s="61" t="s">
        <v>1135</v>
      </c>
      <c r="E1458" s="62" t="s">
        <v>1136</v>
      </c>
      <c r="F1458" s="46">
        <v>46175</v>
      </c>
      <c r="G1458" s="46" t="str">
        <f t="shared" si="155"/>
        <v>文智2026-6-2</v>
      </c>
      <c r="H1458" s="63" t="s">
        <v>1138</v>
      </c>
      <c r="I1458" s="63" t="s">
        <v>1139</v>
      </c>
      <c r="J1458" s="64"/>
      <c r="K1458" s="64"/>
      <c r="L1458" s="65"/>
      <c r="M1458" s="65"/>
      <c r="N1458" s="65"/>
      <c r="O1458" s="66">
        <v>8</v>
      </c>
      <c r="P1458" s="123"/>
      <c r="Q1458" s="68"/>
      <c r="R1458" s="68"/>
      <c r="S1458" s="68"/>
      <c r="T1458" s="69">
        <f t="shared" si="157"/>
        <v>8</v>
      </c>
      <c r="U1458" s="68"/>
      <c r="V1458" s="70">
        <v>1</v>
      </c>
      <c r="W1458" s="70"/>
      <c r="X1458" s="71">
        <f t="shared" si="158"/>
        <v>9</v>
      </c>
      <c r="Y1458" s="72"/>
      <c r="Z1458" s="70"/>
      <c r="AA1458" s="68">
        <v>4</v>
      </c>
      <c r="AB1458" s="73"/>
      <c r="AC1458" s="70"/>
      <c r="AD1458" s="74"/>
      <c r="AE1458" s="68"/>
      <c r="AF1458" s="75"/>
    </row>
    <row r="1459" ht="28.5" customHeight="1" spans="1:32">
      <c r="A1459" s="61" t="s">
        <v>36</v>
      </c>
      <c r="B1459" s="61" t="s">
        <v>908</v>
      </c>
      <c r="C1459" s="61" t="s">
        <v>1134</v>
      </c>
      <c r="D1459" s="61" t="s">
        <v>1135</v>
      </c>
      <c r="E1459" s="76" t="s">
        <v>1136</v>
      </c>
      <c r="F1459" s="46">
        <v>46176</v>
      </c>
      <c r="G1459" s="46" t="str">
        <f t="shared" si="155"/>
        <v>文智2026-6-3</v>
      </c>
      <c r="H1459" s="63" t="s">
        <v>1140</v>
      </c>
      <c r="I1459" s="63" t="s">
        <v>1141</v>
      </c>
      <c r="J1459" s="64"/>
      <c r="K1459" s="64"/>
      <c r="L1459" s="65"/>
      <c r="M1459" s="65"/>
      <c r="N1459" s="65"/>
      <c r="O1459" s="66">
        <v>8</v>
      </c>
      <c r="P1459" s="123"/>
      <c r="Q1459" s="68"/>
      <c r="R1459" s="68"/>
      <c r="S1459" s="68"/>
      <c r="T1459" s="69">
        <f t="shared" si="157"/>
        <v>8</v>
      </c>
      <c r="U1459" s="68"/>
      <c r="V1459" s="70"/>
      <c r="W1459" s="70"/>
      <c r="X1459" s="71">
        <f t="shared" si="158"/>
        <v>8</v>
      </c>
      <c r="Y1459" s="72"/>
      <c r="Z1459" s="70"/>
      <c r="AA1459" s="68">
        <v>2</v>
      </c>
      <c r="AB1459" s="73"/>
      <c r="AC1459" s="70"/>
      <c r="AD1459" s="74"/>
      <c r="AE1459" s="68"/>
      <c r="AF1459" s="75"/>
    </row>
    <row r="1460" ht="28.5" customHeight="1" spans="1:32">
      <c r="A1460" s="61" t="s">
        <v>36</v>
      </c>
      <c r="B1460" s="61" t="s">
        <v>908</v>
      </c>
      <c r="C1460" s="61" t="s">
        <v>1134</v>
      </c>
      <c r="D1460" s="61" t="s">
        <v>1135</v>
      </c>
      <c r="E1460" s="61" t="s">
        <v>1136</v>
      </c>
      <c r="F1460" s="46">
        <v>46177</v>
      </c>
      <c r="G1460" s="46" t="str">
        <f t="shared" si="155"/>
        <v>文智2026-6-4</v>
      </c>
      <c r="H1460" s="63" t="s">
        <v>1142</v>
      </c>
      <c r="I1460" s="63" t="s">
        <v>1143</v>
      </c>
      <c r="J1460" s="64"/>
      <c r="K1460" s="64"/>
      <c r="L1460" s="65"/>
      <c r="M1460" s="65"/>
      <c r="N1460" s="65"/>
      <c r="O1460" s="66">
        <v>8</v>
      </c>
      <c r="P1460" s="123"/>
      <c r="Q1460" s="68"/>
      <c r="R1460" s="68"/>
      <c r="S1460" s="68"/>
      <c r="T1460" s="69">
        <f t="shared" si="157"/>
        <v>8</v>
      </c>
      <c r="U1460" s="68"/>
      <c r="V1460" s="70"/>
      <c r="W1460" s="70"/>
      <c r="X1460" s="71">
        <f t="shared" si="158"/>
        <v>8</v>
      </c>
      <c r="Y1460" s="72"/>
      <c r="Z1460" s="70"/>
      <c r="AA1460" s="68">
        <v>2</v>
      </c>
      <c r="AB1460" s="73"/>
      <c r="AC1460" s="70"/>
      <c r="AD1460" s="74"/>
      <c r="AE1460" s="68"/>
      <c r="AF1460" s="75"/>
    </row>
    <row r="1461" ht="28.5" customHeight="1" spans="1:32">
      <c r="A1461" s="61" t="s">
        <v>36</v>
      </c>
      <c r="B1461" s="61" t="s">
        <v>908</v>
      </c>
      <c r="C1461" s="61" t="s">
        <v>1134</v>
      </c>
      <c r="D1461" s="61" t="s">
        <v>1135</v>
      </c>
      <c r="E1461" s="76" t="s">
        <v>1136</v>
      </c>
      <c r="F1461" s="46">
        <v>46178</v>
      </c>
      <c r="G1461" s="46" t="str">
        <f t="shared" si="155"/>
        <v>文智2026-6-5</v>
      </c>
      <c r="H1461" s="63" t="s">
        <v>1144</v>
      </c>
      <c r="I1461" s="63" t="s">
        <v>1145</v>
      </c>
      <c r="J1461" s="64"/>
      <c r="K1461" s="64"/>
      <c r="L1461" s="65"/>
      <c r="M1461" s="65"/>
      <c r="N1461" s="83"/>
      <c r="O1461" s="66">
        <v>8</v>
      </c>
      <c r="P1461" s="123"/>
      <c r="Q1461" s="68"/>
      <c r="R1461" s="68"/>
      <c r="S1461" s="68"/>
      <c r="T1461" s="69">
        <f t="shared" si="157"/>
        <v>8</v>
      </c>
      <c r="U1461" s="68"/>
      <c r="V1461" s="70"/>
      <c r="W1461" s="70"/>
      <c r="X1461" s="71">
        <f t="shared" si="158"/>
        <v>8</v>
      </c>
      <c r="Y1461" s="72"/>
      <c r="Z1461" s="70"/>
      <c r="AA1461" s="68">
        <v>2</v>
      </c>
      <c r="AB1461" s="73"/>
      <c r="AC1461" s="70"/>
      <c r="AD1461" s="74"/>
      <c r="AE1461" s="68"/>
      <c r="AF1461" s="75"/>
    </row>
    <row r="1462" ht="28.5" customHeight="1" spans="1:32">
      <c r="A1462" s="61" t="s">
        <v>36</v>
      </c>
      <c r="B1462" s="61" t="s">
        <v>908</v>
      </c>
      <c r="C1462" s="61" t="s">
        <v>1134</v>
      </c>
      <c r="D1462" s="61" t="s">
        <v>1135</v>
      </c>
      <c r="E1462" s="76" t="s">
        <v>1136</v>
      </c>
      <c r="F1462" s="46">
        <v>46179</v>
      </c>
      <c r="G1462" s="46" t="str">
        <f t="shared" si="155"/>
        <v>文智2026-6-6</v>
      </c>
      <c r="H1462" s="63" t="s">
        <v>1146</v>
      </c>
      <c r="I1462" s="63" t="s">
        <v>1147</v>
      </c>
      <c r="J1462" s="64"/>
      <c r="K1462" s="64"/>
      <c r="L1462" s="65"/>
      <c r="M1462" s="65"/>
      <c r="N1462" s="65"/>
      <c r="O1462" s="66">
        <v>8</v>
      </c>
      <c r="P1462" s="123"/>
      <c r="Q1462" s="68"/>
      <c r="R1462" s="68"/>
      <c r="S1462" s="68"/>
      <c r="T1462" s="69">
        <f t="shared" si="157"/>
        <v>8</v>
      </c>
      <c r="U1462" s="68"/>
      <c r="V1462" s="70"/>
      <c r="W1462" s="70"/>
      <c r="X1462" s="71">
        <f t="shared" si="158"/>
        <v>8</v>
      </c>
      <c r="Y1462" s="72"/>
      <c r="Z1462" s="70"/>
      <c r="AA1462" s="68">
        <v>2</v>
      </c>
      <c r="AB1462" s="73"/>
      <c r="AC1462" s="70"/>
      <c r="AD1462" s="74"/>
      <c r="AE1462" s="68"/>
      <c r="AF1462" s="75"/>
    </row>
    <row r="1463" ht="28.5" customHeight="1" spans="1:32">
      <c r="A1463" s="61" t="s">
        <v>36</v>
      </c>
      <c r="B1463" s="61" t="s">
        <v>908</v>
      </c>
      <c r="C1463" s="61" t="s">
        <v>1134</v>
      </c>
      <c r="D1463" s="61" t="s">
        <v>1135</v>
      </c>
      <c r="E1463" s="62" t="s">
        <v>1136</v>
      </c>
      <c r="F1463" s="77">
        <v>46180</v>
      </c>
      <c r="G1463" s="46" t="str">
        <f t="shared" si="155"/>
        <v>文智2026-6-7</v>
      </c>
      <c r="H1463" s="63" t="s">
        <v>1148</v>
      </c>
      <c r="I1463" s="63"/>
      <c r="J1463" s="64"/>
      <c r="K1463" s="64"/>
      <c r="L1463" s="65"/>
      <c r="M1463" s="65"/>
      <c r="N1463" s="65"/>
      <c r="O1463" s="66"/>
      <c r="P1463" s="123"/>
      <c r="Q1463" s="68"/>
      <c r="R1463" s="68"/>
      <c r="S1463" s="68"/>
      <c r="T1463" s="69">
        <f t="shared" si="157"/>
        <v>0</v>
      </c>
      <c r="U1463" s="68"/>
      <c r="V1463" s="70"/>
      <c r="W1463" s="70"/>
      <c r="X1463" s="71">
        <f t="shared" si="158"/>
        <v>0</v>
      </c>
      <c r="Y1463" s="72"/>
      <c r="Z1463" s="70"/>
      <c r="AA1463" s="68"/>
      <c r="AB1463" s="73"/>
      <c r="AC1463" s="70"/>
      <c r="AD1463" s="74"/>
      <c r="AE1463" s="68"/>
      <c r="AF1463" s="75"/>
    </row>
    <row r="1464" ht="28.5" customHeight="1" spans="1:32">
      <c r="A1464" s="61" t="s">
        <v>36</v>
      </c>
      <c r="B1464" s="61" t="s">
        <v>908</v>
      </c>
      <c r="C1464" s="61" t="s">
        <v>1134</v>
      </c>
      <c r="D1464" s="61" t="s">
        <v>1135</v>
      </c>
      <c r="E1464" s="76" t="s">
        <v>1136</v>
      </c>
      <c r="F1464" s="46">
        <v>46181</v>
      </c>
      <c r="G1464" s="46" t="str">
        <f t="shared" si="155"/>
        <v>文智2026-6-8</v>
      </c>
      <c r="H1464" s="63" t="s">
        <v>1149</v>
      </c>
      <c r="I1464" s="63" t="s">
        <v>1150</v>
      </c>
      <c r="J1464" s="64"/>
      <c r="K1464" s="64"/>
      <c r="L1464" s="65"/>
      <c r="M1464" s="65"/>
      <c r="N1464" s="65"/>
      <c r="O1464" s="66">
        <v>8</v>
      </c>
      <c r="P1464" s="123"/>
      <c r="Q1464" s="68"/>
      <c r="R1464" s="68"/>
      <c r="S1464" s="68"/>
      <c r="T1464" s="69">
        <f t="shared" si="157"/>
        <v>8</v>
      </c>
      <c r="U1464" s="68"/>
      <c r="V1464" s="70">
        <v>0.5</v>
      </c>
      <c r="W1464" s="70"/>
      <c r="X1464" s="71">
        <f t="shared" si="158"/>
        <v>8.5</v>
      </c>
      <c r="Y1464" s="72"/>
      <c r="Z1464" s="70"/>
      <c r="AA1464" s="68">
        <v>4</v>
      </c>
      <c r="AB1464" s="73"/>
      <c r="AC1464" s="70"/>
      <c r="AD1464" s="74"/>
      <c r="AE1464" s="68"/>
      <c r="AF1464" s="75"/>
    </row>
    <row r="1465" ht="28.5" customHeight="1" spans="1:32">
      <c r="A1465" s="61" t="s">
        <v>36</v>
      </c>
      <c r="B1465" s="61" t="s">
        <v>908</v>
      </c>
      <c r="C1465" s="61" t="s">
        <v>1134</v>
      </c>
      <c r="D1465" s="61" t="s">
        <v>1135</v>
      </c>
      <c r="E1465" s="76" t="s">
        <v>1136</v>
      </c>
      <c r="F1465" s="78">
        <v>46182</v>
      </c>
      <c r="G1465" s="46" t="str">
        <f t="shared" si="155"/>
        <v>文智2026-6-9</v>
      </c>
      <c r="H1465" s="63" t="s">
        <v>1151</v>
      </c>
      <c r="I1465" s="63" t="s">
        <v>1010</v>
      </c>
      <c r="J1465" s="64"/>
      <c r="K1465" s="64"/>
      <c r="L1465" s="65"/>
      <c r="M1465" s="65"/>
      <c r="N1465" s="65"/>
      <c r="O1465" s="66">
        <v>8</v>
      </c>
      <c r="P1465" s="123"/>
      <c r="Q1465" s="68"/>
      <c r="R1465" s="68"/>
      <c r="S1465" s="68"/>
      <c r="T1465" s="69">
        <f t="shared" si="157"/>
        <v>8</v>
      </c>
      <c r="U1465" s="68"/>
      <c r="V1465" s="70"/>
      <c r="W1465" s="70"/>
      <c r="X1465" s="71">
        <f t="shared" si="158"/>
        <v>8</v>
      </c>
      <c r="Y1465" s="72"/>
      <c r="Z1465" s="70"/>
      <c r="AA1465" s="68">
        <v>2</v>
      </c>
      <c r="AB1465" s="73"/>
      <c r="AC1465" s="70"/>
      <c r="AD1465" s="74"/>
      <c r="AE1465" s="68"/>
      <c r="AF1465" s="75"/>
    </row>
    <row r="1466" ht="28.5" customHeight="1" spans="1:32">
      <c r="A1466" s="61" t="s">
        <v>36</v>
      </c>
      <c r="B1466" s="61" t="s">
        <v>908</v>
      </c>
      <c r="C1466" s="61" t="s">
        <v>1134</v>
      </c>
      <c r="D1466" s="61" t="s">
        <v>1135</v>
      </c>
      <c r="E1466" s="76" t="s">
        <v>1136</v>
      </c>
      <c r="F1466" s="46">
        <v>46183</v>
      </c>
      <c r="G1466" s="46" t="str">
        <f t="shared" si="155"/>
        <v>文智2026-6-10</v>
      </c>
      <c r="H1466" s="63" t="s">
        <v>1152</v>
      </c>
      <c r="I1466" s="63" t="s">
        <v>1153</v>
      </c>
      <c r="J1466" s="64"/>
      <c r="K1466" s="64"/>
      <c r="L1466" s="65"/>
      <c r="M1466" s="65"/>
      <c r="N1466" s="65"/>
      <c r="O1466" s="66">
        <v>8</v>
      </c>
      <c r="P1466" s="123"/>
      <c r="Q1466" s="68"/>
      <c r="R1466" s="68"/>
      <c r="S1466" s="68"/>
      <c r="T1466" s="69">
        <f t="shared" si="157"/>
        <v>8</v>
      </c>
      <c r="U1466" s="68"/>
      <c r="V1466" s="70"/>
      <c r="W1466" s="70"/>
      <c r="X1466" s="71">
        <f t="shared" si="158"/>
        <v>8</v>
      </c>
      <c r="Y1466" s="72"/>
      <c r="Z1466" s="70"/>
      <c r="AA1466" s="68">
        <v>2</v>
      </c>
      <c r="AB1466" s="73"/>
      <c r="AC1466" s="70"/>
      <c r="AD1466" s="74"/>
      <c r="AE1466" s="68"/>
      <c r="AF1466" s="75"/>
    </row>
    <row r="1467" ht="28.5" customHeight="1" spans="1:32">
      <c r="A1467" s="61" t="s">
        <v>36</v>
      </c>
      <c r="B1467" s="61" t="s">
        <v>908</v>
      </c>
      <c r="C1467" s="61" t="s">
        <v>1134</v>
      </c>
      <c r="D1467" s="61" t="s">
        <v>1135</v>
      </c>
      <c r="E1467" s="76" t="s">
        <v>1136</v>
      </c>
      <c r="F1467" s="46">
        <v>46184</v>
      </c>
      <c r="G1467" s="46" t="str">
        <f t="shared" si="155"/>
        <v>文智2026-6-11</v>
      </c>
      <c r="H1467" s="63" t="s">
        <v>1154</v>
      </c>
      <c r="I1467" s="63" t="s">
        <v>1155</v>
      </c>
      <c r="J1467" s="64"/>
      <c r="K1467" s="64"/>
      <c r="L1467" s="65"/>
      <c r="M1467" s="65"/>
      <c r="N1467" s="65"/>
      <c r="O1467" s="66">
        <v>8</v>
      </c>
      <c r="P1467" s="123"/>
      <c r="Q1467" s="68"/>
      <c r="R1467" s="68"/>
      <c r="S1467" s="68"/>
      <c r="T1467" s="69">
        <f t="shared" si="157"/>
        <v>8</v>
      </c>
      <c r="U1467" s="68"/>
      <c r="V1467" s="70"/>
      <c r="W1467" s="70"/>
      <c r="X1467" s="71">
        <f t="shared" si="158"/>
        <v>8</v>
      </c>
      <c r="Y1467" s="72"/>
      <c r="Z1467" s="70"/>
      <c r="AA1467" s="68">
        <v>2</v>
      </c>
      <c r="AB1467" s="73"/>
      <c r="AC1467" s="70"/>
      <c r="AD1467" s="74"/>
      <c r="AE1467" s="68"/>
      <c r="AF1467" s="75"/>
    </row>
    <row r="1468" ht="28.5" customHeight="1" spans="1:32">
      <c r="A1468" s="61" t="s">
        <v>36</v>
      </c>
      <c r="B1468" s="61" t="s">
        <v>908</v>
      </c>
      <c r="C1468" s="61" t="s">
        <v>1134</v>
      </c>
      <c r="D1468" s="61" t="s">
        <v>1135</v>
      </c>
      <c r="E1468" s="76" t="s">
        <v>1136</v>
      </c>
      <c r="F1468" s="46">
        <v>46185</v>
      </c>
      <c r="G1468" s="46" t="str">
        <f t="shared" si="155"/>
        <v>文智2026-6-12</v>
      </c>
      <c r="H1468" s="63" t="s">
        <v>1156</v>
      </c>
      <c r="I1468" s="63" t="s">
        <v>1157</v>
      </c>
      <c r="J1468" s="64"/>
      <c r="K1468" s="64"/>
      <c r="L1468" s="65"/>
      <c r="M1468" s="65"/>
      <c r="N1468" s="65"/>
      <c r="O1468" s="66">
        <v>8</v>
      </c>
      <c r="P1468" s="123"/>
      <c r="Q1468" s="68"/>
      <c r="R1468" s="68"/>
      <c r="S1468" s="68"/>
      <c r="T1468" s="69">
        <f t="shared" si="157"/>
        <v>8</v>
      </c>
      <c r="U1468" s="68"/>
      <c r="V1468" s="70"/>
      <c r="W1468" s="70"/>
      <c r="X1468" s="71">
        <f t="shared" si="158"/>
        <v>8</v>
      </c>
      <c r="Y1468" s="72"/>
      <c r="Z1468" s="70"/>
      <c r="AA1468" s="68">
        <v>2</v>
      </c>
      <c r="AB1468" s="73"/>
      <c r="AC1468" s="70"/>
      <c r="AD1468" s="74"/>
      <c r="AE1468" s="68"/>
      <c r="AF1468" s="75"/>
    </row>
    <row r="1469" ht="28.5" customHeight="1" spans="1:32">
      <c r="A1469" s="61" t="s">
        <v>36</v>
      </c>
      <c r="B1469" s="61" t="s">
        <v>908</v>
      </c>
      <c r="C1469" s="61" t="s">
        <v>1134</v>
      </c>
      <c r="D1469" s="61" t="s">
        <v>1135</v>
      </c>
      <c r="E1469" s="76" t="s">
        <v>1136</v>
      </c>
      <c r="F1469" s="77">
        <v>46186</v>
      </c>
      <c r="G1469" s="46" t="str">
        <f t="shared" si="155"/>
        <v>文智2026-6-13</v>
      </c>
      <c r="H1469" s="63" t="s">
        <v>1158</v>
      </c>
      <c r="I1469" s="63"/>
      <c r="J1469" s="64"/>
      <c r="K1469" s="64"/>
      <c r="L1469" s="65"/>
      <c r="M1469" s="65"/>
      <c r="N1469" s="65"/>
      <c r="O1469" s="66"/>
      <c r="P1469" s="123"/>
      <c r="Q1469" s="68"/>
      <c r="R1469" s="68"/>
      <c r="S1469" s="68"/>
      <c r="T1469" s="69">
        <f t="shared" si="157"/>
        <v>0</v>
      </c>
      <c r="U1469" s="68"/>
      <c r="V1469" s="70"/>
      <c r="W1469" s="70"/>
      <c r="X1469" s="71">
        <f t="shared" si="158"/>
        <v>0</v>
      </c>
      <c r="Y1469" s="72"/>
      <c r="Z1469" s="70"/>
      <c r="AA1469" s="68"/>
      <c r="AB1469" s="73"/>
      <c r="AC1469" s="70"/>
      <c r="AD1469" s="74"/>
      <c r="AE1469" s="68"/>
      <c r="AF1469" s="80"/>
    </row>
    <row r="1470" ht="28.5" customHeight="1" spans="1:32">
      <c r="A1470" s="61" t="s">
        <v>36</v>
      </c>
      <c r="B1470" s="61" t="s">
        <v>908</v>
      </c>
      <c r="C1470" s="61" t="s">
        <v>1134</v>
      </c>
      <c r="D1470" s="61" t="s">
        <v>1135</v>
      </c>
      <c r="E1470" s="62" t="s">
        <v>1136</v>
      </c>
      <c r="F1470" s="77">
        <v>46187</v>
      </c>
      <c r="G1470" s="46" t="str">
        <f t="shared" si="155"/>
        <v>文智2026-6-14</v>
      </c>
      <c r="H1470" s="63" t="s">
        <v>1159</v>
      </c>
      <c r="I1470" s="63"/>
      <c r="J1470" s="64"/>
      <c r="K1470" s="64"/>
      <c r="L1470" s="65"/>
      <c r="M1470" s="65"/>
      <c r="N1470" s="65"/>
      <c r="O1470" s="66"/>
      <c r="P1470" s="123"/>
      <c r="Q1470" s="68"/>
      <c r="R1470" s="68"/>
      <c r="S1470" s="68"/>
      <c r="T1470" s="69">
        <f t="shared" si="157"/>
        <v>0</v>
      </c>
      <c r="U1470" s="68"/>
      <c r="V1470" s="70"/>
      <c r="W1470" s="70"/>
      <c r="X1470" s="71">
        <f t="shared" si="158"/>
        <v>0</v>
      </c>
      <c r="Y1470" s="72"/>
      <c r="Z1470" s="70"/>
      <c r="AA1470" s="68"/>
      <c r="AB1470" s="73"/>
      <c r="AC1470" s="70"/>
      <c r="AD1470" s="74"/>
      <c r="AE1470" s="68"/>
      <c r="AF1470" s="80"/>
    </row>
    <row r="1471" ht="28.5" customHeight="1" spans="1:32">
      <c r="A1471" s="61" t="s">
        <v>36</v>
      </c>
      <c r="B1471" s="61" t="s">
        <v>908</v>
      </c>
      <c r="C1471" s="61" t="s">
        <v>1134</v>
      </c>
      <c r="D1471" s="61" t="s">
        <v>1135</v>
      </c>
      <c r="E1471" s="76" t="s">
        <v>1136</v>
      </c>
      <c r="F1471" s="46">
        <v>46188</v>
      </c>
      <c r="G1471" s="46" t="str">
        <f t="shared" si="155"/>
        <v>文智2026-6-15</v>
      </c>
      <c r="H1471" s="63" t="s">
        <v>1160</v>
      </c>
      <c r="I1471" s="63" t="s">
        <v>1161</v>
      </c>
      <c r="J1471" s="64"/>
      <c r="K1471" s="64"/>
      <c r="L1471" s="65"/>
      <c r="M1471" s="65"/>
      <c r="N1471" s="65"/>
      <c r="O1471" s="66">
        <v>8</v>
      </c>
      <c r="P1471" s="123"/>
      <c r="Q1471" s="68"/>
      <c r="R1471" s="68"/>
      <c r="S1471" s="68"/>
      <c r="T1471" s="69">
        <f t="shared" si="157"/>
        <v>8</v>
      </c>
      <c r="U1471" s="68"/>
      <c r="V1471" s="70"/>
      <c r="W1471" s="70"/>
      <c r="X1471" s="71">
        <f t="shared" si="158"/>
        <v>8</v>
      </c>
      <c r="Y1471" s="72"/>
      <c r="Z1471" s="70"/>
      <c r="AA1471" s="68">
        <v>2</v>
      </c>
      <c r="AB1471" s="73"/>
      <c r="AC1471" s="70"/>
      <c r="AD1471" s="74"/>
      <c r="AE1471" s="68"/>
      <c r="AF1471" s="75"/>
    </row>
    <row r="1472" ht="28.5" customHeight="1" spans="1:32">
      <c r="A1472" s="61" t="s">
        <v>36</v>
      </c>
      <c r="B1472" s="61" t="s">
        <v>908</v>
      </c>
      <c r="C1472" s="61" t="s">
        <v>1134</v>
      </c>
      <c r="D1472" s="61" t="s">
        <v>1135</v>
      </c>
      <c r="E1472" s="76" t="s">
        <v>1136</v>
      </c>
      <c r="F1472" s="46">
        <v>46189</v>
      </c>
      <c r="G1472" s="46" t="str">
        <f t="shared" si="155"/>
        <v>文智2026-6-16</v>
      </c>
      <c r="H1472" s="63" t="s">
        <v>1162</v>
      </c>
      <c r="I1472" s="63" t="s">
        <v>1163</v>
      </c>
      <c r="J1472" s="64"/>
      <c r="K1472" s="64"/>
      <c r="L1472" s="65"/>
      <c r="M1472" s="65"/>
      <c r="N1472" s="65"/>
      <c r="O1472" s="66">
        <v>8</v>
      </c>
      <c r="P1472" s="98"/>
      <c r="Q1472" s="68"/>
      <c r="R1472" s="68"/>
      <c r="S1472" s="68"/>
      <c r="T1472" s="69">
        <f t="shared" si="157"/>
        <v>8</v>
      </c>
      <c r="U1472" s="68"/>
      <c r="V1472" s="70">
        <v>0.5</v>
      </c>
      <c r="W1472" s="70"/>
      <c r="X1472" s="71">
        <f t="shared" si="158"/>
        <v>8.5</v>
      </c>
      <c r="Y1472" s="72"/>
      <c r="Z1472" s="70"/>
      <c r="AA1472" s="68">
        <v>4</v>
      </c>
      <c r="AB1472" s="73"/>
      <c r="AC1472" s="70"/>
      <c r="AD1472" s="74"/>
      <c r="AE1472" s="68"/>
      <c r="AF1472" s="80"/>
    </row>
    <row r="1473" ht="28.5" customHeight="1" spans="1:33">
      <c r="A1473" s="61" t="s">
        <v>36</v>
      </c>
      <c r="B1473" s="61" t="s">
        <v>908</v>
      </c>
      <c r="C1473" s="61" t="s">
        <v>1134</v>
      </c>
      <c r="D1473" s="61" t="s">
        <v>1135</v>
      </c>
      <c r="E1473" s="76" t="s">
        <v>1136</v>
      </c>
      <c r="F1473" s="46">
        <v>46190</v>
      </c>
      <c r="G1473" s="46" t="str">
        <f t="shared" si="155"/>
        <v>文智2026-6-17</v>
      </c>
      <c r="H1473" s="63" t="s">
        <v>1164</v>
      </c>
      <c r="I1473" s="63" t="s">
        <v>1165</v>
      </c>
      <c r="J1473" s="64"/>
      <c r="K1473" s="64"/>
      <c r="L1473" s="65"/>
      <c r="M1473" s="65"/>
      <c r="N1473" s="65"/>
      <c r="O1473" s="66">
        <v>8</v>
      </c>
      <c r="P1473" s="123"/>
      <c r="Q1473" s="68"/>
      <c r="R1473" s="68"/>
      <c r="S1473" s="68"/>
      <c r="T1473" s="69">
        <f t="shared" si="157"/>
        <v>8</v>
      </c>
      <c r="U1473" s="68"/>
      <c r="V1473" s="70">
        <v>0.5</v>
      </c>
      <c r="W1473" s="70"/>
      <c r="X1473" s="71">
        <f t="shared" si="158"/>
        <v>8.5</v>
      </c>
      <c r="Y1473" s="72"/>
      <c r="Z1473" s="70"/>
      <c r="AA1473" s="68">
        <v>4</v>
      </c>
      <c r="AB1473" s="73"/>
      <c r="AC1473" s="70"/>
      <c r="AD1473" s="74"/>
      <c r="AE1473" s="68"/>
      <c r="AF1473" s="75"/>
    </row>
    <row r="1474" ht="28.5" customHeight="1" spans="1:33">
      <c r="A1474" s="61" t="s">
        <v>36</v>
      </c>
      <c r="B1474" s="61" t="s">
        <v>908</v>
      </c>
      <c r="C1474" s="61" t="s">
        <v>1134</v>
      </c>
      <c r="D1474" s="61" t="s">
        <v>1135</v>
      </c>
      <c r="E1474" s="76" t="s">
        <v>1136</v>
      </c>
      <c r="F1474" s="46">
        <v>46191</v>
      </c>
      <c r="G1474" s="46" t="str">
        <f t="shared" si="155"/>
        <v>文智2026-6-18</v>
      </c>
      <c r="H1474" s="63" t="s">
        <v>1166</v>
      </c>
      <c r="I1474" s="63" t="s">
        <v>740</v>
      </c>
      <c r="J1474" s="64"/>
      <c r="K1474" s="64"/>
      <c r="L1474" s="65"/>
      <c r="M1474" s="65"/>
      <c r="N1474" s="65"/>
      <c r="O1474" s="66">
        <v>8</v>
      </c>
      <c r="P1474" s="123"/>
      <c r="Q1474" s="68"/>
      <c r="R1474" s="68"/>
      <c r="S1474" s="68"/>
      <c r="T1474" s="69">
        <f t="shared" si="157"/>
        <v>8</v>
      </c>
      <c r="U1474" s="68"/>
      <c r="V1474" s="70"/>
      <c r="W1474" s="70"/>
      <c r="X1474" s="71">
        <f t="shared" si="158"/>
        <v>8</v>
      </c>
      <c r="Y1474" s="72"/>
      <c r="Z1474" s="70"/>
      <c r="AA1474" s="68">
        <v>2</v>
      </c>
      <c r="AB1474" s="73"/>
      <c r="AC1474" s="70"/>
      <c r="AD1474" s="74"/>
      <c r="AE1474" s="68"/>
      <c r="AF1474" s="75"/>
    </row>
    <row r="1475" ht="28.5" customHeight="1" spans="1:33">
      <c r="A1475" s="61" t="s">
        <v>36</v>
      </c>
      <c r="B1475" s="61" t="s">
        <v>908</v>
      </c>
      <c r="C1475" s="61" t="s">
        <v>1134</v>
      </c>
      <c r="D1475" s="61" t="s">
        <v>1135</v>
      </c>
      <c r="E1475" s="76" t="s">
        <v>1136</v>
      </c>
      <c r="F1475" s="82">
        <v>46192</v>
      </c>
      <c r="G1475" s="46" t="str">
        <f t="shared" si="155"/>
        <v>文智2026-6-19</v>
      </c>
      <c r="H1475" s="63"/>
      <c r="I1475" s="63"/>
      <c r="J1475" s="64"/>
      <c r="K1475" s="64"/>
      <c r="L1475" s="65"/>
      <c r="M1475" s="65"/>
      <c r="N1475" s="65"/>
      <c r="O1475" s="66"/>
      <c r="P1475" s="123"/>
      <c r="Q1475" s="68"/>
      <c r="R1475" s="68"/>
      <c r="S1475" s="68"/>
      <c r="T1475" s="69">
        <f t="shared" si="157"/>
        <v>0</v>
      </c>
      <c r="U1475" s="68"/>
      <c r="V1475" s="70"/>
      <c r="W1475" s="70"/>
      <c r="X1475" s="71">
        <f t="shared" si="158"/>
        <v>0</v>
      </c>
      <c r="Y1475" s="72"/>
      <c r="Z1475" s="70"/>
      <c r="AA1475" s="68"/>
      <c r="AB1475" s="73">
        <v>8</v>
      </c>
      <c r="AC1475" s="70"/>
      <c r="AD1475" s="74"/>
      <c r="AE1475" s="68"/>
      <c r="AF1475" s="75"/>
    </row>
    <row r="1476" ht="28.5" customHeight="1" spans="1:33">
      <c r="A1476" s="61" t="s">
        <v>36</v>
      </c>
      <c r="B1476" s="61" t="s">
        <v>908</v>
      </c>
      <c r="C1476" s="61" t="s">
        <v>1134</v>
      </c>
      <c r="D1476" s="61" t="s">
        <v>1135</v>
      </c>
      <c r="E1476" s="76" t="s">
        <v>1136</v>
      </c>
      <c r="F1476" s="77">
        <v>46193</v>
      </c>
      <c r="G1476" s="46" t="str">
        <f t="shared" si="155"/>
        <v>文智2026-6-20</v>
      </c>
      <c r="H1476" s="63" t="s">
        <v>1167</v>
      </c>
      <c r="I1476" s="63"/>
      <c r="J1476" s="64"/>
      <c r="K1476" s="64"/>
      <c r="L1476" s="65"/>
      <c r="M1476" s="65"/>
      <c r="N1476" s="65"/>
      <c r="O1476" s="66"/>
      <c r="P1476" s="123"/>
      <c r="Q1476" s="68"/>
      <c r="R1476" s="68"/>
      <c r="S1476" s="68"/>
      <c r="T1476" s="69">
        <f t="shared" si="157"/>
        <v>0</v>
      </c>
      <c r="U1476" s="68"/>
      <c r="V1476" s="70"/>
      <c r="W1476" s="70"/>
      <c r="X1476" s="71">
        <f t="shared" si="158"/>
        <v>0</v>
      </c>
      <c r="Y1476" s="72"/>
      <c r="Z1476" s="70"/>
      <c r="AA1476" s="68"/>
      <c r="AB1476" s="73"/>
      <c r="AC1476" s="70"/>
      <c r="AD1476" s="74"/>
      <c r="AE1476" s="68"/>
      <c r="AF1476" s="75"/>
    </row>
    <row r="1477" ht="28.5" customHeight="1" spans="1:33">
      <c r="A1477" s="61" t="s">
        <v>36</v>
      </c>
      <c r="B1477" s="61" t="s">
        <v>908</v>
      </c>
      <c r="C1477" s="61" t="s">
        <v>1134</v>
      </c>
      <c r="D1477" s="61" t="s">
        <v>1135</v>
      </c>
      <c r="E1477" s="62" t="s">
        <v>1136</v>
      </c>
      <c r="F1477" s="46">
        <v>46194</v>
      </c>
      <c r="G1477" s="46" t="str">
        <f t="shared" si="155"/>
        <v>文智2026-6-21</v>
      </c>
      <c r="H1477" s="63" t="s">
        <v>1168</v>
      </c>
      <c r="I1477" s="63" t="s">
        <v>1169</v>
      </c>
      <c r="J1477" s="64"/>
      <c r="K1477" s="64"/>
      <c r="L1477" s="65"/>
      <c r="M1477" s="65"/>
      <c r="N1477" s="65"/>
      <c r="O1477" s="66">
        <v>8</v>
      </c>
      <c r="P1477" s="123"/>
      <c r="Q1477" s="68"/>
      <c r="R1477" s="68"/>
      <c r="S1477" s="68"/>
      <c r="T1477" s="69">
        <f t="shared" si="157"/>
        <v>8</v>
      </c>
      <c r="U1477" s="68"/>
      <c r="V1477" s="70">
        <v>0.5</v>
      </c>
      <c r="W1477" s="70"/>
      <c r="X1477" s="71">
        <f t="shared" si="158"/>
        <v>8.5</v>
      </c>
      <c r="Y1477" s="72"/>
      <c r="Z1477" s="70"/>
      <c r="AA1477" s="68">
        <v>4</v>
      </c>
      <c r="AB1477" s="73"/>
      <c r="AC1477" s="70"/>
      <c r="AD1477" s="74"/>
      <c r="AE1477" s="68"/>
      <c r="AF1477" s="75"/>
    </row>
    <row r="1478" ht="28.5" customHeight="1" spans="1:33">
      <c r="A1478" s="61" t="s">
        <v>36</v>
      </c>
      <c r="B1478" s="61" t="s">
        <v>908</v>
      </c>
      <c r="C1478" s="61" t="s">
        <v>1134</v>
      </c>
      <c r="D1478" s="61" t="s">
        <v>1135</v>
      </c>
      <c r="E1478" s="76" t="s">
        <v>1136</v>
      </c>
      <c r="F1478" s="46">
        <v>46195</v>
      </c>
      <c r="G1478" s="46" t="str">
        <f t="shared" si="155"/>
        <v>文智2026-6-22</v>
      </c>
      <c r="H1478" s="63"/>
      <c r="I1478" s="63"/>
      <c r="J1478" s="64"/>
      <c r="K1478" s="64"/>
      <c r="L1478" s="65"/>
      <c r="M1478" s="65"/>
      <c r="N1478" s="65"/>
      <c r="O1478" s="66"/>
      <c r="P1478" s="123"/>
      <c r="Q1478" s="68"/>
      <c r="R1478" s="68"/>
      <c r="S1478" s="68"/>
      <c r="T1478" s="69">
        <f t="shared" si="157"/>
        <v>0</v>
      </c>
      <c r="U1478" s="68"/>
      <c r="V1478" s="70"/>
      <c r="W1478" s="70"/>
      <c r="X1478" s="71">
        <f t="shared" si="158"/>
        <v>0</v>
      </c>
      <c r="Y1478" s="72"/>
      <c r="Z1478" s="70"/>
      <c r="AA1478" s="68"/>
      <c r="AB1478" s="73"/>
      <c r="AC1478" s="70"/>
      <c r="AD1478" s="74"/>
      <c r="AE1478" s="68"/>
      <c r="AF1478" s="75"/>
    </row>
    <row r="1479" ht="28.5" customHeight="1" spans="1:33">
      <c r="A1479" s="61" t="s">
        <v>36</v>
      </c>
      <c r="B1479" s="61" t="s">
        <v>908</v>
      </c>
      <c r="C1479" s="61" t="s">
        <v>1134</v>
      </c>
      <c r="D1479" s="61" t="s">
        <v>1135</v>
      </c>
      <c r="E1479" s="76" t="s">
        <v>1136</v>
      </c>
      <c r="F1479" s="46">
        <v>46196</v>
      </c>
      <c r="G1479" s="46" t="str">
        <f t="shared" si="155"/>
        <v>文智2026-6-23</v>
      </c>
      <c r="H1479" s="63"/>
      <c r="I1479" s="63"/>
      <c r="J1479" s="64"/>
      <c r="K1479" s="64"/>
      <c r="L1479" s="65"/>
      <c r="M1479" s="65"/>
      <c r="N1479" s="83"/>
      <c r="O1479" s="66"/>
      <c r="P1479" s="123"/>
      <c r="Q1479" s="68"/>
      <c r="R1479" s="68"/>
      <c r="S1479" s="68"/>
      <c r="T1479" s="69">
        <f t="shared" si="157"/>
        <v>0</v>
      </c>
      <c r="U1479" s="68"/>
      <c r="V1479" s="70"/>
      <c r="W1479" s="70"/>
      <c r="X1479" s="71">
        <f t="shared" si="158"/>
        <v>0</v>
      </c>
      <c r="Y1479" s="72"/>
      <c r="Z1479" s="70"/>
      <c r="AA1479" s="68"/>
      <c r="AB1479" s="73"/>
      <c r="AC1479" s="70"/>
      <c r="AD1479" s="74"/>
      <c r="AE1479" s="68"/>
      <c r="AF1479" s="75"/>
    </row>
    <row r="1480" ht="28.5" customHeight="1" spans="1:33">
      <c r="A1480" s="61" t="s">
        <v>36</v>
      </c>
      <c r="B1480" s="61" t="s">
        <v>908</v>
      </c>
      <c r="C1480" s="61" t="s">
        <v>1134</v>
      </c>
      <c r="D1480" s="61" t="s">
        <v>1135</v>
      </c>
      <c r="E1480" s="76" t="s">
        <v>1136</v>
      </c>
      <c r="F1480" s="46">
        <v>46197</v>
      </c>
      <c r="G1480" s="46" t="str">
        <f t="shared" si="155"/>
        <v>文智2026-6-24</v>
      </c>
      <c r="H1480" s="63"/>
      <c r="I1480" s="63"/>
      <c r="J1480" s="64"/>
      <c r="K1480" s="64"/>
      <c r="L1480" s="65"/>
      <c r="M1480" s="65"/>
      <c r="N1480" s="65"/>
      <c r="O1480" s="66"/>
      <c r="P1480" s="123"/>
      <c r="Q1480" s="68"/>
      <c r="R1480" s="68"/>
      <c r="S1480" s="68"/>
      <c r="T1480" s="69">
        <f t="shared" si="157"/>
        <v>0</v>
      </c>
      <c r="U1480" s="68"/>
      <c r="V1480" s="70"/>
      <c r="W1480" s="70"/>
      <c r="X1480" s="71">
        <f t="shared" si="158"/>
        <v>0</v>
      </c>
      <c r="Y1480" s="72"/>
      <c r="Z1480" s="70"/>
      <c r="AA1480" s="68"/>
      <c r="AB1480" s="73"/>
      <c r="AC1480" s="70"/>
      <c r="AD1480" s="74"/>
      <c r="AE1480" s="68"/>
      <c r="AF1480" s="75"/>
    </row>
    <row r="1481" ht="28.5" customHeight="1" spans="1:33">
      <c r="A1481" s="61" t="s">
        <v>36</v>
      </c>
      <c r="B1481" s="61" t="s">
        <v>908</v>
      </c>
      <c r="C1481" s="61" t="s">
        <v>1134</v>
      </c>
      <c r="D1481" s="61" t="s">
        <v>1135</v>
      </c>
      <c r="E1481" s="76" t="s">
        <v>1136</v>
      </c>
      <c r="F1481" s="46">
        <v>46198</v>
      </c>
      <c r="G1481" s="46" t="str">
        <f t="shared" si="155"/>
        <v>文智2026-6-25</v>
      </c>
      <c r="H1481" s="63"/>
      <c r="I1481" s="63"/>
      <c r="J1481" s="64"/>
      <c r="K1481" s="64"/>
      <c r="L1481" s="65"/>
      <c r="M1481" s="65"/>
      <c r="N1481" s="79"/>
      <c r="O1481" s="66"/>
      <c r="P1481" s="123"/>
      <c r="Q1481" s="68"/>
      <c r="R1481" s="68"/>
      <c r="S1481" s="68"/>
      <c r="T1481" s="69">
        <f t="shared" si="157"/>
        <v>0</v>
      </c>
      <c r="U1481" s="68"/>
      <c r="V1481" s="70"/>
      <c r="W1481" s="70"/>
      <c r="X1481" s="71">
        <f t="shared" si="158"/>
        <v>0</v>
      </c>
      <c r="Y1481" s="72"/>
      <c r="Z1481" s="70"/>
      <c r="AA1481" s="68"/>
      <c r="AB1481" s="73"/>
      <c r="AC1481" s="70"/>
      <c r="AD1481" s="74"/>
      <c r="AE1481" s="68"/>
      <c r="AF1481" s="75"/>
    </row>
    <row r="1482" ht="28.5" customHeight="1" spans="1:33">
      <c r="A1482" s="61" t="s">
        <v>36</v>
      </c>
      <c r="B1482" s="61" t="s">
        <v>908</v>
      </c>
      <c r="C1482" s="61" t="s">
        <v>1134</v>
      </c>
      <c r="D1482" s="61" t="s">
        <v>1135</v>
      </c>
      <c r="E1482" s="76" t="s">
        <v>1136</v>
      </c>
      <c r="F1482" s="46">
        <v>46199</v>
      </c>
      <c r="G1482" s="46" t="str">
        <f t="shared" si="155"/>
        <v>文智2026-6-26</v>
      </c>
      <c r="H1482" s="63"/>
      <c r="I1482" s="63"/>
      <c r="J1482" s="64"/>
      <c r="K1482" s="64"/>
      <c r="L1482" s="65"/>
      <c r="M1482" s="65"/>
      <c r="N1482" s="65"/>
      <c r="O1482" s="66"/>
      <c r="P1482" s="123"/>
      <c r="Q1482" s="68"/>
      <c r="R1482" s="68"/>
      <c r="S1482" s="68"/>
      <c r="T1482" s="69">
        <f t="shared" si="157"/>
        <v>0</v>
      </c>
      <c r="U1482" s="68"/>
      <c r="V1482" s="70"/>
      <c r="W1482" s="70"/>
      <c r="X1482" s="71">
        <f t="shared" si="158"/>
        <v>0</v>
      </c>
      <c r="Y1482" s="72"/>
      <c r="Z1482" s="70"/>
      <c r="AA1482" s="68"/>
      <c r="AB1482" s="73"/>
      <c r="AC1482" s="70"/>
      <c r="AD1482" s="74"/>
      <c r="AE1482" s="68"/>
      <c r="AF1482" s="75"/>
    </row>
    <row r="1483" ht="28.5" customHeight="1" spans="1:33">
      <c r="A1483" s="61" t="s">
        <v>36</v>
      </c>
      <c r="B1483" s="61" t="s">
        <v>908</v>
      </c>
      <c r="C1483" s="61" t="s">
        <v>1134</v>
      </c>
      <c r="D1483" s="61" t="s">
        <v>1135</v>
      </c>
      <c r="E1483" s="76" t="s">
        <v>1136</v>
      </c>
      <c r="F1483" s="46">
        <v>46200</v>
      </c>
      <c r="G1483" s="46" t="str">
        <f t="shared" si="155"/>
        <v>文智2026-6-27</v>
      </c>
      <c r="H1483" s="63"/>
      <c r="I1483" s="63"/>
      <c r="J1483" s="64"/>
      <c r="K1483" s="64"/>
      <c r="L1483" s="65"/>
      <c r="M1483" s="65"/>
      <c r="N1483" s="79"/>
      <c r="O1483" s="66"/>
      <c r="P1483" s="123"/>
      <c r="Q1483" s="68"/>
      <c r="R1483" s="68"/>
      <c r="S1483" s="68"/>
      <c r="T1483" s="69">
        <f t="shared" si="157"/>
        <v>0</v>
      </c>
      <c r="U1483" s="68"/>
      <c r="V1483" s="70"/>
      <c r="W1483" s="70"/>
      <c r="X1483" s="71">
        <f t="shared" si="158"/>
        <v>0</v>
      </c>
      <c r="Y1483" s="72"/>
      <c r="Z1483" s="70"/>
      <c r="AA1483" s="68"/>
      <c r="AB1483" s="73"/>
      <c r="AC1483" s="70"/>
      <c r="AD1483" s="74"/>
      <c r="AE1483" s="68"/>
      <c r="AF1483" s="75"/>
    </row>
    <row r="1484" ht="28.5" customHeight="1" spans="1:33">
      <c r="A1484" s="61" t="s">
        <v>36</v>
      </c>
      <c r="B1484" s="61" t="s">
        <v>908</v>
      </c>
      <c r="C1484" s="61" t="s">
        <v>1134</v>
      </c>
      <c r="D1484" s="61" t="s">
        <v>1135</v>
      </c>
      <c r="E1484" s="62" t="s">
        <v>1136</v>
      </c>
      <c r="F1484" s="46">
        <v>46201</v>
      </c>
      <c r="G1484" s="46" t="str">
        <f t="shared" si="155"/>
        <v>文智2026-6-28</v>
      </c>
      <c r="H1484" s="63"/>
      <c r="I1484" s="63"/>
      <c r="J1484" s="64"/>
      <c r="K1484" s="64"/>
      <c r="L1484" s="65"/>
      <c r="M1484" s="65"/>
      <c r="N1484" s="65"/>
      <c r="O1484" s="66"/>
      <c r="P1484" s="123"/>
      <c r="Q1484" s="68"/>
      <c r="R1484" s="68"/>
      <c r="S1484" s="68"/>
      <c r="T1484" s="69">
        <f t="shared" si="157"/>
        <v>0</v>
      </c>
      <c r="U1484" s="68"/>
      <c r="V1484" s="70"/>
      <c r="W1484" s="70"/>
      <c r="X1484" s="71">
        <f t="shared" si="158"/>
        <v>0</v>
      </c>
      <c r="Y1484" s="72"/>
      <c r="Z1484" s="70"/>
      <c r="AA1484" s="68"/>
      <c r="AB1484" s="73"/>
      <c r="AC1484" s="70"/>
      <c r="AD1484" s="74"/>
      <c r="AE1484" s="68"/>
      <c r="AF1484" s="75"/>
    </row>
    <row r="1485" ht="28.5" customHeight="1" spans="1:33">
      <c r="A1485" s="61" t="s">
        <v>36</v>
      </c>
      <c r="B1485" s="61" t="s">
        <v>908</v>
      </c>
      <c r="C1485" s="61" t="s">
        <v>1134</v>
      </c>
      <c r="D1485" s="61" t="s">
        <v>1135</v>
      </c>
      <c r="E1485" s="76" t="s">
        <v>1136</v>
      </c>
      <c r="F1485" s="46">
        <v>46202</v>
      </c>
      <c r="G1485" s="46" t="str">
        <f t="shared" si="155"/>
        <v>文智2026-6-29</v>
      </c>
      <c r="H1485" s="63"/>
      <c r="I1485" s="63"/>
      <c r="J1485" s="64"/>
      <c r="K1485" s="64"/>
      <c r="L1485" s="65"/>
      <c r="M1485" s="65"/>
      <c r="N1485" s="79"/>
      <c r="O1485" s="66"/>
      <c r="P1485" s="123"/>
      <c r="Q1485" s="68"/>
      <c r="R1485" s="68"/>
      <c r="S1485" s="68"/>
      <c r="T1485" s="69">
        <f t="shared" si="157"/>
        <v>0</v>
      </c>
      <c r="U1485" s="68"/>
      <c r="V1485" s="70"/>
      <c r="W1485" s="70"/>
      <c r="X1485" s="71">
        <f t="shared" si="158"/>
        <v>0</v>
      </c>
      <c r="Y1485" s="72"/>
      <c r="Z1485" s="70"/>
      <c r="AA1485" s="68"/>
      <c r="AB1485" s="73"/>
      <c r="AC1485" s="70"/>
      <c r="AD1485" s="74"/>
      <c r="AE1485" s="68"/>
      <c r="AF1485" s="75"/>
    </row>
    <row r="1486" s="3" customFormat="1" ht="28.5" customHeight="1" spans="1:33">
      <c r="A1486" s="61" t="s">
        <v>36</v>
      </c>
      <c r="B1486" s="61" t="s">
        <v>908</v>
      </c>
      <c r="C1486" s="61" t="s">
        <v>1134</v>
      </c>
      <c r="D1486" s="61" t="s">
        <v>1135</v>
      </c>
      <c r="E1486" s="76" t="s">
        <v>1136</v>
      </c>
      <c r="F1486" s="46">
        <v>46203</v>
      </c>
      <c r="G1486" s="46" t="str">
        <f t="shared" si="155"/>
        <v>文智2026-6-30</v>
      </c>
      <c r="H1486" s="63"/>
      <c r="I1486" s="63"/>
      <c r="J1486" s="64"/>
      <c r="K1486" s="64"/>
      <c r="L1486" s="65"/>
      <c r="M1486" s="65"/>
      <c r="N1486" s="65"/>
      <c r="O1486" s="66"/>
      <c r="P1486" s="123"/>
      <c r="Q1486" s="68"/>
      <c r="R1486" s="68"/>
      <c r="S1486" s="68"/>
      <c r="T1486" s="69">
        <f t="shared" si="157"/>
        <v>0</v>
      </c>
      <c r="U1486" s="68"/>
      <c r="V1486" s="70"/>
      <c r="W1486" s="70"/>
      <c r="X1486" s="71">
        <f t="shared" si="158"/>
        <v>0</v>
      </c>
      <c r="Y1486" s="72"/>
      <c r="Z1486" s="70"/>
      <c r="AA1486" s="68"/>
      <c r="AB1486" s="73"/>
      <c r="AC1486" s="70"/>
      <c r="AD1486" s="74"/>
      <c r="AE1486" s="68"/>
      <c r="AF1486" s="75"/>
      <c r="AG1486" s="15"/>
    </row>
    <row r="1487" s="3" customFormat="1" ht="28.5" customHeight="1" spans="1:33">
      <c r="A1487" s="61" t="s">
        <v>36</v>
      </c>
      <c r="B1487" s="61" t="s">
        <v>908</v>
      </c>
      <c r="C1487" s="61" t="s">
        <v>1134</v>
      </c>
      <c r="D1487" s="61" t="s">
        <v>1135</v>
      </c>
      <c r="E1487" s="76" t="s">
        <v>1136</v>
      </c>
      <c r="F1487" s="46">
        <v>46204</v>
      </c>
      <c r="G1487" s="46" t="str">
        <f t="shared" si="155"/>
        <v>文智2026-7-1</v>
      </c>
      <c r="H1487" s="63"/>
      <c r="I1487" s="63"/>
      <c r="J1487" s="64"/>
      <c r="K1487" s="64"/>
      <c r="L1487" s="65"/>
      <c r="M1487" s="65"/>
      <c r="N1487" s="65"/>
      <c r="O1487" s="66"/>
      <c r="P1487" s="123"/>
      <c r="Q1487" s="68"/>
      <c r="R1487" s="68"/>
      <c r="S1487" s="68"/>
      <c r="T1487" s="69">
        <f t="shared" si="157"/>
        <v>0</v>
      </c>
      <c r="U1487" s="68"/>
      <c r="V1487" s="70"/>
      <c r="W1487" s="70"/>
      <c r="X1487" s="71">
        <f t="shared" si="158"/>
        <v>0</v>
      </c>
      <c r="Y1487" s="72"/>
      <c r="Z1487" s="70"/>
      <c r="AA1487" s="68"/>
      <c r="AB1487" s="73"/>
      <c r="AC1487" s="70"/>
      <c r="AD1487" s="74"/>
      <c r="AE1487" s="68"/>
      <c r="AF1487" s="75"/>
      <c r="AG1487" s="15"/>
    </row>
    <row r="1488" ht="28.5" customHeight="1" spans="1:33">
      <c r="A1488" s="84" t="s">
        <v>36</v>
      </c>
      <c r="B1488" s="84" t="s">
        <v>908</v>
      </c>
      <c r="C1488" s="84" t="s">
        <v>1134</v>
      </c>
      <c r="D1488" s="84" t="s">
        <v>1135</v>
      </c>
      <c r="E1488" s="85" t="s">
        <v>1136</v>
      </c>
      <c r="F1488" s="86">
        <v>46235</v>
      </c>
      <c r="G1488" s="46" t="str">
        <f t="shared" si="155"/>
        <v>文智2026-8-1</v>
      </c>
      <c r="H1488" s="63"/>
      <c r="I1488" s="63"/>
      <c r="J1488" s="64"/>
      <c r="K1488" s="64"/>
      <c r="L1488" s="65"/>
      <c r="M1488" s="65"/>
      <c r="N1488" s="91"/>
      <c r="O1488" s="66"/>
      <c r="P1488" s="87"/>
      <c r="Q1488" s="87"/>
      <c r="R1488" s="87"/>
      <c r="S1488" s="87"/>
      <c r="T1488" s="69">
        <f t="shared" si="157"/>
        <v>0</v>
      </c>
      <c r="U1488" s="87"/>
      <c r="V1488" s="87"/>
      <c r="W1488" s="87"/>
      <c r="X1488" s="71">
        <f t="shared" si="158"/>
        <v>0</v>
      </c>
      <c r="Y1488" s="88"/>
      <c r="Z1488" s="87"/>
      <c r="AA1488" s="87"/>
      <c r="AB1488" s="87"/>
      <c r="AC1488" s="87"/>
      <c r="AD1488" s="89"/>
      <c r="AE1488" s="87"/>
      <c r="AF1488" s="90"/>
    </row>
    <row r="1489" ht="28.5" customHeight="1" spans="1:32">
      <c r="A1489" s="44" t="s">
        <v>36</v>
      </c>
      <c r="B1489" s="44" t="s">
        <v>908</v>
      </c>
      <c r="C1489" s="44" t="s">
        <v>1134</v>
      </c>
      <c r="D1489" s="44" t="s">
        <v>1170</v>
      </c>
      <c r="E1489" s="44" t="s">
        <v>1171</v>
      </c>
      <c r="F1489" s="45">
        <v>46173</v>
      </c>
      <c r="G1489" s="46" t="str">
        <f t="shared" si="155"/>
        <v>尹代杰2026-5-31</v>
      </c>
      <c r="H1489" s="112"/>
      <c r="I1489" s="112"/>
      <c r="J1489" s="113"/>
      <c r="K1489" s="113"/>
      <c r="L1489" s="113"/>
      <c r="M1489" s="114"/>
      <c r="N1489" s="114"/>
      <c r="O1489" s="115">
        <f t="shared" ref="O1489:AE1489" si="159">SUM(O1490:O1521)</f>
        <v>128</v>
      </c>
      <c r="P1489" s="116">
        <f t="shared" si="159"/>
        <v>0</v>
      </c>
      <c r="Q1489" s="117">
        <f t="shared" si="159"/>
        <v>0</v>
      </c>
      <c r="R1489" s="117">
        <f t="shared" si="159"/>
        <v>0</v>
      </c>
      <c r="S1489" s="53">
        <f t="shared" si="159"/>
        <v>0</v>
      </c>
      <c r="T1489" s="118">
        <f t="shared" si="159"/>
        <v>128</v>
      </c>
      <c r="U1489" s="55">
        <f t="shared" si="159"/>
        <v>0</v>
      </c>
      <c r="V1489" s="118">
        <f t="shared" si="159"/>
        <v>8</v>
      </c>
      <c r="W1489" s="118">
        <f t="shared" si="159"/>
        <v>0</v>
      </c>
      <c r="X1489" s="119">
        <f t="shared" si="159"/>
        <v>136</v>
      </c>
      <c r="Y1489" s="120">
        <f t="shared" si="159"/>
        <v>0</v>
      </c>
      <c r="Z1489" s="118">
        <f t="shared" si="159"/>
        <v>0</v>
      </c>
      <c r="AA1489" s="121">
        <f t="shared" si="159"/>
        <v>42</v>
      </c>
      <c r="AB1489" s="118">
        <f t="shared" si="159"/>
        <v>8</v>
      </c>
      <c r="AC1489" s="118">
        <f t="shared" si="159"/>
        <v>0</v>
      </c>
      <c r="AD1489" s="122">
        <f t="shared" si="159"/>
        <v>0</v>
      </c>
      <c r="AE1489" s="121">
        <f t="shared" si="159"/>
        <v>0</v>
      </c>
      <c r="AF1489" s="60"/>
    </row>
    <row r="1490" ht="28.5" customHeight="1" spans="1:32">
      <c r="A1490" s="61" t="s">
        <v>36</v>
      </c>
      <c r="B1490" s="61" t="s">
        <v>908</v>
      </c>
      <c r="C1490" s="61" t="s">
        <v>1134</v>
      </c>
      <c r="D1490" s="61" t="s">
        <v>1170</v>
      </c>
      <c r="E1490" s="62" t="s">
        <v>1171</v>
      </c>
      <c r="F1490" s="46">
        <v>46174</v>
      </c>
      <c r="G1490" s="46" t="str">
        <f t="shared" si="155"/>
        <v>尹代杰2026-6-1</v>
      </c>
      <c r="H1490" s="63" t="s">
        <v>1172</v>
      </c>
      <c r="I1490" s="63" t="s">
        <v>1173</v>
      </c>
      <c r="J1490" s="64"/>
      <c r="K1490" s="64"/>
      <c r="L1490" s="65"/>
      <c r="M1490" s="65"/>
      <c r="N1490" s="65"/>
      <c r="O1490" s="66">
        <v>8</v>
      </c>
      <c r="P1490" s="123"/>
      <c r="Q1490" s="68"/>
      <c r="R1490" s="68"/>
      <c r="S1490" s="68"/>
      <c r="T1490" s="69">
        <f t="shared" ref="T1490:T1521" si="160">SUM(O1490:S1490)</f>
        <v>8</v>
      </c>
      <c r="U1490" s="68"/>
      <c r="V1490" s="70">
        <v>2</v>
      </c>
      <c r="W1490" s="70"/>
      <c r="X1490" s="71">
        <f t="shared" ref="X1490:X1521" si="161">SUM(T1490:W1490)</f>
        <v>10</v>
      </c>
      <c r="Y1490" s="72"/>
      <c r="Z1490" s="70"/>
      <c r="AA1490" s="68">
        <v>4</v>
      </c>
      <c r="AB1490" s="73"/>
      <c r="AC1490" s="70"/>
      <c r="AD1490" s="74"/>
      <c r="AE1490" s="68"/>
      <c r="AF1490" s="75"/>
    </row>
    <row r="1491" ht="28.5" customHeight="1" spans="1:32">
      <c r="A1491" s="61" t="s">
        <v>36</v>
      </c>
      <c r="B1491" s="61" t="s">
        <v>908</v>
      </c>
      <c r="C1491" s="61" t="s">
        <v>1134</v>
      </c>
      <c r="D1491" s="61" t="s">
        <v>1170</v>
      </c>
      <c r="E1491" s="76" t="s">
        <v>1171</v>
      </c>
      <c r="F1491" s="46">
        <v>46175</v>
      </c>
      <c r="G1491" s="46" t="str">
        <f t="shared" si="155"/>
        <v>尹代杰2026-6-2</v>
      </c>
      <c r="H1491" s="63" t="s">
        <v>1174</v>
      </c>
      <c r="I1491" s="63" t="s">
        <v>1175</v>
      </c>
      <c r="J1491" s="64"/>
      <c r="K1491" s="64"/>
      <c r="L1491" s="65"/>
      <c r="M1491" s="65"/>
      <c r="N1491" s="65"/>
      <c r="O1491" s="66">
        <v>8</v>
      </c>
      <c r="P1491" s="123"/>
      <c r="Q1491" s="68"/>
      <c r="R1491" s="68"/>
      <c r="S1491" s="68"/>
      <c r="T1491" s="69">
        <f t="shared" si="160"/>
        <v>8</v>
      </c>
      <c r="U1491" s="68"/>
      <c r="V1491" s="70">
        <v>1</v>
      </c>
      <c r="W1491" s="70"/>
      <c r="X1491" s="71">
        <f t="shared" si="161"/>
        <v>9</v>
      </c>
      <c r="Y1491" s="72"/>
      <c r="Z1491" s="70"/>
      <c r="AA1491" s="68">
        <v>4</v>
      </c>
      <c r="AB1491" s="73"/>
      <c r="AC1491" s="70"/>
      <c r="AD1491" s="74"/>
      <c r="AE1491" s="68"/>
      <c r="AF1491" s="75"/>
    </row>
    <row r="1492" ht="28.5" customHeight="1" spans="1:32">
      <c r="A1492" s="61" t="s">
        <v>36</v>
      </c>
      <c r="B1492" s="61" t="s">
        <v>908</v>
      </c>
      <c r="C1492" s="61" t="s">
        <v>1134</v>
      </c>
      <c r="D1492" s="61" t="s">
        <v>1170</v>
      </c>
      <c r="E1492" s="76" t="s">
        <v>1171</v>
      </c>
      <c r="F1492" s="46">
        <v>46176</v>
      </c>
      <c r="G1492" s="46" t="str">
        <f t="shared" si="155"/>
        <v>尹代杰2026-6-3</v>
      </c>
      <c r="H1492" s="63" t="s">
        <v>1176</v>
      </c>
      <c r="I1492" s="63" t="s">
        <v>210</v>
      </c>
      <c r="J1492" s="64"/>
      <c r="K1492" s="64"/>
      <c r="L1492" s="65"/>
      <c r="M1492" s="65"/>
      <c r="N1492" s="65"/>
      <c r="O1492" s="66">
        <v>8</v>
      </c>
      <c r="P1492" s="123"/>
      <c r="Q1492" s="68"/>
      <c r="R1492" s="68"/>
      <c r="S1492" s="68"/>
      <c r="T1492" s="69">
        <f t="shared" si="160"/>
        <v>8</v>
      </c>
      <c r="U1492" s="68"/>
      <c r="V1492" s="70"/>
      <c r="W1492" s="70"/>
      <c r="X1492" s="71">
        <f t="shared" si="161"/>
        <v>8</v>
      </c>
      <c r="Y1492" s="72"/>
      <c r="Z1492" s="70"/>
      <c r="AA1492" s="68">
        <v>2</v>
      </c>
      <c r="AB1492" s="73"/>
      <c r="AC1492" s="70"/>
      <c r="AD1492" s="74"/>
      <c r="AE1492" s="68"/>
      <c r="AF1492" s="75"/>
    </row>
    <row r="1493" ht="28.5" customHeight="1" spans="1:32">
      <c r="A1493" s="61" t="s">
        <v>36</v>
      </c>
      <c r="B1493" s="61" t="s">
        <v>908</v>
      </c>
      <c r="C1493" s="61" t="s">
        <v>1134</v>
      </c>
      <c r="D1493" s="61" t="s">
        <v>1170</v>
      </c>
      <c r="E1493" s="61" t="s">
        <v>1171</v>
      </c>
      <c r="F1493" s="46">
        <v>46177</v>
      </c>
      <c r="G1493" s="46" t="str">
        <f t="shared" si="155"/>
        <v>尹代杰2026-6-4</v>
      </c>
      <c r="H1493" s="63" t="s">
        <v>1177</v>
      </c>
      <c r="I1493" s="63" t="s">
        <v>1178</v>
      </c>
      <c r="J1493" s="64"/>
      <c r="K1493" s="64"/>
      <c r="L1493" s="65"/>
      <c r="M1493" s="65"/>
      <c r="N1493" s="65"/>
      <c r="O1493" s="66">
        <v>8</v>
      </c>
      <c r="P1493" s="123"/>
      <c r="Q1493" s="68"/>
      <c r="R1493" s="68"/>
      <c r="S1493" s="68"/>
      <c r="T1493" s="69">
        <f t="shared" si="160"/>
        <v>8</v>
      </c>
      <c r="U1493" s="68"/>
      <c r="V1493" s="70"/>
      <c r="W1493" s="70"/>
      <c r="X1493" s="71">
        <f t="shared" si="161"/>
        <v>8</v>
      </c>
      <c r="Y1493" s="72"/>
      <c r="Z1493" s="70"/>
      <c r="AA1493" s="68">
        <v>2</v>
      </c>
      <c r="AB1493" s="73"/>
      <c r="AC1493" s="70"/>
      <c r="AD1493" s="74"/>
      <c r="AE1493" s="68"/>
      <c r="AF1493" s="75"/>
    </row>
    <row r="1494" ht="28.5" customHeight="1" spans="1:32">
      <c r="A1494" s="61" t="s">
        <v>36</v>
      </c>
      <c r="B1494" s="61" t="s">
        <v>908</v>
      </c>
      <c r="C1494" s="61" t="s">
        <v>1134</v>
      </c>
      <c r="D1494" s="61" t="s">
        <v>1170</v>
      </c>
      <c r="E1494" s="76" t="s">
        <v>1171</v>
      </c>
      <c r="F1494" s="46">
        <v>46178</v>
      </c>
      <c r="G1494" s="46" t="str">
        <f t="shared" si="155"/>
        <v>尹代杰2026-6-5</v>
      </c>
      <c r="H1494" s="63" t="s">
        <v>1179</v>
      </c>
      <c r="I1494" s="63" t="s">
        <v>797</v>
      </c>
      <c r="J1494" s="64"/>
      <c r="K1494" s="64"/>
      <c r="L1494" s="65"/>
      <c r="M1494" s="65"/>
      <c r="N1494" s="65"/>
      <c r="O1494" s="66">
        <v>8</v>
      </c>
      <c r="P1494" s="123"/>
      <c r="Q1494" s="68"/>
      <c r="R1494" s="68"/>
      <c r="S1494" s="68"/>
      <c r="T1494" s="69">
        <f t="shared" si="160"/>
        <v>8</v>
      </c>
      <c r="U1494" s="68"/>
      <c r="V1494" s="70"/>
      <c r="W1494" s="70"/>
      <c r="X1494" s="71">
        <f t="shared" si="161"/>
        <v>8</v>
      </c>
      <c r="Y1494" s="72"/>
      <c r="Z1494" s="70"/>
      <c r="AA1494" s="68">
        <v>2</v>
      </c>
      <c r="AB1494" s="73"/>
      <c r="AC1494" s="70"/>
      <c r="AD1494" s="74"/>
      <c r="AE1494" s="68"/>
      <c r="AF1494" s="75"/>
    </row>
    <row r="1495" ht="28.5" customHeight="1" spans="1:32">
      <c r="A1495" s="61" t="s">
        <v>36</v>
      </c>
      <c r="B1495" s="61" t="s">
        <v>908</v>
      </c>
      <c r="C1495" s="61" t="s">
        <v>1134</v>
      </c>
      <c r="D1495" s="61" t="s">
        <v>1170</v>
      </c>
      <c r="E1495" s="76" t="s">
        <v>1171</v>
      </c>
      <c r="F1495" s="46">
        <v>46179</v>
      </c>
      <c r="G1495" s="46" t="str">
        <f t="shared" si="155"/>
        <v>尹代杰2026-6-6</v>
      </c>
      <c r="H1495" s="63" t="s">
        <v>1180</v>
      </c>
      <c r="I1495" s="63" t="s">
        <v>1181</v>
      </c>
      <c r="J1495" s="64"/>
      <c r="K1495" s="64"/>
      <c r="L1495" s="65"/>
      <c r="M1495" s="65"/>
      <c r="N1495" s="65"/>
      <c r="O1495" s="66">
        <v>8</v>
      </c>
      <c r="P1495" s="123"/>
      <c r="Q1495" s="68"/>
      <c r="R1495" s="68"/>
      <c r="S1495" s="68"/>
      <c r="T1495" s="69">
        <f t="shared" si="160"/>
        <v>8</v>
      </c>
      <c r="U1495" s="68"/>
      <c r="V1495" s="70"/>
      <c r="W1495" s="70"/>
      <c r="X1495" s="71">
        <f t="shared" si="161"/>
        <v>8</v>
      </c>
      <c r="Y1495" s="72"/>
      <c r="Z1495" s="70"/>
      <c r="AA1495" s="68">
        <v>2</v>
      </c>
      <c r="AB1495" s="73"/>
      <c r="AC1495" s="70"/>
      <c r="AD1495" s="74"/>
      <c r="AE1495" s="68"/>
      <c r="AF1495" s="75"/>
    </row>
    <row r="1496" ht="28.5" customHeight="1" spans="1:32">
      <c r="A1496" s="61" t="s">
        <v>36</v>
      </c>
      <c r="B1496" s="61" t="s">
        <v>908</v>
      </c>
      <c r="C1496" s="61" t="s">
        <v>1134</v>
      </c>
      <c r="D1496" s="61" t="s">
        <v>1170</v>
      </c>
      <c r="E1496" s="62" t="s">
        <v>1171</v>
      </c>
      <c r="F1496" s="77">
        <v>46180</v>
      </c>
      <c r="G1496" s="46" t="str">
        <f t="shared" si="155"/>
        <v>尹代杰2026-6-7</v>
      </c>
      <c r="H1496" s="63" t="s">
        <v>1182</v>
      </c>
      <c r="I1496" s="63"/>
      <c r="J1496" s="64"/>
      <c r="K1496" s="64"/>
      <c r="L1496" s="65"/>
      <c r="M1496" s="65"/>
      <c r="N1496" s="65"/>
      <c r="O1496" s="66"/>
      <c r="P1496" s="123"/>
      <c r="Q1496" s="68"/>
      <c r="R1496" s="68"/>
      <c r="S1496" s="68"/>
      <c r="T1496" s="69">
        <f t="shared" si="160"/>
        <v>0</v>
      </c>
      <c r="U1496" s="68"/>
      <c r="V1496" s="70"/>
      <c r="W1496" s="70"/>
      <c r="X1496" s="71">
        <f t="shared" si="161"/>
        <v>0</v>
      </c>
      <c r="Y1496" s="72"/>
      <c r="Z1496" s="70"/>
      <c r="AA1496" s="68"/>
      <c r="AB1496" s="73"/>
      <c r="AC1496" s="70"/>
      <c r="AD1496" s="74"/>
      <c r="AE1496" s="68"/>
      <c r="AF1496" s="75"/>
    </row>
    <row r="1497" ht="28.5" customHeight="1" spans="1:32">
      <c r="A1497" s="61" t="s">
        <v>36</v>
      </c>
      <c r="B1497" s="61" t="s">
        <v>908</v>
      </c>
      <c r="C1497" s="61" t="s">
        <v>1134</v>
      </c>
      <c r="D1497" s="61" t="s">
        <v>1170</v>
      </c>
      <c r="E1497" s="76" t="s">
        <v>1171</v>
      </c>
      <c r="F1497" s="46">
        <v>46181</v>
      </c>
      <c r="G1497" s="46" t="str">
        <f t="shared" si="155"/>
        <v>尹代杰2026-6-8</v>
      </c>
      <c r="H1497" s="63" t="s">
        <v>1073</v>
      </c>
      <c r="I1497" s="63" t="s">
        <v>1183</v>
      </c>
      <c r="J1497" s="64"/>
      <c r="K1497" s="64"/>
      <c r="L1497" s="65"/>
      <c r="M1497" s="65"/>
      <c r="N1497" s="65"/>
      <c r="O1497" s="66">
        <v>8</v>
      </c>
      <c r="P1497" s="123"/>
      <c r="Q1497" s="68"/>
      <c r="R1497" s="68"/>
      <c r="S1497" s="68"/>
      <c r="T1497" s="69">
        <f t="shared" si="160"/>
        <v>8</v>
      </c>
      <c r="U1497" s="68"/>
      <c r="V1497" s="70"/>
      <c r="W1497" s="70"/>
      <c r="X1497" s="71">
        <f t="shared" si="161"/>
        <v>8</v>
      </c>
      <c r="Y1497" s="72"/>
      <c r="Z1497" s="70"/>
      <c r="AA1497" s="68">
        <v>2</v>
      </c>
      <c r="AB1497" s="73"/>
      <c r="AC1497" s="70"/>
      <c r="AD1497" s="74"/>
      <c r="AE1497" s="68"/>
      <c r="AF1497" s="75"/>
    </row>
    <row r="1498" ht="28.5" customHeight="1" spans="1:32">
      <c r="A1498" s="61" t="s">
        <v>36</v>
      </c>
      <c r="B1498" s="61" t="s">
        <v>908</v>
      </c>
      <c r="C1498" s="61" t="s">
        <v>1134</v>
      </c>
      <c r="D1498" s="61" t="s">
        <v>1170</v>
      </c>
      <c r="E1498" s="76" t="s">
        <v>1171</v>
      </c>
      <c r="F1498" s="78">
        <v>46182</v>
      </c>
      <c r="G1498" s="46" t="str">
        <f t="shared" si="155"/>
        <v>尹代杰2026-6-9</v>
      </c>
      <c r="H1498" s="63" t="s">
        <v>1184</v>
      </c>
      <c r="I1498" s="63" t="s">
        <v>1185</v>
      </c>
      <c r="J1498" s="64"/>
      <c r="K1498" s="64"/>
      <c r="L1498" s="65"/>
      <c r="M1498" s="65"/>
      <c r="N1498" s="65"/>
      <c r="O1498" s="66">
        <v>8</v>
      </c>
      <c r="P1498" s="123"/>
      <c r="Q1498" s="68"/>
      <c r="R1498" s="68"/>
      <c r="S1498" s="68"/>
      <c r="T1498" s="69">
        <f t="shared" si="160"/>
        <v>8</v>
      </c>
      <c r="U1498" s="68"/>
      <c r="V1498" s="70"/>
      <c r="W1498" s="70"/>
      <c r="X1498" s="71">
        <f t="shared" si="161"/>
        <v>8</v>
      </c>
      <c r="Y1498" s="72"/>
      <c r="Z1498" s="70"/>
      <c r="AA1498" s="68">
        <v>2</v>
      </c>
      <c r="AB1498" s="73"/>
      <c r="AC1498" s="70"/>
      <c r="AD1498" s="74"/>
      <c r="AE1498" s="68"/>
      <c r="AF1498" s="75"/>
    </row>
    <row r="1499" ht="28.5" customHeight="1" spans="1:32">
      <c r="A1499" s="61" t="s">
        <v>36</v>
      </c>
      <c r="B1499" s="61" t="s">
        <v>908</v>
      </c>
      <c r="C1499" s="61" t="s">
        <v>1134</v>
      </c>
      <c r="D1499" s="61" t="s">
        <v>1170</v>
      </c>
      <c r="E1499" s="76" t="s">
        <v>1171</v>
      </c>
      <c r="F1499" s="46">
        <v>46183</v>
      </c>
      <c r="G1499" s="46" t="str">
        <f t="shared" si="155"/>
        <v>尹代杰2026-6-10</v>
      </c>
      <c r="H1499" s="63" t="s">
        <v>1160</v>
      </c>
      <c r="I1499" s="63" t="s">
        <v>1186</v>
      </c>
      <c r="J1499" s="64"/>
      <c r="K1499" s="64"/>
      <c r="L1499" s="65"/>
      <c r="M1499" s="65"/>
      <c r="N1499" s="65"/>
      <c r="O1499" s="66">
        <v>8</v>
      </c>
      <c r="P1499" s="123"/>
      <c r="Q1499" s="68"/>
      <c r="R1499" s="68"/>
      <c r="S1499" s="68"/>
      <c r="T1499" s="69">
        <f t="shared" si="160"/>
        <v>8</v>
      </c>
      <c r="U1499" s="68"/>
      <c r="V1499" s="70"/>
      <c r="W1499" s="70"/>
      <c r="X1499" s="71">
        <f t="shared" si="161"/>
        <v>8</v>
      </c>
      <c r="Y1499" s="72"/>
      <c r="Z1499" s="70"/>
      <c r="AA1499" s="68">
        <v>2</v>
      </c>
      <c r="AB1499" s="73"/>
      <c r="AC1499" s="70"/>
      <c r="AD1499" s="74"/>
      <c r="AE1499" s="68"/>
      <c r="AF1499" s="75"/>
    </row>
    <row r="1500" ht="28.5" customHeight="1" spans="1:32">
      <c r="A1500" s="61" t="s">
        <v>36</v>
      </c>
      <c r="B1500" s="61" t="s">
        <v>908</v>
      </c>
      <c r="C1500" s="61" t="s">
        <v>1134</v>
      </c>
      <c r="D1500" s="61" t="s">
        <v>1170</v>
      </c>
      <c r="E1500" s="76" t="s">
        <v>1171</v>
      </c>
      <c r="F1500" s="46">
        <v>46184</v>
      </c>
      <c r="G1500" s="46" t="str">
        <f t="shared" si="155"/>
        <v>尹代杰2026-6-11</v>
      </c>
      <c r="H1500" s="63" t="s">
        <v>1187</v>
      </c>
      <c r="I1500" s="63" t="s">
        <v>683</v>
      </c>
      <c r="J1500" s="64"/>
      <c r="K1500" s="64"/>
      <c r="L1500" s="65"/>
      <c r="M1500" s="65"/>
      <c r="N1500" s="65"/>
      <c r="O1500" s="66">
        <v>8</v>
      </c>
      <c r="P1500" s="123"/>
      <c r="Q1500" s="68"/>
      <c r="R1500" s="68"/>
      <c r="S1500" s="68"/>
      <c r="T1500" s="69">
        <f t="shared" si="160"/>
        <v>8</v>
      </c>
      <c r="U1500" s="68"/>
      <c r="V1500" s="70"/>
      <c r="W1500" s="70"/>
      <c r="X1500" s="71">
        <f t="shared" si="161"/>
        <v>8</v>
      </c>
      <c r="Y1500" s="72"/>
      <c r="Z1500" s="70"/>
      <c r="AA1500" s="68">
        <v>2</v>
      </c>
      <c r="AB1500" s="73"/>
      <c r="AC1500" s="70"/>
      <c r="AD1500" s="74"/>
      <c r="AE1500" s="68"/>
      <c r="AF1500" s="75"/>
    </row>
    <row r="1501" ht="28.5" customHeight="1" spans="1:32">
      <c r="A1501" s="61" t="s">
        <v>36</v>
      </c>
      <c r="B1501" s="61" t="s">
        <v>908</v>
      </c>
      <c r="C1501" s="61" t="s">
        <v>1134</v>
      </c>
      <c r="D1501" s="61" t="s">
        <v>1170</v>
      </c>
      <c r="E1501" s="76" t="s">
        <v>1171</v>
      </c>
      <c r="F1501" s="46">
        <v>46185</v>
      </c>
      <c r="G1501" s="46" t="str">
        <f t="shared" si="155"/>
        <v>尹代杰2026-6-12</v>
      </c>
      <c r="H1501" s="63" t="s">
        <v>1188</v>
      </c>
      <c r="I1501" s="63" t="s">
        <v>1189</v>
      </c>
      <c r="J1501" s="64"/>
      <c r="K1501" s="64"/>
      <c r="L1501" s="65"/>
      <c r="M1501" s="65"/>
      <c r="N1501" s="65"/>
      <c r="O1501" s="66">
        <v>8</v>
      </c>
      <c r="P1501" s="123"/>
      <c r="Q1501" s="68"/>
      <c r="R1501" s="68"/>
      <c r="S1501" s="68"/>
      <c r="T1501" s="69">
        <f t="shared" si="160"/>
        <v>8</v>
      </c>
      <c r="U1501" s="68"/>
      <c r="V1501" s="70"/>
      <c r="W1501" s="70"/>
      <c r="X1501" s="71">
        <f t="shared" si="161"/>
        <v>8</v>
      </c>
      <c r="Y1501" s="72"/>
      <c r="Z1501" s="70"/>
      <c r="AA1501" s="68">
        <v>2</v>
      </c>
      <c r="AB1501" s="73"/>
      <c r="AC1501" s="70"/>
      <c r="AD1501" s="74"/>
      <c r="AE1501" s="68"/>
      <c r="AF1501" s="75"/>
    </row>
    <row r="1502" ht="28.5" customHeight="1" spans="1:32">
      <c r="A1502" s="61" t="s">
        <v>36</v>
      </c>
      <c r="B1502" s="61" t="s">
        <v>908</v>
      </c>
      <c r="C1502" s="61" t="s">
        <v>1134</v>
      </c>
      <c r="D1502" s="61" t="s">
        <v>1170</v>
      </c>
      <c r="E1502" s="76" t="s">
        <v>1171</v>
      </c>
      <c r="F1502" s="77">
        <v>46186</v>
      </c>
      <c r="G1502" s="46" t="str">
        <f t="shared" si="155"/>
        <v>尹代杰2026-6-13</v>
      </c>
      <c r="H1502" s="63"/>
      <c r="I1502" s="63"/>
      <c r="J1502" s="64"/>
      <c r="K1502" s="64"/>
      <c r="L1502" s="65"/>
      <c r="M1502" s="65"/>
      <c r="N1502" s="65"/>
      <c r="O1502" s="66"/>
      <c r="P1502" s="123"/>
      <c r="Q1502" s="68"/>
      <c r="R1502" s="68"/>
      <c r="S1502" s="68"/>
      <c r="T1502" s="69">
        <f t="shared" si="160"/>
        <v>0</v>
      </c>
      <c r="U1502" s="68"/>
      <c r="V1502" s="70"/>
      <c r="W1502" s="70"/>
      <c r="X1502" s="71">
        <f t="shared" si="161"/>
        <v>0</v>
      </c>
      <c r="Y1502" s="72"/>
      <c r="Z1502" s="70"/>
      <c r="AA1502" s="68"/>
      <c r="AB1502" s="73"/>
      <c r="AC1502" s="70"/>
      <c r="AD1502" s="74"/>
      <c r="AE1502" s="68"/>
      <c r="AF1502" s="80"/>
    </row>
    <row r="1503" ht="28.5" customHeight="1" spans="1:32">
      <c r="A1503" s="61" t="s">
        <v>36</v>
      </c>
      <c r="B1503" s="61" t="s">
        <v>908</v>
      </c>
      <c r="C1503" s="61" t="s">
        <v>1134</v>
      </c>
      <c r="D1503" s="61" t="s">
        <v>1170</v>
      </c>
      <c r="E1503" s="62" t="s">
        <v>1171</v>
      </c>
      <c r="F1503" s="77">
        <v>46187</v>
      </c>
      <c r="G1503" s="46" t="str">
        <f t="shared" si="155"/>
        <v>尹代杰2026-6-14</v>
      </c>
      <c r="H1503" s="63"/>
      <c r="I1503" s="63"/>
      <c r="J1503" s="64"/>
      <c r="K1503" s="64"/>
      <c r="L1503" s="65"/>
      <c r="M1503" s="65"/>
      <c r="N1503" s="65"/>
      <c r="O1503" s="66"/>
      <c r="P1503" s="123"/>
      <c r="Q1503" s="68"/>
      <c r="R1503" s="68"/>
      <c r="S1503" s="68"/>
      <c r="T1503" s="69">
        <f t="shared" si="160"/>
        <v>0</v>
      </c>
      <c r="U1503" s="68"/>
      <c r="V1503" s="70"/>
      <c r="W1503" s="70"/>
      <c r="X1503" s="71">
        <f t="shared" si="161"/>
        <v>0</v>
      </c>
      <c r="Y1503" s="72"/>
      <c r="Z1503" s="70"/>
      <c r="AA1503" s="68"/>
      <c r="AB1503" s="73"/>
      <c r="AC1503" s="70"/>
      <c r="AD1503" s="74"/>
      <c r="AE1503" s="68"/>
      <c r="AF1503" s="80"/>
    </row>
    <row r="1504" ht="28.5" customHeight="1" spans="1:32">
      <c r="A1504" s="61" t="s">
        <v>36</v>
      </c>
      <c r="B1504" s="61" t="s">
        <v>908</v>
      </c>
      <c r="C1504" s="61" t="s">
        <v>1134</v>
      </c>
      <c r="D1504" s="61" t="s">
        <v>1170</v>
      </c>
      <c r="E1504" s="76" t="s">
        <v>1171</v>
      </c>
      <c r="F1504" s="46">
        <v>46188</v>
      </c>
      <c r="G1504" s="46" t="str">
        <f t="shared" si="155"/>
        <v>尹代杰2026-6-15</v>
      </c>
      <c r="H1504" s="63" t="s">
        <v>1190</v>
      </c>
      <c r="I1504" s="63" t="s">
        <v>1181</v>
      </c>
      <c r="J1504" s="64"/>
      <c r="K1504" s="64"/>
      <c r="L1504" s="65"/>
      <c r="M1504" s="65"/>
      <c r="N1504" s="65"/>
      <c r="O1504" s="66">
        <v>8</v>
      </c>
      <c r="P1504" s="123"/>
      <c r="Q1504" s="68"/>
      <c r="R1504" s="68"/>
      <c r="S1504" s="68"/>
      <c r="T1504" s="69">
        <f t="shared" si="160"/>
        <v>8</v>
      </c>
      <c r="U1504" s="68"/>
      <c r="V1504" s="70"/>
      <c r="W1504" s="70"/>
      <c r="X1504" s="71">
        <f t="shared" si="161"/>
        <v>8</v>
      </c>
      <c r="Y1504" s="72"/>
      <c r="Z1504" s="70"/>
      <c r="AA1504" s="68">
        <v>2</v>
      </c>
      <c r="AB1504" s="73"/>
      <c r="AC1504" s="70"/>
      <c r="AD1504" s="74"/>
      <c r="AE1504" s="68"/>
      <c r="AF1504" s="75"/>
    </row>
    <row r="1505" ht="28.5" customHeight="1" spans="1:33">
      <c r="A1505" s="61" t="s">
        <v>36</v>
      </c>
      <c r="B1505" s="61" t="s">
        <v>908</v>
      </c>
      <c r="C1505" s="61" t="s">
        <v>1134</v>
      </c>
      <c r="D1505" s="61" t="s">
        <v>1170</v>
      </c>
      <c r="E1505" s="76" t="s">
        <v>1171</v>
      </c>
      <c r="F1505" s="46">
        <v>46189</v>
      </c>
      <c r="G1505" s="46" t="str">
        <f t="shared" si="155"/>
        <v>尹代杰2026-6-16</v>
      </c>
      <c r="H1505" s="63" t="s">
        <v>1191</v>
      </c>
      <c r="I1505" s="63" t="s">
        <v>1192</v>
      </c>
      <c r="J1505" s="64"/>
      <c r="K1505" s="64"/>
      <c r="L1505" s="65"/>
      <c r="M1505" s="65"/>
      <c r="N1505" s="65"/>
      <c r="O1505" s="66">
        <v>8</v>
      </c>
      <c r="P1505" s="98"/>
      <c r="Q1505" s="68"/>
      <c r="R1505" s="68"/>
      <c r="S1505" s="68"/>
      <c r="T1505" s="69">
        <f t="shared" si="160"/>
        <v>8</v>
      </c>
      <c r="U1505" s="68"/>
      <c r="V1505" s="70">
        <v>0.5</v>
      </c>
      <c r="W1505" s="70"/>
      <c r="X1505" s="71">
        <f t="shared" si="161"/>
        <v>8.5</v>
      </c>
      <c r="Y1505" s="72"/>
      <c r="Z1505" s="70"/>
      <c r="AA1505" s="68">
        <v>4</v>
      </c>
      <c r="AB1505" s="73"/>
      <c r="AC1505" s="70"/>
      <c r="AD1505" s="74"/>
      <c r="AE1505" s="68"/>
      <c r="AF1505" s="80"/>
    </row>
    <row r="1506" ht="28.5" customHeight="1" spans="1:33">
      <c r="A1506" s="61" t="s">
        <v>36</v>
      </c>
      <c r="B1506" s="61" t="s">
        <v>908</v>
      </c>
      <c r="C1506" s="61" t="s">
        <v>1134</v>
      </c>
      <c r="D1506" s="61" t="s">
        <v>1170</v>
      </c>
      <c r="E1506" s="76" t="s">
        <v>1171</v>
      </c>
      <c r="F1506" s="46">
        <v>46190</v>
      </c>
      <c r="G1506" s="46" t="str">
        <f t="shared" si="155"/>
        <v>尹代杰2026-6-17</v>
      </c>
      <c r="H1506" s="63" t="s">
        <v>1193</v>
      </c>
      <c r="I1506" s="63" t="s">
        <v>1194</v>
      </c>
      <c r="J1506" s="64"/>
      <c r="K1506" s="64"/>
      <c r="L1506" s="65"/>
      <c r="M1506" s="65"/>
      <c r="N1506" s="65"/>
      <c r="O1506" s="66">
        <v>8</v>
      </c>
      <c r="P1506" s="123"/>
      <c r="Q1506" s="68"/>
      <c r="R1506" s="68"/>
      <c r="S1506" s="68"/>
      <c r="T1506" s="69">
        <f t="shared" si="160"/>
        <v>8</v>
      </c>
      <c r="U1506" s="68"/>
      <c r="V1506" s="70">
        <f>0.5+3</f>
        <v>3.5</v>
      </c>
      <c r="W1506" s="70"/>
      <c r="X1506" s="71">
        <f t="shared" si="161"/>
        <v>11.5</v>
      </c>
      <c r="Y1506" s="72"/>
      <c r="Z1506" s="70"/>
      <c r="AA1506" s="68">
        <v>4</v>
      </c>
      <c r="AB1506" s="73"/>
      <c r="AC1506" s="70"/>
      <c r="AD1506" s="74"/>
      <c r="AE1506" s="68"/>
      <c r="AF1506" s="75"/>
    </row>
    <row r="1507" ht="28.5" customHeight="1" spans="1:33">
      <c r="A1507" s="61" t="s">
        <v>36</v>
      </c>
      <c r="B1507" s="61" t="s">
        <v>908</v>
      </c>
      <c r="C1507" s="61" t="s">
        <v>1134</v>
      </c>
      <c r="D1507" s="61" t="s">
        <v>1170</v>
      </c>
      <c r="E1507" s="76" t="s">
        <v>1171</v>
      </c>
      <c r="F1507" s="46">
        <v>46191</v>
      </c>
      <c r="G1507" s="46" t="str">
        <f t="shared" si="155"/>
        <v>尹代杰2026-6-18</v>
      </c>
      <c r="H1507" s="63" t="s">
        <v>142</v>
      </c>
      <c r="I1507" s="63" t="s">
        <v>1195</v>
      </c>
      <c r="J1507" s="64"/>
      <c r="K1507" s="64"/>
      <c r="L1507" s="65"/>
      <c r="M1507" s="65"/>
      <c r="N1507" s="65"/>
      <c r="O1507" s="66">
        <v>8</v>
      </c>
      <c r="P1507" s="123"/>
      <c r="Q1507" s="68"/>
      <c r="R1507" s="68"/>
      <c r="S1507" s="68"/>
      <c r="T1507" s="69">
        <f t="shared" si="160"/>
        <v>8</v>
      </c>
      <c r="U1507" s="68"/>
      <c r="V1507" s="70"/>
      <c r="W1507" s="70"/>
      <c r="X1507" s="71">
        <f t="shared" si="161"/>
        <v>8</v>
      </c>
      <c r="Y1507" s="72"/>
      <c r="Z1507" s="70"/>
      <c r="AA1507" s="68">
        <v>2</v>
      </c>
      <c r="AB1507" s="73"/>
      <c r="AC1507" s="70"/>
      <c r="AD1507" s="74"/>
      <c r="AE1507" s="68"/>
      <c r="AF1507" s="75"/>
    </row>
    <row r="1508" ht="28.5" customHeight="1" spans="1:33">
      <c r="A1508" s="61" t="s">
        <v>36</v>
      </c>
      <c r="B1508" s="61" t="s">
        <v>908</v>
      </c>
      <c r="C1508" s="61" t="s">
        <v>1134</v>
      </c>
      <c r="D1508" s="61" t="s">
        <v>1170</v>
      </c>
      <c r="E1508" s="76" t="s">
        <v>1171</v>
      </c>
      <c r="F1508" s="82">
        <v>46192</v>
      </c>
      <c r="G1508" s="46" t="str">
        <f t="shared" si="155"/>
        <v>尹代杰2026-6-19</v>
      </c>
      <c r="H1508" s="63"/>
      <c r="I1508" s="63"/>
      <c r="J1508" s="64"/>
      <c r="K1508" s="64"/>
      <c r="L1508" s="65"/>
      <c r="M1508" s="65"/>
      <c r="N1508" s="65"/>
      <c r="O1508" s="66"/>
      <c r="P1508" s="123"/>
      <c r="Q1508" s="68"/>
      <c r="R1508" s="68"/>
      <c r="S1508" s="68"/>
      <c r="T1508" s="69">
        <f t="shared" si="160"/>
        <v>0</v>
      </c>
      <c r="U1508" s="68"/>
      <c r="V1508" s="70"/>
      <c r="W1508" s="70"/>
      <c r="X1508" s="71">
        <f t="shared" si="161"/>
        <v>0</v>
      </c>
      <c r="Y1508" s="72"/>
      <c r="Z1508" s="70"/>
      <c r="AA1508" s="68"/>
      <c r="AB1508" s="73">
        <v>8</v>
      </c>
      <c r="AC1508" s="70"/>
      <c r="AD1508" s="74"/>
      <c r="AE1508" s="68"/>
      <c r="AF1508" s="75"/>
    </row>
    <row r="1509" ht="28.5" customHeight="1" spans="1:33">
      <c r="A1509" s="61" t="s">
        <v>36</v>
      </c>
      <c r="B1509" s="61" t="s">
        <v>908</v>
      </c>
      <c r="C1509" s="61" t="s">
        <v>1134</v>
      </c>
      <c r="D1509" s="61" t="s">
        <v>1170</v>
      </c>
      <c r="E1509" s="76" t="s">
        <v>1171</v>
      </c>
      <c r="F1509" s="77">
        <v>46193</v>
      </c>
      <c r="G1509" s="46" t="str">
        <f t="shared" ref="G1509:G1572" si="162">E1509&amp;TEXT(MID(F1509,1,5),"YYYY-m-d")</f>
        <v>尹代杰2026-6-20</v>
      </c>
      <c r="H1509" s="63"/>
      <c r="I1509" s="63"/>
      <c r="J1509" s="64"/>
      <c r="K1509" s="64"/>
      <c r="L1509" s="65"/>
      <c r="M1509" s="65"/>
      <c r="N1509" s="65"/>
      <c r="O1509" s="66"/>
      <c r="P1509" s="123"/>
      <c r="Q1509" s="68"/>
      <c r="R1509" s="68"/>
      <c r="S1509" s="68"/>
      <c r="T1509" s="69">
        <f t="shared" si="160"/>
        <v>0</v>
      </c>
      <c r="U1509" s="68"/>
      <c r="V1509" s="70"/>
      <c r="W1509" s="70"/>
      <c r="X1509" s="71">
        <f t="shared" si="161"/>
        <v>0</v>
      </c>
      <c r="Y1509" s="72"/>
      <c r="Z1509" s="70"/>
      <c r="AA1509" s="68"/>
      <c r="AB1509" s="73"/>
      <c r="AC1509" s="70"/>
      <c r="AD1509" s="74"/>
      <c r="AE1509" s="68"/>
      <c r="AF1509" s="75"/>
    </row>
    <row r="1510" ht="28.5" customHeight="1" spans="1:33">
      <c r="A1510" s="61" t="s">
        <v>36</v>
      </c>
      <c r="B1510" s="61" t="s">
        <v>908</v>
      </c>
      <c r="C1510" s="61" t="s">
        <v>1134</v>
      </c>
      <c r="D1510" s="61" t="s">
        <v>1170</v>
      </c>
      <c r="E1510" s="62" t="s">
        <v>1171</v>
      </c>
      <c r="F1510" s="46">
        <v>46194</v>
      </c>
      <c r="G1510" s="46" t="str">
        <f t="shared" si="162"/>
        <v>尹代杰2026-6-21</v>
      </c>
      <c r="H1510" s="63" t="s">
        <v>1196</v>
      </c>
      <c r="I1510" s="63" t="s">
        <v>1197</v>
      </c>
      <c r="J1510" s="64"/>
      <c r="K1510" s="64"/>
      <c r="L1510" s="65"/>
      <c r="M1510" s="65"/>
      <c r="N1510" s="65"/>
      <c r="O1510" s="66">
        <v>8</v>
      </c>
      <c r="P1510" s="123"/>
      <c r="Q1510" s="68"/>
      <c r="R1510" s="68"/>
      <c r="S1510" s="68"/>
      <c r="T1510" s="69">
        <f t="shared" si="160"/>
        <v>8</v>
      </c>
      <c r="U1510" s="68"/>
      <c r="V1510" s="70">
        <v>1</v>
      </c>
      <c r="W1510" s="70"/>
      <c r="X1510" s="71">
        <f t="shared" si="161"/>
        <v>9</v>
      </c>
      <c r="Y1510" s="72"/>
      <c r="Z1510" s="70"/>
      <c r="AA1510" s="68">
        <v>4</v>
      </c>
      <c r="AB1510" s="73"/>
      <c r="AC1510" s="70"/>
      <c r="AD1510" s="74"/>
      <c r="AE1510" s="68"/>
      <c r="AF1510" s="75"/>
    </row>
    <row r="1511" ht="28.5" customHeight="1" spans="1:33">
      <c r="A1511" s="61" t="s">
        <v>36</v>
      </c>
      <c r="B1511" s="61" t="s">
        <v>908</v>
      </c>
      <c r="C1511" s="61" t="s">
        <v>1134</v>
      </c>
      <c r="D1511" s="61" t="s">
        <v>1170</v>
      </c>
      <c r="E1511" s="76" t="s">
        <v>1171</v>
      </c>
      <c r="F1511" s="46">
        <v>46195</v>
      </c>
      <c r="G1511" s="46" t="str">
        <f t="shared" si="162"/>
        <v>尹代杰2026-6-22</v>
      </c>
      <c r="H1511" s="63"/>
      <c r="I1511" s="63"/>
      <c r="J1511" s="64"/>
      <c r="K1511" s="64"/>
      <c r="L1511" s="65"/>
      <c r="M1511" s="65"/>
      <c r="N1511" s="65"/>
      <c r="O1511" s="66"/>
      <c r="P1511" s="123"/>
      <c r="Q1511" s="68"/>
      <c r="R1511" s="68"/>
      <c r="S1511" s="68"/>
      <c r="T1511" s="69">
        <f t="shared" si="160"/>
        <v>0</v>
      </c>
      <c r="U1511" s="68"/>
      <c r="V1511" s="70"/>
      <c r="W1511" s="70"/>
      <c r="X1511" s="71">
        <f t="shared" si="161"/>
        <v>0</v>
      </c>
      <c r="Y1511" s="72"/>
      <c r="Z1511" s="70"/>
      <c r="AA1511" s="68"/>
      <c r="AB1511" s="73"/>
      <c r="AC1511" s="70"/>
      <c r="AD1511" s="74"/>
      <c r="AE1511" s="68"/>
      <c r="AF1511" s="75"/>
    </row>
    <row r="1512" ht="28.5" customHeight="1" spans="1:33">
      <c r="A1512" s="61" t="s">
        <v>36</v>
      </c>
      <c r="B1512" s="61" t="s">
        <v>908</v>
      </c>
      <c r="C1512" s="61" t="s">
        <v>1134</v>
      </c>
      <c r="D1512" s="61" t="s">
        <v>1170</v>
      </c>
      <c r="E1512" s="76" t="s">
        <v>1171</v>
      </c>
      <c r="F1512" s="46">
        <v>46196</v>
      </c>
      <c r="G1512" s="46" t="str">
        <f t="shared" si="162"/>
        <v>尹代杰2026-6-23</v>
      </c>
      <c r="H1512" s="63"/>
      <c r="I1512" s="63"/>
      <c r="J1512" s="64"/>
      <c r="K1512" s="64"/>
      <c r="L1512" s="65"/>
      <c r="M1512" s="65"/>
      <c r="N1512" s="65"/>
      <c r="O1512" s="66"/>
      <c r="P1512" s="123"/>
      <c r="Q1512" s="68"/>
      <c r="R1512" s="68"/>
      <c r="S1512" s="68"/>
      <c r="T1512" s="69">
        <f t="shared" si="160"/>
        <v>0</v>
      </c>
      <c r="U1512" s="68"/>
      <c r="V1512" s="70"/>
      <c r="W1512" s="70"/>
      <c r="X1512" s="71">
        <f t="shared" si="161"/>
        <v>0</v>
      </c>
      <c r="Y1512" s="72"/>
      <c r="Z1512" s="70"/>
      <c r="AA1512" s="68"/>
      <c r="AB1512" s="73"/>
      <c r="AC1512" s="70"/>
      <c r="AD1512" s="74"/>
      <c r="AE1512" s="68"/>
      <c r="AF1512" s="75"/>
    </row>
    <row r="1513" ht="28.5" customHeight="1" spans="1:33">
      <c r="A1513" s="61" t="s">
        <v>36</v>
      </c>
      <c r="B1513" s="61" t="s">
        <v>908</v>
      </c>
      <c r="C1513" s="61" t="s">
        <v>1134</v>
      </c>
      <c r="D1513" s="61" t="s">
        <v>1170</v>
      </c>
      <c r="E1513" s="62" t="s">
        <v>1171</v>
      </c>
      <c r="F1513" s="46">
        <v>46197</v>
      </c>
      <c r="G1513" s="46" t="str">
        <f t="shared" si="162"/>
        <v>尹代杰2026-6-24</v>
      </c>
      <c r="H1513" s="63"/>
      <c r="I1513" s="63"/>
      <c r="J1513" s="64"/>
      <c r="K1513" s="64"/>
      <c r="L1513" s="65"/>
      <c r="M1513" s="65"/>
      <c r="N1513" s="65"/>
      <c r="O1513" s="66"/>
      <c r="P1513" s="123"/>
      <c r="Q1513" s="68"/>
      <c r="R1513" s="68"/>
      <c r="S1513" s="68"/>
      <c r="T1513" s="69">
        <f t="shared" si="160"/>
        <v>0</v>
      </c>
      <c r="U1513" s="68"/>
      <c r="V1513" s="70"/>
      <c r="W1513" s="70"/>
      <c r="X1513" s="71">
        <f t="shared" si="161"/>
        <v>0</v>
      </c>
      <c r="Y1513" s="72"/>
      <c r="Z1513" s="70"/>
      <c r="AA1513" s="68"/>
      <c r="AB1513" s="73"/>
      <c r="AC1513" s="70"/>
      <c r="AD1513" s="74"/>
      <c r="AE1513" s="68"/>
      <c r="AF1513" s="75"/>
    </row>
    <row r="1514" ht="28.5" customHeight="1" spans="1:33">
      <c r="A1514" s="61" t="s">
        <v>36</v>
      </c>
      <c r="B1514" s="61" t="s">
        <v>908</v>
      </c>
      <c r="C1514" s="61" t="s">
        <v>1134</v>
      </c>
      <c r="D1514" s="61" t="s">
        <v>1170</v>
      </c>
      <c r="E1514" s="76" t="s">
        <v>1171</v>
      </c>
      <c r="F1514" s="46">
        <v>46198</v>
      </c>
      <c r="G1514" s="46" t="str">
        <f t="shared" si="162"/>
        <v>尹代杰2026-6-25</v>
      </c>
      <c r="H1514" s="63"/>
      <c r="I1514" s="63"/>
      <c r="J1514" s="64"/>
      <c r="K1514" s="64"/>
      <c r="L1514" s="65"/>
      <c r="M1514" s="65"/>
      <c r="N1514" s="65"/>
      <c r="O1514" s="66"/>
      <c r="P1514" s="123"/>
      <c r="Q1514" s="68"/>
      <c r="R1514" s="68"/>
      <c r="S1514" s="68"/>
      <c r="T1514" s="69">
        <f t="shared" si="160"/>
        <v>0</v>
      </c>
      <c r="U1514" s="68"/>
      <c r="V1514" s="70"/>
      <c r="W1514" s="70"/>
      <c r="X1514" s="71">
        <f t="shared" si="161"/>
        <v>0</v>
      </c>
      <c r="Y1514" s="72"/>
      <c r="Z1514" s="70"/>
      <c r="AA1514" s="68"/>
      <c r="AB1514" s="73"/>
      <c r="AC1514" s="70"/>
      <c r="AD1514" s="74"/>
      <c r="AE1514" s="68"/>
      <c r="AF1514" s="75"/>
    </row>
    <row r="1515" ht="28.5" customHeight="1" spans="1:33">
      <c r="A1515" s="61" t="s">
        <v>36</v>
      </c>
      <c r="B1515" s="61" t="s">
        <v>908</v>
      </c>
      <c r="C1515" s="61" t="s">
        <v>1134</v>
      </c>
      <c r="D1515" s="61" t="s">
        <v>1170</v>
      </c>
      <c r="E1515" s="76" t="s">
        <v>1171</v>
      </c>
      <c r="F1515" s="46">
        <v>46199</v>
      </c>
      <c r="G1515" s="46" t="str">
        <f t="shared" si="162"/>
        <v>尹代杰2026-6-26</v>
      </c>
      <c r="H1515" s="63"/>
      <c r="I1515" s="63"/>
      <c r="J1515" s="64"/>
      <c r="K1515" s="64"/>
      <c r="L1515" s="65"/>
      <c r="M1515" s="65"/>
      <c r="N1515" s="65"/>
      <c r="O1515" s="66"/>
      <c r="P1515" s="123"/>
      <c r="Q1515" s="68"/>
      <c r="R1515" s="68"/>
      <c r="S1515" s="68"/>
      <c r="T1515" s="69">
        <f t="shared" si="160"/>
        <v>0</v>
      </c>
      <c r="U1515" s="68"/>
      <c r="V1515" s="70"/>
      <c r="W1515" s="70"/>
      <c r="X1515" s="71">
        <f t="shared" si="161"/>
        <v>0</v>
      </c>
      <c r="Y1515" s="72"/>
      <c r="Z1515" s="70"/>
      <c r="AA1515" s="68"/>
      <c r="AB1515" s="73"/>
      <c r="AC1515" s="70"/>
      <c r="AD1515" s="74"/>
      <c r="AE1515" s="68"/>
      <c r="AF1515" s="75"/>
    </row>
    <row r="1516" ht="28.5" customHeight="1" spans="1:33">
      <c r="A1516" s="61" t="s">
        <v>36</v>
      </c>
      <c r="B1516" s="61" t="s">
        <v>908</v>
      </c>
      <c r="C1516" s="61" t="s">
        <v>1134</v>
      </c>
      <c r="D1516" s="61" t="s">
        <v>1170</v>
      </c>
      <c r="E1516" s="76" t="s">
        <v>1171</v>
      </c>
      <c r="F1516" s="46">
        <v>46200</v>
      </c>
      <c r="G1516" s="46" t="str">
        <f t="shared" si="162"/>
        <v>尹代杰2026-6-27</v>
      </c>
      <c r="H1516" s="63"/>
      <c r="I1516" s="63"/>
      <c r="J1516" s="64"/>
      <c r="K1516" s="64"/>
      <c r="L1516" s="65"/>
      <c r="M1516" s="65"/>
      <c r="N1516" s="79"/>
      <c r="O1516" s="66"/>
      <c r="P1516" s="123"/>
      <c r="Q1516" s="68"/>
      <c r="R1516" s="68"/>
      <c r="S1516" s="68"/>
      <c r="T1516" s="69">
        <f t="shared" si="160"/>
        <v>0</v>
      </c>
      <c r="U1516" s="68"/>
      <c r="V1516" s="70"/>
      <c r="W1516" s="70"/>
      <c r="X1516" s="71">
        <f t="shared" si="161"/>
        <v>0</v>
      </c>
      <c r="Y1516" s="72"/>
      <c r="Z1516" s="70"/>
      <c r="AA1516" s="68"/>
      <c r="AB1516" s="73"/>
      <c r="AC1516" s="70"/>
      <c r="AD1516" s="74"/>
      <c r="AE1516" s="68"/>
      <c r="AF1516" s="75"/>
    </row>
    <row r="1517" ht="28.5" customHeight="1" spans="1:33">
      <c r="A1517" s="61" t="s">
        <v>36</v>
      </c>
      <c r="B1517" s="61" t="s">
        <v>908</v>
      </c>
      <c r="C1517" s="61" t="s">
        <v>1134</v>
      </c>
      <c r="D1517" s="61" t="s">
        <v>1170</v>
      </c>
      <c r="E1517" s="62" t="s">
        <v>1171</v>
      </c>
      <c r="F1517" s="46">
        <v>46201</v>
      </c>
      <c r="G1517" s="46" t="str">
        <f t="shared" si="162"/>
        <v>尹代杰2026-6-28</v>
      </c>
      <c r="H1517" s="63"/>
      <c r="I1517" s="63"/>
      <c r="J1517" s="64"/>
      <c r="K1517" s="64"/>
      <c r="L1517" s="65"/>
      <c r="M1517" s="65"/>
      <c r="N1517" s="65"/>
      <c r="O1517" s="66"/>
      <c r="P1517" s="123"/>
      <c r="Q1517" s="68"/>
      <c r="R1517" s="68"/>
      <c r="S1517" s="68"/>
      <c r="T1517" s="69">
        <f t="shared" si="160"/>
        <v>0</v>
      </c>
      <c r="U1517" s="68"/>
      <c r="V1517" s="70"/>
      <c r="W1517" s="70"/>
      <c r="X1517" s="71">
        <f t="shared" si="161"/>
        <v>0</v>
      </c>
      <c r="Y1517" s="72"/>
      <c r="Z1517" s="70"/>
      <c r="AA1517" s="68"/>
      <c r="AB1517" s="73"/>
      <c r="AC1517" s="70"/>
      <c r="AD1517" s="74"/>
      <c r="AE1517" s="68"/>
      <c r="AF1517" s="75"/>
    </row>
    <row r="1518" ht="28.5" customHeight="1" spans="1:33">
      <c r="A1518" s="61" t="s">
        <v>36</v>
      </c>
      <c r="B1518" s="61" t="s">
        <v>908</v>
      </c>
      <c r="C1518" s="61" t="s">
        <v>1134</v>
      </c>
      <c r="D1518" s="61" t="s">
        <v>1170</v>
      </c>
      <c r="E1518" s="76" t="s">
        <v>1171</v>
      </c>
      <c r="F1518" s="46">
        <v>46202</v>
      </c>
      <c r="G1518" s="46" t="str">
        <f t="shared" si="162"/>
        <v>尹代杰2026-6-29</v>
      </c>
      <c r="H1518" s="63"/>
      <c r="I1518" s="63"/>
      <c r="J1518" s="64"/>
      <c r="K1518" s="64"/>
      <c r="L1518" s="65"/>
      <c r="M1518" s="65"/>
      <c r="N1518" s="79"/>
      <c r="O1518" s="66"/>
      <c r="P1518" s="123"/>
      <c r="Q1518" s="68"/>
      <c r="R1518" s="68"/>
      <c r="S1518" s="68"/>
      <c r="T1518" s="69">
        <f t="shared" si="160"/>
        <v>0</v>
      </c>
      <c r="U1518" s="68"/>
      <c r="V1518" s="70"/>
      <c r="W1518" s="70"/>
      <c r="X1518" s="71">
        <f t="shared" si="161"/>
        <v>0</v>
      </c>
      <c r="Y1518" s="72"/>
      <c r="Z1518" s="70"/>
      <c r="AA1518" s="68"/>
      <c r="AB1518" s="73"/>
      <c r="AC1518" s="70"/>
      <c r="AD1518" s="74"/>
      <c r="AE1518" s="68"/>
      <c r="AF1518" s="75"/>
    </row>
    <row r="1519" s="3" customFormat="1" ht="28.5" customHeight="1" spans="1:33">
      <c r="A1519" s="61" t="s">
        <v>36</v>
      </c>
      <c r="B1519" s="61" t="s">
        <v>908</v>
      </c>
      <c r="C1519" s="61" t="s">
        <v>1134</v>
      </c>
      <c r="D1519" s="61" t="s">
        <v>1170</v>
      </c>
      <c r="E1519" s="76" t="s">
        <v>1171</v>
      </c>
      <c r="F1519" s="46">
        <v>46203</v>
      </c>
      <c r="G1519" s="46" t="str">
        <f t="shared" si="162"/>
        <v>尹代杰2026-6-30</v>
      </c>
      <c r="H1519" s="63"/>
      <c r="I1519" s="63"/>
      <c r="J1519" s="64"/>
      <c r="K1519" s="64"/>
      <c r="L1519" s="65"/>
      <c r="M1519" s="65"/>
      <c r="N1519" s="65"/>
      <c r="O1519" s="66"/>
      <c r="P1519" s="123"/>
      <c r="Q1519" s="68"/>
      <c r="R1519" s="68"/>
      <c r="S1519" s="68"/>
      <c r="T1519" s="69">
        <f t="shared" si="160"/>
        <v>0</v>
      </c>
      <c r="U1519" s="68"/>
      <c r="V1519" s="70"/>
      <c r="W1519" s="70"/>
      <c r="X1519" s="71">
        <f t="shared" si="161"/>
        <v>0</v>
      </c>
      <c r="Y1519" s="72"/>
      <c r="Z1519" s="70"/>
      <c r="AA1519" s="68"/>
      <c r="AB1519" s="73"/>
      <c r="AC1519" s="70"/>
      <c r="AD1519" s="74"/>
      <c r="AE1519" s="68"/>
      <c r="AF1519" s="75"/>
      <c r="AG1519" s="15"/>
    </row>
    <row r="1520" s="3" customFormat="1" ht="28.5" customHeight="1" spans="1:33">
      <c r="A1520" s="61" t="s">
        <v>36</v>
      </c>
      <c r="B1520" s="61" t="s">
        <v>908</v>
      </c>
      <c r="C1520" s="61" t="s">
        <v>1134</v>
      </c>
      <c r="D1520" s="61" t="s">
        <v>1170</v>
      </c>
      <c r="E1520" s="76" t="s">
        <v>1171</v>
      </c>
      <c r="F1520" s="46">
        <v>46204</v>
      </c>
      <c r="G1520" s="46" t="str">
        <f t="shared" si="162"/>
        <v>尹代杰2026-7-1</v>
      </c>
      <c r="H1520" s="63"/>
      <c r="I1520" s="63"/>
      <c r="J1520" s="64"/>
      <c r="K1520" s="64"/>
      <c r="L1520" s="65"/>
      <c r="M1520" s="65"/>
      <c r="N1520" s="65"/>
      <c r="O1520" s="66"/>
      <c r="P1520" s="123"/>
      <c r="Q1520" s="68"/>
      <c r="R1520" s="68"/>
      <c r="S1520" s="68"/>
      <c r="T1520" s="69">
        <f t="shared" si="160"/>
        <v>0</v>
      </c>
      <c r="U1520" s="68"/>
      <c r="V1520" s="70"/>
      <c r="W1520" s="70"/>
      <c r="X1520" s="71">
        <f t="shared" si="161"/>
        <v>0</v>
      </c>
      <c r="Y1520" s="72"/>
      <c r="Z1520" s="70"/>
      <c r="AA1520" s="68"/>
      <c r="AB1520" s="73"/>
      <c r="AC1520" s="70"/>
      <c r="AD1520" s="74"/>
      <c r="AE1520" s="68"/>
      <c r="AF1520" s="75"/>
      <c r="AG1520" s="15"/>
    </row>
    <row r="1521" ht="28.5" customHeight="1" spans="1:32">
      <c r="A1521" s="84" t="s">
        <v>36</v>
      </c>
      <c r="B1521" s="84" t="s">
        <v>908</v>
      </c>
      <c r="C1521" s="84" t="s">
        <v>1134</v>
      </c>
      <c r="D1521" s="84" t="s">
        <v>1170</v>
      </c>
      <c r="E1521" s="85" t="s">
        <v>1171</v>
      </c>
      <c r="F1521" s="86">
        <v>46235</v>
      </c>
      <c r="G1521" s="46" t="str">
        <f t="shared" si="162"/>
        <v>尹代杰2026-8-1</v>
      </c>
      <c r="H1521" s="63"/>
      <c r="I1521" s="63"/>
      <c r="J1521" s="64"/>
      <c r="K1521" s="64"/>
      <c r="L1521" s="65"/>
      <c r="M1521" s="65"/>
      <c r="N1521" s="91"/>
      <c r="O1521" s="66"/>
      <c r="P1521" s="87"/>
      <c r="Q1521" s="87"/>
      <c r="R1521" s="87"/>
      <c r="S1521" s="87"/>
      <c r="T1521" s="69">
        <f t="shared" si="160"/>
        <v>0</v>
      </c>
      <c r="U1521" s="87"/>
      <c r="V1521" s="87"/>
      <c r="W1521" s="87"/>
      <c r="X1521" s="71">
        <f t="shared" si="161"/>
        <v>0</v>
      </c>
      <c r="Y1521" s="88"/>
      <c r="Z1521" s="87"/>
      <c r="AA1521" s="87"/>
      <c r="AB1521" s="87"/>
      <c r="AC1521" s="87"/>
      <c r="AD1521" s="89"/>
      <c r="AE1521" s="87"/>
      <c r="AF1521" s="90"/>
    </row>
    <row r="1522" ht="28.5" customHeight="1" spans="1:32">
      <c r="A1522" s="44" t="s">
        <v>36</v>
      </c>
      <c r="B1522" s="44" t="s">
        <v>908</v>
      </c>
      <c r="C1522" s="44" t="s">
        <v>1134</v>
      </c>
      <c r="D1522" s="44" t="s">
        <v>1170</v>
      </c>
      <c r="E1522" s="44" t="s">
        <v>1198</v>
      </c>
      <c r="F1522" s="45">
        <v>46173</v>
      </c>
      <c r="G1522" s="46" t="str">
        <f t="shared" si="162"/>
        <v>费适灶2026-5-31</v>
      </c>
      <c r="H1522" s="112"/>
      <c r="I1522" s="112"/>
      <c r="J1522" s="113"/>
      <c r="K1522" s="113"/>
      <c r="L1522" s="113"/>
      <c r="M1522" s="114"/>
      <c r="N1522" s="114"/>
      <c r="O1522" s="115">
        <f t="shared" ref="O1522:AE1522" si="163">SUM(O1523:O1554)</f>
        <v>128</v>
      </c>
      <c r="P1522" s="116">
        <f t="shared" si="163"/>
        <v>0</v>
      </c>
      <c r="Q1522" s="117">
        <f t="shared" si="163"/>
        <v>-4.5</v>
      </c>
      <c r="R1522" s="117">
        <f t="shared" si="163"/>
        <v>0</v>
      </c>
      <c r="S1522" s="53">
        <f t="shared" si="163"/>
        <v>0</v>
      </c>
      <c r="T1522" s="118">
        <f t="shared" si="163"/>
        <v>123.5</v>
      </c>
      <c r="U1522" s="55">
        <f t="shared" si="163"/>
        <v>0</v>
      </c>
      <c r="V1522" s="118">
        <f t="shared" si="163"/>
        <v>12</v>
      </c>
      <c r="W1522" s="118">
        <f t="shared" si="163"/>
        <v>0</v>
      </c>
      <c r="X1522" s="119">
        <f t="shared" si="163"/>
        <v>135.5</v>
      </c>
      <c r="Y1522" s="120">
        <f t="shared" si="163"/>
        <v>0</v>
      </c>
      <c r="Z1522" s="118">
        <f t="shared" si="163"/>
        <v>0</v>
      </c>
      <c r="AA1522" s="121">
        <f t="shared" si="163"/>
        <v>42</v>
      </c>
      <c r="AB1522" s="118">
        <f t="shared" si="163"/>
        <v>8</v>
      </c>
      <c r="AC1522" s="118">
        <f t="shared" si="163"/>
        <v>0</v>
      </c>
      <c r="AD1522" s="122">
        <f t="shared" si="163"/>
        <v>0</v>
      </c>
      <c r="AE1522" s="121">
        <f t="shared" si="163"/>
        <v>0</v>
      </c>
      <c r="AF1522" s="60"/>
    </row>
    <row r="1523" ht="28.5" customHeight="1" spans="1:32">
      <c r="A1523" s="61" t="s">
        <v>36</v>
      </c>
      <c r="B1523" s="61" t="s">
        <v>908</v>
      </c>
      <c r="C1523" s="61" t="s">
        <v>1134</v>
      </c>
      <c r="D1523" s="61" t="s">
        <v>1170</v>
      </c>
      <c r="E1523" s="62" t="s">
        <v>1198</v>
      </c>
      <c r="F1523" s="46">
        <v>46174</v>
      </c>
      <c r="G1523" s="46" t="str">
        <f t="shared" si="162"/>
        <v>费适灶2026-6-1</v>
      </c>
      <c r="H1523" s="63" t="s">
        <v>423</v>
      </c>
      <c r="I1523" s="63" t="s">
        <v>1199</v>
      </c>
      <c r="J1523" s="64"/>
      <c r="K1523" s="64"/>
      <c r="L1523" s="65"/>
      <c r="M1523" s="65"/>
      <c r="N1523" s="65"/>
      <c r="O1523" s="66">
        <v>8</v>
      </c>
      <c r="P1523" s="123"/>
      <c r="Q1523" s="68"/>
      <c r="R1523" s="68"/>
      <c r="S1523" s="68"/>
      <c r="T1523" s="69">
        <f t="shared" ref="T1523:T1554" si="164">SUM(O1523:S1523)</f>
        <v>8</v>
      </c>
      <c r="U1523" s="68"/>
      <c r="V1523" s="70">
        <v>2.5</v>
      </c>
      <c r="W1523" s="70"/>
      <c r="X1523" s="71">
        <f t="shared" ref="X1523:X1554" si="165">SUM(T1523:W1523)</f>
        <v>10.5</v>
      </c>
      <c r="Y1523" s="72"/>
      <c r="Z1523" s="70"/>
      <c r="AA1523" s="68">
        <v>4</v>
      </c>
      <c r="AB1523" s="73"/>
      <c r="AC1523" s="70"/>
      <c r="AD1523" s="74"/>
      <c r="AE1523" s="68"/>
      <c r="AF1523" s="75"/>
    </row>
    <row r="1524" ht="28.5" customHeight="1" spans="1:32">
      <c r="A1524" s="61" t="s">
        <v>36</v>
      </c>
      <c r="B1524" s="61" t="s">
        <v>908</v>
      </c>
      <c r="C1524" s="61" t="s">
        <v>1134</v>
      </c>
      <c r="D1524" s="61" t="s">
        <v>1170</v>
      </c>
      <c r="E1524" s="76" t="s">
        <v>1198</v>
      </c>
      <c r="F1524" s="46">
        <v>46175</v>
      </c>
      <c r="G1524" s="46" t="str">
        <f t="shared" si="162"/>
        <v>费适灶2026-6-2</v>
      </c>
      <c r="H1524" s="63" t="s">
        <v>1200</v>
      </c>
      <c r="I1524" s="63" t="s">
        <v>1201</v>
      </c>
      <c r="J1524" s="64"/>
      <c r="K1524" s="64"/>
      <c r="L1524" s="65" t="s">
        <v>64</v>
      </c>
      <c r="M1524" s="65"/>
      <c r="N1524" s="65"/>
      <c r="O1524" s="66">
        <v>8</v>
      </c>
      <c r="P1524" s="123"/>
      <c r="Q1524" s="68">
        <v>-3</v>
      </c>
      <c r="R1524" s="68"/>
      <c r="S1524" s="68"/>
      <c r="T1524" s="69">
        <f t="shared" si="164"/>
        <v>5</v>
      </c>
      <c r="U1524" s="68"/>
      <c r="V1524" s="70">
        <v>2</v>
      </c>
      <c r="W1524" s="70"/>
      <c r="X1524" s="71">
        <f t="shared" si="165"/>
        <v>7</v>
      </c>
      <c r="Y1524" s="72"/>
      <c r="Z1524" s="70"/>
      <c r="AA1524" s="68">
        <v>4</v>
      </c>
      <c r="AB1524" s="73"/>
      <c r="AC1524" s="70"/>
      <c r="AD1524" s="74"/>
      <c r="AE1524" s="68"/>
      <c r="AF1524" s="75"/>
    </row>
    <row r="1525" ht="28.5" customHeight="1" spans="1:32">
      <c r="A1525" s="61" t="s">
        <v>36</v>
      </c>
      <c r="B1525" s="61" t="s">
        <v>908</v>
      </c>
      <c r="C1525" s="61" t="s">
        <v>1134</v>
      </c>
      <c r="D1525" s="61" t="s">
        <v>1170</v>
      </c>
      <c r="E1525" s="76" t="s">
        <v>1198</v>
      </c>
      <c r="F1525" s="46">
        <v>46176</v>
      </c>
      <c r="G1525" s="46" t="str">
        <f t="shared" si="162"/>
        <v>费适灶2026-6-3</v>
      </c>
      <c r="H1525" s="63" t="s">
        <v>1202</v>
      </c>
      <c r="I1525" s="63" t="s">
        <v>1203</v>
      </c>
      <c r="J1525" s="64"/>
      <c r="K1525" s="64"/>
      <c r="L1525" s="65"/>
      <c r="M1525" s="65"/>
      <c r="N1525" s="65"/>
      <c r="O1525" s="66">
        <v>8</v>
      </c>
      <c r="P1525" s="123"/>
      <c r="Q1525" s="68"/>
      <c r="R1525" s="68"/>
      <c r="S1525" s="68"/>
      <c r="T1525" s="69">
        <f t="shared" si="164"/>
        <v>8</v>
      </c>
      <c r="U1525" s="68"/>
      <c r="V1525" s="70">
        <v>2</v>
      </c>
      <c r="W1525" s="70"/>
      <c r="X1525" s="71">
        <f t="shared" si="165"/>
        <v>10</v>
      </c>
      <c r="Y1525" s="72"/>
      <c r="Z1525" s="70"/>
      <c r="AA1525" s="68">
        <v>4</v>
      </c>
      <c r="AB1525" s="73"/>
      <c r="AC1525" s="70"/>
      <c r="AD1525" s="74"/>
      <c r="AE1525" s="68"/>
      <c r="AF1525" s="75"/>
    </row>
    <row r="1526" ht="28.5" customHeight="1" spans="1:32">
      <c r="A1526" s="61" t="s">
        <v>36</v>
      </c>
      <c r="B1526" s="61" t="s">
        <v>908</v>
      </c>
      <c r="C1526" s="61" t="s">
        <v>1134</v>
      </c>
      <c r="D1526" s="61" t="s">
        <v>1170</v>
      </c>
      <c r="E1526" s="61" t="s">
        <v>1198</v>
      </c>
      <c r="F1526" s="46">
        <v>46177</v>
      </c>
      <c r="G1526" s="46" t="str">
        <f t="shared" si="162"/>
        <v>费适灶2026-6-4</v>
      </c>
      <c r="H1526" s="63" t="s">
        <v>588</v>
      </c>
      <c r="I1526" s="63" t="s">
        <v>184</v>
      </c>
      <c r="J1526" s="64"/>
      <c r="K1526" s="64"/>
      <c r="L1526" s="65"/>
      <c r="M1526" s="65"/>
      <c r="N1526" s="65"/>
      <c r="O1526" s="66">
        <v>8</v>
      </c>
      <c r="P1526" s="123"/>
      <c r="Q1526" s="68"/>
      <c r="R1526" s="68"/>
      <c r="S1526" s="68"/>
      <c r="T1526" s="69">
        <f t="shared" si="164"/>
        <v>8</v>
      </c>
      <c r="U1526" s="68"/>
      <c r="V1526" s="70"/>
      <c r="W1526" s="70"/>
      <c r="X1526" s="71">
        <f t="shared" si="165"/>
        <v>8</v>
      </c>
      <c r="Y1526" s="72"/>
      <c r="Z1526" s="70"/>
      <c r="AA1526" s="68">
        <v>2</v>
      </c>
      <c r="AB1526" s="73"/>
      <c r="AC1526" s="70"/>
      <c r="AD1526" s="74"/>
      <c r="AE1526" s="68"/>
      <c r="AF1526" s="75"/>
    </row>
    <row r="1527" ht="28.5" customHeight="1" spans="1:32">
      <c r="A1527" s="61" t="s">
        <v>36</v>
      </c>
      <c r="B1527" s="61" t="s">
        <v>908</v>
      </c>
      <c r="C1527" s="61" t="s">
        <v>1134</v>
      </c>
      <c r="D1527" s="61" t="s">
        <v>1170</v>
      </c>
      <c r="E1527" s="76" t="s">
        <v>1198</v>
      </c>
      <c r="F1527" s="46">
        <v>46178</v>
      </c>
      <c r="G1527" s="46" t="str">
        <f t="shared" si="162"/>
        <v>费适灶2026-6-5</v>
      </c>
      <c r="H1527" s="63" t="s">
        <v>1204</v>
      </c>
      <c r="I1527" s="63" t="s">
        <v>1205</v>
      </c>
      <c r="J1527" s="64"/>
      <c r="K1527" s="64"/>
      <c r="L1527" s="65"/>
      <c r="M1527" s="65"/>
      <c r="N1527" s="65"/>
      <c r="O1527" s="66">
        <v>8</v>
      </c>
      <c r="P1527" s="123"/>
      <c r="Q1527" s="68"/>
      <c r="R1527" s="68"/>
      <c r="S1527" s="68"/>
      <c r="T1527" s="69">
        <f t="shared" si="164"/>
        <v>8</v>
      </c>
      <c r="U1527" s="68"/>
      <c r="V1527" s="70">
        <v>2</v>
      </c>
      <c r="W1527" s="70"/>
      <c r="X1527" s="71">
        <f t="shared" si="165"/>
        <v>10</v>
      </c>
      <c r="Y1527" s="72"/>
      <c r="Z1527" s="70"/>
      <c r="AA1527" s="68">
        <v>4</v>
      </c>
      <c r="AB1527" s="73"/>
      <c r="AC1527" s="70"/>
      <c r="AD1527" s="74"/>
      <c r="AE1527" s="68"/>
      <c r="AF1527" s="75"/>
    </row>
    <row r="1528" ht="28.5" customHeight="1" spans="1:32">
      <c r="A1528" s="61" t="s">
        <v>36</v>
      </c>
      <c r="B1528" s="61" t="s">
        <v>908</v>
      </c>
      <c r="C1528" s="61" t="s">
        <v>1134</v>
      </c>
      <c r="D1528" s="61" t="s">
        <v>1170</v>
      </c>
      <c r="E1528" s="76" t="s">
        <v>1198</v>
      </c>
      <c r="F1528" s="46">
        <v>46179</v>
      </c>
      <c r="G1528" s="46" t="str">
        <f t="shared" si="162"/>
        <v>费适灶2026-6-6</v>
      </c>
      <c r="H1528" s="63" t="s">
        <v>1206</v>
      </c>
      <c r="I1528" s="63" t="s">
        <v>869</v>
      </c>
      <c r="J1528" s="64"/>
      <c r="K1528" s="64"/>
      <c r="L1528" s="65" t="s">
        <v>78</v>
      </c>
      <c r="M1528" s="65"/>
      <c r="N1528" s="65"/>
      <c r="O1528" s="66">
        <v>8</v>
      </c>
      <c r="P1528" s="123"/>
      <c r="Q1528" s="68">
        <v>-1.5</v>
      </c>
      <c r="R1528" s="68"/>
      <c r="S1528" s="68"/>
      <c r="T1528" s="69">
        <f t="shared" si="164"/>
        <v>6.5</v>
      </c>
      <c r="U1528" s="68"/>
      <c r="V1528" s="70"/>
      <c r="W1528" s="70"/>
      <c r="X1528" s="71">
        <f t="shared" si="165"/>
        <v>6.5</v>
      </c>
      <c r="Y1528" s="72"/>
      <c r="Z1528" s="70"/>
      <c r="AA1528" s="68">
        <v>2</v>
      </c>
      <c r="AB1528" s="73"/>
      <c r="AC1528" s="70"/>
      <c r="AD1528" s="74"/>
      <c r="AE1528" s="68"/>
      <c r="AF1528" s="75"/>
    </row>
    <row r="1529" ht="28.5" customHeight="1" spans="1:32">
      <c r="A1529" s="61" t="s">
        <v>36</v>
      </c>
      <c r="B1529" s="61" t="s">
        <v>908</v>
      </c>
      <c r="C1529" s="61" t="s">
        <v>1134</v>
      </c>
      <c r="D1529" s="61" t="s">
        <v>1170</v>
      </c>
      <c r="E1529" s="62" t="s">
        <v>1198</v>
      </c>
      <c r="F1529" s="77">
        <v>46180</v>
      </c>
      <c r="G1529" s="46" t="str">
        <f t="shared" si="162"/>
        <v>费适灶2026-6-7</v>
      </c>
      <c r="H1529" s="63"/>
      <c r="I1529" s="63"/>
      <c r="J1529" s="64"/>
      <c r="K1529" s="64"/>
      <c r="L1529" s="65"/>
      <c r="M1529" s="65"/>
      <c r="N1529" s="65"/>
      <c r="O1529" s="66"/>
      <c r="P1529" s="123"/>
      <c r="Q1529" s="68"/>
      <c r="R1529" s="68"/>
      <c r="S1529" s="68"/>
      <c r="T1529" s="69">
        <f t="shared" si="164"/>
        <v>0</v>
      </c>
      <c r="U1529" s="68"/>
      <c r="V1529" s="70"/>
      <c r="W1529" s="70"/>
      <c r="X1529" s="71">
        <f t="shared" si="165"/>
        <v>0</v>
      </c>
      <c r="Y1529" s="72"/>
      <c r="Z1529" s="70"/>
      <c r="AA1529" s="68"/>
      <c r="AB1529" s="73"/>
      <c r="AC1529" s="70"/>
      <c r="AD1529" s="74"/>
      <c r="AE1529" s="68"/>
      <c r="AF1529" s="75"/>
    </row>
    <row r="1530" ht="28.5" customHeight="1" spans="1:32">
      <c r="A1530" s="61" t="s">
        <v>36</v>
      </c>
      <c r="B1530" s="61" t="s">
        <v>908</v>
      </c>
      <c r="C1530" s="61" t="s">
        <v>1134</v>
      </c>
      <c r="D1530" s="61" t="s">
        <v>1170</v>
      </c>
      <c r="E1530" s="76" t="s">
        <v>1198</v>
      </c>
      <c r="F1530" s="46">
        <v>46181</v>
      </c>
      <c r="G1530" s="46" t="str">
        <f t="shared" si="162"/>
        <v>费适灶2026-6-8</v>
      </c>
      <c r="H1530" s="63" t="s">
        <v>1207</v>
      </c>
      <c r="I1530" s="63" t="s">
        <v>1208</v>
      </c>
      <c r="J1530" s="64"/>
      <c r="K1530" s="64"/>
      <c r="L1530" s="65"/>
      <c r="M1530" s="65"/>
      <c r="N1530" s="65"/>
      <c r="O1530" s="66">
        <v>8</v>
      </c>
      <c r="P1530" s="123"/>
      <c r="Q1530" s="68"/>
      <c r="R1530" s="68"/>
      <c r="S1530" s="68"/>
      <c r="T1530" s="69">
        <f t="shared" si="164"/>
        <v>8</v>
      </c>
      <c r="U1530" s="68"/>
      <c r="V1530" s="70">
        <v>2.5</v>
      </c>
      <c r="W1530" s="70"/>
      <c r="X1530" s="71">
        <f t="shared" si="165"/>
        <v>10.5</v>
      </c>
      <c r="Y1530" s="72"/>
      <c r="Z1530" s="70"/>
      <c r="AA1530" s="68">
        <v>4</v>
      </c>
      <c r="AB1530" s="73"/>
      <c r="AC1530" s="70"/>
      <c r="AD1530" s="74"/>
      <c r="AE1530" s="68"/>
      <c r="AF1530" s="75"/>
    </row>
    <row r="1531" ht="28.5" customHeight="1" spans="1:32">
      <c r="A1531" s="61" t="s">
        <v>36</v>
      </c>
      <c r="B1531" s="61" t="s">
        <v>908</v>
      </c>
      <c r="C1531" s="61" t="s">
        <v>1134</v>
      </c>
      <c r="D1531" s="61" t="s">
        <v>1170</v>
      </c>
      <c r="E1531" s="76" t="s">
        <v>1198</v>
      </c>
      <c r="F1531" s="78">
        <v>46182</v>
      </c>
      <c r="G1531" s="46" t="str">
        <f t="shared" si="162"/>
        <v>费适灶2026-6-9</v>
      </c>
      <c r="H1531" s="63" t="s">
        <v>1209</v>
      </c>
      <c r="I1531" s="63" t="s">
        <v>143</v>
      </c>
      <c r="J1531" s="64"/>
      <c r="K1531" s="64"/>
      <c r="L1531" s="65"/>
      <c r="M1531" s="65"/>
      <c r="N1531" s="65"/>
      <c r="O1531" s="66">
        <v>8</v>
      </c>
      <c r="P1531" s="123"/>
      <c r="Q1531" s="68"/>
      <c r="R1531" s="68"/>
      <c r="S1531" s="68"/>
      <c r="T1531" s="69">
        <f t="shared" si="164"/>
        <v>8</v>
      </c>
      <c r="U1531" s="68"/>
      <c r="V1531" s="70"/>
      <c r="W1531" s="70"/>
      <c r="X1531" s="71">
        <f t="shared" si="165"/>
        <v>8</v>
      </c>
      <c r="Y1531" s="72"/>
      <c r="Z1531" s="70"/>
      <c r="AA1531" s="68">
        <v>2</v>
      </c>
      <c r="AB1531" s="73"/>
      <c r="AC1531" s="70"/>
      <c r="AD1531" s="74"/>
      <c r="AE1531" s="68"/>
      <c r="AF1531" s="75"/>
    </row>
    <row r="1532" ht="28.5" customHeight="1" spans="1:32">
      <c r="A1532" s="61" t="s">
        <v>36</v>
      </c>
      <c r="B1532" s="61" t="s">
        <v>908</v>
      </c>
      <c r="C1532" s="61" t="s">
        <v>1134</v>
      </c>
      <c r="D1532" s="61" t="s">
        <v>1170</v>
      </c>
      <c r="E1532" s="76" t="s">
        <v>1198</v>
      </c>
      <c r="F1532" s="46">
        <v>46183</v>
      </c>
      <c r="G1532" s="46" t="str">
        <f t="shared" si="162"/>
        <v>费适灶2026-6-10</v>
      </c>
      <c r="H1532" s="63" t="s">
        <v>1210</v>
      </c>
      <c r="I1532" s="63" t="s">
        <v>1010</v>
      </c>
      <c r="J1532" s="64"/>
      <c r="K1532" s="64"/>
      <c r="L1532" s="65"/>
      <c r="M1532" s="65"/>
      <c r="N1532" s="65"/>
      <c r="O1532" s="66">
        <v>8</v>
      </c>
      <c r="P1532" s="123"/>
      <c r="Q1532" s="68"/>
      <c r="R1532" s="68"/>
      <c r="S1532" s="68"/>
      <c r="T1532" s="69">
        <f t="shared" si="164"/>
        <v>8</v>
      </c>
      <c r="U1532" s="68"/>
      <c r="V1532" s="70"/>
      <c r="W1532" s="70"/>
      <c r="X1532" s="71">
        <f t="shared" si="165"/>
        <v>8</v>
      </c>
      <c r="Y1532" s="72"/>
      <c r="Z1532" s="70"/>
      <c r="AA1532" s="68">
        <v>2</v>
      </c>
      <c r="AB1532" s="73"/>
      <c r="AC1532" s="70"/>
      <c r="AD1532" s="74"/>
      <c r="AE1532" s="68"/>
      <c r="AF1532" s="75"/>
    </row>
    <row r="1533" ht="28.5" customHeight="1" spans="1:32">
      <c r="A1533" s="61" t="s">
        <v>36</v>
      </c>
      <c r="B1533" s="61" t="s">
        <v>908</v>
      </c>
      <c r="C1533" s="61" t="s">
        <v>1134</v>
      </c>
      <c r="D1533" s="61" t="s">
        <v>1170</v>
      </c>
      <c r="E1533" s="76" t="s">
        <v>1198</v>
      </c>
      <c r="F1533" s="46">
        <v>46184</v>
      </c>
      <c r="G1533" s="46" t="str">
        <f t="shared" si="162"/>
        <v>费适灶2026-6-11</v>
      </c>
      <c r="H1533" s="63" t="s">
        <v>1211</v>
      </c>
      <c r="I1533" s="63" t="s">
        <v>1212</v>
      </c>
      <c r="J1533" s="64"/>
      <c r="K1533" s="64"/>
      <c r="L1533" s="65"/>
      <c r="M1533" s="65"/>
      <c r="N1533" s="65"/>
      <c r="O1533" s="66">
        <v>8</v>
      </c>
      <c r="P1533" s="123"/>
      <c r="Q1533" s="68"/>
      <c r="R1533" s="68"/>
      <c r="S1533" s="68"/>
      <c r="T1533" s="69">
        <f t="shared" si="164"/>
        <v>8</v>
      </c>
      <c r="U1533" s="68"/>
      <c r="V1533" s="70"/>
      <c r="W1533" s="70"/>
      <c r="X1533" s="71">
        <f t="shared" si="165"/>
        <v>8</v>
      </c>
      <c r="Y1533" s="72"/>
      <c r="Z1533" s="70"/>
      <c r="AA1533" s="68">
        <v>2</v>
      </c>
      <c r="AB1533" s="73"/>
      <c r="AC1533" s="70"/>
      <c r="AD1533" s="74"/>
      <c r="AE1533" s="68"/>
      <c r="AF1533" s="75"/>
    </row>
    <row r="1534" ht="28.5" customHeight="1" spans="1:32">
      <c r="A1534" s="61" t="s">
        <v>36</v>
      </c>
      <c r="B1534" s="61" t="s">
        <v>908</v>
      </c>
      <c r="C1534" s="61" t="s">
        <v>1134</v>
      </c>
      <c r="D1534" s="61" t="s">
        <v>1170</v>
      </c>
      <c r="E1534" s="76" t="s">
        <v>1198</v>
      </c>
      <c r="F1534" s="46">
        <v>46185</v>
      </c>
      <c r="G1534" s="46" t="str">
        <f t="shared" si="162"/>
        <v>费适灶2026-6-12</v>
      </c>
      <c r="H1534" s="63" t="s">
        <v>1213</v>
      </c>
      <c r="I1534" s="63" t="s">
        <v>1214</v>
      </c>
      <c r="J1534" s="64"/>
      <c r="K1534" s="64"/>
      <c r="L1534" s="65"/>
      <c r="M1534" s="65"/>
      <c r="N1534" s="65"/>
      <c r="O1534" s="66">
        <v>8</v>
      </c>
      <c r="P1534" s="123"/>
      <c r="Q1534" s="68"/>
      <c r="R1534" s="68"/>
      <c r="S1534" s="68"/>
      <c r="T1534" s="69">
        <f t="shared" si="164"/>
        <v>8</v>
      </c>
      <c r="U1534" s="68"/>
      <c r="V1534" s="70"/>
      <c r="W1534" s="70"/>
      <c r="X1534" s="71">
        <f t="shared" si="165"/>
        <v>8</v>
      </c>
      <c r="Y1534" s="72"/>
      <c r="Z1534" s="70"/>
      <c r="AA1534" s="68">
        <v>2</v>
      </c>
      <c r="AB1534" s="73"/>
      <c r="AC1534" s="70"/>
      <c r="AD1534" s="74"/>
      <c r="AE1534" s="68"/>
      <c r="AF1534" s="75"/>
    </row>
    <row r="1535" ht="28.5" customHeight="1" spans="1:32">
      <c r="A1535" s="61" t="s">
        <v>36</v>
      </c>
      <c r="B1535" s="61" t="s">
        <v>908</v>
      </c>
      <c r="C1535" s="61" t="s">
        <v>1134</v>
      </c>
      <c r="D1535" s="61" t="s">
        <v>1170</v>
      </c>
      <c r="E1535" s="76" t="s">
        <v>1198</v>
      </c>
      <c r="F1535" s="77">
        <v>46186</v>
      </c>
      <c r="G1535" s="46" t="str">
        <f t="shared" si="162"/>
        <v>费适灶2026-6-13</v>
      </c>
      <c r="H1535" s="63"/>
      <c r="I1535" s="63"/>
      <c r="J1535" s="64"/>
      <c r="K1535" s="64"/>
      <c r="L1535" s="65"/>
      <c r="M1535" s="65"/>
      <c r="N1535" s="65"/>
      <c r="O1535" s="66"/>
      <c r="P1535" s="123"/>
      <c r="Q1535" s="68"/>
      <c r="R1535" s="68"/>
      <c r="S1535" s="68"/>
      <c r="T1535" s="69">
        <f t="shared" si="164"/>
        <v>0</v>
      </c>
      <c r="U1535" s="68"/>
      <c r="V1535" s="70"/>
      <c r="W1535" s="70"/>
      <c r="X1535" s="71">
        <f t="shared" si="165"/>
        <v>0</v>
      </c>
      <c r="Y1535" s="72"/>
      <c r="Z1535" s="70"/>
      <c r="AA1535" s="68"/>
      <c r="AB1535" s="73"/>
      <c r="AC1535" s="70"/>
      <c r="AD1535" s="74"/>
      <c r="AE1535" s="68"/>
      <c r="AF1535" s="80"/>
    </row>
    <row r="1536" ht="28.5" customHeight="1" spans="1:32">
      <c r="A1536" s="61" t="s">
        <v>36</v>
      </c>
      <c r="B1536" s="61" t="s">
        <v>908</v>
      </c>
      <c r="C1536" s="61" t="s">
        <v>1134</v>
      </c>
      <c r="D1536" s="61" t="s">
        <v>1170</v>
      </c>
      <c r="E1536" s="62" t="s">
        <v>1198</v>
      </c>
      <c r="F1536" s="77">
        <v>46187</v>
      </c>
      <c r="G1536" s="46" t="str">
        <f t="shared" si="162"/>
        <v>费适灶2026-6-14</v>
      </c>
      <c r="H1536" s="63"/>
      <c r="I1536" s="63"/>
      <c r="J1536" s="64"/>
      <c r="K1536" s="64"/>
      <c r="L1536" s="65"/>
      <c r="M1536" s="65"/>
      <c r="N1536" s="65"/>
      <c r="O1536" s="66"/>
      <c r="P1536" s="123"/>
      <c r="Q1536" s="68"/>
      <c r="R1536" s="68"/>
      <c r="S1536" s="68"/>
      <c r="T1536" s="69">
        <f t="shared" si="164"/>
        <v>0</v>
      </c>
      <c r="U1536" s="68"/>
      <c r="V1536" s="70"/>
      <c r="W1536" s="70"/>
      <c r="X1536" s="71">
        <f t="shared" si="165"/>
        <v>0</v>
      </c>
      <c r="Y1536" s="72"/>
      <c r="Z1536" s="70"/>
      <c r="AA1536" s="68"/>
      <c r="AB1536" s="73"/>
      <c r="AC1536" s="70"/>
      <c r="AD1536" s="74"/>
      <c r="AE1536" s="68"/>
      <c r="AF1536" s="80"/>
    </row>
    <row r="1537" ht="28.5" customHeight="1" spans="1:33">
      <c r="A1537" s="61" t="s">
        <v>36</v>
      </c>
      <c r="B1537" s="61" t="s">
        <v>908</v>
      </c>
      <c r="C1537" s="61" t="s">
        <v>1134</v>
      </c>
      <c r="D1537" s="61" t="s">
        <v>1170</v>
      </c>
      <c r="E1537" s="76" t="s">
        <v>1198</v>
      </c>
      <c r="F1537" s="46">
        <v>46188</v>
      </c>
      <c r="G1537" s="46" t="str">
        <f t="shared" si="162"/>
        <v>费适灶2026-6-15</v>
      </c>
      <c r="H1537" s="63" t="s">
        <v>967</v>
      </c>
      <c r="I1537" s="63" t="s">
        <v>1215</v>
      </c>
      <c r="J1537" s="64"/>
      <c r="K1537" s="64"/>
      <c r="L1537" s="65"/>
      <c r="M1537" s="65"/>
      <c r="N1537" s="65"/>
      <c r="O1537" s="66">
        <v>8</v>
      </c>
      <c r="P1537" s="123"/>
      <c r="Q1537" s="68"/>
      <c r="R1537" s="68"/>
      <c r="S1537" s="68"/>
      <c r="T1537" s="69">
        <f t="shared" si="164"/>
        <v>8</v>
      </c>
      <c r="U1537" s="68"/>
      <c r="V1537" s="70"/>
      <c r="W1537" s="70"/>
      <c r="X1537" s="71">
        <f t="shared" si="165"/>
        <v>8</v>
      </c>
      <c r="Y1537" s="72"/>
      <c r="Z1537" s="70"/>
      <c r="AA1537" s="68">
        <v>2</v>
      </c>
      <c r="AB1537" s="73"/>
      <c r="AC1537" s="70"/>
      <c r="AD1537" s="74"/>
      <c r="AE1537" s="68"/>
      <c r="AF1537" s="75"/>
    </row>
    <row r="1538" ht="28.5" customHeight="1" spans="1:33">
      <c r="A1538" s="61" t="s">
        <v>36</v>
      </c>
      <c r="B1538" s="61" t="s">
        <v>908</v>
      </c>
      <c r="C1538" s="61" t="s">
        <v>1134</v>
      </c>
      <c r="D1538" s="61" t="s">
        <v>1170</v>
      </c>
      <c r="E1538" s="76" t="s">
        <v>1198</v>
      </c>
      <c r="F1538" s="46">
        <v>46189</v>
      </c>
      <c r="G1538" s="46" t="str">
        <f t="shared" si="162"/>
        <v>费适灶2026-6-16</v>
      </c>
      <c r="H1538" s="63" t="s">
        <v>1216</v>
      </c>
      <c r="I1538" s="63" t="s">
        <v>1217</v>
      </c>
      <c r="J1538" s="64"/>
      <c r="K1538" s="64"/>
      <c r="L1538" s="65"/>
      <c r="M1538" s="65"/>
      <c r="N1538" s="65"/>
      <c r="O1538" s="66">
        <v>8</v>
      </c>
      <c r="P1538" s="98"/>
      <c r="Q1538" s="68"/>
      <c r="R1538" s="68"/>
      <c r="S1538" s="68"/>
      <c r="T1538" s="69">
        <f t="shared" si="164"/>
        <v>8</v>
      </c>
      <c r="U1538" s="68"/>
      <c r="V1538" s="70">
        <v>1</v>
      </c>
      <c r="W1538" s="70"/>
      <c r="X1538" s="71">
        <f t="shared" si="165"/>
        <v>9</v>
      </c>
      <c r="Y1538" s="72"/>
      <c r="Z1538" s="70"/>
      <c r="AA1538" s="68">
        <v>2</v>
      </c>
      <c r="AB1538" s="73"/>
      <c r="AC1538" s="70"/>
      <c r="AD1538" s="74"/>
      <c r="AE1538" s="68"/>
      <c r="AF1538" s="80"/>
    </row>
    <row r="1539" ht="28.5" customHeight="1" spans="1:33">
      <c r="A1539" s="61" t="s">
        <v>36</v>
      </c>
      <c r="B1539" s="61" t="s">
        <v>908</v>
      </c>
      <c r="C1539" s="61" t="s">
        <v>1134</v>
      </c>
      <c r="D1539" s="61" t="s">
        <v>1170</v>
      </c>
      <c r="E1539" s="76" t="s">
        <v>1198</v>
      </c>
      <c r="F1539" s="46">
        <v>46190</v>
      </c>
      <c r="G1539" s="46" t="str">
        <f t="shared" si="162"/>
        <v>费适灶2026-6-17</v>
      </c>
      <c r="H1539" s="63" t="s">
        <v>1218</v>
      </c>
      <c r="I1539" s="63" t="s">
        <v>954</v>
      </c>
      <c r="J1539" s="64"/>
      <c r="K1539" s="64"/>
      <c r="L1539" s="65"/>
      <c r="M1539" s="65"/>
      <c r="N1539" s="65"/>
      <c r="O1539" s="66">
        <v>8</v>
      </c>
      <c r="P1539" s="123"/>
      <c r="Q1539" s="68"/>
      <c r="R1539" s="68"/>
      <c r="S1539" s="68"/>
      <c r="T1539" s="69">
        <f t="shared" si="164"/>
        <v>8</v>
      </c>
      <c r="U1539" s="68"/>
      <c r="V1539" s="70"/>
      <c r="W1539" s="70"/>
      <c r="X1539" s="71">
        <f t="shared" si="165"/>
        <v>8</v>
      </c>
      <c r="Y1539" s="72"/>
      <c r="Z1539" s="70"/>
      <c r="AA1539" s="68">
        <v>2</v>
      </c>
      <c r="AB1539" s="73"/>
      <c r="AC1539" s="70"/>
      <c r="AD1539" s="74"/>
      <c r="AE1539" s="68"/>
      <c r="AF1539" s="75"/>
    </row>
    <row r="1540" ht="28.5" customHeight="1" spans="1:33">
      <c r="A1540" s="61" t="s">
        <v>36</v>
      </c>
      <c r="B1540" s="61" t="s">
        <v>908</v>
      </c>
      <c r="C1540" s="61" t="s">
        <v>1134</v>
      </c>
      <c r="D1540" s="61" t="s">
        <v>1170</v>
      </c>
      <c r="E1540" s="76" t="s">
        <v>1198</v>
      </c>
      <c r="F1540" s="46">
        <v>46191</v>
      </c>
      <c r="G1540" s="46" t="str">
        <f t="shared" si="162"/>
        <v>费适灶2026-6-18</v>
      </c>
      <c r="H1540" s="63" t="s">
        <v>1116</v>
      </c>
      <c r="I1540" s="63" t="s">
        <v>1219</v>
      </c>
      <c r="J1540" s="64"/>
      <c r="K1540" s="64"/>
      <c r="L1540" s="65"/>
      <c r="M1540" s="65"/>
      <c r="N1540" s="65"/>
      <c r="O1540" s="66">
        <v>8</v>
      </c>
      <c r="P1540" s="123"/>
      <c r="Q1540" s="68"/>
      <c r="R1540" s="68"/>
      <c r="S1540" s="68"/>
      <c r="T1540" s="69">
        <f t="shared" si="164"/>
        <v>8</v>
      </c>
      <c r="U1540" s="68"/>
      <c r="V1540" s="70"/>
      <c r="W1540" s="70"/>
      <c r="X1540" s="71">
        <f t="shared" si="165"/>
        <v>8</v>
      </c>
      <c r="Y1540" s="72"/>
      <c r="Z1540" s="70"/>
      <c r="AA1540" s="68">
        <v>2</v>
      </c>
      <c r="AB1540" s="73"/>
      <c r="AC1540" s="70"/>
      <c r="AD1540" s="74"/>
      <c r="AE1540" s="68"/>
      <c r="AF1540" s="75"/>
    </row>
    <row r="1541" ht="28.5" customHeight="1" spans="1:33">
      <c r="A1541" s="61" t="s">
        <v>36</v>
      </c>
      <c r="B1541" s="61" t="s">
        <v>908</v>
      </c>
      <c r="C1541" s="61" t="s">
        <v>1134</v>
      </c>
      <c r="D1541" s="61" t="s">
        <v>1170</v>
      </c>
      <c r="E1541" s="76" t="s">
        <v>1198</v>
      </c>
      <c r="F1541" s="82">
        <v>46192</v>
      </c>
      <c r="G1541" s="46" t="str">
        <f t="shared" si="162"/>
        <v>费适灶2026-6-19</v>
      </c>
      <c r="H1541" s="63"/>
      <c r="I1541" s="63"/>
      <c r="J1541" s="64"/>
      <c r="K1541" s="64"/>
      <c r="L1541" s="65"/>
      <c r="M1541" s="65"/>
      <c r="N1541" s="65"/>
      <c r="O1541" s="66"/>
      <c r="P1541" s="123"/>
      <c r="Q1541" s="68"/>
      <c r="R1541" s="68"/>
      <c r="S1541" s="68"/>
      <c r="T1541" s="69">
        <f t="shared" si="164"/>
        <v>0</v>
      </c>
      <c r="U1541" s="68"/>
      <c r="V1541" s="70"/>
      <c r="W1541" s="70"/>
      <c r="X1541" s="71">
        <f t="shared" si="165"/>
        <v>0</v>
      </c>
      <c r="Y1541" s="72"/>
      <c r="Z1541" s="70"/>
      <c r="AA1541" s="68"/>
      <c r="AB1541" s="73">
        <v>8</v>
      </c>
      <c r="AC1541" s="70"/>
      <c r="AD1541" s="74"/>
      <c r="AE1541" s="68"/>
      <c r="AF1541" s="75"/>
    </row>
    <row r="1542" ht="28.5" customHeight="1" spans="1:33">
      <c r="A1542" s="61" t="s">
        <v>36</v>
      </c>
      <c r="B1542" s="61" t="s">
        <v>908</v>
      </c>
      <c r="C1542" s="61" t="s">
        <v>1134</v>
      </c>
      <c r="D1542" s="61" t="s">
        <v>1170</v>
      </c>
      <c r="E1542" s="76" t="s">
        <v>1198</v>
      </c>
      <c r="F1542" s="77">
        <v>46193</v>
      </c>
      <c r="G1542" s="46" t="str">
        <f t="shared" si="162"/>
        <v>费适灶2026-6-20</v>
      </c>
      <c r="H1542" s="63"/>
      <c r="I1542" s="63"/>
      <c r="J1542" s="64"/>
      <c r="K1542" s="64"/>
      <c r="L1542" s="65"/>
      <c r="M1542" s="65"/>
      <c r="N1542" s="65"/>
      <c r="O1542" s="66"/>
      <c r="P1542" s="123"/>
      <c r="Q1542" s="68"/>
      <c r="R1542" s="68"/>
      <c r="S1542" s="68"/>
      <c r="T1542" s="69">
        <f t="shared" si="164"/>
        <v>0</v>
      </c>
      <c r="U1542" s="68"/>
      <c r="V1542" s="70"/>
      <c r="W1542" s="70"/>
      <c r="X1542" s="71">
        <f t="shared" si="165"/>
        <v>0</v>
      </c>
      <c r="Y1542" s="72"/>
      <c r="Z1542" s="70"/>
      <c r="AA1542" s="68"/>
      <c r="AB1542" s="73"/>
      <c r="AC1542" s="70"/>
      <c r="AD1542" s="74"/>
      <c r="AE1542" s="68"/>
      <c r="AF1542" s="75"/>
    </row>
    <row r="1543" ht="28.5" customHeight="1" spans="1:33">
      <c r="A1543" s="61" t="s">
        <v>36</v>
      </c>
      <c r="B1543" s="61" t="s">
        <v>908</v>
      </c>
      <c r="C1543" s="61" t="s">
        <v>1134</v>
      </c>
      <c r="D1543" s="61" t="s">
        <v>1170</v>
      </c>
      <c r="E1543" s="62" t="s">
        <v>1198</v>
      </c>
      <c r="F1543" s="46">
        <v>46194</v>
      </c>
      <c r="G1543" s="46" t="str">
        <f t="shared" si="162"/>
        <v>费适灶2026-6-21</v>
      </c>
      <c r="H1543" s="63" t="s">
        <v>1220</v>
      </c>
      <c r="I1543" s="63" t="s">
        <v>1221</v>
      </c>
      <c r="J1543" s="64"/>
      <c r="K1543" s="64"/>
      <c r="L1543" s="65"/>
      <c r="M1543" s="65"/>
      <c r="N1543" s="65"/>
      <c r="O1543" s="66">
        <v>8</v>
      </c>
      <c r="P1543" s="123"/>
      <c r="Q1543" s="68"/>
      <c r="R1543" s="68"/>
      <c r="S1543" s="68"/>
      <c r="T1543" s="69">
        <f t="shared" si="164"/>
        <v>8</v>
      </c>
      <c r="U1543" s="68"/>
      <c r="V1543" s="70"/>
      <c r="W1543" s="70"/>
      <c r="X1543" s="71">
        <f t="shared" si="165"/>
        <v>8</v>
      </c>
      <c r="Y1543" s="72"/>
      <c r="Z1543" s="70"/>
      <c r="AA1543" s="68">
        <v>2</v>
      </c>
      <c r="AB1543" s="73"/>
      <c r="AC1543" s="70"/>
      <c r="AD1543" s="74"/>
      <c r="AE1543" s="68"/>
      <c r="AF1543" s="75"/>
    </row>
    <row r="1544" ht="28.5" customHeight="1" spans="1:33">
      <c r="A1544" s="61" t="s">
        <v>36</v>
      </c>
      <c r="B1544" s="61" t="s">
        <v>908</v>
      </c>
      <c r="C1544" s="61" t="s">
        <v>1134</v>
      </c>
      <c r="D1544" s="61" t="s">
        <v>1170</v>
      </c>
      <c r="E1544" s="76" t="s">
        <v>1198</v>
      </c>
      <c r="F1544" s="46">
        <v>46195</v>
      </c>
      <c r="G1544" s="46" t="str">
        <f t="shared" si="162"/>
        <v>费适灶2026-6-22</v>
      </c>
      <c r="H1544" s="63"/>
      <c r="I1544" s="63"/>
      <c r="J1544" s="64"/>
      <c r="K1544" s="64"/>
      <c r="L1544" s="65"/>
      <c r="M1544" s="65"/>
      <c r="N1544" s="65"/>
      <c r="O1544" s="66"/>
      <c r="P1544" s="123"/>
      <c r="Q1544" s="68"/>
      <c r="R1544" s="68"/>
      <c r="S1544" s="68"/>
      <c r="T1544" s="69">
        <f t="shared" si="164"/>
        <v>0</v>
      </c>
      <c r="U1544" s="68"/>
      <c r="V1544" s="70"/>
      <c r="W1544" s="70"/>
      <c r="X1544" s="71">
        <f t="shared" si="165"/>
        <v>0</v>
      </c>
      <c r="Y1544" s="72"/>
      <c r="Z1544" s="70"/>
      <c r="AA1544" s="68"/>
      <c r="AB1544" s="73"/>
      <c r="AC1544" s="70"/>
      <c r="AD1544" s="74"/>
      <c r="AE1544" s="68"/>
      <c r="AF1544" s="75"/>
    </row>
    <row r="1545" ht="28.5" customHeight="1" spans="1:33">
      <c r="A1545" s="61" t="s">
        <v>36</v>
      </c>
      <c r="B1545" s="61" t="s">
        <v>908</v>
      </c>
      <c r="C1545" s="61" t="s">
        <v>1134</v>
      </c>
      <c r="D1545" s="61" t="s">
        <v>1170</v>
      </c>
      <c r="E1545" s="76" t="s">
        <v>1198</v>
      </c>
      <c r="F1545" s="46">
        <v>46196</v>
      </c>
      <c r="G1545" s="46" t="str">
        <f t="shared" si="162"/>
        <v>费适灶2026-6-23</v>
      </c>
      <c r="H1545" s="63"/>
      <c r="I1545" s="63"/>
      <c r="J1545" s="64"/>
      <c r="K1545" s="64"/>
      <c r="L1545" s="65"/>
      <c r="M1545" s="65"/>
      <c r="N1545" s="65"/>
      <c r="O1545" s="66"/>
      <c r="P1545" s="123"/>
      <c r="Q1545" s="68"/>
      <c r="R1545" s="68"/>
      <c r="S1545" s="68"/>
      <c r="T1545" s="69">
        <f t="shared" si="164"/>
        <v>0</v>
      </c>
      <c r="U1545" s="68"/>
      <c r="V1545" s="70"/>
      <c r="W1545" s="70"/>
      <c r="X1545" s="71">
        <f t="shared" si="165"/>
        <v>0</v>
      </c>
      <c r="Y1545" s="72"/>
      <c r="Z1545" s="70"/>
      <c r="AA1545" s="68"/>
      <c r="AB1545" s="73"/>
      <c r="AC1545" s="70"/>
      <c r="AD1545" s="74"/>
      <c r="AE1545" s="68"/>
      <c r="AF1545" s="75"/>
    </row>
    <row r="1546" ht="28.5" customHeight="1" spans="1:33">
      <c r="A1546" s="61" t="s">
        <v>36</v>
      </c>
      <c r="B1546" s="61" t="s">
        <v>908</v>
      </c>
      <c r="C1546" s="61" t="s">
        <v>1134</v>
      </c>
      <c r="D1546" s="61" t="s">
        <v>1170</v>
      </c>
      <c r="E1546" s="76" t="s">
        <v>1198</v>
      </c>
      <c r="F1546" s="46">
        <v>46197</v>
      </c>
      <c r="G1546" s="46" t="str">
        <f t="shared" si="162"/>
        <v>费适灶2026-6-24</v>
      </c>
      <c r="H1546" s="63"/>
      <c r="I1546" s="63"/>
      <c r="J1546" s="64"/>
      <c r="K1546" s="64"/>
      <c r="L1546" s="65"/>
      <c r="M1546" s="65"/>
      <c r="N1546" s="65"/>
      <c r="O1546" s="66"/>
      <c r="P1546" s="123"/>
      <c r="Q1546" s="68"/>
      <c r="R1546" s="68"/>
      <c r="S1546" s="68"/>
      <c r="T1546" s="69">
        <f t="shared" si="164"/>
        <v>0</v>
      </c>
      <c r="U1546" s="68"/>
      <c r="V1546" s="70"/>
      <c r="W1546" s="70"/>
      <c r="X1546" s="71">
        <f t="shared" si="165"/>
        <v>0</v>
      </c>
      <c r="Y1546" s="72"/>
      <c r="Z1546" s="70"/>
      <c r="AA1546" s="68"/>
      <c r="AB1546" s="73"/>
      <c r="AC1546" s="70"/>
      <c r="AD1546" s="74"/>
      <c r="AE1546" s="68"/>
      <c r="AF1546" s="75"/>
    </row>
    <row r="1547" ht="28.5" customHeight="1" spans="1:33">
      <c r="A1547" s="61" t="s">
        <v>36</v>
      </c>
      <c r="B1547" s="61" t="s">
        <v>908</v>
      </c>
      <c r="C1547" s="61" t="s">
        <v>1134</v>
      </c>
      <c r="D1547" s="61" t="s">
        <v>1170</v>
      </c>
      <c r="E1547" s="76" t="s">
        <v>1198</v>
      </c>
      <c r="F1547" s="46">
        <v>46198</v>
      </c>
      <c r="G1547" s="46" t="str">
        <f t="shared" si="162"/>
        <v>费适灶2026-6-25</v>
      </c>
      <c r="H1547" s="63"/>
      <c r="I1547" s="63"/>
      <c r="J1547" s="64"/>
      <c r="K1547" s="64"/>
      <c r="L1547" s="65"/>
      <c r="M1547" s="65"/>
      <c r="N1547" s="65"/>
      <c r="O1547" s="66"/>
      <c r="P1547" s="123"/>
      <c r="Q1547" s="68"/>
      <c r="R1547" s="68"/>
      <c r="S1547" s="68"/>
      <c r="T1547" s="69">
        <f t="shared" si="164"/>
        <v>0</v>
      </c>
      <c r="U1547" s="68"/>
      <c r="V1547" s="70"/>
      <c r="W1547" s="70"/>
      <c r="X1547" s="71">
        <f t="shared" si="165"/>
        <v>0</v>
      </c>
      <c r="Y1547" s="72"/>
      <c r="Z1547" s="70"/>
      <c r="AA1547" s="68"/>
      <c r="AB1547" s="73"/>
      <c r="AC1547" s="70"/>
      <c r="AD1547" s="74"/>
      <c r="AE1547" s="68"/>
      <c r="AF1547" s="75"/>
    </row>
    <row r="1548" ht="28.5" customHeight="1" spans="1:33">
      <c r="A1548" s="61" t="s">
        <v>36</v>
      </c>
      <c r="B1548" s="61" t="s">
        <v>908</v>
      </c>
      <c r="C1548" s="61" t="s">
        <v>1134</v>
      </c>
      <c r="D1548" s="61" t="s">
        <v>1170</v>
      </c>
      <c r="E1548" s="76" t="s">
        <v>1198</v>
      </c>
      <c r="F1548" s="46">
        <v>46199</v>
      </c>
      <c r="G1548" s="46" t="str">
        <f t="shared" si="162"/>
        <v>费适灶2026-6-26</v>
      </c>
      <c r="H1548" s="63"/>
      <c r="I1548" s="63"/>
      <c r="J1548" s="64"/>
      <c r="K1548" s="64"/>
      <c r="L1548" s="65"/>
      <c r="M1548" s="65"/>
      <c r="N1548" s="65"/>
      <c r="O1548" s="66"/>
      <c r="P1548" s="123"/>
      <c r="Q1548" s="68"/>
      <c r="R1548" s="68"/>
      <c r="S1548" s="68"/>
      <c r="T1548" s="69">
        <f t="shared" si="164"/>
        <v>0</v>
      </c>
      <c r="U1548" s="68"/>
      <c r="V1548" s="70"/>
      <c r="W1548" s="70"/>
      <c r="X1548" s="71">
        <f t="shared" si="165"/>
        <v>0</v>
      </c>
      <c r="Y1548" s="72"/>
      <c r="Z1548" s="70"/>
      <c r="AA1548" s="68"/>
      <c r="AB1548" s="73"/>
      <c r="AC1548" s="70"/>
      <c r="AD1548" s="74"/>
      <c r="AE1548" s="68"/>
      <c r="AF1548" s="75"/>
    </row>
    <row r="1549" ht="28.5" customHeight="1" spans="1:33">
      <c r="A1549" s="61" t="s">
        <v>36</v>
      </c>
      <c r="B1549" s="61" t="s">
        <v>908</v>
      </c>
      <c r="C1549" s="61" t="s">
        <v>1134</v>
      </c>
      <c r="D1549" s="61" t="s">
        <v>1170</v>
      </c>
      <c r="E1549" s="76" t="s">
        <v>1198</v>
      </c>
      <c r="F1549" s="46">
        <v>46200</v>
      </c>
      <c r="G1549" s="46" t="str">
        <f t="shared" si="162"/>
        <v>费适灶2026-6-27</v>
      </c>
      <c r="H1549" s="63"/>
      <c r="I1549" s="63"/>
      <c r="J1549" s="64"/>
      <c r="K1549" s="64"/>
      <c r="L1549" s="65"/>
      <c r="M1549" s="65"/>
      <c r="N1549" s="79"/>
      <c r="O1549" s="66"/>
      <c r="P1549" s="123"/>
      <c r="Q1549" s="68"/>
      <c r="R1549" s="68"/>
      <c r="S1549" s="68"/>
      <c r="T1549" s="69">
        <f t="shared" si="164"/>
        <v>0</v>
      </c>
      <c r="U1549" s="68"/>
      <c r="V1549" s="70"/>
      <c r="W1549" s="70"/>
      <c r="X1549" s="71">
        <f t="shared" si="165"/>
        <v>0</v>
      </c>
      <c r="Y1549" s="72"/>
      <c r="Z1549" s="70"/>
      <c r="AA1549" s="68"/>
      <c r="AB1549" s="73"/>
      <c r="AC1549" s="70"/>
      <c r="AD1549" s="74"/>
      <c r="AE1549" s="68"/>
      <c r="AF1549" s="75"/>
    </row>
    <row r="1550" ht="28.5" customHeight="1" spans="1:33">
      <c r="A1550" s="61" t="s">
        <v>36</v>
      </c>
      <c r="B1550" s="61" t="s">
        <v>908</v>
      </c>
      <c r="C1550" s="61" t="s">
        <v>1134</v>
      </c>
      <c r="D1550" s="61" t="s">
        <v>1170</v>
      </c>
      <c r="E1550" s="62" t="s">
        <v>1198</v>
      </c>
      <c r="F1550" s="46">
        <v>46201</v>
      </c>
      <c r="G1550" s="46" t="str">
        <f t="shared" si="162"/>
        <v>费适灶2026-6-28</v>
      </c>
      <c r="H1550" s="63"/>
      <c r="I1550" s="63"/>
      <c r="J1550" s="64"/>
      <c r="K1550" s="64"/>
      <c r="L1550" s="65"/>
      <c r="M1550" s="65"/>
      <c r="N1550" s="65"/>
      <c r="O1550" s="66"/>
      <c r="P1550" s="123"/>
      <c r="Q1550" s="68"/>
      <c r="R1550" s="68"/>
      <c r="S1550" s="68"/>
      <c r="T1550" s="69">
        <f t="shared" si="164"/>
        <v>0</v>
      </c>
      <c r="U1550" s="68"/>
      <c r="V1550" s="70"/>
      <c r="W1550" s="70"/>
      <c r="X1550" s="71">
        <f t="shared" si="165"/>
        <v>0</v>
      </c>
      <c r="Y1550" s="72"/>
      <c r="Z1550" s="70"/>
      <c r="AA1550" s="68"/>
      <c r="AB1550" s="73"/>
      <c r="AC1550" s="70"/>
      <c r="AD1550" s="74"/>
      <c r="AE1550" s="68"/>
      <c r="AF1550" s="75"/>
    </row>
    <row r="1551" ht="28.5" customHeight="1" spans="1:33">
      <c r="A1551" s="61" t="s">
        <v>36</v>
      </c>
      <c r="B1551" s="61" t="s">
        <v>908</v>
      </c>
      <c r="C1551" s="61" t="s">
        <v>1134</v>
      </c>
      <c r="D1551" s="61" t="s">
        <v>1170</v>
      </c>
      <c r="E1551" s="76" t="s">
        <v>1198</v>
      </c>
      <c r="F1551" s="46">
        <v>46202</v>
      </c>
      <c r="G1551" s="46" t="str">
        <f t="shared" si="162"/>
        <v>费适灶2026-6-29</v>
      </c>
      <c r="H1551" s="63"/>
      <c r="I1551" s="63"/>
      <c r="J1551" s="64"/>
      <c r="K1551" s="64"/>
      <c r="L1551" s="65"/>
      <c r="M1551" s="65"/>
      <c r="N1551" s="79"/>
      <c r="O1551" s="66"/>
      <c r="P1551" s="123"/>
      <c r="Q1551" s="68"/>
      <c r="R1551" s="68"/>
      <c r="S1551" s="68"/>
      <c r="T1551" s="69">
        <f t="shared" si="164"/>
        <v>0</v>
      </c>
      <c r="U1551" s="68"/>
      <c r="V1551" s="70"/>
      <c r="W1551" s="70"/>
      <c r="X1551" s="71">
        <f t="shared" si="165"/>
        <v>0</v>
      </c>
      <c r="Y1551" s="72"/>
      <c r="Z1551" s="70"/>
      <c r="AA1551" s="68"/>
      <c r="AB1551" s="73"/>
      <c r="AC1551" s="70"/>
      <c r="AD1551" s="74"/>
      <c r="AE1551" s="68"/>
      <c r="AF1551" s="75"/>
    </row>
    <row r="1552" s="3" customFormat="1" ht="28.5" customHeight="1" spans="1:33">
      <c r="A1552" s="61" t="s">
        <v>36</v>
      </c>
      <c r="B1552" s="61" t="s">
        <v>908</v>
      </c>
      <c r="C1552" s="61" t="s">
        <v>1134</v>
      </c>
      <c r="D1552" s="61" t="s">
        <v>1170</v>
      </c>
      <c r="E1552" s="76" t="s">
        <v>1198</v>
      </c>
      <c r="F1552" s="46">
        <v>46203</v>
      </c>
      <c r="G1552" s="46" t="str">
        <f t="shared" si="162"/>
        <v>费适灶2026-6-30</v>
      </c>
      <c r="H1552" s="63"/>
      <c r="I1552" s="63"/>
      <c r="J1552" s="64"/>
      <c r="K1552" s="64"/>
      <c r="L1552" s="65"/>
      <c r="M1552" s="65"/>
      <c r="N1552" s="65"/>
      <c r="O1552" s="66"/>
      <c r="P1552" s="123"/>
      <c r="Q1552" s="68"/>
      <c r="R1552" s="68"/>
      <c r="S1552" s="68"/>
      <c r="T1552" s="69">
        <f t="shared" si="164"/>
        <v>0</v>
      </c>
      <c r="U1552" s="68"/>
      <c r="V1552" s="70"/>
      <c r="W1552" s="70"/>
      <c r="X1552" s="71">
        <f t="shared" si="165"/>
        <v>0</v>
      </c>
      <c r="Y1552" s="72"/>
      <c r="Z1552" s="70"/>
      <c r="AA1552" s="68"/>
      <c r="AB1552" s="73"/>
      <c r="AC1552" s="70"/>
      <c r="AD1552" s="74"/>
      <c r="AE1552" s="68"/>
      <c r="AF1552" s="75"/>
      <c r="AG1552" s="15"/>
    </row>
    <row r="1553" s="3" customFormat="1" ht="28.5" customHeight="1" spans="1:33">
      <c r="A1553" s="61" t="s">
        <v>36</v>
      </c>
      <c r="B1553" s="61" t="s">
        <v>908</v>
      </c>
      <c r="C1553" s="61" t="s">
        <v>1134</v>
      </c>
      <c r="D1553" s="61" t="s">
        <v>1170</v>
      </c>
      <c r="E1553" s="76" t="s">
        <v>1198</v>
      </c>
      <c r="F1553" s="46">
        <v>46204</v>
      </c>
      <c r="G1553" s="46" t="str">
        <f t="shared" si="162"/>
        <v>费适灶2026-7-1</v>
      </c>
      <c r="H1553" s="63"/>
      <c r="I1553" s="63"/>
      <c r="J1553" s="64"/>
      <c r="K1553" s="64"/>
      <c r="L1553" s="65"/>
      <c r="M1553" s="65"/>
      <c r="N1553" s="65"/>
      <c r="O1553" s="66"/>
      <c r="P1553" s="123"/>
      <c r="Q1553" s="68"/>
      <c r="R1553" s="68"/>
      <c r="S1553" s="68"/>
      <c r="T1553" s="69">
        <f t="shared" si="164"/>
        <v>0</v>
      </c>
      <c r="U1553" s="68"/>
      <c r="V1553" s="70"/>
      <c r="W1553" s="70"/>
      <c r="X1553" s="71">
        <f t="shared" si="165"/>
        <v>0</v>
      </c>
      <c r="Y1553" s="72"/>
      <c r="Z1553" s="70"/>
      <c r="AA1553" s="68"/>
      <c r="AB1553" s="73"/>
      <c r="AC1553" s="70"/>
      <c r="AD1553" s="74"/>
      <c r="AE1553" s="68"/>
      <c r="AF1553" s="75"/>
      <c r="AG1553" s="15"/>
    </row>
    <row r="1554" ht="28.5" customHeight="1" spans="1:33">
      <c r="A1554" s="84" t="s">
        <v>36</v>
      </c>
      <c r="B1554" s="84" t="s">
        <v>908</v>
      </c>
      <c r="C1554" s="84" t="s">
        <v>1134</v>
      </c>
      <c r="D1554" s="84" t="s">
        <v>1170</v>
      </c>
      <c r="E1554" s="85" t="s">
        <v>1198</v>
      </c>
      <c r="F1554" s="86">
        <v>46235</v>
      </c>
      <c r="G1554" s="46" t="str">
        <f t="shared" si="162"/>
        <v>费适灶2026-8-1</v>
      </c>
      <c r="H1554" s="63"/>
      <c r="I1554" s="63"/>
      <c r="J1554" s="64"/>
      <c r="K1554" s="64"/>
      <c r="L1554" s="65"/>
      <c r="M1554" s="65"/>
      <c r="N1554" s="91"/>
      <c r="O1554" s="66"/>
      <c r="P1554" s="87"/>
      <c r="Q1554" s="87"/>
      <c r="R1554" s="87"/>
      <c r="S1554" s="87"/>
      <c r="T1554" s="69">
        <f t="shared" si="164"/>
        <v>0</v>
      </c>
      <c r="U1554" s="87"/>
      <c r="V1554" s="87"/>
      <c r="W1554" s="87"/>
      <c r="X1554" s="71">
        <f t="shared" si="165"/>
        <v>0</v>
      </c>
      <c r="Y1554" s="88"/>
      <c r="Z1554" s="87"/>
      <c r="AA1554" s="87"/>
      <c r="AB1554" s="87"/>
      <c r="AC1554" s="87"/>
      <c r="AD1554" s="89"/>
      <c r="AE1554" s="87"/>
      <c r="AF1554" s="90"/>
    </row>
    <row r="1555" ht="28.5" customHeight="1" spans="1:33">
      <c r="A1555" s="44" t="s">
        <v>36</v>
      </c>
      <c r="B1555" s="44" t="s">
        <v>908</v>
      </c>
      <c r="C1555" s="44" t="s">
        <v>1134</v>
      </c>
      <c r="D1555" s="44" t="s">
        <v>1222</v>
      </c>
      <c r="E1555" s="44" t="s">
        <v>1223</v>
      </c>
      <c r="F1555" s="45">
        <v>46173</v>
      </c>
      <c r="G1555" s="46" t="str">
        <f t="shared" si="162"/>
        <v>谢时超2026-5-31</v>
      </c>
      <c r="H1555" s="112"/>
      <c r="I1555" s="112"/>
      <c r="J1555" s="113"/>
      <c r="K1555" s="113"/>
      <c r="L1555" s="113"/>
      <c r="M1555" s="114"/>
      <c r="N1555" s="114"/>
      <c r="O1555" s="115">
        <f t="shared" ref="O1555:AE1555" si="166">SUM(O1556:O1587)</f>
        <v>128</v>
      </c>
      <c r="P1555" s="116">
        <f t="shared" si="166"/>
        <v>0</v>
      </c>
      <c r="Q1555" s="117">
        <f t="shared" si="166"/>
        <v>-1</v>
      </c>
      <c r="R1555" s="117">
        <f t="shared" si="166"/>
        <v>-1</v>
      </c>
      <c r="S1555" s="53">
        <f t="shared" si="166"/>
        <v>0</v>
      </c>
      <c r="T1555" s="118">
        <f t="shared" si="166"/>
        <v>126</v>
      </c>
      <c r="U1555" s="55">
        <f t="shared" si="166"/>
        <v>0</v>
      </c>
      <c r="V1555" s="118">
        <f t="shared" si="166"/>
        <v>2.5</v>
      </c>
      <c r="W1555" s="118">
        <f t="shared" si="166"/>
        <v>0</v>
      </c>
      <c r="X1555" s="119">
        <f t="shared" si="166"/>
        <v>128.5</v>
      </c>
      <c r="Y1555" s="120">
        <f t="shared" si="166"/>
        <v>6</v>
      </c>
      <c r="Z1555" s="118">
        <f t="shared" si="166"/>
        <v>0</v>
      </c>
      <c r="AA1555" s="121">
        <f t="shared" si="166"/>
        <v>30</v>
      </c>
      <c r="AB1555" s="118">
        <f t="shared" si="166"/>
        <v>8</v>
      </c>
      <c r="AC1555" s="118">
        <f t="shared" si="166"/>
        <v>0</v>
      </c>
      <c r="AD1555" s="122">
        <f t="shared" si="166"/>
        <v>0</v>
      </c>
      <c r="AE1555" s="121">
        <f t="shared" si="166"/>
        <v>0</v>
      </c>
      <c r="AF1555" s="60"/>
    </row>
    <row r="1556" ht="28.5" customHeight="1" spans="1:33">
      <c r="A1556" s="61" t="s">
        <v>36</v>
      </c>
      <c r="B1556" s="61" t="s">
        <v>908</v>
      </c>
      <c r="C1556" s="61" t="s">
        <v>1134</v>
      </c>
      <c r="D1556" s="61" t="s">
        <v>1222</v>
      </c>
      <c r="E1556" s="62" t="s">
        <v>1223</v>
      </c>
      <c r="F1556" s="46">
        <v>46174</v>
      </c>
      <c r="G1556" s="46" t="str">
        <f t="shared" si="162"/>
        <v>谢时超2026-6-1</v>
      </c>
      <c r="H1556" s="63" t="s">
        <v>1224</v>
      </c>
      <c r="I1556" s="63" t="s">
        <v>1225</v>
      </c>
      <c r="J1556" s="64"/>
      <c r="K1556" s="64"/>
      <c r="L1556" s="65"/>
      <c r="M1556" s="65"/>
      <c r="N1556" s="65"/>
      <c r="O1556" s="66">
        <v>8</v>
      </c>
      <c r="P1556" s="123"/>
      <c r="Q1556" s="68"/>
      <c r="R1556" s="68"/>
      <c r="S1556" s="68"/>
      <c r="T1556" s="69">
        <f t="shared" ref="T1556:T1587" si="167">SUM(O1556:S1556)</f>
        <v>8</v>
      </c>
      <c r="U1556" s="68"/>
      <c r="V1556" s="70">
        <v>1</v>
      </c>
      <c r="W1556" s="70"/>
      <c r="X1556" s="71">
        <f t="shared" ref="X1556:X1587" si="168">SUM(T1556:W1556)</f>
        <v>9</v>
      </c>
      <c r="Y1556" s="72">
        <v>1</v>
      </c>
      <c r="Z1556" s="70"/>
      <c r="AA1556" s="68">
        <v>2</v>
      </c>
      <c r="AB1556" s="73"/>
      <c r="AC1556" s="70"/>
      <c r="AD1556" s="74"/>
      <c r="AE1556" s="68"/>
      <c r="AF1556" s="75"/>
    </row>
    <row r="1557" ht="28.5" customHeight="1" spans="1:33">
      <c r="A1557" s="61" t="s">
        <v>36</v>
      </c>
      <c r="B1557" s="61" t="s">
        <v>908</v>
      </c>
      <c r="C1557" s="61" t="s">
        <v>1134</v>
      </c>
      <c r="D1557" s="61" t="s">
        <v>1222</v>
      </c>
      <c r="E1557" s="76" t="s">
        <v>1223</v>
      </c>
      <c r="F1557" s="46">
        <v>46175</v>
      </c>
      <c r="G1557" s="46" t="str">
        <f t="shared" si="162"/>
        <v>谢时超2026-6-2</v>
      </c>
      <c r="H1557" s="63" t="s">
        <v>1226</v>
      </c>
      <c r="I1557" s="63" t="s">
        <v>111</v>
      </c>
      <c r="J1557" s="64"/>
      <c r="K1557" s="64"/>
      <c r="L1557" s="65" t="s">
        <v>100</v>
      </c>
      <c r="M1557" s="65"/>
      <c r="N1557" s="65"/>
      <c r="O1557" s="66">
        <v>8</v>
      </c>
      <c r="P1557" s="123"/>
      <c r="Q1557" s="68">
        <v>-1</v>
      </c>
      <c r="R1557" s="68"/>
      <c r="S1557" s="68"/>
      <c r="T1557" s="69">
        <f t="shared" si="167"/>
        <v>7</v>
      </c>
      <c r="U1557" s="68"/>
      <c r="V1557" s="70"/>
      <c r="W1557" s="70"/>
      <c r="X1557" s="71">
        <f t="shared" si="168"/>
        <v>7</v>
      </c>
      <c r="Y1557" s="72"/>
      <c r="Z1557" s="70"/>
      <c r="AA1557" s="68">
        <v>2</v>
      </c>
      <c r="AB1557" s="73"/>
      <c r="AC1557" s="70"/>
      <c r="AD1557" s="74"/>
      <c r="AE1557" s="68"/>
      <c r="AF1557" s="75"/>
    </row>
    <row r="1558" ht="28.5" customHeight="1" spans="1:33">
      <c r="A1558" s="61" t="s">
        <v>36</v>
      </c>
      <c r="B1558" s="61" t="s">
        <v>908</v>
      </c>
      <c r="C1558" s="61" t="s">
        <v>1134</v>
      </c>
      <c r="D1558" s="61" t="s">
        <v>1222</v>
      </c>
      <c r="E1558" s="76" t="s">
        <v>1223</v>
      </c>
      <c r="F1558" s="46">
        <v>46176</v>
      </c>
      <c r="G1558" s="46" t="str">
        <f t="shared" si="162"/>
        <v>谢时超2026-6-3</v>
      </c>
      <c r="H1558" s="63" t="s">
        <v>1227</v>
      </c>
      <c r="I1558" s="63" t="s">
        <v>1228</v>
      </c>
      <c r="J1558" s="64"/>
      <c r="K1558" s="64"/>
      <c r="L1558" s="65"/>
      <c r="M1558" s="65"/>
      <c r="N1558" s="65"/>
      <c r="O1558" s="66">
        <v>8</v>
      </c>
      <c r="P1558" s="123"/>
      <c r="Q1558" s="68"/>
      <c r="R1558" s="68"/>
      <c r="S1558" s="68"/>
      <c r="T1558" s="69">
        <f t="shared" si="167"/>
        <v>8</v>
      </c>
      <c r="U1558" s="68"/>
      <c r="V1558" s="70">
        <v>1.5</v>
      </c>
      <c r="W1558" s="70"/>
      <c r="X1558" s="71">
        <f t="shared" si="168"/>
        <v>9.5</v>
      </c>
      <c r="Y1558" s="72">
        <v>1</v>
      </c>
      <c r="Z1558" s="70"/>
      <c r="AA1558" s="68">
        <v>2</v>
      </c>
      <c r="AB1558" s="73"/>
      <c r="AC1558" s="70"/>
      <c r="AD1558" s="74"/>
      <c r="AE1558" s="68"/>
      <c r="AF1558" s="75"/>
    </row>
    <row r="1559" ht="28.5" customHeight="1" spans="1:33">
      <c r="A1559" s="61" t="s">
        <v>36</v>
      </c>
      <c r="B1559" s="61" t="s">
        <v>908</v>
      </c>
      <c r="C1559" s="61" t="s">
        <v>1134</v>
      </c>
      <c r="D1559" s="61" t="s">
        <v>1222</v>
      </c>
      <c r="E1559" s="61" t="s">
        <v>1223</v>
      </c>
      <c r="F1559" s="46">
        <v>46177</v>
      </c>
      <c r="G1559" s="46" t="str">
        <f t="shared" si="162"/>
        <v>谢时超2026-6-4</v>
      </c>
      <c r="H1559" s="63" t="s">
        <v>1229</v>
      </c>
      <c r="I1559" s="63" t="s">
        <v>1062</v>
      </c>
      <c r="J1559" s="64"/>
      <c r="K1559" s="64"/>
      <c r="L1559" s="65"/>
      <c r="M1559" s="65"/>
      <c r="N1559" s="65"/>
      <c r="O1559" s="66">
        <v>8</v>
      </c>
      <c r="P1559" s="123"/>
      <c r="Q1559" s="68"/>
      <c r="R1559" s="68"/>
      <c r="S1559" s="68"/>
      <c r="T1559" s="69">
        <f t="shared" si="167"/>
        <v>8</v>
      </c>
      <c r="U1559" s="68"/>
      <c r="V1559" s="70"/>
      <c r="W1559" s="70"/>
      <c r="X1559" s="71">
        <f t="shared" si="168"/>
        <v>8</v>
      </c>
      <c r="Y1559" s="72"/>
      <c r="Z1559" s="70"/>
      <c r="AA1559" s="68">
        <v>2</v>
      </c>
      <c r="AB1559" s="73"/>
      <c r="AC1559" s="70"/>
      <c r="AD1559" s="74"/>
      <c r="AE1559" s="68"/>
      <c r="AF1559" s="75"/>
    </row>
    <row r="1560" ht="28.5" customHeight="1" spans="1:33">
      <c r="A1560" s="61" t="s">
        <v>36</v>
      </c>
      <c r="B1560" s="61" t="s">
        <v>908</v>
      </c>
      <c r="C1560" s="61" t="s">
        <v>1134</v>
      </c>
      <c r="D1560" s="61" t="s">
        <v>1222</v>
      </c>
      <c r="E1560" s="76" t="s">
        <v>1223</v>
      </c>
      <c r="F1560" s="46">
        <v>46178</v>
      </c>
      <c r="G1560" s="46" t="str">
        <f t="shared" si="162"/>
        <v>谢时超2026-6-5</v>
      </c>
      <c r="H1560" s="63" t="s">
        <v>373</v>
      </c>
      <c r="I1560" s="63" t="s">
        <v>1230</v>
      </c>
      <c r="J1560" s="64"/>
      <c r="K1560" s="64"/>
      <c r="L1560" s="65"/>
      <c r="M1560" s="65"/>
      <c r="N1560" s="65"/>
      <c r="O1560" s="66">
        <v>8</v>
      </c>
      <c r="P1560" s="123"/>
      <c r="Q1560" s="68"/>
      <c r="R1560" s="68"/>
      <c r="S1560" s="68"/>
      <c r="T1560" s="69">
        <f t="shared" si="167"/>
        <v>8</v>
      </c>
      <c r="U1560" s="68"/>
      <c r="V1560" s="70"/>
      <c r="W1560" s="70"/>
      <c r="X1560" s="71">
        <f t="shared" si="168"/>
        <v>8</v>
      </c>
      <c r="Y1560" s="72"/>
      <c r="Z1560" s="70"/>
      <c r="AA1560" s="68">
        <v>2</v>
      </c>
      <c r="AB1560" s="73"/>
      <c r="AC1560" s="70"/>
      <c r="AD1560" s="74"/>
      <c r="AE1560" s="68"/>
      <c r="AF1560" s="75"/>
    </row>
    <row r="1561" ht="28.5" customHeight="1" spans="1:33">
      <c r="A1561" s="61" t="s">
        <v>36</v>
      </c>
      <c r="B1561" s="61" t="s">
        <v>908</v>
      </c>
      <c r="C1561" s="61" t="s">
        <v>1134</v>
      </c>
      <c r="D1561" s="61" t="s">
        <v>1222</v>
      </c>
      <c r="E1561" s="76" t="s">
        <v>1223</v>
      </c>
      <c r="F1561" s="46">
        <v>46179</v>
      </c>
      <c r="G1561" s="46" t="str">
        <f t="shared" si="162"/>
        <v>谢时超2026-6-6</v>
      </c>
      <c r="H1561" s="63" t="s">
        <v>1231</v>
      </c>
      <c r="I1561" s="63" t="s">
        <v>1232</v>
      </c>
      <c r="J1561" s="64"/>
      <c r="K1561" s="64"/>
      <c r="L1561" s="65"/>
      <c r="M1561" s="65"/>
      <c r="N1561" s="65"/>
      <c r="O1561" s="66">
        <v>8</v>
      </c>
      <c r="P1561" s="123"/>
      <c r="Q1561" s="68"/>
      <c r="R1561" s="68"/>
      <c r="S1561" s="68"/>
      <c r="T1561" s="69">
        <f t="shared" si="167"/>
        <v>8</v>
      </c>
      <c r="U1561" s="68"/>
      <c r="V1561" s="70"/>
      <c r="W1561" s="70"/>
      <c r="X1561" s="71">
        <f t="shared" si="168"/>
        <v>8</v>
      </c>
      <c r="Y1561" s="72">
        <v>1</v>
      </c>
      <c r="Z1561" s="70"/>
      <c r="AA1561" s="68">
        <v>2</v>
      </c>
      <c r="AB1561" s="73"/>
      <c r="AC1561" s="70"/>
      <c r="AD1561" s="74"/>
      <c r="AE1561" s="68"/>
      <c r="AF1561" s="75"/>
    </row>
    <row r="1562" ht="28.5" customHeight="1" spans="1:33">
      <c r="A1562" s="61" t="s">
        <v>36</v>
      </c>
      <c r="B1562" s="61" t="s">
        <v>908</v>
      </c>
      <c r="C1562" s="61" t="s">
        <v>1134</v>
      </c>
      <c r="D1562" s="61" t="s">
        <v>1222</v>
      </c>
      <c r="E1562" s="62" t="s">
        <v>1223</v>
      </c>
      <c r="F1562" s="77">
        <v>46180</v>
      </c>
      <c r="G1562" s="46" t="str">
        <f t="shared" si="162"/>
        <v>谢时超2026-6-7</v>
      </c>
      <c r="H1562" s="63"/>
      <c r="I1562" s="63"/>
      <c r="J1562" s="64"/>
      <c r="K1562" s="64"/>
      <c r="L1562" s="65"/>
      <c r="M1562" s="65"/>
      <c r="N1562" s="65"/>
      <c r="O1562" s="66"/>
      <c r="P1562" s="123"/>
      <c r="Q1562" s="68"/>
      <c r="R1562" s="68"/>
      <c r="S1562" s="68"/>
      <c r="T1562" s="69">
        <f t="shared" si="167"/>
        <v>0</v>
      </c>
      <c r="U1562" s="68"/>
      <c r="V1562" s="70"/>
      <c r="W1562" s="70"/>
      <c r="X1562" s="71">
        <f t="shared" si="168"/>
        <v>0</v>
      </c>
      <c r="Y1562" s="72"/>
      <c r="Z1562" s="70"/>
      <c r="AA1562" s="68"/>
      <c r="AB1562" s="73"/>
      <c r="AC1562" s="70"/>
      <c r="AD1562" s="74"/>
      <c r="AE1562" s="68"/>
      <c r="AF1562" s="75"/>
    </row>
    <row r="1563" ht="28.5" customHeight="1" spans="1:33">
      <c r="A1563" s="61" t="s">
        <v>36</v>
      </c>
      <c r="B1563" s="61" t="s">
        <v>908</v>
      </c>
      <c r="C1563" s="61" t="s">
        <v>1134</v>
      </c>
      <c r="D1563" s="61" t="s">
        <v>1222</v>
      </c>
      <c r="E1563" s="76" t="s">
        <v>1223</v>
      </c>
      <c r="F1563" s="46">
        <v>46181</v>
      </c>
      <c r="G1563" s="46" t="str">
        <f t="shared" si="162"/>
        <v>谢时超2026-6-8</v>
      </c>
      <c r="H1563" s="63" t="s">
        <v>1233</v>
      </c>
      <c r="I1563" s="63" t="s">
        <v>873</v>
      </c>
      <c r="J1563" s="64"/>
      <c r="K1563" s="64"/>
      <c r="L1563" s="65"/>
      <c r="M1563" s="65"/>
      <c r="N1563" s="65"/>
      <c r="O1563" s="66">
        <v>8</v>
      </c>
      <c r="P1563" s="123"/>
      <c r="Q1563" s="68"/>
      <c r="R1563" s="68"/>
      <c r="S1563" s="68"/>
      <c r="T1563" s="69">
        <f t="shared" si="167"/>
        <v>8</v>
      </c>
      <c r="U1563" s="68"/>
      <c r="V1563" s="70"/>
      <c r="W1563" s="70"/>
      <c r="X1563" s="71">
        <f t="shared" si="168"/>
        <v>8</v>
      </c>
      <c r="Y1563" s="72"/>
      <c r="Z1563" s="70"/>
      <c r="AA1563" s="68">
        <v>2</v>
      </c>
      <c r="AB1563" s="73"/>
      <c r="AC1563" s="70"/>
      <c r="AD1563" s="74"/>
      <c r="AE1563" s="68"/>
      <c r="AF1563" s="75"/>
    </row>
    <row r="1564" ht="28.5" customHeight="1" spans="1:33">
      <c r="A1564" s="61" t="s">
        <v>36</v>
      </c>
      <c r="B1564" s="61" t="s">
        <v>908</v>
      </c>
      <c r="C1564" s="61" t="s">
        <v>1134</v>
      </c>
      <c r="D1564" s="61" t="s">
        <v>1222</v>
      </c>
      <c r="E1564" s="76" t="s">
        <v>1223</v>
      </c>
      <c r="F1564" s="78">
        <v>46182</v>
      </c>
      <c r="G1564" s="46" t="str">
        <f t="shared" si="162"/>
        <v>谢时超2026-6-9</v>
      </c>
      <c r="H1564" s="63" t="s">
        <v>1234</v>
      </c>
      <c r="I1564" s="63"/>
      <c r="J1564" s="64" t="s">
        <v>1234</v>
      </c>
      <c r="K1564" s="64"/>
      <c r="L1564" s="65"/>
      <c r="M1564" s="65"/>
      <c r="N1564" s="65"/>
      <c r="O1564" s="66">
        <v>8</v>
      </c>
      <c r="P1564" s="123"/>
      <c r="Q1564" s="68"/>
      <c r="R1564" s="68"/>
      <c r="S1564" s="68"/>
      <c r="T1564" s="69">
        <f t="shared" si="167"/>
        <v>8</v>
      </c>
      <c r="U1564" s="68"/>
      <c r="V1564" s="70"/>
      <c r="W1564" s="70"/>
      <c r="X1564" s="71">
        <f t="shared" si="168"/>
        <v>8</v>
      </c>
      <c r="Y1564" s="72"/>
      <c r="Z1564" s="70"/>
      <c r="AA1564" s="68"/>
      <c r="AB1564" s="73"/>
      <c r="AC1564" s="70"/>
      <c r="AD1564" s="74"/>
      <c r="AE1564" s="68"/>
      <c r="AF1564" s="75"/>
    </row>
    <row r="1565" ht="28.5" customHeight="1" spans="1:33">
      <c r="A1565" s="61" t="s">
        <v>36</v>
      </c>
      <c r="B1565" s="61" t="s">
        <v>908</v>
      </c>
      <c r="C1565" s="61" t="s">
        <v>1134</v>
      </c>
      <c r="D1565" s="61" t="s">
        <v>1222</v>
      </c>
      <c r="E1565" s="76" t="s">
        <v>1223</v>
      </c>
      <c r="F1565" s="46">
        <v>46183</v>
      </c>
      <c r="G1565" s="46" t="str">
        <f t="shared" si="162"/>
        <v>谢时超2026-6-10</v>
      </c>
      <c r="H1565" s="63" t="s">
        <v>1235</v>
      </c>
      <c r="I1565" s="63" t="s">
        <v>1236</v>
      </c>
      <c r="J1565" s="64"/>
      <c r="K1565" s="64"/>
      <c r="L1565" s="65"/>
      <c r="M1565" s="65"/>
      <c r="N1565" s="65"/>
      <c r="O1565" s="66">
        <v>8</v>
      </c>
      <c r="P1565" s="123"/>
      <c r="Q1565" s="68"/>
      <c r="R1565" s="68"/>
      <c r="S1565" s="68"/>
      <c r="T1565" s="69">
        <f t="shared" si="167"/>
        <v>8</v>
      </c>
      <c r="U1565" s="68"/>
      <c r="V1565" s="70"/>
      <c r="W1565" s="70"/>
      <c r="X1565" s="71">
        <f t="shared" si="168"/>
        <v>8</v>
      </c>
      <c r="Y1565" s="72"/>
      <c r="Z1565" s="70"/>
      <c r="AA1565" s="68">
        <v>2</v>
      </c>
      <c r="AB1565" s="73"/>
      <c r="AC1565" s="70"/>
      <c r="AD1565" s="74"/>
      <c r="AE1565" s="68"/>
      <c r="AF1565" s="75"/>
    </row>
    <row r="1566" ht="28.5" customHeight="1" spans="1:33">
      <c r="A1566" s="61" t="s">
        <v>36</v>
      </c>
      <c r="B1566" s="61" t="s">
        <v>908</v>
      </c>
      <c r="C1566" s="61" t="s">
        <v>1134</v>
      </c>
      <c r="D1566" s="61" t="s">
        <v>1222</v>
      </c>
      <c r="E1566" s="76" t="s">
        <v>1223</v>
      </c>
      <c r="F1566" s="46">
        <v>46184</v>
      </c>
      <c r="G1566" s="46" t="str">
        <f t="shared" si="162"/>
        <v>谢时超2026-6-11</v>
      </c>
      <c r="H1566" s="63" t="s">
        <v>140</v>
      </c>
      <c r="I1566" s="63" t="s">
        <v>1237</v>
      </c>
      <c r="J1566" s="64"/>
      <c r="K1566" s="64"/>
      <c r="L1566" s="65"/>
      <c r="M1566" s="65"/>
      <c r="N1566" s="65"/>
      <c r="O1566" s="66">
        <v>8</v>
      </c>
      <c r="P1566" s="123"/>
      <c r="Q1566" s="68"/>
      <c r="R1566" s="68"/>
      <c r="S1566" s="68"/>
      <c r="T1566" s="69">
        <f t="shared" si="167"/>
        <v>8</v>
      </c>
      <c r="U1566" s="68"/>
      <c r="V1566" s="70"/>
      <c r="W1566" s="70"/>
      <c r="X1566" s="71">
        <f t="shared" si="168"/>
        <v>8</v>
      </c>
      <c r="Y1566" s="72"/>
      <c r="Z1566" s="70"/>
      <c r="AA1566" s="68">
        <v>2</v>
      </c>
      <c r="AB1566" s="73"/>
      <c r="AC1566" s="70"/>
      <c r="AD1566" s="74"/>
      <c r="AE1566" s="68"/>
      <c r="AF1566" s="75"/>
    </row>
    <row r="1567" ht="28.5" customHeight="1" spans="1:33">
      <c r="A1567" s="61" t="s">
        <v>36</v>
      </c>
      <c r="B1567" s="61" t="s">
        <v>908</v>
      </c>
      <c r="C1567" s="61" t="s">
        <v>1134</v>
      </c>
      <c r="D1567" s="61" t="s">
        <v>1222</v>
      </c>
      <c r="E1567" s="76" t="s">
        <v>1223</v>
      </c>
      <c r="F1567" s="46">
        <v>46185</v>
      </c>
      <c r="G1567" s="46" t="str">
        <f t="shared" si="162"/>
        <v>谢时超2026-6-12</v>
      </c>
      <c r="H1567" s="63" t="s">
        <v>1238</v>
      </c>
      <c r="I1567" s="63" t="s">
        <v>1239</v>
      </c>
      <c r="J1567" s="64"/>
      <c r="K1567" s="64"/>
      <c r="L1567" s="65"/>
      <c r="M1567" s="65"/>
      <c r="N1567" s="65"/>
      <c r="O1567" s="66">
        <v>8</v>
      </c>
      <c r="P1567" s="123"/>
      <c r="Q1567" s="68"/>
      <c r="R1567" s="68"/>
      <c r="S1567" s="68"/>
      <c r="T1567" s="69">
        <f t="shared" si="167"/>
        <v>8</v>
      </c>
      <c r="U1567" s="68"/>
      <c r="V1567" s="70"/>
      <c r="W1567" s="70"/>
      <c r="X1567" s="71">
        <f t="shared" si="168"/>
        <v>8</v>
      </c>
      <c r="Y1567" s="72">
        <v>1</v>
      </c>
      <c r="Z1567" s="70"/>
      <c r="AA1567" s="68">
        <v>2</v>
      </c>
      <c r="AB1567" s="73"/>
      <c r="AC1567" s="70"/>
      <c r="AD1567" s="74"/>
      <c r="AE1567" s="68"/>
      <c r="AF1567" s="75"/>
    </row>
    <row r="1568" ht="28.5" customHeight="1" spans="1:33">
      <c r="A1568" s="61" t="s">
        <v>36</v>
      </c>
      <c r="B1568" s="61" t="s">
        <v>908</v>
      </c>
      <c r="C1568" s="61" t="s">
        <v>1134</v>
      </c>
      <c r="D1568" s="61" t="s">
        <v>1222</v>
      </c>
      <c r="E1568" s="76" t="s">
        <v>1223</v>
      </c>
      <c r="F1568" s="77">
        <v>46186</v>
      </c>
      <c r="G1568" s="46" t="str">
        <f t="shared" si="162"/>
        <v>谢时超2026-6-13</v>
      </c>
      <c r="H1568" s="63"/>
      <c r="I1568" s="63"/>
      <c r="J1568" s="64"/>
      <c r="K1568" s="64"/>
      <c r="L1568" s="65"/>
      <c r="M1568" s="65"/>
      <c r="N1568" s="65"/>
      <c r="O1568" s="66"/>
      <c r="P1568" s="123"/>
      <c r="Q1568" s="68"/>
      <c r="R1568" s="68"/>
      <c r="S1568" s="68"/>
      <c r="T1568" s="69">
        <f t="shared" si="167"/>
        <v>0</v>
      </c>
      <c r="U1568" s="68"/>
      <c r="V1568" s="70"/>
      <c r="W1568" s="70"/>
      <c r="X1568" s="71">
        <f t="shared" si="168"/>
        <v>0</v>
      </c>
      <c r="Y1568" s="72"/>
      <c r="Z1568" s="70"/>
      <c r="AA1568" s="68"/>
      <c r="AB1568" s="73"/>
      <c r="AC1568" s="70"/>
      <c r="AD1568" s="74"/>
      <c r="AE1568" s="68"/>
      <c r="AF1568" s="80"/>
    </row>
    <row r="1569" ht="28.5" customHeight="1" spans="1:32">
      <c r="A1569" s="61" t="s">
        <v>36</v>
      </c>
      <c r="B1569" s="61" t="s">
        <v>908</v>
      </c>
      <c r="C1569" s="61" t="s">
        <v>1134</v>
      </c>
      <c r="D1569" s="61" t="s">
        <v>1222</v>
      </c>
      <c r="E1569" s="62" t="s">
        <v>1223</v>
      </c>
      <c r="F1569" s="77">
        <v>46187</v>
      </c>
      <c r="G1569" s="46" t="str">
        <f t="shared" si="162"/>
        <v>谢时超2026-6-14</v>
      </c>
      <c r="H1569" s="63"/>
      <c r="I1569" s="63"/>
      <c r="J1569" s="64"/>
      <c r="K1569" s="64"/>
      <c r="L1569" s="65"/>
      <c r="M1569" s="65"/>
      <c r="N1569" s="65"/>
      <c r="O1569" s="66"/>
      <c r="P1569" s="123"/>
      <c r="Q1569" s="68"/>
      <c r="R1569" s="68"/>
      <c r="S1569" s="68"/>
      <c r="T1569" s="69">
        <f t="shared" si="167"/>
        <v>0</v>
      </c>
      <c r="U1569" s="68"/>
      <c r="V1569" s="70"/>
      <c r="W1569" s="70"/>
      <c r="X1569" s="71">
        <f t="shared" si="168"/>
        <v>0</v>
      </c>
      <c r="Y1569" s="72"/>
      <c r="Z1569" s="70"/>
      <c r="AA1569" s="68"/>
      <c r="AB1569" s="73"/>
      <c r="AC1569" s="70"/>
      <c r="AD1569" s="74"/>
      <c r="AE1569" s="68"/>
      <c r="AF1569" s="80"/>
    </row>
    <row r="1570" ht="28.5" customHeight="1" spans="1:32">
      <c r="A1570" s="61" t="s">
        <v>36</v>
      </c>
      <c r="B1570" s="61" t="s">
        <v>908</v>
      </c>
      <c r="C1570" s="61" t="s">
        <v>1134</v>
      </c>
      <c r="D1570" s="61" t="s">
        <v>1222</v>
      </c>
      <c r="E1570" s="76" t="s">
        <v>1223</v>
      </c>
      <c r="F1570" s="46">
        <v>46188</v>
      </c>
      <c r="G1570" s="46" t="str">
        <f t="shared" si="162"/>
        <v>谢时超2026-6-15</v>
      </c>
      <c r="H1570" s="63" t="s">
        <v>1240</v>
      </c>
      <c r="I1570" s="63" t="s">
        <v>1241</v>
      </c>
      <c r="J1570" s="64"/>
      <c r="K1570" s="64"/>
      <c r="L1570" s="65"/>
      <c r="M1570" s="65"/>
      <c r="N1570" s="65"/>
      <c r="O1570" s="66">
        <v>8</v>
      </c>
      <c r="P1570" s="123"/>
      <c r="Q1570" s="68"/>
      <c r="R1570" s="68"/>
      <c r="S1570" s="68"/>
      <c r="T1570" s="69">
        <f t="shared" si="167"/>
        <v>8</v>
      </c>
      <c r="U1570" s="68"/>
      <c r="V1570" s="70"/>
      <c r="W1570" s="70"/>
      <c r="X1570" s="71">
        <f t="shared" si="168"/>
        <v>8</v>
      </c>
      <c r="Y1570" s="72"/>
      <c r="Z1570" s="70"/>
      <c r="AA1570" s="68">
        <v>2</v>
      </c>
      <c r="AB1570" s="73"/>
      <c r="AC1570" s="70"/>
      <c r="AD1570" s="74"/>
      <c r="AE1570" s="68"/>
      <c r="AF1570" s="75"/>
    </row>
    <row r="1571" ht="28.5" customHeight="1" spans="1:32">
      <c r="A1571" s="61" t="s">
        <v>36</v>
      </c>
      <c r="B1571" s="61" t="s">
        <v>908</v>
      </c>
      <c r="C1571" s="61" t="s">
        <v>1134</v>
      </c>
      <c r="D1571" s="61" t="s">
        <v>1222</v>
      </c>
      <c r="E1571" s="76" t="s">
        <v>1223</v>
      </c>
      <c r="F1571" s="46">
        <v>46189</v>
      </c>
      <c r="G1571" s="46" t="str">
        <f t="shared" si="162"/>
        <v>谢时超2026-6-16</v>
      </c>
      <c r="H1571" s="81" t="s">
        <v>1242</v>
      </c>
      <c r="I1571" s="63" t="s">
        <v>1243</v>
      </c>
      <c r="J1571" s="64"/>
      <c r="K1571" s="64"/>
      <c r="L1571" s="65"/>
      <c r="M1571" s="65"/>
      <c r="N1571" s="65"/>
      <c r="O1571" s="66">
        <v>8</v>
      </c>
      <c r="P1571" s="98"/>
      <c r="Q1571" s="68"/>
      <c r="R1571" s="68">
        <v>-1</v>
      </c>
      <c r="S1571" s="68"/>
      <c r="T1571" s="69">
        <f t="shared" si="167"/>
        <v>7</v>
      </c>
      <c r="U1571" s="68"/>
      <c r="V1571" s="70"/>
      <c r="W1571" s="70"/>
      <c r="X1571" s="71">
        <f t="shared" si="168"/>
        <v>7</v>
      </c>
      <c r="Y1571" s="72"/>
      <c r="Z1571" s="70"/>
      <c r="AA1571" s="68">
        <v>2</v>
      </c>
      <c r="AB1571" s="73"/>
      <c r="AC1571" s="70"/>
      <c r="AD1571" s="74"/>
      <c r="AE1571" s="68"/>
      <c r="AF1571" s="80"/>
    </row>
    <row r="1572" ht="28.5" customHeight="1" spans="1:32">
      <c r="A1572" s="61" t="s">
        <v>36</v>
      </c>
      <c r="B1572" s="61" t="s">
        <v>908</v>
      </c>
      <c r="C1572" s="61" t="s">
        <v>1134</v>
      </c>
      <c r="D1572" s="61" t="s">
        <v>1222</v>
      </c>
      <c r="E1572" s="76" t="s">
        <v>1223</v>
      </c>
      <c r="F1572" s="46">
        <v>46190</v>
      </c>
      <c r="G1572" s="46" t="str">
        <f t="shared" si="162"/>
        <v>谢时超2026-6-17</v>
      </c>
      <c r="H1572" s="63" t="s">
        <v>1244</v>
      </c>
      <c r="I1572" s="63" t="s">
        <v>1245</v>
      </c>
      <c r="J1572" s="64"/>
      <c r="K1572" s="64"/>
      <c r="L1572" s="65"/>
      <c r="M1572" s="65"/>
      <c r="N1572" s="65"/>
      <c r="O1572" s="66">
        <v>8</v>
      </c>
      <c r="P1572" s="123"/>
      <c r="Q1572" s="68"/>
      <c r="R1572" s="68"/>
      <c r="S1572" s="68"/>
      <c r="T1572" s="69">
        <f t="shared" si="167"/>
        <v>8</v>
      </c>
      <c r="U1572" s="68"/>
      <c r="V1572" s="70"/>
      <c r="W1572" s="70"/>
      <c r="X1572" s="71">
        <f t="shared" si="168"/>
        <v>8</v>
      </c>
      <c r="Y1572" s="72">
        <v>1</v>
      </c>
      <c r="Z1572" s="70"/>
      <c r="AA1572" s="68">
        <v>2</v>
      </c>
      <c r="AB1572" s="73"/>
      <c r="AC1572" s="70"/>
      <c r="AD1572" s="74"/>
      <c r="AE1572" s="68"/>
      <c r="AF1572" s="75"/>
    </row>
    <row r="1573" ht="28.5" customHeight="1" spans="1:32">
      <c r="A1573" s="61" t="s">
        <v>36</v>
      </c>
      <c r="B1573" s="61" t="s">
        <v>908</v>
      </c>
      <c r="C1573" s="61" t="s">
        <v>1134</v>
      </c>
      <c r="D1573" s="61" t="s">
        <v>1222</v>
      </c>
      <c r="E1573" s="76" t="s">
        <v>1223</v>
      </c>
      <c r="F1573" s="46">
        <v>46191</v>
      </c>
      <c r="G1573" s="46" t="str">
        <f t="shared" ref="G1573:G1636" si="169">E1573&amp;TEXT(MID(F1573,1,5),"YYYY-m-d")</f>
        <v>谢时超2026-6-18</v>
      </c>
      <c r="H1573" s="63" t="s">
        <v>1246</v>
      </c>
      <c r="I1573" s="63" t="s">
        <v>728</v>
      </c>
      <c r="J1573" s="64"/>
      <c r="K1573" s="64"/>
      <c r="L1573" s="65"/>
      <c r="M1573" s="65"/>
      <c r="N1573" s="65"/>
      <c r="O1573" s="66">
        <v>8</v>
      </c>
      <c r="P1573" s="123"/>
      <c r="Q1573" s="68"/>
      <c r="R1573" s="68"/>
      <c r="S1573" s="68"/>
      <c r="T1573" s="69">
        <f t="shared" si="167"/>
        <v>8</v>
      </c>
      <c r="U1573" s="68"/>
      <c r="V1573" s="70"/>
      <c r="W1573" s="70"/>
      <c r="X1573" s="71">
        <f t="shared" si="168"/>
        <v>8</v>
      </c>
      <c r="Y1573" s="72">
        <v>1</v>
      </c>
      <c r="Z1573" s="70"/>
      <c r="AA1573" s="68">
        <v>2</v>
      </c>
      <c r="AB1573" s="73"/>
      <c r="AC1573" s="70"/>
      <c r="AD1573" s="74"/>
      <c r="AE1573" s="68"/>
      <c r="AF1573" s="75"/>
    </row>
    <row r="1574" ht="28.5" customHeight="1" spans="1:32">
      <c r="A1574" s="61" t="s">
        <v>36</v>
      </c>
      <c r="B1574" s="61" t="s">
        <v>908</v>
      </c>
      <c r="C1574" s="61" t="s">
        <v>1134</v>
      </c>
      <c r="D1574" s="61" t="s">
        <v>1222</v>
      </c>
      <c r="E1574" s="76" t="s">
        <v>1223</v>
      </c>
      <c r="F1574" s="82">
        <v>46192</v>
      </c>
      <c r="G1574" s="46" t="str">
        <f t="shared" si="169"/>
        <v>谢时超2026-6-19</v>
      </c>
      <c r="H1574" s="63"/>
      <c r="I1574" s="63"/>
      <c r="J1574" s="64"/>
      <c r="K1574" s="64"/>
      <c r="L1574" s="65"/>
      <c r="M1574" s="65"/>
      <c r="N1574" s="65"/>
      <c r="O1574" s="66"/>
      <c r="P1574" s="123"/>
      <c r="Q1574" s="68"/>
      <c r="R1574" s="68"/>
      <c r="S1574" s="68"/>
      <c r="T1574" s="69">
        <f t="shared" si="167"/>
        <v>0</v>
      </c>
      <c r="U1574" s="68"/>
      <c r="V1574" s="70"/>
      <c r="W1574" s="70"/>
      <c r="X1574" s="71">
        <f t="shared" si="168"/>
        <v>0</v>
      </c>
      <c r="Y1574" s="72"/>
      <c r="Z1574" s="70"/>
      <c r="AA1574" s="68"/>
      <c r="AB1574" s="73">
        <v>8</v>
      </c>
      <c r="AC1574" s="70"/>
      <c r="AD1574" s="74"/>
      <c r="AE1574" s="68"/>
      <c r="AF1574" s="75"/>
    </row>
    <row r="1575" ht="28.5" customHeight="1" spans="1:32">
      <c r="A1575" s="61" t="s">
        <v>36</v>
      </c>
      <c r="B1575" s="61" t="s">
        <v>908</v>
      </c>
      <c r="C1575" s="61" t="s">
        <v>1134</v>
      </c>
      <c r="D1575" s="61" t="s">
        <v>1222</v>
      </c>
      <c r="E1575" s="76" t="s">
        <v>1223</v>
      </c>
      <c r="F1575" s="77">
        <v>46193</v>
      </c>
      <c r="G1575" s="46" t="str">
        <f t="shared" si="169"/>
        <v>谢时超2026-6-20</v>
      </c>
      <c r="H1575" s="63"/>
      <c r="I1575" s="63"/>
      <c r="J1575" s="64"/>
      <c r="K1575" s="64"/>
      <c r="L1575" s="65"/>
      <c r="M1575" s="65"/>
      <c r="N1575" s="65"/>
      <c r="O1575" s="66"/>
      <c r="P1575" s="123"/>
      <c r="Q1575" s="68"/>
      <c r="R1575" s="68"/>
      <c r="S1575" s="68"/>
      <c r="T1575" s="69">
        <f t="shared" si="167"/>
        <v>0</v>
      </c>
      <c r="U1575" s="68"/>
      <c r="V1575" s="70"/>
      <c r="W1575" s="70"/>
      <c r="X1575" s="71">
        <f t="shared" si="168"/>
        <v>0</v>
      </c>
      <c r="Y1575" s="72"/>
      <c r="Z1575" s="70"/>
      <c r="AA1575" s="68"/>
      <c r="AB1575" s="73"/>
      <c r="AC1575" s="70"/>
      <c r="AD1575" s="74"/>
      <c r="AE1575" s="68"/>
      <c r="AF1575" s="75"/>
    </row>
    <row r="1576" ht="28.5" customHeight="1" spans="1:32">
      <c r="A1576" s="61" t="s">
        <v>36</v>
      </c>
      <c r="B1576" s="61" t="s">
        <v>908</v>
      </c>
      <c r="C1576" s="61" t="s">
        <v>1134</v>
      </c>
      <c r="D1576" s="61" t="s">
        <v>1222</v>
      </c>
      <c r="E1576" s="62" t="s">
        <v>1223</v>
      </c>
      <c r="F1576" s="46">
        <v>46194</v>
      </c>
      <c r="G1576" s="46" t="str">
        <f t="shared" si="169"/>
        <v>谢时超2026-6-21</v>
      </c>
      <c r="H1576" s="63" t="s">
        <v>169</v>
      </c>
      <c r="I1576" s="63" t="s">
        <v>1247</v>
      </c>
      <c r="J1576" s="64"/>
      <c r="K1576" s="64"/>
      <c r="L1576" s="65"/>
      <c r="M1576" s="65"/>
      <c r="N1576" s="65"/>
      <c r="O1576" s="66">
        <v>8</v>
      </c>
      <c r="P1576" s="123"/>
      <c r="Q1576" s="68"/>
      <c r="R1576" s="68"/>
      <c r="S1576" s="68"/>
      <c r="T1576" s="69">
        <f t="shared" si="167"/>
        <v>8</v>
      </c>
      <c r="U1576" s="68"/>
      <c r="V1576" s="70"/>
      <c r="W1576" s="70"/>
      <c r="X1576" s="71">
        <f t="shared" si="168"/>
        <v>8</v>
      </c>
      <c r="Y1576" s="72"/>
      <c r="Z1576" s="70"/>
      <c r="AA1576" s="68">
        <v>2</v>
      </c>
      <c r="AB1576" s="73"/>
      <c r="AC1576" s="70"/>
      <c r="AD1576" s="74"/>
      <c r="AE1576" s="68"/>
      <c r="AF1576" s="75"/>
    </row>
    <row r="1577" ht="28.5" customHeight="1" spans="1:32">
      <c r="A1577" s="61" t="s">
        <v>36</v>
      </c>
      <c r="B1577" s="61" t="s">
        <v>908</v>
      </c>
      <c r="C1577" s="61" t="s">
        <v>1134</v>
      </c>
      <c r="D1577" s="61" t="s">
        <v>1222</v>
      </c>
      <c r="E1577" s="76" t="s">
        <v>1223</v>
      </c>
      <c r="F1577" s="46">
        <v>46195</v>
      </c>
      <c r="G1577" s="46" t="str">
        <f t="shared" si="169"/>
        <v>谢时超2026-6-22</v>
      </c>
      <c r="H1577" s="63"/>
      <c r="I1577" s="63"/>
      <c r="J1577" s="64"/>
      <c r="K1577" s="64"/>
      <c r="L1577" s="65"/>
      <c r="M1577" s="65"/>
      <c r="N1577" s="65"/>
      <c r="O1577" s="66"/>
      <c r="P1577" s="123"/>
      <c r="Q1577" s="68"/>
      <c r="R1577" s="68"/>
      <c r="S1577" s="68"/>
      <c r="T1577" s="69">
        <f t="shared" si="167"/>
        <v>0</v>
      </c>
      <c r="U1577" s="68"/>
      <c r="V1577" s="70"/>
      <c r="W1577" s="70"/>
      <c r="X1577" s="71">
        <f t="shared" si="168"/>
        <v>0</v>
      </c>
      <c r="Y1577" s="72"/>
      <c r="Z1577" s="70"/>
      <c r="AA1577" s="68"/>
      <c r="AB1577" s="73"/>
      <c r="AC1577" s="70"/>
      <c r="AD1577" s="74"/>
      <c r="AE1577" s="68"/>
      <c r="AF1577" s="75"/>
    </row>
    <row r="1578" ht="28.5" customHeight="1" spans="1:32">
      <c r="A1578" s="61" t="s">
        <v>36</v>
      </c>
      <c r="B1578" s="61" t="s">
        <v>908</v>
      </c>
      <c r="C1578" s="61" t="s">
        <v>1134</v>
      </c>
      <c r="D1578" s="61" t="s">
        <v>1222</v>
      </c>
      <c r="E1578" s="76" t="s">
        <v>1223</v>
      </c>
      <c r="F1578" s="46">
        <v>46196</v>
      </c>
      <c r="G1578" s="46" t="str">
        <f t="shared" si="169"/>
        <v>谢时超2026-6-23</v>
      </c>
      <c r="H1578" s="63"/>
      <c r="I1578" s="63"/>
      <c r="J1578" s="64"/>
      <c r="K1578" s="64"/>
      <c r="L1578" s="65"/>
      <c r="M1578" s="65"/>
      <c r="N1578" s="65"/>
      <c r="O1578" s="66"/>
      <c r="P1578" s="123"/>
      <c r="Q1578" s="68"/>
      <c r="R1578" s="68"/>
      <c r="S1578" s="68"/>
      <c r="T1578" s="69">
        <f t="shared" si="167"/>
        <v>0</v>
      </c>
      <c r="U1578" s="68"/>
      <c r="V1578" s="70"/>
      <c r="W1578" s="70"/>
      <c r="X1578" s="71">
        <f t="shared" si="168"/>
        <v>0</v>
      </c>
      <c r="Y1578" s="72"/>
      <c r="Z1578" s="70"/>
      <c r="AA1578" s="68"/>
      <c r="AB1578" s="73"/>
      <c r="AC1578" s="70"/>
      <c r="AD1578" s="74"/>
      <c r="AE1578" s="68"/>
      <c r="AF1578" s="75"/>
    </row>
    <row r="1579" ht="28.5" customHeight="1" spans="1:32">
      <c r="A1579" s="61" t="s">
        <v>36</v>
      </c>
      <c r="B1579" s="61" t="s">
        <v>908</v>
      </c>
      <c r="C1579" s="61" t="s">
        <v>1134</v>
      </c>
      <c r="D1579" s="61" t="s">
        <v>1222</v>
      </c>
      <c r="E1579" s="76" t="s">
        <v>1223</v>
      </c>
      <c r="F1579" s="46">
        <v>46197</v>
      </c>
      <c r="G1579" s="46" t="str">
        <f t="shared" si="169"/>
        <v>谢时超2026-6-24</v>
      </c>
      <c r="H1579" s="63"/>
      <c r="I1579" s="63"/>
      <c r="J1579" s="64"/>
      <c r="K1579" s="64"/>
      <c r="L1579" s="65"/>
      <c r="M1579" s="65"/>
      <c r="N1579" s="65"/>
      <c r="O1579" s="66"/>
      <c r="P1579" s="123"/>
      <c r="Q1579" s="68"/>
      <c r="R1579" s="68"/>
      <c r="S1579" s="68"/>
      <c r="T1579" s="69">
        <f t="shared" si="167"/>
        <v>0</v>
      </c>
      <c r="U1579" s="68"/>
      <c r="V1579" s="70"/>
      <c r="W1579" s="70"/>
      <c r="X1579" s="71">
        <f t="shared" si="168"/>
        <v>0</v>
      </c>
      <c r="Y1579" s="72"/>
      <c r="Z1579" s="70"/>
      <c r="AA1579" s="68"/>
      <c r="AB1579" s="73"/>
      <c r="AC1579" s="70"/>
      <c r="AD1579" s="74"/>
      <c r="AE1579" s="68"/>
      <c r="AF1579" s="75"/>
    </row>
    <row r="1580" ht="28.5" customHeight="1" spans="1:32">
      <c r="A1580" s="61" t="s">
        <v>36</v>
      </c>
      <c r="B1580" s="61" t="s">
        <v>908</v>
      </c>
      <c r="C1580" s="61" t="s">
        <v>1134</v>
      </c>
      <c r="D1580" s="61" t="s">
        <v>1222</v>
      </c>
      <c r="E1580" s="76" t="s">
        <v>1223</v>
      </c>
      <c r="F1580" s="46">
        <v>46198</v>
      </c>
      <c r="G1580" s="46" t="str">
        <f t="shared" si="169"/>
        <v>谢时超2026-6-25</v>
      </c>
      <c r="H1580" s="63"/>
      <c r="I1580" s="63"/>
      <c r="J1580" s="64"/>
      <c r="K1580" s="64"/>
      <c r="L1580" s="65"/>
      <c r="M1580" s="65"/>
      <c r="N1580" s="65"/>
      <c r="O1580" s="66"/>
      <c r="P1580" s="123"/>
      <c r="Q1580" s="68"/>
      <c r="R1580" s="68"/>
      <c r="S1580" s="68"/>
      <c r="T1580" s="69">
        <f t="shared" si="167"/>
        <v>0</v>
      </c>
      <c r="U1580" s="68"/>
      <c r="V1580" s="70"/>
      <c r="W1580" s="70"/>
      <c r="X1580" s="71">
        <f t="shared" si="168"/>
        <v>0</v>
      </c>
      <c r="Y1580" s="72"/>
      <c r="Z1580" s="70"/>
      <c r="AA1580" s="68"/>
      <c r="AB1580" s="73"/>
      <c r="AC1580" s="70"/>
      <c r="AD1580" s="74"/>
      <c r="AE1580" s="68"/>
      <c r="AF1580" s="75"/>
    </row>
    <row r="1581" ht="28.5" customHeight="1" spans="1:32">
      <c r="A1581" s="61" t="s">
        <v>36</v>
      </c>
      <c r="B1581" s="61" t="s">
        <v>908</v>
      </c>
      <c r="C1581" s="61" t="s">
        <v>1134</v>
      </c>
      <c r="D1581" s="61" t="s">
        <v>1222</v>
      </c>
      <c r="E1581" s="76" t="s">
        <v>1223</v>
      </c>
      <c r="F1581" s="46">
        <v>46199</v>
      </c>
      <c r="G1581" s="46" t="str">
        <f t="shared" si="169"/>
        <v>谢时超2026-6-26</v>
      </c>
      <c r="H1581" s="63"/>
      <c r="I1581" s="63"/>
      <c r="J1581" s="64"/>
      <c r="K1581" s="64"/>
      <c r="L1581" s="65"/>
      <c r="M1581" s="65"/>
      <c r="N1581" s="65"/>
      <c r="O1581" s="66"/>
      <c r="P1581" s="123"/>
      <c r="Q1581" s="68"/>
      <c r="R1581" s="68"/>
      <c r="S1581" s="68"/>
      <c r="T1581" s="69">
        <f t="shared" si="167"/>
        <v>0</v>
      </c>
      <c r="U1581" s="68"/>
      <c r="V1581" s="70"/>
      <c r="W1581" s="70"/>
      <c r="X1581" s="71">
        <f t="shared" si="168"/>
        <v>0</v>
      </c>
      <c r="Y1581" s="72"/>
      <c r="Z1581" s="70"/>
      <c r="AA1581" s="68"/>
      <c r="AB1581" s="73"/>
      <c r="AC1581" s="70"/>
      <c r="AD1581" s="74"/>
      <c r="AE1581" s="68"/>
      <c r="AF1581" s="75"/>
    </row>
    <row r="1582" ht="28.5" customHeight="1" spans="1:32">
      <c r="A1582" s="61" t="s">
        <v>36</v>
      </c>
      <c r="B1582" s="61" t="s">
        <v>908</v>
      </c>
      <c r="C1582" s="61" t="s">
        <v>1134</v>
      </c>
      <c r="D1582" s="61" t="s">
        <v>1222</v>
      </c>
      <c r="E1582" s="76" t="s">
        <v>1223</v>
      </c>
      <c r="F1582" s="46">
        <v>46200</v>
      </c>
      <c r="G1582" s="46" t="str">
        <f t="shared" si="169"/>
        <v>谢时超2026-6-27</v>
      </c>
      <c r="H1582" s="63"/>
      <c r="I1582" s="63"/>
      <c r="J1582" s="64"/>
      <c r="K1582" s="64"/>
      <c r="L1582" s="65"/>
      <c r="M1582" s="65"/>
      <c r="N1582" s="79"/>
      <c r="O1582" s="66"/>
      <c r="P1582" s="123"/>
      <c r="Q1582" s="68"/>
      <c r="R1582" s="68"/>
      <c r="S1582" s="68"/>
      <c r="T1582" s="69">
        <f t="shared" si="167"/>
        <v>0</v>
      </c>
      <c r="U1582" s="68"/>
      <c r="V1582" s="70"/>
      <c r="W1582" s="70"/>
      <c r="X1582" s="71">
        <f t="shared" si="168"/>
        <v>0</v>
      </c>
      <c r="Y1582" s="72"/>
      <c r="Z1582" s="70"/>
      <c r="AA1582" s="68"/>
      <c r="AB1582" s="73"/>
      <c r="AC1582" s="70"/>
      <c r="AD1582" s="74"/>
      <c r="AE1582" s="68"/>
      <c r="AF1582" s="75"/>
    </row>
    <row r="1583" ht="28.5" customHeight="1" spans="1:32">
      <c r="A1583" s="61" t="s">
        <v>36</v>
      </c>
      <c r="B1583" s="61" t="s">
        <v>908</v>
      </c>
      <c r="C1583" s="61" t="s">
        <v>1134</v>
      </c>
      <c r="D1583" s="61" t="s">
        <v>1222</v>
      </c>
      <c r="E1583" s="62" t="s">
        <v>1223</v>
      </c>
      <c r="F1583" s="46">
        <v>46201</v>
      </c>
      <c r="G1583" s="46" t="str">
        <f t="shared" si="169"/>
        <v>谢时超2026-6-28</v>
      </c>
      <c r="H1583" s="63"/>
      <c r="I1583" s="63"/>
      <c r="J1583" s="64"/>
      <c r="K1583" s="64"/>
      <c r="L1583" s="65"/>
      <c r="M1583" s="65"/>
      <c r="N1583" s="65"/>
      <c r="O1583" s="66"/>
      <c r="P1583" s="123"/>
      <c r="Q1583" s="68"/>
      <c r="R1583" s="68"/>
      <c r="S1583" s="68"/>
      <c r="T1583" s="69">
        <f t="shared" si="167"/>
        <v>0</v>
      </c>
      <c r="U1583" s="68"/>
      <c r="V1583" s="70"/>
      <c r="W1583" s="70"/>
      <c r="X1583" s="71">
        <f t="shared" si="168"/>
        <v>0</v>
      </c>
      <c r="Y1583" s="72"/>
      <c r="Z1583" s="70"/>
      <c r="AA1583" s="68"/>
      <c r="AB1583" s="73"/>
      <c r="AC1583" s="70"/>
      <c r="AD1583" s="74"/>
      <c r="AE1583" s="68"/>
      <c r="AF1583" s="75"/>
    </row>
    <row r="1584" ht="28.5" customHeight="1" spans="1:32">
      <c r="A1584" s="61" t="s">
        <v>36</v>
      </c>
      <c r="B1584" s="61" t="s">
        <v>908</v>
      </c>
      <c r="C1584" s="61" t="s">
        <v>1134</v>
      </c>
      <c r="D1584" s="61" t="s">
        <v>1222</v>
      </c>
      <c r="E1584" s="76" t="s">
        <v>1223</v>
      </c>
      <c r="F1584" s="46">
        <v>46202</v>
      </c>
      <c r="G1584" s="46" t="str">
        <f t="shared" si="169"/>
        <v>谢时超2026-6-29</v>
      </c>
      <c r="H1584" s="63"/>
      <c r="I1584" s="63"/>
      <c r="J1584" s="64"/>
      <c r="K1584" s="64"/>
      <c r="L1584" s="65"/>
      <c r="M1584" s="65"/>
      <c r="N1584" s="79"/>
      <c r="O1584" s="66"/>
      <c r="P1584" s="123"/>
      <c r="Q1584" s="68"/>
      <c r="R1584" s="68"/>
      <c r="S1584" s="68"/>
      <c r="T1584" s="69">
        <f t="shared" si="167"/>
        <v>0</v>
      </c>
      <c r="U1584" s="68"/>
      <c r="V1584" s="70"/>
      <c r="W1584" s="70"/>
      <c r="X1584" s="71">
        <f t="shared" si="168"/>
        <v>0</v>
      </c>
      <c r="Y1584" s="72"/>
      <c r="Z1584" s="70"/>
      <c r="AA1584" s="68"/>
      <c r="AB1584" s="73"/>
      <c r="AC1584" s="70"/>
      <c r="AD1584" s="74"/>
      <c r="AE1584" s="68"/>
      <c r="AF1584" s="75"/>
    </row>
    <row r="1585" s="3" customFormat="1" ht="28.5" customHeight="1" spans="1:33">
      <c r="A1585" s="61" t="s">
        <v>36</v>
      </c>
      <c r="B1585" s="61" t="s">
        <v>908</v>
      </c>
      <c r="C1585" s="61" t="s">
        <v>1134</v>
      </c>
      <c r="D1585" s="61" t="s">
        <v>1222</v>
      </c>
      <c r="E1585" s="76" t="s">
        <v>1223</v>
      </c>
      <c r="F1585" s="46">
        <v>46203</v>
      </c>
      <c r="G1585" s="46" t="str">
        <f t="shared" si="169"/>
        <v>谢时超2026-6-30</v>
      </c>
      <c r="H1585" s="63"/>
      <c r="I1585" s="63"/>
      <c r="J1585" s="64"/>
      <c r="K1585" s="64"/>
      <c r="L1585" s="65"/>
      <c r="M1585" s="65"/>
      <c r="N1585" s="65"/>
      <c r="O1585" s="66"/>
      <c r="P1585" s="123"/>
      <c r="Q1585" s="68"/>
      <c r="R1585" s="68"/>
      <c r="S1585" s="68"/>
      <c r="T1585" s="69">
        <f t="shared" si="167"/>
        <v>0</v>
      </c>
      <c r="U1585" s="68"/>
      <c r="V1585" s="70"/>
      <c r="W1585" s="70"/>
      <c r="X1585" s="71">
        <f t="shared" si="168"/>
        <v>0</v>
      </c>
      <c r="Y1585" s="72"/>
      <c r="Z1585" s="70"/>
      <c r="AA1585" s="68"/>
      <c r="AB1585" s="73"/>
      <c r="AC1585" s="70"/>
      <c r="AD1585" s="74"/>
      <c r="AE1585" s="68"/>
      <c r="AF1585" s="75"/>
      <c r="AG1585" s="15"/>
    </row>
    <row r="1586" s="3" customFormat="1" ht="28.5" customHeight="1" spans="1:33">
      <c r="A1586" s="61" t="s">
        <v>36</v>
      </c>
      <c r="B1586" s="61" t="s">
        <v>908</v>
      </c>
      <c r="C1586" s="61" t="s">
        <v>1134</v>
      </c>
      <c r="D1586" s="61" t="s">
        <v>1222</v>
      </c>
      <c r="E1586" s="76" t="s">
        <v>1223</v>
      </c>
      <c r="F1586" s="46">
        <v>46204</v>
      </c>
      <c r="G1586" s="46" t="str">
        <f t="shared" si="169"/>
        <v>谢时超2026-7-1</v>
      </c>
      <c r="H1586" s="63"/>
      <c r="I1586" s="63"/>
      <c r="J1586" s="64"/>
      <c r="K1586" s="64"/>
      <c r="L1586" s="65"/>
      <c r="M1586" s="65"/>
      <c r="N1586" s="65"/>
      <c r="O1586" s="66"/>
      <c r="P1586" s="123"/>
      <c r="Q1586" s="68"/>
      <c r="R1586" s="68"/>
      <c r="S1586" s="68"/>
      <c r="T1586" s="69">
        <f t="shared" si="167"/>
        <v>0</v>
      </c>
      <c r="U1586" s="68"/>
      <c r="V1586" s="70"/>
      <c r="W1586" s="70"/>
      <c r="X1586" s="71">
        <f t="shared" si="168"/>
        <v>0</v>
      </c>
      <c r="Y1586" s="72"/>
      <c r="Z1586" s="70"/>
      <c r="AA1586" s="68"/>
      <c r="AB1586" s="73"/>
      <c r="AC1586" s="70"/>
      <c r="AD1586" s="74"/>
      <c r="AE1586" s="68"/>
      <c r="AF1586" s="75"/>
      <c r="AG1586" s="15"/>
    </row>
    <row r="1587" ht="28.5" customHeight="1" spans="1:33">
      <c r="A1587" s="84" t="s">
        <v>36</v>
      </c>
      <c r="B1587" s="84" t="s">
        <v>908</v>
      </c>
      <c r="C1587" s="84" t="s">
        <v>1134</v>
      </c>
      <c r="D1587" s="84" t="s">
        <v>1222</v>
      </c>
      <c r="E1587" s="85" t="s">
        <v>1223</v>
      </c>
      <c r="F1587" s="86">
        <v>46235</v>
      </c>
      <c r="G1587" s="46" t="str">
        <f t="shared" si="169"/>
        <v>谢时超2026-8-1</v>
      </c>
      <c r="H1587" s="63"/>
      <c r="I1587" s="63"/>
      <c r="J1587" s="64"/>
      <c r="K1587" s="64"/>
      <c r="L1587" s="65"/>
      <c r="M1587" s="65"/>
      <c r="N1587" s="91"/>
      <c r="O1587" s="66"/>
      <c r="P1587" s="87"/>
      <c r="Q1587" s="87"/>
      <c r="R1587" s="87"/>
      <c r="S1587" s="87"/>
      <c r="T1587" s="69">
        <f t="shared" si="167"/>
        <v>0</v>
      </c>
      <c r="U1587" s="87"/>
      <c r="V1587" s="87"/>
      <c r="W1587" s="87"/>
      <c r="X1587" s="71">
        <f t="shared" si="168"/>
        <v>0</v>
      </c>
      <c r="Y1587" s="88"/>
      <c r="Z1587" s="87"/>
      <c r="AA1587" s="87"/>
      <c r="AB1587" s="87"/>
      <c r="AC1587" s="87"/>
      <c r="AD1587" s="89"/>
      <c r="AE1587" s="87"/>
      <c r="AF1587" s="90"/>
    </row>
    <row r="1588" ht="28.5" customHeight="1" spans="1:33">
      <c r="A1588" s="44" t="s">
        <v>36</v>
      </c>
      <c r="B1588" s="44" t="s">
        <v>908</v>
      </c>
      <c r="C1588" s="44" t="s">
        <v>1134</v>
      </c>
      <c r="D1588" s="44" t="s">
        <v>1248</v>
      </c>
      <c r="E1588" s="44" t="s">
        <v>1249</v>
      </c>
      <c r="F1588" s="45">
        <v>46173</v>
      </c>
      <c r="G1588" s="46" t="str">
        <f t="shared" si="169"/>
        <v>周岳峰2026-5-31</v>
      </c>
      <c r="H1588" s="112"/>
      <c r="I1588" s="112"/>
      <c r="J1588" s="113"/>
      <c r="K1588" s="113"/>
      <c r="L1588" s="113"/>
      <c r="M1588" s="114"/>
      <c r="N1588" s="114"/>
      <c r="O1588" s="115">
        <f t="shared" ref="O1588:AE1588" si="170">SUM(O1589:O1620)</f>
        <v>128</v>
      </c>
      <c r="P1588" s="116">
        <f t="shared" si="170"/>
        <v>0</v>
      </c>
      <c r="Q1588" s="117">
        <f t="shared" si="170"/>
        <v>0</v>
      </c>
      <c r="R1588" s="117">
        <f t="shared" si="170"/>
        <v>0</v>
      </c>
      <c r="S1588" s="53">
        <f t="shared" si="170"/>
        <v>0</v>
      </c>
      <c r="T1588" s="118">
        <f t="shared" si="170"/>
        <v>128</v>
      </c>
      <c r="U1588" s="55">
        <f t="shared" si="170"/>
        <v>0</v>
      </c>
      <c r="V1588" s="118">
        <f t="shared" si="170"/>
        <v>3</v>
      </c>
      <c r="W1588" s="118">
        <f t="shared" si="170"/>
        <v>0</v>
      </c>
      <c r="X1588" s="119">
        <f t="shared" si="170"/>
        <v>131</v>
      </c>
      <c r="Y1588" s="120">
        <f t="shared" si="170"/>
        <v>0</v>
      </c>
      <c r="Z1588" s="118">
        <f t="shared" si="170"/>
        <v>0</v>
      </c>
      <c r="AA1588" s="121">
        <f t="shared" si="170"/>
        <v>38</v>
      </c>
      <c r="AB1588" s="118">
        <f t="shared" si="170"/>
        <v>8</v>
      </c>
      <c r="AC1588" s="118">
        <f t="shared" si="170"/>
        <v>0</v>
      </c>
      <c r="AD1588" s="122">
        <f t="shared" si="170"/>
        <v>0</v>
      </c>
      <c r="AE1588" s="121">
        <f t="shared" si="170"/>
        <v>0</v>
      </c>
      <c r="AF1588" s="60"/>
    </row>
    <row r="1589" ht="28.5" customHeight="1" spans="1:33">
      <c r="A1589" s="61" t="s">
        <v>36</v>
      </c>
      <c r="B1589" s="61" t="s">
        <v>908</v>
      </c>
      <c r="C1589" s="61" t="s">
        <v>1134</v>
      </c>
      <c r="D1589" s="61" t="s">
        <v>1248</v>
      </c>
      <c r="E1589" s="62" t="s">
        <v>1249</v>
      </c>
      <c r="F1589" s="46">
        <v>46174</v>
      </c>
      <c r="G1589" s="46" t="str">
        <f t="shared" si="169"/>
        <v>周岳峰2026-6-1</v>
      </c>
      <c r="H1589" s="63" t="s">
        <v>1180</v>
      </c>
      <c r="I1589" s="63" t="s">
        <v>1236</v>
      </c>
      <c r="J1589" s="64"/>
      <c r="K1589" s="64"/>
      <c r="L1589" s="65"/>
      <c r="M1589" s="65"/>
      <c r="N1589" s="65"/>
      <c r="O1589" s="66">
        <v>8</v>
      </c>
      <c r="P1589" s="123"/>
      <c r="Q1589" s="68"/>
      <c r="R1589" s="68"/>
      <c r="S1589" s="68"/>
      <c r="T1589" s="69">
        <f t="shared" ref="T1589:T1620" si="171">SUM(O1589:S1589)</f>
        <v>8</v>
      </c>
      <c r="U1589" s="68"/>
      <c r="V1589" s="70"/>
      <c r="W1589" s="70"/>
      <c r="X1589" s="71">
        <f t="shared" ref="X1589:X1620" si="172">SUM(T1589:W1589)</f>
        <v>8</v>
      </c>
      <c r="Y1589" s="72"/>
      <c r="Z1589" s="70"/>
      <c r="AA1589" s="68">
        <v>2</v>
      </c>
      <c r="AB1589" s="73"/>
      <c r="AC1589" s="70"/>
      <c r="AD1589" s="74"/>
      <c r="AE1589" s="68"/>
      <c r="AF1589" s="75"/>
    </row>
    <row r="1590" ht="28.5" customHeight="1" spans="1:33">
      <c r="A1590" s="61" t="s">
        <v>36</v>
      </c>
      <c r="B1590" s="61" t="s">
        <v>908</v>
      </c>
      <c r="C1590" s="61" t="s">
        <v>1134</v>
      </c>
      <c r="D1590" s="61" t="s">
        <v>1248</v>
      </c>
      <c r="E1590" s="76" t="s">
        <v>1249</v>
      </c>
      <c r="F1590" s="46">
        <v>46175</v>
      </c>
      <c r="G1590" s="46" t="str">
        <f t="shared" si="169"/>
        <v>周岳峰2026-6-2</v>
      </c>
      <c r="H1590" s="63" t="s">
        <v>1250</v>
      </c>
      <c r="I1590" s="63" t="s">
        <v>1251</v>
      </c>
      <c r="J1590" s="64"/>
      <c r="K1590" s="64"/>
      <c r="L1590" s="65"/>
      <c r="M1590" s="65"/>
      <c r="N1590" s="65"/>
      <c r="O1590" s="66">
        <v>8</v>
      </c>
      <c r="P1590" s="123"/>
      <c r="Q1590" s="68"/>
      <c r="R1590" s="68"/>
      <c r="S1590" s="68"/>
      <c r="T1590" s="69">
        <f t="shared" si="171"/>
        <v>8</v>
      </c>
      <c r="U1590" s="68"/>
      <c r="V1590" s="70">
        <v>1</v>
      </c>
      <c r="W1590" s="70"/>
      <c r="X1590" s="71">
        <f t="shared" si="172"/>
        <v>9</v>
      </c>
      <c r="Y1590" s="72"/>
      <c r="Z1590" s="70"/>
      <c r="AA1590" s="68">
        <v>2</v>
      </c>
      <c r="AB1590" s="73"/>
      <c r="AC1590" s="70"/>
      <c r="AD1590" s="74"/>
      <c r="AE1590" s="68"/>
      <c r="AF1590" s="75"/>
    </row>
    <row r="1591" ht="28.5" customHeight="1" spans="1:33">
      <c r="A1591" s="61" t="s">
        <v>36</v>
      </c>
      <c r="B1591" s="61" t="s">
        <v>908</v>
      </c>
      <c r="C1591" s="61" t="s">
        <v>1134</v>
      </c>
      <c r="D1591" s="61" t="s">
        <v>1248</v>
      </c>
      <c r="E1591" s="76" t="s">
        <v>1249</v>
      </c>
      <c r="F1591" s="46">
        <v>46176</v>
      </c>
      <c r="G1591" s="46" t="str">
        <f t="shared" si="169"/>
        <v>周岳峰2026-6-3</v>
      </c>
      <c r="H1591" s="63" t="s">
        <v>1252</v>
      </c>
      <c r="I1591" s="63" t="s">
        <v>1253</v>
      </c>
      <c r="J1591" s="64"/>
      <c r="K1591" s="64"/>
      <c r="L1591" s="65"/>
      <c r="M1591" s="65"/>
      <c r="N1591" s="65"/>
      <c r="O1591" s="66">
        <v>8</v>
      </c>
      <c r="P1591" s="123"/>
      <c r="Q1591" s="68"/>
      <c r="R1591" s="68"/>
      <c r="S1591" s="68"/>
      <c r="T1591" s="69">
        <f t="shared" si="171"/>
        <v>8</v>
      </c>
      <c r="U1591" s="68"/>
      <c r="V1591" s="70"/>
      <c r="W1591" s="70"/>
      <c r="X1591" s="71">
        <f t="shared" si="172"/>
        <v>8</v>
      </c>
      <c r="Y1591" s="72"/>
      <c r="Z1591" s="70"/>
      <c r="AA1591" s="68">
        <v>2</v>
      </c>
      <c r="AB1591" s="73"/>
      <c r="AC1591" s="70"/>
      <c r="AD1591" s="74"/>
      <c r="AE1591" s="68"/>
      <c r="AF1591" s="75"/>
    </row>
    <row r="1592" ht="28.5" customHeight="1" spans="1:33">
      <c r="A1592" s="61" t="s">
        <v>36</v>
      </c>
      <c r="B1592" s="61" t="s">
        <v>908</v>
      </c>
      <c r="C1592" s="61" t="s">
        <v>1134</v>
      </c>
      <c r="D1592" s="61" t="s">
        <v>1248</v>
      </c>
      <c r="E1592" s="61" t="s">
        <v>1249</v>
      </c>
      <c r="F1592" s="46">
        <v>46177</v>
      </c>
      <c r="G1592" s="46" t="str">
        <f t="shared" si="169"/>
        <v>周岳峰2026-6-4</v>
      </c>
      <c r="H1592" s="63" t="s">
        <v>1254</v>
      </c>
      <c r="I1592" s="63" t="s">
        <v>1255</v>
      </c>
      <c r="J1592" s="64"/>
      <c r="K1592" s="64"/>
      <c r="L1592" s="65"/>
      <c r="M1592" s="65"/>
      <c r="N1592" s="65"/>
      <c r="O1592" s="66">
        <v>8</v>
      </c>
      <c r="P1592" s="123"/>
      <c r="Q1592" s="68"/>
      <c r="R1592" s="68"/>
      <c r="S1592" s="68"/>
      <c r="T1592" s="69">
        <f t="shared" si="171"/>
        <v>8</v>
      </c>
      <c r="U1592" s="68"/>
      <c r="V1592" s="70">
        <v>0.5</v>
      </c>
      <c r="W1592" s="70"/>
      <c r="X1592" s="71">
        <f t="shared" si="172"/>
        <v>8.5</v>
      </c>
      <c r="Y1592" s="72"/>
      <c r="Z1592" s="70"/>
      <c r="AA1592" s="68">
        <v>4</v>
      </c>
      <c r="AB1592" s="73"/>
      <c r="AC1592" s="70"/>
      <c r="AD1592" s="74"/>
      <c r="AE1592" s="68"/>
      <c r="AF1592" s="75"/>
    </row>
    <row r="1593" ht="28.5" customHeight="1" spans="1:33">
      <c r="A1593" s="61" t="s">
        <v>36</v>
      </c>
      <c r="B1593" s="61" t="s">
        <v>908</v>
      </c>
      <c r="C1593" s="61" t="s">
        <v>1134</v>
      </c>
      <c r="D1593" s="61" t="s">
        <v>1248</v>
      </c>
      <c r="E1593" s="76" t="s">
        <v>1249</v>
      </c>
      <c r="F1593" s="46">
        <v>46178</v>
      </c>
      <c r="G1593" s="46" t="str">
        <f t="shared" si="169"/>
        <v>周岳峰2026-6-5</v>
      </c>
      <c r="H1593" s="63" t="s">
        <v>1256</v>
      </c>
      <c r="I1593" s="63" t="s">
        <v>1219</v>
      </c>
      <c r="J1593" s="64"/>
      <c r="K1593" s="64"/>
      <c r="L1593" s="65"/>
      <c r="M1593" s="65"/>
      <c r="N1593" s="65"/>
      <c r="O1593" s="66">
        <v>8</v>
      </c>
      <c r="P1593" s="123"/>
      <c r="Q1593" s="68"/>
      <c r="R1593" s="68"/>
      <c r="S1593" s="68"/>
      <c r="T1593" s="69">
        <f t="shared" si="171"/>
        <v>8</v>
      </c>
      <c r="U1593" s="68"/>
      <c r="V1593" s="70"/>
      <c r="W1593" s="70"/>
      <c r="X1593" s="71">
        <f t="shared" si="172"/>
        <v>8</v>
      </c>
      <c r="Y1593" s="72"/>
      <c r="Z1593" s="70"/>
      <c r="AA1593" s="68">
        <v>2</v>
      </c>
      <c r="AB1593" s="73"/>
      <c r="AC1593" s="70"/>
      <c r="AD1593" s="74"/>
      <c r="AE1593" s="68"/>
      <c r="AF1593" s="75"/>
    </row>
    <row r="1594" ht="28.5" customHeight="1" spans="1:33">
      <c r="A1594" s="61" t="s">
        <v>36</v>
      </c>
      <c r="B1594" s="61" t="s">
        <v>908</v>
      </c>
      <c r="C1594" s="61" t="s">
        <v>1134</v>
      </c>
      <c r="D1594" s="61" t="s">
        <v>1248</v>
      </c>
      <c r="E1594" s="76" t="s">
        <v>1249</v>
      </c>
      <c r="F1594" s="46">
        <v>46179</v>
      </c>
      <c r="G1594" s="46" t="str">
        <f t="shared" si="169"/>
        <v>周岳峰2026-6-6</v>
      </c>
      <c r="H1594" s="63" t="s">
        <v>1257</v>
      </c>
      <c r="I1594" s="63" t="s">
        <v>1258</v>
      </c>
      <c r="J1594" s="64"/>
      <c r="K1594" s="64"/>
      <c r="L1594" s="65"/>
      <c r="M1594" s="65"/>
      <c r="N1594" s="65"/>
      <c r="O1594" s="66">
        <v>8</v>
      </c>
      <c r="P1594" s="123"/>
      <c r="Q1594" s="68"/>
      <c r="R1594" s="68"/>
      <c r="S1594" s="68"/>
      <c r="T1594" s="69">
        <f t="shared" si="171"/>
        <v>8</v>
      </c>
      <c r="U1594" s="68"/>
      <c r="V1594" s="70"/>
      <c r="W1594" s="70"/>
      <c r="X1594" s="71">
        <f t="shared" si="172"/>
        <v>8</v>
      </c>
      <c r="Y1594" s="72"/>
      <c r="Z1594" s="70"/>
      <c r="AA1594" s="68">
        <v>2</v>
      </c>
      <c r="AB1594" s="73"/>
      <c r="AC1594" s="70"/>
      <c r="AD1594" s="74"/>
      <c r="AE1594" s="68"/>
      <c r="AF1594" s="75"/>
    </row>
    <row r="1595" ht="28.5" customHeight="1" spans="1:33">
      <c r="A1595" s="61" t="s">
        <v>36</v>
      </c>
      <c r="B1595" s="61" t="s">
        <v>908</v>
      </c>
      <c r="C1595" s="61" t="s">
        <v>1134</v>
      </c>
      <c r="D1595" s="61" t="s">
        <v>1248</v>
      </c>
      <c r="E1595" s="62" t="s">
        <v>1249</v>
      </c>
      <c r="F1595" s="77">
        <v>46180</v>
      </c>
      <c r="G1595" s="46" t="str">
        <f t="shared" si="169"/>
        <v>周岳峰2026-6-7</v>
      </c>
      <c r="H1595" s="63"/>
      <c r="I1595" s="63"/>
      <c r="J1595" s="64"/>
      <c r="K1595" s="64"/>
      <c r="L1595" s="65"/>
      <c r="M1595" s="65"/>
      <c r="N1595" s="65"/>
      <c r="O1595" s="66"/>
      <c r="P1595" s="123"/>
      <c r="Q1595" s="68"/>
      <c r="R1595" s="68"/>
      <c r="S1595" s="68"/>
      <c r="T1595" s="69">
        <f t="shared" si="171"/>
        <v>0</v>
      </c>
      <c r="U1595" s="68"/>
      <c r="V1595" s="70"/>
      <c r="W1595" s="70"/>
      <c r="X1595" s="71">
        <f t="shared" si="172"/>
        <v>0</v>
      </c>
      <c r="Y1595" s="72"/>
      <c r="Z1595" s="70"/>
      <c r="AA1595" s="68"/>
      <c r="AB1595" s="73"/>
      <c r="AC1595" s="70"/>
      <c r="AD1595" s="74"/>
      <c r="AE1595" s="68"/>
      <c r="AF1595" s="75"/>
    </row>
    <row r="1596" ht="28.5" customHeight="1" spans="1:33">
      <c r="A1596" s="61" t="s">
        <v>36</v>
      </c>
      <c r="B1596" s="61" t="s">
        <v>908</v>
      </c>
      <c r="C1596" s="61" t="s">
        <v>1134</v>
      </c>
      <c r="D1596" s="61" t="s">
        <v>1248</v>
      </c>
      <c r="E1596" s="76" t="s">
        <v>1249</v>
      </c>
      <c r="F1596" s="46">
        <v>46181</v>
      </c>
      <c r="G1596" s="46" t="str">
        <f t="shared" si="169"/>
        <v>周岳峰2026-6-8</v>
      </c>
      <c r="H1596" s="63" t="s">
        <v>1259</v>
      </c>
      <c r="I1596" s="63" t="s">
        <v>1230</v>
      </c>
      <c r="J1596" s="64"/>
      <c r="K1596" s="64"/>
      <c r="L1596" s="65"/>
      <c r="M1596" s="65"/>
      <c r="N1596" s="65"/>
      <c r="O1596" s="66">
        <v>8</v>
      </c>
      <c r="P1596" s="123"/>
      <c r="Q1596" s="68"/>
      <c r="R1596" s="68"/>
      <c r="S1596" s="68"/>
      <c r="T1596" s="69">
        <f t="shared" si="171"/>
        <v>8</v>
      </c>
      <c r="U1596" s="68"/>
      <c r="V1596" s="70"/>
      <c r="W1596" s="70"/>
      <c r="X1596" s="71">
        <f t="shared" si="172"/>
        <v>8</v>
      </c>
      <c r="Y1596" s="72"/>
      <c r="Z1596" s="70"/>
      <c r="AA1596" s="68">
        <v>2</v>
      </c>
      <c r="AB1596" s="73"/>
      <c r="AC1596" s="70"/>
      <c r="AD1596" s="74"/>
      <c r="AE1596" s="68"/>
      <c r="AF1596" s="75"/>
    </row>
    <row r="1597" ht="28.5" customHeight="1" spans="1:33">
      <c r="A1597" s="61" t="s">
        <v>36</v>
      </c>
      <c r="B1597" s="61" t="s">
        <v>908</v>
      </c>
      <c r="C1597" s="61" t="s">
        <v>1134</v>
      </c>
      <c r="D1597" s="61" t="s">
        <v>1248</v>
      </c>
      <c r="E1597" s="76" t="s">
        <v>1249</v>
      </c>
      <c r="F1597" s="78">
        <v>46182</v>
      </c>
      <c r="G1597" s="46" t="str">
        <f t="shared" si="169"/>
        <v>周岳峰2026-6-9</v>
      </c>
      <c r="H1597" s="63" t="s">
        <v>123</v>
      </c>
      <c r="I1597" s="63" t="s">
        <v>1260</v>
      </c>
      <c r="J1597" s="64"/>
      <c r="K1597" s="64"/>
      <c r="L1597" s="65"/>
      <c r="M1597" s="65"/>
      <c r="N1597" s="65"/>
      <c r="O1597" s="66">
        <v>8</v>
      </c>
      <c r="P1597" s="123"/>
      <c r="Q1597" s="68"/>
      <c r="R1597" s="68"/>
      <c r="S1597" s="68"/>
      <c r="T1597" s="69">
        <f t="shared" si="171"/>
        <v>8</v>
      </c>
      <c r="U1597" s="68"/>
      <c r="V1597" s="70"/>
      <c r="W1597" s="70"/>
      <c r="X1597" s="71">
        <f t="shared" si="172"/>
        <v>8</v>
      </c>
      <c r="Y1597" s="72"/>
      <c r="Z1597" s="70"/>
      <c r="AA1597" s="68">
        <v>2</v>
      </c>
      <c r="AB1597" s="73"/>
      <c r="AC1597" s="70"/>
      <c r="AD1597" s="74"/>
      <c r="AE1597" s="68"/>
      <c r="AF1597" s="75"/>
    </row>
    <row r="1598" ht="28.5" customHeight="1" spans="1:33">
      <c r="A1598" s="61" t="s">
        <v>36</v>
      </c>
      <c r="B1598" s="61" t="s">
        <v>908</v>
      </c>
      <c r="C1598" s="61" t="s">
        <v>1134</v>
      </c>
      <c r="D1598" s="61" t="s">
        <v>1248</v>
      </c>
      <c r="E1598" s="76" t="s">
        <v>1249</v>
      </c>
      <c r="F1598" s="46">
        <v>46183</v>
      </c>
      <c r="G1598" s="46" t="str">
        <f t="shared" si="169"/>
        <v>周岳峰2026-6-10</v>
      </c>
      <c r="H1598" s="63" t="s">
        <v>1261</v>
      </c>
      <c r="I1598" s="63" t="s">
        <v>113</v>
      </c>
      <c r="J1598" s="64"/>
      <c r="K1598" s="64"/>
      <c r="L1598" s="65"/>
      <c r="M1598" s="65"/>
      <c r="N1598" s="65"/>
      <c r="O1598" s="66">
        <v>8</v>
      </c>
      <c r="P1598" s="123"/>
      <c r="Q1598" s="68"/>
      <c r="R1598" s="68"/>
      <c r="S1598" s="68"/>
      <c r="T1598" s="69">
        <f t="shared" si="171"/>
        <v>8</v>
      </c>
      <c r="U1598" s="68"/>
      <c r="V1598" s="70">
        <v>0.5</v>
      </c>
      <c r="W1598" s="70"/>
      <c r="X1598" s="71">
        <f t="shared" si="172"/>
        <v>8.5</v>
      </c>
      <c r="Y1598" s="72"/>
      <c r="Z1598" s="70"/>
      <c r="AA1598" s="68">
        <v>2</v>
      </c>
      <c r="AB1598" s="73"/>
      <c r="AC1598" s="70"/>
      <c r="AD1598" s="74"/>
      <c r="AE1598" s="68"/>
      <c r="AF1598" s="75"/>
    </row>
    <row r="1599" ht="28.5" customHeight="1" spans="1:33">
      <c r="A1599" s="61" t="s">
        <v>36</v>
      </c>
      <c r="B1599" s="61" t="s">
        <v>908</v>
      </c>
      <c r="C1599" s="61" t="s">
        <v>1134</v>
      </c>
      <c r="D1599" s="61" t="s">
        <v>1248</v>
      </c>
      <c r="E1599" s="76" t="s">
        <v>1249</v>
      </c>
      <c r="F1599" s="46">
        <v>46184</v>
      </c>
      <c r="G1599" s="46" t="str">
        <f t="shared" si="169"/>
        <v>周岳峰2026-6-11</v>
      </c>
      <c r="H1599" s="63" t="s">
        <v>1262</v>
      </c>
      <c r="I1599" s="63" t="s">
        <v>1263</v>
      </c>
      <c r="J1599" s="64"/>
      <c r="K1599" s="64"/>
      <c r="L1599" s="65"/>
      <c r="M1599" s="65"/>
      <c r="N1599" s="65"/>
      <c r="O1599" s="66">
        <v>8</v>
      </c>
      <c r="P1599" s="123"/>
      <c r="Q1599" s="68"/>
      <c r="R1599" s="68"/>
      <c r="S1599" s="68"/>
      <c r="T1599" s="69">
        <f t="shared" si="171"/>
        <v>8</v>
      </c>
      <c r="U1599" s="68"/>
      <c r="V1599" s="70"/>
      <c r="W1599" s="70"/>
      <c r="X1599" s="71">
        <f t="shared" si="172"/>
        <v>8</v>
      </c>
      <c r="Y1599" s="72"/>
      <c r="Z1599" s="70"/>
      <c r="AA1599" s="68">
        <v>2</v>
      </c>
      <c r="AB1599" s="73"/>
      <c r="AC1599" s="70"/>
      <c r="AD1599" s="74"/>
      <c r="AE1599" s="68"/>
      <c r="AF1599" s="75"/>
    </row>
    <row r="1600" ht="28.5" customHeight="1" spans="1:33">
      <c r="A1600" s="61" t="s">
        <v>36</v>
      </c>
      <c r="B1600" s="61" t="s">
        <v>908</v>
      </c>
      <c r="C1600" s="61" t="s">
        <v>1134</v>
      </c>
      <c r="D1600" s="61" t="s">
        <v>1248</v>
      </c>
      <c r="E1600" s="76" t="s">
        <v>1249</v>
      </c>
      <c r="F1600" s="46">
        <v>46185</v>
      </c>
      <c r="G1600" s="46" t="str">
        <f t="shared" si="169"/>
        <v>周岳峰2026-6-12</v>
      </c>
      <c r="H1600" s="63" t="s">
        <v>1264</v>
      </c>
      <c r="I1600" s="63" t="s">
        <v>1219</v>
      </c>
      <c r="J1600" s="64"/>
      <c r="K1600" s="64"/>
      <c r="L1600" s="65"/>
      <c r="M1600" s="65"/>
      <c r="N1600" s="65"/>
      <c r="O1600" s="66">
        <v>8</v>
      </c>
      <c r="P1600" s="123"/>
      <c r="Q1600" s="68"/>
      <c r="R1600" s="68"/>
      <c r="S1600" s="68"/>
      <c r="T1600" s="69">
        <f t="shared" si="171"/>
        <v>8</v>
      </c>
      <c r="U1600" s="68"/>
      <c r="V1600" s="70"/>
      <c r="W1600" s="70"/>
      <c r="X1600" s="71">
        <f t="shared" si="172"/>
        <v>8</v>
      </c>
      <c r="Y1600" s="72"/>
      <c r="Z1600" s="70"/>
      <c r="AA1600" s="68">
        <v>2</v>
      </c>
      <c r="AB1600" s="73"/>
      <c r="AC1600" s="70"/>
      <c r="AD1600" s="74"/>
      <c r="AE1600" s="68"/>
      <c r="AF1600" s="75"/>
    </row>
    <row r="1601" ht="28.5" customHeight="1" spans="1:32">
      <c r="A1601" s="61" t="s">
        <v>36</v>
      </c>
      <c r="B1601" s="61" t="s">
        <v>908</v>
      </c>
      <c r="C1601" s="61" t="s">
        <v>1134</v>
      </c>
      <c r="D1601" s="61" t="s">
        <v>1248</v>
      </c>
      <c r="E1601" s="76" t="s">
        <v>1249</v>
      </c>
      <c r="F1601" s="77">
        <v>46186</v>
      </c>
      <c r="G1601" s="46" t="str">
        <f t="shared" si="169"/>
        <v>周岳峰2026-6-13</v>
      </c>
      <c r="H1601" s="63" t="s">
        <v>1265</v>
      </c>
      <c r="I1601" s="63"/>
      <c r="J1601" s="64"/>
      <c r="K1601" s="64"/>
      <c r="L1601" s="65"/>
      <c r="M1601" s="65"/>
      <c r="N1601" s="65"/>
      <c r="O1601" s="66"/>
      <c r="P1601" s="123"/>
      <c r="Q1601" s="68"/>
      <c r="R1601" s="68"/>
      <c r="S1601" s="68"/>
      <c r="T1601" s="69">
        <f t="shared" si="171"/>
        <v>0</v>
      </c>
      <c r="U1601" s="68"/>
      <c r="V1601" s="70"/>
      <c r="W1601" s="70"/>
      <c r="X1601" s="71">
        <f t="shared" si="172"/>
        <v>0</v>
      </c>
      <c r="Y1601" s="72"/>
      <c r="Z1601" s="70"/>
      <c r="AA1601" s="68"/>
      <c r="AB1601" s="73"/>
      <c r="AC1601" s="70"/>
      <c r="AD1601" s="74"/>
      <c r="AE1601" s="68"/>
      <c r="AF1601" s="80"/>
    </row>
    <row r="1602" ht="28.5" customHeight="1" spans="1:32">
      <c r="A1602" s="61" t="s">
        <v>36</v>
      </c>
      <c r="B1602" s="61" t="s">
        <v>908</v>
      </c>
      <c r="C1602" s="61" t="s">
        <v>1134</v>
      </c>
      <c r="D1602" s="61" t="s">
        <v>1248</v>
      </c>
      <c r="E1602" s="62" t="s">
        <v>1249</v>
      </c>
      <c r="F1602" s="77">
        <v>46187</v>
      </c>
      <c r="G1602" s="46" t="str">
        <f t="shared" si="169"/>
        <v>周岳峰2026-6-14</v>
      </c>
      <c r="H1602" s="63"/>
      <c r="I1602" s="63"/>
      <c r="J1602" s="64"/>
      <c r="K1602" s="64"/>
      <c r="L1602" s="65"/>
      <c r="M1602" s="65"/>
      <c r="N1602" s="65"/>
      <c r="O1602" s="66"/>
      <c r="P1602" s="123"/>
      <c r="Q1602" s="68"/>
      <c r="R1602" s="68"/>
      <c r="S1602" s="68"/>
      <c r="T1602" s="69">
        <f t="shared" si="171"/>
        <v>0</v>
      </c>
      <c r="U1602" s="68"/>
      <c r="V1602" s="70"/>
      <c r="W1602" s="70"/>
      <c r="X1602" s="71">
        <f t="shared" si="172"/>
        <v>0</v>
      </c>
      <c r="Y1602" s="72"/>
      <c r="Z1602" s="70"/>
      <c r="AA1602" s="68"/>
      <c r="AB1602" s="73"/>
      <c r="AC1602" s="70"/>
      <c r="AD1602" s="74"/>
      <c r="AE1602" s="68"/>
      <c r="AF1602" s="80"/>
    </row>
    <row r="1603" ht="28.5" customHeight="1" spans="1:32">
      <c r="A1603" s="61" t="s">
        <v>36</v>
      </c>
      <c r="B1603" s="61" t="s">
        <v>908</v>
      </c>
      <c r="C1603" s="61" t="s">
        <v>1134</v>
      </c>
      <c r="D1603" s="61" t="s">
        <v>1248</v>
      </c>
      <c r="E1603" s="76" t="s">
        <v>1249</v>
      </c>
      <c r="F1603" s="46">
        <v>46188</v>
      </c>
      <c r="G1603" s="46" t="str">
        <f t="shared" si="169"/>
        <v>周岳峰2026-6-15</v>
      </c>
      <c r="H1603" s="63" t="s">
        <v>1266</v>
      </c>
      <c r="I1603" s="63" t="s">
        <v>1267</v>
      </c>
      <c r="J1603" s="64"/>
      <c r="K1603" s="64"/>
      <c r="L1603" s="65"/>
      <c r="M1603" s="65"/>
      <c r="N1603" s="65"/>
      <c r="O1603" s="66">
        <v>8</v>
      </c>
      <c r="P1603" s="123"/>
      <c r="Q1603" s="68"/>
      <c r="R1603" s="68"/>
      <c r="S1603" s="68"/>
      <c r="T1603" s="69">
        <f t="shared" si="171"/>
        <v>8</v>
      </c>
      <c r="U1603" s="68"/>
      <c r="V1603" s="70"/>
      <c r="W1603" s="70"/>
      <c r="X1603" s="71">
        <f t="shared" si="172"/>
        <v>8</v>
      </c>
      <c r="Y1603" s="72"/>
      <c r="Z1603" s="70"/>
      <c r="AA1603" s="68">
        <v>2</v>
      </c>
      <c r="AB1603" s="73"/>
      <c r="AC1603" s="70"/>
      <c r="AD1603" s="74"/>
      <c r="AE1603" s="68"/>
      <c r="AF1603" s="75"/>
    </row>
    <row r="1604" ht="28.5" customHeight="1" spans="1:32">
      <c r="A1604" s="61" t="s">
        <v>36</v>
      </c>
      <c r="B1604" s="61" t="s">
        <v>908</v>
      </c>
      <c r="C1604" s="61" t="s">
        <v>1134</v>
      </c>
      <c r="D1604" s="61" t="s">
        <v>1248</v>
      </c>
      <c r="E1604" s="76" t="s">
        <v>1249</v>
      </c>
      <c r="F1604" s="46">
        <v>46189</v>
      </c>
      <c r="G1604" s="46" t="str">
        <f t="shared" si="169"/>
        <v>周岳峰2026-6-16</v>
      </c>
      <c r="H1604" s="63" t="s">
        <v>1268</v>
      </c>
      <c r="I1604" s="63" t="s">
        <v>1269</v>
      </c>
      <c r="J1604" s="64"/>
      <c r="K1604" s="64"/>
      <c r="L1604" s="65"/>
      <c r="M1604" s="65"/>
      <c r="N1604" s="65"/>
      <c r="O1604" s="66">
        <v>8</v>
      </c>
      <c r="P1604" s="98"/>
      <c r="Q1604" s="68"/>
      <c r="R1604" s="68"/>
      <c r="S1604" s="68"/>
      <c r="T1604" s="69">
        <f t="shared" si="171"/>
        <v>8</v>
      </c>
      <c r="U1604" s="68"/>
      <c r="V1604" s="70">
        <v>0.5</v>
      </c>
      <c r="W1604" s="70"/>
      <c r="X1604" s="71">
        <f t="shared" si="172"/>
        <v>8.5</v>
      </c>
      <c r="Y1604" s="72"/>
      <c r="Z1604" s="70"/>
      <c r="AA1604" s="68">
        <v>4</v>
      </c>
      <c r="AB1604" s="73"/>
      <c r="AC1604" s="70"/>
      <c r="AD1604" s="74"/>
      <c r="AE1604" s="68"/>
      <c r="AF1604" s="80"/>
    </row>
    <row r="1605" ht="28.5" customHeight="1" spans="1:32">
      <c r="A1605" s="61" t="s">
        <v>36</v>
      </c>
      <c r="B1605" s="61" t="s">
        <v>908</v>
      </c>
      <c r="C1605" s="61" t="s">
        <v>1134</v>
      </c>
      <c r="D1605" s="61" t="s">
        <v>1248</v>
      </c>
      <c r="E1605" s="76" t="s">
        <v>1249</v>
      </c>
      <c r="F1605" s="46">
        <v>46190</v>
      </c>
      <c r="G1605" s="46" t="str">
        <f t="shared" si="169"/>
        <v>周岳峰2026-6-17</v>
      </c>
      <c r="H1605" s="63" t="s">
        <v>1270</v>
      </c>
      <c r="I1605" s="63" t="s">
        <v>1271</v>
      </c>
      <c r="J1605" s="64"/>
      <c r="K1605" s="64"/>
      <c r="L1605" s="65"/>
      <c r="M1605" s="65"/>
      <c r="N1605" s="65"/>
      <c r="O1605" s="66">
        <v>8</v>
      </c>
      <c r="P1605" s="123"/>
      <c r="Q1605" s="68"/>
      <c r="R1605" s="68"/>
      <c r="S1605" s="68"/>
      <c r="T1605" s="69">
        <f t="shared" si="171"/>
        <v>8</v>
      </c>
      <c r="U1605" s="68"/>
      <c r="V1605" s="70">
        <v>0.5</v>
      </c>
      <c r="W1605" s="70"/>
      <c r="X1605" s="71">
        <f t="shared" si="172"/>
        <v>8.5</v>
      </c>
      <c r="Y1605" s="72"/>
      <c r="Z1605" s="70"/>
      <c r="AA1605" s="68">
        <v>4</v>
      </c>
      <c r="AB1605" s="73"/>
      <c r="AC1605" s="70"/>
      <c r="AD1605" s="74"/>
      <c r="AE1605" s="68"/>
      <c r="AF1605" s="75"/>
    </row>
    <row r="1606" ht="28.5" customHeight="1" spans="1:32">
      <c r="A1606" s="61" t="s">
        <v>36</v>
      </c>
      <c r="B1606" s="61" t="s">
        <v>908</v>
      </c>
      <c r="C1606" s="61" t="s">
        <v>1134</v>
      </c>
      <c r="D1606" s="61" t="s">
        <v>1248</v>
      </c>
      <c r="E1606" s="76" t="s">
        <v>1249</v>
      </c>
      <c r="F1606" s="46">
        <v>46191</v>
      </c>
      <c r="G1606" s="46" t="str">
        <f t="shared" si="169"/>
        <v>周岳峰2026-6-18</v>
      </c>
      <c r="H1606" s="63" t="s">
        <v>1272</v>
      </c>
      <c r="I1606" s="63" t="s">
        <v>158</v>
      </c>
      <c r="J1606" s="64"/>
      <c r="K1606" s="64"/>
      <c r="L1606" s="65"/>
      <c r="M1606" s="65"/>
      <c r="N1606" s="65"/>
      <c r="O1606" s="66">
        <v>8</v>
      </c>
      <c r="P1606" s="123"/>
      <c r="Q1606" s="68"/>
      <c r="R1606" s="68"/>
      <c r="S1606" s="68"/>
      <c r="T1606" s="69">
        <f t="shared" si="171"/>
        <v>8</v>
      </c>
      <c r="U1606" s="68"/>
      <c r="V1606" s="70"/>
      <c r="W1606" s="70"/>
      <c r="X1606" s="71">
        <f t="shared" si="172"/>
        <v>8</v>
      </c>
      <c r="Y1606" s="72"/>
      <c r="Z1606" s="70"/>
      <c r="AA1606" s="68">
        <v>2</v>
      </c>
      <c r="AB1606" s="73"/>
      <c r="AC1606" s="70"/>
      <c r="AD1606" s="74"/>
      <c r="AE1606" s="68"/>
      <c r="AF1606" s="75"/>
    </row>
    <row r="1607" ht="28.5" customHeight="1" spans="1:32">
      <c r="A1607" s="61" t="s">
        <v>36</v>
      </c>
      <c r="B1607" s="61" t="s">
        <v>908</v>
      </c>
      <c r="C1607" s="61" t="s">
        <v>1134</v>
      </c>
      <c r="D1607" s="61" t="s">
        <v>1248</v>
      </c>
      <c r="E1607" s="76" t="s">
        <v>1249</v>
      </c>
      <c r="F1607" s="82">
        <v>46192</v>
      </c>
      <c r="G1607" s="46" t="str">
        <f t="shared" si="169"/>
        <v>周岳峰2026-6-19</v>
      </c>
      <c r="H1607" s="63"/>
      <c r="I1607" s="63"/>
      <c r="J1607" s="64"/>
      <c r="K1607" s="64"/>
      <c r="L1607" s="65"/>
      <c r="M1607" s="65"/>
      <c r="N1607" s="65"/>
      <c r="O1607" s="66"/>
      <c r="P1607" s="123"/>
      <c r="Q1607" s="68"/>
      <c r="R1607" s="68"/>
      <c r="S1607" s="68"/>
      <c r="T1607" s="69">
        <f t="shared" si="171"/>
        <v>0</v>
      </c>
      <c r="U1607" s="68"/>
      <c r="V1607" s="70"/>
      <c r="W1607" s="70"/>
      <c r="X1607" s="71">
        <f t="shared" si="172"/>
        <v>0</v>
      </c>
      <c r="Y1607" s="72"/>
      <c r="Z1607" s="70"/>
      <c r="AA1607" s="68"/>
      <c r="AB1607" s="73">
        <v>8</v>
      </c>
      <c r="AC1607" s="70"/>
      <c r="AD1607" s="74"/>
      <c r="AE1607" s="68"/>
      <c r="AF1607" s="75"/>
    </row>
    <row r="1608" ht="28.5" customHeight="1" spans="1:32">
      <c r="A1608" s="61" t="s">
        <v>36</v>
      </c>
      <c r="B1608" s="61" t="s">
        <v>908</v>
      </c>
      <c r="C1608" s="61" t="s">
        <v>1134</v>
      </c>
      <c r="D1608" s="61" t="s">
        <v>1248</v>
      </c>
      <c r="E1608" s="76" t="s">
        <v>1249</v>
      </c>
      <c r="F1608" s="77">
        <v>46193</v>
      </c>
      <c r="G1608" s="46" t="str">
        <f t="shared" si="169"/>
        <v>周岳峰2026-6-20</v>
      </c>
      <c r="H1608" s="63"/>
      <c r="I1608" s="63"/>
      <c r="J1608" s="64"/>
      <c r="K1608" s="64"/>
      <c r="L1608" s="65"/>
      <c r="M1608" s="65"/>
      <c r="N1608" s="65"/>
      <c r="O1608" s="66"/>
      <c r="P1608" s="123"/>
      <c r="Q1608" s="68"/>
      <c r="R1608" s="68"/>
      <c r="S1608" s="68"/>
      <c r="T1608" s="69">
        <f t="shared" si="171"/>
        <v>0</v>
      </c>
      <c r="U1608" s="68"/>
      <c r="V1608" s="70"/>
      <c r="W1608" s="70"/>
      <c r="X1608" s="71">
        <f t="shared" si="172"/>
        <v>0</v>
      </c>
      <c r="Y1608" s="72"/>
      <c r="Z1608" s="70"/>
      <c r="AA1608" s="68"/>
      <c r="AB1608" s="73"/>
      <c r="AC1608" s="70"/>
      <c r="AD1608" s="74"/>
      <c r="AE1608" s="68"/>
      <c r="AF1608" s="75"/>
    </row>
    <row r="1609" ht="28.5" customHeight="1" spans="1:32">
      <c r="A1609" s="61" t="s">
        <v>36</v>
      </c>
      <c r="B1609" s="61" t="s">
        <v>908</v>
      </c>
      <c r="C1609" s="61" t="s">
        <v>1134</v>
      </c>
      <c r="D1609" s="61" t="s">
        <v>1248</v>
      </c>
      <c r="E1609" s="62" t="s">
        <v>1249</v>
      </c>
      <c r="F1609" s="46">
        <v>46194</v>
      </c>
      <c r="G1609" s="46" t="str">
        <f t="shared" si="169"/>
        <v>周岳峰2026-6-21</v>
      </c>
      <c r="H1609" s="63" t="s">
        <v>1273</v>
      </c>
      <c r="I1609" s="63" t="s">
        <v>1274</v>
      </c>
      <c r="J1609" s="64"/>
      <c r="K1609" s="64"/>
      <c r="L1609" s="65"/>
      <c r="M1609" s="65"/>
      <c r="N1609" s="65"/>
      <c r="O1609" s="66">
        <v>8</v>
      </c>
      <c r="P1609" s="123"/>
      <c r="Q1609" s="68"/>
      <c r="R1609" s="68"/>
      <c r="S1609" s="68"/>
      <c r="T1609" s="69">
        <f t="shared" si="171"/>
        <v>8</v>
      </c>
      <c r="U1609" s="68"/>
      <c r="V1609" s="70"/>
      <c r="W1609" s="70"/>
      <c r="X1609" s="71">
        <f t="shared" si="172"/>
        <v>8</v>
      </c>
      <c r="Y1609" s="72"/>
      <c r="Z1609" s="70"/>
      <c r="AA1609" s="68">
        <v>2</v>
      </c>
      <c r="AB1609" s="73"/>
      <c r="AC1609" s="70"/>
      <c r="AD1609" s="74"/>
      <c r="AE1609" s="68"/>
      <c r="AF1609" s="75"/>
    </row>
    <row r="1610" ht="28.5" customHeight="1" spans="1:32">
      <c r="A1610" s="61" t="s">
        <v>36</v>
      </c>
      <c r="B1610" s="61" t="s">
        <v>908</v>
      </c>
      <c r="C1610" s="61" t="s">
        <v>1134</v>
      </c>
      <c r="D1610" s="61" t="s">
        <v>1248</v>
      </c>
      <c r="E1610" s="76" t="s">
        <v>1249</v>
      </c>
      <c r="F1610" s="46">
        <v>46195</v>
      </c>
      <c r="G1610" s="46" t="str">
        <f t="shared" si="169"/>
        <v>周岳峰2026-6-22</v>
      </c>
      <c r="H1610" s="63"/>
      <c r="I1610" s="63"/>
      <c r="J1610" s="64"/>
      <c r="K1610" s="64"/>
      <c r="L1610" s="65"/>
      <c r="M1610" s="65"/>
      <c r="N1610" s="65"/>
      <c r="O1610" s="66"/>
      <c r="P1610" s="123"/>
      <c r="Q1610" s="68"/>
      <c r="R1610" s="68"/>
      <c r="S1610" s="68"/>
      <c r="T1610" s="69">
        <f t="shared" si="171"/>
        <v>0</v>
      </c>
      <c r="U1610" s="68"/>
      <c r="V1610" s="70"/>
      <c r="W1610" s="70"/>
      <c r="X1610" s="71">
        <f t="shared" si="172"/>
        <v>0</v>
      </c>
      <c r="Y1610" s="72"/>
      <c r="Z1610" s="70"/>
      <c r="AA1610" s="68"/>
      <c r="AB1610" s="73"/>
      <c r="AC1610" s="70"/>
      <c r="AD1610" s="74"/>
      <c r="AE1610" s="68"/>
      <c r="AF1610" s="75"/>
    </row>
    <row r="1611" ht="28.5" customHeight="1" spans="1:32">
      <c r="A1611" s="61" t="s">
        <v>36</v>
      </c>
      <c r="B1611" s="61" t="s">
        <v>908</v>
      </c>
      <c r="C1611" s="61" t="s">
        <v>1134</v>
      </c>
      <c r="D1611" s="61" t="s">
        <v>1248</v>
      </c>
      <c r="E1611" s="76" t="s">
        <v>1249</v>
      </c>
      <c r="F1611" s="46">
        <v>46196</v>
      </c>
      <c r="G1611" s="46" t="str">
        <f t="shared" si="169"/>
        <v>周岳峰2026-6-23</v>
      </c>
      <c r="H1611" s="63"/>
      <c r="I1611" s="63"/>
      <c r="J1611" s="64"/>
      <c r="K1611" s="64"/>
      <c r="L1611" s="65"/>
      <c r="M1611" s="65"/>
      <c r="N1611" s="65"/>
      <c r="O1611" s="66"/>
      <c r="P1611" s="123"/>
      <c r="Q1611" s="68"/>
      <c r="R1611" s="68"/>
      <c r="S1611" s="68"/>
      <c r="T1611" s="69">
        <f t="shared" si="171"/>
        <v>0</v>
      </c>
      <c r="U1611" s="68"/>
      <c r="V1611" s="70"/>
      <c r="W1611" s="70"/>
      <c r="X1611" s="71">
        <f t="shared" si="172"/>
        <v>0</v>
      </c>
      <c r="Y1611" s="72"/>
      <c r="Z1611" s="70"/>
      <c r="AA1611" s="68"/>
      <c r="AB1611" s="73"/>
      <c r="AC1611" s="70"/>
      <c r="AD1611" s="74"/>
      <c r="AE1611" s="68"/>
      <c r="AF1611" s="75"/>
    </row>
    <row r="1612" ht="28.5" customHeight="1" spans="1:32">
      <c r="A1612" s="61" t="s">
        <v>36</v>
      </c>
      <c r="B1612" s="61" t="s">
        <v>908</v>
      </c>
      <c r="C1612" s="61" t="s">
        <v>1134</v>
      </c>
      <c r="D1612" s="61" t="s">
        <v>1248</v>
      </c>
      <c r="E1612" s="76" t="s">
        <v>1249</v>
      </c>
      <c r="F1612" s="46">
        <v>46197</v>
      </c>
      <c r="G1612" s="46" t="str">
        <f t="shared" si="169"/>
        <v>周岳峰2026-6-24</v>
      </c>
      <c r="H1612" s="63"/>
      <c r="I1612" s="63"/>
      <c r="J1612" s="64"/>
      <c r="K1612" s="64"/>
      <c r="L1612" s="65"/>
      <c r="M1612" s="65"/>
      <c r="N1612" s="65"/>
      <c r="O1612" s="66"/>
      <c r="P1612" s="123"/>
      <c r="Q1612" s="68"/>
      <c r="R1612" s="68"/>
      <c r="S1612" s="68"/>
      <c r="T1612" s="69">
        <f t="shared" si="171"/>
        <v>0</v>
      </c>
      <c r="U1612" s="68"/>
      <c r="V1612" s="70"/>
      <c r="W1612" s="70"/>
      <c r="X1612" s="71">
        <f t="shared" si="172"/>
        <v>0</v>
      </c>
      <c r="Y1612" s="72"/>
      <c r="Z1612" s="70"/>
      <c r="AA1612" s="68"/>
      <c r="AB1612" s="73"/>
      <c r="AC1612" s="70"/>
      <c r="AD1612" s="74"/>
      <c r="AE1612" s="68"/>
      <c r="AF1612" s="75"/>
    </row>
    <row r="1613" ht="28.5" customHeight="1" spans="1:32">
      <c r="A1613" s="61" t="s">
        <v>36</v>
      </c>
      <c r="B1613" s="61" t="s">
        <v>908</v>
      </c>
      <c r="C1613" s="61" t="s">
        <v>1134</v>
      </c>
      <c r="D1613" s="61" t="s">
        <v>1248</v>
      </c>
      <c r="E1613" s="76" t="s">
        <v>1249</v>
      </c>
      <c r="F1613" s="46">
        <v>46198</v>
      </c>
      <c r="G1613" s="46" t="str">
        <f t="shared" si="169"/>
        <v>周岳峰2026-6-25</v>
      </c>
      <c r="H1613" s="63"/>
      <c r="I1613" s="63"/>
      <c r="J1613" s="64"/>
      <c r="K1613" s="64"/>
      <c r="L1613" s="65"/>
      <c r="M1613" s="65"/>
      <c r="N1613" s="65"/>
      <c r="O1613" s="66"/>
      <c r="P1613" s="123"/>
      <c r="Q1613" s="68"/>
      <c r="R1613" s="68"/>
      <c r="S1613" s="68"/>
      <c r="T1613" s="69">
        <f t="shared" si="171"/>
        <v>0</v>
      </c>
      <c r="U1613" s="68"/>
      <c r="V1613" s="70"/>
      <c r="W1613" s="70"/>
      <c r="X1613" s="71">
        <f t="shared" si="172"/>
        <v>0</v>
      </c>
      <c r="Y1613" s="72"/>
      <c r="Z1613" s="70"/>
      <c r="AA1613" s="68"/>
      <c r="AB1613" s="73"/>
      <c r="AC1613" s="70"/>
      <c r="AD1613" s="74"/>
      <c r="AE1613" s="68"/>
      <c r="AF1613" s="75"/>
    </row>
    <row r="1614" ht="28.5" customHeight="1" spans="1:32">
      <c r="A1614" s="61" t="s">
        <v>36</v>
      </c>
      <c r="B1614" s="61" t="s">
        <v>908</v>
      </c>
      <c r="C1614" s="61" t="s">
        <v>1134</v>
      </c>
      <c r="D1614" s="61" t="s">
        <v>1248</v>
      </c>
      <c r="E1614" s="76" t="s">
        <v>1249</v>
      </c>
      <c r="F1614" s="46">
        <v>46199</v>
      </c>
      <c r="G1614" s="46" t="str">
        <f t="shared" si="169"/>
        <v>周岳峰2026-6-26</v>
      </c>
      <c r="H1614" s="63"/>
      <c r="I1614" s="63"/>
      <c r="J1614" s="64"/>
      <c r="K1614" s="64"/>
      <c r="L1614" s="65"/>
      <c r="M1614" s="65"/>
      <c r="N1614" s="65"/>
      <c r="O1614" s="66"/>
      <c r="P1614" s="123"/>
      <c r="Q1614" s="68"/>
      <c r="R1614" s="68"/>
      <c r="S1614" s="68"/>
      <c r="T1614" s="69">
        <f t="shared" si="171"/>
        <v>0</v>
      </c>
      <c r="U1614" s="68"/>
      <c r="V1614" s="70"/>
      <c r="W1614" s="70"/>
      <c r="X1614" s="71">
        <f t="shared" si="172"/>
        <v>0</v>
      </c>
      <c r="Y1614" s="72"/>
      <c r="Z1614" s="70"/>
      <c r="AA1614" s="68"/>
      <c r="AB1614" s="73"/>
      <c r="AC1614" s="70"/>
      <c r="AD1614" s="74"/>
      <c r="AE1614" s="68"/>
      <c r="AF1614" s="75"/>
    </row>
    <row r="1615" ht="28.5" customHeight="1" spans="1:32">
      <c r="A1615" s="61" t="s">
        <v>36</v>
      </c>
      <c r="B1615" s="61" t="s">
        <v>908</v>
      </c>
      <c r="C1615" s="61" t="s">
        <v>1134</v>
      </c>
      <c r="D1615" s="61" t="s">
        <v>1248</v>
      </c>
      <c r="E1615" s="76" t="s">
        <v>1249</v>
      </c>
      <c r="F1615" s="46">
        <v>46200</v>
      </c>
      <c r="G1615" s="46" t="str">
        <f t="shared" si="169"/>
        <v>周岳峰2026-6-27</v>
      </c>
      <c r="H1615" s="63"/>
      <c r="I1615" s="63"/>
      <c r="J1615" s="64"/>
      <c r="K1615" s="64"/>
      <c r="L1615" s="65"/>
      <c r="M1615" s="65"/>
      <c r="N1615" s="79"/>
      <c r="O1615" s="66"/>
      <c r="P1615" s="123"/>
      <c r="Q1615" s="68"/>
      <c r="R1615" s="68"/>
      <c r="S1615" s="68"/>
      <c r="T1615" s="69">
        <f t="shared" si="171"/>
        <v>0</v>
      </c>
      <c r="U1615" s="68"/>
      <c r="V1615" s="70"/>
      <c r="W1615" s="70"/>
      <c r="X1615" s="71">
        <f t="shared" si="172"/>
        <v>0</v>
      </c>
      <c r="Y1615" s="72"/>
      <c r="Z1615" s="70"/>
      <c r="AA1615" s="68"/>
      <c r="AB1615" s="73"/>
      <c r="AC1615" s="70"/>
      <c r="AD1615" s="74"/>
      <c r="AE1615" s="68"/>
      <c r="AF1615" s="75"/>
    </row>
    <row r="1616" ht="28.5" customHeight="1" spans="1:32">
      <c r="A1616" s="61" t="s">
        <v>36</v>
      </c>
      <c r="B1616" s="61" t="s">
        <v>908</v>
      </c>
      <c r="C1616" s="61" t="s">
        <v>1134</v>
      </c>
      <c r="D1616" s="61" t="s">
        <v>1248</v>
      </c>
      <c r="E1616" s="62" t="s">
        <v>1249</v>
      </c>
      <c r="F1616" s="46">
        <v>46201</v>
      </c>
      <c r="G1616" s="46" t="str">
        <f t="shared" si="169"/>
        <v>周岳峰2026-6-28</v>
      </c>
      <c r="H1616" s="63"/>
      <c r="I1616" s="63"/>
      <c r="J1616" s="64"/>
      <c r="K1616" s="64"/>
      <c r="L1616" s="65"/>
      <c r="M1616" s="65"/>
      <c r="N1616" s="65"/>
      <c r="O1616" s="66"/>
      <c r="P1616" s="123"/>
      <c r="Q1616" s="68"/>
      <c r="R1616" s="68"/>
      <c r="S1616" s="68"/>
      <c r="T1616" s="69">
        <f t="shared" si="171"/>
        <v>0</v>
      </c>
      <c r="U1616" s="68"/>
      <c r="V1616" s="70"/>
      <c r="W1616" s="70"/>
      <c r="X1616" s="71">
        <f t="shared" si="172"/>
        <v>0</v>
      </c>
      <c r="Y1616" s="72"/>
      <c r="Z1616" s="70"/>
      <c r="AA1616" s="68"/>
      <c r="AB1616" s="73"/>
      <c r="AC1616" s="70"/>
      <c r="AD1616" s="74"/>
      <c r="AE1616" s="68"/>
      <c r="AF1616" s="75"/>
    </row>
    <row r="1617" ht="28.5" customHeight="1" spans="1:33">
      <c r="A1617" s="61" t="s">
        <v>36</v>
      </c>
      <c r="B1617" s="61" t="s">
        <v>908</v>
      </c>
      <c r="C1617" s="61" t="s">
        <v>1134</v>
      </c>
      <c r="D1617" s="61" t="s">
        <v>1248</v>
      </c>
      <c r="E1617" s="76" t="s">
        <v>1249</v>
      </c>
      <c r="F1617" s="46">
        <v>46202</v>
      </c>
      <c r="G1617" s="46" t="str">
        <f t="shared" si="169"/>
        <v>周岳峰2026-6-29</v>
      </c>
      <c r="H1617" s="63"/>
      <c r="I1617" s="63"/>
      <c r="J1617" s="64"/>
      <c r="K1617" s="64"/>
      <c r="L1617" s="65"/>
      <c r="M1617" s="65"/>
      <c r="N1617" s="79"/>
      <c r="O1617" s="66"/>
      <c r="P1617" s="123"/>
      <c r="Q1617" s="68"/>
      <c r="R1617" s="68"/>
      <c r="S1617" s="68"/>
      <c r="T1617" s="69">
        <f t="shared" si="171"/>
        <v>0</v>
      </c>
      <c r="U1617" s="68"/>
      <c r="V1617" s="70"/>
      <c r="W1617" s="70"/>
      <c r="X1617" s="71">
        <f t="shared" si="172"/>
        <v>0</v>
      </c>
      <c r="Y1617" s="72"/>
      <c r="Z1617" s="70"/>
      <c r="AA1617" s="68"/>
      <c r="AB1617" s="73"/>
      <c r="AC1617" s="70"/>
      <c r="AD1617" s="74"/>
      <c r="AE1617" s="68"/>
      <c r="AF1617" s="75"/>
    </row>
    <row r="1618" s="3" customFormat="1" ht="28.5" customHeight="1" spans="1:33">
      <c r="A1618" s="61" t="s">
        <v>36</v>
      </c>
      <c r="B1618" s="61" t="s">
        <v>908</v>
      </c>
      <c r="C1618" s="61" t="s">
        <v>1134</v>
      </c>
      <c r="D1618" s="61" t="s">
        <v>1248</v>
      </c>
      <c r="E1618" s="76" t="s">
        <v>1249</v>
      </c>
      <c r="F1618" s="46">
        <v>46203</v>
      </c>
      <c r="G1618" s="46" t="str">
        <f t="shared" si="169"/>
        <v>周岳峰2026-6-30</v>
      </c>
      <c r="H1618" s="63"/>
      <c r="I1618" s="63"/>
      <c r="J1618" s="64"/>
      <c r="K1618" s="64"/>
      <c r="L1618" s="65"/>
      <c r="M1618" s="65"/>
      <c r="N1618" s="65"/>
      <c r="O1618" s="66"/>
      <c r="P1618" s="123"/>
      <c r="Q1618" s="68"/>
      <c r="R1618" s="68"/>
      <c r="S1618" s="68"/>
      <c r="T1618" s="69">
        <f t="shared" si="171"/>
        <v>0</v>
      </c>
      <c r="U1618" s="68"/>
      <c r="V1618" s="70"/>
      <c r="W1618" s="70"/>
      <c r="X1618" s="71">
        <f t="shared" si="172"/>
        <v>0</v>
      </c>
      <c r="Y1618" s="72"/>
      <c r="Z1618" s="70"/>
      <c r="AA1618" s="68"/>
      <c r="AB1618" s="73"/>
      <c r="AC1618" s="70"/>
      <c r="AD1618" s="74"/>
      <c r="AE1618" s="68"/>
      <c r="AF1618" s="75"/>
      <c r="AG1618" s="15"/>
    </row>
    <row r="1619" s="3" customFormat="1" ht="28.5" customHeight="1" spans="1:33">
      <c r="A1619" s="61" t="s">
        <v>36</v>
      </c>
      <c r="B1619" s="61" t="s">
        <v>908</v>
      </c>
      <c r="C1619" s="61" t="s">
        <v>1134</v>
      </c>
      <c r="D1619" s="61" t="s">
        <v>1248</v>
      </c>
      <c r="E1619" s="76" t="s">
        <v>1249</v>
      </c>
      <c r="F1619" s="46">
        <v>46204</v>
      </c>
      <c r="G1619" s="46" t="str">
        <f t="shared" si="169"/>
        <v>周岳峰2026-7-1</v>
      </c>
      <c r="H1619" s="63"/>
      <c r="I1619" s="63"/>
      <c r="J1619" s="64"/>
      <c r="K1619" s="64"/>
      <c r="L1619" s="65"/>
      <c r="M1619" s="65"/>
      <c r="N1619" s="65"/>
      <c r="O1619" s="66"/>
      <c r="P1619" s="123"/>
      <c r="Q1619" s="68"/>
      <c r="R1619" s="68"/>
      <c r="S1619" s="68"/>
      <c r="T1619" s="69">
        <f t="shared" si="171"/>
        <v>0</v>
      </c>
      <c r="U1619" s="68"/>
      <c r="V1619" s="70"/>
      <c r="W1619" s="70"/>
      <c r="X1619" s="71">
        <f t="shared" si="172"/>
        <v>0</v>
      </c>
      <c r="Y1619" s="72"/>
      <c r="Z1619" s="70"/>
      <c r="AA1619" s="68"/>
      <c r="AB1619" s="73"/>
      <c r="AC1619" s="70"/>
      <c r="AD1619" s="74"/>
      <c r="AE1619" s="68"/>
      <c r="AF1619" s="75"/>
      <c r="AG1619" s="15"/>
    </row>
    <row r="1620" ht="28.5" customHeight="1" spans="1:33">
      <c r="A1620" s="84" t="s">
        <v>36</v>
      </c>
      <c r="B1620" s="84" t="s">
        <v>908</v>
      </c>
      <c r="C1620" s="84" t="s">
        <v>1134</v>
      </c>
      <c r="D1620" s="84" t="s">
        <v>1248</v>
      </c>
      <c r="E1620" s="85" t="s">
        <v>1249</v>
      </c>
      <c r="F1620" s="86">
        <v>46235</v>
      </c>
      <c r="G1620" s="46" t="str">
        <f t="shared" si="169"/>
        <v>周岳峰2026-8-1</v>
      </c>
      <c r="H1620" s="63"/>
      <c r="I1620" s="63"/>
      <c r="J1620" s="64"/>
      <c r="K1620" s="64"/>
      <c r="L1620" s="65"/>
      <c r="M1620" s="65"/>
      <c r="N1620" s="91"/>
      <c r="O1620" s="66"/>
      <c r="P1620" s="87"/>
      <c r="Q1620" s="87"/>
      <c r="R1620" s="87"/>
      <c r="S1620" s="87"/>
      <c r="T1620" s="69">
        <f t="shared" si="171"/>
        <v>0</v>
      </c>
      <c r="U1620" s="87"/>
      <c r="V1620" s="87"/>
      <c r="W1620" s="87"/>
      <c r="X1620" s="71">
        <f t="shared" si="172"/>
        <v>0</v>
      </c>
      <c r="Y1620" s="88"/>
      <c r="Z1620" s="87"/>
      <c r="AA1620" s="87"/>
      <c r="AB1620" s="87"/>
      <c r="AC1620" s="87"/>
      <c r="AD1620" s="89"/>
      <c r="AE1620" s="87"/>
      <c r="AF1620" s="90"/>
    </row>
    <row r="1621" ht="28.5" customHeight="1" spans="1:33">
      <c r="A1621" s="44" t="s">
        <v>36</v>
      </c>
      <c r="B1621" s="44" t="s">
        <v>908</v>
      </c>
      <c r="C1621" s="44" t="s">
        <v>1134</v>
      </c>
      <c r="D1621" s="44" t="s">
        <v>1275</v>
      </c>
      <c r="E1621" s="44" t="s">
        <v>1276</v>
      </c>
      <c r="F1621" s="45">
        <v>46173</v>
      </c>
      <c r="G1621" s="46" t="str">
        <f t="shared" si="169"/>
        <v>柳桢琨2026-5-31</v>
      </c>
      <c r="H1621" s="112"/>
      <c r="I1621" s="112"/>
      <c r="J1621" s="113"/>
      <c r="K1621" s="113"/>
      <c r="L1621" s="113"/>
      <c r="M1621" s="114"/>
      <c r="N1621" s="114"/>
      <c r="O1621" s="115">
        <f t="shared" ref="O1621:AE1621" si="173">SUM(O1622:O1653)</f>
        <v>128</v>
      </c>
      <c r="P1621" s="116">
        <f t="shared" si="173"/>
        <v>0</v>
      </c>
      <c r="Q1621" s="117">
        <f t="shared" si="173"/>
        <v>0</v>
      </c>
      <c r="R1621" s="117">
        <f t="shared" si="173"/>
        <v>0</v>
      </c>
      <c r="S1621" s="53">
        <f t="shared" si="173"/>
        <v>0</v>
      </c>
      <c r="T1621" s="118">
        <f t="shared" si="173"/>
        <v>128</v>
      </c>
      <c r="U1621" s="55">
        <f t="shared" si="173"/>
        <v>0</v>
      </c>
      <c r="V1621" s="118">
        <f t="shared" si="173"/>
        <v>4</v>
      </c>
      <c r="W1621" s="118">
        <f t="shared" si="173"/>
        <v>0</v>
      </c>
      <c r="X1621" s="119">
        <f t="shared" si="173"/>
        <v>132</v>
      </c>
      <c r="Y1621" s="120">
        <f t="shared" si="173"/>
        <v>0</v>
      </c>
      <c r="Z1621" s="118">
        <f t="shared" si="173"/>
        <v>0</v>
      </c>
      <c r="AA1621" s="121">
        <f t="shared" si="173"/>
        <v>32</v>
      </c>
      <c r="AB1621" s="118">
        <f t="shared" si="173"/>
        <v>8</v>
      </c>
      <c r="AC1621" s="118">
        <f t="shared" si="173"/>
        <v>0</v>
      </c>
      <c r="AD1621" s="122">
        <f t="shared" si="173"/>
        <v>0</v>
      </c>
      <c r="AE1621" s="121">
        <f t="shared" si="173"/>
        <v>0</v>
      </c>
      <c r="AF1621" s="60"/>
    </row>
    <row r="1622" ht="28.5" customHeight="1" spans="1:33">
      <c r="A1622" s="61" t="s">
        <v>36</v>
      </c>
      <c r="B1622" s="61" t="s">
        <v>908</v>
      </c>
      <c r="C1622" s="61" t="s">
        <v>1134</v>
      </c>
      <c r="D1622" s="61" t="s">
        <v>1275</v>
      </c>
      <c r="E1622" s="61" t="s">
        <v>1276</v>
      </c>
      <c r="F1622" s="46">
        <v>46174</v>
      </c>
      <c r="G1622" s="46" t="str">
        <f t="shared" si="169"/>
        <v>柳桢琨2026-6-1</v>
      </c>
      <c r="H1622" s="63" t="s">
        <v>1277</v>
      </c>
      <c r="I1622" s="63" t="s">
        <v>1212</v>
      </c>
      <c r="J1622" s="64"/>
      <c r="K1622" s="64"/>
      <c r="L1622" s="65"/>
      <c r="M1622" s="65"/>
      <c r="N1622" s="65"/>
      <c r="O1622" s="66">
        <v>8</v>
      </c>
      <c r="P1622" s="123"/>
      <c r="Q1622" s="68"/>
      <c r="R1622" s="68"/>
      <c r="S1622" s="68"/>
      <c r="T1622" s="69">
        <f t="shared" ref="T1622:T1653" si="174">SUM(O1622:S1622)</f>
        <v>8</v>
      </c>
      <c r="U1622" s="68"/>
      <c r="V1622" s="70"/>
      <c r="W1622" s="70"/>
      <c r="X1622" s="71">
        <f t="shared" ref="X1622:X1653" si="175">SUM(T1622:W1622)</f>
        <v>8</v>
      </c>
      <c r="Y1622" s="72"/>
      <c r="Z1622" s="70"/>
      <c r="AA1622" s="68">
        <v>2</v>
      </c>
      <c r="AB1622" s="73"/>
      <c r="AC1622" s="70"/>
      <c r="AD1622" s="74"/>
      <c r="AE1622" s="68"/>
      <c r="AF1622" s="75"/>
    </row>
    <row r="1623" ht="28.5" customHeight="1" spans="1:33">
      <c r="A1623" s="61" t="s">
        <v>36</v>
      </c>
      <c r="B1623" s="61" t="s">
        <v>908</v>
      </c>
      <c r="C1623" s="61" t="s">
        <v>1134</v>
      </c>
      <c r="D1623" s="61" t="s">
        <v>1275</v>
      </c>
      <c r="E1623" s="61" t="s">
        <v>1276</v>
      </c>
      <c r="F1623" s="46">
        <v>46175</v>
      </c>
      <c r="G1623" s="46" t="str">
        <f t="shared" si="169"/>
        <v>柳桢琨2026-6-2</v>
      </c>
      <c r="H1623" s="63" t="s">
        <v>1278</v>
      </c>
      <c r="I1623" s="63" t="s">
        <v>1279</v>
      </c>
      <c r="J1623" s="64"/>
      <c r="K1623" s="64"/>
      <c r="L1623" s="65"/>
      <c r="M1623" s="65"/>
      <c r="N1623" s="65"/>
      <c r="O1623" s="66">
        <v>8</v>
      </c>
      <c r="P1623" s="123"/>
      <c r="Q1623" s="68"/>
      <c r="R1623" s="68"/>
      <c r="S1623" s="68"/>
      <c r="T1623" s="69">
        <f t="shared" si="174"/>
        <v>8</v>
      </c>
      <c r="U1623" s="68"/>
      <c r="V1623" s="70"/>
      <c r="W1623" s="70"/>
      <c r="X1623" s="71">
        <f t="shared" si="175"/>
        <v>8</v>
      </c>
      <c r="Y1623" s="72"/>
      <c r="Z1623" s="70"/>
      <c r="AA1623" s="68">
        <v>2</v>
      </c>
      <c r="AB1623" s="73"/>
      <c r="AC1623" s="70"/>
      <c r="AD1623" s="74"/>
      <c r="AE1623" s="68"/>
      <c r="AF1623" s="75"/>
    </row>
    <row r="1624" ht="28.5" customHeight="1" spans="1:33">
      <c r="A1624" s="61" t="s">
        <v>36</v>
      </c>
      <c r="B1624" s="61" t="s">
        <v>908</v>
      </c>
      <c r="C1624" s="61" t="s">
        <v>1134</v>
      </c>
      <c r="D1624" s="61" t="s">
        <v>1275</v>
      </c>
      <c r="E1624" s="61" t="s">
        <v>1276</v>
      </c>
      <c r="F1624" s="46">
        <v>46176</v>
      </c>
      <c r="G1624" s="46" t="str">
        <f t="shared" si="169"/>
        <v>柳桢琨2026-6-3</v>
      </c>
      <c r="H1624" s="63" t="s">
        <v>1280</v>
      </c>
      <c r="I1624" s="63" t="s">
        <v>956</v>
      </c>
      <c r="J1624" s="64"/>
      <c r="K1624" s="64"/>
      <c r="L1624" s="65"/>
      <c r="M1624" s="65"/>
      <c r="N1624" s="65"/>
      <c r="O1624" s="66">
        <v>8</v>
      </c>
      <c r="P1624" s="123"/>
      <c r="Q1624" s="68"/>
      <c r="R1624" s="68"/>
      <c r="S1624" s="68"/>
      <c r="T1624" s="69">
        <f t="shared" si="174"/>
        <v>8</v>
      </c>
      <c r="U1624" s="68"/>
      <c r="V1624" s="70"/>
      <c r="W1624" s="70"/>
      <c r="X1624" s="71">
        <f t="shared" si="175"/>
        <v>8</v>
      </c>
      <c r="Y1624" s="72"/>
      <c r="Z1624" s="70"/>
      <c r="AA1624" s="68">
        <v>2</v>
      </c>
      <c r="AB1624" s="73"/>
      <c r="AC1624" s="70"/>
      <c r="AD1624" s="74"/>
      <c r="AE1624" s="68"/>
      <c r="AF1624" s="75"/>
    </row>
    <row r="1625" ht="28.5" customHeight="1" spans="1:33">
      <c r="A1625" s="61" t="s">
        <v>36</v>
      </c>
      <c r="B1625" s="61" t="s">
        <v>908</v>
      </c>
      <c r="C1625" s="61" t="s">
        <v>1134</v>
      </c>
      <c r="D1625" s="61" t="s">
        <v>1275</v>
      </c>
      <c r="E1625" s="61" t="s">
        <v>1276</v>
      </c>
      <c r="F1625" s="46">
        <v>46177</v>
      </c>
      <c r="G1625" s="46" t="str">
        <f t="shared" si="169"/>
        <v>柳桢琨2026-6-4</v>
      </c>
      <c r="H1625" s="63" t="s">
        <v>1277</v>
      </c>
      <c r="I1625" s="63" t="s">
        <v>954</v>
      </c>
      <c r="J1625" s="64"/>
      <c r="K1625" s="64"/>
      <c r="L1625" s="65"/>
      <c r="M1625" s="65"/>
      <c r="N1625" s="65"/>
      <c r="O1625" s="66">
        <v>8</v>
      </c>
      <c r="P1625" s="123"/>
      <c r="Q1625" s="68"/>
      <c r="R1625" s="68"/>
      <c r="S1625" s="68"/>
      <c r="T1625" s="69">
        <f t="shared" si="174"/>
        <v>8</v>
      </c>
      <c r="U1625" s="68"/>
      <c r="V1625" s="70"/>
      <c r="W1625" s="70"/>
      <c r="X1625" s="71">
        <f t="shared" si="175"/>
        <v>8</v>
      </c>
      <c r="Y1625" s="72"/>
      <c r="Z1625" s="70"/>
      <c r="AA1625" s="68">
        <v>2</v>
      </c>
      <c r="AB1625" s="73"/>
      <c r="AC1625" s="70"/>
      <c r="AD1625" s="74"/>
      <c r="AE1625" s="68"/>
      <c r="AF1625" s="75"/>
    </row>
    <row r="1626" ht="28.5" customHeight="1" spans="1:33">
      <c r="A1626" s="61" t="s">
        <v>36</v>
      </c>
      <c r="B1626" s="61" t="s">
        <v>908</v>
      </c>
      <c r="C1626" s="61" t="s">
        <v>1134</v>
      </c>
      <c r="D1626" s="61" t="s">
        <v>1275</v>
      </c>
      <c r="E1626" s="61" t="s">
        <v>1276</v>
      </c>
      <c r="F1626" s="46">
        <v>46178</v>
      </c>
      <c r="G1626" s="46" t="str">
        <f t="shared" si="169"/>
        <v>柳桢琨2026-6-5</v>
      </c>
      <c r="H1626" s="63" t="s">
        <v>592</v>
      </c>
      <c r="I1626" s="63" t="s">
        <v>143</v>
      </c>
      <c r="J1626" s="64"/>
      <c r="K1626" s="64"/>
      <c r="L1626" s="65"/>
      <c r="M1626" s="65"/>
      <c r="N1626" s="65"/>
      <c r="O1626" s="66">
        <v>8</v>
      </c>
      <c r="P1626" s="123"/>
      <c r="Q1626" s="68"/>
      <c r="R1626" s="68"/>
      <c r="S1626" s="68"/>
      <c r="T1626" s="69">
        <f t="shared" si="174"/>
        <v>8</v>
      </c>
      <c r="U1626" s="68"/>
      <c r="V1626" s="70"/>
      <c r="W1626" s="70"/>
      <c r="X1626" s="71">
        <f t="shared" si="175"/>
        <v>8</v>
      </c>
      <c r="Y1626" s="72"/>
      <c r="Z1626" s="70"/>
      <c r="AA1626" s="68">
        <v>2</v>
      </c>
      <c r="AB1626" s="73"/>
      <c r="AC1626" s="70"/>
      <c r="AD1626" s="74"/>
      <c r="AE1626" s="68"/>
      <c r="AF1626" s="75"/>
    </row>
    <row r="1627" ht="28.5" customHeight="1" spans="1:33">
      <c r="A1627" s="61" t="s">
        <v>36</v>
      </c>
      <c r="B1627" s="61" t="s">
        <v>908</v>
      </c>
      <c r="C1627" s="61" t="s">
        <v>1134</v>
      </c>
      <c r="D1627" s="61" t="s">
        <v>1275</v>
      </c>
      <c r="E1627" s="61" t="s">
        <v>1276</v>
      </c>
      <c r="F1627" s="46">
        <v>46179</v>
      </c>
      <c r="G1627" s="46" t="str">
        <f t="shared" si="169"/>
        <v>柳桢琨2026-6-6</v>
      </c>
      <c r="H1627" s="63" t="s">
        <v>1281</v>
      </c>
      <c r="I1627" s="63" t="s">
        <v>1052</v>
      </c>
      <c r="J1627" s="64"/>
      <c r="K1627" s="64"/>
      <c r="L1627" s="65"/>
      <c r="M1627" s="65"/>
      <c r="N1627" s="65"/>
      <c r="O1627" s="66">
        <v>8</v>
      </c>
      <c r="P1627" s="123"/>
      <c r="Q1627" s="68"/>
      <c r="R1627" s="68"/>
      <c r="S1627" s="68"/>
      <c r="T1627" s="69">
        <f t="shared" si="174"/>
        <v>8</v>
      </c>
      <c r="U1627" s="68"/>
      <c r="V1627" s="70"/>
      <c r="W1627" s="70"/>
      <c r="X1627" s="71">
        <f t="shared" si="175"/>
        <v>8</v>
      </c>
      <c r="Y1627" s="72"/>
      <c r="Z1627" s="70"/>
      <c r="AA1627" s="68">
        <v>2</v>
      </c>
      <c r="AB1627" s="73"/>
      <c r="AC1627" s="70"/>
      <c r="AD1627" s="74"/>
      <c r="AE1627" s="68"/>
      <c r="AF1627" s="75"/>
    </row>
    <row r="1628" ht="28.5" customHeight="1" spans="1:33">
      <c r="A1628" s="61" t="s">
        <v>36</v>
      </c>
      <c r="B1628" s="61" t="s">
        <v>908</v>
      </c>
      <c r="C1628" s="61" t="s">
        <v>1134</v>
      </c>
      <c r="D1628" s="61" t="s">
        <v>1275</v>
      </c>
      <c r="E1628" s="61" t="s">
        <v>1276</v>
      </c>
      <c r="F1628" s="77">
        <v>46180</v>
      </c>
      <c r="G1628" s="46" t="str">
        <f t="shared" si="169"/>
        <v>柳桢琨2026-6-7</v>
      </c>
      <c r="H1628" s="63"/>
      <c r="I1628" s="63"/>
      <c r="J1628" s="64"/>
      <c r="K1628" s="64"/>
      <c r="L1628" s="65"/>
      <c r="M1628" s="65"/>
      <c r="N1628" s="65"/>
      <c r="O1628" s="66"/>
      <c r="P1628" s="123"/>
      <c r="Q1628" s="68"/>
      <c r="R1628" s="68"/>
      <c r="S1628" s="68"/>
      <c r="T1628" s="69">
        <f t="shared" si="174"/>
        <v>0</v>
      </c>
      <c r="U1628" s="68"/>
      <c r="V1628" s="70"/>
      <c r="W1628" s="70"/>
      <c r="X1628" s="71">
        <f t="shared" si="175"/>
        <v>0</v>
      </c>
      <c r="Y1628" s="72"/>
      <c r="Z1628" s="70"/>
      <c r="AA1628" s="68"/>
      <c r="AB1628" s="73"/>
      <c r="AC1628" s="70"/>
      <c r="AD1628" s="74"/>
      <c r="AE1628" s="68"/>
      <c r="AF1628" s="75"/>
    </row>
    <row r="1629" ht="28.5" customHeight="1" spans="1:33">
      <c r="A1629" s="61" t="s">
        <v>36</v>
      </c>
      <c r="B1629" s="61" t="s">
        <v>908</v>
      </c>
      <c r="C1629" s="61" t="s">
        <v>1134</v>
      </c>
      <c r="D1629" s="61" t="s">
        <v>1275</v>
      </c>
      <c r="E1629" s="61" t="s">
        <v>1276</v>
      </c>
      <c r="F1629" s="46">
        <v>46181</v>
      </c>
      <c r="G1629" s="46" t="str">
        <f t="shared" si="169"/>
        <v>柳桢琨2026-6-8</v>
      </c>
      <c r="H1629" s="63" t="s">
        <v>1282</v>
      </c>
      <c r="I1629" s="63" t="s">
        <v>966</v>
      </c>
      <c r="J1629" s="64"/>
      <c r="K1629" s="64"/>
      <c r="L1629" s="65"/>
      <c r="M1629" s="65"/>
      <c r="N1629" s="65"/>
      <c r="O1629" s="66">
        <v>8</v>
      </c>
      <c r="P1629" s="123"/>
      <c r="Q1629" s="68"/>
      <c r="R1629" s="68"/>
      <c r="S1629" s="68"/>
      <c r="T1629" s="69">
        <f t="shared" si="174"/>
        <v>8</v>
      </c>
      <c r="U1629" s="68"/>
      <c r="V1629" s="70"/>
      <c r="W1629" s="70"/>
      <c r="X1629" s="71">
        <f t="shared" si="175"/>
        <v>8</v>
      </c>
      <c r="Y1629" s="72"/>
      <c r="Z1629" s="70"/>
      <c r="AA1629" s="68">
        <v>2</v>
      </c>
      <c r="AB1629" s="73"/>
      <c r="AC1629" s="70"/>
      <c r="AD1629" s="74"/>
      <c r="AE1629" s="68"/>
      <c r="AF1629" s="75"/>
    </row>
    <row r="1630" ht="28.5" customHeight="1" spans="1:33">
      <c r="A1630" s="61" t="s">
        <v>36</v>
      </c>
      <c r="B1630" s="61" t="s">
        <v>908</v>
      </c>
      <c r="C1630" s="61" t="s">
        <v>1134</v>
      </c>
      <c r="D1630" s="61" t="s">
        <v>1275</v>
      </c>
      <c r="E1630" s="61" t="s">
        <v>1276</v>
      </c>
      <c r="F1630" s="78">
        <v>46182</v>
      </c>
      <c r="G1630" s="46" t="str">
        <f t="shared" si="169"/>
        <v>柳桢琨2026-6-9</v>
      </c>
      <c r="H1630" s="63" t="s">
        <v>1283</v>
      </c>
      <c r="I1630" s="63" t="s">
        <v>1284</v>
      </c>
      <c r="J1630" s="64"/>
      <c r="K1630" s="64"/>
      <c r="L1630" s="65"/>
      <c r="M1630" s="65"/>
      <c r="N1630" s="65"/>
      <c r="O1630" s="66">
        <v>8</v>
      </c>
      <c r="P1630" s="123"/>
      <c r="Q1630" s="68"/>
      <c r="R1630" s="68"/>
      <c r="S1630" s="68"/>
      <c r="T1630" s="69">
        <f t="shared" si="174"/>
        <v>8</v>
      </c>
      <c r="U1630" s="68"/>
      <c r="V1630" s="70"/>
      <c r="W1630" s="70"/>
      <c r="X1630" s="71">
        <f t="shared" si="175"/>
        <v>8</v>
      </c>
      <c r="Y1630" s="72"/>
      <c r="Z1630" s="70"/>
      <c r="AA1630" s="68">
        <v>2</v>
      </c>
      <c r="AB1630" s="73"/>
      <c r="AC1630" s="70"/>
      <c r="AD1630" s="74"/>
      <c r="AE1630" s="68"/>
      <c r="AF1630" s="75"/>
    </row>
    <row r="1631" ht="28.5" customHeight="1" spans="1:33">
      <c r="A1631" s="61" t="s">
        <v>36</v>
      </c>
      <c r="B1631" s="61" t="s">
        <v>908</v>
      </c>
      <c r="C1631" s="61" t="s">
        <v>1134</v>
      </c>
      <c r="D1631" s="61" t="s">
        <v>1275</v>
      </c>
      <c r="E1631" s="61" t="s">
        <v>1276</v>
      </c>
      <c r="F1631" s="46">
        <v>46183</v>
      </c>
      <c r="G1631" s="46" t="str">
        <f t="shared" si="169"/>
        <v>柳桢琨2026-6-10</v>
      </c>
      <c r="H1631" s="63" t="s">
        <v>1285</v>
      </c>
      <c r="I1631" s="63" t="s">
        <v>1286</v>
      </c>
      <c r="J1631" s="64"/>
      <c r="K1631" s="64"/>
      <c r="L1631" s="65"/>
      <c r="M1631" s="65"/>
      <c r="N1631" s="65"/>
      <c r="O1631" s="66">
        <v>8</v>
      </c>
      <c r="P1631" s="123"/>
      <c r="Q1631" s="68"/>
      <c r="R1631" s="68"/>
      <c r="S1631" s="68"/>
      <c r="T1631" s="69">
        <f t="shared" si="174"/>
        <v>8</v>
      </c>
      <c r="U1631" s="68"/>
      <c r="V1631" s="70"/>
      <c r="W1631" s="70"/>
      <c r="X1631" s="71">
        <f t="shared" si="175"/>
        <v>8</v>
      </c>
      <c r="Y1631" s="72"/>
      <c r="Z1631" s="70"/>
      <c r="AA1631" s="68">
        <v>2</v>
      </c>
      <c r="AB1631" s="73"/>
      <c r="AC1631" s="70"/>
      <c r="AD1631" s="74"/>
      <c r="AE1631" s="68"/>
      <c r="AF1631" s="75"/>
    </row>
    <row r="1632" ht="28.5" customHeight="1" spans="1:33">
      <c r="A1632" s="61" t="s">
        <v>36</v>
      </c>
      <c r="B1632" s="61" t="s">
        <v>908</v>
      </c>
      <c r="C1632" s="61" t="s">
        <v>1134</v>
      </c>
      <c r="D1632" s="61" t="s">
        <v>1275</v>
      </c>
      <c r="E1632" s="61" t="s">
        <v>1276</v>
      </c>
      <c r="F1632" s="46">
        <v>46184</v>
      </c>
      <c r="G1632" s="46" t="str">
        <f t="shared" si="169"/>
        <v>柳桢琨2026-6-11</v>
      </c>
      <c r="H1632" s="63" t="s">
        <v>227</v>
      </c>
      <c r="I1632" s="63" t="s">
        <v>944</v>
      </c>
      <c r="J1632" s="64"/>
      <c r="K1632" s="64"/>
      <c r="L1632" s="65"/>
      <c r="M1632" s="65"/>
      <c r="N1632" s="65"/>
      <c r="O1632" s="66">
        <v>8</v>
      </c>
      <c r="P1632" s="123"/>
      <c r="Q1632" s="68"/>
      <c r="R1632" s="68"/>
      <c r="S1632" s="68"/>
      <c r="T1632" s="69">
        <f t="shared" si="174"/>
        <v>8</v>
      </c>
      <c r="U1632" s="68"/>
      <c r="V1632" s="70"/>
      <c r="W1632" s="70"/>
      <c r="X1632" s="71">
        <f t="shared" si="175"/>
        <v>8</v>
      </c>
      <c r="Y1632" s="72"/>
      <c r="Z1632" s="70"/>
      <c r="AA1632" s="68">
        <v>2</v>
      </c>
      <c r="AB1632" s="73"/>
      <c r="AC1632" s="70"/>
      <c r="AD1632" s="74"/>
      <c r="AE1632" s="68"/>
      <c r="AF1632" s="75"/>
    </row>
    <row r="1633" ht="28.5" customHeight="1" spans="1:32">
      <c r="A1633" s="61" t="s">
        <v>36</v>
      </c>
      <c r="B1633" s="61" t="s">
        <v>908</v>
      </c>
      <c r="C1633" s="61" t="s">
        <v>1134</v>
      </c>
      <c r="D1633" s="61" t="s">
        <v>1275</v>
      </c>
      <c r="E1633" s="61" t="s">
        <v>1276</v>
      </c>
      <c r="F1633" s="46">
        <v>46185</v>
      </c>
      <c r="G1633" s="46" t="str">
        <f t="shared" si="169"/>
        <v>柳桢琨2026-6-12</v>
      </c>
      <c r="H1633" s="63" t="s">
        <v>376</v>
      </c>
      <c r="I1633" s="63" t="s">
        <v>1287</v>
      </c>
      <c r="J1633" s="64"/>
      <c r="K1633" s="64"/>
      <c r="L1633" s="65"/>
      <c r="M1633" s="65"/>
      <c r="N1633" s="65"/>
      <c r="O1633" s="66">
        <v>8</v>
      </c>
      <c r="P1633" s="123"/>
      <c r="Q1633" s="68"/>
      <c r="R1633" s="68"/>
      <c r="S1633" s="68"/>
      <c r="T1633" s="69">
        <f t="shared" si="174"/>
        <v>8</v>
      </c>
      <c r="U1633" s="68"/>
      <c r="V1633" s="70"/>
      <c r="W1633" s="70"/>
      <c r="X1633" s="71">
        <f t="shared" si="175"/>
        <v>8</v>
      </c>
      <c r="Y1633" s="72"/>
      <c r="Z1633" s="70"/>
      <c r="AA1633" s="68">
        <v>2</v>
      </c>
      <c r="AB1633" s="73"/>
      <c r="AC1633" s="70"/>
      <c r="AD1633" s="74"/>
      <c r="AE1633" s="68"/>
      <c r="AF1633" s="75"/>
    </row>
    <row r="1634" ht="28.5" customHeight="1" spans="1:32">
      <c r="A1634" s="61" t="s">
        <v>36</v>
      </c>
      <c r="B1634" s="61" t="s">
        <v>908</v>
      </c>
      <c r="C1634" s="61" t="s">
        <v>1134</v>
      </c>
      <c r="D1634" s="61" t="s">
        <v>1275</v>
      </c>
      <c r="E1634" s="61" t="s">
        <v>1276</v>
      </c>
      <c r="F1634" s="77">
        <v>46186</v>
      </c>
      <c r="G1634" s="46" t="str">
        <f t="shared" si="169"/>
        <v>柳桢琨2026-6-13</v>
      </c>
      <c r="H1634" s="63"/>
      <c r="I1634" s="63"/>
      <c r="J1634" s="64"/>
      <c r="K1634" s="64"/>
      <c r="L1634" s="65"/>
      <c r="M1634" s="65"/>
      <c r="N1634" s="65"/>
      <c r="O1634" s="66"/>
      <c r="P1634" s="123"/>
      <c r="Q1634" s="68"/>
      <c r="R1634" s="68"/>
      <c r="S1634" s="68"/>
      <c r="T1634" s="69">
        <f t="shared" si="174"/>
        <v>0</v>
      </c>
      <c r="U1634" s="68"/>
      <c r="V1634" s="70"/>
      <c r="W1634" s="70"/>
      <c r="X1634" s="71">
        <f t="shared" si="175"/>
        <v>0</v>
      </c>
      <c r="Y1634" s="72"/>
      <c r="Z1634" s="70"/>
      <c r="AA1634" s="68"/>
      <c r="AB1634" s="73"/>
      <c r="AC1634" s="70"/>
      <c r="AD1634" s="74"/>
      <c r="AE1634" s="68"/>
      <c r="AF1634" s="80"/>
    </row>
    <row r="1635" ht="28.5" customHeight="1" spans="1:32">
      <c r="A1635" s="61" t="s">
        <v>36</v>
      </c>
      <c r="B1635" s="61" t="s">
        <v>908</v>
      </c>
      <c r="C1635" s="61" t="s">
        <v>1134</v>
      </c>
      <c r="D1635" s="61" t="s">
        <v>1275</v>
      </c>
      <c r="E1635" s="61" t="s">
        <v>1276</v>
      </c>
      <c r="F1635" s="77">
        <v>46187</v>
      </c>
      <c r="G1635" s="46" t="str">
        <f t="shared" si="169"/>
        <v>柳桢琨2026-6-14</v>
      </c>
      <c r="H1635" s="63"/>
      <c r="I1635" s="63"/>
      <c r="J1635" s="64"/>
      <c r="K1635" s="64"/>
      <c r="L1635" s="65"/>
      <c r="M1635" s="65"/>
      <c r="N1635" s="65"/>
      <c r="O1635" s="66"/>
      <c r="P1635" s="123"/>
      <c r="Q1635" s="68"/>
      <c r="R1635" s="68"/>
      <c r="S1635" s="68"/>
      <c r="T1635" s="69">
        <f t="shared" si="174"/>
        <v>0</v>
      </c>
      <c r="U1635" s="68"/>
      <c r="V1635" s="70"/>
      <c r="W1635" s="70"/>
      <c r="X1635" s="71">
        <f t="shared" si="175"/>
        <v>0</v>
      </c>
      <c r="Y1635" s="72"/>
      <c r="Z1635" s="70"/>
      <c r="AA1635" s="68"/>
      <c r="AB1635" s="73"/>
      <c r="AC1635" s="70"/>
      <c r="AD1635" s="74"/>
      <c r="AE1635" s="68"/>
      <c r="AF1635" s="80"/>
    </row>
    <row r="1636" ht="28.5" customHeight="1" spans="1:32">
      <c r="A1636" s="61" t="s">
        <v>36</v>
      </c>
      <c r="B1636" s="61" t="s">
        <v>908</v>
      </c>
      <c r="C1636" s="61" t="s">
        <v>1134</v>
      </c>
      <c r="D1636" s="61" t="s">
        <v>1275</v>
      </c>
      <c r="E1636" s="61" t="s">
        <v>1276</v>
      </c>
      <c r="F1636" s="46">
        <v>46188</v>
      </c>
      <c r="G1636" s="46" t="str">
        <f t="shared" si="169"/>
        <v>柳桢琨2026-6-15</v>
      </c>
      <c r="H1636" s="63" t="s">
        <v>1277</v>
      </c>
      <c r="I1636" s="63" t="s">
        <v>1241</v>
      </c>
      <c r="J1636" s="64"/>
      <c r="K1636" s="64"/>
      <c r="L1636" s="65"/>
      <c r="M1636" s="65"/>
      <c r="N1636" s="65"/>
      <c r="O1636" s="66">
        <v>8</v>
      </c>
      <c r="P1636" s="123"/>
      <c r="Q1636" s="68"/>
      <c r="R1636" s="68"/>
      <c r="S1636" s="68"/>
      <c r="T1636" s="69">
        <f t="shared" si="174"/>
        <v>8</v>
      </c>
      <c r="U1636" s="68"/>
      <c r="V1636" s="70"/>
      <c r="W1636" s="70"/>
      <c r="X1636" s="71">
        <f t="shared" si="175"/>
        <v>8</v>
      </c>
      <c r="Y1636" s="72"/>
      <c r="Z1636" s="70"/>
      <c r="AA1636" s="68">
        <v>2</v>
      </c>
      <c r="AB1636" s="73"/>
      <c r="AC1636" s="70"/>
      <c r="AD1636" s="74"/>
      <c r="AE1636" s="68"/>
      <c r="AF1636" s="75"/>
    </row>
    <row r="1637" ht="28.5" customHeight="1" spans="1:32">
      <c r="A1637" s="61" t="s">
        <v>36</v>
      </c>
      <c r="B1637" s="61" t="s">
        <v>908</v>
      </c>
      <c r="C1637" s="61" t="s">
        <v>1134</v>
      </c>
      <c r="D1637" s="61" t="s">
        <v>1275</v>
      </c>
      <c r="E1637" s="61" t="s">
        <v>1276</v>
      </c>
      <c r="F1637" s="46">
        <v>46189</v>
      </c>
      <c r="G1637" s="46" t="str">
        <f t="shared" ref="G1637:G1700" si="176">E1637&amp;TEXT(MID(F1637,1,5),"YYYY-m-d")</f>
        <v>柳桢琨2026-6-16</v>
      </c>
      <c r="H1637" s="63" t="s">
        <v>1277</v>
      </c>
      <c r="I1637" s="63" t="s">
        <v>903</v>
      </c>
      <c r="J1637" s="64"/>
      <c r="K1637" s="64"/>
      <c r="L1637" s="65"/>
      <c r="M1637" s="65"/>
      <c r="N1637" s="65"/>
      <c r="O1637" s="66">
        <v>8</v>
      </c>
      <c r="P1637" s="98"/>
      <c r="Q1637" s="68"/>
      <c r="R1637" s="68"/>
      <c r="S1637" s="68"/>
      <c r="T1637" s="69">
        <f t="shared" si="174"/>
        <v>8</v>
      </c>
      <c r="U1637" s="68"/>
      <c r="V1637" s="70"/>
      <c r="W1637" s="70"/>
      <c r="X1637" s="71">
        <f t="shared" si="175"/>
        <v>8</v>
      </c>
      <c r="Y1637" s="72"/>
      <c r="Z1637" s="70"/>
      <c r="AA1637" s="68">
        <v>2</v>
      </c>
      <c r="AB1637" s="73"/>
      <c r="AC1637" s="70"/>
      <c r="AD1637" s="74"/>
      <c r="AE1637" s="68"/>
      <c r="AF1637" s="80"/>
    </row>
    <row r="1638" ht="28.5" customHeight="1" spans="1:32">
      <c r="A1638" s="61" t="s">
        <v>36</v>
      </c>
      <c r="B1638" s="61" t="s">
        <v>908</v>
      </c>
      <c r="C1638" s="61" t="s">
        <v>1134</v>
      </c>
      <c r="D1638" s="61" t="s">
        <v>1275</v>
      </c>
      <c r="E1638" s="61" t="s">
        <v>1276</v>
      </c>
      <c r="F1638" s="46">
        <v>46190</v>
      </c>
      <c r="G1638" s="46" t="str">
        <f t="shared" si="176"/>
        <v>柳桢琨2026-6-17</v>
      </c>
      <c r="H1638" s="63" t="s">
        <v>373</v>
      </c>
      <c r="I1638" s="63" t="s">
        <v>1288</v>
      </c>
      <c r="J1638" s="64"/>
      <c r="K1638" s="64"/>
      <c r="L1638" s="65"/>
      <c r="M1638" s="65"/>
      <c r="N1638" s="65"/>
      <c r="O1638" s="66">
        <v>8</v>
      </c>
      <c r="P1638" s="123"/>
      <c r="Q1638" s="68"/>
      <c r="R1638" s="68"/>
      <c r="S1638" s="68"/>
      <c r="T1638" s="69">
        <f t="shared" si="174"/>
        <v>8</v>
      </c>
      <c r="U1638" s="68"/>
      <c r="V1638" s="70"/>
      <c r="W1638" s="70"/>
      <c r="X1638" s="71">
        <f t="shared" si="175"/>
        <v>8</v>
      </c>
      <c r="Y1638" s="72"/>
      <c r="Z1638" s="70"/>
      <c r="AA1638" s="68">
        <v>2</v>
      </c>
      <c r="AB1638" s="73"/>
      <c r="AC1638" s="70"/>
      <c r="AD1638" s="74"/>
      <c r="AE1638" s="68"/>
      <c r="AF1638" s="75"/>
    </row>
    <row r="1639" ht="28.5" customHeight="1" spans="1:32">
      <c r="A1639" s="61" t="s">
        <v>36</v>
      </c>
      <c r="B1639" s="61" t="s">
        <v>908</v>
      </c>
      <c r="C1639" s="61" t="s">
        <v>1134</v>
      </c>
      <c r="D1639" s="61" t="s">
        <v>1275</v>
      </c>
      <c r="E1639" s="61" t="s">
        <v>1276</v>
      </c>
      <c r="F1639" s="46">
        <v>46191</v>
      </c>
      <c r="G1639" s="46" t="str">
        <f t="shared" si="176"/>
        <v>柳桢琨2026-6-18</v>
      </c>
      <c r="H1639" s="63" t="s">
        <v>1289</v>
      </c>
      <c r="I1639" s="63" t="s">
        <v>866</v>
      </c>
      <c r="J1639" s="64"/>
      <c r="K1639" s="64"/>
      <c r="L1639" s="65"/>
      <c r="M1639" s="65"/>
      <c r="N1639" s="65"/>
      <c r="O1639" s="66">
        <v>8</v>
      </c>
      <c r="P1639" s="123"/>
      <c r="Q1639" s="68"/>
      <c r="R1639" s="68"/>
      <c r="S1639" s="68"/>
      <c r="T1639" s="69">
        <f t="shared" si="174"/>
        <v>8</v>
      </c>
      <c r="U1639" s="68"/>
      <c r="V1639" s="70"/>
      <c r="W1639" s="70"/>
      <c r="X1639" s="71">
        <f t="shared" si="175"/>
        <v>8</v>
      </c>
      <c r="Y1639" s="72"/>
      <c r="Z1639" s="70"/>
      <c r="AA1639" s="68">
        <v>2</v>
      </c>
      <c r="AB1639" s="73"/>
      <c r="AC1639" s="70"/>
      <c r="AD1639" s="74"/>
      <c r="AE1639" s="68"/>
      <c r="AF1639" s="75"/>
    </row>
    <row r="1640" ht="28.5" customHeight="1" spans="1:32">
      <c r="A1640" s="61" t="s">
        <v>36</v>
      </c>
      <c r="B1640" s="61" t="s">
        <v>908</v>
      </c>
      <c r="C1640" s="61" t="s">
        <v>1134</v>
      </c>
      <c r="D1640" s="61" t="s">
        <v>1275</v>
      </c>
      <c r="E1640" s="61" t="s">
        <v>1276</v>
      </c>
      <c r="F1640" s="82">
        <v>46192</v>
      </c>
      <c r="G1640" s="46" t="str">
        <f t="shared" si="176"/>
        <v>柳桢琨2026-6-19</v>
      </c>
      <c r="H1640" s="63"/>
      <c r="I1640" s="63"/>
      <c r="J1640" s="64"/>
      <c r="K1640" s="64"/>
      <c r="L1640" s="65"/>
      <c r="M1640" s="65"/>
      <c r="N1640" s="65"/>
      <c r="O1640" s="66"/>
      <c r="P1640" s="123"/>
      <c r="Q1640" s="68"/>
      <c r="R1640" s="68"/>
      <c r="S1640" s="68"/>
      <c r="T1640" s="69">
        <f t="shared" si="174"/>
        <v>0</v>
      </c>
      <c r="U1640" s="68"/>
      <c r="V1640" s="70"/>
      <c r="W1640" s="70"/>
      <c r="X1640" s="71">
        <f t="shared" si="175"/>
        <v>0</v>
      </c>
      <c r="Y1640" s="72"/>
      <c r="Z1640" s="70"/>
      <c r="AA1640" s="68"/>
      <c r="AB1640" s="73">
        <v>8</v>
      </c>
      <c r="AC1640" s="70"/>
      <c r="AD1640" s="74"/>
      <c r="AE1640" s="68"/>
      <c r="AF1640" s="75"/>
    </row>
    <row r="1641" ht="28.5" customHeight="1" spans="1:32">
      <c r="A1641" s="61" t="s">
        <v>36</v>
      </c>
      <c r="B1641" s="61" t="s">
        <v>908</v>
      </c>
      <c r="C1641" s="61" t="s">
        <v>1134</v>
      </c>
      <c r="D1641" s="61" t="s">
        <v>1275</v>
      </c>
      <c r="E1641" s="61" t="s">
        <v>1276</v>
      </c>
      <c r="F1641" s="77">
        <v>46193</v>
      </c>
      <c r="G1641" s="46" t="str">
        <f t="shared" si="176"/>
        <v>柳桢琨2026-6-20</v>
      </c>
      <c r="H1641" s="63"/>
      <c r="I1641" s="63"/>
      <c r="J1641" s="64"/>
      <c r="K1641" s="64"/>
      <c r="L1641" s="65"/>
      <c r="M1641" s="65"/>
      <c r="N1641" s="65"/>
      <c r="O1641" s="66"/>
      <c r="P1641" s="123"/>
      <c r="Q1641" s="68"/>
      <c r="R1641" s="68"/>
      <c r="S1641" s="68"/>
      <c r="T1641" s="69">
        <f t="shared" si="174"/>
        <v>0</v>
      </c>
      <c r="U1641" s="68"/>
      <c r="V1641" s="70"/>
      <c r="W1641" s="70"/>
      <c r="X1641" s="71">
        <f t="shared" si="175"/>
        <v>0</v>
      </c>
      <c r="Y1641" s="72"/>
      <c r="Z1641" s="70"/>
      <c r="AA1641" s="68"/>
      <c r="AB1641" s="73"/>
      <c r="AC1641" s="70"/>
      <c r="AD1641" s="74"/>
      <c r="AE1641" s="68"/>
      <c r="AF1641" s="75"/>
    </row>
    <row r="1642" ht="28.5" customHeight="1" spans="1:32">
      <c r="A1642" s="61" t="s">
        <v>36</v>
      </c>
      <c r="B1642" s="61" t="s">
        <v>908</v>
      </c>
      <c r="C1642" s="61" t="s">
        <v>1134</v>
      </c>
      <c r="D1642" s="61" t="s">
        <v>1275</v>
      </c>
      <c r="E1642" s="61" t="s">
        <v>1276</v>
      </c>
      <c r="F1642" s="46">
        <v>46194</v>
      </c>
      <c r="G1642" s="46" t="str">
        <f t="shared" si="176"/>
        <v>柳桢琨2026-6-21</v>
      </c>
      <c r="H1642" s="63" t="s">
        <v>1290</v>
      </c>
      <c r="I1642" s="63" t="s">
        <v>1291</v>
      </c>
      <c r="J1642" s="64"/>
      <c r="K1642" s="64"/>
      <c r="L1642" s="65"/>
      <c r="M1642" s="65"/>
      <c r="N1642" s="65"/>
      <c r="O1642" s="66">
        <v>8</v>
      </c>
      <c r="P1642" s="123"/>
      <c r="Q1642" s="68"/>
      <c r="R1642" s="68"/>
      <c r="S1642" s="68"/>
      <c r="T1642" s="69">
        <f t="shared" si="174"/>
        <v>8</v>
      </c>
      <c r="U1642" s="68"/>
      <c r="V1642" s="70">
        <v>4</v>
      </c>
      <c r="W1642" s="70"/>
      <c r="X1642" s="71">
        <f t="shared" si="175"/>
        <v>12</v>
      </c>
      <c r="Y1642" s="72"/>
      <c r="Z1642" s="70"/>
      <c r="AA1642" s="68">
        <v>2</v>
      </c>
      <c r="AB1642" s="73"/>
      <c r="AC1642" s="70"/>
      <c r="AD1642" s="74"/>
      <c r="AE1642" s="68"/>
      <c r="AF1642" s="75"/>
    </row>
    <row r="1643" ht="28.5" customHeight="1" spans="1:32">
      <c r="A1643" s="61" t="s">
        <v>36</v>
      </c>
      <c r="B1643" s="61" t="s">
        <v>908</v>
      </c>
      <c r="C1643" s="61" t="s">
        <v>1134</v>
      </c>
      <c r="D1643" s="61" t="s">
        <v>1275</v>
      </c>
      <c r="E1643" s="61" t="s">
        <v>1276</v>
      </c>
      <c r="F1643" s="46">
        <v>46195</v>
      </c>
      <c r="G1643" s="46" t="str">
        <f t="shared" si="176"/>
        <v>柳桢琨2026-6-22</v>
      </c>
      <c r="H1643" s="63"/>
      <c r="I1643" s="63"/>
      <c r="J1643" s="64"/>
      <c r="K1643" s="64"/>
      <c r="L1643" s="65"/>
      <c r="M1643" s="65"/>
      <c r="N1643" s="65"/>
      <c r="O1643" s="66"/>
      <c r="P1643" s="123"/>
      <c r="Q1643" s="68"/>
      <c r="R1643" s="68"/>
      <c r="S1643" s="68"/>
      <c r="T1643" s="69">
        <f t="shared" si="174"/>
        <v>0</v>
      </c>
      <c r="U1643" s="68"/>
      <c r="V1643" s="70"/>
      <c r="W1643" s="70"/>
      <c r="X1643" s="71">
        <f t="shared" si="175"/>
        <v>0</v>
      </c>
      <c r="Y1643" s="72"/>
      <c r="Z1643" s="70"/>
      <c r="AA1643" s="68"/>
      <c r="AB1643" s="73"/>
      <c r="AC1643" s="70"/>
      <c r="AD1643" s="74"/>
      <c r="AE1643" s="68"/>
      <c r="AF1643" s="75"/>
    </row>
    <row r="1644" ht="28.5" customHeight="1" spans="1:32">
      <c r="A1644" s="61" t="s">
        <v>36</v>
      </c>
      <c r="B1644" s="61" t="s">
        <v>908</v>
      </c>
      <c r="C1644" s="61" t="s">
        <v>1134</v>
      </c>
      <c r="D1644" s="61" t="s">
        <v>1275</v>
      </c>
      <c r="E1644" s="61" t="s">
        <v>1276</v>
      </c>
      <c r="F1644" s="46">
        <v>46196</v>
      </c>
      <c r="G1644" s="46" t="str">
        <f t="shared" si="176"/>
        <v>柳桢琨2026-6-23</v>
      </c>
      <c r="H1644" s="63"/>
      <c r="I1644" s="63"/>
      <c r="J1644" s="64"/>
      <c r="K1644" s="64"/>
      <c r="L1644" s="65"/>
      <c r="M1644" s="65"/>
      <c r="N1644" s="65"/>
      <c r="O1644" s="66"/>
      <c r="P1644" s="123"/>
      <c r="Q1644" s="68"/>
      <c r="R1644" s="68"/>
      <c r="S1644" s="68"/>
      <c r="T1644" s="69">
        <f t="shared" si="174"/>
        <v>0</v>
      </c>
      <c r="U1644" s="68"/>
      <c r="V1644" s="70"/>
      <c r="W1644" s="70"/>
      <c r="X1644" s="71">
        <f t="shared" si="175"/>
        <v>0</v>
      </c>
      <c r="Y1644" s="72"/>
      <c r="Z1644" s="70"/>
      <c r="AA1644" s="68"/>
      <c r="AB1644" s="73"/>
      <c r="AC1644" s="70"/>
      <c r="AD1644" s="74"/>
      <c r="AE1644" s="68"/>
      <c r="AF1644" s="75"/>
    </row>
    <row r="1645" ht="28.5" customHeight="1" spans="1:32">
      <c r="A1645" s="61" t="s">
        <v>36</v>
      </c>
      <c r="B1645" s="61" t="s">
        <v>908</v>
      </c>
      <c r="C1645" s="61" t="s">
        <v>1134</v>
      </c>
      <c r="D1645" s="61" t="s">
        <v>1275</v>
      </c>
      <c r="E1645" s="61" t="s">
        <v>1276</v>
      </c>
      <c r="F1645" s="46">
        <v>46197</v>
      </c>
      <c r="G1645" s="46" t="str">
        <f t="shared" si="176"/>
        <v>柳桢琨2026-6-24</v>
      </c>
      <c r="H1645" s="63"/>
      <c r="I1645" s="63"/>
      <c r="J1645" s="64"/>
      <c r="K1645" s="64"/>
      <c r="L1645" s="65"/>
      <c r="M1645" s="65"/>
      <c r="N1645" s="65"/>
      <c r="O1645" s="66"/>
      <c r="P1645" s="123"/>
      <c r="Q1645" s="68"/>
      <c r="R1645" s="68"/>
      <c r="S1645" s="68"/>
      <c r="T1645" s="69">
        <f t="shared" si="174"/>
        <v>0</v>
      </c>
      <c r="U1645" s="68"/>
      <c r="V1645" s="70"/>
      <c r="W1645" s="70"/>
      <c r="X1645" s="71">
        <f t="shared" si="175"/>
        <v>0</v>
      </c>
      <c r="Y1645" s="72"/>
      <c r="Z1645" s="70"/>
      <c r="AA1645" s="68"/>
      <c r="AB1645" s="73"/>
      <c r="AC1645" s="70"/>
      <c r="AD1645" s="74"/>
      <c r="AE1645" s="68"/>
      <c r="AF1645" s="75"/>
    </row>
    <row r="1646" ht="28.5" customHeight="1" spans="1:32">
      <c r="A1646" s="61" t="s">
        <v>36</v>
      </c>
      <c r="B1646" s="61" t="s">
        <v>908</v>
      </c>
      <c r="C1646" s="61" t="s">
        <v>1134</v>
      </c>
      <c r="D1646" s="61" t="s">
        <v>1275</v>
      </c>
      <c r="E1646" s="61" t="s">
        <v>1276</v>
      </c>
      <c r="F1646" s="46">
        <v>46198</v>
      </c>
      <c r="G1646" s="46" t="str">
        <f t="shared" si="176"/>
        <v>柳桢琨2026-6-25</v>
      </c>
      <c r="H1646" s="63"/>
      <c r="I1646" s="63"/>
      <c r="J1646" s="64"/>
      <c r="K1646" s="64"/>
      <c r="L1646" s="65"/>
      <c r="M1646" s="65"/>
      <c r="N1646" s="65"/>
      <c r="O1646" s="66"/>
      <c r="P1646" s="123"/>
      <c r="Q1646" s="68"/>
      <c r="R1646" s="68"/>
      <c r="S1646" s="68"/>
      <c r="T1646" s="69">
        <f t="shared" si="174"/>
        <v>0</v>
      </c>
      <c r="U1646" s="68"/>
      <c r="V1646" s="70"/>
      <c r="W1646" s="70"/>
      <c r="X1646" s="71">
        <f t="shared" si="175"/>
        <v>0</v>
      </c>
      <c r="Y1646" s="72"/>
      <c r="Z1646" s="70"/>
      <c r="AA1646" s="68"/>
      <c r="AB1646" s="73"/>
      <c r="AC1646" s="70"/>
      <c r="AD1646" s="74"/>
      <c r="AE1646" s="68"/>
      <c r="AF1646" s="75"/>
    </row>
    <row r="1647" ht="28.5" customHeight="1" spans="1:32">
      <c r="A1647" s="61" t="s">
        <v>36</v>
      </c>
      <c r="B1647" s="61" t="s">
        <v>908</v>
      </c>
      <c r="C1647" s="61" t="s">
        <v>1134</v>
      </c>
      <c r="D1647" s="61" t="s">
        <v>1275</v>
      </c>
      <c r="E1647" s="61" t="s">
        <v>1276</v>
      </c>
      <c r="F1647" s="46">
        <v>46199</v>
      </c>
      <c r="G1647" s="46" t="str">
        <f t="shared" si="176"/>
        <v>柳桢琨2026-6-26</v>
      </c>
      <c r="H1647" s="63"/>
      <c r="I1647" s="63"/>
      <c r="J1647" s="64"/>
      <c r="K1647" s="64"/>
      <c r="L1647" s="65"/>
      <c r="M1647" s="65"/>
      <c r="N1647" s="65"/>
      <c r="O1647" s="66"/>
      <c r="P1647" s="123"/>
      <c r="Q1647" s="68"/>
      <c r="R1647" s="68"/>
      <c r="S1647" s="68"/>
      <c r="T1647" s="69">
        <f t="shared" si="174"/>
        <v>0</v>
      </c>
      <c r="U1647" s="68"/>
      <c r="V1647" s="70"/>
      <c r="W1647" s="70"/>
      <c r="X1647" s="71">
        <f t="shared" si="175"/>
        <v>0</v>
      </c>
      <c r="Y1647" s="72"/>
      <c r="Z1647" s="70"/>
      <c r="AA1647" s="68"/>
      <c r="AB1647" s="73"/>
      <c r="AC1647" s="70"/>
      <c r="AD1647" s="74"/>
      <c r="AE1647" s="68"/>
      <c r="AF1647" s="75"/>
    </row>
    <row r="1648" ht="28.5" customHeight="1" spans="1:32">
      <c r="A1648" s="61" t="s">
        <v>36</v>
      </c>
      <c r="B1648" s="61" t="s">
        <v>908</v>
      </c>
      <c r="C1648" s="61" t="s">
        <v>1134</v>
      </c>
      <c r="D1648" s="61" t="s">
        <v>1275</v>
      </c>
      <c r="E1648" s="61" t="s">
        <v>1276</v>
      </c>
      <c r="F1648" s="46">
        <v>46200</v>
      </c>
      <c r="G1648" s="46" t="str">
        <f t="shared" si="176"/>
        <v>柳桢琨2026-6-27</v>
      </c>
      <c r="H1648" s="63"/>
      <c r="I1648" s="63"/>
      <c r="J1648" s="64"/>
      <c r="K1648" s="64"/>
      <c r="L1648" s="65"/>
      <c r="M1648" s="65"/>
      <c r="N1648" s="79"/>
      <c r="O1648" s="66"/>
      <c r="P1648" s="123"/>
      <c r="Q1648" s="68"/>
      <c r="R1648" s="68"/>
      <c r="S1648" s="68"/>
      <c r="T1648" s="69">
        <f t="shared" si="174"/>
        <v>0</v>
      </c>
      <c r="U1648" s="68"/>
      <c r="V1648" s="70"/>
      <c r="W1648" s="70"/>
      <c r="X1648" s="71">
        <f t="shared" si="175"/>
        <v>0</v>
      </c>
      <c r="Y1648" s="72"/>
      <c r="Z1648" s="70"/>
      <c r="AA1648" s="68"/>
      <c r="AB1648" s="73"/>
      <c r="AC1648" s="70"/>
      <c r="AD1648" s="74"/>
      <c r="AE1648" s="68"/>
      <c r="AF1648" s="75"/>
    </row>
    <row r="1649" ht="28.5" customHeight="1" spans="1:33">
      <c r="A1649" s="61" t="s">
        <v>36</v>
      </c>
      <c r="B1649" s="61" t="s">
        <v>908</v>
      </c>
      <c r="C1649" s="61" t="s">
        <v>1134</v>
      </c>
      <c r="D1649" s="61" t="s">
        <v>1275</v>
      </c>
      <c r="E1649" s="61" t="s">
        <v>1276</v>
      </c>
      <c r="F1649" s="46">
        <v>46201</v>
      </c>
      <c r="G1649" s="46" t="str">
        <f t="shared" si="176"/>
        <v>柳桢琨2026-6-28</v>
      </c>
      <c r="H1649" s="63"/>
      <c r="I1649" s="63"/>
      <c r="J1649" s="64"/>
      <c r="K1649" s="64"/>
      <c r="L1649" s="65"/>
      <c r="M1649" s="65"/>
      <c r="N1649" s="65"/>
      <c r="O1649" s="66"/>
      <c r="P1649" s="123"/>
      <c r="Q1649" s="68"/>
      <c r="R1649" s="68"/>
      <c r="S1649" s="68"/>
      <c r="T1649" s="69">
        <f t="shared" si="174"/>
        <v>0</v>
      </c>
      <c r="U1649" s="68"/>
      <c r="V1649" s="70"/>
      <c r="W1649" s="70"/>
      <c r="X1649" s="71">
        <f t="shared" si="175"/>
        <v>0</v>
      </c>
      <c r="Y1649" s="72"/>
      <c r="Z1649" s="70"/>
      <c r="AA1649" s="68"/>
      <c r="AB1649" s="73"/>
      <c r="AC1649" s="70"/>
      <c r="AD1649" s="74"/>
      <c r="AE1649" s="68"/>
      <c r="AF1649" s="75"/>
    </row>
    <row r="1650" ht="28.5" customHeight="1" spans="1:33">
      <c r="A1650" s="61" t="s">
        <v>36</v>
      </c>
      <c r="B1650" s="61" t="s">
        <v>908</v>
      </c>
      <c r="C1650" s="61" t="s">
        <v>1134</v>
      </c>
      <c r="D1650" s="61" t="s">
        <v>1275</v>
      </c>
      <c r="E1650" s="61" t="s">
        <v>1276</v>
      </c>
      <c r="F1650" s="46">
        <v>46202</v>
      </c>
      <c r="G1650" s="46" t="str">
        <f t="shared" si="176"/>
        <v>柳桢琨2026-6-29</v>
      </c>
      <c r="H1650" s="63"/>
      <c r="I1650" s="63"/>
      <c r="J1650" s="64"/>
      <c r="K1650" s="64"/>
      <c r="L1650" s="65"/>
      <c r="M1650" s="65"/>
      <c r="N1650" s="79"/>
      <c r="O1650" s="66"/>
      <c r="P1650" s="123"/>
      <c r="Q1650" s="68"/>
      <c r="R1650" s="68"/>
      <c r="S1650" s="68"/>
      <c r="T1650" s="69">
        <f t="shared" si="174"/>
        <v>0</v>
      </c>
      <c r="U1650" s="68"/>
      <c r="V1650" s="70"/>
      <c r="W1650" s="70"/>
      <c r="X1650" s="71">
        <f t="shared" si="175"/>
        <v>0</v>
      </c>
      <c r="Y1650" s="72"/>
      <c r="Z1650" s="70"/>
      <c r="AA1650" s="68"/>
      <c r="AB1650" s="73"/>
      <c r="AC1650" s="70"/>
      <c r="AD1650" s="74"/>
      <c r="AE1650" s="68"/>
      <c r="AF1650" s="75"/>
    </row>
    <row r="1651" s="3" customFormat="1" ht="28.5" customHeight="1" spans="1:33">
      <c r="A1651" s="61" t="s">
        <v>36</v>
      </c>
      <c r="B1651" s="61" t="s">
        <v>908</v>
      </c>
      <c r="C1651" s="61" t="s">
        <v>1134</v>
      </c>
      <c r="D1651" s="61" t="s">
        <v>1275</v>
      </c>
      <c r="E1651" s="61" t="s">
        <v>1276</v>
      </c>
      <c r="F1651" s="46">
        <v>46203</v>
      </c>
      <c r="G1651" s="46" t="str">
        <f t="shared" si="176"/>
        <v>柳桢琨2026-6-30</v>
      </c>
      <c r="H1651" s="63"/>
      <c r="I1651" s="63"/>
      <c r="J1651" s="64"/>
      <c r="K1651" s="64"/>
      <c r="L1651" s="65"/>
      <c r="M1651" s="65"/>
      <c r="N1651" s="65"/>
      <c r="O1651" s="66"/>
      <c r="P1651" s="123"/>
      <c r="Q1651" s="68"/>
      <c r="R1651" s="68"/>
      <c r="S1651" s="68"/>
      <c r="T1651" s="69">
        <f t="shared" si="174"/>
        <v>0</v>
      </c>
      <c r="U1651" s="68"/>
      <c r="V1651" s="70"/>
      <c r="W1651" s="70"/>
      <c r="X1651" s="71">
        <f t="shared" si="175"/>
        <v>0</v>
      </c>
      <c r="Y1651" s="72"/>
      <c r="Z1651" s="70"/>
      <c r="AA1651" s="68"/>
      <c r="AB1651" s="73"/>
      <c r="AC1651" s="70"/>
      <c r="AD1651" s="74"/>
      <c r="AE1651" s="68"/>
      <c r="AF1651" s="75"/>
      <c r="AG1651" s="15"/>
    </row>
    <row r="1652" s="3" customFormat="1" ht="28.5" customHeight="1" spans="1:33">
      <c r="A1652" s="61" t="s">
        <v>36</v>
      </c>
      <c r="B1652" s="61" t="s">
        <v>908</v>
      </c>
      <c r="C1652" s="61" t="s">
        <v>1134</v>
      </c>
      <c r="D1652" s="61" t="s">
        <v>1275</v>
      </c>
      <c r="E1652" s="61" t="s">
        <v>1276</v>
      </c>
      <c r="F1652" s="46">
        <v>46204</v>
      </c>
      <c r="G1652" s="46" t="str">
        <f t="shared" si="176"/>
        <v>柳桢琨2026-7-1</v>
      </c>
      <c r="H1652" s="63"/>
      <c r="I1652" s="63"/>
      <c r="J1652" s="64"/>
      <c r="K1652" s="64"/>
      <c r="L1652" s="65"/>
      <c r="M1652" s="65"/>
      <c r="N1652" s="65"/>
      <c r="O1652" s="66"/>
      <c r="P1652" s="123"/>
      <c r="Q1652" s="68"/>
      <c r="R1652" s="68"/>
      <c r="S1652" s="68"/>
      <c r="T1652" s="69">
        <f t="shared" si="174"/>
        <v>0</v>
      </c>
      <c r="U1652" s="68"/>
      <c r="V1652" s="70"/>
      <c r="W1652" s="70"/>
      <c r="X1652" s="71">
        <f t="shared" si="175"/>
        <v>0</v>
      </c>
      <c r="Y1652" s="72"/>
      <c r="Z1652" s="70"/>
      <c r="AA1652" s="68"/>
      <c r="AB1652" s="73"/>
      <c r="AC1652" s="70"/>
      <c r="AD1652" s="74"/>
      <c r="AE1652" s="68"/>
      <c r="AF1652" s="75"/>
      <c r="AG1652" s="15"/>
    </row>
    <row r="1653" s="4" customFormat="1" ht="28.5" customHeight="1" spans="1:33">
      <c r="A1653" s="84" t="s">
        <v>36</v>
      </c>
      <c r="B1653" s="84" t="s">
        <v>908</v>
      </c>
      <c r="C1653" s="84" t="s">
        <v>1134</v>
      </c>
      <c r="D1653" s="84" t="s">
        <v>1275</v>
      </c>
      <c r="E1653" s="84" t="s">
        <v>1276</v>
      </c>
      <c r="F1653" s="86">
        <v>46235</v>
      </c>
      <c r="G1653" s="46" t="str">
        <f t="shared" si="176"/>
        <v>柳桢琨2026-8-1</v>
      </c>
      <c r="H1653" s="63"/>
      <c r="I1653" s="63"/>
      <c r="J1653" s="64"/>
      <c r="K1653" s="64"/>
      <c r="L1653" s="65"/>
      <c r="M1653" s="65"/>
      <c r="N1653" s="91"/>
      <c r="O1653" s="66"/>
      <c r="P1653" s="87"/>
      <c r="Q1653" s="87"/>
      <c r="R1653" s="87"/>
      <c r="S1653" s="87"/>
      <c r="T1653" s="69">
        <f t="shared" si="174"/>
        <v>0</v>
      </c>
      <c r="U1653" s="87"/>
      <c r="V1653" s="87"/>
      <c r="W1653" s="87"/>
      <c r="X1653" s="71">
        <f t="shared" si="175"/>
        <v>0</v>
      </c>
      <c r="Y1653" s="88"/>
      <c r="Z1653" s="87"/>
      <c r="AA1653" s="87"/>
      <c r="AB1653" s="87"/>
      <c r="AC1653" s="87"/>
      <c r="AD1653" s="89"/>
      <c r="AE1653" s="87"/>
      <c r="AF1653" s="90"/>
      <c r="AG1653" s="15"/>
    </row>
    <row r="1654" s="4" customFormat="1" ht="28.5" customHeight="1" spans="1:33">
      <c r="A1654" s="44" t="s">
        <v>36</v>
      </c>
      <c r="B1654" s="44" t="s">
        <v>908</v>
      </c>
      <c r="C1654" s="44" t="s">
        <v>1134</v>
      </c>
      <c r="D1654" s="44" t="s">
        <v>1248</v>
      </c>
      <c r="E1654" s="44" t="s">
        <v>1292</v>
      </c>
      <c r="F1654" s="45">
        <v>46173</v>
      </c>
      <c r="G1654" s="46" t="str">
        <f t="shared" si="176"/>
        <v>袁欣宇2026-5-31</v>
      </c>
      <c r="H1654" s="112"/>
      <c r="I1654" s="112"/>
      <c r="J1654" s="113"/>
      <c r="K1654" s="113"/>
      <c r="L1654" s="113"/>
      <c r="M1654" s="114"/>
      <c r="N1654" s="114"/>
      <c r="O1654" s="115">
        <f t="shared" ref="O1654:AE1654" si="177">SUM(O1655:O1686)</f>
        <v>128</v>
      </c>
      <c r="P1654" s="116">
        <f t="shared" si="177"/>
        <v>0</v>
      </c>
      <c r="Q1654" s="117">
        <f t="shared" si="177"/>
        <v>0</v>
      </c>
      <c r="R1654" s="117">
        <f t="shared" si="177"/>
        <v>0</v>
      </c>
      <c r="S1654" s="53">
        <f t="shared" si="177"/>
        <v>0</v>
      </c>
      <c r="T1654" s="118">
        <f t="shared" si="177"/>
        <v>128</v>
      </c>
      <c r="U1654" s="55">
        <f t="shared" si="177"/>
        <v>0</v>
      </c>
      <c r="V1654" s="118">
        <f t="shared" si="177"/>
        <v>6.5</v>
      </c>
      <c r="W1654" s="118">
        <f t="shared" si="177"/>
        <v>0</v>
      </c>
      <c r="X1654" s="119">
        <f t="shared" si="177"/>
        <v>134.5</v>
      </c>
      <c r="Y1654" s="120">
        <f t="shared" si="177"/>
        <v>0</v>
      </c>
      <c r="Z1654" s="118">
        <f t="shared" si="177"/>
        <v>0</v>
      </c>
      <c r="AA1654" s="121">
        <f t="shared" si="177"/>
        <v>40</v>
      </c>
      <c r="AB1654" s="118">
        <f t="shared" si="177"/>
        <v>8</v>
      </c>
      <c r="AC1654" s="118">
        <f t="shared" si="177"/>
        <v>0</v>
      </c>
      <c r="AD1654" s="122">
        <f t="shared" si="177"/>
        <v>0</v>
      </c>
      <c r="AE1654" s="121">
        <f t="shared" si="177"/>
        <v>0</v>
      </c>
      <c r="AF1654" s="60"/>
      <c r="AG1654" s="15"/>
    </row>
    <row r="1655" s="4" customFormat="1" ht="28.5" customHeight="1" spans="1:33">
      <c r="A1655" s="61" t="s">
        <v>36</v>
      </c>
      <c r="B1655" s="61" t="s">
        <v>908</v>
      </c>
      <c r="C1655" s="61" t="s">
        <v>1134</v>
      </c>
      <c r="D1655" s="61" t="s">
        <v>1248</v>
      </c>
      <c r="E1655" s="62" t="s">
        <v>1292</v>
      </c>
      <c r="F1655" s="46">
        <v>46174</v>
      </c>
      <c r="G1655" s="46" t="str">
        <f t="shared" si="176"/>
        <v>袁欣宇2026-6-1</v>
      </c>
      <c r="H1655" s="63" t="s">
        <v>1293</v>
      </c>
      <c r="I1655" s="63" t="s">
        <v>1294</v>
      </c>
      <c r="J1655" s="64"/>
      <c r="K1655" s="64"/>
      <c r="L1655" s="65"/>
      <c r="M1655" s="65"/>
      <c r="N1655" s="65"/>
      <c r="O1655" s="66">
        <v>8</v>
      </c>
      <c r="P1655" s="124"/>
      <c r="Q1655" s="68"/>
      <c r="R1655" s="68"/>
      <c r="S1655" s="68"/>
      <c r="T1655" s="69">
        <f t="shared" ref="T1655:T1686" si="178">SUM(O1655:S1655)</f>
        <v>8</v>
      </c>
      <c r="U1655" s="68"/>
      <c r="V1655" s="70">
        <v>2</v>
      </c>
      <c r="W1655" s="70"/>
      <c r="X1655" s="71">
        <f t="shared" ref="X1655:X1686" si="179">SUM(T1655:W1655)</f>
        <v>10</v>
      </c>
      <c r="Y1655" s="72"/>
      <c r="Z1655" s="70"/>
      <c r="AA1655" s="68">
        <v>4</v>
      </c>
      <c r="AB1655" s="73"/>
      <c r="AC1655" s="70"/>
      <c r="AD1655" s="74"/>
      <c r="AE1655" s="68"/>
      <c r="AF1655" s="75"/>
      <c r="AG1655" s="15"/>
    </row>
    <row r="1656" s="4" customFormat="1" ht="28.5" customHeight="1" spans="1:33">
      <c r="A1656" s="61" t="s">
        <v>36</v>
      </c>
      <c r="B1656" s="61" t="s">
        <v>908</v>
      </c>
      <c r="C1656" s="61" t="s">
        <v>1134</v>
      </c>
      <c r="D1656" s="61" t="s">
        <v>1248</v>
      </c>
      <c r="E1656" s="62" t="s">
        <v>1292</v>
      </c>
      <c r="F1656" s="46">
        <v>46175</v>
      </c>
      <c r="G1656" s="46" t="str">
        <f t="shared" si="176"/>
        <v>袁欣宇2026-6-2</v>
      </c>
      <c r="H1656" s="63" t="s">
        <v>1295</v>
      </c>
      <c r="I1656" s="63" t="s">
        <v>1296</v>
      </c>
      <c r="J1656" s="64"/>
      <c r="K1656" s="64"/>
      <c r="L1656" s="65"/>
      <c r="M1656" s="65"/>
      <c r="N1656" s="65"/>
      <c r="O1656" s="66">
        <v>8</v>
      </c>
      <c r="P1656" s="124"/>
      <c r="Q1656" s="68"/>
      <c r="R1656" s="68"/>
      <c r="S1656" s="68"/>
      <c r="T1656" s="69">
        <f t="shared" si="178"/>
        <v>8</v>
      </c>
      <c r="U1656" s="68"/>
      <c r="V1656" s="70">
        <v>0.5</v>
      </c>
      <c r="W1656" s="70"/>
      <c r="X1656" s="71">
        <f t="shared" si="179"/>
        <v>8.5</v>
      </c>
      <c r="Y1656" s="72"/>
      <c r="Z1656" s="70"/>
      <c r="AA1656" s="68">
        <v>4</v>
      </c>
      <c r="AB1656" s="73"/>
      <c r="AC1656" s="70"/>
      <c r="AD1656" s="74"/>
      <c r="AE1656" s="68"/>
      <c r="AF1656" s="75"/>
      <c r="AG1656" s="15"/>
    </row>
    <row r="1657" s="4" customFormat="1" ht="28.5" customHeight="1" spans="1:33">
      <c r="A1657" s="61" t="s">
        <v>36</v>
      </c>
      <c r="B1657" s="61" t="s">
        <v>908</v>
      </c>
      <c r="C1657" s="61" t="s">
        <v>1134</v>
      </c>
      <c r="D1657" s="61" t="s">
        <v>1248</v>
      </c>
      <c r="E1657" s="62" t="s">
        <v>1292</v>
      </c>
      <c r="F1657" s="46">
        <v>46176</v>
      </c>
      <c r="G1657" s="46" t="str">
        <f t="shared" si="176"/>
        <v>袁欣宇2026-6-3</v>
      </c>
      <c r="H1657" s="63" t="s">
        <v>1297</v>
      </c>
      <c r="I1657" s="63" t="s">
        <v>1298</v>
      </c>
      <c r="J1657" s="64"/>
      <c r="K1657" s="64"/>
      <c r="L1657" s="65"/>
      <c r="M1657" s="65"/>
      <c r="N1657" s="65"/>
      <c r="O1657" s="66">
        <v>8</v>
      </c>
      <c r="P1657" s="124"/>
      <c r="Q1657" s="68"/>
      <c r="R1657" s="68"/>
      <c r="S1657" s="68"/>
      <c r="T1657" s="69">
        <f t="shared" si="178"/>
        <v>8</v>
      </c>
      <c r="U1657" s="68"/>
      <c r="V1657" s="70">
        <v>2.5</v>
      </c>
      <c r="W1657" s="70"/>
      <c r="X1657" s="71">
        <f t="shared" si="179"/>
        <v>10.5</v>
      </c>
      <c r="Y1657" s="72"/>
      <c r="Z1657" s="70"/>
      <c r="AA1657" s="68">
        <v>2</v>
      </c>
      <c r="AB1657" s="73"/>
      <c r="AC1657" s="70"/>
      <c r="AD1657" s="74"/>
      <c r="AE1657" s="68"/>
      <c r="AF1657" s="75"/>
      <c r="AG1657" s="15"/>
    </row>
    <row r="1658" s="4" customFormat="1" ht="28.5" customHeight="1" spans="1:33">
      <c r="A1658" s="61" t="s">
        <v>36</v>
      </c>
      <c r="B1658" s="61" t="s">
        <v>908</v>
      </c>
      <c r="C1658" s="61" t="s">
        <v>1134</v>
      </c>
      <c r="D1658" s="61" t="s">
        <v>1248</v>
      </c>
      <c r="E1658" s="62" t="s">
        <v>1292</v>
      </c>
      <c r="F1658" s="46">
        <v>46177</v>
      </c>
      <c r="G1658" s="46" t="str">
        <f t="shared" si="176"/>
        <v>袁欣宇2026-6-4</v>
      </c>
      <c r="H1658" s="63" t="s">
        <v>1299</v>
      </c>
      <c r="I1658" s="63" t="s">
        <v>1300</v>
      </c>
      <c r="J1658" s="64"/>
      <c r="K1658" s="64"/>
      <c r="L1658" s="65"/>
      <c r="M1658" s="65"/>
      <c r="N1658" s="65"/>
      <c r="O1658" s="66">
        <v>8</v>
      </c>
      <c r="P1658" s="124"/>
      <c r="Q1658" s="68"/>
      <c r="R1658" s="68"/>
      <c r="S1658" s="68"/>
      <c r="T1658" s="69">
        <f t="shared" si="178"/>
        <v>8</v>
      </c>
      <c r="U1658" s="68"/>
      <c r="V1658" s="70"/>
      <c r="W1658" s="70"/>
      <c r="X1658" s="71">
        <f t="shared" si="179"/>
        <v>8</v>
      </c>
      <c r="Y1658" s="72"/>
      <c r="Z1658" s="70"/>
      <c r="AA1658" s="68">
        <v>2</v>
      </c>
      <c r="AB1658" s="73"/>
      <c r="AC1658" s="70"/>
      <c r="AD1658" s="74"/>
      <c r="AE1658" s="68"/>
      <c r="AF1658" s="75"/>
      <c r="AG1658" s="15"/>
    </row>
    <row r="1659" s="4" customFormat="1" ht="28.5" customHeight="1" spans="1:33">
      <c r="A1659" s="61" t="s">
        <v>36</v>
      </c>
      <c r="B1659" s="61" t="s">
        <v>908</v>
      </c>
      <c r="C1659" s="61" t="s">
        <v>1134</v>
      </c>
      <c r="D1659" s="61" t="s">
        <v>1248</v>
      </c>
      <c r="E1659" s="62" t="s">
        <v>1292</v>
      </c>
      <c r="F1659" s="46">
        <v>46178</v>
      </c>
      <c r="G1659" s="46" t="str">
        <f t="shared" si="176"/>
        <v>袁欣宇2026-6-5</v>
      </c>
      <c r="H1659" s="63" t="s">
        <v>1281</v>
      </c>
      <c r="I1659" s="63" t="s">
        <v>956</v>
      </c>
      <c r="J1659" s="64"/>
      <c r="K1659" s="64"/>
      <c r="L1659" s="65"/>
      <c r="M1659" s="65"/>
      <c r="N1659" s="65"/>
      <c r="O1659" s="66">
        <v>8</v>
      </c>
      <c r="P1659" s="124"/>
      <c r="Q1659" s="68"/>
      <c r="R1659" s="68"/>
      <c r="S1659" s="68"/>
      <c r="T1659" s="69">
        <f t="shared" si="178"/>
        <v>8</v>
      </c>
      <c r="U1659" s="68"/>
      <c r="V1659" s="70"/>
      <c r="W1659" s="70"/>
      <c r="X1659" s="71">
        <f t="shared" si="179"/>
        <v>8</v>
      </c>
      <c r="Y1659" s="72"/>
      <c r="Z1659" s="70"/>
      <c r="AA1659" s="68">
        <v>2</v>
      </c>
      <c r="AB1659" s="73"/>
      <c r="AC1659" s="70"/>
      <c r="AD1659" s="74"/>
      <c r="AE1659" s="68"/>
      <c r="AF1659" s="75"/>
      <c r="AG1659" s="15"/>
    </row>
    <row r="1660" s="4" customFormat="1" ht="28.5" customHeight="1" spans="1:33">
      <c r="A1660" s="61" t="s">
        <v>36</v>
      </c>
      <c r="B1660" s="61" t="s">
        <v>908</v>
      </c>
      <c r="C1660" s="61" t="s">
        <v>1134</v>
      </c>
      <c r="D1660" s="61" t="s">
        <v>1248</v>
      </c>
      <c r="E1660" s="62" t="s">
        <v>1292</v>
      </c>
      <c r="F1660" s="46">
        <v>46179</v>
      </c>
      <c r="G1660" s="46" t="str">
        <f t="shared" si="176"/>
        <v>袁欣宇2026-6-6</v>
      </c>
      <c r="H1660" s="63" t="s">
        <v>1301</v>
      </c>
      <c r="I1660" s="63" t="s">
        <v>1302</v>
      </c>
      <c r="J1660" s="64"/>
      <c r="K1660" s="64"/>
      <c r="L1660" s="65"/>
      <c r="M1660" s="65"/>
      <c r="N1660" s="65"/>
      <c r="O1660" s="66">
        <v>8</v>
      </c>
      <c r="P1660" s="124"/>
      <c r="Q1660" s="68"/>
      <c r="R1660" s="68"/>
      <c r="S1660" s="68"/>
      <c r="T1660" s="69">
        <f t="shared" si="178"/>
        <v>8</v>
      </c>
      <c r="U1660" s="68"/>
      <c r="V1660" s="70"/>
      <c r="W1660" s="70"/>
      <c r="X1660" s="71">
        <f t="shared" si="179"/>
        <v>8</v>
      </c>
      <c r="Y1660" s="72"/>
      <c r="Z1660" s="70"/>
      <c r="AA1660" s="68">
        <v>2</v>
      </c>
      <c r="AB1660" s="73"/>
      <c r="AC1660" s="70"/>
      <c r="AD1660" s="74"/>
      <c r="AE1660" s="68"/>
      <c r="AF1660" s="75"/>
      <c r="AG1660" s="15"/>
    </row>
    <row r="1661" s="4" customFormat="1" ht="28.5" customHeight="1" spans="1:33">
      <c r="A1661" s="61" t="s">
        <v>36</v>
      </c>
      <c r="B1661" s="61" t="s">
        <v>908</v>
      </c>
      <c r="C1661" s="61" t="s">
        <v>1134</v>
      </c>
      <c r="D1661" s="61" t="s">
        <v>1248</v>
      </c>
      <c r="E1661" s="62" t="s">
        <v>1292</v>
      </c>
      <c r="F1661" s="77">
        <v>46180</v>
      </c>
      <c r="G1661" s="46" t="str">
        <f t="shared" si="176"/>
        <v>袁欣宇2026-6-7</v>
      </c>
      <c r="H1661" s="63"/>
      <c r="I1661" s="63"/>
      <c r="J1661" s="64"/>
      <c r="K1661" s="64"/>
      <c r="L1661" s="65"/>
      <c r="M1661" s="65"/>
      <c r="N1661" s="65"/>
      <c r="O1661" s="66"/>
      <c r="P1661" s="124"/>
      <c r="Q1661" s="68"/>
      <c r="R1661" s="68"/>
      <c r="S1661" s="68"/>
      <c r="T1661" s="69">
        <f t="shared" si="178"/>
        <v>0</v>
      </c>
      <c r="U1661" s="68"/>
      <c r="V1661" s="70"/>
      <c r="W1661" s="70"/>
      <c r="X1661" s="71">
        <f t="shared" si="179"/>
        <v>0</v>
      </c>
      <c r="Y1661" s="72"/>
      <c r="Z1661" s="70"/>
      <c r="AA1661" s="68"/>
      <c r="AB1661" s="73"/>
      <c r="AC1661" s="70"/>
      <c r="AD1661" s="74"/>
      <c r="AE1661" s="68"/>
      <c r="AF1661" s="75"/>
      <c r="AG1661" s="15"/>
    </row>
    <row r="1662" s="4" customFormat="1" ht="28.5" customHeight="1" spans="1:33">
      <c r="A1662" s="61" t="s">
        <v>36</v>
      </c>
      <c r="B1662" s="61" t="s">
        <v>908</v>
      </c>
      <c r="C1662" s="61" t="s">
        <v>1134</v>
      </c>
      <c r="D1662" s="61" t="s">
        <v>1248</v>
      </c>
      <c r="E1662" s="76" t="s">
        <v>1292</v>
      </c>
      <c r="F1662" s="46">
        <v>46181</v>
      </c>
      <c r="G1662" s="46" t="str">
        <f t="shared" si="176"/>
        <v>袁欣宇2026-6-8</v>
      </c>
      <c r="H1662" s="63" t="s">
        <v>1303</v>
      </c>
      <c r="I1662" s="63" t="s">
        <v>1304</v>
      </c>
      <c r="J1662" s="64"/>
      <c r="K1662" s="64"/>
      <c r="L1662" s="65"/>
      <c r="M1662" s="65"/>
      <c r="N1662" s="65"/>
      <c r="O1662" s="66">
        <v>8</v>
      </c>
      <c r="P1662" s="124"/>
      <c r="Q1662" s="68"/>
      <c r="R1662" s="68"/>
      <c r="S1662" s="68"/>
      <c r="T1662" s="69">
        <f t="shared" si="178"/>
        <v>8</v>
      </c>
      <c r="U1662" s="68"/>
      <c r="V1662" s="70">
        <v>1</v>
      </c>
      <c r="W1662" s="70"/>
      <c r="X1662" s="71">
        <f t="shared" si="179"/>
        <v>9</v>
      </c>
      <c r="Y1662" s="72"/>
      <c r="Z1662" s="70"/>
      <c r="AA1662" s="68">
        <v>4</v>
      </c>
      <c r="AB1662" s="73"/>
      <c r="AC1662" s="70"/>
      <c r="AD1662" s="74"/>
      <c r="AE1662" s="68"/>
      <c r="AF1662" s="75"/>
      <c r="AG1662" s="15"/>
    </row>
    <row r="1663" s="4" customFormat="1" ht="28.5" customHeight="1" spans="1:33">
      <c r="A1663" s="61" t="s">
        <v>36</v>
      </c>
      <c r="B1663" s="61" t="s">
        <v>908</v>
      </c>
      <c r="C1663" s="61" t="s">
        <v>1134</v>
      </c>
      <c r="D1663" s="61" t="s">
        <v>1248</v>
      </c>
      <c r="E1663" s="62" t="s">
        <v>1292</v>
      </c>
      <c r="F1663" s="78">
        <v>46182</v>
      </c>
      <c r="G1663" s="46" t="str">
        <f t="shared" si="176"/>
        <v>袁欣宇2026-6-9</v>
      </c>
      <c r="H1663" s="63" t="s">
        <v>83</v>
      </c>
      <c r="I1663" s="63" t="s">
        <v>888</v>
      </c>
      <c r="J1663" s="64"/>
      <c r="K1663" s="64"/>
      <c r="L1663" s="65"/>
      <c r="M1663" s="65"/>
      <c r="N1663" s="65"/>
      <c r="O1663" s="66">
        <v>8</v>
      </c>
      <c r="P1663" s="124"/>
      <c r="Q1663" s="68"/>
      <c r="R1663" s="68"/>
      <c r="S1663" s="68"/>
      <c r="T1663" s="69">
        <f t="shared" si="178"/>
        <v>8</v>
      </c>
      <c r="U1663" s="68"/>
      <c r="V1663" s="70"/>
      <c r="W1663" s="70"/>
      <c r="X1663" s="71">
        <f t="shared" si="179"/>
        <v>8</v>
      </c>
      <c r="Y1663" s="72"/>
      <c r="Z1663" s="70"/>
      <c r="AA1663" s="68">
        <v>2</v>
      </c>
      <c r="AB1663" s="73"/>
      <c r="AC1663" s="70"/>
      <c r="AD1663" s="74"/>
      <c r="AE1663" s="68"/>
      <c r="AF1663" s="75"/>
      <c r="AG1663" s="15"/>
    </row>
    <row r="1664" s="4" customFormat="1" ht="28.5" customHeight="1" spans="1:33">
      <c r="A1664" s="61" t="s">
        <v>36</v>
      </c>
      <c r="B1664" s="61" t="s">
        <v>908</v>
      </c>
      <c r="C1664" s="61" t="s">
        <v>1134</v>
      </c>
      <c r="D1664" s="61" t="s">
        <v>1248</v>
      </c>
      <c r="E1664" s="62" t="s">
        <v>1292</v>
      </c>
      <c r="F1664" s="46">
        <v>46183</v>
      </c>
      <c r="G1664" s="46" t="str">
        <f t="shared" si="176"/>
        <v>袁欣宇2026-6-10</v>
      </c>
      <c r="H1664" s="63" t="s">
        <v>1305</v>
      </c>
      <c r="I1664" s="63" t="s">
        <v>1306</v>
      </c>
      <c r="J1664" s="64"/>
      <c r="K1664" s="64"/>
      <c r="L1664" s="65"/>
      <c r="M1664" s="65"/>
      <c r="N1664" s="65"/>
      <c r="O1664" s="66">
        <v>8</v>
      </c>
      <c r="P1664" s="124"/>
      <c r="Q1664" s="68"/>
      <c r="R1664" s="68"/>
      <c r="S1664" s="68"/>
      <c r="T1664" s="69">
        <f t="shared" si="178"/>
        <v>8</v>
      </c>
      <c r="U1664" s="68"/>
      <c r="V1664" s="70"/>
      <c r="W1664" s="70"/>
      <c r="X1664" s="71">
        <f t="shared" si="179"/>
        <v>8</v>
      </c>
      <c r="Y1664" s="72"/>
      <c r="Z1664" s="70"/>
      <c r="AA1664" s="68">
        <v>2</v>
      </c>
      <c r="AB1664" s="73"/>
      <c r="AC1664" s="70"/>
      <c r="AD1664" s="74"/>
      <c r="AE1664" s="68"/>
      <c r="AF1664" s="75"/>
      <c r="AG1664" s="15"/>
    </row>
    <row r="1665" s="4" customFormat="1" ht="28.5" customHeight="1" spans="1:33">
      <c r="A1665" s="61" t="s">
        <v>36</v>
      </c>
      <c r="B1665" s="61" t="s">
        <v>908</v>
      </c>
      <c r="C1665" s="61" t="s">
        <v>1134</v>
      </c>
      <c r="D1665" s="61" t="s">
        <v>1248</v>
      </c>
      <c r="E1665" s="62" t="s">
        <v>1292</v>
      </c>
      <c r="F1665" s="46">
        <v>46184</v>
      </c>
      <c r="G1665" s="46" t="str">
        <f t="shared" si="176"/>
        <v>袁欣宇2026-6-11</v>
      </c>
      <c r="H1665" s="63" t="s">
        <v>150</v>
      </c>
      <c r="I1665" s="63" t="s">
        <v>1307</v>
      </c>
      <c r="J1665" s="64"/>
      <c r="K1665" s="64"/>
      <c r="L1665" s="65"/>
      <c r="M1665" s="65"/>
      <c r="N1665" s="65"/>
      <c r="O1665" s="66">
        <v>8</v>
      </c>
      <c r="P1665" s="124"/>
      <c r="Q1665" s="68"/>
      <c r="R1665" s="68"/>
      <c r="S1665" s="68"/>
      <c r="T1665" s="69">
        <f t="shared" si="178"/>
        <v>8</v>
      </c>
      <c r="U1665" s="68"/>
      <c r="V1665" s="70"/>
      <c r="W1665" s="70"/>
      <c r="X1665" s="71">
        <f t="shared" si="179"/>
        <v>8</v>
      </c>
      <c r="Y1665" s="72"/>
      <c r="Z1665" s="70"/>
      <c r="AA1665" s="68">
        <v>2</v>
      </c>
      <c r="AB1665" s="73"/>
      <c r="AC1665" s="70"/>
      <c r="AD1665" s="74"/>
      <c r="AE1665" s="68"/>
      <c r="AF1665" s="75"/>
      <c r="AG1665" s="15"/>
    </row>
    <row r="1666" s="4" customFormat="1" ht="28.5" customHeight="1" spans="1:33">
      <c r="A1666" s="61" t="s">
        <v>36</v>
      </c>
      <c r="B1666" s="61" t="s">
        <v>908</v>
      </c>
      <c r="C1666" s="61" t="s">
        <v>1134</v>
      </c>
      <c r="D1666" s="61" t="s">
        <v>1248</v>
      </c>
      <c r="E1666" s="62" t="s">
        <v>1292</v>
      </c>
      <c r="F1666" s="46">
        <v>46185</v>
      </c>
      <c r="G1666" s="46" t="str">
        <f t="shared" si="176"/>
        <v>袁欣宇2026-6-12</v>
      </c>
      <c r="H1666" s="63" t="s">
        <v>1308</v>
      </c>
      <c r="I1666" s="63" t="s">
        <v>1298</v>
      </c>
      <c r="J1666" s="64"/>
      <c r="K1666" s="64"/>
      <c r="L1666" s="65"/>
      <c r="M1666" s="65"/>
      <c r="N1666" s="65"/>
      <c r="O1666" s="66">
        <v>8</v>
      </c>
      <c r="P1666" s="124"/>
      <c r="Q1666" s="68"/>
      <c r="R1666" s="68"/>
      <c r="S1666" s="68"/>
      <c r="T1666" s="69">
        <f t="shared" si="178"/>
        <v>8</v>
      </c>
      <c r="U1666" s="68"/>
      <c r="V1666" s="70"/>
      <c r="W1666" s="70"/>
      <c r="X1666" s="71">
        <f t="shared" si="179"/>
        <v>8</v>
      </c>
      <c r="Y1666" s="72"/>
      <c r="Z1666" s="70"/>
      <c r="AA1666" s="68">
        <v>2</v>
      </c>
      <c r="AB1666" s="73"/>
      <c r="AC1666" s="70"/>
      <c r="AD1666" s="74"/>
      <c r="AE1666" s="68"/>
      <c r="AF1666" s="75"/>
      <c r="AG1666" s="15"/>
    </row>
    <row r="1667" s="4" customFormat="1" ht="28.5" customHeight="1" spans="1:33">
      <c r="A1667" s="61" t="s">
        <v>36</v>
      </c>
      <c r="B1667" s="61" t="s">
        <v>908</v>
      </c>
      <c r="C1667" s="61" t="s">
        <v>1134</v>
      </c>
      <c r="D1667" s="61" t="s">
        <v>1248</v>
      </c>
      <c r="E1667" s="62" t="s">
        <v>1292</v>
      </c>
      <c r="F1667" s="77">
        <v>46186</v>
      </c>
      <c r="G1667" s="46" t="str">
        <f t="shared" si="176"/>
        <v>袁欣宇2026-6-13</v>
      </c>
      <c r="H1667" s="63"/>
      <c r="I1667" s="63"/>
      <c r="J1667" s="64"/>
      <c r="K1667" s="64"/>
      <c r="L1667" s="65"/>
      <c r="M1667" s="65"/>
      <c r="N1667" s="65"/>
      <c r="O1667" s="66"/>
      <c r="P1667" s="124"/>
      <c r="Q1667" s="68"/>
      <c r="R1667" s="68"/>
      <c r="S1667" s="68"/>
      <c r="T1667" s="69">
        <f t="shared" si="178"/>
        <v>0</v>
      </c>
      <c r="U1667" s="68"/>
      <c r="V1667" s="70"/>
      <c r="W1667" s="70"/>
      <c r="X1667" s="71">
        <f t="shared" si="179"/>
        <v>0</v>
      </c>
      <c r="Y1667" s="72"/>
      <c r="Z1667" s="70"/>
      <c r="AA1667" s="68"/>
      <c r="AB1667" s="73"/>
      <c r="AC1667" s="70"/>
      <c r="AD1667" s="74"/>
      <c r="AE1667" s="68"/>
      <c r="AF1667" s="80"/>
      <c r="AG1667" s="15"/>
    </row>
    <row r="1668" s="4" customFormat="1" ht="28.5" customHeight="1" spans="1:33">
      <c r="A1668" s="61" t="s">
        <v>36</v>
      </c>
      <c r="B1668" s="61" t="s">
        <v>908</v>
      </c>
      <c r="C1668" s="61" t="s">
        <v>1134</v>
      </c>
      <c r="D1668" s="61" t="s">
        <v>1248</v>
      </c>
      <c r="E1668" s="62" t="s">
        <v>1292</v>
      </c>
      <c r="F1668" s="77">
        <v>46187</v>
      </c>
      <c r="G1668" s="46" t="str">
        <f t="shared" si="176"/>
        <v>袁欣宇2026-6-14</v>
      </c>
      <c r="H1668" s="63" t="s">
        <v>1309</v>
      </c>
      <c r="I1668" s="63"/>
      <c r="J1668" s="64"/>
      <c r="K1668" s="64"/>
      <c r="L1668" s="65"/>
      <c r="M1668" s="65"/>
      <c r="N1668" s="65"/>
      <c r="O1668" s="66"/>
      <c r="P1668" s="124"/>
      <c r="Q1668" s="68"/>
      <c r="R1668" s="68"/>
      <c r="S1668" s="68"/>
      <c r="T1668" s="69">
        <f t="shared" si="178"/>
        <v>0</v>
      </c>
      <c r="U1668" s="68"/>
      <c r="V1668" s="70"/>
      <c r="W1668" s="70"/>
      <c r="X1668" s="71">
        <f t="shared" si="179"/>
        <v>0</v>
      </c>
      <c r="Y1668" s="72"/>
      <c r="Z1668" s="70"/>
      <c r="AA1668" s="68"/>
      <c r="AB1668" s="73"/>
      <c r="AC1668" s="70"/>
      <c r="AD1668" s="74"/>
      <c r="AE1668" s="68"/>
      <c r="AF1668" s="80"/>
      <c r="AG1668" s="15"/>
    </row>
    <row r="1669" s="4" customFormat="1" ht="28.5" customHeight="1" spans="1:33">
      <c r="A1669" s="61" t="s">
        <v>36</v>
      </c>
      <c r="B1669" s="61" t="s">
        <v>908</v>
      </c>
      <c r="C1669" s="61" t="s">
        <v>1134</v>
      </c>
      <c r="D1669" s="61" t="s">
        <v>1248</v>
      </c>
      <c r="E1669" s="62" t="s">
        <v>1292</v>
      </c>
      <c r="F1669" s="46">
        <v>46188</v>
      </c>
      <c r="G1669" s="46" t="str">
        <f t="shared" si="176"/>
        <v>袁欣宇2026-6-15</v>
      </c>
      <c r="H1669" s="63" t="s">
        <v>1310</v>
      </c>
      <c r="I1669" s="63" t="s">
        <v>1311</v>
      </c>
      <c r="J1669" s="64"/>
      <c r="K1669" s="64"/>
      <c r="L1669" s="65"/>
      <c r="M1669" s="65"/>
      <c r="N1669" s="65"/>
      <c r="O1669" s="66">
        <v>8</v>
      </c>
      <c r="P1669" s="124"/>
      <c r="Q1669" s="68"/>
      <c r="R1669" s="68"/>
      <c r="S1669" s="68"/>
      <c r="T1669" s="69">
        <f t="shared" si="178"/>
        <v>8</v>
      </c>
      <c r="U1669" s="68"/>
      <c r="V1669" s="70"/>
      <c r="W1669" s="70"/>
      <c r="X1669" s="71">
        <f t="shared" si="179"/>
        <v>8</v>
      </c>
      <c r="Y1669" s="72"/>
      <c r="Z1669" s="70"/>
      <c r="AA1669" s="68">
        <v>2</v>
      </c>
      <c r="AB1669" s="73"/>
      <c r="AC1669" s="70"/>
      <c r="AD1669" s="74"/>
      <c r="AE1669" s="68"/>
      <c r="AF1669" s="75"/>
      <c r="AG1669" s="15"/>
    </row>
    <row r="1670" s="4" customFormat="1" ht="28.5" customHeight="1" spans="1:33">
      <c r="A1670" s="61" t="s">
        <v>36</v>
      </c>
      <c r="B1670" s="61" t="s">
        <v>908</v>
      </c>
      <c r="C1670" s="61" t="s">
        <v>1134</v>
      </c>
      <c r="D1670" s="61" t="s">
        <v>1248</v>
      </c>
      <c r="E1670" s="62" t="s">
        <v>1292</v>
      </c>
      <c r="F1670" s="46">
        <v>46189</v>
      </c>
      <c r="G1670" s="46" t="str">
        <f t="shared" si="176"/>
        <v>袁欣宇2026-6-16</v>
      </c>
      <c r="H1670" s="63" t="s">
        <v>1312</v>
      </c>
      <c r="I1670" s="63" t="s">
        <v>1313</v>
      </c>
      <c r="J1670" s="64"/>
      <c r="K1670" s="64"/>
      <c r="L1670" s="65"/>
      <c r="M1670" s="65"/>
      <c r="N1670" s="65"/>
      <c r="O1670" s="66">
        <v>8</v>
      </c>
      <c r="P1670" s="98"/>
      <c r="Q1670" s="68"/>
      <c r="R1670" s="68"/>
      <c r="S1670" s="68"/>
      <c r="T1670" s="69">
        <f t="shared" si="178"/>
        <v>8</v>
      </c>
      <c r="U1670" s="68"/>
      <c r="V1670" s="70">
        <v>0.5</v>
      </c>
      <c r="W1670" s="70"/>
      <c r="X1670" s="71">
        <f t="shared" si="179"/>
        <v>8.5</v>
      </c>
      <c r="Y1670" s="72"/>
      <c r="Z1670" s="70"/>
      <c r="AA1670" s="68">
        <v>4</v>
      </c>
      <c r="AB1670" s="73"/>
      <c r="AC1670" s="70"/>
      <c r="AD1670" s="74"/>
      <c r="AE1670" s="68"/>
      <c r="AF1670" s="80"/>
      <c r="AG1670" s="15"/>
    </row>
    <row r="1671" s="4" customFormat="1" ht="28.5" customHeight="1" spans="1:33">
      <c r="A1671" s="61" t="s">
        <v>36</v>
      </c>
      <c r="B1671" s="61" t="s">
        <v>908</v>
      </c>
      <c r="C1671" s="61" t="s">
        <v>1134</v>
      </c>
      <c r="D1671" s="61" t="s">
        <v>1248</v>
      </c>
      <c r="E1671" s="62" t="s">
        <v>1292</v>
      </c>
      <c r="F1671" s="46">
        <v>46190</v>
      </c>
      <c r="G1671" s="46" t="str">
        <f t="shared" si="176"/>
        <v>袁欣宇2026-6-17</v>
      </c>
      <c r="H1671" s="63" t="s">
        <v>150</v>
      </c>
      <c r="I1671" s="63" t="s">
        <v>966</v>
      </c>
      <c r="J1671" s="64"/>
      <c r="K1671" s="64"/>
      <c r="L1671" s="65"/>
      <c r="M1671" s="65"/>
      <c r="N1671" s="65"/>
      <c r="O1671" s="66">
        <v>8</v>
      </c>
      <c r="P1671" s="124"/>
      <c r="Q1671" s="68"/>
      <c r="R1671" s="68"/>
      <c r="S1671" s="68"/>
      <c r="T1671" s="69">
        <f t="shared" si="178"/>
        <v>8</v>
      </c>
      <c r="U1671" s="68"/>
      <c r="V1671" s="70"/>
      <c r="W1671" s="70"/>
      <c r="X1671" s="71">
        <f t="shared" si="179"/>
        <v>8</v>
      </c>
      <c r="Y1671" s="72"/>
      <c r="Z1671" s="70"/>
      <c r="AA1671" s="68">
        <v>2</v>
      </c>
      <c r="AB1671" s="73"/>
      <c r="AC1671" s="70"/>
      <c r="AD1671" s="74"/>
      <c r="AE1671" s="68"/>
      <c r="AF1671" s="75"/>
      <c r="AG1671" s="15"/>
    </row>
    <row r="1672" s="4" customFormat="1" ht="28.5" customHeight="1" spans="1:33">
      <c r="A1672" s="61" t="s">
        <v>36</v>
      </c>
      <c r="B1672" s="61" t="s">
        <v>908</v>
      </c>
      <c r="C1672" s="61" t="s">
        <v>1134</v>
      </c>
      <c r="D1672" s="61" t="s">
        <v>1248</v>
      </c>
      <c r="E1672" s="62" t="s">
        <v>1292</v>
      </c>
      <c r="F1672" s="46">
        <v>46191</v>
      </c>
      <c r="G1672" s="46" t="str">
        <f t="shared" si="176"/>
        <v>袁欣宇2026-6-18</v>
      </c>
      <c r="H1672" s="63" t="s">
        <v>1281</v>
      </c>
      <c r="I1672" s="63" t="s">
        <v>591</v>
      </c>
      <c r="J1672" s="64"/>
      <c r="K1672" s="64"/>
      <c r="L1672" s="65"/>
      <c r="M1672" s="65"/>
      <c r="N1672" s="65"/>
      <c r="O1672" s="66">
        <v>8</v>
      </c>
      <c r="P1672" s="124"/>
      <c r="Q1672" s="68"/>
      <c r="R1672" s="68"/>
      <c r="S1672" s="68"/>
      <c r="T1672" s="69">
        <f t="shared" si="178"/>
        <v>8</v>
      </c>
      <c r="U1672" s="68"/>
      <c r="V1672" s="70"/>
      <c r="W1672" s="70"/>
      <c r="X1672" s="71">
        <f t="shared" si="179"/>
        <v>8</v>
      </c>
      <c r="Y1672" s="72"/>
      <c r="Z1672" s="70"/>
      <c r="AA1672" s="68">
        <v>2</v>
      </c>
      <c r="AB1672" s="73"/>
      <c r="AC1672" s="70"/>
      <c r="AD1672" s="74"/>
      <c r="AE1672" s="68"/>
      <c r="AF1672" s="75"/>
      <c r="AG1672" s="15"/>
    </row>
    <row r="1673" s="4" customFormat="1" ht="28.5" customHeight="1" spans="1:33">
      <c r="A1673" s="61" t="s">
        <v>36</v>
      </c>
      <c r="B1673" s="61" t="s">
        <v>908</v>
      </c>
      <c r="C1673" s="61" t="s">
        <v>1134</v>
      </c>
      <c r="D1673" s="61" t="s">
        <v>1248</v>
      </c>
      <c r="E1673" s="62" t="s">
        <v>1292</v>
      </c>
      <c r="F1673" s="82">
        <v>46192</v>
      </c>
      <c r="G1673" s="46" t="str">
        <f t="shared" si="176"/>
        <v>袁欣宇2026-6-19</v>
      </c>
      <c r="H1673" s="63"/>
      <c r="I1673" s="63"/>
      <c r="J1673" s="64"/>
      <c r="K1673" s="64"/>
      <c r="L1673" s="65"/>
      <c r="M1673" s="65"/>
      <c r="N1673" s="65"/>
      <c r="O1673" s="66"/>
      <c r="P1673" s="124"/>
      <c r="Q1673" s="68"/>
      <c r="R1673" s="68"/>
      <c r="S1673" s="68"/>
      <c r="T1673" s="69">
        <f t="shared" si="178"/>
        <v>0</v>
      </c>
      <c r="U1673" s="68"/>
      <c r="V1673" s="70"/>
      <c r="W1673" s="70"/>
      <c r="X1673" s="71">
        <f t="shared" si="179"/>
        <v>0</v>
      </c>
      <c r="Y1673" s="72"/>
      <c r="Z1673" s="70"/>
      <c r="AA1673" s="68"/>
      <c r="AB1673" s="73">
        <v>8</v>
      </c>
      <c r="AC1673" s="70"/>
      <c r="AD1673" s="74"/>
      <c r="AE1673" s="68"/>
      <c r="AF1673" s="75"/>
      <c r="AG1673" s="15"/>
    </row>
    <row r="1674" s="4" customFormat="1" ht="28.5" customHeight="1" spans="1:33">
      <c r="A1674" s="61" t="s">
        <v>36</v>
      </c>
      <c r="B1674" s="61" t="s">
        <v>908</v>
      </c>
      <c r="C1674" s="61" t="s">
        <v>1134</v>
      </c>
      <c r="D1674" s="61" t="s">
        <v>1248</v>
      </c>
      <c r="E1674" s="62" t="s">
        <v>1292</v>
      </c>
      <c r="F1674" s="77">
        <v>46193</v>
      </c>
      <c r="G1674" s="46" t="str">
        <f t="shared" si="176"/>
        <v>袁欣宇2026-6-20</v>
      </c>
      <c r="H1674" s="63"/>
      <c r="I1674" s="63"/>
      <c r="J1674" s="64"/>
      <c r="K1674" s="64"/>
      <c r="L1674" s="65"/>
      <c r="M1674" s="65"/>
      <c r="N1674" s="65"/>
      <c r="O1674" s="66"/>
      <c r="P1674" s="124"/>
      <c r="Q1674" s="68"/>
      <c r="R1674" s="68"/>
      <c r="S1674" s="68"/>
      <c r="T1674" s="69">
        <f t="shared" si="178"/>
        <v>0</v>
      </c>
      <c r="U1674" s="68"/>
      <c r="V1674" s="70"/>
      <c r="W1674" s="70"/>
      <c r="X1674" s="71">
        <f t="shared" si="179"/>
        <v>0</v>
      </c>
      <c r="Y1674" s="72"/>
      <c r="Z1674" s="70"/>
      <c r="AA1674" s="68"/>
      <c r="AB1674" s="73"/>
      <c r="AC1674" s="70"/>
      <c r="AD1674" s="74"/>
      <c r="AE1674" s="68"/>
      <c r="AF1674" s="75"/>
      <c r="AG1674" s="15"/>
    </row>
    <row r="1675" s="4" customFormat="1" ht="28.5" customHeight="1" spans="1:33">
      <c r="A1675" s="61" t="s">
        <v>36</v>
      </c>
      <c r="B1675" s="61" t="s">
        <v>908</v>
      </c>
      <c r="C1675" s="61" t="s">
        <v>1134</v>
      </c>
      <c r="D1675" s="61" t="s">
        <v>1248</v>
      </c>
      <c r="E1675" s="62" t="s">
        <v>1292</v>
      </c>
      <c r="F1675" s="46">
        <v>46194</v>
      </c>
      <c r="G1675" s="46" t="str">
        <f t="shared" si="176"/>
        <v>袁欣宇2026-6-21</v>
      </c>
      <c r="H1675" s="63" t="s">
        <v>1289</v>
      </c>
      <c r="I1675" s="63" t="s">
        <v>954</v>
      </c>
      <c r="J1675" s="64"/>
      <c r="K1675" s="64"/>
      <c r="L1675" s="65"/>
      <c r="M1675" s="65"/>
      <c r="N1675" s="65"/>
      <c r="O1675" s="66">
        <v>8</v>
      </c>
      <c r="P1675" s="124"/>
      <c r="Q1675" s="68"/>
      <c r="R1675" s="68"/>
      <c r="S1675" s="68"/>
      <c r="T1675" s="69">
        <f t="shared" si="178"/>
        <v>8</v>
      </c>
      <c r="U1675" s="68"/>
      <c r="V1675" s="70"/>
      <c r="W1675" s="70"/>
      <c r="X1675" s="71">
        <f t="shared" si="179"/>
        <v>8</v>
      </c>
      <c r="Y1675" s="72"/>
      <c r="Z1675" s="70"/>
      <c r="AA1675" s="68">
        <v>2</v>
      </c>
      <c r="AB1675" s="73"/>
      <c r="AC1675" s="70"/>
      <c r="AD1675" s="74"/>
      <c r="AE1675" s="68"/>
      <c r="AF1675" s="75"/>
      <c r="AG1675" s="15"/>
    </row>
    <row r="1676" s="4" customFormat="1" ht="28.5" customHeight="1" spans="1:33">
      <c r="A1676" s="61" t="s">
        <v>36</v>
      </c>
      <c r="B1676" s="61" t="s">
        <v>908</v>
      </c>
      <c r="C1676" s="61" t="s">
        <v>1134</v>
      </c>
      <c r="D1676" s="61" t="s">
        <v>1248</v>
      </c>
      <c r="E1676" s="62" t="s">
        <v>1292</v>
      </c>
      <c r="F1676" s="46">
        <v>46195</v>
      </c>
      <c r="G1676" s="46" t="str">
        <f t="shared" si="176"/>
        <v>袁欣宇2026-6-22</v>
      </c>
      <c r="H1676" s="63"/>
      <c r="I1676" s="63"/>
      <c r="J1676" s="64"/>
      <c r="K1676" s="64"/>
      <c r="L1676" s="65"/>
      <c r="M1676" s="65"/>
      <c r="N1676" s="65"/>
      <c r="O1676" s="66"/>
      <c r="P1676" s="124"/>
      <c r="Q1676" s="68"/>
      <c r="R1676" s="68"/>
      <c r="S1676" s="68"/>
      <c r="T1676" s="69">
        <f t="shared" si="178"/>
        <v>0</v>
      </c>
      <c r="U1676" s="68"/>
      <c r="V1676" s="70"/>
      <c r="W1676" s="70"/>
      <c r="X1676" s="71">
        <f t="shared" si="179"/>
        <v>0</v>
      </c>
      <c r="Y1676" s="72"/>
      <c r="Z1676" s="70"/>
      <c r="AA1676" s="68"/>
      <c r="AB1676" s="73"/>
      <c r="AC1676" s="70"/>
      <c r="AD1676" s="74"/>
      <c r="AE1676" s="68"/>
      <c r="AF1676" s="75"/>
      <c r="AG1676" s="15"/>
    </row>
    <row r="1677" s="4" customFormat="1" ht="28.5" customHeight="1" spans="1:33">
      <c r="A1677" s="61" t="s">
        <v>36</v>
      </c>
      <c r="B1677" s="61" t="s">
        <v>908</v>
      </c>
      <c r="C1677" s="61" t="s">
        <v>1134</v>
      </c>
      <c r="D1677" s="61" t="s">
        <v>1248</v>
      </c>
      <c r="E1677" s="62" t="s">
        <v>1292</v>
      </c>
      <c r="F1677" s="46">
        <v>46196</v>
      </c>
      <c r="G1677" s="46" t="str">
        <f t="shared" si="176"/>
        <v>袁欣宇2026-6-23</v>
      </c>
      <c r="H1677" s="63"/>
      <c r="I1677" s="63"/>
      <c r="J1677" s="64"/>
      <c r="K1677" s="64"/>
      <c r="L1677" s="65"/>
      <c r="M1677" s="65"/>
      <c r="N1677" s="65"/>
      <c r="O1677" s="66"/>
      <c r="P1677" s="124"/>
      <c r="Q1677" s="68"/>
      <c r="R1677" s="68"/>
      <c r="S1677" s="68"/>
      <c r="T1677" s="69">
        <f t="shared" si="178"/>
        <v>0</v>
      </c>
      <c r="U1677" s="68"/>
      <c r="V1677" s="70"/>
      <c r="W1677" s="70"/>
      <c r="X1677" s="71">
        <f t="shared" si="179"/>
        <v>0</v>
      </c>
      <c r="Y1677" s="72"/>
      <c r="Z1677" s="70"/>
      <c r="AA1677" s="68"/>
      <c r="AB1677" s="73"/>
      <c r="AC1677" s="70"/>
      <c r="AD1677" s="74"/>
      <c r="AE1677" s="68"/>
      <c r="AF1677" s="75"/>
      <c r="AG1677" s="15"/>
    </row>
    <row r="1678" s="4" customFormat="1" ht="28.5" customHeight="1" spans="1:33">
      <c r="A1678" s="61" t="s">
        <v>36</v>
      </c>
      <c r="B1678" s="61" t="s">
        <v>908</v>
      </c>
      <c r="C1678" s="61" t="s">
        <v>1134</v>
      </c>
      <c r="D1678" s="61" t="s">
        <v>1248</v>
      </c>
      <c r="E1678" s="62" t="s">
        <v>1292</v>
      </c>
      <c r="F1678" s="46">
        <v>46197</v>
      </c>
      <c r="G1678" s="46" t="str">
        <f t="shared" si="176"/>
        <v>袁欣宇2026-6-24</v>
      </c>
      <c r="H1678" s="63"/>
      <c r="I1678" s="63"/>
      <c r="J1678" s="64"/>
      <c r="K1678" s="64"/>
      <c r="L1678" s="65"/>
      <c r="M1678" s="65"/>
      <c r="N1678" s="65"/>
      <c r="O1678" s="66"/>
      <c r="P1678" s="124"/>
      <c r="Q1678" s="68"/>
      <c r="R1678" s="68"/>
      <c r="S1678" s="68"/>
      <c r="T1678" s="69">
        <f t="shared" si="178"/>
        <v>0</v>
      </c>
      <c r="U1678" s="68"/>
      <c r="V1678" s="70"/>
      <c r="W1678" s="70"/>
      <c r="X1678" s="71">
        <f t="shared" si="179"/>
        <v>0</v>
      </c>
      <c r="Y1678" s="72"/>
      <c r="Z1678" s="70"/>
      <c r="AA1678" s="68"/>
      <c r="AB1678" s="73"/>
      <c r="AC1678" s="70"/>
      <c r="AD1678" s="74"/>
      <c r="AE1678" s="68"/>
      <c r="AF1678" s="75"/>
      <c r="AG1678" s="15"/>
    </row>
    <row r="1679" s="4" customFormat="1" ht="28.5" customHeight="1" spans="1:33">
      <c r="A1679" s="61" t="s">
        <v>36</v>
      </c>
      <c r="B1679" s="61" t="s">
        <v>908</v>
      </c>
      <c r="C1679" s="61" t="s">
        <v>1134</v>
      </c>
      <c r="D1679" s="61" t="s">
        <v>1248</v>
      </c>
      <c r="E1679" s="62" t="s">
        <v>1292</v>
      </c>
      <c r="F1679" s="46">
        <v>46198</v>
      </c>
      <c r="G1679" s="46" t="str">
        <f t="shared" si="176"/>
        <v>袁欣宇2026-6-25</v>
      </c>
      <c r="H1679" s="63"/>
      <c r="I1679" s="63"/>
      <c r="J1679" s="64"/>
      <c r="K1679" s="64"/>
      <c r="L1679" s="65"/>
      <c r="M1679" s="65"/>
      <c r="N1679" s="65"/>
      <c r="O1679" s="66"/>
      <c r="P1679" s="124"/>
      <c r="Q1679" s="68"/>
      <c r="R1679" s="68"/>
      <c r="S1679" s="68"/>
      <c r="T1679" s="69">
        <f t="shared" si="178"/>
        <v>0</v>
      </c>
      <c r="U1679" s="68"/>
      <c r="V1679" s="70"/>
      <c r="W1679" s="70"/>
      <c r="X1679" s="71">
        <f t="shared" si="179"/>
        <v>0</v>
      </c>
      <c r="Y1679" s="72"/>
      <c r="Z1679" s="70"/>
      <c r="AA1679" s="68"/>
      <c r="AB1679" s="73"/>
      <c r="AC1679" s="70"/>
      <c r="AD1679" s="74"/>
      <c r="AE1679" s="68"/>
      <c r="AF1679" s="75"/>
      <c r="AG1679" s="15"/>
    </row>
    <row r="1680" s="4" customFormat="1" ht="28.5" customHeight="1" spans="1:33">
      <c r="A1680" s="61" t="s">
        <v>36</v>
      </c>
      <c r="B1680" s="61" t="s">
        <v>908</v>
      </c>
      <c r="C1680" s="61" t="s">
        <v>1134</v>
      </c>
      <c r="D1680" s="61" t="s">
        <v>1248</v>
      </c>
      <c r="E1680" s="62" t="s">
        <v>1292</v>
      </c>
      <c r="F1680" s="46">
        <v>46199</v>
      </c>
      <c r="G1680" s="46" t="str">
        <f t="shared" si="176"/>
        <v>袁欣宇2026-6-26</v>
      </c>
      <c r="H1680" s="63"/>
      <c r="I1680" s="63"/>
      <c r="J1680" s="64"/>
      <c r="K1680" s="64"/>
      <c r="L1680" s="65"/>
      <c r="M1680" s="65"/>
      <c r="N1680" s="65"/>
      <c r="O1680" s="66"/>
      <c r="P1680" s="124"/>
      <c r="Q1680" s="68"/>
      <c r="R1680" s="68"/>
      <c r="S1680" s="68"/>
      <c r="T1680" s="69">
        <f t="shared" si="178"/>
        <v>0</v>
      </c>
      <c r="U1680" s="68"/>
      <c r="V1680" s="70"/>
      <c r="W1680" s="70"/>
      <c r="X1680" s="71">
        <f t="shared" si="179"/>
        <v>0</v>
      </c>
      <c r="Y1680" s="72"/>
      <c r="Z1680" s="70"/>
      <c r="AA1680" s="68"/>
      <c r="AB1680" s="73"/>
      <c r="AC1680" s="70"/>
      <c r="AD1680" s="74"/>
      <c r="AE1680" s="68"/>
      <c r="AF1680" s="75"/>
      <c r="AG1680" s="15"/>
    </row>
    <row r="1681" s="4" customFormat="1" ht="28.5" customHeight="1" spans="1:33">
      <c r="A1681" s="61" t="s">
        <v>36</v>
      </c>
      <c r="B1681" s="61" t="s">
        <v>908</v>
      </c>
      <c r="C1681" s="61" t="s">
        <v>1134</v>
      </c>
      <c r="D1681" s="61" t="s">
        <v>1248</v>
      </c>
      <c r="E1681" s="62" t="s">
        <v>1292</v>
      </c>
      <c r="F1681" s="46">
        <v>46200</v>
      </c>
      <c r="G1681" s="46" t="str">
        <f t="shared" si="176"/>
        <v>袁欣宇2026-6-27</v>
      </c>
      <c r="H1681" s="63"/>
      <c r="I1681" s="63"/>
      <c r="J1681" s="64"/>
      <c r="K1681" s="64"/>
      <c r="L1681" s="65"/>
      <c r="M1681" s="65"/>
      <c r="N1681" s="79"/>
      <c r="O1681" s="66"/>
      <c r="P1681" s="124"/>
      <c r="Q1681" s="68"/>
      <c r="R1681" s="68"/>
      <c r="S1681" s="68"/>
      <c r="T1681" s="69">
        <f t="shared" si="178"/>
        <v>0</v>
      </c>
      <c r="U1681" s="68"/>
      <c r="V1681" s="70"/>
      <c r="W1681" s="70"/>
      <c r="X1681" s="71">
        <f t="shared" si="179"/>
        <v>0</v>
      </c>
      <c r="Y1681" s="72"/>
      <c r="Z1681" s="70"/>
      <c r="AA1681" s="68"/>
      <c r="AB1681" s="73"/>
      <c r="AC1681" s="70"/>
      <c r="AD1681" s="74"/>
      <c r="AE1681" s="68"/>
      <c r="AF1681" s="75"/>
      <c r="AG1681" s="15"/>
    </row>
    <row r="1682" s="4" customFormat="1" ht="28.5" customHeight="1" spans="1:33">
      <c r="A1682" s="61" t="s">
        <v>36</v>
      </c>
      <c r="B1682" s="61" t="s">
        <v>908</v>
      </c>
      <c r="C1682" s="61" t="s">
        <v>1134</v>
      </c>
      <c r="D1682" s="61" t="s">
        <v>1248</v>
      </c>
      <c r="E1682" s="62" t="s">
        <v>1292</v>
      </c>
      <c r="F1682" s="46">
        <v>46201</v>
      </c>
      <c r="G1682" s="46" t="str">
        <f t="shared" si="176"/>
        <v>袁欣宇2026-6-28</v>
      </c>
      <c r="H1682" s="63"/>
      <c r="I1682" s="63"/>
      <c r="J1682" s="64"/>
      <c r="K1682" s="64"/>
      <c r="L1682" s="65"/>
      <c r="M1682" s="65"/>
      <c r="N1682" s="65"/>
      <c r="O1682" s="66"/>
      <c r="P1682" s="124"/>
      <c r="Q1682" s="68"/>
      <c r="R1682" s="68"/>
      <c r="S1682" s="68"/>
      <c r="T1682" s="69">
        <f t="shared" si="178"/>
        <v>0</v>
      </c>
      <c r="U1682" s="68"/>
      <c r="V1682" s="70"/>
      <c r="W1682" s="70"/>
      <c r="X1682" s="71">
        <f t="shared" si="179"/>
        <v>0</v>
      </c>
      <c r="Y1682" s="72"/>
      <c r="Z1682" s="70"/>
      <c r="AA1682" s="68"/>
      <c r="AB1682" s="73"/>
      <c r="AC1682" s="70"/>
      <c r="AD1682" s="74"/>
      <c r="AE1682" s="68"/>
      <c r="AF1682" s="75"/>
      <c r="AG1682" s="15"/>
    </row>
    <row r="1683" s="4" customFormat="1" ht="28.5" customHeight="1" spans="1:33">
      <c r="A1683" s="61" t="s">
        <v>36</v>
      </c>
      <c r="B1683" s="61" t="s">
        <v>908</v>
      </c>
      <c r="C1683" s="61" t="s">
        <v>1134</v>
      </c>
      <c r="D1683" s="61" t="s">
        <v>1248</v>
      </c>
      <c r="E1683" s="62" t="s">
        <v>1292</v>
      </c>
      <c r="F1683" s="46">
        <v>46202</v>
      </c>
      <c r="G1683" s="46" t="str">
        <f t="shared" si="176"/>
        <v>袁欣宇2026-6-29</v>
      </c>
      <c r="H1683" s="63"/>
      <c r="I1683" s="63"/>
      <c r="J1683" s="64"/>
      <c r="K1683" s="64"/>
      <c r="L1683" s="65"/>
      <c r="M1683" s="65"/>
      <c r="N1683" s="79"/>
      <c r="O1683" s="66"/>
      <c r="P1683" s="124"/>
      <c r="Q1683" s="68"/>
      <c r="R1683" s="68"/>
      <c r="S1683" s="68"/>
      <c r="T1683" s="69">
        <f t="shared" si="178"/>
        <v>0</v>
      </c>
      <c r="U1683" s="68"/>
      <c r="V1683" s="70"/>
      <c r="W1683" s="70"/>
      <c r="X1683" s="71">
        <f t="shared" si="179"/>
        <v>0</v>
      </c>
      <c r="Y1683" s="72"/>
      <c r="Z1683" s="70"/>
      <c r="AA1683" s="68"/>
      <c r="AB1683" s="73"/>
      <c r="AC1683" s="70"/>
      <c r="AD1683" s="74"/>
      <c r="AE1683" s="68"/>
      <c r="AF1683" s="75"/>
      <c r="AG1683" s="15"/>
    </row>
    <row r="1684" s="3" customFormat="1" ht="28.5" customHeight="1" spans="1:33">
      <c r="A1684" s="61" t="s">
        <v>36</v>
      </c>
      <c r="B1684" s="61" t="s">
        <v>908</v>
      </c>
      <c r="C1684" s="61" t="s">
        <v>1134</v>
      </c>
      <c r="D1684" s="61" t="s">
        <v>1248</v>
      </c>
      <c r="E1684" s="62" t="s">
        <v>1292</v>
      </c>
      <c r="F1684" s="46">
        <v>46203</v>
      </c>
      <c r="G1684" s="46" t="str">
        <f t="shared" si="176"/>
        <v>袁欣宇2026-6-30</v>
      </c>
      <c r="H1684" s="63"/>
      <c r="I1684" s="63"/>
      <c r="J1684" s="64"/>
      <c r="K1684" s="64"/>
      <c r="L1684" s="65"/>
      <c r="M1684" s="65"/>
      <c r="N1684" s="65"/>
      <c r="O1684" s="66"/>
      <c r="P1684" s="124"/>
      <c r="Q1684" s="68"/>
      <c r="R1684" s="68"/>
      <c r="S1684" s="68"/>
      <c r="T1684" s="69">
        <f t="shared" si="178"/>
        <v>0</v>
      </c>
      <c r="U1684" s="68"/>
      <c r="V1684" s="70"/>
      <c r="W1684" s="70"/>
      <c r="X1684" s="71">
        <f t="shared" si="179"/>
        <v>0</v>
      </c>
      <c r="Y1684" s="72"/>
      <c r="Z1684" s="70"/>
      <c r="AA1684" s="68"/>
      <c r="AB1684" s="73"/>
      <c r="AC1684" s="70"/>
      <c r="AD1684" s="74"/>
      <c r="AE1684" s="68"/>
      <c r="AF1684" s="75"/>
      <c r="AG1684" s="15"/>
    </row>
    <row r="1685" s="3" customFormat="1" ht="28.5" customHeight="1" spans="1:33">
      <c r="A1685" s="61" t="s">
        <v>36</v>
      </c>
      <c r="B1685" s="61" t="s">
        <v>908</v>
      </c>
      <c r="C1685" s="61" t="s">
        <v>1134</v>
      </c>
      <c r="D1685" s="61" t="s">
        <v>1248</v>
      </c>
      <c r="E1685" s="62" t="s">
        <v>1292</v>
      </c>
      <c r="F1685" s="46">
        <v>46204</v>
      </c>
      <c r="G1685" s="46" t="str">
        <f t="shared" si="176"/>
        <v>袁欣宇2026-7-1</v>
      </c>
      <c r="H1685" s="63"/>
      <c r="I1685" s="63"/>
      <c r="J1685" s="64"/>
      <c r="K1685" s="64"/>
      <c r="L1685" s="65"/>
      <c r="M1685" s="65"/>
      <c r="N1685" s="65"/>
      <c r="O1685" s="66"/>
      <c r="P1685" s="124"/>
      <c r="Q1685" s="68"/>
      <c r="R1685" s="68"/>
      <c r="S1685" s="68"/>
      <c r="T1685" s="69">
        <f t="shared" si="178"/>
        <v>0</v>
      </c>
      <c r="U1685" s="68"/>
      <c r="V1685" s="70"/>
      <c r="W1685" s="70"/>
      <c r="X1685" s="71">
        <f t="shared" si="179"/>
        <v>0</v>
      </c>
      <c r="Y1685" s="72"/>
      <c r="Z1685" s="70"/>
      <c r="AA1685" s="68"/>
      <c r="AB1685" s="73"/>
      <c r="AC1685" s="70"/>
      <c r="AD1685" s="74"/>
      <c r="AE1685" s="68"/>
      <c r="AF1685" s="75"/>
      <c r="AG1685" s="15"/>
    </row>
    <row r="1686" s="4" customFormat="1" ht="28.5" customHeight="1" spans="1:33">
      <c r="A1686" s="84" t="s">
        <v>36</v>
      </c>
      <c r="B1686" s="84" t="s">
        <v>908</v>
      </c>
      <c r="C1686" s="84" t="s">
        <v>1134</v>
      </c>
      <c r="D1686" s="84" t="s">
        <v>1248</v>
      </c>
      <c r="E1686" s="85" t="s">
        <v>1292</v>
      </c>
      <c r="F1686" s="86">
        <v>46235</v>
      </c>
      <c r="G1686" s="46" t="str">
        <f t="shared" si="176"/>
        <v>袁欣宇2026-8-1</v>
      </c>
      <c r="H1686" s="63"/>
      <c r="I1686" s="63"/>
      <c r="J1686" s="64"/>
      <c r="K1686" s="64"/>
      <c r="L1686" s="65"/>
      <c r="M1686" s="65"/>
      <c r="N1686" s="91"/>
      <c r="O1686" s="66"/>
      <c r="P1686" s="87"/>
      <c r="Q1686" s="87"/>
      <c r="R1686" s="87"/>
      <c r="S1686" s="87"/>
      <c r="T1686" s="69">
        <f t="shared" si="178"/>
        <v>0</v>
      </c>
      <c r="U1686" s="87"/>
      <c r="V1686" s="87"/>
      <c r="W1686" s="87"/>
      <c r="X1686" s="71">
        <f t="shared" si="179"/>
        <v>0</v>
      </c>
      <c r="Y1686" s="88"/>
      <c r="Z1686" s="87"/>
      <c r="AA1686" s="87"/>
      <c r="AB1686" s="87"/>
      <c r="AC1686" s="87"/>
      <c r="AD1686" s="89"/>
      <c r="AE1686" s="87"/>
      <c r="AF1686" s="90"/>
      <c r="AG1686" s="15"/>
    </row>
    <row r="1687" ht="28.5" customHeight="1" spans="1:33">
      <c r="A1687" s="44" t="s">
        <v>36</v>
      </c>
      <c r="B1687" s="44" t="s">
        <v>908</v>
      </c>
      <c r="C1687" s="44" t="s">
        <v>1134</v>
      </c>
      <c r="D1687" s="44" t="s">
        <v>1248</v>
      </c>
      <c r="E1687" s="44" t="s">
        <v>1314</v>
      </c>
      <c r="F1687" s="45">
        <v>46173</v>
      </c>
      <c r="G1687" s="46" t="str">
        <f t="shared" si="176"/>
        <v>莫国铭2026-5-31</v>
      </c>
      <c r="H1687" s="112"/>
      <c r="I1687" s="112"/>
      <c r="J1687" s="113"/>
      <c r="K1687" s="113"/>
      <c r="L1687" s="113"/>
      <c r="M1687" s="114"/>
      <c r="N1687" s="114"/>
      <c r="O1687" s="115">
        <f t="shared" ref="O1687:AE1687" si="180">SUM(O1688:O1719)</f>
        <v>128</v>
      </c>
      <c r="P1687" s="116">
        <f t="shared" si="180"/>
        <v>0</v>
      </c>
      <c r="Q1687" s="117">
        <f t="shared" si="180"/>
        <v>-12.5</v>
      </c>
      <c r="R1687" s="117">
        <f t="shared" si="180"/>
        <v>0</v>
      </c>
      <c r="S1687" s="53">
        <f t="shared" si="180"/>
        <v>0</v>
      </c>
      <c r="T1687" s="118">
        <f t="shared" si="180"/>
        <v>115.5</v>
      </c>
      <c r="U1687" s="55">
        <f t="shared" si="180"/>
        <v>0</v>
      </c>
      <c r="V1687" s="118">
        <f t="shared" si="180"/>
        <v>42</v>
      </c>
      <c r="W1687" s="118">
        <f t="shared" si="180"/>
        <v>0</v>
      </c>
      <c r="X1687" s="119">
        <f t="shared" si="180"/>
        <v>157.5</v>
      </c>
      <c r="Y1687" s="120">
        <f t="shared" si="180"/>
        <v>0</v>
      </c>
      <c r="Z1687" s="118">
        <f t="shared" si="180"/>
        <v>0</v>
      </c>
      <c r="AA1687" s="121">
        <f t="shared" si="180"/>
        <v>56</v>
      </c>
      <c r="AB1687" s="118">
        <f t="shared" si="180"/>
        <v>8</v>
      </c>
      <c r="AC1687" s="118">
        <f t="shared" si="180"/>
        <v>0</v>
      </c>
      <c r="AD1687" s="122">
        <f t="shared" si="180"/>
        <v>0</v>
      </c>
      <c r="AE1687" s="121">
        <f t="shared" si="180"/>
        <v>0</v>
      </c>
      <c r="AF1687" s="60"/>
    </row>
    <row r="1688" ht="28.5" customHeight="1" spans="1:33">
      <c r="A1688" s="61" t="s">
        <v>36</v>
      </c>
      <c r="B1688" s="61" t="s">
        <v>908</v>
      </c>
      <c r="C1688" s="61" t="s">
        <v>1134</v>
      </c>
      <c r="D1688" s="61" t="s">
        <v>1248</v>
      </c>
      <c r="E1688" s="62" t="s">
        <v>1314</v>
      </c>
      <c r="F1688" s="46">
        <v>46174</v>
      </c>
      <c r="G1688" s="46" t="str">
        <f t="shared" si="176"/>
        <v>莫国铭2026-6-1</v>
      </c>
      <c r="H1688" s="63" t="s">
        <v>1315</v>
      </c>
      <c r="I1688" s="63" t="s">
        <v>1316</v>
      </c>
      <c r="J1688" s="64"/>
      <c r="K1688" s="64"/>
      <c r="L1688" s="65"/>
      <c r="M1688" s="65"/>
      <c r="N1688" s="65"/>
      <c r="O1688" s="66">
        <v>8</v>
      </c>
      <c r="P1688" s="125"/>
      <c r="Q1688" s="68"/>
      <c r="R1688" s="68"/>
      <c r="S1688" s="68"/>
      <c r="T1688" s="69">
        <f t="shared" ref="T1688:T1719" si="181">SUM(O1688:S1688)</f>
        <v>8</v>
      </c>
      <c r="U1688" s="68"/>
      <c r="V1688" s="70">
        <v>3</v>
      </c>
      <c r="W1688" s="70"/>
      <c r="X1688" s="71">
        <f t="shared" ref="X1688:X1719" si="182">SUM(T1688:W1688)</f>
        <v>11</v>
      </c>
      <c r="Y1688" s="72"/>
      <c r="Z1688" s="70"/>
      <c r="AA1688" s="68">
        <v>4</v>
      </c>
      <c r="AB1688" s="73"/>
      <c r="AC1688" s="70"/>
      <c r="AD1688" s="74"/>
      <c r="AE1688" s="68"/>
      <c r="AF1688" s="75"/>
    </row>
    <row r="1689" ht="28.5" customHeight="1" spans="1:33">
      <c r="A1689" s="61" t="s">
        <v>36</v>
      </c>
      <c r="B1689" s="61" t="s">
        <v>908</v>
      </c>
      <c r="C1689" s="61" t="s">
        <v>1134</v>
      </c>
      <c r="D1689" s="61" t="s">
        <v>1248</v>
      </c>
      <c r="E1689" s="62" t="s">
        <v>1314</v>
      </c>
      <c r="F1689" s="46">
        <v>46175</v>
      </c>
      <c r="G1689" s="46" t="str">
        <f t="shared" si="176"/>
        <v>莫国铭2026-6-2</v>
      </c>
      <c r="H1689" s="63" t="s">
        <v>1317</v>
      </c>
      <c r="I1689" s="63" t="s">
        <v>1318</v>
      </c>
      <c r="J1689" s="64"/>
      <c r="K1689" s="64"/>
      <c r="L1689" s="65"/>
      <c r="M1689" s="65"/>
      <c r="N1689" s="65"/>
      <c r="O1689" s="66">
        <v>8</v>
      </c>
      <c r="P1689" s="125"/>
      <c r="Q1689" s="68"/>
      <c r="R1689" s="68"/>
      <c r="S1689" s="68"/>
      <c r="T1689" s="69">
        <f t="shared" si="181"/>
        <v>8</v>
      </c>
      <c r="U1689" s="68"/>
      <c r="V1689" s="70">
        <v>3</v>
      </c>
      <c r="W1689" s="70"/>
      <c r="X1689" s="71">
        <f t="shared" si="182"/>
        <v>11</v>
      </c>
      <c r="Y1689" s="72"/>
      <c r="Z1689" s="70"/>
      <c r="AA1689" s="68">
        <v>4</v>
      </c>
      <c r="AB1689" s="73"/>
      <c r="AC1689" s="70"/>
      <c r="AD1689" s="74"/>
      <c r="AE1689" s="68"/>
      <c r="AF1689" s="75"/>
    </row>
    <row r="1690" ht="28.5" customHeight="1" spans="1:33">
      <c r="A1690" s="61" t="s">
        <v>36</v>
      </c>
      <c r="B1690" s="61" t="s">
        <v>908</v>
      </c>
      <c r="C1690" s="61" t="s">
        <v>1134</v>
      </c>
      <c r="D1690" s="61" t="s">
        <v>1248</v>
      </c>
      <c r="E1690" s="62" t="s">
        <v>1314</v>
      </c>
      <c r="F1690" s="46">
        <v>46176</v>
      </c>
      <c r="G1690" s="46" t="str">
        <f t="shared" si="176"/>
        <v>莫国铭2026-6-3</v>
      </c>
      <c r="H1690" s="63" t="s">
        <v>1319</v>
      </c>
      <c r="I1690" s="63" t="s">
        <v>1320</v>
      </c>
      <c r="J1690" s="64"/>
      <c r="K1690" s="64"/>
      <c r="L1690" s="65"/>
      <c r="M1690" s="65"/>
      <c r="N1690" s="65"/>
      <c r="O1690" s="66">
        <v>8</v>
      </c>
      <c r="P1690" s="125"/>
      <c r="Q1690" s="68"/>
      <c r="R1690" s="68"/>
      <c r="S1690" s="68"/>
      <c r="T1690" s="69">
        <f t="shared" si="181"/>
        <v>8</v>
      </c>
      <c r="U1690" s="68"/>
      <c r="V1690" s="70">
        <v>2.5</v>
      </c>
      <c r="W1690" s="70"/>
      <c r="X1690" s="71">
        <f t="shared" si="182"/>
        <v>10.5</v>
      </c>
      <c r="Y1690" s="72"/>
      <c r="Z1690" s="70"/>
      <c r="AA1690" s="68">
        <v>4</v>
      </c>
      <c r="AB1690" s="73"/>
      <c r="AC1690" s="70"/>
      <c r="AD1690" s="74"/>
      <c r="AE1690" s="68"/>
      <c r="AF1690" s="75"/>
    </row>
    <row r="1691" ht="28.5" customHeight="1" spans="1:33">
      <c r="A1691" s="61" t="s">
        <v>36</v>
      </c>
      <c r="B1691" s="61" t="s">
        <v>908</v>
      </c>
      <c r="C1691" s="61" t="s">
        <v>1134</v>
      </c>
      <c r="D1691" s="61" t="s">
        <v>1248</v>
      </c>
      <c r="E1691" s="62" t="s">
        <v>1314</v>
      </c>
      <c r="F1691" s="46">
        <v>46177</v>
      </c>
      <c r="G1691" s="46" t="str">
        <f t="shared" si="176"/>
        <v>莫国铭2026-6-4</v>
      </c>
      <c r="H1691" s="63" t="s">
        <v>1321</v>
      </c>
      <c r="I1691" s="63" t="s">
        <v>1322</v>
      </c>
      <c r="J1691" s="64"/>
      <c r="K1691" s="64"/>
      <c r="L1691" s="65"/>
      <c r="M1691" s="65"/>
      <c r="N1691" s="65"/>
      <c r="O1691" s="66">
        <v>8</v>
      </c>
      <c r="P1691" s="125"/>
      <c r="Q1691" s="68"/>
      <c r="R1691" s="68"/>
      <c r="S1691" s="68"/>
      <c r="T1691" s="69">
        <f t="shared" si="181"/>
        <v>8</v>
      </c>
      <c r="U1691" s="68"/>
      <c r="V1691" s="70">
        <v>3</v>
      </c>
      <c r="W1691" s="70"/>
      <c r="X1691" s="71">
        <f t="shared" si="182"/>
        <v>11</v>
      </c>
      <c r="Y1691" s="72"/>
      <c r="Z1691" s="70"/>
      <c r="AA1691" s="68">
        <v>4</v>
      </c>
      <c r="AB1691" s="73"/>
      <c r="AC1691" s="70"/>
      <c r="AD1691" s="74"/>
      <c r="AE1691" s="68"/>
      <c r="AF1691" s="75"/>
    </row>
    <row r="1692" ht="28.5" customHeight="1" spans="1:33">
      <c r="A1692" s="61" t="s">
        <v>36</v>
      </c>
      <c r="B1692" s="61" t="s">
        <v>908</v>
      </c>
      <c r="C1692" s="61" t="s">
        <v>1134</v>
      </c>
      <c r="D1692" s="61" t="s">
        <v>1248</v>
      </c>
      <c r="E1692" s="62" t="s">
        <v>1314</v>
      </c>
      <c r="F1692" s="46">
        <v>46178</v>
      </c>
      <c r="G1692" s="46" t="str">
        <f t="shared" si="176"/>
        <v>莫国铭2026-6-5</v>
      </c>
      <c r="H1692" s="63"/>
      <c r="I1692" s="63"/>
      <c r="J1692" s="64"/>
      <c r="K1692" s="64"/>
      <c r="L1692" s="65" t="s">
        <v>73</v>
      </c>
      <c r="M1692" s="65"/>
      <c r="N1692" s="65"/>
      <c r="O1692" s="66">
        <v>8</v>
      </c>
      <c r="P1692" s="125"/>
      <c r="Q1692" s="68">
        <v>-8</v>
      </c>
      <c r="R1692" s="68"/>
      <c r="S1692" s="68"/>
      <c r="T1692" s="69">
        <f t="shared" si="181"/>
        <v>0</v>
      </c>
      <c r="U1692" s="68"/>
      <c r="V1692" s="70"/>
      <c r="W1692" s="70"/>
      <c r="X1692" s="71">
        <f t="shared" si="182"/>
        <v>0</v>
      </c>
      <c r="Y1692" s="72"/>
      <c r="Z1692" s="70"/>
      <c r="AA1692" s="68"/>
      <c r="AB1692" s="73"/>
      <c r="AC1692" s="70"/>
      <c r="AD1692" s="74"/>
      <c r="AE1692" s="68"/>
      <c r="AF1692" s="75"/>
    </row>
    <row r="1693" ht="28.5" customHeight="1" spans="1:33">
      <c r="A1693" s="61" t="s">
        <v>36</v>
      </c>
      <c r="B1693" s="61" t="s">
        <v>908</v>
      </c>
      <c r="C1693" s="61" t="s">
        <v>1134</v>
      </c>
      <c r="D1693" s="61" t="s">
        <v>1248</v>
      </c>
      <c r="E1693" s="62" t="s">
        <v>1314</v>
      </c>
      <c r="F1693" s="46">
        <v>46179</v>
      </c>
      <c r="G1693" s="46" t="str">
        <f t="shared" si="176"/>
        <v>莫国铭2026-6-6</v>
      </c>
      <c r="H1693" s="63" t="s">
        <v>1323</v>
      </c>
      <c r="I1693" s="63" t="s">
        <v>669</v>
      </c>
      <c r="J1693" s="64"/>
      <c r="K1693" s="64"/>
      <c r="L1693" s="65"/>
      <c r="M1693" s="65"/>
      <c r="N1693" s="65"/>
      <c r="O1693" s="66">
        <v>8</v>
      </c>
      <c r="P1693" s="125"/>
      <c r="Q1693" s="68"/>
      <c r="R1693" s="68"/>
      <c r="S1693" s="68"/>
      <c r="T1693" s="69">
        <f t="shared" si="181"/>
        <v>8</v>
      </c>
      <c r="U1693" s="68"/>
      <c r="V1693" s="70"/>
      <c r="W1693" s="70"/>
      <c r="X1693" s="71">
        <f t="shared" si="182"/>
        <v>8</v>
      </c>
      <c r="Y1693" s="72"/>
      <c r="Z1693" s="70"/>
      <c r="AA1693" s="68">
        <v>2</v>
      </c>
      <c r="AB1693" s="73"/>
      <c r="AC1693" s="70"/>
      <c r="AD1693" s="74"/>
      <c r="AE1693" s="68"/>
      <c r="AF1693" s="75"/>
    </row>
    <row r="1694" ht="28.5" customHeight="1" spans="1:33">
      <c r="A1694" s="61" t="s">
        <v>36</v>
      </c>
      <c r="B1694" s="61" t="s">
        <v>908</v>
      </c>
      <c r="C1694" s="61" t="s">
        <v>1134</v>
      </c>
      <c r="D1694" s="61" t="s">
        <v>1248</v>
      </c>
      <c r="E1694" s="62" t="s">
        <v>1314</v>
      </c>
      <c r="F1694" s="77">
        <v>46180</v>
      </c>
      <c r="G1694" s="46" t="str">
        <f t="shared" si="176"/>
        <v>莫国铭2026-6-7</v>
      </c>
      <c r="H1694" s="63"/>
      <c r="I1694" s="63"/>
      <c r="J1694" s="64"/>
      <c r="K1694" s="64"/>
      <c r="L1694" s="65"/>
      <c r="M1694" s="65"/>
      <c r="N1694" s="65"/>
      <c r="O1694" s="66"/>
      <c r="P1694" s="125"/>
      <c r="Q1694" s="68"/>
      <c r="R1694" s="68"/>
      <c r="S1694" s="68"/>
      <c r="T1694" s="69">
        <f t="shared" si="181"/>
        <v>0</v>
      </c>
      <c r="U1694" s="68"/>
      <c r="V1694" s="70"/>
      <c r="W1694" s="70"/>
      <c r="X1694" s="71">
        <f t="shared" si="182"/>
        <v>0</v>
      </c>
      <c r="Y1694" s="72"/>
      <c r="Z1694" s="70"/>
      <c r="AA1694" s="68"/>
      <c r="AB1694" s="73"/>
      <c r="AC1694" s="70"/>
      <c r="AD1694" s="74"/>
      <c r="AE1694" s="68"/>
      <c r="AF1694" s="75"/>
    </row>
    <row r="1695" ht="28.5" customHeight="1" spans="1:33">
      <c r="A1695" s="61" t="s">
        <v>36</v>
      </c>
      <c r="B1695" s="61" t="s">
        <v>908</v>
      </c>
      <c r="C1695" s="61" t="s">
        <v>1134</v>
      </c>
      <c r="D1695" s="61" t="s">
        <v>1248</v>
      </c>
      <c r="E1695" s="62" t="s">
        <v>1314</v>
      </c>
      <c r="F1695" s="46">
        <v>46181</v>
      </c>
      <c r="G1695" s="46" t="str">
        <f t="shared" si="176"/>
        <v>莫国铭2026-6-8</v>
      </c>
      <c r="H1695" s="63" t="s">
        <v>1324</v>
      </c>
      <c r="I1695" s="63" t="s">
        <v>1325</v>
      </c>
      <c r="J1695" s="64"/>
      <c r="K1695" s="64"/>
      <c r="L1695" s="65" t="s">
        <v>1326</v>
      </c>
      <c r="M1695" s="65"/>
      <c r="N1695" s="65"/>
      <c r="O1695" s="66">
        <v>8</v>
      </c>
      <c r="P1695" s="125"/>
      <c r="Q1695" s="68">
        <v>-4.5</v>
      </c>
      <c r="R1695" s="68"/>
      <c r="S1695" s="68"/>
      <c r="T1695" s="69">
        <f t="shared" si="181"/>
        <v>3.5</v>
      </c>
      <c r="U1695" s="68"/>
      <c r="V1695" s="70"/>
      <c r="W1695" s="70"/>
      <c r="X1695" s="71">
        <f t="shared" si="182"/>
        <v>3.5</v>
      </c>
      <c r="Y1695" s="72"/>
      <c r="Z1695" s="70"/>
      <c r="AA1695" s="68">
        <v>2</v>
      </c>
      <c r="AB1695" s="73"/>
      <c r="AC1695" s="70"/>
      <c r="AD1695" s="74"/>
      <c r="AE1695" s="68"/>
      <c r="AF1695" s="75"/>
    </row>
    <row r="1696" ht="28.5" customHeight="1" spans="1:33">
      <c r="A1696" s="61" t="s">
        <v>36</v>
      </c>
      <c r="B1696" s="61" t="s">
        <v>908</v>
      </c>
      <c r="C1696" s="61" t="s">
        <v>1134</v>
      </c>
      <c r="D1696" s="61" t="s">
        <v>1248</v>
      </c>
      <c r="E1696" s="62" t="s">
        <v>1314</v>
      </c>
      <c r="F1696" s="78">
        <v>46182</v>
      </c>
      <c r="G1696" s="46" t="str">
        <f t="shared" si="176"/>
        <v>莫国铭2026-6-9</v>
      </c>
      <c r="H1696" s="63" t="s">
        <v>1327</v>
      </c>
      <c r="I1696" s="63" t="s">
        <v>1328</v>
      </c>
      <c r="J1696" s="64"/>
      <c r="K1696" s="64"/>
      <c r="L1696" s="65"/>
      <c r="M1696" s="65"/>
      <c r="N1696" s="65"/>
      <c r="O1696" s="66">
        <v>8</v>
      </c>
      <c r="P1696" s="125"/>
      <c r="Q1696" s="68"/>
      <c r="R1696" s="68"/>
      <c r="S1696" s="68"/>
      <c r="T1696" s="69">
        <f t="shared" si="181"/>
        <v>8</v>
      </c>
      <c r="U1696" s="68"/>
      <c r="V1696" s="70">
        <v>3.5</v>
      </c>
      <c r="W1696" s="70"/>
      <c r="X1696" s="71">
        <f t="shared" si="182"/>
        <v>11.5</v>
      </c>
      <c r="Y1696" s="72"/>
      <c r="Z1696" s="70"/>
      <c r="AA1696" s="68">
        <v>4</v>
      </c>
      <c r="AB1696" s="73"/>
      <c r="AC1696" s="70"/>
      <c r="AD1696" s="74"/>
      <c r="AE1696" s="68"/>
      <c r="AF1696" s="75"/>
    </row>
    <row r="1697" ht="28.5" customHeight="1" spans="1:32">
      <c r="A1697" s="61" t="s">
        <v>36</v>
      </c>
      <c r="B1697" s="61" t="s">
        <v>908</v>
      </c>
      <c r="C1697" s="61" t="s">
        <v>1134</v>
      </c>
      <c r="D1697" s="61" t="s">
        <v>1248</v>
      </c>
      <c r="E1697" s="62" t="s">
        <v>1314</v>
      </c>
      <c r="F1697" s="46">
        <v>46183</v>
      </c>
      <c r="G1697" s="46" t="str">
        <f t="shared" si="176"/>
        <v>莫国铭2026-6-10</v>
      </c>
      <c r="H1697" s="63" t="s">
        <v>1329</v>
      </c>
      <c r="I1697" s="63" t="s">
        <v>1330</v>
      </c>
      <c r="J1697" s="64"/>
      <c r="K1697" s="64"/>
      <c r="L1697" s="65"/>
      <c r="M1697" s="65"/>
      <c r="N1697" s="65"/>
      <c r="O1697" s="66">
        <v>8</v>
      </c>
      <c r="P1697" s="125"/>
      <c r="Q1697" s="68"/>
      <c r="R1697" s="68"/>
      <c r="S1697" s="68"/>
      <c r="T1697" s="69">
        <f t="shared" si="181"/>
        <v>8</v>
      </c>
      <c r="U1697" s="68"/>
      <c r="V1697" s="70">
        <v>2.5</v>
      </c>
      <c r="W1697" s="70"/>
      <c r="X1697" s="71">
        <f t="shared" si="182"/>
        <v>10.5</v>
      </c>
      <c r="Y1697" s="72"/>
      <c r="Z1697" s="70"/>
      <c r="AA1697" s="68">
        <v>4</v>
      </c>
      <c r="AB1697" s="73"/>
      <c r="AC1697" s="70"/>
      <c r="AD1697" s="74"/>
      <c r="AE1697" s="68"/>
      <c r="AF1697" s="75"/>
    </row>
    <row r="1698" ht="28.5" customHeight="1" spans="1:32">
      <c r="A1698" s="61" t="s">
        <v>36</v>
      </c>
      <c r="B1698" s="61" t="s">
        <v>908</v>
      </c>
      <c r="C1698" s="61" t="s">
        <v>1134</v>
      </c>
      <c r="D1698" s="61" t="s">
        <v>1248</v>
      </c>
      <c r="E1698" s="62" t="s">
        <v>1314</v>
      </c>
      <c r="F1698" s="46">
        <v>46184</v>
      </c>
      <c r="G1698" s="46" t="str">
        <f t="shared" si="176"/>
        <v>莫国铭2026-6-11</v>
      </c>
      <c r="H1698" s="63" t="s">
        <v>1331</v>
      </c>
      <c r="I1698" s="63" t="s">
        <v>1332</v>
      </c>
      <c r="J1698" s="64"/>
      <c r="K1698" s="64"/>
      <c r="L1698" s="65"/>
      <c r="M1698" s="65"/>
      <c r="N1698" s="65"/>
      <c r="O1698" s="66">
        <v>8</v>
      </c>
      <c r="P1698" s="125"/>
      <c r="Q1698" s="68"/>
      <c r="R1698" s="68"/>
      <c r="S1698" s="68"/>
      <c r="T1698" s="69">
        <f t="shared" si="181"/>
        <v>8</v>
      </c>
      <c r="U1698" s="68"/>
      <c r="V1698" s="70">
        <v>3</v>
      </c>
      <c r="W1698" s="70"/>
      <c r="X1698" s="71">
        <f t="shared" si="182"/>
        <v>11</v>
      </c>
      <c r="Y1698" s="72"/>
      <c r="Z1698" s="70"/>
      <c r="AA1698" s="68">
        <v>4</v>
      </c>
      <c r="AB1698" s="73"/>
      <c r="AC1698" s="70"/>
      <c r="AD1698" s="74"/>
      <c r="AE1698" s="68"/>
      <c r="AF1698" s="75"/>
    </row>
    <row r="1699" ht="28.5" customHeight="1" spans="1:32">
      <c r="A1699" s="61" t="s">
        <v>36</v>
      </c>
      <c r="B1699" s="61" t="s">
        <v>908</v>
      </c>
      <c r="C1699" s="61" t="s">
        <v>1134</v>
      </c>
      <c r="D1699" s="61" t="s">
        <v>1248</v>
      </c>
      <c r="E1699" s="62" t="s">
        <v>1314</v>
      </c>
      <c r="F1699" s="46">
        <v>46185</v>
      </c>
      <c r="G1699" s="46" t="str">
        <f t="shared" si="176"/>
        <v>莫国铭2026-6-12</v>
      </c>
      <c r="H1699" s="63" t="s">
        <v>1333</v>
      </c>
      <c r="I1699" s="63" t="s">
        <v>1334</v>
      </c>
      <c r="J1699" s="64"/>
      <c r="K1699" s="64"/>
      <c r="L1699" s="65"/>
      <c r="M1699" s="65"/>
      <c r="N1699" s="65"/>
      <c r="O1699" s="66">
        <v>8</v>
      </c>
      <c r="P1699" s="125"/>
      <c r="Q1699" s="68"/>
      <c r="R1699" s="68"/>
      <c r="S1699" s="68"/>
      <c r="T1699" s="69">
        <f t="shared" si="181"/>
        <v>8</v>
      </c>
      <c r="U1699" s="68"/>
      <c r="V1699" s="70">
        <v>3</v>
      </c>
      <c r="W1699" s="70"/>
      <c r="X1699" s="71">
        <f t="shared" si="182"/>
        <v>11</v>
      </c>
      <c r="Y1699" s="72"/>
      <c r="Z1699" s="70"/>
      <c r="AA1699" s="68">
        <v>4</v>
      </c>
      <c r="AB1699" s="73"/>
      <c r="AC1699" s="70"/>
      <c r="AD1699" s="74"/>
      <c r="AE1699" s="68"/>
      <c r="AF1699" s="75"/>
    </row>
    <row r="1700" ht="28.5" customHeight="1" spans="1:32">
      <c r="A1700" s="61" t="s">
        <v>36</v>
      </c>
      <c r="B1700" s="61" t="s">
        <v>908</v>
      </c>
      <c r="C1700" s="61" t="s">
        <v>1134</v>
      </c>
      <c r="D1700" s="61" t="s">
        <v>1248</v>
      </c>
      <c r="E1700" s="62" t="s">
        <v>1314</v>
      </c>
      <c r="F1700" s="77">
        <v>46186</v>
      </c>
      <c r="G1700" s="46" t="str">
        <f t="shared" si="176"/>
        <v>莫国铭2026-6-13</v>
      </c>
      <c r="H1700" s="63" t="s">
        <v>1277</v>
      </c>
      <c r="I1700" s="63" t="s">
        <v>1335</v>
      </c>
      <c r="J1700" s="64"/>
      <c r="K1700" s="64"/>
      <c r="L1700" s="65"/>
      <c r="M1700" s="65"/>
      <c r="N1700" s="65"/>
      <c r="O1700" s="66"/>
      <c r="P1700" s="125"/>
      <c r="Q1700" s="68"/>
      <c r="R1700" s="68"/>
      <c r="S1700" s="68"/>
      <c r="T1700" s="69">
        <f t="shared" si="181"/>
        <v>0</v>
      </c>
      <c r="U1700" s="68"/>
      <c r="V1700" s="70">
        <v>8</v>
      </c>
      <c r="W1700" s="70"/>
      <c r="X1700" s="71">
        <f t="shared" si="182"/>
        <v>8</v>
      </c>
      <c r="Y1700" s="72"/>
      <c r="Z1700" s="70"/>
      <c r="AA1700" s="68">
        <v>2</v>
      </c>
      <c r="AB1700" s="73"/>
      <c r="AC1700" s="70"/>
      <c r="AD1700" s="74"/>
      <c r="AE1700" s="68"/>
      <c r="AF1700" s="80"/>
    </row>
    <row r="1701" ht="28.5" customHeight="1" spans="1:32">
      <c r="A1701" s="61" t="s">
        <v>36</v>
      </c>
      <c r="B1701" s="61" t="s">
        <v>908</v>
      </c>
      <c r="C1701" s="61" t="s">
        <v>1134</v>
      </c>
      <c r="D1701" s="61" t="s">
        <v>1248</v>
      </c>
      <c r="E1701" s="62" t="s">
        <v>1314</v>
      </c>
      <c r="F1701" s="77">
        <v>46187</v>
      </c>
      <c r="G1701" s="46" t="str">
        <f t="shared" ref="G1701:G1764" si="183">E1701&amp;TEXT(MID(F1701,1,5),"YYYY-m-d")</f>
        <v>莫国铭2026-6-14</v>
      </c>
      <c r="H1701" s="63"/>
      <c r="I1701" s="63"/>
      <c r="J1701" s="64"/>
      <c r="K1701" s="64"/>
      <c r="L1701" s="65"/>
      <c r="M1701" s="65"/>
      <c r="N1701" s="65"/>
      <c r="O1701" s="66"/>
      <c r="P1701" s="125"/>
      <c r="Q1701" s="68"/>
      <c r="R1701" s="68"/>
      <c r="S1701" s="68"/>
      <c r="T1701" s="69">
        <f t="shared" si="181"/>
        <v>0</v>
      </c>
      <c r="U1701" s="68"/>
      <c r="V1701" s="70"/>
      <c r="W1701" s="70"/>
      <c r="X1701" s="71">
        <f t="shared" si="182"/>
        <v>0</v>
      </c>
      <c r="Y1701" s="72"/>
      <c r="Z1701" s="70"/>
      <c r="AA1701" s="68"/>
      <c r="AB1701" s="73"/>
      <c r="AC1701" s="70"/>
      <c r="AD1701" s="74"/>
      <c r="AE1701" s="68"/>
      <c r="AF1701" s="80"/>
    </row>
    <row r="1702" ht="28.5" customHeight="1" spans="1:32">
      <c r="A1702" s="61" t="s">
        <v>36</v>
      </c>
      <c r="B1702" s="61" t="s">
        <v>908</v>
      </c>
      <c r="C1702" s="61" t="s">
        <v>1134</v>
      </c>
      <c r="D1702" s="61" t="s">
        <v>1248</v>
      </c>
      <c r="E1702" s="62" t="s">
        <v>1314</v>
      </c>
      <c r="F1702" s="46">
        <v>46188</v>
      </c>
      <c r="G1702" s="46" t="str">
        <f t="shared" si="183"/>
        <v>莫国铭2026-6-15</v>
      </c>
      <c r="H1702" s="63" t="s">
        <v>1336</v>
      </c>
      <c r="I1702" s="63" t="s">
        <v>1337</v>
      </c>
      <c r="J1702" s="64"/>
      <c r="K1702" s="64"/>
      <c r="L1702" s="65"/>
      <c r="M1702" s="65"/>
      <c r="N1702" s="65"/>
      <c r="O1702" s="66">
        <v>8</v>
      </c>
      <c r="P1702" s="125"/>
      <c r="Q1702" s="68"/>
      <c r="R1702" s="68"/>
      <c r="S1702" s="68"/>
      <c r="T1702" s="69">
        <f t="shared" si="181"/>
        <v>8</v>
      </c>
      <c r="U1702" s="68"/>
      <c r="V1702" s="70">
        <v>2.5</v>
      </c>
      <c r="W1702" s="70"/>
      <c r="X1702" s="71">
        <f t="shared" si="182"/>
        <v>10.5</v>
      </c>
      <c r="Y1702" s="72"/>
      <c r="Z1702" s="70"/>
      <c r="AA1702" s="68">
        <v>4</v>
      </c>
      <c r="AB1702" s="73"/>
      <c r="AC1702" s="70"/>
      <c r="AD1702" s="74"/>
      <c r="AE1702" s="68"/>
      <c r="AF1702" s="75"/>
    </row>
    <row r="1703" ht="28.5" customHeight="1" spans="1:32">
      <c r="A1703" s="61" t="s">
        <v>36</v>
      </c>
      <c r="B1703" s="61" t="s">
        <v>908</v>
      </c>
      <c r="C1703" s="61" t="s">
        <v>1134</v>
      </c>
      <c r="D1703" s="61" t="s">
        <v>1248</v>
      </c>
      <c r="E1703" s="62" t="s">
        <v>1314</v>
      </c>
      <c r="F1703" s="46">
        <v>46189</v>
      </c>
      <c r="G1703" s="46" t="str">
        <f t="shared" si="183"/>
        <v>莫国铭2026-6-16</v>
      </c>
      <c r="H1703" s="63" t="s">
        <v>1338</v>
      </c>
      <c r="I1703" s="63" t="s">
        <v>1339</v>
      </c>
      <c r="J1703" s="64"/>
      <c r="K1703" s="64"/>
      <c r="L1703" s="65"/>
      <c r="M1703" s="65"/>
      <c r="N1703" s="65"/>
      <c r="O1703" s="66">
        <v>8</v>
      </c>
      <c r="P1703" s="98"/>
      <c r="Q1703" s="68"/>
      <c r="R1703" s="68"/>
      <c r="S1703" s="68"/>
      <c r="T1703" s="69">
        <f t="shared" si="181"/>
        <v>8</v>
      </c>
      <c r="U1703" s="68"/>
      <c r="V1703" s="70">
        <v>2.5</v>
      </c>
      <c r="W1703" s="70"/>
      <c r="X1703" s="71">
        <f t="shared" si="182"/>
        <v>10.5</v>
      </c>
      <c r="Y1703" s="72"/>
      <c r="Z1703" s="70"/>
      <c r="AA1703" s="68">
        <v>4</v>
      </c>
      <c r="AB1703" s="73"/>
      <c r="AC1703" s="70"/>
      <c r="AD1703" s="74"/>
      <c r="AE1703" s="68"/>
      <c r="AF1703" s="80"/>
    </row>
    <row r="1704" ht="28.5" customHeight="1" spans="1:32">
      <c r="A1704" s="61" t="s">
        <v>36</v>
      </c>
      <c r="B1704" s="61" t="s">
        <v>908</v>
      </c>
      <c r="C1704" s="61" t="s">
        <v>1134</v>
      </c>
      <c r="D1704" s="61" t="s">
        <v>1248</v>
      </c>
      <c r="E1704" s="62" t="s">
        <v>1314</v>
      </c>
      <c r="F1704" s="46">
        <v>46190</v>
      </c>
      <c r="G1704" s="46" t="str">
        <f t="shared" si="183"/>
        <v>莫国铭2026-6-17</v>
      </c>
      <c r="H1704" s="63" t="s">
        <v>1340</v>
      </c>
      <c r="I1704" s="63" t="s">
        <v>1341</v>
      </c>
      <c r="J1704" s="64"/>
      <c r="K1704" s="64"/>
      <c r="L1704" s="65"/>
      <c r="M1704" s="65"/>
      <c r="N1704" s="65"/>
      <c r="O1704" s="66">
        <v>8</v>
      </c>
      <c r="P1704" s="125"/>
      <c r="Q1704" s="68"/>
      <c r="R1704" s="68"/>
      <c r="S1704" s="68"/>
      <c r="T1704" s="69">
        <f t="shared" si="181"/>
        <v>8</v>
      </c>
      <c r="U1704" s="68"/>
      <c r="V1704" s="70">
        <v>3</v>
      </c>
      <c r="W1704" s="70"/>
      <c r="X1704" s="71">
        <f t="shared" si="182"/>
        <v>11</v>
      </c>
      <c r="Y1704" s="72"/>
      <c r="Z1704" s="70"/>
      <c r="AA1704" s="68">
        <v>4</v>
      </c>
      <c r="AB1704" s="73"/>
      <c r="AC1704" s="70"/>
      <c r="AD1704" s="74"/>
      <c r="AE1704" s="68"/>
      <c r="AF1704" s="75"/>
    </row>
    <row r="1705" ht="28.5" customHeight="1" spans="1:32">
      <c r="A1705" s="61" t="s">
        <v>36</v>
      </c>
      <c r="B1705" s="61" t="s">
        <v>908</v>
      </c>
      <c r="C1705" s="61" t="s">
        <v>1134</v>
      </c>
      <c r="D1705" s="61" t="s">
        <v>1248</v>
      </c>
      <c r="E1705" s="62" t="s">
        <v>1314</v>
      </c>
      <c r="F1705" s="46">
        <v>46191</v>
      </c>
      <c r="G1705" s="46" t="str">
        <f t="shared" si="183"/>
        <v>莫国铭2026-6-18</v>
      </c>
      <c r="H1705" s="63" t="s">
        <v>962</v>
      </c>
      <c r="I1705" s="63" t="s">
        <v>836</v>
      </c>
      <c r="J1705" s="64"/>
      <c r="K1705" s="64"/>
      <c r="L1705" s="65"/>
      <c r="M1705" s="65"/>
      <c r="N1705" s="65"/>
      <c r="O1705" s="66">
        <v>8</v>
      </c>
      <c r="P1705" s="125"/>
      <c r="Q1705" s="68"/>
      <c r="R1705" s="68"/>
      <c r="S1705" s="68"/>
      <c r="T1705" s="69">
        <f t="shared" si="181"/>
        <v>8</v>
      </c>
      <c r="U1705" s="68"/>
      <c r="V1705" s="70"/>
      <c r="W1705" s="70"/>
      <c r="X1705" s="71">
        <f t="shared" si="182"/>
        <v>8</v>
      </c>
      <c r="Y1705" s="72"/>
      <c r="Z1705" s="70"/>
      <c r="AA1705" s="68">
        <v>2</v>
      </c>
      <c r="AB1705" s="73"/>
      <c r="AC1705" s="70"/>
      <c r="AD1705" s="74"/>
      <c r="AE1705" s="68"/>
      <c r="AF1705" s="75"/>
    </row>
    <row r="1706" ht="28.5" customHeight="1" spans="1:32">
      <c r="A1706" s="61" t="s">
        <v>36</v>
      </c>
      <c r="B1706" s="61" t="s">
        <v>908</v>
      </c>
      <c r="C1706" s="61" t="s">
        <v>1134</v>
      </c>
      <c r="D1706" s="61" t="s">
        <v>1248</v>
      </c>
      <c r="E1706" s="62" t="s">
        <v>1314</v>
      </c>
      <c r="F1706" s="82">
        <v>46192</v>
      </c>
      <c r="G1706" s="46" t="str">
        <f t="shared" si="183"/>
        <v>莫国铭2026-6-19</v>
      </c>
      <c r="H1706" s="63"/>
      <c r="I1706" s="63"/>
      <c r="J1706" s="64"/>
      <c r="K1706" s="64"/>
      <c r="L1706" s="65"/>
      <c r="M1706" s="65"/>
      <c r="N1706" s="65"/>
      <c r="O1706" s="66"/>
      <c r="P1706" s="125"/>
      <c r="Q1706" s="68"/>
      <c r="R1706" s="68"/>
      <c r="S1706" s="68"/>
      <c r="T1706" s="69">
        <f t="shared" si="181"/>
        <v>0</v>
      </c>
      <c r="U1706" s="68"/>
      <c r="V1706" s="70"/>
      <c r="W1706" s="70"/>
      <c r="X1706" s="71">
        <f t="shared" si="182"/>
        <v>0</v>
      </c>
      <c r="Y1706" s="72"/>
      <c r="Z1706" s="70"/>
      <c r="AA1706" s="68"/>
      <c r="AB1706" s="73">
        <v>8</v>
      </c>
      <c r="AC1706" s="70"/>
      <c r="AD1706" s="74"/>
      <c r="AE1706" s="68"/>
      <c r="AF1706" s="75"/>
    </row>
    <row r="1707" ht="28.5" customHeight="1" spans="1:32">
      <c r="A1707" s="61" t="s">
        <v>36</v>
      </c>
      <c r="B1707" s="61" t="s">
        <v>908</v>
      </c>
      <c r="C1707" s="61" t="s">
        <v>1134</v>
      </c>
      <c r="D1707" s="61" t="s">
        <v>1248</v>
      </c>
      <c r="E1707" s="62" t="s">
        <v>1314</v>
      </c>
      <c r="F1707" s="77">
        <v>46193</v>
      </c>
      <c r="G1707" s="46" t="str">
        <f t="shared" si="183"/>
        <v>莫国铭2026-6-20</v>
      </c>
      <c r="H1707" s="63"/>
      <c r="I1707" s="63"/>
      <c r="J1707" s="64"/>
      <c r="K1707" s="64"/>
      <c r="L1707" s="65"/>
      <c r="M1707" s="65"/>
      <c r="N1707" s="65"/>
      <c r="O1707" s="66"/>
      <c r="P1707" s="125"/>
      <c r="Q1707" s="68"/>
      <c r="R1707" s="68"/>
      <c r="S1707" s="68"/>
      <c r="T1707" s="69">
        <f t="shared" si="181"/>
        <v>0</v>
      </c>
      <c r="U1707" s="68"/>
      <c r="V1707" s="70"/>
      <c r="W1707" s="70"/>
      <c r="X1707" s="71">
        <f t="shared" si="182"/>
        <v>0</v>
      </c>
      <c r="Y1707" s="72"/>
      <c r="Z1707" s="70"/>
      <c r="AA1707" s="68"/>
      <c r="AB1707" s="73"/>
      <c r="AC1707" s="70"/>
      <c r="AD1707" s="74"/>
      <c r="AE1707" s="68"/>
      <c r="AF1707" s="75"/>
    </row>
    <row r="1708" ht="28.5" customHeight="1" spans="1:32">
      <c r="A1708" s="61" t="s">
        <v>36</v>
      </c>
      <c r="B1708" s="61" t="s">
        <v>908</v>
      </c>
      <c r="C1708" s="61" t="s">
        <v>1134</v>
      </c>
      <c r="D1708" s="61" t="s">
        <v>1248</v>
      </c>
      <c r="E1708" s="62" t="s">
        <v>1314</v>
      </c>
      <c r="F1708" s="46">
        <v>46194</v>
      </c>
      <c r="G1708" s="46" t="str">
        <f t="shared" si="183"/>
        <v>莫国铭2026-6-21</v>
      </c>
      <c r="H1708" s="63" t="s">
        <v>1342</v>
      </c>
      <c r="I1708" s="63" t="s">
        <v>1343</v>
      </c>
      <c r="J1708" s="64"/>
      <c r="K1708" s="64"/>
      <c r="L1708" s="65"/>
      <c r="M1708" s="65"/>
      <c r="N1708" s="65"/>
      <c r="O1708" s="66">
        <v>8</v>
      </c>
      <c r="P1708" s="125"/>
      <c r="Q1708" s="68"/>
      <c r="R1708" s="68"/>
      <c r="S1708" s="68"/>
      <c r="T1708" s="69">
        <f t="shared" si="181"/>
        <v>8</v>
      </c>
      <c r="U1708" s="68"/>
      <c r="V1708" s="70">
        <v>2.5</v>
      </c>
      <c r="W1708" s="70"/>
      <c r="X1708" s="71">
        <f t="shared" si="182"/>
        <v>10.5</v>
      </c>
      <c r="Y1708" s="72"/>
      <c r="Z1708" s="70"/>
      <c r="AA1708" s="68">
        <v>4</v>
      </c>
      <c r="AB1708" s="73"/>
      <c r="AC1708" s="70"/>
      <c r="AD1708" s="74"/>
      <c r="AE1708" s="68"/>
      <c r="AF1708" s="75"/>
    </row>
    <row r="1709" ht="28.5" customHeight="1" spans="1:32">
      <c r="A1709" s="61" t="s">
        <v>36</v>
      </c>
      <c r="B1709" s="61" t="s">
        <v>908</v>
      </c>
      <c r="C1709" s="61" t="s">
        <v>1134</v>
      </c>
      <c r="D1709" s="61" t="s">
        <v>1248</v>
      </c>
      <c r="E1709" s="62" t="s">
        <v>1314</v>
      </c>
      <c r="F1709" s="46">
        <v>46195</v>
      </c>
      <c r="G1709" s="46" t="str">
        <f t="shared" si="183"/>
        <v>莫国铭2026-6-22</v>
      </c>
      <c r="H1709" s="63"/>
      <c r="I1709" s="63"/>
      <c r="J1709" s="64"/>
      <c r="K1709" s="64"/>
      <c r="L1709" s="65"/>
      <c r="M1709" s="65"/>
      <c r="N1709" s="65"/>
      <c r="O1709" s="66"/>
      <c r="P1709" s="125"/>
      <c r="Q1709" s="68"/>
      <c r="R1709" s="68"/>
      <c r="S1709" s="68"/>
      <c r="T1709" s="69">
        <f t="shared" si="181"/>
        <v>0</v>
      </c>
      <c r="U1709" s="68"/>
      <c r="V1709" s="70"/>
      <c r="W1709" s="70"/>
      <c r="X1709" s="71">
        <f t="shared" si="182"/>
        <v>0</v>
      </c>
      <c r="Y1709" s="72"/>
      <c r="Z1709" s="70"/>
      <c r="AA1709" s="68"/>
      <c r="AB1709" s="73"/>
      <c r="AC1709" s="70"/>
      <c r="AD1709" s="74"/>
      <c r="AE1709" s="68"/>
      <c r="AF1709" s="75"/>
    </row>
    <row r="1710" ht="28.5" customHeight="1" spans="1:32">
      <c r="A1710" s="61" t="s">
        <v>36</v>
      </c>
      <c r="B1710" s="61" t="s">
        <v>908</v>
      </c>
      <c r="C1710" s="61" t="s">
        <v>1134</v>
      </c>
      <c r="D1710" s="61" t="s">
        <v>1248</v>
      </c>
      <c r="E1710" s="62" t="s">
        <v>1314</v>
      </c>
      <c r="F1710" s="46">
        <v>46196</v>
      </c>
      <c r="G1710" s="46" t="str">
        <f t="shared" si="183"/>
        <v>莫国铭2026-6-23</v>
      </c>
      <c r="H1710" s="63"/>
      <c r="I1710" s="63"/>
      <c r="J1710" s="64"/>
      <c r="K1710" s="64"/>
      <c r="L1710" s="65"/>
      <c r="M1710" s="65"/>
      <c r="N1710" s="65"/>
      <c r="O1710" s="66"/>
      <c r="P1710" s="125"/>
      <c r="Q1710" s="68"/>
      <c r="R1710" s="68"/>
      <c r="S1710" s="68"/>
      <c r="T1710" s="69">
        <f t="shared" si="181"/>
        <v>0</v>
      </c>
      <c r="U1710" s="68"/>
      <c r="V1710" s="70"/>
      <c r="W1710" s="70"/>
      <c r="X1710" s="71">
        <f t="shared" si="182"/>
        <v>0</v>
      </c>
      <c r="Y1710" s="72"/>
      <c r="Z1710" s="70"/>
      <c r="AA1710" s="68"/>
      <c r="AB1710" s="73"/>
      <c r="AC1710" s="70"/>
      <c r="AD1710" s="74"/>
      <c r="AE1710" s="68"/>
      <c r="AF1710" s="75"/>
    </row>
    <row r="1711" ht="28.5" customHeight="1" spans="1:32">
      <c r="A1711" s="61" t="s">
        <v>36</v>
      </c>
      <c r="B1711" s="61" t="s">
        <v>908</v>
      </c>
      <c r="C1711" s="61" t="s">
        <v>1134</v>
      </c>
      <c r="D1711" s="61" t="s">
        <v>1248</v>
      </c>
      <c r="E1711" s="62" t="s">
        <v>1314</v>
      </c>
      <c r="F1711" s="46">
        <v>46197</v>
      </c>
      <c r="G1711" s="46" t="str">
        <f t="shared" si="183"/>
        <v>莫国铭2026-6-24</v>
      </c>
      <c r="H1711" s="63"/>
      <c r="I1711" s="63"/>
      <c r="J1711" s="64"/>
      <c r="K1711" s="64"/>
      <c r="L1711" s="65"/>
      <c r="M1711" s="65"/>
      <c r="N1711" s="65"/>
      <c r="O1711" s="66"/>
      <c r="P1711" s="125"/>
      <c r="Q1711" s="68"/>
      <c r="R1711" s="68"/>
      <c r="S1711" s="68"/>
      <c r="T1711" s="69">
        <f t="shared" si="181"/>
        <v>0</v>
      </c>
      <c r="U1711" s="68"/>
      <c r="V1711" s="70"/>
      <c r="W1711" s="70"/>
      <c r="X1711" s="71">
        <f t="shared" si="182"/>
        <v>0</v>
      </c>
      <c r="Y1711" s="72"/>
      <c r="Z1711" s="70"/>
      <c r="AA1711" s="68"/>
      <c r="AB1711" s="73"/>
      <c r="AC1711" s="70"/>
      <c r="AD1711" s="74"/>
      <c r="AE1711" s="68"/>
      <c r="AF1711" s="75"/>
    </row>
    <row r="1712" ht="28.5" customHeight="1" spans="1:32">
      <c r="A1712" s="61" t="s">
        <v>36</v>
      </c>
      <c r="B1712" s="61" t="s">
        <v>908</v>
      </c>
      <c r="C1712" s="61" t="s">
        <v>1134</v>
      </c>
      <c r="D1712" s="61" t="s">
        <v>1248</v>
      </c>
      <c r="E1712" s="62" t="s">
        <v>1314</v>
      </c>
      <c r="F1712" s="46">
        <v>46198</v>
      </c>
      <c r="G1712" s="46" t="str">
        <f t="shared" si="183"/>
        <v>莫国铭2026-6-25</v>
      </c>
      <c r="H1712" s="63"/>
      <c r="I1712" s="63"/>
      <c r="J1712" s="64"/>
      <c r="K1712" s="64"/>
      <c r="L1712" s="65"/>
      <c r="M1712" s="65"/>
      <c r="N1712" s="65"/>
      <c r="O1712" s="66"/>
      <c r="P1712" s="125"/>
      <c r="Q1712" s="68"/>
      <c r="R1712" s="68"/>
      <c r="S1712" s="68"/>
      <c r="T1712" s="69">
        <f t="shared" si="181"/>
        <v>0</v>
      </c>
      <c r="U1712" s="68"/>
      <c r="V1712" s="70"/>
      <c r="W1712" s="70"/>
      <c r="X1712" s="71">
        <f t="shared" si="182"/>
        <v>0</v>
      </c>
      <c r="Y1712" s="72"/>
      <c r="Z1712" s="70"/>
      <c r="AA1712" s="68"/>
      <c r="AB1712" s="73"/>
      <c r="AC1712" s="70"/>
      <c r="AD1712" s="74"/>
      <c r="AE1712" s="68"/>
      <c r="AF1712" s="75"/>
    </row>
    <row r="1713" ht="28.5" customHeight="1" spans="1:33">
      <c r="A1713" s="61" t="s">
        <v>36</v>
      </c>
      <c r="B1713" s="61" t="s">
        <v>908</v>
      </c>
      <c r="C1713" s="61" t="s">
        <v>1134</v>
      </c>
      <c r="D1713" s="61" t="s">
        <v>1248</v>
      </c>
      <c r="E1713" s="62" t="s">
        <v>1314</v>
      </c>
      <c r="F1713" s="46">
        <v>46199</v>
      </c>
      <c r="G1713" s="46" t="str">
        <f t="shared" si="183"/>
        <v>莫国铭2026-6-26</v>
      </c>
      <c r="H1713" s="63"/>
      <c r="I1713" s="63"/>
      <c r="J1713" s="64"/>
      <c r="K1713" s="64"/>
      <c r="L1713" s="65"/>
      <c r="M1713" s="65"/>
      <c r="N1713" s="65"/>
      <c r="O1713" s="66"/>
      <c r="P1713" s="125"/>
      <c r="Q1713" s="68"/>
      <c r="R1713" s="68"/>
      <c r="S1713" s="68"/>
      <c r="T1713" s="69">
        <f t="shared" si="181"/>
        <v>0</v>
      </c>
      <c r="U1713" s="68"/>
      <c r="V1713" s="70"/>
      <c r="W1713" s="70"/>
      <c r="X1713" s="71">
        <f t="shared" si="182"/>
        <v>0</v>
      </c>
      <c r="Y1713" s="72"/>
      <c r="Z1713" s="70"/>
      <c r="AA1713" s="68"/>
      <c r="AB1713" s="73"/>
      <c r="AC1713" s="70"/>
      <c r="AD1713" s="74"/>
      <c r="AE1713" s="68"/>
      <c r="AF1713" s="75"/>
    </row>
    <row r="1714" ht="28.5" customHeight="1" spans="1:33">
      <c r="A1714" s="61" t="s">
        <v>36</v>
      </c>
      <c r="B1714" s="61" t="s">
        <v>908</v>
      </c>
      <c r="C1714" s="61" t="s">
        <v>1134</v>
      </c>
      <c r="D1714" s="61" t="s">
        <v>1248</v>
      </c>
      <c r="E1714" s="62" t="s">
        <v>1314</v>
      </c>
      <c r="F1714" s="46">
        <v>46200</v>
      </c>
      <c r="G1714" s="46" t="str">
        <f t="shared" si="183"/>
        <v>莫国铭2026-6-27</v>
      </c>
      <c r="H1714" s="63"/>
      <c r="I1714" s="63"/>
      <c r="J1714" s="64"/>
      <c r="K1714" s="64"/>
      <c r="L1714" s="65"/>
      <c r="M1714" s="65"/>
      <c r="N1714" s="79"/>
      <c r="O1714" s="66"/>
      <c r="P1714" s="125"/>
      <c r="Q1714" s="68"/>
      <c r="R1714" s="68"/>
      <c r="S1714" s="68"/>
      <c r="T1714" s="69">
        <f t="shared" si="181"/>
        <v>0</v>
      </c>
      <c r="U1714" s="68"/>
      <c r="V1714" s="70"/>
      <c r="W1714" s="70"/>
      <c r="X1714" s="71">
        <f t="shared" si="182"/>
        <v>0</v>
      </c>
      <c r="Y1714" s="72"/>
      <c r="Z1714" s="70"/>
      <c r="AA1714" s="68"/>
      <c r="AB1714" s="73"/>
      <c r="AC1714" s="70"/>
      <c r="AD1714" s="74"/>
      <c r="AE1714" s="68"/>
      <c r="AF1714" s="75"/>
    </row>
    <row r="1715" ht="28.5" customHeight="1" spans="1:33">
      <c r="A1715" s="61" t="s">
        <v>36</v>
      </c>
      <c r="B1715" s="61" t="s">
        <v>908</v>
      </c>
      <c r="C1715" s="61" t="s">
        <v>1134</v>
      </c>
      <c r="D1715" s="61" t="s">
        <v>1248</v>
      </c>
      <c r="E1715" s="62" t="s">
        <v>1314</v>
      </c>
      <c r="F1715" s="46">
        <v>46201</v>
      </c>
      <c r="G1715" s="46" t="str">
        <f t="shared" si="183"/>
        <v>莫国铭2026-6-28</v>
      </c>
      <c r="H1715" s="63"/>
      <c r="I1715" s="63"/>
      <c r="J1715" s="64"/>
      <c r="K1715" s="64"/>
      <c r="L1715" s="65"/>
      <c r="M1715" s="65"/>
      <c r="N1715" s="65"/>
      <c r="O1715" s="66"/>
      <c r="P1715" s="125"/>
      <c r="Q1715" s="68"/>
      <c r="R1715" s="68"/>
      <c r="S1715" s="68"/>
      <c r="T1715" s="69">
        <f t="shared" si="181"/>
        <v>0</v>
      </c>
      <c r="U1715" s="68"/>
      <c r="V1715" s="70"/>
      <c r="W1715" s="70"/>
      <c r="X1715" s="71">
        <f t="shared" si="182"/>
        <v>0</v>
      </c>
      <c r="Y1715" s="72"/>
      <c r="Z1715" s="70"/>
      <c r="AA1715" s="68"/>
      <c r="AB1715" s="73"/>
      <c r="AC1715" s="70"/>
      <c r="AD1715" s="74"/>
      <c r="AE1715" s="68"/>
      <c r="AF1715" s="75"/>
    </row>
    <row r="1716" ht="28.5" customHeight="1" spans="1:33">
      <c r="A1716" s="61" t="s">
        <v>36</v>
      </c>
      <c r="B1716" s="61" t="s">
        <v>908</v>
      </c>
      <c r="C1716" s="61" t="s">
        <v>1134</v>
      </c>
      <c r="D1716" s="61" t="s">
        <v>1248</v>
      </c>
      <c r="E1716" s="62" t="s">
        <v>1314</v>
      </c>
      <c r="F1716" s="46">
        <v>46202</v>
      </c>
      <c r="G1716" s="46" t="str">
        <f t="shared" si="183"/>
        <v>莫国铭2026-6-29</v>
      </c>
      <c r="H1716" s="63"/>
      <c r="I1716" s="63"/>
      <c r="J1716" s="64"/>
      <c r="K1716" s="64"/>
      <c r="L1716" s="65"/>
      <c r="M1716" s="65"/>
      <c r="N1716" s="79"/>
      <c r="O1716" s="66"/>
      <c r="P1716" s="125"/>
      <c r="Q1716" s="68"/>
      <c r="R1716" s="68"/>
      <c r="S1716" s="68"/>
      <c r="T1716" s="69">
        <f t="shared" si="181"/>
        <v>0</v>
      </c>
      <c r="U1716" s="68"/>
      <c r="V1716" s="70"/>
      <c r="W1716" s="70"/>
      <c r="X1716" s="71">
        <f t="shared" si="182"/>
        <v>0</v>
      </c>
      <c r="Y1716" s="72"/>
      <c r="Z1716" s="70"/>
      <c r="AA1716" s="68"/>
      <c r="AB1716" s="73"/>
      <c r="AC1716" s="70"/>
      <c r="AD1716" s="74"/>
      <c r="AE1716" s="68"/>
      <c r="AF1716" s="75"/>
    </row>
    <row r="1717" s="3" customFormat="1" ht="28.5" customHeight="1" spans="1:33">
      <c r="A1717" s="61" t="s">
        <v>36</v>
      </c>
      <c r="B1717" s="61" t="s">
        <v>908</v>
      </c>
      <c r="C1717" s="61" t="s">
        <v>1134</v>
      </c>
      <c r="D1717" s="61" t="s">
        <v>1248</v>
      </c>
      <c r="E1717" s="62" t="s">
        <v>1314</v>
      </c>
      <c r="F1717" s="46">
        <v>46203</v>
      </c>
      <c r="G1717" s="46" t="str">
        <f t="shared" si="183"/>
        <v>莫国铭2026-6-30</v>
      </c>
      <c r="H1717" s="63"/>
      <c r="I1717" s="63"/>
      <c r="J1717" s="64"/>
      <c r="K1717" s="64"/>
      <c r="L1717" s="65"/>
      <c r="M1717" s="65"/>
      <c r="N1717" s="65"/>
      <c r="O1717" s="66"/>
      <c r="P1717" s="125"/>
      <c r="Q1717" s="68"/>
      <c r="R1717" s="68"/>
      <c r="S1717" s="68"/>
      <c r="T1717" s="69">
        <f t="shared" si="181"/>
        <v>0</v>
      </c>
      <c r="U1717" s="68"/>
      <c r="V1717" s="70"/>
      <c r="W1717" s="70"/>
      <c r="X1717" s="71">
        <f t="shared" si="182"/>
        <v>0</v>
      </c>
      <c r="Y1717" s="72"/>
      <c r="Z1717" s="70"/>
      <c r="AA1717" s="68"/>
      <c r="AB1717" s="73"/>
      <c r="AC1717" s="70"/>
      <c r="AD1717" s="74"/>
      <c r="AE1717" s="68"/>
      <c r="AF1717" s="75"/>
    </row>
    <row r="1718" s="3" customFormat="1" ht="28.5" customHeight="1" spans="1:33">
      <c r="A1718" s="61" t="s">
        <v>36</v>
      </c>
      <c r="B1718" s="61" t="s">
        <v>908</v>
      </c>
      <c r="C1718" s="61" t="s">
        <v>1134</v>
      </c>
      <c r="D1718" s="61" t="s">
        <v>1248</v>
      </c>
      <c r="E1718" s="62" t="s">
        <v>1314</v>
      </c>
      <c r="F1718" s="46">
        <v>46204</v>
      </c>
      <c r="G1718" s="46" t="str">
        <f t="shared" si="183"/>
        <v>莫国铭2026-7-1</v>
      </c>
      <c r="H1718" s="63"/>
      <c r="I1718" s="63"/>
      <c r="J1718" s="64"/>
      <c r="K1718" s="64"/>
      <c r="L1718" s="65"/>
      <c r="M1718" s="65"/>
      <c r="N1718" s="65"/>
      <c r="O1718" s="66"/>
      <c r="P1718" s="125"/>
      <c r="Q1718" s="68"/>
      <c r="R1718" s="68"/>
      <c r="S1718" s="68"/>
      <c r="T1718" s="69">
        <f t="shared" si="181"/>
        <v>0</v>
      </c>
      <c r="U1718" s="68"/>
      <c r="V1718" s="70"/>
      <c r="W1718" s="70"/>
      <c r="X1718" s="71">
        <f t="shared" si="182"/>
        <v>0</v>
      </c>
      <c r="Y1718" s="72"/>
      <c r="Z1718" s="70"/>
      <c r="AA1718" s="68"/>
      <c r="AB1718" s="73"/>
      <c r="AC1718" s="70"/>
      <c r="AD1718" s="74"/>
      <c r="AE1718" s="68"/>
      <c r="AF1718" s="75"/>
    </row>
    <row r="1719" ht="28.5" customHeight="1" spans="1:33">
      <c r="A1719" s="84" t="s">
        <v>36</v>
      </c>
      <c r="B1719" s="84" t="s">
        <v>908</v>
      </c>
      <c r="C1719" s="84" t="s">
        <v>1134</v>
      </c>
      <c r="D1719" s="84" t="s">
        <v>1248</v>
      </c>
      <c r="E1719" s="85" t="s">
        <v>1314</v>
      </c>
      <c r="F1719" s="86">
        <v>46235</v>
      </c>
      <c r="G1719" s="46" t="str">
        <f t="shared" si="183"/>
        <v>莫国铭2026-8-1</v>
      </c>
      <c r="H1719" s="63"/>
      <c r="I1719" s="63"/>
      <c r="J1719" s="64"/>
      <c r="K1719" s="64"/>
      <c r="L1719" s="65"/>
      <c r="M1719" s="65"/>
      <c r="N1719" s="91"/>
      <c r="O1719" s="66"/>
      <c r="P1719" s="87"/>
      <c r="Q1719" s="87"/>
      <c r="R1719" s="87"/>
      <c r="S1719" s="87"/>
      <c r="T1719" s="69">
        <f t="shared" si="181"/>
        <v>0</v>
      </c>
      <c r="U1719" s="87"/>
      <c r="V1719" s="87"/>
      <c r="W1719" s="87"/>
      <c r="X1719" s="71">
        <f t="shared" si="182"/>
        <v>0</v>
      </c>
      <c r="Y1719" s="88"/>
      <c r="Z1719" s="87"/>
      <c r="AA1719" s="87"/>
      <c r="AB1719" s="87"/>
      <c r="AC1719" s="87"/>
      <c r="AD1719" s="89"/>
      <c r="AE1719" s="87"/>
      <c r="AF1719" s="90"/>
    </row>
    <row r="1720" s="4" customFormat="1" ht="28.5" customHeight="1" spans="1:33">
      <c r="A1720" s="44" t="s">
        <v>36</v>
      </c>
      <c r="B1720" s="44" t="s">
        <v>908</v>
      </c>
      <c r="C1720" s="44" t="s">
        <v>1134</v>
      </c>
      <c r="D1720" s="44" t="s">
        <v>1248</v>
      </c>
      <c r="E1720" s="44" t="s">
        <v>1344</v>
      </c>
      <c r="F1720" s="45">
        <v>46173</v>
      </c>
      <c r="G1720" s="46" t="str">
        <f t="shared" si="183"/>
        <v>石玉林2026-5-31</v>
      </c>
      <c r="H1720" s="112"/>
      <c r="I1720" s="112"/>
      <c r="J1720" s="113"/>
      <c r="K1720" s="113"/>
      <c r="L1720" s="113"/>
      <c r="M1720" s="114"/>
      <c r="N1720" s="114"/>
      <c r="O1720" s="115">
        <f t="shared" ref="O1720:AE1720" si="184">SUM(O1721:O1752)</f>
        <v>128</v>
      </c>
      <c r="P1720" s="116">
        <f t="shared" si="184"/>
        <v>0</v>
      </c>
      <c r="Q1720" s="117">
        <f t="shared" si="184"/>
        <v>-8</v>
      </c>
      <c r="R1720" s="117">
        <f t="shared" si="184"/>
        <v>0</v>
      </c>
      <c r="S1720" s="53">
        <f t="shared" si="184"/>
        <v>0</v>
      </c>
      <c r="T1720" s="118">
        <f t="shared" si="184"/>
        <v>120</v>
      </c>
      <c r="U1720" s="55">
        <f t="shared" si="184"/>
        <v>0</v>
      </c>
      <c r="V1720" s="118">
        <f t="shared" si="184"/>
        <v>30.5</v>
      </c>
      <c r="W1720" s="118">
        <f t="shared" si="184"/>
        <v>0</v>
      </c>
      <c r="X1720" s="119">
        <f t="shared" si="184"/>
        <v>150.5</v>
      </c>
      <c r="Y1720" s="120">
        <f t="shared" si="184"/>
        <v>7</v>
      </c>
      <c r="Z1720" s="118">
        <f t="shared" si="184"/>
        <v>0</v>
      </c>
      <c r="AA1720" s="121">
        <f t="shared" si="184"/>
        <v>44</v>
      </c>
      <c r="AB1720" s="118">
        <f t="shared" si="184"/>
        <v>8</v>
      </c>
      <c r="AC1720" s="118">
        <f t="shared" si="184"/>
        <v>0</v>
      </c>
      <c r="AD1720" s="122">
        <f t="shared" si="184"/>
        <v>0</v>
      </c>
      <c r="AE1720" s="121">
        <f t="shared" si="184"/>
        <v>0</v>
      </c>
      <c r="AF1720" s="60"/>
      <c r="AG1720" s="15"/>
    </row>
    <row r="1721" s="4" customFormat="1" ht="28.5" customHeight="1" spans="1:33">
      <c r="A1721" s="61" t="s">
        <v>36</v>
      </c>
      <c r="B1721" s="61" t="s">
        <v>908</v>
      </c>
      <c r="C1721" s="61" t="s">
        <v>1134</v>
      </c>
      <c r="D1721" s="61" t="s">
        <v>1248</v>
      </c>
      <c r="E1721" s="62" t="s">
        <v>1344</v>
      </c>
      <c r="F1721" s="46">
        <v>46174</v>
      </c>
      <c r="G1721" s="46" t="str">
        <f t="shared" si="183"/>
        <v>石玉林2026-6-1</v>
      </c>
      <c r="H1721" s="63" t="s">
        <v>1345</v>
      </c>
      <c r="I1721" s="63" t="s">
        <v>1346</v>
      </c>
      <c r="J1721" s="64"/>
      <c r="K1721" s="64"/>
      <c r="L1721" s="65"/>
      <c r="M1721" s="65"/>
      <c r="N1721" s="65"/>
      <c r="O1721" s="66">
        <v>8</v>
      </c>
      <c r="P1721" s="126"/>
      <c r="Q1721" s="68"/>
      <c r="R1721" s="68"/>
      <c r="S1721" s="68"/>
      <c r="T1721" s="69">
        <f t="shared" ref="T1721:T1752" si="185">SUM(O1721:S1721)</f>
        <v>8</v>
      </c>
      <c r="U1721" s="68"/>
      <c r="V1721" s="70">
        <v>2.5</v>
      </c>
      <c r="W1721" s="70"/>
      <c r="X1721" s="71">
        <f t="shared" ref="X1721:X1752" si="186">SUM(T1721:W1721)</f>
        <v>10.5</v>
      </c>
      <c r="Y1721" s="72"/>
      <c r="Z1721" s="70"/>
      <c r="AA1721" s="68">
        <v>2</v>
      </c>
      <c r="AB1721" s="73"/>
      <c r="AC1721" s="70"/>
      <c r="AD1721" s="74"/>
      <c r="AE1721" s="68"/>
      <c r="AF1721" s="75"/>
      <c r="AG1721" s="15"/>
    </row>
    <row r="1722" s="4" customFormat="1" ht="28.5" customHeight="1" spans="1:33">
      <c r="A1722" s="61" t="s">
        <v>36</v>
      </c>
      <c r="B1722" s="61" t="s">
        <v>908</v>
      </c>
      <c r="C1722" s="61" t="s">
        <v>1134</v>
      </c>
      <c r="D1722" s="61" t="s">
        <v>1248</v>
      </c>
      <c r="E1722" s="62" t="s">
        <v>1344</v>
      </c>
      <c r="F1722" s="46">
        <v>46175</v>
      </c>
      <c r="G1722" s="46" t="str">
        <f t="shared" si="183"/>
        <v>石玉林2026-6-2</v>
      </c>
      <c r="H1722" s="63" t="s">
        <v>1347</v>
      </c>
      <c r="I1722" s="63" t="s">
        <v>1348</v>
      </c>
      <c r="J1722" s="64"/>
      <c r="K1722" s="64"/>
      <c r="L1722" s="65"/>
      <c r="M1722" s="65"/>
      <c r="N1722" s="65"/>
      <c r="O1722" s="66">
        <v>8</v>
      </c>
      <c r="P1722" s="126"/>
      <c r="Q1722" s="68"/>
      <c r="R1722" s="68"/>
      <c r="S1722" s="68"/>
      <c r="T1722" s="69">
        <f t="shared" si="185"/>
        <v>8</v>
      </c>
      <c r="U1722" s="68"/>
      <c r="V1722" s="70">
        <v>2.5</v>
      </c>
      <c r="W1722" s="70"/>
      <c r="X1722" s="71">
        <f t="shared" si="186"/>
        <v>10.5</v>
      </c>
      <c r="Y1722" s="72">
        <v>1</v>
      </c>
      <c r="Z1722" s="70"/>
      <c r="AA1722" s="68">
        <v>2</v>
      </c>
      <c r="AB1722" s="73"/>
      <c r="AC1722" s="70"/>
      <c r="AD1722" s="74"/>
      <c r="AE1722" s="68"/>
      <c r="AF1722" s="75"/>
      <c r="AG1722" s="15"/>
    </row>
    <row r="1723" s="4" customFormat="1" ht="28.5" customHeight="1" spans="1:33">
      <c r="A1723" s="61" t="s">
        <v>36</v>
      </c>
      <c r="B1723" s="61" t="s">
        <v>908</v>
      </c>
      <c r="C1723" s="61" t="s">
        <v>1134</v>
      </c>
      <c r="D1723" s="61" t="s">
        <v>1248</v>
      </c>
      <c r="E1723" s="62" t="s">
        <v>1344</v>
      </c>
      <c r="F1723" s="46">
        <v>46176</v>
      </c>
      <c r="G1723" s="46" t="str">
        <f t="shared" si="183"/>
        <v>石玉林2026-6-3</v>
      </c>
      <c r="H1723" s="63" t="s">
        <v>1349</v>
      </c>
      <c r="I1723" s="63" t="s">
        <v>1350</v>
      </c>
      <c r="J1723" s="64"/>
      <c r="K1723" s="64"/>
      <c r="L1723" s="65"/>
      <c r="M1723" s="65"/>
      <c r="N1723" s="65"/>
      <c r="O1723" s="66">
        <v>8</v>
      </c>
      <c r="P1723" s="126"/>
      <c r="Q1723" s="68"/>
      <c r="R1723" s="68"/>
      <c r="S1723" s="68"/>
      <c r="T1723" s="69">
        <f t="shared" si="185"/>
        <v>8</v>
      </c>
      <c r="U1723" s="68"/>
      <c r="V1723" s="70">
        <v>2.5</v>
      </c>
      <c r="W1723" s="70"/>
      <c r="X1723" s="71">
        <f t="shared" si="186"/>
        <v>10.5</v>
      </c>
      <c r="Y1723" s="72">
        <v>1</v>
      </c>
      <c r="Z1723" s="70"/>
      <c r="AA1723" s="68">
        <v>4</v>
      </c>
      <c r="AB1723" s="73"/>
      <c r="AC1723" s="70"/>
      <c r="AD1723" s="74"/>
      <c r="AE1723" s="68"/>
      <c r="AF1723" s="75"/>
      <c r="AG1723" s="15"/>
    </row>
    <row r="1724" s="4" customFormat="1" ht="28.5" customHeight="1" spans="1:33">
      <c r="A1724" s="61" t="s">
        <v>36</v>
      </c>
      <c r="B1724" s="61" t="s">
        <v>908</v>
      </c>
      <c r="C1724" s="61" t="s">
        <v>1134</v>
      </c>
      <c r="D1724" s="61" t="s">
        <v>1248</v>
      </c>
      <c r="E1724" s="62" t="s">
        <v>1344</v>
      </c>
      <c r="F1724" s="46">
        <v>46177</v>
      </c>
      <c r="G1724" s="46" t="str">
        <f t="shared" si="183"/>
        <v>石玉林2026-6-4</v>
      </c>
      <c r="H1724" s="63" t="s">
        <v>1351</v>
      </c>
      <c r="I1724" s="63" t="s">
        <v>1352</v>
      </c>
      <c r="J1724" s="64"/>
      <c r="K1724" s="64"/>
      <c r="L1724" s="65"/>
      <c r="M1724" s="65"/>
      <c r="N1724" s="65"/>
      <c r="O1724" s="66">
        <v>8</v>
      </c>
      <c r="P1724" s="126"/>
      <c r="Q1724" s="68"/>
      <c r="R1724" s="68"/>
      <c r="S1724" s="68"/>
      <c r="T1724" s="69">
        <f t="shared" si="185"/>
        <v>8</v>
      </c>
      <c r="U1724" s="68"/>
      <c r="V1724" s="70">
        <v>2.5</v>
      </c>
      <c r="W1724" s="70"/>
      <c r="X1724" s="71">
        <f t="shared" si="186"/>
        <v>10.5</v>
      </c>
      <c r="Y1724" s="72">
        <v>1</v>
      </c>
      <c r="Z1724" s="70"/>
      <c r="AA1724" s="68">
        <v>4</v>
      </c>
      <c r="AB1724" s="73"/>
      <c r="AC1724" s="70"/>
      <c r="AD1724" s="74"/>
      <c r="AE1724" s="68"/>
      <c r="AF1724" s="75"/>
      <c r="AG1724" s="15"/>
    </row>
    <row r="1725" s="4" customFormat="1" ht="28.5" customHeight="1" spans="1:33">
      <c r="A1725" s="61" t="s">
        <v>36</v>
      </c>
      <c r="B1725" s="61" t="s">
        <v>908</v>
      </c>
      <c r="C1725" s="61" t="s">
        <v>1134</v>
      </c>
      <c r="D1725" s="61" t="s">
        <v>1248</v>
      </c>
      <c r="E1725" s="62" t="s">
        <v>1344</v>
      </c>
      <c r="F1725" s="46">
        <v>46178</v>
      </c>
      <c r="G1725" s="46" t="str">
        <f t="shared" si="183"/>
        <v>石玉林2026-6-5</v>
      </c>
      <c r="H1725" s="63" t="s">
        <v>1353</v>
      </c>
      <c r="I1725" s="63" t="s">
        <v>1354</v>
      </c>
      <c r="J1725" s="64"/>
      <c r="K1725" s="64"/>
      <c r="L1725" s="65"/>
      <c r="M1725" s="65"/>
      <c r="N1725" s="65"/>
      <c r="O1725" s="66">
        <v>8</v>
      </c>
      <c r="P1725" s="126"/>
      <c r="Q1725" s="68"/>
      <c r="R1725" s="68"/>
      <c r="S1725" s="68"/>
      <c r="T1725" s="69">
        <f t="shared" si="185"/>
        <v>8</v>
      </c>
      <c r="U1725" s="68"/>
      <c r="V1725" s="70">
        <v>2</v>
      </c>
      <c r="W1725" s="70"/>
      <c r="X1725" s="71">
        <f t="shared" si="186"/>
        <v>10</v>
      </c>
      <c r="Y1725" s="72">
        <v>1</v>
      </c>
      <c r="Z1725" s="70"/>
      <c r="AA1725" s="68">
        <v>4</v>
      </c>
      <c r="AB1725" s="73"/>
      <c r="AC1725" s="70"/>
      <c r="AD1725" s="74"/>
      <c r="AE1725" s="68"/>
      <c r="AF1725" s="75"/>
      <c r="AG1725" s="15"/>
    </row>
    <row r="1726" s="4" customFormat="1" ht="28.5" customHeight="1" spans="1:33">
      <c r="A1726" s="61" t="s">
        <v>36</v>
      </c>
      <c r="B1726" s="61" t="s">
        <v>908</v>
      </c>
      <c r="C1726" s="61" t="s">
        <v>1134</v>
      </c>
      <c r="D1726" s="61" t="s">
        <v>1248</v>
      </c>
      <c r="E1726" s="62" t="s">
        <v>1344</v>
      </c>
      <c r="F1726" s="46">
        <v>46179</v>
      </c>
      <c r="G1726" s="46" t="str">
        <f t="shared" si="183"/>
        <v>石玉林2026-6-6</v>
      </c>
      <c r="H1726" s="63" t="s">
        <v>1355</v>
      </c>
      <c r="I1726" s="63" t="s">
        <v>1356</v>
      </c>
      <c r="J1726" s="64"/>
      <c r="K1726" s="64"/>
      <c r="L1726" s="65"/>
      <c r="M1726" s="65"/>
      <c r="N1726" s="65"/>
      <c r="O1726" s="66">
        <v>8</v>
      </c>
      <c r="P1726" s="126"/>
      <c r="Q1726" s="68"/>
      <c r="R1726" s="68"/>
      <c r="S1726" s="68"/>
      <c r="T1726" s="69">
        <f t="shared" si="185"/>
        <v>8</v>
      </c>
      <c r="U1726" s="68"/>
      <c r="V1726" s="70">
        <v>3.5</v>
      </c>
      <c r="W1726" s="70"/>
      <c r="X1726" s="71">
        <f t="shared" si="186"/>
        <v>11.5</v>
      </c>
      <c r="Y1726" s="72"/>
      <c r="Z1726" s="70"/>
      <c r="AA1726" s="68">
        <v>2</v>
      </c>
      <c r="AB1726" s="73"/>
      <c r="AC1726" s="70"/>
      <c r="AD1726" s="74"/>
      <c r="AE1726" s="68"/>
      <c r="AF1726" s="75"/>
      <c r="AG1726" s="15"/>
    </row>
    <row r="1727" s="4" customFormat="1" ht="28.5" customHeight="1" spans="1:33">
      <c r="A1727" s="61" t="s">
        <v>36</v>
      </c>
      <c r="B1727" s="61" t="s">
        <v>908</v>
      </c>
      <c r="C1727" s="61" t="s">
        <v>1134</v>
      </c>
      <c r="D1727" s="61" t="s">
        <v>1248</v>
      </c>
      <c r="E1727" s="62" t="s">
        <v>1344</v>
      </c>
      <c r="F1727" s="77">
        <v>46180</v>
      </c>
      <c r="G1727" s="46" t="str">
        <f t="shared" si="183"/>
        <v>石玉林2026-6-7</v>
      </c>
      <c r="H1727" s="63"/>
      <c r="I1727" s="63"/>
      <c r="J1727" s="64"/>
      <c r="K1727" s="64"/>
      <c r="L1727" s="65"/>
      <c r="M1727" s="65"/>
      <c r="N1727" s="65"/>
      <c r="O1727" s="66"/>
      <c r="P1727" s="126"/>
      <c r="Q1727" s="68"/>
      <c r="R1727" s="68"/>
      <c r="S1727" s="68"/>
      <c r="T1727" s="69">
        <f t="shared" si="185"/>
        <v>0</v>
      </c>
      <c r="U1727" s="68"/>
      <c r="V1727" s="70"/>
      <c r="W1727" s="70"/>
      <c r="X1727" s="71">
        <f t="shared" si="186"/>
        <v>0</v>
      </c>
      <c r="Y1727" s="72"/>
      <c r="Z1727" s="70"/>
      <c r="AA1727" s="68"/>
      <c r="AB1727" s="73"/>
      <c r="AC1727" s="70"/>
      <c r="AD1727" s="74"/>
      <c r="AE1727" s="68"/>
      <c r="AF1727" s="75"/>
      <c r="AG1727" s="15"/>
    </row>
    <row r="1728" s="4" customFormat="1" ht="28.5" customHeight="1" spans="1:33">
      <c r="A1728" s="61" t="s">
        <v>36</v>
      </c>
      <c r="B1728" s="61" t="s">
        <v>908</v>
      </c>
      <c r="C1728" s="61" t="s">
        <v>1134</v>
      </c>
      <c r="D1728" s="61" t="s">
        <v>1248</v>
      </c>
      <c r="E1728" s="62" t="s">
        <v>1344</v>
      </c>
      <c r="F1728" s="46">
        <v>46181</v>
      </c>
      <c r="G1728" s="46" t="str">
        <f t="shared" si="183"/>
        <v>石玉林2026-6-8</v>
      </c>
      <c r="H1728" s="63" t="s">
        <v>1357</v>
      </c>
      <c r="I1728" s="63" t="s">
        <v>1358</v>
      </c>
      <c r="J1728" s="64"/>
      <c r="K1728" s="64"/>
      <c r="L1728" s="65"/>
      <c r="M1728" s="65"/>
      <c r="N1728" s="65"/>
      <c r="O1728" s="66">
        <v>8</v>
      </c>
      <c r="P1728" s="126"/>
      <c r="Q1728" s="68"/>
      <c r="R1728" s="68"/>
      <c r="S1728" s="68"/>
      <c r="T1728" s="69">
        <f t="shared" si="185"/>
        <v>8</v>
      </c>
      <c r="U1728" s="68"/>
      <c r="V1728" s="70">
        <v>0.5</v>
      </c>
      <c r="W1728" s="70"/>
      <c r="X1728" s="71">
        <f t="shared" si="186"/>
        <v>8.5</v>
      </c>
      <c r="Y1728" s="72"/>
      <c r="Z1728" s="70"/>
      <c r="AA1728" s="68">
        <v>2</v>
      </c>
      <c r="AB1728" s="73"/>
      <c r="AC1728" s="70"/>
      <c r="AD1728" s="74"/>
      <c r="AE1728" s="68"/>
      <c r="AF1728" s="75"/>
      <c r="AG1728" s="15"/>
    </row>
    <row r="1729" s="4" customFormat="1" ht="28.5" customHeight="1" spans="1:33">
      <c r="A1729" s="61" t="s">
        <v>36</v>
      </c>
      <c r="B1729" s="61" t="s">
        <v>908</v>
      </c>
      <c r="C1729" s="61" t="s">
        <v>1134</v>
      </c>
      <c r="D1729" s="61" t="s">
        <v>1248</v>
      </c>
      <c r="E1729" s="62" t="s">
        <v>1344</v>
      </c>
      <c r="F1729" s="78">
        <v>46182</v>
      </c>
      <c r="G1729" s="46" t="str">
        <f t="shared" si="183"/>
        <v>石玉林2026-6-9</v>
      </c>
      <c r="H1729" s="63" t="s">
        <v>1359</v>
      </c>
      <c r="I1729" s="63" t="s">
        <v>1360</v>
      </c>
      <c r="J1729" s="64"/>
      <c r="K1729" s="64"/>
      <c r="L1729" s="65"/>
      <c r="M1729" s="65"/>
      <c r="N1729" s="65"/>
      <c r="O1729" s="66">
        <v>8</v>
      </c>
      <c r="P1729" s="126"/>
      <c r="Q1729" s="68"/>
      <c r="R1729" s="68"/>
      <c r="S1729" s="68"/>
      <c r="T1729" s="69">
        <f t="shared" si="185"/>
        <v>8</v>
      </c>
      <c r="U1729" s="68"/>
      <c r="V1729" s="70">
        <v>3</v>
      </c>
      <c r="W1729" s="70"/>
      <c r="X1729" s="71">
        <f t="shared" si="186"/>
        <v>11</v>
      </c>
      <c r="Y1729" s="72"/>
      <c r="Z1729" s="70"/>
      <c r="AA1729" s="68">
        <v>4</v>
      </c>
      <c r="AB1729" s="73"/>
      <c r="AC1729" s="70"/>
      <c r="AD1729" s="74"/>
      <c r="AE1729" s="68"/>
      <c r="AF1729" s="75"/>
      <c r="AG1729" s="15"/>
    </row>
    <row r="1730" s="4" customFormat="1" ht="28.5" customHeight="1" spans="1:33">
      <c r="A1730" s="61" t="s">
        <v>36</v>
      </c>
      <c r="B1730" s="61" t="s">
        <v>908</v>
      </c>
      <c r="C1730" s="61" t="s">
        <v>1134</v>
      </c>
      <c r="D1730" s="61" t="s">
        <v>1248</v>
      </c>
      <c r="E1730" s="62" t="s">
        <v>1344</v>
      </c>
      <c r="F1730" s="46">
        <v>46183</v>
      </c>
      <c r="G1730" s="46" t="str">
        <f t="shared" si="183"/>
        <v>石玉林2026-6-10</v>
      </c>
      <c r="H1730" s="63" t="s">
        <v>1361</v>
      </c>
      <c r="I1730" s="63" t="s">
        <v>1362</v>
      </c>
      <c r="J1730" s="64"/>
      <c r="K1730" s="64"/>
      <c r="L1730" s="65"/>
      <c r="M1730" s="65"/>
      <c r="N1730" s="65"/>
      <c r="O1730" s="66">
        <v>8</v>
      </c>
      <c r="P1730" s="126"/>
      <c r="Q1730" s="68"/>
      <c r="R1730" s="68"/>
      <c r="S1730" s="68"/>
      <c r="T1730" s="69">
        <f t="shared" si="185"/>
        <v>8</v>
      </c>
      <c r="U1730" s="68"/>
      <c r="V1730" s="70">
        <v>2</v>
      </c>
      <c r="W1730" s="70"/>
      <c r="X1730" s="71">
        <f t="shared" si="186"/>
        <v>10</v>
      </c>
      <c r="Y1730" s="72"/>
      <c r="Z1730" s="70"/>
      <c r="AA1730" s="68">
        <v>4</v>
      </c>
      <c r="AB1730" s="73"/>
      <c r="AC1730" s="70"/>
      <c r="AD1730" s="74"/>
      <c r="AE1730" s="68"/>
      <c r="AF1730" s="75"/>
      <c r="AG1730" s="15"/>
    </row>
    <row r="1731" s="4" customFormat="1" ht="28.5" customHeight="1" spans="1:33">
      <c r="A1731" s="61" t="s">
        <v>36</v>
      </c>
      <c r="B1731" s="61" t="s">
        <v>908</v>
      </c>
      <c r="C1731" s="61" t="s">
        <v>1134</v>
      </c>
      <c r="D1731" s="61" t="s">
        <v>1248</v>
      </c>
      <c r="E1731" s="62" t="s">
        <v>1344</v>
      </c>
      <c r="F1731" s="46">
        <v>46184</v>
      </c>
      <c r="G1731" s="46" t="str">
        <f t="shared" si="183"/>
        <v>石玉林2026-6-11</v>
      </c>
      <c r="H1731" s="63" t="s">
        <v>1363</v>
      </c>
      <c r="I1731" s="63" t="s">
        <v>1364</v>
      </c>
      <c r="J1731" s="64"/>
      <c r="K1731" s="64"/>
      <c r="L1731" s="65"/>
      <c r="M1731" s="65"/>
      <c r="N1731" s="65"/>
      <c r="O1731" s="66">
        <v>8</v>
      </c>
      <c r="P1731" s="126"/>
      <c r="Q1731" s="68"/>
      <c r="R1731" s="68"/>
      <c r="S1731" s="68"/>
      <c r="T1731" s="69">
        <f t="shared" si="185"/>
        <v>8</v>
      </c>
      <c r="U1731" s="68"/>
      <c r="V1731" s="70">
        <v>2.5</v>
      </c>
      <c r="W1731" s="70"/>
      <c r="X1731" s="71">
        <f t="shared" si="186"/>
        <v>10.5</v>
      </c>
      <c r="Y1731" s="72"/>
      <c r="Z1731" s="70"/>
      <c r="AA1731" s="68">
        <v>2</v>
      </c>
      <c r="AB1731" s="73"/>
      <c r="AC1731" s="70"/>
      <c r="AD1731" s="74"/>
      <c r="AE1731" s="68"/>
      <c r="AF1731" s="75"/>
      <c r="AG1731" s="15"/>
    </row>
    <row r="1732" s="4" customFormat="1" ht="28.5" customHeight="1" spans="1:33">
      <c r="A1732" s="61" t="s">
        <v>36</v>
      </c>
      <c r="B1732" s="61" t="s">
        <v>908</v>
      </c>
      <c r="C1732" s="61" t="s">
        <v>1134</v>
      </c>
      <c r="D1732" s="61" t="s">
        <v>1248</v>
      </c>
      <c r="E1732" s="62" t="s">
        <v>1344</v>
      </c>
      <c r="F1732" s="46">
        <v>46185</v>
      </c>
      <c r="G1732" s="46" t="str">
        <f t="shared" si="183"/>
        <v>石玉林2026-6-12</v>
      </c>
      <c r="H1732" s="63" t="s">
        <v>1365</v>
      </c>
      <c r="I1732" s="63" t="s">
        <v>1054</v>
      </c>
      <c r="J1732" s="64"/>
      <c r="K1732" s="64"/>
      <c r="L1732" s="65"/>
      <c r="M1732" s="65"/>
      <c r="N1732" s="65"/>
      <c r="O1732" s="66">
        <v>8</v>
      </c>
      <c r="P1732" s="126"/>
      <c r="Q1732" s="68"/>
      <c r="R1732" s="68"/>
      <c r="S1732" s="68"/>
      <c r="T1732" s="69">
        <f t="shared" si="185"/>
        <v>8</v>
      </c>
      <c r="U1732" s="68"/>
      <c r="V1732" s="70">
        <v>1.5</v>
      </c>
      <c r="W1732" s="70"/>
      <c r="X1732" s="71">
        <f t="shared" si="186"/>
        <v>9.5</v>
      </c>
      <c r="Y1732" s="72"/>
      <c r="Z1732" s="70"/>
      <c r="AA1732" s="68">
        <v>2</v>
      </c>
      <c r="AB1732" s="73"/>
      <c r="AC1732" s="70"/>
      <c r="AD1732" s="74"/>
      <c r="AE1732" s="68"/>
      <c r="AF1732" s="75"/>
      <c r="AG1732" s="15"/>
    </row>
    <row r="1733" s="4" customFormat="1" ht="28.5" customHeight="1" spans="1:33">
      <c r="A1733" s="61" t="s">
        <v>36</v>
      </c>
      <c r="B1733" s="61" t="s">
        <v>908</v>
      </c>
      <c r="C1733" s="61" t="s">
        <v>1134</v>
      </c>
      <c r="D1733" s="61" t="s">
        <v>1248</v>
      </c>
      <c r="E1733" s="62" t="s">
        <v>1344</v>
      </c>
      <c r="F1733" s="77">
        <v>46186</v>
      </c>
      <c r="G1733" s="46" t="str">
        <f t="shared" si="183"/>
        <v>石玉林2026-6-13</v>
      </c>
      <c r="H1733" s="63"/>
      <c r="I1733" s="63"/>
      <c r="J1733" s="64"/>
      <c r="K1733" s="64"/>
      <c r="L1733" s="65"/>
      <c r="M1733" s="65"/>
      <c r="N1733" s="65"/>
      <c r="O1733" s="66"/>
      <c r="P1733" s="126"/>
      <c r="Q1733" s="68"/>
      <c r="R1733" s="68"/>
      <c r="S1733" s="68"/>
      <c r="T1733" s="69">
        <f t="shared" si="185"/>
        <v>0</v>
      </c>
      <c r="U1733" s="68"/>
      <c r="V1733" s="70"/>
      <c r="W1733" s="70"/>
      <c r="X1733" s="71">
        <f t="shared" si="186"/>
        <v>0</v>
      </c>
      <c r="Y1733" s="72"/>
      <c r="Z1733" s="70"/>
      <c r="AA1733" s="68"/>
      <c r="AB1733" s="73"/>
      <c r="AC1733" s="70"/>
      <c r="AD1733" s="74"/>
      <c r="AE1733" s="68"/>
      <c r="AF1733" s="80"/>
      <c r="AG1733" s="15"/>
    </row>
    <row r="1734" s="4" customFormat="1" ht="28.5" customHeight="1" spans="1:33">
      <c r="A1734" s="61" t="s">
        <v>36</v>
      </c>
      <c r="B1734" s="61" t="s">
        <v>908</v>
      </c>
      <c r="C1734" s="61" t="s">
        <v>1134</v>
      </c>
      <c r="D1734" s="61" t="s">
        <v>1248</v>
      </c>
      <c r="E1734" s="62" t="s">
        <v>1344</v>
      </c>
      <c r="F1734" s="77">
        <v>46187</v>
      </c>
      <c r="G1734" s="46" t="str">
        <f t="shared" si="183"/>
        <v>石玉林2026-6-14</v>
      </c>
      <c r="H1734" s="63"/>
      <c r="I1734" s="63"/>
      <c r="J1734" s="64"/>
      <c r="K1734" s="64"/>
      <c r="L1734" s="65"/>
      <c r="M1734" s="65"/>
      <c r="N1734" s="65"/>
      <c r="O1734" s="66"/>
      <c r="P1734" s="126"/>
      <c r="Q1734" s="68"/>
      <c r="R1734" s="68"/>
      <c r="S1734" s="68"/>
      <c r="T1734" s="69">
        <f t="shared" si="185"/>
        <v>0</v>
      </c>
      <c r="U1734" s="68"/>
      <c r="V1734" s="70"/>
      <c r="W1734" s="70"/>
      <c r="X1734" s="71">
        <f t="shared" si="186"/>
        <v>0</v>
      </c>
      <c r="Y1734" s="72"/>
      <c r="Z1734" s="70"/>
      <c r="AA1734" s="68"/>
      <c r="AB1734" s="73"/>
      <c r="AC1734" s="70"/>
      <c r="AD1734" s="74"/>
      <c r="AE1734" s="68"/>
      <c r="AF1734" s="80"/>
      <c r="AG1734" s="15"/>
    </row>
    <row r="1735" s="4" customFormat="1" ht="28.5" customHeight="1" spans="1:33">
      <c r="A1735" s="61" t="s">
        <v>36</v>
      </c>
      <c r="B1735" s="61" t="s">
        <v>908</v>
      </c>
      <c r="C1735" s="61" t="s">
        <v>1134</v>
      </c>
      <c r="D1735" s="61" t="s">
        <v>1248</v>
      </c>
      <c r="E1735" s="62" t="s">
        <v>1344</v>
      </c>
      <c r="F1735" s="46">
        <v>46188</v>
      </c>
      <c r="G1735" s="46" t="str">
        <f t="shared" si="183"/>
        <v>石玉林2026-6-15</v>
      </c>
      <c r="H1735" s="63" t="s">
        <v>1366</v>
      </c>
      <c r="I1735" s="63" t="s">
        <v>1247</v>
      </c>
      <c r="J1735" s="64"/>
      <c r="K1735" s="64"/>
      <c r="L1735" s="65"/>
      <c r="M1735" s="65"/>
      <c r="N1735" s="65"/>
      <c r="O1735" s="66">
        <v>8</v>
      </c>
      <c r="P1735" s="126"/>
      <c r="Q1735" s="68"/>
      <c r="R1735" s="68"/>
      <c r="S1735" s="68"/>
      <c r="T1735" s="69">
        <f t="shared" si="185"/>
        <v>8</v>
      </c>
      <c r="U1735" s="68"/>
      <c r="V1735" s="70">
        <v>1</v>
      </c>
      <c r="W1735" s="70"/>
      <c r="X1735" s="71">
        <f t="shared" si="186"/>
        <v>9</v>
      </c>
      <c r="Y1735" s="72">
        <v>1</v>
      </c>
      <c r="Z1735" s="70"/>
      <c r="AA1735" s="68">
        <v>2</v>
      </c>
      <c r="AB1735" s="73"/>
      <c r="AC1735" s="70"/>
      <c r="AD1735" s="74"/>
      <c r="AE1735" s="68"/>
      <c r="AF1735" s="75"/>
      <c r="AG1735" s="15"/>
    </row>
    <row r="1736" s="4" customFormat="1" ht="28.5" customHeight="1" spans="1:33">
      <c r="A1736" s="61" t="s">
        <v>36</v>
      </c>
      <c r="B1736" s="61" t="s">
        <v>908</v>
      </c>
      <c r="C1736" s="61" t="s">
        <v>1134</v>
      </c>
      <c r="D1736" s="61" t="s">
        <v>1248</v>
      </c>
      <c r="E1736" s="62" t="s">
        <v>1344</v>
      </c>
      <c r="F1736" s="46">
        <v>46189</v>
      </c>
      <c r="G1736" s="46" t="str">
        <f t="shared" si="183"/>
        <v>石玉林2026-6-16</v>
      </c>
      <c r="H1736" s="63" t="s">
        <v>1367</v>
      </c>
      <c r="I1736" s="63" t="s">
        <v>1368</v>
      </c>
      <c r="J1736" s="64"/>
      <c r="K1736" s="64"/>
      <c r="L1736" s="65"/>
      <c r="M1736" s="65"/>
      <c r="N1736" s="65"/>
      <c r="O1736" s="66">
        <v>8</v>
      </c>
      <c r="P1736" s="98"/>
      <c r="Q1736" s="68"/>
      <c r="R1736" s="68"/>
      <c r="S1736" s="68"/>
      <c r="T1736" s="69">
        <f t="shared" si="185"/>
        <v>8</v>
      </c>
      <c r="U1736" s="68"/>
      <c r="V1736" s="70">
        <v>1</v>
      </c>
      <c r="W1736" s="70"/>
      <c r="X1736" s="71">
        <f t="shared" si="186"/>
        <v>9</v>
      </c>
      <c r="Y1736" s="72"/>
      <c r="Z1736" s="70"/>
      <c r="AA1736" s="68">
        <v>4</v>
      </c>
      <c r="AB1736" s="73"/>
      <c r="AC1736" s="70"/>
      <c r="AD1736" s="74"/>
      <c r="AE1736" s="68"/>
      <c r="AF1736" s="80"/>
      <c r="AG1736" s="15"/>
    </row>
    <row r="1737" s="4" customFormat="1" ht="28.5" customHeight="1" spans="1:33">
      <c r="A1737" s="61" t="s">
        <v>36</v>
      </c>
      <c r="B1737" s="61" t="s">
        <v>908</v>
      </c>
      <c r="C1737" s="61" t="s">
        <v>1134</v>
      </c>
      <c r="D1737" s="61" t="s">
        <v>1248</v>
      </c>
      <c r="E1737" s="62" t="s">
        <v>1344</v>
      </c>
      <c r="F1737" s="46">
        <v>46190</v>
      </c>
      <c r="G1737" s="46" t="str">
        <f t="shared" si="183"/>
        <v>石玉林2026-6-17</v>
      </c>
      <c r="H1737" s="63" t="s">
        <v>1369</v>
      </c>
      <c r="I1737" s="63" t="s">
        <v>1370</v>
      </c>
      <c r="J1737" s="64"/>
      <c r="K1737" s="64"/>
      <c r="L1737" s="65"/>
      <c r="M1737" s="65"/>
      <c r="N1737" s="65"/>
      <c r="O1737" s="66">
        <v>8</v>
      </c>
      <c r="P1737" s="126"/>
      <c r="Q1737" s="68"/>
      <c r="R1737" s="68"/>
      <c r="S1737" s="68"/>
      <c r="T1737" s="69">
        <f t="shared" si="185"/>
        <v>8</v>
      </c>
      <c r="U1737" s="68"/>
      <c r="V1737" s="70">
        <v>1</v>
      </c>
      <c r="W1737" s="70"/>
      <c r="X1737" s="71">
        <f t="shared" si="186"/>
        <v>9</v>
      </c>
      <c r="Y1737" s="72">
        <v>1</v>
      </c>
      <c r="Z1737" s="70"/>
      <c r="AA1737" s="68">
        <v>4</v>
      </c>
      <c r="AB1737" s="73"/>
      <c r="AC1737" s="70"/>
      <c r="AD1737" s="74"/>
      <c r="AE1737" s="68"/>
      <c r="AF1737" s="75"/>
      <c r="AG1737" s="15"/>
    </row>
    <row r="1738" s="4" customFormat="1" ht="28.5" customHeight="1" spans="1:33">
      <c r="A1738" s="61" t="s">
        <v>36</v>
      </c>
      <c r="B1738" s="61" t="s">
        <v>908</v>
      </c>
      <c r="C1738" s="61" t="s">
        <v>1134</v>
      </c>
      <c r="D1738" s="61" t="s">
        <v>1248</v>
      </c>
      <c r="E1738" s="62" t="s">
        <v>1344</v>
      </c>
      <c r="F1738" s="46">
        <v>46191</v>
      </c>
      <c r="G1738" s="46" t="str">
        <f t="shared" si="183"/>
        <v>石玉林2026-6-18</v>
      </c>
      <c r="H1738" s="63" t="s">
        <v>1371</v>
      </c>
      <c r="I1738" s="63" t="s">
        <v>1372</v>
      </c>
      <c r="J1738" s="64"/>
      <c r="K1738" s="64"/>
      <c r="L1738" s="65"/>
      <c r="M1738" s="65"/>
      <c r="N1738" s="65"/>
      <c r="O1738" s="66">
        <v>8</v>
      </c>
      <c r="P1738" s="126"/>
      <c r="Q1738" s="68"/>
      <c r="R1738" s="68"/>
      <c r="S1738" s="68"/>
      <c r="T1738" s="69">
        <f t="shared" si="185"/>
        <v>8</v>
      </c>
      <c r="U1738" s="68"/>
      <c r="V1738" s="70">
        <v>2.5</v>
      </c>
      <c r="W1738" s="70"/>
      <c r="X1738" s="71">
        <f t="shared" si="186"/>
        <v>10.5</v>
      </c>
      <c r="Y1738" s="72">
        <v>1</v>
      </c>
      <c r="Z1738" s="70"/>
      <c r="AA1738" s="68">
        <v>2</v>
      </c>
      <c r="AB1738" s="73"/>
      <c r="AC1738" s="70"/>
      <c r="AD1738" s="74"/>
      <c r="AE1738" s="68"/>
      <c r="AF1738" s="75"/>
      <c r="AG1738" s="15"/>
    </row>
    <row r="1739" s="4" customFormat="1" ht="28.5" customHeight="1" spans="1:33">
      <c r="A1739" s="61" t="s">
        <v>36</v>
      </c>
      <c r="B1739" s="61" t="s">
        <v>908</v>
      </c>
      <c r="C1739" s="61" t="s">
        <v>1134</v>
      </c>
      <c r="D1739" s="61" t="s">
        <v>1248</v>
      </c>
      <c r="E1739" s="62" t="s">
        <v>1344</v>
      </c>
      <c r="F1739" s="82">
        <v>46192</v>
      </c>
      <c r="G1739" s="46" t="str">
        <f t="shared" si="183"/>
        <v>石玉林2026-6-19</v>
      </c>
      <c r="H1739" s="63"/>
      <c r="I1739" s="63"/>
      <c r="J1739" s="64"/>
      <c r="K1739" s="64"/>
      <c r="L1739" s="65"/>
      <c r="M1739" s="65"/>
      <c r="N1739" s="65"/>
      <c r="O1739" s="66"/>
      <c r="P1739" s="126"/>
      <c r="Q1739" s="68"/>
      <c r="R1739" s="68"/>
      <c r="S1739" s="68"/>
      <c r="T1739" s="69">
        <f t="shared" si="185"/>
        <v>0</v>
      </c>
      <c r="U1739" s="68"/>
      <c r="V1739" s="70"/>
      <c r="W1739" s="70"/>
      <c r="X1739" s="71">
        <f t="shared" si="186"/>
        <v>0</v>
      </c>
      <c r="Y1739" s="72"/>
      <c r="Z1739" s="70"/>
      <c r="AA1739" s="68"/>
      <c r="AB1739" s="73">
        <v>8</v>
      </c>
      <c r="AC1739" s="70"/>
      <c r="AD1739" s="74"/>
      <c r="AE1739" s="68"/>
      <c r="AF1739" s="75"/>
      <c r="AG1739" s="15"/>
    </row>
    <row r="1740" s="4" customFormat="1" ht="28.5" customHeight="1" spans="1:33">
      <c r="A1740" s="61" t="s">
        <v>36</v>
      </c>
      <c r="B1740" s="61" t="s">
        <v>908</v>
      </c>
      <c r="C1740" s="61" t="s">
        <v>1134</v>
      </c>
      <c r="D1740" s="61" t="s">
        <v>1248</v>
      </c>
      <c r="E1740" s="62" t="s">
        <v>1344</v>
      </c>
      <c r="F1740" s="77">
        <v>46193</v>
      </c>
      <c r="G1740" s="46" t="str">
        <f t="shared" si="183"/>
        <v>石玉林2026-6-20</v>
      </c>
      <c r="H1740" s="63"/>
      <c r="I1740" s="63"/>
      <c r="J1740" s="64"/>
      <c r="K1740" s="64"/>
      <c r="L1740" s="65"/>
      <c r="M1740" s="65"/>
      <c r="N1740" s="65"/>
      <c r="O1740" s="66"/>
      <c r="P1740" s="126"/>
      <c r="Q1740" s="68"/>
      <c r="R1740" s="68"/>
      <c r="S1740" s="68"/>
      <c r="T1740" s="69">
        <f t="shared" si="185"/>
        <v>0</v>
      </c>
      <c r="U1740" s="68"/>
      <c r="V1740" s="70"/>
      <c r="W1740" s="70"/>
      <c r="X1740" s="71">
        <f t="shared" si="186"/>
        <v>0</v>
      </c>
      <c r="Y1740" s="72"/>
      <c r="Z1740" s="70"/>
      <c r="AA1740" s="68"/>
      <c r="AB1740" s="73"/>
      <c r="AC1740" s="70"/>
      <c r="AD1740" s="74"/>
      <c r="AE1740" s="68"/>
      <c r="AF1740" s="75"/>
      <c r="AG1740" s="15"/>
    </row>
    <row r="1741" s="4" customFormat="1" ht="28.5" customHeight="1" spans="1:33">
      <c r="A1741" s="61" t="s">
        <v>36</v>
      </c>
      <c r="B1741" s="61" t="s">
        <v>908</v>
      </c>
      <c r="C1741" s="61" t="s">
        <v>1134</v>
      </c>
      <c r="D1741" s="61" t="s">
        <v>1248</v>
      </c>
      <c r="E1741" s="62" t="s">
        <v>1344</v>
      </c>
      <c r="F1741" s="46">
        <v>46194</v>
      </c>
      <c r="G1741" s="46" t="str">
        <f t="shared" si="183"/>
        <v>石玉林2026-6-21</v>
      </c>
      <c r="H1741" s="63"/>
      <c r="I1741" s="63"/>
      <c r="J1741" s="64"/>
      <c r="K1741" s="64"/>
      <c r="L1741" s="65" t="s">
        <v>73</v>
      </c>
      <c r="M1741" s="65"/>
      <c r="N1741" s="65"/>
      <c r="O1741" s="66">
        <v>8</v>
      </c>
      <c r="P1741" s="126"/>
      <c r="Q1741" s="68">
        <v>-8</v>
      </c>
      <c r="R1741" s="68"/>
      <c r="S1741" s="68"/>
      <c r="T1741" s="69">
        <f t="shared" si="185"/>
        <v>0</v>
      </c>
      <c r="U1741" s="68"/>
      <c r="V1741" s="70"/>
      <c r="W1741" s="70"/>
      <c r="X1741" s="71">
        <f t="shared" si="186"/>
        <v>0</v>
      </c>
      <c r="Y1741" s="72"/>
      <c r="Z1741" s="70"/>
      <c r="AA1741" s="68"/>
      <c r="AB1741" s="73"/>
      <c r="AC1741" s="70"/>
      <c r="AD1741" s="74"/>
      <c r="AE1741" s="68"/>
      <c r="AF1741" s="75"/>
      <c r="AG1741" s="15"/>
    </row>
    <row r="1742" s="4" customFormat="1" ht="28.5" customHeight="1" spans="1:33">
      <c r="A1742" s="61" t="s">
        <v>36</v>
      </c>
      <c r="B1742" s="61" t="s">
        <v>908</v>
      </c>
      <c r="C1742" s="61" t="s">
        <v>1134</v>
      </c>
      <c r="D1742" s="61" t="s">
        <v>1248</v>
      </c>
      <c r="E1742" s="62" t="s">
        <v>1344</v>
      </c>
      <c r="F1742" s="46">
        <v>46195</v>
      </c>
      <c r="G1742" s="46" t="str">
        <f t="shared" si="183"/>
        <v>石玉林2026-6-22</v>
      </c>
      <c r="H1742" s="63"/>
      <c r="I1742" s="63"/>
      <c r="J1742" s="64"/>
      <c r="K1742" s="64"/>
      <c r="L1742" s="65"/>
      <c r="M1742" s="65"/>
      <c r="N1742" s="65"/>
      <c r="O1742" s="66"/>
      <c r="P1742" s="126"/>
      <c r="Q1742" s="68"/>
      <c r="R1742" s="68"/>
      <c r="S1742" s="68"/>
      <c r="T1742" s="69">
        <f t="shared" si="185"/>
        <v>0</v>
      </c>
      <c r="U1742" s="68"/>
      <c r="V1742" s="70"/>
      <c r="W1742" s="70"/>
      <c r="X1742" s="71">
        <f t="shared" si="186"/>
        <v>0</v>
      </c>
      <c r="Y1742" s="72"/>
      <c r="Z1742" s="70"/>
      <c r="AA1742" s="68"/>
      <c r="AB1742" s="73"/>
      <c r="AC1742" s="70"/>
      <c r="AD1742" s="74"/>
      <c r="AE1742" s="68"/>
      <c r="AF1742" s="75"/>
      <c r="AG1742" s="15"/>
    </row>
    <row r="1743" s="4" customFormat="1" ht="28.5" customHeight="1" spans="1:33">
      <c r="A1743" s="61" t="s">
        <v>36</v>
      </c>
      <c r="B1743" s="61" t="s">
        <v>908</v>
      </c>
      <c r="C1743" s="61" t="s">
        <v>1134</v>
      </c>
      <c r="D1743" s="61" t="s">
        <v>1248</v>
      </c>
      <c r="E1743" s="62" t="s">
        <v>1344</v>
      </c>
      <c r="F1743" s="46">
        <v>46196</v>
      </c>
      <c r="G1743" s="46" t="str">
        <f t="shared" si="183"/>
        <v>石玉林2026-6-23</v>
      </c>
      <c r="H1743" s="63"/>
      <c r="I1743" s="63"/>
      <c r="J1743" s="64"/>
      <c r="K1743" s="64"/>
      <c r="L1743" s="65"/>
      <c r="M1743" s="65"/>
      <c r="N1743" s="65"/>
      <c r="O1743" s="66"/>
      <c r="P1743" s="126"/>
      <c r="Q1743" s="68"/>
      <c r="R1743" s="68"/>
      <c r="S1743" s="68"/>
      <c r="T1743" s="69">
        <f t="shared" si="185"/>
        <v>0</v>
      </c>
      <c r="U1743" s="68"/>
      <c r="V1743" s="70"/>
      <c r="W1743" s="70"/>
      <c r="X1743" s="71">
        <f t="shared" si="186"/>
        <v>0</v>
      </c>
      <c r="Y1743" s="72"/>
      <c r="Z1743" s="70"/>
      <c r="AA1743" s="68"/>
      <c r="AB1743" s="73"/>
      <c r="AC1743" s="70"/>
      <c r="AD1743" s="74"/>
      <c r="AE1743" s="68"/>
      <c r="AF1743" s="75"/>
      <c r="AG1743" s="15"/>
    </row>
    <row r="1744" s="4" customFormat="1" ht="28.5" customHeight="1" spans="1:33">
      <c r="A1744" s="61" t="s">
        <v>36</v>
      </c>
      <c r="B1744" s="61" t="s">
        <v>908</v>
      </c>
      <c r="C1744" s="61" t="s">
        <v>1134</v>
      </c>
      <c r="D1744" s="61" t="s">
        <v>1248</v>
      </c>
      <c r="E1744" s="62" t="s">
        <v>1344</v>
      </c>
      <c r="F1744" s="46">
        <v>46197</v>
      </c>
      <c r="G1744" s="46" t="str">
        <f t="shared" si="183"/>
        <v>石玉林2026-6-24</v>
      </c>
      <c r="H1744" s="63"/>
      <c r="I1744" s="63"/>
      <c r="J1744" s="64"/>
      <c r="K1744" s="64"/>
      <c r="L1744" s="65"/>
      <c r="M1744" s="65"/>
      <c r="N1744" s="65"/>
      <c r="O1744" s="66"/>
      <c r="P1744" s="126"/>
      <c r="Q1744" s="68"/>
      <c r="R1744" s="68"/>
      <c r="S1744" s="68"/>
      <c r="T1744" s="69">
        <f t="shared" si="185"/>
        <v>0</v>
      </c>
      <c r="U1744" s="68"/>
      <c r="V1744" s="70"/>
      <c r="W1744" s="70"/>
      <c r="X1744" s="71">
        <f t="shared" si="186"/>
        <v>0</v>
      </c>
      <c r="Y1744" s="72"/>
      <c r="Z1744" s="70"/>
      <c r="AA1744" s="68"/>
      <c r="AB1744" s="73"/>
      <c r="AC1744" s="70"/>
      <c r="AD1744" s="74"/>
      <c r="AE1744" s="68"/>
      <c r="AF1744" s="75"/>
      <c r="AG1744" s="15"/>
    </row>
    <row r="1745" s="4" customFormat="1" ht="28.5" customHeight="1" spans="1:33">
      <c r="A1745" s="61" t="s">
        <v>36</v>
      </c>
      <c r="B1745" s="61" t="s">
        <v>908</v>
      </c>
      <c r="C1745" s="61" t="s">
        <v>1134</v>
      </c>
      <c r="D1745" s="61" t="s">
        <v>1248</v>
      </c>
      <c r="E1745" s="62" t="s">
        <v>1344</v>
      </c>
      <c r="F1745" s="46">
        <v>46198</v>
      </c>
      <c r="G1745" s="46" t="str">
        <f t="shared" si="183"/>
        <v>石玉林2026-6-25</v>
      </c>
      <c r="H1745" s="63"/>
      <c r="I1745" s="63"/>
      <c r="J1745" s="64"/>
      <c r="K1745" s="64"/>
      <c r="L1745" s="65"/>
      <c r="M1745" s="65"/>
      <c r="N1745" s="65"/>
      <c r="O1745" s="66"/>
      <c r="P1745" s="126"/>
      <c r="Q1745" s="68"/>
      <c r="R1745" s="68"/>
      <c r="S1745" s="68"/>
      <c r="T1745" s="69">
        <f t="shared" si="185"/>
        <v>0</v>
      </c>
      <c r="U1745" s="68"/>
      <c r="V1745" s="70"/>
      <c r="W1745" s="70"/>
      <c r="X1745" s="71">
        <f t="shared" si="186"/>
        <v>0</v>
      </c>
      <c r="Y1745" s="72"/>
      <c r="Z1745" s="70"/>
      <c r="AA1745" s="68"/>
      <c r="AB1745" s="73"/>
      <c r="AC1745" s="70"/>
      <c r="AD1745" s="74"/>
      <c r="AE1745" s="68"/>
      <c r="AF1745" s="75"/>
      <c r="AG1745" s="15"/>
    </row>
    <row r="1746" s="4" customFormat="1" ht="28.5" customHeight="1" spans="1:33">
      <c r="A1746" s="61" t="s">
        <v>36</v>
      </c>
      <c r="B1746" s="61" t="s">
        <v>908</v>
      </c>
      <c r="C1746" s="61" t="s">
        <v>1134</v>
      </c>
      <c r="D1746" s="61" t="s">
        <v>1248</v>
      </c>
      <c r="E1746" s="62" t="s">
        <v>1344</v>
      </c>
      <c r="F1746" s="46">
        <v>46199</v>
      </c>
      <c r="G1746" s="46" t="str">
        <f t="shared" si="183"/>
        <v>石玉林2026-6-26</v>
      </c>
      <c r="H1746" s="63"/>
      <c r="I1746" s="63"/>
      <c r="J1746" s="64"/>
      <c r="K1746" s="64"/>
      <c r="L1746" s="65"/>
      <c r="M1746" s="65"/>
      <c r="N1746" s="65"/>
      <c r="O1746" s="66"/>
      <c r="P1746" s="126"/>
      <c r="Q1746" s="68"/>
      <c r="R1746" s="68"/>
      <c r="S1746" s="68"/>
      <c r="T1746" s="69">
        <f t="shared" si="185"/>
        <v>0</v>
      </c>
      <c r="U1746" s="68"/>
      <c r="V1746" s="70"/>
      <c r="W1746" s="70"/>
      <c r="X1746" s="71">
        <f t="shared" si="186"/>
        <v>0</v>
      </c>
      <c r="Y1746" s="72"/>
      <c r="Z1746" s="70"/>
      <c r="AA1746" s="68"/>
      <c r="AB1746" s="73"/>
      <c r="AC1746" s="70"/>
      <c r="AD1746" s="74"/>
      <c r="AE1746" s="68"/>
      <c r="AF1746" s="75"/>
      <c r="AG1746" s="15"/>
    </row>
    <row r="1747" s="4" customFormat="1" ht="28.5" customHeight="1" spans="1:33">
      <c r="A1747" s="61" t="s">
        <v>36</v>
      </c>
      <c r="B1747" s="61" t="s">
        <v>908</v>
      </c>
      <c r="C1747" s="61" t="s">
        <v>1134</v>
      </c>
      <c r="D1747" s="61" t="s">
        <v>1248</v>
      </c>
      <c r="E1747" s="62" t="s">
        <v>1344</v>
      </c>
      <c r="F1747" s="46">
        <v>46200</v>
      </c>
      <c r="G1747" s="46" t="str">
        <f t="shared" si="183"/>
        <v>石玉林2026-6-27</v>
      </c>
      <c r="H1747" s="63"/>
      <c r="I1747" s="63"/>
      <c r="J1747" s="64"/>
      <c r="K1747" s="64"/>
      <c r="L1747" s="65"/>
      <c r="M1747" s="65"/>
      <c r="N1747" s="79"/>
      <c r="O1747" s="66"/>
      <c r="P1747" s="126"/>
      <c r="Q1747" s="68"/>
      <c r="R1747" s="68"/>
      <c r="S1747" s="68"/>
      <c r="T1747" s="69">
        <f t="shared" si="185"/>
        <v>0</v>
      </c>
      <c r="U1747" s="68"/>
      <c r="V1747" s="70"/>
      <c r="W1747" s="70"/>
      <c r="X1747" s="71">
        <f t="shared" si="186"/>
        <v>0</v>
      </c>
      <c r="Y1747" s="72"/>
      <c r="Z1747" s="70"/>
      <c r="AA1747" s="68"/>
      <c r="AB1747" s="73"/>
      <c r="AC1747" s="70"/>
      <c r="AD1747" s="74"/>
      <c r="AE1747" s="68"/>
      <c r="AF1747" s="75"/>
      <c r="AG1747" s="15"/>
    </row>
    <row r="1748" s="4" customFormat="1" ht="28.5" customHeight="1" spans="1:33">
      <c r="A1748" s="61" t="s">
        <v>36</v>
      </c>
      <c r="B1748" s="61" t="s">
        <v>908</v>
      </c>
      <c r="C1748" s="61" t="s">
        <v>1134</v>
      </c>
      <c r="D1748" s="61" t="s">
        <v>1248</v>
      </c>
      <c r="E1748" s="62" t="s">
        <v>1344</v>
      </c>
      <c r="F1748" s="46">
        <v>46201</v>
      </c>
      <c r="G1748" s="46" t="str">
        <f t="shared" si="183"/>
        <v>石玉林2026-6-28</v>
      </c>
      <c r="H1748" s="63"/>
      <c r="I1748" s="63"/>
      <c r="J1748" s="64"/>
      <c r="K1748" s="64"/>
      <c r="L1748" s="65"/>
      <c r="M1748" s="65"/>
      <c r="N1748" s="65"/>
      <c r="O1748" s="66"/>
      <c r="P1748" s="126"/>
      <c r="Q1748" s="68"/>
      <c r="R1748" s="68"/>
      <c r="S1748" s="68"/>
      <c r="T1748" s="69">
        <f t="shared" si="185"/>
        <v>0</v>
      </c>
      <c r="U1748" s="68"/>
      <c r="V1748" s="70"/>
      <c r="W1748" s="70"/>
      <c r="X1748" s="71">
        <f t="shared" si="186"/>
        <v>0</v>
      </c>
      <c r="Y1748" s="72"/>
      <c r="Z1748" s="70"/>
      <c r="AA1748" s="68"/>
      <c r="AB1748" s="73"/>
      <c r="AC1748" s="70"/>
      <c r="AD1748" s="74"/>
      <c r="AE1748" s="68"/>
      <c r="AF1748" s="75"/>
      <c r="AG1748" s="15"/>
    </row>
    <row r="1749" s="4" customFormat="1" ht="28.5" customHeight="1" spans="1:33">
      <c r="A1749" s="61" t="s">
        <v>36</v>
      </c>
      <c r="B1749" s="61" t="s">
        <v>908</v>
      </c>
      <c r="C1749" s="61" t="s">
        <v>1134</v>
      </c>
      <c r="D1749" s="61" t="s">
        <v>1248</v>
      </c>
      <c r="E1749" s="62" t="s">
        <v>1344</v>
      </c>
      <c r="F1749" s="46">
        <v>46202</v>
      </c>
      <c r="G1749" s="46" t="str">
        <f t="shared" si="183"/>
        <v>石玉林2026-6-29</v>
      </c>
      <c r="H1749" s="63"/>
      <c r="I1749" s="63"/>
      <c r="J1749" s="64"/>
      <c r="K1749" s="64"/>
      <c r="L1749" s="65"/>
      <c r="M1749" s="65"/>
      <c r="N1749" s="79"/>
      <c r="O1749" s="66"/>
      <c r="P1749" s="126"/>
      <c r="Q1749" s="68"/>
      <c r="R1749" s="68"/>
      <c r="S1749" s="68"/>
      <c r="T1749" s="69">
        <f t="shared" si="185"/>
        <v>0</v>
      </c>
      <c r="U1749" s="68"/>
      <c r="V1749" s="70"/>
      <c r="W1749" s="70"/>
      <c r="X1749" s="71">
        <f t="shared" si="186"/>
        <v>0</v>
      </c>
      <c r="Y1749" s="72"/>
      <c r="Z1749" s="70"/>
      <c r="AA1749" s="68"/>
      <c r="AB1749" s="73"/>
      <c r="AC1749" s="70"/>
      <c r="AD1749" s="74"/>
      <c r="AE1749" s="68"/>
      <c r="AF1749" s="75"/>
      <c r="AG1749" s="15"/>
    </row>
    <row r="1750" s="3" customFormat="1" ht="28.5" customHeight="1" spans="1:33">
      <c r="A1750" s="61" t="s">
        <v>36</v>
      </c>
      <c r="B1750" s="61" t="s">
        <v>908</v>
      </c>
      <c r="C1750" s="61" t="s">
        <v>1134</v>
      </c>
      <c r="D1750" s="61" t="s">
        <v>1248</v>
      </c>
      <c r="E1750" s="62" t="s">
        <v>1344</v>
      </c>
      <c r="F1750" s="46">
        <v>46203</v>
      </c>
      <c r="G1750" s="46" t="str">
        <f t="shared" si="183"/>
        <v>石玉林2026-6-30</v>
      </c>
      <c r="H1750" s="63"/>
      <c r="I1750" s="63"/>
      <c r="J1750" s="64"/>
      <c r="K1750" s="64"/>
      <c r="L1750" s="65"/>
      <c r="M1750" s="65"/>
      <c r="N1750" s="65"/>
      <c r="O1750" s="66"/>
      <c r="P1750" s="126"/>
      <c r="Q1750" s="68"/>
      <c r="R1750" s="68"/>
      <c r="S1750" s="68"/>
      <c r="T1750" s="69">
        <f t="shared" si="185"/>
        <v>0</v>
      </c>
      <c r="U1750" s="68"/>
      <c r="V1750" s="70"/>
      <c r="W1750" s="70"/>
      <c r="X1750" s="71">
        <f t="shared" si="186"/>
        <v>0</v>
      </c>
      <c r="Y1750" s="72"/>
      <c r="Z1750" s="70"/>
      <c r="AA1750" s="68"/>
      <c r="AB1750" s="73"/>
      <c r="AC1750" s="70"/>
      <c r="AD1750" s="74"/>
      <c r="AE1750" s="68"/>
      <c r="AF1750" s="75"/>
    </row>
    <row r="1751" s="3" customFormat="1" ht="28.5" customHeight="1" spans="1:33">
      <c r="A1751" s="61" t="s">
        <v>36</v>
      </c>
      <c r="B1751" s="61" t="s">
        <v>908</v>
      </c>
      <c r="C1751" s="61" t="s">
        <v>1134</v>
      </c>
      <c r="D1751" s="61" t="s">
        <v>1248</v>
      </c>
      <c r="E1751" s="62" t="s">
        <v>1344</v>
      </c>
      <c r="F1751" s="46">
        <v>46204</v>
      </c>
      <c r="G1751" s="46" t="str">
        <f t="shared" si="183"/>
        <v>石玉林2026-7-1</v>
      </c>
      <c r="H1751" s="63"/>
      <c r="I1751" s="63"/>
      <c r="J1751" s="64"/>
      <c r="K1751" s="64"/>
      <c r="L1751" s="65"/>
      <c r="M1751" s="65"/>
      <c r="N1751" s="65"/>
      <c r="O1751" s="66"/>
      <c r="P1751" s="126"/>
      <c r="Q1751" s="68"/>
      <c r="R1751" s="68"/>
      <c r="S1751" s="68"/>
      <c r="T1751" s="69">
        <f t="shared" si="185"/>
        <v>0</v>
      </c>
      <c r="U1751" s="68"/>
      <c r="V1751" s="70"/>
      <c r="W1751" s="70"/>
      <c r="X1751" s="71">
        <f t="shared" si="186"/>
        <v>0</v>
      </c>
      <c r="Y1751" s="72"/>
      <c r="Z1751" s="70"/>
      <c r="AA1751" s="68"/>
      <c r="AB1751" s="73"/>
      <c r="AC1751" s="70"/>
      <c r="AD1751" s="74"/>
      <c r="AE1751" s="68"/>
      <c r="AF1751" s="75"/>
    </row>
    <row r="1752" s="4" customFormat="1" ht="28.5" customHeight="1" spans="1:33">
      <c r="A1752" s="84" t="s">
        <v>36</v>
      </c>
      <c r="B1752" s="84" t="s">
        <v>908</v>
      </c>
      <c r="C1752" s="84" t="s">
        <v>1134</v>
      </c>
      <c r="D1752" s="84" t="s">
        <v>1248</v>
      </c>
      <c r="E1752" s="85" t="s">
        <v>1344</v>
      </c>
      <c r="F1752" s="86">
        <v>46235</v>
      </c>
      <c r="G1752" s="46" t="str">
        <f t="shared" si="183"/>
        <v>石玉林2026-8-1</v>
      </c>
      <c r="H1752" s="63"/>
      <c r="I1752" s="63"/>
      <c r="J1752" s="64"/>
      <c r="K1752" s="64"/>
      <c r="L1752" s="65"/>
      <c r="M1752" s="65"/>
      <c r="N1752" s="91"/>
      <c r="O1752" s="66"/>
      <c r="P1752" s="87"/>
      <c r="Q1752" s="87"/>
      <c r="R1752" s="87"/>
      <c r="S1752" s="87"/>
      <c r="T1752" s="69">
        <f t="shared" si="185"/>
        <v>0</v>
      </c>
      <c r="U1752" s="87"/>
      <c r="V1752" s="87"/>
      <c r="W1752" s="87"/>
      <c r="X1752" s="71">
        <f t="shared" si="186"/>
        <v>0</v>
      </c>
      <c r="Y1752" s="88"/>
      <c r="Z1752" s="87"/>
      <c r="AA1752" s="87"/>
      <c r="AB1752" s="87"/>
      <c r="AC1752" s="87"/>
      <c r="AD1752" s="89"/>
      <c r="AE1752" s="87"/>
      <c r="AF1752" s="90"/>
      <c r="AG1752" s="15"/>
    </row>
    <row r="1753" ht="28.5" customHeight="1" spans="1:33">
      <c r="A1753" s="44" t="s">
        <v>36</v>
      </c>
      <c r="B1753" s="44" t="s">
        <v>908</v>
      </c>
      <c r="C1753" s="44" t="s">
        <v>1373</v>
      </c>
      <c r="D1753" s="44" t="s">
        <v>1135</v>
      </c>
      <c r="E1753" s="44" t="s">
        <v>1374</v>
      </c>
      <c r="F1753" s="45">
        <v>46173</v>
      </c>
      <c r="G1753" s="46" t="str">
        <f t="shared" si="183"/>
        <v>潘海东2026-5-31</v>
      </c>
      <c r="H1753" s="112"/>
      <c r="I1753" s="112"/>
      <c r="J1753" s="113"/>
      <c r="K1753" s="113"/>
      <c r="L1753" s="113"/>
      <c r="M1753" s="114"/>
      <c r="N1753" s="114"/>
      <c r="O1753" s="115">
        <f t="shared" ref="O1753:AE1753" si="187">SUM(O1754:O1785)</f>
        <v>128</v>
      </c>
      <c r="P1753" s="116">
        <f t="shared" si="187"/>
        <v>0</v>
      </c>
      <c r="Q1753" s="117">
        <f t="shared" si="187"/>
        <v>0</v>
      </c>
      <c r="R1753" s="117">
        <f t="shared" si="187"/>
        <v>0</v>
      </c>
      <c r="S1753" s="53">
        <f t="shared" si="187"/>
        <v>0</v>
      </c>
      <c r="T1753" s="118">
        <f t="shared" si="187"/>
        <v>128</v>
      </c>
      <c r="U1753" s="55">
        <f t="shared" si="187"/>
        <v>0</v>
      </c>
      <c r="V1753" s="118">
        <f t="shared" si="187"/>
        <v>1.5</v>
      </c>
      <c r="W1753" s="118">
        <f t="shared" si="187"/>
        <v>0</v>
      </c>
      <c r="X1753" s="119">
        <f t="shared" si="187"/>
        <v>129.5</v>
      </c>
      <c r="Y1753" s="120">
        <f t="shared" si="187"/>
        <v>0</v>
      </c>
      <c r="Z1753" s="118">
        <f t="shared" si="187"/>
        <v>0</v>
      </c>
      <c r="AA1753" s="121">
        <f t="shared" si="187"/>
        <v>34</v>
      </c>
      <c r="AB1753" s="118">
        <f t="shared" si="187"/>
        <v>8</v>
      </c>
      <c r="AC1753" s="118">
        <f t="shared" si="187"/>
        <v>0</v>
      </c>
      <c r="AD1753" s="122">
        <f t="shared" si="187"/>
        <v>0</v>
      </c>
      <c r="AE1753" s="121">
        <f t="shared" si="187"/>
        <v>0</v>
      </c>
      <c r="AF1753" s="60"/>
    </row>
    <row r="1754" ht="28.5" customHeight="1" spans="1:33">
      <c r="A1754" s="61" t="s">
        <v>36</v>
      </c>
      <c r="B1754" s="61" t="s">
        <v>908</v>
      </c>
      <c r="C1754" s="61" t="s">
        <v>1373</v>
      </c>
      <c r="D1754" s="61" t="s">
        <v>1135</v>
      </c>
      <c r="E1754" s="62" t="s">
        <v>1374</v>
      </c>
      <c r="F1754" s="46">
        <v>46174</v>
      </c>
      <c r="G1754" s="46" t="str">
        <f t="shared" si="183"/>
        <v>潘海东2026-6-1</v>
      </c>
      <c r="H1754" s="63" t="s">
        <v>71</v>
      </c>
      <c r="I1754" s="63" t="s">
        <v>113</v>
      </c>
      <c r="J1754" s="64"/>
      <c r="K1754" s="64"/>
      <c r="L1754" s="65"/>
      <c r="M1754" s="65"/>
      <c r="N1754" s="65"/>
      <c r="O1754" s="66">
        <v>8</v>
      </c>
      <c r="P1754" s="123"/>
      <c r="Q1754" s="68"/>
      <c r="R1754" s="68"/>
      <c r="S1754" s="68"/>
      <c r="T1754" s="69">
        <f t="shared" ref="T1754:T1785" si="188">SUM(O1754:S1754)</f>
        <v>8</v>
      </c>
      <c r="U1754" s="68"/>
      <c r="V1754" s="70"/>
      <c r="W1754" s="70"/>
      <c r="X1754" s="71">
        <f t="shared" ref="X1754:X1785" si="189">SUM(T1754:W1754)</f>
        <v>8</v>
      </c>
      <c r="Y1754" s="72"/>
      <c r="Z1754" s="70"/>
      <c r="AA1754" s="68">
        <v>2</v>
      </c>
      <c r="AB1754" s="73"/>
      <c r="AC1754" s="70"/>
      <c r="AD1754" s="74"/>
      <c r="AE1754" s="68"/>
      <c r="AF1754" s="75"/>
    </row>
    <row r="1755" ht="28.5" customHeight="1" spans="1:33">
      <c r="A1755" s="61" t="s">
        <v>36</v>
      </c>
      <c r="B1755" s="61" t="s">
        <v>908</v>
      </c>
      <c r="C1755" s="61" t="s">
        <v>1373</v>
      </c>
      <c r="D1755" s="61" t="s">
        <v>1135</v>
      </c>
      <c r="E1755" s="76" t="s">
        <v>1374</v>
      </c>
      <c r="F1755" s="46">
        <v>46175</v>
      </c>
      <c r="G1755" s="46" t="str">
        <f t="shared" si="183"/>
        <v>潘海东2026-6-2</v>
      </c>
      <c r="H1755" s="63" t="s">
        <v>1375</v>
      </c>
      <c r="I1755" s="63" t="s">
        <v>1376</v>
      </c>
      <c r="J1755" s="64"/>
      <c r="K1755" s="64"/>
      <c r="L1755" s="65"/>
      <c r="M1755" s="65"/>
      <c r="N1755" s="79"/>
      <c r="O1755" s="66">
        <v>8</v>
      </c>
      <c r="P1755" s="123"/>
      <c r="Q1755" s="68"/>
      <c r="R1755" s="68"/>
      <c r="S1755" s="68"/>
      <c r="T1755" s="69">
        <f t="shared" si="188"/>
        <v>8</v>
      </c>
      <c r="U1755" s="68"/>
      <c r="V1755" s="70">
        <v>1.5</v>
      </c>
      <c r="W1755" s="70"/>
      <c r="X1755" s="71">
        <f t="shared" si="189"/>
        <v>9.5</v>
      </c>
      <c r="Y1755" s="72"/>
      <c r="Z1755" s="70"/>
      <c r="AA1755" s="68">
        <v>4</v>
      </c>
      <c r="AB1755" s="73"/>
      <c r="AC1755" s="70"/>
      <c r="AD1755" s="74"/>
      <c r="AE1755" s="68"/>
      <c r="AF1755" s="75"/>
    </row>
    <row r="1756" ht="28.5" customHeight="1" spans="1:33">
      <c r="A1756" s="61" t="s">
        <v>36</v>
      </c>
      <c r="B1756" s="61" t="s">
        <v>908</v>
      </c>
      <c r="C1756" s="61" t="s">
        <v>1373</v>
      </c>
      <c r="D1756" s="61" t="s">
        <v>1135</v>
      </c>
      <c r="E1756" s="76" t="s">
        <v>1374</v>
      </c>
      <c r="F1756" s="46">
        <v>46176</v>
      </c>
      <c r="G1756" s="46" t="str">
        <f t="shared" si="183"/>
        <v>潘海东2026-6-3</v>
      </c>
      <c r="H1756" s="63" t="s">
        <v>1377</v>
      </c>
      <c r="I1756" s="63" t="s">
        <v>1378</v>
      </c>
      <c r="J1756" s="64"/>
      <c r="K1756" s="64"/>
      <c r="L1756" s="65"/>
      <c r="M1756" s="65"/>
      <c r="N1756" s="65"/>
      <c r="O1756" s="66">
        <v>8</v>
      </c>
      <c r="P1756" s="123"/>
      <c r="Q1756" s="68"/>
      <c r="R1756" s="68"/>
      <c r="S1756" s="68"/>
      <c r="T1756" s="69">
        <f t="shared" si="188"/>
        <v>8</v>
      </c>
      <c r="U1756" s="68"/>
      <c r="V1756" s="70"/>
      <c r="W1756" s="70"/>
      <c r="X1756" s="71">
        <f t="shared" si="189"/>
        <v>8</v>
      </c>
      <c r="Y1756" s="72"/>
      <c r="Z1756" s="70"/>
      <c r="AA1756" s="68">
        <v>2</v>
      </c>
      <c r="AB1756" s="73"/>
      <c r="AC1756" s="70"/>
      <c r="AD1756" s="74"/>
      <c r="AE1756" s="68"/>
      <c r="AF1756" s="75"/>
    </row>
    <row r="1757" ht="28.5" customHeight="1" spans="1:33">
      <c r="A1757" s="61" t="s">
        <v>36</v>
      </c>
      <c r="B1757" s="61" t="s">
        <v>908</v>
      </c>
      <c r="C1757" s="61" t="s">
        <v>1373</v>
      </c>
      <c r="D1757" s="61" t="s">
        <v>1135</v>
      </c>
      <c r="E1757" s="61" t="s">
        <v>1374</v>
      </c>
      <c r="F1757" s="46">
        <v>46177</v>
      </c>
      <c r="G1757" s="46" t="str">
        <f t="shared" si="183"/>
        <v>潘海东2026-6-4</v>
      </c>
      <c r="H1757" s="63" t="s">
        <v>71</v>
      </c>
      <c r="I1757" s="63" t="s">
        <v>1379</v>
      </c>
      <c r="J1757" s="64"/>
      <c r="K1757" s="64"/>
      <c r="L1757" s="65"/>
      <c r="M1757" s="65"/>
      <c r="N1757" s="65"/>
      <c r="O1757" s="66">
        <v>8</v>
      </c>
      <c r="P1757" s="123"/>
      <c r="Q1757" s="68"/>
      <c r="R1757" s="68"/>
      <c r="S1757" s="68"/>
      <c r="T1757" s="69">
        <f t="shared" si="188"/>
        <v>8</v>
      </c>
      <c r="U1757" s="68"/>
      <c r="V1757" s="70"/>
      <c r="W1757" s="70"/>
      <c r="X1757" s="71">
        <f t="shared" si="189"/>
        <v>8</v>
      </c>
      <c r="Y1757" s="72"/>
      <c r="Z1757" s="70"/>
      <c r="AA1757" s="68">
        <v>2</v>
      </c>
      <c r="AB1757" s="73"/>
      <c r="AC1757" s="70"/>
      <c r="AD1757" s="74"/>
      <c r="AE1757" s="68"/>
      <c r="AF1757" s="75"/>
    </row>
    <row r="1758" ht="28.5" customHeight="1" spans="1:33">
      <c r="A1758" s="61" t="s">
        <v>36</v>
      </c>
      <c r="B1758" s="61" t="s">
        <v>908</v>
      </c>
      <c r="C1758" s="61" t="s">
        <v>1373</v>
      </c>
      <c r="D1758" s="61" t="s">
        <v>1135</v>
      </c>
      <c r="E1758" s="76" t="s">
        <v>1374</v>
      </c>
      <c r="F1758" s="46">
        <v>46178</v>
      </c>
      <c r="G1758" s="46" t="str">
        <f t="shared" si="183"/>
        <v>潘海东2026-6-5</v>
      </c>
      <c r="H1758" s="63" t="s">
        <v>1323</v>
      </c>
      <c r="I1758" s="63" t="s">
        <v>1380</v>
      </c>
      <c r="J1758" s="64"/>
      <c r="K1758" s="64"/>
      <c r="L1758" s="65"/>
      <c r="M1758" s="65"/>
      <c r="N1758" s="65"/>
      <c r="O1758" s="66">
        <v>8</v>
      </c>
      <c r="P1758" s="123"/>
      <c r="Q1758" s="68"/>
      <c r="R1758" s="68"/>
      <c r="S1758" s="68"/>
      <c r="T1758" s="69">
        <f t="shared" si="188"/>
        <v>8</v>
      </c>
      <c r="U1758" s="68"/>
      <c r="V1758" s="70"/>
      <c r="W1758" s="70"/>
      <c r="X1758" s="71">
        <f t="shared" si="189"/>
        <v>8</v>
      </c>
      <c r="Y1758" s="72"/>
      <c r="Z1758" s="70"/>
      <c r="AA1758" s="68">
        <v>2</v>
      </c>
      <c r="AB1758" s="73"/>
      <c r="AC1758" s="70"/>
      <c r="AD1758" s="74"/>
      <c r="AE1758" s="68"/>
      <c r="AF1758" s="75"/>
    </row>
    <row r="1759" ht="28.5" customHeight="1" spans="1:33">
      <c r="A1759" s="61" t="s">
        <v>36</v>
      </c>
      <c r="B1759" s="61" t="s">
        <v>908</v>
      </c>
      <c r="C1759" s="61" t="s">
        <v>1373</v>
      </c>
      <c r="D1759" s="61" t="s">
        <v>1135</v>
      </c>
      <c r="E1759" s="76" t="s">
        <v>1374</v>
      </c>
      <c r="F1759" s="46">
        <v>46179</v>
      </c>
      <c r="G1759" s="46" t="str">
        <f t="shared" si="183"/>
        <v>潘海东2026-6-6</v>
      </c>
      <c r="H1759" s="63" t="s">
        <v>1381</v>
      </c>
      <c r="I1759" s="63" t="s">
        <v>1382</v>
      </c>
      <c r="J1759" s="64"/>
      <c r="K1759" s="64"/>
      <c r="L1759" s="65"/>
      <c r="M1759" s="65"/>
      <c r="N1759" s="65"/>
      <c r="O1759" s="66">
        <v>8</v>
      </c>
      <c r="P1759" s="123"/>
      <c r="Q1759" s="68"/>
      <c r="R1759" s="68"/>
      <c r="S1759" s="68"/>
      <c r="T1759" s="69">
        <f t="shared" si="188"/>
        <v>8</v>
      </c>
      <c r="U1759" s="68"/>
      <c r="V1759" s="70"/>
      <c r="W1759" s="70"/>
      <c r="X1759" s="71">
        <f t="shared" si="189"/>
        <v>8</v>
      </c>
      <c r="Y1759" s="72"/>
      <c r="Z1759" s="70"/>
      <c r="AA1759" s="68">
        <v>2</v>
      </c>
      <c r="AB1759" s="73"/>
      <c r="AC1759" s="70"/>
      <c r="AD1759" s="74"/>
      <c r="AE1759" s="68"/>
      <c r="AF1759" s="75"/>
    </row>
    <row r="1760" ht="28.5" customHeight="1" spans="1:33">
      <c r="A1760" s="61" t="s">
        <v>36</v>
      </c>
      <c r="B1760" s="61" t="s">
        <v>908</v>
      </c>
      <c r="C1760" s="61" t="s">
        <v>1373</v>
      </c>
      <c r="D1760" s="61" t="s">
        <v>1135</v>
      </c>
      <c r="E1760" s="62" t="s">
        <v>1374</v>
      </c>
      <c r="F1760" s="77">
        <v>46180</v>
      </c>
      <c r="G1760" s="46" t="str">
        <f t="shared" si="183"/>
        <v>潘海东2026-6-7</v>
      </c>
      <c r="H1760" s="63"/>
      <c r="I1760" s="63"/>
      <c r="J1760" s="64"/>
      <c r="K1760" s="64"/>
      <c r="L1760" s="65"/>
      <c r="M1760" s="65"/>
      <c r="N1760" s="65"/>
      <c r="O1760" s="66"/>
      <c r="P1760" s="123"/>
      <c r="Q1760" s="68"/>
      <c r="R1760" s="68"/>
      <c r="S1760" s="68"/>
      <c r="T1760" s="69">
        <f t="shared" si="188"/>
        <v>0</v>
      </c>
      <c r="U1760" s="68"/>
      <c r="V1760" s="70"/>
      <c r="W1760" s="70"/>
      <c r="X1760" s="71">
        <f t="shared" si="189"/>
        <v>0</v>
      </c>
      <c r="Y1760" s="72"/>
      <c r="Z1760" s="70"/>
      <c r="AA1760" s="68"/>
      <c r="AB1760" s="73"/>
      <c r="AC1760" s="70"/>
      <c r="AD1760" s="74"/>
      <c r="AE1760" s="68"/>
      <c r="AF1760" s="75"/>
    </row>
    <row r="1761" ht="28.5" customHeight="1" spans="1:32">
      <c r="A1761" s="61" t="s">
        <v>36</v>
      </c>
      <c r="B1761" s="61" t="s">
        <v>908</v>
      </c>
      <c r="C1761" s="61" t="s">
        <v>1373</v>
      </c>
      <c r="D1761" s="61" t="s">
        <v>1135</v>
      </c>
      <c r="E1761" s="76" t="s">
        <v>1374</v>
      </c>
      <c r="F1761" s="46">
        <v>46181</v>
      </c>
      <c r="G1761" s="46" t="str">
        <f t="shared" si="183"/>
        <v>潘海东2026-6-8</v>
      </c>
      <c r="H1761" s="63" t="s">
        <v>233</v>
      </c>
      <c r="I1761" s="63" t="s">
        <v>145</v>
      </c>
      <c r="J1761" s="64"/>
      <c r="K1761" s="64"/>
      <c r="L1761" s="65"/>
      <c r="M1761" s="65"/>
      <c r="N1761" s="65"/>
      <c r="O1761" s="66">
        <v>8</v>
      </c>
      <c r="P1761" s="123"/>
      <c r="Q1761" s="68"/>
      <c r="R1761" s="68"/>
      <c r="S1761" s="68"/>
      <c r="T1761" s="69">
        <f t="shared" si="188"/>
        <v>8</v>
      </c>
      <c r="U1761" s="68"/>
      <c r="V1761" s="70"/>
      <c r="W1761" s="70"/>
      <c r="X1761" s="71">
        <f t="shared" si="189"/>
        <v>8</v>
      </c>
      <c r="Y1761" s="72"/>
      <c r="Z1761" s="70"/>
      <c r="AA1761" s="68">
        <v>2</v>
      </c>
      <c r="AB1761" s="73"/>
      <c r="AC1761" s="70"/>
      <c r="AD1761" s="74"/>
      <c r="AE1761" s="68"/>
      <c r="AF1761" s="75"/>
    </row>
    <row r="1762" ht="28.5" customHeight="1" spans="1:32">
      <c r="A1762" s="61" t="s">
        <v>36</v>
      </c>
      <c r="B1762" s="61" t="s">
        <v>908</v>
      </c>
      <c r="C1762" s="61" t="s">
        <v>1373</v>
      </c>
      <c r="D1762" s="61" t="s">
        <v>1135</v>
      </c>
      <c r="E1762" s="76" t="s">
        <v>1374</v>
      </c>
      <c r="F1762" s="78">
        <v>46182</v>
      </c>
      <c r="G1762" s="46" t="str">
        <f t="shared" si="183"/>
        <v>潘海东2026-6-9</v>
      </c>
      <c r="H1762" s="63" t="s">
        <v>1383</v>
      </c>
      <c r="I1762" s="63" t="s">
        <v>351</v>
      </c>
      <c r="J1762" s="64"/>
      <c r="K1762" s="64"/>
      <c r="L1762" s="65"/>
      <c r="M1762" s="65"/>
      <c r="N1762" s="65"/>
      <c r="O1762" s="66">
        <v>8</v>
      </c>
      <c r="P1762" s="123"/>
      <c r="Q1762" s="68"/>
      <c r="R1762" s="68"/>
      <c r="S1762" s="68"/>
      <c r="T1762" s="69">
        <f t="shared" si="188"/>
        <v>8</v>
      </c>
      <c r="U1762" s="68"/>
      <c r="V1762" s="70"/>
      <c r="W1762" s="70"/>
      <c r="X1762" s="71">
        <f t="shared" si="189"/>
        <v>8</v>
      </c>
      <c r="Y1762" s="72"/>
      <c r="Z1762" s="70"/>
      <c r="AA1762" s="68">
        <v>2</v>
      </c>
      <c r="AB1762" s="73"/>
      <c r="AC1762" s="70"/>
      <c r="AD1762" s="74"/>
      <c r="AE1762" s="68"/>
      <c r="AF1762" s="75"/>
    </row>
    <row r="1763" ht="28.5" customHeight="1" spans="1:32">
      <c r="A1763" s="61" t="s">
        <v>36</v>
      </c>
      <c r="B1763" s="61" t="s">
        <v>908</v>
      </c>
      <c r="C1763" s="61" t="s">
        <v>1373</v>
      </c>
      <c r="D1763" s="61" t="s">
        <v>1135</v>
      </c>
      <c r="E1763" s="76" t="s">
        <v>1374</v>
      </c>
      <c r="F1763" s="46">
        <v>46183</v>
      </c>
      <c r="G1763" s="46" t="str">
        <f t="shared" si="183"/>
        <v>潘海东2026-6-10</v>
      </c>
      <c r="H1763" s="63" t="s">
        <v>289</v>
      </c>
      <c r="I1763" s="63" t="s">
        <v>1054</v>
      </c>
      <c r="J1763" s="64"/>
      <c r="K1763" s="64"/>
      <c r="L1763" s="65"/>
      <c r="M1763" s="65"/>
      <c r="N1763" s="65"/>
      <c r="O1763" s="66">
        <v>8</v>
      </c>
      <c r="P1763" s="123"/>
      <c r="Q1763" s="68"/>
      <c r="R1763" s="68"/>
      <c r="S1763" s="68"/>
      <c r="T1763" s="69">
        <f t="shared" si="188"/>
        <v>8</v>
      </c>
      <c r="U1763" s="68"/>
      <c r="V1763" s="70"/>
      <c r="W1763" s="70"/>
      <c r="X1763" s="71">
        <f t="shared" si="189"/>
        <v>8</v>
      </c>
      <c r="Y1763" s="72"/>
      <c r="Z1763" s="70"/>
      <c r="AA1763" s="68">
        <v>2</v>
      </c>
      <c r="AB1763" s="73"/>
      <c r="AC1763" s="70"/>
      <c r="AD1763" s="74"/>
      <c r="AE1763" s="68"/>
      <c r="AF1763" s="75"/>
    </row>
    <row r="1764" ht="28.5" customHeight="1" spans="1:32">
      <c r="A1764" s="61" t="s">
        <v>36</v>
      </c>
      <c r="B1764" s="61" t="s">
        <v>908</v>
      </c>
      <c r="C1764" s="61" t="s">
        <v>1373</v>
      </c>
      <c r="D1764" s="61" t="s">
        <v>1135</v>
      </c>
      <c r="E1764" s="76" t="s">
        <v>1374</v>
      </c>
      <c r="F1764" s="46">
        <v>46184</v>
      </c>
      <c r="G1764" s="46" t="str">
        <f t="shared" si="183"/>
        <v>潘海东2026-6-11</v>
      </c>
      <c r="H1764" s="63" t="s">
        <v>736</v>
      </c>
      <c r="I1764" s="63" t="s">
        <v>1384</v>
      </c>
      <c r="J1764" s="64"/>
      <c r="K1764" s="64"/>
      <c r="L1764" s="65"/>
      <c r="M1764" s="65"/>
      <c r="N1764" s="65"/>
      <c r="O1764" s="66">
        <v>8</v>
      </c>
      <c r="P1764" s="123"/>
      <c r="Q1764" s="68"/>
      <c r="R1764" s="68"/>
      <c r="S1764" s="68"/>
      <c r="T1764" s="69">
        <f t="shared" si="188"/>
        <v>8</v>
      </c>
      <c r="U1764" s="68"/>
      <c r="V1764" s="70"/>
      <c r="W1764" s="70"/>
      <c r="X1764" s="71">
        <f t="shared" si="189"/>
        <v>8</v>
      </c>
      <c r="Y1764" s="72"/>
      <c r="Z1764" s="70"/>
      <c r="AA1764" s="68">
        <v>2</v>
      </c>
      <c r="AB1764" s="73"/>
      <c r="AC1764" s="70"/>
      <c r="AD1764" s="74"/>
      <c r="AE1764" s="68"/>
      <c r="AF1764" s="75"/>
    </row>
    <row r="1765" ht="28.5" customHeight="1" spans="1:32">
      <c r="A1765" s="61" t="s">
        <v>36</v>
      </c>
      <c r="B1765" s="61" t="s">
        <v>908</v>
      </c>
      <c r="C1765" s="61" t="s">
        <v>1373</v>
      </c>
      <c r="D1765" s="61" t="s">
        <v>1135</v>
      </c>
      <c r="E1765" s="76" t="s">
        <v>1374</v>
      </c>
      <c r="F1765" s="46">
        <v>46185</v>
      </c>
      <c r="G1765" s="46" t="str">
        <f t="shared" ref="G1765:G1828" si="190">E1765&amp;TEXT(MID(F1765,1,5),"YYYY-m-d")</f>
        <v>潘海东2026-6-12</v>
      </c>
      <c r="H1765" s="63" t="s">
        <v>1385</v>
      </c>
      <c r="I1765" s="63" t="s">
        <v>1386</v>
      </c>
      <c r="J1765" s="64"/>
      <c r="K1765" s="64"/>
      <c r="L1765" s="65"/>
      <c r="M1765" s="65"/>
      <c r="N1765" s="65"/>
      <c r="O1765" s="66">
        <v>8</v>
      </c>
      <c r="P1765" s="123"/>
      <c r="Q1765" s="68"/>
      <c r="R1765" s="68"/>
      <c r="S1765" s="68"/>
      <c r="T1765" s="69">
        <f t="shared" si="188"/>
        <v>8</v>
      </c>
      <c r="U1765" s="68"/>
      <c r="V1765" s="70"/>
      <c r="W1765" s="70"/>
      <c r="X1765" s="71">
        <f t="shared" si="189"/>
        <v>8</v>
      </c>
      <c r="Y1765" s="72"/>
      <c r="Z1765" s="70"/>
      <c r="AA1765" s="68">
        <v>2</v>
      </c>
      <c r="AB1765" s="73"/>
      <c r="AC1765" s="70"/>
      <c r="AD1765" s="74"/>
      <c r="AE1765" s="68"/>
      <c r="AF1765" s="75"/>
    </row>
    <row r="1766" ht="28.5" customHeight="1" spans="1:32">
      <c r="A1766" s="61" t="s">
        <v>36</v>
      </c>
      <c r="B1766" s="61" t="s">
        <v>908</v>
      </c>
      <c r="C1766" s="61" t="s">
        <v>1373</v>
      </c>
      <c r="D1766" s="61" t="s">
        <v>1135</v>
      </c>
      <c r="E1766" s="76" t="s">
        <v>1374</v>
      </c>
      <c r="F1766" s="77">
        <v>46186</v>
      </c>
      <c r="G1766" s="46" t="str">
        <f t="shared" si="190"/>
        <v>潘海东2026-6-13</v>
      </c>
      <c r="H1766" s="63"/>
      <c r="I1766" s="63"/>
      <c r="J1766" s="64"/>
      <c r="K1766" s="64"/>
      <c r="L1766" s="65"/>
      <c r="M1766" s="65"/>
      <c r="N1766" s="65"/>
      <c r="O1766" s="66"/>
      <c r="P1766" s="123"/>
      <c r="Q1766" s="68"/>
      <c r="R1766" s="68"/>
      <c r="S1766" s="68"/>
      <c r="T1766" s="69">
        <f t="shared" si="188"/>
        <v>0</v>
      </c>
      <c r="U1766" s="68"/>
      <c r="V1766" s="70"/>
      <c r="W1766" s="70"/>
      <c r="X1766" s="71">
        <f t="shared" si="189"/>
        <v>0</v>
      </c>
      <c r="Y1766" s="72"/>
      <c r="Z1766" s="70"/>
      <c r="AA1766" s="68"/>
      <c r="AB1766" s="73"/>
      <c r="AC1766" s="70"/>
      <c r="AD1766" s="74"/>
      <c r="AE1766" s="68"/>
      <c r="AF1766" s="80"/>
    </row>
    <row r="1767" ht="28.5" customHeight="1" spans="1:32">
      <c r="A1767" s="61" t="s">
        <v>36</v>
      </c>
      <c r="B1767" s="61" t="s">
        <v>908</v>
      </c>
      <c r="C1767" s="61" t="s">
        <v>1373</v>
      </c>
      <c r="D1767" s="61" t="s">
        <v>1135</v>
      </c>
      <c r="E1767" s="62" t="s">
        <v>1374</v>
      </c>
      <c r="F1767" s="77">
        <v>46187</v>
      </c>
      <c r="G1767" s="46" t="str">
        <f t="shared" si="190"/>
        <v>潘海东2026-6-14</v>
      </c>
      <c r="H1767" s="63"/>
      <c r="I1767" s="63"/>
      <c r="J1767" s="64"/>
      <c r="K1767" s="64"/>
      <c r="L1767" s="65"/>
      <c r="M1767" s="65"/>
      <c r="N1767" s="83"/>
      <c r="O1767" s="66"/>
      <c r="P1767" s="123"/>
      <c r="Q1767" s="68"/>
      <c r="R1767" s="68"/>
      <c r="S1767" s="68"/>
      <c r="T1767" s="69">
        <f t="shared" si="188"/>
        <v>0</v>
      </c>
      <c r="U1767" s="68"/>
      <c r="V1767" s="70"/>
      <c r="W1767" s="70"/>
      <c r="X1767" s="71">
        <f t="shared" si="189"/>
        <v>0</v>
      </c>
      <c r="Y1767" s="72"/>
      <c r="Z1767" s="70"/>
      <c r="AA1767" s="68"/>
      <c r="AB1767" s="73"/>
      <c r="AC1767" s="70"/>
      <c r="AD1767" s="74"/>
      <c r="AE1767" s="68"/>
      <c r="AF1767" s="80"/>
    </row>
    <row r="1768" ht="28.5" customHeight="1" spans="1:32">
      <c r="A1768" s="61" t="s">
        <v>36</v>
      </c>
      <c r="B1768" s="61" t="s">
        <v>908</v>
      </c>
      <c r="C1768" s="61" t="s">
        <v>1373</v>
      </c>
      <c r="D1768" s="61" t="s">
        <v>1135</v>
      </c>
      <c r="E1768" s="76" t="s">
        <v>1374</v>
      </c>
      <c r="F1768" s="46">
        <v>46188</v>
      </c>
      <c r="G1768" s="46" t="str">
        <f t="shared" si="190"/>
        <v>潘海东2026-6-15</v>
      </c>
      <c r="H1768" s="63" t="s">
        <v>1387</v>
      </c>
      <c r="I1768" s="63" t="s">
        <v>417</v>
      </c>
      <c r="J1768" s="64"/>
      <c r="K1768" s="64"/>
      <c r="L1768" s="65"/>
      <c r="M1768" s="65"/>
      <c r="N1768" s="65"/>
      <c r="O1768" s="66">
        <v>8</v>
      </c>
      <c r="P1768" s="123"/>
      <c r="Q1768" s="68"/>
      <c r="R1768" s="68"/>
      <c r="S1768" s="68"/>
      <c r="T1768" s="69">
        <f t="shared" si="188"/>
        <v>8</v>
      </c>
      <c r="U1768" s="68"/>
      <c r="V1768" s="70"/>
      <c r="W1768" s="70"/>
      <c r="X1768" s="71">
        <f t="shared" si="189"/>
        <v>8</v>
      </c>
      <c r="Y1768" s="72"/>
      <c r="Z1768" s="70"/>
      <c r="AA1768" s="68">
        <v>2</v>
      </c>
      <c r="AB1768" s="73"/>
      <c r="AC1768" s="70"/>
      <c r="AD1768" s="74"/>
      <c r="AE1768" s="68"/>
      <c r="AF1768" s="75"/>
    </row>
    <row r="1769" ht="28.5" customHeight="1" spans="1:32">
      <c r="A1769" s="61" t="s">
        <v>36</v>
      </c>
      <c r="B1769" s="61" t="s">
        <v>908</v>
      </c>
      <c r="C1769" s="61" t="s">
        <v>1373</v>
      </c>
      <c r="D1769" s="61" t="s">
        <v>1135</v>
      </c>
      <c r="E1769" s="76" t="s">
        <v>1374</v>
      </c>
      <c r="F1769" s="46">
        <v>46189</v>
      </c>
      <c r="G1769" s="46" t="str">
        <f t="shared" si="190"/>
        <v>潘海东2026-6-16</v>
      </c>
      <c r="H1769" s="63" t="s">
        <v>281</v>
      </c>
      <c r="I1769" s="63" t="s">
        <v>414</v>
      </c>
      <c r="J1769" s="64"/>
      <c r="K1769" s="64"/>
      <c r="L1769" s="65"/>
      <c r="M1769" s="65"/>
      <c r="N1769" s="79"/>
      <c r="O1769" s="66">
        <v>8</v>
      </c>
      <c r="P1769" s="98"/>
      <c r="Q1769" s="68"/>
      <c r="R1769" s="68"/>
      <c r="S1769" s="68"/>
      <c r="T1769" s="69">
        <f t="shared" si="188"/>
        <v>8</v>
      </c>
      <c r="U1769" s="68"/>
      <c r="V1769" s="70"/>
      <c r="W1769" s="70"/>
      <c r="X1769" s="71">
        <f t="shared" si="189"/>
        <v>8</v>
      </c>
      <c r="Y1769" s="72"/>
      <c r="Z1769" s="70"/>
      <c r="AA1769" s="68">
        <v>2</v>
      </c>
      <c r="AB1769" s="73"/>
      <c r="AC1769" s="70"/>
      <c r="AD1769" s="74"/>
      <c r="AE1769" s="68"/>
      <c r="AF1769" s="80"/>
    </row>
    <row r="1770" ht="28.5" customHeight="1" spans="1:32">
      <c r="A1770" s="61" t="s">
        <v>36</v>
      </c>
      <c r="B1770" s="61" t="s">
        <v>908</v>
      </c>
      <c r="C1770" s="61" t="s">
        <v>1373</v>
      </c>
      <c r="D1770" s="61" t="s">
        <v>1135</v>
      </c>
      <c r="E1770" s="76" t="s">
        <v>1374</v>
      </c>
      <c r="F1770" s="46">
        <v>46190</v>
      </c>
      <c r="G1770" s="46" t="str">
        <f t="shared" si="190"/>
        <v>潘海东2026-6-17</v>
      </c>
      <c r="H1770" s="63" t="s">
        <v>1008</v>
      </c>
      <c r="I1770" s="63" t="s">
        <v>591</v>
      </c>
      <c r="J1770" s="64"/>
      <c r="K1770" s="64"/>
      <c r="L1770" s="65"/>
      <c r="M1770" s="65"/>
      <c r="N1770" s="65"/>
      <c r="O1770" s="66">
        <v>8</v>
      </c>
      <c r="P1770" s="123"/>
      <c r="Q1770" s="68"/>
      <c r="R1770" s="68"/>
      <c r="S1770" s="68"/>
      <c r="T1770" s="69">
        <f t="shared" si="188"/>
        <v>8</v>
      </c>
      <c r="U1770" s="68"/>
      <c r="V1770" s="70"/>
      <c r="W1770" s="70"/>
      <c r="X1770" s="71">
        <f t="shared" si="189"/>
        <v>8</v>
      </c>
      <c r="Y1770" s="72"/>
      <c r="Z1770" s="70"/>
      <c r="AA1770" s="68">
        <v>2</v>
      </c>
      <c r="AB1770" s="73"/>
      <c r="AC1770" s="70"/>
      <c r="AD1770" s="74"/>
      <c r="AE1770" s="68"/>
      <c r="AF1770" s="75"/>
    </row>
    <row r="1771" ht="28.5" customHeight="1" spans="1:32">
      <c r="A1771" s="61" t="s">
        <v>36</v>
      </c>
      <c r="B1771" s="61" t="s">
        <v>908</v>
      </c>
      <c r="C1771" s="61" t="s">
        <v>1373</v>
      </c>
      <c r="D1771" s="61" t="s">
        <v>1135</v>
      </c>
      <c r="E1771" s="76" t="s">
        <v>1374</v>
      </c>
      <c r="F1771" s="46">
        <v>46191</v>
      </c>
      <c r="G1771" s="46" t="str">
        <f t="shared" si="190"/>
        <v>潘海东2026-6-18</v>
      </c>
      <c r="H1771" s="63" t="s">
        <v>647</v>
      </c>
      <c r="I1771" s="63" t="s">
        <v>1388</v>
      </c>
      <c r="J1771" s="64"/>
      <c r="K1771" s="64"/>
      <c r="L1771" s="65"/>
      <c r="M1771" s="65"/>
      <c r="N1771" s="65"/>
      <c r="O1771" s="66">
        <v>8</v>
      </c>
      <c r="P1771" s="123"/>
      <c r="Q1771" s="68"/>
      <c r="R1771" s="68"/>
      <c r="S1771" s="68"/>
      <c r="T1771" s="69">
        <f t="shared" si="188"/>
        <v>8</v>
      </c>
      <c r="U1771" s="68"/>
      <c r="V1771" s="70"/>
      <c r="W1771" s="70"/>
      <c r="X1771" s="71">
        <f t="shared" si="189"/>
        <v>8</v>
      </c>
      <c r="Y1771" s="72"/>
      <c r="Z1771" s="70"/>
      <c r="AA1771" s="68">
        <v>2</v>
      </c>
      <c r="AB1771" s="73"/>
      <c r="AC1771" s="70"/>
      <c r="AD1771" s="74"/>
      <c r="AE1771" s="68"/>
      <c r="AF1771" s="75"/>
    </row>
    <row r="1772" ht="28.5" customHeight="1" spans="1:32">
      <c r="A1772" s="61" t="s">
        <v>36</v>
      </c>
      <c r="B1772" s="61" t="s">
        <v>908</v>
      </c>
      <c r="C1772" s="61" t="s">
        <v>1373</v>
      </c>
      <c r="D1772" s="61" t="s">
        <v>1135</v>
      </c>
      <c r="E1772" s="76" t="s">
        <v>1374</v>
      </c>
      <c r="F1772" s="82">
        <v>46192</v>
      </c>
      <c r="G1772" s="46" t="str">
        <f t="shared" si="190"/>
        <v>潘海东2026-6-19</v>
      </c>
      <c r="H1772" s="63"/>
      <c r="I1772" s="63"/>
      <c r="J1772" s="64"/>
      <c r="K1772" s="64"/>
      <c r="L1772" s="65"/>
      <c r="M1772" s="65"/>
      <c r="N1772" s="65"/>
      <c r="O1772" s="66"/>
      <c r="P1772" s="123"/>
      <c r="Q1772" s="68"/>
      <c r="R1772" s="68"/>
      <c r="S1772" s="68"/>
      <c r="T1772" s="69">
        <f t="shared" si="188"/>
        <v>0</v>
      </c>
      <c r="U1772" s="68"/>
      <c r="V1772" s="70"/>
      <c r="W1772" s="70"/>
      <c r="X1772" s="71">
        <f t="shared" si="189"/>
        <v>0</v>
      </c>
      <c r="Y1772" s="72"/>
      <c r="Z1772" s="70"/>
      <c r="AA1772" s="68"/>
      <c r="AB1772" s="73">
        <v>8</v>
      </c>
      <c r="AC1772" s="70"/>
      <c r="AD1772" s="74"/>
      <c r="AE1772" s="68"/>
      <c r="AF1772" s="75"/>
    </row>
    <row r="1773" ht="28.5" customHeight="1" spans="1:32">
      <c r="A1773" s="61" t="s">
        <v>36</v>
      </c>
      <c r="B1773" s="61" t="s">
        <v>908</v>
      </c>
      <c r="C1773" s="61" t="s">
        <v>1373</v>
      </c>
      <c r="D1773" s="61" t="s">
        <v>1135</v>
      </c>
      <c r="E1773" s="62" t="s">
        <v>1374</v>
      </c>
      <c r="F1773" s="77">
        <v>46193</v>
      </c>
      <c r="G1773" s="46" t="str">
        <f t="shared" si="190"/>
        <v>潘海东2026-6-20</v>
      </c>
      <c r="H1773" s="63"/>
      <c r="I1773" s="63"/>
      <c r="J1773" s="64"/>
      <c r="K1773" s="64"/>
      <c r="L1773" s="65"/>
      <c r="M1773" s="65"/>
      <c r="N1773" s="65"/>
      <c r="O1773" s="66"/>
      <c r="P1773" s="123"/>
      <c r="Q1773" s="68"/>
      <c r="R1773" s="68"/>
      <c r="S1773" s="68"/>
      <c r="T1773" s="69">
        <f t="shared" si="188"/>
        <v>0</v>
      </c>
      <c r="U1773" s="68"/>
      <c r="V1773" s="70"/>
      <c r="W1773" s="70"/>
      <c r="X1773" s="71">
        <f t="shared" si="189"/>
        <v>0</v>
      </c>
      <c r="Y1773" s="72"/>
      <c r="Z1773" s="70"/>
      <c r="AA1773" s="68"/>
      <c r="AB1773" s="73"/>
      <c r="AC1773" s="70"/>
      <c r="AD1773" s="74"/>
      <c r="AE1773" s="68"/>
      <c r="AF1773" s="75"/>
    </row>
    <row r="1774" ht="28.5" customHeight="1" spans="1:32">
      <c r="A1774" s="61" t="s">
        <v>36</v>
      </c>
      <c r="B1774" s="61" t="s">
        <v>908</v>
      </c>
      <c r="C1774" s="61" t="s">
        <v>1373</v>
      </c>
      <c r="D1774" s="61" t="s">
        <v>1135</v>
      </c>
      <c r="E1774" s="62" t="s">
        <v>1374</v>
      </c>
      <c r="F1774" s="46">
        <v>46194</v>
      </c>
      <c r="G1774" s="46" t="str">
        <f t="shared" si="190"/>
        <v>潘海东2026-6-21</v>
      </c>
      <c r="H1774" s="63" t="s">
        <v>71</v>
      </c>
      <c r="I1774" s="63" t="s">
        <v>1389</v>
      </c>
      <c r="J1774" s="64"/>
      <c r="K1774" s="64"/>
      <c r="L1774" s="65"/>
      <c r="M1774" s="65"/>
      <c r="N1774" s="65"/>
      <c r="O1774" s="66">
        <v>8</v>
      </c>
      <c r="P1774" s="123"/>
      <c r="Q1774" s="68"/>
      <c r="R1774" s="68"/>
      <c r="S1774" s="68"/>
      <c r="T1774" s="69">
        <f t="shared" si="188"/>
        <v>8</v>
      </c>
      <c r="U1774" s="68"/>
      <c r="V1774" s="70"/>
      <c r="W1774" s="70"/>
      <c r="X1774" s="71">
        <f t="shared" si="189"/>
        <v>8</v>
      </c>
      <c r="Y1774" s="72"/>
      <c r="Z1774" s="70"/>
      <c r="AA1774" s="68">
        <v>2</v>
      </c>
      <c r="AB1774" s="73"/>
      <c r="AC1774" s="70"/>
      <c r="AD1774" s="74"/>
      <c r="AE1774" s="68"/>
      <c r="AF1774" s="75"/>
    </row>
    <row r="1775" ht="28.5" customHeight="1" spans="1:32">
      <c r="A1775" s="61" t="s">
        <v>36</v>
      </c>
      <c r="B1775" s="61" t="s">
        <v>908</v>
      </c>
      <c r="C1775" s="61" t="s">
        <v>1373</v>
      </c>
      <c r="D1775" s="61" t="s">
        <v>1135</v>
      </c>
      <c r="E1775" s="62" t="s">
        <v>1374</v>
      </c>
      <c r="F1775" s="46">
        <v>46195</v>
      </c>
      <c r="G1775" s="46" t="str">
        <f t="shared" si="190"/>
        <v>潘海东2026-6-22</v>
      </c>
      <c r="H1775" s="63"/>
      <c r="I1775" s="63"/>
      <c r="J1775" s="64"/>
      <c r="K1775" s="64"/>
      <c r="L1775" s="65"/>
      <c r="M1775" s="65"/>
      <c r="N1775" s="65"/>
      <c r="O1775" s="66"/>
      <c r="P1775" s="123"/>
      <c r="Q1775" s="68"/>
      <c r="R1775" s="68"/>
      <c r="S1775" s="68"/>
      <c r="T1775" s="69">
        <f t="shared" si="188"/>
        <v>0</v>
      </c>
      <c r="U1775" s="68"/>
      <c r="V1775" s="70"/>
      <c r="W1775" s="70"/>
      <c r="X1775" s="71">
        <f t="shared" si="189"/>
        <v>0</v>
      </c>
      <c r="Y1775" s="72"/>
      <c r="Z1775" s="70"/>
      <c r="AA1775" s="68"/>
      <c r="AB1775" s="73"/>
      <c r="AC1775" s="70"/>
      <c r="AD1775" s="74"/>
      <c r="AE1775" s="68"/>
      <c r="AF1775" s="75"/>
    </row>
    <row r="1776" ht="28.5" customHeight="1" spans="1:32">
      <c r="A1776" s="61" t="s">
        <v>36</v>
      </c>
      <c r="B1776" s="61" t="s">
        <v>908</v>
      </c>
      <c r="C1776" s="61" t="s">
        <v>1373</v>
      </c>
      <c r="D1776" s="61" t="s">
        <v>1135</v>
      </c>
      <c r="E1776" s="62" t="s">
        <v>1374</v>
      </c>
      <c r="F1776" s="46">
        <v>46196</v>
      </c>
      <c r="G1776" s="46" t="str">
        <f t="shared" si="190"/>
        <v>潘海东2026-6-23</v>
      </c>
      <c r="H1776" s="63"/>
      <c r="I1776" s="63"/>
      <c r="J1776" s="64"/>
      <c r="K1776" s="64"/>
      <c r="L1776" s="65"/>
      <c r="M1776" s="65"/>
      <c r="N1776" s="65"/>
      <c r="O1776" s="66"/>
      <c r="P1776" s="123"/>
      <c r="Q1776" s="68"/>
      <c r="R1776" s="68"/>
      <c r="S1776" s="68"/>
      <c r="T1776" s="69">
        <f t="shared" si="188"/>
        <v>0</v>
      </c>
      <c r="U1776" s="68"/>
      <c r="V1776" s="70"/>
      <c r="W1776" s="70"/>
      <c r="X1776" s="71">
        <f t="shared" si="189"/>
        <v>0</v>
      </c>
      <c r="Y1776" s="72"/>
      <c r="Z1776" s="70"/>
      <c r="AA1776" s="68"/>
      <c r="AB1776" s="73"/>
      <c r="AC1776" s="70"/>
      <c r="AD1776" s="74"/>
      <c r="AE1776" s="68"/>
      <c r="AF1776" s="75"/>
    </row>
    <row r="1777" ht="28.5" customHeight="1" spans="1:33">
      <c r="A1777" s="61" t="s">
        <v>36</v>
      </c>
      <c r="B1777" s="61" t="s">
        <v>908</v>
      </c>
      <c r="C1777" s="61" t="s">
        <v>1373</v>
      </c>
      <c r="D1777" s="61" t="s">
        <v>1135</v>
      </c>
      <c r="E1777" s="62" t="s">
        <v>1374</v>
      </c>
      <c r="F1777" s="46">
        <v>46197</v>
      </c>
      <c r="G1777" s="46" t="str">
        <f t="shared" si="190"/>
        <v>潘海东2026-6-24</v>
      </c>
      <c r="H1777" s="63"/>
      <c r="I1777" s="63"/>
      <c r="J1777" s="64"/>
      <c r="K1777" s="64"/>
      <c r="L1777" s="65"/>
      <c r="M1777" s="65"/>
      <c r="N1777" s="65"/>
      <c r="O1777" s="66"/>
      <c r="P1777" s="123"/>
      <c r="Q1777" s="68"/>
      <c r="R1777" s="68"/>
      <c r="S1777" s="68"/>
      <c r="T1777" s="69">
        <f t="shared" si="188"/>
        <v>0</v>
      </c>
      <c r="U1777" s="68"/>
      <c r="V1777" s="70"/>
      <c r="W1777" s="70"/>
      <c r="X1777" s="71">
        <f t="shared" si="189"/>
        <v>0</v>
      </c>
      <c r="Y1777" s="72"/>
      <c r="Z1777" s="70"/>
      <c r="AA1777" s="68"/>
      <c r="AB1777" s="73"/>
      <c r="AC1777" s="70"/>
      <c r="AD1777" s="74"/>
      <c r="AE1777" s="68"/>
      <c r="AF1777" s="75"/>
    </row>
    <row r="1778" ht="28.5" customHeight="1" spans="1:33">
      <c r="A1778" s="61" t="s">
        <v>36</v>
      </c>
      <c r="B1778" s="61" t="s">
        <v>908</v>
      </c>
      <c r="C1778" s="61" t="s">
        <v>1373</v>
      </c>
      <c r="D1778" s="61" t="s">
        <v>1135</v>
      </c>
      <c r="E1778" s="62" t="s">
        <v>1374</v>
      </c>
      <c r="F1778" s="46">
        <v>46198</v>
      </c>
      <c r="G1778" s="46" t="str">
        <f t="shared" si="190"/>
        <v>潘海东2026-6-25</v>
      </c>
      <c r="H1778" s="63"/>
      <c r="I1778" s="63"/>
      <c r="J1778" s="64"/>
      <c r="K1778" s="64"/>
      <c r="L1778" s="65"/>
      <c r="M1778" s="65"/>
      <c r="N1778" s="65"/>
      <c r="O1778" s="66"/>
      <c r="P1778" s="123"/>
      <c r="Q1778" s="68"/>
      <c r="R1778" s="68"/>
      <c r="S1778" s="68"/>
      <c r="T1778" s="69">
        <f t="shared" si="188"/>
        <v>0</v>
      </c>
      <c r="U1778" s="68"/>
      <c r="V1778" s="70"/>
      <c r="W1778" s="70"/>
      <c r="X1778" s="71">
        <f t="shared" si="189"/>
        <v>0</v>
      </c>
      <c r="Y1778" s="72"/>
      <c r="Z1778" s="70"/>
      <c r="AA1778" s="68"/>
      <c r="AB1778" s="73"/>
      <c r="AC1778" s="70"/>
      <c r="AD1778" s="74"/>
      <c r="AE1778" s="68"/>
      <c r="AF1778" s="75"/>
    </row>
    <row r="1779" ht="28.5" customHeight="1" spans="1:33">
      <c r="A1779" s="61" t="s">
        <v>36</v>
      </c>
      <c r="B1779" s="61" t="s">
        <v>908</v>
      </c>
      <c r="C1779" s="61" t="s">
        <v>1373</v>
      </c>
      <c r="D1779" s="61" t="s">
        <v>1135</v>
      </c>
      <c r="E1779" s="62" t="s">
        <v>1374</v>
      </c>
      <c r="F1779" s="46">
        <v>46199</v>
      </c>
      <c r="G1779" s="46" t="str">
        <f t="shared" si="190"/>
        <v>潘海东2026-6-26</v>
      </c>
      <c r="H1779" s="63"/>
      <c r="I1779" s="63"/>
      <c r="J1779" s="64"/>
      <c r="K1779" s="64"/>
      <c r="L1779" s="65"/>
      <c r="M1779" s="65"/>
      <c r="N1779" s="65"/>
      <c r="O1779" s="66"/>
      <c r="P1779" s="123"/>
      <c r="Q1779" s="68"/>
      <c r="R1779" s="68"/>
      <c r="S1779" s="68"/>
      <c r="T1779" s="69">
        <f t="shared" si="188"/>
        <v>0</v>
      </c>
      <c r="U1779" s="68"/>
      <c r="V1779" s="70"/>
      <c r="W1779" s="70"/>
      <c r="X1779" s="71">
        <f t="shared" si="189"/>
        <v>0</v>
      </c>
      <c r="Y1779" s="72"/>
      <c r="Z1779" s="70"/>
      <c r="AA1779" s="68"/>
      <c r="AB1779" s="73"/>
      <c r="AC1779" s="70"/>
      <c r="AD1779" s="74"/>
      <c r="AE1779" s="68"/>
      <c r="AF1779" s="75"/>
    </row>
    <row r="1780" ht="28.5" customHeight="1" spans="1:33">
      <c r="A1780" s="61" t="s">
        <v>36</v>
      </c>
      <c r="B1780" s="61" t="s">
        <v>908</v>
      </c>
      <c r="C1780" s="61" t="s">
        <v>1373</v>
      </c>
      <c r="D1780" s="61" t="s">
        <v>1135</v>
      </c>
      <c r="E1780" s="76" t="s">
        <v>1374</v>
      </c>
      <c r="F1780" s="46">
        <v>46200</v>
      </c>
      <c r="G1780" s="46" t="str">
        <f t="shared" si="190"/>
        <v>潘海东2026-6-27</v>
      </c>
      <c r="H1780" s="63"/>
      <c r="I1780" s="63"/>
      <c r="J1780" s="64"/>
      <c r="K1780" s="64"/>
      <c r="L1780" s="65"/>
      <c r="M1780" s="65"/>
      <c r="N1780" s="79"/>
      <c r="O1780" s="66"/>
      <c r="P1780" s="123"/>
      <c r="Q1780" s="68"/>
      <c r="R1780" s="68"/>
      <c r="S1780" s="68"/>
      <c r="T1780" s="69">
        <f t="shared" si="188"/>
        <v>0</v>
      </c>
      <c r="U1780" s="68"/>
      <c r="V1780" s="70"/>
      <c r="W1780" s="70"/>
      <c r="X1780" s="71">
        <f t="shared" si="189"/>
        <v>0</v>
      </c>
      <c r="Y1780" s="72"/>
      <c r="Z1780" s="70"/>
      <c r="AA1780" s="68"/>
      <c r="AB1780" s="73"/>
      <c r="AC1780" s="70"/>
      <c r="AD1780" s="74"/>
      <c r="AE1780" s="68"/>
      <c r="AF1780" s="75"/>
    </row>
    <row r="1781" ht="28.5" customHeight="1" spans="1:33">
      <c r="A1781" s="61" t="s">
        <v>36</v>
      </c>
      <c r="B1781" s="61" t="s">
        <v>908</v>
      </c>
      <c r="C1781" s="61" t="s">
        <v>1373</v>
      </c>
      <c r="D1781" s="61" t="s">
        <v>1135</v>
      </c>
      <c r="E1781" s="62" t="s">
        <v>1374</v>
      </c>
      <c r="F1781" s="46">
        <v>46201</v>
      </c>
      <c r="G1781" s="46" t="str">
        <f t="shared" si="190"/>
        <v>潘海东2026-6-28</v>
      </c>
      <c r="H1781" s="63"/>
      <c r="I1781" s="63"/>
      <c r="J1781" s="64"/>
      <c r="K1781" s="64"/>
      <c r="L1781" s="65"/>
      <c r="M1781" s="65"/>
      <c r="N1781" s="65"/>
      <c r="O1781" s="66"/>
      <c r="P1781" s="123"/>
      <c r="Q1781" s="68"/>
      <c r="R1781" s="68"/>
      <c r="S1781" s="68"/>
      <c r="T1781" s="69">
        <f t="shared" si="188"/>
        <v>0</v>
      </c>
      <c r="U1781" s="68"/>
      <c r="V1781" s="70"/>
      <c r="W1781" s="70"/>
      <c r="X1781" s="71">
        <f t="shared" si="189"/>
        <v>0</v>
      </c>
      <c r="Y1781" s="72"/>
      <c r="Z1781" s="70"/>
      <c r="AA1781" s="68"/>
      <c r="AB1781" s="73"/>
      <c r="AC1781" s="70"/>
      <c r="AD1781" s="74"/>
      <c r="AE1781" s="68"/>
      <c r="AF1781" s="75"/>
    </row>
    <row r="1782" ht="28.5" customHeight="1" spans="1:33">
      <c r="A1782" s="61" t="s">
        <v>36</v>
      </c>
      <c r="B1782" s="61" t="s">
        <v>908</v>
      </c>
      <c r="C1782" s="61" t="s">
        <v>1373</v>
      </c>
      <c r="D1782" s="61" t="s">
        <v>1135</v>
      </c>
      <c r="E1782" s="62" t="s">
        <v>1374</v>
      </c>
      <c r="F1782" s="46">
        <v>46202</v>
      </c>
      <c r="G1782" s="46" t="str">
        <f t="shared" si="190"/>
        <v>潘海东2026-6-29</v>
      </c>
      <c r="H1782" s="63"/>
      <c r="I1782" s="63"/>
      <c r="J1782" s="64"/>
      <c r="K1782" s="64"/>
      <c r="L1782" s="65"/>
      <c r="M1782" s="65"/>
      <c r="N1782" s="79"/>
      <c r="O1782" s="66"/>
      <c r="P1782" s="123"/>
      <c r="Q1782" s="68"/>
      <c r="R1782" s="68"/>
      <c r="S1782" s="68"/>
      <c r="T1782" s="69">
        <f t="shared" si="188"/>
        <v>0</v>
      </c>
      <c r="U1782" s="68"/>
      <c r="V1782" s="70"/>
      <c r="W1782" s="70"/>
      <c r="X1782" s="71">
        <f t="shared" si="189"/>
        <v>0</v>
      </c>
      <c r="Y1782" s="72"/>
      <c r="Z1782" s="70"/>
      <c r="AA1782" s="68"/>
      <c r="AB1782" s="73"/>
      <c r="AC1782" s="70"/>
      <c r="AD1782" s="74"/>
      <c r="AE1782" s="68"/>
      <c r="AF1782" s="75"/>
    </row>
    <row r="1783" s="3" customFormat="1" ht="28.5" customHeight="1" spans="1:33">
      <c r="A1783" s="61" t="s">
        <v>36</v>
      </c>
      <c r="B1783" s="61" t="s">
        <v>908</v>
      </c>
      <c r="C1783" s="61" t="s">
        <v>1373</v>
      </c>
      <c r="D1783" s="61" t="s">
        <v>1135</v>
      </c>
      <c r="E1783" s="76" t="s">
        <v>1374</v>
      </c>
      <c r="F1783" s="46">
        <v>46203</v>
      </c>
      <c r="G1783" s="46" t="str">
        <f t="shared" si="190"/>
        <v>潘海东2026-6-30</v>
      </c>
      <c r="H1783" s="63"/>
      <c r="I1783" s="63"/>
      <c r="J1783" s="64"/>
      <c r="K1783" s="64"/>
      <c r="L1783" s="65"/>
      <c r="M1783" s="65"/>
      <c r="N1783" s="65"/>
      <c r="O1783" s="66"/>
      <c r="P1783" s="123"/>
      <c r="Q1783" s="68"/>
      <c r="R1783" s="68"/>
      <c r="S1783" s="68"/>
      <c r="T1783" s="69">
        <f t="shared" si="188"/>
        <v>0</v>
      </c>
      <c r="U1783" s="68"/>
      <c r="V1783" s="70"/>
      <c r="W1783" s="70"/>
      <c r="X1783" s="71">
        <f t="shared" si="189"/>
        <v>0</v>
      </c>
      <c r="Y1783" s="72"/>
      <c r="Z1783" s="70"/>
      <c r="AA1783" s="68"/>
      <c r="AB1783" s="73"/>
      <c r="AC1783" s="70"/>
      <c r="AD1783" s="74"/>
      <c r="AE1783" s="68"/>
      <c r="AF1783" s="75"/>
      <c r="AG1783" s="15"/>
    </row>
    <row r="1784" s="3" customFormat="1" ht="28.5" customHeight="1" spans="1:33">
      <c r="A1784" s="61" t="s">
        <v>36</v>
      </c>
      <c r="B1784" s="61" t="s">
        <v>908</v>
      </c>
      <c r="C1784" s="61" t="s">
        <v>1373</v>
      </c>
      <c r="D1784" s="61" t="s">
        <v>1135</v>
      </c>
      <c r="E1784" s="76" t="s">
        <v>1374</v>
      </c>
      <c r="F1784" s="46">
        <v>46204</v>
      </c>
      <c r="G1784" s="46" t="str">
        <f t="shared" si="190"/>
        <v>潘海东2026-7-1</v>
      </c>
      <c r="H1784" s="63"/>
      <c r="I1784" s="63"/>
      <c r="J1784" s="64"/>
      <c r="K1784" s="64"/>
      <c r="L1784" s="65"/>
      <c r="M1784" s="65"/>
      <c r="N1784" s="65"/>
      <c r="O1784" s="66"/>
      <c r="P1784" s="123"/>
      <c r="Q1784" s="68"/>
      <c r="R1784" s="68"/>
      <c r="S1784" s="68"/>
      <c r="T1784" s="69">
        <f t="shared" si="188"/>
        <v>0</v>
      </c>
      <c r="U1784" s="68"/>
      <c r="V1784" s="70"/>
      <c r="W1784" s="70"/>
      <c r="X1784" s="71">
        <f t="shared" si="189"/>
        <v>0</v>
      </c>
      <c r="Y1784" s="72"/>
      <c r="Z1784" s="70"/>
      <c r="AA1784" s="68"/>
      <c r="AB1784" s="73"/>
      <c r="AC1784" s="70"/>
      <c r="AD1784" s="74"/>
      <c r="AE1784" s="68"/>
      <c r="AF1784" s="75"/>
      <c r="AG1784" s="15"/>
    </row>
    <row r="1785" ht="28.5" customHeight="1" spans="1:33">
      <c r="A1785" s="84" t="s">
        <v>36</v>
      </c>
      <c r="B1785" s="84" t="s">
        <v>908</v>
      </c>
      <c r="C1785" s="84" t="s">
        <v>1373</v>
      </c>
      <c r="D1785" s="84" t="s">
        <v>1135</v>
      </c>
      <c r="E1785" s="85" t="s">
        <v>1374</v>
      </c>
      <c r="F1785" s="86">
        <v>46235</v>
      </c>
      <c r="G1785" s="46" t="str">
        <f t="shared" si="190"/>
        <v>潘海东2026-8-1</v>
      </c>
      <c r="H1785" s="63"/>
      <c r="I1785" s="63"/>
      <c r="J1785" s="64"/>
      <c r="K1785" s="64"/>
      <c r="L1785" s="65"/>
      <c r="M1785" s="65"/>
      <c r="N1785" s="91"/>
      <c r="O1785" s="66"/>
      <c r="P1785" s="87"/>
      <c r="Q1785" s="87"/>
      <c r="R1785" s="87"/>
      <c r="S1785" s="87"/>
      <c r="T1785" s="69">
        <f t="shared" si="188"/>
        <v>0</v>
      </c>
      <c r="U1785" s="87"/>
      <c r="V1785" s="87"/>
      <c r="W1785" s="87"/>
      <c r="X1785" s="71">
        <f t="shared" si="189"/>
        <v>0</v>
      </c>
      <c r="Y1785" s="88"/>
      <c r="Z1785" s="87"/>
      <c r="AA1785" s="87"/>
      <c r="AB1785" s="87"/>
      <c r="AC1785" s="87"/>
      <c r="AD1785" s="89"/>
      <c r="AE1785" s="87"/>
      <c r="AF1785" s="90"/>
    </row>
    <row r="1786" ht="28.5" customHeight="1" spans="1:33">
      <c r="A1786" s="44" t="s">
        <v>138</v>
      </c>
      <c r="B1786" s="44" t="s">
        <v>908</v>
      </c>
      <c r="C1786" s="44" t="s">
        <v>1373</v>
      </c>
      <c r="D1786" s="44" t="s">
        <v>1170</v>
      </c>
      <c r="E1786" s="44" t="s">
        <v>1390</v>
      </c>
      <c r="F1786" s="45">
        <v>46173</v>
      </c>
      <c r="G1786" s="46" t="str">
        <f t="shared" si="190"/>
        <v>严骏2026-5-31</v>
      </c>
      <c r="H1786" s="112"/>
      <c r="I1786" s="112"/>
      <c r="J1786" s="113"/>
      <c r="K1786" s="113"/>
      <c r="L1786" s="113"/>
      <c r="M1786" s="114"/>
      <c r="N1786" s="114"/>
      <c r="O1786" s="115">
        <f t="shared" ref="O1786:AE1786" si="191">SUM(O1787:O1818)</f>
        <v>128</v>
      </c>
      <c r="P1786" s="116">
        <f t="shared" si="191"/>
        <v>0</v>
      </c>
      <c r="Q1786" s="117">
        <f t="shared" si="191"/>
        <v>0</v>
      </c>
      <c r="R1786" s="117">
        <f t="shared" si="191"/>
        <v>0</v>
      </c>
      <c r="S1786" s="53">
        <f t="shared" si="191"/>
        <v>0</v>
      </c>
      <c r="T1786" s="118">
        <f t="shared" si="191"/>
        <v>128</v>
      </c>
      <c r="U1786" s="55">
        <f t="shared" si="191"/>
        <v>0</v>
      </c>
      <c r="V1786" s="118">
        <f t="shared" si="191"/>
        <v>0</v>
      </c>
      <c r="W1786" s="118">
        <f t="shared" si="191"/>
        <v>0</v>
      </c>
      <c r="X1786" s="119">
        <f t="shared" si="191"/>
        <v>128</v>
      </c>
      <c r="Y1786" s="120">
        <f t="shared" si="191"/>
        <v>0</v>
      </c>
      <c r="Z1786" s="118">
        <f t="shared" si="191"/>
        <v>0</v>
      </c>
      <c r="AA1786" s="121">
        <f t="shared" si="191"/>
        <v>28</v>
      </c>
      <c r="AB1786" s="118">
        <f t="shared" si="191"/>
        <v>8</v>
      </c>
      <c r="AC1786" s="118">
        <f t="shared" si="191"/>
        <v>0</v>
      </c>
      <c r="AD1786" s="122">
        <f t="shared" si="191"/>
        <v>0</v>
      </c>
      <c r="AE1786" s="121">
        <f t="shared" si="191"/>
        <v>0</v>
      </c>
      <c r="AF1786" s="60"/>
    </row>
    <row r="1787" ht="28.5" customHeight="1" spans="1:33">
      <c r="A1787" s="61" t="s">
        <v>138</v>
      </c>
      <c r="B1787" s="61" t="s">
        <v>908</v>
      </c>
      <c r="C1787" s="61" t="s">
        <v>1373</v>
      </c>
      <c r="D1787" s="61" t="s">
        <v>1170</v>
      </c>
      <c r="E1787" s="62" t="s">
        <v>1390</v>
      </c>
      <c r="F1787" s="46">
        <v>46174</v>
      </c>
      <c r="G1787" s="46" t="str">
        <f t="shared" si="190"/>
        <v>严骏2026-6-1</v>
      </c>
      <c r="H1787" s="63" t="s">
        <v>148</v>
      </c>
      <c r="I1787" s="63" t="s">
        <v>109</v>
      </c>
      <c r="J1787" s="64"/>
      <c r="K1787" s="64"/>
      <c r="L1787" s="65"/>
      <c r="M1787" s="65"/>
      <c r="N1787" s="65"/>
      <c r="O1787" s="66">
        <v>8</v>
      </c>
      <c r="P1787" s="123"/>
      <c r="Q1787" s="68"/>
      <c r="R1787" s="68"/>
      <c r="S1787" s="68"/>
      <c r="T1787" s="69">
        <f t="shared" ref="T1787:T1818" si="192">SUM(O1787:S1787)</f>
        <v>8</v>
      </c>
      <c r="U1787" s="68"/>
      <c r="V1787" s="70"/>
      <c r="W1787" s="70"/>
      <c r="X1787" s="71">
        <f t="shared" ref="X1787:X1818" si="193">SUM(T1787:W1787)</f>
        <v>8</v>
      </c>
      <c r="Y1787" s="72"/>
      <c r="Z1787" s="70"/>
      <c r="AA1787" s="68">
        <v>2</v>
      </c>
      <c r="AB1787" s="73"/>
      <c r="AC1787" s="70"/>
      <c r="AD1787" s="74"/>
      <c r="AE1787" s="68"/>
      <c r="AF1787" s="75"/>
    </row>
    <row r="1788" ht="28.5" customHeight="1" spans="1:33">
      <c r="A1788" s="61" t="s">
        <v>138</v>
      </c>
      <c r="B1788" s="61" t="s">
        <v>908</v>
      </c>
      <c r="C1788" s="61" t="s">
        <v>1373</v>
      </c>
      <c r="D1788" s="61" t="s">
        <v>1170</v>
      </c>
      <c r="E1788" s="76" t="s">
        <v>1390</v>
      </c>
      <c r="F1788" s="46">
        <v>46175</v>
      </c>
      <c r="G1788" s="46" t="str">
        <f t="shared" si="190"/>
        <v>严骏2026-6-2</v>
      </c>
      <c r="H1788" s="63" t="s">
        <v>146</v>
      </c>
      <c r="I1788" s="63" t="s">
        <v>158</v>
      </c>
      <c r="J1788" s="64"/>
      <c r="K1788" s="64"/>
      <c r="L1788" s="65"/>
      <c r="M1788" s="65"/>
      <c r="N1788" s="65"/>
      <c r="O1788" s="66">
        <v>8</v>
      </c>
      <c r="P1788" s="123"/>
      <c r="Q1788" s="68"/>
      <c r="R1788" s="68"/>
      <c r="S1788" s="68"/>
      <c r="T1788" s="69">
        <f t="shared" si="192"/>
        <v>8</v>
      </c>
      <c r="U1788" s="68"/>
      <c r="V1788" s="70"/>
      <c r="W1788" s="70"/>
      <c r="X1788" s="71">
        <f t="shared" si="193"/>
        <v>8</v>
      </c>
      <c r="Y1788" s="72"/>
      <c r="Z1788" s="70"/>
      <c r="AA1788" s="68">
        <v>2</v>
      </c>
      <c r="AB1788" s="73"/>
      <c r="AC1788" s="70"/>
      <c r="AD1788" s="74"/>
      <c r="AE1788" s="68"/>
      <c r="AF1788" s="75"/>
    </row>
    <row r="1789" ht="28.5" customHeight="1" spans="1:33">
      <c r="A1789" s="61" t="s">
        <v>138</v>
      </c>
      <c r="B1789" s="61" t="s">
        <v>908</v>
      </c>
      <c r="C1789" s="61" t="s">
        <v>1373</v>
      </c>
      <c r="D1789" s="61" t="s">
        <v>1170</v>
      </c>
      <c r="E1789" s="76" t="s">
        <v>1390</v>
      </c>
      <c r="F1789" s="46">
        <v>46176</v>
      </c>
      <c r="G1789" s="46" t="str">
        <f t="shared" si="190"/>
        <v>严骏2026-6-3</v>
      </c>
      <c r="H1789" s="63" t="s">
        <v>148</v>
      </c>
      <c r="I1789" s="63" t="s">
        <v>1391</v>
      </c>
      <c r="J1789" s="64"/>
      <c r="K1789" s="64"/>
      <c r="L1789" s="65"/>
      <c r="M1789" s="65"/>
      <c r="N1789" s="65"/>
      <c r="O1789" s="66">
        <v>8</v>
      </c>
      <c r="P1789" s="123"/>
      <c r="Q1789" s="68"/>
      <c r="R1789" s="68"/>
      <c r="S1789" s="68"/>
      <c r="T1789" s="69">
        <f t="shared" si="192"/>
        <v>8</v>
      </c>
      <c r="U1789" s="68"/>
      <c r="V1789" s="70"/>
      <c r="W1789" s="70"/>
      <c r="X1789" s="71">
        <f t="shared" si="193"/>
        <v>8</v>
      </c>
      <c r="Y1789" s="72"/>
      <c r="Z1789" s="70"/>
      <c r="AA1789" s="68">
        <v>2</v>
      </c>
      <c r="AB1789" s="73"/>
      <c r="AC1789" s="70"/>
      <c r="AD1789" s="74"/>
      <c r="AE1789" s="68"/>
      <c r="AF1789" s="75"/>
    </row>
    <row r="1790" ht="28.5" customHeight="1" spans="1:33">
      <c r="A1790" s="61" t="s">
        <v>138</v>
      </c>
      <c r="B1790" s="61" t="s">
        <v>908</v>
      </c>
      <c r="C1790" s="61" t="s">
        <v>1373</v>
      </c>
      <c r="D1790" s="61" t="s">
        <v>1170</v>
      </c>
      <c r="E1790" s="61" t="s">
        <v>1390</v>
      </c>
      <c r="F1790" s="46">
        <v>46177</v>
      </c>
      <c r="G1790" s="46" t="str">
        <f t="shared" si="190"/>
        <v>严骏2026-6-4</v>
      </c>
      <c r="H1790" s="63" t="s">
        <v>1392</v>
      </c>
      <c r="I1790" s="63"/>
      <c r="J1790" s="64"/>
      <c r="K1790" s="64"/>
      <c r="L1790" s="65"/>
      <c r="M1790" s="65"/>
      <c r="N1790" s="65"/>
      <c r="O1790" s="66">
        <v>8</v>
      </c>
      <c r="P1790" s="123"/>
      <c r="Q1790" s="68"/>
      <c r="R1790" s="68"/>
      <c r="S1790" s="68"/>
      <c r="T1790" s="69">
        <f t="shared" si="192"/>
        <v>8</v>
      </c>
      <c r="U1790" s="68"/>
      <c r="V1790" s="70"/>
      <c r="W1790" s="70"/>
      <c r="X1790" s="71">
        <f t="shared" si="193"/>
        <v>8</v>
      </c>
      <c r="Y1790" s="72"/>
      <c r="Z1790" s="70"/>
      <c r="AA1790" s="68"/>
      <c r="AB1790" s="73"/>
      <c r="AC1790" s="70"/>
      <c r="AD1790" s="74"/>
      <c r="AE1790" s="68"/>
      <c r="AF1790" s="75"/>
    </row>
    <row r="1791" ht="28.5" customHeight="1" spans="1:33">
      <c r="A1791" s="61" t="s">
        <v>138</v>
      </c>
      <c r="B1791" s="61" t="s">
        <v>908</v>
      </c>
      <c r="C1791" s="61" t="s">
        <v>1373</v>
      </c>
      <c r="D1791" s="61" t="s">
        <v>1170</v>
      </c>
      <c r="E1791" s="76" t="s">
        <v>1390</v>
      </c>
      <c r="F1791" s="46">
        <v>46178</v>
      </c>
      <c r="G1791" s="46" t="str">
        <f t="shared" si="190"/>
        <v>严骏2026-6-5</v>
      </c>
      <c r="H1791" s="63" t="s">
        <v>1301</v>
      </c>
      <c r="I1791" s="63" t="s">
        <v>808</v>
      </c>
      <c r="J1791" s="64"/>
      <c r="K1791" s="64"/>
      <c r="L1791" s="65"/>
      <c r="M1791" s="65"/>
      <c r="N1791" s="65"/>
      <c r="O1791" s="66">
        <v>8</v>
      </c>
      <c r="P1791" s="123"/>
      <c r="Q1791" s="68"/>
      <c r="R1791" s="68"/>
      <c r="S1791" s="68"/>
      <c r="T1791" s="69">
        <f t="shared" si="192"/>
        <v>8</v>
      </c>
      <c r="U1791" s="68"/>
      <c r="V1791" s="70"/>
      <c r="W1791" s="70"/>
      <c r="X1791" s="71">
        <f t="shared" si="193"/>
        <v>8</v>
      </c>
      <c r="Y1791" s="72"/>
      <c r="Z1791" s="70"/>
      <c r="AA1791" s="68">
        <v>2</v>
      </c>
      <c r="AB1791" s="73"/>
      <c r="AC1791" s="70"/>
      <c r="AD1791" s="74"/>
      <c r="AE1791" s="68"/>
      <c r="AF1791" s="75"/>
    </row>
    <row r="1792" ht="28.5" customHeight="1" spans="1:33">
      <c r="A1792" s="61" t="s">
        <v>138</v>
      </c>
      <c r="B1792" s="61" t="s">
        <v>908</v>
      </c>
      <c r="C1792" s="61" t="s">
        <v>1373</v>
      </c>
      <c r="D1792" s="61" t="s">
        <v>1170</v>
      </c>
      <c r="E1792" s="76" t="s">
        <v>1390</v>
      </c>
      <c r="F1792" s="46">
        <v>46179</v>
      </c>
      <c r="G1792" s="46" t="str">
        <f t="shared" si="190"/>
        <v>严骏2026-6-6</v>
      </c>
      <c r="H1792" s="63" t="s">
        <v>157</v>
      </c>
      <c r="I1792" s="63" t="s">
        <v>118</v>
      </c>
      <c r="J1792" s="64"/>
      <c r="K1792" s="64"/>
      <c r="L1792" s="65"/>
      <c r="M1792" s="65"/>
      <c r="N1792" s="65"/>
      <c r="O1792" s="66">
        <v>8</v>
      </c>
      <c r="P1792" s="123"/>
      <c r="Q1792" s="68"/>
      <c r="R1792" s="68"/>
      <c r="S1792" s="68"/>
      <c r="T1792" s="69">
        <f t="shared" si="192"/>
        <v>8</v>
      </c>
      <c r="U1792" s="68"/>
      <c r="V1792" s="70"/>
      <c r="W1792" s="70"/>
      <c r="X1792" s="71">
        <f t="shared" si="193"/>
        <v>8</v>
      </c>
      <c r="Y1792" s="72"/>
      <c r="Z1792" s="70"/>
      <c r="AA1792" s="68">
        <v>2</v>
      </c>
      <c r="AB1792" s="73"/>
      <c r="AC1792" s="70"/>
      <c r="AD1792" s="74"/>
      <c r="AE1792" s="68"/>
      <c r="AF1792" s="75"/>
    </row>
    <row r="1793" ht="28.5" customHeight="1" spans="1:32">
      <c r="A1793" s="61" t="s">
        <v>138</v>
      </c>
      <c r="B1793" s="61" t="s">
        <v>908</v>
      </c>
      <c r="C1793" s="61" t="s">
        <v>1373</v>
      </c>
      <c r="D1793" s="61" t="s">
        <v>1170</v>
      </c>
      <c r="E1793" s="62" t="s">
        <v>1390</v>
      </c>
      <c r="F1793" s="77">
        <v>46180</v>
      </c>
      <c r="G1793" s="46" t="str">
        <f t="shared" si="190"/>
        <v>严骏2026-6-7</v>
      </c>
      <c r="H1793" s="63"/>
      <c r="I1793" s="63"/>
      <c r="J1793" s="64"/>
      <c r="K1793" s="64"/>
      <c r="L1793" s="65"/>
      <c r="M1793" s="65"/>
      <c r="N1793" s="65"/>
      <c r="O1793" s="66"/>
      <c r="P1793" s="123"/>
      <c r="Q1793" s="68"/>
      <c r="R1793" s="68"/>
      <c r="S1793" s="68"/>
      <c r="T1793" s="69">
        <f t="shared" si="192"/>
        <v>0</v>
      </c>
      <c r="U1793" s="68"/>
      <c r="V1793" s="70"/>
      <c r="W1793" s="70"/>
      <c r="X1793" s="71">
        <f t="shared" si="193"/>
        <v>0</v>
      </c>
      <c r="Y1793" s="72"/>
      <c r="Z1793" s="70"/>
      <c r="AA1793" s="68"/>
      <c r="AB1793" s="73"/>
      <c r="AC1793" s="70"/>
      <c r="AD1793" s="74"/>
      <c r="AE1793" s="68"/>
      <c r="AF1793" s="75"/>
    </row>
    <row r="1794" ht="28.5" customHeight="1" spans="1:32">
      <c r="A1794" s="61" t="s">
        <v>138</v>
      </c>
      <c r="B1794" s="61" t="s">
        <v>908</v>
      </c>
      <c r="C1794" s="61" t="s">
        <v>1373</v>
      </c>
      <c r="D1794" s="61" t="s">
        <v>1170</v>
      </c>
      <c r="E1794" s="76" t="s">
        <v>1390</v>
      </c>
      <c r="F1794" s="46">
        <v>46181</v>
      </c>
      <c r="G1794" s="46" t="str">
        <f t="shared" si="190"/>
        <v>严骏2026-6-8</v>
      </c>
      <c r="H1794" s="63" t="s">
        <v>146</v>
      </c>
      <c r="I1794" s="63" t="s">
        <v>1393</v>
      </c>
      <c r="J1794" s="64"/>
      <c r="K1794" s="64"/>
      <c r="L1794" s="65"/>
      <c r="M1794" s="65"/>
      <c r="N1794" s="65"/>
      <c r="O1794" s="66">
        <v>8</v>
      </c>
      <c r="P1794" s="123"/>
      <c r="Q1794" s="68"/>
      <c r="R1794" s="68"/>
      <c r="S1794" s="68"/>
      <c r="T1794" s="69">
        <f t="shared" si="192"/>
        <v>8</v>
      </c>
      <c r="U1794" s="68"/>
      <c r="V1794" s="70"/>
      <c r="W1794" s="70"/>
      <c r="X1794" s="71">
        <f t="shared" si="193"/>
        <v>8</v>
      </c>
      <c r="Y1794" s="72"/>
      <c r="Z1794" s="70"/>
      <c r="AA1794" s="68">
        <v>2</v>
      </c>
      <c r="AB1794" s="73"/>
      <c r="AC1794" s="70"/>
      <c r="AD1794" s="74"/>
      <c r="AE1794" s="68"/>
      <c r="AF1794" s="75"/>
    </row>
    <row r="1795" ht="28.5" customHeight="1" spans="1:32">
      <c r="A1795" s="61" t="s">
        <v>138</v>
      </c>
      <c r="B1795" s="61" t="s">
        <v>908</v>
      </c>
      <c r="C1795" s="61" t="s">
        <v>1373</v>
      </c>
      <c r="D1795" s="61" t="s">
        <v>1170</v>
      </c>
      <c r="E1795" s="76" t="s">
        <v>1390</v>
      </c>
      <c r="F1795" s="78">
        <v>46182</v>
      </c>
      <c r="G1795" s="46" t="str">
        <f t="shared" si="190"/>
        <v>严骏2026-6-9</v>
      </c>
      <c r="H1795" s="63" t="s">
        <v>1394</v>
      </c>
      <c r="I1795" s="63" t="s">
        <v>1395</v>
      </c>
      <c r="J1795" s="64"/>
      <c r="K1795" s="64"/>
      <c r="L1795" s="65"/>
      <c r="M1795" s="65"/>
      <c r="N1795" s="65"/>
      <c r="O1795" s="66">
        <v>8</v>
      </c>
      <c r="P1795" s="123"/>
      <c r="Q1795" s="68"/>
      <c r="R1795" s="68"/>
      <c r="S1795" s="68"/>
      <c r="T1795" s="69">
        <f t="shared" si="192"/>
        <v>8</v>
      </c>
      <c r="U1795" s="68"/>
      <c r="V1795" s="70"/>
      <c r="W1795" s="70"/>
      <c r="X1795" s="71">
        <f t="shared" si="193"/>
        <v>8</v>
      </c>
      <c r="Y1795" s="72"/>
      <c r="Z1795" s="70"/>
      <c r="AA1795" s="68">
        <v>2</v>
      </c>
      <c r="AB1795" s="73"/>
      <c r="AC1795" s="70"/>
      <c r="AD1795" s="74"/>
      <c r="AE1795" s="68"/>
      <c r="AF1795" s="75"/>
    </row>
    <row r="1796" ht="28.5" customHeight="1" spans="1:32">
      <c r="A1796" s="61" t="s">
        <v>138</v>
      </c>
      <c r="B1796" s="61" t="s">
        <v>908</v>
      </c>
      <c r="C1796" s="61" t="s">
        <v>1373</v>
      </c>
      <c r="D1796" s="61" t="s">
        <v>1170</v>
      </c>
      <c r="E1796" s="76" t="s">
        <v>1390</v>
      </c>
      <c r="F1796" s="46">
        <v>46183</v>
      </c>
      <c r="G1796" s="46" t="str">
        <f t="shared" si="190"/>
        <v>严骏2026-6-10</v>
      </c>
      <c r="H1796" s="63" t="s">
        <v>1310</v>
      </c>
      <c r="I1796" s="63" t="s">
        <v>1396</v>
      </c>
      <c r="J1796" s="64"/>
      <c r="K1796" s="64"/>
      <c r="L1796" s="65"/>
      <c r="M1796" s="65"/>
      <c r="N1796" s="65"/>
      <c r="O1796" s="66">
        <v>8</v>
      </c>
      <c r="P1796" s="123"/>
      <c r="Q1796" s="68"/>
      <c r="R1796" s="68"/>
      <c r="S1796" s="68"/>
      <c r="T1796" s="69">
        <f t="shared" si="192"/>
        <v>8</v>
      </c>
      <c r="U1796" s="68"/>
      <c r="V1796" s="70"/>
      <c r="W1796" s="70"/>
      <c r="X1796" s="71">
        <f t="shared" si="193"/>
        <v>8</v>
      </c>
      <c r="Y1796" s="72"/>
      <c r="Z1796" s="70"/>
      <c r="AA1796" s="68">
        <v>2</v>
      </c>
      <c r="AB1796" s="73"/>
      <c r="AC1796" s="70"/>
      <c r="AD1796" s="74"/>
      <c r="AE1796" s="68"/>
      <c r="AF1796" s="75"/>
    </row>
    <row r="1797" ht="28.5" customHeight="1" spans="1:32">
      <c r="A1797" s="61" t="s">
        <v>138</v>
      </c>
      <c r="B1797" s="61" t="s">
        <v>908</v>
      </c>
      <c r="C1797" s="61" t="s">
        <v>1373</v>
      </c>
      <c r="D1797" s="61" t="s">
        <v>1170</v>
      </c>
      <c r="E1797" s="76" t="s">
        <v>1390</v>
      </c>
      <c r="F1797" s="46">
        <v>46184</v>
      </c>
      <c r="G1797" s="46" t="str">
        <f t="shared" si="190"/>
        <v>严骏2026-6-11</v>
      </c>
      <c r="H1797" s="63" t="s">
        <v>1397</v>
      </c>
      <c r="I1797" s="63" t="s">
        <v>1398</v>
      </c>
      <c r="J1797" s="64"/>
      <c r="K1797" s="64"/>
      <c r="L1797" s="65"/>
      <c r="M1797" s="65"/>
      <c r="N1797" s="65"/>
      <c r="O1797" s="66">
        <v>8</v>
      </c>
      <c r="P1797" s="123"/>
      <c r="Q1797" s="68"/>
      <c r="R1797" s="68"/>
      <c r="S1797" s="68"/>
      <c r="T1797" s="69">
        <f t="shared" si="192"/>
        <v>8</v>
      </c>
      <c r="U1797" s="68"/>
      <c r="V1797" s="70"/>
      <c r="W1797" s="70"/>
      <c r="X1797" s="71">
        <f t="shared" si="193"/>
        <v>8</v>
      </c>
      <c r="Y1797" s="72"/>
      <c r="Z1797" s="70"/>
      <c r="AA1797" s="68">
        <v>2</v>
      </c>
      <c r="AB1797" s="73"/>
      <c r="AC1797" s="70"/>
      <c r="AD1797" s="74"/>
      <c r="AE1797" s="68"/>
      <c r="AF1797" s="75"/>
    </row>
    <row r="1798" ht="28.5" customHeight="1" spans="1:32">
      <c r="A1798" s="61" t="s">
        <v>138</v>
      </c>
      <c r="B1798" s="61" t="s">
        <v>908</v>
      </c>
      <c r="C1798" s="61" t="s">
        <v>1373</v>
      </c>
      <c r="D1798" s="61" t="s">
        <v>1170</v>
      </c>
      <c r="E1798" s="76" t="s">
        <v>1390</v>
      </c>
      <c r="F1798" s="46">
        <v>46185</v>
      </c>
      <c r="G1798" s="46" t="str">
        <f t="shared" si="190"/>
        <v>严骏2026-6-12</v>
      </c>
      <c r="H1798" s="63" t="s">
        <v>82</v>
      </c>
      <c r="I1798" s="63" t="s">
        <v>985</v>
      </c>
      <c r="J1798" s="64"/>
      <c r="K1798" s="64"/>
      <c r="L1798" s="65"/>
      <c r="M1798" s="65"/>
      <c r="N1798" s="65"/>
      <c r="O1798" s="66">
        <v>8</v>
      </c>
      <c r="P1798" s="123"/>
      <c r="Q1798" s="68"/>
      <c r="R1798" s="68"/>
      <c r="S1798" s="68"/>
      <c r="T1798" s="69">
        <f t="shared" si="192"/>
        <v>8</v>
      </c>
      <c r="U1798" s="68"/>
      <c r="V1798" s="70"/>
      <c r="W1798" s="70"/>
      <c r="X1798" s="71">
        <f t="shared" si="193"/>
        <v>8</v>
      </c>
      <c r="Y1798" s="72"/>
      <c r="Z1798" s="70"/>
      <c r="AA1798" s="68">
        <v>2</v>
      </c>
      <c r="AB1798" s="73"/>
      <c r="AC1798" s="70"/>
      <c r="AD1798" s="74"/>
      <c r="AE1798" s="68"/>
      <c r="AF1798" s="75"/>
    </row>
    <row r="1799" ht="28.5" customHeight="1" spans="1:32">
      <c r="A1799" s="61" t="s">
        <v>138</v>
      </c>
      <c r="B1799" s="61" t="s">
        <v>908</v>
      </c>
      <c r="C1799" s="61" t="s">
        <v>1373</v>
      </c>
      <c r="D1799" s="61" t="s">
        <v>1170</v>
      </c>
      <c r="E1799" s="76" t="s">
        <v>1390</v>
      </c>
      <c r="F1799" s="77">
        <v>46186</v>
      </c>
      <c r="G1799" s="46" t="str">
        <f t="shared" si="190"/>
        <v>严骏2026-6-13</v>
      </c>
      <c r="H1799" s="63"/>
      <c r="I1799" s="63"/>
      <c r="J1799" s="64"/>
      <c r="K1799" s="64"/>
      <c r="L1799" s="65"/>
      <c r="M1799" s="65"/>
      <c r="N1799" s="65"/>
      <c r="O1799" s="66"/>
      <c r="P1799" s="123"/>
      <c r="Q1799" s="68"/>
      <c r="R1799" s="68"/>
      <c r="S1799" s="68"/>
      <c r="T1799" s="69">
        <f t="shared" si="192"/>
        <v>0</v>
      </c>
      <c r="U1799" s="68"/>
      <c r="V1799" s="70"/>
      <c r="W1799" s="70"/>
      <c r="X1799" s="71">
        <f t="shared" si="193"/>
        <v>0</v>
      </c>
      <c r="Y1799" s="72"/>
      <c r="Z1799" s="70"/>
      <c r="AA1799" s="68"/>
      <c r="AB1799" s="73"/>
      <c r="AC1799" s="70"/>
      <c r="AD1799" s="74"/>
      <c r="AE1799" s="68"/>
      <c r="AF1799" s="80"/>
    </row>
    <row r="1800" ht="28.5" customHeight="1" spans="1:32">
      <c r="A1800" s="61" t="s">
        <v>138</v>
      </c>
      <c r="B1800" s="61" t="s">
        <v>908</v>
      </c>
      <c r="C1800" s="61" t="s">
        <v>1373</v>
      </c>
      <c r="D1800" s="61" t="s">
        <v>1170</v>
      </c>
      <c r="E1800" s="62" t="s">
        <v>1390</v>
      </c>
      <c r="F1800" s="77">
        <v>46187</v>
      </c>
      <c r="G1800" s="46" t="str">
        <f t="shared" si="190"/>
        <v>严骏2026-6-14</v>
      </c>
      <c r="H1800" s="63"/>
      <c r="I1800" s="63"/>
      <c r="J1800" s="64"/>
      <c r="K1800" s="64"/>
      <c r="L1800" s="65"/>
      <c r="M1800" s="65"/>
      <c r="N1800" s="65"/>
      <c r="O1800" s="66"/>
      <c r="P1800" s="123"/>
      <c r="Q1800" s="68"/>
      <c r="R1800" s="68"/>
      <c r="S1800" s="68"/>
      <c r="T1800" s="69">
        <f t="shared" si="192"/>
        <v>0</v>
      </c>
      <c r="U1800" s="68"/>
      <c r="V1800" s="70"/>
      <c r="W1800" s="70"/>
      <c r="X1800" s="71">
        <f t="shared" si="193"/>
        <v>0</v>
      </c>
      <c r="Y1800" s="72"/>
      <c r="Z1800" s="70"/>
      <c r="AA1800" s="68"/>
      <c r="AB1800" s="73"/>
      <c r="AC1800" s="70"/>
      <c r="AD1800" s="74"/>
      <c r="AE1800" s="68"/>
      <c r="AF1800" s="80"/>
    </row>
    <row r="1801" ht="28.5" customHeight="1" spans="1:32">
      <c r="A1801" s="61" t="s">
        <v>138</v>
      </c>
      <c r="B1801" s="61" t="s">
        <v>908</v>
      </c>
      <c r="C1801" s="61" t="s">
        <v>1373</v>
      </c>
      <c r="D1801" s="61" t="s">
        <v>1170</v>
      </c>
      <c r="E1801" s="76" t="s">
        <v>1390</v>
      </c>
      <c r="F1801" s="46">
        <v>46188</v>
      </c>
      <c r="G1801" s="46" t="str">
        <f t="shared" si="190"/>
        <v>严骏2026-6-15</v>
      </c>
      <c r="H1801" s="63" t="s">
        <v>429</v>
      </c>
      <c r="I1801" s="63" t="s">
        <v>109</v>
      </c>
      <c r="J1801" s="64"/>
      <c r="K1801" s="64"/>
      <c r="L1801" s="65"/>
      <c r="M1801" s="65"/>
      <c r="N1801" s="65"/>
      <c r="O1801" s="66">
        <v>8</v>
      </c>
      <c r="P1801" s="123"/>
      <c r="Q1801" s="68"/>
      <c r="R1801" s="68"/>
      <c r="S1801" s="68"/>
      <c r="T1801" s="69">
        <f t="shared" si="192"/>
        <v>8</v>
      </c>
      <c r="U1801" s="68"/>
      <c r="V1801" s="70"/>
      <c r="W1801" s="70"/>
      <c r="X1801" s="71">
        <f t="shared" si="193"/>
        <v>8</v>
      </c>
      <c r="Y1801" s="72"/>
      <c r="Z1801" s="70"/>
      <c r="AA1801" s="68">
        <v>2</v>
      </c>
      <c r="AB1801" s="73"/>
      <c r="AC1801" s="70"/>
      <c r="AD1801" s="74"/>
      <c r="AE1801" s="68"/>
      <c r="AF1801" s="75"/>
    </row>
    <row r="1802" ht="28.5" customHeight="1" spans="1:32">
      <c r="A1802" s="61" t="s">
        <v>138</v>
      </c>
      <c r="B1802" s="61" t="s">
        <v>908</v>
      </c>
      <c r="C1802" s="61" t="s">
        <v>1373</v>
      </c>
      <c r="D1802" s="61" t="s">
        <v>1170</v>
      </c>
      <c r="E1802" s="76" t="s">
        <v>1390</v>
      </c>
      <c r="F1802" s="46">
        <v>46189</v>
      </c>
      <c r="G1802" s="46" t="str">
        <f t="shared" si="190"/>
        <v>严骏2026-6-16</v>
      </c>
      <c r="H1802" s="63" t="s">
        <v>148</v>
      </c>
      <c r="I1802" s="63" t="s">
        <v>1399</v>
      </c>
      <c r="J1802" s="64"/>
      <c r="K1802" s="64"/>
      <c r="L1802" s="65"/>
      <c r="M1802" s="65"/>
      <c r="N1802" s="65"/>
      <c r="O1802" s="66">
        <v>8</v>
      </c>
      <c r="P1802" s="98"/>
      <c r="Q1802" s="68"/>
      <c r="R1802" s="68"/>
      <c r="S1802" s="68"/>
      <c r="T1802" s="69">
        <f t="shared" si="192"/>
        <v>8</v>
      </c>
      <c r="U1802" s="68"/>
      <c r="V1802" s="70"/>
      <c r="W1802" s="70"/>
      <c r="X1802" s="71">
        <f t="shared" si="193"/>
        <v>8</v>
      </c>
      <c r="Y1802" s="72"/>
      <c r="Z1802" s="70"/>
      <c r="AA1802" s="68">
        <v>2</v>
      </c>
      <c r="AB1802" s="73"/>
      <c r="AC1802" s="70"/>
      <c r="AD1802" s="74"/>
      <c r="AE1802" s="68"/>
      <c r="AF1802" s="80"/>
    </row>
    <row r="1803" ht="28.5" customHeight="1" spans="1:32">
      <c r="A1803" s="61" t="s">
        <v>138</v>
      </c>
      <c r="B1803" s="61" t="s">
        <v>908</v>
      </c>
      <c r="C1803" s="61" t="s">
        <v>1373</v>
      </c>
      <c r="D1803" s="61" t="s">
        <v>1170</v>
      </c>
      <c r="E1803" s="76" t="s">
        <v>1390</v>
      </c>
      <c r="F1803" s="46">
        <v>46190</v>
      </c>
      <c r="G1803" s="46" t="str">
        <f t="shared" si="190"/>
        <v>严骏2026-6-17</v>
      </c>
      <c r="H1803" s="63" t="s">
        <v>964</v>
      </c>
      <c r="I1803" s="63" t="s">
        <v>1400</v>
      </c>
      <c r="J1803" s="64"/>
      <c r="K1803" s="64"/>
      <c r="L1803" s="65"/>
      <c r="M1803" s="65"/>
      <c r="N1803" s="65"/>
      <c r="O1803" s="66">
        <v>8</v>
      </c>
      <c r="P1803" s="123"/>
      <c r="Q1803" s="68"/>
      <c r="R1803" s="68"/>
      <c r="S1803" s="68"/>
      <c r="T1803" s="69">
        <f t="shared" si="192"/>
        <v>8</v>
      </c>
      <c r="U1803" s="68"/>
      <c r="V1803" s="70"/>
      <c r="W1803" s="70"/>
      <c r="X1803" s="71">
        <f t="shared" si="193"/>
        <v>8</v>
      </c>
      <c r="Y1803" s="72"/>
      <c r="Z1803" s="70"/>
      <c r="AA1803" s="68">
        <v>2</v>
      </c>
      <c r="AB1803" s="73"/>
      <c r="AC1803" s="70"/>
      <c r="AD1803" s="74"/>
      <c r="AE1803" s="68"/>
      <c r="AF1803" s="75"/>
    </row>
    <row r="1804" ht="28.5" customHeight="1" spans="1:32">
      <c r="A1804" s="61" t="s">
        <v>138</v>
      </c>
      <c r="B1804" s="61" t="s">
        <v>908</v>
      </c>
      <c r="C1804" s="61" t="s">
        <v>1373</v>
      </c>
      <c r="D1804" s="61" t="s">
        <v>1170</v>
      </c>
      <c r="E1804" s="76" t="s">
        <v>1390</v>
      </c>
      <c r="F1804" s="46">
        <v>46191</v>
      </c>
      <c r="G1804" s="46" t="str">
        <f t="shared" si="190"/>
        <v>严骏2026-6-18</v>
      </c>
      <c r="H1804" s="63" t="s">
        <v>429</v>
      </c>
      <c r="I1804" s="63" t="s">
        <v>1401</v>
      </c>
      <c r="J1804" s="64"/>
      <c r="K1804" s="64"/>
      <c r="L1804" s="65"/>
      <c r="M1804" s="65"/>
      <c r="N1804" s="65"/>
      <c r="O1804" s="66">
        <v>8</v>
      </c>
      <c r="P1804" s="123"/>
      <c r="Q1804" s="68"/>
      <c r="R1804" s="68"/>
      <c r="S1804" s="68"/>
      <c r="T1804" s="69">
        <f t="shared" si="192"/>
        <v>8</v>
      </c>
      <c r="U1804" s="68"/>
      <c r="V1804" s="70"/>
      <c r="W1804" s="70"/>
      <c r="X1804" s="71">
        <f t="shared" si="193"/>
        <v>8</v>
      </c>
      <c r="Y1804" s="72"/>
      <c r="Z1804" s="70"/>
      <c r="AA1804" s="68">
        <v>2</v>
      </c>
      <c r="AB1804" s="73"/>
      <c r="AC1804" s="70"/>
      <c r="AD1804" s="74"/>
      <c r="AE1804" s="68"/>
      <c r="AF1804" s="75"/>
    </row>
    <row r="1805" ht="28.5" customHeight="1" spans="1:32">
      <c r="A1805" s="61" t="s">
        <v>138</v>
      </c>
      <c r="B1805" s="61" t="s">
        <v>908</v>
      </c>
      <c r="C1805" s="61" t="s">
        <v>1373</v>
      </c>
      <c r="D1805" s="61" t="s">
        <v>1170</v>
      </c>
      <c r="E1805" s="76" t="s">
        <v>1390</v>
      </c>
      <c r="F1805" s="82">
        <v>46192</v>
      </c>
      <c r="G1805" s="46" t="str">
        <f t="shared" si="190"/>
        <v>严骏2026-6-19</v>
      </c>
      <c r="H1805" s="63"/>
      <c r="I1805" s="63"/>
      <c r="J1805" s="64"/>
      <c r="K1805" s="64"/>
      <c r="L1805" s="65"/>
      <c r="M1805" s="65"/>
      <c r="N1805" s="65"/>
      <c r="O1805" s="66"/>
      <c r="P1805" s="123"/>
      <c r="Q1805" s="68"/>
      <c r="R1805" s="68"/>
      <c r="S1805" s="68"/>
      <c r="T1805" s="69">
        <f t="shared" si="192"/>
        <v>0</v>
      </c>
      <c r="U1805" s="68"/>
      <c r="V1805" s="70"/>
      <c r="W1805" s="70"/>
      <c r="X1805" s="71">
        <f t="shared" si="193"/>
        <v>0</v>
      </c>
      <c r="Y1805" s="72"/>
      <c r="Z1805" s="70"/>
      <c r="AA1805" s="68"/>
      <c r="AB1805" s="73">
        <v>8</v>
      </c>
      <c r="AC1805" s="70"/>
      <c r="AD1805" s="74"/>
      <c r="AE1805" s="68"/>
      <c r="AF1805" s="75"/>
    </row>
    <row r="1806" ht="28.5" customHeight="1" spans="1:32">
      <c r="A1806" s="61" t="s">
        <v>138</v>
      </c>
      <c r="B1806" s="61" t="s">
        <v>908</v>
      </c>
      <c r="C1806" s="61" t="s">
        <v>1373</v>
      </c>
      <c r="D1806" s="61" t="s">
        <v>1170</v>
      </c>
      <c r="E1806" s="76" t="s">
        <v>1390</v>
      </c>
      <c r="F1806" s="77">
        <v>46193</v>
      </c>
      <c r="G1806" s="46" t="str">
        <f t="shared" si="190"/>
        <v>严骏2026-6-20</v>
      </c>
      <c r="H1806" s="63"/>
      <c r="I1806" s="63"/>
      <c r="J1806" s="64"/>
      <c r="K1806" s="64"/>
      <c r="L1806" s="65"/>
      <c r="M1806" s="65"/>
      <c r="N1806" s="65"/>
      <c r="O1806" s="66"/>
      <c r="P1806" s="123"/>
      <c r="Q1806" s="68"/>
      <c r="R1806" s="68"/>
      <c r="S1806" s="68"/>
      <c r="T1806" s="69">
        <f t="shared" si="192"/>
        <v>0</v>
      </c>
      <c r="U1806" s="68"/>
      <c r="V1806" s="70"/>
      <c r="W1806" s="70"/>
      <c r="X1806" s="71">
        <f t="shared" si="193"/>
        <v>0</v>
      </c>
      <c r="Y1806" s="72"/>
      <c r="Z1806" s="70"/>
      <c r="AA1806" s="68"/>
      <c r="AB1806" s="73"/>
      <c r="AC1806" s="70"/>
      <c r="AD1806" s="74"/>
      <c r="AE1806" s="68"/>
      <c r="AF1806" s="75"/>
    </row>
    <row r="1807" ht="28.5" customHeight="1" spans="1:32">
      <c r="A1807" s="61" t="s">
        <v>138</v>
      </c>
      <c r="B1807" s="61" t="s">
        <v>908</v>
      </c>
      <c r="C1807" s="61" t="s">
        <v>1373</v>
      </c>
      <c r="D1807" s="61" t="s">
        <v>1170</v>
      </c>
      <c r="E1807" s="62" t="s">
        <v>1390</v>
      </c>
      <c r="F1807" s="46">
        <v>46194</v>
      </c>
      <c r="G1807" s="46" t="str">
        <f t="shared" si="190"/>
        <v>严骏2026-6-21</v>
      </c>
      <c r="H1807" s="63" t="s">
        <v>1402</v>
      </c>
      <c r="I1807" s="63"/>
      <c r="J1807" s="64"/>
      <c r="K1807" s="64"/>
      <c r="L1807" s="65"/>
      <c r="M1807" s="65"/>
      <c r="N1807" s="65"/>
      <c r="O1807" s="66">
        <v>8</v>
      </c>
      <c r="P1807" s="123"/>
      <c r="Q1807" s="68"/>
      <c r="R1807" s="68"/>
      <c r="S1807" s="68"/>
      <c r="T1807" s="69">
        <f t="shared" si="192"/>
        <v>8</v>
      </c>
      <c r="U1807" s="68"/>
      <c r="V1807" s="70"/>
      <c r="W1807" s="70"/>
      <c r="X1807" s="71">
        <f t="shared" si="193"/>
        <v>8</v>
      </c>
      <c r="Y1807" s="72"/>
      <c r="Z1807" s="70"/>
      <c r="AA1807" s="68"/>
      <c r="AB1807" s="73"/>
      <c r="AC1807" s="70"/>
      <c r="AD1807" s="74"/>
      <c r="AE1807" s="68"/>
      <c r="AF1807" s="75"/>
    </row>
    <row r="1808" ht="28.5" customHeight="1" spans="1:32">
      <c r="A1808" s="61" t="s">
        <v>138</v>
      </c>
      <c r="B1808" s="61" t="s">
        <v>908</v>
      </c>
      <c r="C1808" s="61" t="s">
        <v>1373</v>
      </c>
      <c r="D1808" s="61" t="s">
        <v>1170</v>
      </c>
      <c r="E1808" s="76" t="s">
        <v>1390</v>
      </c>
      <c r="F1808" s="46">
        <v>46195</v>
      </c>
      <c r="G1808" s="46" t="str">
        <f t="shared" si="190"/>
        <v>严骏2026-6-22</v>
      </c>
      <c r="H1808" s="63"/>
      <c r="I1808" s="63"/>
      <c r="J1808" s="64"/>
      <c r="K1808" s="64"/>
      <c r="L1808" s="65"/>
      <c r="M1808" s="65"/>
      <c r="N1808" s="65"/>
      <c r="O1808" s="66"/>
      <c r="P1808" s="123"/>
      <c r="Q1808" s="68"/>
      <c r="R1808" s="68"/>
      <c r="S1808" s="68"/>
      <c r="T1808" s="69">
        <f t="shared" si="192"/>
        <v>0</v>
      </c>
      <c r="U1808" s="68"/>
      <c r="V1808" s="70"/>
      <c r="W1808" s="70"/>
      <c r="X1808" s="71">
        <f t="shared" si="193"/>
        <v>0</v>
      </c>
      <c r="Y1808" s="72"/>
      <c r="Z1808" s="70"/>
      <c r="AA1808" s="68"/>
      <c r="AB1808" s="73"/>
      <c r="AC1808" s="70"/>
      <c r="AD1808" s="74"/>
      <c r="AE1808" s="68"/>
      <c r="AF1808" s="75"/>
    </row>
    <row r="1809" ht="28.5" customHeight="1" spans="1:33">
      <c r="A1809" s="61" t="s">
        <v>138</v>
      </c>
      <c r="B1809" s="61" t="s">
        <v>908</v>
      </c>
      <c r="C1809" s="61" t="s">
        <v>1373</v>
      </c>
      <c r="D1809" s="61" t="s">
        <v>1170</v>
      </c>
      <c r="E1809" s="76" t="s">
        <v>1390</v>
      </c>
      <c r="F1809" s="46">
        <v>46196</v>
      </c>
      <c r="G1809" s="46" t="str">
        <f t="shared" si="190"/>
        <v>严骏2026-6-23</v>
      </c>
      <c r="H1809" s="63"/>
      <c r="I1809" s="63"/>
      <c r="J1809" s="64"/>
      <c r="K1809" s="64"/>
      <c r="L1809" s="65"/>
      <c r="M1809" s="65"/>
      <c r="N1809" s="65"/>
      <c r="O1809" s="66"/>
      <c r="P1809" s="123"/>
      <c r="Q1809" s="68"/>
      <c r="R1809" s="68"/>
      <c r="S1809" s="68"/>
      <c r="T1809" s="69">
        <f t="shared" si="192"/>
        <v>0</v>
      </c>
      <c r="U1809" s="68"/>
      <c r="V1809" s="70"/>
      <c r="W1809" s="70"/>
      <c r="X1809" s="71">
        <f t="shared" si="193"/>
        <v>0</v>
      </c>
      <c r="Y1809" s="72"/>
      <c r="Z1809" s="70"/>
      <c r="AA1809" s="68"/>
      <c r="AB1809" s="73"/>
      <c r="AC1809" s="70"/>
      <c r="AD1809" s="74"/>
      <c r="AE1809" s="68"/>
      <c r="AF1809" s="75"/>
    </row>
    <row r="1810" ht="28.5" customHeight="1" spans="1:33">
      <c r="A1810" s="61" t="s">
        <v>138</v>
      </c>
      <c r="B1810" s="61" t="s">
        <v>908</v>
      </c>
      <c r="C1810" s="61" t="s">
        <v>1373</v>
      </c>
      <c r="D1810" s="61" t="s">
        <v>1170</v>
      </c>
      <c r="E1810" s="76" t="s">
        <v>1390</v>
      </c>
      <c r="F1810" s="46">
        <v>46197</v>
      </c>
      <c r="G1810" s="46" t="str">
        <f t="shared" si="190"/>
        <v>严骏2026-6-24</v>
      </c>
      <c r="H1810" s="63"/>
      <c r="I1810" s="63"/>
      <c r="J1810" s="64"/>
      <c r="K1810" s="64"/>
      <c r="L1810" s="65"/>
      <c r="M1810" s="65"/>
      <c r="N1810" s="65"/>
      <c r="O1810" s="66"/>
      <c r="P1810" s="123"/>
      <c r="Q1810" s="68"/>
      <c r="R1810" s="68"/>
      <c r="S1810" s="68"/>
      <c r="T1810" s="69">
        <f t="shared" si="192"/>
        <v>0</v>
      </c>
      <c r="U1810" s="68"/>
      <c r="V1810" s="70"/>
      <c r="W1810" s="70"/>
      <c r="X1810" s="71">
        <f t="shared" si="193"/>
        <v>0</v>
      </c>
      <c r="Y1810" s="72"/>
      <c r="Z1810" s="70"/>
      <c r="AA1810" s="68"/>
      <c r="AB1810" s="73"/>
      <c r="AC1810" s="70"/>
      <c r="AD1810" s="74"/>
      <c r="AE1810" s="68"/>
      <c r="AF1810" s="75"/>
    </row>
    <row r="1811" ht="28.5" customHeight="1" spans="1:33">
      <c r="A1811" s="61" t="s">
        <v>138</v>
      </c>
      <c r="B1811" s="61" t="s">
        <v>908</v>
      </c>
      <c r="C1811" s="61" t="s">
        <v>1373</v>
      </c>
      <c r="D1811" s="61" t="s">
        <v>1170</v>
      </c>
      <c r="E1811" s="76" t="s">
        <v>1390</v>
      </c>
      <c r="F1811" s="46">
        <v>46198</v>
      </c>
      <c r="G1811" s="46" t="str">
        <f t="shared" si="190"/>
        <v>严骏2026-6-25</v>
      </c>
      <c r="H1811" s="63"/>
      <c r="I1811" s="63"/>
      <c r="J1811" s="64"/>
      <c r="K1811" s="64"/>
      <c r="L1811" s="65"/>
      <c r="M1811" s="65"/>
      <c r="N1811" s="65"/>
      <c r="O1811" s="66"/>
      <c r="P1811" s="123"/>
      <c r="Q1811" s="68"/>
      <c r="R1811" s="68"/>
      <c r="S1811" s="68"/>
      <c r="T1811" s="69">
        <f t="shared" si="192"/>
        <v>0</v>
      </c>
      <c r="U1811" s="68"/>
      <c r="V1811" s="70"/>
      <c r="W1811" s="70"/>
      <c r="X1811" s="71">
        <f t="shared" si="193"/>
        <v>0</v>
      </c>
      <c r="Y1811" s="72"/>
      <c r="Z1811" s="70"/>
      <c r="AA1811" s="68"/>
      <c r="AB1811" s="73"/>
      <c r="AC1811" s="70"/>
      <c r="AD1811" s="74"/>
      <c r="AE1811" s="68"/>
      <c r="AF1811" s="75"/>
    </row>
    <row r="1812" ht="28.5" customHeight="1" spans="1:33">
      <c r="A1812" s="61" t="s">
        <v>138</v>
      </c>
      <c r="B1812" s="61" t="s">
        <v>908</v>
      </c>
      <c r="C1812" s="61" t="s">
        <v>1373</v>
      </c>
      <c r="D1812" s="61" t="s">
        <v>1170</v>
      </c>
      <c r="E1812" s="76" t="s">
        <v>1390</v>
      </c>
      <c r="F1812" s="46">
        <v>46199</v>
      </c>
      <c r="G1812" s="46" t="str">
        <f t="shared" si="190"/>
        <v>严骏2026-6-26</v>
      </c>
      <c r="H1812" s="63"/>
      <c r="I1812" s="63"/>
      <c r="J1812" s="64"/>
      <c r="K1812" s="64"/>
      <c r="L1812" s="65"/>
      <c r="M1812" s="65"/>
      <c r="N1812" s="65"/>
      <c r="O1812" s="66"/>
      <c r="P1812" s="123"/>
      <c r="Q1812" s="68"/>
      <c r="R1812" s="68"/>
      <c r="S1812" s="68"/>
      <c r="T1812" s="69">
        <f t="shared" si="192"/>
        <v>0</v>
      </c>
      <c r="U1812" s="68"/>
      <c r="V1812" s="70"/>
      <c r="W1812" s="70"/>
      <c r="X1812" s="71">
        <f t="shared" si="193"/>
        <v>0</v>
      </c>
      <c r="Y1812" s="72"/>
      <c r="Z1812" s="70"/>
      <c r="AA1812" s="68"/>
      <c r="AB1812" s="73"/>
      <c r="AC1812" s="70"/>
      <c r="AD1812" s="74"/>
      <c r="AE1812" s="68"/>
      <c r="AF1812" s="75"/>
    </row>
    <row r="1813" ht="28.5" customHeight="1" spans="1:33">
      <c r="A1813" s="61" t="s">
        <v>138</v>
      </c>
      <c r="B1813" s="61" t="s">
        <v>908</v>
      </c>
      <c r="C1813" s="61" t="s">
        <v>1373</v>
      </c>
      <c r="D1813" s="61" t="s">
        <v>1170</v>
      </c>
      <c r="E1813" s="76" t="s">
        <v>1390</v>
      </c>
      <c r="F1813" s="46">
        <v>46200</v>
      </c>
      <c r="G1813" s="46" t="str">
        <f t="shared" si="190"/>
        <v>严骏2026-6-27</v>
      </c>
      <c r="H1813" s="63"/>
      <c r="I1813" s="63"/>
      <c r="J1813" s="64"/>
      <c r="K1813" s="64"/>
      <c r="L1813" s="65"/>
      <c r="M1813" s="65"/>
      <c r="N1813" s="79"/>
      <c r="O1813" s="66"/>
      <c r="P1813" s="123"/>
      <c r="Q1813" s="68"/>
      <c r="R1813" s="68"/>
      <c r="S1813" s="68"/>
      <c r="T1813" s="69">
        <f t="shared" si="192"/>
        <v>0</v>
      </c>
      <c r="U1813" s="68"/>
      <c r="V1813" s="70"/>
      <c r="W1813" s="70"/>
      <c r="X1813" s="71">
        <f t="shared" si="193"/>
        <v>0</v>
      </c>
      <c r="Y1813" s="72"/>
      <c r="Z1813" s="70"/>
      <c r="AA1813" s="68"/>
      <c r="AB1813" s="73"/>
      <c r="AC1813" s="70"/>
      <c r="AD1813" s="74"/>
      <c r="AE1813" s="68"/>
      <c r="AF1813" s="75"/>
    </row>
    <row r="1814" ht="28.5" customHeight="1" spans="1:33">
      <c r="A1814" s="61" t="s">
        <v>138</v>
      </c>
      <c r="B1814" s="61" t="s">
        <v>908</v>
      </c>
      <c r="C1814" s="61" t="s">
        <v>1373</v>
      </c>
      <c r="D1814" s="61" t="s">
        <v>1170</v>
      </c>
      <c r="E1814" s="62" t="s">
        <v>1390</v>
      </c>
      <c r="F1814" s="46">
        <v>46201</v>
      </c>
      <c r="G1814" s="46" t="str">
        <f t="shared" si="190"/>
        <v>严骏2026-6-28</v>
      </c>
      <c r="H1814" s="63"/>
      <c r="I1814" s="63"/>
      <c r="J1814" s="64"/>
      <c r="K1814" s="64"/>
      <c r="L1814" s="65"/>
      <c r="M1814" s="65"/>
      <c r="N1814" s="65"/>
      <c r="O1814" s="66"/>
      <c r="P1814" s="123"/>
      <c r="Q1814" s="68"/>
      <c r="R1814" s="68"/>
      <c r="S1814" s="68"/>
      <c r="T1814" s="69">
        <f t="shared" si="192"/>
        <v>0</v>
      </c>
      <c r="U1814" s="68"/>
      <c r="V1814" s="70"/>
      <c r="W1814" s="70"/>
      <c r="X1814" s="71">
        <f t="shared" si="193"/>
        <v>0</v>
      </c>
      <c r="Y1814" s="72"/>
      <c r="Z1814" s="70"/>
      <c r="AA1814" s="68"/>
      <c r="AB1814" s="73"/>
      <c r="AC1814" s="70"/>
      <c r="AD1814" s="74"/>
      <c r="AE1814" s="68"/>
      <c r="AF1814" s="75"/>
    </row>
    <row r="1815" ht="28.5" customHeight="1" spans="1:33">
      <c r="A1815" s="61" t="s">
        <v>138</v>
      </c>
      <c r="B1815" s="61" t="s">
        <v>908</v>
      </c>
      <c r="C1815" s="61" t="s">
        <v>1373</v>
      </c>
      <c r="D1815" s="61" t="s">
        <v>1170</v>
      </c>
      <c r="E1815" s="76" t="s">
        <v>1390</v>
      </c>
      <c r="F1815" s="46">
        <v>46202</v>
      </c>
      <c r="G1815" s="46" t="str">
        <f t="shared" si="190"/>
        <v>严骏2026-6-29</v>
      </c>
      <c r="H1815" s="63"/>
      <c r="I1815" s="63"/>
      <c r="J1815" s="64"/>
      <c r="K1815" s="64"/>
      <c r="L1815" s="65"/>
      <c r="M1815" s="65"/>
      <c r="N1815" s="79"/>
      <c r="O1815" s="66"/>
      <c r="P1815" s="123"/>
      <c r="Q1815" s="68"/>
      <c r="R1815" s="68"/>
      <c r="S1815" s="68"/>
      <c r="T1815" s="69">
        <f t="shared" si="192"/>
        <v>0</v>
      </c>
      <c r="U1815" s="68"/>
      <c r="V1815" s="70"/>
      <c r="W1815" s="70"/>
      <c r="X1815" s="71">
        <f t="shared" si="193"/>
        <v>0</v>
      </c>
      <c r="Y1815" s="72"/>
      <c r="Z1815" s="70"/>
      <c r="AA1815" s="68"/>
      <c r="AB1815" s="73"/>
      <c r="AC1815" s="70"/>
      <c r="AD1815" s="74"/>
      <c r="AE1815" s="68"/>
      <c r="AF1815" s="75"/>
    </row>
    <row r="1816" s="3" customFormat="1" ht="28.5" customHeight="1" spans="1:33">
      <c r="A1816" s="61" t="s">
        <v>138</v>
      </c>
      <c r="B1816" s="61" t="s">
        <v>908</v>
      </c>
      <c r="C1816" s="61" t="s">
        <v>1373</v>
      </c>
      <c r="D1816" s="61" t="s">
        <v>1170</v>
      </c>
      <c r="E1816" s="76" t="s">
        <v>1390</v>
      </c>
      <c r="F1816" s="46">
        <v>46203</v>
      </c>
      <c r="G1816" s="46" t="str">
        <f t="shared" si="190"/>
        <v>严骏2026-6-30</v>
      </c>
      <c r="H1816" s="63"/>
      <c r="I1816" s="63"/>
      <c r="J1816" s="64"/>
      <c r="K1816" s="64"/>
      <c r="L1816" s="65"/>
      <c r="M1816" s="65"/>
      <c r="N1816" s="65"/>
      <c r="O1816" s="66"/>
      <c r="P1816" s="123"/>
      <c r="Q1816" s="68"/>
      <c r="R1816" s="68"/>
      <c r="S1816" s="68"/>
      <c r="T1816" s="69">
        <f t="shared" si="192"/>
        <v>0</v>
      </c>
      <c r="U1816" s="68"/>
      <c r="V1816" s="70"/>
      <c r="W1816" s="70"/>
      <c r="X1816" s="71">
        <f t="shared" si="193"/>
        <v>0</v>
      </c>
      <c r="Y1816" s="72"/>
      <c r="Z1816" s="70"/>
      <c r="AA1816" s="68"/>
      <c r="AB1816" s="73"/>
      <c r="AC1816" s="70"/>
      <c r="AD1816" s="74"/>
      <c r="AE1816" s="68"/>
      <c r="AF1816" s="75"/>
      <c r="AG1816" s="15"/>
    </row>
    <row r="1817" s="3" customFormat="1" ht="28.5" customHeight="1" spans="1:33">
      <c r="A1817" s="61" t="s">
        <v>138</v>
      </c>
      <c r="B1817" s="61" t="s">
        <v>908</v>
      </c>
      <c r="C1817" s="61" t="s">
        <v>1373</v>
      </c>
      <c r="D1817" s="61" t="s">
        <v>1170</v>
      </c>
      <c r="E1817" s="62" t="s">
        <v>1390</v>
      </c>
      <c r="F1817" s="46">
        <v>46204</v>
      </c>
      <c r="G1817" s="46" t="str">
        <f t="shared" si="190"/>
        <v>严骏2026-7-1</v>
      </c>
      <c r="H1817" s="63"/>
      <c r="I1817" s="63"/>
      <c r="J1817" s="64"/>
      <c r="K1817" s="64"/>
      <c r="L1817" s="65"/>
      <c r="M1817" s="65"/>
      <c r="N1817" s="65"/>
      <c r="O1817" s="66"/>
      <c r="P1817" s="123"/>
      <c r="Q1817" s="68"/>
      <c r="R1817" s="68"/>
      <c r="S1817" s="68"/>
      <c r="T1817" s="69">
        <f t="shared" si="192"/>
        <v>0</v>
      </c>
      <c r="U1817" s="68"/>
      <c r="V1817" s="70"/>
      <c r="W1817" s="70"/>
      <c r="X1817" s="71">
        <f t="shared" si="193"/>
        <v>0</v>
      </c>
      <c r="Y1817" s="72"/>
      <c r="Z1817" s="70"/>
      <c r="AA1817" s="68"/>
      <c r="AB1817" s="73"/>
      <c r="AC1817" s="70"/>
      <c r="AD1817" s="74"/>
      <c r="AE1817" s="68"/>
      <c r="AF1817" s="75"/>
      <c r="AG1817" s="15"/>
    </row>
    <row r="1818" ht="28.5" customHeight="1" spans="1:33">
      <c r="A1818" s="84" t="s">
        <v>138</v>
      </c>
      <c r="B1818" s="84" t="s">
        <v>908</v>
      </c>
      <c r="C1818" s="84" t="s">
        <v>1373</v>
      </c>
      <c r="D1818" s="84" t="s">
        <v>1170</v>
      </c>
      <c r="E1818" s="85" t="s">
        <v>1390</v>
      </c>
      <c r="F1818" s="86">
        <v>46235</v>
      </c>
      <c r="G1818" s="46" t="str">
        <f t="shared" si="190"/>
        <v>严骏2026-8-1</v>
      </c>
      <c r="H1818" s="63"/>
      <c r="I1818" s="63"/>
      <c r="J1818" s="64"/>
      <c r="K1818" s="64"/>
      <c r="L1818" s="65"/>
      <c r="M1818" s="65"/>
      <c r="N1818" s="91"/>
      <c r="O1818" s="66"/>
      <c r="P1818" s="87"/>
      <c r="Q1818" s="87"/>
      <c r="R1818" s="87"/>
      <c r="S1818" s="87"/>
      <c r="T1818" s="69">
        <f t="shared" si="192"/>
        <v>0</v>
      </c>
      <c r="U1818" s="87"/>
      <c r="V1818" s="87"/>
      <c r="W1818" s="87"/>
      <c r="X1818" s="71">
        <f t="shared" si="193"/>
        <v>0</v>
      </c>
      <c r="Y1818" s="88"/>
      <c r="Z1818" s="87"/>
      <c r="AA1818" s="87"/>
      <c r="AB1818" s="87"/>
      <c r="AC1818" s="87"/>
      <c r="AD1818" s="89"/>
      <c r="AE1818" s="87"/>
      <c r="AF1818" s="90"/>
    </row>
    <row r="1819" ht="28.5" customHeight="1" spans="1:33">
      <c r="A1819" s="44" t="s">
        <v>36</v>
      </c>
      <c r="B1819" s="44" t="s">
        <v>908</v>
      </c>
      <c r="C1819" s="44" t="s">
        <v>1373</v>
      </c>
      <c r="D1819" s="44" t="s">
        <v>1170</v>
      </c>
      <c r="E1819" s="44" t="s">
        <v>1403</v>
      </c>
      <c r="F1819" s="45">
        <v>46173</v>
      </c>
      <c r="G1819" s="46" t="str">
        <f t="shared" si="190"/>
        <v>文彪2026-5-31</v>
      </c>
      <c r="H1819" s="112"/>
      <c r="I1819" s="112"/>
      <c r="J1819" s="113"/>
      <c r="K1819" s="113"/>
      <c r="L1819" s="113"/>
      <c r="M1819" s="114"/>
      <c r="N1819" s="114"/>
      <c r="O1819" s="115">
        <f t="shared" ref="O1819:AE1819" si="194">SUM(O1820:O1851)</f>
        <v>128</v>
      </c>
      <c r="P1819" s="116">
        <f t="shared" si="194"/>
        <v>0</v>
      </c>
      <c r="Q1819" s="117">
        <f t="shared" si="194"/>
        <v>-8</v>
      </c>
      <c r="R1819" s="117">
        <f t="shared" si="194"/>
        <v>0</v>
      </c>
      <c r="S1819" s="53">
        <f t="shared" si="194"/>
        <v>0</v>
      </c>
      <c r="T1819" s="118">
        <f t="shared" si="194"/>
        <v>120</v>
      </c>
      <c r="U1819" s="55">
        <f t="shared" si="194"/>
        <v>0</v>
      </c>
      <c r="V1819" s="118">
        <f t="shared" si="194"/>
        <v>1</v>
      </c>
      <c r="W1819" s="118">
        <f t="shared" si="194"/>
        <v>0</v>
      </c>
      <c r="X1819" s="119">
        <f t="shared" si="194"/>
        <v>121</v>
      </c>
      <c r="Y1819" s="120">
        <f t="shared" si="194"/>
        <v>0</v>
      </c>
      <c r="Z1819" s="118">
        <f t="shared" si="194"/>
        <v>0</v>
      </c>
      <c r="AA1819" s="121">
        <f t="shared" si="194"/>
        <v>30</v>
      </c>
      <c r="AB1819" s="118">
        <f t="shared" si="194"/>
        <v>8</v>
      </c>
      <c r="AC1819" s="118">
        <f t="shared" si="194"/>
        <v>0</v>
      </c>
      <c r="AD1819" s="122">
        <f t="shared" si="194"/>
        <v>0</v>
      </c>
      <c r="AE1819" s="121">
        <f t="shared" si="194"/>
        <v>0</v>
      </c>
      <c r="AF1819" s="60"/>
    </row>
    <row r="1820" ht="28.5" customHeight="1" spans="1:33">
      <c r="A1820" s="61" t="s">
        <v>36</v>
      </c>
      <c r="B1820" s="61" t="s">
        <v>908</v>
      </c>
      <c r="C1820" s="61" t="s">
        <v>1373</v>
      </c>
      <c r="D1820" s="61" t="s">
        <v>1170</v>
      </c>
      <c r="E1820" s="62" t="s">
        <v>1403</v>
      </c>
      <c r="F1820" s="46">
        <v>46174</v>
      </c>
      <c r="G1820" s="46" t="str">
        <f t="shared" si="190"/>
        <v>文彪2026-6-1</v>
      </c>
      <c r="H1820" s="63" t="s">
        <v>1404</v>
      </c>
      <c r="I1820" s="63" t="s">
        <v>1181</v>
      </c>
      <c r="J1820" s="64"/>
      <c r="K1820" s="64"/>
      <c r="L1820" s="65"/>
      <c r="M1820" s="65"/>
      <c r="N1820" s="65"/>
      <c r="O1820" s="66">
        <v>8</v>
      </c>
      <c r="P1820" s="123"/>
      <c r="Q1820" s="68"/>
      <c r="R1820" s="68"/>
      <c r="S1820" s="68"/>
      <c r="T1820" s="69">
        <f t="shared" ref="T1820:T1851" si="195">SUM(O1820:S1820)</f>
        <v>8</v>
      </c>
      <c r="U1820" s="68"/>
      <c r="V1820" s="70"/>
      <c r="W1820" s="70"/>
      <c r="X1820" s="71">
        <f t="shared" ref="X1820:X1851" si="196">SUM(T1820:W1820)</f>
        <v>8</v>
      </c>
      <c r="Y1820" s="72"/>
      <c r="Z1820" s="70"/>
      <c r="AA1820" s="68">
        <v>2</v>
      </c>
      <c r="AB1820" s="73"/>
      <c r="AC1820" s="70"/>
      <c r="AD1820" s="74"/>
      <c r="AE1820" s="68"/>
      <c r="AF1820" s="75"/>
    </row>
    <row r="1821" ht="28.5" customHeight="1" spans="1:33">
      <c r="A1821" s="61" t="s">
        <v>36</v>
      </c>
      <c r="B1821" s="61" t="s">
        <v>908</v>
      </c>
      <c r="C1821" s="61" t="s">
        <v>1373</v>
      </c>
      <c r="D1821" s="61" t="s">
        <v>1170</v>
      </c>
      <c r="E1821" s="76" t="s">
        <v>1403</v>
      </c>
      <c r="F1821" s="46">
        <v>46175</v>
      </c>
      <c r="G1821" s="46" t="str">
        <f t="shared" si="190"/>
        <v>文彪2026-6-2</v>
      </c>
      <c r="H1821" s="63" t="s">
        <v>1210</v>
      </c>
      <c r="I1821" s="63" t="s">
        <v>1405</v>
      </c>
      <c r="J1821" s="64"/>
      <c r="K1821" s="64"/>
      <c r="L1821" s="65"/>
      <c r="M1821" s="65"/>
      <c r="N1821" s="65"/>
      <c r="O1821" s="66">
        <v>8</v>
      </c>
      <c r="P1821" s="123"/>
      <c r="Q1821" s="68"/>
      <c r="R1821" s="68"/>
      <c r="S1821" s="68"/>
      <c r="T1821" s="69">
        <f t="shared" si="195"/>
        <v>8</v>
      </c>
      <c r="U1821" s="68"/>
      <c r="V1821" s="70"/>
      <c r="W1821" s="70"/>
      <c r="X1821" s="71">
        <f t="shared" si="196"/>
        <v>8</v>
      </c>
      <c r="Y1821" s="72"/>
      <c r="Z1821" s="70"/>
      <c r="AA1821" s="68">
        <v>2</v>
      </c>
      <c r="AB1821" s="73"/>
      <c r="AC1821" s="70"/>
      <c r="AD1821" s="74"/>
      <c r="AE1821" s="68"/>
      <c r="AF1821" s="75"/>
    </row>
    <row r="1822" ht="28.5" customHeight="1" spans="1:33">
      <c r="A1822" s="61" t="s">
        <v>36</v>
      </c>
      <c r="B1822" s="61" t="s">
        <v>908</v>
      </c>
      <c r="C1822" s="61" t="s">
        <v>1373</v>
      </c>
      <c r="D1822" s="61" t="s">
        <v>1170</v>
      </c>
      <c r="E1822" s="76" t="s">
        <v>1403</v>
      </c>
      <c r="F1822" s="46">
        <v>46176</v>
      </c>
      <c r="G1822" s="46" t="str">
        <f t="shared" si="190"/>
        <v>文彪2026-6-3</v>
      </c>
      <c r="H1822" s="63" t="s">
        <v>1406</v>
      </c>
      <c r="I1822" s="63" t="s">
        <v>1407</v>
      </c>
      <c r="J1822" s="64"/>
      <c r="K1822" s="64"/>
      <c r="L1822" s="65"/>
      <c r="M1822" s="65"/>
      <c r="N1822" s="65"/>
      <c r="O1822" s="66">
        <v>8</v>
      </c>
      <c r="P1822" s="123"/>
      <c r="Q1822" s="68"/>
      <c r="R1822" s="68"/>
      <c r="S1822" s="68"/>
      <c r="T1822" s="69">
        <f t="shared" si="195"/>
        <v>8</v>
      </c>
      <c r="U1822" s="68"/>
      <c r="V1822" s="70"/>
      <c r="W1822" s="70"/>
      <c r="X1822" s="71">
        <f t="shared" si="196"/>
        <v>8</v>
      </c>
      <c r="Y1822" s="72"/>
      <c r="Z1822" s="70"/>
      <c r="AA1822" s="68">
        <v>2</v>
      </c>
      <c r="AB1822" s="73"/>
      <c r="AC1822" s="70"/>
      <c r="AD1822" s="74"/>
      <c r="AE1822" s="68"/>
      <c r="AF1822" s="75"/>
    </row>
    <row r="1823" ht="28.5" customHeight="1" spans="1:33">
      <c r="A1823" s="61" t="s">
        <v>36</v>
      </c>
      <c r="B1823" s="61" t="s">
        <v>908</v>
      </c>
      <c r="C1823" s="61" t="s">
        <v>1373</v>
      </c>
      <c r="D1823" s="61" t="s">
        <v>1170</v>
      </c>
      <c r="E1823" s="61" t="s">
        <v>1403</v>
      </c>
      <c r="F1823" s="46">
        <v>46177</v>
      </c>
      <c r="G1823" s="46" t="str">
        <f t="shared" si="190"/>
        <v>文彪2026-6-4</v>
      </c>
      <c r="H1823" s="63" t="s">
        <v>1408</v>
      </c>
      <c r="I1823" s="63" t="s">
        <v>1409</v>
      </c>
      <c r="J1823" s="64"/>
      <c r="K1823" s="64"/>
      <c r="L1823" s="65"/>
      <c r="M1823" s="65"/>
      <c r="N1823" s="65"/>
      <c r="O1823" s="66">
        <v>8</v>
      </c>
      <c r="P1823" s="123"/>
      <c r="Q1823" s="68"/>
      <c r="R1823" s="68"/>
      <c r="S1823" s="68"/>
      <c r="T1823" s="69">
        <f t="shared" si="195"/>
        <v>8</v>
      </c>
      <c r="U1823" s="68"/>
      <c r="V1823" s="70">
        <v>1</v>
      </c>
      <c r="W1823" s="70"/>
      <c r="X1823" s="71">
        <f t="shared" si="196"/>
        <v>9</v>
      </c>
      <c r="Y1823" s="72"/>
      <c r="Z1823" s="70"/>
      <c r="AA1823" s="68">
        <v>2</v>
      </c>
      <c r="AB1823" s="73"/>
      <c r="AC1823" s="70"/>
      <c r="AD1823" s="74"/>
      <c r="AE1823" s="68"/>
      <c r="AF1823" s="75"/>
    </row>
    <row r="1824" ht="28.5" customHeight="1" spans="1:33">
      <c r="A1824" s="61" t="s">
        <v>36</v>
      </c>
      <c r="B1824" s="61" t="s">
        <v>908</v>
      </c>
      <c r="C1824" s="61" t="s">
        <v>1373</v>
      </c>
      <c r="D1824" s="61" t="s">
        <v>1170</v>
      </c>
      <c r="E1824" s="76" t="s">
        <v>1403</v>
      </c>
      <c r="F1824" s="46">
        <v>46178</v>
      </c>
      <c r="G1824" s="46" t="str">
        <f t="shared" si="190"/>
        <v>文彪2026-6-5</v>
      </c>
      <c r="H1824" s="63" t="s">
        <v>1310</v>
      </c>
      <c r="I1824" s="63" t="s">
        <v>111</v>
      </c>
      <c r="J1824" s="64"/>
      <c r="K1824" s="64"/>
      <c r="L1824" s="65"/>
      <c r="M1824" s="65"/>
      <c r="N1824" s="65"/>
      <c r="O1824" s="66">
        <v>8</v>
      </c>
      <c r="P1824" s="123"/>
      <c r="Q1824" s="68"/>
      <c r="R1824" s="68"/>
      <c r="S1824" s="68"/>
      <c r="T1824" s="69">
        <f t="shared" si="195"/>
        <v>8</v>
      </c>
      <c r="U1824" s="68"/>
      <c r="V1824" s="70"/>
      <c r="W1824" s="70"/>
      <c r="X1824" s="71">
        <f t="shared" si="196"/>
        <v>8</v>
      </c>
      <c r="Y1824" s="72"/>
      <c r="Z1824" s="70"/>
      <c r="AA1824" s="68">
        <v>2</v>
      </c>
      <c r="AB1824" s="73"/>
      <c r="AC1824" s="70"/>
      <c r="AD1824" s="74"/>
      <c r="AE1824" s="68"/>
      <c r="AF1824" s="75"/>
    </row>
    <row r="1825" ht="28.5" customHeight="1" spans="1:32">
      <c r="A1825" s="61" t="s">
        <v>36</v>
      </c>
      <c r="B1825" s="61" t="s">
        <v>908</v>
      </c>
      <c r="C1825" s="61" t="s">
        <v>1373</v>
      </c>
      <c r="D1825" s="61" t="s">
        <v>1170</v>
      </c>
      <c r="E1825" s="76" t="s">
        <v>1403</v>
      </c>
      <c r="F1825" s="46">
        <v>46179</v>
      </c>
      <c r="G1825" s="46" t="str">
        <f t="shared" si="190"/>
        <v>文彪2026-6-6</v>
      </c>
      <c r="H1825" s="63" t="s">
        <v>1410</v>
      </c>
      <c r="I1825" s="63" t="s">
        <v>1411</v>
      </c>
      <c r="J1825" s="64"/>
      <c r="K1825" s="64"/>
      <c r="L1825" s="65"/>
      <c r="M1825" s="65"/>
      <c r="N1825" s="65"/>
      <c r="O1825" s="66">
        <v>8</v>
      </c>
      <c r="P1825" s="123"/>
      <c r="Q1825" s="68"/>
      <c r="R1825" s="68"/>
      <c r="S1825" s="68"/>
      <c r="T1825" s="69">
        <f t="shared" si="195"/>
        <v>8</v>
      </c>
      <c r="U1825" s="68"/>
      <c r="V1825" s="70"/>
      <c r="W1825" s="70"/>
      <c r="X1825" s="71">
        <f t="shared" si="196"/>
        <v>8</v>
      </c>
      <c r="Y1825" s="72"/>
      <c r="Z1825" s="70"/>
      <c r="AA1825" s="68">
        <v>2</v>
      </c>
      <c r="AB1825" s="73"/>
      <c r="AC1825" s="70"/>
      <c r="AD1825" s="74"/>
      <c r="AE1825" s="68"/>
      <c r="AF1825" s="75"/>
    </row>
    <row r="1826" ht="28.5" customHeight="1" spans="1:32">
      <c r="A1826" s="61" t="s">
        <v>36</v>
      </c>
      <c r="B1826" s="61" t="s">
        <v>908</v>
      </c>
      <c r="C1826" s="61" t="s">
        <v>1373</v>
      </c>
      <c r="D1826" s="61" t="s">
        <v>1170</v>
      </c>
      <c r="E1826" s="62" t="s">
        <v>1403</v>
      </c>
      <c r="F1826" s="77">
        <v>46180</v>
      </c>
      <c r="G1826" s="46" t="str">
        <f t="shared" si="190"/>
        <v>文彪2026-6-7</v>
      </c>
      <c r="H1826" s="63"/>
      <c r="I1826" s="63"/>
      <c r="J1826" s="64"/>
      <c r="K1826" s="64"/>
      <c r="L1826" s="65"/>
      <c r="M1826" s="65"/>
      <c r="N1826" s="65"/>
      <c r="O1826" s="66"/>
      <c r="P1826" s="123"/>
      <c r="Q1826" s="68"/>
      <c r="R1826" s="68"/>
      <c r="S1826" s="68"/>
      <c r="T1826" s="69">
        <f t="shared" si="195"/>
        <v>0</v>
      </c>
      <c r="U1826" s="68"/>
      <c r="V1826" s="70"/>
      <c r="W1826" s="70"/>
      <c r="X1826" s="71">
        <f t="shared" si="196"/>
        <v>0</v>
      </c>
      <c r="Y1826" s="72"/>
      <c r="Z1826" s="70"/>
      <c r="AA1826" s="68"/>
      <c r="AB1826" s="73"/>
      <c r="AC1826" s="70"/>
      <c r="AD1826" s="74"/>
      <c r="AE1826" s="68"/>
      <c r="AF1826" s="75"/>
    </row>
    <row r="1827" ht="28.5" customHeight="1" spans="1:32">
      <c r="A1827" s="61" t="s">
        <v>36</v>
      </c>
      <c r="B1827" s="61" t="s">
        <v>908</v>
      </c>
      <c r="C1827" s="61" t="s">
        <v>1373</v>
      </c>
      <c r="D1827" s="61" t="s">
        <v>1170</v>
      </c>
      <c r="E1827" s="76" t="s">
        <v>1403</v>
      </c>
      <c r="F1827" s="46">
        <v>46181</v>
      </c>
      <c r="G1827" s="46" t="str">
        <f t="shared" si="190"/>
        <v>文彪2026-6-8</v>
      </c>
      <c r="H1827" s="63" t="s">
        <v>1406</v>
      </c>
      <c r="I1827" s="63" t="s">
        <v>1143</v>
      </c>
      <c r="J1827" s="64"/>
      <c r="K1827" s="64"/>
      <c r="L1827" s="65"/>
      <c r="M1827" s="65"/>
      <c r="N1827" s="65"/>
      <c r="O1827" s="66">
        <v>8</v>
      </c>
      <c r="P1827" s="123"/>
      <c r="Q1827" s="68"/>
      <c r="R1827" s="68"/>
      <c r="S1827" s="68"/>
      <c r="T1827" s="69">
        <f t="shared" si="195"/>
        <v>8</v>
      </c>
      <c r="U1827" s="68"/>
      <c r="V1827" s="70"/>
      <c r="W1827" s="70"/>
      <c r="X1827" s="71">
        <f t="shared" si="196"/>
        <v>8</v>
      </c>
      <c r="Y1827" s="72"/>
      <c r="Z1827" s="70"/>
      <c r="AA1827" s="68">
        <v>2</v>
      </c>
      <c r="AB1827" s="73"/>
      <c r="AC1827" s="70"/>
      <c r="AD1827" s="74"/>
      <c r="AE1827" s="68"/>
      <c r="AF1827" s="75"/>
    </row>
    <row r="1828" ht="28.5" customHeight="1" spans="1:32">
      <c r="A1828" s="61" t="s">
        <v>36</v>
      </c>
      <c r="B1828" s="61" t="s">
        <v>908</v>
      </c>
      <c r="C1828" s="61" t="s">
        <v>1373</v>
      </c>
      <c r="D1828" s="61" t="s">
        <v>1170</v>
      </c>
      <c r="E1828" s="76" t="s">
        <v>1403</v>
      </c>
      <c r="F1828" s="78">
        <v>46182</v>
      </c>
      <c r="G1828" s="46" t="str">
        <f t="shared" si="190"/>
        <v>文彪2026-6-9</v>
      </c>
      <c r="H1828" s="63" t="s">
        <v>1412</v>
      </c>
      <c r="I1828" s="63" t="s">
        <v>151</v>
      </c>
      <c r="J1828" s="64"/>
      <c r="K1828" s="64"/>
      <c r="L1828" s="65"/>
      <c r="M1828" s="65"/>
      <c r="N1828" s="65"/>
      <c r="O1828" s="66">
        <v>8</v>
      </c>
      <c r="P1828" s="123"/>
      <c r="Q1828" s="68"/>
      <c r="R1828" s="68"/>
      <c r="S1828" s="68"/>
      <c r="T1828" s="69">
        <f t="shared" si="195"/>
        <v>8</v>
      </c>
      <c r="U1828" s="68"/>
      <c r="V1828" s="70"/>
      <c r="W1828" s="70"/>
      <c r="X1828" s="71">
        <f t="shared" si="196"/>
        <v>8</v>
      </c>
      <c r="Y1828" s="72"/>
      <c r="Z1828" s="70"/>
      <c r="AA1828" s="68">
        <v>2</v>
      </c>
      <c r="AB1828" s="73"/>
      <c r="AC1828" s="70"/>
      <c r="AD1828" s="74"/>
      <c r="AE1828" s="68"/>
      <c r="AF1828" s="75"/>
    </row>
    <row r="1829" ht="28.5" customHeight="1" spans="1:32">
      <c r="A1829" s="61" t="s">
        <v>36</v>
      </c>
      <c r="B1829" s="61" t="s">
        <v>908</v>
      </c>
      <c r="C1829" s="61" t="s">
        <v>1373</v>
      </c>
      <c r="D1829" s="61" t="s">
        <v>1170</v>
      </c>
      <c r="E1829" s="76" t="s">
        <v>1403</v>
      </c>
      <c r="F1829" s="46">
        <v>46183</v>
      </c>
      <c r="G1829" s="46" t="str">
        <f t="shared" ref="G1829:G1892" si="197">E1829&amp;TEXT(MID(F1829,1,5),"YYYY-m-d")</f>
        <v>文彪2026-6-10</v>
      </c>
      <c r="H1829" s="63" t="s">
        <v>98</v>
      </c>
      <c r="I1829" s="63" t="s">
        <v>133</v>
      </c>
      <c r="J1829" s="64"/>
      <c r="K1829" s="64"/>
      <c r="L1829" s="65"/>
      <c r="M1829" s="65"/>
      <c r="N1829" s="65"/>
      <c r="O1829" s="66">
        <v>8</v>
      </c>
      <c r="P1829" s="123"/>
      <c r="Q1829" s="68"/>
      <c r="R1829" s="68"/>
      <c r="S1829" s="68"/>
      <c r="T1829" s="69">
        <f t="shared" si="195"/>
        <v>8</v>
      </c>
      <c r="U1829" s="68"/>
      <c r="V1829" s="70"/>
      <c r="W1829" s="70"/>
      <c r="X1829" s="71">
        <f t="shared" si="196"/>
        <v>8</v>
      </c>
      <c r="Y1829" s="72"/>
      <c r="Z1829" s="70"/>
      <c r="AA1829" s="68">
        <v>2</v>
      </c>
      <c r="AB1829" s="73"/>
      <c r="AC1829" s="70"/>
      <c r="AD1829" s="74"/>
      <c r="AE1829" s="68"/>
      <c r="AF1829" s="75"/>
    </row>
    <row r="1830" ht="28.5" customHeight="1" spans="1:32">
      <c r="A1830" s="61" t="s">
        <v>36</v>
      </c>
      <c r="B1830" s="61" t="s">
        <v>908</v>
      </c>
      <c r="C1830" s="61" t="s">
        <v>1373</v>
      </c>
      <c r="D1830" s="61" t="s">
        <v>1170</v>
      </c>
      <c r="E1830" s="76" t="s">
        <v>1403</v>
      </c>
      <c r="F1830" s="46">
        <v>46184</v>
      </c>
      <c r="G1830" s="46" t="str">
        <f t="shared" si="197"/>
        <v>文彪2026-6-11</v>
      </c>
      <c r="H1830" s="63" t="s">
        <v>163</v>
      </c>
      <c r="I1830" s="63" t="s">
        <v>1413</v>
      </c>
      <c r="J1830" s="64"/>
      <c r="K1830" s="64"/>
      <c r="L1830" s="65"/>
      <c r="M1830" s="65"/>
      <c r="N1830" s="65"/>
      <c r="O1830" s="66">
        <v>8</v>
      </c>
      <c r="P1830" s="123"/>
      <c r="Q1830" s="68"/>
      <c r="R1830" s="68"/>
      <c r="S1830" s="68"/>
      <c r="T1830" s="69">
        <f t="shared" si="195"/>
        <v>8</v>
      </c>
      <c r="U1830" s="68"/>
      <c r="V1830" s="70"/>
      <c r="W1830" s="70"/>
      <c r="X1830" s="71">
        <f t="shared" si="196"/>
        <v>8</v>
      </c>
      <c r="Y1830" s="72"/>
      <c r="Z1830" s="70"/>
      <c r="AA1830" s="68">
        <v>2</v>
      </c>
      <c r="AB1830" s="73"/>
      <c r="AC1830" s="70"/>
      <c r="AD1830" s="74"/>
      <c r="AE1830" s="68"/>
      <c r="AF1830" s="75"/>
    </row>
    <row r="1831" ht="28.5" customHeight="1" spans="1:32">
      <c r="A1831" s="61" t="s">
        <v>36</v>
      </c>
      <c r="B1831" s="61" t="s">
        <v>908</v>
      </c>
      <c r="C1831" s="61" t="s">
        <v>1373</v>
      </c>
      <c r="D1831" s="61" t="s">
        <v>1170</v>
      </c>
      <c r="E1831" s="76" t="s">
        <v>1403</v>
      </c>
      <c r="F1831" s="46">
        <v>46185</v>
      </c>
      <c r="G1831" s="46" t="str">
        <f t="shared" si="197"/>
        <v>文彪2026-6-12</v>
      </c>
      <c r="H1831" s="63"/>
      <c r="I1831" s="63"/>
      <c r="J1831" s="64"/>
      <c r="K1831" s="64"/>
      <c r="L1831" s="65" t="s">
        <v>73</v>
      </c>
      <c r="M1831" s="65"/>
      <c r="N1831" s="65"/>
      <c r="O1831" s="66">
        <v>8</v>
      </c>
      <c r="P1831" s="123"/>
      <c r="Q1831" s="68">
        <v>-8</v>
      </c>
      <c r="R1831" s="68"/>
      <c r="S1831" s="68"/>
      <c r="T1831" s="69">
        <f t="shared" si="195"/>
        <v>0</v>
      </c>
      <c r="U1831" s="68"/>
      <c r="V1831" s="70"/>
      <c r="W1831" s="70"/>
      <c r="X1831" s="71">
        <f t="shared" si="196"/>
        <v>0</v>
      </c>
      <c r="Y1831" s="72"/>
      <c r="Z1831" s="70"/>
      <c r="AA1831" s="68"/>
      <c r="AB1831" s="73"/>
      <c r="AC1831" s="70"/>
      <c r="AD1831" s="74"/>
      <c r="AE1831" s="68"/>
      <c r="AF1831" s="75"/>
    </row>
    <row r="1832" ht="28.5" customHeight="1" spans="1:32">
      <c r="A1832" s="61" t="s">
        <v>36</v>
      </c>
      <c r="B1832" s="61" t="s">
        <v>908</v>
      </c>
      <c r="C1832" s="61" t="s">
        <v>1373</v>
      </c>
      <c r="D1832" s="61" t="s">
        <v>1170</v>
      </c>
      <c r="E1832" s="76" t="s">
        <v>1403</v>
      </c>
      <c r="F1832" s="77">
        <v>46186</v>
      </c>
      <c r="G1832" s="46" t="str">
        <f t="shared" si="197"/>
        <v>文彪2026-6-13</v>
      </c>
      <c r="H1832" s="63"/>
      <c r="I1832" s="63"/>
      <c r="J1832" s="64"/>
      <c r="K1832" s="64"/>
      <c r="L1832" s="65"/>
      <c r="M1832" s="65"/>
      <c r="N1832" s="65"/>
      <c r="O1832" s="66"/>
      <c r="P1832" s="123"/>
      <c r="Q1832" s="68"/>
      <c r="R1832" s="68"/>
      <c r="S1832" s="68"/>
      <c r="T1832" s="69">
        <f t="shared" si="195"/>
        <v>0</v>
      </c>
      <c r="U1832" s="68"/>
      <c r="V1832" s="70"/>
      <c r="W1832" s="70"/>
      <c r="X1832" s="71">
        <f t="shared" si="196"/>
        <v>0</v>
      </c>
      <c r="Y1832" s="72"/>
      <c r="Z1832" s="70"/>
      <c r="AA1832" s="68"/>
      <c r="AB1832" s="73"/>
      <c r="AC1832" s="70"/>
      <c r="AD1832" s="74"/>
      <c r="AE1832" s="68"/>
      <c r="AF1832" s="80"/>
    </row>
    <row r="1833" ht="28.5" customHeight="1" spans="1:32">
      <c r="A1833" s="61" t="s">
        <v>36</v>
      </c>
      <c r="B1833" s="61" t="s">
        <v>908</v>
      </c>
      <c r="C1833" s="61" t="s">
        <v>1373</v>
      </c>
      <c r="D1833" s="61" t="s">
        <v>1170</v>
      </c>
      <c r="E1833" s="62" t="s">
        <v>1403</v>
      </c>
      <c r="F1833" s="77">
        <v>46187</v>
      </c>
      <c r="G1833" s="46" t="str">
        <f t="shared" si="197"/>
        <v>文彪2026-6-14</v>
      </c>
      <c r="H1833" s="63"/>
      <c r="I1833" s="63"/>
      <c r="J1833" s="64"/>
      <c r="K1833" s="64"/>
      <c r="L1833" s="65"/>
      <c r="M1833" s="65"/>
      <c r="N1833" s="65"/>
      <c r="O1833" s="66"/>
      <c r="P1833" s="123"/>
      <c r="Q1833" s="68"/>
      <c r="R1833" s="68"/>
      <c r="S1833" s="68"/>
      <c r="T1833" s="69">
        <f t="shared" si="195"/>
        <v>0</v>
      </c>
      <c r="U1833" s="68"/>
      <c r="V1833" s="70"/>
      <c r="W1833" s="70"/>
      <c r="X1833" s="71">
        <f t="shared" si="196"/>
        <v>0</v>
      </c>
      <c r="Y1833" s="72"/>
      <c r="Z1833" s="70"/>
      <c r="AA1833" s="68"/>
      <c r="AB1833" s="73"/>
      <c r="AC1833" s="70"/>
      <c r="AD1833" s="74"/>
      <c r="AE1833" s="68"/>
      <c r="AF1833" s="80"/>
    </row>
    <row r="1834" ht="28.5" customHeight="1" spans="1:32">
      <c r="A1834" s="61" t="s">
        <v>36</v>
      </c>
      <c r="B1834" s="61" t="s">
        <v>908</v>
      </c>
      <c r="C1834" s="61" t="s">
        <v>1373</v>
      </c>
      <c r="D1834" s="61" t="s">
        <v>1170</v>
      </c>
      <c r="E1834" s="76" t="s">
        <v>1403</v>
      </c>
      <c r="F1834" s="46">
        <v>46188</v>
      </c>
      <c r="G1834" s="46" t="str">
        <f t="shared" si="197"/>
        <v>文彪2026-6-15</v>
      </c>
      <c r="H1834" s="63" t="s">
        <v>1281</v>
      </c>
      <c r="I1834" s="63" t="s">
        <v>1414</v>
      </c>
      <c r="J1834" s="64"/>
      <c r="K1834" s="64"/>
      <c r="L1834" s="65"/>
      <c r="M1834" s="65"/>
      <c r="N1834" s="65"/>
      <c r="O1834" s="66">
        <v>8</v>
      </c>
      <c r="P1834" s="123"/>
      <c r="Q1834" s="68"/>
      <c r="R1834" s="68"/>
      <c r="S1834" s="68"/>
      <c r="T1834" s="69">
        <f t="shared" si="195"/>
        <v>8</v>
      </c>
      <c r="U1834" s="68"/>
      <c r="V1834" s="70"/>
      <c r="W1834" s="70"/>
      <c r="X1834" s="71">
        <f t="shared" si="196"/>
        <v>8</v>
      </c>
      <c r="Y1834" s="72"/>
      <c r="Z1834" s="70"/>
      <c r="AA1834" s="68">
        <v>2</v>
      </c>
      <c r="AB1834" s="73"/>
      <c r="AC1834" s="70"/>
      <c r="AD1834" s="74"/>
      <c r="AE1834" s="68"/>
      <c r="AF1834" s="75"/>
    </row>
    <row r="1835" ht="28.5" customHeight="1" spans="1:32">
      <c r="A1835" s="61" t="s">
        <v>36</v>
      </c>
      <c r="B1835" s="61" t="s">
        <v>908</v>
      </c>
      <c r="C1835" s="61" t="s">
        <v>1373</v>
      </c>
      <c r="D1835" s="61" t="s">
        <v>1170</v>
      </c>
      <c r="E1835" s="76" t="s">
        <v>1403</v>
      </c>
      <c r="F1835" s="46">
        <v>46189</v>
      </c>
      <c r="G1835" s="46" t="str">
        <f t="shared" si="197"/>
        <v>文彪2026-6-16</v>
      </c>
      <c r="H1835" s="63" t="s">
        <v>376</v>
      </c>
      <c r="I1835" s="63" t="s">
        <v>1241</v>
      </c>
      <c r="J1835" s="64"/>
      <c r="K1835" s="64"/>
      <c r="L1835" s="65"/>
      <c r="M1835" s="65"/>
      <c r="N1835" s="65"/>
      <c r="O1835" s="66">
        <v>8</v>
      </c>
      <c r="P1835" s="98"/>
      <c r="Q1835" s="68"/>
      <c r="R1835" s="68"/>
      <c r="S1835" s="68"/>
      <c r="T1835" s="69">
        <f t="shared" si="195"/>
        <v>8</v>
      </c>
      <c r="U1835" s="68"/>
      <c r="V1835" s="70"/>
      <c r="W1835" s="70"/>
      <c r="X1835" s="71">
        <f t="shared" si="196"/>
        <v>8</v>
      </c>
      <c r="Y1835" s="72"/>
      <c r="Z1835" s="70"/>
      <c r="AA1835" s="68">
        <v>2</v>
      </c>
      <c r="AB1835" s="73"/>
      <c r="AC1835" s="70"/>
      <c r="AD1835" s="74"/>
      <c r="AE1835" s="68"/>
      <c r="AF1835" s="80"/>
    </row>
    <row r="1836" ht="28.5" customHeight="1" spans="1:32">
      <c r="A1836" s="61" t="s">
        <v>36</v>
      </c>
      <c r="B1836" s="61" t="s">
        <v>908</v>
      </c>
      <c r="C1836" s="61" t="s">
        <v>1373</v>
      </c>
      <c r="D1836" s="61" t="s">
        <v>1170</v>
      </c>
      <c r="E1836" s="76" t="s">
        <v>1403</v>
      </c>
      <c r="F1836" s="46">
        <v>46190</v>
      </c>
      <c r="G1836" s="46" t="str">
        <f t="shared" si="197"/>
        <v>文彪2026-6-17</v>
      </c>
      <c r="H1836" s="63" t="s">
        <v>1415</v>
      </c>
      <c r="I1836" s="63" t="s">
        <v>1143</v>
      </c>
      <c r="J1836" s="64"/>
      <c r="K1836" s="64"/>
      <c r="L1836" s="65"/>
      <c r="M1836" s="65"/>
      <c r="N1836" s="65"/>
      <c r="O1836" s="66">
        <v>8</v>
      </c>
      <c r="P1836" s="123"/>
      <c r="Q1836" s="68"/>
      <c r="R1836" s="68"/>
      <c r="S1836" s="68"/>
      <c r="T1836" s="69">
        <f t="shared" si="195"/>
        <v>8</v>
      </c>
      <c r="U1836" s="68"/>
      <c r="V1836" s="70"/>
      <c r="W1836" s="70"/>
      <c r="X1836" s="71">
        <f t="shared" si="196"/>
        <v>8</v>
      </c>
      <c r="Y1836" s="72"/>
      <c r="Z1836" s="70"/>
      <c r="AA1836" s="68">
        <v>2</v>
      </c>
      <c r="AB1836" s="73"/>
      <c r="AC1836" s="70"/>
      <c r="AD1836" s="74"/>
      <c r="AE1836" s="68"/>
      <c r="AF1836" s="75"/>
    </row>
    <row r="1837" ht="28.5" customHeight="1" spans="1:32">
      <c r="A1837" s="61" t="s">
        <v>36</v>
      </c>
      <c r="B1837" s="61" t="s">
        <v>908</v>
      </c>
      <c r="C1837" s="61" t="s">
        <v>1373</v>
      </c>
      <c r="D1837" s="61" t="s">
        <v>1170</v>
      </c>
      <c r="E1837" s="76" t="s">
        <v>1403</v>
      </c>
      <c r="F1837" s="46">
        <v>46191</v>
      </c>
      <c r="G1837" s="46" t="str">
        <f t="shared" si="197"/>
        <v>文彪2026-6-18</v>
      </c>
      <c r="H1837" s="63" t="s">
        <v>959</v>
      </c>
      <c r="I1837" s="63" t="s">
        <v>1416</v>
      </c>
      <c r="J1837" s="64"/>
      <c r="K1837" s="64"/>
      <c r="L1837" s="65"/>
      <c r="M1837" s="65"/>
      <c r="N1837" s="65"/>
      <c r="O1837" s="66">
        <v>8</v>
      </c>
      <c r="P1837" s="123"/>
      <c r="Q1837" s="68"/>
      <c r="R1837" s="68"/>
      <c r="S1837" s="68"/>
      <c r="T1837" s="69">
        <f t="shared" si="195"/>
        <v>8</v>
      </c>
      <c r="U1837" s="68"/>
      <c r="V1837" s="70"/>
      <c r="W1837" s="70"/>
      <c r="X1837" s="71">
        <f t="shared" si="196"/>
        <v>8</v>
      </c>
      <c r="Y1837" s="72"/>
      <c r="Z1837" s="70"/>
      <c r="AA1837" s="68">
        <v>2</v>
      </c>
      <c r="AB1837" s="73"/>
      <c r="AC1837" s="70"/>
      <c r="AD1837" s="74"/>
      <c r="AE1837" s="68"/>
      <c r="AF1837" s="75"/>
    </row>
    <row r="1838" ht="28.5" customHeight="1" spans="1:32">
      <c r="A1838" s="61" t="s">
        <v>36</v>
      </c>
      <c r="B1838" s="61" t="s">
        <v>908</v>
      </c>
      <c r="C1838" s="61" t="s">
        <v>1373</v>
      </c>
      <c r="D1838" s="61" t="s">
        <v>1170</v>
      </c>
      <c r="E1838" s="76" t="s">
        <v>1403</v>
      </c>
      <c r="F1838" s="82">
        <v>46192</v>
      </c>
      <c r="G1838" s="46" t="str">
        <f t="shared" si="197"/>
        <v>文彪2026-6-19</v>
      </c>
      <c r="H1838" s="63"/>
      <c r="I1838" s="63"/>
      <c r="J1838" s="64"/>
      <c r="K1838" s="64"/>
      <c r="L1838" s="65"/>
      <c r="M1838" s="65"/>
      <c r="N1838" s="65"/>
      <c r="O1838" s="66"/>
      <c r="P1838" s="123"/>
      <c r="Q1838" s="68"/>
      <c r="R1838" s="68"/>
      <c r="S1838" s="68"/>
      <c r="T1838" s="69">
        <f t="shared" si="195"/>
        <v>0</v>
      </c>
      <c r="U1838" s="68"/>
      <c r="V1838" s="70"/>
      <c r="W1838" s="70"/>
      <c r="X1838" s="71">
        <f t="shared" si="196"/>
        <v>0</v>
      </c>
      <c r="Y1838" s="72"/>
      <c r="Z1838" s="70"/>
      <c r="AA1838" s="68"/>
      <c r="AB1838" s="73">
        <v>8</v>
      </c>
      <c r="AC1838" s="70"/>
      <c r="AD1838" s="74"/>
      <c r="AE1838" s="68"/>
      <c r="AF1838" s="75"/>
    </row>
    <row r="1839" ht="28.5" customHeight="1" spans="1:32">
      <c r="A1839" s="61" t="s">
        <v>36</v>
      </c>
      <c r="B1839" s="61" t="s">
        <v>908</v>
      </c>
      <c r="C1839" s="61" t="s">
        <v>1373</v>
      </c>
      <c r="D1839" s="61" t="s">
        <v>1170</v>
      </c>
      <c r="E1839" s="76" t="s">
        <v>1403</v>
      </c>
      <c r="F1839" s="77">
        <v>46193</v>
      </c>
      <c r="G1839" s="46" t="str">
        <f t="shared" si="197"/>
        <v>文彪2026-6-20</v>
      </c>
      <c r="H1839" s="63"/>
      <c r="I1839" s="63"/>
      <c r="J1839" s="64"/>
      <c r="K1839" s="64"/>
      <c r="L1839" s="65"/>
      <c r="M1839" s="65"/>
      <c r="N1839" s="65"/>
      <c r="O1839" s="66"/>
      <c r="P1839" s="123"/>
      <c r="Q1839" s="68"/>
      <c r="R1839" s="68"/>
      <c r="S1839" s="68"/>
      <c r="T1839" s="69">
        <f t="shared" si="195"/>
        <v>0</v>
      </c>
      <c r="U1839" s="68"/>
      <c r="V1839" s="70"/>
      <c r="W1839" s="70"/>
      <c r="X1839" s="71">
        <f t="shared" si="196"/>
        <v>0</v>
      </c>
      <c r="Y1839" s="72"/>
      <c r="Z1839" s="70"/>
      <c r="AA1839" s="68"/>
      <c r="AB1839" s="73"/>
      <c r="AC1839" s="70"/>
      <c r="AD1839" s="74"/>
      <c r="AE1839" s="68"/>
      <c r="AF1839" s="75"/>
    </row>
    <row r="1840" ht="28.5" customHeight="1" spans="1:32">
      <c r="A1840" s="61" t="s">
        <v>36</v>
      </c>
      <c r="B1840" s="61" t="s">
        <v>908</v>
      </c>
      <c r="C1840" s="61" t="s">
        <v>1373</v>
      </c>
      <c r="D1840" s="61" t="s">
        <v>1170</v>
      </c>
      <c r="E1840" s="62" t="s">
        <v>1403</v>
      </c>
      <c r="F1840" s="46">
        <v>46194</v>
      </c>
      <c r="G1840" s="46" t="str">
        <f t="shared" si="197"/>
        <v>文彪2026-6-21</v>
      </c>
      <c r="H1840" s="63" t="s">
        <v>1310</v>
      </c>
      <c r="I1840" s="63" t="s">
        <v>210</v>
      </c>
      <c r="J1840" s="64"/>
      <c r="K1840" s="64"/>
      <c r="L1840" s="65"/>
      <c r="M1840" s="65"/>
      <c r="N1840" s="65"/>
      <c r="O1840" s="66">
        <v>8</v>
      </c>
      <c r="P1840" s="123"/>
      <c r="Q1840" s="68"/>
      <c r="R1840" s="68"/>
      <c r="S1840" s="68"/>
      <c r="T1840" s="69">
        <f t="shared" si="195"/>
        <v>8</v>
      </c>
      <c r="U1840" s="68"/>
      <c r="V1840" s="70"/>
      <c r="W1840" s="70"/>
      <c r="X1840" s="71">
        <f t="shared" si="196"/>
        <v>8</v>
      </c>
      <c r="Y1840" s="72"/>
      <c r="Z1840" s="70"/>
      <c r="AA1840" s="68">
        <v>2</v>
      </c>
      <c r="AB1840" s="73"/>
      <c r="AC1840" s="70"/>
      <c r="AD1840" s="74"/>
      <c r="AE1840" s="68"/>
      <c r="AF1840" s="75"/>
    </row>
    <row r="1841" ht="28.5" customHeight="1" spans="1:33">
      <c r="A1841" s="61" t="s">
        <v>36</v>
      </c>
      <c r="B1841" s="61" t="s">
        <v>908</v>
      </c>
      <c r="C1841" s="61" t="s">
        <v>1373</v>
      </c>
      <c r="D1841" s="61" t="s">
        <v>1170</v>
      </c>
      <c r="E1841" s="76" t="s">
        <v>1403</v>
      </c>
      <c r="F1841" s="46">
        <v>46195</v>
      </c>
      <c r="G1841" s="46" t="str">
        <f t="shared" si="197"/>
        <v>文彪2026-6-22</v>
      </c>
      <c r="H1841" s="63"/>
      <c r="I1841" s="63"/>
      <c r="J1841" s="64"/>
      <c r="K1841" s="64"/>
      <c r="L1841" s="65"/>
      <c r="M1841" s="65"/>
      <c r="N1841" s="65"/>
      <c r="O1841" s="66"/>
      <c r="P1841" s="123"/>
      <c r="Q1841" s="68"/>
      <c r="R1841" s="68"/>
      <c r="S1841" s="68"/>
      <c r="T1841" s="69">
        <f t="shared" si="195"/>
        <v>0</v>
      </c>
      <c r="U1841" s="68"/>
      <c r="V1841" s="70"/>
      <c r="W1841" s="70"/>
      <c r="X1841" s="71">
        <f t="shared" si="196"/>
        <v>0</v>
      </c>
      <c r="Y1841" s="72"/>
      <c r="Z1841" s="70"/>
      <c r="AA1841" s="68"/>
      <c r="AB1841" s="73"/>
      <c r="AC1841" s="70"/>
      <c r="AD1841" s="74"/>
      <c r="AE1841" s="68"/>
      <c r="AF1841" s="75"/>
    </row>
    <row r="1842" ht="28.5" customHeight="1" spans="1:33">
      <c r="A1842" s="61" t="s">
        <v>36</v>
      </c>
      <c r="B1842" s="61" t="s">
        <v>908</v>
      </c>
      <c r="C1842" s="61" t="s">
        <v>1373</v>
      </c>
      <c r="D1842" s="61" t="s">
        <v>1170</v>
      </c>
      <c r="E1842" s="76" t="s">
        <v>1403</v>
      </c>
      <c r="F1842" s="46">
        <v>46196</v>
      </c>
      <c r="G1842" s="46" t="str">
        <f t="shared" si="197"/>
        <v>文彪2026-6-23</v>
      </c>
      <c r="H1842" s="63"/>
      <c r="I1842" s="63"/>
      <c r="J1842" s="64"/>
      <c r="K1842" s="64"/>
      <c r="L1842" s="65"/>
      <c r="M1842" s="65"/>
      <c r="N1842" s="65"/>
      <c r="O1842" s="66"/>
      <c r="P1842" s="123"/>
      <c r="Q1842" s="68"/>
      <c r="R1842" s="68"/>
      <c r="S1842" s="68"/>
      <c r="T1842" s="69">
        <f t="shared" si="195"/>
        <v>0</v>
      </c>
      <c r="U1842" s="68"/>
      <c r="V1842" s="70"/>
      <c r="W1842" s="70"/>
      <c r="X1842" s="71">
        <f t="shared" si="196"/>
        <v>0</v>
      </c>
      <c r="Y1842" s="72"/>
      <c r="Z1842" s="70"/>
      <c r="AA1842" s="68"/>
      <c r="AB1842" s="73"/>
      <c r="AC1842" s="70"/>
      <c r="AD1842" s="74"/>
      <c r="AE1842" s="68"/>
      <c r="AF1842" s="75"/>
    </row>
    <row r="1843" ht="28.5" customHeight="1" spans="1:33">
      <c r="A1843" s="61" t="s">
        <v>36</v>
      </c>
      <c r="B1843" s="61" t="s">
        <v>908</v>
      </c>
      <c r="C1843" s="61" t="s">
        <v>1373</v>
      </c>
      <c r="D1843" s="61" t="s">
        <v>1170</v>
      </c>
      <c r="E1843" s="76" t="s">
        <v>1403</v>
      </c>
      <c r="F1843" s="46">
        <v>46197</v>
      </c>
      <c r="G1843" s="46" t="str">
        <f t="shared" si="197"/>
        <v>文彪2026-6-24</v>
      </c>
      <c r="H1843" s="63"/>
      <c r="I1843" s="63"/>
      <c r="J1843" s="64"/>
      <c r="K1843" s="64"/>
      <c r="L1843" s="65"/>
      <c r="M1843" s="65"/>
      <c r="N1843" s="65"/>
      <c r="O1843" s="66"/>
      <c r="P1843" s="123"/>
      <c r="Q1843" s="68"/>
      <c r="R1843" s="68"/>
      <c r="S1843" s="68"/>
      <c r="T1843" s="69">
        <f t="shared" si="195"/>
        <v>0</v>
      </c>
      <c r="U1843" s="68"/>
      <c r="V1843" s="70"/>
      <c r="W1843" s="70"/>
      <c r="X1843" s="71">
        <f t="shared" si="196"/>
        <v>0</v>
      </c>
      <c r="Y1843" s="72"/>
      <c r="Z1843" s="70"/>
      <c r="AA1843" s="68"/>
      <c r="AB1843" s="73"/>
      <c r="AC1843" s="70"/>
      <c r="AD1843" s="74"/>
      <c r="AE1843" s="68"/>
      <c r="AF1843" s="75"/>
    </row>
    <row r="1844" ht="28.5" customHeight="1" spans="1:33">
      <c r="A1844" s="61" t="s">
        <v>36</v>
      </c>
      <c r="B1844" s="61" t="s">
        <v>908</v>
      </c>
      <c r="C1844" s="61" t="s">
        <v>1373</v>
      </c>
      <c r="D1844" s="61" t="s">
        <v>1170</v>
      </c>
      <c r="E1844" s="76" t="s">
        <v>1403</v>
      </c>
      <c r="F1844" s="46">
        <v>46198</v>
      </c>
      <c r="G1844" s="46" t="str">
        <f t="shared" si="197"/>
        <v>文彪2026-6-25</v>
      </c>
      <c r="H1844" s="63"/>
      <c r="I1844" s="63"/>
      <c r="J1844" s="64"/>
      <c r="K1844" s="64"/>
      <c r="L1844" s="65"/>
      <c r="M1844" s="65"/>
      <c r="N1844" s="65"/>
      <c r="O1844" s="66"/>
      <c r="P1844" s="123"/>
      <c r="Q1844" s="68"/>
      <c r="R1844" s="68"/>
      <c r="S1844" s="68"/>
      <c r="T1844" s="69">
        <f t="shared" si="195"/>
        <v>0</v>
      </c>
      <c r="U1844" s="68"/>
      <c r="V1844" s="70"/>
      <c r="W1844" s="70"/>
      <c r="X1844" s="71">
        <f t="shared" si="196"/>
        <v>0</v>
      </c>
      <c r="Y1844" s="72"/>
      <c r="Z1844" s="70"/>
      <c r="AA1844" s="68"/>
      <c r="AB1844" s="73"/>
      <c r="AC1844" s="70"/>
      <c r="AD1844" s="74"/>
      <c r="AE1844" s="68"/>
      <c r="AF1844" s="75"/>
    </row>
    <row r="1845" ht="28.5" customHeight="1" spans="1:33">
      <c r="A1845" s="61" t="s">
        <v>36</v>
      </c>
      <c r="B1845" s="61" t="s">
        <v>908</v>
      </c>
      <c r="C1845" s="61" t="s">
        <v>1373</v>
      </c>
      <c r="D1845" s="61" t="s">
        <v>1170</v>
      </c>
      <c r="E1845" s="76" t="s">
        <v>1403</v>
      </c>
      <c r="F1845" s="46">
        <v>46199</v>
      </c>
      <c r="G1845" s="46" t="str">
        <f t="shared" si="197"/>
        <v>文彪2026-6-26</v>
      </c>
      <c r="H1845" s="63"/>
      <c r="I1845" s="63"/>
      <c r="J1845" s="64"/>
      <c r="K1845" s="64"/>
      <c r="L1845" s="65"/>
      <c r="M1845" s="65"/>
      <c r="N1845" s="65"/>
      <c r="O1845" s="66"/>
      <c r="P1845" s="123"/>
      <c r="Q1845" s="68"/>
      <c r="R1845" s="68"/>
      <c r="S1845" s="68"/>
      <c r="T1845" s="69">
        <f t="shared" si="195"/>
        <v>0</v>
      </c>
      <c r="U1845" s="68"/>
      <c r="V1845" s="70"/>
      <c r="W1845" s="70"/>
      <c r="X1845" s="71">
        <f t="shared" si="196"/>
        <v>0</v>
      </c>
      <c r="Y1845" s="72"/>
      <c r="Z1845" s="70"/>
      <c r="AA1845" s="68"/>
      <c r="AB1845" s="73"/>
      <c r="AC1845" s="70"/>
      <c r="AD1845" s="74"/>
      <c r="AE1845" s="68"/>
      <c r="AF1845" s="75"/>
    </row>
    <row r="1846" ht="28.5" customHeight="1" spans="1:33">
      <c r="A1846" s="61" t="s">
        <v>36</v>
      </c>
      <c r="B1846" s="61" t="s">
        <v>908</v>
      </c>
      <c r="C1846" s="61" t="s">
        <v>1373</v>
      </c>
      <c r="D1846" s="61" t="s">
        <v>1170</v>
      </c>
      <c r="E1846" s="76" t="s">
        <v>1403</v>
      </c>
      <c r="F1846" s="46">
        <v>46200</v>
      </c>
      <c r="G1846" s="46" t="str">
        <f t="shared" si="197"/>
        <v>文彪2026-6-27</v>
      </c>
      <c r="H1846" s="63"/>
      <c r="I1846" s="63"/>
      <c r="J1846" s="64"/>
      <c r="K1846" s="64"/>
      <c r="L1846" s="65"/>
      <c r="M1846" s="65"/>
      <c r="N1846" s="79"/>
      <c r="O1846" s="66"/>
      <c r="P1846" s="123"/>
      <c r="Q1846" s="68"/>
      <c r="R1846" s="68"/>
      <c r="S1846" s="68"/>
      <c r="T1846" s="69">
        <f t="shared" si="195"/>
        <v>0</v>
      </c>
      <c r="U1846" s="68"/>
      <c r="V1846" s="70"/>
      <c r="W1846" s="70"/>
      <c r="X1846" s="71">
        <f t="shared" si="196"/>
        <v>0</v>
      </c>
      <c r="Y1846" s="72"/>
      <c r="Z1846" s="70"/>
      <c r="AA1846" s="68"/>
      <c r="AB1846" s="73"/>
      <c r="AC1846" s="70"/>
      <c r="AD1846" s="74"/>
      <c r="AE1846" s="68"/>
      <c r="AF1846" s="75"/>
    </row>
    <row r="1847" ht="28.5" customHeight="1" spans="1:33">
      <c r="A1847" s="61" t="s">
        <v>36</v>
      </c>
      <c r="B1847" s="61" t="s">
        <v>908</v>
      </c>
      <c r="C1847" s="61" t="s">
        <v>1373</v>
      </c>
      <c r="D1847" s="61" t="s">
        <v>1170</v>
      </c>
      <c r="E1847" s="62" t="s">
        <v>1403</v>
      </c>
      <c r="F1847" s="46">
        <v>46201</v>
      </c>
      <c r="G1847" s="46" t="str">
        <f t="shared" si="197"/>
        <v>文彪2026-6-28</v>
      </c>
      <c r="H1847" s="63"/>
      <c r="I1847" s="63"/>
      <c r="J1847" s="64"/>
      <c r="K1847" s="64"/>
      <c r="L1847" s="65"/>
      <c r="M1847" s="65"/>
      <c r="N1847" s="65"/>
      <c r="O1847" s="66"/>
      <c r="P1847" s="123"/>
      <c r="Q1847" s="68"/>
      <c r="R1847" s="68"/>
      <c r="S1847" s="68"/>
      <c r="T1847" s="69">
        <f t="shared" si="195"/>
        <v>0</v>
      </c>
      <c r="U1847" s="68"/>
      <c r="V1847" s="70"/>
      <c r="W1847" s="70"/>
      <c r="X1847" s="71">
        <f t="shared" si="196"/>
        <v>0</v>
      </c>
      <c r="Y1847" s="72"/>
      <c r="Z1847" s="70"/>
      <c r="AA1847" s="68"/>
      <c r="AB1847" s="73"/>
      <c r="AC1847" s="70"/>
      <c r="AD1847" s="74"/>
      <c r="AE1847" s="68"/>
      <c r="AF1847" s="75"/>
    </row>
    <row r="1848" ht="28.5" customHeight="1" spans="1:33">
      <c r="A1848" s="61" t="s">
        <v>36</v>
      </c>
      <c r="B1848" s="61" t="s">
        <v>908</v>
      </c>
      <c r="C1848" s="61" t="s">
        <v>1373</v>
      </c>
      <c r="D1848" s="61" t="s">
        <v>1170</v>
      </c>
      <c r="E1848" s="76" t="s">
        <v>1403</v>
      </c>
      <c r="F1848" s="46">
        <v>46202</v>
      </c>
      <c r="G1848" s="46" t="str">
        <f t="shared" si="197"/>
        <v>文彪2026-6-29</v>
      </c>
      <c r="H1848" s="63"/>
      <c r="I1848" s="63"/>
      <c r="J1848" s="64"/>
      <c r="K1848" s="64"/>
      <c r="L1848" s="65"/>
      <c r="M1848" s="65"/>
      <c r="N1848" s="79"/>
      <c r="O1848" s="66"/>
      <c r="P1848" s="123"/>
      <c r="Q1848" s="68"/>
      <c r="R1848" s="68"/>
      <c r="S1848" s="68"/>
      <c r="T1848" s="69">
        <f t="shared" si="195"/>
        <v>0</v>
      </c>
      <c r="U1848" s="68"/>
      <c r="V1848" s="70"/>
      <c r="W1848" s="70"/>
      <c r="X1848" s="71">
        <f t="shared" si="196"/>
        <v>0</v>
      </c>
      <c r="Y1848" s="72"/>
      <c r="Z1848" s="70"/>
      <c r="AA1848" s="68"/>
      <c r="AB1848" s="73"/>
      <c r="AC1848" s="70"/>
      <c r="AD1848" s="74"/>
      <c r="AE1848" s="68"/>
      <c r="AF1848" s="75"/>
    </row>
    <row r="1849" s="3" customFormat="1" ht="28.5" customHeight="1" spans="1:33">
      <c r="A1849" s="61" t="s">
        <v>36</v>
      </c>
      <c r="B1849" s="61" t="s">
        <v>908</v>
      </c>
      <c r="C1849" s="61" t="s">
        <v>1373</v>
      </c>
      <c r="D1849" s="61" t="s">
        <v>1170</v>
      </c>
      <c r="E1849" s="76" t="s">
        <v>1403</v>
      </c>
      <c r="F1849" s="46">
        <v>46203</v>
      </c>
      <c r="G1849" s="46" t="str">
        <f t="shared" si="197"/>
        <v>文彪2026-6-30</v>
      </c>
      <c r="H1849" s="63"/>
      <c r="I1849" s="63"/>
      <c r="J1849" s="64"/>
      <c r="K1849" s="64"/>
      <c r="L1849" s="65"/>
      <c r="M1849" s="65"/>
      <c r="N1849" s="65"/>
      <c r="O1849" s="66"/>
      <c r="P1849" s="123"/>
      <c r="Q1849" s="68"/>
      <c r="R1849" s="68"/>
      <c r="S1849" s="68"/>
      <c r="T1849" s="69">
        <f t="shared" si="195"/>
        <v>0</v>
      </c>
      <c r="U1849" s="68"/>
      <c r="V1849" s="70"/>
      <c r="W1849" s="70"/>
      <c r="X1849" s="71">
        <f t="shared" si="196"/>
        <v>0</v>
      </c>
      <c r="Y1849" s="72"/>
      <c r="Z1849" s="70"/>
      <c r="AA1849" s="68"/>
      <c r="AB1849" s="73"/>
      <c r="AC1849" s="70"/>
      <c r="AD1849" s="74"/>
      <c r="AE1849" s="68"/>
      <c r="AF1849" s="75"/>
      <c r="AG1849" s="15"/>
    </row>
    <row r="1850" s="3" customFormat="1" ht="28.5" customHeight="1" spans="1:33">
      <c r="A1850" s="61" t="s">
        <v>36</v>
      </c>
      <c r="B1850" s="61" t="s">
        <v>908</v>
      </c>
      <c r="C1850" s="61" t="s">
        <v>1373</v>
      </c>
      <c r="D1850" s="61" t="s">
        <v>1170</v>
      </c>
      <c r="E1850" s="76" t="s">
        <v>1403</v>
      </c>
      <c r="F1850" s="46">
        <v>46204</v>
      </c>
      <c r="G1850" s="46" t="str">
        <f t="shared" si="197"/>
        <v>文彪2026-7-1</v>
      </c>
      <c r="H1850" s="63"/>
      <c r="I1850" s="63"/>
      <c r="J1850" s="64"/>
      <c r="K1850" s="64"/>
      <c r="L1850" s="65"/>
      <c r="M1850" s="65"/>
      <c r="N1850" s="65"/>
      <c r="O1850" s="66"/>
      <c r="P1850" s="123"/>
      <c r="Q1850" s="68"/>
      <c r="R1850" s="68"/>
      <c r="S1850" s="68"/>
      <c r="T1850" s="69">
        <f t="shared" si="195"/>
        <v>0</v>
      </c>
      <c r="U1850" s="68"/>
      <c r="V1850" s="70"/>
      <c r="W1850" s="70"/>
      <c r="X1850" s="71">
        <f t="shared" si="196"/>
        <v>0</v>
      </c>
      <c r="Y1850" s="72"/>
      <c r="Z1850" s="70"/>
      <c r="AA1850" s="68"/>
      <c r="AB1850" s="73"/>
      <c r="AC1850" s="70"/>
      <c r="AD1850" s="74"/>
      <c r="AE1850" s="68"/>
      <c r="AF1850" s="75"/>
      <c r="AG1850" s="15"/>
    </row>
    <row r="1851" ht="28.5" customHeight="1" spans="1:33">
      <c r="A1851" s="84" t="s">
        <v>36</v>
      </c>
      <c r="B1851" s="84" t="s">
        <v>908</v>
      </c>
      <c r="C1851" s="84" t="s">
        <v>1373</v>
      </c>
      <c r="D1851" s="84" t="s">
        <v>1170</v>
      </c>
      <c r="E1851" s="85" t="s">
        <v>1403</v>
      </c>
      <c r="F1851" s="86">
        <v>46235</v>
      </c>
      <c r="G1851" s="46" t="str">
        <f t="shared" si="197"/>
        <v>文彪2026-8-1</v>
      </c>
      <c r="H1851" s="63"/>
      <c r="I1851" s="63"/>
      <c r="J1851" s="64"/>
      <c r="K1851" s="64"/>
      <c r="L1851" s="65"/>
      <c r="M1851" s="65"/>
      <c r="N1851" s="91"/>
      <c r="O1851" s="66"/>
      <c r="P1851" s="87"/>
      <c r="Q1851" s="87"/>
      <c r="R1851" s="87"/>
      <c r="S1851" s="87"/>
      <c r="T1851" s="69">
        <f t="shared" si="195"/>
        <v>0</v>
      </c>
      <c r="U1851" s="87"/>
      <c r="V1851" s="87"/>
      <c r="W1851" s="87"/>
      <c r="X1851" s="71">
        <f t="shared" si="196"/>
        <v>0</v>
      </c>
      <c r="Y1851" s="88"/>
      <c r="Z1851" s="87"/>
      <c r="AA1851" s="87"/>
      <c r="AB1851" s="87"/>
      <c r="AC1851" s="87"/>
      <c r="AD1851" s="89"/>
      <c r="AE1851" s="87"/>
      <c r="AF1851" s="90"/>
    </row>
    <row r="1852" ht="28.5" customHeight="1" spans="1:33">
      <c r="A1852" s="44" t="s">
        <v>36</v>
      </c>
      <c r="B1852" s="44" t="s">
        <v>908</v>
      </c>
      <c r="C1852" s="44" t="s">
        <v>1373</v>
      </c>
      <c r="D1852" s="44" t="s">
        <v>1275</v>
      </c>
      <c r="E1852" s="44" t="s">
        <v>1417</v>
      </c>
      <c r="F1852" s="45">
        <v>46173</v>
      </c>
      <c r="G1852" s="46" t="str">
        <f t="shared" si="197"/>
        <v>王维财2026-5-31</v>
      </c>
      <c r="H1852" s="112"/>
      <c r="I1852" s="112"/>
      <c r="J1852" s="113"/>
      <c r="K1852" s="113"/>
      <c r="L1852" s="113"/>
      <c r="M1852" s="114"/>
      <c r="N1852" s="114"/>
      <c r="O1852" s="115">
        <f t="shared" ref="O1852:AE1852" si="198">SUM(O1853:O1884)</f>
        <v>128</v>
      </c>
      <c r="P1852" s="116">
        <f t="shared" si="198"/>
        <v>0</v>
      </c>
      <c r="Q1852" s="117">
        <f t="shared" si="198"/>
        <v>-6.5</v>
      </c>
      <c r="R1852" s="117">
        <f t="shared" si="198"/>
        <v>0</v>
      </c>
      <c r="S1852" s="53">
        <f t="shared" si="198"/>
        <v>0</v>
      </c>
      <c r="T1852" s="118">
        <f t="shared" si="198"/>
        <v>121.5</v>
      </c>
      <c r="U1852" s="55">
        <f t="shared" si="198"/>
        <v>0</v>
      </c>
      <c r="V1852" s="118">
        <f t="shared" si="198"/>
        <v>7</v>
      </c>
      <c r="W1852" s="118">
        <f t="shared" si="198"/>
        <v>0</v>
      </c>
      <c r="X1852" s="119">
        <f t="shared" si="198"/>
        <v>128.5</v>
      </c>
      <c r="Y1852" s="120">
        <f t="shared" si="198"/>
        <v>0</v>
      </c>
      <c r="Z1852" s="118">
        <f t="shared" si="198"/>
        <v>0</v>
      </c>
      <c r="AA1852" s="121">
        <f t="shared" si="198"/>
        <v>46</v>
      </c>
      <c r="AB1852" s="118">
        <f t="shared" si="198"/>
        <v>8</v>
      </c>
      <c r="AC1852" s="118">
        <f t="shared" si="198"/>
        <v>0</v>
      </c>
      <c r="AD1852" s="122">
        <f t="shared" si="198"/>
        <v>0</v>
      </c>
      <c r="AE1852" s="121">
        <f t="shared" si="198"/>
        <v>0</v>
      </c>
      <c r="AF1852" s="60"/>
    </row>
    <row r="1853" ht="28.5" customHeight="1" spans="1:33">
      <c r="A1853" s="61" t="s">
        <v>36</v>
      </c>
      <c r="B1853" s="61" t="s">
        <v>908</v>
      </c>
      <c r="C1853" s="61" t="s">
        <v>1373</v>
      </c>
      <c r="D1853" s="61" t="s">
        <v>1275</v>
      </c>
      <c r="E1853" s="62" t="s">
        <v>1417</v>
      </c>
      <c r="F1853" s="46">
        <v>46174</v>
      </c>
      <c r="G1853" s="46" t="str">
        <f t="shared" si="197"/>
        <v>王维财2026-6-1</v>
      </c>
      <c r="H1853" s="63" t="s">
        <v>1418</v>
      </c>
      <c r="I1853" s="63" t="s">
        <v>1419</v>
      </c>
      <c r="J1853" s="64"/>
      <c r="K1853" s="64"/>
      <c r="L1853" s="65" t="s">
        <v>102</v>
      </c>
      <c r="M1853" s="65"/>
      <c r="N1853" s="65"/>
      <c r="O1853" s="66">
        <v>8</v>
      </c>
      <c r="P1853" s="127"/>
      <c r="Q1853" s="68">
        <v>-2</v>
      </c>
      <c r="R1853" s="68"/>
      <c r="S1853" s="68"/>
      <c r="T1853" s="69">
        <f t="shared" ref="T1853:T1884" si="199">SUM(O1853:S1853)</f>
        <v>6</v>
      </c>
      <c r="U1853" s="68"/>
      <c r="V1853" s="70"/>
      <c r="W1853" s="70"/>
      <c r="X1853" s="71">
        <f t="shared" ref="X1853:X1884" si="200">SUM(T1853:W1853)</f>
        <v>6</v>
      </c>
      <c r="Y1853" s="72"/>
      <c r="Z1853" s="70"/>
      <c r="AA1853" s="68">
        <v>2</v>
      </c>
      <c r="AB1853" s="73"/>
      <c r="AC1853" s="70"/>
      <c r="AD1853" s="74"/>
      <c r="AE1853" s="68"/>
      <c r="AF1853" s="75"/>
    </row>
    <row r="1854" ht="28.5" customHeight="1" spans="1:33">
      <c r="A1854" s="61" t="s">
        <v>36</v>
      </c>
      <c r="B1854" s="61" t="s">
        <v>908</v>
      </c>
      <c r="C1854" s="61" t="s">
        <v>1373</v>
      </c>
      <c r="D1854" s="61" t="s">
        <v>1275</v>
      </c>
      <c r="E1854" s="62" t="s">
        <v>1417</v>
      </c>
      <c r="F1854" s="46">
        <v>46175</v>
      </c>
      <c r="G1854" s="46" t="str">
        <f t="shared" si="197"/>
        <v>王维财2026-6-2</v>
      </c>
      <c r="H1854" s="63" t="s">
        <v>1420</v>
      </c>
      <c r="I1854" s="63" t="s">
        <v>1421</v>
      </c>
      <c r="J1854" s="64"/>
      <c r="K1854" s="64"/>
      <c r="L1854" s="65"/>
      <c r="M1854" s="65"/>
      <c r="N1854" s="65"/>
      <c r="O1854" s="66">
        <v>8</v>
      </c>
      <c r="P1854" s="127"/>
      <c r="Q1854" s="68"/>
      <c r="R1854" s="68"/>
      <c r="S1854" s="68"/>
      <c r="T1854" s="69">
        <f t="shared" si="199"/>
        <v>8</v>
      </c>
      <c r="U1854" s="68"/>
      <c r="V1854" s="70">
        <v>2.5</v>
      </c>
      <c r="W1854" s="70"/>
      <c r="X1854" s="71">
        <f t="shared" si="200"/>
        <v>10.5</v>
      </c>
      <c r="Y1854" s="72"/>
      <c r="Z1854" s="70"/>
      <c r="AA1854" s="68">
        <v>4</v>
      </c>
      <c r="AB1854" s="73"/>
      <c r="AC1854" s="70"/>
      <c r="AD1854" s="74"/>
      <c r="AE1854" s="68"/>
      <c r="AF1854" s="75"/>
    </row>
    <row r="1855" ht="28.5" customHeight="1" spans="1:33">
      <c r="A1855" s="61" t="s">
        <v>36</v>
      </c>
      <c r="B1855" s="61" t="s">
        <v>908</v>
      </c>
      <c r="C1855" s="61" t="s">
        <v>1373</v>
      </c>
      <c r="D1855" s="61" t="s">
        <v>1275</v>
      </c>
      <c r="E1855" s="62" t="s">
        <v>1417</v>
      </c>
      <c r="F1855" s="46">
        <v>46176</v>
      </c>
      <c r="G1855" s="46" t="str">
        <f t="shared" si="197"/>
        <v>王维财2026-6-3</v>
      </c>
      <c r="H1855" s="63" t="s">
        <v>1422</v>
      </c>
      <c r="I1855" s="63" t="s">
        <v>983</v>
      </c>
      <c r="J1855" s="64"/>
      <c r="K1855" s="64"/>
      <c r="L1855" s="65"/>
      <c r="M1855" s="65"/>
      <c r="N1855" s="65"/>
      <c r="O1855" s="66">
        <v>8</v>
      </c>
      <c r="P1855" s="127"/>
      <c r="Q1855" s="68"/>
      <c r="R1855" s="68"/>
      <c r="S1855" s="68"/>
      <c r="T1855" s="69">
        <f t="shared" si="199"/>
        <v>8</v>
      </c>
      <c r="U1855" s="68"/>
      <c r="V1855" s="70"/>
      <c r="W1855" s="70"/>
      <c r="X1855" s="71">
        <f t="shared" si="200"/>
        <v>8</v>
      </c>
      <c r="Y1855" s="72"/>
      <c r="Z1855" s="70"/>
      <c r="AA1855" s="68">
        <v>2</v>
      </c>
      <c r="AB1855" s="73"/>
      <c r="AC1855" s="70"/>
      <c r="AD1855" s="74"/>
      <c r="AE1855" s="68"/>
      <c r="AF1855" s="75"/>
    </row>
    <row r="1856" ht="28.5" customHeight="1" spans="1:33">
      <c r="A1856" s="61" t="s">
        <v>36</v>
      </c>
      <c r="B1856" s="61" t="s">
        <v>908</v>
      </c>
      <c r="C1856" s="61" t="s">
        <v>1373</v>
      </c>
      <c r="D1856" s="61" t="s">
        <v>1275</v>
      </c>
      <c r="E1856" s="62" t="s">
        <v>1417</v>
      </c>
      <c r="F1856" s="46">
        <v>46177</v>
      </c>
      <c r="G1856" s="46" t="str">
        <f t="shared" si="197"/>
        <v>王维财2026-6-4</v>
      </c>
      <c r="H1856" s="63" t="s">
        <v>1423</v>
      </c>
      <c r="I1856" s="63" t="s">
        <v>963</v>
      </c>
      <c r="J1856" s="64"/>
      <c r="K1856" s="64"/>
      <c r="L1856" s="65"/>
      <c r="M1856" s="65"/>
      <c r="N1856" s="65"/>
      <c r="O1856" s="66">
        <v>8</v>
      </c>
      <c r="P1856" s="127"/>
      <c r="Q1856" s="68"/>
      <c r="R1856" s="68"/>
      <c r="S1856" s="68"/>
      <c r="T1856" s="69">
        <f t="shared" si="199"/>
        <v>8</v>
      </c>
      <c r="U1856" s="68"/>
      <c r="V1856" s="70"/>
      <c r="W1856" s="70"/>
      <c r="X1856" s="71">
        <f t="shared" si="200"/>
        <v>8</v>
      </c>
      <c r="Y1856" s="72"/>
      <c r="Z1856" s="70"/>
      <c r="AA1856" s="68">
        <v>2</v>
      </c>
      <c r="AB1856" s="73"/>
      <c r="AC1856" s="70"/>
      <c r="AD1856" s="74"/>
      <c r="AE1856" s="68"/>
      <c r="AF1856" s="75"/>
    </row>
    <row r="1857" ht="28.5" customHeight="1" spans="1:32">
      <c r="A1857" s="61" t="s">
        <v>36</v>
      </c>
      <c r="B1857" s="61" t="s">
        <v>908</v>
      </c>
      <c r="C1857" s="61" t="s">
        <v>1373</v>
      </c>
      <c r="D1857" s="61" t="s">
        <v>1275</v>
      </c>
      <c r="E1857" s="62" t="s">
        <v>1417</v>
      </c>
      <c r="F1857" s="46">
        <v>46178</v>
      </c>
      <c r="G1857" s="46" t="str">
        <f t="shared" si="197"/>
        <v>王维财2026-6-5</v>
      </c>
      <c r="H1857" s="63" t="s">
        <v>1424</v>
      </c>
      <c r="I1857" s="63" t="s">
        <v>1425</v>
      </c>
      <c r="J1857" s="64"/>
      <c r="K1857" s="64"/>
      <c r="L1857" s="65"/>
      <c r="M1857" s="65"/>
      <c r="N1857" s="65"/>
      <c r="O1857" s="66">
        <v>8</v>
      </c>
      <c r="P1857" s="127"/>
      <c r="Q1857" s="68"/>
      <c r="R1857" s="68"/>
      <c r="S1857" s="68"/>
      <c r="T1857" s="69">
        <f t="shared" si="199"/>
        <v>8</v>
      </c>
      <c r="U1857" s="68"/>
      <c r="V1857" s="70">
        <v>0.5</v>
      </c>
      <c r="W1857" s="70"/>
      <c r="X1857" s="71">
        <f t="shared" si="200"/>
        <v>8.5</v>
      </c>
      <c r="Y1857" s="72"/>
      <c r="Z1857" s="70"/>
      <c r="AA1857" s="68">
        <v>2</v>
      </c>
      <c r="AB1857" s="73"/>
      <c r="AC1857" s="70"/>
      <c r="AD1857" s="74"/>
      <c r="AE1857" s="68"/>
      <c r="AF1857" s="75"/>
    </row>
    <row r="1858" ht="28.5" customHeight="1" spans="1:32">
      <c r="A1858" s="61" t="s">
        <v>36</v>
      </c>
      <c r="B1858" s="61" t="s">
        <v>908</v>
      </c>
      <c r="C1858" s="61" t="s">
        <v>1373</v>
      </c>
      <c r="D1858" s="61" t="s">
        <v>1275</v>
      </c>
      <c r="E1858" s="62" t="s">
        <v>1417</v>
      </c>
      <c r="F1858" s="46">
        <v>46179</v>
      </c>
      <c r="G1858" s="46" t="str">
        <f t="shared" si="197"/>
        <v>王维财2026-6-6</v>
      </c>
      <c r="H1858" s="63" t="s">
        <v>1426</v>
      </c>
      <c r="I1858" s="63" t="s">
        <v>823</v>
      </c>
      <c r="J1858" s="64"/>
      <c r="K1858" s="64"/>
      <c r="L1858" s="65" t="s">
        <v>245</v>
      </c>
      <c r="M1858" s="65"/>
      <c r="N1858" s="65"/>
      <c r="O1858" s="66">
        <v>8</v>
      </c>
      <c r="P1858" s="127"/>
      <c r="Q1858" s="68">
        <v>-4.5</v>
      </c>
      <c r="R1858" s="68"/>
      <c r="S1858" s="68"/>
      <c r="T1858" s="69">
        <f t="shared" si="199"/>
        <v>3.5</v>
      </c>
      <c r="U1858" s="68"/>
      <c r="V1858" s="70"/>
      <c r="W1858" s="70"/>
      <c r="X1858" s="71">
        <f t="shared" si="200"/>
        <v>3.5</v>
      </c>
      <c r="Y1858" s="72"/>
      <c r="Z1858" s="70"/>
      <c r="AA1858" s="68">
        <v>2</v>
      </c>
      <c r="AB1858" s="73"/>
      <c r="AC1858" s="70"/>
      <c r="AD1858" s="74"/>
      <c r="AE1858" s="68"/>
      <c r="AF1858" s="75"/>
    </row>
    <row r="1859" ht="28.5" customHeight="1" spans="1:32">
      <c r="A1859" s="61" t="s">
        <v>36</v>
      </c>
      <c r="B1859" s="61" t="s">
        <v>908</v>
      </c>
      <c r="C1859" s="61" t="s">
        <v>1373</v>
      </c>
      <c r="D1859" s="61" t="s">
        <v>1275</v>
      </c>
      <c r="E1859" s="62" t="s">
        <v>1417</v>
      </c>
      <c r="F1859" s="77">
        <v>46180</v>
      </c>
      <c r="G1859" s="46" t="str">
        <f t="shared" si="197"/>
        <v>王维财2026-6-7</v>
      </c>
      <c r="H1859" s="63" t="s">
        <v>1427</v>
      </c>
      <c r="I1859" s="63"/>
      <c r="J1859" s="64"/>
      <c r="K1859" s="64"/>
      <c r="L1859" s="65"/>
      <c r="M1859" s="65"/>
      <c r="N1859" s="65"/>
      <c r="O1859" s="66"/>
      <c r="P1859" s="127"/>
      <c r="Q1859" s="68"/>
      <c r="R1859" s="68"/>
      <c r="S1859" s="68"/>
      <c r="T1859" s="69">
        <f t="shared" si="199"/>
        <v>0</v>
      </c>
      <c r="U1859" s="68"/>
      <c r="V1859" s="70"/>
      <c r="W1859" s="70"/>
      <c r="X1859" s="71">
        <f t="shared" si="200"/>
        <v>0</v>
      </c>
      <c r="Y1859" s="72"/>
      <c r="Z1859" s="70"/>
      <c r="AA1859" s="68"/>
      <c r="AB1859" s="73"/>
      <c r="AC1859" s="70"/>
      <c r="AD1859" s="74"/>
      <c r="AE1859" s="68"/>
      <c r="AF1859" s="75"/>
    </row>
    <row r="1860" ht="28.5" customHeight="1" spans="1:32">
      <c r="A1860" s="61" t="s">
        <v>36</v>
      </c>
      <c r="B1860" s="61" t="s">
        <v>908</v>
      </c>
      <c r="C1860" s="61" t="s">
        <v>1373</v>
      </c>
      <c r="D1860" s="61" t="s">
        <v>1275</v>
      </c>
      <c r="E1860" s="76" t="s">
        <v>1417</v>
      </c>
      <c r="F1860" s="46">
        <v>46181</v>
      </c>
      <c r="G1860" s="46" t="str">
        <f t="shared" si="197"/>
        <v>王维财2026-6-8</v>
      </c>
      <c r="H1860" s="63" t="s">
        <v>1428</v>
      </c>
      <c r="I1860" s="63" t="s">
        <v>1429</v>
      </c>
      <c r="J1860" s="64"/>
      <c r="K1860" s="64"/>
      <c r="L1860" s="65"/>
      <c r="M1860" s="65"/>
      <c r="N1860" s="65"/>
      <c r="O1860" s="66">
        <v>8</v>
      </c>
      <c r="P1860" s="127"/>
      <c r="Q1860" s="68"/>
      <c r="R1860" s="68"/>
      <c r="S1860" s="68"/>
      <c r="T1860" s="69">
        <f t="shared" si="199"/>
        <v>8</v>
      </c>
      <c r="U1860" s="68"/>
      <c r="V1860" s="70">
        <v>1</v>
      </c>
      <c r="W1860" s="70"/>
      <c r="X1860" s="71">
        <f t="shared" si="200"/>
        <v>9</v>
      </c>
      <c r="Y1860" s="72"/>
      <c r="Z1860" s="70"/>
      <c r="AA1860" s="68">
        <v>4</v>
      </c>
      <c r="AB1860" s="73"/>
      <c r="AC1860" s="70"/>
      <c r="AD1860" s="74"/>
      <c r="AE1860" s="68"/>
      <c r="AF1860" s="75"/>
    </row>
    <row r="1861" ht="28.5" customHeight="1" spans="1:32">
      <c r="A1861" s="61" t="s">
        <v>36</v>
      </c>
      <c r="B1861" s="61" t="s">
        <v>908</v>
      </c>
      <c r="C1861" s="61" t="s">
        <v>1373</v>
      </c>
      <c r="D1861" s="61" t="s">
        <v>1275</v>
      </c>
      <c r="E1861" s="62" t="s">
        <v>1417</v>
      </c>
      <c r="F1861" s="78">
        <v>46182</v>
      </c>
      <c r="G1861" s="46" t="str">
        <f t="shared" si="197"/>
        <v>王维财2026-6-9</v>
      </c>
      <c r="H1861" s="63" t="s">
        <v>1430</v>
      </c>
      <c r="I1861" s="63" t="s">
        <v>1431</v>
      </c>
      <c r="J1861" s="64"/>
      <c r="K1861" s="64"/>
      <c r="L1861" s="65"/>
      <c r="M1861" s="65"/>
      <c r="N1861" s="65"/>
      <c r="O1861" s="66">
        <v>8</v>
      </c>
      <c r="P1861" s="127"/>
      <c r="Q1861" s="68"/>
      <c r="R1861" s="68"/>
      <c r="S1861" s="68"/>
      <c r="T1861" s="69">
        <f t="shared" si="199"/>
        <v>8</v>
      </c>
      <c r="U1861" s="68"/>
      <c r="V1861" s="70">
        <v>0.5</v>
      </c>
      <c r="W1861" s="70"/>
      <c r="X1861" s="71">
        <f t="shared" si="200"/>
        <v>8.5</v>
      </c>
      <c r="Y1861" s="72"/>
      <c r="Z1861" s="70"/>
      <c r="AA1861" s="68">
        <v>4</v>
      </c>
      <c r="AB1861" s="73"/>
      <c r="AC1861" s="70"/>
      <c r="AD1861" s="74"/>
      <c r="AE1861" s="68"/>
      <c r="AF1861" s="75"/>
    </row>
    <row r="1862" ht="28.5" customHeight="1" spans="1:32">
      <c r="A1862" s="61" t="s">
        <v>36</v>
      </c>
      <c r="B1862" s="61" t="s">
        <v>908</v>
      </c>
      <c r="C1862" s="61" t="s">
        <v>1373</v>
      </c>
      <c r="D1862" s="61" t="s">
        <v>1275</v>
      </c>
      <c r="E1862" s="62" t="s">
        <v>1417</v>
      </c>
      <c r="F1862" s="46">
        <v>46183</v>
      </c>
      <c r="G1862" s="46" t="str">
        <f t="shared" si="197"/>
        <v>王维财2026-6-10</v>
      </c>
      <c r="H1862" s="63" t="s">
        <v>1070</v>
      </c>
      <c r="I1862" s="63" t="s">
        <v>1212</v>
      </c>
      <c r="J1862" s="64"/>
      <c r="K1862" s="64"/>
      <c r="L1862" s="65"/>
      <c r="M1862" s="65"/>
      <c r="N1862" s="65"/>
      <c r="O1862" s="66">
        <v>8</v>
      </c>
      <c r="P1862" s="127"/>
      <c r="Q1862" s="68"/>
      <c r="R1862" s="68"/>
      <c r="S1862" s="68"/>
      <c r="T1862" s="69">
        <f t="shared" si="199"/>
        <v>8</v>
      </c>
      <c r="U1862" s="68"/>
      <c r="V1862" s="70"/>
      <c r="W1862" s="70"/>
      <c r="X1862" s="71">
        <f t="shared" si="200"/>
        <v>8</v>
      </c>
      <c r="Y1862" s="72"/>
      <c r="Z1862" s="70"/>
      <c r="AA1862" s="68">
        <v>2</v>
      </c>
      <c r="AB1862" s="73"/>
      <c r="AC1862" s="70"/>
      <c r="AD1862" s="74"/>
      <c r="AE1862" s="68"/>
      <c r="AF1862" s="75"/>
    </row>
    <row r="1863" ht="28.5" customHeight="1" spans="1:32">
      <c r="A1863" s="61" t="s">
        <v>36</v>
      </c>
      <c r="B1863" s="61" t="s">
        <v>908</v>
      </c>
      <c r="C1863" s="61" t="s">
        <v>1373</v>
      </c>
      <c r="D1863" s="61" t="s">
        <v>1275</v>
      </c>
      <c r="E1863" s="62" t="s">
        <v>1417</v>
      </c>
      <c r="F1863" s="46">
        <v>46184</v>
      </c>
      <c r="G1863" s="46" t="str">
        <f t="shared" si="197"/>
        <v>王维财2026-6-11</v>
      </c>
      <c r="H1863" s="63" t="s">
        <v>1256</v>
      </c>
      <c r="I1863" s="63" t="s">
        <v>1432</v>
      </c>
      <c r="J1863" s="64"/>
      <c r="K1863" s="64"/>
      <c r="L1863" s="65"/>
      <c r="M1863" s="65"/>
      <c r="N1863" s="65"/>
      <c r="O1863" s="66">
        <v>8</v>
      </c>
      <c r="P1863" s="127"/>
      <c r="Q1863" s="68"/>
      <c r="R1863" s="68"/>
      <c r="S1863" s="68"/>
      <c r="T1863" s="69">
        <f t="shared" si="199"/>
        <v>8</v>
      </c>
      <c r="U1863" s="68"/>
      <c r="V1863" s="70"/>
      <c r="W1863" s="70"/>
      <c r="X1863" s="71">
        <f t="shared" si="200"/>
        <v>8</v>
      </c>
      <c r="Y1863" s="72"/>
      <c r="Z1863" s="70"/>
      <c r="AA1863" s="68">
        <v>2</v>
      </c>
      <c r="AB1863" s="73"/>
      <c r="AC1863" s="70"/>
      <c r="AD1863" s="74"/>
      <c r="AE1863" s="68"/>
      <c r="AF1863" s="75"/>
    </row>
    <row r="1864" ht="28.5" customHeight="1" spans="1:32">
      <c r="A1864" s="61" t="s">
        <v>36</v>
      </c>
      <c r="B1864" s="61" t="s">
        <v>908</v>
      </c>
      <c r="C1864" s="61" t="s">
        <v>1373</v>
      </c>
      <c r="D1864" s="61" t="s">
        <v>1275</v>
      </c>
      <c r="E1864" s="62" t="s">
        <v>1417</v>
      </c>
      <c r="F1864" s="46">
        <v>46185</v>
      </c>
      <c r="G1864" s="46" t="str">
        <f t="shared" si="197"/>
        <v>王维财2026-6-12</v>
      </c>
      <c r="H1864" s="63" t="s">
        <v>1433</v>
      </c>
      <c r="I1864" s="63" t="s">
        <v>1434</v>
      </c>
      <c r="J1864" s="64"/>
      <c r="K1864" s="64"/>
      <c r="L1864" s="65"/>
      <c r="M1864" s="65"/>
      <c r="N1864" s="65"/>
      <c r="O1864" s="66">
        <v>8</v>
      </c>
      <c r="P1864" s="127"/>
      <c r="Q1864" s="68"/>
      <c r="R1864" s="68"/>
      <c r="S1864" s="68"/>
      <c r="T1864" s="69">
        <f t="shared" si="199"/>
        <v>8</v>
      </c>
      <c r="U1864" s="68"/>
      <c r="V1864" s="70"/>
      <c r="W1864" s="70"/>
      <c r="X1864" s="71">
        <f t="shared" si="200"/>
        <v>8</v>
      </c>
      <c r="Y1864" s="72"/>
      <c r="Z1864" s="70"/>
      <c r="AA1864" s="68">
        <v>2</v>
      </c>
      <c r="AB1864" s="73"/>
      <c r="AC1864" s="70"/>
      <c r="AD1864" s="74"/>
      <c r="AE1864" s="68"/>
      <c r="AF1864" s="75"/>
    </row>
    <row r="1865" ht="28.5" customHeight="1" spans="1:32">
      <c r="A1865" s="61" t="s">
        <v>36</v>
      </c>
      <c r="B1865" s="61" t="s">
        <v>908</v>
      </c>
      <c r="C1865" s="61" t="s">
        <v>1373</v>
      </c>
      <c r="D1865" s="61" t="s">
        <v>1275</v>
      </c>
      <c r="E1865" s="76" t="s">
        <v>1417</v>
      </c>
      <c r="F1865" s="77">
        <v>46186</v>
      </c>
      <c r="G1865" s="46" t="str">
        <f t="shared" si="197"/>
        <v>王维财2026-6-13</v>
      </c>
      <c r="H1865" s="63"/>
      <c r="I1865" s="63"/>
      <c r="J1865" s="64"/>
      <c r="K1865" s="64"/>
      <c r="L1865" s="65"/>
      <c r="M1865" s="65"/>
      <c r="N1865" s="65"/>
      <c r="O1865" s="66"/>
      <c r="P1865" s="127"/>
      <c r="Q1865" s="68"/>
      <c r="R1865" s="68"/>
      <c r="S1865" s="68"/>
      <c r="T1865" s="69">
        <f t="shared" si="199"/>
        <v>0</v>
      </c>
      <c r="U1865" s="68"/>
      <c r="V1865" s="70"/>
      <c r="W1865" s="70"/>
      <c r="X1865" s="71">
        <f t="shared" si="200"/>
        <v>0</v>
      </c>
      <c r="Y1865" s="72"/>
      <c r="Z1865" s="70"/>
      <c r="AA1865" s="68"/>
      <c r="AB1865" s="73"/>
      <c r="AC1865" s="70"/>
      <c r="AD1865" s="74"/>
      <c r="AE1865" s="68"/>
      <c r="AF1865" s="80"/>
    </row>
    <row r="1866" ht="28.5" customHeight="1" spans="1:32">
      <c r="A1866" s="61" t="s">
        <v>36</v>
      </c>
      <c r="B1866" s="61" t="s">
        <v>908</v>
      </c>
      <c r="C1866" s="61" t="s">
        <v>1373</v>
      </c>
      <c r="D1866" s="61" t="s">
        <v>1275</v>
      </c>
      <c r="E1866" s="62" t="s">
        <v>1417</v>
      </c>
      <c r="F1866" s="77">
        <v>46187</v>
      </c>
      <c r="G1866" s="46" t="str">
        <f t="shared" si="197"/>
        <v>王维财2026-6-14</v>
      </c>
      <c r="H1866" s="63"/>
      <c r="I1866" s="63"/>
      <c r="J1866" s="64"/>
      <c r="K1866" s="64"/>
      <c r="L1866" s="65"/>
      <c r="M1866" s="65"/>
      <c r="N1866" s="65"/>
      <c r="O1866" s="66"/>
      <c r="P1866" s="127"/>
      <c r="Q1866" s="68"/>
      <c r="R1866" s="68"/>
      <c r="S1866" s="68"/>
      <c r="T1866" s="69">
        <f t="shared" si="199"/>
        <v>0</v>
      </c>
      <c r="U1866" s="68"/>
      <c r="V1866" s="70"/>
      <c r="W1866" s="70"/>
      <c r="X1866" s="71">
        <f t="shared" si="200"/>
        <v>0</v>
      </c>
      <c r="Y1866" s="72"/>
      <c r="Z1866" s="70"/>
      <c r="AA1866" s="68"/>
      <c r="AB1866" s="73"/>
      <c r="AC1866" s="70"/>
      <c r="AD1866" s="74"/>
      <c r="AE1866" s="68"/>
      <c r="AF1866" s="80"/>
    </row>
    <row r="1867" ht="28.5" customHeight="1" spans="1:32">
      <c r="A1867" s="61" t="s">
        <v>36</v>
      </c>
      <c r="B1867" s="61" t="s">
        <v>908</v>
      </c>
      <c r="C1867" s="61" t="s">
        <v>1373</v>
      </c>
      <c r="D1867" s="61" t="s">
        <v>1275</v>
      </c>
      <c r="E1867" s="62" t="s">
        <v>1417</v>
      </c>
      <c r="F1867" s="46">
        <v>46188</v>
      </c>
      <c r="G1867" s="46" t="str">
        <f t="shared" si="197"/>
        <v>王维财2026-6-15</v>
      </c>
      <c r="H1867" s="63" t="s">
        <v>1435</v>
      </c>
      <c r="I1867" s="63" t="s">
        <v>1436</v>
      </c>
      <c r="J1867" s="64"/>
      <c r="K1867" s="64"/>
      <c r="L1867" s="65"/>
      <c r="M1867" s="65"/>
      <c r="N1867" s="65"/>
      <c r="O1867" s="66">
        <v>8</v>
      </c>
      <c r="P1867" s="127"/>
      <c r="Q1867" s="68"/>
      <c r="R1867" s="68"/>
      <c r="S1867" s="68"/>
      <c r="T1867" s="69">
        <f t="shared" si="199"/>
        <v>8</v>
      </c>
      <c r="U1867" s="68"/>
      <c r="V1867" s="70">
        <v>0.5</v>
      </c>
      <c r="W1867" s="70"/>
      <c r="X1867" s="71">
        <f t="shared" si="200"/>
        <v>8.5</v>
      </c>
      <c r="Y1867" s="72"/>
      <c r="Z1867" s="70"/>
      <c r="AA1867" s="68">
        <v>4</v>
      </c>
      <c r="AB1867" s="73"/>
      <c r="AC1867" s="70"/>
      <c r="AD1867" s="74"/>
      <c r="AE1867" s="68"/>
      <c r="AF1867" s="75"/>
    </row>
    <row r="1868" ht="28.5" customHeight="1" spans="1:32">
      <c r="A1868" s="61" t="s">
        <v>36</v>
      </c>
      <c r="B1868" s="61" t="s">
        <v>908</v>
      </c>
      <c r="C1868" s="61" t="s">
        <v>1373</v>
      </c>
      <c r="D1868" s="61" t="s">
        <v>1275</v>
      </c>
      <c r="E1868" s="62" t="s">
        <v>1417</v>
      </c>
      <c r="F1868" s="46">
        <v>46189</v>
      </c>
      <c r="G1868" s="46" t="str">
        <f t="shared" si="197"/>
        <v>王维财2026-6-16</v>
      </c>
      <c r="H1868" s="63" t="s">
        <v>1437</v>
      </c>
      <c r="I1868" s="63" t="s">
        <v>1438</v>
      </c>
      <c r="J1868" s="64"/>
      <c r="K1868" s="64"/>
      <c r="L1868" s="65"/>
      <c r="M1868" s="65"/>
      <c r="N1868" s="65"/>
      <c r="O1868" s="66">
        <v>8</v>
      </c>
      <c r="P1868" s="98"/>
      <c r="Q1868" s="68"/>
      <c r="R1868" s="68"/>
      <c r="S1868" s="68"/>
      <c r="T1868" s="69">
        <f t="shared" si="199"/>
        <v>8</v>
      </c>
      <c r="U1868" s="68"/>
      <c r="V1868" s="70">
        <v>0.5</v>
      </c>
      <c r="W1868" s="70"/>
      <c r="X1868" s="71">
        <f t="shared" si="200"/>
        <v>8.5</v>
      </c>
      <c r="Y1868" s="72"/>
      <c r="Z1868" s="70"/>
      <c r="AA1868" s="68">
        <v>4</v>
      </c>
      <c r="AB1868" s="73"/>
      <c r="AC1868" s="70"/>
      <c r="AD1868" s="74"/>
      <c r="AE1868" s="68"/>
      <c r="AF1868" s="80"/>
    </row>
    <row r="1869" ht="28.5" customHeight="1" spans="1:32">
      <c r="A1869" s="61" t="s">
        <v>36</v>
      </c>
      <c r="B1869" s="61" t="s">
        <v>908</v>
      </c>
      <c r="C1869" s="61" t="s">
        <v>1373</v>
      </c>
      <c r="D1869" s="61" t="s">
        <v>1275</v>
      </c>
      <c r="E1869" s="62" t="s">
        <v>1417</v>
      </c>
      <c r="F1869" s="46">
        <v>46190</v>
      </c>
      <c r="G1869" s="46" t="str">
        <f t="shared" si="197"/>
        <v>王维财2026-6-17</v>
      </c>
      <c r="H1869" s="63" t="s">
        <v>1439</v>
      </c>
      <c r="I1869" s="63" t="s">
        <v>1440</v>
      </c>
      <c r="J1869" s="64"/>
      <c r="K1869" s="64"/>
      <c r="L1869" s="65"/>
      <c r="M1869" s="65"/>
      <c r="N1869" s="65"/>
      <c r="O1869" s="66">
        <v>8</v>
      </c>
      <c r="P1869" s="127"/>
      <c r="Q1869" s="68"/>
      <c r="R1869" s="68"/>
      <c r="S1869" s="68"/>
      <c r="T1869" s="69">
        <f t="shared" si="199"/>
        <v>8</v>
      </c>
      <c r="U1869" s="68"/>
      <c r="V1869" s="70">
        <v>0.5</v>
      </c>
      <c r="W1869" s="70"/>
      <c r="X1869" s="71">
        <f t="shared" si="200"/>
        <v>8.5</v>
      </c>
      <c r="Y1869" s="72"/>
      <c r="Z1869" s="70"/>
      <c r="AA1869" s="68">
        <v>4</v>
      </c>
      <c r="AB1869" s="73"/>
      <c r="AC1869" s="70"/>
      <c r="AD1869" s="74"/>
      <c r="AE1869" s="68"/>
      <c r="AF1869" s="75"/>
    </row>
    <row r="1870" ht="28.5" customHeight="1" spans="1:32">
      <c r="A1870" s="61" t="s">
        <v>36</v>
      </c>
      <c r="B1870" s="61" t="s">
        <v>908</v>
      </c>
      <c r="C1870" s="61" t="s">
        <v>1373</v>
      </c>
      <c r="D1870" s="61" t="s">
        <v>1275</v>
      </c>
      <c r="E1870" s="62" t="s">
        <v>1417</v>
      </c>
      <c r="F1870" s="46">
        <v>46191</v>
      </c>
      <c r="G1870" s="46" t="str">
        <f t="shared" si="197"/>
        <v>王维财2026-6-18</v>
      </c>
      <c r="H1870" s="63" t="s">
        <v>222</v>
      </c>
      <c r="I1870" s="63" t="s">
        <v>1419</v>
      </c>
      <c r="J1870" s="64"/>
      <c r="K1870" s="64"/>
      <c r="L1870" s="65"/>
      <c r="M1870" s="65"/>
      <c r="N1870" s="65"/>
      <c r="O1870" s="66">
        <v>8</v>
      </c>
      <c r="P1870" s="127"/>
      <c r="Q1870" s="68"/>
      <c r="R1870" s="68"/>
      <c r="S1870" s="68"/>
      <c r="T1870" s="69">
        <f t="shared" si="199"/>
        <v>8</v>
      </c>
      <c r="U1870" s="68"/>
      <c r="V1870" s="70"/>
      <c r="W1870" s="70"/>
      <c r="X1870" s="71">
        <f t="shared" si="200"/>
        <v>8</v>
      </c>
      <c r="Y1870" s="72"/>
      <c r="Z1870" s="70"/>
      <c r="AA1870" s="68">
        <v>2</v>
      </c>
      <c r="AB1870" s="73"/>
      <c r="AC1870" s="70"/>
      <c r="AD1870" s="74"/>
      <c r="AE1870" s="68"/>
      <c r="AF1870" s="75"/>
    </row>
    <row r="1871" ht="28.5" customHeight="1" spans="1:32">
      <c r="A1871" s="61" t="s">
        <v>36</v>
      </c>
      <c r="B1871" s="61" t="s">
        <v>908</v>
      </c>
      <c r="C1871" s="61" t="s">
        <v>1373</v>
      </c>
      <c r="D1871" s="61" t="s">
        <v>1275</v>
      </c>
      <c r="E1871" s="62" t="s">
        <v>1417</v>
      </c>
      <c r="F1871" s="82">
        <v>46192</v>
      </c>
      <c r="G1871" s="46" t="str">
        <f t="shared" si="197"/>
        <v>王维财2026-6-19</v>
      </c>
      <c r="H1871" s="63"/>
      <c r="I1871" s="63"/>
      <c r="J1871" s="64"/>
      <c r="K1871" s="64"/>
      <c r="L1871" s="65"/>
      <c r="M1871" s="65"/>
      <c r="N1871" s="65"/>
      <c r="O1871" s="66"/>
      <c r="P1871" s="127"/>
      <c r="Q1871" s="68"/>
      <c r="R1871" s="68"/>
      <c r="S1871" s="68"/>
      <c r="T1871" s="69">
        <f t="shared" si="199"/>
        <v>0</v>
      </c>
      <c r="U1871" s="68"/>
      <c r="V1871" s="70"/>
      <c r="W1871" s="70"/>
      <c r="X1871" s="71">
        <f t="shared" si="200"/>
        <v>0</v>
      </c>
      <c r="Y1871" s="72"/>
      <c r="Z1871" s="70"/>
      <c r="AA1871" s="68"/>
      <c r="AB1871" s="73">
        <v>8</v>
      </c>
      <c r="AC1871" s="70"/>
      <c r="AD1871" s="74"/>
      <c r="AE1871" s="68"/>
      <c r="AF1871" s="75"/>
    </row>
    <row r="1872" ht="28.5" customHeight="1" spans="1:32">
      <c r="A1872" s="61" t="s">
        <v>36</v>
      </c>
      <c r="B1872" s="61" t="s">
        <v>908</v>
      </c>
      <c r="C1872" s="61" t="s">
        <v>1373</v>
      </c>
      <c r="D1872" s="61" t="s">
        <v>1275</v>
      </c>
      <c r="E1872" s="62" t="s">
        <v>1417</v>
      </c>
      <c r="F1872" s="77">
        <v>46193</v>
      </c>
      <c r="G1872" s="46" t="str">
        <f t="shared" si="197"/>
        <v>王维财2026-6-20</v>
      </c>
      <c r="H1872" s="63"/>
      <c r="I1872" s="63"/>
      <c r="J1872" s="64"/>
      <c r="K1872" s="64"/>
      <c r="L1872" s="65"/>
      <c r="M1872" s="65"/>
      <c r="N1872" s="65"/>
      <c r="O1872" s="66"/>
      <c r="P1872" s="127"/>
      <c r="Q1872" s="68"/>
      <c r="R1872" s="68"/>
      <c r="S1872" s="68"/>
      <c r="T1872" s="69">
        <f t="shared" si="199"/>
        <v>0</v>
      </c>
      <c r="U1872" s="68"/>
      <c r="V1872" s="70"/>
      <c r="W1872" s="70"/>
      <c r="X1872" s="71">
        <f t="shared" si="200"/>
        <v>0</v>
      </c>
      <c r="Y1872" s="72"/>
      <c r="Z1872" s="70"/>
      <c r="AA1872" s="68"/>
      <c r="AB1872" s="73"/>
      <c r="AC1872" s="70"/>
      <c r="AD1872" s="74"/>
      <c r="AE1872" s="68"/>
      <c r="AF1872" s="75"/>
    </row>
    <row r="1873" ht="28.5" customHeight="1" spans="1:33">
      <c r="A1873" s="61" t="s">
        <v>36</v>
      </c>
      <c r="B1873" s="61" t="s">
        <v>908</v>
      </c>
      <c r="C1873" s="61" t="s">
        <v>1373</v>
      </c>
      <c r="D1873" s="61" t="s">
        <v>1275</v>
      </c>
      <c r="E1873" s="62" t="s">
        <v>1417</v>
      </c>
      <c r="F1873" s="46">
        <v>46194</v>
      </c>
      <c r="G1873" s="46" t="str">
        <f t="shared" si="197"/>
        <v>王维财2026-6-21</v>
      </c>
      <c r="H1873" s="63" t="s">
        <v>1441</v>
      </c>
      <c r="I1873" s="63" t="s">
        <v>1442</v>
      </c>
      <c r="J1873" s="64"/>
      <c r="K1873" s="64"/>
      <c r="L1873" s="65"/>
      <c r="M1873" s="65"/>
      <c r="N1873" s="65"/>
      <c r="O1873" s="66">
        <v>8</v>
      </c>
      <c r="P1873" s="127"/>
      <c r="Q1873" s="68"/>
      <c r="R1873" s="68"/>
      <c r="S1873" s="68"/>
      <c r="T1873" s="69">
        <f t="shared" si="199"/>
        <v>8</v>
      </c>
      <c r="U1873" s="68"/>
      <c r="V1873" s="70">
        <v>1</v>
      </c>
      <c r="W1873" s="70"/>
      <c r="X1873" s="71">
        <f t="shared" si="200"/>
        <v>9</v>
      </c>
      <c r="Y1873" s="72"/>
      <c r="Z1873" s="70"/>
      <c r="AA1873" s="68">
        <v>4</v>
      </c>
      <c r="AB1873" s="73"/>
      <c r="AC1873" s="70"/>
      <c r="AD1873" s="74"/>
      <c r="AE1873" s="68"/>
      <c r="AF1873" s="75"/>
    </row>
    <row r="1874" ht="28.5" customHeight="1" spans="1:33">
      <c r="A1874" s="61" t="s">
        <v>36</v>
      </c>
      <c r="B1874" s="61" t="s">
        <v>908</v>
      </c>
      <c r="C1874" s="61" t="s">
        <v>1373</v>
      </c>
      <c r="D1874" s="61" t="s">
        <v>1275</v>
      </c>
      <c r="E1874" s="62" t="s">
        <v>1417</v>
      </c>
      <c r="F1874" s="46">
        <v>46195</v>
      </c>
      <c r="G1874" s="46" t="str">
        <f t="shared" si="197"/>
        <v>王维财2026-6-22</v>
      </c>
      <c r="H1874" s="63"/>
      <c r="I1874" s="63"/>
      <c r="J1874" s="64"/>
      <c r="K1874" s="64"/>
      <c r="L1874" s="65"/>
      <c r="M1874" s="65"/>
      <c r="N1874" s="65"/>
      <c r="O1874" s="66"/>
      <c r="P1874" s="127"/>
      <c r="Q1874" s="68"/>
      <c r="R1874" s="68"/>
      <c r="S1874" s="68"/>
      <c r="T1874" s="69">
        <f t="shared" si="199"/>
        <v>0</v>
      </c>
      <c r="U1874" s="68"/>
      <c r="V1874" s="70"/>
      <c r="W1874" s="70"/>
      <c r="X1874" s="71">
        <f t="shared" si="200"/>
        <v>0</v>
      </c>
      <c r="Y1874" s="72"/>
      <c r="Z1874" s="70"/>
      <c r="AA1874" s="68"/>
      <c r="AB1874" s="73"/>
      <c r="AC1874" s="70"/>
      <c r="AD1874" s="74"/>
      <c r="AE1874" s="68"/>
      <c r="AF1874" s="75"/>
    </row>
    <row r="1875" ht="28.5" customHeight="1" spans="1:33">
      <c r="A1875" s="61" t="s">
        <v>36</v>
      </c>
      <c r="B1875" s="61" t="s">
        <v>908</v>
      </c>
      <c r="C1875" s="61" t="s">
        <v>1373</v>
      </c>
      <c r="D1875" s="61" t="s">
        <v>1275</v>
      </c>
      <c r="E1875" s="62" t="s">
        <v>1417</v>
      </c>
      <c r="F1875" s="46">
        <v>46196</v>
      </c>
      <c r="G1875" s="46" t="str">
        <f t="shared" si="197"/>
        <v>王维财2026-6-23</v>
      </c>
      <c r="H1875" s="63"/>
      <c r="I1875" s="63"/>
      <c r="J1875" s="64"/>
      <c r="K1875" s="64"/>
      <c r="L1875" s="65"/>
      <c r="M1875" s="65"/>
      <c r="N1875" s="65"/>
      <c r="O1875" s="66"/>
      <c r="P1875" s="127"/>
      <c r="Q1875" s="68"/>
      <c r="R1875" s="68"/>
      <c r="S1875" s="68"/>
      <c r="T1875" s="69">
        <f t="shared" si="199"/>
        <v>0</v>
      </c>
      <c r="U1875" s="68"/>
      <c r="V1875" s="70"/>
      <c r="W1875" s="70"/>
      <c r="X1875" s="71">
        <f t="shared" si="200"/>
        <v>0</v>
      </c>
      <c r="Y1875" s="72"/>
      <c r="Z1875" s="70"/>
      <c r="AA1875" s="68"/>
      <c r="AB1875" s="73"/>
      <c r="AC1875" s="70"/>
      <c r="AD1875" s="74"/>
      <c r="AE1875" s="68"/>
      <c r="AF1875" s="75"/>
    </row>
    <row r="1876" ht="28.5" customHeight="1" spans="1:33">
      <c r="A1876" s="61" t="s">
        <v>36</v>
      </c>
      <c r="B1876" s="61" t="s">
        <v>908</v>
      </c>
      <c r="C1876" s="61" t="s">
        <v>1373</v>
      </c>
      <c r="D1876" s="61" t="s">
        <v>1275</v>
      </c>
      <c r="E1876" s="62" t="s">
        <v>1417</v>
      </c>
      <c r="F1876" s="46">
        <v>46197</v>
      </c>
      <c r="G1876" s="46" t="str">
        <f t="shared" si="197"/>
        <v>王维财2026-6-24</v>
      </c>
      <c r="H1876" s="63"/>
      <c r="I1876" s="63"/>
      <c r="J1876" s="64"/>
      <c r="K1876" s="64"/>
      <c r="L1876" s="65"/>
      <c r="M1876" s="65"/>
      <c r="N1876" s="65"/>
      <c r="O1876" s="66"/>
      <c r="P1876" s="127"/>
      <c r="Q1876" s="68"/>
      <c r="R1876" s="68"/>
      <c r="S1876" s="68"/>
      <c r="T1876" s="69">
        <f t="shared" si="199"/>
        <v>0</v>
      </c>
      <c r="U1876" s="68"/>
      <c r="V1876" s="70"/>
      <c r="W1876" s="70"/>
      <c r="X1876" s="71">
        <f t="shared" si="200"/>
        <v>0</v>
      </c>
      <c r="Y1876" s="72"/>
      <c r="Z1876" s="70"/>
      <c r="AA1876" s="68"/>
      <c r="AB1876" s="73"/>
      <c r="AC1876" s="70"/>
      <c r="AD1876" s="74"/>
      <c r="AE1876" s="68"/>
      <c r="AF1876" s="75"/>
    </row>
    <row r="1877" ht="28.5" customHeight="1" spans="1:33">
      <c r="A1877" s="61" t="s">
        <v>36</v>
      </c>
      <c r="B1877" s="61" t="s">
        <v>908</v>
      </c>
      <c r="C1877" s="61" t="s">
        <v>1373</v>
      </c>
      <c r="D1877" s="61" t="s">
        <v>1275</v>
      </c>
      <c r="E1877" s="62" t="s">
        <v>1417</v>
      </c>
      <c r="F1877" s="46">
        <v>46198</v>
      </c>
      <c r="G1877" s="46" t="str">
        <f t="shared" si="197"/>
        <v>王维财2026-6-25</v>
      </c>
      <c r="H1877" s="63"/>
      <c r="I1877" s="63"/>
      <c r="J1877" s="64"/>
      <c r="K1877" s="64"/>
      <c r="L1877" s="65"/>
      <c r="M1877" s="65"/>
      <c r="N1877" s="65"/>
      <c r="O1877" s="66"/>
      <c r="P1877" s="127"/>
      <c r="Q1877" s="68"/>
      <c r="R1877" s="68"/>
      <c r="S1877" s="68"/>
      <c r="T1877" s="69">
        <f t="shared" si="199"/>
        <v>0</v>
      </c>
      <c r="U1877" s="68"/>
      <c r="V1877" s="70"/>
      <c r="W1877" s="70"/>
      <c r="X1877" s="71">
        <f t="shared" si="200"/>
        <v>0</v>
      </c>
      <c r="Y1877" s="72"/>
      <c r="Z1877" s="70"/>
      <c r="AA1877" s="68"/>
      <c r="AB1877" s="73"/>
      <c r="AC1877" s="70"/>
      <c r="AD1877" s="74"/>
      <c r="AE1877" s="68"/>
      <c r="AF1877" s="75"/>
    </row>
    <row r="1878" ht="28.5" customHeight="1" spans="1:33">
      <c r="A1878" s="61" t="s">
        <v>36</v>
      </c>
      <c r="B1878" s="61" t="s">
        <v>908</v>
      </c>
      <c r="C1878" s="61" t="s">
        <v>1373</v>
      </c>
      <c r="D1878" s="61" t="s">
        <v>1275</v>
      </c>
      <c r="E1878" s="62" t="s">
        <v>1417</v>
      </c>
      <c r="F1878" s="46">
        <v>46199</v>
      </c>
      <c r="G1878" s="46" t="str">
        <f t="shared" si="197"/>
        <v>王维财2026-6-26</v>
      </c>
      <c r="H1878" s="63"/>
      <c r="I1878" s="63"/>
      <c r="J1878" s="64"/>
      <c r="K1878" s="64"/>
      <c r="L1878" s="65"/>
      <c r="M1878" s="65"/>
      <c r="N1878" s="65"/>
      <c r="O1878" s="66"/>
      <c r="P1878" s="127"/>
      <c r="Q1878" s="68"/>
      <c r="R1878" s="68"/>
      <c r="S1878" s="68"/>
      <c r="T1878" s="69">
        <f t="shared" si="199"/>
        <v>0</v>
      </c>
      <c r="U1878" s="68"/>
      <c r="V1878" s="70"/>
      <c r="W1878" s="70"/>
      <c r="X1878" s="71">
        <f t="shared" si="200"/>
        <v>0</v>
      </c>
      <c r="Y1878" s="72"/>
      <c r="Z1878" s="70"/>
      <c r="AA1878" s="68"/>
      <c r="AB1878" s="73"/>
      <c r="AC1878" s="70"/>
      <c r="AD1878" s="74"/>
      <c r="AE1878" s="68"/>
      <c r="AF1878" s="75"/>
    </row>
    <row r="1879" ht="28.5" customHeight="1" spans="1:33">
      <c r="A1879" s="61" t="s">
        <v>36</v>
      </c>
      <c r="B1879" s="61" t="s">
        <v>908</v>
      </c>
      <c r="C1879" s="61" t="s">
        <v>1373</v>
      </c>
      <c r="D1879" s="61" t="s">
        <v>1275</v>
      </c>
      <c r="E1879" s="76" t="s">
        <v>1417</v>
      </c>
      <c r="F1879" s="46">
        <v>46200</v>
      </c>
      <c r="G1879" s="46" t="str">
        <f t="shared" si="197"/>
        <v>王维财2026-6-27</v>
      </c>
      <c r="H1879" s="63"/>
      <c r="I1879" s="63"/>
      <c r="J1879" s="64"/>
      <c r="K1879" s="64"/>
      <c r="L1879" s="65"/>
      <c r="M1879" s="65"/>
      <c r="N1879" s="79"/>
      <c r="O1879" s="66"/>
      <c r="P1879" s="127"/>
      <c r="Q1879" s="68"/>
      <c r="R1879" s="68"/>
      <c r="S1879" s="68"/>
      <c r="T1879" s="69">
        <f t="shared" si="199"/>
        <v>0</v>
      </c>
      <c r="U1879" s="68"/>
      <c r="V1879" s="70"/>
      <c r="W1879" s="70"/>
      <c r="X1879" s="71">
        <f t="shared" si="200"/>
        <v>0</v>
      </c>
      <c r="Y1879" s="72"/>
      <c r="Z1879" s="70"/>
      <c r="AA1879" s="68"/>
      <c r="AB1879" s="73"/>
      <c r="AC1879" s="70"/>
      <c r="AD1879" s="74"/>
      <c r="AE1879" s="68"/>
      <c r="AF1879" s="75"/>
    </row>
    <row r="1880" ht="28.5" customHeight="1" spans="1:33">
      <c r="A1880" s="61" t="s">
        <v>36</v>
      </c>
      <c r="B1880" s="61" t="s">
        <v>908</v>
      </c>
      <c r="C1880" s="61" t="s">
        <v>1373</v>
      </c>
      <c r="D1880" s="61" t="s">
        <v>1275</v>
      </c>
      <c r="E1880" s="62" t="s">
        <v>1417</v>
      </c>
      <c r="F1880" s="46">
        <v>46201</v>
      </c>
      <c r="G1880" s="46" t="str">
        <f t="shared" si="197"/>
        <v>王维财2026-6-28</v>
      </c>
      <c r="H1880" s="63"/>
      <c r="I1880" s="63"/>
      <c r="J1880" s="64"/>
      <c r="K1880" s="64"/>
      <c r="L1880" s="65"/>
      <c r="M1880" s="65"/>
      <c r="N1880" s="65"/>
      <c r="O1880" s="66"/>
      <c r="P1880" s="127"/>
      <c r="Q1880" s="68"/>
      <c r="R1880" s="68"/>
      <c r="S1880" s="68"/>
      <c r="T1880" s="69">
        <f t="shared" si="199"/>
        <v>0</v>
      </c>
      <c r="U1880" s="68"/>
      <c r="V1880" s="70"/>
      <c r="W1880" s="70"/>
      <c r="X1880" s="71">
        <f t="shared" si="200"/>
        <v>0</v>
      </c>
      <c r="Y1880" s="72"/>
      <c r="Z1880" s="70"/>
      <c r="AA1880" s="68"/>
      <c r="AB1880" s="73"/>
      <c r="AC1880" s="70"/>
      <c r="AD1880" s="74"/>
      <c r="AE1880" s="68"/>
      <c r="AF1880" s="75"/>
    </row>
    <row r="1881" ht="28.5" customHeight="1" spans="1:33">
      <c r="A1881" s="61" t="s">
        <v>36</v>
      </c>
      <c r="B1881" s="61" t="s">
        <v>908</v>
      </c>
      <c r="C1881" s="61" t="s">
        <v>1373</v>
      </c>
      <c r="D1881" s="61" t="s">
        <v>1275</v>
      </c>
      <c r="E1881" s="62" t="s">
        <v>1417</v>
      </c>
      <c r="F1881" s="46">
        <v>46202</v>
      </c>
      <c r="G1881" s="46" t="str">
        <f t="shared" si="197"/>
        <v>王维财2026-6-29</v>
      </c>
      <c r="H1881" s="63"/>
      <c r="I1881" s="63"/>
      <c r="J1881" s="64"/>
      <c r="K1881" s="64"/>
      <c r="L1881" s="65"/>
      <c r="M1881" s="65"/>
      <c r="N1881" s="79"/>
      <c r="O1881" s="66"/>
      <c r="P1881" s="127"/>
      <c r="Q1881" s="68"/>
      <c r="R1881" s="68"/>
      <c r="S1881" s="68"/>
      <c r="T1881" s="69">
        <f t="shared" si="199"/>
        <v>0</v>
      </c>
      <c r="U1881" s="68"/>
      <c r="V1881" s="70"/>
      <c r="W1881" s="70"/>
      <c r="X1881" s="71">
        <f t="shared" si="200"/>
        <v>0</v>
      </c>
      <c r="Y1881" s="72"/>
      <c r="Z1881" s="70"/>
      <c r="AA1881" s="68"/>
      <c r="AB1881" s="73"/>
      <c r="AC1881" s="70"/>
      <c r="AD1881" s="74"/>
      <c r="AE1881" s="68"/>
      <c r="AF1881" s="75"/>
    </row>
    <row r="1882" s="3" customFormat="1" ht="28.5" customHeight="1" spans="1:33">
      <c r="A1882" s="61" t="s">
        <v>36</v>
      </c>
      <c r="B1882" s="61" t="s">
        <v>908</v>
      </c>
      <c r="C1882" s="61" t="s">
        <v>1373</v>
      </c>
      <c r="D1882" s="61" t="s">
        <v>1275</v>
      </c>
      <c r="E1882" s="62" t="s">
        <v>1417</v>
      </c>
      <c r="F1882" s="46">
        <v>46203</v>
      </c>
      <c r="G1882" s="46" t="str">
        <f t="shared" si="197"/>
        <v>王维财2026-6-30</v>
      </c>
      <c r="H1882" s="63"/>
      <c r="I1882" s="63"/>
      <c r="J1882" s="64"/>
      <c r="K1882" s="64"/>
      <c r="L1882" s="65"/>
      <c r="M1882" s="65"/>
      <c r="N1882" s="65"/>
      <c r="O1882" s="66"/>
      <c r="P1882" s="127"/>
      <c r="Q1882" s="68"/>
      <c r="R1882" s="68"/>
      <c r="S1882" s="68"/>
      <c r="T1882" s="69">
        <f t="shared" si="199"/>
        <v>0</v>
      </c>
      <c r="U1882" s="68"/>
      <c r="V1882" s="70"/>
      <c r="W1882" s="70"/>
      <c r="X1882" s="71">
        <f t="shared" si="200"/>
        <v>0</v>
      </c>
      <c r="Y1882" s="72"/>
      <c r="Z1882" s="70"/>
      <c r="AA1882" s="68"/>
      <c r="AB1882" s="73"/>
      <c r="AC1882" s="70"/>
      <c r="AD1882" s="74"/>
      <c r="AE1882" s="68"/>
      <c r="AF1882" s="75"/>
      <c r="AG1882" s="15"/>
    </row>
    <row r="1883" s="3" customFormat="1" ht="28.5" customHeight="1" spans="1:33">
      <c r="A1883" s="61" t="s">
        <v>36</v>
      </c>
      <c r="B1883" s="61" t="s">
        <v>908</v>
      </c>
      <c r="C1883" s="61" t="s">
        <v>1373</v>
      </c>
      <c r="D1883" s="61" t="s">
        <v>1275</v>
      </c>
      <c r="E1883" s="62" t="s">
        <v>1417</v>
      </c>
      <c r="F1883" s="46">
        <v>46204</v>
      </c>
      <c r="G1883" s="46" t="str">
        <f t="shared" si="197"/>
        <v>王维财2026-7-1</v>
      </c>
      <c r="H1883" s="63"/>
      <c r="I1883" s="63"/>
      <c r="J1883" s="64"/>
      <c r="K1883" s="64"/>
      <c r="L1883" s="65"/>
      <c r="M1883" s="65"/>
      <c r="N1883" s="65"/>
      <c r="O1883" s="66"/>
      <c r="P1883" s="127"/>
      <c r="Q1883" s="68"/>
      <c r="R1883" s="68"/>
      <c r="S1883" s="68"/>
      <c r="T1883" s="69">
        <f t="shared" si="199"/>
        <v>0</v>
      </c>
      <c r="U1883" s="68"/>
      <c r="V1883" s="70"/>
      <c r="W1883" s="70"/>
      <c r="X1883" s="71">
        <f t="shared" si="200"/>
        <v>0</v>
      </c>
      <c r="Y1883" s="72"/>
      <c r="Z1883" s="70"/>
      <c r="AA1883" s="68"/>
      <c r="AB1883" s="73"/>
      <c r="AC1883" s="70"/>
      <c r="AD1883" s="74"/>
      <c r="AE1883" s="68"/>
      <c r="AF1883" s="75"/>
      <c r="AG1883" s="15"/>
    </row>
    <row r="1884" ht="28.5" customHeight="1" spans="1:33">
      <c r="A1884" s="84" t="s">
        <v>36</v>
      </c>
      <c r="B1884" s="84" t="s">
        <v>908</v>
      </c>
      <c r="C1884" s="84" t="s">
        <v>1373</v>
      </c>
      <c r="D1884" s="84" t="s">
        <v>1275</v>
      </c>
      <c r="E1884" s="85" t="s">
        <v>1417</v>
      </c>
      <c r="F1884" s="86">
        <v>46235</v>
      </c>
      <c r="G1884" s="46" t="str">
        <f t="shared" si="197"/>
        <v>王维财2026-8-1</v>
      </c>
      <c r="H1884" s="63"/>
      <c r="I1884" s="63"/>
      <c r="J1884" s="64"/>
      <c r="K1884" s="64"/>
      <c r="L1884" s="65"/>
      <c r="M1884" s="65"/>
      <c r="N1884" s="91"/>
      <c r="O1884" s="66"/>
      <c r="P1884" s="87"/>
      <c r="Q1884" s="87"/>
      <c r="R1884" s="87"/>
      <c r="S1884" s="87"/>
      <c r="T1884" s="69">
        <f t="shared" si="199"/>
        <v>0</v>
      </c>
      <c r="U1884" s="87"/>
      <c r="V1884" s="87"/>
      <c r="W1884" s="87"/>
      <c r="X1884" s="71">
        <f t="shared" si="200"/>
        <v>0</v>
      </c>
      <c r="Y1884" s="88"/>
      <c r="Z1884" s="87"/>
      <c r="AA1884" s="87"/>
      <c r="AB1884" s="87"/>
      <c r="AC1884" s="87"/>
      <c r="AD1884" s="89"/>
      <c r="AE1884" s="87"/>
      <c r="AF1884" s="90"/>
    </row>
    <row r="1885" ht="28.5" customHeight="1" spans="1:33">
      <c r="A1885" s="44" t="s">
        <v>36</v>
      </c>
      <c r="B1885" s="44" t="s">
        <v>908</v>
      </c>
      <c r="C1885" s="44" t="s">
        <v>1373</v>
      </c>
      <c r="D1885" s="44" t="s">
        <v>1275</v>
      </c>
      <c r="E1885" s="44" t="s">
        <v>1443</v>
      </c>
      <c r="F1885" s="45">
        <v>46173</v>
      </c>
      <c r="G1885" s="46" t="str">
        <f t="shared" si="197"/>
        <v>石玉柱2026-5-31</v>
      </c>
      <c r="H1885" s="112"/>
      <c r="I1885" s="112"/>
      <c r="J1885" s="113"/>
      <c r="K1885" s="113"/>
      <c r="L1885" s="113"/>
      <c r="M1885" s="114"/>
      <c r="N1885" s="114"/>
      <c r="O1885" s="115">
        <f t="shared" ref="O1885:AE1885" si="201">SUM(O1886:O1917)</f>
        <v>128</v>
      </c>
      <c r="P1885" s="116">
        <f t="shared" si="201"/>
        <v>0</v>
      </c>
      <c r="Q1885" s="117">
        <f t="shared" si="201"/>
        <v>-11</v>
      </c>
      <c r="R1885" s="117">
        <f t="shared" si="201"/>
        <v>0</v>
      </c>
      <c r="S1885" s="53">
        <f t="shared" si="201"/>
        <v>0</v>
      </c>
      <c r="T1885" s="118">
        <f t="shared" si="201"/>
        <v>117</v>
      </c>
      <c r="U1885" s="55">
        <f t="shared" si="201"/>
        <v>0</v>
      </c>
      <c r="V1885" s="118">
        <f t="shared" si="201"/>
        <v>8</v>
      </c>
      <c r="W1885" s="118">
        <f t="shared" si="201"/>
        <v>0</v>
      </c>
      <c r="X1885" s="119">
        <f t="shared" si="201"/>
        <v>125</v>
      </c>
      <c r="Y1885" s="120">
        <f t="shared" si="201"/>
        <v>3</v>
      </c>
      <c r="Z1885" s="118">
        <f t="shared" si="201"/>
        <v>0</v>
      </c>
      <c r="AA1885" s="121">
        <f t="shared" si="201"/>
        <v>32</v>
      </c>
      <c r="AB1885" s="118">
        <f t="shared" si="201"/>
        <v>8</v>
      </c>
      <c r="AC1885" s="118">
        <f t="shared" si="201"/>
        <v>0</v>
      </c>
      <c r="AD1885" s="122">
        <f t="shared" si="201"/>
        <v>0</v>
      </c>
      <c r="AE1885" s="121">
        <f t="shared" si="201"/>
        <v>0</v>
      </c>
      <c r="AF1885" s="60"/>
    </row>
    <row r="1886" ht="28.5" customHeight="1" spans="1:33">
      <c r="A1886" s="61" t="s">
        <v>36</v>
      </c>
      <c r="B1886" s="61" t="s">
        <v>908</v>
      </c>
      <c r="C1886" s="61" t="s">
        <v>1373</v>
      </c>
      <c r="D1886" s="61" t="s">
        <v>1275</v>
      </c>
      <c r="E1886" s="62" t="s">
        <v>1443</v>
      </c>
      <c r="F1886" s="46">
        <v>46174</v>
      </c>
      <c r="G1886" s="46" t="str">
        <f t="shared" si="197"/>
        <v>石玉柱2026-6-1</v>
      </c>
      <c r="H1886" s="63" t="s">
        <v>375</v>
      </c>
      <c r="I1886" s="63" t="s">
        <v>1444</v>
      </c>
      <c r="J1886" s="64"/>
      <c r="K1886" s="64"/>
      <c r="L1886" s="65"/>
      <c r="M1886" s="65"/>
      <c r="N1886" s="65"/>
      <c r="O1886" s="66">
        <v>8</v>
      </c>
      <c r="P1886" s="124"/>
      <c r="Q1886" s="68"/>
      <c r="R1886" s="68"/>
      <c r="S1886" s="68"/>
      <c r="T1886" s="69">
        <f t="shared" ref="T1886:T1917" si="202">SUM(O1886:S1886)</f>
        <v>8</v>
      </c>
      <c r="U1886" s="68"/>
      <c r="V1886" s="70"/>
      <c r="W1886" s="70"/>
      <c r="X1886" s="71">
        <f t="shared" ref="X1886:X1917" si="203">SUM(T1886:W1886)</f>
        <v>8</v>
      </c>
      <c r="Y1886" s="72"/>
      <c r="Z1886" s="70"/>
      <c r="AA1886" s="68">
        <v>2</v>
      </c>
      <c r="AB1886" s="73"/>
      <c r="AC1886" s="70"/>
      <c r="AD1886" s="74"/>
      <c r="AE1886" s="68"/>
      <c r="AF1886" s="75"/>
    </row>
    <row r="1887" ht="28.5" customHeight="1" spans="1:33">
      <c r="A1887" s="61" t="s">
        <v>36</v>
      </c>
      <c r="B1887" s="61" t="s">
        <v>908</v>
      </c>
      <c r="C1887" s="61" t="s">
        <v>1373</v>
      </c>
      <c r="D1887" s="61" t="s">
        <v>1275</v>
      </c>
      <c r="E1887" s="62" t="s">
        <v>1443</v>
      </c>
      <c r="F1887" s="46">
        <v>46175</v>
      </c>
      <c r="G1887" s="46" t="str">
        <f t="shared" si="197"/>
        <v>石玉柱2026-6-2</v>
      </c>
      <c r="H1887" s="63" t="s">
        <v>201</v>
      </c>
      <c r="I1887" s="63" t="s">
        <v>725</v>
      </c>
      <c r="J1887" s="64"/>
      <c r="K1887" s="64"/>
      <c r="L1887" s="65"/>
      <c r="M1887" s="65"/>
      <c r="N1887" s="65"/>
      <c r="O1887" s="66">
        <v>8</v>
      </c>
      <c r="P1887" s="124"/>
      <c r="Q1887" s="68"/>
      <c r="R1887" s="68"/>
      <c r="S1887" s="68"/>
      <c r="T1887" s="69">
        <f t="shared" si="202"/>
        <v>8</v>
      </c>
      <c r="U1887" s="68"/>
      <c r="V1887" s="70"/>
      <c r="W1887" s="70"/>
      <c r="X1887" s="71">
        <f t="shared" si="203"/>
        <v>8</v>
      </c>
      <c r="Y1887" s="72"/>
      <c r="Z1887" s="70"/>
      <c r="AA1887" s="68">
        <v>2</v>
      </c>
      <c r="AB1887" s="73"/>
      <c r="AC1887" s="70"/>
      <c r="AD1887" s="74"/>
      <c r="AE1887" s="68"/>
      <c r="AF1887" s="75"/>
    </row>
    <row r="1888" ht="28.5" customHeight="1" spans="1:33">
      <c r="A1888" s="61" t="s">
        <v>36</v>
      </c>
      <c r="B1888" s="61" t="s">
        <v>908</v>
      </c>
      <c r="C1888" s="61" t="s">
        <v>1373</v>
      </c>
      <c r="D1888" s="61" t="s">
        <v>1275</v>
      </c>
      <c r="E1888" s="62" t="s">
        <v>1443</v>
      </c>
      <c r="F1888" s="46">
        <v>46176</v>
      </c>
      <c r="G1888" s="46" t="str">
        <f t="shared" si="197"/>
        <v>石玉柱2026-6-3</v>
      </c>
      <c r="H1888" s="63" t="s">
        <v>1445</v>
      </c>
      <c r="I1888" s="63" t="s">
        <v>1446</v>
      </c>
      <c r="J1888" s="64"/>
      <c r="K1888" s="64"/>
      <c r="L1888" s="65"/>
      <c r="M1888" s="65"/>
      <c r="N1888" s="65"/>
      <c r="O1888" s="66">
        <v>8</v>
      </c>
      <c r="P1888" s="124"/>
      <c r="Q1888" s="68"/>
      <c r="R1888" s="68"/>
      <c r="S1888" s="68"/>
      <c r="T1888" s="69">
        <f t="shared" si="202"/>
        <v>8</v>
      </c>
      <c r="U1888" s="68"/>
      <c r="V1888" s="70"/>
      <c r="W1888" s="70"/>
      <c r="X1888" s="71">
        <f t="shared" si="203"/>
        <v>8</v>
      </c>
      <c r="Y1888" s="72">
        <v>1</v>
      </c>
      <c r="Z1888" s="70"/>
      <c r="AA1888" s="68">
        <v>2</v>
      </c>
      <c r="AB1888" s="73"/>
      <c r="AC1888" s="70"/>
      <c r="AD1888" s="74"/>
      <c r="AE1888" s="68"/>
      <c r="AF1888" s="75"/>
    </row>
    <row r="1889" ht="28.5" customHeight="1" spans="1:32">
      <c r="A1889" s="61" t="s">
        <v>36</v>
      </c>
      <c r="B1889" s="61" t="s">
        <v>908</v>
      </c>
      <c r="C1889" s="61" t="s">
        <v>1373</v>
      </c>
      <c r="D1889" s="61" t="s">
        <v>1275</v>
      </c>
      <c r="E1889" s="62" t="s">
        <v>1443</v>
      </c>
      <c r="F1889" s="46">
        <v>46177</v>
      </c>
      <c r="G1889" s="46" t="str">
        <f t="shared" si="197"/>
        <v>石玉柱2026-6-4</v>
      </c>
      <c r="H1889" s="63" t="s">
        <v>174</v>
      </c>
      <c r="I1889" s="63" t="s">
        <v>550</v>
      </c>
      <c r="J1889" s="64"/>
      <c r="K1889" s="64"/>
      <c r="L1889" s="65"/>
      <c r="M1889" s="65"/>
      <c r="N1889" s="65"/>
      <c r="O1889" s="66">
        <v>8</v>
      </c>
      <c r="P1889" s="124"/>
      <c r="Q1889" s="68"/>
      <c r="R1889" s="68"/>
      <c r="S1889" s="68"/>
      <c r="T1889" s="69">
        <f t="shared" si="202"/>
        <v>8</v>
      </c>
      <c r="U1889" s="68"/>
      <c r="V1889" s="70"/>
      <c r="W1889" s="70"/>
      <c r="X1889" s="71">
        <f t="shared" si="203"/>
        <v>8</v>
      </c>
      <c r="Y1889" s="72"/>
      <c r="Z1889" s="70"/>
      <c r="AA1889" s="68">
        <v>2</v>
      </c>
      <c r="AB1889" s="73"/>
      <c r="AC1889" s="70"/>
      <c r="AD1889" s="74"/>
      <c r="AE1889" s="68"/>
      <c r="AF1889" s="75"/>
    </row>
    <row r="1890" ht="28.5" customHeight="1" spans="1:32">
      <c r="A1890" s="61" t="s">
        <v>36</v>
      </c>
      <c r="B1890" s="61" t="s">
        <v>908</v>
      </c>
      <c r="C1890" s="61" t="s">
        <v>1373</v>
      </c>
      <c r="D1890" s="61" t="s">
        <v>1275</v>
      </c>
      <c r="E1890" s="62" t="s">
        <v>1443</v>
      </c>
      <c r="F1890" s="46">
        <v>46178</v>
      </c>
      <c r="G1890" s="46" t="str">
        <f t="shared" si="197"/>
        <v>石玉柱2026-6-5</v>
      </c>
      <c r="H1890" s="63" t="s">
        <v>1447</v>
      </c>
      <c r="I1890" s="63" t="s">
        <v>1378</v>
      </c>
      <c r="J1890" s="64"/>
      <c r="K1890" s="64"/>
      <c r="L1890" s="65"/>
      <c r="M1890" s="65"/>
      <c r="N1890" s="65"/>
      <c r="O1890" s="66">
        <v>8</v>
      </c>
      <c r="P1890" s="124"/>
      <c r="Q1890" s="68"/>
      <c r="R1890" s="68"/>
      <c r="S1890" s="68"/>
      <c r="T1890" s="69">
        <f t="shared" si="202"/>
        <v>8</v>
      </c>
      <c r="U1890" s="68"/>
      <c r="V1890" s="70"/>
      <c r="W1890" s="70"/>
      <c r="X1890" s="71">
        <f t="shared" si="203"/>
        <v>8</v>
      </c>
      <c r="Y1890" s="72"/>
      <c r="Z1890" s="70"/>
      <c r="AA1890" s="68">
        <v>2</v>
      </c>
      <c r="AB1890" s="73"/>
      <c r="AC1890" s="70"/>
      <c r="AD1890" s="74"/>
      <c r="AE1890" s="68"/>
      <c r="AF1890" s="75"/>
    </row>
    <row r="1891" ht="28.5" customHeight="1" spans="1:32">
      <c r="A1891" s="61" t="s">
        <v>36</v>
      </c>
      <c r="B1891" s="61" t="s">
        <v>908</v>
      </c>
      <c r="C1891" s="61" t="s">
        <v>1373</v>
      </c>
      <c r="D1891" s="61" t="s">
        <v>1275</v>
      </c>
      <c r="E1891" s="62" t="s">
        <v>1443</v>
      </c>
      <c r="F1891" s="46">
        <v>46179</v>
      </c>
      <c r="G1891" s="46" t="str">
        <f t="shared" si="197"/>
        <v>石玉柱2026-6-6</v>
      </c>
      <c r="H1891" s="63"/>
      <c r="I1891" s="63"/>
      <c r="J1891" s="64"/>
      <c r="K1891" s="64"/>
      <c r="L1891" s="65" t="s">
        <v>73</v>
      </c>
      <c r="M1891" s="65"/>
      <c r="N1891" s="65"/>
      <c r="O1891" s="66">
        <v>8</v>
      </c>
      <c r="P1891" s="124"/>
      <c r="Q1891" s="68">
        <v>-8</v>
      </c>
      <c r="R1891" s="68"/>
      <c r="S1891" s="68"/>
      <c r="T1891" s="69">
        <f t="shared" si="202"/>
        <v>0</v>
      </c>
      <c r="U1891" s="68"/>
      <c r="V1891" s="70"/>
      <c r="W1891" s="70"/>
      <c r="X1891" s="71">
        <f t="shared" si="203"/>
        <v>0</v>
      </c>
      <c r="Y1891" s="72"/>
      <c r="Z1891" s="70"/>
      <c r="AA1891" s="68"/>
      <c r="AB1891" s="73"/>
      <c r="AC1891" s="70"/>
      <c r="AD1891" s="74"/>
      <c r="AE1891" s="68"/>
      <c r="AF1891" s="75"/>
    </row>
    <row r="1892" ht="28.5" customHeight="1" spans="1:32">
      <c r="A1892" s="61" t="s">
        <v>36</v>
      </c>
      <c r="B1892" s="61" t="s">
        <v>908</v>
      </c>
      <c r="C1892" s="61" t="s">
        <v>1373</v>
      </c>
      <c r="D1892" s="61" t="s">
        <v>1275</v>
      </c>
      <c r="E1892" s="62" t="s">
        <v>1443</v>
      </c>
      <c r="F1892" s="77">
        <v>46180</v>
      </c>
      <c r="G1892" s="46" t="str">
        <f t="shared" si="197"/>
        <v>石玉柱2026-6-7</v>
      </c>
      <c r="H1892" s="63"/>
      <c r="I1892" s="63"/>
      <c r="J1892" s="64"/>
      <c r="K1892" s="64"/>
      <c r="L1892" s="65"/>
      <c r="M1892" s="65"/>
      <c r="N1892" s="65"/>
      <c r="O1892" s="66"/>
      <c r="P1892" s="124"/>
      <c r="Q1892" s="68"/>
      <c r="R1892" s="68"/>
      <c r="S1892" s="68"/>
      <c r="T1892" s="69">
        <f t="shared" si="202"/>
        <v>0</v>
      </c>
      <c r="U1892" s="68"/>
      <c r="V1892" s="70"/>
      <c r="W1892" s="70"/>
      <c r="X1892" s="71">
        <f t="shared" si="203"/>
        <v>0</v>
      </c>
      <c r="Y1892" s="72"/>
      <c r="Z1892" s="70"/>
      <c r="AA1892" s="68"/>
      <c r="AB1892" s="73"/>
      <c r="AC1892" s="70"/>
      <c r="AD1892" s="74"/>
      <c r="AE1892" s="68"/>
      <c r="AF1892" s="75"/>
    </row>
    <row r="1893" ht="28.5" customHeight="1" spans="1:32">
      <c r="A1893" s="61" t="s">
        <v>36</v>
      </c>
      <c r="B1893" s="61" t="s">
        <v>908</v>
      </c>
      <c r="C1893" s="61" t="s">
        <v>1373</v>
      </c>
      <c r="D1893" s="61" t="s">
        <v>1275</v>
      </c>
      <c r="E1893" s="76" t="s">
        <v>1443</v>
      </c>
      <c r="F1893" s="46">
        <v>46181</v>
      </c>
      <c r="G1893" s="46" t="str">
        <f t="shared" ref="G1893:G1956" si="204">E1893&amp;TEXT(MID(F1893,1,5),"YYYY-m-d")</f>
        <v>石玉柱2026-6-8</v>
      </c>
      <c r="H1893" s="63" t="s">
        <v>1448</v>
      </c>
      <c r="I1893" s="63" t="s">
        <v>1449</v>
      </c>
      <c r="J1893" s="64"/>
      <c r="K1893" s="64"/>
      <c r="L1893" s="65"/>
      <c r="M1893" s="65"/>
      <c r="N1893" s="65"/>
      <c r="O1893" s="66">
        <v>8</v>
      </c>
      <c r="P1893" s="124"/>
      <c r="Q1893" s="68"/>
      <c r="R1893" s="68"/>
      <c r="S1893" s="68"/>
      <c r="T1893" s="69">
        <f t="shared" si="202"/>
        <v>8</v>
      </c>
      <c r="U1893" s="68"/>
      <c r="V1893" s="70"/>
      <c r="W1893" s="70"/>
      <c r="X1893" s="71">
        <f t="shared" si="203"/>
        <v>8</v>
      </c>
      <c r="Y1893" s="72">
        <v>1</v>
      </c>
      <c r="Z1893" s="70"/>
      <c r="AA1893" s="68">
        <v>2</v>
      </c>
      <c r="AB1893" s="73"/>
      <c r="AC1893" s="70"/>
      <c r="AD1893" s="74"/>
      <c r="AE1893" s="68"/>
      <c r="AF1893" s="75"/>
    </row>
    <row r="1894" ht="28.5" customHeight="1" spans="1:32">
      <c r="A1894" s="61" t="s">
        <v>36</v>
      </c>
      <c r="B1894" s="61" t="s">
        <v>908</v>
      </c>
      <c r="C1894" s="61" t="s">
        <v>1373</v>
      </c>
      <c r="D1894" s="61" t="s">
        <v>1275</v>
      </c>
      <c r="E1894" s="62" t="s">
        <v>1443</v>
      </c>
      <c r="F1894" s="78">
        <v>46182</v>
      </c>
      <c r="G1894" s="46" t="str">
        <f t="shared" si="204"/>
        <v>石玉柱2026-6-9</v>
      </c>
      <c r="H1894" s="63" t="s">
        <v>1450</v>
      </c>
      <c r="I1894" s="63" t="s">
        <v>1451</v>
      </c>
      <c r="J1894" s="64"/>
      <c r="K1894" s="64"/>
      <c r="L1894" s="65"/>
      <c r="M1894" s="65"/>
      <c r="N1894" s="65"/>
      <c r="O1894" s="66">
        <v>8</v>
      </c>
      <c r="P1894" s="124"/>
      <c r="Q1894" s="68"/>
      <c r="R1894" s="68"/>
      <c r="S1894" s="68"/>
      <c r="T1894" s="69">
        <f t="shared" si="202"/>
        <v>8</v>
      </c>
      <c r="U1894" s="68"/>
      <c r="V1894" s="70"/>
      <c r="W1894" s="70"/>
      <c r="X1894" s="71">
        <f t="shared" si="203"/>
        <v>8</v>
      </c>
      <c r="Y1894" s="72">
        <v>1</v>
      </c>
      <c r="Z1894" s="70"/>
      <c r="AA1894" s="68">
        <v>2</v>
      </c>
      <c r="AB1894" s="73"/>
      <c r="AC1894" s="70"/>
      <c r="AD1894" s="74"/>
      <c r="AE1894" s="68"/>
      <c r="AF1894" s="75"/>
    </row>
    <row r="1895" ht="28.5" customHeight="1" spans="1:32">
      <c r="A1895" s="61" t="s">
        <v>36</v>
      </c>
      <c r="B1895" s="61" t="s">
        <v>908</v>
      </c>
      <c r="C1895" s="61" t="s">
        <v>1373</v>
      </c>
      <c r="D1895" s="61" t="s">
        <v>1275</v>
      </c>
      <c r="E1895" s="62" t="s">
        <v>1443</v>
      </c>
      <c r="F1895" s="46">
        <v>46183</v>
      </c>
      <c r="G1895" s="46" t="str">
        <f t="shared" si="204"/>
        <v>石玉柱2026-6-10</v>
      </c>
      <c r="H1895" s="63" t="s">
        <v>962</v>
      </c>
      <c r="I1895" s="63" t="s">
        <v>591</v>
      </c>
      <c r="J1895" s="64"/>
      <c r="K1895" s="64"/>
      <c r="L1895" s="65"/>
      <c r="M1895" s="65"/>
      <c r="N1895" s="65"/>
      <c r="O1895" s="66">
        <v>8</v>
      </c>
      <c r="P1895" s="124"/>
      <c r="Q1895" s="68"/>
      <c r="R1895" s="68"/>
      <c r="S1895" s="68"/>
      <c r="T1895" s="69">
        <f t="shared" si="202"/>
        <v>8</v>
      </c>
      <c r="U1895" s="68"/>
      <c r="V1895" s="70"/>
      <c r="W1895" s="70"/>
      <c r="X1895" s="71">
        <f t="shared" si="203"/>
        <v>8</v>
      </c>
      <c r="Y1895" s="72"/>
      <c r="Z1895" s="70"/>
      <c r="AA1895" s="68">
        <v>2</v>
      </c>
      <c r="AB1895" s="73"/>
      <c r="AC1895" s="70"/>
      <c r="AD1895" s="74"/>
      <c r="AE1895" s="68"/>
      <c r="AF1895" s="75"/>
    </row>
    <row r="1896" ht="28.5" customHeight="1" spans="1:32">
      <c r="A1896" s="61" t="s">
        <v>36</v>
      </c>
      <c r="B1896" s="61" t="s">
        <v>908</v>
      </c>
      <c r="C1896" s="61" t="s">
        <v>1373</v>
      </c>
      <c r="D1896" s="61" t="s">
        <v>1275</v>
      </c>
      <c r="E1896" s="62" t="s">
        <v>1443</v>
      </c>
      <c r="F1896" s="46">
        <v>46184</v>
      </c>
      <c r="G1896" s="46" t="str">
        <f t="shared" si="204"/>
        <v>石玉柱2026-6-11</v>
      </c>
      <c r="H1896" s="63" t="s">
        <v>1452</v>
      </c>
      <c r="I1896" s="63"/>
      <c r="J1896" s="64"/>
      <c r="K1896" s="64"/>
      <c r="L1896" s="65" t="s">
        <v>317</v>
      </c>
      <c r="M1896" s="65"/>
      <c r="N1896" s="65"/>
      <c r="O1896" s="66">
        <v>8</v>
      </c>
      <c r="P1896" s="124"/>
      <c r="Q1896" s="68">
        <v>-3</v>
      </c>
      <c r="R1896" s="68"/>
      <c r="S1896" s="68"/>
      <c r="T1896" s="69">
        <f t="shared" si="202"/>
        <v>5</v>
      </c>
      <c r="U1896" s="68"/>
      <c r="V1896" s="70"/>
      <c r="W1896" s="70"/>
      <c r="X1896" s="71">
        <f t="shared" si="203"/>
        <v>5</v>
      </c>
      <c r="Y1896" s="72"/>
      <c r="Z1896" s="70"/>
      <c r="AA1896" s="68"/>
      <c r="AB1896" s="73"/>
      <c r="AC1896" s="70"/>
      <c r="AD1896" s="74"/>
      <c r="AE1896" s="68"/>
      <c r="AF1896" s="75"/>
    </row>
    <row r="1897" ht="28.5" customHeight="1" spans="1:32">
      <c r="A1897" s="61" t="s">
        <v>36</v>
      </c>
      <c r="B1897" s="61" t="s">
        <v>908</v>
      </c>
      <c r="C1897" s="61" t="s">
        <v>1373</v>
      </c>
      <c r="D1897" s="61" t="s">
        <v>1275</v>
      </c>
      <c r="E1897" s="62" t="s">
        <v>1443</v>
      </c>
      <c r="F1897" s="46">
        <v>46185</v>
      </c>
      <c r="G1897" s="46" t="str">
        <f t="shared" si="204"/>
        <v>石玉柱2026-6-12</v>
      </c>
      <c r="H1897" s="63" t="s">
        <v>1008</v>
      </c>
      <c r="I1897" s="63" t="s">
        <v>161</v>
      </c>
      <c r="J1897" s="64"/>
      <c r="K1897" s="64"/>
      <c r="L1897" s="65"/>
      <c r="M1897" s="65"/>
      <c r="N1897" s="65"/>
      <c r="O1897" s="66">
        <v>8</v>
      </c>
      <c r="P1897" s="124"/>
      <c r="Q1897" s="68"/>
      <c r="R1897" s="68"/>
      <c r="S1897" s="68"/>
      <c r="T1897" s="69">
        <f t="shared" si="202"/>
        <v>8</v>
      </c>
      <c r="U1897" s="68"/>
      <c r="V1897" s="70"/>
      <c r="W1897" s="70"/>
      <c r="X1897" s="71">
        <f t="shared" si="203"/>
        <v>8</v>
      </c>
      <c r="Y1897" s="72"/>
      <c r="Z1897" s="70"/>
      <c r="AA1897" s="68">
        <v>2</v>
      </c>
      <c r="AB1897" s="73"/>
      <c r="AC1897" s="70"/>
      <c r="AD1897" s="74"/>
      <c r="AE1897" s="68"/>
      <c r="AF1897" s="75"/>
    </row>
    <row r="1898" ht="28.5" customHeight="1" spans="1:32">
      <c r="A1898" s="61" t="s">
        <v>36</v>
      </c>
      <c r="B1898" s="61" t="s">
        <v>908</v>
      </c>
      <c r="C1898" s="61" t="s">
        <v>1373</v>
      </c>
      <c r="D1898" s="61" t="s">
        <v>1275</v>
      </c>
      <c r="E1898" s="62" t="s">
        <v>1443</v>
      </c>
      <c r="F1898" s="77">
        <v>46186</v>
      </c>
      <c r="G1898" s="46" t="str">
        <f t="shared" si="204"/>
        <v>石玉柱2026-6-13</v>
      </c>
      <c r="H1898" s="63" t="s">
        <v>1453</v>
      </c>
      <c r="I1898" s="63"/>
      <c r="J1898" s="64"/>
      <c r="K1898" s="64"/>
      <c r="L1898" s="65"/>
      <c r="M1898" s="65"/>
      <c r="N1898" s="65"/>
      <c r="O1898" s="66"/>
      <c r="P1898" s="124"/>
      <c r="Q1898" s="68"/>
      <c r="R1898" s="68"/>
      <c r="S1898" s="68"/>
      <c r="T1898" s="69">
        <f t="shared" si="202"/>
        <v>0</v>
      </c>
      <c r="U1898" s="68"/>
      <c r="V1898" s="70"/>
      <c r="W1898" s="70"/>
      <c r="X1898" s="71">
        <f t="shared" si="203"/>
        <v>0</v>
      </c>
      <c r="Y1898" s="72"/>
      <c r="Z1898" s="70"/>
      <c r="AA1898" s="68"/>
      <c r="AB1898" s="73"/>
      <c r="AC1898" s="70"/>
      <c r="AD1898" s="74"/>
      <c r="AE1898" s="68"/>
      <c r="AF1898" s="80"/>
    </row>
    <row r="1899" ht="28.5" customHeight="1" spans="1:32">
      <c r="A1899" s="61" t="s">
        <v>36</v>
      </c>
      <c r="B1899" s="61" t="s">
        <v>908</v>
      </c>
      <c r="C1899" s="61" t="s">
        <v>1373</v>
      </c>
      <c r="D1899" s="61" t="s">
        <v>1275</v>
      </c>
      <c r="E1899" s="62" t="s">
        <v>1443</v>
      </c>
      <c r="F1899" s="77">
        <v>46187</v>
      </c>
      <c r="G1899" s="46" t="str">
        <f t="shared" si="204"/>
        <v>石玉柱2026-6-14</v>
      </c>
      <c r="H1899" s="63" t="s">
        <v>1454</v>
      </c>
      <c r="I1899" s="63"/>
      <c r="J1899" s="64"/>
      <c r="K1899" s="64"/>
      <c r="L1899" s="65"/>
      <c r="M1899" s="65"/>
      <c r="N1899" s="65"/>
      <c r="O1899" s="66"/>
      <c r="P1899" s="124"/>
      <c r="Q1899" s="68"/>
      <c r="R1899" s="68"/>
      <c r="S1899" s="68"/>
      <c r="T1899" s="69">
        <f t="shared" si="202"/>
        <v>0</v>
      </c>
      <c r="U1899" s="68"/>
      <c r="V1899" s="70">
        <v>4.5</v>
      </c>
      <c r="W1899" s="70"/>
      <c r="X1899" s="71">
        <f t="shared" si="203"/>
        <v>4.5</v>
      </c>
      <c r="Y1899" s="72"/>
      <c r="Z1899" s="70"/>
      <c r="AA1899" s="68"/>
      <c r="AB1899" s="73"/>
      <c r="AC1899" s="70"/>
      <c r="AD1899" s="74"/>
      <c r="AE1899" s="68"/>
      <c r="AF1899" s="80"/>
    </row>
    <row r="1900" ht="28.5" customHeight="1" spans="1:32">
      <c r="A1900" s="61" t="s">
        <v>36</v>
      </c>
      <c r="B1900" s="61" t="s">
        <v>908</v>
      </c>
      <c r="C1900" s="61" t="s">
        <v>1373</v>
      </c>
      <c r="D1900" s="61" t="s">
        <v>1275</v>
      </c>
      <c r="E1900" s="62" t="s">
        <v>1443</v>
      </c>
      <c r="F1900" s="46">
        <v>46188</v>
      </c>
      <c r="G1900" s="46" t="str">
        <f t="shared" si="204"/>
        <v>石玉柱2026-6-15</v>
      </c>
      <c r="H1900" s="63" t="s">
        <v>1455</v>
      </c>
      <c r="I1900" s="63" t="s">
        <v>1456</v>
      </c>
      <c r="J1900" s="64"/>
      <c r="K1900" s="64"/>
      <c r="L1900" s="65"/>
      <c r="M1900" s="65"/>
      <c r="N1900" s="65"/>
      <c r="O1900" s="66">
        <v>8</v>
      </c>
      <c r="P1900" s="124"/>
      <c r="Q1900" s="68"/>
      <c r="R1900" s="68"/>
      <c r="S1900" s="68"/>
      <c r="T1900" s="69">
        <f t="shared" si="202"/>
        <v>8</v>
      </c>
      <c r="U1900" s="68"/>
      <c r="V1900" s="70">
        <v>3</v>
      </c>
      <c r="W1900" s="70"/>
      <c r="X1900" s="71">
        <f t="shared" si="203"/>
        <v>11</v>
      </c>
      <c r="Y1900" s="72"/>
      <c r="Z1900" s="70"/>
      <c r="AA1900" s="68">
        <v>4</v>
      </c>
      <c r="AB1900" s="73"/>
      <c r="AC1900" s="70"/>
      <c r="AD1900" s="74"/>
      <c r="AE1900" s="68"/>
      <c r="AF1900" s="75"/>
    </row>
    <row r="1901" ht="28.5" customHeight="1" spans="1:32">
      <c r="A1901" s="61" t="s">
        <v>36</v>
      </c>
      <c r="B1901" s="61" t="s">
        <v>908</v>
      </c>
      <c r="C1901" s="61" t="s">
        <v>1373</v>
      </c>
      <c r="D1901" s="61" t="s">
        <v>1275</v>
      </c>
      <c r="E1901" s="62" t="s">
        <v>1443</v>
      </c>
      <c r="F1901" s="46">
        <v>46189</v>
      </c>
      <c r="G1901" s="46" t="str">
        <f t="shared" si="204"/>
        <v>石玉柱2026-6-16</v>
      </c>
      <c r="H1901" s="63" t="s">
        <v>1457</v>
      </c>
      <c r="I1901" s="63" t="s">
        <v>1458</v>
      </c>
      <c r="J1901" s="64"/>
      <c r="K1901" s="64"/>
      <c r="L1901" s="65"/>
      <c r="M1901" s="65"/>
      <c r="N1901" s="65"/>
      <c r="O1901" s="66">
        <v>8</v>
      </c>
      <c r="P1901" s="98"/>
      <c r="Q1901" s="68"/>
      <c r="R1901" s="68"/>
      <c r="S1901" s="68"/>
      <c r="T1901" s="69">
        <f t="shared" si="202"/>
        <v>8</v>
      </c>
      <c r="U1901" s="68"/>
      <c r="V1901" s="70"/>
      <c r="W1901" s="70"/>
      <c r="X1901" s="71">
        <f t="shared" si="203"/>
        <v>8</v>
      </c>
      <c r="Y1901" s="72"/>
      <c r="Z1901" s="70"/>
      <c r="AA1901" s="68">
        <v>2</v>
      </c>
      <c r="AB1901" s="73"/>
      <c r="AC1901" s="70"/>
      <c r="AD1901" s="74"/>
      <c r="AE1901" s="68"/>
      <c r="AF1901" s="80"/>
    </row>
    <row r="1902" ht="28.5" customHeight="1" spans="1:32">
      <c r="A1902" s="61" t="s">
        <v>36</v>
      </c>
      <c r="B1902" s="61" t="s">
        <v>908</v>
      </c>
      <c r="C1902" s="61" t="s">
        <v>1373</v>
      </c>
      <c r="D1902" s="61" t="s">
        <v>1275</v>
      </c>
      <c r="E1902" s="62" t="s">
        <v>1443</v>
      </c>
      <c r="F1902" s="46">
        <v>46190</v>
      </c>
      <c r="G1902" s="46" t="str">
        <f t="shared" si="204"/>
        <v>石玉柱2026-6-17</v>
      </c>
      <c r="H1902" s="63" t="s">
        <v>588</v>
      </c>
      <c r="I1902" s="63" t="s">
        <v>823</v>
      </c>
      <c r="J1902" s="64"/>
      <c r="K1902" s="64"/>
      <c r="L1902" s="65"/>
      <c r="M1902" s="65"/>
      <c r="N1902" s="65"/>
      <c r="O1902" s="66">
        <v>8</v>
      </c>
      <c r="P1902" s="124"/>
      <c r="Q1902" s="68"/>
      <c r="R1902" s="68"/>
      <c r="S1902" s="68"/>
      <c r="T1902" s="69">
        <f t="shared" si="202"/>
        <v>8</v>
      </c>
      <c r="U1902" s="68"/>
      <c r="V1902" s="70"/>
      <c r="W1902" s="70"/>
      <c r="X1902" s="71">
        <f t="shared" si="203"/>
        <v>8</v>
      </c>
      <c r="Y1902" s="72"/>
      <c r="Z1902" s="70"/>
      <c r="AA1902" s="68">
        <v>2</v>
      </c>
      <c r="AB1902" s="73"/>
      <c r="AC1902" s="70"/>
      <c r="AD1902" s="74"/>
      <c r="AE1902" s="68"/>
      <c r="AF1902" s="75"/>
    </row>
    <row r="1903" ht="28.5" customHeight="1" spans="1:32">
      <c r="A1903" s="61" t="s">
        <v>36</v>
      </c>
      <c r="B1903" s="61" t="s">
        <v>908</v>
      </c>
      <c r="C1903" s="61" t="s">
        <v>1373</v>
      </c>
      <c r="D1903" s="61" t="s">
        <v>1275</v>
      </c>
      <c r="E1903" s="62" t="s">
        <v>1443</v>
      </c>
      <c r="F1903" s="46">
        <v>46191</v>
      </c>
      <c r="G1903" s="46" t="str">
        <f t="shared" si="204"/>
        <v>石玉柱2026-6-18</v>
      </c>
      <c r="H1903" s="63" t="s">
        <v>1459</v>
      </c>
      <c r="I1903" s="63" t="s">
        <v>1460</v>
      </c>
      <c r="J1903" s="64"/>
      <c r="K1903" s="64"/>
      <c r="L1903" s="65"/>
      <c r="M1903" s="65"/>
      <c r="N1903" s="65"/>
      <c r="O1903" s="66">
        <v>8</v>
      </c>
      <c r="P1903" s="124"/>
      <c r="Q1903" s="68"/>
      <c r="R1903" s="68"/>
      <c r="S1903" s="68"/>
      <c r="T1903" s="69">
        <f t="shared" si="202"/>
        <v>8</v>
      </c>
      <c r="U1903" s="68"/>
      <c r="V1903" s="70"/>
      <c r="W1903" s="70"/>
      <c r="X1903" s="71">
        <f t="shared" si="203"/>
        <v>8</v>
      </c>
      <c r="Y1903" s="72"/>
      <c r="Z1903" s="70"/>
      <c r="AA1903" s="68">
        <v>2</v>
      </c>
      <c r="AB1903" s="73"/>
      <c r="AC1903" s="70"/>
      <c r="AD1903" s="74"/>
      <c r="AE1903" s="68"/>
      <c r="AF1903" s="75"/>
    </row>
    <row r="1904" ht="28.5" customHeight="1" spans="1:32">
      <c r="A1904" s="61" t="s">
        <v>36</v>
      </c>
      <c r="B1904" s="61" t="s">
        <v>908</v>
      </c>
      <c r="C1904" s="61" t="s">
        <v>1373</v>
      </c>
      <c r="D1904" s="61" t="s">
        <v>1275</v>
      </c>
      <c r="E1904" s="62" t="s">
        <v>1443</v>
      </c>
      <c r="F1904" s="82">
        <v>46192</v>
      </c>
      <c r="G1904" s="46" t="str">
        <f t="shared" si="204"/>
        <v>石玉柱2026-6-19</v>
      </c>
      <c r="H1904" s="63"/>
      <c r="I1904" s="63"/>
      <c r="J1904" s="64"/>
      <c r="K1904" s="64"/>
      <c r="L1904" s="65"/>
      <c r="M1904" s="65"/>
      <c r="N1904" s="65"/>
      <c r="O1904" s="66"/>
      <c r="P1904" s="124"/>
      <c r="Q1904" s="68"/>
      <c r="R1904" s="68"/>
      <c r="S1904" s="68"/>
      <c r="T1904" s="69">
        <f t="shared" si="202"/>
        <v>0</v>
      </c>
      <c r="U1904" s="68"/>
      <c r="V1904" s="70"/>
      <c r="W1904" s="70"/>
      <c r="X1904" s="71">
        <f t="shared" si="203"/>
        <v>0</v>
      </c>
      <c r="Y1904" s="72"/>
      <c r="Z1904" s="70"/>
      <c r="AA1904" s="68"/>
      <c r="AB1904" s="73">
        <v>8</v>
      </c>
      <c r="AC1904" s="70"/>
      <c r="AD1904" s="74"/>
      <c r="AE1904" s="68"/>
      <c r="AF1904" s="75"/>
    </row>
    <row r="1905" ht="28.5" customHeight="1" spans="1:33">
      <c r="A1905" s="61" t="s">
        <v>36</v>
      </c>
      <c r="B1905" s="61" t="s">
        <v>908</v>
      </c>
      <c r="C1905" s="61" t="s">
        <v>1373</v>
      </c>
      <c r="D1905" s="61" t="s">
        <v>1275</v>
      </c>
      <c r="E1905" s="62" t="s">
        <v>1443</v>
      </c>
      <c r="F1905" s="77">
        <v>46193</v>
      </c>
      <c r="G1905" s="46" t="str">
        <f t="shared" si="204"/>
        <v>石玉柱2026-6-20</v>
      </c>
      <c r="H1905" s="63"/>
      <c r="I1905" s="63"/>
      <c r="J1905" s="64"/>
      <c r="K1905" s="64"/>
      <c r="L1905" s="65"/>
      <c r="M1905" s="65"/>
      <c r="N1905" s="65"/>
      <c r="O1905" s="66"/>
      <c r="P1905" s="124"/>
      <c r="Q1905" s="68"/>
      <c r="R1905" s="68"/>
      <c r="S1905" s="68"/>
      <c r="T1905" s="69">
        <f t="shared" si="202"/>
        <v>0</v>
      </c>
      <c r="U1905" s="68"/>
      <c r="V1905" s="70"/>
      <c r="W1905" s="70"/>
      <c r="X1905" s="71">
        <f t="shared" si="203"/>
        <v>0</v>
      </c>
      <c r="Y1905" s="72"/>
      <c r="Z1905" s="70"/>
      <c r="AA1905" s="68"/>
      <c r="AB1905" s="73"/>
      <c r="AC1905" s="70"/>
      <c r="AD1905" s="74"/>
      <c r="AE1905" s="68"/>
      <c r="AF1905" s="75"/>
    </row>
    <row r="1906" ht="28.5" customHeight="1" spans="1:33">
      <c r="A1906" s="61" t="s">
        <v>36</v>
      </c>
      <c r="B1906" s="61" t="s">
        <v>908</v>
      </c>
      <c r="C1906" s="61" t="s">
        <v>1373</v>
      </c>
      <c r="D1906" s="61" t="s">
        <v>1275</v>
      </c>
      <c r="E1906" s="62" t="s">
        <v>1443</v>
      </c>
      <c r="F1906" s="46">
        <v>46194</v>
      </c>
      <c r="G1906" s="46" t="str">
        <f t="shared" si="204"/>
        <v>石玉柱2026-6-21</v>
      </c>
      <c r="H1906" s="63" t="s">
        <v>1461</v>
      </c>
      <c r="I1906" s="63" t="s">
        <v>1462</v>
      </c>
      <c r="J1906" s="64"/>
      <c r="K1906" s="64"/>
      <c r="L1906" s="65"/>
      <c r="M1906" s="65"/>
      <c r="N1906" s="65"/>
      <c r="O1906" s="66">
        <v>8</v>
      </c>
      <c r="P1906" s="124"/>
      <c r="Q1906" s="68"/>
      <c r="R1906" s="68"/>
      <c r="S1906" s="68"/>
      <c r="T1906" s="69">
        <f t="shared" si="202"/>
        <v>8</v>
      </c>
      <c r="U1906" s="68"/>
      <c r="V1906" s="70">
        <v>0.5</v>
      </c>
      <c r="W1906" s="70"/>
      <c r="X1906" s="71">
        <f t="shared" si="203"/>
        <v>8.5</v>
      </c>
      <c r="Y1906" s="72"/>
      <c r="Z1906" s="70"/>
      <c r="AA1906" s="68">
        <v>4</v>
      </c>
      <c r="AB1906" s="73"/>
      <c r="AC1906" s="70"/>
      <c r="AD1906" s="74"/>
      <c r="AE1906" s="68"/>
      <c r="AF1906" s="75"/>
    </row>
    <row r="1907" ht="28.5" customHeight="1" spans="1:33">
      <c r="A1907" s="61" t="s">
        <v>36</v>
      </c>
      <c r="B1907" s="61" t="s">
        <v>908</v>
      </c>
      <c r="C1907" s="61" t="s">
        <v>1373</v>
      </c>
      <c r="D1907" s="61" t="s">
        <v>1275</v>
      </c>
      <c r="E1907" s="62" t="s">
        <v>1443</v>
      </c>
      <c r="F1907" s="46">
        <v>46195</v>
      </c>
      <c r="G1907" s="46" t="str">
        <f t="shared" si="204"/>
        <v>石玉柱2026-6-22</v>
      </c>
      <c r="H1907" s="63"/>
      <c r="I1907" s="63"/>
      <c r="J1907" s="64"/>
      <c r="K1907" s="64"/>
      <c r="L1907" s="65"/>
      <c r="M1907" s="65"/>
      <c r="N1907" s="65"/>
      <c r="O1907" s="66"/>
      <c r="P1907" s="124"/>
      <c r="Q1907" s="68"/>
      <c r="R1907" s="68"/>
      <c r="S1907" s="68"/>
      <c r="T1907" s="69">
        <f t="shared" si="202"/>
        <v>0</v>
      </c>
      <c r="U1907" s="68"/>
      <c r="V1907" s="70"/>
      <c r="W1907" s="70"/>
      <c r="X1907" s="71">
        <f t="shared" si="203"/>
        <v>0</v>
      </c>
      <c r="Y1907" s="72"/>
      <c r="Z1907" s="70"/>
      <c r="AA1907" s="68"/>
      <c r="AB1907" s="73"/>
      <c r="AC1907" s="70"/>
      <c r="AD1907" s="74"/>
      <c r="AE1907" s="68"/>
      <c r="AF1907" s="75"/>
    </row>
    <row r="1908" ht="28.5" customHeight="1" spans="1:33">
      <c r="A1908" s="61" t="s">
        <v>36</v>
      </c>
      <c r="B1908" s="61" t="s">
        <v>908</v>
      </c>
      <c r="C1908" s="61" t="s">
        <v>1373</v>
      </c>
      <c r="D1908" s="61" t="s">
        <v>1275</v>
      </c>
      <c r="E1908" s="62" t="s">
        <v>1443</v>
      </c>
      <c r="F1908" s="46">
        <v>46196</v>
      </c>
      <c r="G1908" s="46" t="str">
        <f t="shared" si="204"/>
        <v>石玉柱2026-6-23</v>
      </c>
      <c r="H1908" s="63"/>
      <c r="I1908" s="63"/>
      <c r="J1908" s="64"/>
      <c r="K1908" s="64"/>
      <c r="L1908" s="65"/>
      <c r="M1908" s="65"/>
      <c r="N1908" s="65"/>
      <c r="O1908" s="66"/>
      <c r="P1908" s="124"/>
      <c r="Q1908" s="68"/>
      <c r="R1908" s="68"/>
      <c r="S1908" s="68"/>
      <c r="T1908" s="69">
        <f t="shared" si="202"/>
        <v>0</v>
      </c>
      <c r="U1908" s="68"/>
      <c r="V1908" s="70"/>
      <c r="W1908" s="70"/>
      <c r="X1908" s="71">
        <f t="shared" si="203"/>
        <v>0</v>
      </c>
      <c r="Y1908" s="72"/>
      <c r="Z1908" s="70"/>
      <c r="AA1908" s="68"/>
      <c r="AB1908" s="73"/>
      <c r="AC1908" s="70"/>
      <c r="AD1908" s="74"/>
      <c r="AE1908" s="68"/>
      <c r="AF1908" s="75"/>
    </row>
    <row r="1909" ht="28.5" customHeight="1" spans="1:33">
      <c r="A1909" s="61" t="s">
        <v>36</v>
      </c>
      <c r="B1909" s="61" t="s">
        <v>908</v>
      </c>
      <c r="C1909" s="61" t="s">
        <v>1373</v>
      </c>
      <c r="D1909" s="61" t="s">
        <v>1275</v>
      </c>
      <c r="E1909" s="62" t="s">
        <v>1443</v>
      </c>
      <c r="F1909" s="46">
        <v>46197</v>
      </c>
      <c r="G1909" s="46" t="str">
        <f t="shared" si="204"/>
        <v>石玉柱2026-6-24</v>
      </c>
      <c r="H1909" s="63"/>
      <c r="I1909" s="63"/>
      <c r="J1909" s="64"/>
      <c r="K1909" s="64"/>
      <c r="L1909" s="65"/>
      <c r="M1909" s="65"/>
      <c r="N1909" s="65"/>
      <c r="O1909" s="66"/>
      <c r="P1909" s="124"/>
      <c r="Q1909" s="68"/>
      <c r="R1909" s="68"/>
      <c r="S1909" s="68"/>
      <c r="T1909" s="69">
        <f t="shared" si="202"/>
        <v>0</v>
      </c>
      <c r="U1909" s="68"/>
      <c r="V1909" s="70"/>
      <c r="W1909" s="70"/>
      <c r="X1909" s="71">
        <f t="shared" si="203"/>
        <v>0</v>
      </c>
      <c r="Y1909" s="72"/>
      <c r="Z1909" s="70"/>
      <c r="AA1909" s="68"/>
      <c r="AB1909" s="73"/>
      <c r="AC1909" s="70"/>
      <c r="AD1909" s="74"/>
      <c r="AE1909" s="68"/>
      <c r="AF1909" s="75"/>
    </row>
    <row r="1910" ht="28.5" customHeight="1" spans="1:33">
      <c r="A1910" s="61" t="s">
        <v>36</v>
      </c>
      <c r="B1910" s="61" t="s">
        <v>908</v>
      </c>
      <c r="C1910" s="61" t="s">
        <v>1373</v>
      </c>
      <c r="D1910" s="61" t="s">
        <v>1275</v>
      </c>
      <c r="E1910" s="62" t="s">
        <v>1443</v>
      </c>
      <c r="F1910" s="46">
        <v>46198</v>
      </c>
      <c r="G1910" s="46" t="str">
        <f t="shared" si="204"/>
        <v>石玉柱2026-6-25</v>
      </c>
      <c r="H1910" s="63"/>
      <c r="I1910" s="63"/>
      <c r="J1910" s="64"/>
      <c r="K1910" s="64"/>
      <c r="L1910" s="65"/>
      <c r="M1910" s="65"/>
      <c r="N1910" s="65"/>
      <c r="O1910" s="66"/>
      <c r="P1910" s="124"/>
      <c r="Q1910" s="68"/>
      <c r="R1910" s="68"/>
      <c r="S1910" s="68"/>
      <c r="T1910" s="69">
        <f t="shared" si="202"/>
        <v>0</v>
      </c>
      <c r="U1910" s="68"/>
      <c r="V1910" s="70"/>
      <c r="W1910" s="70"/>
      <c r="X1910" s="71">
        <f t="shared" si="203"/>
        <v>0</v>
      </c>
      <c r="Y1910" s="72"/>
      <c r="Z1910" s="70"/>
      <c r="AA1910" s="68"/>
      <c r="AB1910" s="73"/>
      <c r="AC1910" s="70"/>
      <c r="AD1910" s="74"/>
      <c r="AE1910" s="68"/>
      <c r="AF1910" s="75"/>
    </row>
    <row r="1911" ht="28.5" customHeight="1" spans="1:33">
      <c r="A1911" s="61" t="s">
        <v>36</v>
      </c>
      <c r="B1911" s="61" t="s">
        <v>908</v>
      </c>
      <c r="C1911" s="61" t="s">
        <v>1373</v>
      </c>
      <c r="D1911" s="61" t="s">
        <v>1275</v>
      </c>
      <c r="E1911" s="62" t="s">
        <v>1443</v>
      </c>
      <c r="F1911" s="46">
        <v>46199</v>
      </c>
      <c r="G1911" s="46" t="str">
        <f t="shared" si="204"/>
        <v>石玉柱2026-6-26</v>
      </c>
      <c r="H1911" s="63"/>
      <c r="I1911" s="63"/>
      <c r="J1911" s="64"/>
      <c r="K1911" s="64"/>
      <c r="L1911" s="65"/>
      <c r="M1911" s="65"/>
      <c r="N1911" s="65"/>
      <c r="O1911" s="66"/>
      <c r="P1911" s="124"/>
      <c r="Q1911" s="68"/>
      <c r="R1911" s="68"/>
      <c r="S1911" s="68"/>
      <c r="T1911" s="69">
        <f t="shared" si="202"/>
        <v>0</v>
      </c>
      <c r="U1911" s="68"/>
      <c r="V1911" s="70"/>
      <c r="W1911" s="70"/>
      <c r="X1911" s="71">
        <f t="shared" si="203"/>
        <v>0</v>
      </c>
      <c r="Y1911" s="72"/>
      <c r="Z1911" s="70"/>
      <c r="AA1911" s="68"/>
      <c r="AB1911" s="73"/>
      <c r="AC1911" s="70"/>
      <c r="AD1911" s="74"/>
      <c r="AE1911" s="68"/>
      <c r="AF1911" s="75"/>
    </row>
    <row r="1912" ht="28.5" customHeight="1" spans="1:33">
      <c r="A1912" s="61" t="s">
        <v>36</v>
      </c>
      <c r="B1912" s="61" t="s">
        <v>908</v>
      </c>
      <c r="C1912" s="61" t="s">
        <v>1373</v>
      </c>
      <c r="D1912" s="61" t="s">
        <v>1275</v>
      </c>
      <c r="E1912" s="62" t="s">
        <v>1443</v>
      </c>
      <c r="F1912" s="46">
        <v>46200</v>
      </c>
      <c r="G1912" s="46" t="str">
        <f t="shared" si="204"/>
        <v>石玉柱2026-6-27</v>
      </c>
      <c r="H1912" s="63"/>
      <c r="I1912" s="63"/>
      <c r="J1912" s="64"/>
      <c r="K1912" s="64"/>
      <c r="L1912" s="65"/>
      <c r="M1912" s="65"/>
      <c r="N1912" s="79"/>
      <c r="O1912" s="66"/>
      <c r="P1912" s="124"/>
      <c r="Q1912" s="68"/>
      <c r="R1912" s="68"/>
      <c r="S1912" s="68"/>
      <c r="T1912" s="69">
        <f t="shared" si="202"/>
        <v>0</v>
      </c>
      <c r="U1912" s="68"/>
      <c r="V1912" s="70"/>
      <c r="W1912" s="70"/>
      <c r="X1912" s="71">
        <f t="shared" si="203"/>
        <v>0</v>
      </c>
      <c r="Y1912" s="72"/>
      <c r="Z1912" s="70"/>
      <c r="AA1912" s="68"/>
      <c r="AB1912" s="73"/>
      <c r="AC1912" s="70"/>
      <c r="AD1912" s="74"/>
      <c r="AE1912" s="68"/>
      <c r="AF1912" s="75"/>
    </row>
    <row r="1913" ht="28.5" customHeight="1" spans="1:33">
      <c r="A1913" s="61" t="s">
        <v>36</v>
      </c>
      <c r="B1913" s="61" t="s">
        <v>908</v>
      </c>
      <c r="C1913" s="61" t="s">
        <v>1373</v>
      </c>
      <c r="D1913" s="61" t="s">
        <v>1275</v>
      </c>
      <c r="E1913" s="62" t="s">
        <v>1443</v>
      </c>
      <c r="F1913" s="46">
        <v>46201</v>
      </c>
      <c r="G1913" s="46" t="str">
        <f t="shared" si="204"/>
        <v>石玉柱2026-6-28</v>
      </c>
      <c r="H1913" s="63"/>
      <c r="I1913" s="63"/>
      <c r="J1913" s="64"/>
      <c r="K1913" s="64"/>
      <c r="L1913" s="65"/>
      <c r="M1913" s="65"/>
      <c r="N1913" s="65"/>
      <c r="O1913" s="66"/>
      <c r="P1913" s="124"/>
      <c r="Q1913" s="68"/>
      <c r="R1913" s="68"/>
      <c r="S1913" s="68"/>
      <c r="T1913" s="69">
        <f t="shared" si="202"/>
        <v>0</v>
      </c>
      <c r="U1913" s="68"/>
      <c r="V1913" s="70"/>
      <c r="W1913" s="70"/>
      <c r="X1913" s="71">
        <f t="shared" si="203"/>
        <v>0</v>
      </c>
      <c r="Y1913" s="72"/>
      <c r="Z1913" s="70"/>
      <c r="AA1913" s="68"/>
      <c r="AB1913" s="73"/>
      <c r="AC1913" s="70"/>
      <c r="AD1913" s="74"/>
      <c r="AE1913" s="68"/>
      <c r="AF1913" s="75"/>
    </row>
    <row r="1914" ht="28.5" customHeight="1" spans="1:33">
      <c r="A1914" s="61" t="s">
        <v>36</v>
      </c>
      <c r="B1914" s="61" t="s">
        <v>908</v>
      </c>
      <c r="C1914" s="61" t="s">
        <v>1373</v>
      </c>
      <c r="D1914" s="61" t="s">
        <v>1275</v>
      </c>
      <c r="E1914" s="62" t="s">
        <v>1443</v>
      </c>
      <c r="F1914" s="46">
        <v>46202</v>
      </c>
      <c r="G1914" s="46" t="str">
        <f t="shared" si="204"/>
        <v>石玉柱2026-6-29</v>
      </c>
      <c r="H1914" s="63"/>
      <c r="I1914" s="63"/>
      <c r="J1914" s="64"/>
      <c r="K1914" s="64"/>
      <c r="L1914" s="65"/>
      <c r="M1914" s="65"/>
      <c r="N1914" s="79"/>
      <c r="O1914" s="66"/>
      <c r="P1914" s="124"/>
      <c r="Q1914" s="68"/>
      <c r="R1914" s="68"/>
      <c r="S1914" s="68"/>
      <c r="T1914" s="69">
        <f t="shared" si="202"/>
        <v>0</v>
      </c>
      <c r="U1914" s="68"/>
      <c r="V1914" s="70"/>
      <c r="W1914" s="70"/>
      <c r="X1914" s="71">
        <f t="shared" si="203"/>
        <v>0</v>
      </c>
      <c r="Y1914" s="72"/>
      <c r="Z1914" s="70"/>
      <c r="AA1914" s="68"/>
      <c r="AB1914" s="73"/>
      <c r="AC1914" s="70"/>
      <c r="AD1914" s="74"/>
      <c r="AE1914" s="68"/>
      <c r="AF1914" s="75"/>
    </row>
    <row r="1915" s="3" customFormat="1" ht="28.5" customHeight="1" spans="1:33">
      <c r="A1915" s="61" t="s">
        <v>36</v>
      </c>
      <c r="B1915" s="61" t="s">
        <v>908</v>
      </c>
      <c r="C1915" s="61" t="s">
        <v>1373</v>
      </c>
      <c r="D1915" s="61" t="s">
        <v>1275</v>
      </c>
      <c r="E1915" s="62" t="s">
        <v>1443</v>
      </c>
      <c r="F1915" s="46">
        <v>46203</v>
      </c>
      <c r="G1915" s="46" t="str">
        <f t="shared" si="204"/>
        <v>石玉柱2026-6-30</v>
      </c>
      <c r="H1915" s="63"/>
      <c r="I1915" s="63"/>
      <c r="J1915" s="64"/>
      <c r="K1915" s="64"/>
      <c r="L1915" s="65"/>
      <c r="M1915" s="65"/>
      <c r="N1915" s="65"/>
      <c r="O1915" s="66"/>
      <c r="P1915" s="124"/>
      <c r="Q1915" s="68"/>
      <c r="R1915" s="68"/>
      <c r="S1915" s="68"/>
      <c r="T1915" s="69">
        <f t="shared" si="202"/>
        <v>0</v>
      </c>
      <c r="U1915" s="68"/>
      <c r="V1915" s="70"/>
      <c r="W1915" s="70"/>
      <c r="X1915" s="71">
        <f t="shared" si="203"/>
        <v>0</v>
      </c>
      <c r="Y1915" s="72"/>
      <c r="Z1915" s="70"/>
      <c r="AA1915" s="68"/>
      <c r="AB1915" s="73"/>
      <c r="AC1915" s="70"/>
      <c r="AD1915" s="74"/>
      <c r="AE1915" s="68"/>
      <c r="AF1915" s="75"/>
      <c r="AG1915" s="15"/>
    </row>
    <row r="1916" s="3" customFormat="1" ht="28.5" customHeight="1" spans="1:33">
      <c r="A1916" s="61" t="s">
        <v>36</v>
      </c>
      <c r="B1916" s="61" t="s">
        <v>908</v>
      </c>
      <c r="C1916" s="61" t="s">
        <v>1373</v>
      </c>
      <c r="D1916" s="61" t="s">
        <v>1275</v>
      </c>
      <c r="E1916" s="62" t="s">
        <v>1443</v>
      </c>
      <c r="F1916" s="46">
        <v>46204</v>
      </c>
      <c r="G1916" s="46" t="str">
        <f t="shared" si="204"/>
        <v>石玉柱2026-7-1</v>
      </c>
      <c r="H1916" s="63"/>
      <c r="I1916" s="63"/>
      <c r="J1916" s="64"/>
      <c r="K1916" s="64"/>
      <c r="L1916" s="65"/>
      <c r="M1916" s="65"/>
      <c r="N1916" s="65"/>
      <c r="O1916" s="66"/>
      <c r="P1916" s="124"/>
      <c r="Q1916" s="68"/>
      <c r="R1916" s="68"/>
      <c r="S1916" s="68"/>
      <c r="T1916" s="69">
        <f t="shared" si="202"/>
        <v>0</v>
      </c>
      <c r="U1916" s="68"/>
      <c r="V1916" s="70"/>
      <c r="W1916" s="70"/>
      <c r="X1916" s="71">
        <f t="shared" si="203"/>
        <v>0</v>
      </c>
      <c r="Y1916" s="72"/>
      <c r="Z1916" s="70"/>
      <c r="AA1916" s="68"/>
      <c r="AB1916" s="73"/>
      <c r="AC1916" s="70"/>
      <c r="AD1916" s="74"/>
      <c r="AE1916" s="68"/>
      <c r="AF1916" s="75"/>
      <c r="AG1916" s="15"/>
    </row>
    <row r="1917" ht="28.5" customHeight="1" spans="1:33">
      <c r="A1917" s="84" t="s">
        <v>36</v>
      </c>
      <c r="B1917" s="84" t="s">
        <v>908</v>
      </c>
      <c r="C1917" s="84" t="s">
        <v>1373</v>
      </c>
      <c r="D1917" s="84" t="s">
        <v>1275</v>
      </c>
      <c r="E1917" s="85" t="s">
        <v>1443</v>
      </c>
      <c r="F1917" s="86">
        <v>46235</v>
      </c>
      <c r="G1917" s="46" t="str">
        <f t="shared" si="204"/>
        <v>石玉柱2026-8-1</v>
      </c>
      <c r="H1917" s="63"/>
      <c r="I1917" s="63"/>
      <c r="J1917" s="64"/>
      <c r="K1917" s="64"/>
      <c r="L1917" s="65"/>
      <c r="M1917" s="65"/>
      <c r="N1917" s="91"/>
      <c r="O1917" s="66"/>
      <c r="P1917" s="87"/>
      <c r="Q1917" s="87"/>
      <c r="R1917" s="87"/>
      <c r="S1917" s="87"/>
      <c r="T1917" s="69">
        <f t="shared" si="202"/>
        <v>0</v>
      </c>
      <c r="U1917" s="87"/>
      <c r="V1917" s="87"/>
      <c r="W1917" s="87"/>
      <c r="X1917" s="71">
        <f t="shared" si="203"/>
        <v>0</v>
      </c>
      <c r="Y1917" s="88"/>
      <c r="Z1917" s="87"/>
      <c r="AA1917" s="87"/>
      <c r="AB1917" s="87"/>
      <c r="AC1917" s="87"/>
      <c r="AD1917" s="89"/>
      <c r="AE1917" s="87"/>
      <c r="AF1917" s="90"/>
    </row>
    <row r="1918" ht="28.5" customHeight="1" spans="1:33">
      <c r="A1918" s="44" t="s">
        <v>36</v>
      </c>
      <c r="B1918" s="44" t="s">
        <v>908</v>
      </c>
      <c r="C1918" s="44" t="s">
        <v>1373</v>
      </c>
      <c r="D1918" s="44" t="s">
        <v>1275</v>
      </c>
      <c r="E1918" s="44" t="s">
        <v>1463</v>
      </c>
      <c r="F1918" s="45">
        <v>46173</v>
      </c>
      <c r="G1918" s="46" t="str">
        <f t="shared" si="204"/>
        <v>王翔2026-5-31</v>
      </c>
      <c r="H1918" s="112"/>
      <c r="I1918" s="112"/>
      <c r="J1918" s="113"/>
      <c r="K1918" s="113"/>
      <c r="L1918" s="113"/>
      <c r="M1918" s="114"/>
      <c r="N1918" s="114"/>
      <c r="O1918" s="115">
        <f t="shared" ref="O1918:AE1918" si="205">SUM(O1919:O1950)</f>
        <v>128</v>
      </c>
      <c r="P1918" s="116">
        <f t="shared" si="205"/>
        <v>0</v>
      </c>
      <c r="Q1918" s="117">
        <f t="shared" si="205"/>
        <v>-2.5</v>
      </c>
      <c r="R1918" s="117">
        <f t="shared" si="205"/>
        <v>0</v>
      </c>
      <c r="S1918" s="53">
        <f t="shared" si="205"/>
        <v>0</v>
      </c>
      <c r="T1918" s="118">
        <f t="shared" si="205"/>
        <v>125.5</v>
      </c>
      <c r="U1918" s="55">
        <f t="shared" si="205"/>
        <v>0</v>
      </c>
      <c r="V1918" s="118">
        <f t="shared" si="205"/>
        <v>17</v>
      </c>
      <c r="W1918" s="118">
        <f t="shared" si="205"/>
        <v>0</v>
      </c>
      <c r="X1918" s="119">
        <f t="shared" si="205"/>
        <v>142.5</v>
      </c>
      <c r="Y1918" s="120">
        <f t="shared" si="205"/>
        <v>1</v>
      </c>
      <c r="Z1918" s="118">
        <f t="shared" si="205"/>
        <v>0</v>
      </c>
      <c r="AA1918" s="121">
        <f t="shared" si="205"/>
        <v>34</v>
      </c>
      <c r="AB1918" s="118">
        <f t="shared" si="205"/>
        <v>8</v>
      </c>
      <c r="AC1918" s="118">
        <f t="shared" si="205"/>
        <v>0</v>
      </c>
      <c r="AD1918" s="122">
        <f t="shared" si="205"/>
        <v>0</v>
      </c>
      <c r="AE1918" s="121">
        <f t="shared" si="205"/>
        <v>0</v>
      </c>
      <c r="AF1918" s="60"/>
    </row>
    <row r="1919" ht="28.5" customHeight="1" spans="1:33">
      <c r="A1919" s="61" t="s">
        <v>36</v>
      </c>
      <c r="B1919" s="61" t="s">
        <v>908</v>
      </c>
      <c r="C1919" s="61" t="s">
        <v>1373</v>
      </c>
      <c r="D1919" s="61" t="s">
        <v>1275</v>
      </c>
      <c r="E1919" s="62" t="s">
        <v>1463</v>
      </c>
      <c r="F1919" s="46">
        <v>46174</v>
      </c>
      <c r="G1919" s="46" t="str">
        <f t="shared" si="204"/>
        <v>王翔2026-6-1</v>
      </c>
      <c r="H1919" s="63" t="s">
        <v>1464</v>
      </c>
      <c r="I1919" s="63" t="s">
        <v>946</v>
      </c>
      <c r="J1919" s="64"/>
      <c r="K1919" s="64"/>
      <c r="L1919" s="65"/>
      <c r="M1919" s="65"/>
      <c r="N1919" s="65"/>
      <c r="O1919" s="66">
        <v>8</v>
      </c>
      <c r="P1919" s="124"/>
      <c r="Q1919" s="68"/>
      <c r="R1919" s="68"/>
      <c r="S1919" s="68"/>
      <c r="T1919" s="69">
        <f t="shared" ref="T1919:T1950" si="206">SUM(O1919:S1919)</f>
        <v>8</v>
      </c>
      <c r="U1919" s="68"/>
      <c r="V1919" s="70">
        <v>2</v>
      </c>
      <c r="W1919" s="70"/>
      <c r="X1919" s="71">
        <f t="shared" ref="X1919:X1950" si="207">SUM(T1919:W1919)</f>
        <v>10</v>
      </c>
      <c r="Y1919" s="72"/>
      <c r="Z1919" s="70"/>
      <c r="AA1919" s="68">
        <v>2</v>
      </c>
      <c r="AB1919" s="73"/>
      <c r="AC1919" s="70"/>
      <c r="AD1919" s="74"/>
      <c r="AE1919" s="68"/>
      <c r="AF1919" s="75"/>
    </row>
    <row r="1920" ht="28.5" customHeight="1" spans="1:33">
      <c r="A1920" s="61" t="s">
        <v>36</v>
      </c>
      <c r="B1920" s="61" t="s">
        <v>908</v>
      </c>
      <c r="C1920" s="61" t="s">
        <v>1373</v>
      </c>
      <c r="D1920" s="61" t="s">
        <v>1275</v>
      </c>
      <c r="E1920" s="62" t="s">
        <v>1463</v>
      </c>
      <c r="F1920" s="46">
        <v>46175</v>
      </c>
      <c r="G1920" s="46" t="str">
        <f t="shared" si="204"/>
        <v>王翔2026-6-2</v>
      </c>
      <c r="H1920" s="63" t="s">
        <v>1465</v>
      </c>
      <c r="I1920" s="128">
        <v>0.487291666666667</v>
      </c>
      <c r="J1920" s="64"/>
      <c r="K1920" s="64"/>
      <c r="L1920" s="65"/>
      <c r="M1920" s="65"/>
      <c r="N1920" s="65"/>
      <c r="O1920" s="66">
        <v>8</v>
      </c>
      <c r="P1920" s="124"/>
      <c r="Q1920" s="68"/>
      <c r="R1920" s="68"/>
      <c r="S1920" s="68"/>
      <c r="T1920" s="69">
        <f t="shared" si="206"/>
        <v>8</v>
      </c>
      <c r="U1920" s="68"/>
      <c r="V1920" s="70">
        <v>4.5</v>
      </c>
      <c r="W1920" s="70"/>
      <c r="X1920" s="71">
        <f t="shared" si="207"/>
        <v>12.5</v>
      </c>
      <c r="Y1920" s="72"/>
      <c r="Z1920" s="70"/>
      <c r="AA1920" s="68">
        <v>2</v>
      </c>
      <c r="AB1920" s="73"/>
      <c r="AC1920" s="70"/>
      <c r="AD1920" s="74"/>
      <c r="AE1920" s="68"/>
      <c r="AF1920" s="75"/>
    </row>
    <row r="1921" ht="28.5" customHeight="1" spans="1:32">
      <c r="A1921" s="61" t="s">
        <v>36</v>
      </c>
      <c r="B1921" s="61" t="s">
        <v>908</v>
      </c>
      <c r="C1921" s="61" t="s">
        <v>1373</v>
      </c>
      <c r="D1921" s="61" t="s">
        <v>1275</v>
      </c>
      <c r="E1921" s="62" t="s">
        <v>1463</v>
      </c>
      <c r="F1921" s="46">
        <v>46176</v>
      </c>
      <c r="G1921" s="46" t="str">
        <f t="shared" si="204"/>
        <v>王翔2026-6-3</v>
      </c>
      <c r="H1921" s="63" t="s">
        <v>1466</v>
      </c>
      <c r="I1921" s="63" t="s">
        <v>1291</v>
      </c>
      <c r="J1921" s="64"/>
      <c r="K1921" s="64"/>
      <c r="L1921" s="65"/>
      <c r="M1921" s="65"/>
      <c r="N1921" s="65"/>
      <c r="O1921" s="66">
        <v>8</v>
      </c>
      <c r="P1921" s="124"/>
      <c r="Q1921" s="68"/>
      <c r="R1921" s="68"/>
      <c r="S1921" s="68"/>
      <c r="T1921" s="69">
        <f t="shared" si="206"/>
        <v>8</v>
      </c>
      <c r="U1921" s="68"/>
      <c r="V1921" s="70"/>
      <c r="W1921" s="70"/>
      <c r="X1921" s="71">
        <f t="shared" si="207"/>
        <v>8</v>
      </c>
      <c r="Y1921" s="72"/>
      <c r="Z1921" s="70"/>
      <c r="AA1921" s="68">
        <v>2</v>
      </c>
      <c r="AB1921" s="73"/>
      <c r="AC1921" s="70"/>
      <c r="AD1921" s="74"/>
      <c r="AE1921" s="68"/>
      <c r="AF1921" s="75"/>
    </row>
    <row r="1922" ht="28.5" customHeight="1" spans="1:32">
      <c r="A1922" s="61" t="s">
        <v>36</v>
      </c>
      <c r="B1922" s="61" t="s">
        <v>908</v>
      </c>
      <c r="C1922" s="61" t="s">
        <v>1373</v>
      </c>
      <c r="D1922" s="61" t="s">
        <v>1275</v>
      </c>
      <c r="E1922" s="62" t="s">
        <v>1463</v>
      </c>
      <c r="F1922" s="46">
        <v>46177</v>
      </c>
      <c r="G1922" s="46" t="str">
        <f t="shared" si="204"/>
        <v>王翔2026-6-4</v>
      </c>
      <c r="H1922" s="63" t="s">
        <v>1467</v>
      </c>
      <c r="I1922" s="63" t="s">
        <v>1468</v>
      </c>
      <c r="J1922" s="64"/>
      <c r="K1922" s="64"/>
      <c r="L1922" s="65"/>
      <c r="M1922" s="65"/>
      <c r="N1922" s="65"/>
      <c r="O1922" s="66">
        <v>8</v>
      </c>
      <c r="P1922" s="124"/>
      <c r="Q1922" s="68"/>
      <c r="R1922" s="68"/>
      <c r="S1922" s="68"/>
      <c r="T1922" s="69">
        <f t="shared" si="206"/>
        <v>8</v>
      </c>
      <c r="U1922" s="68"/>
      <c r="V1922" s="70">
        <v>3</v>
      </c>
      <c r="W1922" s="70"/>
      <c r="X1922" s="71">
        <f t="shared" si="207"/>
        <v>11</v>
      </c>
      <c r="Y1922" s="72"/>
      <c r="Z1922" s="70"/>
      <c r="AA1922" s="68">
        <v>2</v>
      </c>
      <c r="AB1922" s="73"/>
      <c r="AC1922" s="70"/>
      <c r="AD1922" s="74"/>
      <c r="AE1922" s="68"/>
      <c r="AF1922" s="75"/>
    </row>
    <row r="1923" ht="28.5" customHeight="1" spans="1:32">
      <c r="A1923" s="61" t="s">
        <v>36</v>
      </c>
      <c r="B1923" s="61" t="s">
        <v>908</v>
      </c>
      <c r="C1923" s="61" t="s">
        <v>1373</v>
      </c>
      <c r="D1923" s="61" t="s">
        <v>1275</v>
      </c>
      <c r="E1923" s="62" t="s">
        <v>1463</v>
      </c>
      <c r="F1923" s="46">
        <v>46178</v>
      </c>
      <c r="G1923" s="46" t="str">
        <f t="shared" si="204"/>
        <v>王翔2026-6-5</v>
      </c>
      <c r="H1923" s="63" t="s">
        <v>1469</v>
      </c>
      <c r="I1923" s="63" t="s">
        <v>1470</v>
      </c>
      <c r="J1923" s="64"/>
      <c r="K1923" s="64"/>
      <c r="L1923" s="65"/>
      <c r="M1923" s="65"/>
      <c r="N1923" s="65"/>
      <c r="O1923" s="66">
        <v>8</v>
      </c>
      <c r="P1923" s="124"/>
      <c r="Q1923" s="68"/>
      <c r="R1923" s="68"/>
      <c r="S1923" s="68"/>
      <c r="T1923" s="69">
        <f t="shared" si="206"/>
        <v>8</v>
      </c>
      <c r="U1923" s="68"/>
      <c r="V1923" s="70">
        <v>0.5</v>
      </c>
      <c r="W1923" s="70"/>
      <c r="X1923" s="71">
        <f t="shared" si="207"/>
        <v>8.5</v>
      </c>
      <c r="Y1923" s="72"/>
      <c r="Z1923" s="70"/>
      <c r="AA1923" s="68">
        <v>2</v>
      </c>
      <c r="AB1923" s="73"/>
      <c r="AC1923" s="70"/>
      <c r="AD1923" s="74"/>
      <c r="AE1923" s="68"/>
      <c r="AF1923" s="75"/>
    </row>
    <row r="1924" ht="28.5" customHeight="1" spans="1:32">
      <c r="A1924" s="61" t="s">
        <v>36</v>
      </c>
      <c r="B1924" s="61" t="s">
        <v>908</v>
      </c>
      <c r="C1924" s="61" t="s">
        <v>1373</v>
      </c>
      <c r="D1924" s="61" t="s">
        <v>1275</v>
      </c>
      <c r="E1924" s="62" t="s">
        <v>1463</v>
      </c>
      <c r="F1924" s="46">
        <v>46179</v>
      </c>
      <c r="G1924" s="46" t="str">
        <f t="shared" si="204"/>
        <v>王翔2026-6-6</v>
      </c>
      <c r="H1924" s="63" t="s">
        <v>1471</v>
      </c>
      <c r="I1924" s="63" t="s">
        <v>550</v>
      </c>
      <c r="J1924" s="64"/>
      <c r="K1924" s="64"/>
      <c r="L1924" s="65" t="s">
        <v>258</v>
      </c>
      <c r="M1924" s="65"/>
      <c r="N1924" s="65"/>
      <c r="O1924" s="66">
        <v>8</v>
      </c>
      <c r="P1924" s="124"/>
      <c r="Q1924" s="68">
        <v>-2.5</v>
      </c>
      <c r="R1924" s="68"/>
      <c r="S1924" s="68"/>
      <c r="T1924" s="69">
        <f t="shared" si="206"/>
        <v>5.5</v>
      </c>
      <c r="U1924" s="68"/>
      <c r="V1924" s="70"/>
      <c r="W1924" s="70"/>
      <c r="X1924" s="71">
        <f t="shared" si="207"/>
        <v>5.5</v>
      </c>
      <c r="Y1924" s="72">
        <v>1</v>
      </c>
      <c r="Z1924" s="70"/>
      <c r="AA1924" s="68">
        <v>2</v>
      </c>
      <c r="AB1924" s="73"/>
      <c r="AC1924" s="70"/>
      <c r="AD1924" s="74"/>
      <c r="AE1924" s="68"/>
      <c r="AF1924" s="75"/>
    </row>
    <row r="1925" ht="28.5" customHeight="1" spans="1:32">
      <c r="A1925" s="61" t="s">
        <v>36</v>
      </c>
      <c r="B1925" s="61" t="s">
        <v>908</v>
      </c>
      <c r="C1925" s="61" t="s">
        <v>1373</v>
      </c>
      <c r="D1925" s="61" t="s">
        <v>1275</v>
      </c>
      <c r="E1925" s="62" t="s">
        <v>1463</v>
      </c>
      <c r="F1925" s="77">
        <v>46180</v>
      </c>
      <c r="G1925" s="46" t="str">
        <f t="shared" si="204"/>
        <v>王翔2026-6-7</v>
      </c>
      <c r="H1925" s="63"/>
      <c r="I1925" s="63"/>
      <c r="J1925" s="64"/>
      <c r="K1925" s="64"/>
      <c r="L1925" s="65"/>
      <c r="M1925" s="65"/>
      <c r="N1925" s="65"/>
      <c r="O1925" s="66"/>
      <c r="P1925" s="124"/>
      <c r="Q1925" s="68"/>
      <c r="R1925" s="68"/>
      <c r="S1925" s="68"/>
      <c r="T1925" s="69">
        <f t="shared" si="206"/>
        <v>0</v>
      </c>
      <c r="U1925" s="68"/>
      <c r="V1925" s="70"/>
      <c r="W1925" s="70"/>
      <c r="X1925" s="71">
        <f t="shared" si="207"/>
        <v>0</v>
      </c>
      <c r="Y1925" s="72"/>
      <c r="Z1925" s="70"/>
      <c r="AA1925" s="68"/>
      <c r="AB1925" s="73"/>
      <c r="AC1925" s="70"/>
      <c r="AD1925" s="74"/>
      <c r="AE1925" s="68"/>
      <c r="AF1925" s="75"/>
    </row>
    <row r="1926" ht="28.5" customHeight="1" spans="1:32">
      <c r="A1926" s="61" t="s">
        <v>36</v>
      </c>
      <c r="B1926" s="61" t="s">
        <v>908</v>
      </c>
      <c r="C1926" s="61" t="s">
        <v>1373</v>
      </c>
      <c r="D1926" s="61" t="s">
        <v>1275</v>
      </c>
      <c r="E1926" s="76" t="s">
        <v>1463</v>
      </c>
      <c r="F1926" s="46">
        <v>46181</v>
      </c>
      <c r="G1926" s="46" t="str">
        <f t="shared" si="204"/>
        <v>王翔2026-6-8</v>
      </c>
      <c r="H1926" s="63" t="s">
        <v>197</v>
      </c>
      <c r="I1926" s="63" t="s">
        <v>1245</v>
      </c>
      <c r="J1926" s="64"/>
      <c r="K1926" s="64"/>
      <c r="L1926" s="65"/>
      <c r="M1926" s="65"/>
      <c r="N1926" s="65"/>
      <c r="O1926" s="66">
        <v>8</v>
      </c>
      <c r="P1926" s="124"/>
      <c r="Q1926" s="68"/>
      <c r="R1926" s="68"/>
      <c r="S1926" s="68"/>
      <c r="T1926" s="69">
        <f t="shared" si="206"/>
        <v>8</v>
      </c>
      <c r="U1926" s="68"/>
      <c r="V1926" s="70"/>
      <c r="W1926" s="70"/>
      <c r="X1926" s="71">
        <f t="shared" si="207"/>
        <v>8</v>
      </c>
      <c r="Y1926" s="72"/>
      <c r="Z1926" s="70"/>
      <c r="AA1926" s="68">
        <v>2</v>
      </c>
      <c r="AB1926" s="73"/>
      <c r="AC1926" s="70"/>
      <c r="AD1926" s="74"/>
      <c r="AE1926" s="68"/>
      <c r="AF1926" s="75"/>
    </row>
    <row r="1927" ht="28.5" customHeight="1" spans="1:32">
      <c r="A1927" s="61" t="s">
        <v>36</v>
      </c>
      <c r="B1927" s="61" t="s">
        <v>908</v>
      </c>
      <c r="C1927" s="61" t="s">
        <v>1373</v>
      </c>
      <c r="D1927" s="61" t="s">
        <v>1275</v>
      </c>
      <c r="E1927" s="62" t="s">
        <v>1463</v>
      </c>
      <c r="F1927" s="78">
        <v>46182</v>
      </c>
      <c r="G1927" s="46" t="str">
        <f t="shared" si="204"/>
        <v>王翔2026-6-9</v>
      </c>
      <c r="H1927" s="63" t="s">
        <v>1472</v>
      </c>
      <c r="I1927" s="63" t="s">
        <v>1473</v>
      </c>
      <c r="J1927" s="64"/>
      <c r="K1927" s="64"/>
      <c r="L1927" s="65"/>
      <c r="M1927" s="65"/>
      <c r="N1927" s="65"/>
      <c r="O1927" s="66">
        <v>8</v>
      </c>
      <c r="P1927" s="124"/>
      <c r="Q1927" s="68"/>
      <c r="R1927" s="68"/>
      <c r="S1927" s="68"/>
      <c r="T1927" s="69">
        <f t="shared" si="206"/>
        <v>8</v>
      </c>
      <c r="U1927" s="68"/>
      <c r="V1927" s="70"/>
      <c r="W1927" s="70"/>
      <c r="X1927" s="71">
        <f t="shared" si="207"/>
        <v>8</v>
      </c>
      <c r="Y1927" s="72"/>
      <c r="Z1927" s="70"/>
      <c r="AA1927" s="68">
        <v>2</v>
      </c>
      <c r="AB1927" s="73"/>
      <c r="AC1927" s="70"/>
      <c r="AD1927" s="74"/>
      <c r="AE1927" s="68"/>
      <c r="AF1927" s="75"/>
    </row>
    <row r="1928" ht="28.5" customHeight="1" spans="1:32">
      <c r="A1928" s="61" t="s">
        <v>36</v>
      </c>
      <c r="B1928" s="61" t="s">
        <v>908</v>
      </c>
      <c r="C1928" s="61" t="s">
        <v>1373</v>
      </c>
      <c r="D1928" s="61" t="s">
        <v>1275</v>
      </c>
      <c r="E1928" s="62" t="s">
        <v>1463</v>
      </c>
      <c r="F1928" s="46">
        <v>46183</v>
      </c>
      <c r="G1928" s="46" t="str">
        <f t="shared" si="204"/>
        <v>王翔2026-6-10</v>
      </c>
      <c r="H1928" s="63" t="s">
        <v>943</v>
      </c>
      <c r="I1928" s="63" t="s">
        <v>1386</v>
      </c>
      <c r="J1928" s="64"/>
      <c r="K1928" s="64"/>
      <c r="L1928" s="65"/>
      <c r="M1928" s="65"/>
      <c r="N1928" s="65"/>
      <c r="O1928" s="66">
        <v>8</v>
      </c>
      <c r="P1928" s="124"/>
      <c r="Q1928" s="68"/>
      <c r="R1928" s="68"/>
      <c r="S1928" s="68"/>
      <c r="T1928" s="69">
        <f t="shared" si="206"/>
        <v>8</v>
      </c>
      <c r="U1928" s="68"/>
      <c r="V1928" s="70"/>
      <c r="W1928" s="70"/>
      <c r="X1928" s="71">
        <f t="shared" si="207"/>
        <v>8</v>
      </c>
      <c r="Y1928" s="72"/>
      <c r="Z1928" s="70"/>
      <c r="AA1928" s="68">
        <v>2</v>
      </c>
      <c r="AB1928" s="73"/>
      <c r="AC1928" s="70"/>
      <c r="AD1928" s="74"/>
      <c r="AE1928" s="68"/>
      <c r="AF1928" s="75"/>
    </row>
    <row r="1929" ht="28.5" customHeight="1" spans="1:32">
      <c r="A1929" s="61" t="s">
        <v>36</v>
      </c>
      <c r="B1929" s="61" t="s">
        <v>908</v>
      </c>
      <c r="C1929" s="61" t="s">
        <v>1373</v>
      </c>
      <c r="D1929" s="61" t="s">
        <v>1275</v>
      </c>
      <c r="E1929" s="62" t="s">
        <v>1463</v>
      </c>
      <c r="F1929" s="46">
        <v>46184</v>
      </c>
      <c r="G1929" s="46" t="str">
        <f t="shared" si="204"/>
        <v>王翔2026-6-11</v>
      </c>
      <c r="H1929" s="63" t="s">
        <v>1474</v>
      </c>
      <c r="I1929" s="63" t="s">
        <v>958</v>
      </c>
      <c r="J1929" s="64"/>
      <c r="K1929" s="64"/>
      <c r="L1929" s="65"/>
      <c r="M1929" s="65"/>
      <c r="N1929" s="65"/>
      <c r="O1929" s="66">
        <v>8</v>
      </c>
      <c r="P1929" s="124"/>
      <c r="Q1929" s="68"/>
      <c r="R1929" s="68"/>
      <c r="S1929" s="68"/>
      <c r="T1929" s="69">
        <f t="shared" si="206"/>
        <v>8</v>
      </c>
      <c r="U1929" s="68"/>
      <c r="V1929" s="70">
        <v>1.5</v>
      </c>
      <c r="W1929" s="70"/>
      <c r="X1929" s="71">
        <f t="shared" si="207"/>
        <v>9.5</v>
      </c>
      <c r="Y1929" s="72"/>
      <c r="Z1929" s="70"/>
      <c r="AA1929" s="68">
        <v>2</v>
      </c>
      <c r="AB1929" s="73"/>
      <c r="AC1929" s="70"/>
      <c r="AD1929" s="74"/>
      <c r="AE1929" s="68"/>
      <c r="AF1929" s="75"/>
    </row>
    <row r="1930" ht="28.5" customHeight="1" spans="1:32">
      <c r="A1930" s="61" t="s">
        <v>36</v>
      </c>
      <c r="B1930" s="61" t="s">
        <v>908</v>
      </c>
      <c r="C1930" s="61" t="s">
        <v>1373</v>
      </c>
      <c r="D1930" s="61" t="s">
        <v>1275</v>
      </c>
      <c r="E1930" s="62" t="s">
        <v>1463</v>
      </c>
      <c r="F1930" s="46">
        <v>46185</v>
      </c>
      <c r="G1930" s="46" t="str">
        <f t="shared" si="204"/>
        <v>王翔2026-6-12</v>
      </c>
      <c r="H1930" s="63" t="s">
        <v>1308</v>
      </c>
      <c r="I1930" s="63" t="s">
        <v>1475</v>
      </c>
      <c r="J1930" s="64"/>
      <c r="K1930" s="64"/>
      <c r="L1930" s="65"/>
      <c r="M1930" s="65"/>
      <c r="N1930" s="65"/>
      <c r="O1930" s="66">
        <v>8</v>
      </c>
      <c r="P1930" s="124"/>
      <c r="Q1930" s="68"/>
      <c r="R1930" s="68"/>
      <c r="S1930" s="68"/>
      <c r="T1930" s="69">
        <f t="shared" si="206"/>
        <v>8</v>
      </c>
      <c r="U1930" s="68"/>
      <c r="V1930" s="70"/>
      <c r="W1930" s="70"/>
      <c r="X1930" s="71">
        <f t="shared" si="207"/>
        <v>8</v>
      </c>
      <c r="Y1930" s="72"/>
      <c r="Z1930" s="70"/>
      <c r="AA1930" s="68">
        <v>2</v>
      </c>
      <c r="AB1930" s="73"/>
      <c r="AC1930" s="70"/>
      <c r="AD1930" s="74"/>
      <c r="AE1930" s="68"/>
      <c r="AF1930" s="75"/>
    </row>
    <row r="1931" ht="28.5" customHeight="1" spans="1:32">
      <c r="A1931" s="61" t="s">
        <v>36</v>
      </c>
      <c r="B1931" s="61" t="s">
        <v>908</v>
      </c>
      <c r="C1931" s="61" t="s">
        <v>1373</v>
      </c>
      <c r="D1931" s="61" t="s">
        <v>1275</v>
      </c>
      <c r="E1931" s="62" t="s">
        <v>1463</v>
      </c>
      <c r="F1931" s="77">
        <v>46186</v>
      </c>
      <c r="G1931" s="46" t="str">
        <f t="shared" si="204"/>
        <v>王翔2026-6-13</v>
      </c>
      <c r="H1931" s="63"/>
      <c r="I1931" s="63"/>
      <c r="J1931" s="64"/>
      <c r="K1931" s="64"/>
      <c r="L1931" s="65"/>
      <c r="M1931" s="65"/>
      <c r="N1931" s="65"/>
      <c r="O1931" s="66"/>
      <c r="P1931" s="124"/>
      <c r="Q1931" s="68"/>
      <c r="R1931" s="68"/>
      <c r="S1931" s="68"/>
      <c r="T1931" s="69">
        <f t="shared" si="206"/>
        <v>0</v>
      </c>
      <c r="U1931" s="68"/>
      <c r="V1931" s="70"/>
      <c r="W1931" s="70"/>
      <c r="X1931" s="71">
        <f t="shared" si="207"/>
        <v>0</v>
      </c>
      <c r="Y1931" s="72"/>
      <c r="Z1931" s="70"/>
      <c r="AA1931" s="68"/>
      <c r="AB1931" s="73"/>
      <c r="AC1931" s="70"/>
      <c r="AD1931" s="74"/>
      <c r="AE1931" s="68"/>
      <c r="AF1931" s="80"/>
    </row>
    <row r="1932" ht="28.5" customHeight="1" spans="1:32">
      <c r="A1932" s="61" t="s">
        <v>36</v>
      </c>
      <c r="B1932" s="61" t="s">
        <v>908</v>
      </c>
      <c r="C1932" s="61" t="s">
        <v>1373</v>
      </c>
      <c r="D1932" s="61" t="s">
        <v>1275</v>
      </c>
      <c r="E1932" s="62" t="s">
        <v>1463</v>
      </c>
      <c r="F1932" s="77">
        <v>46187</v>
      </c>
      <c r="G1932" s="46" t="str">
        <f t="shared" si="204"/>
        <v>王翔2026-6-14</v>
      </c>
      <c r="H1932" s="63"/>
      <c r="I1932" s="63"/>
      <c r="J1932" s="64"/>
      <c r="K1932" s="64"/>
      <c r="L1932" s="65"/>
      <c r="M1932" s="65"/>
      <c r="N1932" s="65"/>
      <c r="O1932" s="66"/>
      <c r="P1932" s="124"/>
      <c r="Q1932" s="68"/>
      <c r="R1932" s="68"/>
      <c r="S1932" s="68"/>
      <c r="T1932" s="69">
        <f t="shared" si="206"/>
        <v>0</v>
      </c>
      <c r="U1932" s="68"/>
      <c r="V1932" s="70"/>
      <c r="W1932" s="70"/>
      <c r="X1932" s="71">
        <f t="shared" si="207"/>
        <v>0</v>
      </c>
      <c r="Y1932" s="72"/>
      <c r="Z1932" s="70"/>
      <c r="AA1932" s="68"/>
      <c r="AB1932" s="73"/>
      <c r="AC1932" s="70"/>
      <c r="AD1932" s="74"/>
      <c r="AE1932" s="68"/>
      <c r="AF1932" s="80"/>
    </row>
    <row r="1933" ht="28.5" customHeight="1" spans="1:32">
      <c r="A1933" s="61" t="s">
        <v>36</v>
      </c>
      <c r="B1933" s="61" t="s">
        <v>908</v>
      </c>
      <c r="C1933" s="61" t="s">
        <v>1373</v>
      </c>
      <c r="D1933" s="61" t="s">
        <v>1275</v>
      </c>
      <c r="E1933" s="62" t="s">
        <v>1463</v>
      </c>
      <c r="F1933" s="46">
        <v>46188</v>
      </c>
      <c r="G1933" s="46" t="str">
        <f t="shared" si="204"/>
        <v>王翔2026-6-15</v>
      </c>
      <c r="H1933" s="63" t="s">
        <v>1476</v>
      </c>
      <c r="I1933" s="63" t="s">
        <v>1477</v>
      </c>
      <c r="J1933" s="64"/>
      <c r="K1933" s="64"/>
      <c r="L1933" s="65"/>
      <c r="M1933" s="65"/>
      <c r="N1933" s="65"/>
      <c r="O1933" s="66">
        <v>8</v>
      </c>
      <c r="P1933" s="124"/>
      <c r="Q1933" s="68"/>
      <c r="R1933" s="68"/>
      <c r="S1933" s="68"/>
      <c r="T1933" s="69">
        <f t="shared" si="206"/>
        <v>8</v>
      </c>
      <c r="U1933" s="68"/>
      <c r="V1933" s="70">
        <v>0.5</v>
      </c>
      <c r="W1933" s="70"/>
      <c r="X1933" s="71">
        <f t="shared" si="207"/>
        <v>8.5</v>
      </c>
      <c r="Y1933" s="72"/>
      <c r="Z1933" s="70"/>
      <c r="AA1933" s="68">
        <v>2</v>
      </c>
      <c r="AB1933" s="73"/>
      <c r="AC1933" s="70"/>
      <c r="AD1933" s="74"/>
      <c r="AE1933" s="68"/>
      <c r="AF1933" s="75"/>
    </row>
    <row r="1934" ht="28.5" customHeight="1" spans="1:32">
      <c r="A1934" s="61" t="s">
        <v>36</v>
      </c>
      <c r="B1934" s="61" t="s">
        <v>908</v>
      </c>
      <c r="C1934" s="61" t="s">
        <v>1373</v>
      </c>
      <c r="D1934" s="61" t="s">
        <v>1275</v>
      </c>
      <c r="E1934" s="62" t="s">
        <v>1463</v>
      </c>
      <c r="F1934" s="46">
        <v>46189</v>
      </c>
      <c r="G1934" s="46" t="str">
        <f t="shared" si="204"/>
        <v>王翔2026-6-16</v>
      </c>
      <c r="H1934" s="63" t="s">
        <v>1478</v>
      </c>
      <c r="I1934" s="63" t="s">
        <v>1479</v>
      </c>
      <c r="J1934" s="64"/>
      <c r="K1934" s="64"/>
      <c r="L1934" s="65"/>
      <c r="M1934" s="65"/>
      <c r="N1934" s="65"/>
      <c r="O1934" s="66">
        <v>8</v>
      </c>
      <c r="P1934" s="98"/>
      <c r="Q1934" s="68"/>
      <c r="R1934" s="68"/>
      <c r="S1934" s="68"/>
      <c r="T1934" s="69">
        <f t="shared" si="206"/>
        <v>8</v>
      </c>
      <c r="U1934" s="68"/>
      <c r="V1934" s="70"/>
      <c r="W1934" s="70"/>
      <c r="X1934" s="71">
        <f t="shared" si="207"/>
        <v>8</v>
      </c>
      <c r="Y1934" s="72"/>
      <c r="Z1934" s="70"/>
      <c r="AA1934" s="68">
        <v>2</v>
      </c>
      <c r="AB1934" s="73"/>
      <c r="AC1934" s="70"/>
      <c r="AD1934" s="74"/>
      <c r="AE1934" s="68"/>
      <c r="AF1934" s="80"/>
    </row>
    <row r="1935" ht="28.5" customHeight="1" spans="1:32">
      <c r="A1935" s="61" t="s">
        <v>36</v>
      </c>
      <c r="B1935" s="61" t="s">
        <v>908</v>
      </c>
      <c r="C1935" s="61" t="s">
        <v>1373</v>
      </c>
      <c r="D1935" s="61" t="s">
        <v>1275</v>
      </c>
      <c r="E1935" s="62" t="s">
        <v>1463</v>
      </c>
      <c r="F1935" s="46">
        <v>46190</v>
      </c>
      <c r="G1935" s="46" t="str">
        <f t="shared" si="204"/>
        <v>王翔2026-6-17</v>
      </c>
      <c r="H1935" s="63" t="s">
        <v>1480</v>
      </c>
      <c r="I1935" s="63" t="s">
        <v>823</v>
      </c>
      <c r="J1935" s="64"/>
      <c r="K1935" s="64"/>
      <c r="L1935" s="65"/>
      <c r="M1935" s="65"/>
      <c r="N1935" s="65"/>
      <c r="O1935" s="66">
        <v>8</v>
      </c>
      <c r="P1935" s="124"/>
      <c r="Q1935" s="68"/>
      <c r="R1935" s="68"/>
      <c r="S1935" s="68"/>
      <c r="T1935" s="69">
        <f t="shared" si="206"/>
        <v>8</v>
      </c>
      <c r="U1935" s="68"/>
      <c r="V1935" s="70">
        <v>2.5</v>
      </c>
      <c r="W1935" s="70"/>
      <c r="X1935" s="71">
        <f t="shared" si="207"/>
        <v>10.5</v>
      </c>
      <c r="Y1935" s="72"/>
      <c r="Z1935" s="70"/>
      <c r="AA1935" s="68">
        <v>2</v>
      </c>
      <c r="AB1935" s="73"/>
      <c r="AC1935" s="70"/>
      <c r="AD1935" s="74"/>
      <c r="AE1935" s="68"/>
      <c r="AF1935" s="75"/>
    </row>
    <row r="1936" ht="28.5" customHeight="1" spans="1:32">
      <c r="A1936" s="61" t="s">
        <v>36</v>
      </c>
      <c r="B1936" s="61" t="s">
        <v>908</v>
      </c>
      <c r="C1936" s="61" t="s">
        <v>1373</v>
      </c>
      <c r="D1936" s="61" t="s">
        <v>1275</v>
      </c>
      <c r="E1936" s="62" t="s">
        <v>1463</v>
      </c>
      <c r="F1936" s="46">
        <v>46191</v>
      </c>
      <c r="G1936" s="46" t="str">
        <f t="shared" si="204"/>
        <v>王翔2026-6-18</v>
      </c>
      <c r="H1936" s="63" t="s">
        <v>592</v>
      </c>
      <c r="I1936" s="63" t="s">
        <v>1481</v>
      </c>
      <c r="J1936" s="64"/>
      <c r="K1936" s="64"/>
      <c r="L1936" s="65"/>
      <c r="M1936" s="65"/>
      <c r="N1936" s="65"/>
      <c r="O1936" s="66">
        <v>8</v>
      </c>
      <c r="P1936" s="124"/>
      <c r="Q1936" s="68"/>
      <c r="R1936" s="68"/>
      <c r="S1936" s="68"/>
      <c r="T1936" s="69">
        <f t="shared" si="206"/>
        <v>8</v>
      </c>
      <c r="U1936" s="68"/>
      <c r="V1936" s="70"/>
      <c r="W1936" s="70"/>
      <c r="X1936" s="71">
        <f t="shared" si="207"/>
        <v>8</v>
      </c>
      <c r="Y1936" s="72"/>
      <c r="Z1936" s="70"/>
      <c r="AA1936" s="68">
        <v>2</v>
      </c>
      <c r="AB1936" s="73"/>
      <c r="AC1936" s="70"/>
      <c r="AD1936" s="74"/>
      <c r="AE1936" s="68"/>
      <c r="AF1936" s="75"/>
    </row>
    <row r="1937" ht="28.5" customHeight="1" spans="1:33">
      <c r="A1937" s="61" t="s">
        <v>36</v>
      </c>
      <c r="B1937" s="61" t="s">
        <v>908</v>
      </c>
      <c r="C1937" s="61" t="s">
        <v>1373</v>
      </c>
      <c r="D1937" s="61" t="s">
        <v>1275</v>
      </c>
      <c r="E1937" s="62" t="s">
        <v>1463</v>
      </c>
      <c r="F1937" s="82">
        <v>46192</v>
      </c>
      <c r="G1937" s="46" t="str">
        <f t="shared" si="204"/>
        <v>王翔2026-6-19</v>
      </c>
      <c r="H1937" s="63"/>
      <c r="I1937" s="63"/>
      <c r="J1937" s="64"/>
      <c r="K1937" s="64"/>
      <c r="L1937" s="65"/>
      <c r="M1937" s="65"/>
      <c r="N1937" s="65"/>
      <c r="O1937" s="66"/>
      <c r="P1937" s="124"/>
      <c r="Q1937" s="68"/>
      <c r="R1937" s="68"/>
      <c r="S1937" s="68"/>
      <c r="T1937" s="69">
        <f t="shared" si="206"/>
        <v>0</v>
      </c>
      <c r="U1937" s="68"/>
      <c r="V1937" s="70"/>
      <c r="W1937" s="70"/>
      <c r="X1937" s="71">
        <f t="shared" si="207"/>
        <v>0</v>
      </c>
      <c r="Y1937" s="72"/>
      <c r="Z1937" s="70"/>
      <c r="AA1937" s="68"/>
      <c r="AB1937" s="73">
        <v>8</v>
      </c>
      <c r="AC1937" s="70"/>
      <c r="AD1937" s="74"/>
      <c r="AE1937" s="68"/>
      <c r="AF1937" s="75"/>
    </row>
    <row r="1938" ht="28.5" customHeight="1" spans="1:33">
      <c r="A1938" s="61" t="s">
        <v>36</v>
      </c>
      <c r="B1938" s="61" t="s">
        <v>908</v>
      </c>
      <c r="C1938" s="61" t="s">
        <v>1373</v>
      </c>
      <c r="D1938" s="61" t="s">
        <v>1275</v>
      </c>
      <c r="E1938" s="62" t="s">
        <v>1463</v>
      </c>
      <c r="F1938" s="77">
        <v>46193</v>
      </c>
      <c r="G1938" s="46" t="str">
        <f t="shared" si="204"/>
        <v>王翔2026-6-20</v>
      </c>
      <c r="H1938" s="63"/>
      <c r="I1938" s="63"/>
      <c r="J1938" s="64"/>
      <c r="K1938" s="64"/>
      <c r="L1938" s="65"/>
      <c r="M1938" s="65"/>
      <c r="N1938" s="65"/>
      <c r="O1938" s="66"/>
      <c r="P1938" s="124"/>
      <c r="Q1938" s="68"/>
      <c r="R1938" s="68"/>
      <c r="S1938" s="68"/>
      <c r="T1938" s="69">
        <f t="shared" si="206"/>
        <v>0</v>
      </c>
      <c r="U1938" s="68"/>
      <c r="V1938" s="70"/>
      <c r="W1938" s="70"/>
      <c r="X1938" s="71">
        <f t="shared" si="207"/>
        <v>0</v>
      </c>
      <c r="Y1938" s="72"/>
      <c r="Z1938" s="70"/>
      <c r="AA1938" s="68"/>
      <c r="AB1938" s="73"/>
      <c r="AC1938" s="70"/>
      <c r="AD1938" s="74"/>
      <c r="AE1938" s="68"/>
      <c r="AF1938" s="75"/>
    </row>
    <row r="1939" ht="28.5" customHeight="1" spans="1:33">
      <c r="A1939" s="61" t="s">
        <v>36</v>
      </c>
      <c r="B1939" s="61" t="s">
        <v>908</v>
      </c>
      <c r="C1939" s="61" t="s">
        <v>1373</v>
      </c>
      <c r="D1939" s="61" t="s">
        <v>1275</v>
      </c>
      <c r="E1939" s="62" t="s">
        <v>1463</v>
      </c>
      <c r="F1939" s="46">
        <v>46194</v>
      </c>
      <c r="G1939" s="46" t="str">
        <f t="shared" si="204"/>
        <v>王翔2026-6-21</v>
      </c>
      <c r="H1939" s="63" t="s">
        <v>1482</v>
      </c>
      <c r="I1939" s="63" t="s">
        <v>1483</v>
      </c>
      <c r="J1939" s="64"/>
      <c r="K1939" s="64"/>
      <c r="L1939" s="65"/>
      <c r="M1939" s="65"/>
      <c r="N1939" s="65"/>
      <c r="O1939" s="66">
        <v>8</v>
      </c>
      <c r="P1939" s="124"/>
      <c r="Q1939" s="68"/>
      <c r="R1939" s="68"/>
      <c r="S1939" s="68"/>
      <c r="T1939" s="69">
        <f t="shared" si="206"/>
        <v>8</v>
      </c>
      <c r="U1939" s="68"/>
      <c r="V1939" s="70">
        <v>2.5</v>
      </c>
      <c r="W1939" s="70"/>
      <c r="X1939" s="71">
        <f t="shared" si="207"/>
        <v>10.5</v>
      </c>
      <c r="Y1939" s="72"/>
      <c r="Z1939" s="70"/>
      <c r="AA1939" s="68">
        <v>4</v>
      </c>
      <c r="AB1939" s="73"/>
      <c r="AC1939" s="70"/>
      <c r="AD1939" s="74"/>
      <c r="AE1939" s="68"/>
      <c r="AF1939" s="75"/>
    </row>
    <row r="1940" ht="28.5" customHeight="1" spans="1:33">
      <c r="A1940" s="61" t="s">
        <v>36</v>
      </c>
      <c r="B1940" s="61" t="s">
        <v>908</v>
      </c>
      <c r="C1940" s="61" t="s">
        <v>1373</v>
      </c>
      <c r="D1940" s="61" t="s">
        <v>1275</v>
      </c>
      <c r="E1940" s="62" t="s">
        <v>1463</v>
      </c>
      <c r="F1940" s="46">
        <v>46195</v>
      </c>
      <c r="G1940" s="46" t="str">
        <f t="shared" si="204"/>
        <v>王翔2026-6-22</v>
      </c>
      <c r="H1940" s="63"/>
      <c r="I1940" s="63"/>
      <c r="J1940" s="64"/>
      <c r="K1940" s="64"/>
      <c r="L1940" s="65"/>
      <c r="M1940" s="65"/>
      <c r="N1940" s="65"/>
      <c r="O1940" s="66"/>
      <c r="P1940" s="124"/>
      <c r="Q1940" s="68"/>
      <c r="R1940" s="68"/>
      <c r="S1940" s="68"/>
      <c r="T1940" s="69">
        <f t="shared" si="206"/>
        <v>0</v>
      </c>
      <c r="U1940" s="68"/>
      <c r="V1940" s="70"/>
      <c r="W1940" s="70"/>
      <c r="X1940" s="71">
        <f t="shared" si="207"/>
        <v>0</v>
      </c>
      <c r="Y1940" s="72"/>
      <c r="Z1940" s="70"/>
      <c r="AA1940" s="68"/>
      <c r="AB1940" s="73"/>
      <c r="AC1940" s="70"/>
      <c r="AD1940" s="74"/>
      <c r="AE1940" s="68"/>
      <c r="AF1940" s="75"/>
    </row>
    <row r="1941" ht="28.5" customHeight="1" spans="1:33">
      <c r="A1941" s="61" t="s">
        <v>36</v>
      </c>
      <c r="B1941" s="61" t="s">
        <v>908</v>
      </c>
      <c r="C1941" s="61" t="s">
        <v>1373</v>
      </c>
      <c r="D1941" s="61" t="s">
        <v>1275</v>
      </c>
      <c r="E1941" s="62" t="s">
        <v>1463</v>
      </c>
      <c r="F1941" s="46">
        <v>46196</v>
      </c>
      <c r="G1941" s="46" t="str">
        <f t="shared" si="204"/>
        <v>王翔2026-6-23</v>
      </c>
      <c r="H1941" s="63"/>
      <c r="I1941" s="63"/>
      <c r="J1941" s="64"/>
      <c r="K1941" s="64"/>
      <c r="L1941" s="65"/>
      <c r="M1941" s="65"/>
      <c r="N1941" s="65"/>
      <c r="O1941" s="66"/>
      <c r="P1941" s="124"/>
      <c r="Q1941" s="68"/>
      <c r="R1941" s="68"/>
      <c r="S1941" s="68"/>
      <c r="T1941" s="69">
        <f t="shared" si="206"/>
        <v>0</v>
      </c>
      <c r="U1941" s="68"/>
      <c r="V1941" s="70"/>
      <c r="W1941" s="70"/>
      <c r="X1941" s="71">
        <f t="shared" si="207"/>
        <v>0</v>
      </c>
      <c r="Y1941" s="72"/>
      <c r="Z1941" s="70"/>
      <c r="AA1941" s="68"/>
      <c r="AB1941" s="73"/>
      <c r="AC1941" s="70"/>
      <c r="AD1941" s="74"/>
      <c r="AE1941" s="68"/>
      <c r="AF1941" s="75"/>
    </row>
    <row r="1942" ht="28.5" customHeight="1" spans="1:33">
      <c r="A1942" s="61" t="s">
        <v>36</v>
      </c>
      <c r="B1942" s="61" t="s">
        <v>908</v>
      </c>
      <c r="C1942" s="61" t="s">
        <v>1373</v>
      </c>
      <c r="D1942" s="61" t="s">
        <v>1275</v>
      </c>
      <c r="E1942" s="62" t="s">
        <v>1463</v>
      </c>
      <c r="F1942" s="46">
        <v>46197</v>
      </c>
      <c r="G1942" s="46" t="str">
        <f t="shared" si="204"/>
        <v>王翔2026-6-24</v>
      </c>
      <c r="H1942" s="63"/>
      <c r="I1942" s="63"/>
      <c r="J1942" s="64"/>
      <c r="K1942" s="64"/>
      <c r="L1942" s="65"/>
      <c r="M1942" s="65"/>
      <c r="N1942" s="65"/>
      <c r="O1942" s="66"/>
      <c r="P1942" s="124"/>
      <c r="Q1942" s="68"/>
      <c r="R1942" s="68"/>
      <c r="S1942" s="68"/>
      <c r="T1942" s="69">
        <f t="shared" si="206"/>
        <v>0</v>
      </c>
      <c r="U1942" s="68"/>
      <c r="V1942" s="70"/>
      <c r="W1942" s="70"/>
      <c r="X1942" s="71">
        <f t="shared" si="207"/>
        <v>0</v>
      </c>
      <c r="Y1942" s="72"/>
      <c r="Z1942" s="70"/>
      <c r="AA1942" s="68"/>
      <c r="AB1942" s="73"/>
      <c r="AC1942" s="70"/>
      <c r="AD1942" s="74"/>
      <c r="AE1942" s="68"/>
      <c r="AF1942" s="75"/>
    </row>
    <row r="1943" ht="28.5" customHeight="1" spans="1:33">
      <c r="A1943" s="61" t="s">
        <v>36</v>
      </c>
      <c r="B1943" s="61" t="s">
        <v>908</v>
      </c>
      <c r="C1943" s="61" t="s">
        <v>1373</v>
      </c>
      <c r="D1943" s="61" t="s">
        <v>1275</v>
      </c>
      <c r="E1943" s="62" t="s">
        <v>1463</v>
      </c>
      <c r="F1943" s="46">
        <v>46198</v>
      </c>
      <c r="G1943" s="46" t="str">
        <f t="shared" si="204"/>
        <v>王翔2026-6-25</v>
      </c>
      <c r="H1943" s="63"/>
      <c r="I1943" s="63"/>
      <c r="J1943" s="64"/>
      <c r="K1943" s="64"/>
      <c r="L1943" s="65"/>
      <c r="M1943" s="65"/>
      <c r="N1943" s="65"/>
      <c r="O1943" s="66"/>
      <c r="P1943" s="124"/>
      <c r="Q1943" s="68"/>
      <c r="R1943" s="68"/>
      <c r="S1943" s="68"/>
      <c r="T1943" s="69">
        <f t="shared" si="206"/>
        <v>0</v>
      </c>
      <c r="U1943" s="68"/>
      <c r="V1943" s="70"/>
      <c r="W1943" s="70"/>
      <c r="X1943" s="71">
        <f t="shared" si="207"/>
        <v>0</v>
      </c>
      <c r="Y1943" s="72"/>
      <c r="Z1943" s="70"/>
      <c r="AA1943" s="68"/>
      <c r="AB1943" s="73"/>
      <c r="AC1943" s="70"/>
      <c r="AD1943" s="74"/>
      <c r="AE1943" s="68"/>
      <c r="AF1943" s="75"/>
    </row>
    <row r="1944" ht="28.5" customHeight="1" spans="1:33">
      <c r="A1944" s="61" t="s">
        <v>36</v>
      </c>
      <c r="B1944" s="61" t="s">
        <v>908</v>
      </c>
      <c r="C1944" s="61" t="s">
        <v>1373</v>
      </c>
      <c r="D1944" s="61" t="s">
        <v>1275</v>
      </c>
      <c r="E1944" s="62" t="s">
        <v>1463</v>
      </c>
      <c r="F1944" s="46">
        <v>46199</v>
      </c>
      <c r="G1944" s="46" t="str">
        <f t="shared" si="204"/>
        <v>王翔2026-6-26</v>
      </c>
      <c r="H1944" s="63"/>
      <c r="I1944" s="63"/>
      <c r="J1944" s="64"/>
      <c r="K1944" s="64"/>
      <c r="L1944" s="65"/>
      <c r="M1944" s="65"/>
      <c r="N1944" s="65"/>
      <c r="O1944" s="66"/>
      <c r="P1944" s="124"/>
      <c r="Q1944" s="68"/>
      <c r="R1944" s="68"/>
      <c r="S1944" s="68"/>
      <c r="T1944" s="69">
        <f t="shared" si="206"/>
        <v>0</v>
      </c>
      <c r="U1944" s="68"/>
      <c r="V1944" s="70"/>
      <c r="W1944" s="70"/>
      <c r="X1944" s="71">
        <f t="shared" si="207"/>
        <v>0</v>
      </c>
      <c r="Y1944" s="72"/>
      <c r="Z1944" s="70"/>
      <c r="AA1944" s="68"/>
      <c r="AB1944" s="73"/>
      <c r="AC1944" s="70"/>
      <c r="AD1944" s="74"/>
      <c r="AE1944" s="68"/>
      <c r="AF1944" s="75"/>
    </row>
    <row r="1945" ht="28.5" customHeight="1" spans="1:33">
      <c r="A1945" s="61" t="s">
        <v>36</v>
      </c>
      <c r="B1945" s="61" t="s">
        <v>908</v>
      </c>
      <c r="C1945" s="61" t="s">
        <v>1373</v>
      </c>
      <c r="D1945" s="61" t="s">
        <v>1275</v>
      </c>
      <c r="E1945" s="62" t="s">
        <v>1463</v>
      </c>
      <c r="F1945" s="46">
        <v>46200</v>
      </c>
      <c r="G1945" s="46" t="str">
        <f t="shared" si="204"/>
        <v>王翔2026-6-27</v>
      </c>
      <c r="H1945" s="63"/>
      <c r="I1945" s="63"/>
      <c r="J1945" s="64"/>
      <c r="K1945" s="64"/>
      <c r="L1945" s="65"/>
      <c r="M1945" s="65"/>
      <c r="N1945" s="79"/>
      <c r="O1945" s="66"/>
      <c r="P1945" s="124"/>
      <c r="Q1945" s="68"/>
      <c r="R1945" s="68"/>
      <c r="S1945" s="68"/>
      <c r="T1945" s="69">
        <f t="shared" si="206"/>
        <v>0</v>
      </c>
      <c r="U1945" s="68"/>
      <c r="V1945" s="70"/>
      <c r="W1945" s="70"/>
      <c r="X1945" s="71">
        <f t="shared" si="207"/>
        <v>0</v>
      </c>
      <c r="Y1945" s="72"/>
      <c r="Z1945" s="70"/>
      <c r="AA1945" s="68"/>
      <c r="AB1945" s="73"/>
      <c r="AC1945" s="70"/>
      <c r="AD1945" s="74"/>
      <c r="AE1945" s="68"/>
      <c r="AF1945" s="75"/>
    </row>
    <row r="1946" ht="28.5" customHeight="1" spans="1:33">
      <c r="A1946" s="61" t="s">
        <v>36</v>
      </c>
      <c r="B1946" s="61" t="s">
        <v>908</v>
      </c>
      <c r="C1946" s="61" t="s">
        <v>1373</v>
      </c>
      <c r="D1946" s="61" t="s">
        <v>1275</v>
      </c>
      <c r="E1946" s="62" t="s">
        <v>1463</v>
      </c>
      <c r="F1946" s="46">
        <v>46201</v>
      </c>
      <c r="G1946" s="46" t="str">
        <f t="shared" si="204"/>
        <v>王翔2026-6-28</v>
      </c>
      <c r="H1946" s="63"/>
      <c r="I1946" s="63"/>
      <c r="J1946" s="64"/>
      <c r="K1946" s="64"/>
      <c r="L1946" s="65"/>
      <c r="M1946" s="65"/>
      <c r="N1946" s="65"/>
      <c r="O1946" s="66"/>
      <c r="P1946" s="124"/>
      <c r="Q1946" s="68"/>
      <c r="R1946" s="68"/>
      <c r="S1946" s="68"/>
      <c r="T1946" s="69">
        <f t="shared" si="206"/>
        <v>0</v>
      </c>
      <c r="U1946" s="68"/>
      <c r="V1946" s="70"/>
      <c r="W1946" s="70"/>
      <c r="X1946" s="71">
        <f t="shared" si="207"/>
        <v>0</v>
      </c>
      <c r="Y1946" s="72"/>
      <c r="Z1946" s="70"/>
      <c r="AA1946" s="68"/>
      <c r="AB1946" s="73"/>
      <c r="AC1946" s="70"/>
      <c r="AD1946" s="74"/>
      <c r="AE1946" s="68"/>
      <c r="AF1946" s="75"/>
    </row>
    <row r="1947" ht="28.5" customHeight="1" spans="1:33">
      <c r="A1947" s="61" t="s">
        <v>36</v>
      </c>
      <c r="B1947" s="61" t="s">
        <v>908</v>
      </c>
      <c r="C1947" s="61" t="s">
        <v>1373</v>
      </c>
      <c r="D1947" s="61" t="s">
        <v>1275</v>
      </c>
      <c r="E1947" s="62" t="s">
        <v>1463</v>
      </c>
      <c r="F1947" s="46">
        <v>46202</v>
      </c>
      <c r="G1947" s="46" t="str">
        <f t="shared" si="204"/>
        <v>王翔2026-6-29</v>
      </c>
      <c r="H1947" s="63"/>
      <c r="I1947" s="63"/>
      <c r="J1947" s="64"/>
      <c r="K1947" s="64"/>
      <c r="L1947" s="65"/>
      <c r="M1947" s="65"/>
      <c r="N1947" s="79"/>
      <c r="O1947" s="66"/>
      <c r="P1947" s="124"/>
      <c r="Q1947" s="68"/>
      <c r="R1947" s="68"/>
      <c r="S1947" s="68"/>
      <c r="T1947" s="69">
        <f t="shared" si="206"/>
        <v>0</v>
      </c>
      <c r="U1947" s="68"/>
      <c r="V1947" s="70"/>
      <c r="W1947" s="70"/>
      <c r="X1947" s="71">
        <f t="shared" si="207"/>
        <v>0</v>
      </c>
      <c r="Y1947" s="72"/>
      <c r="Z1947" s="70"/>
      <c r="AA1947" s="68"/>
      <c r="AB1947" s="73"/>
      <c r="AC1947" s="70"/>
      <c r="AD1947" s="74"/>
      <c r="AE1947" s="68"/>
      <c r="AF1947" s="75"/>
    </row>
    <row r="1948" s="3" customFormat="1" ht="28.5" customHeight="1" spans="1:33">
      <c r="A1948" s="61" t="s">
        <v>36</v>
      </c>
      <c r="B1948" s="61" t="s">
        <v>908</v>
      </c>
      <c r="C1948" s="61" t="s">
        <v>1373</v>
      </c>
      <c r="D1948" s="61" t="s">
        <v>1275</v>
      </c>
      <c r="E1948" s="62" t="s">
        <v>1463</v>
      </c>
      <c r="F1948" s="46">
        <v>46203</v>
      </c>
      <c r="G1948" s="46" t="str">
        <f t="shared" si="204"/>
        <v>王翔2026-6-30</v>
      </c>
      <c r="H1948" s="63"/>
      <c r="I1948" s="63"/>
      <c r="J1948" s="64"/>
      <c r="K1948" s="64"/>
      <c r="L1948" s="65"/>
      <c r="M1948" s="65"/>
      <c r="N1948" s="65"/>
      <c r="O1948" s="66"/>
      <c r="P1948" s="124"/>
      <c r="Q1948" s="68"/>
      <c r="R1948" s="68"/>
      <c r="S1948" s="68"/>
      <c r="T1948" s="69">
        <f t="shared" si="206"/>
        <v>0</v>
      </c>
      <c r="U1948" s="68"/>
      <c r="V1948" s="70"/>
      <c r="W1948" s="70"/>
      <c r="X1948" s="71">
        <f t="shared" si="207"/>
        <v>0</v>
      </c>
      <c r="Y1948" s="72"/>
      <c r="Z1948" s="70"/>
      <c r="AA1948" s="68"/>
      <c r="AB1948" s="73"/>
      <c r="AC1948" s="70"/>
      <c r="AD1948" s="74"/>
      <c r="AE1948" s="68"/>
      <c r="AF1948" s="75"/>
      <c r="AG1948" s="15"/>
    </row>
    <row r="1949" s="3" customFormat="1" ht="28.5" customHeight="1" spans="1:33">
      <c r="A1949" s="61" t="s">
        <v>36</v>
      </c>
      <c r="B1949" s="61" t="s">
        <v>908</v>
      </c>
      <c r="C1949" s="61" t="s">
        <v>1373</v>
      </c>
      <c r="D1949" s="61" t="s">
        <v>1275</v>
      </c>
      <c r="E1949" s="62" t="s">
        <v>1463</v>
      </c>
      <c r="F1949" s="46">
        <v>46204</v>
      </c>
      <c r="G1949" s="46" t="str">
        <f t="shared" si="204"/>
        <v>王翔2026-7-1</v>
      </c>
      <c r="H1949" s="63"/>
      <c r="I1949" s="63"/>
      <c r="J1949" s="64"/>
      <c r="K1949" s="64"/>
      <c r="L1949" s="65"/>
      <c r="M1949" s="65"/>
      <c r="N1949" s="65"/>
      <c r="O1949" s="66"/>
      <c r="P1949" s="124"/>
      <c r="Q1949" s="68"/>
      <c r="R1949" s="68"/>
      <c r="S1949" s="68"/>
      <c r="T1949" s="69">
        <f t="shared" si="206"/>
        <v>0</v>
      </c>
      <c r="U1949" s="68"/>
      <c r="V1949" s="70"/>
      <c r="W1949" s="70"/>
      <c r="X1949" s="71">
        <f t="shared" si="207"/>
        <v>0</v>
      </c>
      <c r="Y1949" s="72"/>
      <c r="Z1949" s="70"/>
      <c r="AA1949" s="68"/>
      <c r="AB1949" s="73"/>
      <c r="AC1949" s="70"/>
      <c r="AD1949" s="74"/>
      <c r="AE1949" s="68"/>
      <c r="AF1949" s="75"/>
      <c r="AG1949" s="15"/>
    </row>
    <row r="1950" ht="28.5" customHeight="1" spans="1:33">
      <c r="A1950" s="84" t="s">
        <v>36</v>
      </c>
      <c r="B1950" s="84" t="s">
        <v>908</v>
      </c>
      <c r="C1950" s="84" t="s">
        <v>1373</v>
      </c>
      <c r="D1950" s="84" t="s">
        <v>1275</v>
      </c>
      <c r="E1950" s="85" t="s">
        <v>1463</v>
      </c>
      <c r="F1950" s="86">
        <v>46235</v>
      </c>
      <c r="G1950" s="46" t="str">
        <f t="shared" si="204"/>
        <v>王翔2026-8-1</v>
      </c>
      <c r="H1950" s="63"/>
      <c r="I1950" s="63"/>
      <c r="J1950" s="64"/>
      <c r="K1950" s="64"/>
      <c r="L1950" s="65"/>
      <c r="M1950" s="65"/>
      <c r="N1950" s="91"/>
      <c r="O1950" s="66"/>
      <c r="P1950" s="87"/>
      <c r="Q1950" s="87"/>
      <c r="R1950" s="87"/>
      <c r="S1950" s="87"/>
      <c r="T1950" s="69">
        <f t="shared" si="206"/>
        <v>0</v>
      </c>
      <c r="U1950" s="87"/>
      <c r="V1950" s="87"/>
      <c r="W1950" s="87"/>
      <c r="X1950" s="71">
        <f t="shared" si="207"/>
        <v>0</v>
      </c>
      <c r="Y1950" s="88"/>
      <c r="Z1950" s="87"/>
      <c r="AA1950" s="87"/>
      <c r="AB1950" s="87"/>
      <c r="AC1950" s="87"/>
      <c r="AD1950" s="89"/>
      <c r="AE1950" s="87"/>
      <c r="AF1950" s="90"/>
    </row>
    <row r="1951" ht="28.5" customHeight="1" spans="1:33">
      <c r="A1951" s="44" t="s">
        <v>36</v>
      </c>
      <c r="B1951" s="44" t="s">
        <v>908</v>
      </c>
      <c r="C1951" s="44" t="s">
        <v>1373</v>
      </c>
      <c r="D1951" s="44" t="s">
        <v>1248</v>
      </c>
      <c r="E1951" s="44" t="s">
        <v>1484</v>
      </c>
      <c r="F1951" s="45">
        <v>46173</v>
      </c>
      <c r="G1951" s="46" t="str">
        <f t="shared" si="204"/>
        <v>胡哲豪2026-5-31</v>
      </c>
      <c r="H1951" s="112"/>
      <c r="I1951" s="112"/>
      <c r="J1951" s="113"/>
      <c r="K1951" s="113"/>
      <c r="L1951" s="113"/>
      <c r="M1951" s="114"/>
      <c r="N1951" s="114"/>
      <c r="O1951" s="115">
        <f t="shared" ref="O1951:AE1951" si="208">SUM(O1952:O1983)</f>
        <v>128</v>
      </c>
      <c r="P1951" s="116">
        <f t="shared" si="208"/>
        <v>0</v>
      </c>
      <c r="Q1951" s="117">
        <f t="shared" si="208"/>
        <v>-14.5</v>
      </c>
      <c r="R1951" s="117">
        <f t="shared" si="208"/>
        <v>0</v>
      </c>
      <c r="S1951" s="53">
        <f t="shared" si="208"/>
        <v>0</v>
      </c>
      <c r="T1951" s="118">
        <f t="shared" si="208"/>
        <v>113.5</v>
      </c>
      <c r="U1951" s="55">
        <f t="shared" si="208"/>
        <v>0</v>
      </c>
      <c r="V1951" s="118">
        <f t="shared" si="208"/>
        <v>6.5</v>
      </c>
      <c r="W1951" s="118">
        <f t="shared" si="208"/>
        <v>0</v>
      </c>
      <c r="X1951" s="119">
        <f t="shared" si="208"/>
        <v>120</v>
      </c>
      <c r="Y1951" s="120">
        <f t="shared" si="208"/>
        <v>4</v>
      </c>
      <c r="Z1951" s="118">
        <f t="shared" si="208"/>
        <v>0</v>
      </c>
      <c r="AA1951" s="121">
        <f t="shared" si="208"/>
        <v>28</v>
      </c>
      <c r="AB1951" s="118">
        <f t="shared" si="208"/>
        <v>8</v>
      </c>
      <c r="AC1951" s="118">
        <f t="shared" si="208"/>
        <v>0</v>
      </c>
      <c r="AD1951" s="122">
        <f t="shared" si="208"/>
        <v>0</v>
      </c>
      <c r="AE1951" s="121">
        <f t="shared" si="208"/>
        <v>0</v>
      </c>
      <c r="AF1951" s="60"/>
    </row>
    <row r="1952" ht="28.5" customHeight="1" spans="1:33">
      <c r="A1952" s="61" t="s">
        <v>36</v>
      </c>
      <c r="B1952" s="61" t="s">
        <v>908</v>
      </c>
      <c r="C1952" s="61" t="s">
        <v>1373</v>
      </c>
      <c r="D1952" s="61" t="s">
        <v>1248</v>
      </c>
      <c r="E1952" s="62" t="s">
        <v>1484</v>
      </c>
      <c r="F1952" s="46">
        <v>46174</v>
      </c>
      <c r="G1952" s="46" t="str">
        <f t="shared" si="204"/>
        <v>胡哲豪2026-6-1</v>
      </c>
      <c r="H1952" s="63" t="s">
        <v>959</v>
      </c>
      <c r="I1952" s="63" t="s">
        <v>1388</v>
      </c>
      <c r="J1952" s="64"/>
      <c r="K1952" s="64"/>
      <c r="L1952" s="65"/>
      <c r="M1952" s="65"/>
      <c r="N1952" s="65"/>
      <c r="O1952" s="66">
        <v>8</v>
      </c>
      <c r="P1952" s="129"/>
      <c r="Q1952" s="68"/>
      <c r="R1952" s="68"/>
      <c r="S1952" s="68"/>
      <c r="T1952" s="69">
        <f t="shared" ref="T1952:T1983" si="209">SUM(O1952:S1952)</f>
        <v>8</v>
      </c>
      <c r="U1952" s="68"/>
      <c r="V1952" s="70"/>
      <c r="W1952" s="70"/>
      <c r="X1952" s="71">
        <f t="shared" ref="X1952:X1983" si="210">SUM(T1952:W1952)</f>
        <v>8</v>
      </c>
      <c r="Y1952" s="72"/>
      <c r="Z1952" s="70"/>
      <c r="AA1952" s="68">
        <v>2</v>
      </c>
      <c r="AB1952" s="73"/>
      <c r="AC1952" s="70"/>
      <c r="AD1952" s="74"/>
      <c r="AE1952" s="68"/>
      <c r="AF1952" s="75"/>
    </row>
    <row r="1953" ht="28.5" customHeight="1" spans="1:32">
      <c r="A1953" s="61" t="s">
        <v>36</v>
      </c>
      <c r="B1953" s="61" t="s">
        <v>908</v>
      </c>
      <c r="C1953" s="61" t="s">
        <v>1373</v>
      </c>
      <c r="D1953" s="61" t="s">
        <v>1248</v>
      </c>
      <c r="E1953" s="62" t="s">
        <v>1484</v>
      </c>
      <c r="F1953" s="46">
        <v>46175</v>
      </c>
      <c r="G1953" s="46" t="str">
        <f t="shared" si="204"/>
        <v>胡哲豪2026-6-2</v>
      </c>
      <c r="H1953" s="63" t="s">
        <v>1485</v>
      </c>
      <c r="I1953" s="63"/>
      <c r="J1953" s="64"/>
      <c r="K1953" s="64"/>
      <c r="L1953" s="65" t="s">
        <v>73</v>
      </c>
      <c r="M1953" s="65"/>
      <c r="N1953" s="65"/>
      <c r="O1953" s="66">
        <v>8</v>
      </c>
      <c r="P1953" s="129"/>
      <c r="Q1953" s="68">
        <v>-5.5</v>
      </c>
      <c r="R1953" s="68"/>
      <c r="S1953" s="68"/>
      <c r="T1953" s="69">
        <f t="shared" si="209"/>
        <v>2.5</v>
      </c>
      <c r="U1953" s="68"/>
      <c r="V1953" s="70"/>
      <c r="W1953" s="70"/>
      <c r="X1953" s="71">
        <f t="shared" si="210"/>
        <v>2.5</v>
      </c>
      <c r="Y1953" s="72"/>
      <c r="Z1953" s="70"/>
      <c r="AA1953" s="68"/>
      <c r="AB1953" s="73"/>
      <c r="AC1953" s="70"/>
      <c r="AD1953" s="74"/>
      <c r="AE1953" s="68"/>
      <c r="AF1953" s="75"/>
    </row>
    <row r="1954" ht="28.5" customHeight="1" spans="1:32">
      <c r="A1954" s="61" t="s">
        <v>36</v>
      </c>
      <c r="B1954" s="61" t="s">
        <v>908</v>
      </c>
      <c r="C1954" s="61" t="s">
        <v>1373</v>
      </c>
      <c r="D1954" s="61" t="s">
        <v>1248</v>
      </c>
      <c r="E1954" s="62" t="s">
        <v>1484</v>
      </c>
      <c r="F1954" s="46">
        <v>46176</v>
      </c>
      <c r="G1954" s="46" t="str">
        <f t="shared" si="204"/>
        <v>胡哲豪2026-6-3</v>
      </c>
      <c r="H1954" s="63" t="s">
        <v>1486</v>
      </c>
      <c r="I1954" s="63" t="s">
        <v>1487</v>
      </c>
      <c r="J1954" s="64"/>
      <c r="K1954" s="64"/>
      <c r="L1954" s="65"/>
      <c r="M1954" s="65"/>
      <c r="N1954" s="65"/>
      <c r="O1954" s="66">
        <v>8</v>
      </c>
      <c r="P1954" s="129"/>
      <c r="Q1954" s="68"/>
      <c r="R1954" s="68"/>
      <c r="S1954" s="68"/>
      <c r="T1954" s="69">
        <f t="shared" si="209"/>
        <v>8</v>
      </c>
      <c r="U1954" s="68"/>
      <c r="V1954" s="70">
        <v>1.5</v>
      </c>
      <c r="W1954" s="70"/>
      <c r="X1954" s="71">
        <f t="shared" si="210"/>
        <v>9.5</v>
      </c>
      <c r="Y1954" s="72"/>
      <c r="Z1954" s="70"/>
      <c r="AA1954" s="68">
        <v>4</v>
      </c>
      <c r="AB1954" s="73"/>
      <c r="AC1954" s="70"/>
      <c r="AD1954" s="74"/>
      <c r="AE1954" s="68"/>
      <c r="AF1954" s="75"/>
    </row>
    <row r="1955" ht="28.5" customHeight="1" spans="1:32">
      <c r="A1955" s="61" t="s">
        <v>36</v>
      </c>
      <c r="B1955" s="61" t="s">
        <v>908</v>
      </c>
      <c r="C1955" s="61" t="s">
        <v>1373</v>
      </c>
      <c r="D1955" s="61" t="s">
        <v>1248</v>
      </c>
      <c r="E1955" s="62" t="s">
        <v>1484</v>
      </c>
      <c r="F1955" s="46">
        <v>46177</v>
      </c>
      <c r="G1955" s="46" t="str">
        <f t="shared" si="204"/>
        <v>胡哲豪2026-6-4</v>
      </c>
      <c r="H1955" s="63" t="s">
        <v>1488</v>
      </c>
      <c r="I1955" s="63" t="s">
        <v>952</v>
      </c>
      <c r="J1955" s="64"/>
      <c r="K1955" s="64"/>
      <c r="L1955" s="65" t="s">
        <v>391</v>
      </c>
      <c r="M1955" s="65"/>
      <c r="N1955" s="65"/>
      <c r="O1955" s="66">
        <v>8</v>
      </c>
      <c r="P1955" s="129"/>
      <c r="Q1955" s="68">
        <v>-1</v>
      </c>
      <c r="R1955" s="68"/>
      <c r="S1955" s="68"/>
      <c r="T1955" s="69">
        <f t="shared" si="209"/>
        <v>7</v>
      </c>
      <c r="U1955" s="68"/>
      <c r="V1955" s="70"/>
      <c r="W1955" s="70"/>
      <c r="X1955" s="71">
        <f t="shared" si="210"/>
        <v>7</v>
      </c>
      <c r="Y1955" s="72"/>
      <c r="Z1955" s="70"/>
      <c r="AA1955" s="68">
        <v>2</v>
      </c>
      <c r="AB1955" s="73"/>
      <c r="AC1955" s="70"/>
      <c r="AD1955" s="74"/>
      <c r="AE1955" s="68"/>
      <c r="AF1955" s="75"/>
    </row>
    <row r="1956" ht="28.5" customHeight="1" spans="1:32">
      <c r="A1956" s="61" t="s">
        <v>36</v>
      </c>
      <c r="B1956" s="61" t="s">
        <v>908</v>
      </c>
      <c r="C1956" s="61" t="s">
        <v>1373</v>
      </c>
      <c r="D1956" s="61" t="s">
        <v>1248</v>
      </c>
      <c r="E1956" s="62" t="s">
        <v>1484</v>
      </c>
      <c r="F1956" s="46">
        <v>46178</v>
      </c>
      <c r="G1956" s="46" t="str">
        <f t="shared" si="204"/>
        <v>胡哲豪2026-6-5</v>
      </c>
      <c r="H1956" s="63" t="s">
        <v>1211</v>
      </c>
      <c r="I1956" s="63" t="s">
        <v>832</v>
      </c>
      <c r="J1956" s="64"/>
      <c r="K1956" s="64"/>
      <c r="L1956" s="65"/>
      <c r="M1956" s="65"/>
      <c r="N1956" s="65"/>
      <c r="O1956" s="66">
        <v>8</v>
      </c>
      <c r="P1956" s="129"/>
      <c r="Q1956" s="68"/>
      <c r="R1956" s="68"/>
      <c r="S1956" s="68"/>
      <c r="T1956" s="69">
        <f t="shared" si="209"/>
        <v>8</v>
      </c>
      <c r="U1956" s="68"/>
      <c r="V1956" s="70"/>
      <c r="W1956" s="70"/>
      <c r="X1956" s="71">
        <f t="shared" si="210"/>
        <v>8</v>
      </c>
      <c r="Y1956" s="72"/>
      <c r="Z1956" s="70"/>
      <c r="AA1956" s="68">
        <v>2</v>
      </c>
      <c r="AB1956" s="73"/>
      <c r="AC1956" s="70"/>
      <c r="AD1956" s="74"/>
      <c r="AE1956" s="68"/>
      <c r="AF1956" s="75"/>
    </row>
    <row r="1957" ht="28.5" customHeight="1" spans="1:32">
      <c r="A1957" s="61" t="s">
        <v>36</v>
      </c>
      <c r="B1957" s="61" t="s">
        <v>908</v>
      </c>
      <c r="C1957" s="61" t="s">
        <v>1373</v>
      </c>
      <c r="D1957" s="61" t="s">
        <v>1248</v>
      </c>
      <c r="E1957" s="62" t="s">
        <v>1484</v>
      </c>
      <c r="F1957" s="46">
        <v>46179</v>
      </c>
      <c r="G1957" s="46" t="str">
        <f t="shared" ref="G1957:G2020" si="211">E1957&amp;TEXT(MID(F1957,1,5),"YYYY-m-d")</f>
        <v>胡哲豪2026-6-6</v>
      </c>
      <c r="H1957" s="63" t="s">
        <v>1489</v>
      </c>
      <c r="I1957" s="63" t="s">
        <v>1010</v>
      </c>
      <c r="J1957" s="64"/>
      <c r="K1957" s="64"/>
      <c r="L1957" s="65"/>
      <c r="M1957" s="65"/>
      <c r="N1957" s="65"/>
      <c r="O1957" s="66">
        <v>8</v>
      </c>
      <c r="P1957" s="129"/>
      <c r="Q1957" s="68"/>
      <c r="R1957" s="68"/>
      <c r="S1957" s="68"/>
      <c r="T1957" s="69">
        <f t="shared" si="209"/>
        <v>8</v>
      </c>
      <c r="U1957" s="68"/>
      <c r="V1957" s="70"/>
      <c r="W1957" s="70"/>
      <c r="X1957" s="71">
        <f t="shared" si="210"/>
        <v>8</v>
      </c>
      <c r="Y1957" s="72"/>
      <c r="Z1957" s="70"/>
      <c r="AA1957" s="68">
        <v>2</v>
      </c>
      <c r="AB1957" s="73"/>
      <c r="AC1957" s="70"/>
      <c r="AD1957" s="74"/>
      <c r="AE1957" s="68"/>
      <c r="AF1957" s="75"/>
    </row>
    <row r="1958" ht="28.5" customHeight="1" spans="1:32">
      <c r="A1958" s="61" t="s">
        <v>36</v>
      </c>
      <c r="B1958" s="61" t="s">
        <v>908</v>
      </c>
      <c r="C1958" s="61" t="s">
        <v>1373</v>
      </c>
      <c r="D1958" s="61" t="s">
        <v>1248</v>
      </c>
      <c r="E1958" s="62" t="s">
        <v>1484</v>
      </c>
      <c r="F1958" s="77">
        <v>46180</v>
      </c>
      <c r="G1958" s="46" t="str">
        <f t="shared" si="211"/>
        <v>胡哲豪2026-6-7</v>
      </c>
      <c r="H1958" s="63"/>
      <c r="I1958" s="63"/>
      <c r="J1958" s="64"/>
      <c r="K1958" s="64"/>
      <c r="L1958" s="65"/>
      <c r="M1958" s="65"/>
      <c r="N1958" s="65"/>
      <c r="O1958" s="66"/>
      <c r="P1958" s="129"/>
      <c r="Q1958" s="68"/>
      <c r="R1958" s="68"/>
      <c r="S1958" s="68"/>
      <c r="T1958" s="69">
        <f t="shared" si="209"/>
        <v>0</v>
      </c>
      <c r="U1958" s="68"/>
      <c r="V1958" s="70"/>
      <c r="W1958" s="70"/>
      <c r="X1958" s="71">
        <f t="shared" si="210"/>
        <v>0</v>
      </c>
      <c r="Y1958" s="72"/>
      <c r="Z1958" s="70"/>
      <c r="AA1958" s="68"/>
      <c r="AB1958" s="73"/>
      <c r="AC1958" s="70"/>
      <c r="AD1958" s="74"/>
      <c r="AE1958" s="68"/>
      <c r="AF1958" s="75"/>
    </row>
    <row r="1959" ht="28.5" customHeight="1" spans="1:32">
      <c r="A1959" s="61" t="s">
        <v>36</v>
      </c>
      <c r="B1959" s="61" t="s">
        <v>908</v>
      </c>
      <c r="C1959" s="61" t="s">
        <v>1373</v>
      </c>
      <c r="D1959" s="61" t="s">
        <v>1248</v>
      </c>
      <c r="E1959" s="76" t="s">
        <v>1484</v>
      </c>
      <c r="F1959" s="46">
        <v>46181</v>
      </c>
      <c r="G1959" s="46" t="str">
        <f t="shared" si="211"/>
        <v>胡哲豪2026-6-8</v>
      </c>
      <c r="H1959" s="63" t="s">
        <v>1490</v>
      </c>
      <c r="I1959" s="63" t="s">
        <v>740</v>
      </c>
      <c r="J1959" s="64"/>
      <c r="K1959" s="64"/>
      <c r="L1959" s="65"/>
      <c r="M1959" s="65"/>
      <c r="N1959" s="65"/>
      <c r="O1959" s="66">
        <v>8</v>
      </c>
      <c r="P1959" s="129"/>
      <c r="Q1959" s="68"/>
      <c r="R1959" s="68"/>
      <c r="S1959" s="68"/>
      <c r="T1959" s="69">
        <f t="shared" si="209"/>
        <v>8</v>
      </c>
      <c r="U1959" s="68"/>
      <c r="V1959" s="70"/>
      <c r="W1959" s="70"/>
      <c r="X1959" s="71">
        <f t="shared" si="210"/>
        <v>8</v>
      </c>
      <c r="Y1959" s="72">
        <v>1</v>
      </c>
      <c r="Z1959" s="70"/>
      <c r="AA1959" s="68">
        <v>2</v>
      </c>
      <c r="AB1959" s="73"/>
      <c r="AC1959" s="70"/>
      <c r="AD1959" s="74"/>
      <c r="AE1959" s="68"/>
      <c r="AF1959" s="75"/>
    </row>
    <row r="1960" ht="28.5" customHeight="1" spans="1:32">
      <c r="A1960" s="61" t="s">
        <v>36</v>
      </c>
      <c r="B1960" s="61" t="s">
        <v>908</v>
      </c>
      <c r="C1960" s="61" t="s">
        <v>1373</v>
      </c>
      <c r="D1960" s="61" t="s">
        <v>1248</v>
      </c>
      <c r="E1960" s="62" t="s">
        <v>1484</v>
      </c>
      <c r="F1960" s="78">
        <v>46182</v>
      </c>
      <c r="G1960" s="46" t="str">
        <f t="shared" si="211"/>
        <v>胡哲豪2026-6-9</v>
      </c>
      <c r="H1960" s="63" t="s">
        <v>1491</v>
      </c>
      <c r="I1960" s="63" t="s">
        <v>1041</v>
      </c>
      <c r="J1960" s="64"/>
      <c r="K1960" s="64"/>
      <c r="L1960" s="65"/>
      <c r="M1960" s="65"/>
      <c r="N1960" s="65"/>
      <c r="O1960" s="66">
        <v>8</v>
      </c>
      <c r="P1960" s="129"/>
      <c r="Q1960" s="68"/>
      <c r="R1960" s="68"/>
      <c r="S1960" s="68"/>
      <c r="T1960" s="69">
        <f t="shared" si="209"/>
        <v>8</v>
      </c>
      <c r="U1960" s="68"/>
      <c r="V1960" s="70"/>
      <c r="W1960" s="70"/>
      <c r="X1960" s="71">
        <f t="shared" si="210"/>
        <v>8</v>
      </c>
      <c r="Y1960" s="72">
        <v>1</v>
      </c>
      <c r="Z1960" s="70"/>
      <c r="AA1960" s="68">
        <v>2</v>
      </c>
      <c r="AB1960" s="73"/>
      <c r="AC1960" s="70"/>
      <c r="AD1960" s="74"/>
      <c r="AE1960" s="68"/>
      <c r="AF1960" s="75"/>
    </row>
    <row r="1961" ht="28.5" customHeight="1" spans="1:32">
      <c r="A1961" s="61" t="s">
        <v>36</v>
      </c>
      <c r="B1961" s="61" t="s">
        <v>908</v>
      </c>
      <c r="C1961" s="61" t="s">
        <v>1373</v>
      </c>
      <c r="D1961" s="61" t="s">
        <v>1248</v>
      </c>
      <c r="E1961" s="62" t="s">
        <v>1484</v>
      </c>
      <c r="F1961" s="46">
        <v>46183</v>
      </c>
      <c r="G1961" s="46" t="str">
        <f t="shared" si="211"/>
        <v>胡哲豪2026-6-10</v>
      </c>
      <c r="H1961" s="63" t="s">
        <v>1492</v>
      </c>
      <c r="I1961" s="63" t="s">
        <v>370</v>
      </c>
      <c r="J1961" s="64"/>
      <c r="K1961" s="64"/>
      <c r="L1961" s="65"/>
      <c r="M1961" s="65"/>
      <c r="N1961" s="65"/>
      <c r="O1961" s="66">
        <v>8</v>
      </c>
      <c r="P1961" s="129"/>
      <c r="Q1961" s="68"/>
      <c r="R1961" s="68"/>
      <c r="S1961" s="68"/>
      <c r="T1961" s="69">
        <f t="shared" si="209"/>
        <v>8</v>
      </c>
      <c r="U1961" s="68"/>
      <c r="V1961" s="70">
        <v>1</v>
      </c>
      <c r="W1961" s="70"/>
      <c r="X1961" s="71">
        <f t="shared" si="210"/>
        <v>9</v>
      </c>
      <c r="Y1961" s="72">
        <v>1</v>
      </c>
      <c r="Z1961" s="70"/>
      <c r="AA1961" s="68">
        <v>2</v>
      </c>
      <c r="AB1961" s="73"/>
      <c r="AC1961" s="70"/>
      <c r="AD1961" s="74"/>
      <c r="AE1961" s="68"/>
      <c r="AF1961" s="75"/>
    </row>
    <row r="1962" ht="28.5" customHeight="1" spans="1:32">
      <c r="A1962" s="61" t="s">
        <v>36</v>
      </c>
      <c r="B1962" s="61" t="s">
        <v>908</v>
      </c>
      <c r="C1962" s="61" t="s">
        <v>1373</v>
      </c>
      <c r="D1962" s="61" t="s">
        <v>1248</v>
      </c>
      <c r="E1962" s="62" t="s">
        <v>1484</v>
      </c>
      <c r="F1962" s="46">
        <v>46184</v>
      </c>
      <c r="G1962" s="46" t="str">
        <f t="shared" si="211"/>
        <v>胡哲豪2026-6-11</v>
      </c>
      <c r="H1962" s="63" t="s">
        <v>1493</v>
      </c>
      <c r="I1962" s="63"/>
      <c r="J1962" s="64"/>
      <c r="K1962" s="64"/>
      <c r="L1962" s="65"/>
      <c r="M1962" s="65"/>
      <c r="N1962" s="65"/>
      <c r="O1962" s="66">
        <v>8</v>
      </c>
      <c r="P1962" s="129"/>
      <c r="Q1962" s="68"/>
      <c r="R1962" s="68"/>
      <c r="S1962" s="68"/>
      <c r="T1962" s="69">
        <f t="shared" si="209"/>
        <v>8</v>
      </c>
      <c r="U1962" s="68"/>
      <c r="V1962" s="70"/>
      <c r="W1962" s="70"/>
      <c r="X1962" s="71">
        <f t="shared" si="210"/>
        <v>8</v>
      </c>
      <c r="Y1962" s="72"/>
      <c r="Z1962" s="70"/>
      <c r="AA1962" s="68"/>
      <c r="AB1962" s="73"/>
      <c r="AC1962" s="70"/>
      <c r="AD1962" s="74"/>
      <c r="AE1962" s="68"/>
      <c r="AF1962" s="75"/>
    </row>
    <row r="1963" ht="28.5" customHeight="1" spans="1:32">
      <c r="A1963" s="61" t="s">
        <v>36</v>
      </c>
      <c r="B1963" s="61" t="s">
        <v>908</v>
      </c>
      <c r="C1963" s="61" t="s">
        <v>1373</v>
      </c>
      <c r="D1963" s="61" t="s">
        <v>1248</v>
      </c>
      <c r="E1963" s="62" t="s">
        <v>1484</v>
      </c>
      <c r="F1963" s="46">
        <v>46185</v>
      </c>
      <c r="G1963" s="46" t="str">
        <f t="shared" si="211"/>
        <v>胡哲豪2026-6-12</v>
      </c>
      <c r="H1963" s="63"/>
      <c r="I1963" s="63"/>
      <c r="J1963" s="64"/>
      <c r="K1963" s="64"/>
      <c r="L1963" s="65" t="s">
        <v>73</v>
      </c>
      <c r="M1963" s="65"/>
      <c r="N1963" s="65"/>
      <c r="O1963" s="66">
        <v>8</v>
      </c>
      <c r="P1963" s="129"/>
      <c r="Q1963" s="68">
        <v>-8</v>
      </c>
      <c r="R1963" s="68"/>
      <c r="S1963" s="68"/>
      <c r="T1963" s="69">
        <f t="shared" si="209"/>
        <v>0</v>
      </c>
      <c r="U1963" s="68"/>
      <c r="V1963" s="70"/>
      <c r="W1963" s="70"/>
      <c r="X1963" s="71">
        <f t="shared" si="210"/>
        <v>0</v>
      </c>
      <c r="Y1963" s="72"/>
      <c r="Z1963" s="70"/>
      <c r="AA1963" s="68"/>
      <c r="AB1963" s="73"/>
      <c r="AC1963" s="70"/>
      <c r="AD1963" s="74"/>
      <c r="AE1963" s="68"/>
      <c r="AF1963" s="75"/>
    </row>
    <row r="1964" ht="28.5" customHeight="1" spans="1:32">
      <c r="A1964" s="61" t="s">
        <v>36</v>
      </c>
      <c r="B1964" s="61" t="s">
        <v>908</v>
      </c>
      <c r="C1964" s="61" t="s">
        <v>1373</v>
      </c>
      <c r="D1964" s="61" t="s">
        <v>1248</v>
      </c>
      <c r="E1964" s="62" t="s">
        <v>1484</v>
      </c>
      <c r="F1964" s="77">
        <v>46186</v>
      </c>
      <c r="G1964" s="46" t="str">
        <f t="shared" si="211"/>
        <v>胡哲豪2026-6-13</v>
      </c>
      <c r="H1964" s="63"/>
      <c r="I1964" s="63"/>
      <c r="J1964" s="64"/>
      <c r="K1964" s="64"/>
      <c r="L1964" s="65"/>
      <c r="M1964" s="65"/>
      <c r="N1964" s="65"/>
      <c r="O1964" s="66"/>
      <c r="P1964" s="129"/>
      <c r="Q1964" s="68"/>
      <c r="R1964" s="68"/>
      <c r="S1964" s="68"/>
      <c r="T1964" s="69">
        <f t="shared" si="209"/>
        <v>0</v>
      </c>
      <c r="U1964" s="68"/>
      <c r="V1964" s="70"/>
      <c r="W1964" s="70"/>
      <c r="X1964" s="71">
        <f t="shared" si="210"/>
        <v>0</v>
      </c>
      <c r="Y1964" s="72"/>
      <c r="Z1964" s="70"/>
      <c r="AA1964" s="68"/>
      <c r="AB1964" s="73"/>
      <c r="AC1964" s="70"/>
      <c r="AD1964" s="74"/>
      <c r="AE1964" s="68"/>
      <c r="AF1964" s="80"/>
    </row>
    <row r="1965" ht="28.5" customHeight="1" spans="1:32">
      <c r="A1965" s="61" t="s">
        <v>36</v>
      </c>
      <c r="B1965" s="61" t="s">
        <v>908</v>
      </c>
      <c r="C1965" s="61" t="s">
        <v>1373</v>
      </c>
      <c r="D1965" s="61" t="s">
        <v>1248</v>
      </c>
      <c r="E1965" s="62" t="s">
        <v>1484</v>
      </c>
      <c r="F1965" s="77">
        <v>46187</v>
      </c>
      <c r="G1965" s="46" t="str">
        <f t="shared" si="211"/>
        <v>胡哲豪2026-6-14</v>
      </c>
      <c r="H1965" s="63" t="s">
        <v>1494</v>
      </c>
      <c r="I1965" s="63"/>
      <c r="J1965" s="64"/>
      <c r="K1965" s="64"/>
      <c r="L1965" s="65"/>
      <c r="M1965" s="65"/>
      <c r="N1965" s="65"/>
      <c r="O1965" s="66"/>
      <c r="P1965" s="129"/>
      <c r="Q1965" s="68"/>
      <c r="R1965" s="68"/>
      <c r="S1965" s="68"/>
      <c r="T1965" s="69">
        <f t="shared" si="209"/>
        <v>0</v>
      </c>
      <c r="U1965" s="68"/>
      <c r="V1965" s="70">
        <v>2.5</v>
      </c>
      <c r="W1965" s="70"/>
      <c r="X1965" s="71">
        <f t="shared" si="210"/>
        <v>2.5</v>
      </c>
      <c r="Y1965" s="72"/>
      <c r="Z1965" s="70"/>
      <c r="AA1965" s="68"/>
      <c r="AB1965" s="73"/>
      <c r="AC1965" s="70"/>
      <c r="AD1965" s="74"/>
      <c r="AE1965" s="68"/>
      <c r="AF1965" s="80"/>
    </row>
    <row r="1966" ht="28.5" customHeight="1" spans="1:32">
      <c r="A1966" s="61" t="s">
        <v>36</v>
      </c>
      <c r="B1966" s="61" t="s">
        <v>908</v>
      </c>
      <c r="C1966" s="61" t="s">
        <v>1373</v>
      </c>
      <c r="D1966" s="61" t="s">
        <v>1248</v>
      </c>
      <c r="E1966" s="62" t="s">
        <v>1484</v>
      </c>
      <c r="F1966" s="46">
        <v>46188</v>
      </c>
      <c r="G1966" s="46" t="str">
        <f t="shared" si="211"/>
        <v>胡哲豪2026-6-15</v>
      </c>
      <c r="H1966" s="63" t="s">
        <v>1495</v>
      </c>
      <c r="I1966" s="63" t="s">
        <v>1185</v>
      </c>
      <c r="J1966" s="64"/>
      <c r="K1966" s="64"/>
      <c r="L1966" s="65"/>
      <c r="M1966" s="65"/>
      <c r="N1966" s="65"/>
      <c r="O1966" s="66">
        <v>8</v>
      </c>
      <c r="P1966" s="129"/>
      <c r="Q1966" s="68"/>
      <c r="R1966" s="68"/>
      <c r="S1966" s="68"/>
      <c r="T1966" s="69">
        <f t="shared" si="209"/>
        <v>8</v>
      </c>
      <c r="U1966" s="68"/>
      <c r="V1966" s="70">
        <v>1</v>
      </c>
      <c r="W1966" s="70"/>
      <c r="X1966" s="71">
        <f t="shared" si="210"/>
        <v>9</v>
      </c>
      <c r="Y1966" s="72"/>
      <c r="Z1966" s="70"/>
      <c r="AA1966" s="68">
        <v>2</v>
      </c>
      <c r="AB1966" s="73"/>
      <c r="AC1966" s="70"/>
      <c r="AD1966" s="74"/>
      <c r="AE1966" s="68"/>
      <c r="AF1966" s="75"/>
    </row>
    <row r="1967" ht="28.5" customHeight="1" spans="1:32">
      <c r="A1967" s="61" t="s">
        <v>36</v>
      </c>
      <c r="B1967" s="61" t="s">
        <v>908</v>
      </c>
      <c r="C1967" s="61" t="s">
        <v>1373</v>
      </c>
      <c r="D1967" s="61" t="s">
        <v>1248</v>
      </c>
      <c r="E1967" s="62" t="s">
        <v>1484</v>
      </c>
      <c r="F1967" s="46">
        <v>46189</v>
      </c>
      <c r="G1967" s="46" t="str">
        <f t="shared" si="211"/>
        <v>胡哲豪2026-6-16</v>
      </c>
      <c r="H1967" s="63" t="s">
        <v>1496</v>
      </c>
      <c r="I1967" s="63" t="s">
        <v>545</v>
      </c>
      <c r="J1967" s="64"/>
      <c r="K1967" s="64"/>
      <c r="L1967" s="65"/>
      <c r="M1967" s="65"/>
      <c r="N1967" s="65"/>
      <c r="O1967" s="66">
        <v>8</v>
      </c>
      <c r="P1967" s="98"/>
      <c r="Q1967" s="68"/>
      <c r="R1967" s="68"/>
      <c r="S1967" s="68"/>
      <c r="T1967" s="69">
        <f t="shared" si="209"/>
        <v>8</v>
      </c>
      <c r="U1967" s="68"/>
      <c r="V1967" s="70">
        <v>0.5</v>
      </c>
      <c r="W1967" s="70"/>
      <c r="X1967" s="71">
        <f t="shared" si="210"/>
        <v>8.5</v>
      </c>
      <c r="Y1967" s="72">
        <v>1</v>
      </c>
      <c r="Z1967" s="70"/>
      <c r="AA1967" s="68">
        <v>2</v>
      </c>
      <c r="AB1967" s="73"/>
      <c r="AC1967" s="70"/>
      <c r="AD1967" s="74"/>
      <c r="AE1967" s="68"/>
      <c r="AF1967" s="80"/>
    </row>
    <row r="1968" ht="28.5" customHeight="1" spans="1:32">
      <c r="A1968" s="61" t="s">
        <v>36</v>
      </c>
      <c r="B1968" s="61" t="s">
        <v>908</v>
      </c>
      <c r="C1968" s="61" t="s">
        <v>1373</v>
      </c>
      <c r="D1968" s="61" t="s">
        <v>1248</v>
      </c>
      <c r="E1968" s="62" t="s">
        <v>1484</v>
      </c>
      <c r="F1968" s="46">
        <v>46190</v>
      </c>
      <c r="G1968" s="46" t="str">
        <f t="shared" si="211"/>
        <v>胡哲豪2026-6-17</v>
      </c>
      <c r="H1968" s="63" t="s">
        <v>1497</v>
      </c>
      <c r="I1968" s="63" t="s">
        <v>113</v>
      </c>
      <c r="J1968" s="64"/>
      <c r="K1968" s="64"/>
      <c r="L1968" s="65"/>
      <c r="M1968" s="65"/>
      <c r="N1968" s="65"/>
      <c r="O1968" s="66">
        <v>8</v>
      </c>
      <c r="P1968" s="129"/>
      <c r="Q1968" s="68"/>
      <c r="R1968" s="68"/>
      <c r="S1968" s="68"/>
      <c r="T1968" s="69">
        <f t="shared" si="209"/>
        <v>8</v>
      </c>
      <c r="U1968" s="68"/>
      <c r="V1968" s="70"/>
      <c r="W1968" s="70"/>
      <c r="X1968" s="71">
        <f t="shared" si="210"/>
        <v>8</v>
      </c>
      <c r="Y1968" s="72"/>
      <c r="Z1968" s="70"/>
      <c r="AA1968" s="68">
        <v>2</v>
      </c>
      <c r="AB1968" s="73"/>
      <c r="AC1968" s="70"/>
      <c r="AD1968" s="74"/>
      <c r="AE1968" s="68"/>
      <c r="AF1968" s="75"/>
    </row>
    <row r="1969" ht="28.5" customHeight="1" spans="1:33">
      <c r="A1969" s="61" t="s">
        <v>36</v>
      </c>
      <c r="B1969" s="61" t="s">
        <v>908</v>
      </c>
      <c r="C1969" s="61" t="s">
        <v>1373</v>
      </c>
      <c r="D1969" s="61" t="s">
        <v>1248</v>
      </c>
      <c r="E1969" s="62" t="s">
        <v>1484</v>
      </c>
      <c r="F1969" s="46">
        <v>46191</v>
      </c>
      <c r="G1969" s="46" t="str">
        <f t="shared" si="211"/>
        <v>胡哲豪2026-6-18</v>
      </c>
      <c r="H1969" s="63" t="s">
        <v>169</v>
      </c>
      <c r="I1969" s="63" t="s">
        <v>919</v>
      </c>
      <c r="J1969" s="64"/>
      <c r="K1969" s="64"/>
      <c r="L1969" s="65"/>
      <c r="M1969" s="65"/>
      <c r="N1969" s="65"/>
      <c r="O1969" s="66">
        <v>8</v>
      </c>
      <c r="P1969" s="129"/>
      <c r="Q1969" s="68"/>
      <c r="R1969" s="68"/>
      <c r="S1969" s="68"/>
      <c r="T1969" s="69">
        <f t="shared" si="209"/>
        <v>8</v>
      </c>
      <c r="U1969" s="68"/>
      <c r="V1969" s="70"/>
      <c r="W1969" s="70"/>
      <c r="X1969" s="71">
        <f t="shared" si="210"/>
        <v>8</v>
      </c>
      <c r="Y1969" s="72"/>
      <c r="Z1969" s="70"/>
      <c r="AA1969" s="68">
        <v>2</v>
      </c>
      <c r="AB1969" s="73"/>
      <c r="AC1969" s="70"/>
      <c r="AD1969" s="74"/>
      <c r="AE1969" s="68"/>
      <c r="AF1969" s="75"/>
    </row>
    <row r="1970" ht="28.5" customHeight="1" spans="1:33">
      <c r="A1970" s="61" t="s">
        <v>36</v>
      </c>
      <c r="B1970" s="61" t="s">
        <v>908</v>
      </c>
      <c r="C1970" s="61" t="s">
        <v>1373</v>
      </c>
      <c r="D1970" s="61" t="s">
        <v>1248</v>
      </c>
      <c r="E1970" s="62" t="s">
        <v>1484</v>
      </c>
      <c r="F1970" s="82">
        <v>46192</v>
      </c>
      <c r="G1970" s="46" t="str">
        <f t="shared" si="211"/>
        <v>胡哲豪2026-6-19</v>
      </c>
      <c r="H1970" s="63"/>
      <c r="I1970" s="63"/>
      <c r="J1970" s="64"/>
      <c r="K1970" s="64"/>
      <c r="L1970" s="65"/>
      <c r="M1970" s="65"/>
      <c r="N1970" s="65"/>
      <c r="O1970" s="66"/>
      <c r="P1970" s="129"/>
      <c r="Q1970" s="68"/>
      <c r="R1970" s="68"/>
      <c r="S1970" s="68"/>
      <c r="T1970" s="69">
        <f t="shared" si="209"/>
        <v>0</v>
      </c>
      <c r="U1970" s="68"/>
      <c r="V1970" s="70"/>
      <c r="W1970" s="70"/>
      <c r="X1970" s="71">
        <f t="shared" si="210"/>
        <v>0</v>
      </c>
      <c r="Y1970" s="72"/>
      <c r="Z1970" s="70"/>
      <c r="AA1970" s="68"/>
      <c r="AB1970" s="73">
        <v>8</v>
      </c>
      <c r="AC1970" s="70"/>
      <c r="AD1970" s="74"/>
      <c r="AE1970" s="68"/>
      <c r="AF1970" s="75"/>
    </row>
    <row r="1971" ht="28.5" customHeight="1" spans="1:33">
      <c r="A1971" s="61" t="s">
        <v>36</v>
      </c>
      <c r="B1971" s="61" t="s">
        <v>908</v>
      </c>
      <c r="C1971" s="61" t="s">
        <v>1373</v>
      </c>
      <c r="D1971" s="61" t="s">
        <v>1248</v>
      </c>
      <c r="E1971" s="62" t="s">
        <v>1484</v>
      </c>
      <c r="F1971" s="77">
        <v>46193</v>
      </c>
      <c r="G1971" s="46" t="str">
        <f t="shared" si="211"/>
        <v>胡哲豪2026-6-20</v>
      </c>
      <c r="H1971" s="63"/>
      <c r="I1971" s="63"/>
      <c r="J1971" s="64"/>
      <c r="K1971" s="64"/>
      <c r="L1971" s="65"/>
      <c r="M1971" s="65"/>
      <c r="N1971" s="65"/>
      <c r="O1971" s="66"/>
      <c r="P1971" s="129"/>
      <c r="Q1971" s="68"/>
      <c r="R1971" s="68"/>
      <c r="S1971" s="68"/>
      <c r="T1971" s="69">
        <f t="shared" si="209"/>
        <v>0</v>
      </c>
      <c r="U1971" s="68"/>
      <c r="V1971" s="70"/>
      <c r="W1971" s="70"/>
      <c r="X1971" s="71">
        <f t="shared" si="210"/>
        <v>0</v>
      </c>
      <c r="Y1971" s="72"/>
      <c r="Z1971" s="70"/>
      <c r="AA1971" s="68"/>
      <c r="AB1971" s="73"/>
      <c r="AC1971" s="70"/>
      <c r="AD1971" s="74"/>
      <c r="AE1971" s="68"/>
      <c r="AF1971" s="75"/>
    </row>
    <row r="1972" ht="28.5" customHeight="1" spans="1:33">
      <c r="A1972" s="61" t="s">
        <v>36</v>
      </c>
      <c r="B1972" s="61" t="s">
        <v>908</v>
      </c>
      <c r="C1972" s="61" t="s">
        <v>1373</v>
      </c>
      <c r="D1972" s="61" t="s">
        <v>1248</v>
      </c>
      <c r="E1972" s="62" t="s">
        <v>1484</v>
      </c>
      <c r="F1972" s="46">
        <v>46194</v>
      </c>
      <c r="G1972" s="46" t="str">
        <f t="shared" si="211"/>
        <v>胡哲豪2026-6-21</v>
      </c>
      <c r="H1972" s="63" t="s">
        <v>150</v>
      </c>
      <c r="I1972" s="63" t="s">
        <v>903</v>
      </c>
      <c r="J1972" s="64"/>
      <c r="K1972" s="64"/>
      <c r="L1972" s="65"/>
      <c r="M1972" s="65"/>
      <c r="N1972" s="65"/>
      <c r="O1972" s="66">
        <v>8</v>
      </c>
      <c r="P1972" s="129"/>
      <c r="Q1972" s="68"/>
      <c r="R1972" s="68"/>
      <c r="S1972" s="68"/>
      <c r="T1972" s="69">
        <f t="shared" si="209"/>
        <v>8</v>
      </c>
      <c r="U1972" s="68"/>
      <c r="V1972" s="70"/>
      <c r="W1972" s="70"/>
      <c r="X1972" s="71">
        <f t="shared" si="210"/>
        <v>8</v>
      </c>
      <c r="Y1972" s="72"/>
      <c r="Z1972" s="70"/>
      <c r="AA1972" s="68">
        <v>2</v>
      </c>
      <c r="AB1972" s="73"/>
      <c r="AC1972" s="70"/>
      <c r="AD1972" s="74"/>
      <c r="AE1972" s="68"/>
      <c r="AF1972" s="75"/>
    </row>
    <row r="1973" ht="28.5" customHeight="1" spans="1:33">
      <c r="A1973" s="61" t="s">
        <v>36</v>
      </c>
      <c r="B1973" s="61" t="s">
        <v>908</v>
      </c>
      <c r="C1973" s="61" t="s">
        <v>1373</v>
      </c>
      <c r="D1973" s="61" t="s">
        <v>1248</v>
      </c>
      <c r="E1973" s="62" t="s">
        <v>1484</v>
      </c>
      <c r="F1973" s="46">
        <v>46195</v>
      </c>
      <c r="G1973" s="46" t="str">
        <f t="shared" si="211"/>
        <v>胡哲豪2026-6-22</v>
      </c>
      <c r="H1973" s="63"/>
      <c r="I1973" s="63"/>
      <c r="J1973" s="64"/>
      <c r="K1973" s="64"/>
      <c r="L1973" s="65"/>
      <c r="M1973" s="65"/>
      <c r="N1973" s="65"/>
      <c r="O1973" s="66"/>
      <c r="P1973" s="129"/>
      <c r="Q1973" s="68"/>
      <c r="R1973" s="68"/>
      <c r="S1973" s="68"/>
      <c r="T1973" s="69">
        <f t="shared" si="209"/>
        <v>0</v>
      </c>
      <c r="U1973" s="68"/>
      <c r="V1973" s="70"/>
      <c r="W1973" s="70"/>
      <c r="X1973" s="71">
        <f t="shared" si="210"/>
        <v>0</v>
      </c>
      <c r="Y1973" s="72"/>
      <c r="Z1973" s="70"/>
      <c r="AA1973" s="68"/>
      <c r="AB1973" s="73"/>
      <c r="AC1973" s="70"/>
      <c r="AD1973" s="74"/>
      <c r="AE1973" s="68"/>
      <c r="AF1973" s="75"/>
    </row>
    <row r="1974" ht="28.5" customHeight="1" spans="1:33">
      <c r="A1974" s="61" t="s">
        <v>36</v>
      </c>
      <c r="B1974" s="61" t="s">
        <v>908</v>
      </c>
      <c r="C1974" s="61" t="s">
        <v>1373</v>
      </c>
      <c r="D1974" s="61" t="s">
        <v>1248</v>
      </c>
      <c r="E1974" s="62" t="s">
        <v>1484</v>
      </c>
      <c r="F1974" s="46">
        <v>46196</v>
      </c>
      <c r="G1974" s="46" t="str">
        <f t="shared" si="211"/>
        <v>胡哲豪2026-6-23</v>
      </c>
      <c r="H1974" s="63"/>
      <c r="I1974" s="63"/>
      <c r="J1974" s="64"/>
      <c r="K1974" s="64"/>
      <c r="L1974" s="65"/>
      <c r="M1974" s="65"/>
      <c r="N1974" s="65"/>
      <c r="O1974" s="66"/>
      <c r="P1974" s="129"/>
      <c r="Q1974" s="68"/>
      <c r="R1974" s="68"/>
      <c r="S1974" s="68"/>
      <c r="T1974" s="69">
        <f t="shared" si="209"/>
        <v>0</v>
      </c>
      <c r="U1974" s="68"/>
      <c r="V1974" s="70"/>
      <c r="W1974" s="70"/>
      <c r="X1974" s="71">
        <f t="shared" si="210"/>
        <v>0</v>
      </c>
      <c r="Y1974" s="72"/>
      <c r="Z1974" s="70"/>
      <c r="AA1974" s="68"/>
      <c r="AB1974" s="73"/>
      <c r="AC1974" s="70"/>
      <c r="AD1974" s="74"/>
      <c r="AE1974" s="68"/>
      <c r="AF1974" s="75"/>
    </row>
    <row r="1975" ht="28.5" customHeight="1" spans="1:33">
      <c r="A1975" s="61" t="s">
        <v>36</v>
      </c>
      <c r="B1975" s="61" t="s">
        <v>908</v>
      </c>
      <c r="C1975" s="61" t="s">
        <v>1373</v>
      </c>
      <c r="D1975" s="61" t="s">
        <v>1248</v>
      </c>
      <c r="E1975" s="62" t="s">
        <v>1484</v>
      </c>
      <c r="F1975" s="46">
        <v>46197</v>
      </c>
      <c r="G1975" s="46" t="str">
        <f t="shared" si="211"/>
        <v>胡哲豪2026-6-24</v>
      </c>
      <c r="H1975" s="63"/>
      <c r="I1975" s="63"/>
      <c r="J1975" s="64"/>
      <c r="K1975" s="64"/>
      <c r="L1975" s="65"/>
      <c r="M1975" s="65"/>
      <c r="N1975" s="65"/>
      <c r="O1975" s="66"/>
      <c r="P1975" s="129"/>
      <c r="Q1975" s="68"/>
      <c r="R1975" s="68"/>
      <c r="S1975" s="68"/>
      <c r="T1975" s="69">
        <f t="shared" si="209"/>
        <v>0</v>
      </c>
      <c r="U1975" s="68"/>
      <c r="V1975" s="70"/>
      <c r="W1975" s="70"/>
      <c r="X1975" s="71">
        <f t="shared" si="210"/>
        <v>0</v>
      </c>
      <c r="Y1975" s="72"/>
      <c r="Z1975" s="70"/>
      <c r="AA1975" s="68"/>
      <c r="AB1975" s="73"/>
      <c r="AC1975" s="70"/>
      <c r="AD1975" s="74"/>
      <c r="AE1975" s="68"/>
      <c r="AF1975" s="75"/>
    </row>
    <row r="1976" ht="28.5" customHeight="1" spans="1:33">
      <c r="A1976" s="61" t="s">
        <v>36</v>
      </c>
      <c r="B1976" s="61" t="s">
        <v>908</v>
      </c>
      <c r="C1976" s="61" t="s">
        <v>1373</v>
      </c>
      <c r="D1976" s="61" t="s">
        <v>1248</v>
      </c>
      <c r="E1976" s="62" t="s">
        <v>1484</v>
      </c>
      <c r="F1976" s="46">
        <v>46198</v>
      </c>
      <c r="G1976" s="46" t="str">
        <f t="shared" si="211"/>
        <v>胡哲豪2026-6-25</v>
      </c>
      <c r="H1976" s="63"/>
      <c r="I1976" s="63"/>
      <c r="J1976" s="64"/>
      <c r="K1976" s="64"/>
      <c r="L1976" s="65"/>
      <c r="M1976" s="65"/>
      <c r="N1976" s="65"/>
      <c r="O1976" s="66"/>
      <c r="P1976" s="129"/>
      <c r="Q1976" s="68"/>
      <c r="R1976" s="68"/>
      <c r="S1976" s="68"/>
      <c r="T1976" s="69">
        <f t="shared" si="209"/>
        <v>0</v>
      </c>
      <c r="U1976" s="68"/>
      <c r="V1976" s="70"/>
      <c r="W1976" s="70"/>
      <c r="X1976" s="71">
        <f t="shared" si="210"/>
        <v>0</v>
      </c>
      <c r="Y1976" s="72"/>
      <c r="Z1976" s="70"/>
      <c r="AA1976" s="68"/>
      <c r="AB1976" s="73"/>
      <c r="AC1976" s="70"/>
      <c r="AD1976" s="74"/>
      <c r="AE1976" s="68"/>
      <c r="AF1976" s="75"/>
    </row>
    <row r="1977" ht="28.5" customHeight="1" spans="1:33">
      <c r="A1977" s="61" t="s">
        <v>36</v>
      </c>
      <c r="B1977" s="61" t="s">
        <v>908</v>
      </c>
      <c r="C1977" s="61" t="s">
        <v>1373</v>
      </c>
      <c r="D1977" s="61" t="s">
        <v>1248</v>
      </c>
      <c r="E1977" s="62" t="s">
        <v>1484</v>
      </c>
      <c r="F1977" s="46">
        <v>46199</v>
      </c>
      <c r="G1977" s="46" t="str">
        <f t="shared" si="211"/>
        <v>胡哲豪2026-6-26</v>
      </c>
      <c r="H1977" s="63"/>
      <c r="I1977" s="63"/>
      <c r="J1977" s="64"/>
      <c r="K1977" s="64"/>
      <c r="L1977" s="65"/>
      <c r="M1977" s="65"/>
      <c r="N1977" s="65"/>
      <c r="O1977" s="66"/>
      <c r="P1977" s="129"/>
      <c r="Q1977" s="68"/>
      <c r="R1977" s="68"/>
      <c r="S1977" s="68"/>
      <c r="T1977" s="69">
        <f t="shared" si="209"/>
        <v>0</v>
      </c>
      <c r="U1977" s="68"/>
      <c r="V1977" s="70"/>
      <c r="W1977" s="70"/>
      <c r="X1977" s="71">
        <f t="shared" si="210"/>
        <v>0</v>
      </c>
      <c r="Y1977" s="72"/>
      <c r="Z1977" s="70"/>
      <c r="AA1977" s="68"/>
      <c r="AB1977" s="73"/>
      <c r="AC1977" s="70"/>
      <c r="AD1977" s="74"/>
      <c r="AE1977" s="68"/>
      <c r="AF1977" s="75"/>
    </row>
    <row r="1978" ht="28.5" customHeight="1" spans="1:33">
      <c r="A1978" s="61" t="s">
        <v>36</v>
      </c>
      <c r="B1978" s="61" t="s">
        <v>908</v>
      </c>
      <c r="C1978" s="61" t="s">
        <v>1373</v>
      </c>
      <c r="D1978" s="61" t="s">
        <v>1248</v>
      </c>
      <c r="E1978" s="62" t="s">
        <v>1484</v>
      </c>
      <c r="F1978" s="46">
        <v>46200</v>
      </c>
      <c r="G1978" s="46" t="str">
        <f t="shared" si="211"/>
        <v>胡哲豪2026-6-27</v>
      </c>
      <c r="H1978" s="63"/>
      <c r="I1978" s="63"/>
      <c r="J1978" s="64"/>
      <c r="K1978" s="64"/>
      <c r="L1978" s="65"/>
      <c r="M1978" s="65"/>
      <c r="N1978" s="79"/>
      <c r="O1978" s="66"/>
      <c r="P1978" s="129"/>
      <c r="Q1978" s="68"/>
      <c r="R1978" s="68"/>
      <c r="S1978" s="68"/>
      <c r="T1978" s="69">
        <f t="shared" si="209"/>
        <v>0</v>
      </c>
      <c r="U1978" s="68"/>
      <c r="V1978" s="70"/>
      <c r="W1978" s="70"/>
      <c r="X1978" s="71">
        <f t="shared" si="210"/>
        <v>0</v>
      </c>
      <c r="Y1978" s="72"/>
      <c r="Z1978" s="70"/>
      <c r="AA1978" s="68"/>
      <c r="AB1978" s="73"/>
      <c r="AC1978" s="70"/>
      <c r="AD1978" s="74"/>
      <c r="AE1978" s="68"/>
      <c r="AF1978" s="75"/>
    </row>
    <row r="1979" ht="28.5" customHeight="1" spans="1:33">
      <c r="A1979" s="61" t="s">
        <v>36</v>
      </c>
      <c r="B1979" s="61" t="s">
        <v>908</v>
      </c>
      <c r="C1979" s="61" t="s">
        <v>1373</v>
      </c>
      <c r="D1979" s="61" t="s">
        <v>1248</v>
      </c>
      <c r="E1979" s="62" t="s">
        <v>1484</v>
      </c>
      <c r="F1979" s="46">
        <v>46201</v>
      </c>
      <c r="G1979" s="46" t="str">
        <f t="shared" si="211"/>
        <v>胡哲豪2026-6-28</v>
      </c>
      <c r="H1979" s="63"/>
      <c r="I1979" s="63"/>
      <c r="J1979" s="64"/>
      <c r="K1979" s="64"/>
      <c r="L1979" s="65"/>
      <c r="M1979" s="65"/>
      <c r="N1979" s="65"/>
      <c r="O1979" s="66"/>
      <c r="P1979" s="129"/>
      <c r="Q1979" s="68"/>
      <c r="R1979" s="68"/>
      <c r="S1979" s="68"/>
      <c r="T1979" s="69">
        <f t="shared" si="209"/>
        <v>0</v>
      </c>
      <c r="U1979" s="68"/>
      <c r="V1979" s="70"/>
      <c r="W1979" s="70"/>
      <c r="X1979" s="71">
        <f t="shared" si="210"/>
        <v>0</v>
      </c>
      <c r="Y1979" s="72"/>
      <c r="Z1979" s="70"/>
      <c r="AA1979" s="68"/>
      <c r="AB1979" s="73"/>
      <c r="AC1979" s="70"/>
      <c r="AD1979" s="74"/>
      <c r="AE1979" s="68"/>
      <c r="AF1979" s="75"/>
    </row>
    <row r="1980" ht="28.5" customHeight="1" spans="1:33">
      <c r="A1980" s="61" t="s">
        <v>36</v>
      </c>
      <c r="B1980" s="61" t="s">
        <v>908</v>
      </c>
      <c r="C1980" s="61" t="s">
        <v>1373</v>
      </c>
      <c r="D1980" s="61" t="s">
        <v>1248</v>
      </c>
      <c r="E1980" s="62" t="s">
        <v>1484</v>
      </c>
      <c r="F1980" s="46">
        <v>46202</v>
      </c>
      <c r="G1980" s="46" t="str">
        <f t="shared" si="211"/>
        <v>胡哲豪2026-6-29</v>
      </c>
      <c r="H1980" s="63"/>
      <c r="I1980" s="63"/>
      <c r="J1980" s="64"/>
      <c r="K1980" s="64"/>
      <c r="L1980" s="65"/>
      <c r="M1980" s="65"/>
      <c r="N1980" s="79"/>
      <c r="O1980" s="66"/>
      <c r="P1980" s="129"/>
      <c r="Q1980" s="68"/>
      <c r="R1980" s="68"/>
      <c r="S1980" s="68"/>
      <c r="T1980" s="69">
        <f t="shared" si="209"/>
        <v>0</v>
      </c>
      <c r="U1980" s="68"/>
      <c r="V1980" s="70"/>
      <c r="W1980" s="70"/>
      <c r="X1980" s="71">
        <f t="shared" si="210"/>
        <v>0</v>
      </c>
      <c r="Y1980" s="72"/>
      <c r="Z1980" s="70"/>
      <c r="AA1980" s="68"/>
      <c r="AB1980" s="73"/>
      <c r="AC1980" s="70"/>
      <c r="AD1980" s="74"/>
      <c r="AE1980" s="68"/>
      <c r="AF1980" s="75"/>
    </row>
    <row r="1981" s="3" customFormat="1" ht="28.5" customHeight="1" spans="1:33">
      <c r="A1981" s="61" t="s">
        <v>36</v>
      </c>
      <c r="B1981" s="61" t="s">
        <v>908</v>
      </c>
      <c r="C1981" s="61" t="s">
        <v>1373</v>
      </c>
      <c r="D1981" s="61" t="s">
        <v>1248</v>
      </c>
      <c r="E1981" s="62" t="s">
        <v>1484</v>
      </c>
      <c r="F1981" s="46">
        <v>46203</v>
      </c>
      <c r="G1981" s="46" t="str">
        <f t="shared" si="211"/>
        <v>胡哲豪2026-6-30</v>
      </c>
      <c r="H1981" s="63"/>
      <c r="I1981" s="63"/>
      <c r="J1981" s="64"/>
      <c r="K1981" s="64"/>
      <c r="L1981" s="65"/>
      <c r="M1981" s="65"/>
      <c r="N1981" s="65"/>
      <c r="O1981" s="66"/>
      <c r="P1981" s="129"/>
      <c r="Q1981" s="68"/>
      <c r="R1981" s="68"/>
      <c r="S1981" s="68"/>
      <c r="T1981" s="69">
        <f t="shared" si="209"/>
        <v>0</v>
      </c>
      <c r="U1981" s="68"/>
      <c r="V1981" s="70"/>
      <c r="W1981" s="70"/>
      <c r="X1981" s="71">
        <f t="shared" si="210"/>
        <v>0</v>
      </c>
      <c r="Y1981" s="72"/>
      <c r="Z1981" s="70"/>
      <c r="AA1981" s="68"/>
      <c r="AB1981" s="73"/>
      <c r="AC1981" s="70"/>
      <c r="AD1981" s="74"/>
      <c r="AE1981" s="68"/>
      <c r="AF1981" s="75"/>
      <c r="AG1981" s="15"/>
    </row>
    <row r="1982" s="3" customFormat="1" ht="28.5" customHeight="1" spans="1:33">
      <c r="A1982" s="61" t="s">
        <v>36</v>
      </c>
      <c r="B1982" s="61" t="s">
        <v>908</v>
      </c>
      <c r="C1982" s="61" t="s">
        <v>1373</v>
      </c>
      <c r="D1982" s="61" t="s">
        <v>1248</v>
      </c>
      <c r="E1982" s="62" t="s">
        <v>1484</v>
      </c>
      <c r="F1982" s="46">
        <v>46204</v>
      </c>
      <c r="G1982" s="46" t="str">
        <f t="shared" si="211"/>
        <v>胡哲豪2026-7-1</v>
      </c>
      <c r="H1982" s="63"/>
      <c r="I1982" s="63"/>
      <c r="J1982" s="64"/>
      <c r="K1982" s="64"/>
      <c r="L1982" s="65"/>
      <c r="M1982" s="65"/>
      <c r="N1982" s="65"/>
      <c r="O1982" s="66"/>
      <c r="P1982" s="129"/>
      <c r="Q1982" s="68"/>
      <c r="R1982" s="68"/>
      <c r="S1982" s="68"/>
      <c r="T1982" s="69">
        <f t="shared" si="209"/>
        <v>0</v>
      </c>
      <c r="U1982" s="68"/>
      <c r="V1982" s="70"/>
      <c r="W1982" s="70"/>
      <c r="X1982" s="71">
        <f t="shared" si="210"/>
        <v>0</v>
      </c>
      <c r="Y1982" s="72"/>
      <c r="Z1982" s="70"/>
      <c r="AA1982" s="68"/>
      <c r="AB1982" s="73"/>
      <c r="AC1982" s="70"/>
      <c r="AD1982" s="74"/>
      <c r="AE1982" s="68"/>
      <c r="AF1982" s="75"/>
      <c r="AG1982" s="15"/>
    </row>
    <row r="1983" ht="28.5" customHeight="1" spans="1:33">
      <c r="A1983" s="84" t="s">
        <v>36</v>
      </c>
      <c r="B1983" s="84" t="s">
        <v>908</v>
      </c>
      <c r="C1983" s="84" t="s">
        <v>1373</v>
      </c>
      <c r="D1983" s="84" t="s">
        <v>1248</v>
      </c>
      <c r="E1983" s="85" t="s">
        <v>1484</v>
      </c>
      <c r="F1983" s="86">
        <v>46235</v>
      </c>
      <c r="G1983" s="46" t="str">
        <f t="shared" si="211"/>
        <v>胡哲豪2026-8-1</v>
      </c>
      <c r="H1983" s="63"/>
      <c r="I1983" s="63"/>
      <c r="J1983" s="64"/>
      <c r="K1983" s="64"/>
      <c r="L1983" s="65"/>
      <c r="M1983" s="65"/>
      <c r="N1983" s="91"/>
      <c r="O1983" s="66"/>
      <c r="P1983" s="87"/>
      <c r="Q1983" s="87"/>
      <c r="R1983" s="87"/>
      <c r="S1983" s="87"/>
      <c r="T1983" s="69">
        <f t="shared" si="209"/>
        <v>0</v>
      </c>
      <c r="U1983" s="87"/>
      <c r="V1983" s="87"/>
      <c r="W1983" s="87"/>
      <c r="X1983" s="71">
        <f t="shared" si="210"/>
        <v>0</v>
      </c>
      <c r="Y1983" s="88"/>
      <c r="Z1983" s="87"/>
      <c r="AA1983" s="87"/>
      <c r="AB1983" s="87"/>
      <c r="AC1983" s="87"/>
      <c r="AD1983" s="89"/>
      <c r="AE1983" s="87"/>
      <c r="AF1983" s="90"/>
    </row>
    <row r="1984" ht="28.5" customHeight="1" spans="1:33">
      <c r="A1984" s="44" t="s">
        <v>36</v>
      </c>
      <c r="B1984" s="44" t="s">
        <v>908</v>
      </c>
      <c r="C1984" s="44" t="s">
        <v>1373</v>
      </c>
      <c r="D1984" s="44" t="s">
        <v>1248</v>
      </c>
      <c r="E1984" s="44" t="s">
        <v>1498</v>
      </c>
      <c r="F1984" s="45">
        <v>46173</v>
      </c>
      <c r="G1984" s="46" t="str">
        <f t="shared" si="211"/>
        <v>周卫东2026-5-31</v>
      </c>
      <c r="H1984" s="112"/>
      <c r="I1984" s="112"/>
      <c r="J1984" s="113"/>
      <c r="K1984" s="113"/>
      <c r="L1984" s="113"/>
      <c r="M1984" s="114"/>
      <c r="N1984" s="114"/>
      <c r="O1984" s="115">
        <f t="shared" ref="O1984:AE1984" si="212">SUM(O1985:O2016)</f>
        <v>128</v>
      </c>
      <c r="P1984" s="116">
        <f t="shared" si="212"/>
        <v>0</v>
      </c>
      <c r="Q1984" s="117">
        <f t="shared" si="212"/>
        <v>-8</v>
      </c>
      <c r="R1984" s="117">
        <f t="shared" si="212"/>
        <v>0</v>
      </c>
      <c r="S1984" s="53">
        <f t="shared" si="212"/>
        <v>0</v>
      </c>
      <c r="T1984" s="118">
        <f t="shared" si="212"/>
        <v>120</v>
      </c>
      <c r="U1984" s="55">
        <f t="shared" si="212"/>
        <v>0</v>
      </c>
      <c r="V1984" s="118">
        <f t="shared" si="212"/>
        <v>35.5</v>
      </c>
      <c r="W1984" s="118">
        <f t="shared" si="212"/>
        <v>0</v>
      </c>
      <c r="X1984" s="119">
        <f t="shared" si="212"/>
        <v>155.5</v>
      </c>
      <c r="Y1984" s="120">
        <f t="shared" si="212"/>
        <v>0</v>
      </c>
      <c r="Z1984" s="118">
        <f t="shared" si="212"/>
        <v>0</v>
      </c>
      <c r="AA1984" s="121">
        <f t="shared" si="212"/>
        <v>48</v>
      </c>
      <c r="AB1984" s="118">
        <f t="shared" si="212"/>
        <v>8</v>
      </c>
      <c r="AC1984" s="118">
        <f t="shared" si="212"/>
        <v>0</v>
      </c>
      <c r="AD1984" s="122">
        <f t="shared" si="212"/>
        <v>0</v>
      </c>
      <c r="AE1984" s="121">
        <f t="shared" si="212"/>
        <v>0</v>
      </c>
      <c r="AF1984" s="60"/>
    </row>
    <row r="1985" ht="28.5" customHeight="1" spans="1:32">
      <c r="A1985" s="61" t="s">
        <v>36</v>
      </c>
      <c r="B1985" s="61" t="s">
        <v>908</v>
      </c>
      <c r="C1985" s="61" t="s">
        <v>1373</v>
      </c>
      <c r="D1985" s="61" t="s">
        <v>1248</v>
      </c>
      <c r="E1985" s="62" t="s">
        <v>1498</v>
      </c>
      <c r="F1985" s="46">
        <v>46174</v>
      </c>
      <c r="G1985" s="46" t="str">
        <f t="shared" si="211"/>
        <v>周卫东2026-6-1</v>
      </c>
      <c r="H1985" s="63" t="s">
        <v>1499</v>
      </c>
      <c r="I1985" s="63" t="s">
        <v>1500</v>
      </c>
      <c r="J1985" s="64"/>
      <c r="K1985" s="64"/>
      <c r="L1985" s="65"/>
      <c r="M1985" s="65"/>
      <c r="N1985" s="65"/>
      <c r="O1985" s="66">
        <v>8</v>
      </c>
      <c r="P1985" s="126"/>
      <c r="Q1985" s="68"/>
      <c r="R1985" s="68"/>
      <c r="S1985" s="68"/>
      <c r="T1985" s="69">
        <f t="shared" ref="T1985:T2016" si="213">SUM(O1985:S1985)</f>
        <v>8</v>
      </c>
      <c r="U1985" s="68"/>
      <c r="V1985" s="70">
        <v>2</v>
      </c>
      <c r="W1985" s="70"/>
      <c r="X1985" s="71">
        <f t="shared" ref="X1985:X2016" si="214">SUM(T1985:W1985)</f>
        <v>10</v>
      </c>
      <c r="Y1985" s="72"/>
      <c r="Z1985" s="70"/>
      <c r="AA1985" s="68">
        <v>4</v>
      </c>
      <c r="AB1985" s="73"/>
      <c r="AC1985" s="70"/>
      <c r="AD1985" s="74"/>
      <c r="AE1985" s="68"/>
      <c r="AF1985" s="75"/>
    </row>
    <row r="1986" ht="28.5" customHeight="1" spans="1:32">
      <c r="A1986" s="61" t="s">
        <v>36</v>
      </c>
      <c r="B1986" s="61" t="s">
        <v>908</v>
      </c>
      <c r="C1986" s="61" t="s">
        <v>1373</v>
      </c>
      <c r="D1986" s="61" t="s">
        <v>1248</v>
      </c>
      <c r="E1986" s="62" t="s">
        <v>1498</v>
      </c>
      <c r="F1986" s="46">
        <v>46175</v>
      </c>
      <c r="G1986" s="46" t="str">
        <f t="shared" si="211"/>
        <v>周卫东2026-6-2</v>
      </c>
      <c r="H1986" s="63" t="s">
        <v>1501</v>
      </c>
      <c r="I1986" s="63" t="s">
        <v>1502</v>
      </c>
      <c r="J1986" s="64"/>
      <c r="K1986" s="64"/>
      <c r="L1986" s="65"/>
      <c r="M1986" s="65"/>
      <c r="N1986" s="65"/>
      <c r="O1986" s="66">
        <v>8</v>
      </c>
      <c r="P1986" s="126"/>
      <c r="Q1986" s="68"/>
      <c r="R1986" s="68"/>
      <c r="S1986" s="68"/>
      <c r="T1986" s="69">
        <f t="shared" si="213"/>
        <v>8</v>
      </c>
      <c r="U1986" s="68"/>
      <c r="V1986" s="70">
        <v>3.5</v>
      </c>
      <c r="W1986" s="70"/>
      <c r="X1986" s="71">
        <f t="shared" si="214"/>
        <v>11.5</v>
      </c>
      <c r="Y1986" s="72"/>
      <c r="Z1986" s="70"/>
      <c r="AA1986" s="68">
        <v>4</v>
      </c>
      <c r="AB1986" s="73"/>
      <c r="AC1986" s="70"/>
      <c r="AD1986" s="74"/>
      <c r="AE1986" s="68"/>
      <c r="AF1986" s="75"/>
    </row>
    <row r="1987" ht="28.5" customHeight="1" spans="1:32">
      <c r="A1987" s="61" t="s">
        <v>36</v>
      </c>
      <c r="B1987" s="61" t="s">
        <v>908</v>
      </c>
      <c r="C1987" s="61" t="s">
        <v>1373</v>
      </c>
      <c r="D1987" s="61" t="s">
        <v>1248</v>
      </c>
      <c r="E1987" s="62" t="s">
        <v>1498</v>
      </c>
      <c r="F1987" s="46">
        <v>46176</v>
      </c>
      <c r="G1987" s="46" t="str">
        <f t="shared" si="211"/>
        <v>周卫东2026-6-3</v>
      </c>
      <c r="H1987" s="63" t="s">
        <v>1503</v>
      </c>
      <c r="I1987" s="63" t="s">
        <v>1504</v>
      </c>
      <c r="J1987" s="64"/>
      <c r="K1987" s="64"/>
      <c r="L1987" s="65"/>
      <c r="M1987" s="65"/>
      <c r="N1987" s="65"/>
      <c r="O1987" s="66">
        <v>8</v>
      </c>
      <c r="P1987" s="126"/>
      <c r="Q1987" s="68"/>
      <c r="R1987" s="68"/>
      <c r="S1987" s="68"/>
      <c r="T1987" s="69">
        <f t="shared" si="213"/>
        <v>8</v>
      </c>
      <c r="U1987" s="68"/>
      <c r="V1987" s="70">
        <v>2</v>
      </c>
      <c r="W1987" s="70"/>
      <c r="X1987" s="71">
        <f t="shared" si="214"/>
        <v>10</v>
      </c>
      <c r="Y1987" s="72"/>
      <c r="Z1987" s="70"/>
      <c r="AA1987" s="68">
        <v>4</v>
      </c>
      <c r="AB1987" s="73"/>
      <c r="AC1987" s="70"/>
      <c r="AD1987" s="74"/>
      <c r="AE1987" s="68"/>
      <c r="AF1987" s="75"/>
    </row>
    <row r="1988" ht="28.5" customHeight="1" spans="1:32">
      <c r="A1988" s="61" t="s">
        <v>36</v>
      </c>
      <c r="B1988" s="61" t="s">
        <v>908</v>
      </c>
      <c r="C1988" s="61" t="s">
        <v>1373</v>
      </c>
      <c r="D1988" s="61" t="s">
        <v>1248</v>
      </c>
      <c r="E1988" s="62" t="s">
        <v>1498</v>
      </c>
      <c r="F1988" s="46">
        <v>46177</v>
      </c>
      <c r="G1988" s="46" t="str">
        <f t="shared" si="211"/>
        <v>周卫东2026-6-4</v>
      </c>
      <c r="H1988" s="63" t="s">
        <v>1505</v>
      </c>
      <c r="I1988" s="63" t="s">
        <v>1506</v>
      </c>
      <c r="J1988" s="64"/>
      <c r="K1988" s="64"/>
      <c r="L1988" s="65"/>
      <c r="M1988" s="65"/>
      <c r="N1988" s="65"/>
      <c r="O1988" s="66">
        <v>8</v>
      </c>
      <c r="P1988" s="126"/>
      <c r="Q1988" s="68"/>
      <c r="R1988" s="68"/>
      <c r="S1988" s="68"/>
      <c r="T1988" s="69">
        <f t="shared" si="213"/>
        <v>8</v>
      </c>
      <c r="U1988" s="68"/>
      <c r="V1988" s="70">
        <v>2.5</v>
      </c>
      <c r="W1988" s="70"/>
      <c r="X1988" s="71">
        <f t="shared" si="214"/>
        <v>10.5</v>
      </c>
      <c r="Y1988" s="72"/>
      <c r="Z1988" s="70"/>
      <c r="AA1988" s="68">
        <v>4</v>
      </c>
      <c r="AB1988" s="73"/>
      <c r="AC1988" s="70"/>
      <c r="AD1988" s="74"/>
      <c r="AE1988" s="68"/>
      <c r="AF1988" s="75"/>
    </row>
    <row r="1989" ht="28.5" customHeight="1" spans="1:32">
      <c r="A1989" s="61" t="s">
        <v>36</v>
      </c>
      <c r="B1989" s="61" t="s">
        <v>908</v>
      </c>
      <c r="C1989" s="61" t="s">
        <v>1373</v>
      </c>
      <c r="D1989" s="61" t="s">
        <v>1248</v>
      </c>
      <c r="E1989" s="62" t="s">
        <v>1498</v>
      </c>
      <c r="F1989" s="46">
        <v>46178</v>
      </c>
      <c r="G1989" s="46" t="str">
        <f t="shared" si="211"/>
        <v>周卫东2026-6-5</v>
      </c>
      <c r="H1989" s="63" t="s">
        <v>1507</v>
      </c>
      <c r="I1989" s="63" t="s">
        <v>1508</v>
      </c>
      <c r="J1989" s="64"/>
      <c r="K1989" s="64"/>
      <c r="L1989" s="65"/>
      <c r="M1989" s="65"/>
      <c r="N1989" s="65"/>
      <c r="O1989" s="66">
        <v>8</v>
      </c>
      <c r="P1989" s="126"/>
      <c r="Q1989" s="68"/>
      <c r="R1989" s="68"/>
      <c r="S1989" s="68"/>
      <c r="T1989" s="69">
        <f t="shared" si="213"/>
        <v>8</v>
      </c>
      <c r="U1989" s="68"/>
      <c r="V1989" s="70">
        <v>2.5</v>
      </c>
      <c r="W1989" s="70"/>
      <c r="X1989" s="71">
        <f t="shared" si="214"/>
        <v>10.5</v>
      </c>
      <c r="Y1989" s="72"/>
      <c r="Z1989" s="70"/>
      <c r="AA1989" s="68">
        <v>4</v>
      </c>
      <c r="AB1989" s="73"/>
      <c r="AC1989" s="70"/>
      <c r="AD1989" s="74"/>
      <c r="AE1989" s="68"/>
      <c r="AF1989" s="75"/>
    </row>
    <row r="1990" ht="28.5" customHeight="1" spans="1:32">
      <c r="A1990" s="61" t="s">
        <v>36</v>
      </c>
      <c r="B1990" s="61" t="s">
        <v>908</v>
      </c>
      <c r="C1990" s="61" t="s">
        <v>1373</v>
      </c>
      <c r="D1990" s="61" t="s">
        <v>1248</v>
      </c>
      <c r="E1990" s="62" t="s">
        <v>1498</v>
      </c>
      <c r="F1990" s="46">
        <v>46179</v>
      </c>
      <c r="G1990" s="46" t="str">
        <f t="shared" si="211"/>
        <v>周卫东2026-6-6</v>
      </c>
      <c r="H1990" s="63" t="s">
        <v>1509</v>
      </c>
      <c r="I1990" s="63" t="s">
        <v>946</v>
      </c>
      <c r="J1990" s="64"/>
      <c r="K1990" s="64"/>
      <c r="L1990" s="65"/>
      <c r="M1990" s="65"/>
      <c r="N1990" s="65"/>
      <c r="O1990" s="66">
        <v>8</v>
      </c>
      <c r="P1990" s="126"/>
      <c r="Q1990" s="68"/>
      <c r="R1990" s="68"/>
      <c r="S1990" s="68"/>
      <c r="T1990" s="69">
        <f t="shared" si="213"/>
        <v>8</v>
      </c>
      <c r="U1990" s="68"/>
      <c r="V1990" s="70"/>
      <c r="W1990" s="70"/>
      <c r="X1990" s="71">
        <f t="shared" si="214"/>
        <v>8</v>
      </c>
      <c r="Y1990" s="72"/>
      <c r="Z1990" s="70"/>
      <c r="AA1990" s="68">
        <v>2</v>
      </c>
      <c r="AB1990" s="73"/>
      <c r="AC1990" s="70"/>
      <c r="AD1990" s="74"/>
      <c r="AE1990" s="68"/>
      <c r="AF1990" s="75"/>
    </row>
    <row r="1991" ht="28.5" customHeight="1" spans="1:32">
      <c r="A1991" s="61" t="s">
        <v>36</v>
      </c>
      <c r="B1991" s="61" t="s">
        <v>908</v>
      </c>
      <c r="C1991" s="61" t="s">
        <v>1373</v>
      </c>
      <c r="D1991" s="61" t="s">
        <v>1248</v>
      </c>
      <c r="E1991" s="62" t="s">
        <v>1498</v>
      </c>
      <c r="F1991" s="77">
        <v>46180</v>
      </c>
      <c r="G1991" s="46" t="str">
        <f t="shared" si="211"/>
        <v>周卫东2026-6-7</v>
      </c>
      <c r="H1991" s="63"/>
      <c r="I1991" s="63"/>
      <c r="J1991" s="64"/>
      <c r="K1991" s="64"/>
      <c r="L1991" s="65"/>
      <c r="M1991" s="65"/>
      <c r="N1991" s="65"/>
      <c r="O1991" s="66"/>
      <c r="P1991" s="126"/>
      <c r="Q1991" s="68"/>
      <c r="R1991" s="68"/>
      <c r="S1991" s="68"/>
      <c r="T1991" s="69">
        <f t="shared" si="213"/>
        <v>0</v>
      </c>
      <c r="U1991" s="68"/>
      <c r="V1991" s="70"/>
      <c r="W1991" s="70"/>
      <c r="X1991" s="71">
        <f t="shared" si="214"/>
        <v>0</v>
      </c>
      <c r="Y1991" s="72"/>
      <c r="Z1991" s="70"/>
      <c r="AA1991" s="68"/>
      <c r="AB1991" s="73"/>
      <c r="AC1991" s="70"/>
      <c r="AD1991" s="74"/>
      <c r="AE1991" s="68"/>
      <c r="AF1991" s="75"/>
    </row>
    <row r="1992" ht="28.5" customHeight="1" spans="1:32">
      <c r="A1992" s="61" t="s">
        <v>36</v>
      </c>
      <c r="B1992" s="61" t="s">
        <v>908</v>
      </c>
      <c r="C1992" s="61" t="s">
        <v>1373</v>
      </c>
      <c r="D1992" s="61" t="s">
        <v>1248</v>
      </c>
      <c r="E1992" s="62" t="s">
        <v>1498</v>
      </c>
      <c r="F1992" s="46">
        <v>46181</v>
      </c>
      <c r="G1992" s="46" t="str">
        <f t="shared" si="211"/>
        <v>周卫东2026-6-8</v>
      </c>
      <c r="H1992" s="63" t="s">
        <v>1510</v>
      </c>
      <c r="I1992" s="63" t="s">
        <v>1511</v>
      </c>
      <c r="J1992" s="64"/>
      <c r="K1992" s="64"/>
      <c r="L1992" s="65"/>
      <c r="M1992" s="65"/>
      <c r="N1992" s="65"/>
      <c r="O1992" s="66">
        <v>8</v>
      </c>
      <c r="P1992" s="126"/>
      <c r="Q1992" s="68"/>
      <c r="R1992" s="68"/>
      <c r="S1992" s="68"/>
      <c r="T1992" s="69">
        <f t="shared" si="213"/>
        <v>8</v>
      </c>
      <c r="U1992" s="68"/>
      <c r="V1992" s="70">
        <v>3</v>
      </c>
      <c r="W1992" s="70"/>
      <c r="X1992" s="71">
        <f t="shared" si="214"/>
        <v>11</v>
      </c>
      <c r="Y1992" s="72"/>
      <c r="Z1992" s="70"/>
      <c r="AA1992" s="68">
        <v>4</v>
      </c>
      <c r="AB1992" s="73"/>
      <c r="AC1992" s="70"/>
      <c r="AD1992" s="74"/>
      <c r="AE1992" s="68"/>
      <c r="AF1992" s="75"/>
    </row>
    <row r="1993" ht="28.5" customHeight="1" spans="1:32">
      <c r="A1993" s="61" t="s">
        <v>36</v>
      </c>
      <c r="B1993" s="61" t="s">
        <v>908</v>
      </c>
      <c r="C1993" s="61" t="s">
        <v>1373</v>
      </c>
      <c r="D1993" s="61" t="s">
        <v>1248</v>
      </c>
      <c r="E1993" s="62" t="s">
        <v>1498</v>
      </c>
      <c r="F1993" s="78">
        <v>46182</v>
      </c>
      <c r="G1993" s="46" t="str">
        <f t="shared" si="211"/>
        <v>周卫东2026-6-9</v>
      </c>
      <c r="H1993" s="63" t="s">
        <v>1512</v>
      </c>
      <c r="I1993" s="63" t="s">
        <v>1513</v>
      </c>
      <c r="J1993" s="64"/>
      <c r="K1993" s="64"/>
      <c r="L1993" s="65"/>
      <c r="M1993" s="65"/>
      <c r="N1993" s="65"/>
      <c r="O1993" s="66">
        <v>8</v>
      </c>
      <c r="P1993" s="126"/>
      <c r="Q1993" s="68"/>
      <c r="R1993" s="68"/>
      <c r="S1993" s="68"/>
      <c r="T1993" s="69">
        <f t="shared" si="213"/>
        <v>8</v>
      </c>
      <c r="U1993" s="68"/>
      <c r="V1993" s="70">
        <v>3</v>
      </c>
      <c r="W1993" s="70"/>
      <c r="X1993" s="71">
        <f t="shared" si="214"/>
        <v>11</v>
      </c>
      <c r="Y1993" s="72"/>
      <c r="Z1993" s="70"/>
      <c r="AA1993" s="68">
        <v>4</v>
      </c>
      <c r="AB1993" s="73"/>
      <c r="AC1993" s="70"/>
      <c r="AD1993" s="74"/>
      <c r="AE1993" s="68"/>
      <c r="AF1993" s="75"/>
    </row>
    <row r="1994" ht="28.5" customHeight="1" spans="1:32">
      <c r="A1994" s="61" t="s">
        <v>36</v>
      </c>
      <c r="B1994" s="61" t="s">
        <v>908</v>
      </c>
      <c r="C1994" s="61" t="s">
        <v>1373</v>
      </c>
      <c r="D1994" s="61" t="s">
        <v>1248</v>
      </c>
      <c r="E1994" s="62" t="s">
        <v>1498</v>
      </c>
      <c r="F1994" s="46">
        <v>46183</v>
      </c>
      <c r="G1994" s="46" t="str">
        <f t="shared" si="211"/>
        <v>周卫东2026-6-10</v>
      </c>
      <c r="H1994" s="63" t="s">
        <v>1514</v>
      </c>
      <c r="I1994" s="63" t="s">
        <v>1515</v>
      </c>
      <c r="J1994" s="64"/>
      <c r="K1994" s="64"/>
      <c r="L1994" s="65"/>
      <c r="M1994" s="65"/>
      <c r="N1994" s="65"/>
      <c r="O1994" s="66">
        <v>8</v>
      </c>
      <c r="P1994" s="126"/>
      <c r="Q1994" s="68"/>
      <c r="R1994" s="68"/>
      <c r="S1994" s="68"/>
      <c r="T1994" s="69">
        <f t="shared" si="213"/>
        <v>8</v>
      </c>
      <c r="U1994" s="68"/>
      <c r="V1994" s="70">
        <v>3</v>
      </c>
      <c r="W1994" s="70"/>
      <c r="X1994" s="71">
        <f t="shared" si="214"/>
        <v>11</v>
      </c>
      <c r="Y1994" s="72"/>
      <c r="Z1994" s="70"/>
      <c r="AA1994" s="68">
        <v>4</v>
      </c>
      <c r="AB1994" s="73"/>
      <c r="AC1994" s="70"/>
      <c r="AD1994" s="74"/>
      <c r="AE1994" s="68"/>
      <c r="AF1994" s="75"/>
    </row>
    <row r="1995" ht="28.5" customHeight="1" spans="1:32">
      <c r="A1995" s="61" t="s">
        <v>36</v>
      </c>
      <c r="B1995" s="61" t="s">
        <v>908</v>
      </c>
      <c r="C1995" s="61" t="s">
        <v>1373</v>
      </c>
      <c r="D1995" s="61" t="s">
        <v>1248</v>
      </c>
      <c r="E1995" s="62" t="s">
        <v>1498</v>
      </c>
      <c r="F1995" s="46">
        <v>46184</v>
      </c>
      <c r="G1995" s="46" t="str">
        <f t="shared" si="211"/>
        <v>周卫东2026-6-11</v>
      </c>
      <c r="H1995" s="63" t="s">
        <v>1516</v>
      </c>
      <c r="I1995" s="63" t="s">
        <v>1517</v>
      </c>
      <c r="J1995" s="64"/>
      <c r="K1995" s="64"/>
      <c r="L1995" s="65"/>
      <c r="M1995" s="65"/>
      <c r="N1995" s="65"/>
      <c r="O1995" s="66">
        <v>8</v>
      </c>
      <c r="P1995" s="126"/>
      <c r="Q1995" s="68"/>
      <c r="R1995" s="68"/>
      <c r="S1995" s="68"/>
      <c r="T1995" s="69">
        <f t="shared" si="213"/>
        <v>8</v>
      </c>
      <c r="U1995" s="68"/>
      <c r="V1995" s="70">
        <v>3</v>
      </c>
      <c r="W1995" s="70"/>
      <c r="X1995" s="71">
        <f t="shared" si="214"/>
        <v>11</v>
      </c>
      <c r="Y1995" s="72"/>
      <c r="Z1995" s="70"/>
      <c r="AA1995" s="68">
        <v>2</v>
      </c>
      <c r="AB1995" s="73"/>
      <c r="AC1995" s="70"/>
      <c r="AD1995" s="74"/>
      <c r="AE1995" s="68"/>
      <c r="AF1995" s="75"/>
    </row>
    <row r="1996" ht="28.5" customHeight="1" spans="1:32">
      <c r="A1996" s="61" t="s">
        <v>36</v>
      </c>
      <c r="B1996" s="61" t="s">
        <v>908</v>
      </c>
      <c r="C1996" s="61" t="s">
        <v>1373</v>
      </c>
      <c r="D1996" s="61" t="s">
        <v>1248</v>
      </c>
      <c r="E1996" s="62" t="s">
        <v>1498</v>
      </c>
      <c r="F1996" s="46">
        <v>46185</v>
      </c>
      <c r="G1996" s="46" t="str">
        <f t="shared" si="211"/>
        <v>周卫东2026-6-12</v>
      </c>
      <c r="H1996" s="63" t="s">
        <v>1518</v>
      </c>
      <c r="I1996" s="63" t="s">
        <v>1519</v>
      </c>
      <c r="J1996" s="64"/>
      <c r="K1996" s="64"/>
      <c r="L1996" s="65"/>
      <c r="M1996" s="65"/>
      <c r="N1996" s="65"/>
      <c r="O1996" s="66">
        <v>8</v>
      </c>
      <c r="P1996" s="126"/>
      <c r="Q1996" s="68"/>
      <c r="R1996" s="68"/>
      <c r="S1996" s="68"/>
      <c r="T1996" s="69">
        <f t="shared" si="213"/>
        <v>8</v>
      </c>
      <c r="U1996" s="68"/>
      <c r="V1996" s="70">
        <v>3</v>
      </c>
      <c r="W1996" s="70"/>
      <c r="X1996" s="71">
        <f t="shared" si="214"/>
        <v>11</v>
      </c>
      <c r="Y1996" s="72"/>
      <c r="Z1996" s="70"/>
      <c r="AA1996" s="68">
        <v>4</v>
      </c>
      <c r="AB1996" s="73"/>
      <c r="AC1996" s="70"/>
      <c r="AD1996" s="74"/>
      <c r="AE1996" s="68"/>
      <c r="AF1996" s="75"/>
    </row>
    <row r="1997" ht="28.5" customHeight="1" spans="1:32">
      <c r="A1997" s="61" t="s">
        <v>36</v>
      </c>
      <c r="B1997" s="61" t="s">
        <v>908</v>
      </c>
      <c r="C1997" s="61" t="s">
        <v>1373</v>
      </c>
      <c r="D1997" s="61" t="s">
        <v>1248</v>
      </c>
      <c r="E1997" s="62" t="s">
        <v>1498</v>
      </c>
      <c r="F1997" s="77">
        <v>46186</v>
      </c>
      <c r="G1997" s="46" t="str">
        <f t="shared" si="211"/>
        <v>周卫东2026-6-13</v>
      </c>
      <c r="H1997" s="63" t="s">
        <v>1520</v>
      </c>
      <c r="I1997" s="63"/>
      <c r="J1997" s="64"/>
      <c r="K1997" s="64"/>
      <c r="L1997" s="65"/>
      <c r="M1997" s="65"/>
      <c r="N1997" s="65"/>
      <c r="O1997" s="66"/>
      <c r="P1997" s="126"/>
      <c r="Q1997" s="68"/>
      <c r="R1997" s="68"/>
      <c r="S1997" s="68"/>
      <c r="T1997" s="69">
        <f t="shared" si="213"/>
        <v>0</v>
      </c>
      <c r="U1997" s="68"/>
      <c r="V1997" s="70">
        <v>3.5</v>
      </c>
      <c r="W1997" s="70"/>
      <c r="X1997" s="71">
        <f t="shared" si="214"/>
        <v>3.5</v>
      </c>
      <c r="Y1997" s="72"/>
      <c r="Z1997" s="70"/>
      <c r="AA1997" s="68"/>
      <c r="AB1997" s="73"/>
      <c r="AC1997" s="70"/>
      <c r="AD1997" s="74"/>
      <c r="AE1997" s="68"/>
      <c r="AF1997" s="80"/>
    </row>
    <row r="1998" ht="28.5" customHeight="1" spans="1:32">
      <c r="A1998" s="61" t="s">
        <v>36</v>
      </c>
      <c r="B1998" s="61" t="s">
        <v>908</v>
      </c>
      <c r="C1998" s="61" t="s">
        <v>1373</v>
      </c>
      <c r="D1998" s="61" t="s">
        <v>1248</v>
      </c>
      <c r="E1998" s="62" t="s">
        <v>1498</v>
      </c>
      <c r="F1998" s="77">
        <v>46187</v>
      </c>
      <c r="G1998" s="46" t="str">
        <f t="shared" si="211"/>
        <v>周卫东2026-6-14</v>
      </c>
      <c r="H1998" s="63"/>
      <c r="I1998" s="63"/>
      <c r="J1998" s="64"/>
      <c r="K1998" s="64"/>
      <c r="L1998" s="65"/>
      <c r="M1998" s="65"/>
      <c r="N1998" s="65"/>
      <c r="O1998" s="66"/>
      <c r="P1998" s="126"/>
      <c r="Q1998" s="68"/>
      <c r="R1998" s="68"/>
      <c r="S1998" s="68"/>
      <c r="T1998" s="69">
        <f t="shared" si="213"/>
        <v>0</v>
      </c>
      <c r="U1998" s="68"/>
      <c r="V1998" s="70"/>
      <c r="W1998" s="70"/>
      <c r="X1998" s="71">
        <f t="shared" si="214"/>
        <v>0</v>
      </c>
      <c r="Y1998" s="72"/>
      <c r="Z1998" s="70"/>
      <c r="AA1998" s="68"/>
      <c r="AB1998" s="73"/>
      <c r="AC1998" s="70"/>
      <c r="AD1998" s="74"/>
      <c r="AE1998" s="68"/>
      <c r="AF1998" s="80"/>
    </row>
    <row r="1999" ht="28.5" customHeight="1" spans="1:32">
      <c r="A1999" s="61" t="s">
        <v>36</v>
      </c>
      <c r="B1999" s="61" t="s">
        <v>908</v>
      </c>
      <c r="C1999" s="61" t="s">
        <v>1373</v>
      </c>
      <c r="D1999" s="61" t="s">
        <v>1248</v>
      </c>
      <c r="E1999" s="62" t="s">
        <v>1498</v>
      </c>
      <c r="F1999" s="46">
        <v>46188</v>
      </c>
      <c r="G1999" s="46" t="str">
        <f t="shared" si="211"/>
        <v>周卫东2026-6-15</v>
      </c>
      <c r="H1999" s="63" t="s">
        <v>1521</v>
      </c>
      <c r="I1999" s="63" t="s">
        <v>118</v>
      </c>
      <c r="J1999" s="64"/>
      <c r="K1999" s="64"/>
      <c r="L1999" s="65"/>
      <c r="M1999" s="65"/>
      <c r="N1999" s="65"/>
      <c r="O1999" s="66">
        <v>8</v>
      </c>
      <c r="P1999" s="126"/>
      <c r="Q1999" s="68"/>
      <c r="R1999" s="68"/>
      <c r="S1999" s="68"/>
      <c r="T1999" s="69">
        <f t="shared" si="213"/>
        <v>8</v>
      </c>
      <c r="U1999" s="68"/>
      <c r="V1999" s="70">
        <v>1</v>
      </c>
      <c r="W1999" s="70"/>
      <c r="X1999" s="71">
        <f t="shared" si="214"/>
        <v>9</v>
      </c>
      <c r="Y1999" s="72"/>
      <c r="Z1999" s="70"/>
      <c r="AA1999" s="68">
        <v>2</v>
      </c>
      <c r="AB1999" s="73"/>
      <c r="AC1999" s="70"/>
      <c r="AD1999" s="74"/>
      <c r="AE1999" s="68"/>
      <c r="AF1999" s="75"/>
    </row>
    <row r="2000" ht="28.5" customHeight="1" spans="1:32">
      <c r="A2000" s="61" t="s">
        <v>36</v>
      </c>
      <c r="B2000" s="61" t="s">
        <v>908</v>
      </c>
      <c r="C2000" s="61" t="s">
        <v>1373</v>
      </c>
      <c r="D2000" s="61" t="s">
        <v>1248</v>
      </c>
      <c r="E2000" s="62" t="s">
        <v>1498</v>
      </c>
      <c r="F2000" s="46">
        <v>46189</v>
      </c>
      <c r="G2000" s="46" t="str">
        <f t="shared" si="211"/>
        <v>周卫东2026-6-16</v>
      </c>
      <c r="H2000" s="63" t="s">
        <v>1522</v>
      </c>
      <c r="I2000" s="63" t="s">
        <v>1523</v>
      </c>
      <c r="J2000" s="64"/>
      <c r="K2000" s="64"/>
      <c r="L2000" s="65"/>
      <c r="M2000" s="65"/>
      <c r="N2000" s="65"/>
      <c r="O2000" s="66">
        <v>8</v>
      </c>
      <c r="P2000" s="98"/>
      <c r="Q2000" s="68"/>
      <c r="R2000" s="68"/>
      <c r="S2000" s="68"/>
      <c r="T2000" s="69">
        <f t="shared" si="213"/>
        <v>8</v>
      </c>
      <c r="U2000" s="68"/>
      <c r="V2000" s="70">
        <v>1</v>
      </c>
      <c r="W2000" s="70"/>
      <c r="X2000" s="71">
        <f t="shared" si="214"/>
        <v>9</v>
      </c>
      <c r="Y2000" s="72"/>
      <c r="Z2000" s="70"/>
      <c r="AA2000" s="68">
        <v>2</v>
      </c>
      <c r="AB2000" s="73"/>
      <c r="AC2000" s="70"/>
      <c r="AD2000" s="74"/>
      <c r="AE2000" s="68"/>
      <c r="AF2000" s="80"/>
    </row>
    <row r="2001" ht="28.5" customHeight="1" spans="1:32">
      <c r="A2001" s="61" t="s">
        <v>36</v>
      </c>
      <c r="B2001" s="61" t="s">
        <v>908</v>
      </c>
      <c r="C2001" s="61" t="s">
        <v>1373</v>
      </c>
      <c r="D2001" s="61" t="s">
        <v>1248</v>
      </c>
      <c r="E2001" s="62" t="s">
        <v>1498</v>
      </c>
      <c r="F2001" s="46">
        <v>46190</v>
      </c>
      <c r="G2001" s="46" t="str">
        <f t="shared" si="211"/>
        <v>周卫东2026-6-17</v>
      </c>
      <c r="H2001" s="63" t="s">
        <v>1524</v>
      </c>
      <c r="I2001" s="63" t="s">
        <v>158</v>
      </c>
      <c r="J2001" s="64"/>
      <c r="K2001" s="64"/>
      <c r="L2001" s="65"/>
      <c r="M2001" s="65"/>
      <c r="N2001" s="65"/>
      <c r="O2001" s="66">
        <v>8</v>
      </c>
      <c r="P2001" s="126"/>
      <c r="Q2001" s="68"/>
      <c r="R2001" s="68"/>
      <c r="S2001" s="68"/>
      <c r="T2001" s="69">
        <f t="shared" si="213"/>
        <v>8</v>
      </c>
      <c r="U2001" s="68"/>
      <c r="V2001" s="70">
        <v>0.5</v>
      </c>
      <c r="W2001" s="70"/>
      <c r="X2001" s="71">
        <f t="shared" si="214"/>
        <v>8.5</v>
      </c>
      <c r="Y2001" s="72"/>
      <c r="Z2001" s="70"/>
      <c r="AA2001" s="68">
        <v>2</v>
      </c>
      <c r="AB2001" s="73"/>
      <c r="AC2001" s="70"/>
      <c r="AD2001" s="74"/>
      <c r="AE2001" s="68"/>
      <c r="AF2001" s="75"/>
    </row>
    <row r="2002" ht="28.5" customHeight="1" spans="1:32">
      <c r="A2002" s="61" t="s">
        <v>36</v>
      </c>
      <c r="B2002" s="61" t="s">
        <v>908</v>
      </c>
      <c r="C2002" s="61" t="s">
        <v>1373</v>
      </c>
      <c r="D2002" s="61" t="s">
        <v>1248</v>
      </c>
      <c r="E2002" s="62" t="s">
        <v>1498</v>
      </c>
      <c r="F2002" s="46">
        <v>46191</v>
      </c>
      <c r="G2002" s="46" t="str">
        <f t="shared" si="211"/>
        <v>周卫东2026-6-18</v>
      </c>
      <c r="H2002" s="63" t="s">
        <v>1525</v>
      </c>
      <c r="I2002" s="63" t="s">
        <v>1526</v>
      </c>
      <c r="J2002" s="64"/>
      <c r="K2002" s="64"/>
      <c r="L2002" s="65"/>
      <c r="M2002" s="65"/>
      <c r="N2002" s="65"/>
      <c r="O2002" s="66">
        <v>8</v>
      </c>
      <c r="P2002" s="126"/>
      <c r="Q2002" s="68"/>
      <c r="R2002" s="68"/>
      <c r="S2002" s="68"/>
      <c r="T2002" s="69">
        <f t="shared" si="213"/>
        <v>8</v>
      </c>
      <c r="U2002" s="68"/>
      <c r="V2002" s="70">
        <v>2</v>
      </c>
      <c r="W2002" s="70"/>
      <c r="X2002" s="71">
        <f t="shared" si="214"/>
        <v>10</v>
      </c>
      <c r="Y2002" s="72"/>
      <c r="Z2002" s="70"/>
      <c r="AA2002" s="68">
        <v>2</v>
      </c>
      <c r="AB2002" s="73"/>
      <c r="AC2002" s="70"/>
      <c r="AD2002" s="74"/>
      <c r="AE2002" s="68"/>
      <c r="AF2002" s="75"/>
    </row>
    <row r="2003" ht="28.5" customHeight="1" spans="1:32">
      <c r="A2003" s="61" t="s">
        <v>36</v>
      </c>
      <c r="B2003" s="61" t="s">
        <v>908</v>
      </c>
      <c r="C2003" s="61" t="s">
        <v>1373</v>
      </c>
      <c r="D2003" s="61" t="s">
        <v>1248</v>
      </c>
      <c r="E2003" s="62" t="s">
        <v>1498</v>
      </c>
      <c r="F2003" s="82">
        <v>46192</v>
      </c>
      <c r="G2003" s="46" t="str">
        <f t="shared" si="211"/>
        <v>周卫东2026-6-19</v>
      </c>
      <c r="H2003" s="63"/>
      <c r="I2003" s="63"/>
      <c r="J2003" s="64"/>
      <c r="K2003" s="64"/>
      <c r="L2003" s="65"/>
      <c r="M2003" s="65"/>
      <c r="N2003" s="65"/>
      <c r="O2003" s="66"/>
      <c r="P2003" s="126"/>
      <c r="Q2003" s="68"/>
      <c r="R2003" s="68"/>
      <c r="S2003" s="68"/>
      <c r="T2003" s="69">
        <f t="shared" si="213"/>
        <v>0</v>
      </c>
      <c r="U2003" s="68"/>
      <c r="V2003" s="70"/>
      <c r="W2003" s="70"/>
      <c r="X2003" s="71">
        <f t="shared" si="214"/>
        <v>0</v>
      </c>
      <c r="Y2003" s="72"/>
      <c r="Z2003" s="70"/>
      <c r="AA2003" s="68"/>
      <c r="AB2003" s="73">
        <v>8</v>
      </c>
      <c r="AC2003" s="70"/>
      <c r="AD2003" s="74"/>
      <c r="AE2003" s="68"/>
      <c r="AF2003" s="75"/>
    </row>
    <row r="2004" ht="28.5" customHeight="1" spans="1:32">
      <c r="A2004" s="61" t="s">
        <v>36</v>
      </c>
      <c r="B2004" s="61" t="s">
        <v>908</v>
      </c>
      <c r="C2004" s="61" t="s">
        <v>1373</v>
      </c>
      <c r="D2004" s="61" t="s">
        <v>1248</v>
      </c>
      <c r="E2004" s="62" t="s">
        <v>1498</v>
      </c>
      <c r="F2004" s="77">
        <v>46193</v>
      </c>
      <c r="G2004" s="46" t="str">
        <f t="shared" si="211"/>
        <v>周卫东2026-6-20</v>
      </c>
      <c r="H2004" s="63" t="s">
        <v>1527</v>
      </c>
      <c r="I2004" s="63"/>
      <c r="J2004" s="64"/>
      <c r="K2004" s="64"/>
      <c r="L2004" s="65"/>
      <c r="M2004" s="65"/>
      <c r="N2004" s="65"/>
      <c r="O2004" s="66"/>
      <c r="P2004" s="126"/>
      <c r="Q2004" s="68"/>
      <c r="R2004" s="68"/>
      <c r="S2004" s="68"/>
      <c r="T2004" s="69">
        <f t="shared" si="213"/>
        <v>0</v>
      </c>
      <c r="U2004" s="68"/>
      <c r="V2004" s="70"/>
      <c r="W2004" s="70"/>
      <c r="X2004" s="71">
        <f t="shared" si="214"/>
        <v>0</v>
      </c>
      <c r="Y2004" s="72"/>
      <c r="Z2004" s="70"/>
      <c r="AA2004" s="68"/>
      <c r="AB2004" s="73"/>
      <c r="AC2004" s="70"/>
      <c r="AD2004" s="74"/>
      <c r="AE2004" s="68"/>
      <c r="AF2004" s="75"/>
    </row>
    <row r="2005" ht="28.5" customHeight="1" spans="1:32">
      <c r="A2005" s="61" t="s">
        <v>36</v>
      </c>
      <c r="B2005" s="61" t="s">
        <v>908</v>
      </c>
      <c r="C2005" s="61" t="s">
        <v>1373</v>
      </c>
      <c r="D2005" s="61" t="s">
        <v>1248</v>
      </c>
      <c r="E2005" s="62" t="s">
        <v>1498</v>
      </c>
      <c r="F2005" s="46">
        <v>46194</v>
      </c>
      <c r="G2005" s="46" t="str">
        <f t="shared" si="211"/>
        <v>周卫东2026-6-21</v>
      </c>
      <c r="H2005" s="63"/>
      <c r="I2005" s="63"/>
      <c r="J2005" s="64"/>
      <c r="K2005" s="64"/>
      <c r="L2005" s="65" t="s">
        <v>73</v>
      </c>
      <c r="M2005" s="65"/>
      <c r="N2005" s="65"/>
      <c r="O2005" s="66">
        <v>8</v>
      </c>
      <c r="P2005" s="126"/>
      <c r="Q2005" s="68">
        <v>-8</v>
      </c>
      <c r="R2005" s="68"/>
      <c r="S2005" s="68"/>
      <c r="T2005" s="69">
        <f t="shared" si="213"/>
        <v>0</v>
      </c>
      <c r="U2005" s="68"/>
      <c r="V2005" s="70"/>
      <c r="W2005" s="70"/>
      <c r="X2005" s="71">
        <f t="shared" si="214"/>
        <v>0</v>
      </c>
      <c r="Y2005" s="72"/>
      <c r="Z2005" s="70"/>
      <c r="AA2005" s="68"/>
      <c r="AB2005" s="73"/>
      <c r="AC2005" s="70"/>
      <c r="AD2005" s="74"/>
      <c r="AE2005" s="68"/>
      <c r="AF2005" s="75"/>
    </row>
    <row r="2006" ht="28.5" customHeight="1" spans="1:32">
      <c r="A2006" s="61" t="s">
        <v>36</v>
      </c>
      <c r="B2006" s="61" t="s">
        <v>908</v>
      </c>
      <c r="C2006" s="61" t="s">
        <v>1373</v>
      </c>
      <c r="D2006" s="61" t="s">
        <v>1248</v>
      </c>
      <c r="E2006" s="62" t="s">
        <v>1498</v>
      </c>
      <c r="F2006" s="46">
        <v>46195</v>
      </c>
      <c r="G2006" s="46" t="str">
        <f t="shared" si="211"/>
        <v>周卫东2026-6-22</v>
      </c>
      <c r="H2006" s="63"/>
      <c r="I2006" s="63"/>
      <c r="J2006" s="64"/>
      <c r="K2006" s="64"/>
      <c r="L2006" s="65"/>
      <c r="M2006" s="65"/>
      <c r="N2006" s="65"/>
      <c r="O2006" s="66"/>
      <c r="P2006" s="126"/>
      <c r="Q2006" s="68"/>
      <c r="R2006" s="68"/>
      <c r="S2006" s="68"/>
      <c r="T2006" s="69">
        <f t="shared" si="213"/>
        <v>0</v>
      </c>
      <c r="U2006" s="68"/>
      <c r="V2006" s="70"/>
      <c r="W2006" s="70"/>
      <c r="X2006" s="71">
        <f t="shared" si="214"/>
        <v>0</v>
      </c>
      <c r="Y2006" s="72"/>
      <c r="Z2006" s="70"/>
      <c r="AA2006" s="68"/>
      <c r="AB2006" s="73"/>
      <c r="AC2006" s="70"/>
      <c r="AD2006" s="74"/>
      <c r="AE2006" s="68"/>
      <c r="AF2006" s="75"/>
    </row>
    <row r="2007" ht="28.5" customHeight="1" spans="1:32">
      <c r="A2007" s="61" t="s">
        <v>36</v>
      </c>
      <c r="B2007" s="61" t="s">
        <v>908</v>
      </c>
      <c r="C2007" s="61" t="s">
        <v>1373</v>
      </c>
      <c r="D2007" s="61" t="s">
        <v>1248</v>
      </c>
      <c r="E2007" s="62" t="s">
        <v>1498</v>
      </c>
      <c r="F2007" s="46">
        <v>46196</v>
      </c>
      <c r="G2007" s="46" t="str">
        <f t="shared" si="211"/>
        <v>周卫东2026-6-23</v>
      </c>
      <c r="H2007" s="63"/>
      <c r="I2007" s="63"/>
      <c r="J2007" s="64"/>
      <c r="K2007" s="64"/>
      <c r="L2007" s="65"/>
      <c r="M2007" s="65"/>
      <c r="N2007" s="65"/>
      <c r="O2007" s="66"/>
      <c r="P2007" s="126"/>
      <c r="Q2007" s="68"/>
      <c r="R2007" s="68"/>
      <c r="S2007" s="68"/>
      <c r="T2007" s="69">
        <f t="shared" si="213"/>
        <v>0</v>
      </c>
      <c r="U2007" s="68"/>
      <c r="V2007" s="70"/>
      <c r="W2007" s="70"/>
      <c r="X2007" s="71">
        <f t="shared" si="214"/>
        <v>0</v>
      </c>
      <c r="Y2007" s="72"/>
      <c r="Z2007" s="70"/>
      <c r="AA2007" s="68"/>
      <c r="AB2007" s="73"/>
      <c r="AC2007" s="70"/>
      <c r="AD2007" s="74"/>
      <c r="AE2007" s="68"/>
      <c r="AF2007" s="75"/>
    </row>
    <row r="2008" ht="28.5" customHeight="1" spans="1:32">
      <c r="A2008" s="61" t="s">
        <v>36</v>
      </c>
      <c r="B2008" s="61" t="s">
        <v>908</v>
      </c>
      <c r="C2008" s="61" t="s">
        <v>1373</v>
      </c>
      <c r="D2008" s="61" t="s">
        <v>1248</v>
      </c>
      <c r="E2008" s="62" t="s">
        <v>1498</v>
      </c>
      <c r="F2008" s="46">
        <v>46197</v>
      </c>
      <c r="G2008" s="46" t="str">
        <f t="shared" si="211"/>
        <v>周卫东2026-6-24</v>
      </c>
      <c r="H2008" s="63"/>
      <c r="I2008" s="63"/>
      <c r="J2008" s="64"/>
      <c r="K2008" s="64"/>
      <c r="L2008" s="65"/>
      <c r="M2008" s="65"/>
      <c r="N2008" s="65"/>
      <c r="O2008" s="66"/>
      <c r="P2008" s="126"/>
      <c r="Q2008" s="68"/>
      <c r="R2008" s="68"/>
      <c r="S2008" s="68"/>
      <c r="T2008" s="69">
        <f t="shared" si="213"/>
        <v>0</v>
      </c>
      <c r="U2008" s="68"/>
      <c r="V2008" s="70"/>
      <c r="W2008" s="70"/>
      <c r="X2008" s="71">
        <f t="shared" si="214"/>
        <v>0</v>
      </c>
      <c r="Y2008" s="72"/>
      <c r="Z2008" s="70"/>
      <c r="AA2008" s="68"/>
      <c r="AB2008" s="73"/>
      <c r="AC2008" s="70"/>
      <c r="AD2008" s="74"/>
      <c r="AE2008" s="68"/>
      <c r="AF2008" s="75"/>
    </row>
    <row r="2009" ht="28.5" customHeight="1" spans="1:32">
      <c r="A2009" s="61" t="s">
        <v>36</v>
      </c>
      <c r="B2009" s="61" t="s">
        <v>908</v>
      </c>
      <c r="C2009" s="61" t="s">
        <v>1373</v>
      </c>
      <c r="D2009" s="61" t="s">
        <v>1248</v>
      </c>
      <c r="E2009" s="62" t="s">
        <v>1498</v>
      </c>
      <c r="F2009" s="46">
        <v>46198</v>
      </c>
      <c r="G2009" s="46" t="str">
        <f t="shared" si="211"/>
        <v>周卫东2026-6-25</v>
      </c>
      <c r="H2009" s="63"/>
      <c r="I2009" s="63"/>
      <c r="J2009" s="64"/>
      <c r="K2009" s="64"/>
      <c r="L2009" s="65"/>
      <c r="M2009" s="65"/>
      <c r="N2009" s="65"/>
      <c r="O2009" s="66"/>
      <c r="P2009" s="126"/>
      <c r="Q2009" s="68"/>
      <c r="R2009" s="68"/>
      <c r="S2009" s="68"/>
      <c r="T2009" s="69">
        <f t="shared" si="213"/>
        <v>0</v>
      </c>
      <c r="U2009" s="68"/>
      <c r="V2009" s="70"/>
      <c r="W2009" s="70"/>
      <c r="X2009" s="71">
        <f t="shared" si="214"/>
        <v>0</v>
      </c>
      <c r="Y2009" s="72"/>
      <c r="Z2009" s="70"/>
      <c r="AA2009" s="68"/>
      <c r="AB2009" s="73"/>
      <c r="AC2009" s="70"/>
      <c r="AD2009" s="74"/>
      <c r="AE2009" s="68"/>
      <c r="AF2009" s="75"/>
    </row>
    <row r="2010" ht="28.5" customHeight="1" spans="1:32">
      <c r="A2010" s="61" t="s">
        <v>36</v>
      </c>
      <c r="B2010" s="61" t="s">
        <v>908</v>
      </c>
      <c r="C2010" s="61" t="s">
        <v>1373</v>
      </c>
      <c r="D2010" s="61" t="s">
        <v>1248</v>
      </c>
      <c r="E2010" s="62" t="s">
        <v>1498</v>
      </c>
      <c r="F2010" s="46">
        <v>46199</v>
      </c>
      <c r="G2010" s="46" t="str">
        <f t="shared" si="211"/>
        <v>周卫东2026-6-26</v>
      </c>
      <c r="H2010" s="63"/>
      <c r="I2010" s="63"/>
      <c r="J2010" s="64"/>
      <c r="K2010" s="64"/>
      <c r="L2010" s="65"/>
      <c r="M2010" s="65"/>
      <c r="N2010" s="65"/>
      <c r="O2010" s="66"/>
      <c r="P2010" s="126"/>
      <c r="Q2010" s="68"/>
      <c r="R2010" s="68"/>
      <c r="S2010" s="68"/>
      <c r="T2010" s="69">
        <f t="shared" si="213"/>
        <v>0</v>
      </c>
      <c r="U2010" s="68"/>
      <c r="V2010" s="70"/>
      <c r="W2010" s="70"/>
      <c r="X2010" s="71">
        <f t="shared" si="214"/>
        <v>0</v>
      </c>
      <c r="Y2010" s="72"/>
      <c r="Z2010" s="70"/>
      <c r="AA2010" s="68"/>
      <c r="AB2010" s="73"/>
      <c r="AC2010" s="70"/>
      <c r="AD2010" s="74"/>
      <c r="AE2010" s="68"/>
      <c r="AF2010" s="75"/>
    </row>
    <row r="2011" ht="28.5" customHeight="1" spans="1:32">
      <c r="A2011" s="61" t="s">
        <v>36</v>
      </c>
      <c r="B2011" s="61" t="s">
        <v>908</v>
      </c>
      <c r="C2011" s="61" t="s">
        <v>1373</v>
      </c>
      <c r="D2011" s="61" t="s">
        <v>1248</v>
      </c>
      <c r="E2011" s="62" t="s">
        <v>1498</v>
      </c>
      <c r="F2011" s="46">
        <v>46200</v>
      </c>
      <c r="G2011" s="46" t="str">
        <f t="shared" si="211"/>
        <v>周卫东2026-6-27</v>
      </c>
      <c r="H2011" s="63"/>
      <c r="I2011" s="63"/>
      <c r="J2011" s="64"/>
      <c r="K2011" s="64"/>
      <c r="L2011" s="65"/>
      <c r="M2011" s="65"/>
      <c r="N2011" s="79"/>
      <c r="O2011" s="66"/>
      <c r="P2011" s="126"/>
      <c r="Q2011" s="68"/>
      <c r="R2011" s="68"/>
      <c r="S2011" s="68"/>
      <c r="T2011" s="69">
        <f t="shared" si="213"/>
        <v>0</v>
      </c>
      <c r="U2011" s="68"/>
      <c r="V2011" s="70"/>
      <c r="W2011" s="70"/>
      <c r="X2011" s="71">
        <f t="shared" si="214"/>
        <v>0</v>
      </c>
      <c r="Y2011" s="72"/>
      <c r="Z2011" s="70"/>
      <c r="AA2011" s="68"/>
      <c r="AB2011" s="73"/>
      <c r="AC2011" s="70"/>
      <c r="AD2011" s="74"/>
      <c r="AE2011" s="68"/>
      <c r="AF2011" s="75"/>
    </row>
    <row r="2012" ht="28.5" customHeight="1" spans="1:32">
      <c r="A2012" s="61" t="s">
        <v>36</v>
      </c>
      <c r="B2012" s="61" t="s">
        <v>908</v>
      </c>
      <c r="C2012" s="61" t="s">
        <v>1373</v>
      </c>
      <c r="D2012" s="61" t="s">
        <v>1248</v>
      </c>
      <c r="E2012" s="62" t="s">
        <v>1498</v>
      </c>
      <c r="F2012" s="46">
        <v>46201</v>
      </c>
      <c r="G2012" s="46" t="str">
        <f t="shared" si="211"/>
        <v>周卫东2026-6-28</v>
      </c>
      <c r="H2012" s="63"/>
      <c r="I2012" s="63"/>
      <c r="J2012" s="64"/>
      <c r="K2012" s="64"/>
      <c r="L2012" s="65"/>
      <c r="M2012" s="65"/>
      <c r="N2012" s="65"/>
      <c r="O2012" s="66"/>
      <c r="P2012" s="126"/>
      <c r="Q2012" s="68"/>
      <c r="R2012" s="68"/>
      <c r="S2012" s="68"/>
      <c r="T2012" s="69">
        <f t="shared" si="213"/>
        <v>0</v>
      </c>
      <c r="U2012" s="68"/>
      <c r="V2012" s="70"/>
      <c r="W2012" s="70"/>
      <c r="X2012" s="71">
        <f t="shared" si="214"/>
        <v>0</v>
      </c>
      <c r="Y2012" s="72"/>
      <c r="Z2012" s="70"/>
      <c r="AA2012" s="68"/>
      <c r="AB2012" s="73"/>
      <c r="AC2012" s="70"/>
      <c r="AD2012" s="74"/>
      <c r="AE2012" s="68"/>
      <c r="AF2012" s="75"/>
    </row>
    <row r="2013" ht="28.5" customHeight="1" spans="1:32">
      <c r="A2013" s="61" t="s">
        <v>36</v>
      </c>
      <c r="B2013" s="61" t="s">
        <v>908</v>
      </c>
      <c r="C2013" s="61" t="s">
        <v>1373</v>
      </c>
      <c r="D2013" s="61" t="s">
        <v>1248</v>
      </c>
      <c r="E2013" s="62" t="s">
        <v>1498</v>
      </c>
      <c r="F2013" s="46">
        <v>46202</v>
      </c>
      <c r="G2013" s="46" t="str">
        <f t="shared" si="211"/>
        <v>周卫东2026-6-29</v>
      </c>
      <c r="H2013" s="63"/>
      <c r="I2013" s="63"/>
      <c r="J2013" s="64"/>
      <c r="K2013" s="64"/>
      <c r="L2013" s="65"/>
      <c r="M2013" s="65"/>
      <c r="N2013" s="79"/>
      <c r="O2013" s="66"/>
      <c r="P2013" s="126"/>
      <c r="Q2013" s="68"/>
      <c r="R2013" s="68"/>
      <c r="S2013" s="68"/>
      <c r="T2013" s="69">
        <f t="shared" si="213"/>
        <v>0</v>
      </c>
      <c r="U2013" s="68"/>
      <c r="V2013" s="70"/>
      <c r="W2013" s="70"/>
      <c r="X2013" s="71">
        <f t="shared" si="214"/>
        <v>0</v>
      </c>
      <c r="Y2013" s="72"/>
      <c r="Z2013" s="70"/>
      <c r="AA2013" s="68"/>
      <c r="AB2013" s="73"/>
      <c r="AC2013" s="70"/>
      <c r="AD2013" s="74"/>
      <c r="AE2013" s="68"/>
      <c r="AF2013" s="75"/>
    </row>
    <row r="2014" s="3" customFormat="1" ht="28.5" customHeight="1" spans="1:32">
      <c r="A2014" s="61" t="s">
        <v>36</v>
      </c>
      <c r="B2014" s="61" t="s">
        <v>908</v>
      </c>
      <c r="C2014" s="61" t="s">
        <v>1373</v>
      </c>
      <c r="D2014" s="61" t="s">
        <v>1248</v>
      </c>
      <c r="E2014" s="62" t="s">
        <v>1498</v>
      </c>
      <c r="F2014" s="46">
        <v>46203</v>
      </c>
      <c r="G2014" s="46" t="str">
        <f t="shared" si="211"/>
        <v>周卫东2026-6-30</v>
      </c>
      <c r="H2014" s="63"/>
      <c r="I2014" s="63"/>
      <c r="J2014" s="64"/>
      <c r="K2014" s="64"/>
      <c r="L2014" s="65"/>
      <c r="M2014" s="65"/>
      <c r="N2014" s="65"/>
      <c r="O2014" s="66"/>
      <c r="P2014" s="126"/>
      <c r="Q2014" s="68"/>
      <c r="R2014" s="68"/>
      <c r="S2014" s="68"/>
      <c r="T2014" s="69">
        <f t="shared" si="213"/>
        <v>0</v>
      </c>
      <c r="U2014" s="68"/>
      <c r="V2014" s="70"/>
      <c r="W2014" s="70"/>
      <c r="X2014" s="71">
        <f t="shared" si="214"/>
        <v>0</v>
      </c>
      <c r="Y2014" s="72"/>
      <c r="Z2014" s="70"/>
      <c r="AA2014" s="68"/>
      <c r="AB2014" s="73"/>
      <c r="AC2014" s="70"/>
      <c r="AD2014" s="74"/>
      <c r="AE2014" s="68"/>
      <c r="AF2014" s="75"/>
    </row>
    <row r="2015" s="3" customFormat="1" ht="28.5" customHeight="1" spans="1:32">
      <c r="A2015" s="61" t="s">
        <v>36</v>
      </c>
      <c r="B2015" s="61" t="s">
        <v>908</v>
      </c>
      <c r="C2015" s="61" t="s">
        <v>1373</v>
      </c>
      <c r="D2015" s="61" t="s">
        <v>1248</v>
      </c>
      <c r="E2015" s="62" t="s">
        <v>1498</v>
      </c>
      <c r="F2015" s="46">
        <v>46204</v>
      </c>
      <c r="G2015" s="46" t="str">
        <f t="shared" si="211"/>
        <v>周卫东2026-7-1</v>
      </c>
      <c r="H2015" s="63"/>
      <c r="I2015" s="63"/>
      <c r="J2015" s="64"/>
      <c r="K2015" s="64"/>
      <c r="L2015" s="65"/>
      <c r="M2015" s="65"/>
      <c r="N2015" s="65"/>
      <c r="O2015" s="66"/>
      <c r="P2015" s="126"/>
      <c r="Q2015" s="68"/>
      <c r="R2015" s="68"/>
      <c r="S2015" s="68"/>
      <c r="T2015" s="69">
        <f t="shared" si="213"/>
        <v>0</v>
      </c>
      <c r="U2015" s="68"/>
      <c r="V2015" s="70"/>
      <c r="W2015" s="70"/>
      <c r="X2015" s="71">
        <f t="shared" si="214"/>
        <v>0</v>
      </c>
      <c r="Y2015" s="72"/>
      <c r="Z2015" s="70"/>
      <c r="AA2015" s="68"/>
      <c r="AB2015" s="73"/>
      <c r="AC2015" s="70"/>
      <c r="AD2015" s="74"/>
      <c r="AE2015" s="68"/>
      <c r="AF2015" s="75"/>
    </row>
    <row r="2016" ht="28.5" customHeight="1" spans="1:32">
      <c r="A2016" s="84" t="s">
        <v>36</v>
      </c>
      <c r="B2016" s="84" t="s">
        <v>908</v>
      </c>
      <c r="C2016" s="84" t="s">
        <v>1373</v>
      </c>
      <c r="D2016" s="84" t="s">
        <v>1248</v>
      </c>
      <c r="E2016" s="85" t="s">
        <v>1498</v>
      </c>
      <c r="F2016" s="86">
        <v>46235</v>
      </c>
      <c r="G2016" s="46" t="str">
        <f t="shared" si="211"/>
        <v>周卫东2026-8-1</v>
      </c>
      <c r="H2016" s="63"/>
      <c r="I2016" s="63"/>
      <c r="J2016" s="64"/>
      <c r="K2016" s="64"/>
      <c r="L2016" s="65"/>
      <c r="M2016" s="65"/>
      <c r="N2016" s="91"/>
      <c r="O2016" s="66"/>
      <c r="P2016" s="87"/>
      <c r="Q2016" s="87"/>
      <c r="R2016" s="87"/>
      <c r="S2016" s="87"/>
      <c r="T2016" s="69">
        <f t="shared" si="213"/>
        <v>0</v>
      </c>
      <c r="U2016" s="87"/>
      <c r="V2016" s="87"/>
      <c r="W2016" s="87"/>
      <c r="X2016" s="71">
        <f t="shared" si="214"/>
        <v>0</v>
      </c>
      <c r="Y2016" s="88"/>
      <c r="Z2016" s="87"/>
      <c r="AA2016" s="87"/>
      <c r="AB2016" s="87"/>
      <c r="AC2016" s="87"/>
      <c r="AD2016" s="89"/>
      <c r="AE2016" s="87"/>
      <c r="AF2016" s="90"/>
    </row>
    <row r="2017" ht="28.5" customHeight="1" spans="1:32">
      <c r="A2017" s="44" t="s">
        <v>36</v>
      </c>
      <c r="B2017" s="44" t="s">
        <v>908</v>
      </c>
      <c r="C2017" s="44" t="s">
        <v>1528</v>
      </c>
      <c r="D2017" s="44" t="s">
        <v>1529</v>
      </c>
      <c r="E2017" s="44" t="s">
        <v>1530</v>
      </c>
      <c r="F2017" s="45">
        <v>46173</v>
      </c>
      <c r="G2017" s="46" t="str">
        <f t="shared" si="211"/>
        <v>方鸳鸳2026-5-31</v>
      </c>
      <c r="H2017" s="112"/>
      <c r="I2017" s="112"/>
      <c r="J2017" s="113"/>
      <c r="K2017" s="113"/>
      <c r="L2017" s="113"/>
      <c r="M2017" s="114"/>
      <c r="N2017" s="114"/>
      <c r="O2017" s="115">
        <f t="shared" ref="O2017:AE2017" si="215">SUM(O2018:O2049)</f>
        <v>128</v>
      </c>
      <c r="P2017" s="116">
        <f t="shared" si="215"/>
        <v>0</v>
      </c>
      <c r="Q2017" s="117">
        <f t="shared" si="215"/>
        <v>-128</v>
      </c>
      <c r="R2017" s="117">
        <f t="shared" si="215"/>
        <v>0</v>
      </c>
      <c r="S2017" s="53">
        <f t="shared" si="215"/>
        <v>0</v>
      </c>
      <c r="T2017" s="118">
        <f t="shared" si="215"/>
        <v>0</v>
      </c>
      <c r="U2017" s="55">
        <f t="shared" si="215"/>
        <v>0</v>
      </c>
      <c r="V2017" s="118">
        <f t="shared" si="215"/>
        <v>0</v>
      </c>
      <c r="W2017" s="118">
        <f t="shared" si="215"/>
        <v>0</v>
      </c>
      <c r="X2017" s="119">
        <f t="shared" si="215"/>
        <v>0</v>
      </c>
      <c r="Y2017" s="120">
        <f t="shared" si="215"/>
        <v>0</v>
      </c>
      <c r="Z2017" s="118">
        <f t="shared" si="215"/>
        <v>0</v>
      </c>
      <c r="AA2017" s="121">
        <f t="shared" si="215"/>
        <v>0</v>
      </c>
      <c r="AB2017" s="118">
        <f t="shared" si="215"/>
        <v>0</v>
      </c>
      <c r="AC2017" s="118">
        <f t="shared" si="215"/>
        <v>0</v>
      </c>
      <c r="AD2017" s="122">
        <f t="shared" si="215"/>
        <v>0</v>
      </c>
      <c r="AE2017" s="121">
        <f t="shared" si="215"/>
        <v>0</v>
      </c>
      <c r="AF2017" s="60"/>
    </row>
    <row r="2018" ht="28.5" customHeight="1" spans="1:32">
      <c r="A2018" s="61" t="s">
        <v>36</v>
      </c>
      <c r="B2018" s="61" t="s">
        <v>908</v>
      </c>
      <c r="C2018" s="61" t="s">
        <v>1528</v>
      </c>
      <c r="D2018" s="61" t="s">
        <v>1529</v>
      </c>
      <c r="E2018" s="62" t="s">
        <v>1530</v>
      </c>
      <c r="F2018" s="46">
        <v>46174</v>
      </c>
      <c r="G2018" s="46" t="str">
        <f t="shared" si="211"/>
        <v>方鸳鸳2026-6-1</v>
      </c>
      <c r="H2018" s="63"/>
      <c r="I2018" s="63"/>
      <c r="J2018" s="64"/>
      <c r="K2018" s="64"/>
      <c r="L2018" s="65"/>
      <c r="M2018" s="65"/>
      <c r="N2018" s="65"/>
      <c r="O2018" s="66">
        <v>8</v>
      </c>
      <c r="P2018" s="123"/>
      <c r="Q2018" s="68">
        <v>-8</v>
      </c>
      <c r="R2018" s="68"/>
      <c r="S2018" s="68"/>
      <c r="T2018" s="69">
        <f t="shared" ref="T2018:T2049" si="216">SUM(O2018:S2018)</f>
        <v>0</v>
      </c>
      <c r="U2018" s="68"/>
      <c r="V2018" s="70"/>
      <c r="W2018" s="70"/>
      <c r="X2018" s="71">
        <f t="shared" ref="X2018:X2049" si="217">SUM(T2018:W2018)</f>
        <v>0</v>
      </c>
      <c r="Y2018" s="72"/>
      <c r="Z2018" s="70"/>
      <c r="AA2018" s="68"/>
      <c r="AB2018" s="73"/>
      <c r="AC2018" s="70"/>
      <c r="AD2018" s="74"/>
      <c r="AE2018" s="68"/>
      <c r="AF2018" s="75"/>
    </row>
    <row r="2019" ht="28.5" customHeight="1" spans="1:32">
      <c r="A2019" s="61" t="s">
        <v>36</v>
      </c>
      <c r="B2019" s="61" t="s">
        <v>908</v>
      </c>
      <c r="C2019" s="61" t="s">
        <v>1528</v>
      </c>
      <c r="D2019" s="61" t="s">
        <v>1529</v>
      </c>
      <c r="E2019" s="76" t="s">
        <v>1530</v>
      </c>
      <c r="F2019" s="46">
        <v>46175</v>
      </c>
      <c r="G2019" s="46" t="str">
        <f t="shared" si="211"/>
        <v>方鸳鸳2026-6-2</v>
      </c>
      <c r="H2019" s="63"/>
      <c r="I2019" s="63"/>
      <c r="J2019" s="64"/>
      <c r="K2019" s="64"/>
      <c r="L2019" s="65"/>
      <c r="M2019" s="65"/>
      <c r="N2019" s="65"/>
      <c r="O2019" s="66">
        <v>8</v>
      </c>
      <c r="P2019" s="123"/>
      <c r="Q2019" s="68">
        <v>-8</v>
      </c>
      <c r="R2019" s="68"/>
      <c r="S2019" s="68"/>
      <c r="T2019" s="69">
        <f t="shared" si="216"/>
        <v>0</v>
      </c>
      <c r="U2019" s="68"/>
      <c r="V2019" s="70"/>
      <c r="W2019" s="70"/>
      <c r="X2019" s="71">
        <f t="shared" si="217"/>
        <v>0</v>
      </c>
      <c r="Y2019" s="72"/>
      <c r="Z2019" s="70"/>
      <c r="AA2019" s="68"/>
      <c r="AB2019" s="73"/>
      <c r="AC2019" s="70"/>
      <c r="AD2019" s="74"/>
      <c r="AE2019" s="68"/>
      <c r="AF2019" s="75"/>
    </row>
    <row r="2020" ht="28.5" customHeight="1" spans="1:32">
      <c r="A2020" s="61" t="s">
        <v>36</v>
      </c>
      <c r="B2020" s="61" t="s">
        <v>908</v>
      </c>
      <c r="C2020" s="61" t="s">
        <v>1528</v>
      </c>
      <c r="D2020" s="61" t="s">
        <v>1529</v>
      </c>
      <c r="E2020" s="76" t="s">
        <v>1530</v>
      </c>
      <c r="F2020" s="46">
        <v>46176</v>
      </c>
      <c r="G2020" s="46" t="str">
        <f t="shared" si="211"/>
        <v>方鸳鸳2026-6-3</v>
      </c>
      <c r="H2020" s="63"/>
      <c r="I2020" s="63"/>
      <c r="J2020" s="64"/>
      <c r="K2020" s="64"/>
      <c r="L2020" s="65"/>
      <c r="M2020" s="65"/>
      <c r="N2020" s="65"/>
      <c r="O2020" s="66">
        <v>8</v>
      </c>
      <c r="P2020" s="123"/>
      <c r="Q2020" s="68">
        <v>-8</v>
      </c>
      <c r="R2020" s="68"/>
      <c r="S2020" s="68"/>
      <c r="T2020" s="69">
        <f t="shared" si="216"/>
        <v>0</v>
      </c>
      <c r="U2020" s="68"/>
      <c r="V2020" s="70"/>
      <c r="W2020" s="70"/>
      <c r="X2020" s="71">
        <f t="shared" si="217"/>
        <v>0</v>
      </c>
      <c r="Y2020" s="72"/>
      <c r="Z2020" s="70"/>
      <c r="AA2020" s="68"/>
      <c r="AB2020" s="73"/>
      <c r="AC2020" s="70"/>
      <c r="AD2020" s="74"/>
      <c r="AE2020" s="68"/>
      <c r="AF2020" s="75"/>
    </row>
    <row r="2021" ht="28.5" customHeight="1" spans="1:32">
      <c r="A2021" s="61" t="s">
        <v>36</v>
      </c>
      <c r="B2021" s="61" t="s">
        <v>908</v>
      </c>
      <c r="C2021" s="61" t="s">
        <v>1528</v>
      </c>
      <c r="D2021" s="61" t="s">
        <v>1529</v>
      </c>
      <c r="E2021" s="61" t="s">
        <v>1530</v>
      </c>
      <c r="F2021" s="46">
        <v>46177</v>
      </c>
      <c r="G2021" s="46" t="str">
        <f t="shared" ref="G2021:G2084" si="218">E2021&amp;TEXT(MID(F2021,1,5),"YYYY-m-d")</f>
        <v>方鸳鸳2026-6-4</v>
      </c>
      <c r="H2021" s="63"/>
      <c r="I2021" s="63"/>
      <c r="J2021" s="64"/>
      <c r="K2021" s="64"/>
      <c r="L2021" s="65"/>
      <c r="M2021" s="65"/>
      <c r="N2021" s="65"/>
      <c r="O2021" s="66">
        <v>8</v>
      </c>
      <c r="P2021" s="123"/>
      <c r="Q2021" s="68">
        <v>-8</v>
      </c>
      <c r="R2021" s="68"/>
      <c r="S2021" s="68"/>
      <c r="T2021" s="69">
        <f t="shared" si="216"/>
        <v>0</v>
      </c>
      <c r="U2021" s="68"/>
      <c r="V2021" s="70"/>
      <c r="W2021" s="70"/>
      <c r="X2021" s="71">
        <f t="shared" si="217"/>
        <v>0</v>
      </c>
      <c r="Y2021" s="72"/>
      <c r="Z2021" s="70"/>
      <c r="AA2021" s="68"/>
      <c r="AB2021" s="73"/>
      <c r="AC2021" s="70"/>
      <c r="AD2021" s="74"/>
      <c r="AE2021" s="68"/>
      <c r="AF2021" s="75"/>
    </row>
    <row r="2022" ht="28.5" customHeight="1" spans="1:32">
      <c r="A2022" s="61" t="s">
        <v>36</v>
      </c>
      <c r="B2022" s="61" t="s">
        <v>908</v>
      </c>
      <c r="C2022" s="61" t="s">
        <v>1528</v>
      </c>
      <c r="D2022" s="61" t="s">
        <v>1529</v>
      </c>
      <c r="E2022" s="76" t="s">
        <v>1530</v>
      </c>
      <c r="F2022" s="46">
        <v>46178</v>
      </c>
      <c r="G2022" s="46" t="str">
        <f t="shared" si="218"/>
        <v>方鸳鸳2026-6-5</v>
      </c>
      <c r="H2022" s="63"/>
      <c r="I2022" s="63"/>
      <c r="J2022" s="64"/>
      <c r="K2022" s="64"/>
      <c r="L2022" s="65"/>
      <c r="M2022" s="65"/>
      <c r="N2022" s="65"/>
      <c r="O2022" s="66">
        <v>8</v>
      </c>
      <c r="P2022" s="123"/>
      <c r="Q2022" s="68">
        <v>-8</v>
      </c>
      <c r="R2022" s="68"/>
      <c r="S2022" s="68"/>
      <c r="T2022" s="69">
        <f t="shared" si="216"/>
        <v>0</v>
      </c>
      <c r="U2022" s="68"/>
      <c r="V2022" s="70"/>
      <c r="W2022" s="70"/>
      <c r="X2022" s="71">
        <f t="shared" si="217"/>
        <v>0</v>
      </c>
      <c r="Y2022" s="72"/>
      <c r="Z2022" s="70"/>
      <c r="AA2022" s="68"/>
      <c r="AB2022" s="73"/>
      <c r="AC2022" s="70"/>
      <c r="AD2022" s="74"/>
      <c r="AE2022" s="68"/>
      <c r="AF2022" s="75"/>
    </row>
    <row r="2023" ht="28.5" customHeight="1" spans="1:32">
      <c r="A2023" s="61" t="s">
        <v>36</v>
      </c>
      <c r="B2023" s="61" t="s">
        <v>908</v>
      </c>
      <c r="C2023" s="61" t="s">
        <v>1528</v>
      </c>
      <c r="D2023" s="61" t="s">
        <v>1529</v>
      </c>
      <c r="E2023" s="76" t="s">
        <v>1530</v>
      </c>
      <c r="F2023" s="46">
        <v>46179</v>
      </c>
      <c r="G2023" s="46" t="str">
        <f t="shared" si="218"/>
        <v>方鸳鸳2026-6-6</v>
      </c>
      <c r="H2023" s="63"/>
      <c r="I2023" s="63"/>
      <c r="J2023" s="64"/>
      <c r="K2023" s="64"/>
      <c r="L2023" s="65"/>
      <c r="M2023" s="65"/>
      <c r="N2023" s="65"/>
      <c r="O2023" s="66">
        <v>8</v>
      </c>
      <c r="P2023" s="123"/>
      <c r="Q2023" s="68">
        <v>-8</v>
      </c>
      <c r="R2023" s="68"/>
      <c r="S2023" s="68"/>
      <c r="T2023" s="69">
        <f t="shared" si="216"/>
        <v>0</v>
      </c>
      <c r="U2023" s="68"/>
      <c r="V2023" s="70"/>
      <c r="W2023" s="70"/>
      <c r="X2023" s="71">
        <f t="shared" si="217"/>
        <v>0</v>
      </c>
      <c r="Y2023" s="72"/>
      <c r="Z2023" s="70"/>
      <c r="AA2023" s="68"/>
      <c r="AB2023" s="73"/>
      <c r="AC2023" s="70"/>
      <c r="AD2023" s="74"/>
      <c r="AE2023" s="68"/>
      <c r="AF2023" s="75"/>
    </row>
    <row r="2024" ht="28.5" customHeight="1" spans="1:32">
      <c r="A2024" s="61" t="s">
        <v>36</v>
      </c>
      <c r="B2024" s="61" t="s">
        <v>908</v>
      </c>
      <c r="C2024" s="61" t="s">
        <v>1528</v>
      </c>
      <c r="D2024" s="61" t="s">
        <v>1529</v>
      </c>
      <c r="E2024" s="62" t="s">
        <v>1530</v>
      </c>
      <c r="F2024" s="77">
        <v>46180</v>
      </c>
      <c r="G2024" s="46" t="str">
        <f t="shared" si="218"/>
        <v>方鸳鸳2026-6-7</v>
      </c>
      <c r="H2024" s="63"/>
      <c r="I2024" s="63"/>
      <c r="J2024" s="64"/>
      <c r="K2024" s="64"/>
      <c r="L2024" s="65"/>
      <c r="M2024" s="65"/>
      <c r="N2024" s="65"/>
      <c r="O2024" s="66"/>
      <c r="P2024" s="123"/>
      <c r="Q2024" s="68"/>
      <c r="R2024" s="68"/>
      <c r="S2024" s="68"/>
      <c r="T2024" s="69">
        <f t="shared" si="216"/>
        <v>0</v>
      </c>
      <c r="U2024" s="68"/>
      <c r="V2024" s="70"/>
      <c r="W2024" s="70"/>
      <c r="X2024" s="71">
        <f t="shared" si="217"/>
        <v>0</v>
      </c>
      <c r="Y2024" s="72"/>
      <c r="Z2024" s="70"/>
      <c r="AA2024" s="68"/>
      <c r="AB2024" s="73"/>
      <c r="AC2024" s="70"/>
      <c r="AD2024" s="74"/>
      <c r="AE2024" s="68"/>
      <c r="AF2024" s="75"/>
    </row>
    <row r="2025" ht="28.5" customHeight="1" spans="1:32">
      <c r="A2025" s="61" t="s">
        <v>36</v>
      </c>
      <c r="B2025" s="61" t="s">
        <v>908</v>
      </c>
      <c r="C2025" s="61" t="s">
        <v>1528</v>
      </c>
      <c r="D2025" s="61" t="s">
        <v>1529</v>
      </c>
      <c r="E2025" s="76" t="s">
        <v>1530</v>
      </c>
      <c r="F2025" s="46">
        <v>46181</v>
      </c>
      <c r="G2025" s="46" t="str">
        <f t="shared" si="218"/>
        <v>方鸳鸳2026-6-8</v>
      </c>
      <c r="H2025" s="63"/>
      <c r="I2025" s="63"/>
      <c r="J2025" s="64"/>
      <c r="K2025" s="64"/>
      <c r="L2025" s="65"/>
      <c r="M2025" s="65"/>
      <c r="N2025" s="65"/>
      <c r="O2025" s="66">
        <v>8</v>
      </c>
      <c r="P2025" s="123"/>
      <c r="Q2025" s="68">
        <v>-8</v>
      </c>
      <c r="R2025" s="68"/>
      <c r="S2025" s="68"/>
      <c r="T2025" s="69">
        <f t="shared" si="216"/>
        <v>0</v>
      </c>
      <c r="U2025" s="68"/>
      <c r="V2025" s="70"/>
      <c r="W2025" s="70"/>
      <c r="X2025" s="71">
        <f t="shared" si="217"/>
        <v>0</v>
      </c>
      <c r="Y2025" s="72"/>
      <c r="Z2025" s="70"/>
      <c r="AA2025" s="68"/>
      <c r="AB2025" s="73"/>
      <c r="AC2025" s="70"/>
      <c r="AD2025" s="74"/>
      <c r="AE2025" s="68"/>
      <c r="AF2025" s="75"/>
    </row>
    <row r="2026" ht="28.5" customHeight="1" spans="1:32">
      <c r="A2026" s="61" t="s">
        <v>36</v>
      </c>
      <c r="B2026" s="61" t="s">
        <v>908</v>
      </c>
      <c r="C2026" s="61" t="s">
        <v>1528</v>
      </c>
      <c r="D2026" s="61" t="s">
        <v>1529</v>
      </c>
      <c r="E2026" s="76" t="s">
        <v>1530</v>
      </c>
      <c r="F2026" s="78">
        <v>46182</v>
      </c>
      <c r="G2026" s="46" t="str">
        <f t="shared" si="218"/>
        <v>方鸳鸳2026-6-9</v>
      </c>
      <c r="H2026" s="63"/>
      <c r="I2026" s="63"/>
      <c r="J2026" s="64"/>
      <c r="K2026" s="64"/>
      <c r="L2026" s="65"/>
      <c r="M2026" s="65"/>
      <c r="N2026" s="65"/>
      <c r="O2026" s="66">
        <v>8</v>
      </c>
      <c r="P2026" s="123"/>
      <c r="Q2026" s="68">
        <v>-8</v>
      </c>
      <c r="R2026" s="68"/>
      <c r="S2026" s="68"/>
      <c r="T2026" s="69">
        <f t="shared" si="216"/>
        <v>0</v>
      </c>
      <c r="U2026" s="68"/>
      <c r="V2026" s="70"/>
      <c r="W2026" s="70"/>
      <c r="X2026" s="71">
        <f t="shared" si="217"/>
        <v>0</v>
      </c>
      <c r="Y2026" s="72"/>
      <c r="Z2026" s="70"/>
      <c r="AA2026" s="68"/>
      <c r="AB2026" s="73"/>
      <c r="AC2026" s="70"/>
      <c r="AD2026" s="74"/>
      <c r="AE2026" s="68"/>
      <c r="AF2026" s="75"/>
    </row>
    <row r="2027" ht="28.5" customHeight="1" spans="1:32">
      <c r="A2027" s="61" t="s">
        <v>36</v>
      </c>
      <c r="B2027" s="61" t="s">
        <v>908</v>
      </c>
      <c r="C2027" s="61" t="s">
        <v>1528</v>
      </c>
      <c r="D2027" s="61" t="s">
        <v>1529</v>
      </c>
      <c r="E2027" s="76" t="s">
        <v>1530</v>
      </c>
      <c r="F2027" s="46">
        <v>46183</v>
      </c>
      <c r="G2027" s="46" t="str">
        <f t="shared" si="218"/>
        <v>方鸳鸳2026-6-10</v>
      </c>
      <c r="H2027" s="63"/>
      <c r="I2027" s="63"/>
      <c r="J2027" s="64"/>
      <c r="K2027" s="64"/>
      <c r="L2027" s="65"/>
      <c r="M2027" s="65"/>
      <c r="N2027" s="65"/>
      <c r="O2027" s="66">
        <v>8</v>
      </c>
      <c r="P2027" s="123"/>
      <c r="Q2027" s="68">
        <v>-8</v>
      </c>
      <c r="R2027" s="68"/>
      <c r="S2027" s="68"/>
      <c r="T2027" s="69">
        <f t="shared" si="216"/>
        <v>0</v>
      </c>
      <c r="U2027" s="68"/>
      <c r="V2027" s="70"/>
      <c r="W2027" s="70"/>
      <c r="X2027" s="71">
        <f t="shared" si="217"/>
        <v>0</v>
      </c>
      <c r="Y2027" s="72"/>
      <c r="Z2027" s="70"/>
      <c r="AA2027" s="68"/>
      <c r="AB2027" s="73"/>
      <c r="AC2027" s="70"/>
      <c r="AD2027" s="74"/>
      <c r="AE2027" s="68"/>
      <c r="AF2027" s="75"/>
    </row>
    <row r="2028" ht="28.5" customHeight="1" spans="1:32">
      <c r="A2028" s="61" t="s">
        <v>36</v>
      </c>
      <c r="B2028" s="61" t="s">
        <v>908</v>
      </c>
      <c r="C2028" s="61" t="s">
        <v>1528</v>
      </c>
      <c r="D2028" s="61" t="s">
        <v>1529</v>
      </c>
      <c r="E2028" s="76" t="s">
        <v>1530</v>
      </c>
      <c r="F2028" s="46">
        <v>46184</v>
      </c>
      <c r="G2028" s="46" t="str">
        <f t="shared" si="218"/>
        <v>方鸳鸳2026-6-11</v>
      </c>
      <c r="H2028" s="63"/>
      <c r="I2028" s="63"/>
      <c r="J2028" s="64"/>
      <c r="K2028" s="64"/>
      <c r="L2028" s="65"/>
      <c r="M2028" s="65"/>
      <c r="N2028" s="65"/>
      <c r="O2028" s="66">
        <v>8</v>
      </c>
      <c r="P2028" s="123"/>
      <c r="Q2028" s="68">
        <v>-8</v>
      </c>
      <c r="R2028" s="68"/>
      <c r="S2028" s="68"/>
      <c r="T2028" s="69">
        <f t="shared" si="216"/>
        <v>0</v>
      </c>
      <c r="U2028" s="68"/>
      <c r="V2028" s="70"/>
      <c r="W2028" s="70"/>
      <c r="X2028" s="71">
        <f t="shared" si="217"/>
        <v>0</v>
      </c>
      <c r="Y2028" s="72"/>
      <c r="Z2028" s="70"/>
      <c r="AA2028" s="68"/>
      <c r="AB2028" s="73"/>
      <c r="AC2028" s="70"/>
      <c r="AD2028" s="74"/>
      <c r="AE2028" s="68"/>
      <c r="AF2028" s="75"/>
    </row>
    <row r="2029" ht="28.5" customHeight="1" spans="1:32">
      <c r="A2029" s="61" t="s">
        <v>36</v>
      </c>
      <c r="B2029" s="61" t="s">
        <v>908</v>
      </c>
      <c r="C2029" s="61" t="s">
        <v>1528</v>
      </c>
      <c r="D2029" s="61" t="s">
        <v>1529</v>
      </c>
      <c r="E2029" s="76" t="s">
        <v>1530</v>
      </c>
      <c r="F2029" s="46">
        <v>46185</v>
      </c>
      <c r="G2029" s="46" t="str">
        <f t="shared" si="218"/>
        <v>方鸳鸳2026-6-12</v>
      </c>
      <c r="H2029" s="63"/>
      <c r="I2029" s="63"/>
      <c r="J2029" s="64"/>
      <c r="K2029" s="64"/>
      <c r="L2029" s="65"/>
      <c r="M2029" s="65"/>
      <c r="N2029" s="65"/>
      <c r="O2029" s="66">
        <v>8</v>
      </c>
      <c r="P2029" s="123"/>
      <c r="Q2029" s="68">
        <v>-8</v>
      </c>
      <c r="R2029" s="68"/>
      <c r="S2029" s="68"/>
      <c r="T2029" s="69">
        <f t="shared" si="216"/>
        <v>0</v>
      </c>
      <c r="U2029" s="68"/>
      <c r="V2029" s="70"/>
      <c r="W2029" s="70"/>
      <c r="X2029" s="71">
        <f t="shared" si="217"/>
        <v>0</v>
      </c>
      <c r="Y2029" s="72"/>
      <c r="Z2029" s="70"/>
      <c r="AA2029" s="68"/>
      <c r="AB2029" s="73"/>
      <c r="AC2029" s="70"/>
      <c r="AD2029" s="74"/>
      <c r="AE2029" s="68"/>
      <c r="AF2029" s="75"/>
    </row>
    <row r="2030" ht="28.5" customHeight="1" spans="1:32">
      <c r="A2030" s="61" t="s">
        <v>36</v>
      </c>
      <c r="B2030" s="61" t="s">
        <v>908</v>
      </c>
      <c r="C2030" s="61" t="s">
        <v>1528</v>
      </c>
      <c r="D2030" s="61" t="s">
        <v>1529</v>
      </c>
      <c r="E2030" s="76" t="s">
        <v>1530</v>
      </c>
      <c r="F2030" s="77">
        <v>46186</v>
      </c>
      <c r="G2030" s="46" t="str">
        <f t="shared" si="218"/>
        <v>方鸳鸳2026-6-13</v>
      </c>
      <c r="H2030" s="63"/>
      <c r="I2030" s="63"/>
      <c r="J2030" s="64"/>
      <c r="K2030" s="64"/>
      <c r="L2030" s="65"/>
      <c r="M2030" s="65"/>
      <c r="N2030" s="65"/>
      <c r="O2030" s="66"/>
      <c r="P2030" s="123"/>
      <c r="Q2030" s="68"/>
      <c r="R2030" s="68"/>
      <c r="S2030" s="68"/>
      <c r="T2030" s="69">
        <f t="shared" si="216"/>
        <v>0</v>
      </c>
      <c r="U2030" s="68"/>
      <c r="V2030" s="70"/>
      <c r="W2030" s="70"/>
      <c r="X2030" s="71">
        <f t="shared" si="217"/>
        <v>0</v>
      </c>
      <c r="Y2030" s="72"/>
      <c r="Z2030" s="70"/>
      <c r="AA2030" s="68"/>
      <c r="AB2030" s="73"/>
      <c r="AC2030" s="70"/>
      <c r="AD2030" s="74"/>
      <c r="AE2030" s="68"/>
      <c r="AF2030" s="80"/>
    </row>
    <row r="2031" ht="28.5" customHeight="1" spans="1:32">
      <c r="A2031" s="61" t="s">
        <v>36</v>
      </c>
      <c r="B2031" s="61" t="s">
        <v>908</v>
      </c>
      <c r="C2031" s="61" t="s">
        <v>1528</v>
      </c>
      <c r="D2031" s="61" t="s">
        <v>1529</v>
      </c>
      <c r="E2031" s="62" t="s">
        <v>1530</v>
      </c>
      <c r="F2031" s="77">
        <v>46187</v>
      </c>
      <c r="G2031" s="46" t="str">
        <f t="shared" si="218"/>
        <v>方鸳鸳2026-6-14</v>
      </c>
      <c r="H2031" s="63"/>
      <c r="I2031" s="63"/>
      <c r="J2031" s="64"/>
      <c r="K2031" s="64"/>
      <c r="L2031" s="65"/>
      <c r="M2031" s="65"/>
      <c r="N2031" s="65"/>
      <c r="O2031" s="66"/>
      <c r="P2031" s="123"/>
      <c r="Q2031" s="68"/>
      <c r="R2031" s="68"/>
      <c r="S2031" s="68"/>
      <c r="T2031" s="69">
        <f t="shared" si="216"/>
        <v>0</v>
      </c>
      <c r="U2031" s="68"/>
      <c r="V2031" s="70"/>
      <c r="W2031" s="70"/>
      <c r="X2031" s="71">
        <f t="shared" si="217"/>
        <v>0</v>
      </c>
      <c r="Y2031" s="72"/>
      <c r="Z2031" s="70"/>
      <c r="AA2031" s="68"/>
      <c r="AB2031" s="73"/>
      <c r="AC2031" s="70"/>
      <c r="AD2031" s="74"/>
      <c r="AE2031" s="68"/>
      <c r="AF2031" s="80"/>
    </row>
    <row r="2032" ht="28.5" customHeight="1" spans="1:32">
      <c r="A2032" s="61" t="s">
        <v>36</v>
      </c>
      <c r="B2032" s="61" t="s">
        <v>908</v>
      </c>
      <c r="C2032" s="61" t="s">
        <v>1528</v>
      </c>
      <c r="D2032" s="61" t="s">
        <v>1529</v>
      </c>
      <c r="E2032" s="76" t="s">
        <v>1530</v>
      </c>
      <c r="F2032" s="46">
        <v>46188</v>
      </c>
      <c r="G2032" s="46" t="str">
        <f t="shared" si="218"/>
        <v>方鸳鸳2026-6-15</v>
      </c>
      <c r="H2032" s="63"/>
      <c r="I2032" s="63"/>
      <c r="J2032" s="64"/>
      <c r="K2032" s="64"/>
      <c r="L2032" s="65"/>
      <c r="M2032" s="65"/>
      <c r="N2032" s="65"/>
      <c r="O2032" s="66">
        <v>8</v>
      </c>
      <c r="P2032" s="123"/>
      <c r="Q2032" s="68">
        <v>-8</v>
      </c>
      <c r="R2032" s="68"/>
      <c r="S2032" s="68"/>
      <c r="T2032" s="69">
        <f t="shared" si="216"/>
        <v>0</v>
      </c>
      <c r="U2032" s="68"/>
      <c r="V2032" s="70"/>
      <c r="W2032" s="70"/>
      <c r="X2032" s="71">
        <f t="shared" si="217"/>
        <v>0</v>
      </c>
      <c r="Y2032" s="72"/>
      <c r="Z2032" s="70"/>
      <c r="AA2032" s="68"/>
      <c r="AB2032" s="73"/>
      <c r="AC2032" s="70"/>
      <c r="AD2032" s="74"/>
      <c r="AE2032" s="68"/>
      <c r="AF2032" s="75"/>
    </row>
    <row r="2033" ht="28.5" customHeight="1" spans="1:33">
      <c r="A2033" s="61" t="s">
        <v>36</v>
      </c>
      <c r="B2033" s="61" t="s">
        <v>908</v>
      </c>
      <c r="C2033" s="61" t="s">
        <v>1528</v>
      </c>
      <c r="D2033" s="61" t="s">
        <v>1529</v>
      </c>
      <c r="E2033" s="76" t="s">
        <v>1530</v>
      </c>
      <c r="F2033" s="46">
        <v>46189</v>
      </c>
      <c r="G2033" s="46" t="str">
        <f t="shared" si="218"/>
        <v>方鸳鸳2026-6-16</v>
      </c>
      <c r="H2033" s="63"/>
      <c r="I2033" s="63"/>
      <c r="J2033" s="64"/>
      <c r="K2033" s="64"/>
      <c r="L2033" s="65"/>
      <c r="M2033" s="65"/>
      <c r="N2033" s="65"/>
      <c r="O2033" s="66">
        <v>8</v>
      </c>
      <c r="P2033" s="98"/>
      <c r="Q2033" s="68">
        <v>-8</v>
      </c>
      <c r="R2033" s="68"/>
      <c r="S2033" s="68"/>
      <c r="T2033" s="69">
        <f t="shared" si="216"/>
        <v>0</v>
      </c>
      <c r="U2033" s="68"/>
      <c r="V2033" s="70"/>
      <c r="W2033" s="70"/>
      <c r="X2033" s="71">
        <f t="shared" si="217"/>
        <v>0</v>
      </c>
      <c r="Y2033" s="72"/>
      <c r="Z2033" s="70"/>
      <c r="AA2033" s="68"/>
      <c r="AB2033" s="73"/>
      <c r="AC2033" s="70"/>
      <c r="AD2033" s="74"/>
      <c r="AE2033" s="68"/>
      <c r="AF2033" s="80"/>
    </row>
    <row r="2034" ht="28.5" customHeight="1" spans="1:33">
      <c r="A2034" s="61" t="s">
        <v>36</v>
      </c>
      <c r="B2034" s="61" t="s">
        <v>908</v>
      </c>
      <c r="C2034" s="61" t="s">
        <v>1528</v>
      </c>
      <c r="D2034" s="61" t="s">
        <v>1529</v>
      </c>
      <c r="E2034" s="76" t="s">
        <v>1530</v>
      </c>
      <c r="F2034" s="46">
        <v>46190</v>
      </c>
      <c r="G2034" s="46" t="str">
        <f t="shared" si="218"/>
        <v>方鸳鸳2026-6-17</v>
      </c>
      <c r="H2034" s="63"/>
      <c r="I2034" s="63"/>
      <c r="J2034" s="64"/>
      <c r="K2034" s="64"/>
      <c r="L2034" s="65"/>
      <c r="M2034" s="65"/>
      <c r="N2034" s="65"/>
      <c r="O2034" s="66">
        <v>8</v>
      </c>
      <c r="P2034" s="123"/>
      <c r="Q2034" s="68">
        <v>-8</v>
      </c>
      <c r="R2034" s="68"/>
      <c r="S2034" s="68"/>
      <c r="T2034" s="69">
        <f t="shared" si="216"/>
        <v>0</v>
      </c>
      <c r="U2034" s="68"/>
      <c r="V2034" s="70"/>
      <c r="W2034" s="70"/>
      <c r="X2034" s="71">
        <f t="shared" si="217"/>
        <v>0</v>
      </c>
      <c r="Y2034" s="72"/>
      <c r="Z2034" s="70"/>
      <c r="AA2034" s="68"/>
      <c r="AB2034" s="73"/>
      <c r="AC2034" s="70"/>
      <c r="AD2034" s="74"/>
      <c r="AE2034" s="68"/>
      <c r="AF2034" s="75"/>
    </row>
    <row r="2035" ht="28.5" customHeight="1" spans="1:33">
      <c r="A2035" s="61" t="s">
        <v>36</v>
      </c>
      <c r="B2035" s="61" t="s">
        <v>908</v>
      </c>
      <c r="C2035" s="61" t="s">
        <v>1528</v>
      </c>
      <c r="D2035" s="61" t="s">
        <v>1529</v>
      </c>
      <c r="E2035" s="76" t="s">
        <v>1530</v>
      </c>
      <c r="F2035" s="46">
        <v>46191</v>
      </c>
      <c r="G2035" s="46" t="str">
        <f t="shared" si="218"/>
        <v>方鸳鸳2026-6-18</v>
      </c>
      <c r="H2035" s="63"/>
      <c r="I2035" s="63"/>
      <c r="J2035" s="64"/>
      <c r="K2035" s="64"/>
      <c r="L2035" s="65"/>
      <c r="M2035" s="65"/>
      <c r="N2035" s="65"/>
      <c r="O2035" s="66">
        <v>8</v>
      </c>
      <c r="P2035" s="123"/>
      <c r="Q2035" s="68">
        <v>-8</v>
      </c>
      <c r="R2035" s="68"/>
      <c r="S2035" s="68"/>
      <c r="T2035" s="69">
        <f t="shared" si="216"/>
        <v>0</v>
      </c>
      <c r="U2035" s="68"/>
      <c r="V2035" s="70"/>
      <c r="W2035" s="70"/>
      <c r="X2035" s="71">
        <f t="shared" si="217"/>
        <v>0</v>
      </c>
      <c r="Y2035" s="72"/>
      <c r="Z2035" s="70"/>
      <c r="AA2035" s="68"/>
      <c r="AB2035" s="73"/>
      <c r="AC2035" s="70"/>
      <c r="AD2035" s="74"/>
      <c r="AE2035" s="68"/>
      <c r="AF2035" s="75"/>
    </row>
    <row r="2036" ht="28.5" customHeight="1" spans="1:33">
      <c r="A2036" s="61" t="s">
        <v>36</v>
      </c>
      <c r="B2036" s="61" t="s">
        <v>908</v>
      </c>
      <c r="C2036" s="61" t="s">
        <v>1528</v>
      </c>
      <c r="D2036" s="61" t="s">
        <v>1529</v>
      </c>
      <c r="E2036" s="76" t="s">
        <v>1530</v>
      </c>
      <c r="F2036" s="82">
        <v>46192</v>
      </c>
      <c r="G2036" s="46" t="str">
        <f t="shared" si="218"/>
        <v>方鸳鸳2026-6-19</v>
      </c>
      <c r="H2036" s="63"/>
      <c r="I2036" s="63"/>
      <c r="J2036" s="64"/>
      <c r="K2036" s="64"/>
      <c r="L2036" s="65"/>
      <c r="M2036" s="65"/>
      <c r="N2036" s="65"/>
      <c r="O2036" s="66"/>
      <c r="P2036" s="123"/>
      <c r="Q2036" s="68"/>
      <c r="R2036" s="68"/>
      <c r="S2036" s="68"/>
      <c r="T2036" s="69">
        <f t="shared" si="216"/>
        <v>0</v>
      </c>
      <c r="U2036" s="68"/>
      <c r="V2036" s="70"/>
      <c r="W2036" s="70"/>
      <c r="X2036" s="71">
        <f t="shared" si="217"/>
        <v>0</v>
      </c>
      <c r="Y2036" s="72"/>
      <c r="Z2036" s="70"/>
      <c r="AA2036" s="68"/>
      <c r="AB2036" s="73"/>
      <c r="AC2036" s="70"/>
      <c r="AD2036" s="74"/>
      <c r="AE2036" s="68"/>
      <c r="AF2036" s="75"/>
    </row>
    <row r="2037" ht="28.5" customHeight="1" spans="1:33">
      <c r="A2037" s="61" t="s">
        <v>36</v>
      </c>
      <c r="B2037" s="61" t="s">
        <v>908</v>
      </c>
      <c r="C2037" s="61" t="s">
        <v>1528</v>
      </c>
      <c r="D2037" s="61" t="s">
        <v>1529</v>
      </c>
      <c r="E2037" s="76" t="s">
        <v>1530</v>
      </c>
      <c r="F2037" s="77">
        <v>46193</v>
      </c>
      <c r="G2037" s="46" t="str">
        <f t="shared" si="218"/>
        <v>方鸳鸳2026-6-20</v>
      </c>
      <c r="H2037" s="63"/>
      <c r="I2037" s="63"/>
      <c r="J2037" s="64"/>
      <c r="K2037" s="64"/>
      <c r="L2037" s="65"/>
      <c r="M2037" s="65"/>
      <c r="N2037" s="65"/>
      <c r="O2037" s="66"/>
      <c r="P2037" s="123"/>
      <c r="Q2037" s="68"/>
      <c r="R2037" s="68"/>
      <c r="S2037" s="68"/>
      <c r="T2037" s="69">
        <f t="shared" si="216"/>
        <v>0</v>
      </c>
      <c r="U2037" s="68"/>
      <c r="V2037" s="70"/>
      <c r="W2037" s="70"/>
      <c r="X2037" s="71">
        <f t="shared" si="217"/>
        <v>0</v>
      </c>
      <c r="Y2037" s="72"/>
      <c r="Z2037" s="70"/>
      <c r="AA2037" s="68"/>
      <c r="AB2037" s="73"/>
      <c r="AC2037" s="70"/>
      <c r="AD2037" s="74"/>
      <c r="AE2037" s="68"/>
      <c r="AF2037" s="75"/>
    </row>
    <row r="2038" ht="28.5" customHeight="1" spans="1:33">
      <c r="A2038" s="61" t="s">
        <v>36</v>
      </c>
      <c r="B2038" s="61" t="s">
        <v>908</v>
      </c>
      <c r="C2038" s="61" t="s">
        <v>1528</v>
      </c>
      <c r="D2038" s="61" t="s">
        <v>1529</v>
      </c>
      <c r="E2038" s="62" t="s">
        <v>1530</v>
      </c>
      <c r="F2038" s="46">
        <v>46194</v>
      </c>
      <c r="G2038" s="46" t="str">
        <f t="shared" si="218"/>
        <v>方鸳鸳2026-6-21</v>
      </c>
      <c r="H2038" s="63"/>
      <c r="I2038" s="63"/>
      <c r="J2038" s="64"/>
      <c r="K2038" s="64"/>
      <c r="L2038" s="65"/>
      <c r="M2038" s="65"/>
      <c r="N2038" s="65"/>
      <c r="O2038" s="66">
        <v>8</v>
      </c>
      <c r="P2038" s="123"/>
      <c r="Q2038" s="68">
        <v>-8</v>
      </c>
      <c r="R2038" s="68"/>
      <c r="S2038" s="68"/>
      <c r="T2038" s="69">
        <f t="shared" si="216"/>
        <v>0</v>
      </c>
      <c r="U2038" s="68"/>
      <c r="V2038" s="70"/>
      <c r="W2038" s="70"/>
      <c r="X2038" s="71">
        <f t="shared" si="217"/>
        <v>0</v>
      </c>
      <c r="Y2038" s="72"/>
      <c r="Z2038" s="70"/>
      <c r="AA2038" s="68"/>
      <c r="AB2038" s="73"/>
      <c r="AC2038" s="70"/>
      <c r="AD2038" s="74"/>
      <c r="AE2038" s="68"/>
      <c r="AF2038" s="75"/>
    </row>
    <row r="2039" ht="28.5" customHeight="1" spans="1:33">
      <c r="A2039" s="61" t="s">
        <v>36</v>
      </c>
      <c r="B2039" s="61" t="s">
        <v>908</v>
      </c>
      <c r="C2039" s="61" t="s">
        <v>1528</v>
      </c>
      <c r="D2039" s="61" t="s">
        <v>1529</v>
      </c>
      <c r="E2039" s="76" t="s">
        <v>1530</v>
      </c>
      <c r="F2039" s="46">
        <v>46195</v>
      </c>
      <c r="G2039" s="46" t="str">
        <f t="shared" si="218"/>
        <v>方鸳鸳2026-6-22</v>
      </c>
      <c r="H2039" s="63"/>
      <c r="I2039" s="63"/>
      <c r="J2039" s="64"/>
      <c r="K2039" s="64"/>
      <c r="L2039" s="65"/>
      <c r="M2039" s="65"/>
      <c r="N2039" s="65"/>
      <c r="O2039" s="66"/>
      <c r="P2039" s="123"/>
      <c r="Q2039" s="68"/>
      <c r="R2039" s="68"/>
      <c r="S2039" s="68"/>
      <c r="T2039" s="69">
        <f t="shared" si="216"/>
        <v>0</v>
      </c>
      <c r="U2039" s="68"/>
      <c r="V2039" s="70"/>
      <c r="W2039" s="70"/>
      <c r="X2039" s="71">
        <f t="shared" si="217"/>
        <v>0</v>
      </c>
      <c r="Y2039" s="72"/>
      <c r="Z2039" s="70"/>
      <c r="AA2039" s="68"/>
      <c r="AB2039" s="73"/>
      <c r="AC2039" s="70"/>
      <c r="AD2039" s="74"/>
      <c r="AE2039" s="68"/>
      <c r="AF2039" s="75"/>
    </row>
    <row r="2040" ht="28.5" customHeight="1" spans="1:33">
      <c r="A2040" s="61" t="s">
        <v>36</v>
      </c>
      <c r="B2040" s="61" t="s">
        <v>908</v>
      </c>
      <c r="C2040" s="61" t="s">
        <v>1528</v>
      </c>
      <c r="D2040" s="61" t="s">
        <v>1529</v>
      </c>
      <c r="E2040" s="76" t="s">
        <v>1530</v>
      </c>
      <c r="F2040" s="46">
        <v>46196</v>
      </c>
      <c r="G2040" s="46" t="str">
        <f t="shared" si="218"/>
        <v>方鸳鸳2026-6-23</v>
      </c>
      <c r="H2040" s="63"/>
      <c r="I2040" s="63"/>
      <c r="J2040" s="64"/>
      <c r="K2040" s="64"/>
      <c r="L2040" s="65"/>
      <c r="M2040" s="65"/>
      <c r="N2040" s="65"/>
      <c r="O2040" s="66"/>
      <c r="P2040" s="98"/>
      <c r="Q2040" s="68"/>
      <c r="R2040" s="68"/>
      <c r="S2040" s="68"/>
      <c r="T2040" s="69">
        <f t="shared" si="216"/>
        <v>0</v>
      </c>
      <c r="U2040" s="68"/>
      <c r="V2040" s="70"/>
      <c r="W2040" s="70"/>
      <c r="X2040" s="71">
        <f t="shared" si="217"/>
        <v>0</v>
      </c>
      <c r="Y2040" s="72"/>
      <c r="Z2040" s="70"/>
      <c r="AA2040" s="68"/>
      <c r="AB2040" s="73"/>
      <c r="AC2040" s="70"/>
      <c r="AD2040" s="74"/>
      <c r="AE2040" s="68"/>
      <c r="AF2040" s="75"/>
    </row>
    <row r="2041" ht="28.5" customHeight="1" spans="1:33">
      <c r="A2041" s="61" t="s">
        <v>36</v>
      </c>
      <c r="B2041" s="61" t="s">
        <v>908</v>
      </c>
      <c r="C2041" s="61" t="s">
        <v>1528</v>
      </c>
      <c r="D2041" s="61" t="s">
        <v>1529</v>
      </c>
      <c r="E2041" s="76" t="s">
        <v>1530</v>
      </c>
      <c r="F2041" s="46">
        <v>46197</v>
      </c>
      <c r="G2041" s="46" t="str">
        <f t="shared" si="218"/>
        <v>方鸳鸳2026-6-24</v>
      </c>
      <c r="H2041" s="63"/>
      <c r="I2041" s="63"/>
      <c r="J2041" s="64"/>
      <c r="K2041" s="64"/>
      <c r="L2041" s="65"/>
      <c r="M2041" s="65"/>
      <c r="N2041" s="65"/>
      <c r="O2041" s="66"/>
      <c r="P2041" s="123"/>
      <c r="Q2041" s="68"/>
      <c r="R2041" s="68"/>
      <c r="S2041" s="68"/>
      <c r="T2041" s="69">
        <f t="shared" si="216"/>
        <v>0</v>
      </c>
      <c r="U2041" s="68"/>
      <c r="V2041" s="70"/>
      <c r="W2041" s="70"/>
      <c r="X2041" s="71">
        <f t="shared" si="217"/>
        <v>0</v>
      </c>
      <c r="Y2041" s="72"/>
      <c r="Z2041" s="70"/>
      <c r="AA2041" s="68"/>
      <c r="AB2041" s="73"/>
      <c r="AC2041" s="70"/>
      <c r="AD2041" s="74"/>
      <c r="AE2041" s="68"/>
      <c r="AF2041" s="75"/>
    </row>
    <row r="2042" ht="28.5" customHeight="1" spans="1:33">
      <c r="A2042" s="61" t="s">
        <v>36</v>
      </c>
      <c r="B2042" s="61" t="s">
        <v>908</v>
      </c>
      <c r="C2042" s="61" t="s">
        <v>1528</v>
      </c>
      <c r="D2042" s="61" t="s">
        <v>1529</v>
      </c>
      <c r="E2042" s="76" t="s">
        <v>1530</v>
      </c>
      <c r="F2042" s="46">
        <v>46198</v>
      </c>
      <c r="G2042" s="46" t="str">
        <f t="shared" si="218"/>
        <v>方鸳鸳2026-6-25</v>
      </c>
      <c r="H2042" s="63"/>
      <c r="I2042" s="63"/>
      <c r="J2042" s="64"/>
      <c r="K2042" s="64"/>
      <c r="L2042" s="65"/>
      <c r="M2042" s="65"/>
      <c r="N2042" s="65"/>
      <c r="O2042" s="66"/>
      <c r="P2042" s="123"/>
      <c r="Q2042" s="68"/>
      <c r="R2042" s="68"/>
      <c r="S2042" s="68"/>
      <c r="T2042" s="69">
        <f t="shared" si="216"/>
        <v>0</v>
      </c>
      <c r="U2042" s="68"/>
      <c r="V2042" s="70"/>
      <c r="W2042" s="70"/>
      <c r="X2042" s="71">
        <f t="shared" si="217"/>
        <v>0</v>
      </c>
      <c r="Y2042" s="72"/>
      <c r="Z2042" s="70"/>
      <c r="AA2042" s="68"/>
      <c r="AB2042" s="73"/>
      <c r="AC2042" s="70"/>
      <c r="AD2042" s="74"/>
      <c r="AE2042" s="68"/>
      <c r="AF2042" s="75"/>
    </row>
    <row r="2043" ht="28.5" customHeight="1" spans="1:33">
      <c r="A2043" s="61" t="s">
        <v>36</v>
      </c>
      <c r="B2043" s="61" t="s">
        <v>908</v>
      </c>
      <c r="C2043" s="61" t="s">
        <v>1528</v>
      </c>
      <c r="D2043" s="61" t="s">
        <v>1529</v>
      </c>
      <c r="E2043" s="76" t="s">
        <v>1530</v>
      </c>
      <c r="F2043" s="46">
        <v>46199</v>
      </c>
      <c r="G2043" s="46" t="str">
        <f t="shared" si="218"/>
        <v>方鸳鸳2026-6-26</v>
      </c>
      <c r="H2043" s="63"/>
      <c r="I2043" s="63"/>
      <c r="J2043" s="64"/>
      <c r="K2043" s="64"/>
      <c r="L2043" s="65"/>
      <c r="M2043" s="65"/>
      <c r="N2043" s="65"/>
      <c r="O2043" s="66"/>
      <c r="P2043" s="123"/>
      <c r="Q2043" s="68"/>
      <c r="R2043" s="68"/>
      <c r="S2043" s="68"/>
      <c r="T2043" s="69">
        <f t="shared" si="216"/>
        <v>0</v>
      </c>
      <c r="U2043" s="68"/>
      <c r="V2043" s="70"/>
      <c r="W2043" s="70"/>
      <c r="X2043" s="71">
        <f t="shared" si="217"/>
        <v>0</v>
      </c>
      <c r="Y2043" s="72"/>
      <c r="Z2043" s="70"/>
      <c r="AA2043" s="68"/>
      <c r="AB2043" s="73"/>
      <c r="AC2043" s="70"/>
      <c r="AD2043" s="74"/>
      <c r="AE2043" s="68"/>
      <c r="AF2043" s="75"/>
    </row>
    <row r="2044" ht="28.5" customHeight="1" spans="1:33">
      <c r="A2044" s="61" t="s">
        <v>36</v>
      </c>
      <c r="B2044" s="61" t="s">
        <v>908</v>
      </c>
      <c r="C2044" s="61" t="s">
        <v>1528</v>
      </c>
      <c r="D2044" s="61" t="s">
        <v>1529</v>
      </c>
      <c r="E2044" s="76" t="s">
        <v>1530</v>
      </c>
      <c r="F2044" s="46">
        <v>46200</v>
      </c>
      <c r="G2044" s="46" t="str">
        <f t="shared" si="218"/>
        <v>方鸳鸳2026-6-27</v>
      </c>
      <c r="H2044" s="63"/>
      <c r="I2044" s="63"/>
      <c r="J2044" s="64"/>
      <c r="K2044" s="64"/>
      <c r="L2044" s="65"/>
      <c r="M2044" s="65"/>
      <c r="N2044" s="79"/>
      <c r="O2044" s="66"/>
      <c r="P2044" s="123"/>
      <c r="Q2044" s="68"/>
      <c r="R2044" s="68"/>
      <c r="S2044" s="68"/>
      <c r="T2044" s="69">
        <f t="shared" si="216"/>
        <v>0</v>
      </c>
      <c r="U2044" s="68"/>
      <c r="V2044" s="70"/>
      <c r="W2044" s="70"/>
      <c r="X2044" s="71">
        <f t="shared" si="217"/>
        <v>0</v>
      </c>
      <c r="Y2044" s="72"/>
      <c r="Z2044" s="70"/>
      <c r="AA2044" s="68"/>
      <c r="AB2044" s="73"/>
      <c r="AC2044" s="70"/>
      <c r="AD2044" s="74"/>
      <c r="AE2044" s="68"/>
      <c r="AF2044" s="75"/>
    </row>
    <row r="2045" ht="28.5" customHeight="1" spans="1:33">
      <c r="A2045" s="61" t="s">
        <v>36</v>
      </c>
      <c r="B2045" s="61" t="s">
        <v>908</v>
      </c>
      <c r="C2045" s="61" t="s">
        <v>1528</v>
      </c>
      <c r="D2045" s="61" t="s">
        <v>1529</v>
      </c>
      <c r="E2045" s="62" t="s">
        <v>1530</v>
      </c>
      <c r="F2045" s="46">
        <v>46201</v>
      </c>
      <c r="G2045" s="46" t="str">
        <f t="shared" si="218"/>
        <v>方鸳鸳2026-6-28</v>
      </c>
      <c r="H2045" s="63"/>
      <c r="I2045" s="63"/>
      <c r="J2045" s="64"/>
      <c r="K2045" s="64"/>
      <c r="L2045" s="65"/>
      <c r="M2045" s="65"/>
      <c r="N2045" s="65"/>
      <c r="O2045" s="66"/>
      <c r="P2045" s="123"/>
      <c r="Q2045" s="68"/>
      <c r="R2045" s="68"/>
      <c r="S2045" s="68"/>
      <c r="T2045" s="69">
        <f t="shared" si="216"/>
        <v>0</v>
      </c>
      <c r="U2045" s="68"/>
      <c r="V2045" s="70"/>
      <c r="W2045" s="70"/>
      <c r="X2045" s="71">
        <f t="shared" si="217"/>
        <v>0</v>
      </c>
      <c r="Y2045" s="72"/>
      <c r="Z2045" s="70"/>
      <c r="AA2045" s="68"/>
      <c r="AB2045" s="73"/>
      <c r="AC2045" s="70"/>
      <c r="AD2045" s="74"/>
      <c r="AE2045" s="68"/>
      <c r="AF2045" s="75"/>
    </row>
    <row r="2046" ht="28.5" customHeight="1" spans="1:33">
      <c r="A2046" s="61" t="s">
        <v>36</v>
      </c>
      <c r="B2046" s="61" t="s">
        <v>908</v>
      </c>
      <c r="C2046" s="61" t="s">
        <v>1528</v>
      </c>
      <c r="D2046" s="61" t="s">
        <v>1529</v>
      </c>
      <c r="E2046" s="62" t="s">
        <v>1530</v>
      </c>
      <c r="F2046" s="46">
        <v>46202</v>
      </c>
      <c r="G2046" s="46" t="str">
        <f t="shared" si="218"/>
        <v>方鸳鸳2026-6-29</v>
      </c>
      <c r="H2046" s="63"/>
      <c r="I2046" s="63"/>
      <c r="J2046" s="64"/>
      <c r="K2046" s="64"/>
      <c r="L2046" s="65"/>
      <c r="M2046" s="65"/>
      <c r="N2046" s="79"/>
      <c r="O2046" s="66"/>
      <c r="P2046" s="123"/>
      <c r="Q2046" s="68"/>
      <c r="R2046" s="68"/>
      <c r="S2046" s="68"/>
      <c r="T2046" s="69">
        <f t="shared" si="216"/>
        <v>0</v>
      </c>
      <c r="U2046" s="68"/>
      <c r="V2046" s="70"/>
      <c r="W2046" s="70"/>
      <c r="X2046" s="71">
        <f t="shared" si="217"/>
        <v>0</v>
      </c>
      <c r="Y2046" s="72"/>
      <c r="Z2046" s="70"/>
      <c r="AA2046" s="68"/>
      <c r="AB2046" s="73"/>
      <c r="AC2046" s="70"/>
      <c r="AD2046" s="74"/>
      <c r="AE2046" s="68"/>
      <c r="AF2046" s="75"/>
    </row>
    <row r="2047" s="3" customFormat="1" ht="28.5" customHeight="1" spans="1:33">
      <c r="A2047" s="61" t="s">
        <v>36</v>
      </c>
      <c r="B2047" s="61" t="s">
        <v>908</v>
      </c>
      <c r="C2047" s="61" t="s">
        <v>1528</v>
      </c>
      <c r="D2047" s="61" t="s">
        <v>1529</v>
      </c>
      <c r="E2047" s="76" t="s">
        <v>1530</v>
      </c>
      <c r="F2047" s="46">
        <v>46203</v>
      </c>
      <c r="G2047" s="46" t="str">
        <f t="shared" si="218"/>
        <v>方鸳鸳2026-6-30</v>
      </c>
      <c r="H2047" s="63"/>
      <c r="I2047" s="63"/>
      <c r="J2047" s="64"/>
      <c r="K2047" s="64"/>
      <c r="L2047" s="65"/>
      <c r="M2047" s="65"/>
      <c r="N2047" s="65"/>
      <c r="O2047" s="66"/>
      <c r="P2047" s="123"/>
      <c r="Q2047" s="68"/>
      <c r="R2047" s="68"/>
      <c r="S2047" s="68"/>
      <c r="T2047" s="69">
        <f t="shared" si="216"/>
        <v>0</v>
      </c>
      <c r="U2047" s="68"/>
      <c r="V2047" s="70"/>
      <c r="W2047" s="70"/>
      <c r="X2047" s="71">
        <f t="shared" si="217"/>
        <v>0</v>
      </c>
      <c r="Y2047" s="72"/>
      <c r="Z2047" s="70"/>
      <c r="AA2047" s="68"/>
      <c r="AB2047" s="73"/>
      <c r="AC2047" s="70"/>
      <c r="AD2047" s="74"/>
      <c r="AE2047" s="68"/>
      <c r="AF2047" s="75"/>
      <c r="AG2047" s="15"/>
    </row>
    <row r="2048" s="3" customFormat="1" ht="28.5" customHeight="1" spans="1:33">
      <c r="A2048" s="61" t="s">
        <v>36</v>
      </c>
      <c r="B2048" s="61" t="s">
        <v>908</v>
      </c>
      <c r="C2048" s="61" t="s">
        <v>1528</v>
      </c>
      <c r="D2048" s="61" t="s">
        <v>1529</v>
      </c>
      <c r="E2048" s="76" t="s">
        <v>1530</v>
      </c>
      <c r="F2048" s="46">
        <v>46204</v>
      </c>
      <c r="G2048" s="46" t="str">
        <f t="shared" si="218"/>
        <v>方鸳鸳2026-7-1</v>
      </c>
      <c r="H2048" s="63"/>
      <c r="I2048" s="63"/>
      <c r="J2048" s="64"/>
      <c r="K2048" s="64"/>
      <c r="L2048" s="65"/>
      <c r="M2048" s="65"/>
      <c r="N2048" s="65"/>
      <c r="O2048" s="66"/>
      <c r="P2048" s="123"/>
      <c r="Q2048" s="68"/>
      <c r="R2048" s="68"/>
      <c r="S2048" s="68"/>
      <c r="T2048" s="69">
        <f t="shared" si="216"/>
        <v>0</v>
      </c>
      <c r="U2048" s="68"/>
      <c r="V2048" s="70"/>
      <c r="W2048" s="70"/>
      <c r="X2048" s="71">
        <f t="shared" si="217"/>
        <v>0</v>
      </c>
      <c r="Y2048" s="72"/>
      <c r="Z2048" s="70"/>
      <c r="AA2048" s="68"/>
      <c r="AB2048" s="73"/>
      <c r="AC2048" s="70"/>
      <c r="AD2048" s="74"/>
      <c r="AE2048" s="68"/>
      <c r="AF2048" s="75"/>
      <c r="AG2048" s="15"/>
    </row>
    <row r="2049" ht="28.5" customHeight="1" spans="1:32">
      <c r="A2049" s="84" t="s">
        <v>36</v>
      </c>
      <c r="B2049" s="84" t="s">
        <v>908</v>
      </c>
      <c r="C2049" s="84" t="s">
        <v>1528</v>
      </c>
      <c r="D2049" s="84" t="s">
        <v>1529</v>
      </c>
      <c r="E2049" s="85" t="s">
        <v>1530</v>
      </c>
      <c r="F2049" s="86">
        <v>46235</v>
      </c>
      <c r="G2049" s="46" t="str">
        <f t="shared" si="218"/>
        <v>方鸳鸳2026-8-1</v>
      </c>
      <c r="H2049" s="63"/>
      <c r="I2049" s="63"/>
      <c r="J2049" s="64"/>
      <c r="K2049" s="64"/>
      <c r="L2049" s="65"/>
      <c r="M2049" s="65"/>
      <c r="N2049" s="91"/>
      <c r="O2049" s="66"/>
      <c r="P2049" s="87"/>
      <c r="Q2049" s="87"/>
      <c r="R2049" s="87"/>
      <c r="S2049" s="87"/>
      <c r="T2049" s="69">
        <f t="shared" si="216"/>
        <v>0</v>
      </c>
      <c r="U2049" s="87"/>
      <c r="V2049" s="87"/>
      <c r="W2049" s="87"/>
      <c r="X2049" s="71">
        <f t="shared" si="217"/>
        <v>0</v>
      </c>
      <c r="Y2049" s="88"/>
      <c r="Z2049" s="87"/>
      <c r="AA2049" s="87"/>
      <c r="AB2049" s="87"/>
      <c r="AC2049" s="87"/>
      <c r="AD2049" s="89"/>
      <c r="AE2049" s="87"/>
      <c r="AF2049" s="90"/>
    </row>
    <row r="2050" ht="28.5" customHeight="1" spans="1:32">
      <c r="A2050" s="44" t="s">
        <v>36</v>
      </c>
      <c r="B2050" s="44" t="s">
        <v>1531</v>
      </c>
      <c r="C2050" s="44" t="s">
        <v>1531</v>
      </c>
      <c r="D2050" s="44" t="s">
        <v>1532</v>
      </c>
      <c r="E2050" s="44" t="s">
        <v>1533</v>
      </c>
      <c r="F2050" s="45">
        <v>46173</v>
      </c>
      <c r="G2050" s="46" t="str">
        <f t="shared" si="218"/>
        <v>林建能2026-5-31</v>
      </c>
      <c r="H2050" s="112"/>
      <c r="I2050" s="112"/>
      <c r="J2050" s="113"/>
      <c r="K2050" s="113"/>
      <c r="L2050" s="113"/>
      <c r="M2050" s="114"/>
      <c r="N2050" s="114"/>
      <c r="O2050" s="115">
        <f t="shared" ref="O2050:AE2050" si="219">SUM(O2051:O2082)</f>
        <v>128</v>
      </c>
      <c r="P2050" s="116">
        <f t="shared" si="219"/>
        <v>0</v>
      </c>
      <c r="Q2050" s="117">
        <f t="shared" si="219"/>
        <v>-23.5</v>
      </c>
      <c r="R2050" s="117">
        <f t="shared" si="219"/>
        <v>0</v>
      </c>
      <c r="S2050" s="53">
        <f t="shared" si="219"/>
        <v>0</v>
      </c>
      <c r="T2050" s="118">
        <f t="shared" si="219"/>
        <v>104.5</v>
      </c>
      <c r="U2050" s="55">
        <f t="shared" si="219"/>
        <v>0</v>
      </c>
      <c r="V2050" s="118">
        <f t="shared" si="219"/>
        <v>1</v>
      </c>
      <c r="W2050" s="118">
        <f t="shared" si="219"/>
        <v>0</v>
      </c>
      <c r="X2050" s="119">
        <f t="shared" si="219"/>
        <v>105.5</v>
      </c>
      <c r="Y2050" s="120">
        <f t="shared" si="219"/>
        <v>1</v>
      </c>
      <c r="Z2050" s="118">
        <f t="shared" si="219"/>
        <v>0</v>
      </c>
      <c r="AA2050" s="121">
        <f t="shared" si="219"/>
        <v>24</v>
      </c>
      <c r="AB2050" s="118">
        <f t="shared" si="219"/>
        <v>8</v>
      </c>
      <c r="AC2050" s="118">
        <f t="shared" si="219"/>
        <v>0</v>
      </c>
      <c r="AD2050" s="122">
        <f t="shared" si="219"/>
        <v>0</v>
      </c>
      <c r="AE2050" s="121">
        <f t="shared" si="219"/>
        <v>0</v>
      </c>
      <c r="AF2050" s="60"/>
    </row>
    <row r="2051" ht="28.5" customHeight="1" spans="1:32">
      <c r="A2051" s="61" t="s">
        <v>36</v>
      </c>
      <c r="B2051" s="61" t="s">
        <v>1531</v>
      </c>
      <c r="C2051" s="61" t="s">
        <v>1531</v>
      </c>
      <c r="D2051" s="61" t="s">
        <v>1532</v>
      </c>
      <c r="E2051" s="62" t="s">
        <v>1533</v>
      </c>
      <c r="F2051" s="46">
        <v>46174</v>
      </c>
      <c r="G2051" s="46" t="str">
        <f t="shared" si="218"/>
        <v>林建能2026-6-1</v>
      </c>
      <c r="H2051" s="63" t="s">
        <v>1534</v>
      </c>
      <c r="I2051" s="63" t="s">
        <v>1535</v>
      </c>
      <c r="J2051" s="64"/>
      <c r="K2051" s="64"/>
      <c r="L2051" s="65"/>
      <c r="M2051" s="65"/>
      <c r="N2051" s="65"/>
      <c r="O2051" s="66">
        <v>8</v>
      </c>
      <c r="P2051" s="123"/>
      <c r="Q2051" s="68"/>
      <c r="R2051" s="68"/>
      <c r="S2051" s="68"/>
      <c r="T2051" s="69">
        <f t="shared" ref="T2051:T2082" si="220">SUM(O2051:S2051)</f>
        <v>8</v>
      </c>
      <c r="U2051" s="68"/>
      <c r="V2051" s="70">
        <v>1</v>
      </c>
      <c r="W2051" s="70"/>
      <c r="X2051" s="71">
        <f t="shared" ref="X2051:X2082" si="221">SUM(T2051:W2051)</f>
        <v>9</v>
      </c>
      <c r="Y2051" s="72"/>
      <c r="Z2051" s="70"/>
      <c r="AA2051" s="68">
        <v>2</v>
      </c>
      <c r="AB2051" s="73"/>
      <c r="AC2051" s="70"/>
      <c r="AD2051" s="74"/>
      <c r="AE2051" s="68"/>
      <c r="AF2051" s="75"/>
    </row>
    <row r="2052" ht="28.5" customHeight="1" spans="1:32">
      <c r="A2052" s="61" t="s">
        <v>36</v>
      </c>
      <c r="B2052" s="61" t="s">
        <v>1531</v>
      </c>
      <c r="C2052" s="61" t="s">
        <v>1531</v>
      </c>
      <c r="D2052" s="61" t="s">
        <v>1532</v>
      </c>
      <c r="E2052" s="76" t="s">
        <v>1533</v>
      </c>
      <c r="F2052" s="46">
        <v>46175</v>
      </c>
      <c r="G2052" s="46" t="str">
        <f t="shared" si="218"/>
        <v>林建能2026-6-2</v>
      </c>
      <c r="H2052" s="63" t="s">
        <v>1478</v>
      </c>
      <c r="I2052" s="63" t="s">
        <v>1536</v>
      </c>
      <c r="J2052" s="64"/>
      <c r="K2052" s="64"/>
      <c r="L2052" s="65"/>
      <c r="M2052" s="65"/>
      <c r="N2052" s="65"/>
      <c r="O2052" s="66">
        <v>8</v>
      </c>
      <c r="P2052" s="123"/>
      <c r="Q2052" s="68"/>
      <c r="R2052" s="68"/>
      <c r="S2052" s="68"/>
      <c r="T2052" s="69">
        <f t="shared" si="220"/>
        <v>8</v>
      </c>
      <c r="U2052" s="68"/>
      <c r="V2052" s="70"/>
      <c r="W2052" s="70"/>
      <c r="X2052" s="71">
        <f t="shared" si="221"/>
        <v>8</v>
      </c>
      <c r="Y2052" s="72"/>
      <c r="Z2052" s="70"/>
      <c r="AA2052" s="68">
        <v>2</v>
      </c>
      <c r="AB2052" s="73"/>
      <c r="AC2052" s="70"/>
      <c r="AD2052" s="74"/>
      <c r="AE2052" s="68"/>
      <c r="AF2052" s="75"/>
    </row>
    <row r="2053" ht="28.5" customHeight="1" spans="1:32">
      <c r="A2053" s="61" t="s">
        <v>36</v>
      </c>
      <c r="B2053" s="61" t="s">
        <v>1531</v>
      </c>
      <c r="C2053" s="61" t="s">
        <v>1531</v>
      </c>
      <c r="D2053" s="61" t="s">
        <v>1532</v>
      </c>
      <c r="E2053" s="76" t="s">
        <v>1533</v>
      </c>
      <c r="F2053" s="46">
        <v>46176</v>
      </c>
      <c r="G2053" s="46" t="str">
        <f t="shared" si="218"/>
        <v>林建能2026-6-3</v>
      </c>
      <c r="H2053" s="63" t="s">
        <v>1537</v>
      </c>
      <c r="I2053" s="63" t="s">
        <v>1538</v>
      </c>
      <c r="J2053" s="64"/>
      <c r="K2053" s="64"/>
      <c r="L2053" s="65"/>
      <c r="M2053" s="65"/>
      <c r="N2053" s="65"/>
      <c r="O2053" s="66">
        <v>8</v>
      </c>
      <c r="P2053" s="123"/>
      <c r="Q2053" s="68"/>
      <c r="R2053" s="68"/>
      <c r="S2053" s="68"/>
      <c r="T2053" s="69">
        <f t="shared" si="220"/>
        <v>8</v>
      </c>
      <c r="U2053" s="68"/>
      <c r="V2053" s="70"/>
      <c r="W2053" s="70"/>
      <c r="X2053" s="71">
        <f t="shared" si="221"/>
        <v>8</v>
      </c>
      <c r="Y2053" s="72"/>
      <c r="Z2053" s="70"/>
      <c r="AA2053" s="68">
        <v>2</v>
      </c>
      <c r="AB2053" s="73"/>
      <c r="AC2053" s="70"/>
      <c r="AD2053" s="74"/>
      <c r="AE2053" s="68"/>
      <c r="AF2053" s="75"/>
    </row>
    <row r="2054" ht="28.5" customHeight="1" spans="1:32">
      <c r="A2054" s="61" t="s">
        <v>36</v>
      </c>
      <c r="B2054" s="61" t="s">
        <v>1531</v>
      </c>
      <c r="C2054" s="61" t="s">
        <v>1531</v>
      </c>
      <c r="D2054" s="61" t="s">
        <v>1532</v>
      </c>
      <c r="E2054" s="61" t="s">
        <v>1533</v>
      </c>
      <c r="F2054" s="46">
        <v>46177</v>
      </c>
      <c r="G2054" s="46" t="str">
        <f t="shared" si="218"/>
        <v>林建能2026-6-4</v>
      </c>
      <c r="H2054" s="63" t="s">
        <v>1539</v>
      </c>
      <c r="I2054" s="63" t="s">
        <v>1540</v>
      </c>
      <c r="J2054" s="64"/>
      <c r="K2054" s="64"/>
      <c r="L2054" s="65" t="s">
        <v>136</v>
      </c>
      <c r="M2054" s="65" t="s">
        <v>386</v>
      </c>
      <c r="N2054" s="65"/>
      <c r="O2054" s="66">
        <v>8</v>
      </c>
      <c r="P2054" s="123"/>
      <c r="Q2054" s="68">
        <v>-2</v>
      </c>
      <c r="R2054" s="68"/>
      <c r="S2054" s="68"/>
      <c r="T2054" s="69">
        <f t="shared" si="220"/>
        <v>6</v>
      </c>
      <c r="U2054" s="68"/>
      <c r="V2054" s="70"/>
      <c r="W2054" s="70"/>
      <c r="X2054" s="71">
        <f t="shared" si="221"/>
        <v>6</v>
      </c>
      <c r="Y2054" s="72"/>
      <c r="Z2054" s="70"/>
      <c r="AA2054" s="68">
        <v>2</v>
      </c>
      <c r="AB2054" s="73"/>
      <c r="AC2054" s="70"/>
      <c r="AD2054" s="74"/>
      <c r="AE2054" s="68"/>
      <c r="AF2054" s="75"/>
    </row>
    <row r="2055" ht="28.5" customHeight="1" spans="1:32">
      <c r="A2055" s="61" t="s">
        <v>36</v>
      </c>
      <c r="B2055" s="61" t="s">
        <v>1531</v>
      </c>
      <c r="C2055" s="61" t="s">
        <v>1531</v>
      </c>
      <c r="D2055" s="61" t="s">
        <v>1532</v>
      </c>
      <c r="E2055" s="76" t="s">
        <v>1533</v>
      </c>
      <c r="F2055" s="46">
        <v>46178</v>
      </c>
      <c r="G2055" s="46" t="str">
        <f t="shared" si="218"/>
        <v>林建能2026-6-5</v>
      </c>
      <c r="H2055" s="63" t="s">
        <v>1541</v>
      </c>
      <c r="I2055" s="63" t="s">
        <v>612</v>
      </c>
      <c r="J2055" s="64"/>
      <c r="K2055" s="64"/>
      <c r="L2055" s="65"/>
      <c r="M2055" s="65"/>
      <c r="N2055" s="65"/>
      <c r="O2055" s="66">
        <v>8</v>
      </c>
      <c r="P2055" s="123"/>
      <c r="Q2055" s="68"/>
      <c r="R2055" s="68"/>
      <c r="S2055" s="68"/>
      <c r="T2055" s="69">
        <f t="shared" si="220"/>
        <v>8</v>
      </c>
      <c r="U2055" s="68"/>
      <c r="V2055" s="70"/>
      <c r="W2055" s="70"/>
      <c r="X2055" s="71">
        <f t="shared" si="221"/>
        <v>8</v>
      </c>
      <c r="Y2055" s="72"/>
      <c r="Z2055" s="70"/>
      <c r="AA2055" s="68">
        <v>2</v>
      </c>
      <c r="AB2055" s="73"/>
      <c r="AC2055" s="70"/>
      <c r="AD2055" s="74"/>
      <c r="AE2055" s="68"/>
      <c r="AF2055" s="75"/>
    </row>
    <row r="2056" ht="28.5" customHeight="1" spans="1:32">
      <c r="A2056" s="61" t="s">
        <v>36</v>
      </c>
      <c r="B2056" s="61" t="s">
        <v>1531</v>
      </c>
      <c r="C2056" s="61" t="s">
        <v>1531</v>
      </c>
      <c r="D2056" s="61" t="s">
        <v>1532</v>
      </c>
      <c r="E2056" s="62" t="s">
        <v>1533</v>
      </c>
      <c r="F2056" s="46">
        <v>46179</v>
      </c>
      <c r="G2056" s="46" t="str">
        <f t="shared" si="218"/>
        <v>林建能2026-6-6</v>
      </c>
      <c r="H2056" s="63" t="s">
        <v>1542</v>
      </c>
      <c r="I2056" s="63"/>
      <c r="J2056" s="64"/>
      <c r="K2056" s="64"/>
      <c r="L2056" s="65" t="s">
        <v>245</v>
      </c>
      <c r="M2056" s="65"/>
      <c r="N2056" s="65"/>
      <c r="O2056" s="66">
        <v>8</v>
      </c>
      <c r="P2056" s="123"/>
      <c r="Q2056" s="68">
        <v>-4.5</v>
      </c>
      <c r="R2056" s="68"/>
      <c r="S2056" s="68"/>
      <c r="T2056" s="69">
        <f t="shared" si="220"/>
        <v>3.5</v>
      </c>
      <c r="U2056" s="68"/>
      <c r="V2056" s="70"/>
      <c r="W2056" s="70"/>
      <c r="X2056" s="71">
        <f t="shared" si="221"/>
        <v>3.5</v>
      </c>
      <c r="Y2056" s="72"/>
      <c r="Z2056" s="70"/>
      <c r="AA2056" s="68"/>
      <c r="AB2056" s="73"/>
      <c r="AC2056" s="70"/>
      <c r="AD2056" s="74"/>
      <c r="AE2056" s="68"/>
      <c r="AF2056" s="75"/>
    </row>
    <row r="2057" ht="28.5" customHeight="1" spans="1:32">
      <c r="A2057" s="61" t="s">
        <v>36</v>
      </c>
      <c r="B2057" s="61" t="s">
        <v>1531</v>
      </c>
      <c r="C2057" s="61" t="s">
        <v>1531</v>
      </c>
      <c r="D2057" s="61" t="s">
        <v>1532</v>
      </c>
      <c r="E2057" s="62" t="s">
        <v>1533</v>
      </c>
      <c r="F2057" s="77">
        <v>46180</v>
      </c>
      <c r="G2057" s="46" t="str">
        <f t="shared" si="218"/>
        <v>林建能2026-6-7</v>
      </c>
      <c r="H2057" s="63"/>
      <c r="I2057" s="63"/>
      <c r="J2057" s="64"/>
      <c r="K2057" s="64"/>
      <c r="L2057" s="65"/>
      <c r="M2057" s="65"/>
      <c r="N2057" s="65"/>
      <c r="O2057" s="66"/>
      <c r="P2057" s="123"/>
      <c r="Q2057" s="68"/>
      <c r="R2057" s="68"/>
      <c r="S2057" s="68"/>
      <c r="T2057" s="69">
        <f t="shared" si="220"/>
        <v>0</v>
      </c>
      <c r="U2057" s="68"/>
      <c r="V2057" s="70"/>
      <c r="W2057" s="70"/>
      <c r="X2057" s="71">
        <f t="shared" si="221"/>
        <v>0</v>
      </c>
      <c r="Y2057" s="72"/>
      <c r="Z2057" s="70"/>
      <c r="AA2057" s="68"/>
      <c r="AB2057" s="73"/>
      <c r="AC2057" s="70"/>
      <c r="AD2057" s="74"/>
      <c r="AE2057" s="68"/>
      <c r="AF2057" s="75"/>
    </row>
    <row r="2058" ht="28.5" customHeight="1" spans="1:32">
      <c r="A2058" s="61" t="s">
        <v>36</v>
      </c>
      <c r="B2058" s="61" t="s">
        <v>1531</v>
      </c>
      <c r="C2058" s="61" t="s">
        <v>1531</v>
      </c>
      <c r="D2058" s="61" t="s">
        <v>1532</v>
      </c>
      <c r="E2058" s="76" t="s">
        <v>1533</v>
      </c>
      <c r="F2058" s="46">
        <v>46181</v>
      </c>
      <c r="G2058" s="46" t="str">
        <f t="shared" si="218"/>
        <v>林建能2026-6-8</v>
      </c>
      <c r="H2058" s="63" t="s">
        <v>1543</v>
      </c>
      <c r="I2058" s="63" t="s">
        <v>1544</v>
      </c>
      <c r="J2058" s="64"/>
      <c r="K2058" s="64"/>
      <c r="L2058" s="65"/>
      <c r="M2058" s="65"/>
      <c r="N2058" s="65"/>
      <c r="O2058" s="66">
        <v>8</v>
      </c>
      <c r="P2058" s="123"/>
      <c r="Q2058" s="68"/>
      <c r="R2058" s="68"/>
      <c r="S2058" s="68"/>
      <c r="T2058" s="69">
        <f t="shared" si="220"/>
        <v>8</v>
      </c>
      <c r="U2058" s="68"/>
      <c r="V2058" s="70"/>
      <c r="W2058" s="70"/>
      <c r="X2058" s="71">
        <f t="shared" si="221"/>
        <v>8</v>
      </c>
      <c r="Y2058" s="72"/>
      <c r="Z2058" s="70"/>
      <c r="AA2058" s="68">
        <v>2</v>
      </c>
      <c r="AB2058" s="73"/>
      <c r="AC2058" s="70"/>
      <c r="AD2058" s="74"/>
      <c r="AE2058" s="68"/>
      <c r="AF2058" s="75"/>
    </row>
    <row r="2059" ht="28.5" customHeight="1" spans="1:32">
      <c r="A2059" s="61" t="s">
        <v>36</v>
      </c>
      <c r="B2059" s="61" t="s">
        <v>1531</v>
      </c>
      <c r="C2059" s="61" t="s">
        <v>1531</v>
      </c>
      <c r="D2059" s="61" t="s">
        <v>1532</v>
      </c>
      <c r="E2059" s="76" t="s">
        <v>1533</v>
      </c>
      <c r="F2059" s="78">
        <v>46182</v>
      </c>
      <c r="G2059" s="46" t="str">
        <f t="shared" si="218"/>
        <v>林建能2026-6-9</v>
      </c>
      <c r="H2059" s="63" t="s">
        <v>1545</v>
      </c>
      <c r="I2059" s="63" t="s">
        <v>1546</v>
      </c>
      <c r="J2059" s="64"/>
      <c r="K2059" s="64"/>
      <c r="L2059" s="65"/>
      <c r="M2059" s="65"/>
      <c r="N2059" s="65"/>
      <c r="O2059" s="66">
        <v>8</v>
      </c>
      <c r="P2059" s="123"/>
      <c r="Q2059" s="68"/>
      <c r="R2059" s="68"/>
      <c r="S2059" s="68"/>
      <c r="T2059" s="69">
        <f t="shared" si="220"/>
        <v>8</v>
      </c>
      <c r="U2059" s="68"/>
      <c r="V2059" s="70"/>
      <c r="W2059" s="70"/>
      <c r="X2059" s="71">
        <f t="shared" si="221"/>
        <v>8</v>
      </c>
      <c r="Y2059" s="72"/>
      <c r="Z2059" s="70"/>
      <c r="AA2059" s="68">
        <v>2</v>
      </c>
      <c r="AB2059" s="73"/>
      <c r="AC2059" s="70"/>
      <c r="AD2059" s="74"/>
      <c r="AE2059" s="68"/>
      <c r="AF2059" s="75"/>
    </row>
    <row r="2060" ht="28.5" customHeight="1" spans="1:32">
      <c r="A2060" s="61" t="s">
        <v>36</v>
      </c>
      <c r="B2060" s="61" t="s">
        <v>1531</v>
      </c>
      <c r="C2060" s="61" t="s">
        <v>1531</v>
      </c>
      <c r="D2060" s="61" t="s">
        <v>1532</v>
      </c>
      <c r="E2060" s="76" t="s">
        <v>1533</v>
      </c>
      <c r="F2060" s="46">
        <v>46183</v>
      </c>
      <c r="G2060" s="46" t="str">
        <f t="shared" si="218"/>
        <v>林建能2026-6-10</v>
      </c>
      <c r="H2060" s="63" t="s">
        <v>1547</v>
      </c>
      <c r="I2060" s="63"/>
      <c r="J2060" s="64"/>
      <c r="K2060" s="64"/>
      <c r="L2060" s="65" t="s">
        <v>245</v>
      </c>
      <c r="M2060" s="65"/>
      <c r="N2060" s="65"/>
      <c r="O2060" s="66">
        <v>8</v>
      </c>
      <c r="P2060" s="123"/>
      <c r="Q2060" s="68">
        <v>-4.5</v>
      </c>
      <c r="R2060" s="68"/>
      <c r="S2060" s="68"/>
      <c r="T2060" s="69">
        <f t="shared" si="220"/>
        <v>3.5</v>
      </c>
      <c r="U2060" s="68"/>
      <c r="V2060" s="70"/>
      <c r="W2060" s="70"/>
      <c r="X2060" s="71">
        <f t="shared" si="221"/>
        <v>3.5</v>
      </c>
      <c r="Y2060" s="72">
        <v>1</v>
      </c>
      <c r="Z2060" s="70"/>
      <c r="AA2060" s="68"/>
      <c r="AB2060" s="73"/>
      <c r="AC2060" s="70"/>
      <c r="AD2060" s="74"/>
      <c r="AE2060" s="68"/>
      <c r="AF2060" s="75"/>
    </row>
    <row r="2061" ht="28.5" customHeight="1" spans="1:32">
      <c r="A2061" s="61" t="s">
        <v>36</v>
      </c>
      <c r="B2061" s="61" t="s">
        <v>1531</v>
      </c>
      <c r="C2061" s="61" t="s">
        <v>1531</v>
      </c>
      <c r="D2061" s="61" t="s">
        <v>1532</v>
      </c>
      <c r="E2061" s="76" t="s">
        <v>1533</v>
      </c>
      <c r="F2061" s="46">
        <v>46184</v>
      </c>
      <c r="G2061" s="46" t="str">
        <f t="shared" si="218"/>
        <v>林建能2026-6-11</v>
      </c>
      <c r="H2061" s="63" t="s">
        <v>568</v>
      </c>
      <c r="I2061" s="63" t="s">
        <v>1548</v>
      </c>
      <c r="J2061" s="64"/>
      <c r="K2061" s="64"/>
      <c r="L2061" s="65"/>
      <c r="M2061" s="65"/>
      <c r="N2061" s="65"/>
      <c r="O2061" s="66">
        <v>8</v>
      </c>
      <c r="P2061" s="123"/>
      <c r="Q2061" s="68"/>
      <c r="R2061" s="68"/>
      <c r="S2061" s="68"/>
      <c r="T2061" s="69">
        <f t="shared" si="220"/>
        <v>8</v>
      </c>
      <c r="U2061" s="68"/>
      <c r="V2061" s="70"/>
      <c r="W2061" s="70"/>
      <c r="X2061" s="71">
        <f t="shared" si="221"/>
        <v>8</v>
      </c>
      <c r="Y2061" s="72"/>
      <c r="Z2061" s="70"/>
      <c r="AA2061" s="68">
        <v>2</v>
      </c>
      <c r="AB2061" s="73"/>
      <c r="AC2061" s="70"/>
      <c r="AD2061" s="74"/>
      <c r="AE2061" s="68"/>
      <c r="AF2061" s="75"/>
    </row>
    <row r="2062" ht="28.5" customHeight="1" spans="1:32">
      <c r="A2062" s="61" t="s">
        <v>36</v>
      </c>
      <c r="B2062" s="61" t="s">
        <v>1531</v>
      </c>
      <c r="C2062" s="61" t="s">
        <v>1531</v>
      </c>
      <c r="D2062" s="61" t="s">
        <v>1532</v>
      </c>
      <c r="E2062" s="76" t="s">
        <v>1533</v>
      </c>
      <c r="F2062" s="46">
        <v>46185</v>
      </c>
      <c r="G2062" s="46" t="str">
        <f t="shared" si="218"/>
        <v>林建能2026-6-12</v>
      </c>
      <c r="H2062" s="63" t="s">
        <v>1549</v>
      </c>
      <c r="I2062" s="63" t="s">
        <v>1550</v>
      </c>
      <c r="J2062" s="64"/>
      <c r="K2062" s="64"/>
      <c r="L2062" s="65"/>
      <c r="M2062" s="65"/>
      <c r="N2062" s="65"/>
      <c r="O2062" s="66">
        <v>8</v>
      </c>
      <c r="P2062" s="123"/>
      <c r="Q2062" s="68"/>
      <c r="R2062" s="68"/>
      <c r="S2062" s="68"/>
      <c r="T2062" s="69">
        <f t="shared" si="220"/>
        <v>8</v>
      </c>
      <c r="U2062" s="68"/>
      <c r="V2062" s="70"/>
      <c r="W2062" s="70"/>
      <c r="X2062" s="71">
        <f t="shared" si="221"/>
        <v>8</v>
      </c>
      <c r="Y2062" s="72"/>
      <c r="Z2062" s="70"/>
      <c r="AA2062" s="68">
        <v>2</v>
      </c>
      <c r="AB2062" s="73"/>
      <c r="AC2062" s="70"/>
      <c r="AD2062" s="74"/>
      <c r="AE2062" s="68"/>
      <c r="AF2062" s="75"/>
    </row>
    <row r="2063" ht="28.5" customHeight="1" spans="1:32">
      <c r="A2063" s="61" t="s">
        <v>36</v>
      </c>
      <c r="B2063" s="61" t="s">
        <v>1531</v>
      </c>
      <c r="C2063" s="61" t="s">
        <v>1531</v>
      </c>
      <c r="D2063" s="61" t="s">
        <v>1532</v>
      </c>
      <c r="E2063" s="76" t="s">
        <v>1533</v>
      </c>
      <c r="F2063" s="77">
        <v>46186</v>
      </c>
      <c r="G2063" s="46" t="str">
        <f t="shared" si="218"/>
        <v>林建能2026-6-13</v>
      </c>
      <c r="H2063" s="63"/>
      <c r="I2063" s="63"/>
      <c r="J2063" s="64"/>
      <c r="K2063" s="64"/>
      <c r="L2063" s="65"/>
      <c r="M2063" s="65"/>
      <c r="N2063" s="65"/>
      <c r="O2063" s="66"/>
      <c r="P2063" s="123"/>
      <c r="Q2063" s="68"/>
      <c r="R2063" s="68"/>
      <c r="S2063" s="68"/>
      <c r="T2063" s="69">
        <f t="shared" si="220"/>
        <v>0</v>
      </c>
      <c r="U2063" s="68"/>
      <c r="V2063" s="70"/>
      <c r="W2063" s="70"/>
      <c r="X2063" s="71">
        <f t="shared" si="221"/>
        <v>0</v>
      </c>
      <c r="Y2063" s="72"/>
      <c r="Z2063" s="70"/>
      <c r="AA2063" s="68"/>
      <c r="AB2063" s="73"/>
      <c r="AC2063" s="70"/>
      <c r="AD2063" s="74"/>
      <c r="AE2063" s="68"/>
      <c r="AF2063" s="80"/>
    </row>
    <row r="2064" ht="28.5" customHeight="1" spans="1:32">
      <c r="A2064" s="61" t="s">
        <v>36</v>
      </c>
      <c r="B2064" s="61" t="s">
        <v>1531</v>
      </c>
      <c r="C2064" s="61" t="s">
        <v>1531</v>
      </c>
      <c r="D2064" s="61" t="s">
        <v>1532</v>
      </c>
      <c r="E2064" s="62" t="s">
        <v>1533</v>
      </c>
      <c r="F2064" s="77">
        <v>46187</v>
      </c>
      <c r="G2064" s="46" t="str">
        <f t="shared" si="218"/>
        <v>林建能2026-6-14</v>
      </c>
      <c r="H2064" s="63"/>
      <c r="I2064" s="63"/>
      <c r="J2064" s="64"/>
      <c r="K2064" s="64"/>
      <c r="L2064" s="65"/>
      <c r="M2064" s="65"/>
      <c r="N2064" s="65"/>
      <c r="O2064" s="66"/>
      <c r="P2064" s="123"/>
      <c r="Q2064" s="68"/>
      <c r="R2064" s="68"/>
      <c r="S2064" s="68"/>
      <c r="T2064" s="69">
        <f t="shared" si="220"/>
        <v>0</v>
      </c>
      <c r="U2064" s="68"/>
      <c r="V2064" s="70"/>
      <c r="W2064" s="70"/>
      <c r="X2064" s="71">
        <f t="shared" si="221"/>
        <v>0</v>
      </c>
      <c r="Y2064" s="72"/>
      <c r="Z2064" s="70"/>
      <c r="AA2064" s="68"/>
      <c r="AB2064" s="73"/>
      <c r="AC2064" s="70"/>
      <c r="AD2064" s="74"/>
      <c r="AE2064" s="68"/>
      <c r="AF2064" s="80"/>
    </row>
    <row r="2065" ht="28.5" customHeight="1" spans="1:33">
      <c r="A2065" s="61" t="s">
        <v>36</v>
      </c>
      <c r="B2065" s="61" t="s">
        <v>1531</v>
      </c>
      <c r="C2065" s="61" t="s">
        <v>1531</v>
      </c>
      <c r="D2065" s="61" t="s">
        <v>1532</v>
      </c>
      <c r="E2065" s="76" t="s">
        <v>1533</v>
      </c>
      <c r="F2065" s="46">
        <v>46188</v>
      </c>
      <c r="G2065" s="46" t="str">
        <f t="shared" si="218"/>
        <v>林建能2026-6-15</v>
      </c>
      <c r="H2065" s="63" t="s">
        <v>1551</v>
      </c>
      <c r="I2065" s="63" t="s">
        <v>1552</v>
      </c>
      <c r="J2065" s="64"/>
      <c r="K2065" s="64"/>
      <c r="L2065" s="65"/>
      <c r="M2065" s="65"/>
      <c r="N2065" s="65"/>
      <c r="O2065" s="66">
        <v>8</v>
      </c>
      <c r="P2065" s="123"/>
      <c r="Q2065" s="68"/>
      <c r="R2065" s="68"/>
      <c r="S2065" s="68"/>
      <c r="T2065" s="69">
        <f t="shared" si="220"/>
        <v>8</v>
      </c>
      <c r="U2065" s="68"/>
      <c r="V2065" s="70"/>
      <c r="W2065" s="70"/>
      <c r="X2065" s="71">
        <f t="shared" si="221"/>
        <v>8</v>
      </c>
      <c r="Y2065" s="72"/>
      <c r="Z2065" s="70"/>
      <c r="AA2065" s="68">
        <v>2</v>
      </c>
      <c r="AB2065" s="73"/>
      <c r="AC2065" s="70"/>
      <c r="AD2065" s="74"/>
      <c r="AE2065" s="68"/>
      <c r="AF2065" s="75"/>
    </row>
    <row r="2066" ht="28.5" customHeight="1" spans="1:33">
      <c r="A2066" s="61" t="s">
        <v>36</v>
      </c>
      <c r="B2066" s="61" t="s">
        <v>1531</v>
      </c>
      <c r="C2066" s="61" t="s">
        <v>1531</v>
      </c>
      <c r="D2066" s="61" t="s">
        <v>1532</v>
      </c>
      <c r="E2066" s="62" t="s">
        <v>1533</v>
      </c>
      <c r="F2066" s="46">
        <v>46189</v>
      </c>
      <c r="G2066" s="46" t="str">
        <f t="shared" si="218"/>
        <v>林建能2026-6-16</v>
      </c>
      <c r="H2066" s="63" t="s">
        <v>1553</v>
      </c>
      <c r="I2066" s="63" t="s">
        <v>1554</v>
      </c>
      <c r="J2066" s="64"/>
      <c r="K2066" s="64"/>
      <c r="L2066" s="65"/>
      <c r="M2066" s="65"/>
      <c r="N2066" s="79"/>
      <c r="O2066" s="66">
        <v>8</v>
      </c>
      <c r="P2066" s="98"/>
      <c r="Q2066" s="68"/>
      <c r="R2066" s="68"/>
      <c r="S2066" s="68"/>
      <c r="T2066" s="69">
        <f t="shared" si="220"/>
        <v>8</v>
      </c>
      <c r="U2066" s="68"/>
      <c r="V2066" s="70"/>
      <c r="W2066" s="70"/>
      <c r="X2066" s="71">
        <f t="shared" si="221"/>
        <v>8</v>
      </c>
      <c r="Y2066" s="72"/>
      <c r="Z2066" s="70"/>
      <c r="AA2066" s="68">
        <v>2</v>
      </c>
      <c r="AB2066" s="73"/>
      <c r="AC2066" s="70"/>
      <c r="AD2066" s="74"/>
      <c r="AE2066" s="68"/>
      <c r="AF2066" s="80"/>
    </row>
    <row r="2067" ht="28.5" customHeight="1" spans="1:33">
      <c r="A2067" s="61" t="s">
        <v>36</v>
      </c>
      <c r="B2067" s="61" t="s">
        <v>1531</v>
      </c>
      <c r="C2067" s="61" t="s">
        <v>1531</v>
      </c>
      <c r="D2067" s="61" t="s">
        <v>1532</v>
      </c>
      <c r="E2067" s="76" t="s">
        <v>1533</v>
      </c>
      <c r="F2067" s="46">
        <v>46190</v>
      </c>
      <c r="G2067" s="46" t="str">
        <f t="shared" si="218"/>
        <v>林建能2026-6-17</v>
      </c>
      <c r="H2067" s="63" t="s">
        <v>1555</v>
      </c>
      <c r="I2067" s="63" t="s">
        <v>1556</v>
      </c>
      <c r="J2067" s="64"/>
      <c r="K2067" s="64"/>
      <c r="L2067" s="65"/>
      <c r="M2067" s="65"/>
      <c r="N2067" s="65"/>
      <c r="O2067" s="66">
        <v>8</v>
      </c>
      <c r="P2067" s="123"/>
      <c r="Q2067" s="68"/>
      <c r="R2067" s="68"/>
      <c r="S2067" s="68"/>
      <c r="T2067" s="69">
        <f t="shared" si="220"/>
        <v>8</v>
      </c>
      <c r="U2067" s="68"/>
      <c r="V2067" s="70"/>
      <c r="W2067" s="70"/>
      <c r="X2067" s="71">
        <f t="shared" si="221"/>
        <v>8</v>
      </c>
      <c r="Y2067" s="72"/>
      <c r="Z2067" s="70"/>
      <c r="AA2067" s="68">
        <v>2</v>
      </c>
      <c r="AB2067" s="73"/>
      <c r="AC2067" s="70"/>
      <c r="AD2067" s="74"/>
      <c r="AE2067" s="68"/>
      <c r="AF2067" s="75"/>
    </row>
    <row r="2068" ht="28.5" customHeight="1" spans="1:33">
      <c r="A2068" s="61" t="s">
        <v>36</v>
      </c>
      <c r="B2068" s="61" t="s">
        <v>1531</v>
      </c>
      <c r="C2068" s="61" t="s">
        <v>1531</v>
      </c>
      <c r="D2068" s="61" t="s">
        <v>1532</v>
      </c>
      <c r="E2068" s="76" t="s">
        <v>1533</v>
      </c>
      <c r="F2068" s="46">
        <v>46191</v>
      </c>
      <c r="G2068" s="46" t="str">
        <f t="shared" si="218"/>
        <v>林建能2026-6-18</v>
      </c>
      <c r="H2068" s="63"/>
      <c r="I2068" s="63"/>
      <c r="J2068" s="64"/>
      <c r="K2068" s="64"/>
      <c r="L2068" s="65" t="s">
        <v>73</v>
      </c>
      <c r="M2068" s="65"/>
      <c r="N2068" s="83"/>
      <c r="O2068" s="66">
        <v>8</v>
      </c>
      <c r="P2068" s="123"/>
      <c r="Q2068" s="68">
        <v>-8</v>
      </c>
      <c r="R2068" s="68"/>
      <c r="S2068" s="68"/>
      <c r="T2068" s="69">
        <f t="shared" si="220"/>
        <v>0</v>
      </c>
      <c r="U2068" s="68"/>
      <c r="V2068" s="70"/>
      <c r="W2068" s="70"/>
      <c r="X2068" s="71">
        <f t="shared" si="221"/>
        <v>0</v>
      </c>
      <c r="Y2068" s="72"/>
      <c r="Z2068" s="70"/>
      <c r="AA2068" s="68"/>
      <c r="AB2068" s="73"/>
      <c r="AC2068" s="70"/>
      <c r="AD2068" s="74"/>
      <c r="AE2068" s="68"/>
      <c r="AF2068" s="75"/>
    </row>
    <row r="2069" ht="28.5" customHeight="1" spans="1:33">
      <c r="A2069" s="61" t="s">
        <v>36</v>
      </c>
      <c r="B2069" s="61" t="s">
        <v>1531</v>
      </c>
      <c r="C2069" s="61" t="s">
        <v>1531</v>
      </c>
      <c r="D2069" s="61" t="s">
        <v>1532</v>
      </c>
      <c r="E2069" s="76" t="s">
        <v>1533</v>
      </c>
      <c r="F2069" s="82">
        <v>46192</v>
      </c>
      <c r="G2069" s="46" t="str">
        <f t="shared" si="218"/>
        <v>林建能2026-6-19</v>
      </c>
      <c r="H2069" s="63"/>
      <c r="I2069" s="63"/>
      <c r="J2069" s="64"/>
      <c r="K2069" s="64"/>
      <c r="L2069" s="65"/>
      <c r="M2069" s="65"/>
      <c r="N2069" s="79"/>
      <c r="O2069" s="66"/>
      <c r="P2069" s="123"/>
      <c r="Q2069" s="68"/>
      <c r="R2069" s="68"/>
      <c r="S2069" s="68"/>
      <c r="T2069" s="69">
        <f t="shared" si="220"/>
        <v>0</v>
      </c>
      <c r="U2069" s="68"/>
      <c r="V2069" s="70"/>
      <c r="W2069" s="70"/>
      <c r="X2069" s="71">
        <f t="shared" si="221"/>
        <v>0</v>
      </c>
      <c r="Y2069" s="72"/>
      <c r="Z2069" s="70"/>
      <c r="AA2069" s="68"/>
      <c r="AB2069" s="73">
        <v>8</v>
      </c>
      <c r="AC2069" s="70"/>
      <c r="AD2069" s="74"/>
      <c r="AE2069" s="68"/>
      <c r="AF2069" s="75"/>
    </row>
    <row r="2070" ht="28.5" customHeight="1" spans="1:33">
      <c r="A2070" s="61" t="s">
        <v>36</v>
      </c>
      <c r="B2070" s="61" t="s">
        <v>1531</v>
      </c>
      <c r="C2070" s="61" t="s">
        <v>1531</v>
      </c>
      <c r="D2070" s="61" t="s">
        <v>1532</v>
      </c>
      <c r="E2070" s="76" t="s">
        <v>1533</v>
      </c>
      <c r="F2070" s="77">
        <v>46193</v>
      </c>
      <c r="G2070" s="46" t="str">
        <f t="shared" si="218"/>
        <v>林建能2026-6-20</v>
      </c>
      <c r="H2070" s="63"/>
      <c r="I2070" s="63"/>
      <c r="J2070" s="64"/>
      <c r="K2070" s="64"/>
      <c r="L2070" s="65"/>
      <c r="M2070" s="65"/>
      <c r="N2070" s="65"/>
      <c r="O2070" s="66"/>
      <c r="P2070" s="123"/>
      <c r="Q2070" s="68"/>
      <c r="R2070" s="68"/>
      <c r="S2070" s="68"/>
      <c r="T2070" s="69">
        <f t="shared" si="220"/>
        <v>0</v>
      </c>
      <c r="U2070" s="68"/>
      <c r="V2070" s="70"/>
      <c r="W2070" s="70"/>
      <c r="X2070" s="71">
        <f t="shared" si="221"/>
        <v>0</v>
      </c>
      <c r="Y2070" s="72"/>
      <c r="Z2070" s="70"/>
      <c r="AA2070" s="68"/>
      <c r="AB2070" s="73"/>
      <c r="AC2070" s="70"/>
      <c r="AD2070" s="74"/>
      <c r="AE2070" s="68"/>
      <c r="AF2070" s="75"/>
    </row>
    <row r="2071" ht="28.5" customHeight="1" spans="1:33">
      <c r="A2071" s="61" t="s">
        <v>36</v>
      </c>
      <c r="B2071" s="61" t="s">
        <v>1531</v>
      </c>
      <c r="C2071" s="61" t="s">
        <v>1531</v>
      </c>
      <c r="D2071" s="61" t="s">
        <v>1532</v>
      </c>
      <c r="E2071" s="62" t="s">
        <v>1533</v>
      </c>
      <c r="F2071" s="46">
        <v>46194</v>
      </c>
      <c r="G2071" s="46" t="str">
        <f t="shared" si="218"/>
        <v>林建能2026-6-21</v>
      </c>
      <c r="H2071" s="63" t="s">
        <v>1557</v>
      </c>
      <c r="I2071" s="63"/>
      <c r="J2071" s="64"/>
      <c r="K2071" s="64"/>
      <c r="L2071" s="65" t="s">
        <v>245</v>
      </c>
      <c r="M2071" s="65"/>
      <c r="N2071" s="65"/>
      <c r="O2071" s="66">
        <v>8</v>
      </c>
      <c r="P2071" s="123"/>
      <c r="Q2071" s="68">
        <v>-4.5</v>
      </c>
      <c r="R2071" s="68"/>
      <c r="S2071" s="68"/>
      <c r="T2071" s="69">
        <f t="shared" si="220"/>
        <v>3.5</v>
      </c>
      <c r="U2071" s="68"/>
      <c r="V2071" s="70"/>
      <c r="W2071" s="70"/>
      <c r="X2071" s="71">
        <f t="shared" si="221"/>
        <v>3.5</v>
      </c>
      <c r="Y2071" s="72"/>
      <c r="Z2071" s="70"/>
      <c r="AA2071" s="68"/>
      <c r="AB2071" s="73"/>
      <c r="AC2071" s="70"/>
      <c r="AD2071" s="74"/>
      <c r="AE2071" s="68"/>
      <c r="AF2071" s="75"/>
    </row>
    <row r="2072" ht="28.5" customHeight="1" spans="1:33">
      <c r="A2072" s="61" t="s">
        <v>36</v>
      </c>
      <c r="B2072" s="61" t="s">
        <v>1531</v>
      </c>
      <c r="C2072" s="61" t="s">
        <v>1531</v>
      </c>
      <c r="D2072" s="61" t="s">
        <v>1532</v>
      </c>
      <c r="E2072" s="76" t="s">
        <v>1533</v>
      </c>
      <c r="F2072" s="46">
        <v>46195</v>
      </c>
      <c r="G2072" s="46" t="str">
        <f t="shared" si="218"/>
        <v>林建能2026-6-22</v>
      </c>
      <c r="H2072" s="63"/>
      <c r="I2072" s="63"/>
      <c r="J2072" s="64"/>
      <c r="K2072" s="64"/>
      <c r="L2072" s="65"/>
      <c r="M2072" s="65"/>
      <c r="N2072" s="65"/>
      <c r="O2072" s="66"/>
      <c r="P2072" s="123"/>
      <c r="Q2072" s="68"/>
      <c r="R2072" s="68"/>
      <c r="S2072" s="68"/>
      <c r="T2072" s="69">
        <f t="shared" si="220"/>
        <v>0</v>
      </c>
      <c r="U2072" s="68"/>
      <c r="V2072" s="70"/>
      <c r="W2072" s="70"/>
      <c r="X2072" s="71">
        <f t="shared" si="221"/>
        <v>0</v>
      </c>
      <c r="Y2072" s="72"/>
      <c r="Z2072" s="70"/>
      <c r="AA2072" s="68"/>
      <c r="AB2072" s="73"/>
      <c r="AC2072" s="70"/>
      <c r="AD2072" s="74"/>
      <c r="AE2072" s="68"/>
      <c r="AF2072" s="75"/>
    </row>
    <row r="2073" ht="28.5" customHeight="1" spans="1:33">
      <c r="A2073" s="61" t="s">
        <v>36</v>
      </c>
      <c r="B2073" s="61" t="s">
        <v>1531</v>
      </c>
      <c r="C2073" s="61" t="s">
        <v>1531</v>
      </c>
      <c r="D2073" s="61" t="s">
        <v>1532</v>
      </c>
      <c r="E2073" s="76" t="s">
        <v>1533</v>
      </c>
      <c r="F2073" s="46">
        <v>46196</v>
      </c>
      <c r="G2073" s="46" t="str">
        <f t="shared" si="218"/>
        <v>林建能2026-6-23</v>
      </c>
      <c r="H2073" s="63"/>
      <c r="I2073" s="63"/>
      <c r="J2073" s="64"/>
      <c r="K2073" s="64"/>
      <c r="L2073" s="65"/>
      <c r="M2073" s="65"/>
      <c r="N2073" s="65"/>
      <c r="O2073" s="66"/>
      <c r="P2073" s="123"/>
      <c r="Q2073" s="68"/>
      <c r="R2073" s="68"/>
      <c r="S2073" s="68"/>
      <c r="T2073" s="69">
        <f t="shared" si="220"/>
        <v>0</v>
      </c>
      <c r="U2073" s="68"/>
      <c r="V2073" s="70"/>
      <c r="W2073" s="70"/>
      <c r="X2073" s="71">
        <f t="shared" si="221"/>
        <v>0</v>
      </c>
      <c r="Y2073" s="72"/>
      <c r="Z2073" s="70"/>
      <c r="AA2073" s="68"/>
      <c r="AB2073" s="73"/>
      <c r="AC2073" s="70"/>
      <c r="AD2073" s="74"/>
      <c r="AE2073" s="68"/>
      <c r="AF2073" s="75"/>
    </row>
    <row r="2074" ht="28.5" customHeight="1" spans="1:33">
      <c r="A2074" s="61" t="s">
        <v>36</v>
      </c>
      <c r="B2074" s="61" t="s">
        <v>1531</v>
      </c>
      <c r="C2074" s="61" t="s">
        <v>1531</v>
      </c>
      <c r="D2074" s="61" t="s">
        <v>1532</v>
      </c>
      <c r="E2074" s="62" t="s">
        <v>1533</v>
      </c>
      <c r="F2074" s="46">
        <v>46197</v>
      </c>
      <c r="G2074" s="46" t="str">
        <f t="shared" si="218"/>
        <v>林建能2026-6-24</v>
      </c>
      <c r="H2074" s="63"/>
      <c r="I2074" s="63"/>
      <c r="J2074" s="64"/>
      <c r="K2074" s="64"/>
      <c r="L2074" s="65"/>
      <c r="M2074" s="65"/>
      <c r="N2074" s="79"/>
      <c r="O2074" s="66"/>
      <c r="P2074" s="123"/>
      <c r="Q2074" s="68"/>
      <c r="R2074" s="68"/>
      <c r="S2074" s="68"/>
      <c r="T2074" s="69">
        <f t="shared" si="220"/>
        <v>0</v>
      </c>
      <c r="U2074" s="68"/>
      <c r="V2074" s="70"/>
      <c r="W2074" s="70"/>
      <c r="X2074" s="71">
        <f t="shared" si="221"/>
        <v>0</v>
      </c>
      <c r="Y2074" s="72"/>
      <c r="Z2074" s="70"/>
      <c r="AA2074" s="68"/>
      <c r="AB2074" s="73"/>
      <c r="AC2074" s="70"/>
      <c r="AD2074" s="74"/>
      <c r="AE2074" s="68"/>
      <c r="AF2074" s="75"/>
    </row>
    <row r="2075" ht="28.5" customHeight="1" spans="1:33">
      <c r="A2075" s="61" t="s">
        <v>36</v>
      </c>
      <c r="B2075" s="61" t="s">
        <v>1531</v>
      </c>
      <c r="C2075" s="61" t="s">
        <v>1531</v>
      </c>
      <c r="D2075" s="61" t="s">
        <v>1532</v>
      </c>
      <c r="E2075" s="76" t="s">
        <v>1533</v>
      </c>
      <c r="F2075" s="46">
        <v>46198</v>
      </c>
      <c r="G2075" s="46" t="str">
        <f t="shared" si="218"/>
        <v>林建能2026-6-25</v>
      </c>
      <c r="H2075" s="63"/>
      <c r="I2075" s="63"/>
      <c r="J2075" s="64"/>
      <c r="K2075" s="64"/>
      <c r="L2075" s="65"/>
      <c r="M2075" s="65"/>
      <c r="N2075" s="65"/>
      <c r="O2075" s="66"/>
      <c r="P2075" s="123"/>
      <c r="Q2075" s="68"/>
      <c r="R2075" s="68"/>
      <c r="S2075" s="68"/>
      <c r="T2075" s="69">
        <f t="shared" si="220"/>
        <v>0</v>
      </c>
      <c r="U2075" s="68"/>
      <c r="V2075" s="70"/>
      <c r="W2075" s="70"/>
      <c r="X2075" s="71">
        <f t="shared" si="221"/>
        <v>0</v>
      </c>
      <c r="Y2075" s="72"/>
      <c r="Z2075" s="70"/>
      <c r="AA2075" s="68"/>
      <c r="AB2075" s="73"/>
      <c r="AC2075" s="70"/>
      <c r="AD2075" s="74"/>
      <c r="AE2075" s="68"/>
      <c r="AF2075" s="75"/>
    </row>
    <row r="2076" ht="28.5" customHeight="1" spans="1:33">
      <c r="A2076" s="61" t="s">
        <v>36</v>
      </c>
      <c r="B2076" s="61" t="s">
        <v>1531</v>
      </c>
      <c r="C2076" s="61" t="s">
        <v>1531</v>
      </c>
      <c r="D2076" s="61" t="s">
        <v>1532</v>
      </c>
      <c r="E2076" s="76" t="s">
        <v>1533</v>
      </c>
      <c r="F2076" s="46">
        <v>46199</v>
      </c>
      <c r="G2076" s="46" t="str">
        <f t="shared" si="218"/>
        <v>林建能2026-6-26</v>
      </c>
      <c r="H2076" s="63"/>
      <c r="I2076" s="63"/>
      <c r="J2076" s="64"/>
      <c r="K2076" s="64"/>
      <c r="L2076" s="65"/>
      <c r="M2076" s="65"/>
      <c r="N2076" s="65"/>
      <c r="O2076" s="66"/>
      <c r="P2076" s="123"/>
      <c r="Q2076" s="68"/>
      <c r="R2076" s="68"/>
      <c r="S2076" s="68"/>
      <c r="T2076" s="69">
        <f t="shared" si="220"/>
        <v>0</v>
      </c>
      <c r="U2076" s="68"/>
      <c r="V2076" s="70"/>
      <c r="W2076" s="70"/>
      <c r="X2076" s="71">
        <f t="shared" si="221"/>
        <v>0</v>
      </c>
      <c r="Y2076" s="72"/>
      <c r="Z2076" s="70"/>
      <c r="AA2076" s="68"/>
      <c r="AB2076" s="73"/>
      <c r="AC2076" s="70"/>
      <c r="AD2076" s="74"/>
      <c r="AE2076" s="68"/>
      <c r="AF2076" s="75"/>
    </row>
    <row r="2077" ht="28.5" customHeight="1" spans="1:33">
      <c r="A2077" s="61" t="s">
        <v>36</v>
      </c>
      <c r="B2077" s="61" t="s">
        <v>1531</v>
      </c>
      <c r="C2077" s="61" t="s">
        <v>1531</v>
      </c>
      <c r="D2077" s="61" t="s">
        <v>1532</v>
      </c>
      <c r="E2077" s="76" t="s">
        <v>1533</v>
      </c>
      <c r="F2077" s="46">
        <v>46200</v>
      </c>
      <c r="G2077" s="46" t="str">
        <f t="shared" si="218"/>
        <v>林建能2026-6-27</v>
      </c>
      <c r="H2077" s="63"/>
      <c r="I2077" s="63"/>
      <c r="J2077" s="64"/>
      <c r="K2077" s="64"/>
      <c r="L2077" s="65"/>
      <c r="M2077" s="65"/>
      <c r="N2077" s="79"/>
      <c r="O2077" s="66"/>
      <c r="P2077" s="123"/>
      <c r="Q2077" s="68"/>
      <c r="R2077" s="68"/>
      <c r="S2077" s="68"/>
      <c r="T2077" s="69">
        <f t="shared" si="220"/>
        <v>0</v>
      </c>
      <c r="U2077" s="68"/>
      <c r="V2077" s="70"/>
      <c r="W2077" s="70"/>
      <c r="X2077" s="71">
        <f t="shared" si="221"/>
        <v>0</v>
      </c>
      <c r="Y2077" s="72"/>
      <c r="Z2077" s="70"/>
      <c r="AA2077" s="68"/>
      <c r="AB2077" s="73"/>
      <c r="AC2077" s="70"/>
      <c r="AD2077" s="74"/>
      <c r="AE2077" s="68"/>
      <c r="AF2077" s="75"/>
    </row>
    <row r="2078" ht="28.5" customHeight="1" spans="1:33">
      <c r="A2078" s="61" t="s">
        <v>36</v>
      </c>
      <c r="B2078" s="61" t="s">
        <v>1531</v>
      </c>
      <c r="C2078" s="61" t="s">
        <v>1531</v>
      </c>
      <c r="D2078" s="61" t="s">
        <v>1532</v>
      </c>
      <c r="E2078" s="62" t="s">
        <v>1533</v>
      </c>
      <c r="F2078" s="46">
        <v>46201</v>
      </c>
      <c r="G2078" s="46" t="str">
        <f t="shared" si="218"/>
        <v>林建能2026-6-28</v>
      </c>
      <c r="H2078" s="63"/>
      <c r="I2078" s="63"/>
      <c r="J2078" s="64"/>
      <c r="K2078" s="64"/>
      <c r="L2078" s="65"/>
      <c r="M2078" s="65"/>
      <c r="N2078" s="65"/>
      <c r="O2078" s="66"/>
      <c r="P2078" s="123"/>
      <c r="Q2078" s="68"/>
      <c r="R2078" s="68"/>
      <c r="S2078" s="68"/>
      <c r="T2078" s="69">
        <f t="shared" si="220"/>
        <v>0</v>
      </c>
      <c r="U2078" s="68"/>
      <c r="V2078" s="70"/>
      <c r="W2078" s="70"/>
      <c r="X2078" s="71">
        <f t="shared" si="221"/>
        <v>0</v>
      </c>
      <c r="Y2078" s="72"/>
      <c r="Z2078" s="70"/>
      <c r="AA2078" s="68"/>
      <c r="AB2078" s="73"/>
      <c r="AC2078" s="70"/>
      <c r="AD2078" s="74"/>
      <c r="AE2078" s="68"/>
      <c r="AF2078" s="75"/>
    </row>
    <row r="2079" ht="28.5" customHeight="1" spans="1:33">
      <c r="A2079" s="61" t="s">
        <v>36</v>
      </c>
      <c r="B2079" s="61" t="s">
        <v>1531</v>
      </c>
      <c r="C2079" s="61" t="s">
        <v>1531</v>
      </c>
      <c r="D2079" s="61" t="s">
        <v>1532</v>
      </c>
      <c r="E2079" s="76" t="s">
        <v>1533</v>
      </c>
      <c r="F2079" s="46">
        <v>46202</v>
      </c>
      <c r="G2079" s="46" t="str">
        <f t="shared" si="218"/>
        <v>林建能2026-6-29</v>
      </c>
      <c r="H2079" s="63"/>
      <c r="I2079" s="63"/>
      <c r="J2079" s="64"/>
      <c r="K2079" s="64"/>
      <c r="L2079" s="65"/>
      <c r="M2079" s="65"/>
      <c r="N2079" s="79"/>
      <c r="O2079" s="66"/>
      <c r="P2079" s="123"/>
      <c r="Q2079" s="68"/>
      <c r="R2079" s="68"/>
      <c r="S2079" s="68"/>
      <c r="T2079" s="69">
        <f t="shared" si="220"/>
        <v>0</v>
      </c>
      <c r="U2079" s="68"/>
      <c r="V2079" s="70"/>
      <c r="W2079" s="70"/>
      <c r="X2079" s="71">
        <f t="shared" si="221"/>
        <v>0</v>
      </c>
      <c r="Y2079" s="72"/>
      <c r="Z2079" s="70"/>
      <c r="AA2079" s="68"/>
      <c r="AB2079" s="73"/>
      <c r="AC2079" s="70"/>
      <c r="AD2079" s="74"/>
      <c r="AE2079" s="68"/>
      <c r="AF2079" s="75"/>
    </row>
    <row r="2080" s="3" customFormat="1" ht="28.5" customHeight="1" spans="1:33">
      <c r="A2080" s="61" t="s">
        <v>36</v>
      </c>
      <c r="B2080" s="61" t="s">
        <v>1531</v>
      </c>
      <c r="C2080" s="61" t="s">
        <v>1531</v>
      </c>
      <c r="D2080" s="61" t="s">
        <v>1532</v>
      </c>
      <c r="E2080" s="76" t="s">
        <v>1533</v>
      </c>
      <c r="F2080" s="46">
        <v>46203</v>
      </c>
      <c r="G2080" s="46" t="str">
        <f t="shared" si="218"/>
        <v>林建能2026-6-30</v>
      </c>
      <c r="H2080" s="63"/>
      <c r="I2080" s="63"/>
      <c r="J2080" s="64"/>
      <c r="K2080" s="64"/>
      <c r="L2080" s="65"/>
      <c r="M2080" s="65"/>
      <c r="N2080" s="79"/>
      <c r="O2080" s="66"/>
      <c r="P2080" s="123"/>
      <c r="Q2080" s="68"/>
      <c r="R2080" s="68"/>
      <c r="S2080" s="68"/>
      <c r="T2080" s="69">
        <f t="shared" si="220"/>
        <v>0</v>
      </c>
      <c r="U2080" s="68"/>
      <c r="V2080" s="70"/>
      <c r="W2080" s="70"/>
      <c r="X2080" s="71">
        <f t="shared" si="221"/>
        <v>0</v>
      </c>
      <c r="Y2080" s="72"/>
      <c r="Z2080" s="70"/>
      <c r="AA2080" s="68"/>
      <c r="AB2080" s="73"/>
      <c r="AC2080" s="70"/>
      <c r="AD2080" s="74"/>
      <c r="AE2080" s="68"/>
      <c r="AF2080" s="75"/>
      <c r="AG2080" s="15"/>
    </row>
    <row r="2081" s="3" customFormat="1" ht="28.5" customHeight="1" spans="1:33">
      <c r="A2081" s="61" t="s">
        <v>36</v>
      </c>
      <c r="B2081" s="61" t="s">
        <v>1531</v>
      </c>
      <c r="C2081" s="61" t="s">
        <v>1531</v>
      </c>
      <c r="D2081" s="61" t="s">
        <v>1532</v>
      </c>
      <c r="E2081" s="76" t="s">
        <v>1533</v>
      </c>
      <c r="F2081" s="46">
        <v>46204</v>
      </c>
      <c r="G2081" s="46" t="str">
        <f t="shared" si="218"/>
        <v>林建能2026-7-1</v>
      </c>
      <c r="H2081" s="63"/>
      <c r="I2081" s="63"/>
      <c r="J2081" s="64"/>
      <c r="K2081" s="64"/>
      <c r="L2081" s="65"/>
      <c r="M2081" s="65"/>
      <c r="N2081" s="65"/>
      <c r="O2081" s="66"/>
      <c r="P2081" s="123"/>
      <c r="Q2081" s="68"/>
      <c r="R2081" s="68"/>
      <c r="S2081" s="68"/>
      <c r="T2081" s="69">
        <f t="shared" si="220"/>
        <v>0</v>
      </c>
      <c r="U2081" s="68"/>
      <c r="V2081" s="70"/>
      <c r="W2081" s="70"/>
      <c r="X2081" s="71">
        <f t="shared" si="221"/>
        <v>0</v>
      </c>
      <c r="Y2081" s="72"/>
      <c r="Z2081" s="70"/>
      <c r="AA2081" s="68"/>
      <c r="AB2081" s="73"/>
      <c r="AC2081" s="70"/>
      <c r="AD2081" s="74"/>
      <c r="AE2081" s="68"/>
      <c r="AF2081" s="75"/>
      <c r="AG2081" s="15"/>
    </row>
    <row r="2082" ht="28.5" customHeight="1" spans="1:33">
      <c r="A2082" s="84" t="s">
        <v>36</v>
      </c>
      <c r="B2082" s="84" t="s">
        <v>1531</v>
      </c>
      <c r="C2082" s="84" t="s">
        <v>1531</v>
      </c>
      <c r="D2082" s="84" t="s">
        <v>1532</v>
      </c>
      <c r="E2082" s="85" t="s">
        <v>1533</v>
      </c>
      <c r="F2082" s="86">
        <v>46235</v>
      </c>
      <c r="G2082" s="46" t="str">
        <f t="shared" si="218"/>
        <v>林建能2026-8-1</v>
      </c>
      <c r="H2082" s="63"/>
      <c r="I2082" s="63"/>
      <c r="J2082" s="64"/>
      <c r="K2082" s="64"/>
      <c r="L2082" s="65"/>
      <c r="M2082" s="65"/>
      <c r="N2082" s="91"/>
      <c r="O2082" s="66"/>
      <c r="P2082" s="87"/>
      <c r="Q2082" s="87"/>
      <c r="R2082" s="87"/>
      <c r="S2082" s="87"/>
      <c r="T2082" s="69">
        <f t="shared" si="220"/>
        <v>0</v>
      </c>
      <c r="U2082" s="87"/>
      <c r="V2082" s="87"/>
      <c r="W2082" s="87"/>
      <c r="X2082" s="71">
        <f t="shared" si="221"/>
        <v>0</v>
      </c>
      <c r="Y2082" s="88"/>
      <c r="Z2082" s="87"/>
      <c r="AA2082" s="87"/>
      <c r="AB2082" s="87"/>
      <c r="AC2082" s="87"/>
      <c r="AD2082" s="89"/>
      <c r="AE2082" s="87"/>
      <c r="AF2082" s="90"/>
    </row>
    <row r="2083" ht="28.5" customHeight="1" spans="1:33">
      <c r="A2083" s="44" t="s">
        <v>36</v>
      </c>
      <c r="B2083" s="44" t="s">
        <v>1531</v>
      </c>
      <c r="C2083" s="44" t="s">
        <v>1531</v>
      </c>
      <c r="D2083" s="44" t="s">
        <v>1558</v>
      </c>
      <c r="E2083" s="44" t="s">
        <v>1559</v>
      </c>
      <c r="F2083" s="45">
        <v>46173</v>
      </c>
      <c r="G2083" s="46" t="str">
        <f t="shared" si="218"/>
        <v>郑尚杰2026-5-31</v>
      </c>
      <c r="H2083" s="112"/>
      <c r="I2083" s="112"/>
      <c r="J2083" s="113"/>
      <c r="K2083" s="113"/>
      <c r="L2083" s="113"/>
      <c r="M2083" s="114"/>
      <c r="N2083" s="114"/>
      <c r="O2083" s="115">
        <f t="shared" ref="O2083:AE2083" si="222">SUM(O2084:O2115)</f>
        <v>136</v>
      </c>
      <c r="P2083" s="116">
        <f t="shared" si="222"/>
        <v>0</v>
      </c>
      <c r="Q2083" s="117">
        <f t="shared" si="222"/>
        <v>0</v>
      </c>
      <c r="R2083" s="117">
        <f t="shared" si="222"/>
        <v>0</v>
      </c>
      <c r="S2083" s="53">
        <f t="shared" si="222"/>
        <v>0</v>
      </c>
      <c r="T2083" s="118">
        <f t="shared" si="222"/>
        <v>136</v>
      </c>
      <c r="U2083" s="55">
        <f t="shared" si="222"/>
        <v>0</v>
      </c>
      <c r="V2083" s="118">
        <f t="shared" si="222"/>
        <v>2.5</v>
      </c>
      <c r="W2083" s="118">
        <f t="shared" si="222"/>
        <v>0</v>
      </c>
      <c r="X2083" s="119">
        <f t="shared" si="222"/>
        <v>138.5</v>
      </c>
      <c r="Y2083" s="120">
        <f t="shared" si="222"/>
        <v>1</v>
      </c>
      <c r="Z2083" s="118">
        <f t="shared" si="222"/>
        <v>0</v>
      </c>
      <c r="AA2083" s="121">
        <f t="shared" si="222"/>
        <v>0</v>
      </c>
      <c r="AB2083" s="118">
        <f t="shared" si="222"/>
        <v>8</v>
      </c>
      <c r="AC2083" s="118">
        <f t="shared" si="222"/>
        <v>0</v>
      </c>
      <c r="AD2083" s="122">
        <f t="shared" si="222"/>
        <v>0</v>
      </c>
      <c r="AE2083" s="121">
        <f t="shared" si="222"/>
        <v>0</v>
      </c>
      <c r="AF2083" s="60"/>
    </row>
    <row r="2084" ht="28.5" customHeight="1" spans="1:33">
      <c r="A2084" s="61" t="s">
        <v>36</v>
      </c>
      <c r="B2084" s="61" t="s">
        <v>1531</v>
      </c>
      <c r="C2084" s="61" t="s">
        <v>1531</v>
      </c>
      <c r="D2084" s="61" t="s">
        <v>1558</v>
      </c>
      <c r="E2084" s="62" t="s">
        <v>1559</v>
      </c>
      <c r="F2084" s="46">
        <v>46174</v>
      </c>
      <c r="G2084" s="46" t="str">
        <f t="shared" si="218"/>
        <v>郑尚杰2026-6-1</v>
      </c>
      <c r="H2084" s="63" t="s">
        <v>1560</v>
      </c>
      <c r="I2084" s="63"/>
      <c r="J2084" s="64"/>
      <c r="K2084" s="64"/>
      <c r="L2084" s="65"/>
      <c r="M2084" s="65"/>
      <c r="N2084" s="65"/>
      <c r="O2084" s="66">
        <v>8</v>
      </c>
      <c r="P2084" s="123"/>
      <c r="Q2084" s="68"/>
      <c r="R2084" s="68"/>
      <c r="S2084" s="68"/>
      <c r="T2084" s="69">
        <f t="shared" ref="T2084:T2115" si="223">SUM(O2084:S2084)</f>
        <v>8</v>
      </c>
      <c r="U2084" s="68"/>
      <c r="V2084" s="70"/>
      <c r="W2084" s="70"/>
      <c r="X2084" s="71">
        <f t="shared" ref="X2084:X2115" si="224">SUM(T2084:W2084)</f>
        <v>8</v>
      </c>
      <c r="Y2084" s="72"/>
      <c r="Z2084" s="70"/>
      <c r="AA2084" s="68"/>
      <c r="AB2084" s="73"/>
      <c r="AC2084" s="70"/>
      <c r="AD2084" s="74"/>
      <c r="AE2084" s="68"/>
      <c r="AF2084" s="75"/>
    </row>
    <row r="2085" ht="28.5" customHeight="1" spans="1:33">
      <c r="A2085" s="61" t="s">
        <v>36</v>
      </c>
      <c r="B2085" s="61" t="s">
        <v>1531</v>
      </c>
      <c r="C2085" s="61" t="s">
        <v>1531</v>
      </c>
      <c r="D2085" s="61" t="s">
        <v>1558</v>
      </c>
      <c r="E2085" s="62" t="s">
        <v>1559</v>
      </c>
      <c r="F2085" s="46">
        <v>46175</v>
      </c>
      <c r="G2085" s="46" t="str">
        <f t="shared" ref="G2085:G2148" si="225">E2085&amp;TEXT(MID(F2085,1,5),"YYYY-m-d")</f>
        <v>郑尚杰2026-6-2</v>
      </c>
      <c r="H2085" s="63" t="s">
        <v>1561</v>
      </c>
      <c r="I2085" s="63"/>
      <c r="J2085" s="64"/>
      <c r="K2085" s="64"/>
      <c r="L2085" s="65"/>
      <c r="M2085" s="65"/>
      <c r="N2085" s="65"/>
      <c r="O2085" s="66">
        <v>8</v>
      </c>
      <c r="P2085" s="123"/>
      <c r="Q2085" s="68"/>
      <c r="R2085" s="68"/>
      <c r="S2085" s="68"/>
      <c r="T2085" s="69">
        <f t="shared" si="223"/>
        <v>8</v>
      </c>
      <c r="U2085" s="68"/>
      <c r="V2085" s="70"/>
      <c r="W2085" s="70"/>
      <c r="X2085" s="71">
        <f t="shared" si="224"/>
        <v>8</v>
      </c>
      <c r="Y2085" s="72"/>
      <c r="Z2085" s="70"/>
      <c r="AA2085" s="68"/>
      <c r="AB2085" s="73"/>
      <c r="AC2085" s="70"/>
      <c r="AD2085" s="74"/>
      <c r="AE2085" s="68"/>
      <c r="AF2085" s="75"/>
    </row>
    <row r="2086" ht="28.5" customHeight="1" spans="1:33">
      <c r="A2086" s="61" t="s">
        <v>36</v>
      </c>
      <c r="B2086" s="61" t="s">
        <v>1531</v>
      </c>
      <c r="C2086" s="61" t="s">
        <v>1531</v>
      </c>
      <c r="D2086" s="61" t="s">
        <v>1558</v>
      </c>
      <c r="E2086" s="62" t="s">
        <v>1559</v>
      </c>
      <c r="F2086" s="46">
        <v>46176</v>
      </c>
      <c r="G2086" s="46" t="str">
        <f t="shared" si="225"/>
        <v>郑尚杰2026-6-3</v>
      </c>
      <c r="H2086" s="63" t="s">
        <v>974</v>
      </c>
      <c r="I2086" s="63"/>
      <c r="J2086" s="64"/>
      <c r="K2086" s="64"/>
      <c r="L2086" s="65"/>
      <c r="M2086" s="65"/>
      <c r="N2086" s="65"/>
      <c r="O2086" s="66">
        <v>8</v>
      </c>
      <c r="P2086" s="123"/>
      <c r="Q2086" s="68"/>
      <c r="R2086" s="68"/>
      <c r="S2086" s="68"/>
      <c r="T2086" s="69">
        <f t="shared" si="223"/>
        <v>8</v>
      </c>
      <c r="U2086" s="68"/>
      <c r="V2086" s="70"/>
      <c r="W2086" s="70"/>
      <c r="X2086" s="71">
        <f t="shared" si="224"/>
        <v>8</v>
      </c>
      <c r="Y2086" s="72"/>
      <c r="Z2086" s="70"/>
      <c r="AA2086" s="68"/>
      <c r="AB2086" s="73"/>
      <c r="AC2086" s="70"/>
      <c r="AD2086" s="74"/>
      <c r="AE2086" s="68"/>
      <c r="AF2086" s="75"/>
    </row>
    <row r="2087" ht="28.5" customHeight="1" spans="1:33">
      <c r="A2087" s="61" t="s">
        <v>36</v>
      </c>
      <c r="B2087" s="61" t="s">
        <v>1531</v>
      </c>
      <c r="C2087" s="61" t="s">
        <v>1531</v>
      </c>
      <c r="D2087" s="61" t="s">
        <v>1558</v>
      </c>
      <c r="E2087" s="61" t="s">
        <v>1559</v>
      </c>
      <c r="F2087" s="46">
        <v>46177</v>
      </c>
      <c r="G2087" s="46" t="str">
        <f t="shared" si="225"/>
        <v>郑尚杰2026-6-4</v>
      </c>
      <c r="H2087" s="63" t="s">
        <v>169</v>
      </c>
      <c r="I2087" s="63"/>
      <c r="J2087" s="64"/>
      <c r="K2087" s="64"/>
      <c r="L2087" s="65"/>
      <c r="M2087" s="65"/>
      <c r="N2087" s="65"/>
      <c r="O2087" s="66">
        <v>8</v>
      </c>
      <c r="P2087" s="123"/>
      <c r="Q2087" s="68"/>
      <c r="R2087" s="68"/>
      <c r="S2087" s="68"/>
      <c r="T2087" s="69">
        <f t="shared" si="223"/>
        <v>8</v>
      </c>
      <c r="U2087" s="68"/>
      <c r="V2087" s="70"/>
      <c r="W2087" s="70"/>
      <c r="X2087" s="71">
        <f t="shared" si="224"/>
        <v>8</v>
      </c>
      <c r="Y2087" s="72"/>
      <c r="Z2087" s="70"/>
      <c r="AA2087" s="68"/>
      <c r="AB2087" s="73"/>
      <c r="AC2087" s="70"/>
      <c r="AD2087" s="74"/>
      <c r="AE2087" s="68"/>
      <c r="AF2087" s="75"/>
    </row>
    <row r="2088" ht="28.5" customHeight="1" spans="1:33">
      <c r="A2088" s="61" t="s">
        <v>36</v>
      </c>
      <c r="B2088" s="61" t="s">
        <v>1531</v>
      </c>
      <c r="C2088" s="61" t="s">
        <v>1531</v>
      </c>
      <c r="D2088" s="61" t="s">
        <v>1558</v>
      </c>
      <c r="E2088" s="62" t="s">
        <v>1559</v>
      </c>
      <c r="F2088" s="46">
        <v>46178</v>
      </c>
      <c r="G2088" s="46" t="str">
        <f t="shared" si="225"/>
        <v>郑尚杰2026-6-5</v>
      </c>
      <c r="H2088" s="63" t="s">
        <v>1562</v>
      </c>
      <c r="I2088" s="63"/>
      <c r="J2088" s="64"/>
      <c r="K2088" s="64" t="s">
        <v>424</v>
      </c>
      <c r="L2088" s="65"/>
      <c r="M2088" s="65"/>
      <c r="N2088" s="65"/>
      <c r="O2088" s="66">
        <v>8</v>
      </c>
      <c r="P2088" s="123"/>
      <c r="Q2088" s="68"/>
      <c r="R2088" s="68"/>
      <c r="S2088" s="68"/>
      <c r="T2088" s="69">
        <f t="shared" si="223"/>
        <v>8</v>
      </c>
      <c r="U2088" s="68"/>
      <c r="V2088" s="70">
        <v>1.5</v>
      </c>
      <c r="W2088" s="70"/>
      <c r="X2088" s="71">
        <f t="shared" si="224"/>
        <v>9.5</v>
      </c>
      <c r="Y2088" s="72">
        <v>1</v>
      </c>
      <c r="Z2088" s="70"/>
      <c r="AA2088" s="68"/>
      <c r="AB2088" s="73"/>
      <c r="AC2088" s="70"/>
      <c r="AD2088" s="74"/>
      <c r="AE2088" s="68"/>
      <c r="AF2088" s="75"/>
    </row>
    <row r="2089" ht="28.5" customHeight="1" spans="1:33">
      <c r="A2089" s="61" t="s">
        <v>36</v>
      </c>
      <c r="B2089" s="61" t="s">
        <v>1531</v>
      </c>
      <c r="C2089" s="61" t="s">
        <v>1531</v>
      </c>
      <c r="D2089" s="61" t="s">
        <v>1558</v>
      </c>
      <c r="E2089" s="62" t="s">
        <v>1559</v>
      </c>
      <c r="F2089" s="46">
        <v>46179</v>
      </c>
      <c r="G2089" s="46" t="str">
        <f t="shared" si="225"/>
        <v>郑尚杰2026-6-6</v>
      </c>
      <c r="H2089" s="63" t="s">
        <v>974</v>
      </c>
      <c r="I2089" s="63"/>
      <c r="J2089" s="64"/>
      <c r="K2089" s="64"/>
      <c r="L2089" s="65"/>
      <c r="M2089" s="65"/>
      <c r="N2089" s="65"/>
      <c r="O2089" s="66">
        <v>8</v>
      </c>
      <c r="P2089" s="123"/>
      <c r="Q2089" s="68"/>
      <c r="R2089" s="68"/>
      <c r="S2089" s="68"/>
      <c r="T2089" s="69">
        <f t="shared" si="223"/>
        <v>8</v>
      </c>
      <c r="U2089" s="68"/>
      <c r="V2089" s="70"/>
      <c r="W2089" s="70"/>
      <c r="X2089" s="71">
        <f t="shared" si="224"/>
        <v>8</v>
      </c>
      <c r="Y2089" s="72"/>
      <c r="Z2089" s="70"/>
      <c r="AA2089" s="68"/>
      <c r="AB2089" s="73"/>
      <c r="AC2089" s="70"/>
      <c r="AD2089" s="74"/>
      <c r="AE2089" s="68"/>
      <c r="AF2089" s="75"/>
    </row>
    <row r="2090" ht="28.5" customHeight="1" spans="1:33">
      <c r="A2090" s="61" t="s">
        <v>36</v>
      </c>
      <c r="B2090" s="61" t="s">
        <v>1531</v>
      </c>
      <c r="C2090" s="61" t="s">
        <v>1531</v>
      </c>
      <c r="D2090" s="61" t="s">
        <v>1558</v>
      </c>
      <c r="E2090" s="62" t="s">
        <v>1559</v>
      </c>
      <c r="F2090" s="77">
        <v>46180</v>
      </c>
      <c r="G2090" s="46" t="str">
        <f t="shared" si="225"/>
        <v>郑尚杰2026-6-7</v>
      </c>
      <c r="H2090" s="63"/>
      <c r="I2090" s="63"/>
      <c r="J2090" s="64"/>
      <c r="K2090" s="64"/>
      <c r="L2090" s="65"/>
      <c r="M2090" s="65"/>
      <c r="N2090" s="65"/>
      <c r="O2090" s="66"/>
      <c r="P2090" s="123"/>
      <c r="Q2090" s="68"/>
      <c r="R2090" s="68"/>
      <c r="S2090" s="68"/>
      <c r="T2090" s="69">
        <f t="shared" si="223"/>
        <v>0</v>
      </c>
      <c r="U2090" s="68"/>
      <c r="V2090" s="70"/>
      <c r="W2090" s="70"/>
      <c r="X2090" s="71">
        <f t="shared" si="224"/>
        <v>0</v>
      </c>
      <c r="Y2090" s="72"/>
      <c r="Z2090" s="70"/>
      <c r="AA2090" s="68"/>
      <c r="AB2090" s="73"/>
      <c r="AC2090" s="70"/>
      <c r="AD2090" s="74"/>
      <c r="AE2090" s="68"/>
      <c r="AF2090" s="75"/>
    </row>
    <row r="2091" ht="28.5" customHeight="1" spans="1:33">
      <c r="A2091" s="61" t="s">
        <v>36</v>
      </c>
      <c r="B2091" s="61" t="s">
        <v>1531</v>
      </c>
      <c r="C2091" s="61" t="s">
        <v>1531</v>
      </c>
      <c r="D2091" s="61" t="s">
        <v>1558</v>
      </c>
      <c r="E2091" s="62" t="s">
        <v>1559</v>
      </c>
      <c r="F2091" s="46">
        <v>46181</v>
      </c>
      <c r="G2091" s="46" t="str">
        <f t="shared" si="225"/>
        <v>郑尚杰2026-6-8</v>
      </c>
      <c r="H2091" s="63" t="s">
        <v>1555</v>
      </c>
      <c r="I2091" s="63"/>
      <c r="J2091" s="64"/>
      <c r="K2091" s="64"/>
      <c r="L2091" s="65"/>
      <c r="M2091" s="65"/>
      <c r="N2091" s="65"/>
      <c r="O2091" s="66">
        <v>8</v>
      </c>
      <c r="P2091" s="123"/>
      <c r="Q2091" s="68"/>
      <c r="R2091" s="68"/>
      <c r="S2091" s="68"/>
      <c r="T2091" s="69">
        <f t="shared" si="223"/>
        <v>8</v>
      </c>
      <c r="U2091" s="68"/>
      <c r="V2091" s="70"/>
      <c r="W2091" s="70"/>
      <c r="X2091" s="71">
        <f t="shared" si="224"/>
        <v>8</v>
      </c>
      <c r="Y2091" s="72"/>
      <c r="Z2091" s="70"/>
      <c r="AA2091" s="68"/>
      <c r="AB2091" s="73"/>
      <c r="AC2091" s="70"/>
      <c r="AD2091" s="74"/>
      <c r="AE2091" s="68"/>
      <c r="AF2091" s="75"/>
    </row>
    <row r="2092" ht="28.5" customHeight="1" spans="1:33">
      <c r="A2092" s="61" t="s">
        <v>36</v>
      </c>
      <c r="B2092" s="61" t="s">
        <v>1531</v>
      </c>
      <c r="C2092" s="61" t="s">
        <v>1531</v>
      </c>
      <c r="D2092" s="61" t="s">
        <v>1558</v>
      </c>
      <c r="E2092" s="62" t="s">
        <v>1559</v>
      </c>
      <c r="F2092" s="78">
        <v>46182</v>
      </c>
      <c r="G2092" s="46" t="str">
        <f t="shared" si="225"/>
        <v>郑尚杰2026-6-9</v>
      </c>
      <c r="H2092" s="63" t="s">
        <v>1563</v>
      </c>
      <c r="I2092" s="63"/>
      <c r="J2092" s="64"/>
      <c r="K2092" s="64" t="s">
        <v>1564</v>
      </c>
      <c r="L2092" s="65"/>
      <c r="M2092" s="65"/>
      <c r="N2092" s="65"/>
      <c r="O2092" s="66">
        <v>8</v>
      </c>
      <c r="P2092" s="123"/>
      <c r="Q2092" s="68"/>
      <c r="R2092" s="68"/>
      <c r="S2092" s="68"/>
      <c r="T2092" s="69">
        <f t="shared" si="223"/>
        <v>8</v>
      </c>
      <c r="U2092" s="68"/>
      <c r="V2092" s="70">
        <v>1</v>
      </c>
      <c r="W2092" s="70"/>
      <c r="X2092" s="71">
        <f t="shared" si="224"/>
        <v>9</v>
      </c>
      <c r="Y2092" s="72"/>
      <c r="Z2092" s="70"/>
      <c r="AA2092" s="68"/>
      <c r="AB2092" s="73"/>
      <c r="AC2092" s="70"/>
      <c r="AD2092" s="74"/>
      <c r="AE2092" s="68"/>
      <c r="AF2092" s="75"/>
    </row>
    <row r="2093" ht="28.5" customHeight="1" spans="1:33">
      <c r="A2093" s="61" t="s">
        <v>36</v>
      </c>
      <c r="B2093" s="61" t="s">
        <v>1531</v>
      </c>
      <c r="C2093" s="61" t="s">
        <v>1531</v>
      </c>
      <c r="D2093" s="61" t="s">
        <v>1558</v>
      </c>
      <c r="E2093" s="62" t="s">
        <v>1559</v>
      </c>
      <c r="F2093" s="46">
        <v>46183</v>
      </c>
      <c r="G2093" s="46" t="str">
        <f t="shared" si="225"/>
        <v>郑尚杰2026-6-10</v>
      </c>
      <c r="H2093" s="63" t="s">
        <v>1565</v>
      </c>
      <c r="I2093" s="63"/>
      <c r="J2093" s="64"/>
      <c r="K2093" s="64"/>
      <c r="L2093" s="65"/>
      <c r="M2093" s="65"/>
      <c r="N2093" s="65"/>
      <c r="O2093" s="66">
        <v>8</v>
      </c>
      <c r="P2093" s="123"/>
      <c r="Q2093" s="68"/>
      <c r="R2093" s="68"/>
      <c r="S2093" s="68"/>
      <c r="T2093" s="69">
        <f t="shared" si="223"/>
        <v>8</v>
      </c>
      <c r="U2093" s="68"/>
      <c r="V2093" s="70"/>
      <c r="W2093" s="70"/>
      <c r="X2093" s="71">
        <f t="shared" si="224"/>
        <v>8</v>
      </c>
      <c r="Y2093" s="72"/>
      <c r="Z2093" s="70"/>
      <c r="AA2093" s="68"/>
      <c r="AB2093" s="73"/>
      <c r="AC2093" s="70"/>
      <c r="AD2093" s="74"/>
      <c r="AE2093" s="68"/>
      <c r="AF2093" s="75"/>
    </row>
    <row r="2094" ht="28.5" customHeight="1" spans="1:33">
      <c r="A2094" s="61" t="s">
        <v>36</v>
      </c>
      <c r="B2094" s="61" t="s">
        <v>1531</v>
      </c>
      <c r="C2094" s="61" t="s">
        <v>1531</v>
      </c>
      <c r="D2094" s="61" t="s">
        <v>1558</v>
      </c>
      <c r="E2094" s="62" t="s">
        <v>1559</v>
      </c>
      <c r="F2094" s="46">
        <v>46184</v>
      </c>
      <c r="G2094" s="46" t="str">
        <f t="shared" si="225"/>
        <v>郑尚杰2026-6-11</v>
      </c>
      <c r="H2094" s="63" t="s">
        <v>1566</v>
      </c>
      <c r="I2094" s="63"/>
      <c r="J2094" s="64"/>
      <c r="K2094" s="64"/>
      <c r="L2094" s="65"/>
      <c r="M2094" s="65"/>
      <c r="N2094" s="65"/>
      <c r="O2094" s="66">
        <v>8</v>
      </c>
      <c r="P2094" s="123"/>
      <c r="Q2094" s="68"/>
      <c r="R2094" s="68"/>
      <c r="S2094" s="68"/>
      <c r="T2094" s="69">
        <f t="shared" si="223"/>
        <v>8</v>
      </c>
      <c r="U2094" s="68"/>
      <c r="V2094" s="70"/>
      <c r="W2094" s="70"/>
      <c r="X2094" s="71">
        <f t="shared" si="224"/>
        <v>8</v>
      </c>
      <c r="Y2094" s="72"/>
      <c r="Z2094" s="70"/>
      <c r="AA2094" s="68"/>
      <c r="AB2094" s="73"/>
      <c r="AC2094" s="70"/>
      <c r="AD2094" s="74"/>
      <c r="AE2094" s="68"/>
      <c r="AF2094" s="75"/>
    </row>
    <row r="2095" ht="28.5" customHeight="1" spans="1:33">
      <c r="A2095" s="61" t="s">
        <v>36</v>
      </c>
      <c r="B2095" s="61" t="s">
        <v>1531</v>
      </c>
      <c r="C2095" s="61" t="s">
        <v>1531</v>
      </c>
      <c r="D2095" s="61" t="s">
        <v>1558</v>
      </c>
      <c r="E2095" s="62" t="s">
        <v>1559</v>
      </c>
      <c r="F2095" s="46">
        <v>46185</v>
      </c>
      <c r="G2095" s="46" t="str">
        <f t="shared" si="225"/>
        <v>郑尚杰2026-6-12</v>
      </c>
      <c r="H2095" s="63" t="s">
        <v>1567</v>
      </c>
      <c r="I2095" s="63"/>
      <c r="J2095" s="64"/>
      <c r="K2095" s="64"/>
      <c r="L2095" s="65"/>
      <c r="M2095" s="65"/>
      <c r="N2095" s="65"/>
      <c r="O2095" s="66">
        <v>8</v>
      </c>
      <c r="P2095" s="123"/>
      <c r="Q2095" s="68"/>
      <c r="R2095" s="68"/>
      <c r="S2095" s="68"/>
      <c r="T2095" s="69">
        <f t="shared" si="223"/>
        <v>8</v>
      </c>
      <c r="U2095" s="68"/>
      <c r="V2095" s="70"/>
      <c r="W2095" s="70"/>
      <c r="X2095" s="71">
        <f t="shared" si="224"/>
        <v>8</v>
      </c>
      <c r="Y2095" s="72"/>
      <c r="Z2095" s="70"/>
      <c r="AA2095" s="68"/>
      <c r="AB2095" s="73"/>
      <c r="AC2095" s="70"/>
      <c r="AD2095" s="74"/>
      <c r="AE2095" s="68"/>
      <c r="AF2095" s="75"/>
    </row>
    <row r="2096" ht="28.5" customHeight="1" spans="1:33">
      <c r="A2096" s="61" t="s">
        <v>36</v>
      </c>
      <c r="B2096" s="61" t="s">
        <v>1531</v>
      </c>
      <c r="C2096" s="61" t="s">
        <v>1531</v>
      </c>
      <c r="D2096" s="61" t="s">
        <v>1558</v>
      </c>
      <c r="E2096" s="62" t="s">
        <v>1559</v>
      </c>
      <c r="F2096" s="46">
        <v>46186</v>
      </c>
      <c r="G2096" s="46" t="str">
        <f t="shared" si="225"/>
        <v>郑尚杰2026-6-13</v>
      </c>
      <c r="H2096" s="63" t="s">
        <v>1568</v>
      </c>
      <c r="I2096" s="63"/>
      <c r="J2096" s="64"/>
      <c r="K2096" s="64"/>
      <c r="L2096" s="65"/>
      <c r="M2096" s="65"/>
      <c r="N2096" s="65"/>
      <c r="O2096" s="66">
        <v>8</v>
      </c>
      <c r="P2096" s="123"/>
      <c r="Q2096" s="68"/>
      <c r="R2096" s="68"/>
      <c r="S2096" s="68"/>
      <c r="T2096" s="69">
        <f t="shared" si="223"/>
        <v>8</v>
      </c>
      <c r="U2096" s="68"/>
      <c r="V2096" s="70"/>
      <c r="W2096" s="70"/>
      <c r="X2096" s="71">
        <f t="shared" si="224"/>
        <v>8</v>
      </c>
      <c r="Y2096" s="72"/>
      <c r="Z2096" s="70"/>
      <c r="AA2096" s="68"/>
      <c r="AB2096" s="73"/>
      <c r="AC2096" s="70"/>
      <c r="AD2096" s="74"/>
      <c r="AE2096" s="68"/>
      <c r="AF2096" s="80"/>
    </row>
    <row r="2097" ht="28.5" customHeight="1" spans="1:32">
      <c r="A2097" s="61" t="s">
        <v>36</v>
      </c>
      <c r="B2097" s="61" t="s">
        <v>1531</v>
      </c>
      <c r="C2097" s="61" t="s">
        <v>1531</v>
      </c>
      <c r="D2097" s="61" t="s">
        <v>1558</v>
      </c>
      <c r="E2097" s="62" t="s">
        <v>1559</v>
      </c>
      <c r="F2097" s="77">
        <v>46187</v>
      </c>
      <c r="G2097" s="46" t="str">
        <f t="shared" si="225"/>
        <v>郑尚杰2026-6-14</v>
      </c>
      <c r="H2097" s="63"/>
      <c r="I2097" s="63"/>
      <c r="J2097" s="64"/>
      <c r="K2097" s="64"/>
      <c r="L2097" s="65"/>
      <c r="M2097" s="65"/>
      <c r="N2097" s="65"/>
      <c r="O2097" s="66"/>
      <c r="P2097" s="123"/>
      <c r="Q2097" s="68"/>
      <c r="R2097" s="68"/>
      <c r="S2097" s="68"/>
      <c r="T2097" s="69">
        <f t="shared" si="223"/>
        <v>0</v>
      </c>
      <c r="U2097" s="68"/>
      <c r="V2097" s="70"/>
      <c r="W2097" s="70"/>
      <c r="X2097" s="71">
        <f t="shared" si="224"/>
        <v>0</v>
      </c>
      <c r="Y2097" s="72"/>
      <c r="Z2097" s="70"/>
      <c r="AA2097" s="68"/>
      <c r="AB2097" s="73"/>
      <c r="AC2097" s="70"/>
      <c r="AD2097" s="74"/>
      <c r="AE2097" s="68"/>
      <c r="AF2097" s="80"/>
    </row>
    <row r="2098" ht="28.5" customHeight="1" spans="1:32">
      <c r="A2098" s="61" t="s">
        <v>36</v>
      </c>
      <c r="B2098" s="61" t="s">
        <v>1531</v>
      </c>
      <c r="C2098" s="61" t="s">
        <v>1531</v>
      </c>
      <c r="D2098" s="61" t="s">
        <v>1558</v>
      </c>
      <c r="E2098" s="62" t="s">
        <v>1559</v>
      </c>
      <c r="F2098" s="46">
        <v>46188</v>
      </c>
      <c r="G2098" s="46" t="str">
        <f t="shared" si="225"/>
        <v>郑尚杰2026-6-15</v>
      </c>
      <c r="H2098" s="63" t="s">
        <v>1061</v>
      </c>
      <c r="I2098" s="63"/>
      <c r="J2098" s="64"/>
      <c r="K2098" s="64"/>
      <c r="L2098" s="65"/>
      <c r="M2098" s="65"/>
      <c r="N2098" s="65"/>
      <c r="O2098" s="66">
        <v>8</v>
      </c>
      <c r="P2098" s="123"/>
      <c r="Q2098" s="68"/>
      <c r="R2098" s="68"/>
      <c r="S2098" s="68"/>
      <c r="T2098" s="69">
        <f t="shared" si="223"/>
        <v>8</v>
      </c>
      <c r="U2098" s="68"/>
      <c r="V2098" s="70"/>
      <c r="W2098" s="70"/>
      <c r="X2098" s="71">
        <f t="shared" si="224"/>
        <v>8</v>
      </c>
      <c r="Y2098" s="72"/>
      <c r="Z2098" s="70"/>
      <c r="AA2098" s="68"/>
      <c r="AB2098" s="73"/>
      <c r="AC2098" s="70"/>
      <c r="AD2098" s="74"/>
      <c r="AE2098" s="68"/>
      <c r="AF2098" s="75"/>
    </row>
    <row r="2099" ht="28.5" customHeight="1" spans="1:32">
      <c r="A2099" s="61" t="s">
        <v>36</v>
      </c>
      <c r="B2099" s="61" t="s">
        <v>1531</v>
      </c>
      <c r="C2099" s="61" t="s">
        <v>1531</v>
      </c>
      <c r="D2099" s="61" t="s">
        <v>1558</v>
      </c>
      <c r="E2099" s="62" t="s">
        <v>1559</v>
      </c>
      <c r="F2099" s="46">
        <v>46189</v>
      </c>
      <c r="G2099" s="46" t="str">
        <f t="shared" si="225"/>
        <v>郑尚杰2026-6-16</v>
      </c>
      <c r="H2099" s="63" t="s">
        <v>974</v>
      </c>
      <c r="I2099" s="63"/>
      <c r="J2099" s="64"/>
      <c r="K2099" s="64"/>
      <c r="L2099" s="65"/>
      <c r="M2099" s="65"/>
      <c r="N2099" s="65"/>
      <c r="O2099" s="66">
        <v>8</v>
      </c>
      <c r="P2099" s="130"/>
      <c r="Q2099" s="68"/>
      <c r="R2099" s="68"/>
      <c r="S2099" s="68"/>
      <c r="T2099" s="69">
        <f t="shared" si="223"/>
        <v>8</v>
      </c>
      <c r="U2099" s="68"/>
      <c r="V2099" s="70"/>
      <c r="W2099" s="70"/>
      <c r="X2099" s="71">
        <f t="shared" si="224"/>
        <v>8</v>
      </c>
      <c r="Y2099" s="72"/>
      <c r="Z2099" s="70"/>
      <c r="AA2099" s="68"/>
      <c r="AB2099" s="73"/>
      <c r="AC2099" s="70"/>
      <c r="AD2099" s="74"/>
      <c r="AE2099" s="68"/>
      <c r="AF2099" s="80"/>
    </row>
    <row r="2100" ht="28.5" customHeight="1" spans="1:32">
      <c r="A2100" s="61" t="s">
        <v>36</v>
      </c>
      <c r="B2100" s="61" t="s">
        <v>1531</v>
      </c>
      <c r="C2100" s="61" t="s">
        <v>1531</v>
      </c>
      <c r="D2100" s="61" t="s">
        <v>1558</v>
      </c>
      <c r="E2100" s="62" t="s">
        <v>1559</v>
      </c>
      <c r="F2100" s="46">
        <v>46190</v>
      </c>
      <c r="G2100" s="46" t="str">
        <f t="shared" si="225"/>
        <v>郑尚杰2026-6-17</v>
      </c>
      <c r="H2100" s="63" t="s">
        <v>980</v>
      </c>
      <c r="I2100" s="63"/>
      <c r="J2100" s="64"/>
      <c r="K2100" s="64"/>
      <c r="L2100" s="65"/>
      <c r="M2100" s="65"/>
      <c r="N2100" s="65"/>
      <c r="O2100" s="66">
        <v>8</v>
      </c>
      <c r="P2100" s="130"/>
      <c r="Q2100" s="68"/>
      <c r="R2100" s="68"/>
      <c r="S2100" s="68"/>
      <c r="T2100" s="69">
        <f t="shared" si="223"/>
        <v>8</v>
      </c>
      <c r="U2100" s="68"/>
      <c r="V2100" s="70"/>
      <c r="W2100" s="70"/>
      <c r="X2100" s="71">
        <f t="shared" si="224"/>
        <v>8</v>
      </c>
      <c r="Y2100" s="72"/>
      <c r="Z2100" s="70"/>
      <c r="AA2100" s="68"/>
      <c r="AB2100" s="73"/>
      <c r="AC2100" s="70"/>
      <c r="AD2100" s="74"/>
      <c r="AE2100" s="68"/>
      <c r="AF2100" s="75"/>
    </row>
    <row r="2101" ht="28.5" customHeight="1" spans="1:32">
      <c r="A2101" s="61" t="s">
        <v>36</v>
      </c>
      <c r="B2101" s="61" t="s">
        <v>1531</v>
      </c>
      <c r="C2101" s="61" t="s">
        <v>1531</v>
      </c>
      <c r="D2101" s="61" t="s">
        <v>1558</v>
      </c>
      <c r="E2101" s="62" t="s">
        <v>1559</v>
      </c>
      <c r="F2101" s="46">
        <v>46191</v>
      </c>
      <c r="G2101" s="46" t="str">
        <f t="shared" si="225"/>
        <v>郑尚杰2026-6-18</v>
      </c>
      <c r="H2101" s="63" t="s">
        <v>183</v>
      </c>
      <c r="I2101" s="63"/>
      <c r="J2101" s="64"/>
      <c r="K2101" s="64"/>
      <c r="L2101" s="65"/>
      <c r="M2101" s="65"/>
      <c r="N2101" s="65"/>
      <c r="O2101" s="66">
        <v>8</v>
      </c>
      <c r="P2101" s="130"/>
      <c r="Q2101" s="68"/>
      <c r="R2101" s="68"/>
      <c r="S2101" s="68"/>
      <c r="T2101" s="69">
        <f t="shared" si="223"/>
        <v>8</v>
      </c>
      <c r="U2101" s="68"/>
      <c r="V2101" s="70"/>
      <c r="W2101" s="70"/>
      <c r="X2101" s="71">
        <f t="shared" si="224"/>
        <v>8</v>
      </c>
      <c r="Y2101" s="72"/>
      <c r="Z2101" s="70"/>
      <c r="AA2101" s="68"/>
      <c r="AB2101" s="73"/>
      <c r="AC2101" s="70"/>
      <c r="AD2101" s="74"/>
      <c r="AE2101" s="68"/>
      <c r="AF2101" s="75"/>
    </row>
    <row r="2102" ht="28.5" customHeight="1" spans="1:32">
      <c r="A2102" s="61" t="s">
        <v>36</v>
      </c>
      <c r="B2102" s="61" t="s">
        <v>1531</v>
      </c>
      <c r="C2102" s="61" t="s">
        <v>1531</v>
      </c>
      <c r="D2102" s="61" t="s">
        <v>1558</v>
      </c>
      <c r="E2102" s="62" t="s">
        <v>1559</v>
      </c>
      <c r="F2102" s="82">
        <v>46192</v>
      </c>
      <c r="G2102" s="46" t="str">
        <f t="shared" si="225"/>
        <v>郑尚杰2026-6-19</v>
      </c>
      <c r="H2102" s="63"/>
      <c r="I2102" s="63"/>
      <c r="J2102" s="64"/>
      <c r="K2102" s="64"/>
      <c r="L2102" s="65"/>
      <c r="M2102" s="65"/>
      <c r="N2102" s="65"/>
      <c r="O2102" s="66"/>
      <c r="P2102" s="130"/>
      <c r="Q2102" s="68"/>
      <c r="R2102" s="68"/>
      <c r="S2102" s="68"/>
      <c r="T2102" s="69">
        <f t="shared" si="223"/>
        <v>0</v>
      </c>
      <c r="U2102" s="68"/>
      <c r="V2102" s="70"/>
      <c r="W2102" s="70"/>
      <c r="X2102" s="71">
        <f t="shared" si="224"/>
        <v>0</v>
      </c>
      <c r="Y2102" s="72"/>
      <c r="Z2102" s="70"/>
      <c r="AA2102" s="68"/>
      <c r="AB2102" s="73">
        <v>8</v>
      </c>
      <c r="AC2102" s="70"/>
      <c r="AD2102" s="74"/>
      <c r="AE2102" s="68"/>
      <c r="AF2102" s="75"/>
    </row>
    <row r="2103" ht="28.5" customHeight="1" spans="1:32">
      <c r="A2103" s="61" t="s">
        <v>36</v>
      </c>
      <c r="B2103" s="61" t="s">
        <v>1531</v>
      </c>
      <c r="C2103" s="61" t="s">
        <v>1531</v>
      </c>
      <c r="D2103" s="61" t="s">
        <v>1558</v>
      </c>
      <c r="E2103" s="62" t="s">
        <v>1559</v>
      </c>
      <c r="F2103" s="77">
        <v>46193</v>
      </c>
      <c r="G2103" s="46" t="str">
        <f t="shared" si="225"/>
        <v>郑尚杰2026-6-20</v>
      </c>
      <c r="H2103" s="63"/>
      <c r="I2103" s="63"/>
      <c r="J2103" s="64"/>
      <c r="K2103" s="64"/>
      <c r="L2103" s="65"/>
      <c r="M2103" s="65"/>
      <c r="N2103" s="65"/>
      <c r="O2103" s="66"/>
      <c r="P2103" s="123"/>
      <c r="Q2103" s="68"/>
      <c r="R2103" s="68"/>
      <c r="S2103" s="68"/>
      <c r="T2103" s="69">
        <f t="shared" si="223"/>
        <v>0</v>
      </c>
      <c r="U2103" s="68"/>
      <c r="V2103" s="70"/>
      <c r="W2103" s="70"/>
      <c r="X2103" s="71">
        <f t="shared" si="224"/>
        <v>0</v>
      </c>
      <c r="Y2103" s="72"/>
      <c r="Z2103" s="70"/>
      <c r="AA2103" s="68"/>
      <c r="AB2103" s="73"/>
      <c r="AC2103" s="70"/>
      <c r="AD2103" s="74"/>
      <c r="AE2103" s="68"/>
      <c r="AF2103" s="75"/>
    </row>
    <row r="2104" ht="28.5" customHeight="1" spans="1:32">
      <c r="A2104" s="61" t="s">
        <v>36</v>
      </c>
      <c r="B2104" s="61" t="s">
        <v>1531</v>
      </c>
      <c r="C2104" s="61" t="s">
        <v>1531</v>
      </c>
      <c r="D2104" s="61" t="s">
        <v>1558</v>
      </c>
      <c r="E2104" s="62" t="s">
        <v>1559</v>
      </c>
      <c r="F2104" s="46">
        <v>46194</v>
      </c>
      <c r="G2104" s="46" t="str">
        <f t="shared" si="225"/>
        <v>郑尚杰2026-6-21</v>
      </c>
      <c r="H2104" s="63" t="s">
        <v>976</v>
      </c>
      <c r="I2104" s="63"/>
      <c r="J2104" s="64"/>
      <c r="K2104" s="64"/>
      <c r="L2104" s="65"/>
      <c r="M2104" s="65"/>
      <c r="N2104" s="65"/>
      <c r="O2104" s="66">
        <v>8</v>
      </c>
      <c r="P2104" s="123"/>
      <c r="Q2104" s="68"/>
      <c r="R2104" s="68"/>
      <c r="S2104" s="68"/>
      <c r="T2104" s="69">
        <f t="shared" si="223"/>
        <v>8</v>
      </c>
      <c r="U2104" s="68"/>
      <c r="V2104" s="70"/>
      <c r="W2104" s="70"/>
      <c r="X2104" s="71">
        <f t="shared" si="224"/>
        <v>8</v>
      </c>
      <c r="Y2104" s="72"/>
      <c r="Z2104" s="70"/>
      <c r="AA2104" s="68"/>
      <c r="AB2104" s="73"/>
      <c r="AC2104" s="70"/>
      <c r="AD2104" s="74"/>
      <c r="AE2104" s="68"/>
      <c r="AF2104" s="75"/>
    </row>
    <row r="2105" ht="28.5" customHeight="1" spans="1:32">
      <c r="A2105" s="61" t="s">
        <v>36</v>
      </c>
      <c r="B2105" s="61" t="s">
        <v>1531</v>
      </c>
      <c r="C2105" s="61" t="s">
        <v>1531</v>
      </c>
      <c r="D2105" s="61" t="s">
        <v>1558</v>
      </c>
      <c r="E2105" s="62" t="s">
        <v>1559</v>
      </c>
      <c r="F2105" s="46">
        <v>46195</v>
      </c>
      <c r="G2105" s="46" t="str">
        <f t="shared" si="225"/>
        <v>郑尚杰2026-6-22</v>
      </c>
      <c r="H2105" s="63"/>
      <c r="I2105" s="63"/>
      <c r="J2105" s="64"/>
      <c r="K2105" s="64"/>
      <c r="L2105" s="65"/>
      <c r="M2105" s="65"/>
      <c r="N2105" s="65"/>
      <c r="O2105" s="66"/>
      <c r="P2105" s="123"/>
      <c r="Q2105" s="68"/>
      <c r="R2105" s="68"/>
      <c r="S2105" s="68"/>
      <c r="T2105" s="69">
        <f t="shared" si="223"/>
        <v>0</v>
      </c>
      <c r="U2105" s="68"/>
      <c r="V2105" s="70"/>
      <c r="W2105" s="70"/>
      <c r="X2105" s="71">
        <f t="shared" si="224"/>
        <v>0</v>
      </c>
      <c r="Y2105" s="72"/>
      <c r="Z2105" s="70"/>
      <c r="AA2105" s="68"/>
      <c r="AB2105" s="73"/>
      <c r="AC2105" s="70"/>
      <c r="AD2105" s="74"/>
      <c r="AE2105" s="68"/>
      <c r="AF2105" s="75"/>
    </row>
    <row r="2106" ht="28.5" customHeight="1" spans="1:32">
      <c r="A2106" s="61" t="s">
        <v>36</v>
      </c>
      <c r="B2106" s="61" t="s">
        <v>1531</v>
      </c>
      <c r="C2106" s="61" t="s">
        <v>1531</v>
      </c>
      <c r="D2106" s="61" t="s">
        <v>1558</v>
      </c>
      <c r="E2106" s="62" t="s">
        <v>1559</v>
      </c>
      <c r="F2106" s="46">
        <v>46196</v>
      </c>
      <c r="G2106" s="46" t="str">
        <f t="shared" si="225"/>
        <v>郑尚杰2026-6-23</v>
      </c>
      <c r="H2106" s="63"/>
      <c r="I2106" s="63"/>
      <c r="J2106" s="64"/>
      <c r="K2106" s="64"/>
      <c r="L2106" s="65"/>
      <c r="M2106" s="65"/>
      <c r="N2106" s="65"/>
      <c r="O2106" s="66"/>
      <c r="P2106" s="123"/>
      <c r="Q2106" s="68"/>
      <c r="R2106" s="68"/>
      <c r="S2106" s="68"/>
      <c r="T2106" s="69">
        <f t="shared" si="223"/>
        <v>0</v>
      </c>
      <c r="U2106" s="68"/>
      <c r="V2106" s="70"/>
      <c r="W2106" s="70"/>
      <c r="X2106" s="71">
        <f t="shared" si="224"/>
        <v>0</v>
      </c>
      <c r="Y2106" s="72"/>
      <c r="Z2106" s="70"/>
      <c r="AA2106" s="68"/>
      <c r="AB2106" s="73"/>
      <c r="AC2106" s="70"/>
      <c r="AD2106" s="74"/>
      <c r="AE2106" s="68"/>
      <c r="AF2106" s="75"/>
    </row>
    <row r="2107" ht="28.5" customHeight="1" spans="1:32">
      <c r="A2107" s="61" t="s">
        <v>36</v>
      </c>
      <c r="B2107" s="61" t="s">
        <v>1531</v>
      </c>
      <c r="C2107" s="61" t="s">
        <v>1531</v>
      </c>
      <c r="D2107" s="61" t="s">
        <v>1558</v>
      </c>
      <c r="E2107" s="62" t="s">
        <v>1559</v>
      </c>
      <c r="F2107" s="46">
        <v>46197</v>
      </c>
      <c r="G2107" s="46" t="str">
        <f t="shared" si="225"/>
        <v>郑尚杰2026-6-24</v>
      </c>
      <c r="H2107" s="63"/>
      <c r="I2107" s="63"/>
      <c r="J2107" s="64"/>
      <c r="K2107" s="64"/>
      <c r="L2107" s="65"/>
      <c r="M2107" s="65"/>
      <c r="N2107" s="65"/>
      <c r="O2107" s="66"/>
      <c r="P2107" s="123"/>
      <c r="Q2107" s="68"/>
      <c r="R2107" s="68"/>
      <c r="S2107" s="68"/>
      <c r="T2107" s="69">
        <f t="shared" si="223"/>
        <v>0</v>
      </c>
      <c r="U2107" s="68"/>
      <c r="V2107" s="70"/>
      <c r="W2107" s="70"/>
      <c r="X2107" s="71">
        <f t="shared" si="224"/>
        <v>0</v>
      </c>
      <c r="Y2107" s="72"/>
      <c r="Z2107" s="70"/>
      <c r="AA2107" s="68"/>
      <c r="AB2107" s="73"/>
      <c r="AC2107" s="70"/>
      <c r="AD2107" s="74"/>
      <c r="AE2107" s="68"/>
      <c r="AF2107" s="75"/>
    </row>
    <row r="2108" ht="28.5" customHeight="1" spans="1:32">
      <c r="A2108" s="61" t="s">
        <v>36</v>
      </c>
      <c r="B2108" s="61" t="s">
        <v>1531</v>
      </c>
      <c r="C2108" s="61" t="s">
        <v>1531</v>
      </c>
      <c r="D2108" s="61" t="s">
        <v>1558</v>
      </c>
      <c r="E2108" s="62" t="s">
        <v>1559</v>
      </c>
      <c r="F2108" s="46">
        <v>46198</v>
      </c>
      <c r="G2108" s="46" t="str">
        <f t="shared" si="225"/>
        <v>郑尚杰2026-6-25</v>
      </c>
      <c r="H2108" s="63"/>
      <c r="I2108" s="63"/>
      <c r="J2108" s="64"/>
      <c r="K2108" s="64"/>
      <c r="L2108" s="65"/>
      <c r="M2108" s="65"/>
      <c r="N2108" s="65"/>
      <c r="O2108" s="66"/>
      <c r="P2108" s="123"/>
      <c r="Q2108" s="68"/>
      <c r="R2108" s="68"/>
      <c r="S2108" s="68"/>
      <c r="T2108" s="69">
        <f t="shared" si="223"/>
        <v>0</v>
      </c>
      <c r="U2108" s="68"/>
      <c r="V2108" s="70"/>
      <c r="W2108" s="70"/>
      <c r="X2108" s="71">
        <f t="shared" si="224"/>
        <v>0</v>
      </c>
      <c r="Y2108" s="72"/>
      <c r="Z2108" s="70"/>
      <c r="AA2108" s="68"/>
      <c r="AB2108" s="73"/>
      <c r="AC2108" s="70"/>
      <c r="AD2108" s="74"/>
      <c r="AE2108" s="68"/>
      <c r="AF2108" s="75"/>
    </row>
    <row r="2109" ht="28.5" customHeight="1" spans="1:32">
      <c r="A2109" s="61" t="s">
        <v>36</v>
      </c>
      <c r="B2109" s="61" t="s">
        <v>1531</v>
      </c>
      <c r="C2109" s="61" t="s">
        <v>1531</v>
      </c>
      <c r="D2109" s="61" t="s">
        <v>1558</v>
      </c>
      <c r="E2109" s="62" t="s">
        <v>1559</v>
      </c>
      <c r="F2109" s="46">
        <v>46199</v>
      </c>
      <c r="G2109" s="46" t="str">
        <f t="shared" si="225"/>
        <v>郑尚杰2026-6-26</v>
      </c>
      <c r="H2109" s="63"/>
      <c r="I2109" s="63"/>
      <c r="J2109" s="64"/>
      <c r="K2109" s="64"/>
      <c r="L2109" s="65"/>
      <c r="M2109" s="65"/>
      <c r="N2109" s="65"/>
      <c r="O2109" s="66"/>
      <c r="P2109" s="123"/>
      <c r="Q2109" s="68"/>
      <c r="R2109" s="68"/>
      <c r="S2109" s="68"/>
      <c r="T2109" s="69">
        <f t="shared" si="223"/>
        <v>0</v>
      </c>
      <c r="U2109" s="68"/>
      <c r="V2109" s="70"/>
      <c r="W2109" s="70"/>
      <c r="X2109" s="71">
        <f t="shared" si="224"/>
        <v>0</v>
      </c>
      <c r="Y2109" s="72"/>
      <c r="Z2109" s="70"/>
      <c r="AA2109" s="68"/>
      <c r="AB2109" s="73"/>
      <c r="AC2109" s="70"/>
      <c r="AD2109" s="74"/>
      <c r="AE2109" s="68"/>
      <c r="AF2109" s="75"/>
    </row>
    <row r="2110" ht="28.5" customHeight="1" spans="1:32">
      <c r="A2110" s="61" t="s">
        <v>36</v>
      </c>
      <c r="B2110" s="61" t="s">
        <v>1531</v>
      </c>
      <c r="C2110" s="61" t="s">
        <v>1531</v>
      </c>
      <c r="D2110" s="61" t="s">
        <v>1558</v>
      </c>
      <c r="E2110" s="62" t="s">
        <v>1559</v>
      </c>
      <c r="F2110" s="46">
        <v>46200</v>
      </c>
      <c r="G2110" s="46" t="str">
        <f t="shared" si="225"/>
        <v>郑尚杰2026-6-27</v>
      </c>
      <c r="H2110" s="63"/>
      <c r="I2110" s="63"/>
      <c r="J2110" s="64"/>
      <c r="K2110" s="64"/>
      <c r="L2110" s="65"/>
      <c r="M2110" s="65"/>
      <c r="N2110" s="79"/>
      <c r="O2110" s="66"/>
      <c r="P2110" s="123"/>
      <c r="Q2110" s="68"/>
      <c r="R2110" s="68"/>
      <c r="S2110" s="68"/>
      <c r="T2110" s="69">
        <f t="shared" si="223"/>
        <v>0</v>
      </c>
      <c r="U2110" s="68"/>
      <c r="V2110" s="70"/>
      <c r="W2110" s="70"/>
      <c r="X2110" s="71">
        <f t="shared" si="224"/>
        <v>0</v>
      </c>
      <c r="Y2110" s="72"/>
      <c r="Z2110" s="70"/>
      <c r="AA2110" s="68"/>
      <c r="AB2110" s="73"/>
      <c r="AC2110" s="70"/>
      <c r="AD2110" s="74"/>
      <c r="AE2110" s="68"/>
      <c r="AF2110" s="75"/>
    </row>
    <row r="2111" ht="28.5" customHeight="1" spans="1:32">
      <c r="A2111" s="61" t="s">
        <v>36</v>
      </c>
      <c r="B2111" s="61" t="s">
        <v>1531</v>
      </c>
      <c r="C2111" s="61" t="s">
        <v>1531</v>
      </c>
      <c r="D2111" s="61" t="s">
        <v>1558</v>
      </c>
      <c r="E2111" s="62" t="s">
        <v>1559</v>
      </c>
      <c r="F2111" s="46">
        <v>46201</v>
      </c>
      <c r="G2111" s="46" t="str">
        <f t="shared" si="225"/>
        <v>郑尚杰2026-6-28</v>
      </c>
      <c r="H2111" s="63"/>
      <c r="I2111" s="63"/>
      <c r="J2111" s="64"/>
      <c r="K2111" s="64"/>
      <c r="L2111" s="65"/>
      <c r="M2111" s="65"/>
      <c r="N2111" s="65"/>
      <c r="O2111" s="66"/>
      <c r="P2111" s="123"/>
      <c r="Q2111" s="68"/>
      <c r="R2111" s="68"/>
      <c r="S2111" s="68"/>
      <c r="T2111" s="69">
        <f t="shared" si="223"/>
        <v>0</v>
      </c>
      <c r="U2111" s="68"/>
      <c r="V2111" s="70"/>
      <c r="W2111" s="70"/>
      <c r="X2111" s="71">
        <f t="shared" si="224"/>
        <v>0</v>
      </c>
      <c r="Y2111" s="72"/>
      <c r="Z2111" s="70"/>
      <c r="AA2111" s="68"/>
      <c r="AB2111" s="73"/>
      <c r="AC2111" s="70"/>
      <c r="AD2111" s="74"/>
      <c r="AE2111" s="68"/>
      <c r="AF2111" s="75"/>
    </row>
    <row r="2112" ht="28.5" customHeight="1" spans="1:32">
      <c r="A2112" s="61" t="s">
        <v>36</v>
      </c>
      <c r="B2112" s="61" t="s">
        <v>1531</v>
      </c>
      <c r="C2112" s="61" t="s">
        <v>1531</v>
      </c>
      <c r="D2112" s="61" t="s">
        <v>1558</v>
      </c>
      <c r="E2112" s="62" t="s">
        <v>1559</v>
      </c>
      <c r="F2112" s="46">
        <v>46202</v>
      </c>
      <c r="G2112" s="46" t="str">
        <f t="shared" si="225"/>
        <v>郑尚杰2026-6-29</v>
      </c>
      <c r="H2112" s="63"/>
      <c r="I2112" s="63"/>
      <c r="J2112" s="64"/>
      <c r="K2112" s="64"/>
      <c r="L2112" s="65"/>
      <c r="M2112" s="65"/>
      <c r="N2112" s="79"/>
      <c r="O2112" s="66"/>
      <c r="P2112" s="123"/>
      <c r="Q2112" s="68"/>
      <c r="R2112" s="68"/>
      <c r="S2112" s="68"/>
      <c r="T2112" s="69">
        <f t="shared" si="223"/>
        <v>0</v>
      </c>
      <c r="U2112" s="68"/>
      <c r="V2112" s="70"/>
      <c r="W2112" s="70"/>
      <c r="X2112" s="71">
        <f t="shared" si="224"/>
        <v>0</v>
      </c>
      <c r="Y2112" s="72"/>
      <c r="Z2112" s="70"/>
      <c r="AA2112" s="68"/>
      <c r="AB2112" s="73"/>
      <c r="AC2112" s="70"/>
      <c r="AD2112" s="74"/>
      <c r="AE2112" s="68"/>
      <c r="AF2112" s="75"/>
    </row>
    <row r="2113" s="3" customFormat="1" ht="28.5" customHeight="1" spans="1:33">
      <c r="A2113" s="61" t="s">
        <v>36</v>
      </c>
      <c r="B2113" s="61" t="s">
        <v>1531</v>
      </c>
      <c r="C2113" s="61" t="s">
        <v>1531</v>
      </c>
      <c r="D2113" s="61" t="s">
        <v>1558</v>
      </c>
      <c r="E2113" s="62" t="s">
        <v>1559</v>
      </c>
      <c r="F2113" s="46">
        <v>46203</v>
      </c>
      <c r="G2113" s="46" t="str">
        <f t="shared" si="225"/>
        <v>郑尚杰2026-6-30</v>
      </c>
      <c r="H2113" s="63"/>
      <c r="I2113" s="63"/>
      <c r="J2113" s="64"/>
      <c r="K2113" s="64"/>
      <c r="L2113" s="65"/>
      <c r="M2113" s="65"/>
      <c r="N2113" s="65"/>
      <c r="O2113" s="66"/>
      <c r="P2113" s="123"/>
      <c r="Q2113" s="68"/>
      <c r="R2113" s="68"/>
      <c r="S2113" s="68"/>
      <c r="T2113" s="69">
        <f t="shared" si="223"/>
        <v>0</v>
      </c>
      <c r="U2113" s="68"/>
      <c r="V2113" s="70"/>
      <c r="W2113" s="70"/>
      <c r="X2113" s="71">
        <f t="shared" si="224"/>
        <v>0</v>
      </c>
      <c r="Y2113" s="72"/>
      <c r="Z2113" s="70"/>
      <c r="AA2113" s="68"/>
      <c r="AB2113" s="73"/>
      <c r="AC2113" s="70"/>
      <c r="AD2113" s="74"/>
      <c r="AE2113" s="68"/>
      <c r="AF2113" s="75"/>
      <c r="AG2113" s="15"/>
    </row>
    <row r="2114" s="3" customFormat="1" ht="28.5" customHeight="1" spans="1:33">
      <c r="A2114" s="61" t="s">
        <v>36</v>
      </c>
      <c r="B2114" s="61" t="s">
        <v>1531</v>
      </c>
      <c r="C2114" s="61" t="s">
        <v>1531</v>
      </c>
      <c r="D2114" s="61" t="s">
        <v>1558</v>
      </c>
      <c r="E2114" s="62" t="s">
        <v>1559</v>
      </c>
      <c r="F2114" s="46">
        <v>46204</v>
      </c>
      <c r="G2114" s="46" t="str">
        <f t="shared" si="225"/>
        <v>郑尚杰2026-7-1</v>
      </c>
      <c r="H2114" s="63"/>
      <c r="I2114" s="63"/>
      <c r="J2114" s="64"/>
      <c r="K2114" s="64"/>
      <c r="L2114" s="65"/>
      <c r="M2114" s="65"/>
      <c r="N2114" s="65"/>
      <c r="O2114" s="66"/>
      <c r="P2114" s="123"/>
      <c r="Q2114" s="68"/>
      <c r="R2114" s="68"/>
      <c r="S2114" s="68"/>
      <c r="T2114" s="69">
        <f t="shared" si="223"/>
        <v>0</v>
      </c>
      <c r="U2114" s="68"/>
      <c r="V2114" s="70"/>
      <c r="W2114" s="70"/>
      <c r="X2114" s="71">
        <f t="shared" si="224"/>
        <v>0</v>
      </c>
      <c r="Y2114" s="72"/>
      <c r="Z2114" s="70"/>
      <c r="AA2114" s="68"/>
      <c r="AB2114" s="73"/>
      <c r="AC2114" s="70"/>
      <c r="AD2114" s="74"/>
      <c r="AE2114" s="68"/>
      <c r="AF2114" s="75"/>
      <c r="AG2114" s="15"/>
    </row>
    <row r="2115" ht="28.5" customHeight="1" spans="1:33">
      <c r="A2115" s="84" t="s">
        <v>36</v>
      </c>
      <c r="B2115" s="84" t="s">
        <v>1531</v>
      </c>
      <c r="C2115" s="84" t="s">
        <v>1531</v>
      </c>
      <c r="D2115" s="84" t="s">
        <v>1558</v>
      </c>
      <c r="E2115" s="85" t="s">
        <v>1559</v>
      </c>
      <c r="F2115" s="86">
        <v>46235</v>
      </c>
      <c r="G2115" s="46" t="str">
        <f t="shared" si="225"/>
        <v>郑尚杰2026-8-1</v>
      </c>
      <c r="H2115" s="63"/>
      <c r="I2115" s="63"/>
      <c r="J2115" s="64"/>
      <c r="K2115" s="64"/>
      <c r="L2115" s="65"/>
      <c r="M2115" s="65"/>
      <c r="N2115" s="91"/>
      <c r="O2115" s="66"/>
      <c r="P2115" s="87"/>
      <c r="Q2115" s="87"/>
      <c r="R2115" s="87"/>
      <c r="S2115" s="87"/>
      <c r="T2115" s="69">
        <f t="shared" si="223"/>
        <v>0</v>
      </c>
      <c r="U2115" s="87"/>
      <c r="V2115" s="87"/>
      <c r="W2115" s="87"/>
      <c r="X2115" s="71">
        <f t="shared" si="224"/>
        <v>0</v>
      </c>
      <c r="Y2115" s="88"/>
      <c r="Z2115" s="87"/>
      <c r="AA2115" s="87"/>
      <c r="AB2115" s="87"/>
      <c r="AC2115" s="87"/>
      <c r="AD2115" s="89"/>
      <c r="AE2115" s="87"/>
      <c r="AF2115" s="90"/>
    </row>
    <row r="2116" ht="28.5" customHeight="1" spans="1:33">
      <c r="A2116" s="44" t="s">
        <v>36</v>
      </c>
      <c r="B2116" s="44" t="s">
        <v>1531</v>
      </c>
      <c r="C2116" s="44" t="s">
        <v>1531</v>
      </c>
      <c r="D2116" s="44" t="s">
        <v>1569</v>
      </c>
      <c r="E2116" s="44" t="s">
        <v>1570</v>
      </c>
      <c r="F2116" s="45">
        <v>46173</v>
      </c>
      <c r="G2116" s="46" t="str">
        <f t="shared" si="225"/>
        <v>潘以凯2026-5-31</v>
      </c>
      <c r="H2116" s="112"/>
      <c r="I2116" s="112"/>
      <c r="J2116" s="113"/>
      <c r="K2116" s="113"/>
      <c r="L2116" s="113"/>
      <c r="M2116" s="114"/>
      <c r="N2116" s="114"/>
      <c r="O2116" s="115">
        <f t="shared" ref="O2116:AE2116" si="226">SUM(O2117:O2148)</f>
        <v>136</v>
      </c>
      <c r="P2116" s="116">
        <f t="shared" si="226"/>
        <v>0</v>
      </c>
      <c r="Q2116" s="117">
        <f t="shared" si="226"/>
        <v>0</v>
      </c>
      <c r="R2116" s="117">
        <f t="shared" si="226"/>
        <v>-8.5</v>
      </c>
      <c r="S2116" s="53">
        <f t="shared" si="226"/>
        <v>0</v>
      </c>
      <c r="T2116" s="118">
        <f t="shared" si="226"/>
        <v>127.5</v>
      </c>
      <c r="U2116" s="55">
        <f t="shared" si="226"/>
        <v>0</v>
      </c>
      <c r="V2116" s="118">
        <f t="shared" si="226"/>
        <v>6</v>
      </c>
      <c r="W2116" s="118">
        <f t="shared" si="226"/>
        <v>0</v>
      </c>
      <c r="X2116" s="119">
        <f t="shared" si="226"/>
        <v>133.5</v>
      </c>
      <c r="Y2116" s="120">
        <f t="shared" si="226"/>
        <v>0</v>
      </c>
      <c r="Z2116" s="118">
        <f t="shared" si="226"/>
        <v>0</v>
      </c>
      <c r="AA2116" s="121">
        <f t="shared" si="226"/>
        <v>2</v>
      </c>
      <c r="AB2116" s="118">
        <f t="shared" si="226"/>
        <v>8</v>
      </c>
      <c r="AC2116" s="118">
        <f t="shared" si="226"/>
        <v>0</v>
      </c>
      <c r="AD2116" s="122">
        <f t="shared" si="226"/>
        <v>0</v>
      </c>
      <c r="AE2116" s="121">
        <f t="shared" si="226"/>
        <v>0</v>
      </c>
      <c r="AF2116" s="60"/>
    </row>
    <row r="2117" ht="28.5" customHeight="1" spans="1:33">
      <c r="A2117" s="61" t="s">
        <v>36</v>
      </c>
      <c r="B2117" s="61" t="s">
        <v>1531</v>
      </c>
      <c r="C2117" s="61" t="s">
        <v>1531</v>
      </c>
      <c r="D2117" s="61" t="s">
        <v>1569</v>
      </c>
      <c r="E2117" s="62" t="s">
        <v>1570</v>
      </c>
      <c r="F2117" s="46">
        <v>46174</v>
      </c>
      <c r="G2117" s="46" t="str">
        <f t="shared" si="225"/>
        <v>潘以凯2026-6-1</v>
      </c>
      <c r="H2117" s="63" t="s">
        <v>416</v>
      </c>
      <c r="I2117" s="63"/>
      <c r="J2117" s="64"/>
      <c r="K2117" s="64"/>
      <c r="L2117" s="65"/>
      <c r="M2117" s="65"/>
      <c r="N2117" s="65"/>
      <c r="O2117" s="66">
        <v>8</v>
      </c>
      <c r="P2117" s="123"/>
      <c r="Q2117" s="68"/>
      <c r="R2117" s="68"/>
      <c r="S2117" s="68"/>
      <c r="T2117" s="69">
        <f t="shared" ref="T2117:T2148" si="227">SUM(O2117:S2117)</f>
        <v>8</v>
      </c>
      <c r="U2117" s="68"/>
      <c r="V2117" s="70"/>
      <c r="W2117" s="70"/>
      <c r="X2117" s="71">
        <f t="shared" ref="X2117:X2148" si="228">SUM(T2117:W2117)</f>
        <v>8</v>
      </c>
      <c r="Y2117" s="72"/>
      <c r="Z2117" s="70"/>
      <c r="AA2117" s="68"/>
      <c r="AB2117" s="73"/>
      <c r="AC2117" s="70"/>
      <c r="AD2117" s="74"/>
      <c r="AE2117" s="68"/>
      <c r="AF2117" s="75"/>
    </row>
    <row r="2118" ht="28.5" customHeight="1" spans="1:33">
      <c r="A2118" s="61" t="s">
        <v>36</v>
      </c>
      <c r="B2118" s="61" t="s">
        <v>1531</v>
      </c>
      <c r="C2118" s="61" t="s">
        <v>1531</v>
      </c>
      <c r="D2118" s="61" t="s">
        <v>1569</v>
      </c>
      <c r="E2118" s="62" t="s">
        <v>1570</v>
      </c>
      <c r="F2118" s="46">
        <v>46175</v>
      </c>
      <c r="G2118" s="46" t="str">
        <f t="shared" si="225"/>
        <v>潘以凯2026-6-2</v>
      </c>
      <c r="H2118" s="63" t="s">
        <v>1406</v>
      </c>
      <c r="I2118" s="63"/>
      <c r="J2118" s="64"/>
      <c r="K2118" s="64"/>
      <c r="L2118" s="65"/>
      <c r="M2118" s="65"/>
      <c r="N2118" s="65"/>
      <c r="O2118" s="66">
        <v>8</v>
      </c>
      <c r="P2118" s="123"/>
      <c r="Q2118" s="68"/>
      <c r="R2118" s="68"/>
      <c r="S2118" s="68"/>
      <c r="T2118" s="69">
        <f t="shared" si="227"/>
        <v>8</v>
      </c>
      <c r="U2118" s="68"/>
      <c r="V2118" s="70"/>
      <c r="W2118" s="70"/>
      <c r="X2118" s="71">
        <f t="shared" si="228"/>
        <v>8</v>
      </c>
      <c r="Y2118" s="72"/>
      <c r="Z2118" s="70"/>
      <c r="AA2118" s="68"/>
      <c r="AB2118" s="73"/>
      <c r="AC2118" s="70"/>
      <c r="AD2118" s="74"/>
      <c r="AE2118" s="68"/>
      <c r="AF2118" s="75"/>
    </row>
    <row r="2119" ht="28.5" customHeight="1" spans="1:33">
      <c r="A2119" s="61" t="s">
        <v>36</v>
      </c>
      <c r="B2119" s="61" t="s">
        <v>1531</v>
      </c>
      <c r="C2119" s="61" t="s">
        <v>1531</v>
      </c>
      <c r="D2119" s="61" t="s">
        <v>1569</v>
      </c>
      <c r="E2119" s="76" t="s">
        <v>1570</v>
      </c>
      <c r="F2119" s="46">
        <v>46176</v>
      </c>
      <c r="G2119" s="46" t="str">
        <f t="shared" si="225"/>
        <v>潘以凯2026-6-3</v>
      </c>
      <c r="H2119" s="63" t="s">
        <v>1282</v>
      </c>
      <c r="I2119" s="63"/>
      <c r="J2119" s="64"/>
      <c r="K2119" s="64"/>
      <c r="L2119" s="65"/>
      <c r="M2119" s="65"/>
      <c r="N2119" s="65"/>
      <c r="O2119" s="66">
        <v>8</v>
      </c>
      <c r="P2119" s="123"/>
      <c r="Q2119" s="68"/>
      <c r="R2119" s="68"/>
      <c r="S2119" s="68"/>
      <c r="T2119" s="69">
        <f t="shared" si="227"/>
        <v>8</v>
      </c>
      <c r="U2119" s="68"/>
      <c r="V2119" s="70"/>
      <c r="W2119" s="70"/>
      <c r="X2119" s="71">
        <f t="shared" si="228"/>
        <v>8</v>
      </c>
      <c r="Y2119" s="72"/>
      <c r="Z2119" s="70"/>
      <c r="AA2119" s="68"/>
      <c r="AB2119" s="73"/>
      <c r="AC2119" s="70"/>
      <c r="AD2119" s="74"/>
      <c r="AE2119" s="68"/>
      <c r="AF2119" s="75"/>
    </row>
    <row r="2120" ht="28.5" customHeight="1" spans="1:33">
      <c r="A2120" s="61" t="s">
        <v>36</v>
      </c>
      <c r="B2120" s="61" t="s">
        <v>1531</v>
      </c>
      <c r="C2120" s="61" t="s">
        <v>1531</v>
      </c>
      <c r="D2120" s="61" t="s">
        <v>1569</v>
      </c>
      <c r="E2120" s="61" t="s">
        <v>1570</v>
      </c>
      <c r="F2120" s="46">
        <v>46177</v>
      </c>
      <c r="G2120" s="46" t="str">
        <f t="shared" si="225"/>
        <v>潘以凯2026-6-4</v>
      </c>
      <c r="H2120" s="63" t="s">
        <v>416</v>
      </c>
      <c r="I2120" s="63"/>
      <c r="J2120" s="64"/>
      <c r="K2120" s="64"/>
      <c r="L2120" s="65"/>
      <c r="M2120" s="65"/>
      <c r="N2120" s="65"/>
      <c r="O2120" s="66">
        <v>8</v>
      </c>
      <c r="P2120" s="123"/>
      <c r="Q2120" s="68"/>
      <c r="R2120" s="68"/>
      <c r="S2120" s="68"/>
      <c r="T2120" s="69">
        <f t="shared" si="227"/>
        <v>8</v>
      </c>
      <c r="U2120" s="68"/>
      <c r="V2120" s="70"/>
      <c r="W2120" s="70"/>
      <c r="X2120" s="71">
        <f t="shared" si="228"/>
        <v>8</v>
      </c>
      <c r="Y2120" s="72"/>
      <c r="Z2120" s="70"/>
      <c r="AA2120" s="68"/>
      <c r="AB2120" s="73"/>
      <c r="AC2120" s="70"/>
      <c r="AD2120" s="74"/>
      <c r="AE2120" s="68"/>
      <c r="AF2120" s="75"/>
    </row>
    <row r="2121" ht="28.5" customHeight="1" spans="1:33">
      <c r="A2121" s="61" t="s">
        <v>36</v>
      </c>
      <c r="B2121" s="61" t="s">
        <v>1531</v>
      </c>
      <c r="C2121" s="61" t="s">
        <v>1531</v>
      </c>
      <c r="D2121" s="61" t="s">
        <v>1569</v>
      </c>
      <c r="E2121" s="76" t="s">
        <v>1570</v>
      </c>
      <c r="F2121" s="46">
        <v>46178</v>
      </c>
      <c r="G2121" s="46" t="str">
        <f t="shared" si="225"/>
        <v>潘以凯2026-6-5</v>
      </c>
      <c r="H2121" s="63" t="s">
        <v>592</v>
      </c>
      <c r="I2121" s="63" t="s">
        <v>1571</v>
      </c>
      <c r="J2121" s="64"/>
      <c r="K2121" s="64"/>
      <c r="L2121" s="65"/>
      <c r="M2121" s="65"/>
      <c r="N2121" s="65"/>
      <c r="O2121" s="66">
        <v>8</v>
      </c>
      <c r="P2121" s="123"/>
      <c r="Q2121" s="68"/>
      <c r="R2121" s="68"/>
      <c r="S2121" s="68"/>
      <c r="T2121" s="69">
        <f t="shared" si="227"/>
        <v>8</v>
      </c>
      <c r="U2121" s="68"/>
      <c r="V2121" s="70"/>
      <c r="W2121" s="70"/>
      <c r="X2121" s="71">
        <f t="shared" si="228"/>
        <v>8</v>
      </c>
      <c r="Y2121" s="72"/>
      <c r="Z2121" s="70"/>
      <c r="AA2121" s="68">
        <v>2</v>
      </c>
      <c r="AB2121" s="73"/>
      <c r="AC2121" s="70"/>
      <c r="AD2121" s="74"/>
      <c r="AE2121" s="68"/>
      <c r="AF2121" s="75"/>
    </row>
    <row r="2122" ht="28.5" customHeight="1" spans="1:33">
      <c r="A2122" s="61" t="s">
        <v>36</v>
      </c>
      <c r="B2122" s="61" t="s">
        <v>1531</v>
      </c>
      <c r="C2122" s="61" t="s">
        <v>1531</v>
      </c>
      <c r="D2122" s="61" t="s">
        <v>1569</v>
      </c>
      <c r="E2122" s="76" t="s">
        <v>1570</v>
      </c>
      <c r="F2122" s="46">
        <v>46179</v>
      </c>
      <c r="G2122" s="46" t="str">
        <f t="shared" si="225"/>
        <v>潘以凯2026-6-6</v>
      </c>
      <c r="H2122" s="63" t="s">
        <v>964</v>
      </c>
      <c r="I2122" s="63"/>
      <c r="J2122" s="64"/>
      <c r="K2122" s="64"/>
      <c r="L2122" s="65"/>
      <c r="M2122" s="65"/>
      <c r="N2122" s="65"/>
      <c r="O2122" s="66">
        <v>8</v>
      </c>
      <c r="P2122" s="123"/>
      <c r="Q2122" s="68"/>
      <c r="R2122" s="68"/>
      <c r="S2122" s="68"/>
      <c r="T2122" s="69">
        <f t="shared" si="227"/>
        <v>8</v>
      </c>
      <c r="U2122" s="68"/>
      <c r="V2122" s="70"/>
      <c r="W2122" s="70"/>
      <c r="X2122" s="71">
        <f t="shared" si="228"/>
        <v>8</v>
      </c>
      <c r="Y2122" s="72"/>
      <c r="Z2122" s="70"/>
      <c r="AA2122" s="68"/>
      <c r="AB2122" s="73"/>
      <c r="AC2122" s="70"/>
      <c r="AD2122" s="74"/>
      <c r="AE2122" s="68"/>
      <c r="AF2122" s="75"/>
    </row>
    <row r="2123" ht="28.5" customHeight="1" spans="1:33">
      <c r="A2123" s="61" t="s">
        <v>36</v>
      </c>
      <c r="B2123" s="61" t="s">
        <v>1531</v>
      </c>
      <c r="C2123" s="61" t="s">
        <v>1531</v>
      </c>
      <c r="D2123" s="61" t="s">
        <v>1569</v>
      </c>
      <c r="E2123" s="62" t="s">
        <v>1570</v>
      </c>
      <c r="F2123" s="77">
        <v>46180</v>
      </c>
      <c r="G2123" s="46" t="str">
        <f t="shared" si="225"/>
        <v>潘以凯2026-6-7</v>
      </c>
      <c r="H2123" s="63" t="s">
        <v>1572</v>
      </c>
      <c r="I2123" s="63"/>
      <c r="J2123" s="64"/>
      <c r="K2123" s="64" t="s">
        <v>73</v>
      </c>
      <c r="L2123" s="65"/>
      <c r="M2123" s="65"/>
      <c r="N2123" s="65"/>
      <c r="O2123" s="66"/>
      <c r="P2123" s="123"/>
      <c r="Q2123" s="68"/>
      <c r="R2123" s="68"/>
      <c r="S2123" s="68"/>
      <c r="T2123" s="69">
        <f t="shared" si="227"/>
        <v>0</v>
      </c>
      <c r="U2123" s="68"/>
      <c r="V2123" s="70">
        <f>2+3</f>
        <v>5</v>
      </c>
      <c r="W2123" s="70"/>
      <c r="X2123" s="71">
        <f t="shared" si="228"/>
        <v>5</v>
      </c>
      <c r="Y2123" s="72"/>
      <c r="Z2123" s="70"/>
      <c r="AA2123" s="68"/>
      <c r="AB2123" s="73"/>
      <c r="AC2123" s="70"/>
      <c r="AD2123" s="74"/>
      <c r="AE2123" s="68"/>
      <c r="AF2123" s="75"/>
    </row>
    <row r="2124" ht="28.5" customHeight="1" spans="1:33">
      <c r="A2124" s="61" t="s">
        <v>36</v>
      </c>
      <c r="B2124" s="61" t="s">
        <v>1531</v>
      </c>
      <c r="C2124" s="61" t="s">
        <v>1531</v>
      </c>
      <c r="D2124" s="61" t="s">
        <v>1569</v>
      </c>
      <c r="E2124" s="76" t="s">
        <v>1570</v>
      </c>
      <c r="F2124" s="46">
        <v>46181</v>
      </c>
      <c r="G2124" s="46" t="str">
        <f t="shared" si="225"/>
        <v>潘以凯2026-6-8</v>
      </c>
      <c r="H2124" s="63" t="s">
        <v>1282</v>
      </c>
      <c r="I2124" s="63"/>
      <c r="J2124" s="64"/>
      <c r="K2124" s="64"/>
      <c r="L2124" s="65"/>
      <c r="M2124" s="65"/>
      <c r="N2124" s="65"/>
      <c r="O2124" s="66">
        <v>8</v>
      </c>
      <c r="P2124" s="123"/>
      <c r="Q2124" s="68"/>
      <c r="R2124" s="68"/>
      <c r="S2124" s="68"/>
      <c r="T2124" s="69">
        <f t="shared" si="227"/>
        <v>8</v>
      </c>
      <c r="U2124" s="68"/>
      <c r="V2124" s="70"/>
      <c r="W2124" s="70"/>
      <c r="X2124" s="71">
        <f t="shared" si="228"/>
        <v>8</v>
      </c>
      <c r="Y2124" s="72"/>
      <c r="Z2124" s="70"/>
      <c r="AA2124" s="68"/>
      <c r="AB2124" s="73"/>
      <c r="AC2124" s="70"/>
      <c r="AD2124" s="74"/>
      <c r="AE2124" s="68"/>
      <c r="AF2124" s="75"/>
    </row>
    <row r="2125" ht="28.5" customHeight="1" spans="1:33">
      <c r="A2125" s="61" t="s">
        <v>36</v>
      </c>
      <c r="B2125" s="61" t="s">
        <v>1531</v>
      </c>
      <c r="C2125" s="61" t="s">
        <v>1531</v>
      </c>
      <c r="D2125" s="61" t="s">
        <v>1569</v>
      </c>
      <c r="E2125" s="76" t="s">
        <v>1570</v>
      </c>
      <c r="F2125" s="78">
        <v>46182</v>
      </c>
      <c r="G2125" s="46" t="str">
        <f t="shared" si="225"/>
        <v>潘以凯2026-6-9</v>
      </c>
      <c r="H2125" s="63" t="s">
        <v>1573</v>
      </c>
      <c r="I2125" s="63"/>
      <c r="J2125" s="64"/>
      <c r="K2125" s="64"/>
      <c r="L2125" s="65"/>
      <c r="M2125" s="65"/>
      <c r="N2125" s="65"/>
      <c r="O2125" s="66">
        <v>8</v>
      </c>
      <c r="P2125" s="123"/>
      <c r="Q2125" s="68"/>
      <c r="R2125" s="68"/>
      <c r="S2125" s="68"/>
      <c r="T2125" s="69">
        <f t="shared" si="227"/>
        <v>8</v>
      </c>
      <c r="U2125" s="68"/>
      <c r="V2125" s="70"/>
      <c r="W2125" s="70"/>
      <c r="X2125" s="71">
        <f t="shared" si="228"/>
        <v>8</v>
      </c>
      <c r="Y2125" s="72"/>
      <c r="Z2125" s="70"/>
      <c r="AA2125" s="68"/>
      <c r="AB2125" s="73"/>
      <c r="AC2125" s="70"/>
      <c r="AD2125" s="74"/>
      <c r="AE2125" s="68"/>
      <c r="AF2125" s="75"/>
    </row>
    <row r="2126" ht="28.5" customHeight="1" spans="1:33">
      <c r="A2126" s="61" t="s">
        <v>36</v>
      </c>
      <c r="B2126" s="61" t="s">
        <v>1531</v>
      </c>
      <c r="C2126" s="61" t="s">
        <v>1531</v>
      </c>
      <c r="D2126" s="61" t="s">
        <v>1569</v>
      </c>
      <c r="E2126" s="76" t="s">
        <v>1570</v>
      </c>
      <c r="F2126" s="46">
        <v>46183</v>
      </c>
      <c r="G2126" s="46" t="str">
        <f t="shared" si="225"/>
        <v>潘以凯2026-6-10</v>
      </c>
      <c r="H2126" s="63" t="s">
        <v>81</v>
      </c>
      <c r="I2126" s="63"/>
      <c r="J2126" s="64"/>
      <c r="K2126" s="64"/>
      <c r="L2126" s="65"/>
      <c r="M2126" s="65"/>
      <c r="N2126" s="65"/>
      <c r="O2126" s="66">
        <v>8</v>
      </c>
      <c r="P2126" s="123"/>
      <c r="Q2126" s="68"/>
      <c r="R2126" s="68"/>
      <c r="S2126" s="68"/>
      <c r="T2126" s="69">
        <f t="shared" si="227"/>
        <v>8</v>
      </c>
      <c r="U2126" s="68"/>
      <c r="V2126" s="70"/>
      <c r="W2126" s="70"/>
      <c r="X2126" s="71">
        <f t="shared" si="228"/>
        <v>8</v>
      </c>
      <c r="Y2126" s="72"/>
      <c r="Z2126" s="70"/>
      <c r="AA2126" s="68"/>
      <c r="AB2126" s="73"/>
      <c r="AC2126" s="70"/>
      <c r="AD2126" s="74"/>
      <c r="AE2126" s="68"/>
      <c r="AF2126" s="75"/>
    </row>
    <row r="2127" ht="28.5" customHeight="1" spans="1:33">
      <c r="A2127" s="61" t="s">
        <v>36</v>
      </c>
      <c r="B2127" s="61" t="s">
        <v>1531</v>
      </c>
      <c r="C2127" s="61" t="s">
        <v>1531</v>
      </c>
      <c r="D2127" s="61" t="s">
        <v>1569</v>
      </c>
      <c r="E2127" s="76" t="s">
        <v>1570</v>
      </c>
      <c r="F2127" s="46">
        <v>46184</v>
      </c>
      <c r="G2127" s="46" t="str">
        <f t="shared" si="225"/>
        <v>潘以凯2026-6-11</v>
      </c>
      <c r="H2127" s="63" t="s">
        <v>170</v>
      </c>
      <c r="I2127" s="63"/>
      <c r="J2127" s="64"/>
      <c r="K2127" s="64"/>
      <c r="L2127" s="65"/>
      <c r="M2127" s="65"/>
      <c r="N2127" s="65"/>
      <c r="O2127" s="66">
        <v>8</v>
      </c>
      <c r="P2127" s="123"/>
      <c r="Q2127" s="68"/>
      <c r="R2127" s="68"/>
      <c r="S2127" s="68"/>
      <c r="T2127" s="69">
        <f t="shared" si="227"/>
        <v>8</v>
      </c>
      <c r="U2127" s="68"/>
      <c r="V2127" s="70"/>
      <c r="W2127" s="70"/>
      <c r="X2127" s="71">
        <f t="shared" si="228"/>
        <v>8</v>
      </c>
      <c r="Y2127" s="72"/>
      <c r="Z2127" s="70"/>
      <c r="AA2127" s="68"/>
      <c r="AB2127" s="73"/>
      <c r="AC2127" s="70"/>
      <c r="AD2127" s="74"/>
      <c r="AE2127" s="68"/>
      <c r="AF2127" s="75"/>
    </row>
    <row r="2128" ht="28.5" customHeight="1" spans="1:33">
      <c r="A2128" s="61" t="s">
        <v>36</v>
      </c>
      <c r="B2128" s="61" t="s">
        <v>1531</v>
      </c>
      <c r="C2128" s="61" t="s">
        <v>1531</v>
      </c>
      <c r="D2128" s="61" t="s">
        <v>1569</v>
      </c>
      <c r="E2128" s="62" t="s">
        <v>1570</v>
      </c>
      <c r="F2128" s="46">
        <v>46185</v>
      </c>
      <c r="G2128" s="46" t="str">
        <f t="shared" si="225"/>
        <v>潘以凯2026-6-12</v>
      </c>
      <c r="H2128" s="63" t="s">
        <v>197</v>
      </c>
      <c r="I2128" s="63"/>
      <c r="J2128" s="64"/>
      <c r="K2128" s="64"/>
      <c r="L2128" s="65"/>
      <c r="M2128" s="65"/>
      <c r="N2128" s="65"/>
      <c r="O2128" s="66">
        <v>8</v>
      </c>
      <c r="P2128" s="123"/>
      <c r="Q2128" s="68"/>
      <c r="R2128" s="68"/>
      <c r="S2128" s="68"/>
      <c r="T2128" s="69">
        <f t="shared" si="227"/>
        <v>8</v>
      </c>
      <c r="U2128" s="68"/>
      <c r="V2128" s="70"/>
      <c r="W2128" s="70"/>
      <c r="X2128" s="71">
        <f t="shared" si="228"/>
        <v>8</v>
      </c>
      <c r="Y2128" s="72"/>
      <c r="Z2128" s="70"/>
      <c r="AA2128" s="68"/>
      <c r="AB2128" s="73"/>
      <c r="AC2128" s="70"/>
      <c r="AD2128" s="74"/>
      <c r="AE2128" s="68"/>
      <c r="AF2128" s="75"/>
    </row>
    <row r="2129" ht="28.5" customHeight="1" spans="1:32">
      <c r="A2129" s="61" t="s">
        <v>36</v>
      </c>
      <c r="B2129" s="61" t="s">
        <v>1531</v>
      </c>
      <c r="C2129" s="61" t="s">
        <v>1531</v>
      </c>
      <c r="D2129" s="61" t="s">
        <v>1569</v>
      </c>
      <c r="E2129" s="76" t="s">
        <v>1570</v>
      </c>
      <c r="F2129" s="46">
        <v>46186</v>
      </c>
      <c r="G2129" s="46" t="str">
        <f t="shared" si="225"/>
        <v>潘以凯2026-6-13</v>
      </c>
      <c r="H2129" s="63" t="s">
        <v>157</v>
      </c>
      <c r="I2129" s="63"/>
      <c r="J2129" s="64"/>
      <c r="K2129" s="64"/>
      <c r="L2129" s="65"/>
      <c r="M2129" s="65"/>
      <c r="N2129" s="65"/>
      <c r="O2129" s="66">
        <v>8</v>
      </c>
      <c r="P2129" s="123"/>
      <c r="Q2129" s="68"/>
      <c r="R2129" s="68"/>
      <c r="S2129" s="68"/>
      <c r="T2129" s="69">
        <f t="shared" si="227"/>
        <v>8</v>
      </c>
      <c r="U2129" s="68"/>
      <c r="V2129" s="70"/>
      <c r="W2129" s="70"/>
      <c r="X2129" s="71">
        <f t="shared" si="228"/>
        <v>8</v>
      </c>
      <c r="Y2129" s="72"/>
      <c r="Z2129" s="70"/>
      <c r="AA2129" s="68"/>
      <c r="AB2129" s="73"/>
      <c r="AC2129" s="70"/>
      <c r="AD2129" s="74"/>
      <c r="AE2129" s="68"/>
      <c r="AF2129" s="80"/>
    </row>
    <row r="2130" ht="28.5" customHeight="1" spans="1:32">
      <c r="A2130" s="61" t="s">
        <v>36</v>
      </c>
      <c r="B2130" s="61" t="s">
        <v>1531</v>
      </c>
      <c r="C2130" s="61" t="s">
        <v>1531</v>
      </c>
      <c r="D2130" s="61" t="s">
        <v>1569</v>
      </c>
      <c r="E2130" s="62" t="s">
        <v>1570</v>
      </c>
      <c r="F2130" s="77">
        <v>46187</v>
      </c>
      <c r="G2130" s="46" t="str">
        <f t="shared" si="225"/>
        <v>潘以凯2026-6-14</v>
      </c>
      <c r="H2130" s="63"/>
      <c r="I2130" s="63"/>
      <c r="J2130" s="64"/>
      <c r="K2130" s="64"/>
      <c r="L2130" s="65"/>
      <c r="M2130" s="65"/>
      <c r="N2130" s="65"/>
      <c r="O2130" s="66"/>
      <c r="P2130" s="123"/>
      <c r="Q2130" s="68"/>
      <c r="R2130" s="68"/>
      <c r="S2130" s="68"/>
      <c r="T2130" s="69">
        <f t="shared" si="227"/>
        <v>0</v>
      </c>
      <c r="U2130" s="68"/>
      <c r="V2130" s="70"/>
      <c r="W2130" s="70"/>
      <c r="X2130" s="71">
        <f t="shared" si="228"/>
        <v>0</v>
      </c>
      <c r="Y2130" s="72"/>
      <c r="Z2130" s="70"/>
      <c r="AA2130" s="68"/>
      <c r="AB2130" s="73"/>
      <c r="AC2130" s="70"/>
      <c r="AD2130" s="74"/>
      <c r="AE2130" s="68"/>
      <c r="AF2130" s="80"/>
    </row>
    <row r="2131" ht="28.5" customHeight="1" spans="1:32">
      <c r="A2131" s="61" t="s">
        <v>36</v>
      </c>
      <c r="B2131" s="61" t="s">
        <v>1531</v>
      </c>
      <c r="C2131" s="61" t="s">
        <v>1531</v>
      </c>
      <c r="D2131" s="61" t="s">
        <v>1569</v>
      </c>
      <c r="E2131" s="76" t="s">
        <v>1570</v>
      </c>
      <c r="F2131" s="46">
        <v>46188</v>
      </c>
      <c r="G2131" s="46" t="str">
        <f t="shared" si="225"/>
        <v>潘以凯2026-6-15</v>
      </c>
      <c r="H2131" s="63" t="s">
        <v>1310</v>
      </c>
      <c r="I2131" s="63"/>
      <c r="J2131" s="64"/>
      <c r="K2131" s="64"/>
      <c r="L2131" s="65"/>
      <c r="M2131" s="65"/>
      <c r="N2131" s="65"/>
      <c r="O2131" s="66">
        <v>8</v>
      </c>
      <c r="P2131" s="123"/>
      <c r="Q2131" s="68"/>
      <c r="R2131" s="68"/>
      <c r="S2131" s="68"/>
      <c r="T2131" s="69">
        <f t="shared" si="227"/>
        <v>8</v>
      </c>
      <c r="U2131" s="68"/>
      <c r="V2131" s="70"/>
      <c r="W2131" s="70"/>
      <c r="X2131" s="71">
        <f t="shared" si="228"/>
        <v>8</v>
      </c>
      <c r="Y2131" s="72"/>
      <c r="Z2131" s="70"/>
      <c r="AA2131" s="68"/>
      <c r="AB2131" s="73"/>
      <c r="AC2131" s="70"/>
      <c r="AD2131" s="74"/>
      <c r="AE2131" s="68"/>
      <c r="AF2131" s="75"/>
    </row>
    <row r="2132" ht="28.5" customHeight="1" spans="1:32">
      <c r="A2132" s="61" t="s">
        <v>36</v>
      </c>
      <c r="B2132" s="61" t="s">
        <v>1531</v>
      </c>
      <c r="C2132" s="61" t="s">
        <v>1531</v>
      </c>
      <c r="D2132" s="61" t="s">
        <v>1569</v>
      </c>
      <c r="E2132" s="62" t="s">
        <v>1570</v>
      </c>
      <c r="F2132" s="46">
        <v>46189</v>
      </c>
      <c r="G2132" s="46" t="str">
        <f t="shared" si="225"/>
        <v>潘以凯2026-6-16</v>
      </c>
      <c r="H2132" s="63" t="s">
        <v>1289</v>
      </c>
      <c r="I2132" s="63"/>
      <c r="J2132" s="64"/>
      <c r="K2132" s="64"/>
      <c r="L2132" s="65"/>
      <c r="M2132" s="65"/>
      <c r="N2132" s="65"/>
      <c r="O2132" s="66">
        <v>8</v>
      </c>
      <c r="P2132" s="130"/>
      <c r="Q2132" s="68"/>
      <c r="R2132" s="68"/>
      <c r="S2132" s="68"/>
      <c r="T2132" s="69">
        <f t="shared" si="227"/>
        <v>8</v>
      </c>
      <c r="U2132" s="68"/>
      <c r="V2132" s="70"/>
      <c r="W2132" s="70"/>
      <c r="X2132" s="71">
        <f t="shared" si="228"/>
        <v>8</v>
      </c>
      <c r="Y2132" s="72"/>
      <c r="Z2132" s="70"/>
      <c r="AA2132" s="68"/>
      <c r="AB2132" s="73"/>
      <c r="AC2132" s="70"/>
      <c r="AD2132" s="74"/>
      <c r="AE2132" s="68"/>
      <c r="AF2132" s="80"/>
    </row>
    <row r="2133" ht="28.5" customHeight="1" spans="1:32">
      <c r="A2133" s="61" t="s">
        <v>36</v>
      </c>
      <c r="B2133" s="61" t="s">
        <v>1531</v>
      </c>
      <c r="C2133" s="61" t="s">
        <v>1531</v>
      </c>
      <c r="D2133" s="61" t="s">
        <v>1569</v>
      </c>
      <c r="E2133" s="76" t="s">
        <v>1570</v>
      </c>
      <c r="F2133" s="46">
        <v>46190</v>
      </c>
      <c r="G2133" s="46" t="str">
        <f t="shared" si="225"/>
        <v>潘以凯2026-6-17</v>
      </c>
      <c r="H2133" s="63" t="s">
        <v>1406</v>
      </c>
      <c r="I2133" s="63"/>
      <c r="J2133" s="64"/>
      <c r="K2133" s="64"/>
      <c r="L2133" s="65"/>
      <c r="M2133" s="65"/>
      <c r="N2133" s="65"/>
      <c r="O2133" s="66">
        <v>8</v>
      </c>
      <c r="P2133" s="130"/>
      <c r="Q2133" s="68"/>
      <c r="R2133" s="68"/>
      <c r="S2133" s="68"/>
      <c r="T2133" s="69">
        <f t="shared" si="227"/>
        <v>8</v>
      </c>
      <c r="U2133" s="68"/>
      <c r="V2133" s="70"/>
      <c r="W2133" s="70"/>
      <c r="X2133" s="71">
        <f t="shared" si="228"/>
        <v>8</v>
      </c>
      <c r="Y2133" s="72"/>
      <c r="Z2133" s="70"/>
      <c r="AA2133" s="68"/>
      <c r="AB2133" s="73"/>
      <c r="AC2133" s="70"/>
      <c r="AD2133" s="74"/>
      <c r="AE2133" s="68"/>
      <c r="AF2133" s="75"/>
    </row>
    <row r="2134" ht="28.5" customHeight="1" spans="1:32">
      <c r="A2134" s="61" t="s">
        <v>36</v>
      </c>
      <c r="B2134" s="61" t="s">
        <v>1531</v>
      </c>
      <c r="C2134" s="61" t="s">
        <v>1531</v>
      </c>
      <c r="D2134" s="61" t="s">
        <v>1569</v>
      </c>
      <c r="E2134" s="76" t="s">
        <v>1570</v>
      </c>
      <c r="F2134" s="46">
        <v>46191</v>
      </c>
      <c r="G2134" s="46" t="str">
        <f t="shared" si="225"/>
        <v>潘以凯2026-6-18</v>
      </c>
      <c r="H2134" s="81" t="s">
        <v>1574</v>
      </c>
      <c r="I2134" s="63"/>
      <c r="J2134" s="64"/>
      <c r="K2134" s="64"/>
      <c r="L2134" s="65"/>
      <c r="M2134" s="65"/>
      <c r="N2134" s="65"/>
      <c r="O2134" s="66">
        <v>8</v>
      </c>
      <c r="P2134" s="130"/>
      <c r="Q2134" s="68"/>
      <c r="R2134" s="68">
        <v>-0.5</v>
      </c>
      <c r="S2134" s="68"/>
      <c r="T2134" s="69">
        <f t="shared" si="227"/>
        <v>7.5</v>
      </c>
      <c r="U2134" s="68"/>
      <c r="V2134" s="70"/>
      <c r="W2134" s="70"/>
      <c r="X2134" s="71">
        <f t="shared" si="228"/>
        <v>7.5</v>
      </c>
      <c r="Y2134" s="72"/>
      <c r="Z2134" s="70"/>
      <c r="AA2134" s="68"/>
      <c r="AB2134" s="73"/>
      <c r="AC2134" s="70"/>
      <c r="AD2134" s="74"/>
      <c r="AE2134" s="68"/>
      <c r="AF2134" s="75"/>
    </row>
    <row r="2135" ht="28.5" customHeight="1" spans="1:32">
      <c r="A2135" s="61" t="s">
        <v>36</v>
      </c>
      <c r="B2135" s="61" t="s">
        <v>1531</v>
      </c>
      <c r="C2135" s="61" t="s">
        <v>1531</v>
      </c>
      <c r="D2135" s="61" t="s">
        <v>1569</v>
      </c>
      <c r="E2135" s="76" t="s">
        <v>1570</v>
      </c>
      <c r="F2135" s="82">
        <v>46192</v>
      </c>
      <c r="G2135" s="46" t="str">
        <f t="shared" si="225"/>
        <v>潘以凯2026-6-19</v>
      </c>
      <c r="H2135" s="63"/>
      <c r="I2135" s="63"/>
      <c r="J2135" s="64"/>
      <c r="K2135" s="64"/>
      <c r="L2135" s="65"/>
      <c r="M2135" s="65"/>
      <c r="N2135" s="65"/>
      <c r="O2135" s="66"/>
      <c r="P2135" s="130"/>
      <c r="Q2135" s="68"/>
      <c r="R2135" s="68"/>
      <c r="S2135" s="68"/>
      <c r="T2135" s="69">
        <f t="shared" si="227"/>
        <v>0</v>
      </c>
      <c r="U2135" s="68"/>
      <c r="V2135" s="70"/>
      <c r="W2135" s="70"/>
      <c r="X2135" s="71">
        <f t="shared" si="228"/>
        <v>0</v>
      </c>
      <c r="Y2135" s="72"/>
      <c r="Z2135" s="70"/>
      <c r="AA2135" s="68"/>
      <c r="AB2135" s="73">
        <v>8</v>
      </c>
      <c r="AC2135" s="70"/>
      <c r="AD2135" s="74"/>
      <c r="AE2135" s="68"/>
      <c r="AF2135" s="75"/>
    </row>
    <row r="2136" ht="28.5" customHeight="1" spans="1:32">
      <c r="A2136" s="61" t="s">
        <v>36</v>
      </c>
      <c r="B2136" s="61" t="s">
        <v>1531</v>
      </c>
      <c r="C2136" s="61" t="s">
        <v>1531</v>
      </c>
      <c r="D2136" s="61" t="s">
        <v>1569</v>
      </c>
      <c r="E2136" s="76" t="s">
        <v>1570</v>
      </c>
      <c r="F2136" s="77">
        <v>46193</v>
      </c>
      <c r="G2136" s="46" t="str">
        <f t="shared" si="225"/>
        <v>潘以凯2026-6-20</v>
      </c>
      <c r="H2136" s="63" t="s">
        <v>1575</v>
      </c>
      <c r="I2136" s="63"/>
      <c r="J2136" s="64"/>
      <c r="K2136" s="64" t="s">
        <v>73</v>
      </c>
      <c r="L2136" s="65"/>
      <c r="M2136" s="65"/>
      <c r="N2136" s="65"/>
      <c r="O2136" s="66"/>
      <c r="P2136" s="123"/>
      <c r="Q2136" s="68"/>
      <c r="R2136" s="68"/>
      <c r="S2136" s="68"/>
      <c r="T2136" s="69">
        <f t="shared" si="227"/>
        <v>0</v>
      </c>
      <c r="U2136" s="68"/>
      <c r="V2136" s="70">
        <v>1</v>
      </c>
      <c r="W2136" s="70"/>
      <c r="X2136" s="71">
        <f t="shared" si="228"/>
        <v>1</v>
      </c>
      <c r="Y2136" s="72"/>
      <c r="Z2136" s="70"/>
      <c r="AA2136" s="68"/>
      <c r="AB2136" s="73"/>
      <c r="AC2136" s="70"/>
      <c r="AD2136" s="74"/>
      <c r="AE2136" s="68"/>
      <c r="AF2136" s="75"/>
    </row>
    <row r="2137" ht="28.5" customHeight="1" spans="1:32">
      <c r="A2137" s="61" t="s">
        <v>36</v>
      </c>
      <c r="B2137" s="61" t="s">
        <v>1531</v>
      </c>
      <c r="C2137" s="61" t="s">
        <v>1531</v>
      </c>
      <c r="D2137" s="61" t="s">
        <v>1569</v>
      </c>
      <c r="E2137" s="62" t="s">
        <v>1570</v>
      </c>
      <c r="F2137" s="46">
        <v>46194</v>
      </c>
      <c r="G2137" s="46" t="str">
        <f t="shared" si="225"/>
        <v>潘以凯2026-6-21</v>
      </c>
      <c r="H2137" s="81" t="s">
        <v>1576</v>
      </c>
      <c r="I2137" s="63"/>
      <c r="J2137" s="64"/>
      <c r="K2137" s="64"/>
      <c r="L2137" s="65"/>
      <c r="M2137" s="65"/>
      <c r="N2137" s="65"/>
      <c r="O2137" s="66">
        <v>8</v>
      </c>
      <c r="P2137" s="123"/>
      <c r="Q2137" s="68"/>
      <c r="R2137" s="68">
        <v>-8</v>
      </c>
      <c r="S2137" s="68"/>
      <c r="T2137" s="69">
        <f t="shared" si="227"/>
        <v>0</v>
      </c>
      <c r="U2137" s="68"/>
      <c r="V2137" s="70"/>
      <c r="W2137" s="70"/>
      <c r="X2137" s="71">
        <f t="shared" si="228"/>
        <v>0</v>
      </c>
      <c r="Y2137" s="72"/>
      <c r="Z2137" s="70"/>
      <c r="AA2137" s="68"/>
      <c r="AB2137" s="73"/>
      <c r="AC2137" s="70"/>
      <c r="AD2137" s="74"/>
      <c r="AE2137" s="68"/>
      <c r="AF2137" s="75"/>
    </row>
    <row r="2138" ht="28.5" customHeight="1" spans="1:32">
      <c r="A2138" s="61" t="s">
        <v>36</v>
      </c>
      <c r="B2138" s="61" t="s">
        <v>1531</v>
      </c>
      <c r="C2138" s="61" t="s">
        <v>1531</v>
      </c>
      <c r="D2138" s="61" t="s">
        <v>1569</v>
      </c>
      <c r="E2138" s="76" t="s">
        <v>1570</v>
      </c>
      <c r="F2138" s="46">
        <v>46195</v>
      </c>
      <c r="G2138" s="46" t="str">
        <f t="shared" si="225"/>
        <v>潘以凯2026-6-22</v>
      </c>
      <c r="H2138" s="63"/>
      <c r="I2138" s="63"/>
      <c r="J2138" s="64"/>
      <c r="K2138" s="64"/>
      <c r="L2138" s="65"/>
      <c r="M2138" s="65"/>
      <c r="N2138" s="65"/>
      <c r="O2138" s="66"/>
      <c r="P2138" s="123"/>
      <c r="Q2138" s="68"/>
      <c r="R2138" s="68"/>
      <c r="S2138" s="68"/>
      <c r="T2138" s="69">
        <f t="shared" si="227"/>
        <v>0</v>
      </c>
      <c r="U2138" s="68"/>
      <c r="V2138" s="70"/>
      <c r="W2138" s="70"/>
      <c r="X2138" s="71">
        <f t="shared" si="228"/>
        <v>0</v>
      </c>
      <c r="Y2138" s="72"/>
      <c r="Z2138" s="70"/>
      <c r="AA2138" s="68"/>
      <c r="AB2138" s="73"/>
      <c r="AC2138" s="70"/>
      <c r="AD2138" s="74"/>
      <c r="AE2138" s="68"/>
      <c r="AF2138" s="75"/>
    </row>
    <row r="2139" ht="28.5" customHeight="1" spans="1:32">
      <c r="A2139" s="61" t="s">
        <v>36</v>
      </c>
      <c r="B2139" s="61" t="s">
        <v>1531</v>
      </c>
      <c r="C2139" s="61" t="s">
        <v>1531</v>
      </c>
      <c r="D2139" s="61" t="s">
        <v>1569</v>
      </c>
      <c r="E2139" s="76" t="s">
        <v>1570</v>
      </c>
      <c r="F2139" s="46">
        <v>46196</v>
      </c>
      <c r="G2139" s="46" t="str">
        <f t="shared" si="225"/>
        <v>潘以凯2026-6-23</v>
      </c>
      <c r="H2139" s="63"/>
      <c r="I2139" s="63"/>
      <c r="J2139" s="64"/>
      <c r="K2139" s="64"/>
      <c r="L2139" s="65"/>
      <c r="M2139" s="65"/>
      <c r="N2139" s="65"/>
      <c r="O2139" s="66"/>
      <c r="P2139" s="123"/>
      <c r="Q2139" s="68"/>
      <c r="R2139" s="68"/>
      <c r="S2139" s="68"/>
      <c r="T2139" s="69">
        <f t="shared" si="227"/>
        <v>0</v>
      </c>
      <c r="U2139" s="68"/>
      <c r="V2139" s="70"/>
      <c r="W2139" s="70"/>
      <c r="X2139" s="71">
        <f t="shared" si="228"/>
        <v>0</v>
      </c>
      <c r="Y2139" s="72"/>
      <c r="Z2139" s="70"/>
      <c r="AA2139" s="68"/>
      <c r="AB2139" s="73"/>
      <c r="AC2139" s="70"/>
      <c r="AD2139" s="74"/>
      <c r="AE2139" s="68"/>
      <c r="AF2139" s="75"/>
    </row>
    <row r="2140" ht="28.5" customHeight="1" spans="1:32">
      <c r="A2140" s="61" t="s">
        <v>36</v>
      </c>
      <c r="B2140" s="61" t="s">
        <v>1531</v>
      </c>
      <c r="C2140" s="61" t="s">
        <v>1531</v>
      </c>
      <c r="D2140" s="61" t="s">
        <v>1569</v>
      </c>
      <c r="E2140" s="76" t="s">
        <v>1570</v>
      </c>
      <c r="F2140" s="46">
        <v>46197</v>
      </c>
      <c r="G2140" s="46" t="str">
        <f t="shared" si="225"/>
        <v>潘以凯2026-6-24</v>
      </c>
      <c r="H2140" s="63"/>
      <c r="I2140" s="63"/>
      <c r="J2140" s="64"/>
      <c r="K2140" s="64"/>
      <c r="L2140" s="65"/>
      <c r="M2140" s="65"/>
      <c r="N2140" s="65"/>
      <c r="O2140" s="66"/>
      <c r="P2140" s="123"/>
      <c r="Q2140" s="68"/>
      <c r="R2140" s="68"/>
      <c r="S2140" s="68"/>
      <c r="T2140" s="69">
        <f t="shared" si="227"/>
        <v>0</v>
      </c>
      <c r="U2140" s="68"/>
      <c r="V2140" s="70"/>
      <c r="W2140" s="70"/>
      <c r="X2140" s="71">
        <f t="shared" si="228"/>
        <v>0</v>
      </c>
      <c r="Y2140" s="72"/>
      <c r="Z2140" s="70"/>
      <c r="AA2140" s="68"/>
      <c r="AB2140" s="73"/>
      <c r="AC2140" s="70"/>
      <c r="AD2140" s="74"/>
      <c r="AE2140" s="68"/>
      <c r="AF2140" s="75"/>
    </row>
    <row r="2141" ht="28.5" customHeight="1" spans="1:32">
      <c r="A2141" s="61" t="s">
        <v>36</v>
      </c>
      <c r="B2141" s="61" t="s">
        <v>1531</v>
      </c>
      <c r="C2141" s="61" t="s">
        <v>1531</v>
      </c>
      <c r="D2141" s="61" t="s">
        <v>1569</v>
      </c>
      <c r="E2141" s="76" t="s">
        <v>1570</v>
      </c>
      <c r="F2141" s="46">
        <v>46198</v>
      </c>
      <c r="G2141" s="46" t="str">
        <f t="shared" si="225"/>
        <v>潘以凯2026-6-25</v>
      </c>
      <c r="H2141" s="63"/>
      <c r="I2141" s="63"/>
      <c r="J2141" s="64"/>
      <c r="K2141" s="64"/>
      <c r="L2141" s="65"/>
      <c r="M2141" s="65"/>
      <c r="N2141" s="65"/>
      <c r="O2141" s="66"/>
      <c r="P2141" s="123"/>
      <c r="Q2141" s="68"/>
      <c r="R2141" s="68"/>
      <c r="S2141" s="68"/>
      <c r="T2141" s="69">
        <f t="shared" si="227"/>
        <v>0</v>
      </c>
      <c r="U2141" s="68"/>
      <c r="V2141" s="70"/>
      <c r="W2141" s="70"/>
      <c r="X2141" s="71">
        <f t="shared" si="228"/>
        <v>0</v>
      </c>
      <c r="Y2141" s="72"/>
      <c r="Z2141" s="70"/>
      <c r="AA2141" s="68"/>
      <c r="AB2141" s="73"/>
      <c r="AC2141" s="70"/>
      <c r="AD2141" s="74"/>
      <c r="AE2141" s="68"/>
      <c r="AF2141" s="75"/>
    </row>
    <row r="2142" ht="28.5" customHeight="1" spans="1:32">
      <c r="A2142" s="61" t="s">
        <v>36</v>
      </c>
      <c r="B2142" s="61" t="s">
        <v>1531</v>
      </c>
      <c r="C2142" s="61" t="s">
        <v>1531</v>
      </c>
      <c r="D2142" s="61" t="s">
        <v>1569</v>
      </c>
      <c r="E2142" s="76" t="s">
        <v>1570</v>
      </c>
      <c r="F2142" s="46">
        <v>46199</v>
      </c>
      <c r="G2142" s="46" t="str">
        <f t="shared" si="225"/>
        <v>潘以凯2026-6-26</v>
      </c>
      <c r="H2142" s="63"/>
      <c r="I2142" s="63"/>
      <c r="J2142" s="64"/>
      <c r="K2142" s="64"/>
      <c r="L2142" s="65"/>
      <c r="M2142" s="65"/>
      <c r="N2142" s="65"/>
      <c r="O2142" s="66"/>
      <c r="P2142" s="123"/>
      <c r="Q2142" s="68"/>
      <c r="R2142" s="68"/>
      <c r="S2142" s="68"/>
      <c r="T2142" s="69">
        <f t="shared" si="227"/>
        <v>0</v>
      </c>
      <c r="U2142" s="68"/>
      <c r="V2142" s="70"/>
      <c r="W2142" s="70"/>
      <c r="X2142" s="71">
        <f t="shared" si="228"/>
        <v>0</v>
      </c>
      <c r="Y2142" s="72"/>
      <c r="Z2142" s="70"/>
      <c r="AA2142" s="68"/>
      <c r="AB2142" s="73"/>
      <c r="AC2142" s="70"/>
      <c r="AD2142" s="74"/>
      <c r="AE2142" s="68"/>
      <c r="AF2142" s="75"/>
    </row>
    <row r="2143" ht="28.5" customHeight="1" spans="1:32">
      <c r="A2143" s="61" t="s">
        <v>36</v>
      </c>
      <c r="B2143" s="61" t="s">
        <v>1531</v>
      </c>
      <c r="C2143" s="61" t="s">
        <v>1531</v>
      </c>
      <c r="D2143" s="61" t="s">
        <v>1569</v>
      </c>
      <c r="E2143" s="76" t="s">
        <v>1570</v>
      </c>
      <c r="F2143" s="46">
        <v>46200</v>
      </c>
      <c r="G2143" s="46" t="str">
        <f t="shared" si="225"/>
        <v>潘以凯2026-6-27</v>
      </c>
      <c r="H2143" s="63"/>
      <c r="I2143" s="63"/>
      <c r="J2143" s="64"/>
      <c r="K2143" s="64"/>
      <c r="L2143" s="65"/>
      <c r="M2143" s="65"/>
      <c r="N2143" s="79"/>
      <c r="O2143" s="66"/>
      <c r="P2143" s="123"/>
      <c r="Q2143" s="68"/>
      <c r="R2143" s="68"/>
      <c r="S2143" s="68"/>
      <c r="T2143" s="69">
        <f t="shared" si="227"/>
        <v>0</v>
      </c>
      <c r="U2143" s="68"/>
      <c r="V2143" s="70"/>
      <c r="W2143" s="70"/>
      <c r="X2143" s="71">
        <f t="shared" si="228"/>
        <v>0</v>
      </c>
      <c r="Y2143" s="72"/>
      <c r="Z2143" s="70"/>
      <c r="AA2143" s="68"/>
      <c r="AB2143" s="73"/>
      <c r="AC2143" s="70"/>
      <c r="AD2143" s="74"/>
      <c r="AE2143" s="68"/>
      <c r="AF2143" s="75"/>
    </row>
    <row r="2144" ht="28.5" customHeight="1" spans="1:32">
      <c r="A2144" s="61" t="s">
        <v>36</v>
      </c>
      <c r="B2144" s="61" t="s">
        <v>1531</v>
      </c>
      <c r="C2144" s="61" t="s">
        <v>1531</v>
      </c>
      <c r="D2144" s="61" t="s">
        <v>1569</v>
      </c>
      <c r="E2144" s="62" t="s">
        <v>1570</v>
      </c>
      <c r="F2144" s="46">
        <v>46201</v>
      </c>
      <c r="G2144" s="46" t="str">
        <f t="shared" si="225"/>
        <v>潘以凯2026-6-28</v>
      </c>
      <c r="H2144" s="63"/>
      <c r="I2144" s="63"/>
      <c r="J2144" s="64"/>
      <c r="K2144" s="64"/>
      <c r="L2144" s="65"/>
      <c r="M2144" s="65"/>
      <c r="N2144" s="65"/>
      <c r="O2144" s="66"/>
      <c r="P2144" s="123"/>
      <c r="Q2144" s="68"/>
      <c r="R2144" s="68"/>
      <c r="S2144" s="68"/>
      <c r="T2144" s="69">
        <f t="shared" si="227"/>
        <v>0</v>
      </c>
      <c r="U2144" s="68"/>
      <c r="V2144" s="70"/>
      <c r="W2144" s="70"/>
      <c r="X2144" s="71">
        <f t="shared" si="228"/>
        <v>0</v>
      </c>
      <c r="Y2144" s="72"/>
      <c r="Z2144" s="70"/>
      <c r="AA2144" s="68"/>
      <c r="AB2144" s="73"/>
      <c r="AC2144" s="70"/>
      <c r="AD2144" s="74"/>
      <c r="AE2144" s="68"/>
      <c r="AF2144" s="75"/>
    </row>
    <row r="2145" ht="28.5" customHeight="1" spans="1:33">
      <c r="A2145" s="61" t="s">
        <v>36</v>
      </c>
      <c r="B2145" s="61" t="s">
        <v>1531</v>
      </c>
      <c r="C2145" s="61" t="s">
        <v>1531</v>
      </c>
      <c r="D2145" s="61" t="s">
        <v>1569</v>
      </c>
      <c r="E2145" s="76" t="s">
        <v>1570</v>
      </c>
      <c r="F2145" s="46">
        <v>46202</v>
      </c>
      <c r="G2145" s="46" t="str">
        <f t="shared" si="225"/>
        <v>潘以凯2026-6-29</v>
      </c>
      <c r="H2145" s="63"/>
      <c r="I2145" s="63"/>
      <c r="J2145" s="64"/>
      <c r="K2145" s="64"/>
      <c r="L2145" s="65"/>
      <c r="M2145" s="65"/>
      <c r="N2145" s="79"/>
      <c r="O2145" s="66"/>
      <c r="P2145" s="123"/>
      <c r="Q2145" s="68"/>
      <c r="R2145" s="68"/>
      <c r="S2145" s="68"/>
      <c r="T2145" s="69">
        <f t="shared" si="227"/>
        <v>0</v>
      </c>
      <c r="U2145" s="68"/>
      <c r="V2145" s="70"/>
      <c r="W2145" s="70"/>
      <c r="X2145" s="71">
        <f t="shared" si="228"/>
        <v>0</v>
      </c>
      <c r="Y2145" s="72"/>
      <c r="Z2145" s="70"/>
      <c r="AA2145" s="68"/>
      <c r="AB2145" s="73"/>
      <c r="AC2145" s="70"/>
      <c r="AD2145" s="74"/>
      <c r="AE2145" s="68"/>
      <c r="AF2145" s="75"/>
    </row>
    <row r="2146" s="3" customFormat="1" ht="28.5" customHeight="1" spans="1:33">
      <c r="A2146" s="61" t="s">
        <v>36</v>
      </c>
      <c r="B2146" s="61" t="s">
        <v>1531</v>
      </c>
      <c r="C2146" s="61" t="s">
        <v>1531</v>
      </c>
      <c r="D2146" s="61" t="s">
        <v>1569</v>
      </c>
      <c r="E2146" s="62" t="s">
        <v>1570</v>
      </c>
      <c r="F2146" s="46">
        <v>46203</v>
      </c>
      <c r="G2146" s="46" t="str">
        <f t="shared" si="225"/>
        <v>潘以凯2026-6-30</v>
      </c>
      <c r="H2146" s="63"/>
      <c r="I2146" s="63"/>
      <c r="J2146" s="64"/>
      <c r="K2146" s="64"/>
      <c r="L2146" s="65"/>
      <c r="M2146" s="65"/>
      <c r="N2146" s="65"/>
      <c r="O2146" s="66"/>
      <c r="P2146" s="123"/>
      <c r="Q2146" s="68"/>
      <c r="R2146" s="68"/>
      <c r="S2146" s="68"/>
      <c r="T2146" s="69">
        <f t="shared" si="227"/>
        <v>0</v>
      </c>
      <c r="U2146" s="68"/>
      <c r="V2146" s="70"/>
      <c r="W2146" s="70"/>
      <c r="X2146" s="71">
        <f t="shared" si="228"/>
        <v>0</v>
      </c>
      <c r="Y2146" s="72"/>
      <c r="Z2146" s="70"/>
      <c r="AA2146" s="68"/>
      <c r="AB2146" s="73"/>
      <c r="AC2146" s="70"/>
      <c r="AD2146" s="74"/>
      <c r="AE2146" s="68"/>
      <c r="AF2146" s="75"/>
      <c r="AG2146" s="15"/>
    </row>
    <row r="2147" s="3" customFormat="1" ht="28.5" customHeight="1" spans="1:33">
      <c r="A2147" s="61" t="s">
        <v>36</v>
      </c>
      <c r="B2147" s="61" t="s">
        <v>1531</v>
      </c>
      <c r="C2147" s="61" t="s">
        <v>1531</v>
      </c>
      <c r="D2147" s="61" t="s">
        <v>1569</v>
      </c>
      <c r="E2147" s="76" t="s">
        <v>1570</v>
      </c>
      <c r="F2147" s="46">
        <v>46204</v>
      </c>
      <c r="G2147" s="46" t="str">
        <f t="shared" si="225"/>
        <v>潘以凯2026-7-1</v>
      </c>
      <c r="H2147" s="63"/>
      <c r="I2147" s="63"/>
      <c r="J2147" s="64"/>
      <c r="K2147" s="64"/>
      <c r="L2147" s="65"/>
      <c r="M2147" s="65"/>
      <c r="N2147" s="65"/>
      <c r="O2147" s="66"/>
      <c r="P2147" s="123"/>
      <c r="Q2147" s="68"/>
      <c r="R2147" s="68"/>
      <c r="S2147" s="68"/>
      <c r="T2147" s="69">
        <f t="shared" si="227"/>
        <v>0</v>
      </c>
      <c r="U2147" s="68"/>
      <c r="V2147" s="70"/>
      <c r="W2147" s="70"/>
      <c r="X2147" s="71">
        <f t="shared" si="228"/>
        <v>0</v>
      </c>
      <c r="Y2147" s="72"/>
      <c r="Z2147" s="70"/>
      <c r="AA2147" s="68"/>
      <c r="AB2147" s="73"/>
      <c r="AC2147" s="70"/>
      <c r="AD2147" s="74"/>
      <c r="AE2147" s="68"/>
      <c r="AF2147" s="75"/>
      <c r="AG2147" s="15"/>
    </row>
    <row r="2148" ht="28.5" customHeight="1" spans="1:33">
      <c r="A2148" s="84" t="s">
        <v>36</v>
      </c>
      <c r="B2148" s="84" t="s">
        <v>1531</v>
      </c>
      <c r="C2148" s="84" t="s">
        <v>1531</v>
      </c>
      <c r="D2148" s="84" t="s">
        <v>1569</v>
      </c>
      <c r="E2148" s="85" t="s">
        <v>1570</v>
      </c>
      <c r="F2148" s="86">
        <v>46235</v>
      </c>
      <c r="G2148" s="46" t="str">
        <f t="shared" si="225"/>
        <v>潘以凯2026-8-1</v>
      </c>
      <c r="H2148" s="63"/>
      <c r="I2148" s="63"/>
      <c r="J2148" s="64"/>
      <c r="K2148" s="64"/>
      <c r="L2148" s="65"/>
      <c r="M2148" s="65"/>
      <c r="N2148" s="91"/>
      <c r="O2148" s="66"/>
      <c r="P2148" s="87"/>
      <c r="Q2148" s="87"/>
      <c r="R2148" s="87"/>
      <c r="S2148" s="87"/>
      <c r="T2148" s="69">
        <f t="shared" si="227"/>
        <v>0</v>
      </c>
      <c r="U2148" s="87"/>
      <c r="V2148" s="87"/>
      <c r="W2148" s="87"/>
      <c r="X2148" s="71">
        <f t="shared" si="228"/>
        <v>0</v>
      </c>
      <c r="Y2148" s="88"/>
      <c r="Z2148" s="87"/>
      <c r="AA2148" s="87"/>
      <c r="AB2148" s="87"/>
      <c r="AC2148" s="87"/>
      <c r="AD2148" s="89"/>
      <c r="AE2148" s="87"/>
      <c r="AF2148" s="90"/>
    </row>
    <row r="2149" ht="28.5" customHeight="1" spans="1:33">
      <c r="A2149" s="44" t="s">
        <v>36</v>
      </c>
      <c r="B2149" s="44" t="s">
        <v>1531</v>
      </c>
      <c r="C2149" s="44" t="s">
        <v>1531</v>
      </c>
      <c r="D2149" s="44" t="s">
        <v>1577</v>
      </c>
      <c r="E2149" s="44" t="s">
        <v>1578</v>
      </c>
      <c r="F2149" s="45">
        <v>46173</v>
      </c>
      <c r="G2149" s="46" t="str">
        <f t="shared" ref="G2149:G2212" si="229">E2149&amp;TEXT(MID(F2149,1,5),"YYYY-m-d")</f>
        <v>李春燕2026-5-31</v>
      </c>
      <c r="H2149" s="112"/>
      <c r="I2149" s="112"/>
      <c r="J2149" s="113"/>
      <c r="K2149" s="113"/>
      <c r="L2149" s="113"/>
      <c r="M2149" s="114"/>
      <c r="N2149" s="114"/>
      <c r="O2149" s="115">
        <f t="shared" ref="O2149:AE2149" si="230">SUM(O2150:O2181)</f>
        <v>136</v>
      </c>
      <c r="P2149" s="116">
        <f t="shared" si="230"/>
        <v>0</v>
      </c>
      <c r="Q2149" s="117">
        <f t="shared" si="230"/>
        <v>0</v>
      </c>
      <c r="R2149" s="117">
        <f t="shared" si="230"/>
        <v>0</v>
      </c>
      <c r="S2149" s="53">
        <f t="shared" si="230"/>
        <v>0</v>
      </c>
      <c r="T2149" s="118">
        <f t="shared" si="230"/>
        <v>136</v>
      </c>
      <c r="U2149" s="55">
        <f t="shared" si="230"/>
        <v>0</v>
      </c>
      <c r="V2149" s="118">
        <f t="shared" si="230"/>
        <v>1.5</v>
      </c>
      <c r="W2149" s="118">
        <f t="shared" si="230"/>
        <v>0</v>
      </c>
      <c r="X2149" s="119">
        <f t="shared" si="230"/>
        <v>137.5</v>
      </c>
      <c r="Y2149" s="120">
        <f t="shared" si="230"/>
        <v>1</v>
      </c>
      <c r="Z2149" s="118">
        <f t="shared" si="230"/>
        <v>0</v>
      </c>
      <c r="AA2149" s="121">
        <f t="shared" si="230"/>
        <v>6</v>
      </c>
      <c r="AB2149" s="118">
        <f t="shared" si="230"/>
        <v>8</v>
      </c>
      <c r="AC2149" s="118">
        <f t="shared" si="230"/>
        <v>0</v>
      </c>
      <c r="AD2149" s="122">
        <f t="shared" si="230"/>
        <v>0</v>
      </c>
      <c r="AE2149" s="121">
        <f t="shared" si="230"/>
        <v>0</v>
      </c>
      <c r="AF2149" s="60"/>
    </row>
    <row r="2150" ht="28.5" customHeight="1" spans="1:33">
      <c r="A2150" s="61" t="s">
        <v>36</v>
      </c>
      <c r="B2150" s="61" t="s">
        <v>1531</v>
      </c>
      <c r="C2150" s="61" t="s">
        <v>1531</v>
      </c>
      <c r="D2150" s="61" t="s">
        <v>1577</v>
      </c>
      <c r="E2150" s="62" t="s">
        <v>1578</v>
      </c>
      <c r="F2150" s="46">
        <v>46174</v>
      </c>
      <c r="G2150" s="46" t="str">
        <f t="shared" si="229"/>
        <v>李春燕2026-6-1</v>
      </c>
      <c r="H2150" s="63" t="s">
        <v>375</v>
      </c>
      <c r="I2150" s="63" t="s">
        <v>1579</v>
      </c>
      <c r="J2150" s="64"/>
      <c r="K2150" s="64"/>
      <c r="L2150" s="65"/>
      <c r="M2150" s="65"/>
      <c r="N2150" s="65"/>
      <c r="O2150" s="66">
        <v>8</v>
      </c>
      <c r="P2150" s="123"/>
      <c r="Q2150" s="68"/>
      <c r="R2150" s="68"/>
      <c r="S2150" s="68"/>
      <c r="T2150" s="69">
        <f t="shared" ref="T2150:T2181" si="231">SUM(O2150:S2150)</f>
        <v>8</v>
      </c>
      <c r="U2150" s="68"/>
      <c r="V2150" s="70"/>
      <c r="W2150" s="70"/>
      <c r="X2150" s="71">
        <f t="shared" ref="X2150:X2181" si="232">SUM(T2150:W2150)</f>
        <v>8</v>
      </c>
      <c r="Y2150" s="72"/>
      <c r="Z2150" s="70"/>
      <c r="AA2150" s="68">
        <v>2</v>
      </c>
      <c r="AB2150" s="73"/>
      <c r="AC2150" s="70"/>
      <c r="AD2150" s="74"/>
      <c r="AE2150" s="68"/>
      <c r="AF2150" s="75"/>
    </row>
    <row r="2151" ht="28.5" customHeight="1" spans="1:33">
      <c r="A2151" s="61" t="s">
        <v>36</v>
      </c>
      <c r="B2151" s="61" t="s">
        <v>1531</v>
      </c>
      <c r="C2151" s="61" t="s">
        <v>1531</v>
      </c>
      <c r="D2151" s="61" t="s">
        <v>1577</v>
      </c>
      <c r="E2151" s="62" t="s">
        <v>1578</v>
      </c>
      <c r="F2151" s="46">
        <v>46175</v>
      </c>
      <c r="G2151" s="46" t="str">
        <f t="shared" si="229"/>
        <v>李春燕2026-6-2</v>
      </c>
      <c r="H2151" s="63" t="s">
        <v>1580</v>
      </c>
      <c r="I2151" s="63" t="s">
        <v>1581</v>
      </c>
      <c r="J2151" s="64"/>
      <c r="K2151" s="64"/>
      <c r="L2151" s="65"/>
      <c r="M2151" s="65"/>
      <c r="N2151" s="65"/>
      <c r="O2151" s="66">
        <v>8</v>
      </c>
      <c r="P2151" s="123"/>
      <c r="Q2151" s="68"/>
      <c r="R2151" s="68"/>
      <c r="S2151" s="68"/>
      <c r="T2151" s="69">
        <f t="shared" si="231"/>
        <v>8</v>
      </c>
      <c r="U2151" s="68"/>
      <c r="V2151" s="70"/>
      <c r="W2151" s="70"/>
      <c r="X2151" s="71">
        <f t="shared" si="232"/>
        <v>8</v>
      </c>
      <c r="Y2151" s="72"/>
      <c r="Z2151" s="70"/>
      <c r="AA2151" s="68">
        <v>2</v>
      </c>
      <c r="AB2151" s="73"/>
      <c r="AC2151" s="70"/>
      <c r="AD2151" s="74"/>
      <c r="AE2151" s="68"/>
      <c r="AF2151" s="75"/>
    </row>
    <row r="2152" ht="28.5" customHeight="1" spans="1:33">
      <c r="A2152" s="61" t="s">
        <v>36</v>
      </c>
      <c r="B2152" s="61" t="s">
        <v>1531</v>
      </c>
      <c r="C2152" s="61" t="s">
        <v>1531</v>
      </c>
      <c r="D2152" s="61" t="s">
        <v>1577</v>
      </c>
      <c r="E2152" s="62" t="s">
        <v>1578</v>
      </c>
      <c r="F2152" s="46">
        <v>46176</v>
      </c>
      <c r="G2152" s="46" t="str">
        <f t="shared" si="229"/>
        <v>李春燕2026-6-3</v>
      </c>
      <c r="H2152" s="63" t="s">
        <v>974</v>
      </c>
      <c r="I2152" s="63" t="s">
        <v>1582</v>
      </c>
      <c r="J2152" s="64"/>
      <c r="K2152" s="64"/>
      <c r="L2152" s="65"/>
      <c r="M2152" s="65"/>
      <c r="N2152" s="65"/>
      <c r="O2152" s="66">
        <v>8</v>
      </c>
      <c r="P2152" s="123"/>
      <c r="Q2152" s="68"/>
      <c r="R2152" s="68"/>
      <c r="S2152" s="68"/>
      <c r="T2152" s="69">
        <f t="shared" si="231"/>
        <v>8</v>
      </c>
      <c r="U2152" s="68"/>
      <c r="V2152" s="70"/>
      <c r="W2152" s="70"/>
      <c r="X2152" s="71">
        <f t="shared" si="232"/>
        <v>8</v>
      </c>
      <c r="Y2152" s="72"/>
      <c r="Z2152" s="70"/>
      <c r="AA2152" s="68">
        <v>2</v>
      </c>
      <c r="AB2152" s="73"/>
      <c r="AC2152" s="70"/>
      <c r="AD2152" s="74"/>
      <c r="AE2152" s="68"/>
      <c r="AF2152" s="75"/>
    </row>
    <row r="2153" ht="28.5" customHeight="1" spans="1:33">
      <c r="A2153" s="61" t="s">
        <v>36</v>
      </c>
      <c r="B2153" s="61" t="s">
        <v>1531</v>
      </c>
      <c r="C2153" s="61" t="s">
        <v>1531</v>
      </c>
      <c r="D2153" s="61" t="s">
        <v>1577</v>
      </c>
      <c r="E2153" s="62" t="s">
        <v>1578</v>
      </c>
      <c r="F2153" s="46">
        <v>46177</v>
      </c>
      <c r="G2153" s="46" t="str">
        <f t="shared" si="229"/>
        <v>李春燕2026-6-4</v>
      </c>
      <c r="H2153" s="63" t="s">
        <v>976</v>
      </c>
      <c r="I2153" s="63"/>
      <c r="J2153" s="64"/>
      <c r="K2153" s="64"/>
      <c r="L2153" s="65"/>
      <c r="M2153" s="65"/>
      <c r="N2153" s="65"/>
      <c r="O2153" s="66">
        <v>8</v>
      </c>
      <c r="P2153" s="123"/>
      <c r="Q2153" s="68"/>
      <c r="R2153" s="68"/>
      <c r="S2153" s="68"/>
      <c r="T2153" s="69">
        <f t="shared" si="231"/>
        <v>8</v>
      </c>
      <c r="U2153" s="68"/>
      <c r="V2153" s="70"/>
      <c r="W2153" s="70"/>
      <c r="X2153" s="71">
        <f t="shared" si="232"/>
        <v>8</v>
      </c>
      <c r="Y2153" s="72"/>
      <c r="Z2153" s="70"/>
      <c r="AA2153" s="68"/>
      <c r="AB2153" s="73"/>
      <c r="AC2153" s="70"/>
      <c r="AD2153" s="74"/>
      <c r="AE2153" s="68"/>
      <c r="AF2153" s="75"/>
    </row>
    <row r="2154" ht="28.5" customHeight="1" spans="1:33">
      <c r="A2154" s="61" t="s">
        <v>36</v>
      </c>
      <c r="B2154" s="61" t="s">
        <v>1531</v>
      </c>
      <c r="C2154" s="61" t="s">
        <v>1531</v>
      </c>
      <c r="D2154" s="61" t="s">
        <v>1577</v>
      </c>
      <c r="E2154" s="62" t="s">
        <v>1578</v>
      </c>
      <c r="F2154" s="46">
        <v>46178</v>
      </c>
      <c r="G2154" s="46" t="str">
        <f t="shared" si="229"/>
        <v>李春燕2026-6-5</v>
      </c>
      <c r="H2154" s="63" t="s">
        <v>376</v>
      </c>
      <c r="I2154" s="63"/>
      <c r="J2154" s="64"/>
      <c r="K2154" s="64"/>
      <c r="L2154" s="65"/>
      <c r="M2154" s="65"/>
      <c r="N2154" s="65"/>
      <c r="O2154" s="66">
        <v>8</v>
      </c>
      <c r="P2154" s="123"/>
      <c r="Q2154" s="68"/>
      <c r="R2154" s="68"/>
      <c r="S2154" s="68"/>
      <c r="T2154" s="69">
        <f t="shared" si="231"/>
        <v>8</v>
      </c>
      <c r="U2154" s="68"/>
      <c r="V2154" s="70"/>
      <c r="W2154" s="70"/>
      <c r="X2154" s="71">
        <f t="shared" si="232"/>
        <v>8</v>
      </c>
      <c r="Y2154" s="72"/>
      <c r="Z2154" s="70"/>
      <c r="AA2154" s="68"/>
      <c r="AB2154" s="73"/>
      <c r="AC2154" s="70"/>
      <c r="AD2154" s="74"/>
      <c r="AE2154" s="68"/>
      <c r="AF2154" s="75"/>
    </row>
    <row r="2155" ht="28.5" customHeight="1" spans="1:33">
      <c r="A2155" s="61" t="s">
        <v>36</v>
      </c>
      <c r="B2155" s="61" t="s">
        <v>1531</v>
      </c>
      <c r="C2155" s="61" t="s">
        <v>1531</v>
      </c>
      <c r="D2155" s="61" t="s">
        <v>1577</v>
      </c>
      <c r="E2155" s="62" t="s">
        <v>1578</v>
      </c>
      <c r="F2155" s="46">
        <v>46179</v>
      </c>
      <c r="G2155" s="46" t="str">
        <f t="shared" si="229"/>
        <v>李春燕2026-6-6</v>
      </c>
      <c r="H2155" s="63" t="s">
        <v>1583</v>
      </c>
      <c r="I2155" s="63"/>
      <c r="J2155" s="64"/>
      <c r="K2155" s="64"/>
      <c r="L2155" s="65"/>
      <c r="M2155" s="65"/>
      <c r="N2155" s="65"/>
      <c r="O2155" s="66">
        <v>8</v>
      </c>
      <c r="P2155" s="123"/>
      <c r="Q2155" s="68"/>
      <c r="R2155" s="68"/>
      <c r="S2155" s="68"/>
      <c r="T2155" s="69">
        <f t="shared" si="231"/>
        <v>8</v>
      </c>
      <c r="U2155" s="68"/>
      <c r="V2155" s="70"/>
      <c r="W2155" s="70"/>
      <c r="X2155" s="71">
        <f t="shared" si="232"/>
        <v>8</v>
      </c>
      <c r="Y2155" s="72">
        <v>1</v>
      </c>
      <c r="Z2155" s="70"/>
      <c r="AA2155" s="68"/>
      <c r="AB2155" s="73"/>
      <c r="AC2155" s="70"/>
      <c r="AD2155" s="74"/>
      <c r="AE2155" s="68"/>
      <c r="AF2155" s="75"/>
    </row>
    <row r="2156" ht="28.5" customHeight="1" spans="1:33">
      <c r="A2156" s="61" t="s">
        <v>36</v>
      </c>
      <c r="B2156" s="61" t="s">
        <v>1531</v>
      </c>
      <c r="C2156" s="61" t="s">
        <v>1531</v>
      </c>
      <c r="D2156" s="61" t="s">
        <v>1577</v>
      </c>
      <c r="E2156" s="62" t="s">
        <v>1578</v>
      </c>
      <c r="F2156" s="77">
        <v>46180</v>
      </c>
      <c r="G2156" s="46" t="str">
        <f t="shared" si="229"/>
        <v>李春燕2026-6-7</v>
      </c>
      <c r="H2156" s="63"/>
      <c r="I2156" s="63"/>
      <c r="J2156" s="64"/>
      <c r="K2156" s="64"/>
      <c r="L2156" s="65"/>
      <c r="M2156" s="65"/>
      <c r="N2156" s="65"/>
      <c r="O2156" s="66"/>
      <c r="P2156" s="123"/>
      <c r="Q2156" s="68"/>
      <c r="R2156" s="68"/>
      <c r="S2156" s="68"/>
      <c r="T2156" s="69">
        <f t="shared" si="231"/>
        <v>0</v>
      </c>
      <c r="U2156" s="68"/>
      <c r="V2156" s="70"/>
      <c r="W2156" s="70"/>
      <c r="X2156" s="71">
        <f t="shared" si="232"/>
        <v>0</v>
      </c>
      <c r="Y2156" s="72"/>
      <c r="Z2156" s="70"/>
      <c r="AA2156" s="68"/>
      <c r="AB2156" s="73"/>
      <c r="AC2156" s="70"/>
      <c r="AD2156" s="74"/>
      <c r="AE2156" s="68"/>
      <c r="AF2156" s="75"/>
    </row>
    <row r="2157" ht="28.5" customHeight="1" spans="1:33">
      <c r="A2157" s="61" t="s">
        <v>36</v>
      </c>
      <c r="B2157" s="61" t="s">
        <v>1531</v>
      </c>
      <c r="C2157" s="61" t="s">
        <v>1531</v>
      </c>
      <c r="D2157" s="61" t="s">
        <v>1577</v>
      </c>
      <c r="E2157" s="62" t="s">
        <v>1578</v>
      </c>
      <c r="F2157" s="46">
        <v>46181</v>
      </c>
      <c r="G2157" s="46" t="str">
        <f t="shared" si="229"/>
        <v>李春燕2026-6-8</v>
      </c>
      <c r="H2157" s="63" t="s">
        <v>379</v>
      </c>
      <c r="I2157" s="63"/>
      <c r="J2157" s="64"/>
      <c r="K2157" s="64"/>
      <c r="L2157" s="65"/>
      <c r="M2157" s="65"/>
      <c r="N2157" s="65"/>
      <c r="O2157" s="66">
        <v>8</v>
      </c>
      <c r="P2157" s="123"/>
      <c r="Q2157" s="68"/>
      <c r="R2157" s="68"/>
      <c r="S2157" s="68"/>
      <c r="T2157" s="69">
        <f t="shared" si="231"/>
        <v>8</v>
      </c>
      <c r="U2157" s="68"/>
      <c r="V2157" s="70"/>
      <c r="W2157" s="70"/>
      <c r="X2157" s="71">
        <f t="shared" si="232"/>
        <v>8</v>
      </c>
      <c r="Y2157" s="72"/>
      <c r="Z2157" s="70"/>
      <c r="AA2157" s="68"/>
      <c r="AB2157" s="73"/>
      <c r="AC2157" s="70"/>
      <c r="AD2157" s="74"/>
      <c r="AE2157" s="68"/>
      <c r="AF2157" s="75"/>
    </row>
    <row r="2158" ht="28.5" customHeight="1" spans="1:33">
      <c r="A2158" s="61" t="s">
        <v>36</v>
      </c>
      <c r="B2158" s="61" t="s">
        <v>1531</v>
      </c>
      <c r="C2158" s="61" t="s">
        <v>1531</v>
      </c>
      <c r="D2158" s="61" t="s">
        <v>1577</v>
      </c>
      <c r="E2158" s="62" t="s">
        <v>1578</v>
      </c>
      <c r="F2158" s="78">
        <v>46182</v>
      </c>
      <c r="G2158" s="46" t="str">
        <f t="shared" si="229"/>
        <v>李春燕2026-6-9</v>
      </c>
      <c r="H2158" s="63" t="s">
        <v>1584</v>
      </c>
      <c r="I2158" s="63"/>
      <c r="J2158" s="64"/>
      <c r="K2158" s="64"/>
      <c r="L2158" s="65"/>
      <c r="M2158" s="65"/>
      <c r="N2158" s="65"/>
      <c r="O2158" s="66">
        <v>8</v>
      </c>
      <c r="P2158" s="123"/>
      <c r="Q2158" s="68"/>
      <c r="R2158" s="68"/>
      <c r="S2158" s="68"/>
      <c r="T2158" s="69">
        <f t="shared" si="231"/>
        <v>8</v>
      </c>
      <c r="U2158" s="68"/>
      <c r="V2158" s="70"/>
      <c r="W2158" s="70"/>
      <c r="X2158" s="71">
        <f t="shared" si="232"/>
        <v>8</v>
      </c>
      <c r="Y2158" s="72"/>
      <c r="Z2158" s="70"/>
      <c r="AA2158" s="68"/>
      <c r="AB2158" s="73"/>
      <c r="AC2158" s="70"/>
      <c r="AD2158" s="74"/>
      <c r="AE2158" s="68"/>
      <c r="AF2158" s="75"/>
    </row>
    <row r="2159" ht="28.5" customHeight="1" spans="1:33">
      <c r="A2159" s="61" t="s">
        <v>36</v>
      </c>
      <c r="B2159" s="61" t="s">
        <v>1531</v>
      </c>
      <c r="C2159" s="61" t="s">
        <v>1531</v>
      </c>
      <c r="D2159" s="61" t="s">
        <v>1577</v>
      </c>
      <c r="E2159" s="62" t="s">
        <v>1578</v>
      </c>
      <c r="F2159" s="46">
        <v>46183</v>
      </c>
      <c r="G2159" s="46" t="str">
        <f t="shared" si="229"/>
        <v>李春燕2026-6-10</v>
      </c>
      <c r="H2159" s="63" t="s">
        <v>382</v>
      </c>
      <c r="I2159" s="63"/>
      <c r="J2159" s="64"/>
      <c r="K2159" s="64"/>
      <c r="L2159" s="65"/>
      <c r="M2159" s="65"/>
      <c r="N2159" s="65"/>
      <c r="O2159" s="66">
        <v>8</v>
      </c>
      <c r="P2159" s="123"/>
      <c r="Q2159" s="68"/>
      <c r="R2159" s="68"/>
      <c r="S2159" s="68"/>
      <c r="T2159" s="69">
        <f t="shared" si="231"/>
        <v>8</v>
      </c>
      <c r="U2159" s="68"/>
      <c r="V2159" s="70"/>
      <c r="W2159" s="70"/>
      <c r="X2159" s="71">
        <f t="shared" si="232"/>
        <v>8</v>
      </c>
      <c r="Y2159" s="72"/>
      <c r="Z2159" s="70"/>
      <c r="AA2159" s="68"/>
      <c r="AB2159" s="73"/>
      <c r="AC2159" s="70"/>
      <c r="AD2159" s="74"/>
      <c r="AE2159" s="68"/>
      <c r="AF2159" s="75"/>
    </row>
    <row r="2160" ht="28.5" customHeight="1" spans="1:33">
      <c r="A2160" s="61" t="s">
        <v>36</v>
      </c>
      <c r="B2160" s="61" t="s">
        <v>1531</v>
      </c>
      <c r="C2160" s="61" t="s">
        <v>1531</v>
      </c>
      <c r="D2160" s="61" t="s">
        <v>1577</v>
      </c>
      <c r="E2160" s="62" t="s">
        <v>1578</v>
      </c>
      <c r="F2160" s="46">
        <v>46184</v>
      </c>
      <c r="G2160" s="46" t="str">
        <f t="shared" si="229"/>
        <v>李春燕2026-6-11</v>
      </c>
      <c r="H2160" s="63" t="s">
        <v>175</v>
      </c>
      <c r="I2160" s="63"/>
      <c r="J2160" s="64"/>
      <c r="K2160" s="64"/>
      <c r="L2160" s="65"/>
      <c r="M2160" s="65"/>
      <c r="N2160" s="65"/>
      <c r="O2160" s="66">
        <v>8</v>
      </c>
      <c r="P2160" s="123"/>
      <c r="Q2160" s="68"/>
      <c r="R2160" s="68"/>
      <c r="S2160" s="68"/>
      <c r="T2160" s="69">
        <f t="shared" si="231"/>
        <v>8</v>
      </c>
      <c r="U2160" s="68"/>
      <c r="V2160" s="70"/>
      <c r="W2160" s="70"/>
      <c r="X2160" s="71">
        <f t="shared" si="232"/>
        <v>8</v>
      </c>
      <c r="Y2160" s="72"/>
      <c r="Z2160" s="70"/>
      <c r="AA2160" s="68"/>
      <c r="AB2160" s="73"/>
      <c r="AC2160" s="70"/>
      <c r="AD2160" s="74"/>
      <c r="AE2160" s="68"/>
      <c r="AF2160" s="75"/>
    </row>
    <row r="2161" ht="28.5" customHeight="1" spans="1:32">
      <c r="A2161" s="61" t="s">
        <v>36</v>
      </c>
      <c r="B2161" s="61" t="s">
        <v>1531</v>
      </c>
      <c r="C2161" s="61" t="s">
        <v>1531</v>
      </c>
      <c r="D2161" s="61" t="s">
        <v>1577</v>
      </c>
      <c r="E2161" s="62" t="s">
        <v>1578</v>
      </c>
      <c r="F2161" s="46">
        <v>46185</v>
      </c>
      <c r="G2161" s="46" t="str">
        <f t="shared" si="229"/>
        <v>李春燕2026-6-12</v>
      </c>
      <c r="H2161" s="63" t="s">
        <v>376</v>
      </c>
      <c r="I2161" s="63"/>
      <c r="J2161" s="64"/>
      <c r="K2161" s="64"/>
      <c r="L2161" s="65"/>
      <c r="M2161" s="65"/>
      <c r="N2161" s="65"/>
      <c r="O2161" s="66">
        <v>8</v>
      </c>
      <c r="P2161" s="123"/>
      <c r="Q2161" s="68"/>
      <c r="R2161" s="68"/>
      <c r="S2161" s="68"/>
      <c r="T2161" s="69">
        <f t="shared" si="231"/>
        <v>8</v>
      </c>
      <c r="U2161" s="68"/>
      <c r="V2161" s="70"/>
      <c r="W2161" s="70"/>
      <c r="X2161" s="71">
        <f t="shared" si="232"/>
        <v>8</v>
      </c>
      <c r="Y2161" s="72"/>
      <c r="Z2161" s="70"/>
      <c r="AA2161" s="68"/>
      <c r="AB2161" s="73"/>
      <c r="AC2161" s="70"/>
      <c r="AD2161" s="74"/>
      <c r="AE2161" s="68"/>
      <c r="AF2161" s="75"/>
    </row>
    <row r="2162" ht="28.5" customHeight="1" spans="1:32">
      <c r="A2162" s="61" t="s">
        <v>36</v>
      </c>
      <c r="B2162" s="61" t="s">
        <v>1531</v>
      </c>
      <c r="C2162" s="61" t="s">
        <v>1531</v>
      </c>
      <c r="D2162" s="61" t="s">
        <v>1577</v>
      </c>
      <c r="E2162" s="62" t="s">
        <v>1578</v>
      </c>
      <c r="F2162" s="46">
        <v>46186</v>
      </c>
      <c r="G2162" s="46" t="str">
        <f t="shared" si="229"/>
        <v>李春燕2026-6-13</v>
      </c>
      <c r="H2162" s="63" t="s">
        <v>1323</v>
      </c>
      <c r="I2162" s="63"/>
      <c r="J2162" s="64"/>
      <c r="K2162" s="64"/>
      <c r="L2162" s="65"/>
      <c r="M2162" s="65"/>
      <c r="N2162" s="65"/>
      <c r="O2162" s="66">
        <v>8</v>
      </c>
      <c r="P2162" s="123"/>
      <c r="Q2162" s="68"/>
      <c r="R2162" s="68"/>
      <c r="S2162" s="68"/>
      <c r="T2162" s="69">
        <f t="shared" si="231"/>
        <v>8</v>
      </c>
      <c r="U2162" s="68"/>
      <c r="V2162" s="70"/>
      <c r="W2162" s="70"/>
      <c r="X2162" s="71">
        <f t="shared" si="232"/>
        <v>8</v>
      </c>
      <c r="Y2162" s="72"/>
      <c r="Z2162" s="70"/>
      <c r="AA2162" s="68"/>
      <c r="AB2162" s="73"/>
      <c r="AC2162" s="70"/>
      <c r="AD2162" s="74"/>
      <c r="AE2162" s="68"/>
      <c r="AF2162" s="80"/>
    </row>
    <row r="2163" ht="28.5" customHeight="1" spans="1:32">
      <c r="A2163" s="61" t="s">
        <v>36</v>
      </c>
      <c r="B2163" s="61" t="s">
        <v>1531</v>
      </c>
      <c r="C2163" s="61" t="s">
        <v>1531</v>
      </c>
      <c r="D2163" s="61" t="s">
        <v>1577</v>
      </c>
      <c r="E2163" s="62" t="s">
        <v>1578</v>
      </c>
      <c r="F2163" s="77">
        <v>46187</v>
      </c>
      <c r="G2163" s="46" t="str">
        <f t="shared" si="229"/>
        <v>李春燕2026-6-14</v>
      </c>
      <c r="H2163" s="63"/>
      <c r="I2163" s="63"/>
      <c r="J2163" s="64"/>
      <c r="K2163" s="64"/>
      <c r="L2163" s="65"/>
      <c r="M2163" s="65"/>
      <c r="N2163" s="65"/>
      <c r="O2163" s="66"/>
      <c r="P2163" s="123"/>
      <c r="Q2163" s="68"/>
      <c r="R2163" s="68"/>
      <c r="S2163" s="68"/>
      <c r="T2163" s="69">
        <f t="shared" si="231"/>
        <v>0</v>
      </c>
      <c r="U2163" s="68"/>
      <c r="V2163" s="70"/>
      <c r="W2163" s="70"/>
      <c r="X2163" s="71">
        <f t="shared" si="232"/>
        <v>0</v>
      </c>
      <c r="Y2163" s="72"/>
      <c r="Z2163" s="70"/>
      <c r="AA2163" s="68"/>
      <c r="AB2163" s="73"/>
      <c r="AC2163" s="70"/>
      <c r="AD2163" s="74"/>
      <c r="AE2163" s="68"/>
      <c r="AF2163" s="80"/>
    </row>
    <row r="2164" ht="28.5" customHeight="1" spans="1:32">
      <c r="A2164" s="61" t="s">
        <v>36</v>
      </c>
      <c r="B2164" s="61" t="s">
        <v>1531</v>
      </c>
      <c r="C2164" s="61" t="s">
        <v>1531</v>
      </c>
      <c r="D2164" s="61" t="s">
        <v>1577</v>
      </c>
      <c r="E2164" s="62" t="s">
        <v>1578</v>
      </c>
      <c r="F2164" s="46">
        <v>46188</v>
      </c>
      <c r="G2164" s="46" t="str">
        <f t="shared" si="229"/>
        <v>李春燕2026-6-15</v>
      </c>
      <c r="H2164" s="63" t="s">
        <v>1585</v>
      </c>
      <c r="I2164" s="63"/>
      <c r="J2164" s="64"/>
      <c r="K2164" s="64" t="s">
        <v>1564</v>
      </c>
      <c r="L2164" s="65"/>
      <c r="M2164" s="65"/>
      <c r="N2164" s="65"/>
      <c r="O2164" s="66">
        <v>8</v>
      </c>
      <c r="P2164" s="123"/>
      <c r="Q2164" s="68"/>
      <c r="R2164" s="68"/>
      <c r="S2164" s="68"/>
      <c r="T2164" s="69">
        <f t="shared" si="231"/>
        <v>8</v>
      </c>
      <c r="U2164" s="68"/>
      <c r="V2164" s="70">
        <v>1.5</v>
      </c>
      <c r="W2164" s="70"/>
      <c r="X2164" s="71">
        <f t="shared" si="232"/>
        <v>9.5</v>
      </c>
      <c r="Y2164" s="72"/>
      <c r="Z2164" s="70"/>
      <c r="AA2164" s="68"/>
      <c r="AB2164" s="73"/>
      <c r="AC2164" s="70"/>
      <c r="AD2164" s="74"/>
      <c r="AE2164" s="68"/>
      <c r="AF2164" s="75"/>
    </row>
    <row r="2165" ht="28.5" customHeight="1" spans="1:32">
      <c r="A2165" s="61" t="s">
        <v>36</v>
      </c>
      <c r="B2165" s="61" t="s">
        <v>1531</v>
      </c>
      <c r="C2165" s="61" t="s">
        <v>1531</v>
      </c>
      <c r="D2165" s="61" t="s">
        <v>1577</v>
      </c>
      <c r="E2165" s="62" t="s">
        <v>1578</v>
      </c>
      <c r="F2165" s="46">
        <v>46189</v>
      </c>
      <c r="G2165" s="46" t="str">
        <f t="shared" si="229"/>
        <v>李春燕2026-6-16</v>
      </c>
      <c r="H2165" s="63" t="s">
        <v>1586</v>
      </c>
      <c r="I2165" s="63"/>
      <c r="J2165" s="64"/>
      <c r="K2165" s="64"/>
      <c r="L2165" s="65"/>
      <c r="M2165" s="65"/>
      <c r="N2165" s="65"/>
      <c r="O2165" s="66">
        <v>8</v>
      </c>
      <c r="P2165" s="130"/>
      <c r="Q2165" s="68"/>
      <c r="R2165" s="68"/>
      <c r="S2165" s="68"/>
      <c r="T2165" s="69">
        <f t="shared" si="231"/>
        <v>8</v>
      </c>
      <c r="U2165" s="68"/>
      <c r="V2165" s="70"/>
      <c r="W2165" s="70"/>
      <c r="X2165" s="71">
        <f t="shared" si="232"/>
        <v>8</v>
      </c>
      <c r="Y2165" s="72"/>
      <c r="Z2165" s="70"/>
      <c r="AA2165" s="68"/>
      <c r="AB2165" s="73"/>
      <c r="AC2165" s="70"/>
      <c r="AD2165" s="74"/>
      <c r="AE2165" s="68"/>
      <c r="AF2165" s="80"/>
    </row>
    <row r="2166" ht="28.5" customHeight="1" spans="1:32">
      <c r="A2166" s="61" t="s">
        <v>36</v>
      </c>
      <c r="B2166" s="61" t="s">
        <v>1531</v>
      </c>
      <c r="C2166" s="61" t="s">
        <v>1531</v>
      </c>
      <c r="D2166" s="61" t="s">
        <v>1577</v>
      </c>
      <c r="E2166" s="62" t="s">
        <v>1578</v>
      </c>
      <c r="F2166" s="46">
        <v>46190</v>
      </c>
      <c r="G2166" s="46" t="str">
        <f t="shared" si="229"/>
        <v>李春燕2026-6-17</v>
      </c>
      <c r="H2166" s="63" t="s">
        <v>375</v>
      </c>
      <c r="I2166" s="63"/>
      <c r="J2166" s="64"/>
      <c r="K2166" s="64"/>
      <c r="L2166" s="65"/>
      <c r="M2166" s="65"/>
      <c r="N2166" s="65"/>
      <c r="O2166" s="66">
        <v>8</v>
      </c>
      <c r="P2166" s="130"/>
      <c r="Q2166" s="68"/>
      <c r="R2166" s="68"/>
      <c r="S2166" s="68"/>
      <c r="T2166" s="69">
        <f t="shared" si="231"/>
        <v>8</v>
      </c>
      <c r="U2166" s="68"/>
      <c r="V2166" s="70"/>
      <c r="W2166" s="70"/>
      <c r="X2166" s="71">
        <f t="shared" si="232"/>
        <v>8</v>
      </c>
      <c r="Y2166" s="72"/>
      <c r="Z2166" s="70"/>
      <c r="AA2166" s="68"/>
      <c r="AB2166" s="73"/>
      <c r="AC2166" s="70"/>
      <c r="AD2166" s="74"/>
      <c r="AE2166" s="68"/>
      <c r="AF2166" s="75"/>
    </row>
    <row r="2167" ht="28.5" customHeight="1" spans="1:32">
      <c r="A2167" s="61" t="s">
        <v>36</v>
      </c>
      <c r="B2167" s="61" t="s">
        <v>1531</v>
      </c>
      <c r="C2167" s="61" t="s">
        <v>1531</v>
      </c>
      <c r="D2167" s="61" t="s">
        <v>1577</v>
      </c>
      <c r="E2167" s="62" t="s">
        <v>1578</v>
      </c>
      <c r="F2167" s="46">
        <v>46191</v>
      </c>
      <c r="G2167" s="46" t="str">
        <f t="shared" si="229"/>
        <v>李春燕2026-6-18</v>
      </c>
      <c r="H2167" s="63" t="s">
        <v>1008</v>
      </c>
      <c r="I2167" s="63"/>
      <c r="J2167" s="64"/>
      <c r="K2167" s="64"/>
      <c r="L2167" s="65"/>
      <c r="M2167" s="65"/>
      <c r="N2167" s="65"/>
      <c r="O2167" s="66">
        <v>8</v>
      </c>
      <c r="P2167" s="130"/>
      <c r="Q2167" s="68"/>
      <c r="R2167" s="68"/>
      <c r="S2167" s="68"/>
      <c r="T2167" s="69">
        <f t="shared" si="231"/>
        <v>8</v>
      </c>
      <c r="U2167" s="68"/>
      <c r="V2167" s="70"/>
      <c r="W2167" s="70"/>
      <c r="X2167" s="71">
        <f t="shared" si="232"/>
        <v>8</v>
      </c>
      <c r="Y2167" s="72"/>
      <c r="Z2167" s="70"/>
      <c r="AA2167" s="68"/>
      <c r="AB2167" s="73"/>
      <c r="AC2167" s="70"/>
      <c r="AD2167" s="74"/>
      <c r="AE2167" s="68"/>
      <c r="AF2167" s="75"/>
    </row>
    <row r="2168" ht="28.5" customHeight="1" spans="1:32">
      <c r="A2168" s="61" t="s">
        <v>36</v>
      </c>
      <c r="B2168" s="61" t="s">
        <v>1531</v>
      </c>
      <c r="C2168" s="61" t="s">
        <v>1531</v>
      </c>
      <c r="D2168" s="61" t="s">
        <v>1577</v>
      </c>
      <c r="E2168" s="62" t="s">
        <v>1578</v>
      </c>
      <c r="F2168" s="82">
        <v>46192</v>
      </c>
      <c r="G2168" s="46" t="str">
        <f t="shared" si="229"/>
        <v>李春燕2026-6-19</v>
      </c>
      <c r="H2168" s="63"/>
      <c r="I2168" s="63"/>
      <c r="J2168" s="64"/>
      <c r="K2168" s="64"/>
      <c r="L2168" s="65"/>
      <c r="M2168" s="65"/>
      <c r="N2168" s="65"/>
      <c r="O2168" s="66"/>
      <c r="P2168" s="130"/>
      <c r="Q2168" s="68"/>
      <c r="R2168" s="68"/>
      <c r="S2168" s="68"/>
      <c r="T2168" s="69">
        <f t="shared" si="231"/>
        <v>0</v>
      </c>
      <c r="U2168" s="68"/>
      <c r="V2168" s="70"/>
      <c r="W2168" s="70"/>
      <c r="X2168" s="71">
        <f t="shared" si="232"/>
        <v>0</v>
      </c>
      <c r="Y2168" s="72"/>
      <c r="Z2168" s="70"/>
      <c r="AA2168" s="68"/>
      <c r="AB2168" s="73">
        <v>8</v>
      </c>
      <c r="AC2168" s="70"/>
      <c r="AD2168" s="74"/>
      <c r="AE2168" s="68"/>
      <c r="AF2168" s="75"/>
    </row>
    <row r="2169" ht="28.5" customHeight="1" spans="1:32">
      <c r="A2169" s="61" t="s">
        <v>36</v>
      </c>
      <c r="B2169" s="61" t="s">
        <v>1531</v>
      </c>
      <c r="C2169" s="61" t="s">
        <v>1531</v>
      </c>
      <c r="D2169" s="61" t="s">
        <v>1577</v>
      </c>
      <c r="E2169" s="62" t="s">
        <v>1578</v>
      </c>
      <c r="F2169" s="77">
        <v>46193</v>
      </c>
      <c r="G2169" s="46" t="str">
        <f t="shared" si="229"/>
        <v>李春燕2026-6-20</v>
      </c>
      <c r="H2169" s="63"/>
      <c r="I2169" s="63"/>
      <c r="J2169" s="64"/>
      <c r="K2169" s="64"/>
      <c r="L2169" s="65"/>
      <c r="M2169" s="65"/>
      <c r="N2169" s="65"/>
      <c r="O2169" s="66"/>
      <c r="P2169" s="123"/>
      <c r="Q2169" s="68"/>
      <c r="R2169" s="68"/>
      <c r="S2169" s="68"/>
      <c r="T2169" s="69">
        <f t="shared" si="231"/>
        <v>0</v>
      </c>
      <c r="U2169" s="68"/>
      <c r="V2169" s="70"/>
      <c r="W2169" s="70"/>
      <c r="X2169" s="71">
        <f t="shared" si="232"/>
        <v>0</v>
      </c>
      <c r="Y2169" s="72"/>
      <c r="Z2169" s="70"/>
      <c r="AA2169" s="68"/>
      <c r="AB2169" s="73"/>
      <c r="AC2169" s="70"/>
      <c r="AD2169" s="74"/>
      <c r="AE2169" s="68"/>
      <c r="AF2169" s="75"/>
    </row>
    <row r="2170" ht="28.5" customHeight="1" spans="1:32">
      <c r="A2170" s="61" t="s">
        <v>36</v>
      </c>
      <c r="B2170" s="61" t="s">
        <v>1531</v>
      </c>
      <c r="C2170" s="61" t="s">
        <v>1531</v>
      </c>
      <c r="D2170" s="61" t="s">
        <v>1577</v>
      </c>
      <c r="E2170" s="62" t="s">
        <v>1578</v>
      </c>
      <c r="F2170" s="46">
        <v>46194</v>
      </c>
      <c r="G2170" s="46" t="str">
        <f t="shared" si="229"/>
        <v>李春燕2026-6-21</v>
      </c>
      <c r="H2170" s="63" t="s">
        <v>397</v>
      </c>
      <c r="I2170" s="63"/>
      <c r="J2170" s="64"/>
      <c r="K2170" s="64"/>
      <c r="L2170" s="65"/>
      <c r="M2170" s="65"/>
      <c r="N2170" s="65"/>
      <c r="O2170" s="66">
        <v>8</v>
      </c>
      <c r="P2170" s="123"/>
      <c r="Q2170" s="68"/>
      <c r="R2170" s="68"/>
      <c r="S2170" s="68"/>
      <c r="T2170" s="69">
        <f t="shared" si="231"/>
        <v>8</v>
      </c>
      <c r="U2170" s="68"/>
      <c r="V2170" s="70"/>
      <c r="W2170" s="70"/>
      <c r="X2170" s="71">
        <f t="shared" si="232"/>
        <v>8</v>
      </c>
      <c r="Y2170" s="72"/>
      <c r="Z2170" s="70"/>
      <c r="AA2170" s="68"/>
      <c r="AB2170" s="73"/>
      <c r="AC2170" s="70"/>
      <c r="AD2170" s="74"/>
      <c r="AE2170" s="68"/>
      <c r="AF2170" s="75"/>
    </row>
    <row r="2171" ht="28.5" customHeight="1" spans="1:32">
      <c r="A2171" s="61" t="s">
        <v>36</v>
      </c>
      <c r="B2171" s="61" t="s">
        <v>1531</v>
      </c>
      <c r="C2171" s="61" t="s">
        <v>1531</v>
      </c>
      <c r="D2171" s="61" t="s">
        <v>1577</v>
      </c>
      <c r="E2171" s="62" t="s">
        <v>1578</v>
      </c>
      <c r="F2171" s="46">
        <v>46195</v>
      </c>
      <c r="G2171" s="46" t="str">
        <f t="shared" si="229"/>
        <v>李春燕2026-6-22</v>
      </c>
      <c r="H2171" s="63"/>
      <c r="I2171" s="63"/>
      <c r="J2171" s="64"/>
      <c r="K2171" s="64"/>
      <c r="L2171" s="65"/>
      <c r="M2171" s="65"/>
      <c r="N2171" s="65"/>
      <c r="O2171" s="66"/>
      <c r="P2171" s="123"/>
      <c r="Q2171" s="68"/>
      <c r="R2171" s="68"/>
      <c r="S2171" s="68"/>
      <c r="T2171" s="69">
        <f t="shared" si="231"/>
        <v>0</v>
      </c>
      <c r="U2171" s="68"/>
      <c r="V2171" s="70"/>
      <c r="W2171" s="70"/>
      <c r="X2171" s="71">
        <f t="shared" si="232"/>
        <v>0</v>
      </c>
      <c r="Y2171" s="72"/>
      <c r="Z2171" s="70"/>
      <c r="AA2171" s="68"/>
      <c r="AB2171" s="73"/>
      <c r="AC2171" s="70"/>
      <c r="AD2171" s="74"/>
      <c r="AE2171" s="68"/>
      <c r="AF2171" s="75"/>
    </row>
    <row r="2172" ht="28.5" customHeight="1" spans="1:32">
      <c r="A2172" s="61" t="s">
        <v>36</v>
      </c>
      <c r="B2172" s="61" t="s">
        <v>1531</v>
      </c>
      <c r="C2172" s="61" t="s">
        <v>1531</v>
      </c>
      <c r="D2172" s="61" t="s">
        <v>1577</v>
      </c>
      <c r="E2172" s="62" t="s">
        <v>1578</v>
      </c>
      <c r="F2172" s="46">
        <v>46196</v>
      </c>
      <c r="G2172" s="46" t="str">
        <f t="shared" si="229"/>
        <v>李春燕2026-6-23</v>
      </c>
      <c r="H2172" s="63"/>
      <c r="I2172" s="63"/>
      <c r="J2172" s="64"/>
      <c r="K2172" s="64"/>
      <c r="L2172" s="65"/>
      <c r="M2172" s="65"/>
      <c r="N2172" s="65"/>
      <c r="O2172" s="66"/>
      <c r="P2172" s="123"/>
      <c r="Q2172" s="68"/>
      <c r="R2172" s="68"/>
      <c r="S2172" s="68"/>
      <c r="T2172" s="69">
        <f t="shared" si="231"/>
        <v>0</v>
      </c>
      <c r="U2172" s="68"/>
      <c r="V2172" s="70"/>
      <c r="W2172" s="70"/>
      <c r="X2172" s="71">
        <f t="shared" si="232"/>
        <v>0</v>
      </c>
      <c r="Y2172" s="72"/>
      <c r="Z2172" s="70"/>
      <c r="AA2172" s="68"/>
      <c r="AB2172" s="73"/>
      <c r="AC2172" s="70"/>
      <c r="AD2172" s="74"/>
      <c r="AE2172" s="68"/>
      <c r="AF2172" s="75"/>
    </row>
    <row r="2173" ht="28.5" customHeight="1" spans="1:32">
      <c r="A2173" s="61" t="s">
        <v>36</v>
      </c>
      <c r="B2173" s="61" t="s">
        <v>1531</v>
      </c>
      <c r="C2173" s="61" t="s">
        <v>1531</v>
      </c>
      <c r="D2173" s="61" t="s">
        <v>1577</v>
      </c>
      <c r="E2173" s="62" t="s">
        <v>1578</v>
      </c>
      <c r="F2173" s="46">
        <v>46197</v>
      </c>
      <c r="G2173" s="46" t="str">
        <f t="shared" si="229"/>
        <v>李春燕2026-6-24</v>
      </c>
      <c r="H2173" s="63"/>
      <c r="I2173" s="63"/>
      <c r="J2173" s="64"/>
      <c r="K2173" s="64"/>
      <c r="L2173" s="65"/>
      <c r="M2173" s="65"/>
      <c r="N2173" s="65"/>
      <c r="O2173" s="66"/>
      <c r="P2173" s="123"/>
      <c r="Q2173" s="68"/>
      <c r="R2173" s="68"/>
      <c r="S2173" s="68"/>
      <c r="T2173" s="69">
        <f t="shared" si="231"/>
        <v>0</v>
      </c>
      <c r="U2173" s="68"/>
      <c r="V2173" s="70"/>
      <c r="W2173" s="70"/>
      <c r="X2173" s="71">
        <f t="shared" si="232"/>
        <v>0</v>
      </c>
      <c r="Y2173" s="72"/>
      <c r="Z2173" s="70"/>
      <c r="AA2173" s="68"/>
      <c r="AB2173" s="73"/>
      <c r="AC2173" s="70"/>
      <c r="AD2173" s="74"/>
      <c r="AE2173" s="68"/>
      <c r="AF2173" s="75"/>
    </row>
    <row r="2174" ht="28.5" customHeight="1" spans="1:32">
      <c r="A2174" s="61" t="s">
        <v>36</v>
      </c>
      <c r="B2174" s="61" t="s">
        <v>1531</v>
      </c>
      <c r="C2174" s="61" t="s">
        <v>1531</v>
      </c>
      <c r="D2174" s="61" t="s">
        <v>1577</v>
      </c>
      <c r="E2174" s="62" t="s">
        <v>1578</v>
      </c>
      <c r="F2174" s="46">
        <v>46198</v>
      </c>
      <c r="G2174" s="46" t="str">
        <f t="shared" si="229"/>
        <v>李春燕2026-6-25</v>
      </c>
      <c r="H2174" s="63"/>
      <c r="I2174" s="63"/>
      <c r="J2174" s="64"/>
      <c r="K2174" s="64"/>
      <c r="L2174" s="65"/>
      <c r="M2174" s="65"/>
      <c r="N2174" s="65"/>
      <c r="O2174" s="66"/>
      <c r="P2174" s="123"/>
      <c r="Q2174" s="68"/>
      <c r="R2174" s="68"/>
      <c r="S2174" s="68"/>
      <c r="T2174" s="69">
        <f t="shared" si="231"/>
        <v>0</v>
      </c>
      <c r="U2174" s="68"/>
      <c r="V2174" s="70"/>
      <c r="W2174" s="70"/>
      <c r="X2174" s="71">
        <f t="shared" si="232"/>
        <v>0</v>
      </c>
      <c r="Y2174" s="72"/>
      <c r="Z2174" s="70"/>
      <c r="AA2174" s="68"/>
      <c r="AB2174" s="73"/>
      <c r="AC2174" s="70"/>
      <c r="AD2174" s="74"/>
      <c r="AE2174" s="68"/>
      <c r="AF2174" s="75"/>
    </row>
    <row r="2175" ht="28.5" customHeight="1" spans="1:32">
      <c r="A2175" s="61" t="s">
        <v>36</v>
      </c>
      <c r="B2175" s="61" t="s">
        <v>1531</v>
      </c>
      <c r="C2175" s="61" t="s">
        <v>1531</v>
      </c>
      <c r="D2175" s="61" t="s">
        <v>1577</v>
      </c>
      <c r="E2175" s="62" t="s">
        <v>1578</v>
      </c>
      <c r="F2175" s="46">
        <v>46199</v>
      </c>
      <c r="G2175" s="46" t="str">
        <f t="shared" si="229"/>
        <v>李春燕2026-6-26</v>
      </c>
      <c r="H2175" s="63"/>
      <c r="I2175" s="63"/>
      <c r="J2175" s="64"/>
      <c r="K2175" s="64"/>
      <c r="L2175" s="65"/>
      <c r="M2175" s="65"/>
      <c r="N2175" s="65"/>
      <c r="O2175" s="66"/>
      <c r="P2175" s="123"/>
      <c r="Q2175" s="68"/>
      <c r="R2175" s="68"/>
      <c r="S2175" s="68"/>
      <c r="T2175" s="69">
        <f t="shared" si="231"/>
        <v>0</v>
      </c>
      <c r="U2175" s="68"/>
      <c r="V2175" s="70"/>
      <c r="W2175" s="70"/>
      <c r="X2175" s="71">
        <f t="shared" si="232"/>
        <v>0</v>
      </c>
      <c r="Y2175" s="72"/>
      <c r="Z2175" s="70"/>
      <c r="AA2175" s="68"/>
      <c r="AB2175" s="73"/>
      <c r="AC2175" s="70"/>
      <c r="AD2175" s="74"/>
      <c r="AE2175" s="68"/>
      <c r="AF2175" s="75"/>
    </row>
    <row r="2176" ht="28.5" customHeight="1" spans="1:32">
      <c r="A2176" s="61" t="s">
        <v>36</v>
      </c>
      <c r="B2176" s="61" t="s">
        <v>1531</v>
      </c>
      <c r="C2176" s="61" t="s">
        <v>1531</v>
      </c>
      <c r="D2176" s="61" t="s">
        <v>1577</v>
      </c>
      <c r="E2176" s="62" t="s">
        <v>1578</v>
      </c>
      <c r="F2176" s="46">
        <v>46200</v>
      </c>
      <c r="G2176" s="46" t="str">
        <f t="shared" si="229"/>
        <v>李春燕2026-6-27</v>
      </c>
      <c r="H2176" s="63"/>
      <c r="I2176" s="63"/>
      <c r="J2176" s="64"/>
      <c r="K2176" s="64"/>
      <c r="L2176" s="65"/>
      <c r="M2176" s="65"/>
      <c r="N2176" s="79"/>
      <c r="O2176" s="66"/>
      <c r="P2176" s="123"/>
      <c r="Q2176" s="68"/>
      <c r="R2176" s="68"/>
      <c r="S2176" s="68"/>
      <c r="T2176" s="69">
        <f t="shared" si="231"/>
        <v>0</v>
      </c>
      <c r="U2176" s="68"/>
      <c r="V2176" s="70"/>
      <c r="W2176" s="70"/>
      <c r="X2176" s="71">
        <f t="shared" si="232"/>
        <v>0</v>
      </c>
      <c r="Y2176" s="72"/>
      <c r="Z2176" s="70"/>
      <c r="AA2176" s="68"/>
      <c r="AB2176" s="73"/>
      <c r="AC2176" s="70"/>
      <c r="AD2176" s="74"/>
      <c r="AE2176" s="68"/>
      <c r="AF2176" s="75"/>
    </row>
    <row r="2177" ht="28.5" customHeight="1" spans="1:33">
      <c r="A2177" s="61" t="s">
        <v>36</v>
      </c>
      <c r="B2177" s="61" t="s">
        <v>1531</v>
      </c>
      <c r="C2177" s="61" t="s">
        <v>1531</v>
      </c>
      <c r="D2177" s="61" t="s">
        <v>1577</v>
      </c>
      <c r="E2177" s="62" t="s">
        <v>1578</v>
      </c>
      <c r="F2177" s="46">
        <v>46201</v>
      </c>
      <c r="G2177" s="46" t="str">
        <f t="shared" si="229"/>
        <v>李春燕2026-6-28</v>
      </c>
      <c r="H2177" s="63"/>
      <c r="I2177" s="63"/>
      <c r="J2177" s="64"/>
      <c r="K2177" s="64"/>
      <c r="L2177" s="65"/>
      <c r="M2177" s="65"/>
      <c r="N2177" s="65"/>
      <c r="O2177" s="66"/>
      <c r="P2177" s="123"/>
      <c r="Q2177" s="68"/>
      <c r="R2177" s="68"/>
      <c r="S2177" s="68"/>
      <c r="T2177" s="69">
        <f t="shared" si="231"/>
        <v>0</v>
      </c>
      <c r="U2177" s="68"/>
      <c r="V2177" s="70"/>
      <c r="W2177" s="70"/>
      <c r="X2177" s="71">
        <f t="shared" si="232"/>
        <v>0</v>
      </c>
      <c r="Y2177" s="72"/>
      <c r="Z2177" s="70"/>
      <c r="AA2177" s="68"/>
      <c r="AB2177" s="73"/>
      <c r="AC2177" s="70"/>
      <c r="AD2177" s="74"/>
      <c r="AE2177" s="68"/>
      <c r="AF2177" s="75"/>
    </row>
    <row r="2178" ht="28.5" customHeight="1" spans="1:33">
      <c r="A2178" s="61" t="s">
        <v>36</v>
      </c>
      <c r="B2178" s="61" t="s">
        <v>1531</v>
      </c>
      <c r="C2178" s="61" t="s">
        <v>1531</v>
      </c>
      <c r="D2178" s="61" t="s">
        <v>1577</v>
      </c>
      <c r="E2178" s="62" t="s">
        <v>1578</v>
      </c>
      <c r="F2178" s="46">
        <v>46202</v>
      </c>
      <c r="G2178" s="46" t="str">
        <f t="shared" si="229"/>
        <v>李春燕2026-6-29</v>
      </c>
      <c r="H2178" s="63"/>
      <c r="I2178" s="63"/>
      <c r="J2178" s="64"/>
      <c r="K2178" s="64"/>
      <c r="L2178" s="65"/>
      <c r="M2178" s="65"/>
      <c r="N2178" s="79"/>
      <c r="O2178" s="66"/>
      <c r="P2178" s="123"/>
      <c r="Q2178" s="68"/>
      <c r="R2178" s="68"/>
      <c r="S2178" s="68"/>
      <c r="T2178" s="69">
        <f t="shared" si="231"/>
        <v>0</v>
      </c>
      <c r="U2178" s="68"/>
      <c r="V2178" s="70"/>
      <c r="W2178" s="70"/>
      <c r="X2178" s="71">
        <f t="shared" si="232"/>
        <v>0</v>
      </c>
      <c r="Y2178" s="72"/>
      <c r="Z2178" s="70"/>
      <c r="AA2178" s="68"/>
      <c r="AB2178" s="73"/>
      <c r="AC2178" s="70"/>
      <c r="AD2178" s="74"/>
      <c r="AE2178" s="68"/>
      <c r="AF2178" s="75"/>
    </row>
    <row r="2179" s="3" customFormat="1" ht="28.5" customHeight="1" spans="1:33">
      <c r="A2179" s="61" t="s">
        <v>36</v>
      </c>
      <c r="B2179" s="61" t="s">
        <v>1531</v>
      </c>
      <c r="C2179" s="61" t="s">
        <v>1531</v>
      </c>
      <c r="D2179" s="61" t="s">
        <v>1577</v>
      </c>
      <c r="E2179" s="62" t="s">
        <v>1578</v>
      </c>
      <c r="F2179" s="46">
        <v>46203</v>
      </c>
      <c r="G2179" s="46" t="str">
        <f t="shared" si="229"/>
        <v>李春燕2026-6-30</v>
      </c>
      <c r="H2179" s="63"/>
      <c r="I2179" s="63"/>
      <c r="J2179" s="64"/>
      <c r="K2179" s="64"/>
      <c r="L2179" s="65"/>
      <c r="M2179" s="65"/>
      <c r="N2179" s="65"/>
      <c r="O2179" s="66"/>
      <c r="P2179" s="123"/>
      <c r="Q2179" s="68"/>
      <c r="R2179" s="68"/>
      <c r="S2179" s="68"/>
      <c r="T2179" s="69">
        <f t="shared" si="231"/>
        <v>0</v>
      </c>
      <c r="U2179" s="68"/>
      <c r="V2179" s="70"/>
      <c r="W2179" s="70"/>
      <c r="X2179" s="71">
        <f t="shared" si="232"/>
        <v>0</v>
      </c>
      <c r="Y2179" s="72"/>
      <c r="Z2179" s="70"/>
      <c r="AA2179" s="68"/>
      <c r="AB2179" s="73"/>
      <c r="AC2179" s="70"/>
      <c r="AD2179" s="74"/>
      <c r="AE2179" s="68"/>
      <c r="AF2179" s="75"/>
      <c r="AG2179" s="15"/>
    </row>
    <row r="2180" s="3" customFormat="1" ht="28.5" customHeight="1" spans="1:33">
      <c r="A2180" s="61" t="s">
        <v>36</v>
      </c>
      <c r="B2180" s="61" t="s">
        <v>1531</v>
      </c>
      <c r="C2180" s="61" t="s">
        <v>1531</v>
      </c>
      <c r="D2180" s="61" t="s">
        <v>1577</v>
      </c>
      <c r="E2180" s="62" t="s">
        <v>1578</v>
      </c>
      <c r="F2180" s="46">
        <v>46204</v>
      </c>
      <c r="G2180" s="46" t="str">
        <f t="shared" si="229"/>
        <v>李春燕2026-7-1</v>
      </c>
      <c r="H2180" s="63"/>
      <c r="I2180" s="63"/>
      <c r="J2180" s="64"/>
      <c r="K2180" s="64"/>
      <c r="L2180" s="65"/>
      <c r="M2180" s="65"/>
      <c r="N2180" s="65"/>
      <c r="O2180" s="66"/>
      <c r="P2180" s="123"/>
      <c r="Q2180" s="68"/>
      <c r="R2180" s="68"/>
      <c r="S2180" s="68"/>
      <c r="T2180" s="69">
        <f t="shared" si="231"/>
        <v>0</v>
      </c>
      <c r="U2180" s="68"/>
      <c r="V2180" s="70"/>
      <c r="W2180" s="70"/>
      <c r="X2180" s="71">
        <f t="shared" si="232"/>
        <v>0</v>
      </c>
      <c r="Y2180" s="72"/>
      <c r="Z2180" s="70"/>
      <c r="AA2180" s="68"/>
      <c r="AB2180" s="73"/>
      <c r="AC2180" s="70"/>
      <c r="AD2180" s="74"/>
      <c r="AE2180" s="68"/>
      <c r="AF2180" s="75"/>
      <c r="AG2180" s="15"/>
    </row>
    <row r="2181" ht="28.5" customHeight="1" spans="1:33">
      <c r="A2181" s="84" t="s">
        <v>36</v>
      </c>
      <c r="B2181" s="84" t="s">
        <v>1531</v>
      </c>
      <c r="C2181" s="84" t="s">
        <v>1531</v>
      </c>
      <c r="D2181" s="84" t="s">
        <v>1577</v>
      </c>
      <c r="E2181" s="85" t="s">
        <v>1578</v>
      </c>
      <c r="F2181" s="86">
        <v>46235</v>
      </c>
      <c r="G2181" s="46" t="str">
        <f t="shared" si="229"/>
        <v>李春燕2026-8-1</v>
      </c>
      <c r="H2181" s="63"/>
      <c r="I2181" s="63"/>
      <c r="J2181" s="64"/>
      <c r="K2181" s="64"/>
      <c r="L2181" s="65"/>
      <c r="M2181" s="65"/>
      <c r="N2181" s="91"/>
      <c r="O2181" s="66"/>
      <c r="P2181" s="87"/>
      <c r="Q2181" s="87"/>
      <c r="R2181" s="87"/>
      <c r="S2181" s="87"/>
      <c r="T2181" s="69">
        <f t="shared" si="231"/>
        <v>0</v>
      </c>
      <c r="U2181" s="87"/>
      <c r="V2181" s="87"/>
      <c r="W2181" s="87"/>
      <c r="X2181" s="71">
        <f t="shared" si="232"/>
        <v>0</v>
      </c>
      <c r="Y2181" s="88"/>
      <c r="Z2181" s="87"/>
      <c r="AA2181" s="87"/>
      <c r="AB2181" s="87"/>
      <c r="AC2181" s="87"/>
      <c r="AD2181" s="89"/>
      <c r="AE2181" s="87"/>
      <c r="AF2181" s="90"/>
    </row>
    <row r="2182" ht="28.5" customHeight="1" spans="1:33">
      <c r="A2182" s="44" t="s">
        <v>138</v>
      </c>
      <c r="B2182" s="44" t="s">
        <v>1531</v>
      </c>
      <c r="C2182" s="44" t="s">
        <v>1531</v>
      </c>
      <c r="D2182" s="44" t="s">
        <v>1569</v>
      </c>
      <c r="E2182" s="44" t="s">
        <v>1587</v>
      </c>
      <c r="F2182" s="45">
        <v>46173</v>
      </c>
      <c r="G2182" s="46" t="str">
        <f t="shared" si="229"/>
        <v>方舟2026-5-31</v>
      </c>
      <c r="H2182" s="112"/>
      <c r="I2182" s="112"/>
      <c r="J2182" s="113"/>
      <c r="K2182" s="113"/>
      <c r="L2182" s="113"/>
      <c r="M2182" s="114"/>
      <c r="N2182" s="114"/>
      <c r="O2182" s="115">
        <f t="shared" ref="O2182:AE2182" si="233">SUM(O2183:O2214)</f>
        <v>136</v>
      </c>
      <c r="P2182" s="116">
        <f t="shared" si="233"/>
        <v>0</v>
      </c>
      <c r="Q2182" s="117">
        <f t="shared" si="233"/>
        <v>-1</v>
      </c>
      <c r="R2182" s="117">
        <f t="shared" si="233"/>
        <v>0</v>
      </c>
      <c r="S2182" s="53">
        <f t="shared" si="233"/>
        <v>0</v>
      </c>
      <c r="T2182" s="118">
        <f t="shared" si="233"/>
        <v>135</v>
      </c>
      <c r="U2182" s="55">
        <f t="shared" si="233"/>
        <v>0</v>
      </c>
      <c r="V2182" s="118">
        <f t="shared" si="233"/>
        <v>43</v>
      </c>
      <c r="W2182" s="118">
        <f t="shared" si="233"/>
        <v>0</v>
      </c>
      <c r="X2182" s="119">
        <f t="shared" si="233"/>
        <v>178</v>
      </c>
      <c r="Y2182" s="120">
        <f t="shared" si="233"/>
        <v>0</v>
      </c>
      <c r="Z2182" s="118">
        <f t="shared" si="233"/>
        <v>0</v>
      </c>
      <c r="AA2182" s="121">
        <f t="shared" si="233"/>
        <v>60</v>
      </c>
      <c r="AB2182" s="118">
        <f t="shared" si="233"/>
        <v>8</v>
      </c>
      <c r="AC2182" s="118">
        <f t="shared" si="233"/>
        <v>0</v>
      </c>
      <c r="AD2182" s="122">
        <f t="shared" si="233"/>
        <v>0</v>
      </c>
      <c r="AE2182" s="121">
        <f t="shared" si="233"/>
        <v>0</v>
      </c>
      <c r="AF2182" s="60"/>
    </row>
    <row r="2183" ht="28.5" customHeight="1" spans="1:33">
      <c r="A2183" s="61" t="s">
        <v>138</v>
      </c>
      <c r="B2183" s="61" t="s">
        <v>1531</v>
      </c>
      <c r="C2183" s="61" t="s">
        <v>1531</v>
      </c>
      <c r="D2183" s="61" t="s">
        <v>1569</v>
      </c>
      <c r="E2183" s="62" t="s">
        <v>1587</v>
      </c>
      <c r="F2183" s="46">
        <v>46174</v>
      </c>
      <c r="G2183" s="46" t="str">
        <f t="shared" si="229"/>
        <v>方舟2026-6-1</v>
      </c>
      <c r="H2183" s="63" t="s">
        <v>1588</v>
      </c>
      <c r="I2183" s="63" t="s">
        <v>1589</v>
      </c>
      <c r="J2183" s="64"/>
      <c r="K2183" s="64" t="s">
        <v>1564</v>
      </c>
      <c r="L2183" s="65"/>
      <c r="M2183" s="65"/>
      <c r="N2183" s="65"/>
      <c r="O2183" s="66">
        <v>8</v>
      </c>
      <c r="P2183" s="123"/>
      <c r="Q2183" s="68"/>
      <c r="R2183" s="68"/>
      <c r="S2183" s="68"/>
      <c r="T2183" s="69">
        <f t="shared" ref="T2183:T2214" si="234">SUM(O2183:S2183)</f>
        <v>8</v>
      </c>
      <c r="U2183" s="68"/>
      <c r="V2183" s="70">
        <v>2.5</v>
      </c>
      <c r="W2183" s="70"/>
      <c r="X2183" s="71">
        <f t="shared" ref="X2183:X2214" si="235">SUM(T2183:W2183)</f>
        <v>10.5</v>
      </c>
      <c r="Y2183" s="72"/>
      <c r="Z2183" s="70"/>
      <c r="AA2183" s="68">
        <v>4</v>
      </c>
      <c r="AB2183" s="73"/>
      <c r="AC2183" s="70"/>
      <c r="AD2183" s="74"/>
      <c r="AE2183" s="68"/>
      <c r="AF2183" s="75"/>
    </row>
    <row r="2184" ht="28.5" customHeight="1" spans="1:33">
      <c r="A2184" s="61" t="s">
        <v>138</v>
      </c>
      <c r="B2184" s="61" t="s">
        <v>1531</v>
      </c>
      <c r="C2184" s="61" t="s">
        <v>1531</v>
      </c>
      <c r="D2184" s="61" t="s">
        <v>1569</v>
      </c>
      <c r="E2184" s="76" t="s">
        <v>1587</v>
      </c>
      <c r="F2184" s="46">
        <v>46175</v>
      </c>
      <c r="G2184" s="46" t="str">
        <f t="shared" si="229"/>
        <v>方舟2026-6-2</v>
      </c>
      <c r="H2184" s="63" t="s">
        <v>1590</v>
      </c>
      <c r="I2184" s="63" t="s">
        <v>1591</v>
      </c>
      <c r="J2184" s="64"/>
      <c r="K2184" s="64" t="s">
        <v>1564</v>
      </c>
      <c r="L2184" s="65" t="s">
        <v>100</v>
      </c>
      <c r="M2184" s="65"/>
      <c r="N2184" s="65"/>
      <c r="O2184" s="66">
        <v>8</v>
      </c>
      <c r="P2184" s="123"/>
      <c r="Q2184" s="68">
        <v>-1</v>
      </c>
      <c r="R2184" s="68"/>
      <c r="S2184" s="68"/>
      <c r="T2184" s="69">
        <f t="shared" si="234"/>
        <v>7</v>
      </c>
      <c r="U2184" s="68"/>
      <c r="V2184" s="70">
        <v>2</v>
      </c>
      <c r="W2184" s="70"/>
      <c r="X2184" s="71">
        <f t="shared" si="235"/>
        <v>9</v>
      </c>
      <c r="Y2184" s="72"/>
      <c r="Z2184" s="70"/>
      <c r="AA2184" s="68">
        <v>4</v>
      </c>
      <c r="AB2184" s="73"/>
      <c r="AC2184" s="70"/>
      <c r="AD2184" s="74"/>
      <c r="AE2184" s="68"/>
      <c r="AF2184" s="75"/>
    </row>
    <row r="2185" ht="28.5" customHeight="1" spans="1:33">
      <c r="A2185" s="61" t="s">
        <v>138</v>
      </c>
      <c r="B2185" s="61" t="s">
        <v>1531</v>
      </c>
      <c r="C2185" s="61" t="s">
        <v>1531</v>
      </c>
      <c r="D2185" s="61" t="s">
        <v>1569</v>
      </c>
      <c r="E2185" s="62" t="s">
        <v>1587</v>
      </c>
      <c r="F2185" s="46">
        <v>46176</v>
      </c>
      <c r="G2185" s="46" t="str">
        <f t="shared" si="229"/>
        <v>方舟2026-6-3</v>
      </c>
      <c r="H2185" s="63" t="s">
        <v>1592</v>
      </c>
      <c r="I2185" s="63" t="s">
        <v>1593</v>
      </c>
      <c r="J2185" s="64"/>
      <c r="K2185" s="64" t="s">
        <v>1564</v>
      </c>
      <c r="L2185" s="65"/>
      <c r="M2185" s="65"/>
      <c r="N2185" s="65"/>
      <c r="O2185" s="66">
        <v>8</v>
      </c>
      <c r="P2185" s="123"/>
      <c r="Q2185" s="68"/>
      <c r="R2185" s="68"/>
      <c r="S2185" s="68"/>
      <c r="T2185" s="69">
        <f t="shared" si="234"/>
        <v>8</v>
      </c>
      <c r="U2185" s="68"/>
      <c r="V2185" s="70">
        <v>2.5</v>
      </c>
      <c r="W2185" s="70"/>
      <c r="X2185" s="71">
        <f t="shared" si="235"/>
        <v>10.5</v>
      </c>
      <c r="Y2185" s="72"/>
      <c r="Z2185" s="70"/>
      <c r="AA2185" s="68">
        <v>4</v>
      </c>
      <c r="AB2185" s="73"/>
      <c r="AC2185" s="70"/>
      <c r="AD2185" s="74"/>
      <c r="AE2185" s="68"/>
      <c r="AF2185" s="75"/>
    </row>
    <row r="2186" ht="28.5" customHeight="1" spans="1:33">
      <c r="A2186" s="61" t="s">
        <v>138</v>
      </c>
      <c r="B2186" s="61" t="s">
        <v>1531</v>
      </c>
      <c r="C2186" s="61" t="s">
        <v>1531</v>
      </c>
      <c r="D2186" s="61" t="s">
        <v>1569</v>
      </c>
      <c r="E2186" s="61" t="s">
        <v>1587</v>
      </c>
      <c r="F2186" s="46">
        <v>46177</v>
      </c>
      <c r="G2186" s="46" t="str">
        <f t="shared" si="229"/>
        <v>方舟2026-6-4</v>
      </c>
      <c r="H2186" s="63" t="s">
        <v>1594</v>
      </c>
      <c r="I2186" s="63" t="s">
        <v>1595</v>
      </c>
      <c r="J2186" s="64"/>
      <c r="K2186" s="64" t="s">
        <v>424</v>
      </c>
      <c r="L2186" s="65"/>
      <c r="M2186" s="65"/>
      <c r="N2186" s="65"/>
      <c r="O2186" s="66">
        <v>8</v>
      </c>
      <c r="P2186" s="123"/>
      <c r="Q2186" s="68"/>
      <c r="R2186" s="68"/>
      <c r="S2186" s="68"/>
      <c r="T2186" s="69">
        <f t="shared" si="234"/>
        <v>8</v>
      </c>
      <c r="U2186" s="68"/>
      <c r="V2186" s="70">
        <v>2</v>
      </c>
      <c r="W2186" s="70"/>
      <c r="X2186" s="71">
        <f t="shared" si="235"/>
        <v>10</v>
      </c>
      <c r="Y2186" s="72"/>
      <c r="Z2186" s="70"/>
      <c r="AA2186" s="68">
        <v>4</v>
      </c>
      <c r="AB2186" s="73"/>
      <c r="AC2186" s="70"/>
      <c r="AD2186" s="74"/>
      <c r="AE2186" s="68"/>
      <c r="AF2186" s="75"/>
    </row>
    <row r="2187" ht="28.5" customHeight="1" spans="1:33">
      <c r="A2187" s="61" t="s">
        <v>138</v>
      </c>
      <c r="B2187" s="61" t="s">
        <v>1531</v>
      </c>
      <c r="C2187" s="61" t="s">
        <v>1531</v>
      </c>
      <c r="D2187" s="61" t="s">
        <v>1569</v>
      </c>
      <c r="E2187" s="76" t="s">
        <v>1587</v>
      </c>
      <c r="F2187" s="46">
        <v>46178</v>
      </c>
      <c r="G2187" s="46" t="str">
        <f t="shared" si="229"/>
        <v>方舟2026-6-5</v>
      </c>
      <c r="H2187" s="63" t="s">
        <v>1596</v>
      </c>
      <c r="I2187" s="63" t="s">
        <v>1597</v>
      </c>
      <c r="J2187" s="64"/>
      <c r="K2187" s="64" t="s">
        <v>1598</v>
      </c>
      <c r="L2187" s="65"/>
      <c r="M2187" s="65"/>
      <c r="N2187" s="65"/>
      <c r="O2187" s="66">
        <v>8</v>
      </c>
      <c r="P2187" s="123"/>
      <c r="Q2187" s="68"/>
      <c r="R2187" s="68"/>
      <c r="S2187" s="68"/>
      <c r="T2187" s="69">
        <f t="shared" si="234"/>
        <v>8</v>
      </c>
      <c r="U2187" s="68"/>
      <c r="V2187" s="70">
        <v>3</v>
      </c>
      <c r="W2187" s="70"/>
      <c r="X2187" s="71">
        <f t="shared" si="235"/>
        <v>11</v>
      </c>
      <c r="Y2187" s="72"/>
      <c r="Z2187" s="70"/>
      <c r="AA2187" s="68">
        <v>4</v>
      </c>
      <c r="AB2187" s="73"/>
      <c r="AC2187" s="70"/>
      <c r="AD2187" s="74"/>
      <c r="AE2187" s="68"/>
      <c r="AF2187" s="75"/>
    </row>
    <row r="2188" ht="28.5" customHeight="1" spans="1:33">
      <c r="A2188" s="61" t="s">
        <v>138</v>
      </c>
      <c r="B2188" s="61" t="s">
        <v>1531</v>
      </c>
      <c r="C2188" s="61" t="s">
        <v>1531</v>
      </c>
      <c r="D2188" s="61" t="s">
        <v>1569</v>
      </c>
      <c r="E2188" s="76" t="s">
        <v>1587</v>
      </c>
      <c r="F2188" s="46">
        <v>46179</v>
      </c>
      <c r="G2188" s="46" t="str">
        <f t="shared" si="229"/>
        <v>方舟2026-6-6</v>
      </c>
      <c r="H2188" s="63" t="s">
        <v>301</v>
      </c>
      <c r="I2188" s="63" t="s">
        <v>1599</v>
      </c>
      <c r="J2188" s="64"/>
      <c r="K2188" s="64"/>
      <c r="L2188" s="65"/>
      <c r="M2188" s="65"/>
      <c r="N2188" s="65"/>
      <c r="O2188" s="66">
        <v>8</v>
      </c>
      <c r="P2188" s="123"/>
      <c r="Q2188" s="68"/>
      <c r="R2188" s="68"/>
      <c r="S2188" s="68"/>
      <c r="T2188" s="69">
        <f t="shared" si="234"/>
        <v>8</v>
      </c>
      <c r="U2188" s="68"/>
      <c r="V2188" s="70"/>
      <c r="W2188" s="70"/>
      <c r="X2188" s="71">
        <f t="shared" si="235"/>
        <v>8</v>
      </c>
      <c r="Y2188" s="72"/>
      <c r="Z2188" s="70"/>
      <c r="AA2188" s="68">
        <v>2</v>
      </c>
      <c r="AB2188" s="73"/>
      <c r="AC2188" s="70"/>
      <c r="AD2188" s="74"/>
      <c r="AE2188" s="68"/>
      <c r="AF2188" s="75"/>
    </row>
    <row r="2189" ht="28.5" customHeight="1" spans="1:33">
      <c r="A2189" s="61" t="s">
        <v>138</v>
      </c>
      <c r="B2189" s="61" t="s">
        <v>1531</v>
      </c>
      <c r="C2189" s="61" t="s">
        <v>1531</v>
      </c>
      <c r="D2189" s="61" t="s">
        <v>1569</v>
      </c>
      <c r="E2189" s="76" t="s">
        <v>1587</v>
      </c>
      <c r="F2189" s="77">
        <v>46180</v>
      </c>
      <c r="G2189" s="46" t="str">
        <f t="shared" si="229"/>
        <v>方舟2026-6-7</v>
      </c>
      <c r="H2189" s="63" t="s">
        <v>1600</v>
      </c>
      <c r="I2189" s="63" t="s">
        <v>668</v>
      </c>
      <c r="J2189" s="64"/>
      <c r="K2189" s="64" t="s">
        <v>73</v>
      </c>
      <c r="L2189" s="65"/>
      <c r="M2189" s="65"/>
      <c r="N2189" s="65"/>
      <c r="O2189" s="66"/>
      <c r="P2189" s="123"/>
      <c r="Q2189" s="68"/>
      <c r="R2189" s="68"/>
      <c r="S2189" s="68"/>
      <c r="T2189" s="69">
        <f t="shared" si="234"/>
        <v>0</v>
      </c>
      <c r="U2189" s="68"/>
      <c r="V2189" s="70">
        <v>8</v>
      </c>
      <c r="W2189" s="70"/>
      <c r="X2189" s="71">
        <f t="shared" si="235"/>
        <v>8</v>
      </c>
      <c r="Y2189" s="72"/>
      <c r="Z2189" s="70"/>
      <c r="AA2189" s="68">
        <v>2</v>
      </c>
      <c r="AB2189" s="73"/>
      <c r="AC2189" s="70"/>
      <c r="AD2189" s="74"/>
      <c r="AE2189" s="68"/>
      <c r="AF2189" s="75"/>
    </row>
    <row r="2190" ht="28.5" customHeight="1" spans="1:33">
      <c r="A2190" s="61" t="s">
        <v>138</v>
      </c>
      <c r="B2190" s="61" t="s">
        <v>1531</v>
      </c>
      <c r="C2190" s="61" t="s">
        <v>1531</v>
      </c>
      <c r="D2190" s="61" t="s">
        <v>1569</v>
      </c>
      <c r="E2190" s="76" t="s">
        <v>1587</v>
      </c>
      <c r="F2190" s="46">
        <v>46181</v>
      </c>
      <c r="G2190" s="46" t="str">
        <f t="shared" si="229"/>
        <v>方舟2026-6-8</v>
      </c>
      <c r="H2190" s="63" t="s">
        <v>1601</v>
      </c>
      <c r="I2190" s="63" t="s">
        <v>1602</v>
      </c>
      <c r="J2190" s="64"/>
      <c r="K2190" s="64" t="s">
        <v>1598</v>
      </c>
      <c r="L2190" s="65"/>
      <c r="M2190" s="65"/>
      <c r="N2190" s="65"/>
      <c r="O2190" s="66">
        <v>8</v>
      </c>
      <c r="P2190" s="123"/>
      <c r="Q2190" s="68"/>
      <c r="R2190" s="68"/>
      <c r="S2190" s="68"/>
      <c r="T2190" s="69">
        <f t="shared" si="234"/>
        <v>8</v>
      </c>
      <c r="U2190" s="68"/>
      <c r="V2190" s="70">
        <v>3</v>
      </c>
      <c r="W2190" s="70"/>
      <c r="X2190" s="71">
        <f t="shared" si="235"/>
        <v>11</v>
      </c>
      <c r="Y2190" s="72"/>
      <c r="Z2190" s="70"/>
      <c r="AA2190" s="68">
        <v>4</v>
      </c>
      <c r="AB2190" s="73"/>
      <c r="AC2190" s="70"/>
      <c r="AD2190" s="74"/>
      <c r="AE2190" s="68"/>
      <c r="AF2190" s="75"/>
    </row>
    <row r="2191" ht="28.5" customHeight="1" spans="1:33">
      <c r="A2191" s="61" t="s">
        <v>138</v>
      </c>
      <c r="B2191" s="61" t="s">
        <v>1531</v>
      </c>
      <c r="C2191" s="61" t="s">
        <v>1531</v>
      </c>
      <c r="D2191" s="61" t="s">
        <v>1569</v>
      </c>
      <c r="E2191" s="76" t="s">
        <v>1587</v>
      </c>
      <c r="F2191" s="78">
        <v>46182</v>
      </c>
      <c r="G2191" s="46" t="str">
        <f t="shared" si="229"/>
        <v>方舟2026-6-9</v>
      </c>
      <c r="H2191" s="63" t="s">
        <v>1603</v>
      </c>
      <c r="I2191" s="63" t="s">
        <v>1604</v>
      </c>
      <c r="J2191" s="64"/>
      <c r="K2191" s="64" t="s">
        <v>1598</v>
      </c>
      <c r="L2191" s="65"/>
      <c r="M2191" s="65"/>
      <c r="N2191" s="65"/>
      <c r="O2191" s="66">
        <v>8</v>
      </c>
      <c r="P2191" s="123"/>
      <c r="Q2191" s="68"/>
      <c r="R2191" s="68"/>
      <c r="S2191" s="68"/>
      <c r="T2191" s="69">
        <f t="shared" si="234"/>
        <v>8</v>
      </c>
      <c r="U2191" s="68"/>
      <c r="V2191" s="70">
        <v>3</v>
      </c>
      <c r="W2191" s="70"/>
      <c r="X2191" s="71">
        <f t="shared" si="235"/>
        <v>11</v>
      </c>
      <c r="Y2191" s="72"/>
      <c r="Z2191" s="70"/>
      <c r="AA2191" s="68">
        <v>4</v>
      </c>
      <c r="AB2191" s="73"/>
      <c r="AC2191" s="70"/>
      <c r="AD2191" s="74"/>
      <c r="AE2191" s="68"/>
      <c r="AF2191" s="75"/>
    </row>
    <row r="2192" ht="28.5" customHeight="1" spans="1:33">
      <c r="A2192" s="61" t="s">
        <v>138</v>
      </c>
      <c r="B2192" s="61" t="s">
        <v>1531</v>
      </c>
      <c r="C2192" s="61" t="s">
        <v>1531</v>
      </c>
      <c r="D2192" s="61" t="s">
        <v>1569</v>
      </c>
      <c r="E2192" s="76" t="s">
        <v>1587</v>
      </c>
      <c r="F2192" s="46">
        <v>46183</v>
      </c>
      <c r="G2192" s="46" t="str">
        <f t="shared" si="229"/>
        <v>方舟2026-6-10</v>
      </c>
      <c r="H2192" s="63" t="s">
        <v>1605</v>
      </c>
      <c r="I2192" s="63" t="s">
        <v>1606</v>
      </c>
      <c r="J2192" s="64"/>
      <c r="K2192" s="64" t="s">
        <v>424</v>
      </c>
      <c r="L2192" s="65"/>
      <c r="M2192" s="65"/>
      <c r="N2192" s="65"/>
      <c r="O2192" s="66">
        <v>8</v>
      </c>
      <c r="P2192" s="123"/>
      <c r="Q2192" s="68"/>
      <c r="R2192" s="68"/>
      <c r="S2192" s="68"/>
      <c r="T2192" s="69">
        <f t="shared" si="234"/>
        <v>8</v>
      </c>
      <c r="U2192" s="68"/>
      <c r="V2192" s="70">
        <v>2</v>
      </c>
      <c r="W2192" s="70"/>
      <c r="X2192" s="71">
        <f t="shared" si="235"/>
        <v>10</v>
      </c>
      <c r="Y2192" s="72"/>
      <c r="Z2192" s="70"/>
      <c r="AA2192" s="68">
        <v>4</v>
      </c>
      <c r="AB2192" s="73"/>
      <c r="AC2192" s="70"/>
      <c r="AD2192" s="74"/>
      <c r="AE2192" s="68"/>
      <c r="AF2192" s="75"/>
    </row>
    <row r="2193" ht="28.5" customHeight="1" spans="1:32">
      <c r="A2193" s="61" t="s">
        <v>138</v>
      </c>
      <c r="B2193" s="61" t="s">
        <v>1531</v>
      </c>
      <c r="C2193" s="61" t="s">
        <v>1531</v>
      </c>
      <c r="D2193" s="61" t="s">
        <v>1569</v>
      </c>
      <c r="E2193" s="76" t="s">
        <v>1587</v>
      </c>
      <c r="F2193" s="46">
        <v>46184</v>
      </c>
      <c r="G2193" s="46" t="str">
        <f t="shared" si="229"/>
        <v>方舟2026-6-11</v>
      </c>
      <c r="H2193" s="63" t="s">
        <v>1607</v>
      </c>
      <c r="I2193" s="63" t="s">
        <v>1608</v>
      </c>
      <c r="J2193" s="64"/>
      <c r="K2193" s="64" t="s">
        <v>1564</v>
      </c>
      <c r="L2193" s="65"/>
      <c r="M2193" s="65"/>
      <c r="N2193" s="65"/>
      <c r="O2193" s="66">
        <v>8</v>
      </c>
      <c r="P2193" s="123"/>
      <c r="Q2193" s="68"/>
      <c r="R2193" s="68"/>
      <c r="S2193" s="68"/>
      <c r="T2193" s="69">
        <f t="shared" si="234"/>
        <v>8</v>
      </c>
      <c r="U2193" s="68"/>
      <c r="V2193" s="70">
        <v>3</v>
      </c>
      <c r="W2193" s="70"/>
      <c r="X2193" s="71">
        <f t="shared" si="235"/>
        <v>11</v>
      </c>
      <c r="Y2193" s="72"/>
      <c r="Z2193" s="70"/>
      <c r="AA2193" s="68">
        <v>4</v>
      </c>
      <c r="AB2193" s="73"/>
      <c r="AC2193" s="70"/>
      <c r="AD2193" s="74"/>
      <c r="AE2193" s="68"/>
      <c r="AF2193" s="75"/>
    </row>
    <row r="2194" ht="28.5" customHeight="1" spans="1:32">
      <c r="A2194" s="61" t="s">
        <v>138</v>
      </c>
      <c r="B2194" s="61" t="s">
        <v>1531</v>
      </c>
      <c r="C2194" s="61" t="s">
        <v>1531</v>
      </c>
      <c r="D2194" s="61" t="s">
        <v>1569</v>
      </c>
      <c r="E2194" s="76" t="s">
        <v>1587</v>
      </c>
      <c r="F2194" s="46">
        <v>46185</v>
      </c>
      <c r="G2194" s="46" t="str">
        <f t="shared" si="229"/>
        <v>方舟2026-6-12</v>
      </c>
      <c r="H2194" s="63" t="s">
        <v>1609</v>
      </c>
      <c r="I2194" s="63" t="s">
        <v>1610</v>
      </c>
      <c r="J2194" s="64"/>
      <c r="K2194" s="64" t="s">
        <v>1598</v>
      </c>
      <c r="L2194" s="65"/>
      <c r="M2194" s="65"/>
      <c r="N2194" s="65"/>
      <c r="O2194" s="66">
        <v>8</v>
      </c>
      <c r="P2194" s="123"/>
      <c r="Q2194" s="68"/>
      <c r="R2194" s="68"/>
      <c r="S2194" s="68"/>
      <c r="T2194" s="69">
        <f t="shared" si="234"/>
        <v>8</v>
      </c>
      <c r="U2194" s="68"/>
      <c r="V2194" s="70">
        <v>3</v>
      </c>
      <c r="W2194" s="70"/>
      <c r="X2194" s="71">
        <f t="shared" si="235"/>
        <v>11</v>
      </c>
      <c r="Y2194" s="72"/>
      <c r="Z2194" s="70"/>
      <c r="AA2194" s="68">
        <v>4</v>
      </c>
      <c r="AB2194" s="73"/>
      <c r="AC2194" s="70"/>
      <c r="AD2194" s="74"/>
      <c r="AE2194" s="68"/>
      <c r="AF2194" s="75"/>
    </row>
    <row r="2195" ht="28.5" customHeight="1" spans="1:32">
      <c r="A2195" s="61" t="s">
        <v>138</v>
      </c>
      <c r="B2195" s="61" t="s">
        <v>1531</v>
      </c>
      <c r="C2195" s="61" t="s">
        <v>1531</v>
      </c>
      <c r="D2195" s="61" t="s">
        <v>1569</v>
      </c>
      <c r="E2195" s="76" t="s">
        <v>1587</v>
      </c>
      <c r="F2195" s="46">
        <v>46186</v>
      </c>
      <c r="G2195" s="46" t="str">
        <f t="shared" si="229"/>
        <v>方舟2026-6-13</v>
      </c>
      <c r="H2195" s="63" t="s">
        <v>121</v>
      </c>
      <c r="I2195" s="63" t="s">
        <v>1611</v>
      </c>
      <c r="J2195" s="64"/>
      <c r="K2195" s="64"/>
      <c r="L2195" s="65"/>
      <c r="M2195" s="65"/>
      <c r="N2195" s="65"/>
      <c r="O2195" s="66">
        <v>8</v>
      </c>
      <c r="P2195" s="123"/>
      <c r="Q2195" s="68"/>
      <c r="R2195" s="68"/>
      <c r="S2195" s="68"/>
      <c r="T2195" s="69">
        <f t="shared" si="234"/>
        <v>8</v>
      </c>
      <c r="U2195" s="68"/>
      <c r="V2195" s="70"/>
      <c r="W2195" s="70"/>
      <c r="X2195" s="71">
        <f t="shared" si="235"/>
        <v>8</v>
      </c>
      <c r="Y2195" s="72"/>
      <c r="Z2195" s="70"/>
      <c r="AA2195" s="68">
        <v>2</v>
      </c>
      <c r="AB2195" s="73"/>
      <c r="AC2195" s="70"/>
      <c r="AD2195" s="74"/>
      <c r="AE2195" s="68"/>
      <c r="AF2195" s="80"/>
    </row>
    <row r="2196" ht="28.5" customHeight="1" spans="1:32">
      <c r="A2196" s="61" t="s">
        <v>138</v>
      </c>
      <c r="B2196" s="61" t="s">
        <v>1531</v>
      </c>
      <c r="C2196" s="61" t="s">
        <v>1531</v>
      </c>
      <c r="D2196" s="61" t="s">
        <v>1569</v>
      </c>
      <c r="E2196" s="76" t="s">
        <v>1587</v>
      </c>
      <c r="F2196" s="77">
        <v>46187</v>
      </c>
      <c r="G2196" s="46" t="str">
        <f t="shared" si="229"/>
        <v>方舟2026-6-14</v>
      </c>
      <c r="H2196" s="63" t="s">
        <v>1612</v>
      </c>
      <c r="I2196" s="63" t="s">
        <v>1613</v>
      </c>
      <c r="J2196" s="64"/>
      <c r="K2196" s="64" t="s">
        <v>73</v>
      </c>
      <c r="L2196" s="65"/>
      <c r="M2196" s="65"/>
      <c r="N2196" s="65"/>
      <c r="O2196" s="66"/>
      <c r="P2196" s="123"/>
      <c r="Q2196" s="68"/>
      <c r="R2196" s="68"/>
      <c r="S2196" s="68"/>
      <c r="T2196" s="69">
        <f t="shared" si="234"/>
        <v>0</v>
      </c>
      <c r="U2196" s="68"/>
      <c r="V2196" s="70">
        <f>3.5+2.5</f>
        <v>6</v>
      </c>
      <c r="W2196" s="70"/>
      <c r="X2196" s="71">
        <f t="shared" si="235"/>
        <v>6</v>
      </c>
      <c r="Y2196" s="72"/>
      <c r="Z2196" s="70"/>
      <c r="AA2196" s="68">
        <v>2</v>
      </c>
      <c r="AB2196" s="73"/>
      <c r="AC2196" s="70"/>
      <c r="AD2196" s="74"/>
      <c r="AE2196" s="68"/>
      <c r="AF2196" s="80"/>
    </row>
    <row r="2197" ht="28.5" customHeight="1" spans="1:32">
      <c r="A2197" s="61" t="s">
        <v>138</v>
      </c>
      <c r="B2197" s="61" t="s">
        <v>1531</v>
      </c>
      <c r="C2197" s="61" t="s">
        <v>1531</v>
      </c>
      <c r="D2197" s="61" t="s">
        <v>1569</v>
      </c>
      <c r="E2197" s="76" t="s">
        <v>1587</v>
      </c>
      <c r="F2197" s="46">
        <v>46188</v>
      </c>
      <c r="G2197" s="46" t="str">
        <f t="shared" si="229"/>
        <v>方舟2026-6-15</v>
      </c>
      <c r="H2197" s="63" t="s">
        <v>1614</v>
      </c>
      <c r="I2197" s="63" t="s">
        <v>1615</v>
      </c>
      <c r="J2197" s="64"/>
      <c r="K2197" s="64" t="s">
        <v>1564</v>
      </c>
      <c r="L2197" s="65"/>
      <c r="M2197" s="65"/>
      <c r="N2197" s="65"/>
      <c r="O2197" s="66">
        <v>8</v>
      </c>
      <c r="P2197" s="123"/>
      <c r="Q2197" s="68"/>
      <c r="R2197" s="68"/>
      <c r="S2197" s="68"/>
      <c r="T2197" s="69">
        <f t="shared" si="234"/>
        <v>8</v>
      </c>
      <c r="U2197" s="68"/>
      <c r="V2197" s="70">
        <v>3</v>
      </c>
      <c r="W2197" s="70"/>
      <c r="X2197" s="71">
        <f t="shared" si="235"/>
        <v>11</v>
      </c>
      <c r="Y2197" s="72"/>
      <c r="Z2197" s="70"/>
      <c r="AA2197" s="68">
        <v>4</v>
      </c>
      <c r="AB2197" s="73"/>
      <c r="AC2197" s="70"/>
      <c r="AD2197" s="74"/>
      <c r="AE2197" s="68"/>
      <c r="AF2197" s="75"/>
    </row>
    <row r="2198" ht="28.5" customHeight="1" spans="1:32">
      <c r="A2198" s="61" t="s">
        <v>138</v>
      </c>
      <c r="B2198" s="61" t="s">
        <v>1531</v>
      </c>
      <c r="C2198" s="61" t="s">
        <v>1531</v>
      </c>
      <c r="D2198" s="61" t="s">
        <v>1569</v>
      </c>
      <c r="E2198" s="76" t="s">
        <v>1587</v>
      </c>
      <c r="F2198" s="46">
        <v>46189</v>
      </c>
      <c r="G2198" s="46" t="str">
        <f t="shared" si="229"/>
        <v>方舟2026-6-16</v>
      </c>
      <c r="H2198" s="63" t="s">
        <v>1616</v>
      </c>
      <c r="I2198" s="63" t="s">
        <v>1617</v>
      </c>
      <c r="J2198" s="64"/>
      <c r="K2198" s="64"/>
      <c r="L2198" s="65"/>
      <c r="M2198" s="65"/>
      <c r="N2198" s="65"/>
      <c r="O2198" s="66">
        <v>8</v>
      </c>
      <c r="P2198" s="130"/>
      <c r="Q2198" s="68"/>
      <c r="R2198" s="68"/>
      <c r="S2198" s="68"/>
      <c r="T2198" s="69">
        <f t="shared" si="234"/>
        <v>8</v>
      </c>
      <c r="U2198" s="68"/>
      <c r="V2198" s="70"/>
      <c r="W2198" s="70"/>
      <c r="X2198" s="71">
        <f t="shared" si="235"/>
        <v>8</v>
      </c>
      <c r="Y2198" s="72"/>
      <c r="Z2198" s="70"/>
      <c r="AA2198" s="68">
        <v>2</v>
      </c>
      <c r="AB2198" s="73"/>
      <c r="AC2198" s="70"/>
      <c r="AD2198" s="74"/>
      <c r="AE2198" s="68"/>
      <c r="AF2198" s="80"/>
    </row>
    <row r="2199" ht="28.5" customHeight="1" spans="1:32">
      <c r="A2199" s="61" t="s">
        <v>138</v>
      </c>
      <c r="B2199" s="61" t="s">
        <v>1531</v>
      </c>
      <c r="C2199" s="61" t="s">
        <v>1531</v>
      </c>
      <c r="D2199" s="61" t="s">
        <v>1569</v>
      </c>
      <c r="E2199" s="76" t="s">
        <v>1587</v>
      </c>
      <c r="F2199" s="46">
        <v>46190</v>
      </c>
      <c r="G2199" s="46" t="str">
        <f t="shared" si="229"/>
        <v>方舟2026-6-17</v>
      </c>
      <c r="H2199" s="63" t="s">
        <v>1618</v>
      </c>
      <c r="I2199" s="63" t="s">
        <v>1619</v>
      </c>
      <c r="J2199" s="64"/>
      <c r="K2199" s="64"/>
      <c r="L2199" s="65"/>
      <c r="M2199" s="65"/>
      <c r="N2199" s="65"/>
      <c r="O2199" s="66">
        <v>8</v>
      </c>
      <c r="P2199" s="130"/>
      <c r="Q2199" s="68"/>
      <c r="R2199" s="68"/>
      <c r="S2199" s="68"/>
      <c r="T2199" s="69">
        <f t="shared" si="234"/>
        <v>8</v>
      </c>
      <c r="U2199" s="68"/>
      <c r="V2199" s="70"/>
      <c r="W2199" s="70"/>
      <c r="X2199" s="71">
        <f t="shared" si="235"/>
        <v>8</v>
      </c>
      <c r="Y2199" s="72"/>
      <c r="Z2199" s="70"/>
      <c r="AA2199" s="68">
        <v>2</v>
      </c>
      <c r="AB2199" s="73"/>
      <c r="AC2199" s="70"/>
      <c r="AD2199" s="74"/>
      <c r="AE2199" s="68"/>
      <c r="AF2199" s="75"/>
    </row>
    <row r="2200" ht="28.5" customHeight="1" spans="1:32">
      <c r="A2200" s="61" t="s">
        <v>138</v>
      </c>
      <c r="B2200" s="61" t="s">
        <v>1531</v>
      </c>
      <c r="C2200" s="61" t="s">
        <v>1531</v>
      </c>
      <c r="D2200" s="61" t="s">
        <v>1569</v>
      </c>
      <c r="E2200" s="76" t="s">
        <v>1587</v>
      </c>
      <c r="F2200" s="46">
        <v>46191</v>
      </c>
      <c r="G2200" s="46" t="str">
        <f t="shared" si="229"/>
        <v>方舟2026-6-18</v>
      </c>
      <c r="H2200" s="63" t="s">
        <v>1620</v>
      </c>
      <c r="I2200" s="63" t="s">
        <v>1621</v>
      </c>
      <c r="J2200" s="64"/>
      <c r="K2200" s="64"/>
      <c r="L2200" s="65"/>
      <c r="M2200" s="65"/>
      <c r="N2200" s="65"/>
      <c r="O2200" s="66">
        <v>8</v>
      </c>
      <c r="P2200" s="130"/>
      <c r="Q2200" s="68"/>
      <c r="R2200" s="68"/>
      <c r="S2200" s="68"/>
      <c r="T2200" s="69">
        <f t="shared" si="234"/>
        <v>8</v>
      </c>
      <c r="U2200" s="68"/>
      <c r="V2200" s="70"/>
      <c r="W2200" s="70"/>
      <c r="X2200" s="71">
        <f t="shared" si="235"/>
        <v>8</v>
      </c>
      <c r="Y2200" s="72"/>
      <c r="Z2200" s="70"/>
      <c r="AA2200" s="68">
        <v>2</v>
      </c>
      <c r="AB2200" s="73"/>
      <c r="AC2200" s="70"/>
      <c r="AD2200" s="74"/>
      <c r="AE2200" s="68"/>
      <c r="AF2200" s="75"/>
    </row>
    <row r="2201" ht="28.5" customHeight="1" spans="1:32">
      <c r="A2201" s="61" t="s">
        <v>138</v>
      </c>
      <c r="B2201" s="61" t="s">
        <v>1531</v>
      </c>
      <c r="C2201" s="61" t="s">
        <v>1531</v>
      </c>
      <c r="D2201" s="61" t="s">
        <v>1569</v>
      </c>
      <c r="E2201" s="76" t="s">
        <v>1587</v>
      </c>
      <c r="F2201" s="82">
        <v>46192</v>
      </c>
      <c r="G2201" s="46" t="str">
        <f t="shared" si="229"/>
        <v>方舟2026-6-19</v>
      </c>
      <c r="H2201" s="63"/>
      <c r="I2201" s="63"/>
      <c r="J2201" s="64"/>
      <c r="K2201" s="64"/>
      <c r="L2201" s="65"/>
      <c r="M2201" s="65"/>
      <c r="N2201" s="65"/>
      <c r="O2201" s="66"/>
      <c r="P2201" s="130"/>
      <c r="Q2201" s="68"/>
      <c r="R2201" s="68"/>
      <c r="S2201" s="68"/>
      <c r="T2201" s="69">
        <f t="shared" si="234"/>
        <v>0</v>
      </c>
      <c r="U2201" s="68"/>
      <c r="V2201" s="70"/>
      <c r="W2201" s="70"/>
      <c r="X2201" s="71">
        <f t="shared" si="235"/>
        <v>0</v>
      </c>
      <c r="Y2201" s="72"/>
      <c r="Z2201" s="70"/>
      <c r="AA2201" s="68"/>
      <c r="AB2201" s="73">
        <v>8</v>
      </c>
      <c r="AC2201" s="70"/>
      <c r="AD2201" s="74"/>
      <c r="AE2201" s="68"/>
      <c r="AF2201" s="75"/>
    </row>
    <row r="2202" ht="28.5" customHeight="1" spans="1:32">
      <c r="A2202" s="61" t="s">
        <v>138</v>
      </c>
      <c r="B2202" s="61" t="s">
        <v>1531</v>
      </c>
      <c r="C2202" s="61" t="s">
        <v>1531</v>
      </c>
      <c r="D2202" s="61" t="s">
        <v>1569</v>
      </c>
      <c r="E2202" s="76" t="s">
        <v>1587</v>
      </c>
      <c r="F2202" s="77">
        <v>46193</v>
      </c>
      <c r="G2202" s="46" t="str">
        <f t="shared" si="229"/>
        <v>方舟2026-6-20</v>
      </c>
      <c r="H2202" s="63"/>
      <c r="I2202" s="63"/>
      <c r="J2202" s="64"/>
      <c r="K2202" s="64"/>
      <c r="L2202" s="65"/>
      <c r="M2202" s="65"/>
      <c r="N2202" s="65"/>
      <c r="O2202" s="66"/>
      <c r="P2202" s="123"/>
      <c r="Q2202" s="68"/>
      <c r="R2202" s="68"/>
      <c r="S2202" s="68"/>
      <c r="T2202" s="69">
        <f t="shared" si="234"/>
        <v>0</v>
      </c>
      <c r="U2202" s="68"/>
      <c r="V2202" s="70"/>
      <c r="W2202" s="70"/>
      <c r="X2202" s="71">
        <f t="shared" si="235"/>
        <v>0</v>
      </c>
      <c r="Y2202" s="72"/>
      <c r="Z2202" s="70"/>
      <c r="AA2202" s="68"/>
      <c r="AB2202" s="73"/>
      <c r="AC2202" s="70"/>
      <c r="AD2202" s="74"/>
      <c r="AE2202" s="68"/>
      <c r="AF2202" s="75"/>
    </row>
    <row r="2203" ht="28.5" customHeight="1" spans="1:32">
      <c r="A2203" s="61" t="s">
        <v>138</v>
      </c>
      <c r="B2203" s="61" t="s">
        <v>1531</v>
      </c>
      <c r="C2203" s="61" t="s">
        <v>1531</v>
      </c>
      <c r="D2203" s="61" t="s">
        <v>1569</v>
      </c>
      <c r="E2203" s="62" t="s">
        <v>1587</v>
      </c>
      <c r="F2203" s="46">
        <v>46194</v>
      </c>
      <c r="G2203" s="46" t="str">
        <f t="shared" si="229"/>
        <v>方舟2026-6-21</v>
      </c>
      <c r="H2203" s="63" t="s">
        <v>1385</v>
      </c>
      <c r="I2203" s="63" t="s">
        <v>1622</v>
      </c>
      <c r="J2203" s="64"/>
      <c r="K2203" s="64"/>
      <c r="L2203" s="65"/>
      <c r="M2203" s="65"/>
      <c r="N2203" s="65"/>
      <c r="O2203" s="66">
        <v>8</v>
      </c>
      <c r="P2203" s="123"/>
      <c r="Q2203" s="68"/>
      <c r="R2203" s="68"/>
      <c r="S2203" s="68"/>
      <c r="T2203" s="69">
        <f t="shared" si="234"/>
        <v>8</v>
      </c>
      <c r="U2203" s="68"/>
      <c r="V2203" s="70"/>
      <c r="W2203" s="70"/>
      <c r="X2203" s="71">
        <f t="shared" si="235"/>
        <v>8</v>
      </c>
      <c r="Y2203" s="72"/>
      <c r="Z2203" s="70"/>
      <c r="AA2203" s="68">
        <v>2</v>
      </c>
      <c r="AB2203" s="73"/>
      <c r="AC2203" s="70"/>
      <c r="AD2203" s="74"/>
      <c r="AE2203" s="68"/>
      <c r="AF2203" s="75"/>
    </row>
    <row r="2204" ht="28.5" customHeight="1" spans="1:32">
      <c r="A2204" s="61" t="s">
        <v>138</v>
      </c>
      <c r="B2204" s="61" t="s">
        <v>1531</v>
      </c>
      <c r="C2204" s="61" t="s">
        <v>1531</v>
      </c>
      <c r="D2204" s="61" t="s">
        <v>1569</v>
      </c>
      <c r="E2204" s="76" t="s">
        <v>1587</v>
      </c>
      <c r="F2204" s="46">
        <v>46195</v>
      </c>
      <c r="G2204" s="46" t="str">
        <f t="shared" si="229"/>
        <v>方舟2026-6-22</v>
      </c>
      <c r="H2204" s="63"/>
      <c r="I2204" s="63"/>
      <c r="J2204" s="64"/>
      <c r="K2204" s="64"/>
      <c r="L2204" s="65"/>
      <c r="M2204" s="65"/>
      <c r="N2204" s="65"/>
      <c r="O2204" s="66"/>
      <c r="P2204" s="123"/>
      <c r="Q2204" s="68"/>
      <c r="R2204" s="68"/>
      <c r="S2204" s="68"/>
      <c r="T2204" s="69">
        <f t="shared" si="234"/>
        <v>0</v>
      </c>
      <c r="U2204" s="68"/>
      <c r="V2204" s="70"/>
      <c r="W2204" s="70"/>
      <c r="X2204" s="71">
        <f t="shared" si="235"/>
        <v>0</v>
      </c>
      <c r="Y2204" s="72"/>
      <c r="Z2204" s="70"/>
      <c r="AA2204" s="68"/>
      <c r="AB2204" s="73"/>
      <c r="AC2204" s="70"/>
      <c r="AD2204" s="74"/>
      <c r="AE2204" s="68"/>
      <c r="AF2204" s="75"/>
    </row>
    <row r="2205" ht="28.5" customHeight="1" spans="1:32">
      <c r="A2205" s="61" t="s">
        <v>138</v>
      </c>
      <c r="B2205" s="61" t="s">
        <v>1531</v>
      </c>
      <c r="C2205" s="61" t="s">
        <v>1531</v>
      </c>
      <c r="D2205" s="61" t="s">
        <v>1569</v>
      </c>
      <c r="E2205" s="76" t="s">
        <v>1587</v>
      </c>
      <c r="F2205" s="46">
        <v>46196</v>
      </c>
      <c r="G2205" s="46" t="str">
        <f t="shared" si="229"/>
        <v>方舟2026-6-23</v>
      </c>
      <c r="H2205" s="63"/>
      <c r="I2205" s="63"/>
      <c r="J2205" s="64"/>
      <c r="K2205" s="64"/>
      <c r="L2205" s="65"/>
      <c r="M2205" s="65"/>
      <c r="N2205" s="65"/>
      <c r="O2205" s="66"/>
      <c r="P2205" s="123"/>
      <c r="Q2205" s="68"/>
      <c r="R2205" s="68"/>
      <c r="S2205" s="68"/>
      <c r="T2205" s="69">
        <f t="shared" si="234"/>
        <v>0</v>
      </c>
      <c r="U2205" s="68"/>
      <c r="V2205" s="70"/>
      <c r="W2205" s="70"/>
      <c r="X2205" s="71">
        <f t="shared" si="235"/>
        <v>0</v>
      </c>
      <c r="Y2205" s="72"/>
      <c r="Z2205" s="70"/>
      <c r="AA2205" s="68"/>
      <c r="AB2205" s="73"/>
      <c r="AC2205" s="70"/>
      <c r="AD2205" s="74"/>
      <c r="AE2205" s="68"/>
      <c r="AF2205" s="75"/>
    </row>
    <row r="2206" ht="28.5" customHeight="1" spans="1:32">
      <c r="A2206" s="61" t="s">
        <v>138</v>
      </c>
      <c r="B2206" s="61" t="s">
        <v>1531</v>
      </c>
      <c r="C2206" s="61" t="s">
        <v>1531</v>
      </c>
      <c r="D2206" s="61" t="s">
        <v>1569</v>
      </c>
      <c r="E2206" s="76" t="s">
        <v>1587</v>
      </c>
      <c r="F2206" s="46">
        <v>46197</v>
      </c>
      <c r="G2206" s="46" t="str">
        <f t="shared" si="229"/>
        <v>方舟2026-6-24</v>
      </c>
      <c r="H2206" s="63"/>
      <c r="I2206" s="63"/>
      <c r="J2206" s="64"/>
      <c r="K2206" s="79"/>
      <c r="L2206" s="65"/>
      <c r="M2206" s="65"/>
      <c r="N2206" s="79"/>
      <c r="O2206" s="66"/>
      <c r="P2206" s="123"/>
      <c r="Q2206" s="68"/>
      <c r="R2206" s="68"/>
      <c r="S2206" s="68"/>
      <c r="T2206" s="69">
        <f t="shared" si="234"/>
        <v>0</v>
      </c>
      <c r="U2206" s="68"/>
      <c r="V2206" s="70"/>
      <c r="W2206" s="70"/>
      <c r="X2206" s="71">
        <f t="shared" si="235"/>
        <v>0</v>
      </c>
      <c r="Y2206" s="72"/>
      <c r="Z2206" s="70"/>
      <c r="AA2206" s="68"/>
      <c r="AB2206" s="73"/>
      <c r="AC2206" s="70"/>
      <c r="AD2206" s="74"/>
      <c r="AE2206" s="68"/>
      <c r="AF2206" s="75"/>
    </row>
    <row r="2207" ht="28.5" customHeight="1" spans="1:32">
      <c r="A2207" s="61" t="s">
        <v>138</v>
      </c>
      <c r="B2207" s="61" t="s">
        <v>1531</v>
      </c>
      <c r="C2207" s="61" t="s">
        <v>1531</v>
      </c>
      <c r="D2207" s="61" t="s">
        <v>1569</v>
      </c>
      <c r="E2207" s="76" t="s">
        <v>1587</v>
      </c>
      <c r="F2207" s="46">
        <v>46198</v>
      </c>
      <c r="G2207" s="46" t="str">
        <f t="shared" si="229"/>
        <v>方舟2026-6-25</v>
      </c>
      <c r="H2207" s="63"/>
      <c r="I2207" s="63"/>
      <c r="J2207" s="64"/>
      <c r="K2207" s="64"/>
      <c r="L2207" s="65"/>
      <c r="M2207" s="65"/>
      <c r="N2207" s="65"/>
      <c r="O2207" s="66"/>
      <c r="P2207" s="123"/>
      <c r="Q2207" s="68"/>
      <c r="R2207" s="68"/>
      <c r="S2207" s="68"/>
      <c r="T2207" s="69">
        <f t="shared" si="234"/>
        <v>0</v>
      </c>
      <c r="U2207" s="68"/>
      <c r="V2207" s="70"/>
      <c r="W2207" s="70"/>
      <c r="X2207" s="71">
        <f t="shared" si="235"/>
        <v>0</v>
      </c>
      <c r="Y2207" s="72"/>
      <c r="Z2207" s="70"/>
      <c r="AA2207" s="68"/>
      <c r="AB2207" s="73"/>
      <c r="AC2207" s="70"/>
      <c r="AD2207" s="74"/>
      <c r="AE2207" s="68"/>
      <c r="AF2207" s="75"/>
    </row>
    <row r="2208" ht="28.5" customHeight="1" spans="1:32">
      <c r="A2208" s="61" t="s">
        <v>138</v>
      </c>
      <c r="B2208" s="61" t="s">
        <v>1531</v>
      </c>
      <c r="C2208" s="61" t="s">
        <v>1531</v>
      </c>
      <c r="D2208" s="61" t="s">
        <v>1569</v>
      </c>
      <c r="E2208" s="76" t="s">
        <v>1587</v>
      </c>
      <c r="F2208" s="46">
        <v>46199</v>
      </c>
      <c r="G2208" s="46" t="str">
        <f t="shared" si="229"/>
        <v>方舟2026-6-26</v>
      </c>
      <c r="H2208" s="63"/>
      <c r="I2208" s="63"/>
      <c r="J2208" s="64"/>
      <c r="K2208" s="64"/>
      <c r="L2208" s="65"/>
      <c r="M2208" s="65"/>
      <c r="N2208" s="65"/>
      <c r="O2208" s="66"/>
      <c r="P2208" s="123"/>
      <c r="Q2208" s="68"/>
      <c r="R2208" s="68"/>
      <c r="S2208" s="68"/>
      <c r="T2208" s="69">
        <f t="shared" si="234"/>
        <v>0</v>
      </c>
      <c r="U2208" s="68"/>
      <c r="V2208" s="70"/>
      <c r="W2208" s="70"/>
      <c r="X2208" s="71">
        <f t="shared" si="235"/>
        <v>0</v>
      </c>
      <c r="Y2208" s="72"/>
      <c r="Z2208" s="70"/>
      <c r="AA2208" s="68"/>
      <c r="AB2208" s="73"/>
      <c r="AC2208" s="70"/>
      <c r="AD2208" s="74"/>
      <c r="AE2208" s="68"/>
      <c r="AF2208" s="75"/>
    </row>
    <row r="2209" ht="28.5" customHeight="1" spans="1:33">
      <c r="A2209" s="61" t="s">
        <v>138</v>
      </c>
      <c r="B2209" s="61" t="s">
        <v>1531</v>
      </c>
      <c r="C2209" s="61" t="s">
        <v>1531</v>
      </c>
      <c r="D2209" s="61" t="s">
        <v>1569</v>
      </c>
      <c r="E2209" s="76" t="s">
        <v>1587</v>
      </c>
      <c r="F2209" s="46">
        <v>46200</v>
      </c>
      <c r="G2209" s="46" t="str">
        <f t="shared" si="229"/>
        <v>方舟2026-6-27</v>
      </c>
      <c r="H2209" s="63"/>
      <c r="I2209" s="63"/>
      <c r="J2209" s="64"/>
      <c r="K2209" s="64"/>
      <c r="L2209" s="65"/>
      <c r="M2209" s="65"/>
      <c r="N2209" s="79"/>
      <c r="O2209" s="66"/>
      <c r="P2209" s="123"/>
      <c r="Q2209" s="68"/>
      <c r="R2209" s="68"/>
      <c r="S2209" s="68"/>
      <c r="T2209" s="69">
        <f t="shared" si="234"/>
        <v>0</v>
      </c>
      <c r="U2209" s="68"/>
      <c r="V2209" s="70"/>
      <c r="W2209" s="70"/>
      <c r="X2209" s="71">
        <f t="shared" si="235"/>
        <v>0</v>
      </c>
      <c r="Y2209" s="72"/>
      <c r="Z2209" s="70"/>
      <c r="AA2209" s="68"/>
      <c r="AB2209" s="73"/>
      <c r="AC2209" s="70"/>
      <c r="AD2209" s="74"/>
      <c r="AE2209" s="68"/>
      <c r="AF2209" s="75"/>
    </row>
    <row r="2210" ht="28.5" customHeight="1" spans="1:33">
      <c r="A2210" s="61" t="s">
        <v>138</v>
      </c>
      <c r="B2210" s="61" t="s">
        <v>1531</v>
      </c>
      <c r="C2210" s="61" t="s">
        <v>1531</v>
      </c>
      <c r="D2210" s="61" t="s">
        <v>1569</v>
      </c>
      <c r="E2210" s="76" t="s">
        <v>1587</v>
      </c>
      <c r="F2210" s="46">
        <v>46201</v>
      </c>
      <c r="G2210" s="46" t="str">
        <f t="shared" si="229"/>
        <v>方舟2026-6-28</v>
      </c>
      <c r="H2210" s="63"/>
      <c r="I2210" s="63"/>
      <c r="J2210" s="64"/>
      <c r="K2210" s="64"/>
      <c r="L2210" s="65"/>
      <c r="M2210" s="65"/>
      <c r="N2210" s="65"/>
      <c r="O2210" s="66"/>
      <c r="P2210" s="123"/>
      <c r="Q2210" s="68"/>
      <c r="R2210" s="68"/>
      <c r="S2210" s="68"/>
      <c r="T2210" s="69">
        <f t="shared" si="234"/>
        <v>0</v>
      </c>
      <c r="U2210" s="68"/>
      <c r="V2210" s="70"/>
      <c r="W2210" s="70"/>
      <c r="X2210" s="71">
        <f t="shared" si="235"/>
        <v>0</v>
      </c>
      <c r="Y2210" s="72"/>
      <c r="Z2210" s="70"/>
      <c r="AA2210" s="68"/>
      <c r="AB2210" s="73"/>
      <c r="AC2210" s="70"/>
      <c r="AD2210" s="74"/>
      <c r="AE2210" s="68"/>
      <c r="AF2210" s="75"/>
    </row>
    <row r="2211" ht="28.5" customHeight="1" spans="1:33">
      <c r="A2211" s="61" t="s">
        <v>138</v>
      </c>
      <c r="B2211" s="61" t="s">
        <v>1531</v>
      </c>
      <c r="C2211" s="61" t="s">
        <v>1531</v>
      </c>
      <c r="D2211" s="61" t="s">
        <v>1569</v>
      </c>
      <c r="E2211" s="76" t="s">
        <v>1587</v>
      </c>
      <c r="F2211" s="46">
        <v>46202</v>
      </c>
      <c r="G2211" s="46" t="str">
        <f t="shared" si="229"/>
        <v>方舟2026-6-29</v>
      </c>
      <c r="H2211" s="63"/>
      <c r="I2211" s="63"/>
      <c r="J2211" s="64"/>
      <c r="K2211" s="64"/>
      <c r="L2211" s="65"/>
      <c r="M2211" s="65"/>
      <c r="N2211" s="79"/>
      <c r="O2211" s="66"/>
      <c r="P2211" s="123"/>
      <c r="Q2211" s="68"/>
      <c r="R2211" s="68"/>
      <c r="S2211" s="68"/>
      <c r="T2211" s="69">
        <f t="shared" si="234"/>
        <v>0</v>
      </c>
      <c r="U2211" s="68"/>
      <c r="V2211" s="70"/>
      <c r="W2211" s="70"/>
      <c r="X2211" s="71">
        <f t="shared" si="235"/>
        <v>0</v>
      </c>
      <c r="Y2211" s="72"/>
      <c r="Z2211" s="70"/>
      <c r="AA2211" s="68"/>
      <c r="AB2211" s="73"/>
      <c r="AC2211" s="70"/>
      <c r="AD2211" s="74"/>
      <c r="AE2211" s="68"/>
      <c r="AF2211" s="75"/>
    </row>
    <row r="2212" s="3" customFormat="1" ht="28.5" customHeight="1" spans="1:33">
      <c r="A2212" s="61" t="s">
        <v>138</v>
      </c>
      <c r="B2212" s="61" t="s">
        <v>1531</v>
      </c>
      <c r="C2212" s="61" t="s">
        <v>1531</v>
      </c>
      <c r="D2212" s="61" t="s">
        <v>1569</v>
      </c>
      <c r="E2212" s="76" t="s">
        <v>1587</v>
      </c>
      <c r="F2212" s="46">
        <v>46203</v>
      </c>
      <c r="G2212" s="46" t="str">
        <f t="shared" si="229"/>
        <v>方舟2026-6-30</v>
      </c>
      <c r="H2212" s="63"/>
      <c r="I2212" s="63"/>
      <c r="J2212" s="64"/>
      <c r="K2212" s="64"/>
      <c r="L2212" s="65"/>
      <c r="M2212" s="65"/>
      <c r="N2212" s="65"/>
      <c r="O2212" s="66"/>
      <c r="P2212" s="123"/>
      <c r="Q2212" s="68"/>
      <c r="R2212" s="68"/>
      <c r="S2212" s="68"/>
      <c r="T2212" s="69">
        <f t="shared" si="234"/>
        <v>0</v>
      </c>
      <c r="U2212" s="68"/>
      <c r="V2212" s="70"/>
      <c r="W2212" s="70"/>
      <c r="X2212" s="71">
        <f t="shared" si="235"/>
        <v>0</v>
      </c>
      <c r="Y2212" s="72"/>
      <c r="Z2212" s="70"/>
      <c r="AA2212" s="68"/>
      <c r="AB2212" s="73"/>
      <c r="AC2212" s="70"/>
      <c r="AD2212" s="74"/>
      <c r="AE2212" s="68"/>
      <c r="AF2212" s="75"/>
      <c r="AG2212" s="15"/>
    </row>
    <row r="2213" s="3" customFormat="1" ht="28.5" customHeight="1" spans="1:33">
      <c r="A2213" s="61" t="s">
        <v>138</v>
      </c>
      <c r="B2213" s="61" t="s">
        <v>1531</v>
      </c>
      <c r="C2213" s="61" t="s">
        <v>1531</v>
      </c>
      <c r="D2213" s="61" t="s">
        <v>1569</v>
      </c>
      <c r="E2213" s="76" t="s">
        <v>1587</v>
      </c>
      <c r="F2213" s="46">
        <v>46204</v>
      </c>
      <c r="G2213" s="46" t="str">
        <f t="shared" ref="G2213:G2276" si="236">E2213&amp;TEXT(MID(F2213,1,5),"YYYY-m-d")</f>
        <v>方舟2026-7-1</v>
      </c>
      <c r="H2213" s="63"/>
      <c r="I2213" s="63"/>
      <c r="J2213" s="64"/>
      <c r="K2213" s="64"/>
      <c r="L2213" s="65"/>
      <c r="M2213" s="65"/>
      <c r="N2213" s="65"/>
      <c r="O2213" s="66"/>
      <c r="P2213" s="123"/>
      <c r="Q2213" s="68"/>
      <c r="R2213" s="68"/>
      <c r="S2213" s="68"/>
      <c r="T2213" s="69">
        <f t="shared" si="234"/>
        <v>0</v>
      </c>
      <c r="U2213" s="68"/>
      <c r="V2213" s="70"/>
      <c r="W2213" s="70"/>
      <c r="X2213" s="71">
        <f t="shared" si="235"/>
        <v>0</v>
      </c>
      <c r="Y2213" s="72"/>
      <c r="Z2213" s="70"/>
      <c r="AA2213" s="68"/>
      <c r="AB2213" s="73"/>
      <c r="AC2213" s="70"/>
      <c r="AD2213" s="74"/>
      <c r="AE2213" s="68"/>
      <c r="AF2213" s="75"/>
      <c r="AG2213" s="15"/>
    </row>
    <row r="2214" ht="28.5" customHeight="1" spans="1:33">
      <c r="A2214" s="84" t="s">
        <v>138</v>
      </c>
      <c r="B2214" s="84" t="s">
        <v>1531</v>
      </c>
      <c r="C2214" s="84" t="s">
        <v>1531</v>
      </c>
      <c r="D2214" s="84" t="s">
        <v>1569</v>
      </c>
      <c r="E2214" s="85" t="s">
        <v>1587</v>
      </c>
      <c r="F2214" s="86">
        <v>46235</v>
      </c>
      <c r="G2214" s="46" t="str">
        <f t="shared" si="236"/>
        <v>方舟2026-8-1</v>
      </c>
      <c r="H2214" s="63"/>
      <c r="I2214" s="63"/>
      <c r="J2214" s="64"/>
      <c r="K2214" s="64"/>
      <c r="L2214" s="65"/>
      <c r="M2214" s="65"/>
      <c r="N2214" s="91"/>
      <c r="O2214" s="66"/>
      <c r="P2214" s="87"/>
      <c r="Q2214" s="87"/>
      <c r="R2214" s="87"/>
      <c r="S2214" s="87"/>
      <c r="T2214" s="69">
        <f t="shared" si="234"/>
        <v>0</v>
      </c>
      <c r="U2214" s="87"/>
      <c r="V2214" s="87"/>
      <c r="W2214" s="87"/>
      <c r="X2214" s="71">
        <f t="shared" si="235"/>
        <v>0</v>
      </c>
      <c r="Y2214" s="88"/>
      <c r="Z2214" s="87"/>
      <c r="AA2214" s="87"/>
      <c r="AB2214" s="87"/>
      <c r="AC2214" s="87"/>
      <c r="AD2214" s="89"/>
      <c r="AE2214" s="87"/>
      <c r="AF2214" s="90"/>
    </row>
    <row r="2215" ht="28.5" customHeight="1" spans="1:33">
      <c r="A2215" s="44" t="s">
        <v>36</v>
      </c>
      <c r="B2215" s="44" t="s">
        <v>1531</v>
      </c>
      <c r="C2215" s="44" t="s">
        <v>1531</v>
      </c>
      <c r="D2215" s="44" t="s">
        <v>1623</v>
      </c>
      <c r="E2215" s="44" t="s">
        <v>1624</v>
      </c>
      <c r="F2215" s="45">
        <v>46173</v>
      </c>
      <c r="G2215" s="46" t="str">
        <f t="shared" si="236"/>
        <v>方根2026-5-31</v>
      </c>
      <c r="H2215" s="112"/>
      <c r="I2215" s="112"/>
      <c r="J2215" s="113"/>
      <c r="K2215" s="113"/>
      <c r="L2215" s="113"/>
      <c r="M2215" s="114"/>
      <c r="N2215" s="114"/>
      <c r="O2215" s="115">
        <f t="shared" ref="O2215:AE2215" si="237">SUM(O2216:O2247)</f>
        <v>136</v>
      </c>
      <c r="P2215" s="116">
        <f t="shared" si="237"/>
        <v>0</v>
      </c>
      <c r="Q2215" s="117">
        <f t="shared" si="237"/>
        <v>-40</v>
      </c>
      <c r="R2215" s="117">
        <f t="shared" si="237"/>
        <v>0</v>
      </c>
      <c r="S2215" s="53">
        <f t="shared" si="237"/>
        <v>0</v>
      </c>
      <c r="T2215" s="118">
        <f t="shared" si="237"/>
        <v>96</v>
      </c>
      <c r="U2215" s="55">
        <f t="shared" si="237"/>
        <v>0</v>
      </c>
      <c r="V2215" s="118">
        <f t="shared" si="237"/>
        <v>6.5</v>
      </c>
      <c r="W2215" s="118">
        <f t="shared" si="237"/>
        <v>0</v>
      </c>
      <c r="X2215" s="119">
        <f t="shared" si="237"/>
        <v>102.5</v>
      </c>
      <c r="Y2215" s="120">
        <f t="shared" si="237"/>
        <v>0</v>
      </c>
      <c r="Z2215" s="118">
        <f t="shared" si="237"/>
        <v>0</v>
      </c>
      <c r="AA2215" s="121">
        <f t="shared" si="237"/>
        <v>28</v>
      </c>
      <c r="AB2215" s="118">
        <f t="shared" si="237"/>
        <v>8</v>
      </c>
      <c r="AC2215" s="118">
        <f t="shared" si="237"/>
        <v>0</v>
      </c>
      <c r="AD2215" s="122">
        <f t="shared" si="237"/>
        <v>0</v>
      </c>
      <c r="AE2215" s="121">
        <f t="shared" si="237"/>
        <v>0</v>
      </c>
      <c r="AF2215" s="60"/>
    </row>
    <row r="2216" ht="28.5" customHeight="1" spans="1:33">
      <c r="A2216" s="61" t="s">
        <v>36</v>
      </c>
      <c r="B2216" s="61" t="s">
        <v>1531</v>
      </c>
      <c r="C2216" s="61" t="s">
        <v>1531</v>
      </c>
      <c r="D2216" s="61" t="s">
        <v>1623</v>
      </c>
      <c r="E2216" s="62" t="s">
        <v>1624</v>
      </c>
      <c r="F2216" s="46">
        <v>46174</v>
      </c>
      <c r="G2216" s="46" t="str">
        <f t="shared" si="236"/>
        <v>方根2026-6-1</v>
      </c>
      <c r="H2216" s="63" t="s">
        <v>1625</v>
      </c>
      <c r="I2216" s="63" t="s">
        <v>1626</v>
      </c>
      <c r="J2216" s="64"/>
      <c r="K2216" s="64"/>
      <c r="L2216" s="65"/>
      <c r="M2216" s="65"/>
      <c r="N2216" s="65"/>
      <c r="O2216" s="66">
        <v>8</v>
      </c>
      <c r="P2216" s="123"/>
      <c r="Q2216" s="68"/>
      <c r="R2216" s="68"/>
      <c r="S2216" s="68"/>
      <c r="T2216" s="69">
        <f t="shared" ref="T2216:T2247" si="238">SUM(O2216:S2216)</f>
        <v>8</v>
      </c>
      <c r="U2216" s="68"/>
      <c r="V2216" s="70"/>
      <c r="W2216" s="70"/>
      <c r="X2216" s="71">
        <f t="shared" ref="X2216:X2247" si="239">SUM(T2216:W2216)</f>
        <v>8</v>
      </c>
      <c r="Y2216" s="72"/>
      <c r="Z2216" s="70"/>
      <c r="AA2216" s="68">
        <v>2</v>
      </c>
      <c r="AB2216" s="73"/>
      <c r="AC2216" s="70"/>
      <c r="AD2216" s="74"/>
      <c r="AE2216" s="68"/>
      <c r="AF2216" s="75"/>
    </row>
    <row r="2217" ht="28.5" customHeight="1" spans="1:33">
      <c r="A2217" s="61" t="s">
        <v>36</v>
      </c>
      <c r="B2217" s="61" t="s">
        <v>1531</v>
      </c>
      <c r="C2217" s="61" t="s">
        <v>1531</v>
      </c>
      <c r="D2217" s="61" t="s">
        <v>1623</v>
      </c>
      <c r="E2217" s="62" t="s">
        <v>1624</v>
      </c>
      <c r="F2217" s="46">
        <v>46175</v>
      </c>
      <c r="G2217" s="46" t="str">
        <f t="shared" si="236"/>
        <v>方根2026-6-2</v>
      </c>
      <c r="H2217" s="63" t="s">
        <v>1627</v>
      </c>
      <c r="I2217" s="63" t="s">
        <v>1628</v>
      </c>
      <c r="J2217" s="64"/>
      <c r="K2217" s="64"/>
      <c r="L2217" s="65"/>
      <c r="M2217" s="65"/>
      <c r="N2217" s="65"/>
      <c r="O2217" s="66">
        <v>8</v>
      </c>
      <c r="P2217" s="123"/>
      <c r="Q2217" s="68"/>
      <c r="R2217" s="68"/>
      <c r="S2217" s="68"/>
      <c r="T2217" s="69">
        <f t="shared" si="238"/>
        <v>8</v>
      </c>
      <c r="U2217" s="68"/>
      <c r="V2217" s="70"/>
      <c r="W2217" s="70"/>
      <c r="X2217" s="71">
        <f t="shared" si="239"/>
        <v>8</v>
      </c>
      <c r="Y2217" s="72"/>
      <c r="Z2217" s="70"/>
      <c r="AA2217" s="68">
        <v>2</v>
      </c>
      <c r="AB2217" s="73"/>
      <c r="AC2217" s="70"/>
      <c r="AD2217" s="74"/>
      <c r="AE2217" s="68"/>
      <c r="AF2217" s="75"/>
    </row>
    <row r="2218" ht="28.5" customHeight="1" spans="1:33">
      <c r="A2218" s="61" t="s">
        <v>36</v>
      </c>
      <c r="B2218" s="61" t="s">
        <v>1531</v>
      </c>
      <c r="C2218" s="61" t="s">
        <v>1531</v>
      </c>
      <c r="D2218" s="61" t="s">
        <v>1623</v>
      </c>
      <c r="E2218" s="62" t="s">
        <v>1624</v>
      </c>
      <c r="F2218" s="46">
        <v>46176</v>
      </c>
      <c r="G2218" s="46" t="str">
        <f t="shared" si="236"/>
        <v>方根2026-6-3</v>
      </c>
      <c r="H2218" s="63" t="s">
        <v>1629</v>
      </c>
      <c r="I2218" s="63" t="s">
        <v>1630</v>
      </c>
      <c r="J2218" s="64"/>
      <c r="K2218" s="64"/>
      <c r="L2218" s="65"/>
      <c r="M2218" s="65"/>
      <c r="N2218" s="65"/>
      <c r="O2218" s="66">
        <v>8</v>
      </c>
      <c r="P2218" s="123"/>
      <c r="Q2218" s="68"/>
      <c r="R2218" s="68"/>
      <c r="S2218" s="68"/>
      <c r="T2218" s="69">
        <f t="shared" si="238"/>
        <v>8</v>
      </c>
      <c r="U2218" s="68"/>
      <c r="V2218" s="70"/>
      <c r="W2218" s="70"/>
      <c r="X2218" s="71">
        <f t="shared" si="239"/>
        <v>8</v>
      </c>
      <c r="Y2218" s="72"/>
      <c r="Z2218" s="70"/>
      <c r="AA2218" s="68">
        <v>2</v>
      </c>
      <c r="AB2218" s="73"/>
      <c r="AC2218" s="70"/>
      <c r="AD2218" s="74"/>
      <c r="AE2218" s="68"/>
      <c r="AF2218" s="75"/>
    </row>
    <row r="2219" ht="28.5" customHeight="1" spans="1:33">
      <c r="A2219" s="61" t="s">
        <v>36</v>
      </c>
      <c r="B2219" s="61" t="s">
        <v>1531</v>
      </c>
      <c r="C2219" s="61" t="s">
        <v>1531</v>
      </c>
      <c r="D2219" s="61" t="s">
        <v>1623</v>
      </c>
      <c r="E2219" s="62" t="s">
        <v>1624</v>
      </c>
      <c r="F2219" s="46">
        <v>46177</v>
      </c>
      <c r="G2219" s="46" t="str">
        <f t="shared" si="236"/>
        <v>方根2026-6-4</v>
      </c>
      <c r="H2219" s="63" t="s">
        <v>1631</v>
      </c>
      <c r="I2219" s="63" t="s">
        <v>1632</v>
      </c>
      <c r="J2219" s="64"/>
      <c r="K2219" s="64" t="s">
        <v>1633</v>
      </c>
      <c r="L2219" s="65"/>
      <c r="M2219" s="65"/>
      <c r="N2219" s="65"/>
      <c r="O2219" s="66">
        <v>8</v>
      </c>
      <c r="P2219" s="123"/>
      <c r="Q2219" s="68"/>
      <c r="R2219" s="68"/>
      <c r="S2219" s="68"/>
      <c r="T2219" s="69">
        <f t="shared" si="238"/>
        <v>8</v>
      </c>
      <c r="U2219" s="68"/>
      <c r="V2219" s="70">
        <v>1.5</v>
      </c>
      <c r="W2219" s="70"/>
      <c r="X2219" s="71">
        <f t="shared" si="239"/>
        <v>9.5</v>
      </c>
      <c r="Y2219" s="72"/>
      <c r="Z2219" s="70"/>
      <c r="AA2219" s="68">
        <v>2</v>
      </c>
      <c r="AB2219" s="73"/>
      <c r="AC2219" s="70"/>
      <c r="AD2219" s="74"/>
      <c r="AE2219" s="68"/>
      <c r="AF2219" s="75"/>
    </row>
    <row r="2220" ht="28.5" customHeight="1" spans="1:33">
      <c r="A2220" s="61" t="s">
        <v>36</v>
      </c>
      <c r="B2220" s="61" t="s">
        <v>1531</v>
      </c>
      <c r="C2220" s="61" t="s">
        <v>1531</v>
      </c>
      <c r="D2220" s="61" t="s">
        <v>1623</v>
      </c>
      <c r="E2220" s="62" t="s">
        <v>1624</v>
      </c>
      <c r="F2220" s="46">
        <v>46178</v>
      </c>
      <c r="G2220" s="46" t="str">
        <f t="shared" si="236"/>
        <v>方根2026-6-5</v>
      </c>
      <c r="H2220" s="63" t="s">
        <v>1634</v>
      </c>
      <c r="I2220" s="63" t="s">
        <v>1581</v>
      </c>
      <c r="J2220" s="64"/>
      <c r="K2220" s="64"/>
      <c r="L2220" s="65"/>
      <c r="M2220" s="65"/>
      <c r="N2220" s="65"/>
      <c r="O2220" s="66">
        <v>8</v>
      </c>
      <c r="P2220" s="123"/>
      <c r="Q2220" s="68"/>
      <c r="R2220" s="68"/>
      <c r="S2220" s="68"/>
      <c r="T2220" s="69">
        <f t="shared" si="238"/>
        <v>8</v>
      </c>
      <c r="U2220" s="68"/>
      <c r="V2220" s="70"/>
      <c r="W2220" s="70"/>
      <c r="X2220" s="71">
        <f t="shared" si="239"/>
        <v>8</v>
      </c>
      <c r="Y2220" s="72"/>
      <c r="Z2220" s="70"/>
      <c r="AA2220" s="68">
        <v>2</v>
      </c>
      <c r="AB2220" s="73"/>
      <c r="AC2220" s="70"/>
      <c r="AD2220" s="74"/>
      <c r="AE2220" s="68"/>
      <c r="AF2220" s="75"/>
    </row>
    <row r="2221" ht="28.5" customHeight="1" spans="1:33">
      <c r="A2221" s="61" t="s">
        <v>36</v>
      </c>
      <c r="B2221" s="61" t="s">
        <v>1531</v>
      </c>
      <c r="C2221" s="61" t="s">
        <v>1531</v>
      </c>
      <c r="D2221" s="61" t="s">
        <v>1623</v>
      </c>
      <c r="E2221" s="62" t="s">
        <v>1624</v>
      </c>
      <c r="F2221" s="46">
        <v>46179</v>
      </c>
      <c r="G2221" s="46" t="str">
        <f t="shared" si="236"/>
        <v>方根2026-6-6</v>
      </c>
      <c r="H2221" s="63" t="s">
        <v>1635</v>
      </c>
      <c r="I2221" s="63" t="s">
        <v>1636</v>
      </c>
      <c r="J2221" s="64"/>
      <c r="K2221" s="64"/>
      <c r="L2221" s="65"/>
      <c r="M2221" s="65"/>
      <c r="N2221" s="65"/>
      <c r="O2221" s="66">
        <v>8</v>
      </c>
      <c r="P2221" s="123"/>
      <c r="Q2221" s="68"/>
      <c r="R2221" s="68"/>
      <c r="S2221" s="68"/>
      <c r="T2221" s="69">
        <f t="shared" si="238"/>
        <v>8</v>
      </c>
      <c r="U2221" s="68"/>
      <c r="V2221" s="70"/>
      <c r="W2221" s="70"/>
      <c r="X2221" s="71">
        <f t="shared" si="239"/>
        <v>8</v>
      </c>
      <c r="Y2221" s="72"/>
      <c r="Z2221" s="70"/>
      <c r="AA2221" s="68">
        <v>2</v>
      </c>
      <c r="AB2221" s="73"/>
      <c r="AC2221" s="70"/>
      <c r="AD2221" s="74"/>
      <c r="AE2221" s="68"/>
      <c r="AF2221" s="75"/>
    </row>
    <row r="2222" ht="28.5" customHeight="1" spans="1:33">
      <c r="A2222" s="61" t="s">
        <v>36</v>
      </c>
      <c r="B2222" s="61" t="s">
        <v>1531</v>
      </c>
      <c r="C2222" s="61" t="s">
        <v>1531</v>
      </c>
      <c r="D2222" s="61" t="s">
        <v>1623</v>
      </c>
      <c r="E2222" s="62" t="s">
        <v>1624</v>
      </c>
      <c r="F2222" s="77">
        <v>46180</v>
      </c>
      <c r="G2222" s="46" t="str">
        <f t="shared" si="236"/>
        <v>方根2026-6-7</v>
      </c>
      <c r="H2222" s="63" t="s">
        <v>1637</v>
      </c>
      <c r="I2222" s="63"/>
      <c r="J2222" s="64"/>
      <c r="K2222" s="64" t="s">
        <v>1638</v>
      </c>
      <c r="L2222" s="65"/>
      <c r="M2222" s="65"/>
      <c r="N2222" s="65"/>
      <c r="O2222" s="66"/>
      <c r="P2222" s="123"/>
      <c r="Q2222" s="68"/>
      <c r="R2222" s="68"/>
      <c r="S2222" s="68"/>
      <c r="T2222" s="69">
        <f t="shared" si="238"/>
        <v>0</v>
      </c>
      <c r="U2222" s="68"/>
      <c r="V2222" s="70">
        <v>2.5</v>
      </c>
      <c r="W2222" s="70"/>
      <c r="X2222" s="71">
        <f t="shared" si="239"/>
        <v>2.5</v>
      </c>
      <c r="Y2222" s="72"/>
      <c r="Z2222" s="70"/>
      <c r="AA2222" s="68"/>
      <c r="AB2222" s="73"/>
      <c r="AC2222" s="70"/>
      <c r="AD2222" s="74"/>
      <c r="AE2222" s="68"/>
      <c r="AF2222" s="75"/>
    </row>
    <row r="2223" ht="28.5" customHeight="1" spans="1:33">
      <c r="A2223" s="61" t="s">
        <v>36</v>
      </c>
      <c r="B2223" s="61" t="s">
        <v>1531</v>
      </c>
      <c r="C2223" s="61" t="s">
        <v>1531</v>
      </c>
      <c r="D2223" s="61" t="s">
        <v>1623</v>
      </c>
      <c r="E2223" s="62" t="s">
        <v>1624</v>
      </c>
      <c r="F2223" s="46">
        <v>46181</v>
      </c>
      <c r="G2223" s="46" t="str">
        <f t="shared" si="236"/>
        <v>方根2026-6-8</v>
      </c>
      <c r="H2223" s="63" t="s">
        <v>1639</v>
      </c>
      <c r="I2223" s="63" t="s">
        <v>1640</v>
      </c>
      <c r="J2223" s="64"/>
      <c r="K2223" s="64" t="s">
        <v>1641</v>
      </c>
      <c r="L2223" s="65"/>
      <c r="M2223" s="65"/>
      <c r="N2223" s="65"/>
      <c r="O2223" s="66">
        <v>8</v>
      </c>
      <c r="P2223" s="123"/>
      <c r="Q2223" s="68"/>
      <c r="R2223" s="68"/>
      <c r="S2223" s="68"/>
      <c r="T2223" s="69">
        <f t="shared" si="238"/>
        <v>8</v>
      </c>
      <c r="U2223" s="68"/>
      <c r="V2223" s="70">
        <v>2.5</v>
      </c>
      <c r="W2223" s="70"/>
      <c r="X2223" s="71">
        <f t="shared" si="239"/>
        <v>10.5</v>
      </c>
      <c r="Y2223" s="72"/>
      <c r="Z2223" s="70"/>
      <c r="AA2223" s="68">
        <v>4</v>
      </c>
      <c r="AB2223" s="73"/>
      <c r="AC2223" s="70"/>
      <c r="AD2223" s="74"/>
      <c r="AE2223" s="68"/>
      <c r="AF2223" s="75"/>
    </row>
    <row r="2224" ht="28.5" customHeight="1" spans="1:33">
      <c r="A2224" s="61" t="s">
        <v>36</v>
      </c>
      <c r="B2224" s="61" t="s">
        <v>1531</v>
      </c>
      <c r="C2224" s="61" t="s">
        <v>1531</v>
      </c>
      <c r="D2224" s="61" t="s">
        <v>1623</v>
      </c>
      <c r="E2224" s="62" t="s">
        <v>1624</v>
      </c>
      <c r="F2224" s="78">
        <v>46182</v>
      </c>
      <c r="G2224" s="46" t="str">
        <f t="shared" si="236"/>
        <v>方根2026-6-9</v>
      </c>
      <c r="H2224" s="63" t="s">
        <v>1142</v>
      </c>
      <c r="I2224" s="63" t="s">
        <v>184</v>
      </c>
      <c r="J2224" s="64"/>
      <c r="K2224" s="64"/>
      <c r="L2224" s="65"/>
      <c r="M2224" s="65"/>
      <c r="N2224" s="65"/>
      <c r="O2224" s="66">
        <v>8</v>
      </c>
      <c r="P2224" s="123"/>
      <c r="Q2224" s="68"/>
      <c r="R2224" s="68"/>
      <c r="S2224" s="68"/>
      <c r="T2224" s="69">
        <f t="shared" si="238"/>
        <v>8</v>
      </c>
      <c r="U2224" s="68"/>
      <c r="V2224" s="70"/>
      <c r="W2224" s="70"/>
      <c r="X2224" s="71">
        <f t="shared" si="239"/>
        <v>8</v>
      </c>
      <c r="Y2224" s="72"/>
      <c r="Z2224" s="70"/>
      <c r="AA2224" s="68">
        <v>2</v>
      </c>
      <c r="AB2224" s="73"/>
      <c r="AC2224" s="70"/>
      <c r="AD2224" s="74"/>
      <c r="AE2224" s="68"/>
      <c r="AF2224" s="75"/>
    </row>
    <row r="2225" ht="28.5" customHeight="1" spans="1:32">
      <c r="A2225" s="61" t="s">
        <v>36</v>
      </c>
      <c r="B2225" s="61" t="s">
        <v>1531</v>
      </c>
      <c r="C2225" s="61" t="s">
        <v>1531</v>
      </c>
      <c r="D2225" s="61" t="s">
        <v>1623</v>
      </c>
      <c r="E2225" s="62" t="s">
        <v>1624</v>
      </c>
      <c r="F2225" s="46">
        <v>46183</v>
      </c>
      <c r="G2225" s="46" t="str">
        <f t="shared" si="236"/>
        <v>方根2026-6-10</v>
      </c>
      <c r="H2225" s="63" t="s">
        <v>1642</v>
      </c>
      <c r="I2225" s="63" t="s">
        <v>1643</v>
      </c>
      <c r="J2225" s="64"/>
      <c r="K2225" s="64"/>
      <c r="L2225" s="65"/>
      <c r="M2225" s="65"/>
      <c r="N2225" s="65"/>
      <c r="O2225" s="66">
        <v>8</v>
      </c>
      <c r="P2225" s="123"/>
      <c r="Q2225" s="68"/>
      <c r="R2225" s="68"/>
      <c r="S2225" s="68"/>
      <c r="T2225" s="69">
        <f t="shared" si="238"/>
        <v>8</v>
      </c>
      <c r="U2225" s="68"/>
      <c r="V2225" s="70"/>
      <c r="W2225" s="70"/>
      <c r="X2225" s="71">
        <f t="shared" si="239"/>
        <v>8</v>
      </c>
      <c r="Y2225" s="72"/>
      <c r="Z2225" s="70"/>
      <c r="AA2225" s="68">
        <v>2</v>
      </c>
      <c r="AB2225" s="73"/>
      <c r="AC2225" s="70"/>
      <c r="AD2225" s="74"/>
      <c r="AE2225" s="68"/>
      <c r="AF2225" s="75"/>
    </row>
    <row r="2226" ht="28.5" customHeight="1" spans="1:32">
      <c r="A2226" s="61" t="s">
        <v>36</v>
      </c>
      <c r="B2226" s="61" t="s">
        <v>1531</v>
      </c>
      <c r="C2226" s="61" t="s">
        <v>1531</v>
      </c>
      <c r="D2226" s="61" t="s">
        <v>1623</v>
      </c>
      <c r="E2226" s="62" t="s">
        <v>1624</v>
      </c>
      <c r="F2226" s="46">
        <v>46184</v>
      </c>
      <c r="G2226" s="46" t="str">
        <f t="shared" si="236"/>
        <v>方根2026-6-11</v>
      </c>
      <c r="H2226" s="63" t="s">
        <v>1644</v>
      </c>
      <c r="I2226" s="63" t="s">
        <v>797</v>
      </c>
      <c r="J2226" s="64"/>
      <c r="K2226" s="64"/>
      <c r="L2226" s="65"/>
      <c r="M2226" s="65"/>
      <c r="N2226" s="65"/>
      <c r="O2226" s="66">
        <v>8</v>
      </c>
      <c r="P2226" s="123"/>
      <c r="Q2226" s="68"/>
      <c r="R2226" s="68"/>
      <c r="S2226" s="68"/>
      <c r="T2226" s="69">
        <f t="shared" si="238"/>
        <v>8</v>
      </c>
      <c r="U2226" s="68"/>
      <c r="V2226" s="70"/>
      <c r="W2226" s="70"/>
      <c r="X2226" s="71">
        <f t="shared" si="239"/>
        <v>8</v>
      </c>
      <c r="Y2226" s="72"/>
      <c r="Z2226" s="70"/>
      <c r="AA2226" s="68">
        <v>2</v>
      </c>
      <c r="AB2226" s="73"/>
      <c r="AC2226" s="70"/>
      <c r="AD2226" s="74"/>
      <c r="AE2226" s="68"/>
      <c r="AF2226" s="75"/>
    </row>
    <row r="2227" ht="28.5" customHeight="1" spans="1:32">
      <c r="A2227" s="61" t="s">
        <v>36</v>
      </c>
      <c r="B2227" s="61" t="s">
        <v>1531</v>
      </c>
      <c r="C2227" s="61" t="s">
        <v>1531</v>
      </c>
      <c r="D2227" s="61" t="s">
        <v>1623</v>
      </c>
      <c r="E2227" s="62" t="s">
        <v>1624</v>
      </c>
      <c r="F2227" s="46">
        <v>46185</v>
      </c>
      <c r="G2227" s="46" t="str">
        <f t="shared" si="236"/>
        <v>方根2026-6-12</v>
      </c>
      <c r="H2227" s="92" t="s">
        <v>1645</v>
      </c>
      <c r="I2227" s="63" t="s">
        <v>1646</v>
      </c>
      <c r="J2227" s="64"/>
      <c r="K2227" s="64"/>
      <c r="L2227" s="65"/>
      <c r="M2227" s="65"/>
      <c r="N2227" s="65"/>
      <c r="O2227" s="66">
        <v>8</v>
      </c>
      <c r="P2227" s="123"/>
      <c r="Q2227" s="68"/>
      <c r="R2227" s="68"/>
      <c r="S2227" s="68"/>
      <c r="T2227" s="69">
        <f t="shared" si="238"/>
        <v>8</v>
      </c>
      <c r="U2227" s="68"/>
      <c r="V2227" s="70"/>
      <c r="W2227" s="70"/>
      <c r="X2227" s="71">
        <f t="shared" si="239"/>
        <v>8</v>
      </c>
      <c r="Y2227" s="72"/>
      <c r="Z2227" s="70"/>
      <c r="AA2227" s="68">
        <v>4</v>
      </c>
      <c r="AB2227" s="73"/>
      <c r="AC2227" s="70"/>
      <c r="AD2227" s="74"/>
      <c r="AE2227" s="68"/>
      <c r="AF2227" s="75"/>
    </row>
    <row r="2228" ht="28.5" customHeight="1" spans="1:32">
      <c r="A2228" s="61" t="s">
        <v>36</v>
      </c>
      <c r="B2228" s="61" t="s">
        <v>1531</v>
      </c>
      <c r="C2228" s="61" t="s">
        <v>1531</v>
      </c>
      <c r="D2228" s="61" t="s">
        <v>1623</v>
      </c>
      <c r="E2228" s="62" t="s">
        <v>1624</v>
      </c>
      <c r="F2228" s="46">
        <v>46186</v>
      </c>
      <c r="G2228" s="46" t="str">
        <f t="shared" si="236"/>
        <v>方根2026-6-13</v>
      </c>
      <c r="H2228" s="63" t="s">
        <v>1647</v>
      </c>
      <c r="I2228" s="63" t="s">
        <v>264</v>
      </c>
      <c r="J2228" s="64"/>
      <c r="K2228" s="64"/>
      <c r="L2228" s="65"/>
      <c r="M2228" s="65"/>
      <c r="N2228" s="65"/>
      <c r="O2228" s="66">
        <v>8</v>
      </c>
      <c r="P2228" s="123"/>
      <c r="Q2228" s="68"/>
      <c r="R2228" s="68"/>
      <c r="S2228" s="68"/>
      <c r="T2228" s="69">
        <f t="shared" si="238"/>
        <v>8</v>
      </c>
      <c r="U2228" s="68"/>
      <c r="V2228" s="70"/>
      <c r="W2228" s="70"/>
      <c r="X2228" s="71">
        <f t="shared" si="239"/>
        <v>8</v>
      </c>
      <c r="Y2228" s="72"/>
      <c r="Z2228" s="70"/>
      <c r="AA2228" s="68">
        <v>2</v>
      </c>
      <c r="AB2228" s="73"/>
      <c r="AC2228" s="70"/>
      <c r="AD2228" s="74"/>
      <c r="AE2228" s="68"/>
      <c r="AF2228" s="80"/>
    </row>
    <row r="2229" ht="28.5" customHeight="1" spans="1:32">
      <c r="A2229" s="61" t="s">
        <v>36</v>
      </c>
      <c r="B2229" s="61" t="s">
        <v>1531</v>
      </c>
      <c r="C2229" s="61" t="s">
        <v>1531</v>
      </c>
      <c r="D2229" s="61" t="s">
        <v>1623</v>
      </c>
      <c r="E2229" s="62" t="s">
        <v>1624</v>
      </c>
      <c r="F2229" s="77">
        <v>46187</v>
      </c>
      <c r="G2229" s="46" t="str">
        <f t="shared" si="236"/>
        <v>方根2026-6-14</v>
      </c>
      <c r="H2229" s="63"/>
      <c r="I2229" s="63"/>
      <c r="J2229" s="64"/>
      <c r="K2229" s="64"/>
      <c r="L2229" s="65"/>
      <c r="M2229" s="65"/>
      <c r="N2229" s="65"/>
      <c r="O2229" s="66"/>
      <c r="P2229" s="123"/>
      <c r="Q2229" s="68"/>
      <c r="R2229" s="68"/>
      <c r="S2229" s="68"/>
      <c r="T2229" s="69">
        <f t="shared" si="238"/>
        <v>0</v>
      </c>
      <c r="U2229" s="68"/>
      <c r="V2229" s="70"/>
      <c r="W2229" s="70"/>
      <c r="X2229" s="71">
        <f t="shared" si="239"/>
        <v>0</v>
      </c>
      <c r="Y2229" s="72"/>
      <c r="Z2229" s="70"/>
      <c r="AA2229" s="68"/>
      <c r="AB2229" s="73"/>
      <c r="AC2229" s="70"/>
      <c r="AD2229" s="74"/>
      <c r="AE2229" s="68"/>
      <c r="AF2229" s="80"/>
    </row>
    <row r="2230" ht="28.5" customHeight="1" spans="1:32">
      <c r="A2230" s="61" t="s">
        <v>36</v>
      </c>
      <c r="B2230" s="61" t="s">
        <v>1531</v>
      </c>
      <c r="C2230" s="61" t="s">
        <v>1531</v>
      </c>
      <c r="D2230" s="61" t="s">
        <v>1623</v>
      </c>
      <c r="E2230" s="62" t="s">
        <v>1624</v>
      </c>
      <c r="F2230" s="46">
        <v>46188</v>
      </c>
      <c r="G2230" s="46" t="str">
        <f t="shared" si="236"/>
        <v>方根2026-6-15</v>
      </c>
      <c r="H2230" s="63"/>
      <c r="I2230" s="63"/>
      <c r="J2230" s="64"/>
      <c r="K2230" s="64"/>
      <c r="L2230" s="65" t="s">
        <v>56</v>
      </c>
      <c r="M2230" s="65"/>
      <c r="N2230" s="65"/>
      <c r="O2230" s="66">
        <v>8</v>
      </c>
      <c r="P2230" s="123"/>
      <c r="Q2230" s="68">
        <v>-8</v>
      </c>
      <c r="R2230" s="68"/>
      <c r="S2230" s="68"/>
      <c r="T2230" s="69">
        <f t="shared" si="238"/>
        <v>0</v>
      </c>
      <c r="U2230" s="68"/>
      <c r="V2230" s="70"/>
      <c r="W2230" s="70"/>
      <c r="X2230" s="71">
        <f t="shared" si="239"/>
        <v>0</v>
      </c>
      <c r="Y2230" s="72"/>
      <c r="Z2230" s="70"/>
      <c r="AA2230" s="68"/>
      <c r="AB2230" s="73"/>
      <c r="AC2230" s="70"/>
      <c r="AD2230" s="74"/>
      <c r="AE2230" s="68"/>
      <c r="AF2230" s="75"/>
    </row>
    <row r="2231" ht="28.5" customHeight="1" spans="1:32">
      <c r="A2231" s="61" t="s">
        <v>36</v>
      </c>
      <c r="B2231" s="61" t="s">
        <v>1531</v>
      </c>
      <c r="C2231" s="61" t="s">
        <v>1531</v>
      </c>
      <c r="D2231" s="61" t="s">
        <v>1623</v>
      </c>
      <c r="E2231" s="62" t="s">
        <v>1624</v>
      </c>
      <c r="F2231" s="46">
        <v>46189</v>
      </c>
      <c r="G2231" s="46" t="str">
        <f t="shared" si="236"/>
        <v>方根2026-6-16</v>
      </c>
      <c r="H2231" s="63"/>
      <c r="I2231" s="63"/>
      <c r="J2231" s="64"/>
      <c r="K2231" s="64"/>
      <c r="L2231" s="65"/>
      <c r="M2231" s="65"/>
      <c r="N2231" s="65"/>
      <c r="O2231" s="66">
        <v>8</v>
      </c>
      <c r="P2231" s="130"/>
      <c r="Q2231" s="68">
        <v>-8</v>
      </c>
      <c r="R2231" s="68"/>
      <c r="S2231" s="68"/>
      <c r="T2231" s="69">
        <f t="shared" si="238"/>
        <v>0</v>
      </c>
      <c r="U2231" s="68"/>
      <c r="V2231" s="70"/>
      <c r="W2231" s="70"/>
      <c r="X2231" s="71">
        <f t="shared" si="239"/>
        <v>0</v>
      </c>
      <c r="Y2231" s="72"/>
      <c r="Z2231" s="70"/>
      <c r="AA2231" s="68"/>
      <c r="AB2231" s="73"/>
      <c r="AC2231" s="70"/>
      <c r="AD2231" s="74"/>
      <c r="AE2231" s="68"/>
      <c r="AF2231" s="80"/>
    </row>
    <row r="2232" ht="28.5" customHeight="1" spans="1:32">
      <c r="A2232" s="61" t="s">
        <v>36</v>
      </c>
      <c r="B2232" s="61" t="s">
        <v>1531</v>
      </c>
      <c r="C2232" s="61" t="s">
        <v>1531</v>
      </c>
      <c r="D2232" s="61" t="s">
        <v>1623</v>
      </c>
      <c r="E2232" s="62" t="s">
        <v>1624</v>
      </c>
      <c r="F2232" s="46">
        <v>46190</v>
      </c>
      <c r="G2232" s="46" t="str">
        <f t="shared" si="236"/>
        <v>方根2026-6-17</v>
      </c>
      <c r="H2232" s="63"/>
      <c r="I2232" s="63"/>
      <c r="J2232" s="64"/>
      <c r="K2232" s="64"/>
      <c r="L2232" s="65"/>
      <c r="M2232" s="65"/>
      <c r="N2232" s="65"/>
      <c r="O2232" s="66">
        <v>8</v>
      </c>
      <c r="P2232" s="130"/>
      <c r="Q2232" s="68">
        <v>-8</v>
      </c>
      <c r="R2232" s="68"/>
      <c r="S2232" s="68"/>
      <c r="T2232" s="69">
        <f t="shared" si="238"/>
        <v>0</v>
      </c>
      <c r="U2232" s="68"/>
      <c r="V2232" s="70"/>
      <c r="W2232" s="70"/>
      <c r="X2232" s="71">
        <f t="shared" si="239"/>
        <v>0</v>
      </c>
      <c r="Y2232" s="72"/>
      <c r="Z2232" s="70"/>
      <c r="AA2232" s="68"/>
      <c r="AB2232" s="73"/>
      <c r="AC2232" s="70"/>
      <c r="AD2232" s="74"/>
      <c r="AE2232" s="68"/>
      <c r="AF2232" s="75"/>
    </row>
    <row r="2233" ht="28.5" customHeight="1" spans="1:32">
      <c r="A2233" s="61" t="s">
        <v>36</v>
      </c>
      <c r="B2233" s="61" t="s">
        <v>1531</v>
      </c>
      <c r="C2233" s="61" t="s">
        <v>1531</v>
      </c>
      <c r="D2233" s="61" t="s">
        <v>1623</v>
      </c>
      <c r="E2233" s="62" t="s">
        <v>1624</v>
      </c>
      <c r="F2233" s="46">
        <v>46191</v>
      </c>
      <c r="G2233" s="46" t="str">
        <f t="shared" si="236"/>
        <v>方根2026-6-18</v>
      </c>
      <c r="H2233" s="63"/>
      <c r="I2233" s="63"/>
      <c r="J2233" s="64"/>
      <c r="K2233" s="64"/>
      <c r="L2233" s="65"/>
      <c r="M2233" s="65"/>
      <c r="N2233" s="65"/>
      <c r="O2233" s="66">
        <v>8</v>
      </c>
      <c r="P2233" s="130"/>
      <c r="Q2233" s="68">
        <v>-8</v>
      </c>
      <c r="R2233" s="68"/>
      <c r="S2233" s="68"/>
      <c r="T2233" s="69">
        <f t="shared" si="238"/>
        <v>0</v>
      </c>
      <c r="U2233" s="68"/>
      <c r="V2233" s="70"/>
      <c r="W2233" s="70"/>
      <c r="X2233" s="71">
        <f t="shared" si="239"/>
        <v>0</v>
      </c>
      <c r="Y2233" s="72"/>
      <c r="Z2233" s="70"/>
      <c r="AA2233" s="68"/>
      <c r="AB2233" s="73"/>
      <c r="AC2233" s="70"/>
      <c r="AD2233" s="74"/>
      <c r="AE2233" s="68"/>
      <c r="AF2233" s="75"/>
    </row>
    <row r="2234" ht="28.5" customHeight="1" spans="1:32">
      <c r="A2234" s="61" t="s">
        <v>36</v>
      </c>
      <c r="B2234" s="61" t="s">
        <v>1531</v>
      </c>
      <c r="C2234" s="61" t="s">
        <v>1531</v>
      </c>
      <c r="D2234" s="61" t="s">
        <v>1623</v>
      </c>
      <c r="E2234" s="62" t="s">
        <v>1624</v>
      </c>
      <c r="F2234" s="82">
        <v>46192</v>
      </c>
      <c r="G2234" s="46" t="str">
        <f t="shared" si="236"/>
        <v>方根2026-6-19</v>
      </c>
      <c r="H2234" s="63"/>
      <c r="I2234" s="63"/>
      <c r="J2234" s="64"/>
      <c r="K2234" s="64"/>
      <c r="L2234" s="65"/>
      <c r="M2234" s="65"/>
      <c r="N2234" s="65"/>
      <c r="O2234" s="66"/>
      <c r="P2234" s="130"/>
      <c r="Q2234" s="68"/>
      <c r="R2234" s="68"/>
      <c r="S2234" s="68"/>
      <c r="T2234" s="69">
        <f t="shared" si="238"/>
        <v>0</v>
      </c>
      <c r="U2234" s="68"/>
      <c r="V2234" s="70"/>
      <c r="W2234" s="70"/>
      <c r="X2234" s="71">
        <f t="shared" si="239"/>
        <v>0</v>
      </c>
      <c r="Y2234" s="72"/>
      <c r="Z2234" s="70"/>
      <c r="AA2234" s="68"/>
      <c r="AB2234" s="73">
        <v>8</v>
      </c>
      <c r="AC2234" s="70"/>
      <c r="AD2234" s="74"/>
      <c r="AE2234" s="68"/>
      <c r="AF2234" s="75"/>
    </row>
    <row r="2235" ht="28.5" customHeight="1" spans="1:32">
      <c r="A2235" s="61" t="s">
        <v>36</v>
      </c>
      <c r="B2235" s="61" t="s">
        <v>1531</v>
      </c>
      <c r="C2235" s="61" t="s">
        <v>1531</v>
      </c>
      <c r="D2235" s="61" t="s">
        <v>1623</v>
      </c>
      <c r="E2235" s="62" t="s">
        <v>1624</v>
      </c>
      <c r="F2235" s="77">
        <v>46193</v>
      </c>
      <c r="G2235" s="46" t="str">
        <f t="shared" si="236"/>
        <v>方根2026-6-20</v>
      </c>
      <c r="H2235" s="63"/>
      <c r="I2235" s="63"/>
      <c r="J2235" s="64"/>
      <c r="K2235" s="64"/>
      <c r="L2235" s="65"/>
      <c r="M2235" s="65"/>
      <c r="N2235" s="65"/>
      <c r="O2235" s="66"/>
      <c r="P2235" s="123"/>
      <c r="Q2235" s="68"/>
      <c r="R2235" s="68"/>
      <c r="S2235" s="68"/>
      <c r="T2235" s="69">
        <f t="shared" si="238"/>
        <v>0</v>
      </c>
      <c r="U2235" s="68"/>
      <c r="V2235" s="70"/>
      <c r="W2235" s="70"/>
      <c r="X2235" s="71">
        <f t="shared" si="239"/>
        <v>0</v>
      </c>
      <c r="Y2235" s="72"/>
      <c r="Z2235" s="70"/>
      <c r="AA2235" s="68"/>
      <c r="AB2235" s="73"/>
      <c r="AC2235" s="70"/>
      <c r="AD2235" s="74"/>
      <c r="AE2235" s="68"/>
      <c r="AF2235" s="75"/>
    </row>
    <row r="2236" ht="28.5" customHeight="1" spans="1:32">
      <c r="A2236" s="61" t="s">
        <v>36</v>
      </c>
      <c r="B2236" s="61" t="s">
        <v>1531</v>
      </c>
      <c r="C2236" s="61" t="s">
        <v>1531</v>
      </c>
      <c r="D2236" s="61" t="s">
        <v>1623</v>
      </c>
      <c r="E2236" s="62" t="s">
        <v>1624</v>
      </c>
      <c r="F2236" s="46">
        <v>46194</v>
      </c>
      <c r="G2236" s="46" t="str">
        <f t="shared" si="236"/>
        <v>方根2026-6-21</v>
      </c>
      <c r="H2236" s="63"/>
      <c r="I2236" s="63"/>
      <c r="J2236" s="64"/>
      <c r="K2236" s="64"/>
      <c r="L2236" s="79">
        <v>0.729166666666667</v>
      </c>
      <c r="M2236" s="65"/>
      <c r="N2236" s="65"/>
      <c r="O2236" s="66">
        <v>8</v>
      </c>
      <c r="P2236" s="123"/>
      <c r="Q2236" s="68">
        <v>-8</v>
      </c>
      <c r="R2236" s="68"/>
      <c r="S2236" s="68"/>
      <c r="T2236" s="69">
        <f t="shared" si="238"/>
        <v>0</v>
      </c>
      <c r="U2236" s="68"/>
      <c r="V2236" s="70"/>
      <c r="W2236" s="70"/>
      <c r="X2236" s="71">
        <f t="shared" si="239"/>
        <v>0</v>
      </c>
      <c r="Y2236" s="72"/>
      <c r="Z2236" s="70"/>
      <c r="AA2236" s="68"/>
      <c r="AB2236" s="73"/>
      <c r="AC2236" s="70"/>
      <c r="AD2236" s="74"/>
      <c r="AE2236" s="68"/>
      <c r="AF2236" s="75"/>
    </row>
    <row r="2237" ht="28.5" customHeight="1" spans="1:32">
      <c r="A2237" s="61" t="s">
        <v>36</v>
      </c>
      <c r="B2237" s="61" t="s">
        <v>1531</v>
      </c>
      <c r="C2237" s="61" t="s">
        <v>1531</v>
      </c>
      <c r="D2237" s="61" t="s">
        <v>1623</v>
      </c>
      <c r="E2237" s="62" t="s">
        <v>1624</v>
      </c>
      <c r="F2237" s="46">
        <v>46195</v>
      </c>
      <c r="G2237" s="46" t="str">
        <f t="shared" si="236"/>
        <v>方根2026-6-22</v>
      </c>
      <c r="H2237" s="63"/>
      <c r="I2237" s="63"/>
      <c r="J2237" s="64"/>
      <c r="K2237" s="64"/>
      <c r="L2237" s="65"/>
      <c r="M2237" s="65"/>
      <c r="N2237" s="65"/>
      <c r="O2237" s="66"/>
      <c r="P2237" s="123"/>
      <c r="Q2237" s="68"/>
      <c r="R2237" s="68"/>
      <c r="S2237" s="68"/>
      <c r="T2237" s="69">
        <f t="shared" si="238"/>
        <v>0</v>
      </c>
      <c r="U2237" s="68"/>
      <c r="V2237" s="70"/>
      <c r="W2237" s="70"/>
      <c r="X2237" s="71">
        <f t="shared" si="239"/>
        <v>0</v>
      </c>
      <c r="Y2237" s="72"/>
      <c r="Z2237" s="70"/>
      <c r="AA2237" s="68"/>
      <c r="AB2237" s="73"/>
      <c r="AC2237" s="70"/>
      <c r="AD2237" s="74"/>
      <c r="AE2237" s="68"/>
      <c r="AF2237" s="75"/>
    </row>
    <row r="2238" ht="28.5" customHeight="1" spans="1:32">
      <c r="A2238" s="61" t="s">
        <v>36</v>
      </c>
      <c r="B2238" s="61" t="s">
        <v>1531</v>
      </c>
      <c r="C2238" s="61" t="s">
        <v>1531</v>
      </c>
      <c r="D2238" s="61" t="s">
        <v>1623</v>
      </c>
      <c r="E2238" s="62" t="s">
        <v>1624</v>
      </c>
      <c r="F2238" s="46">
        <v>46196</v>
      </c>
      <c r="G2238" s="46" t="str">
        <f t="shared" si="236"/>
        <v>方根2026-6-23</v>
      </c>
      <c r="H2238" s="63"/>
      <c r="I2238" s="63"/>
      <c r="J2238" s="64"/>
      <c r="K2238" s="64"/>
      <c r="L2238" s="65"/>
      <c r="M2238" s="65"/>
      <c r="N2238" s="65"/>
      <c r="O2238" s="66"/>
      <c r="P2238" s="123"/>
      <c r="Q2238" s="68"/>
      <c r="R2238" s="68"/>
      <c r="S2238" s="68"/>
      <c r="T2238" s="69">
        <f t="shared" si="238"/>
        <v>0</v>
      </c>
      <c r="U2238" s="68"/>
      <c r="V2238" s="70"/>
      <c r="W2238" s="70"/>
      <c r="X2238" s="71">
        <f t="shared" si="239"/>
        <v>0</v>
      </c>
      <c r="Y2238" s="72"/>
      <c r="Z2238" s="70"/>
      <c r="AA2238" s="68"/>
      <c r="AB2238" s="73"/>
      <c r="AC2238" s="70"/>
      <c r="AD2238" s="74"/>
      <c r="AE2238" s="68"/>
      <c r="AF2238" s="75"/>
    </row>
    <row r="2239" ht="28.5" customHeight="1" spans="1:32">
      <c r="A2239" s="61" t="s">
        <v>36</v>
      </c>
      <c r="B2239" s="61" t="s">
        <v>1531</v>
      </c>
      <c r="C2239" s="61" t="s">
        <v>1531</v>
      </c>
      <c r="D2239" s="61" t="s">
        <v>1623</v>
      </c>
      <c r="E2239" s="62" t="s">
        <v>1624</v>
      </c>
      <c r="F2239" s="46">
        <v>46197</v>
      </c>
      <c r="G2239" s="46" t="str">
        <f t="shared" si="236"/>
        <v>方根2026-6-24</v>
      </c>
      <c r="H2239" s="63"/>
      <c r="I2239" s="63"/>
      <c r="J2239" s="64"/>
      <c r="K2239" s="64"/>
      <c r="L2239" s="65"/>
      <c r="M2239" s="65"/>
      <c r="N2239" s="65"/>
      <c r="O2239" s="66"/>
      <c r="P2239" s="123"/>
      <c r="Q2239" s="68"/>
      <c r="R2239" s="68"/>
      <c r="S2239" s="68"/>
      <c r="T2239" s="69">
        <f t="shared" si="238"/>
        <v>0</v>
      </c>
      <c r="U2239" s="68"/>
      <c r="V2239" s="70"/>
      <c r="W2239" s="70"/>
      <c r="X2239" s="71">
        <f t="shared" si="239"/>
        <v>0</v>
      </c>
      <c r="Y2239" s="72"/>
      <c r="Z2239" s="70"/>
      <c r="AA2239" s="68"/>
      <c r="AB2239" s="73"/>
      <c r="AC2239" s="70"/>
      <c r="AD2239" s="74"/>
      <c r="AE2239" s="68"/>
      <c r="AF2239" s="75"/>
    </row>
    <row r="2240" ht="28.5" customHeight="1" spans="1:32">
      <c r="A2240" s="61" t="s">
        <v>36</v>
      </c>
      <c r="B2240" s="61" t="s">
        <v>1531</v>
      </c>
      <c r="C2240" s="61" t="s">
        <v>1531</v>
      </c>
      <c r="D2240" s="61" t="s">
        <v>1623</v>
      </c>
      <c r="E2240" s="62" t="s">
        <v>1624</v>
      </c>
      <c r="F2240" s="46">
        <v>46198</v>
      </c>
      <c r="G2240" s="46" t="str">
        <f t="shared" si="236"/>
        <v>方根2026-6-25</v>
      </c>
      <c r="H2240" s="63"/>
      <c r="I2240" s="63"/>
      <c r="J2240" s="64"/>
      <c r="K2240" s="64"/>
      <c r="L2240" s="65"/>
      <c r="M2240" s="65"/>
      <c r="N2240" s="65"/>
      <c r="O2240" s="66"/>
      <c r="P2240" s="123"/>
      <c r="Q2240" s="68"/>
      <c r="R2240" s="68"/>
      <c r="S2240" s="68"/>
      <c r="T2240" s="69">
        <f t="shared" si="238"/>
        <v>0</v>
      </c>
      <c r="U2240" s="68"/>
      <c r="V2240" s="70"/>
      <c r="W2240" s="70"/>
      <c r="X2240" s="71">
        <f t="shared" si="239"/>
        <v>0</v>
      </c>
      <c r="Y2240" s="72"/>
      <c r="Z2240" s="70"/>
      <c r="AA2240" s="68"/>
      <c r="AB2240" s="73"/>
      <c r="AC2240" s="70"/>
      <c r="AD2240" s="74"/>
      <c r="AE2240" s="68"/>
      <c r="AF2240" s="75"/>
    </row>
    <row r="2241" ht="28.5" customHeight="1" spans="1:33">
      <c r="A2241" s="61" t="s">
        <v>36</v>
      </c>
      <c r="B2241" s="61" t="s">
        <v>1531</v>
      </c>
      <c r="C2241" s="61" t="s">
        <v>1531</v>
      </c>
      <c r="D2241" s="61" t="s">
        <v>1623</v>
      </c>
      <c r="E2241" s="62" t="s">
        <v>1624</v>
      </c>
      <c r="F2241" s="46">
        <v>46199</v>
      </c>
      <c r="G2241" s="46" t="str">
        <f t="shared" si="236"/>
        <v>方根2026-6-26</v>
      </c>
      <c r="H2241" s="63"/>
      <c r="I2241" s="63"/>
      <c r="J2241" s="64"/>
      <c r="K2241" s="64"/>
      <c r="L2241" s="65"/>
      <c r="M2241" s="65"/>
      <c r="N2241" s="65"/>
      <c r="O2241" s="66"/>
      <c r="P2241" s="123"/>
      <c r="Q2241" s="68"/>
      <c r="R2241" s="68"/>
      <c r="S2241" s="68"/>
      <c r="T2241" s="69">
        <f t="shared" si="238"/>
        <v>0</v>
      </c>
      <c r="U2241" s="68"/>
      <c r="V2241" s="70"/>
      <c r="W2241" s="70"/>
      <c r="X2241" s="71">
        <f t="shared" si="239"/>
        <v>0</v>
      </c>
      <c r="Y2241" s="72"/>
      <c r="Z2241" s="70"/>
      <c r="AA2241" s="68"/>
      <c r="AB2241" s="73"/>
      <c r="AC2241" s="70"/>
      <c r="AD2241" s="74"/>
      <c r="AE2241" s="68"/>
      <c r="AF2241" s="75"/>
    </row>
    <row r="2242" ht="28.5" customHeight="1" spans="1:33">
      <c r="A2242" s="61" t="s">
        <v>36</v>
      </c>
      <c r="B2242" s="61" t="s">
        <v>1531</v>
      </c>
      <c r="C2242" s="61" t="s">
        <v>1531</v>
      </c>
      <c r="D2242" s="61" t="s">
        <v>1623</v>
      </c>
      <c r="E2242" s="62" t="s">
        <v>1624</v>
      </c>
      <c r="F2242" s="46">
        <v>46200</v>
      </c>
      <c r="G2242" s="46" t="str">
        <f t="shared" si="236"/>
        <v>方根2026-6-27</v>
      </c>
      <c r="H2242" s="63"/>
      <c r="I2242" s="63"/>
      <c r="J2242" s="64"/>
      <c r="K2242" s="64"/>
      <c r="L2242" s="65"/>
      <c r="M2242" s="65"/>
      <c r="N2242" s="79"/>
      <c r="O2242" s="66"/>
      <c r="P2242" s="123"/>
      <c r="Q2242" s="68"/>
      <c r="R2242" s="68"/>
      <c r="S2242" s="68"/>
      <c r="T2242" s="69">
        <f t="shared" si="238"/>
        <v>0</v>
      </c>
      <c r="U2242" s="68"/>
      <c r="V2242" s="70"/>
      <c r="W2242" s="70"/>
      <c r="X2242" s="71">
        <f t="shared" si="239"/>
        <v>0</v>
      </c>
      <c r="Y2242" s="72"/>
      <c r="Z2242" s="70"/>
      <c r="AA2242" s="68"/>
      <c r="AB2242" s="73"/>
      <c r="AC2242" s="70"/>
      <c r="AD2242" s="74"/>
      <c r="AE2242" s="68"/>
      <c r="AF2242" s="75"/>
    </row>
    <row r="2243" ht="28.5" customHeight="1" spans="1:33">
      <c r="A2243" s="61" t="s">
        <v>36</v>
      </c>
      <c r="B2243" s="61" t="s">
        <v>1531</v>
      </c>
      <c r="C2243" s="61" t="s">
        <v>1531</v>
      </c>
      <c r="D2243" s="61" t="s">
        <v>1623</v>
      </c>
      <c r="E2243" s="62" t="s">
        <v>1624</v>
      </c>
      <c r="F2243" s="46">
        <v>46201</v>
      </c>
      <c r="G2243" s="46" t="str">
        <f t="shared" si="236"/>
        <v>方根2026-6-28</v>
      </c>
      <c r="H2243" s="63"/>
      <c r="I2243" s="63"/>
      <c r="J2243" s="64"/>
      <c r="K2243" s="64"/>
      <c r="L2243" s="65"/>
      <c r="M2243" s="65"/>
      <c r="N2243" s="65"/>
      <c r="O2243" s="66"/>
      <c r="P2243" s="123"/>
      <c r="Q2243" s="68"/>
      <c r="R2243" s="68"/>
      <c r="S2243" s="68"/>
      <c r="T2243" s="69">
        <f t="shared" si="238"/>
        <v>0</v>
      </c>
      <c r="U2243" s="68"/>
      <c r="V2243" s="70"/>
      <c r="W2243" s="70"/>
      <c r="X2243" s="71">
        <f t="shared" si="239"/>
        <v>0</v>
      </c>
      <c r="Y2243" s="72"/>
      <c r="Z2243" s="70"/>
      <c r="AA2243" s="68"/>
      <c r="AB2243" s="73"/>
      <c r="AC2243" s="70"/>
      <c r="AD2243" s="74"/>
      <c r="AE2243" s="68"/>
      <c r="AF2243" s="75"/>
    </row>
    <row r="2244" ht="28.5" customHeight="1" spans="1:33">
      <c r="A2244" s="61" t="s">
        <v>36</v>
      </c>
      <c r="B2244" s="61" t="s">
        <v>1531</v>
      </c>
      <c r="C2244" s="61" t="s">
        <v>1531</v>
      </c>
      <c r="D2244" s="61" t="s">
        <v>1623</v>
      </c>
      <c r="E2244" s="62" t="s">
        <v>1624</v>
      </c>
      <c r="F2244" s="46">
        <v>46202</v>
      </c>
      <c r="G2244" s="46" t="str">
        <f t="shared" si="236"/>
        <v>方根2026-6-29</v>
      </c>
      <c r="H2244" s="63"/>
      <c r="I2244" s="63"/>
      <c r="J2244" s="64"/>
      <c r="K2244" s="64"/>
      <c r="L2244" s="65"/>
      <c r="M2244" s="65"/>
      <c r="N2244" s="79"/>
      <c r="O2244" s="66"/>
      <c r="P2244" s="123"/>
      <c r="Q2244" s="68"/>
      <c r="R2244" s="68"/>
      <c r="S2244" s="68"/>
      <c r="T2244" s="69">
        <f t="shared" si="238"/>
        <v>0</v>
      </c>
      <c r="U2244" s="68"/>
      <c r="V2244" s="70"/>
      <c r="W2244" s="70"/>
      <c r="X2244" s="71">
        <f t="shared" si="239"/>
        <v>0</v>
      </c>
      <c r="Y2244" s="72"/>
      <c r="Z2244" s="70"/>
      <c r="AA2244" s="68"/>
      <c r="AB2244" s="73"/>
      <c r="AC2244" s="70"/>
      <c r="AD2244" s="74"/>
      <c r="AE2244" s="68"/>
      <c r="AF2244" s="75"/>
    </row>
    <row r="2245" s="3" customFormat="1" ht="28.5" customHeight="1" spans="1:33">
      <c r="A2245" s="61" t="s">
        <v>36</v>
      </c>
      <c r="B2245" s="61" t="s">
        <v>1531</v>
      </c>
      <c r="C2245" s="61" t="s">
        <v>1531</v>
      </c>
      <c r="D2245" s="61" t="s">
        <v>1623</v>
      </c>
      <c r="E2245" s="62" t="s">
        <v>1624</v>
      </c>
      <c r="F2245" s="46">
        <v>46203</v>
      </c>
      <c r="G2245" s="46" t="str">
        <f t="shared" si="236"/>
        <v>方根2026-6-30</v>
      </c>
      <c r="H2245" s="63"/>
      <c r="I2245" s="63"/>
      <c r="J2245" s="64"/>
      <c r="K2245" s="64"/>
      <c r="L2245" s="65"/>
      <c r="M2245" s="65"/>
      <c r="N2245" s="65"/>
      <c r="O2245" s="66"/>
      <c r="P2245" s="123"/>
      <c r="Q2245" s="68"/>
      <c r="R2245" s="68"/>
      <c r="S2245" s="68"/>
      <c r="T2245" s="69">
        <f t="shared" si="238"/>
        <v>0</v>
      </c>
      <c r="U2245" s="68"/>
      <c r="V2245" s="70"/>
      <c r="W2245" s="70"/>
      <c r="X2245" s="71">
        <f t="shared" si="239"/>
        <v>0</v>
      </c>
      <c r="Y2245" s="72"/>
      <c r="Z2245" s="70"/>
      <c r="AA2245" s="68"/>
      <c r="AB2245" s="73"/>
      <c r="AC2245" s="70"/>
      <c r="AD2245" s="74"/>
      <c r="AE2245" s="68"/>
      <c r="AF2245" s="75"/>
      <c r="AG2245" s="15"/>
    </row>
    <row r="2246" s="3" customFormat="1" ht="28.5" customHeight="1" spans="1:33">
      <c r="A2246" s="61" t="s">
        <v>36</v>
      </c>
      <c r="B2246" s="61" t="s">
        <v>1531</v>
      </c>
      <c r="C2246" s="61" t="s">
        <v>1531</v>
      </c>
      <c r="D2246" s="61" t="s">
        <v>1623</v>
      </c>
      <c r="E2246" s="62" t="s">
        <v>1624</v>
      </c>
      <c r="F2246" s="46">
        <v>46204</v>
      </c>
      <c r="G2246" s="46" t="str">
        <f t="shared" si="236"/>
        <v>方根2026-7-1</v>
      </c>
      <c r="H2246" s="63"/>
      <c r="I2246" s="63"/>
      <c r="J2246" s="64"/>
      <c r="K2246" s="64"/>
      <c r="L2246" s="65"/>
      <c r="M2246" s="65"/>
      <c r="N2246" s="65"/>
      <c r="O2246" s="66"/>
      <c r="P2246" s="123"/>
      <c r="Q2246" s="68"/>
      <c r="R2246" s="68"/>
      <c r="S2246" s="68"/>
      <c r="T2246" s="69">
        <f t="shared" si="238"/>
        <v>0</v>
      </c>
      <c r="U2246" s="68"/>
      <c r="V2246" s="70"/>
      <c r="W2246" s="70"/>
      <c r="X2246" s="71">
        <f t="shared" si="239"/>
        <v>0</v>
      </c>
      <c r="Y2246" s="72"/>
      <c r="Z2246" s="70"/>
      <c r="AA2246" s="68"/>
      <c r="AB2246" s="73"/>
      <c r="AC2246" s="70"/>
      <c r="AD2246" s="74"/>
      <c r="AE2246" s="68"/>
      <c r="AF2246" s="75"/>
      <c r="AG2246" s="15"/>
    </row>
    <row r="2247" ht="28.5" customHeight="1" spans="1:33">
      <c r="A2247" s="84" t="s">
        <v>36</v>
      </c>
      <c r="B2247" s="84" t="s">
        <v>1531</v>
      </c>
      <c r="C2247" s="84" t="s">
        <v>1531</v>
      </c>
      <c r="D2247" s="84" t="s">
        <v>1623</v>
      </c>
      <c r="E2247" s="85" t="s">
        <v>1624</v>
      </c>
      <c r="F2247" s="86">
        <v>46235</v>
      </c>
      <c r="G2247" s="46" t="str">
        <f t="shared" si="236"/>
        <v>方根2026-8-1</v>
      </c>
      <c r="H2247" s="63"/>
      <c r="I2247" s="63"/>
      <c r="J2247" s="64"/>
      <c r="K2247" s="64"/>
      <c r="L2247" s="65"/>
      <c r="M2247" s="65"/>
      <c r="N2247" s="91"/>
      <c r="O2247" s="66"/>
      <c r="P2247" s="87"/>
      <c r="Q2247" s="87"/>
      <c r="R2247" s="87"/>
      <c r="S2247" s="87"/>
      <c r="T2247" s="69">
        <f t="shared" si="238"/>
        <v>0</v>
      </c>
      <c r="U2247" s="87"/>
      <c r="V2247" s="87"/>
      <c r="W2247" s="87"/>
      <c r="X2247" s="71">
        <f t="shared" si="239"/>
        <v>0</v>
      </c>
      <c r="Y2247" s="88"/>
      <c r="Z2247" s="87"/>
      <c r="AA2247" s="87"/>
      <c r="AB2247" s="87"/>
      <c r="AC2247" s="87"/>
      <c r="AD2247" s="89"/>
      <c r="AE2247" s="87"/>
      <c r="AF2247" s="90"/>
    </row>
    <row r="2248" ht="28.5" customHeight="1" spans="1:33">
      <c r="A2248" s="44" t="s">
        <v>36</v>
      </c>
      <c r="B2248" s="44" t="s">
        <v>1531</v>
      </c>
      <c r="C2248" s="44" t="s">
        <v>1531</v>
      </c>
      <c r="D2248" s="44" t="s">
        <v>1648</v>
      </c>
      <c r="E2248" s="185" t="s">
        <v>1649</v>
      </c>
      <c r="F2248" s="45">
        <v>46173</v>
      </c>
      <c r="G2248" s="46" t="str">
        <f t="shared" si="236"/>
        <v>黄俊杰2026-5-31</v>
      </c>
      <c r="H2248" s="112"/>
      <c r="I2248" s="112"/>
      <c r="J2248" s="113"/>
      <c r="K2248" s="113"/>
      <c r="L2248" s="113"/>
      <c r="M2248" s="114"/>
      <c r="N2248" s="114"/>
      <c r="O2248" s="115">
        <f t="shared" ref="O2248:AE2248" si="240">SUM(O2249:O2280)</f>
        <v>136</v>
      </c>
      <c r="P2248" s="116">
        <f t="shared" si="240"/>
        <v>0</v>
      </c>
      <c r="Q2248" s="117">
        <f t="shared" si="240"/>
        <v>-3.5</v>
      </c>
      <c r="R2248" s="117">
        <f t="shared" si="240"/>
        <v>0</v>
      </c>
      <c r="S2248" s="53">
        <f t="shared" si="240"/>
        <v>0</v>
      </c>
      <c r="T2248" s="118">
        <f t="shared" si="240"/>
        <v>132.5</v>
      </c>
      <c r="U2248" s="55">
        <f t="shared" si="240"/>
        <v>0</v>
      </c>
      <c r="V2248" s="118">
        <f t="shared" si="240"/>
        <v>31.5</v>
      </c>
      <c r="W2248" s="118">
        <f t="shared" si="240"/>
        <v>0</v>
      </c>
      <c r="X2248" s="119">
        <f t="shared" si="240"/>
        <v>164</v>
      </c>
      <c r="Y2248" s="120">
        <f t="shared" si="240"/>
        <v>0</v>
      </c>
      <c r="Z2248" s="118">
        <f t="shared" si="240"/>
        <v>0</v>
      </c>
      <c r="AA2248" s="121">
        <f t="shared" si="240"/>
        <v>48.5</v>
      </c>
      <c r="AB2248" s="118">
        <f t="shared" si="240"/>
        <v>8</v>
      </c>
      <c r="AC2248" s="118">
        <f t="shared" si="240"/>
        <v>0</v>
      </c>
      <c r="AD2248" s="122">
        <f t="shared" si="240"/>
        <v>0</v>
      </c>
      <c r="AE2248" s="121">
        <f t="shared" si="240"/>
        <v>0</v>
      </c>
      <c r="AF2248" s="60"/>
    </row>
    <row r="2249" ht="28.5" customHeight="1" spans="1:33">
      <c r="A2249" s="61" t="s">
        <v>36</v>
      </c>
      <c r="B2249" s="61" t="s">
        <v>1531</v>
      </c>
      <c r="C2249" s="61" t="s">
        <v>1531</v>
      </c>
      <c r="D2249" s="61" t="s">
        <v>1648</v>
      </c>
      <c r="E2249" s="186" t="s">
        <v>1649</v>
      </c>
      <c r="F2249" s="46">
        <v>46174</v>
      </c>
      <c r="G2249" s="46" t="str">
        <f t="shared" si="236"/>
        <v>黄俊杰2026-6-1</v>
      </c>
      <c r="H2249" s="63" t="s">
        <v>1650</v>
      </c>
      <c r="I2249" s="63"/>
      <c r="J2249" s="64"/>
      <c r="K2249" s="64"/>
      <c r="L2249" s="65" t="s">
        <v>64</v>
      </c>
      <c r="M2249" s="65"/>
      <c r="N2249" s="65"/>
      <c r="O2249" s="66">
        <v>8</v>
      </c>
      <c r="P2249" s="131"/>
      <c r="Q2249" s="68">
        <v>-3.5</v>
      </c>
      <c r="R2249" s="68"/>
      <c r="S2249" s="68"/>
      <c r="T2249" s="69">
        <f t="shared" ref="T2249:T2280" si="241">SUM(O2249:S2249)</f>
        <v>4.5</v>
      </c>
      <c r="U2249" s="68"/>
      <c r="V2249" s="70"/>
      <c r="W2249" s="70"/>
      <c r="X2249" s="71">
        <f t="shared" ref="X2249:X2280" si="242">SUM(T2249:W2249)</f>
        <v>4.5</v>
      </c>
      <c r="Y2249" s="72"/>
      <c r="Z2249" s="70"/>
      <c r="AA2249" s="68"/>
      <c r="AB2249" s="73"/>
      <c r="AC2249" s="70"/>
      <c r="AD2249" s="74"/>
      <c r="AE2249" s="68"/>
      <c r="AF2249" s="75"/>
    </row>
    <row r="2250" ht="28.5" customHeight="1" spans="1:33">
      <c r="A2250" s="61" t="s">
        <v>36</v>
      </c>
      <c r="B2250" s="61" t="s">
        <v>1531</v>
      </c>
      <c r="C2250" s="61" t="s">
        <v>1531</v>
      </c>
      <c r="D2250" s="61" t="s">
        <v>1648</v>
      </c>
      <c r="E2250" s="186" t="s">
        <v>1649</v>
      </c>
      <c r="F2250" s="46">
        <v>46175</v>
      </c>
      <c r="G2250" s="46" t="str">
        <f t="shared" si="236"/>
        <v>黄俊杰2026-6-2</v>
      </c>
      <c r="H2250" s="63" t="s">
        <v>592</v>
      </c>
      <c r="I2250" s="63" t="s">
        <v>1651</v>
      </c>
      <c r="J2250" s="64"/>
      <c r="K2250" s="64"/>
      <c r="L2250" s="65"/>
      <c r="M2250" s="65"/>
      <c r="N2250" s="65"/>
      <c r="O2250" s="66">
        <v>8</v>
      </c>
      <c r="P2250" s="131"/>
      <c r="Q2250" s="68"/>
      <c r="R2250" s="68"/>
      <c r="S2250" s="68"/>
      <c r="T2250" s="69">
        <f t="shared" si="241"/>
        <v>8</v>
      </c>
      <c r="U2250" s="68"/>
      <c r="V2250" s="70"/>
      <c r="W2250" s="70"/>
      <c r="X2250" s="71">
        <f t="shared" si="242"/>
        <v>8</v>
      </c>
      <c r="Y2250" s="72"/>
      <c r="Z2250" s="70"/>
      <c r="AA2250" s="68">
        <v>2</v>
      </c>
      <c r="AB2250" s="73"/>
      <c r="AC2250" s="70"/>
      <c r="AD2250" s="74"/>
      <c r="AE2250" s="68"/>
      <c r="AF2250" s="75"/>
    </row>
    <row r="2251" ht="28.5" customHeight="1" spans="1:33">
      <c r="A2251" s="61" t="s">
        <v>36</v>
      </c>
      <c r="B2251" s="61" t="s">
        <v>1531</v>
      </c>
      <c r="C2251" s="61" t="s">
        <v>1531</v>
      </c>
      <c r="D2251" s="61" t="s">
        <v>1648</v>
      </c>
      <c r="E2251" s="186" t="s">
        <v>1649</v>
      </c>
      <c r="F2251" s="46">
        <v>46176</v>
      </c>
      <c r="G2251" s="46" t="str">
        <f t="shared" si="236"/>
        <v>黄俊杰2026-6-3</v>
      </c>
      <c r="H2251" s="63" t="s">
        <v>1323</v>
      </c>
      <c r="I2251" s="63" t="s">
        <v>1652</v>
      </c>
      <c r="J2251" s="64"/>
      <c r="K2251" s="64"/>
      <c r="L2251" s="65"/>
      <c r="M2251" s="65"/>
      <c r="N2251" s="65"/>
      <c r="O2251" s="66">
        <v>8</v>
      </c>
      <c r="P2251" s="131"/>
      <c r="Q2251" s="68"/>
      <c r="R2251" s="68"/>
      <c r="S2251" s="68"/>
      <c r="T2251" s="69">
        <f t="shared" si="241"/>
        <v>8</v>
      </c>
      <c r="U2251" s="68"/>
      <c r="V2251" s="70"/>
      <c r="W2251" s="70"/>
      <c r="X2251" s="71">
        <f t="shared" si="242"/>
        <v>8</v>
      </c>
      <c r="Y2251" s="72"/>
      <c r="Z2251" s="70"/>
      <c r="AA2251" s="68">
        <v>2</v>
      </c>
      <c r="AB2251" s="73"/>
      <c r="AC2251" s="70"/>
      <c r="AD2251" s="74"/>
      <c r="AE2251" s="68"/>
      <c r="AF2251" s="75"/>
    </row>
    <row r="2252" ht="28.5" customHeight="1" spans="1:33">
      <c r="A2252" s="61" t="s">
        <v>36</v>
      </c>
      <c r="B2252" s="61" t="s">
        <v>1531</v>
      </c>
      <c r="C2252" s="61" t="s">
        <v>1531</v>
      </c>
      <c r="D2252" s="61" t="s">
        <v>1648</v>
      </c>
      <c r="E2252" s="186" t="s">
        <v>1649</v>
      </c>
      <c r="F2252" s="46">
        <v>46177</v>
      </c>
      <c r="G2252" s="46" t="str">
        <f t="shared" si="236"/>
        <v>黄俊杰2026-6-4</v>
      </c>
      <c r="H2252" s="63" t="s">
        <v>1653</v>
      </c>
      <c r="I2252" s="63" t="s">
        <v>880</v>
      </c>
      <c r="J2252" s="64"/>
      <c r="K2252" s="64" t="s">
        <v>1564</v>
      </c>
      <c r="L2252" s="65"/>
      <c r="M2252" s="65"/>
      <c r="N2252" s="65"/>
      <c r="O2252" s="66">
        <v>8</v>
      </c>
      <c r="P2252" s="131"/>
      <c r="Q2252" s="68"/>
      <c r="R2252" s="68"/>
      <c r="S2252" s="68"/>
      <c r="T2252" s="69">
        <f t="shared" si="241"/>
        <v>8</v>
      </c>
      <c r="U2252" s="68"/>
      <c r="V2252" s="70">
        <v>3</v>
      </c>
      <c r="W2252" s="70"/>
      <c r="X2252" s="71">
        <f t="shared" si="242"/>
        <v>11</v>
      </c>
      <c r="Y2252" s="72"/>
      <c r="Z2252" s="70"/>
      <c r="AA2252" s="68">
        <v>2</v>
      </c>
      <c r="AB2252" s="73"/>
      <c r="AC2252" s="70"/>
      <c r="AD2252" s="74"/>
      <c r="AE2252" s="68"/>
      <c r="AF2252" s="75"/>
    </row>
    <row r="2253" ht="28.5" customHeight="1" spans="1:33">
      <c r="A2253" s="61" t="s">
        <v>36</v>
      </c>
      <c r="B2253" s="61" t="s">
        <v>1531</v>
      </c>
      <c r="C2253" s="61" t="s">
        <v>1531</v>
      </c>
      <c r="D2253" s="61" t="s">
        <v>1648</v>
      </c>
      <c r="E2253" s="186" t="s">
        <v>1649</v>
      </c>
      <c r="F2253" s="46">
        <v>46178</v>
      </c>
      <c r="G2253" s="46" t="str">
        <f t="shared" si="236"/>
        <v>黄俊杰2026-6-5</v>
      </c>
      <c r="H2253" s="63" t="s">
        <v>1323</v>
      </c>
      <c r="I2253" s="63" t="s">
        <v>1654</v>
      </c>
      <c r="J2253" s="64"/>
      <c r="K2253" s="64"/>
      <c r="L2253" s="65"/>
      <c r="M2253" s="65"/>
      <c r="N2253" s="65"/>
      <c r="O2253" s="66">
        <v>8</v>
      </c>
      <c r="P2253" s="131"/>
      <c r="Q2253" s="68"/>
      <c r="R2253" s="68"/>
      <c r="S2253" s="68"/>
      <c r="T2253" s="69">
        <f t="shared" si="241"/>
        <v>8</v>
      </c>
      <c r="U2253" s="68"/>
      <c r="V2253" s="70"/>
      <c r="W2253" s="70"/>
      <c r="X2253" s="71">
        <f t="shared" si="242"/>
        <v>8</v>
      </c>
      <c r="Y2253" s="72"/>
      <c r="Z2253" s="70"/>
      <c r="AA2253" s="68">
        <v>2</v>
      </c>
      <c r="AB2253" s="73"/>
      <c r="AC2253" s="70"/>
      <c r="AD2253" s="74"/>
      <c r="AE2253" s="68"/>
      <c r="AF2253" s="75"/>
    </row>
    <row r="2254" ht="28.5" customHeight="1" spans="1:33">
      <c r="A2254" s="61" t="s">
        <v>36</v>
      </c>
      <c r="B2254" s="61" t="s">
        <v>1531</v>
      </c>
      <c r="C2254" s="61" t="s">
        <v>1531</v>
      </c>
      <c r="D2254" s="61" t="s">
        <v>1648</v>
      </c>
      <c r="E2254" s="186" t="s">
        <v>1649</v>
      </c>
      <c r="F2254" s="46">
        <v>46179</v>
      </c>
      <c r="G2254" s="46" t="str">
        <f t="shared" si="236"/>
        <v>黄俊杰2026-6-6</v>
      </c>
      <c r="H2254" s="63" t="s">
        <v>98</v>
      </c>
      <c r="I2254" s="63" t="s">
        <v>1655</v>
      </c>
      <c r="J2254" s="64"/>
      <c r="K2254" s="64"/>
      <c r="L2254" s="65"/>
      <c r="M2254" s="65"/>
      <c r="N2254" s="65"/>
      <c r="O2254" s="66">
        <v>8</v>
      </c>
      <c r="P2254" s="131"/>
      <c r="Q2254" s="68"/>
      <c r="R2254" s="68"/>
      <c r="S2254" s="68"/>
      <c r="T2254" s="69">
        <f t="shared" si="241"/>
        <v>8</v>
      </c>
      <c r="U2254" s="68"/>
      <c r="V2254" s="70"/>
      <c r="W2254" s="70"/>
      <c r="X2254" s="71">
        <f t="shared" si="242"/>
        <v>8</v>
      </c>
      <c r="Y2254" s="72"/>
      <c r="Z2254" s="70"/>
      <c r="AA2254" s="68">
        <v>2</v>
      </c>
      <c r="AB2254" s="73"/>
      <c r="AC2254" s="70"/>
      <c r="AD2254" s="74"/>
      <c r="AE2254" s="68"/>
      <c r="AF2254" s="75"/>
    </row>
    <row r="2255" ht="28.5" customHeight="1" spans="1:33">
      <c r="A2255" s="61" t="s">
        <v>36</v>
      </c>
      <c r="B2255" s="61" t="s">
        <v>1531</v>
      </c>
      <c r="C2255" s="61" t="s">
        <v>1531</v>
      </c>
      <c r="D2255" s="61" t="s">
        <v>1648</v>
      </c>
      <c r="E2255" s="186" t="s">
        <v>1649</v>
      </c>
      <c r="F2255" s="77">
        <v>46180</v>
      </c>
      <c r="G2255" s="46" t="str">
        <f t="shared" si="236"/>
        <v>黄俊杰2026-6-7</v>
      </c>
      <c r="H2255" s="63" t="s">
        <v>1656</v>
      </c>
      <c r="I2255" s="63"/>
      <c r="J2255" s="64"/>
      <c r="K2255" s="64" t="s">
        <v>73</v>
      </c>
      <c r="L2255" s="65"/>
      <c r="M2255" s="65"/>
      <c r="N2255" s="65"/>
      <c r="O2255" s="66"/>
      <c r="P2255" s="131"/>
      <c r="Q2255" s="68"/>
      <c r="R2255" s="68"/>
      <c r="S2255" s="68"/>
      <c r="T2255" s="69">
        <f t="shared" si="241"/>
        <v>0</v>
      </c>
      <c r="U2255" s="68"/>
      <c r="V2255" s="70">
        <v>7.5</v>
      </c>
      <c r="W2255" s="70"/>
      <c r="X2255" s="71">
        <f t="shared" si="242"/>
        <v>7.5</v>
      </c>
      <c r="Y2255" s="72"/>
      <c r="Z2255" s="70"/>
      <c r="AA2255" s="68"/>
      <c r="AB2255" s="73"/>
      <c r="AC2255" s="70"/>
      <c r="AD2255" s="74"/>
      <c r="AE2255" s="68"/>
      <c r="AF2255" s="75"/>
    </row>
    <row r="2256" ht="28.5" customHeight="1" spans="1:33">
      <c r="A2256" s="61" t="s">
        <v>36</v>
      </c>
      <c r="B2256" s="61" t="s">
        <v>1531</v>
      </c>
      <c r="C2256" s="61" t="s">
        <v>1531</v>
      </c>
      <c r="D2256" s="61" t="s">
        <v>1648</v>
      </c>
      <c r="E2256" s="186" t="s">
        <v>1649</v>
      </c>
      <c r="F2256" s="46">
        <v>46181</v>
      </c>
      <c r="G2256" s="46" t="str">
        <f t="shared" si="236"/>
        <v>黄俊杰2026-6-8</v>
      </c>
      <c r="H2256" s="63" t="s">
        <v>1657</v>
      </c>
      <c r="I2256" s="63" t="s">
        <v>1658</v>
      </c>
      <c r="J2256" s="64"/>
      <c r="K2256" s="64" t="s">
        <v>1564</v>
      </c>
      <c r="L2256" s="65"/>
      <c r="M2256" s="65"/>
      <c r="N2256" s="65"/>
      <c r="O2256" s="66">
        <v>8</v>
      </c>
      <c r="P2256" s="131"/>
      <c r="Q2256" s="68"/>
      <c r="R2256" s="68"/>
      <c r="S2256" s="68"/>
      <c r="T2256" s="69">
        <f t="shared" si="241"/>
        <v>8</v>
      </c>
      <c r="U2256" s="68"/>
      <c r="V2256" s="70">
        <v>3</v>
      </c>
      <c r="W2256" s="70"/>
      <c r="X2256" s="71">
        <f t="shared" si="242"/>
        <v>11</v>
      </c>
      <c r="Y2256" s="72"/>
      <c r="Z2256" s="70"/>
      <c r="AA2256" s="68">
        <v>4</v>
      </c>
      <c r="AB2256" s="73"/>
      <c r="AC2256" s="70"/>
      <c r="AD2256" s="74"/>
      <c r="AE2256" s="68"/>
      <c r="AF2256" s="75"/>
    </row>
    <row r="2257" ht="28.5" customHeight="1" spans="1:32">
      <c r="A2257" s="61" t="s">
        <v>36</v>
      </c>
      <c r="B2257" s="61" t="s">
        <v>1531</v>
      </c>
      <c r="C2257" s="61" t="s">
        <v>1531</v>
      </c>
      <c r="D2257" s="61" t="s">
        <v>1648</v>
      </c>
      <c r="E2257" s="186" t="s">
        <v>1649</v>
      </c>
      <c r="F2257" s="78">
        <v>46182</v>
      </c>
      <c r="G2257" s="46" t="str">
        <f t="shared" si="236"/>
        <v>黄俊杰2026-6-9</v>
      </c>
      <c r="H2257" s="63" t="s">
        <v>1659</v>
      </c>
      <c r="I2257" s="63" t="s">
        <v>1660</v>
      </c>
      <c r="J2257" s="64"/>
      <c r="K2257" s="64" t="s">
        <v>1564</v>
      </c>
      <c r="L2257" s="65"/>
      <c r="M2257" s="65"/>
      <c r="N2257" s="65"/>
      <c r="O2257" s="66">
        <v>8</v>
      </c>
      <c r="P2257" s="131"/>
      <c r="Q2257" s="68"/>
      <c r="R2257" s="68"/>
      <c r="S2257" s="68"/>
      <c r="T2257" s="69">
        <f t="shared" si="241"/>
        <v>8</v>
      </c>
      <c r="U2257" s="68"/>
      <c r="V2257" s="70">
        <v>3</v>
      </c>
      <c r="W2257" s="70"/>
      <c r="X2257" s="71">
        <f t="shared" si="242"/>
        <v>11</v>
      </c>
      <c r="Y2257" s="72"/>
      <c r="Z2257" s="70"/>
      <c r="AA2257" s="68">
        <v>4</v>
      </c>
      <c r="AB2257" s="73"/>
      <c r="AC2257" s="70"/>
      <c r="AD2257" s="74"/>
      <c r="AE2257" s="68"/>
      <c r="AF2257" s="75"/>
    </row>
    <row r="2258" ht="28.5" customHeight="1" spans="1:32">
      <c r="A2258" s="61" t="s">
        <v>36</v>
      </c>
      <c r="B2258" s="61" t="s">
        <v>1531</v>
      </c>
      <c r="C2258" s="61" t="s">
        <v>1531</v>
      </c>
      <c r="D2258" s="61" t="s">
        <v>1648</v>
      </c>
      <c r="E2258" s="186" t="s">
        <v>1649</v>
      </c>
      <c r="F2258" s="46">
        <v>46183</v>
      </c>
      <c r="G2258" s="46" t="str">
        <f t="shared" si="236"/>
        <v>黄俊杰2026-6-10</v>
      </c>
      <c r="H2258" s="63" t="s">
        <v>1661</v>
      </c>
      <c r="I2258" s="63" t="s">
        <v>1662</v>
      </c>
      <c r="J2258" s="64"/>
      <c r="K2258" s="64" t="s">
        <v>1564</v>
      </c>
      <c r="L2258" s="65"/>
      <c r="M2258" s="65"/>
      <c r="N2258" s="65"/>
      <c r="O2258" s="66">
        <v>8</v>
      </c>
      <c r="P2258" s="131"/>
      <c r="Q2258" s="68"/>
      <c r="R2258" s="68"/>
      <c r="S2258" s="68"/>
      <c r="T2258" s="69">
        <f t="shared" si="241"/>
        <v>8</v>
      </c>
      <c r="U2258" s="68"/>
      <c r="V2258" s="70">
        <v>3</v>
      </c>
      <c r="W2258" s="70"/>
      <c r="X2258" s="71">
        <f t="shared" si="242"/>
        <v>11</v>
      </c>
      <c r="Y2258" s="72"/>
      <c r="Z2258" s="70"/>
      <c r="AA2258" s="68">
        <v>2</v>
      </c>
      <c r="AB2258" s="73"/>
      <c r="AC2258" s="70"/>
      <c r="AD2258" s="74"/>
      <c r="AE2258" s="68"/>
      <c r="AF2258" s="75"/>
    </row>
    <row r="2259" ht="28.5" customHeight="1" spans="1:32">
      <c r="A2259" s="61" t="s">
        <v>36</v>
      </c>
      <c r="B2259" s="61" t="s">
        <v>1531</v>
      </c>
      <c r="C2259" s="61" t="s">
        <v>1531</v>
      </c>
      <c r="D2259" s="61" t="s">
        <v>1648</v>
      </c>
      <c r="E2259" s="186" t="s">
        <v>1649</v>
      </c>
      <c r="F2259" s="46">
        <v>46184</v>
      </c>
      <c r="G2259" s="46" t="str">
        <f t="shared" si="236"/>
        <v>黄俊杰2026-6-11</v>
      </c>
      <c r="H2259" s="63" t="s">
        <v>1663</v>
      </c>
      <c r="I2259" s="63" t="s">
        <v>1664</v>
      </c>
      <c r="J2259" s="64"/>
      <c r="K2259" s="64"/>
      <c r="L2259" s="65"/>
      <c r="M2259" s="65"/>
      <c r="N2259" s="65"/>
      <c r="O2259" s="66">
        <v>8</v>
      </c>
      <c r="P2259" s="131"/>
      <c r="Q2259" s="68"/>
      <c r="R2259" s="68"/>
      <c r="S2259" s="68"/>
      <c r="T2259" s="69">
        <f t="shared" si="241"/>
        <v>8</v>
      </c>
      <c r="U2259" s="68"/>
      <c r="V2259" s="70"/>
      <c r="W2259" s="70"/>
      <c r="X2259" s="71">
        <f t="shared" si="242"/>
        <v>8</v>
      </c>
      <c r="Y2259" s="72"/>
      <c r="Z2259" s="70"/>
      <c r="AA2259" s="68">
        <v>2</v>
      </c>
      <c r="AB2259" s="73"/>
      <c r="AC2259" s="70"/>
      <c r="AD2259" s="74"/>
      <c r="AE2259" s="68"/>
      <c r="AF2259" s="75"/>
    </row>
    <row r="2260" ht="28.5" customHeight="1" spans="1:32">
      <c r="A2260" s="61" t="s">
        <v>36</v>
      </c>
      <c r="B2260" s="61" t="s">
        <v>1531</v>
      </c>
      <c r="C2260" s="61" t="s">
        <v>1531</v>
      </c>
      <c r="D2260" s="61" t="s">
        <v>1648</v>
      </c>
      <c r="E2260" s="186" t="s">
        <v>1649</v>
      </c>
      <c r="F2260" s="46">
        <v>46185</v>
      </c>
      <c r="G2260" s="46" t="str">
        <f t="shared" si="236"/>
        <v>黄俊杰2026-6-12</v>
      </c>
      <c r="H2260" s="63" t="s">
        <v>227</v>
      </c>
      <c r="I2260" s="63" t="s">
        <v>1665</v>
      </c>
      <c r="J2260" s="64"/>
      <c r="K2260" s="64"/>
      <c r="L2260" s="65"/>
      <c r="M2260" s="65"/>
      <c r="N2260" s="65"/>
      <c r="O2260" s="66">
        <v>8</v>
      </c>
      <c r="P2260" s="131"/>
      <c r="Q2260" s="68"/>
      <c r="R2260" s="68"/>
      <c r="S2260" s="68"/>
      <c r="T2260" s="69">
        <f t="shared" si="241"/>
        <v>8</v>
      </c>
      <c r="U2260" s="68"/>
      <c r="V2260" s="70"/>
      <c r="W2260" s="70"/>
      <c r="X2260" s="71">
        <f t="shared" si="242"/>
        <v>8</v>
      </c>
      <c r="Y2260" s="72"/>
      <c r="Z2260" s="70"/>
      <c r="AA2260" s="68">
        <v>2</v>
      </c>
      <c r="AB2260" s="73"/>
      <c r="AC2260" s="70"/>
      <c r="AD2260" s="74"/>
      <c r="AE2260" s="68"/>
      <c r="AF2260" s="75"/>
    </row>
    <row r="2261" ht="28.5" customHeight="1" spans="1:32">
      <c r="A2261" s="61" t="s">
        <v>36</v>
      </c>
      <c r="B2261" s="61" t="s">
        <v>1531</v>
      </c>
      <c r="C2261" s="61" t="s">
        <v>1531</v>
      </c>
      <c r="D2261" s="61" t="s">
        <v>1648</v>
      </c>
      <c r="E2261" s="186" t="s">
        <v>1649</v>
      </c>
      <c r="F2261" s="46">
        <v>46186</v>
      </c>
      <c r="G2261" s="46" t="str">
        <f t="shared" si="236"/>
        <v>黄俊杰2026-6-13</v>
      </c>
      <c r="H2261" s="63" t="s">
        <v>1663</v>
      </c>
      <c r="I2261" s="63" t="s">
        <v>1666</v>
      </c>
      <c r="J2261" s="64"/>
      <c r="K2261" s="64"/>
      <c r="L2261" s="65"/>
      <c r="M2261" s="65"/>
      <c r="N2261" s="65"/>
      <c r="O2261" s="66">
        <v>8</v>
      </c>
      <c r="P2261" s="131"/>
      <c r="Q2261" s="68"/>
      <c r="R2261" s="68"/>
      <c r="S2261" s="68"/>
      <c r="T2261" s="69">
        <f t="shared" si="241"/>
        <v>8</v>
      </c>
      <c r="U2261" s="68"/>
      <c r="V2261" s="70"/>
      <c r="W2261" s="70"/>
      <c r="X2261" s="71">
        <f t="shared" si="242"/>
        <v>8</v>
      </c>
      <c r="Y2261" s="72"/>
      <c r="Z2261" s="70"/>
      <c r="AA2261" s="68">
        <v>2</v>
      </c>
      <c r="AB2261" s="73"/>
      <c r="AC2261" s="70"/>
      <c r="AD2261" s="74"/>
      <c r="AE2261" s="68"/>
      <c r="AF2261" s="80"/>
    </row>
    <row r="2262" ht="28.5" customHeight="1" spans="1:32">
      <c r="A2262" s="61" t="s">
        <v>36</v>
      </c>
      <c r="B2262" s="61" t="s">
        <v>1531</v>
      </c>
      <c r="C2262" s="61" t="s">
        <v>1531</v>
      </c>
      <c r="D2262" s="61" t="s">
        <v>1648</v>
      </c>
      <c r="E2262" s="186" t="s">
        <v>1649</v>
      </c>
      <c r="F2262" s="77">
        <v>46187</v>
      </c>
      <c r="G2262" s="46" t="str">
        <f t="shared" si="236"/>
        <v>黄俊杰2026-6-14</v>
      </c>
      <c r="H2262" s="63"/>
      <c r="I2262" s="63"/>
      <c r="J2262" s="64"/>
      <c r="K2262" s="64"/>
      <c r="L2262" s="65"/>
      <c r="M2262" s="65"/>
      <c r="N2262" s="65"/>
      <c r="O2262" s="66"/>
      <c r="P2262" s="131"/>
      <c r="Q2262" s="68"/>
      <c r="R2262" s="68"/>
      <c r="S2262" s="68"/>
      <c r="T2262" s="69">
        <f t="shared" si="241"/>
        <v>0</v>
      </c>
      <c r="U2262" s="68"/>
      <c r="V2262" s="70"/>
      <c r="W2262" s="70"/>
      <c r="X2262" s="71">
        <f t="shared" si="242"/>
        <v>0</v>
      </c>
      <c r="Y2262" s="72"/>
      <c r="Z2262" s="70"/>
      <c r="AA2262" s="68"/>
      <c r="AB2262" s="73"/>
      <c r="AC2262" s="70"/>
      <c r="AD2262" s="74"/>
      <c r="AE2262" s="68"/>
      <c r="AF2262" s="80"/>
    </row>
    <row r="2263" ht="28.5" customHeight="1" spans="1:32">
      <c r="A2263" s="61" t="s">
        <v>36</v>
      </c>
      <c r="B2263" s="61" t="s">
        <v>1531</v>
      </c>
      <c r="C2263" s="61" t="s">
        <v>1531</v>
      </c>
      <c r="D2263" s="61" t="s">
        <v>1648</v>
      </c>
      <c r="E2263" s="186" t="s">
        <v>1649</v>
      </c>
      <c r="F2263" s="46">
        <v>46188</v>
      </c>
      <c r="G2263" s="46" t="str">
        <f t="shared" si="236"/>
        <v>黄俊杰2026-6-15</v>
      </c>
      <c r="H2263" s="63" t="s">
        <v>1657</v>
      </c>
      <c r="I2263" s="63" t="s">
        <v>1667</v>
      </c>
      <c r="J2263" s="64"/>
      <c r="K2263" s="64" t="s">
        <v>1564</v>
      </c>
      <c r="L2263" s="65"/>
      <c r="M2263" s="65"/>
      <c r="N2263" s="65"/>
      <c r="O2263" s="66">
        <v>8</v>
      </c>
      <c r="P2263" s="131"/>
      <c r="Q2263" s="68"/>
      <c r="R2263" s="68"/>
      <c r="S2263" s="68"/>
      <c r="T2263" s="69">
        <f t="shared" si="241"/>
        <v>8</v>
      </c>
      <c r="U2263" s="68"/>
      <c r="V2263" s="70">
        <v>3</v>
      </c>
      <c r="W2263" s="70"/>
      <c r="X2263" s="71">
        <f t="shared" si="242"/>
        <v>11</v>
      </c>
      <c r="Y2263" s="72"/>
      <c r="Z2263" s="70"/>
      <c r="AA2263" s="68">
        <v>4</v>
      </c>
      <c r="AB2263" s="73"/>
      <c r="AC2263" s="70"/>
      <c r="AD2263" s="74"/>
      <c r="AE2263" s="68"/>
      <c r="AF2263" s="75"/>
    </row>
    <row r="2264" ht="28.5" customHeight="1" spans="1:32">
      <c r="A2264" s="61" t="s">
        <v>36</v>
      </c>
      <c r="B2264" s="61" t="s">
        <v>1531</v>
      </c>
      <c r="C2264" s="61" t="s">
        <v>1531</v>
      </c>
      <c r="D2264" s="61" t="s">
        <v>1648</v>
      </c>
      <c r="E2264" s="186" t="s">
        <v>1649</v>
      </c>
      <c r="F2264" s="46">
        <v>46189</v>
      </c>
      <c r="G2264" s="46" t="str">
        <f t="shared" si="236"/>
        <v>黄俊杰2026-6-16</v>
      </c>
      <c r="H2264" s="63" t="s">
        <v>1457</v>
      </c>
      <c r="I2264" s="63" t="s">
        <v>1668</v>
      </c>
      <c r="J2264" s="64"/>
      <c r="K2264" s="64"/>
      <c r="L2264" s="65"/>
      <c r="M2264" s="65"/>
      <c r="N2264" s="65"/>
      <c r="O2264" s="66">
        <v>8</v>
      </c>
      <c r="P2264" s="130"/>
      <c r="Q2264" s="68"/>
      <c r="R2264" s="68"/>
      <c r="S2264" s="68"/>
      <c r="T2264" s="69">
        <f t="shared" si="241"/>
        <v>8</v>
      </c>
      <c r="U2264" s="68"/>
      <c r="V2264" s="70"/>
      <c r="W2264" s="70"/>
      <c r="X2264" s="71">
        <f t="shared" si="242"/>
        <v>8</v>
      </c>
      <c r="Y2264" s="72"/>
      <c r="Z2264" s="70"/>
      <c r="AA2264" s="68">
        <v>10.5</v>
      </c>
      <c r="AB2264" s="73"/>
      <c r="AC2264" s="70"/>
      <c r="AD2264" s="74"/>
      <c r="AE2264" s="68"/>
      <c r="AF2264" s="80"/>
    </row>
    <row r="2265" ht="28.5" customHeight="1" spans="1:32">
      <c r="A2265" s="61" t="s">
        <v>36</v>
      </c>
      <c r="B2265" s="61" t="s">
        <v>1531</v>
      </c>
      <c r="C2265" s="61" t="s">
        <v>1531</v>
      </c>
      <c r="D2265" s="61" t="s">
        <v>1648</v>
      </c>
      <c r="E2265" s="186" t="s">
        <v>1649</v>
      </c>
      <c r="F2265" s="46">
        <v>46190</v>
      </c>
      <c r="G2265" s="46" t="str">
        <f t="shared" si="236"/>
        <v>黄俊杰2026-6-17</v>
      </c>
      <c r="H2265" s="63" t="s">
        <v>1669</v>
      </c>
      <c r="I2265" s="63" t="s">
        <v>1670</v>
      </c>
      <c r="J2265" s="64"/>
      <c r="K2265" s="64" t="s">
        <v>1564</v>
      </c>
      <c r="L2265" s="65"/>
      <c r="M2265" s="65"/>
      <c r="N2265" s="65"/>
      <c r="O2265" s="66">
        <v>8</v>
      </c>
      <c r="P2265" s="130"/>
      <c r="Q2265" s="68"/>
      <c r="R2265" s="68"/>
      <c r="S2265" s="68"/>
      <c r="T2265" s="69">
        <f t="shared" si="241"/>
        <v>8</v>
      </c>
      <c r="U2265" s="68"/>
      <c r="V2265" s="70">
        <v>3</v>
      </c>
      <c r="W2265" s="70"/>
      <c r="X2265" s="71">
        <f t="shared" si="242"/>
        <v>11</v>
      </c>
      <c r="Y2265" s="72"/>
      <c r="Z2265" s="70"/>
      <c r="AA2265" s="68">
        <v>4</v>
      </c>
      <c r="AB2265" s="73"/>
      <c r="AC2265" s="70"/>
      <c r="AD2265" s="74"/>
      <c r="AE2265" s="68"/>
      <c r="AF2265" s="75"/>
    </row>
    <row r="2266" ht="28.5" customHeight="1" spans="1:32">
      <c r="A2266" s="61" t="s">
        <v>36</v>
      </c>
      <c r="B2266" s="61" t="s">
        <v>1531</v>
      </c>
      <c r="C2266" s="61" t="s">
        <v>1531</v>
      </c>
      <c r="D2266" s="61" t="s">
        <v>1648</v>
      </c>
      <c r="E2266" s="186" t="s">
        <v>1649</v>
      </c>
      <c r="F2266" s="46">
        <v>46191</v>
      </c>
      <c r="G2266" s="46" t="str">
        <f t="shared" si="236"/>
        <v>黄俊杰2026-6-18</v>
      </c>
      <c r="H2266" s="63" t="s">
        <v>1671</v>
      </c>
      <c r="I2266" s="63" t="s">
        <v>1672</v>
      </c>
      <c r="J2266" s="64"/>
      <c r="K2266" s="64"/>
      <c r="L2266" s="65"/>
      <c r="M2266" s="65"/>
      <c r="N2266" s="65"/>
      <c r="O2266" s="66">
        <v>8</v>
      </c>
      <c r="P2266" s="130"/>
      <c r="Q2266" s="68"/>
      <c r="R2266" s="68"/>
      <c r="S2266" s="68"/>
      <c r="T2266" s="69">
        <f t="shared" si="241"/>
        <v>8</v>
      </c>
      <c r="U2266" s="68"/>
      <c r="V2266" s="70"/>
      <c r="W2266" s="70"/>
      <c r="X2266" s="71">
        <f t="shared" si="242"/>
        <v>8</v>
      </c>
      <c r="Y2266" s="72"/>
      <c r="Z2266" s="70"/>
      <c r="AA2266" s="68">
        <v>2</v>
      </c>
      <c r="AB2266" s="73"/>
      <c r="AC2266" s="70"/>
      <c r="AD2266" s="74"/>
      <c r="AE2266" s="68"/>
      <c r="AF2266" s="75"/>
    </row>
    <row r="2267" ht="28.5" customHeight="1" spans="1:32">
      <c r="A2267" s="61" t="s">
        <v>36</v>
      </c>
      <c r="B2267" s="61" t="s">
        <v>1531</v>
      </c>
      <c r="C2267" s="61" t="s">
        <v>1531</v>
      </c>
      <c r="D2267" s="61" t="s">
        <v>1648</v>
      </c>
      <c r="E2267" s="186" t="s">
        <v>1649</v>
      </c>
      <c r="F2267" s="82">
        <v>46192</v>
      </c>
      <c r="G2267" s="46" t="str">
        <f t="shared" si="236"/>
        <v>黄俊杰2026-6-19</v>
      </c>
      <c r="H2267" s="63"/>
      <c r="I2267" s="63"/>
      <c r="J2267" s="64"/>
      <c r="K2267" s="64"/>
      <c r="L2267" s="65"/>
      <c r="M2267" s="65"/>
      <c r="N2267" s="65"/>
      <c r="O2267" s="66"/>
      <c r="P2267" s="130"/>
      <c r="Q2267" s="68"/>
      <c r="R2267" s="68"/>
      <c r="S2267" s="68"/>
      <c r="T2267" s="69">
        <f t="shared" si="241"/>
        <v>0</v>
      </c>
      <c r="U2267" s="68"/>
      <c r="V2267" s="70"/>
      <c r="W2267" s="70"/>
      <c r="X2267" s="71">
        <f t="shared" si="242"/>
        <v>0</v>
      </c>
      <c r="Y2267" s="72"/>
      <c r="Z2267" s="70"/>
      <c r="AA2267" s="68"/>
      <c r="AB2267" s="73">
        <v>8</v>
      </c>
      <c r="AC2267" s="70"/>
      <c r="AD2267" s="74"/>
      <c r="AE2267" s="68"/>
      <c r="AF2267" s="75"/>
    </row>
    <row r="2268" ht="28.5" customHeight="1" spans="1:32">
      <c r="A2268" s="61" t="s">
        <v>36</v>
      </c>
      <c r="B2268" s="61" t="s">
        <v>1531</v>
      </c>
      <c r="C2268" s="61" t="s">
        <v>1531</v>
      </c>
      <c r="D2268" s="61" t="s">
        <v>1648</v>
      </c>
      <c r="E2268" s="186" t="s">
        <v>1649</v>
      </c>
      <c r="F2268" s="77">
        <v>46193</v>
      </c>
      <c r="G2268" s="46" t="str">
        <f t="shared" si="236"/>
        <v>黄俊杰2026-6-20</v>
      </c>
      <c r="H2268" s="63" t="s">
        <v>1673</v>
      </c>
      <c r="I2268" s="63"/>
      <c r="J2268" s="64"/>
      <c r="K2268" s="64" t="s">
        <v>73</v>
      </c>
      <c r="L2268" s="65"/>
      <c r="M2268" s="65"/>
      <c r="N2268" s="65"/>
      <c r="O2268" s="66"/>
      <c r="P2268" s="131"/>
      <c r="Q2268" s="68"/>
      <c r="R2268" s="68"/>
      <c r="S2268" s="68"/>
      <c r="T2268" s="69">
        <f t="shared" si="241"/>
        <v>0</v>
      </c>
      <c r="U2268" s="68"/>
      <c r="V2268" s="70">
        <v>6</v>
      </c>
      <c r="W2268" s="70"/>
      <c r="X2268" s="71">
        <f t="shared" si="242"/>
        <v>6</v>
      </c>
      <c r="Y2268" s="72"/>
      <c r="Z2268" s="70"/>
      <c r="AA2268" s="68"/>
      <c r="AB2268" s="73"/>
      <c r="AC2268" s="70"/>
      <c r="AD2268" s="74"/>
      <c r="AE2268" s="68"/>
      <c r="AF2268" s="75"/>
    </row>
    <row r="2269" ht="28.5" customHeight="1" spans="1:32">
      <c r="A2269" s="61" t="s">
        <v>36</v>
      </c>
      <c r="B2269" s="61" t="s">
        <v>1531</v>
      </c>
      <c r="C2269" s="61" t="s">
        <v>1531</v>
      </c>
      <c r="D2269" s="61" t="s">
        <v>1648</v>
      </c>
      <c r="E2269" s="186" t="s">
        <v>1649</v>
      </c>
      <c r="F2269" s="46">
        <v>46194</v>
      </c>
      <c r="G2269" s="46" t="str">
        <f t="shared" si="236"/>
        <v>黄俊杰2026-6-21</v>
      </c>
      <c r="H2269" s="63" t="s">
        <v>95</v>
      </c>
      <c r="I2269" s="63" t="s">
        <v>1674</v>
      </c>
      <c r="J2269" s="64"/>
      <c r="K2269" s="64"/>
      <c r="L2269" s="65"/>
      <c r="M2269" s="65"/>
      <c r="N2269" s="65"/>
      <c r="O2269" s="66">
        <v>8</v>
      </c>
      <c r="P2269" s="131"/>
      <c r="Q2269" s="68"/>
      <c r="R2269" s="68"/>
      <c r="S2269" s="68"/>
      <c r="T2269" s="69">
        <f t="shared" si="241"/>
        <v>8</v>
      </c>
      <c r="U2269" s="68"/>
      <c r="V2269" s="70"/>
      <c r="W2269" s="70"/>
      <c r="X2269" s="71">
        <f t="shared" si="242"/>
        <v>8</v>
      </c>
      <c r="Y2269" s="72"/>
      <c r="Z2269" s="70"/>
      <c r="AA2269" s="68">
        <v>2</v>
      </c>
      <c r="AB2269" s="73"/>
      <c r="AC2269" s="70"/>
      <c r="AD2269" s="74"/>
      <c r="AE2269" s="68"/>
      <c r="AF2269" s="75"/>
    </row>
    <row r="2270" ht="28.5" customHeight="1" spans="1:32">
      <c r="A2270" s="61" t="s">
        <v>36</v>
      </c>
      <c r="B2270" s="61" t="s">
        <v>1531</v>
      </c>
      <c r="C2270" s="61" t="s">
        <v>1531</v>
      </c>
      <c r="D2270" s="61" t="s">
        <v>1648</v>
      </c>
      <c r="E2270" s="186" t="s">
        <v>1649</v>
      </c>
      <c r="F2270" s="46">
        <v>46195</v>
      </c>
      <c r="G2270" s="46" t="str">
        <f t="shared" si="236"/>
        <v>黄俊杰2026-6-22</v>
      </c>
      <c r="H2270" s="63"/>
      <c r="I2270" s="63"/>
      <c r="J2270" s="64"/>
      <c r="K2270" s="64"/>
      <c r="L2270" s="65"/>
      <c r="M2270" s="65"/>
      <c r="N2270" s="65"/>
      <c r="O2270" s="66"/>
      <c r="P2270" s="131"/>
      <c r="Q2270" s="68"/>
      <c r="R2270" s="68"/>
      <c r="S2270" s="68"/>
      <c r="T2270" s="69">
        <f t="shared" si="241"/>
        <v>0</v>
      </c>
      <c r="U2270" s="68"/>
      <c r="V2270" s="70"/>
      <c r="W2270" s="70"/>
      <c r="X2270" s="71">
        <f t="shared" si="242"/>
        <v>0</v>
      </c>
      <c r="Y2270" s="72"/>
      <c r="Z2270" s="70"/>
      <c r="AA2270" s="68"/>
      <c r="AB2270" s="73"/>
      <c r="AC2270" s="70"/>
      <c r="AD2270" s="74"/>
      <c r="AE2270" s="68"/>
      <c r="AF2270" s="75"/>
    </row>
    <row r="2271" ht="28.5" customHeight="1" spans="1:32">
      <c r="A2271" s="61" t="s">
        <v>36</v>
      </c>
      <c r="B2271" s="61" t="s">
        <v>1531</v>
      </c>
      <c r="C2271" s="61" t="s">
        <v>1531</v>
      </c>
      <c r="D2271" s="61" t="s">
        <v>1648</v>
      </c>
      <c r="E2271" s="186" t="s">
        <v>1649</v>
      </c>
      <c r="F2271" s="46">
        <v>46196</v>
      </c>
      <c r="G2271" s="46" t="str">
        <f t="shared" si="236"/>
        <v>黄俊杰2026-6-23</v>
      </c>
      <c r="H2271" s="63"/>
      <c r="I2271" s="63"/>
      <c r="J2271" s="64"/>
      <c r="K2271" s="64"/>
      <c r="L2271" s="65"/>
      <c r="M2271" s="65"/>
      <c r="N2271" s="65"/>
      <c r="O2271" s="66"/>
      <c r="P2271" s="131"/>
      <c r="Q2271" s="68"/>
      <c r="R2271" s="68"/>
      <c r="S2271" s="68"/>
      <c r="T2271" s="69">
        <f t="shared" si="241"/>
        <v>0</v>
      </c>
      <c r="U2271" s="68"/>
      <c r="V2271" s="70"/>
      <c r="W2271" s="70"/>
      <c r="X2271" s="71">
        <f t="shared" si="242"/>
        <v>0</v>
      </c>
      <c r="Y2271" s="72"/>
      <c r="Z2271" s="70"/>
      <c r="AA2271" s="68"/>
      <c r="AB2271" s="73"/>
      <c r="AC2271" s="70"/>
      <c r="AD2271" s="74"/>
      <c r="AE2271" s="68"/>
      <c r="AF2271" s="75"/>
    </row>
    <row r="2272" ht="28.5" customHeight="1" spans="1:32">
      <c r="A2272" s="61" t="s">
        <v>36</v>
      </c>
      <c r="B2272" s="61" t="s">
        <v>1531</v>
      </c>
      <c r="C2272" s="61" t="s">
        <v>1531</v>
      </c>
      <c r="D2272" s="61" t="s">
        <v>1648</v>
      </c>
      <c r="E2272" s="186" t="s">
        <v>1649</v>
      </c>
      <c r="F2272" s="46">
        <v>46197</v>
      </c>
      <c r="G2272" s="46" t="str">
        <f t="shared" si="236"/>
        <v>黄俊杰2026-6-24</v>
      </c>
      <c r="H2272" s="63"/>
      <c r="I2272" s="63"/>
      <c r="J2272" s="64"/>
      <c r="K2272" s="64"/>
      <c r="L2272" s="65"/>
      <c r="M2272" s="65"/>
      <c r="N2272" s="65"/>
      <c r="O2272" s="66"/>
      <c r="P2272" s="131"/>
      <c r="Q2272" s="68"/>
      <c r="R2272" s="68"/>
      <c r="S2272" s="68"/>
      <c r="T2272" s="69">
        <f t="shared" si="241"/>
        <v>0</v>
      </c>
      <c r="U2272" s="68"/>
      <c r="V2272" s="70"/>
      <c r="W2272" s="70"/>
      <c r="X2272" s="71">
        <f t="shared" si="242"/>
        <v>0</v>
      </c>
      <c r="Y2272" s="72"/>
      <c r="Z2272" s="70"/>
      <c r="AA2272" s="68"/>
      <c r="AB2272" s="73"/>
      <c r="AC2272" s="70"/>
      <c r="AD2272" s="74"/>
      <c r="AE2272" s="68"/>
      <c r="AF2272" s="75"/>
    </row>
    <row r="2273" ht="28.5" customHeight="1" spans="1:32">
      <c r="A2273" s="61" t="s">
        <v>36</v>
      </c>
      <c r="B2273" s="61" t="s">
        <v>1531</v>
      </c>
      <c r="C2273" s="61" t="s">
        <v>1531</v>
      </c>
      <c r="D2273" s="61" t="s">
        <v>1648</v>
      </c>
      <c r="E2273" s="186" t="s">
        <v>1649</v>
      </c>
      <c r="F2273" s="46">
        <v>46198</v>
      </c>
      <c r="G2273" s="46" t="str">
        <f t="shared" si="236"/>
        <v>黄俊杰2026-6-25</v>
      </c>
      <c r="H2273" s="63"/>
      <c r="I2273" s="63"/>
      <c r="J2273" s="64"/>
      <c r="K2273" s="64"/>
      <c r="L2273" s="65"/>
      <c r="M2273" s="65"/>
      <c r="N2273" s="65"/>
      <c r="O2273" s="66"/>
      <c r="P2273" s="131"/>
      <c r="Q2273" s="68"/>
      <c r="R2273" s="68"/>
      <c r="S2273" s="68"/>
      <c r="T2273" s="69">
        <f t="shared" si="241"/>
        <v>0</v>
      </c>
      <c r="U2273" s="68"/>
      <c r="V2273" s="70"/>
      <c r="W2273" s="70"/>
      <c r="X2273" s="71">
        <f t="shared" si="242"/>
        <v>0</v>
      </c>
      <c r="Y2273" s="72"/>
      <c r="Z2273" s="70"/>
      <c r="AA2273" s="68"/>
      <c r="AB2273" s="73"/>
      <c r="AC2273" s="70"/>
      <c r="AD2273" s="74"/>
      <c r="AE2273" s="68"/>
      <c r="AF2273" s="75"/>
    </row>
    <row r="2274" ht="28.5" customHeight="1" spans="1:32">
      <c r="A2274" s="61" t="s">
        <v>36</v>
      </c>
      <c r="B2274" s="61" t="s">
        <v>1531</v>
      </c>
      <c r="C2274" s="61" t="s">
        <v>1531</v>
      </c>
      <c r="D2274" s="61" t="s">
        <v>1648</v>
      </c>
      <c r="E2274" s="186" t="s">
        <v>1649</v>
      </c>
      <c r="F2274" s="46">
        <v>46199</v>
      </c>
      <c r="G2274" s="46" t="str">
        <f t="shared" si="236"/>
        <v>黄俊杰2026-6-26</v>
      </c>
      <c r="H2274" s="63"/>
      <c r="I2274" s="63"/>
      <c r="J2274" s="64"/>
      <c r="K2274" s="64"/>
      <c r="L2274" s="65"/>
      <c r="M2274" s="65"/>
      <c r="N2274" s="65"/>
      <c r="O2274" s="66"/>
      <c r="P2274" s="131"/>
      <c r="Q2274" s="68"/>
      <c r="R2274" s="68"/>
      <c r="S2274" s="68"/>
      <c r="T2274" s="69">
        <f t="shared" si="241"/>
        <v>0</v>
      </c>
      <c r="U2274" s="68"/>
      <c r="V2274" s="70"/>
      <c r="W2274" s="70"/>
      <c r="X2274" s="71">
        <f t="shared" si="242"/>
        <v>0</v>
      </c>
      <c r="Y2274" s="72"/>
      <c r="Z2274" s="70"/>
      <c r="AA2274" s="68"/>
      <c r="AB2274" s="73"/>
      <c r="AC2274" s="70"/>
      <c r="AD2274" s="74"/>
      <c r="AE2274" s="68"/>
      <c r="AF2274" s="75"/>
    </row>
    <row r="2275" ht="28.5" customHeight="1" spans="1:32">
      <c r="A2275" s="61" t="s">
        <v>36</v>
      </c>
      <c r="B2275" s="61" t="s">
        <v>1531</v>
      </c>
      <c r="C2275" s="61" t="s">
        <v>1531</v>
      </c>
      <c r="D2275" s="61" t="s">
        <v>1648</v>
      </c>
      <c r="E2275" s="186" t="s">
        <v>1649</v>
      </c>
      <c r="F2275" s="46">
        <v>46200</v>
      </c>
      <c r="G2275" s="46" t="str">
        <f t="shared" si="236"/>
        <v>黄俊杰2026-6-27</v>
      </c>
      <c r="H2275" s="63"/>
      <c r="I2275" s="63"/>
      <c r="J2275" s="64"/>
      <c r="K2275" s="64"/>
      <c r="L2275" s="65"/>
      <c r="M2275" s="65"/>
      <c r="N2275" s="79"/>
      <c r="O2275" s="66"/>
      <c r="P2275" s="131"/>
      <c r="Q2275" s="68"/>
      <c r="R2275" s="68"/>
      <c r="S2275" s="68"/>
      <c r="T2275" s="69">
        <f t="shared" si="241"/>
        <v>0</v>
      </c>
      <c r="U2275" s="68"/>
      <c r="V2275" s="70"/>
      <c r="W2275" s="70"/>
      <c r="X2275" s="71">
        <f t="shared" si="242"/>
        <v>0</v>
      </c>
      <c r="Y2275" s="72"/>
      <c r="Z2275" s="70"/>
      <c r="AA2275" s="68"/>
      <c r="AB2275" s="73"/>
      <c r="AC2275" s="70"/>
      <c r="AD2275" s="74"/>
      <c r="AE2275" s="68"/>
      <c r="AF2275" s="75"/>
    </row>
    <row r="2276" ht="28.5" customHeight="1" spans="1:32">
      <c r="A2276" s="61" t="s">
        <v>36</v>
      </c>
      <c r="B2276" s="61" t="s">
        <v>1531</v>
      </c>
      <c r="C2276" s="61" t="s">
        <v>1531</v>
      </c>
      <c r="D2276" s="61" t="s">
        <v>1648</v>
      </c>
      <c r="E2276" s="186" t="s">
        <v>1649</v>
      </c>
      <c r="F2276" s="46">
        <v>46201</v>
      </c>
      <c r="G2276" s="46" t="str">
        <f t="shared" si="236"/>
        <v>黄俊杰2026-6-28</v>
      </c>
      <c r="H2276" s="63"/>
      <c r="I2276" s="63"/>
      <c r="J2276" s="64"/>
      <c r="K2276" s="64"/>
      <c r="L2276" s="65"/>
      <c r="M2276" s="65"/>
      <c r="N2276" s="65"/>
      <c r="O2276" s="66"/>
      <c r="P2276" s="131"/>
      <c r="Q2276" s="68"/>
      <c r="R2276" s="68"/>
      <c r="S2276" s="68"/>
      <c r="T2276" s="69">
        <f t="shared" si="241"/>
        <v>0</v>
      </c>
      <c r="U2276" s="68"/>
      <c r="V2276" s="70"/>
      <c r="W2276" s="70"/>
      <c r="X2276" s="71">
        <f t="shared" si="242"/>
        <v>0</v>
      </c>
      <c r="Y2276" s="72"/>
      <c r="Z2276" s="70"/>
      <c r="AA2276" s="68"/>
      <c r="AB2276" s="73"/>
      <c r="AC2276" s="70"/>
      <c r="AD2276" s="74"/>
      <c r="AE2276" s="68"/>
      <c r="AF2276" s="75"/>
    </row>
    <row r="2277" ht="28.5" customHeight="1" spans="1:32">
      <c r="A2277" s="61" t="s">
        <v>36</v>
      </c>
      <c r="B2277" s="61" t="s">
        <v>1531</v>
      </c>
      <c r="C2277" s="61" t="s">
        <v>1531</v>
      </c>
      <c r="D2277" s="61" t="s">
        <v>1648</v>
      </c>
      <c r="E2277" s="186" t="s">
        <v>1649</v>
      </c>
      <c r="F2277" s="46">
        <v>46202</v>
      </c>
      <c r="G2277" s="46" t="str">
        <f t="shared" ref="G2277:G2340" si="243">E2277&amp;TEXT(MID(F2277,1,5),"YYYY-m-d")</f>
        <v>黄俊杰2026-6-29</v>
      </c>
      <c r="H2277" s="63"/>
      <c r="I2277" s="63"/>
      <c r="J2277" s="64"/>
      <c r="K2277" s="64"/>
      <c r="L2277" s="65"/>
      <c r="M2277" s="65"/>
      <c r="N2277" s="79"/>
      <c r="O2277" s="66"/>
      <c r="P2277" s="131"/>
      <c r="Q2277" s="68"/>
      <c r="R2277" s="68"/>
      <c r="S2277" s="68"/>
      <c r="T2277" s="69">
        <f t="shared" si="241"/>
        <v>0</v>
      </c>
      <c r="U2277" s="68"/>
      <c r="V2277" s="70"/>
      <c r="W2277" s="70"/>
      <c r="X2277" s="71">
        <f t="shared" si="242"/>
        <v>0</v>
      </c>
      <c r="Y2277" s="72"/>
      <c r="Z2277" s="70"/>
      <c r="AA2277" s="68"/>
      <c r="AB2277" s="73"/>
      <c r="AC2277" s="70"/>
      <c r="AD2277" s="74"/>
      <c r="AE2277" s="68"/>
      <c r="AF2277" s="75"/>
    </row>
    <row r="2278" s="3" customFormat="1" ht="28.5" customHeight="1" spans="1:32">
      <c r="A2278" s="61" t="s">
        <v>36</v>
      </c>
      <c r="B2278" s="61" t="s">
        <v>1531</v>
      </c>
      <c r="C2278" s="61" t="s">
        <v>1531</v>
      </c>
      <c r="D2278" s="61" t="s">
        <v>1648</v>
      </c>
      <c r="E2278" s="186" t="s">
        <v>1649</v>
      </c>
      <c r="F2278" s="46">
        <v>46203</v>
      </c>
      <c r="G2278" s="46" t="str">
        <f t="shared" si="243"/>
        <v>黄俊杰2026-6-30</v>
      </c>
      <c r="H2278" s="63"/>
      <c r="I2278" s="63"/>
      <c r="J2278" s="64"/>
      <c r="K2278" s="64"/>
      <c r="L2278" s="65"/>
      <c r="M2278" s="65"/>
      <c r="N2278" s="65"/>
      <c r="O2278" s="66"/>
      <c r="P2278" s="131"/>
      <c r="Q2278" s="68"/>
      <c r="R2278" s="68"/>
      <c r="S2278" s="68"/>
      <c r="T2278" s="69">
        <f t="shared" si="241"/>
        <v>0</v>
      </c>
      <c r="U2278" s="68"/>
      <c r="V2278" s="70"/>
      <c r="W2278" s="70"/>
      <c r="X2278" s="71">
        <f t="shared" si="242"/>
        <v>0</v>
      </c>
      <c r="Y2278" s="72"/>
      <c r="Z2278" s="70"/>
      <c r="AA2278" s="68"/>
      <c r="AB2278" s="73"/>
      <c r="AC2278" s="70"/>
      <c r="AD2278" s="74"/>
      <c r="AE2278" s="68"/>
      <c r="AF2278" s="75"/>
    </row>
    <row r="2279" s="3" customFormat="1" ht="28.5" customHeight="1" spans="1:32">
      <c r="A2279" s="61" t="s">
        <v>36</v>
      </c>
      <c r="B2279" s="61" t="s">
        <v>1531</v>
      </c>
      <c r="C2279" s="61" t="s">
        <v>1531</v>
      </c>
      <c r="D2279" s="61" t="s">
        <v>1648</v>
      </c>
      <c r="E2279" s="186" t="s">
        <v>1649</v>
      </c>
      <c r="F2279" s="46">
        <v>46204</v>
      </c>
      <c r="G2279" s="46" t="str">
        <f t="shared" si="243"/>
        <v>黄俊杰2026-7-1</v>
      </c>
      <c r="H2279" s="63"/>
      <c r="I2279" s="63"/>
      <c r="J2279" s="64"/>
      <c r="K2279" s="64"/>
      <c r="L2279" s="65"/>
      <c r="M2279" s="65"/>
      <c r="N2279" s="65"/>
      <c r="O2279" s="66"/>
      <c r="P2279" s="131"/>
      <c r="Q2279" s="68"/>
      <c r="R2279" s="68"/>
      <c r="S2279" s="68"/>
      <c r="T2279" s="69">
        <f t="shared" si="241"/>
        <v>0</v>
      </c>
      <c r="U2279" s="68"/>
      <c r="V2279" s="70"/>
      <c r="W2279" s="70"/>
      <c r="X2279" s="71">
        <f t="shared" si="242"/>
        <v>0</v>
      </c>
      <c r="Y2279" s="72"/>
      <c r="Z2279" s="70"/>
      <c r="AA2279" s="68"/>
      <c r="AB2279" s="73"/>
      <c r="AC2279" s="70"/>
      <c r="AD2279" s="74"/>
      <c r="AE2279" s="68"/>
      <c r="AF2279" s="75"/>
    </row>
    <row r="2280" ht="28.5" customHeight="1" spans="1:32">
      <c r="A2280" s="84" t="s">
        <v>36</v>
      </c>
      <c r="B2280" s="84" t="s">
        <v>1531</v>
      </c>
      <c r="C2280" s="84" t="s">
        <v>1531</v>
      </c>
      <c r="D2280" s="84" t="s">
        <v>1648</v>
      </c>
      <c r="E2280" s="187" t="s">
        <v>1649</v>
      </c>
      <c r="F2280" s="86">
        <v>46235</v>
      </c>
      <c r="G2280" s="46" t="str">
        <f t="shared" si="243"/>
        <v>黄俊杰2026-8-1</v>
      </c>
      <c r="H2280" s="63"/>
      <c r="I2280" s="63"/>
      <c r="J2280" s="64"/>
      <c r="K2280" s="64"/>
      <c r="L2280" s="65"/>
      <c r="M2280" s="65"/>
      <c r="N2280" s="91"/>
      <c r="O2280" s="66"/>
      <c r="P2280" s="87"/>
      <c r="Q2280" s="87"/>
      <c r="R2280" s="87"/>
      <c r="S2280" s="87"/>
      <c r="T2280" s="69">
        <f t="shared" si="241"/>
        <v>0</v>
      </c>
      <c r="U2280" s="87"/>
      <c r="V2280" s="87"/>
      <c r="W2280" s="87"/>
      <c r="X2280" s="71">
        <f t="shared" si="242"/>
        <v>0</v>
      </c>
      <c r="Y2280" s="88"/>
      <c r="Z2280" s="87"/>
      <c r="AA2280" s="87"/>
      <c r="AB2280" s="87"/>
      <c r="AC2280" s="87"/>
      <c r="AD2280" s="89"/>
      <c r="AE2280" s="87"/>
      <c r="AF2280" s="90"/>
    </row>
    <row r="2281" ht="28.5" customHeight="1" spans="1:32">
      <c r="A2281" s="44" t="s">
        <v>36</v>
      </c>
      <c r="B2281" s="44" t="s">
        <v>1531</v>
      </c>
      <c r="C2281" s="44" t="s">
        <v>1531</v>
      </c>
      <c r="D2281" s="44" t="s">
        <v>1577</v>
      </c>
      <c r="E2281" s="44" t="s">
        <v>1675</v>
      </c>
      <c r="F2281" s="45">
        <v>46173</v>
      </c>
      <c r="G2281" s="46" t="str">
        <f t="shared" si="243"/>
        <v>张慧2026-5-31</v>
      </c>
      <c r="H2281" s="112"/>
      <c r="I2281" s="112"/>
      <c r="J2281" s="113"/>
      <c r="K2281" s="113"/>
      <c r="L2281" s="113"/>
      <c r="M2281" s="114"/>
      <c r="N2281" s="114"/>
      <c r="O2281" s="115">
        <f t="shared" ref="O2281:AE2281" si="244">SUM(O2282:O2313)</f>
        <v>136</v>
      </c>
      <c r="P2281" s="116">
        <f t="shared" si="244"/>
        <v>0</v>
      </c>
      <c r="Q2281" s="117">
        <f t="shared" si="244"/>
        <v>-3.5</v>
      </c>
      <c r="R2281" s="117">
        <f t="shared" si="244"/>
        <v>0</v>
      </c>
      <c r="S2281" s="53">
        <f t="shared" si="244"/>
        <v>0</v>
      </c>
      <c r="T2281" s="118">
        <f t="shared" si="244"/>
        <v>132.5</v>
      </c>
      <c r="U2281" s="55">
        <f t="shared" si="244"/>
        <v>0</v>
      </c>
      <c r="V2281" s="118">
        <f t="shared" si="244"/>
        <v>16.5</v>
      </c>
      <c r="W2281" s="118">
        <f t="shared" si="244"/>
        <v>0</v>
      </c>
      <c r="X2281" s="119">
        <f t="shared" si="244"/>
        <v>149</v>
      </c>
      <c r="Y2281" s="120">
        <f t="shared" si="244"/>
        <v>1</v>
      </c>
      <c r="Z2281" s="118">
        <f t="shared" si="244"/>
        <v>0</v>
      </c>
      <c r="AA2281" s="121">
        <f t="shared" si="244"/>
        <v>0</v>
      </c>
      <c r="AB2281" s="118">
        <f t="shared" si="244"/>
        <v>8</v>
      </c>
      <c r="AC2281" s="118">
        <f t="shared" si="244"/>
        <v>0</v>
      </c>
      <c r="AD2281" s="122">
        <f t="shared" si="244"/>
        <v>0</v>
      </c>
      <c r="AE2281" s="121">
        <f t="shared" si="244"/>
        <v>0</v>
      </c>
      <c r="AF2281" s="60"/>
    </row>
    <row r="2282" ht="28.5" customHeight="1" spans="1:32">
      <c r="A2282" s="61" t="s">
        <v>36</v>
      </c>
      <c r="B2282" s="61" t="s">
        <v>1531</v>
      </c>
      <c r="C2282" s="61" t="s">
        <v>1531</v>
      </c>
      <c r="D2282" s="61" t="s">
        <v>1577</v>
      </c>
      <c r="E2282" s="62" t="s">
        <v>1675</v>
      </c>
      <c r="F2282" s="46">
        <v>46174</v>
      </c>
      <c r="G2282" s="46" t="str">
        <f t="shared" si="243"/>
        <v>张慧2026-6-1</v>
      </c>
      <c r="H2282" s="63" t="s">
        <v>1663</v>
      </c>
      <c r="I2282" s="63"/>
      <c r="J2282" s="64"/>
      <c r="K2282" s="64"/>
      <c r="L2282" s="65"/>
      <c r="M2282" s="65"/>
      <c r="N2282" s="65"/>
      <c r="O2282" s="66">
        <v>8</v>
      </c>
      <c r="P2282" s="131"/>
      <c r="Q2282" s="68"/>
      <c r="R2282" s="68"/>
      <c r="S2282" s="68"/>
      <c r="T2282" s="69">
        <f t="shared" ref="T2282:T2313" si="245">SUM(O2282:S2282)</f>
        <v>8</v>
      </c>
      <c r="U2282" s="68"/>
      <c r="V2282" s="70"/>
      <c r="W2282" s="70"/>
      <c r="X2282" s="71">
        <f t="shared" ref="X2282:X2313" si="246">SUM(T2282:W2282)</f>
        <v>8</v>
      </c>
      <c r="Y2282" s="72"/>
      <c r="Z2282" s="70"/>
      <c r="AA2282" s="68"/>
      <c r="AB2282" s="73"/>
      <c r="AC2282" s="70"/>
      <c r="AD2282" s="74"/>
      <c r="AE2282" s="68"/>
      <c r="AF2282" s="75"/>
    </row>
    <row r="2283" ht="28.5" customHeight="1" spans="1:32">
      <c r="A2283" s="61" t="s">
        <v>36</v>
      </c>
      <c r="B2283" s="61" t="s">
        <v>1531</v>
      </c>
      <c r="C2283" s="61" t="s">
        <v>1531</v>
      </c>
      <c r="D2283" s="61" t="s">
        <v>1577</v>
      </c>
      <c r="E2283" s="62" t="s">
        <v>1675</v>
      </c>
      <c r="F2283" s="46">
        <v>46175</v>
      </c>
      <c r="G2283" s="46" t="str">
        <f t="shared" si="243"/>
        <v>张慧2026-6-2</v>
      </c>
      <c r="H2283" s="63" t="s">
        <v>1676</v>
      </c>
      <c r="I2283" s="63"/>
      <c r="J2283" s="64"/>
      <c r="K2283" s="64"/>
      <c r="L2283" s="65"/>
      <c r="M2283" s="65"/>
      <c r="N2283" s="65"/>
      <c r="O2283" s="66">
        <v>8</v>
      </c>
      <c r="P2283" s="131"/>
      <c r="Q2283" s="68"/>
      <c r="R2283" s="68"/>
      <c r="S2283" s="68"/>
      <c r="T2283" s="69">
        <f t="shared" si="245"/>
        <v>8</v>
      </c>
      <c r="U2283" s="68"/>
      <c r="V2283" s="70"/>
      <c r="W2283" s="70"/>
      <c r="X2283" s="71">
        <f t="shared" si="246"/>
        <v>8</v>
      </c>
      <c r="Y2283" s="72"/>
      <c r="Z2283" s="70"/>
      <c r="AA2283" s="68"/>
      <c r="AB2283" s="73"/>
      <c r="AC2283" s="70"/>
      <c r="AD2283" s="74"/>
      <c r="AE2283" s="68"/>
      <c r="AF2283" s="75"/>
    </row>
    <row r="2284" ht="28.5" customHeight="1" spans="1:32">
      <c r="A2284" s="61" t="s">
        <v>36</v>
      </c>
      <c r="B2284" s="61" t="s">
        <v>1531</v>
      </c>
      <c r="C2284" s="61" t="s">
        <v>1531</v>
      </c>
      <c r="D2284" s="61" t="s">
        <v>1577</v>
      </c>
      <c r="E2284" s="62" t="s">
        <v>1675</v>
      </c>
      <c r="F2284" s="46">
        <v>46176</v>
      </c>
      <c r="G2284" s="46" t="str">
        <f t="shared" si="243"/>
        <v>张慧2026-6-3</v>
      </c>
      <c r="H2284" s="63" t="s">
        <v>1677</v>
      </c>
      <c r="I2284" s="63"/>
      <c r="J2284" s="64"/>
      <c r="K2284" s="64"/>
      <c r="L2284" s="65"/>
      <c r="M2284" s="65"/>
      <c r="N2284" s="65"/>
      <c r="O2284" s="66">
        <v>8</v>
      </c>
      <c r="P2284" s="131"/>
      <c r="Q2284" s="68"/>
      <c r="R2284" s="68"/>
      <c r="S2284" s="68"/>
      <c r="T2284" s="69">
        <f t="shared" si="245"/>
        <v>8</v>
      </c>
      <c r="U2284" s="68"/>
      <c r="V2284" s="70"/>
      <c r="W2284" s="70"/>
      <c r="X2284" s="71">
        <f t="shared" si="246"/>
        <v>8</v>
      </c>
      <c r="Y2284" s="72"/>
      <c r="Z2284" s="70"/>
      <c r="AA2284" s="68"/>
      <c r="AB2284" s="73"/>
      <c r="AC2284" s="70"/>
      <c r="AD2284" s="74"/>
      <c r="AE2284" s="68"/>
      <c r="AF2284" s="75"/>
    </row>
    <row r="2285" ht="28.5" customHeight="1" spans="1:32">
      <c r="A2285" s="61" t="s">
        <v>36</v>
      </c>
      <c r="B2285" s="61" t="s">
        <v>1531</v>
      </c>
      <c r="C2285" s="61" t="s">
        <v>1531</v>
      </c>
      <c r="D2285" s="61" t="s">
        <v>1577</v>
      </c>
      <c r="E2285" s="62" t="s">
        <v>1675</v>
      </c>
      <c r="F2285" s="46">
        <v>46177</v>
      </c>
      <c r="G2285" s="46" t="str">
        <f t="shared" si="243"/>
        <v>张慧2026-6-4</v>
      </c>
      <c r="H2285" s="63" t="s">
        <v>169</v>
      </c>
      <c r="I2285" s="63"/>
      <c r="J2285" s="64"/>
      <c r="K2285" s="64"/>
      <c r="L2285" s="65"/>
      <c r="M2285" s="65"/>
      <c r="N2285" s="65"/>
      <c r="O2285" s="66">
        <v>8</v>
      </c>
      <c r="P2285" s="131"/>
      <c r="Q2285" s="68"/>
      <c r="R2285" s="68"/>
      <c r="S2285" s="68"/>
      <c r="T2285" s="69">
        <f t="shared" si="245"/>
        <v>8</v>
      </c>
      <c r="U2285" s="68"/>
      <c r="V2285" s="70"/>
      <c r="W2285" s="70"/>
      <c r="X2285" s="71">
        <f t="shared" si="246"/>
        <v>8</v>
      </c>
      <c r="Y2285" s="72"/>
      <c r="Z2285" s="70"/>
      <c r="AA2285" s="68"/>
      <c r="AB2285" s="73"/>
      <c r="AC2285" s="70"/>
      <c r="AD2285" s="74"/>
      <c r="AE2285" s="68"/>
      <c r="AF2285" s="75"/>
    </row>
    <row r="2286" ht="28.5" customHeight="1" spans="1:32">
      <c r="A2286" s="61" t="s">
        <v>36</v>
      </c>
      <c r="B2286" s="61" t="s">
        <v>1531</v>
      </c>
      <c r="C2286" s="61" t="s">
        <v>1531</v>
      </c>
      <c r="D2286" s="61" t="s">
        <v>1577</v>
      </c>
      <c r="E2286" s="62" t="s">
        <v>1675</v>
      </c>
      <c r="F2286" s="46">
        <v>46178</v>
      </c>
      <c r="G2286" s="46" t="str">
        <f t="shared" si="243"/>
        <v>张慧2026-6-5</v>
      </c>
      <c r="H2286" s="63" t="s">
        <v>1678</v>
      </c>
      <c r="I2286" s="63"/>
      <c r="J2286" s="64"/>
      <c r="K2286" s="64" t="s">
        <v>1564</v>
      </c>
      <c r="L2286" s="65"/>
      <c r="M2286" s="65"/>
      <c r="N2286" s="65"/>
      <c r="O2286" s="66">
        <v>8</v>
      </c>
      <c r="P2286" s="131"/>
      <c r="Q2286" s="68"/>
      <c r="R2286" s="68"/>
      <c r="S2286" s="68"/>
      <c r="T2286" s="69">
        <f t="shared" si="245"/>
        <v>8</v>
      </c>
      <c r="U2286" s="68"/>
      <c r="V2286" s="70">
        <v>1.5</v>
      </c>
      <c r="W2286" s="70"/>
      <c r="X2286" s="71">
        <f t="shared" si="246"/>
        <v>9.5</v>
      </c>
      <c r="Y2286" s="72">
        <v>1</v>
      </c>
      <c r="Z2286" s="70"/>
      <c r="AA2286" s="68"/>
      <c r="AB2286" s="73"/>
      <c r="AC2286" s="70"/>
      <c r="AD2286" s="74"/>
      <c r="AE2286" s="68"/>
      <c r="AF2286" s="75"/>
    </row>
    <row r="2287" ht="28.5" customHeight="1" spans="1:32">
      <c r="A2287" s="61" t="s">
        <v>36</v>
      </c>
      <c r="B2287" s="61" t="s">
        <v>1531</v>
      </c>
      <c r="C2287" s="61" t="s">
        <v>1531</v>
      </c>
      <c r="D2287" s="61" t="s">
        <v>1577</v>
      </c>
      <c r="E2287" s="62" t="s">
        <v>1675</v>
      </c>
      <c r="F2287" s="46">
        <v>46179</v>
      </c>
      <c r="G2287" s="46" t="str">
        <f t="shared" si="243"/>
        <v>张慧2026-6-6</v>
      </c>
      <c r="H2287" s="63" t="s">
        <v>1679</v>
      </c>
      <c r="I2287" s="63"/>
      <c r="J2287" s="64"/>
      <c r="K2287" s="64"/>
      <c r="L2287" s="65"/>
      <c r="M2287" s="65"/>
      <c r="N2287" s="65"/>
      <c r="O2287" s="66">
        <v>8</v>
      </c>
      <c r="P2287" s="131"/>
      <c r="Q2287" s="68"/>
      <c r="R2287" s="68"/>
      <c r="S2287" s="68"/>
      <c r="T2287" s="69">
        <f t="shared" si="245"/>
        <v>8</v>
      </c>
      <c r="U2287" s="68"/>
      <c r="V2287" s="70"/>
      <c r="W2287" s="70"/>
      <c r="X2287" s="71">
        <f t="shared" si="246"/>
        <v>8</v>
      </c>
      <c r="Y2287" s="72"/>
      <c r="Z2287" s="70"/>
      <c r="AA2287" s="68"/>
      <c r="AB2287" s="73"/>
      <c r="AC2287" s="70"/>
      <c r="AD2287" s="74"/>
      <c r="AE2287" s="68"/>
      <c r="AF2287" s="75"/>
    </row>
    <row r="2288" ht="28.5" customHeight="1" spans="1:32">
      <c r="A2288" s="61" t="s">
        <v>36</v>
      </c>
      <c r="B2288" s="61" t="s">
        <v>1531</v>
      </c>
      <c r="C2288" s="61" t="s">
        <v>1531</v>
      </c>
      <c r="D2288" s="61" t="s">
        <v>1577</v>
      </c>
      <c r="E2288" s="62" t="s">
        <v>1675</v>
      </c>
      <c r="F2288" s="77">
        <v>46180</v>
      </c>
      <c r="G2288" s="46" t="str">
        <f t="shared" si="243"/>
        <v>张慧2026-6-7</v>
      </c>
      <c r="H2288" s="63"/>
      <c r="I2288" s="63"/>
      <c r="J2288" s="64"/>
      <c r="K2288" s="64"/>
      <c r="L2288" s="65"/>
      <c r="M2288" s="65"/>
      <c r="N2288" s="65"/>
      <c r="O2288" s="66"/>
      <c r="P2288" s="131"/>
      <c r="Q2288" s="68"/>
      <c r="R2288" s="68"/>
      <c r="S2288" s="68"/>
      <c r="T2288" s="69">
        <f t="shared" si="245"/>
        <v>0</v>
      </c>
      <c r="U2288" s="68"/>
      <c r="V2288" s="70"/>
      <c r="W2288" s="70"/>
      <c r="X2288" s="71">
        <f t="shared" si="246"/>
        <v>0</v>
      </c>
      <c r="Y2288" s="72"/>
      <c r="Z2288" s="70"/>
      <c r="AA2288" s="68"/>
      <c r="AB2288" s="73"/>
      <c r="AC2288" s="70"/>
      <c r="AD2288" s="74"/>
      <c r="AE2288" s="68"/>
      <c r="AF2288" s="75"/>
    </row>
    <row r="2289" ht="28.5" customHeight="1" spans="1:32">
      <c r="A2289" s="61" t="s">
        <v>36</v>
      </c>
      <c r="B2289" s="61" t="s">
        <v>1531</v>
      </c>
      <c r="C2289" s="61" t="s">
        <v>1531</v>
      </c>
      <c r="D2289" s="61" t="s">
        <v>1577</v>
      </c>
      <c r="E2289" s="62" t="s">
        <v>1675</v>
      </c>
      <c r="F2289" s="46">
        <v>46181</v>
      </c>
      <c r="G2289" s="46" t="str">
        <f t="shared" si="243"/>
        <v>张慧2026-6-8</v>
      </c>
      <c r="H2289" s="63" t="s">
        <v>1680</v>
      </c>
      <c r="I2289" s="63"/>
      <c r="J2289" s="64"/>
      <c r="K2289" s="64" t="s">
        <v>1564</v>
      </c>
      <c r="L2289" s="65"/>
      <c r="M2289" s="65"/>
      <c r="N2289" s="65"/>
      <c r="O2289" s="66">
        <v>8</v>
      </c>
      <c r="P2289" s="131"/>
      <c r="Q2289" s="68"/>
      <c r="R2289" s="68"/>
      <c r="S2289" s="68"/>
      <c r="T2289" s="69">
        <f t="shared" si="245"/>
        <v>8</v>
      </c>
      <c r="U2289" s="68"/>
      <c r="V2289" s="70">
        <v>2.5</v>
      </c>
      <c r="W2289" s="70"/>
      <c r="X2289" s="71">
        <f t="shared" si="246"/>
        <v>10.5</v>
      </c>
      <c r="Y2289" s="72"/>
      <c r="Z2289" s="70"/>
      <c r="AA2289" s="68"/>
      <c r="AB2289" s="73"/>
      <c r="AC2289" s="70"/>
      <c r="AD2289" s="74"/>
      <c r="AE2289" s="68"/>
      <c r="AF2289" s="75"/>
    </row>
    <row r="2290" ht="28.5" customHeight="1" spans="1:32">
      <c r="A2290" s="61" t="s">
        <v>36</v>
      </c>
      <c r="B2290" s="61" t="s">
        <v>1531</v>
      </c>
      <c r="C2290" s="61" t="s">
        <v>1531</v>
      </c>
      <c r="D2290" s="61" t="s">
        <v>1577</v>
      </c>
      <c r="E2290" s="62" t="s">
        <v>1675</v>
      </c>
      <c r="F2290" s="78">
        <v>46182</v>
      </c>
      <c r="G2290" s="46" t="str">
        <f t="shared" si="243"/>
        <v>张慧2026-6-9</v>
      </c>
      <c r="H2290" s="63" t="s">
        <v>1681</v>
      </c>
      <c r="I2290" s="63"/>
      <c r="J2290" s="64"/>
      <c r="K2290" s="64" t="s">
        <v>1564</v>
      </c>
      <c r="L2290" s="65"/>
      <c r="M2290" s="65"/>
      <c r="N2290" s="65"/>
      <c r="O2290" s="66">
        <v>8</v>
      </c>
      <c r="P2290" s="131"/>
      <c r="Q2290" s="68"/>
      <c r="R2290" s="68"/>
      <c r="S2290" s="68"/>
      <c r="T2290" s="69">
        <f t="shared" si="245"/>
        <v>8</v>
      </c>
      <c r="U2290" s="68"/>
      <c r="V2290" s="70">
        <v>1</v>
      </c>
      <c r="W2290" s="70"/>
      <c r="X2290" s="71">
        <f t="shared" si="246"/>
        <v>9</v>
      </c>
      <c r="Y2290" s="72"/>
      <c r="Z2290" s="70"/>
      <c r="AA2290" s="68"/>
      <c r="AB2290" s="73"/>
      <c r="AC2290" s="70"/>
      <c r="AD2290" s="74"/>
      <c r="AE2290" s="68"/>
      <c r="AF2290" s="75"/>
    </row>
    <row r="2291" ht="28.5" customHeight="1" spans="1:32">
      <c r="A2291" s="61" t="s">
        <v>36</v>
      </c>
      <c r="B2291" s="61" t="s">
        <v>1531</v>
      </c>
      <c r="C2291" s="61" t="s">
        <v>1531</v>
      </c>
      <c r="D2291" s="61" t="s">
        <v>1577</v>
      </c>
      <c r="E2291" s="62" t="s">
        <v>1675</v>
      </c>
      <c r="F2291" s="46">
        <v>46183</v>
      </c>
      <c r="G2291" s="46" t="str">
        <f t="shared" si="243"/>
        <v>张慧2026-6-10</v>
      </c>
      <c r="H2291" s="63" t="s">
        <v>375</v>
      </c>
      <c r="I2291" s="63"/>
      <c r="J2291" s="64"/>
      <c r="K2291" s="64"/>
      <c r="L2291" s="65"/>
      <c r="M2291" s="65"/>
      <c r="N2291" s="65"/>
      <c r="O2291" s="66">
        <v>8</v>
      </c>
      <c r="P2291" s="131"/>
      <c r="Q2291" s="68"/>
      <c r="R2291" s="68"/>
      <c r="S2291" s="68"/>
      <c r="T2291" s="69">
        <f t="shared" si="245"/>
        <v>8</v>
      </c>
      <c r="U2291" s="68"/>
      <c r="V2291" s="70"/>
      <c r="W2291" s="70"/>
      <c r="X2291" s="71">
        <f t="shared" si="246"/>
        <v>8</v>
      </c>
      <c r="Y2291" s="72"/>
      <c r="Z2291" s="70"/>
      <c r="AA2291" s="68"/>
      <c r="AB2291" s="73"/>
      <c r="AC2291" s="70"/>
      <c r="AD2291" s="74"/>
      <c r="AE2291" s="68"/>
      <c r="AF2291" s="75"/>
    </row>
    <row r="2292" ht="28.5" customHeight="1" spans="1:32">
      <c r="A2292" s="61" t="s">
        <v>36</v>
      </c>
      <c r="B2292" s="61" t="s">
        <v>1531</v>
      </c>
      <c r="C2292" s="61" t="s">
        <v>1531</v>
      </c>
      <c r="D2292" s="61" t="s">
        <v>1577</v>
      </c>
      <c r="E2292" s="62" t="s">
        <v>1675</v>
      </c>
      <c r="F2292" s="46">
        <v>46184</v>
      </c>
      <c r="G2292" s="46" t="str">
        <f t="shared" si="243"/>
        <v>张慧2026-6-11</v>
      </c>
      <c r="H2292" s="63" t="s">
        <v>1682</v>
      </c>
      <c r="I2292" s="63"/>
      <c r="J2292" s="64"/>
      <c r="K2292" s="64" t="s">
        <v>1564</v>
      </c>
      <c r="L2292" s="65"/>
      <c r="M2292" s="65"/>
      <c r="N2292" s="65"/>
      <c r="O2292" s="66">
        <v>8</v>
      </c>
      <c r="P2292" s="131"/>
      <c r="Q2292" s="68"/>
      <c r="R2292" s="68"/>
      <c r="S2292" s="68"/>
      <c r="T2292" s="69">
        <f t="shared" si="245"/>
        <v>8</v>
      </c>
      <c r="U2292" s="68"/>
      <c r="V2292" s="70">
        <v>2.5</v>
      </c>
      <c r="W2292" s="70"/>
      <c r="X2292" s="71">
        <f t="shared" si="246"/>
        <v>10.5</v>
      </c>
      <c r="Y2292" s="72"/>
      <c r="Z2292" s="70"/>
      <c r="AA2292" s="68"/>
      <c r="AB2292" s="73"/>
      <c r="AC2292" s="70"/>
      <c r="AD2292" s="74"/>
      <c r="AE2292" s="68"/>
      <c r="AF2292" s="75"/>
    </row>
    <row r="2293" ht="28.5" customHeight="1" spans="1:32">
      <c r="A2293" s="61" t="s">
        <v>36</v>
      </c>
      <c r="B2293" s="61" t="s">
        <v>1531</v>
      </c>
      <c r="C2293" s="61" t="s">
        <v>1531</v>
      </c>
      <c r="D2293" s="61" t="s">
        <v>1577</v>
      </c>
      <c r="E2293" s="62" t="s">
        <v>1675</v>
      </c>
      <c r="F2293" s="46">
        <v>46185</v>
      </c>
      <c r="G2293" s="46" t="str">
        <f t="shared" si="243"/>
        <v>张慧2026-6-12</v>
      </c>
      <c r="H2293" s="63" t="s">
        <v>375</v>
      </c>
      <c r="I2293" s="63"/>
      <c r="J2293" s="64"/>
      <c r="K2293" s="64"/>
      <c r="L2293" s="65"/>
      <c r="M2293" s="65"/>
      <c r="N2293" s="65"/>
      <c r="O2293" s="66">
        <v>8</v>
      </c>
      <c r="P2293" s="131"/>
      <c r="Q2293" s="68"/>
      <c r="R2293" s="68"/>
      <c r="S2293" s="68"/>
      <c r="T2293" s="69">
        <f t="shared" si="245"/>
        <v>8</v>
      </c>
      <c r="U2293" s="68"/>
      <c r="V2293" s="70"/>
      <c r="W2293" s="70"/>
      <c r="X2293" s="71">
        <f t="shared" si="246"/>
        <v>8</v>
      </c>
      <c r="Y2293" s="72"/>
      <c r="Z2293" s="70"/>
      <c r="AA2293" s="68"/>
      <c r="AB2293" s="73"/>
      <c r="AC2293" s="70"/>
      <c r="AD2293" s="74"/>
      <c r="AE2293" s="68"/>
      <c r="AF2293" s="75"/>
    </row>
    <row r="2294" ht="28.5" customHeight="1" spans="1:32">
      <c r="A2294" s="61" t="s">
        <v>36</v>
      </c>
      <c r="B2294" s="61" t="s">
        <v>1531</v>
      </c>
      <c r="C2294" s="61" t="s">
        <v>1531</v>
      </c>
      <c r="D2294" s="61" t="s">
        <v>1577</v>
      </c>
      <c r="E2294" s="62" t="s">
        <v>1675</v>
      </c>
      <c r="F2294" s="46">
        <v>46186</v>
      </c>
      <c r="G2294" s="46" t="str">
        <f t="shared" si="243"/>
        <v>张慧2026-6-13</v>
      </c>
      <c r="H2294" s="63" t="s">
        <v>1683</v>
      </c>
      <c r="I2294" s="63"/>
      <c r="J2294" s="64"/>
      <c r="K2294" s="64"/>
      <c r="L2294" s="65" t="s">
        <v>64</v>
      </c>
      <c r="M2294" s="65"/>
      <c r="N2294" s="65"/>
      <c r="O2294" s="66">
        <v>8</v>
      </c>
      <c r="P2294" s="131"/>
      <c r="Q2294" s="68">
        <v>-3.5</v>
      </c>
      <c r="R2294" s="68"/>
      <c r="S2294" s="68"/>
      <c r="T2294" s="69">
        <f t="shared" si="245"/>
        <v>4.5</v>
      </c>
      <c r="U2294" s="68"/>
      <c r="V2294" s="70"/>
      <c r="W2294" s="70"/>
      <c r="X2294" s="71">
        <f t="shared" si="246"/>
        <v>4.5</v>
      </c>
      <c r="Y2294" s="72"/>
      <c r="Z2294" s="70"/>
      <c r="AA2294" s="68"/>
      <c r="AB2294" s="73"/>
      <c r="AC2294" s="70"/>
      <c r="AD2294" s="74"/>
      <c r="AE2294" s="68"/>
      <c r="AF2294" s="80"/>
    </row>
    <row r="2295" ht="28.5" customHeight="1" spans="1:32">
      <c r="A2295" s="61" t="s">
        <v>36</v>
      </c>
      <c r="B2295" s="61" t="s">
        <v>1531</v>
      </c>
      <c r="C2295" s="61" t="s">
        <v>1531</v>
      </c>
      <c r="D2295" s="61" t="s">
        <v>1577</v>
      </c>
      <c r="E2295" s="62" t="s">
        <v>1675</v>
      </c>
      <c r="F2295" s="77">
        <v>46187</v>
      </c>
      <c r="G2295" s="46" t="str">
        <f t="shared" si="243"/>
        <v>张慧2026-6-14</v>
      </c>
      <c r="H2295" s="63" t="s">
        <v>1684</v>
      </c>
      <c r="I2295" s="63"/>
      <c r="J2295" s="64"/>
      <c r="K2295" s="64" t="s">
        <v>73</v>
      </c>
      <c r="L2295" s="65"/>
      <c r="M2295" s="65"/>
      <c r="N2295" s="65"/>
      <c r="O2295" s="66"/>
      <c r="P2295" s="131"/>
      <c r="Q2295" s="68"/>
      <c r="R2295" s="68"/>
      <c r="S2295" s="68"/>
      <c r="T2295" s="69">
        <f t="shared" si="245"/>
        <v>0</v>
      </c>
      <c r="U2295" s="68"/>
      <c r="V2295" s="70">
        <f>2+2</f>
        <v>4</v>
      </c>
      <c r="W2295" s="70"/>
      <c r="X2295" s="71">
        <f t="shared" si="246"/>
        <v>4</v>
      </c>
      <c r="Y2295" s="72"/>
      <c r="Z2295" s="70"/>
      <c r="AA2295" s="68"/>
      <c r="AB2295" s="73"/>
      <c r="AC2295" s="70"/>
      <c r="AD2295" s="74"/>
      <c r="AE2295" s="68"/>
      <c r="AF2295" s="80"/>
    </row>
    <row r="2296" ht="28.5" customHeight="1" spans="1:32">
      <c r="A2296" s="61" t="s">
        <v>36</v>
      </c>
      <c r="B2296" s="61" t="s">
        <v>1531</v>
      </c>
      <c r="C2296" s="61" t="s">
        <v>1531</v>
      </c>
      <c r="D2296" s="61" t="s">
        <v>1577</v>
      </c>
      <c r="E2296" s="62" t="s">
        <v>1675</v>
      </c>
      <c r="F2296" s="46">
        <v>46188</v>
      </c>
      <c r="G2296" s="46" t="str">
        <f t="shared" si="243"/>
        <v>张慧2026-6-15</v>
      </c>
      <c r="H2296" s="63" t="s">
        <v>1685</v>
      </c>
      <c r="I2296" s="63"/>
      <c r="J2296" s="64"/>
      <c r="K2296" s="64"/>
      <c r="L2296" s="65"/>
      <c r="M2296" s="65"/>
      <c r="N2296" s="65"/>
      <c r="O2296" s="66">
        <v>8</v>
      </c>
      <c r="P2296" s="131"/>
      <c r="Q2296" s="68"/>
      <c r="R2296" s="68"/>
      <c r="S2296" s="68"/>
      <c r="T2296" s="69">
        <f t="shared" si="245"/>
        <v>8</v>
      </c>
      <c r="U2296" s="68"/>
      <c r="V2296" s="70"/>
      <c r="W2296" s="70"/>
      <c r="X2296" s="71">
        <f t="shared" si="246"/>
        <v>8</v>
      </c>
      <c r="Y2296" s="72"/>
      <c r="Z2296" s="70"/>
      <c r="AA2296" s="68"/>
      <c r="AB2296" s="73"/>
      <c r="AC2296" s="70"/>
      <c r="AD2296" s="74"/>
      <c r="AE2296" s="68"/>
      <c r="AF2296" s="75"/>
    </row>
    <row r="2297" ht="28.5" customHeight="1" spans="1:32">
      <c r="A2297" s="61" t="s">
        <v>36</v>
      </c>
      <c r="B2297" s="61" t="s">
        <v>1531</v>
      </c>
      <c r="C2297" s="61" t="s">
        <v>1531</v>
      </c>
      <c r="D2297" s="61" t="s">
        <v>1577</v>
      </c>
      <c r="E2297" s="62" t="s">
        <v>1675</v>
      </c>
      <c r="F2297" s="46">
        <v>46189</v>
      </c>
      <c r="G2297" s="46" t="str">
        <f t="shared" si="243"/>
        <v>张慧2026-6-16</v>
      </c>
      <c r="H2297" s="63" t="s">
        <v>974</v>
      </c>
      <c r="I2297" s="63"/>
      <c r="J2297" s="64"/>
      <c r="K2297" s="64"/>
      <c r="L2297" s="65"/>
      <c r="M2297" s="65"/>
      <c r="N2297" s="65"/>
      <c r="O2297" s="66">
        <v>8</v>
      </c>
      <c r="P2297" s="130"/>
      <c r="Q2297" s="68"/>
      <c r="R2297" s="68"/>
      <c r="S2297" s="68"/>
      <c r="T2297" s="69">
        <f t="shared" si="245"/>
        <v>8</v>
      </c>
      <c r="U2297" s="68"/>
      <c r="V2297" s="70"/>
      <c r="W2297" s="70"/>
      <c r="X2297" s="71">
        <f t="shared" si="246"/>
        <v>8</v>
      </c>
      <c r="Y2297" s="72"/>
      <c r="Z2297" s="70"/>
      <c r="AA2297" s="68"/>
      <c r="AB2297" s="73"/>
      <c r="AC2297" s="70"/>
      <c r="AD2297" s="74"/>
      <c r="AE2297" s="68"/>
      <c r="AF2297" s="80"/>
    </row>
    <row r="2298" ht="28.5" customHeight="1" spans="1:32">
      <c r="A2298" s="61" t="s">
        <v>36</v>
      </c>
      <c r="B2298" s="61" t="s">
        <v>1531</v>
      </c>
      <c r="C2298" s="61" t="s">
        <v>1531</v>
      </c>
      <c r="D2298" s="61" t="s">
        <v>1577</v>
      </c>
      <c r="E2298" s="62" t="s">
        <v>1675</v>
      </c>
      <c r="F2298" s="46">
        <v>46190</v>
      </c>
      <c r="G2298" s="46" t="str">
        <f t="shared" si="243"/>
        <v>张慧2026-6-17</v>
      </c>
      <c r="H2298" s="63" t="s">
        <v>1686</v>
      </c>
      <c r="I2298" s="63"/>
      <c r="J2298" s="64"/>
      <c r="K2298" s="64" t="s">
        <v>1564</v>
      </c>
      <c r="L2298" s="65"/>
      <c r="M2298" s="65"/>
      <c r="N2298" s="65"/>
      <c r="O2298" s="66">
        <v>8</v>
      </c>
      <c r="P2298" s="130"/>
      <c r="Q2298" s="68"/>
      <c r="R2298" s="68"/>
      <c r="S2298" s="68"/>
      <c r="T2298" s="69">
        <f t="shared" si="245"/>
        <v>8</v>
      </c>
      <c r="U2298" s="68"/>
      <c r="V2298" s="70">
        <v>2.5</v>
      </c>
      <c r="W2298" s="70"/>
      <c r="X2298" s="71">
        <f t="shared" si="246"/>
        <v>10.5</v>
      </c>
      <c r="Y2298" s="72"/>
      <c r="Z2298" s="70"/>
      <c r="AA2298" s="68"/>
      <c r="AB2298" s="73"/>
      <c r="AC2298" s="70"/>
      <c r="AD2298" s="74"/>
      <c r="AE2298" s="68"/>
      <c r="AF2298" s="75"/>
    </row>
    <row r="2299" ht="28.5" customHeight="1" spans="1:32">
      <c r="A2299" s="61" t="s">
        <v>36</v>
      </c>
      <c r="B2299" s="61" t="s">
        <v>1531</v>
      </c>
      <c r="C2299" s="61" t="s">
        <v>1531</v>
      </c>
      <c r="D2299" s="61" t="s">
        <v>1577</v>
      </c>
      <c r="E2299" s="62" t="s">
        <v>1675</v>
      </c>
      <c r="F2299" s="46">
        <v>46191</v>
      </c>
      <c r="G2299" s="46" t="str">
        <f t="shared" si="243"/>
        <v>张慧2026-6-18</v>
      </c>
      <c r="H2299" s="63" t="s">
        <v>183</v>
      </c>
      <c r="I2299" s="63"/>
      <c r="J2299" s="64"/>
      <c r="K2299" s="64"/>
      <c r="L2299" s="65"/>
      <c r="M2299" s="65"/>
      <c r="N2299" s="65"/>
      <c r="O2299" s="66">
        <v>8</v>
      </c>
      <c r="P2299" s="130"/>
      <c r="Q2299" s="68"/>
      <c r="R2299" s="68"/>
      <c r="S2299" s="68"/>
      <c r="T2299" s="69">
        <f t="shared" si="245"/>
        <v>8</v>
      </c>
      <c r="U2299" s="68"/>
      <c r="V2299" s="70"/>
      <c r="W2299" s="70"/>
      <c r="X2299" s="71">
        <f t="shared" si="246"/>
        <v>8</v>
      </c>
      <c r="Y2299" s="72"/>
      <c r="Z2299" s="70"/>
      <c r="AA2299" s="68"/>
      <c r="AB2299" s="73"/>
      <c r="AC2299" s="70"/>
      <c r="AD2299" s="74"/>
      <c r="AE2299" s="68"/>
      <c r="AF2299" s="75"/>
    </row>
    <row r="2300" ht="28.5" customHeight="1" spans="1:32">
      <c r="A2300" s="61" t="s">
        <v>36</v>
      </c>
      <c r="B2300" s="61" t="s">
        <v>1531</v>
      </c>
      <c r="C2300" s="61" t="s">
        <v>1531</v>
      </c>
      <c r="D2300" s="61" t="s">
        <v>1577</v>
      </c>
      <c r="E2300" s="62" t="s">
        <v>1675</v>
      </c>
      <c r="F2300" s="82">
        <v>46192</v>
      </c>
      <c r="G2300" s="46" t="str">
        <f t="shared" si="243"/>
        <v>张慧2026-6-19</v>
      </c>
      <c r="H2300" s="63"/>
      <c r="I2300" s="63"/>
      <c r="J2300" s="64"/>
      <c r="K2300" s="64"/>
      <c r="L2300" s="65"/>
      <c r="M2300" s="65"/>
      <c r="N2300" s="65"/>
      <c r="O2300" s="66"/>
      <c r="P2300" s="130"/>
      <c r="Q2300" s="68"/>
      <c r="R2300" s="68"/>
      <c r="S2300" s="68"/>
      <c r="T2300" s="69">
        <f t="shared" si="245"/>
        <v>0</v>
      </c>
      <c r="U2300" s="68"/>
      <c r="V2300" s="70"/>
      <c r="W2300" s="70"/>
      <c r="X2300" s="71">
        <f t="shared" si="246"/>
        <v>0</v>
      </c>
      <c r="Y2300" s="72"/>
      <c r="Z2300" s="70"/>
      <c r="AA2300" s="68"/>
      <c r="AB2300" s="73">
        <v>8</v>
      </c>
      <c r="AC2300" s="70"/>
      <c r="AD2300" s="74"/>
      <c r="AE2300" s="68"/>
      <c r="AF2300" s="75"/>
    </row>
    <row r="2301" ht="28.5" customHeight="1" spans="1:32">
      <c r="A2301" s="61" t="s">
        <v>36</v>
      </c>
      <c r="B2301" s="61" t="s">
        <v>1531</v>
      </c>
      <c r="C2301" s="61" t="s">
        <v>1531</v>
      </c>
      <c r="D2301" s="61" t="s">
        <v>1577</v>
      </c>
      <c r="E2301" s="62" t="s">
        <v>1675</v>
      </c>
      <c r="F2301" s="77">
        <v>46193</v>
      </c>
      <c r="G2301" s="46" t="str">
        <f t="shared" si="243"/>
        <v>张慧2026-6-20</v>
      </c>
      <c r="H2301" s="63"/>
      <c r="I2301" s="63"/>
      <c r="J2301" s="64"/>
      <c r="K2301" s="64"/>
      <c r="L2301" s="65"/>
      <c r="M2301" s="65"/>
      <c r="N2301" s="65"/>
      <c r="O2301" s="66"/>
      <c r="P2301" s="131"/>
      <c r="Q2301" s="68"/>
      <c r="R2301" s="68"/>
      <c r="S2301" s="68"/>
      <c r="T2301" s="69">
        <f t="shared" si="245"/>
        <v>0</v>
      </c>
      <c r="U2301" s="68"/>
      <c r="V2301" s="70"/>
      <c r="W2301" s="70"/>
      <c r="X2301" s="71">
        <f t="shared" si="246"/>
        <v>0</v>
      </c>
      <c r="Y2301" s="72"/>
      <c r="Z2301" s="70"/>
      <c r="AA2301" s="68"/>
      <c r="AB2301" s="73"/>
      <c r="AC2301" s="70"/>
      <c r="AD2301" s="74"/>
      <c r="AE2301" s="68"/>
      <c r="AF2301" s="75"/>
    </row>
    <row r="2302" ht="28.5" customHeight="1" spans="1:32">
      <c r="A2302" s="61" t="s">
        <v>36</v>
      </c>
      <c r="B2302" s="61" t="s">
        <v>1531</v>
      </c>
      <c r="C2302" s="61" t="s">
        <v>1531</v>
      </c>
      <c r="D2302" s="61" t="s">
        <v>1577</v>
      </c>
      <c r="E2302" s="62" t="s">
        <v>1675</v>
      </c>
      <c r="F2302" s="46">
        <v>46194</v>
      </c>
      <c r="G2302" s="46" t="str">
        <f t="shared" si="243"/>
        <v>张慧2026-6-21</v>
      </c>
      <c r="H2302" s="63" t="s">
        <v>1687</v>
      </c>
      <c r="I2302" s="63"/>
      <c r="J2302" s="64"/>
      <c r="K2302" s="64" t="s">
        <v>1564</v>
      </c>
      <c r="L2302" s="65"/>
      <c r="M2302" s="65"/>
      <c r="N2302" s="65"/>
      <c r="O2302" s="66">
        <v>8</v>
      </c>
      <c r="P2302" s="131"/>
      <c r="Q2302" s="68"/>
      <c r="R2302" s="68"/>
      <c r="S2302" s="68"/>
      <c r="T2302" s="69">
        <f t="shared" si="245"/>
        <v>8</v>
      </c>
      <c r="U2302" s="68"/>
      <c r="V2302" s="70">
        <v>2.5</v>
      </c>
      <c r="W2302" s="70"/>
      <c r="X2302" s="71">
        <f t="shared" si="246"/>
        <v>10.5</v>
      </c>
      <c r="Y2302" s="72"/>
      <c r="Z2302" s="70"/>
      <c r="AA2302" s="68"/>
      <c r="AB2302" s="73"/>
      <c r="AC2302" s="70"/>
      <c r="AD2302" s="74"/>
      <c r="AE2302" s="68"/>
      <c r="AF2302" s="75"/>
    </row>
    <row r="2303" ht="28.5" customHeight="1" spans="1:32">
      <c r="A2303" s="61" t="s">
        <v>36</v>
      </c>
      <c r="B2303" s="61" t="s">
        <v>1531</v>
      </c>
      <c r="C2303" s="61" t="s">
        <v>1531</v>
      </c>
      <c r="D2303" s="61" t="s">
        <v>1577</v>
      </c>
      <c r="E2303" s="62" t="s">
        <v>1675</v>
      </c>
      <c r="F2303" s="46">
        <v>46195</v>
      </c>
      <c r="G2303" s="46" t="str">
        <f t="shared" si="243"/>
        <v>张慧2026-6-22</v>
      </c>
      <c r="H2303" s="63"/>
      <c r="I2303" s="63"/>
      <c r="J2303" s="64"/>
      <c r="K2303" s="64"/>
      <c r="L2303" s="65"/>
      <c r="M2303" s="65"/>
      <c r="N2303" s="65"/>
      <c r="O2303" s="66"/>
      <c r="P2303" s="131"/>
      <c r="Q2303" s="68"/>
      <c r="R2303" s="68"/>
      <c r="S2303" s="68"/>
      <c r="T2303" s="69">
        <f t="shared" si="245"/>
        <v>0</v>
      </c>
      <c r="U2303" s="68"/>
      <c r="V2303" s="70"/>
      <c r="W2303" s="70"/>
      <c r="X2303" s="71">
        <f t="shared" si="246"/>
        <v>0</v>
      </c>
      <c r="Y2303" s="72"/>
      <c r="Z2303" s="70"/>
      <c r="AA2303" s="68"/>
      <c r="AB2303" s="73"/>
      <c r="AC2303" s="70"/>
      <c r="AD2303" s="74"/>
      <c r="AE2303" s="68"/>
      <c r="AF2303" s="75"/>
    </row>
    <row r="2304" ht="28.5" customHeight="1" spans="1:32">
      <c r="A2304" s="61" t="s">
        <v>36</v>
      </c>
      <c r="B2304" s="61" t="s">
        <v>1531</v>
      </c>
      <c r="C2304" s="61" t="s">
        <v>1531</v>
      </c>
      <c r="D2304" s="61" t="s">
        <v>1577</v>
      </c>
      <c r="E2304" s="62" t="s">
        <v>1675</v>
      </c>
      <c r="F2304" s="46">
        <v>46196</v>
      </c>
      <c r="G2304" s="46" t="str">
        <f t="shared" si="243"/>
        <v>张慧2026-6-23</v>
      </c>
      <c r="H2304" s="63"/>
      <c r="I2304" s="63"/>
      <c r="J2304" s="64"/>
      <c r="K2304" s="64"/>
      <c r="L2304" s="65"/>
      <c r="M2304" s="65"/>
      <c r="N2304" s="65"/>
      <c r="O2304" s="66"/>
      <c r="P2304" s="131"/>
      <c r="Q2304" s="68"/>
      <c r="R2304" s="68"/>
      <c r="S2304" s="68"/>
      <c r="T2304" s="69">
        <f t="shared" si="245"/>
        <v>0</v>
      </c>
      <c r="U2304" s="68"/>
      <c r="V2304" s="70"/>
      <c r="W2304" s="70"/>
      <c r="X2304" s="71">
        <f t="shared" si="246"/>
        <v>0</v>
      </c>
      <c r="Y2304" s="72"/>
      <c r="Z2304" s="70"/>
      <c r="AA2304" s="68"/>
      <c r="AB2304" s="73"/>
      <c r="AC2304" s="70"/>
      <c r="AD2304" s="74"/>
      <c r="AE2304" s="68"/>
      <c r="AF2304" s="75"/>
    </row>
    <row r="2305" ht="28.5" customHeight="1" spans="1:32">
      <c r="A2305" s="61" t="s">
        <v>36</v>
      </c>
      <c r="B2305" s="61" t="s">
        <v>1531</v>
      </c>
      <c r="C2305" s="61" t="s">
        <v>1531</v>
      </c>
      <c r="D2305" s="61" t="s">
        <v>1577</v>
      </c>
      <c r="E2305" s="62" t="s">
        <v>1675</v>
      </c>
      <c r="F2305" s="46">
        <v>46197</v>
      </c>
      <c r="G2305" s="46" t="str">
        <f t="shared" si="243"/>
        <v>张慧2026-6-24</v>
      </c>
      <c r="H2305" s="63"/>
      <c r="I2305" s="63"/>
      <c r="J2305" s="64"/>
      <c r="K2305" s="64"/>
      <c r="L2305" s="65"/>
      <c r="M2305" s="65"/>
      <c r="N2305" s="65"/>
      <c r="O2305" s="66"/>
      <c r="P2305" s="131"/>
      <c r="Q2305" s="68"/>
      <c r="R2305" s="68"/>
      <c r="S2305" s="68"/>
      <c r="T2305" s="69">
        <f t="shared" si="245"/>
        <v>0</v>
      </c>
      <c r="U2305" s="68"/>
      <c r="V2305" s="70"/>
      <c r="W2305" s="70"/>
      <c r="X2305" s="71">
        <f t="shared" si="246"/>
        <v>0</v>
      </c>
      <c r="Y2305" s="72"/>
      <c r="Z2305" s="70"/>
      <c r="AA2305" s="68"/>
      <c r="AB2305" s="73"/>
      <c r="AC2305" s="70"/>
      <c r="AD2305" s="74"/>
      <c r="AE2305" s="68"/>
      <c r="AF2305" s="75"/>
    </row>
    <row r="2306" ht="28.5" customHeight="1" spans="1:32">
      <c r="A2306" s="61" t="s">
        <v>36</v>
      </c>
      <c r="B2306" s="61" t="s">
        <v>1531</v>
      </c>
      <c r="C2306" s="61" t="s">
        <v>1531</v>
      </c>
      <c r="D2306" s="61" t="s">
        <v>1577</v>
      </c>
      <c r="E2306" s="62" t="s">
        <v>1675</v>
      </c>
      <c r="F2306" s="46">
        <v>46198</v>
      </c>
      <c r="G2306" s="46" t="str">
        <f t="shared" si="243"/>
        <v>张慧2026-6-25</v>
      </c>
      <c r="H2306" s="63"/>
      <c r="I2306" s="63"/>
      <c r="J2306" s="64"/>
      <c r="K2306" s="64"/>
      <c r="L2306" s="65"/>
      <c r="M2306" s="65"/>
      <c r="N2306" s="65"/>
      <c r="O2306" s="66"/>
      <c r="P2306" s="131"/>
      <c r="Q2306" s="68"/>
      <c r="R2306" s="68"/>
      <c r="S2306" s="68"/>
      <c r="T2306" s="69">
        <f t="shared" si="245"/>
        <v>0</v>
      </c>
      <c r="U2306" s="68"/>
      <c r="V2306" s="70"/>
      <c r="W2306" s="70"/>
      <c r="X2306" s="71">
        <f t="shared" si="246"/>
        <v>0</v>
      </c>
      <c r="Y2306" s="72"/>
      <c r="Z2306" s="70"/>
      <c r="AA2306" s="68"/>
      <c r="AB2306" s="73"/>
      <c r="AC2306" s="70"/>
      <c r="AD2306" s="74"/>
      <c r="AE2306" s="68"/>
      <c r="AF2306" s="75"/>
    </row>
    <row r="2307" ht="28.5" customHeight="1" spans="1:32">
      <c r="A2307" s="61" t="s">
        <v>36</v>
      </c>
      <c r="B2307" s="61" t="s">
        <v>1531</v>
      </c>
      <c r="C2307" s="61" t="s">
        <v>1531</v>
      </c>
      <c r="D2307" s="61" t="s">
        <v>1577</v>
      </c>
      <c r="E2307" s="62" t="s">
        <v>1675</v>
      </c>
      <c r="F2307" s="46">
        <v>46199</v>
      </c>
      <c r="G2307" s="46" t="str">
        <f t="shared" si="243"/>
        <v>张慧2026-6-26</v>
      </c>
      <c r="H2307" s="63"/>
      <c r="I2307" s="63"/>
      <c r="J2307" s="64"/>
      <c r="K2307" s="64"/>
      <c r="L2307" s="65"/>
      <c r="M2307" s="65"/>
      <c r="N2307" s="65"/>
      <c r="O2307" s="66"/>
      <c r="P2307" s="131"/>
      <c r="Q2307" s="68"/>
      <c r="R2307" s="68"/>
      <c r="S2307" s="68"/>
      <c r="T2307" s="69">
        <f t="shared" si="245"/>
        <v>0</v>
      </c>
      <c r="U2307" s="68"/>
      <c r="V2307" s="70"/>
      <c r="W2307" s="70"/>
      <c r="X2307" s="71">
        <f t="shared" si="246"/>
        <v>0</v>
      </c>
      <c r="Y2307" s="72"/>
      <c r="Z2307" s="70"/>
      <c r="AA2307" s="68"/>
      <c r="AB2307" s="73"/>
      <c r="AC2307" s="70"/>
      <c r="AD2307" s="74"/>
      <c r="AE2307" s="68"/>
      <c r="AF2307" s="75"/>
    </row>
    <row r="2308" ht="28.5" customHeight="1" spans="1:32">
      <c r="A2308" s="61" t="s">
        <v>36</v>
      </c>
      <c r="B2308" s="61" t="s">
        <v>1531</v>
      </c>
      <c r="C2308" s="61" t="s">
        <v>1531</v>
      </c>
      <c r="D2308" s="61" t="s">
        <v>1577</v>
      </c>
      <c r="E2308" s="62" t="s">
        <v>1675</v>
      </c>
      <c r="F2308" s="46">
        <v>46200</v>
      </c>
      <c r="G2308" s="46" t="str">
        <f t="shared" si="243"/>
        <v>张慧2026-6-27</v>
      </c>
      <c r="H2308" s="63"/>
      <c r="I2308" s="63"/>
      <c r="J2308" s="64"/>
      <c r="K2308" s="64"/>
      <c r="L2308" s="65"/>
      <c r="M2308" s="65"/>
      <c r="N2308" s="79"/>
      <c r="O2308" s="66"/>
      <c r="P2308" s="131"/>
      <c r="Q2308" s="68"/>
      <c r="R2308" s="68"/>
      <c r="S2308" s="68"/>
      <c r="T2308" s="69">
        <f t="shared" si="245"/>
        <v>0</v>
      </c>
      <c r="U2308" s="68"/>
      <c r="V2308" s="70"/>
      <c r="W2308" s="70"/>
      <c r="X2308" s="71">
        <f t="shared" si="246"/>
        <v>0</v>
      </c>
      <c r="Y2308" s="72"/>
      <c r="Z2308" s="70"/>
      <c r="AA2308" s="68"/>
      <c r="AB2308" s="73"/>
      <c r="AC2308" s="70"/>
      <c r="AD2308" s="74"/>
      <c r="AE2308" s="68"/>
      <c r="AF2308" s="75"/>
    </row>
    <row r="2309" ht="28.5" customHeight="1" spans="1:32">
      <c r="A2309" s="61" t="s">
        <v>36</v>
      </c>
      <c r="B2309" s="61" t="s">
        <v>1531</v>
      </c>
      <c r="C2309" s="61" t="s">
        <v>1531</v>
      </c>
      <c r="D2309" s="61" t="s">
        <v>1577</v>
      </c>
      <c r="E2309" s="62" t="s">
        <v>1675</v>
      </c>
      <c r="F2309" s="46">
        <v>46201</v>
      </c>
      <c r="G2309" s="46" t="str">
        <f t="shared" si="243"/>
        <v>张慧2026-6-28</v>
      </c>
      <c r="H2309" s="63"/>
      <c r="I2309" s="63"/>
      <c r="J2309" s="64"/>
      <c r="K2309" s="64"/>
      <c r="L2309" s="65"/>
      <c r="M2309" s="65"/>
      <c r="N2309" s="65"/>
      <c r="O2309" s="66"/>
      <c r="P2309" s="131"/>
      <c r="Q2309" s="68"/>
      <c r="R2309" s="68"/>
      <c r="S2309" s="68"/>
      <c r="T2309" s="69">
        <f t="shared" si="245"/>
        <v>0</v>
      </c>
      <c r="U2309" s="68"/>
      <c r="V2309" s="70"/>
      <c r="W2309" s="70"/>
      <c r="X2309" s="71">
        <f t="shared" si="246"/>
        <v>0</v>
      </c>
      <c r="Y2309" s="72"/>
      <c r="Z2309" s="70"/>
      <c r="AA2309" s="68"/>
      <c r="AB2309" s="73"/>
      <c r="AC2309" s="70"/>
      <c r="AD2309" s="74"/>
      <c r="AE2309" s="68"/>
      <c r="AF2309" s="75"/>
    </row>
    <row r="2310" ht="28.5" customHeight="1" spans="1:32">
      <c r="A2310" s="61" t="s">
        <v>36</v>
      </c>
      <c r="B2310" s="61" t="s">
        <v>1531</v>
      </c>
      <c r="C2310" s="61" t="s">
        <v>1531</v>
      </c>
      <c r="D2310" s="61" t="s">
        <v>1577</v>
      </c>
      <c r="E2310" s="62" t="s">
        <v>1675</v>
      </c>
      <c r="F2310" s="46">
        <v>46202</v>
      </c>
      <c r="G2310" s="46" t="str">
        <f t="shared" si="243"/>
        <v>张慧2026-6-29</v>
      </c>
      <c r="H2310" s="63"/>
      <c r="I2310" s="63"/>
      <c r="J2310" s="64"/>
      <c r="K2310" s="64"/>
      <c r="L2310" s="65"/>
      <c r="M2310" s="65"/>
      <c r="N2310" s="79"/>
      <c r="O2310" s="66"/>
      <c r="P2310" s="131"/>
      <c r="Q2310" s="68"/>
      <c r="R2310" s="68"/>
      <c r="S2310" s="68"/>
      <c r="T2310" s="69">
        <f t="shared" si="245"/>
        <v>0</v>
      </c>
      <c r="U2310" s="68"/>
      <c r="V2310" s="70"/>
      <c r="W2310" s="70"/>
      <c r="X2310" s="71">
        <f t="shared" si="246"/>
        <v>0</v>
      </c>
      <c r="Y2310" s="72"/>
      <c r="Z2310" s="70"/>
      <c r="AA2310" s="68"/>
      <c r="AB2310" s="73"/>
      <c r="AC2310" s="70"/>
      <c r="AD2310" s="74"/>
      <c r="AE2310" s="68"/>
      <c r="AF2310" s="75"/>
    </row>
    <row r="2311" s="3" customFormat="1" ht="28.5" customHeight="1" spans="1:32">
      <c r="A2311" s="61" t="s">
        <v>36</v>
      </c>
      <c r="B2311" s="61" t="s">
        <v>1531</v>
      </c>
      <c r="C2311" s="61" t="s">
        <v>1531</v>
      </c>
      <c r="D2311" s="61" t="s">
        <v>1577</v>
      </c>
      <c r="E2311" s="62" t="s">
        <v>1675</v>
      </c>
      <c r="F2311" s="46">
        <v>46203</v>
      </c>
      <c r="G2311" s="46" t="str">
        <f t="shared" si="243"/>
        <v>张慧2026-6-30</v>
      </c>
      <c r="H2311" s="63"/>
      <c r="I2311" s="63"/>
      <c r="J2311" s="64"/>
      <c r="K2311" s="64"/>
      <c r="L2311" s="65"/>
      <c r="M2311" s="65"/>
      <c r="N2311" s="65"/>
      <c r="O2311" s="66"/>
      <c r="P2311" s="131"/>
      <c r="Q2311" s="68"/>
      <c r="R2311" s="68"/>
      <c r="S2311" s="68"/>
      <c r="T2311" s="69">
        <f t="shared" si="245"/>
        <v>0</v>
      </c>
      <c r="U2311" s="68"/>
      <c r="V2311" s="70"/>
      <c r="W2311" s="70"/>
      <c r="X2311" s="71">
        <f t="shared" si="246"/>
        <v>0</v>
      </c>
      <c r="Y2311" s="72"/>
      <c r="Z2311" s="70"/>
      <c r="AA2311" s="68"/>
      <c r="AB2311" s="73"/>
      <c r="AC2311" s="70"/>
      <c r="AD2311" s="74"/>
      <c r="AE2311" s="68"/>
      <c r="AF2311" s="75"/>
    </row>
    <row r="2312" s="3" customFormat="1" ht="28.5" customHeight="1" spans="1:32">
      <c r="A2312" s="61" t="s">
        <v>36</v>
      </c>
      <c r="B2312" s="61" t="s">
        <v>1531</v>
      </c>
      <c r="C2312" s="61" t="s">
        <v>1531</v>
      </c>
      <c r="D2312" s="61" t="s">
        <v>1577</v>
      </c>
      <c r="E2312" s="62" t="s">
        <v>1675</v>
      </c>
      <c r="F2312" s="46">
        <v>46204</v>
      </c>
      <c r="G2312" s="46" t="str">
        <f t="shared" si="243"/>
        <v>张慧2026-7-1</v>
      </c>
      <c r="H2312" s="63"/>
      <c r="I2312" s="63"/>
      <c r="J2312" s="64"/>
      <c r="K2312" s="64"/>
      <c r="L2312" s="65"/>
      <c r="M2312" s="65"/>
      <c r="N2312" s="65"/>
      <c r="O2312" s="66"/>
      <c r="P2312" s="131"/>
      <c r="Q2312" s="68"/>
      <c r="R2312" s="68"/>
      <c r="S2312" s="68"/>
      <c r="T2312" s="69">
        <f t="shared" si="245"/>
        <v>0</v>
      </c>
      <c r="U2312" s="68"/>
      <c r="V2312" s="70"/>
      <c r="W2312" s="70"/>
      <c r="X2312" s="71">
        <f t="shared" si="246"/>
        <v>0</v>
      </c>
      <c r="Y2312" s="72"/>
      <c r="Z2312" s="70"/>
      <c r="AA2312" s="68"/>
      <c r="AB2312" s="73"/>
      <c r="AC2312" s="70"/>
      <c r="AD2312" s="74"/>
      <c r="AE2312" s="68"/>
      <c r="AF2312" s="75"/>
    </row>
    <row r="2313" ht="28.5" customHeight="1" spans="1:32">
      <c r="A2313" s="84" t="s">
        <v>36</v>
      </c>
      <c r="B2313" s="84" t="s">
        <v>1531</v>
      </c>
      <c r="C2313" s="84" t="s">
        <v>1531</v>
      </c>
      <c r="D2313" s="84" t="s">
        <v>1577</v>
      </c>
      <c r="E2313" s="85" t="s">
        <v>1675</v>
      </c>
      <c r="F2313" s="86">
        <v>46235</v>
      </c>
      <c r="G2313" s="46" t="str">
        <f t="shared" si="243"/>
        <v>张慧2026-8-1</v>
      </c>
      <c r="H2313" s="63"/>
      <c r="I2313" s="63"/>
      <c r="J2313" s="64"/>
      <c r="K2313" s="64"/>
      <c r="L2313" s="65"/>
      <c r="M2313" s="65"/>
      <c r="N2313" s="91"/>
      <c r="O2313" s="66"/>
      <c r="P2313" s="87"/>
      <c r="Q2313" s="87"/>
      <c r="R2313" s="87"/>
      <c r="S2313" s="87"/>
      <c r="T2313" s="69">
        <f t="shared" si="245"/>
        <v>0</v>
      </c>
      <c r="U2313" s="87"/>
      <c r="V2313" s="87"/>
      <c r="W2313" s="87"/>
      <c r="X2313" s="71">
        <f t="shared" si="246"/>
        <v>0</v>
      </c>
      <c r="Y2313" s="88"/>
      <c r="Z2313" s="87"/>
      <c r="AA2313" s="87"/>
      <c r="AB2313" s="87"/>
      <c r="AC2313" s="87"/>
      <c r="AD2313" s="89"/>
      <c r="AE2313" s="87"/>
      <c r="AF2313" s="90"/>
    </row>
    <row r="2314" ht="28.5" customHeight="1" spans="1:32">
      <c r="A2314" s="44" t="s">
        <v>36</v>
      </c>
      <c r="B2314" s="44" t="s">
        <v>1688</v>
      </c>
      <c r="C2314" s="44" t="s">
        <v>1688</v>
      </c>
      <c r="D2314" s="44" t="s">
        <v>1689</v>
      </c>
      <c r="E2314" s="44" t="s">
        <v>1690</v>
      </c>
      <c r="F2314" s="45">
        <v>46173</v>
      </c>
      <c r="G2314" s="46" t="str">
        <f t="shared" si="243"/>
        <v>张格莉2026-5-31</v>
      </c>
      <c r="H2314" s="112"/>
      <c r="I2314" s="112"/>
      <c r="J2314" s="113"/>
      <c r="K2314" s="113"/>
      <c r="L2314" s="113"/>
      <c r="M2314" s="114"/>
      <c r="N2314" s="114"/>
      <c r="O2314" s="115">
        <f t="shared" ref="O2314:AE2314" si="247">SUM(O2315:O2346)</f>
        <v>128</v>
      </c>
      <c r="P2314" s="116">
        <f t="shared" si="247"/>
        <v>0</v>
      </c>
      <c r="Q2314" s="117">
        <f t="shared" si="247"/>
        <v>0</v>
      </c>
      <c r="R2314" s="117">
        <f t="shared" si="247"/>
        <v>0</v>
      </c>
      <c r="S2314" s="53">
        <f t="shared" si="247"/>
        <v>0</v>
      </c>
      <c r="T2314" s="118">
        <f t="shared" si="247"/>
        <v>128</v>
      </c>
      <c r="U2314" s="55">
        <f t="shared" si="247"/>
        <v>0</v>
      </c>
      <c r="V2314" s="118">
        <f t="shared" si="247"/>
        <v>19.5</v>
      </c>
      <c r="W2314" s="118">
        <f t="shared" si="247"/>
        <v>0</v>
      </c>
      <c r="X2314" s="119">
        <f t="shared" si="247"/>
        <v>147.5</v>
      </c>
      <c r="Y2314" s="120">
        <f t="shared" si="247"/>
        <v>0</v>
      </c>
      <c r="Z2314" s="118">
        <f t="shared" si="247"/>
        <v>0</v>
      </c>
      <c r="AA2314" s="121">
        <f t="shared" si="247"/>
        <v>34</v>
      </c>
      <c r="AB2314" s="118">
        <f t="shared" si="247"/>
        <v>8</v>
      </c>
      <c r="AC2314" s="118">
        <f t="shared" si="247"/>
        <v>0</v>
      </c>
      <c r="AD2314" s="122">
        <f t="shared" si="247"/>
        <v>0</v>
      </c>
      <c r="AE2314" s="121">
        <f t="shared" si="247"/>
        <v>0</v>
      </c>
      <c r="AF2314" s="60"/>
    </row>
    <row r="2315" ht="28.5" customHeight="1" spans="1:32">
      <c r="A2315" s="61" t="s">
        <v>36</v>
      </c>
      <c r="B2315" s="61" t="s">
        <v>1688</v>
      </c>
      <c r="C2315" s="61" t="s">
        <v>1688</v>
      </c>
      <c r="D2315" s="61" t="s">
        <v>1689</v>
      </c>
      <c r="E2315" s="62" t="s">
        <v>1690</v>
      </c>
      <c r="F2315" s="46">
        <v>46174</v>
      </c>
      <c r="G2315" s="46" t="str">
        <f t="shared" si="243"/>
        <v>张格莉2026-6-1</v>
      </c>
      <c r="H2315" s="63" t="s">
        <v>1691</v>
      </c>
      <c r="I2315" s="63" t="s">
        <v>903</v>
      </c>
      <c r="J2315" s="64"/>
      <c r="K2315" s="64"/>
      <c r="L2315" s="65"/>
      <c r="M2315" s="65"/>
      <c r="N2315" s="65"/>
      <c r="O2315" s="66">
        <v>8</v>
      </c>
      <c r="P2315" s="123"/>
      <c r="Q2315" s="68"/>
      <c r="R2315" s="68"/>
      <c r="S2315" s="68"/>
      <c r="T2315" s="69">
        <f t="shared" ref="T2315:T2346" si="248">SUM(O2315:S2315)</f>
        <v>8</v>
      </c>
      <c r="U2315" s="68"/>
      <c r="V2315" s="70">
        <v>1</v>
      </c>
      <c r="W2315" s="70"/>
      <c r="X2315" s="71">
        <f t="shared" ref="X2315:X2346" si="249">SUM(T2315:W2315)</f>
        <v>9</v>
      </c>
      <c r="Y2315" s="72"/>
      <c r="Z2315" s="70"/>
      <c r="AA2315" s="68">
        <v>2</v>
      </c>
      <c r="AB2315" s="73"/>
      <c r="AC2315" s="70"/>
      <c r="AD2315" s="74"/>
      <c r="AE2315" s="68"/>
      <c r="AF2315" s="75"/>
    </row>
    <row r="2316" ht="28.5" customHeight="1" spans="1:32">
      <c r="A2316" s="61" t="s">
        <v>36</v>
      </c>
      <c r="B2316" s="61" t="s">
        <v>1688</v>
      </c>
      <c r="C2316" s="61" t="s">
        <v>1688</v>
      </c>
      <c r="D2316" s="61" t="s">
        <v>1689</v>
      </c>
      <c r="E2316" s="76" t="s">
        <v>1690</v>
      </c>
      <c r="F2316" s="46">
        <v>46175</v>
      </c>
      <c r="G2316" s="46" t="str">
        <f t="shared" si="243"/>
        <v>张格莉2026-6-2</v>
      </c>
      <c r="H2316" s="63" t="s">
        <v>1692</v>
      </c>
      <c r="I2316" s="63" t="s">
        <v>1693</v>
      </c>
      <c r="J2316" s="64"/>
      <c r="K2316" s="64"/>
      <c r="L2316" s="65"/>
      <c r="M2316" s="65"/>
      <c r="N2316" s="65"/>
      <c r="O2316" s="66">
        <v>8</v>
      </c>
      <c r="P2316" s="123"/>
      <c r="Q2316" s="68"/>
      <c r="R2316" s="68"/>
      <c r="S2316" s="68"/>
      <c r="T2316" s="69">
        <f t="shared" si="248"/>
        <v>8</v>
      </c>
      <c r="U2316" s="68"/>
      <c r="V2316" s="70">
        <v>1.5</v>
      </c>
      <c r="W2316" s="70"/>
      <c r="X2316" s="71">
        <f t="shared" si="249"/>
        <v>9.5</v>
      </c>
      <c r="Y2316" s="72"/>
      <c r="Z2316" s="70"/>
      <c r="AA2316" s="68">
        <v>2</v>
      </c>
      <c r="AB2316" s="73"/>
      <c r="AC2316" s="70"/>
      <c r="AD2316" s="74"/>
      <c r="AE2316" s="68"/>
      <c r="AF2316" s="75"/>
    </row>
    <row r="2317" ht="28.5" customHeight="1" spans="1:32">
      <c r="A2317" s="61" t="s">
        <v>36</v>
      </c>
      <c r="B2317" s="61" t="s">
        <v>1688</v>
      </c>
      <c r="C2317" s="61" t="s">
        <v>1688</v>
      </c>
      <c r="D2317" s="61" t="s">
        <v>1689</v>
      </c>
      <c r="E2317" s="62" t="s">
        <v>1690</v>
      </c>
      <c r="F2317" s="46">
        <v>46176</v>
      </c>
      <c r="G2317" s="46" t="str">
        <f t="shared" si="243"/>
        <v>张格莉2026-6-3</v>
      </c>
      <c r="H2317" s="63" t="s">
        <v>1694</v>
      </c>
      <c r="I2317" s="63" t="s">
        <v>1460</v>
      </c>
      <c r="J2317" s="64"/>
      <c r="K2317" s="64"/>
      <c r="L2317" s="65"/>
      <c r="M2317" s="65"/>
      <c r="N2317" s="65"/>
      <c r="O2317" s="66">
        <v>8</v>
      </c>
      <c r="P2317" s="123"/>
      <c r="Q2317" s="68"/>
      <c r="R2317" s="68"/>
      <c r="S2317" s="68"/>
      <c r="T2317" s="69">
        <f t="shared" si="248"/>
        <v>8</v>
      </c>
      <c r="U2317" s="68"/>
      <c r="V2317" s="70"/>
      <c r="W2317" s="70"/>
      <c r="X2317" s="71">
        <f t="shared" si="249"/>
        <v>8</v>
      </c>
      <c r="Y2317" s="72"/>
      <c r="Z2317" s="70"/>
      <c r="AA2317" s="68">
        <v>2</v>
      </c>
      <c r="AB2317" s="73"/>
      <c r="AC2317" s="70"/>
      <c r="AD2317" s="74"/>
      <c r="AE2317" s="68"/>
      <c r="AF2317" s="75"/>
    </row>
    <row r="2318" ht="28.5" customHeight="1" spans="1:32">
      <c r="A2318" s="61" t="s">
        <v>36</v>
      </c>
      <c r="B2318" s="61" t="s">
        <v>1688</v>
      </c>
      <c r="C2318" s="61" t="s">
        <v>1688</v>
      </c>
      <c r="D2318" s="61" t="s">
        <v>1689</v>
      </c>
      <c r="E2318" s="61" t="s">
        <v>1690</v>
      </c>
      <c r="F2318" s="46">
        <v>46177</v>
      </c>
      <c r="G2318" s="46" t="str">
        <f t="shared" si="243"/>
        <v>张格莉2026-6-4</v>
      </c>
      <c r="H2318" s="63" t="s">
        <v>1695</v>
      </c>
      <c r="I2318" s="63" t="s">
        <v>1696</v>
      </c>
      <c r="J2318" s="64"/>
      <c r="K2318" s="64"/>
      <c r="L2318" s="65"/>
      <c r="M2318" s="65"/>
      <c r="N2318" s="65"/>
      <c r="O2318" s="66">
        <v>8</v>
      </c>
      <c r="P2318" s="123"/>
      <c r="Q2318" s="68"/>
      <c r="R2318" s="68"/>
      <c r="S2318" s="68"/>
      <c r="T2318" s="69">
        <f t="shared" si="248"/>
        <v>8</v>
      </c>
      <c r="U2318" s="68"/>
      <c r="V2318" s="70">
        <v>1.5</v>
      </c>
      <c r="W2318" s="70"/>
      <c r="X2318" s="71">
        <f t="shared" si="249"/>
        <v>9.5</v>
      </c>
      <c r="Y2318" s="72"/>
      <c r="Z2318" s="70"/>
      <c r="AA2318" s="68">
        <v>2</v>
      </c>
      <c r="AB2318" s="73"/>
      <c r="AC2318" s="70"/>
      <c r="AD2318" s="74"/>
      <c r="AE2318" s="68"/>
      <c r="AF2318" s="75"/>
    </row>
    <row r="2319" ht="28.5" customHeight="1" spans="1:32">
      <c r="A2319" s="61" t="s">
        <v>36</v>
      </c>
      <c r="B2319" s="61" t="s">
        <v>1688</v>
      </c>
      <c r="C2319" s="61" t="s">
        <v>1688</v>
      </c>
      <c r="D2319" s="61" t="s">
        <v>1689</v>
      </c>
      <c r="E2319" s="62" t="s">
        <v>1690</v>
      </c>
      <c r="F2319" s="46">
        <v>46178</v>
      </c>
      <c r="G2319" s="46" t="str">
        <f t="shared" si="243"/>
        <v>张格莉2026-6-5</v>
      </c>
      <c r="H2319" s="63" t="s">
        <v>1406</v>
      </c>
      <c r="I2319" s="63" t="s">
        <v>913</v>
      </c>
      <c r="J2319" s="64"/>
      <c r="K2319" s="64"/>
      <c r="L2319" s="65"/>
      <c r="M2319" s="65"/>
      <c r="N2319" s="65"/>
      <c r="O2319" s="66">
        <v>8</v>
      </c>
      <c r="P2319" s="123"/>
      <c r="Q2319" s="68"/>
      <c r="R2319" s="68"/>
      <c r="S2319" s="68"/>
      <c r="T2319" s="69">
        <f t="shared" si="248"/>
        <v>8</v>
      </c>
      <c r="U2319" s="68"/>
      <c r="V2319" s="70"/>
      <c r="W2319" s="70"/>
      <c r="X2319" s="71">
        <f t="shared" si="249"/>
        <v>8</v>
      </c>
      <c r="Y2319" s="72"/>
      <c r="Z2319" s="70"/>
      <c r="AA2319" s="68">
        <v>2</v>
      </c>
      <c r="AB2319" s="73"/>
      <c r="AC2319" s="70"/>
      <c r="AD2319" s="74"/>
      <c r="AE2319" s="68"/>
      <c r="AF2319" s="75"/>
    </row>
    <row r="2320" ht="28.5" customHeight="1" spans="1:32">
      <c r="A2320" s="61" t="s">
        <v>36</v>
      </c>
      <c r="B2320" s="61" t="s">
        <v>1688</v>
      </c>
      <c r="C2320" s="61" t="s">
        <v>1688</v>
      </c>
      <c r="D2320" s="61" t="s">
        <v>1689</v>
      </c>
      <c r="E2320" s="76" t="s">
        <v>1690</v>
      </c>
      <c r="F2320" s="46">
        <v>46179</v>
      </c>
      <c r="G2320" s="46" t="str">
        <f t="shared" si="243"/>
        <v>张格莉2026-6-6</v>
      </c>
      <c r="H2320" s="63" t="s">
        <v>817</v>
      </c>
      <c r="I2320" s="63" t="s">
        <v>623</v>
      </c>
      <c r="J2320" s="64"/>
      <c r="K2320" s="64"/>
      <c r="L2320" s="65"/>
      <c r="M2320" s="65"/>
      <c r="N2320" s="65"/>
      <c r="O2320" s="66">
        <v>8</v>
      </c>
      <c r="P2320" s="123"/>
      <c r="Q2320" s="68"/>
      <c r="R2320" s="68"/>
      <c r="S2320" s="68"/>
      <c r="T2320" s="69">
        <f t="shared" si="248"/>
        <v>8</v>
      </c>
      <c r="U2320" s="68"/>
      <c r="V2320" s="70">
        <v>2</v>
      </c>
      <c r="W2320" s="70"/>
      <c r="X2320" s="71">
        <f t="shared" si="249"/>
        <v>10</v>
      </c>
      <c r="Y2320" s="72"/>
      <c r="Z2320" s="70"/>
      <c r="AA2320" s="68">
        <v>2</v>
      </c>
      <c r="AB2320" s="73"/>
      <c r="AC2320" s="70"/>
      <c r="AD2320" s="74"/>
      <c r="AE2320" s="68"/>
      <c r="AF2320" s="75"/>
    </row>
    <row r="2321" ht="28.5" customHeight="1" spans="1:32">
      <c r="A2321" s="61" t="s">
        <v>36</v>
      </c>
      <c r="B2321" s="61" t="s">
        <v>1688</v>
      </c>
      <c r="C2321" s="61" t="s">
        <v>1688</v>
      </c>
      <c r="D2321" s="61" t="s">
        <v>1689</v>
      </c>
      <c r="E2321" s="62" t="s">
        <v>1690</v>
      </c>
      <c r="F2321" s="77">
        <v>46180</v>
      </c>
      <c r="G2321" s="46" t="str">
        <f t="shared" si="243"/>
        <v>张格莉2026-6-7</v>
      </c>
      <c r="H2321" s="63"/>
      <c r="I2321" s="63"/>
      <c r="J2321" s="64"/>
      <c r="K2321" s="64"/>
      <c r="L2321" s="65"/>
      <c r="M2321" s="65"/>
      <c r="N2321" s="65"/>
      <c r="O2321" s="66"/>
      <c r="P2321" s="123"/>
      <c r="Q2321" s="68"/>
      <c r="R2321" s="68"/>
      <c r="S2321" s="68"/>
      <c r="T2321" s="69">
        <f t="shared" si="248"/>
        <v>0</v>
      </c>
      <c r="U2321" s="68"/>
      <c r="V2321" s="70"/>
      <c r="W2321" s="70"/>
      <c r="X2321" s="71">
        <f t="shared" si="249"/>
        <v>0</v>
      </c>
      <c r="Y2321" s="72"/>
      <c r="Z2321" s="70"/>
      <c r="AA2321" s="68"/>
      <c r="AB2321" s="73"/>
      <c r="AC2321" s="70"/>
      <c r="AD2321" s="74"/>
      <c r="AE2321" s="68"/>
      <c r="AF2321" s="75"/>
    </row>
    <row r="2322" ht="28.5" customHeight="1" spans="1:32">
      <c r="A2322" s="61" t="s">
        <v>36</v>
      </c>
      <c r="B2322" s="61" t="s">
        <v>1688</v>
      </c>
      <c r="C2322" s="61" t="s">
        <v>1688</v>
      </c>
      <c r="D2322" s="61" t="s">
        <v>1689</v>
      </c>
      <c r="E2322" s="76" t="s">
        <v>1690</v>
      </c>
      <c r="F2322" s="46">
        <v>46181</v>
      </c>
      <c r="G2322" s="46" t="str">
        <f t="shared" si="243"/>
        <v>张格莉2026-6-8</v>
      </c>
      <c r="H2322" s="63" t="s">
        <v>1281</v>
      </c>
      <c r="I2322" s="63" t="s">
        <v>1697</v>
      </c>
      <c r="J2322" s="64"/>
      <c r="K2322" s="64"/>
      <c r="L2322" s="65"/>
      <c r="M2322" s="65"/>
      <c r="N2322" s="65"/>
      <c r="O2322" s="66">
        <v>8</v>
      </c>
      <c r="P2322" s="123"/>
      <c r="Q2322" s="68"/>
      <c r="R2322" s="68"/>
      <c r="S2322" s="68"/>
      <c r="T2322" s="69">
        <f t="shared" si="248"/>
        <v>8</v>
      </c>
      <c r="U2322" s="68"/>
      <c r="V2322" s="70"/>
      <c r="W2322" s="70"/>
      <c r="X2322" s="71">
        <f t="shared" si="249"/>
        <v>8</v>
      </c>
      <c r="Y2322" s="72"/>
      <c r="Z2322" s="70"/>
      <c r="AA2322" s="68">
        <v>2</v>
      </c>
      <c r="AB2322" s="73"/>
      <c r="AC2322" s="70"/>
      <c r="AD2322" s="74"/>
      <c r="AE2322" s="68"/>
      <c r="AF2322" s="75"/>
    </row>
    <row r="2323" ht="28.5" customHeight="1" spans="1:32">
      <c r="A2323" s="61" t="s">
        <v>36</v>
      </c>
      <c r="B2323" s="61" t="s">
        <v>1688</v>
      </c>
      <c r="C2323" s="61" t="s">
        <v>1688</v>
      </c>
      <c r="D2323" s="61" t="s">
        <v>1689</v>
      </c>
      <c r="E2323" s="62" t="s">
        <v>1690</v>
      </c>
      <c r="F2323" s="78">
        <v>46182</v>
      </c>
      <c r="G2323" s="46" t="str">
        <f t="shared" si="243"/>
        <v>张格莉2026-6-9</v>
      </c>
      <c r="H2323" s="63" t="s">
        <v>1698</v>
      </c>
      <c r="I2323" s="63" t="s">
        <v>632</v>
      </c>
      <c r="J2323" s="64"/>
      <c r="K2323" s="64"/>
      <c r="L2323" s="65"/>
      <c r="M2323" s="65"/>
      <c r="N2323" s="65"/>
      <c r="O2323" s="66">
        <v>8</v>
      </c>
      <c r="P2323" s="123"/>
      <c r="Q2323" s="68"/>
      <c r="R2323" s="68"/>
      <c r="S2323" s="68"/>
      <c r="T2323" s="69">
        <f t="shared" si="248"/>
        <v>8</v>
      </c>
      <c r="U2323" s="68"/>
      <c r="V2323" s="70">
        <v>1</v>
      </c>
      <c r="W2323" s="70"/>
      <c r="X2323" s="71">
        <f t="shared" si="249"/>
        <v>9</v>
      </c>
      <c r="Y2323" s="72"/>
      <c r="Z2323" s="70"/>
      <c r="AA2323" s="68">
        <v>2</v>
      </c>
      <c r="AB2323" s="73"/>
      <c r="AC2323" s="70"/>
      <c r="AD2323" s="74"/>
      <c r="AE2323" s="68"/>
      <c r="AF2323" s="75"/>
    </row>
    <row r="2324" ht="28.5" customHeight="1" spans="1:32">
      <c r="A2324" s="61" t="s">
        <v>36</v>
      </c>
      <c r="B2324" s="61" t="s">
        <v>1688</v>
      </c>
      <c r="C2324" s="61" t="s">
        <v>1688</v>
      </c>
      <c r="D2324" s="61" t="s">
        <v>1689</v>
      </c>
      <c r="E2324" s="76" t="s">
        <v>1690</v>
      </c>
      <c r="F2324" s="46">
        <v>46183</v>
      </c>
      <c r="G2324" s="46" t="str">
        <f t="shared" si="243"/>
        <v>张格莉2026-6-10</v>
      </c>
      <c r="H2324" s="63" t="s">
        <v>1699</v>
      </c>
      <c r="I2324" s="63" t="s">
        <v>1095</v>
      </c>
      <c r="J2324" s="64"/>
      <c r="K2324" s="64"/>
      <c r="L2324" s="65"/>
      <c r="M2324" s="65"/>
      <c r="N2324" s="65"/>
      <c r="O2324" s="66">
        <v>8</v>
      </c>
      <c r="P2324" s="123"/>
      <c r="Q2324" s="68"/>
      <c r="R2324" s="68"/>
      <c r="S2324" s="68"/>
      <c r="T2324" s="69">
        <f t="shared" si="248"/>
        <v>8</v>
      </c>
      <c r="U2324" s="68"/>
      <c r="V2324" s="70"/>
      <c r="W2324" s="70"/>
      <c r="X2324" s="71">
        <f t="shared" si="249"/>
        <v>8</v>
      </c>
      <c r="Y2324" s="72"/>
      <c r="Z2324" s="70"/>
      <c r="AA2324" s="68">
        <v>2</v>
      </c>
      <c r="AB2324" s="73"/>
      <c r="AC2324" s="70"/>
      <c r="AD2324" s="74"/>
      <c r="AE2324" s="68"/>
      <c r="AF2324" s="75"/>
    </row>
    <row r="2325" ht="28.5" customHeight="1" spans="1:32">
      <c r="A2325" s="61" t="s">
        <v>36</v>
      </c>
      <c r="B2325" s="61" t="s">
        <v>1688</v>
      </c>
      <c r="C2325" s="61" t="s">
        <v>1688</v>
      </c>
      <c r="D2325" s="61" t="s">
        <v>1689</v>
      </c>
      <c r="E2325" s="76" t="s">
        <v>1690</v>
      </c>
      <c r="F2325" s="46">
        <v>46184</v>
      </c>
      <c r="G2325" s="46" t="str">
        <f t="shared" si="243"/>
        <v>张格莉2026-6-11</v>
      </c>
      <c r="H2325" s="63" t="s">
        <v>1700</v>
      </c>
      <c r="I2325" s="63" t="s">
        <v>1068</v>
      </c>
      <c r="J2325" s="64"/>
      <c r="K2325" s="64"/>
      <c r="L2325" s="65"/>
      <c r="M2325" s="65"/>
      <c r="N2325" s="65"/>
      <c r="O2325" s="66">
        <v>8</v>
      </c>
      <c r="P2325" s="123"/>
      <c r="Q2325" s="68"/>
      <c r="R2325" s="68"/>
      <c r="S2325" s="68"/>
      <c r="T2325" s="69">
        <f t="shared" si="248"/>
        <v>8</v>
      </c>
      <c r="U2325" s="68"/>
      <c r="V2325" s="70">
        <v>1.5</v>
      </c>
      <c r="W2325" s="70"/>
      <c r="X2325" s="71">
        <f t="shared" si="249"/>
        <v>9.5</v>
      </c>
      <c r="Y2325" s="72"/>
      <c r="Z2325" s="70"/>
      <c r="AA2325" s="68">
        <v>2</v>
      </c>
      <c r="AB2325" s="73"/>
      <c r="AC2325" s="70"/>
      <c r="AD2325" s="74"/>
      <c r="AE2325" s="68"/>
      <c r="AF2325" s="75"/>
    </row>
    <row r="2326" ht="28.5" customHeight="1" spans="1:32">
      <c r="A2326" s="61" t="s">
        <v>36</v>
      </c>
      <c r="B2326" s="61" t="s">
        <v>1688</v>
      </c>
      <c r="C2326" s="61" t="s">
        <v>1688</v>
      </c>
      <c r="D2326" s="61" t="s">
        <v>1689</v>
      </c>
      <c r="E2326" s="76" t="s">
        <v>1690</v>
      </c>
      <c r="F2326" s="46">
        <v>46185</v>
      </c>
      <c r="G2326" s="46" t="str">
        <f t="shared" si="243"/>
        <v>张格莉2026-6-12</v>
      </c>
      <c r="H2326" s="63" t="s">
        <v>1701</v>
      </c>
      <c r="I2326" s="63" t="s">
        <v>1291</v>
      </c>
      <c r="J2326" s="64"/>
      <c r="K2326" s="64"/>
      <c r="L2326" s="65"/>
      <c r="M2326" s="65"/>
      <c r="N2326" s="65"/>
      <c r="O2326" s="66">
        <v>8</v>
      </c>
      <c r="P2326" s="123"/>
      <c r="Q2326" s="68"/>
      <c r="R2326" s="68"/>
      <c r="S2326" s="68"/>
      <c r="T2326" s="69">
        <f t="shared" si="248"/>
        <v>8</v>
      </c>
      <c r="U2326" s="68"/>
      <c r="V2326" s="70">
        <v>1.5</v>
      </c>
      <c r="W2326" s="70"/>
      <c r="X2326" s="71">
        <f t="shared" si="249"/>
        <v>9.5</v>
      </c>
      <c r="Y2326" s="72"/>
      <c r="Z2326" s="70"/>
      <c r="AA2326" s="68">
        <v>2</v>
      </c>
      <c r="AB2326" s="73"/>
      <c r="AC2326" s="70"/>
      <c r="AD2326" s="74"/>
      <c r="AE2326" s="68"/>
      <c r="AF2326" s="75"/>
    </row>
    <row r="2327" ht="28.5" customHeight="1" spans="1:32">
      <c r="A2327" s="61" t="s">
        <v>36</v>
      </c>
      <c r="B2327" s="61" t="s">
        <v>1688</v>
      </c>
      <c r="C2327" s="61" t="s">
        <v>1688</v>
      </c>
      <c r="D2327" s="61" t="s">
        <v>1689</v>
      </c>
      <c r="E2327" s="76" t="s">
        <v>1690</v>
      </c>
      <c r="F2327" s="77">
        <v>46186</v>
      </c>
      <c r="G2327" s="46" t="str">
        <f t="shared" si="243"/>
        <v>张格莉2026-6-13</v>
      </c>
      <c r="H2327" s="63" t="s">
        <v>1702</v>
      </c>
      <c r="I2327" s="63" t="s">
        <v>1703</v>
      </c>
      <c r="J2327" s="64"/>
      <c r="K2327" s="64"/>
      <c r="L2327" s="65"/>
      <c r="M2327" s="65"/>
      <c r="N2327" s="65"/>
      <c r="O2327" s="66"/>
      <c r="P2327" s="123"/>
      <c r="Q2327" s="68"/>
      <c r="R2327" s="68"/>
      <c r="S2327" s="68"/>
      <c r="T2327" s="69">
        <f t="shared" si="248"/>
        <v>0</v>
      </c>
      <c r="U2327" s="68"/>
      <c r="V2327" s="70">
        <f>1.5+3.5</f>
        <v>5</v>
      </c>
      <c r="W2327" s="70"/>
      <c r="X2327" s="71">
        <f t="shared" si="249"/>
        <v>5</v>
      </c>
      <c r="Y2327" s="72"/>
      <c r="Z2327" s="70"/>
      <c r="AA2327" s="68">
        <v>2</v>
      </c>
      <c r="AB2327" s="73"/>
      <c r="AC2327" s="70"/>
      <c r="AD2327" s="74"/>
      <c r="AE2327" s="68"/>
      <c r="AF2327" s="80"/>
    </row>
    <row r="2328" ht="28.5" customHeight="1" spans="1:32">
      <c r="A2328" s="61" t="s">
        <v>36</v>
      </c>
      <c r="B2328" s="61" t="s">
        <v>1688</v>
      </c>
      <c r="C2328" s="61" t="s">
        <v>1688</v>
      </c>
      <c r="D2328" s="61" t="s">
        <v>1689</v>
      </c>
      <c r="E2328" s="62" t="s">
        <v>1690</v>
      </c>
      <c r="F2328" s="77">
        <v>46187</v>
      </c>
      <c r="G2328" s="46" t="str">
        <f t="shared" si="243"/>
        <v>张格莉2026-6-14</v>
      </c>
      <c r="H2328" s="63"/>
      <c r="I2328" s="63"/>
      <c r="J2328" s="64"/>
      <c r="K2328" s="64"/>
      <c r="L2328" s="65"/>
      <c r="M2328" s="65"/>
      <c r="N2328" s="65"/>
      <c r="O2328" s="66"/>
      <c r="P2328" s="123"/>
      <c r="Q2328" s="68"/>
      <c r="R2328" s="68"/>
      <c r="S2328" s="68"/>
      <c r="T2328" s="69">
        <f t="shared" si="248"/>
        <v>0</v>
      </c>
      <c r="U2328" s="68"/>
      <c r="V2328" s="70"/>
      <c r="W2328" s="70"/>
      <c r="X2328" s="71">
        <f t="shared" si="249"/>
        <v>0</v>
      </c>
      <c r="Y2328" s="72"/>
      <c r="Z2328" s="70"/>
      <c r="AA2328" s="68"/>
      <c r="AB2328" s="73"/>
      <c r="AC2328" s="70"/>
      <c r="AD2328" s="74"/>
      <c r="AE2328" s="68"/>
      <c r="AF2328" s="80"/>
    </row>
    <row r="2329" ht="28.5" customHeight="1" spans="1:32">
      <c r="A2329" s="61" t="s">
        <v>36</v>
      </c>
      <c r="B2329" s="61" t="s">
        <v>1688</v>
      </c>
      <c r="C2329" s="61" t="s">
        <v>1688</v>
      </c>
      <c r="D2329" s="61" t="s">
        <v>1689</v>
      </c>
      <c r="E2329" s="76" t="s">
        <v>1690</v>
      </c>
      <c r="F2329" s="46">
        <v>46188</v>
      </c>
      <c r="G2329" s="46" t="str">
        <f t="shared" si="243"/>
        <v>张格莉2026-6-15</v>
      </c>
      <c r="H2329" s="63" t="s">
        <v>1704</v>
      </c>
      <c r="I2329" s="63" t="s">
        <v>640</v>
      </c>
      <c r="J2329" s="64"/>
      <c r="K2329" s="64"/>
      <c r="L2329" s="65"/>
      <c r="M2329" s="65"/>
      <c r="N2329" s="65"/>
      <c r="O2329" s="66">
        <v>8</v>
      </c>
      <c r="P2329" s="123"/>
      <c r="Q2329" s="68"/>
      <c r="R2329" s="68"/>
      <c r="S2329" s="68"/>
      <c r="T2329" s="69">
        <f t="shared" si="248"/>
        <v>8</v>
      </c>
      <c r="U2329" s="68"/>
      <c r="V2329" s="70"/>
      <c r="W2329" s="70"/>
      <c r="X2329" s="71">
        <f t="shared" si="249"/>
        <v>8</v>
      </c>
      <c r="Y2329" s="72"/>
      <c r="Z2329" s="70"/>
      <c r="AA2329" s="68">
        <v>2</v>
      </c>
      <c r="AB2329" s="73"/>
      <c r="AC2329" s="70"/>
      <c r="AD2329" s="74"/>
      <c r="AE2329" s="68"/>
      <c r="AF2329" s="75"/>
    </row>
    <row r="2330" ht="28.5" customHeight="1" spans="1:32">
      <c r="A2330" s="61" t="s">
        <v>36</v>
      </c>
      <c r="B2330" s="61" t="s">
        <v>1688</v>
      </c>
      <c r="C2330" s="61" t="s">
        <v>1688</v>
      </c>
      <c r="D2330" s="61" t="s">
        <v>1689</v>
      </c>
      <c r="E2330" s="76" t="s">
        <v>1690</v>
      </c>
      <c r="F2330" s="46">
        <v>46189</v>
      </c>
      <c r="G2330" s="46" t="str">
        <f t="shared" si="243"/>
        <v>张格莉2026-6-16</v>
      </c>
      <c r="H2330" s="63" t="s">
        <v>1705</v>
      </c>
      <c r="I2330" s="63" t="s">
        <v>122</v>
      </c>
      <c r="J2330" s="64"/>
      <c r="K2330" s="64"/>
      <c r="L2330" s="65"/>
      <c r="M2330" s="65"/>
      <c r="N2330" s="65"/>
      <c r="O2330" s="66">
        <v>8</v>
      </c>
      <c r="P2330" s="98"/>
      <c r="Q2330" s="68"/>
      <c r="R2330" s="68"/>
      <c r="S2330" s="68"/>
      <c r="T2330" s="69">
        <f t="shared" si="248"/>
        <v>8</v>
      </c>
      <c r="U2330" s="68"/>
      <c r="V2330" s="70">
        <v>1.5</v>
      </c>
      <c r="W2330" s="70"/>
      <c r="X2330" s="71">
        <f t="shared" si="249"/>
        <v>9.5</v>
      </c>
      <c r="Y2330" s="72"/>
      <c r="Z2330" s="70"/>
      <c r="AA2330" s="68">
        <v>2</v>
      </c>
      <c r="AB2330" s="73"/>
      <c r="AC2330" s="70"/>
      <c r="AD2330" s="74"/>
      <c r="AE2330" s="68"/>
      <c r="AF2330" s="80"/>
    </row>
    <row r="2331" ht="28.5" customHeight="1" spans="1:32">
      <c r="A2331" s="61" t="s">
        <v>36</v>
      </c>
      <c r="B2331" s="61" t="s">
        <v>1688</v>
      </c>
      <c r="C2331" s="61" t="s">
        <v>1688</v>
      </c>
      <c r="D2331" s="61" t="s">
        <v>1689</v>
      </c>
      <c r="E2331" s="76" t="s">
        <v>1690</v>
      </c>
      <c r="F2331" s="46">
        <v>46190</v>
      </c>
      <c r="G2331" s="46" t="str">
        <f t="shared" si="243"/>
        <v>张格莉2026-6-17</v>
      </c>
      <c r="H2331" s="63" t="s">
        <v>1706</v>
      </c>
      <c r="I2331" s="63" t="s">
        <v>1284</v>
      </c>
      <c r="J2331" s="64"/>
      <c r="K2331" s="64"/>
      <c r="L2331" s="65"/>
      <c r="M2331" s="65"/>
      <c r="N2331" s="65"/>
      <c r="O2331" s="66">
        <v>8</v>
      </c>
      <c r="P2331" s="123"/>
      <c r="Q2331" s="68"/>
      <c r="R2331" s="68"/>
      <c r="S2331" s="68"/>
      <c r="T2331" s="69">
        <f t="shared" si="248"/>
        <v>8</v>
      </c>
      <c r="U2331" s="68"/>
      <c r="V2331" s="70">
        <v>1</v>
      </c>
      <c r="W2331" s="70"/>
      <c r="X2331" s="71">
        <f t="shared" si="249"/>
        <v>9</v>
      </c>
      <c r="Y2331" s="72"/>
      <c r="Z2331" s="70"/>
      <c r="AA2331" s="68">
        <v>2</v>
      </c>
      <c r="AB2331" s="73"/>
      <c r="AC2331" s="70"/>
      <c r="AD2331" s="74"/>
      <c r="AE2331" s="68"/>
      <c r="AF2331" s="75"/>
    </row>
    <row r="2332" ht="28.5" customHeight="1" spans="1:32">
      <c r="A2332" s="61" t="s">
        <v>36</v>
      </c>
      <c r="B2332" s="61" t="s">
        <v>1688</v>
      </c>
      <c r="C2332" s="61" t="s">
        <v>1688</v>
      </c>
      <c r="D2332" s="61" t="s">
        <v>1689</v>
      </c>
      <c r="E2332" s="76" t="s">
        <v>1690</v>
      </c>
      <c r="F2332" s="46">
        <v>46191</v>
      </c>
      <c r="G2332" s="46" t="str">
        <f t="shared" si="243"/>
        <v>张格莉2026-6-18</v>
      </c>
      <c r="H2332" s="63" t="s">
        <v>1707</v>
      </c>
      <c r="I2332" s="63" t="s">
        <v>1481</v>
      </c>
      <c r="J2332" s="64"/>
      <c r="K2332" s="64"/>
      <c r="L2332" s="65"/>
      <c r="M2332" s="65"/>
      <c r="N2332" s="65"/>
      <c r="O2332" s="66">
        <v>8</v>
      </c>
      <c r="P2332" s="123"/>
      <c r="Q2332" s="68"/>
      <c r="R2332" s="68"/>
      <c r="S2332" s="68"/>
      <c r="T2332" s="69">
        <f t="shared" si="248"/>
        <v>8</v>
      </c>
      <c r="U2332" s="68"/>
      <c r="V2332" s="70">
        <v>2</v>
      </c>
      <c r="W2332" s="70"/>
      <c r="X2332" s="71">
        <f t="shared" si="249"/>
        <v>10</v>
      </c>
      <c r="Y2332" s="72"/>
      <c r="Z2332" s="70"/>
      <c r="AA2332" s="68">
        <v>2</v>
      </c>
      <c r="AB2332" s="73"/>
      <c r="AC2332" s="70"/>
      <c r="AD2332" s="74"/>
      <c r="AE2332" s="68"/>
      <c r="AF2332" s="75"/>
    </row>
    <row r="2333" ht="28.5" customHeight="1" spans="1:32">
      <c r="A2333" s="61" t="s">
        <v>36</v>
      </c>
      <c r="B2333" s="61" t="s">
        <v>1688</v>
      </c>
      <c r="C2333" s="61" t="s">
        <v>1688</v>
      </c>
      <c r="D2333" s="61" t="s">
        <v>1689</v>
      </c>
      <c r="E2333" s="76" t="s">
        <v>1690</v>
      </c>
      <c r="F2333" s="82">
        <v>46192</v>
      </c>
      <c r="G2333" s="46" t="str">
        <f t="shared" si="243"/>
        <v>张格莉2026-6-19</v>
      </c>
      <c r="H2333" s="63"/>
      <c r="I2333" s="63"/>
      <c r="J2333" s="64"/>
      <c r="K2333" s="64"/>
      <c r="L2333" s="65"/>
      <c r="M2333" s="65"/>
      <c r="N2333" s="65"/>
      <c r="O2333" s="66"/>
      <c r="P2333" s="123"/>
      <c r="Q2333" s="68"/>
      <c r="R2333" s="68"/>
      <c r="S2333" s="68"/>
      <c r="T2333" s="69">
        <f t="shared" si="248"/>
        <v>0</v>
      </c>
      <c r="U2333" s="68"/>
      <c r="V2333" s="70"/>
      <c r="W2333" s="70"/>
      <c r="X2333" s="71">
        <f t="shared" si="249"/>
        <v>0</v>
      </c>
      <c r="Y2333" s="72"/>
      <c r="Z2333" s="70"/>
      <c r="AA2333" s="68"/>
      <c r="AB2333" s="73">
        <v>8</v>
      </c>
      <c r="AC2333" s="70"/>
      <c r="AD2333" s="74"/>
      <c r="AE2333" s="68"/>
      <c r="AF2333" s="75"/>
    </row>
    <row r="2334" ht="28.5" customHeight="1" spans="1:32">
      <c r="A2334" s="61" t="s">
        <v>36</v>
      </c>
      <c r="B2334" s="61" t="s">
        <v>1688</v>
      </c>
      <c r="C2334" s="61" t="s">
        <v>1688</v>
      </c>
      <c r="D2334" s="61" t="s">
        <v>1689</v>
      </c>
      <c r="E2334" s="76" t="s">
        <v>1690</v>
      </c>
      <c r="F2334" s="77">
        <v>46193</v>
      </c>
      <c r="G2334" s="46" t="str">
        <f t="shared" si="243"/>
        <v>张格莉2026-6-20</v>
      </c>
      <c r="H2334" s="63"/>
      <c r="I2334" s="63"/>
      <c r="J2334" s="64"/>
      <c r="K2334" s="64"/>
      <c r="L2334" s="65"/>
      <c r="M2334" s="65"/>
      <c r="N2334" s="65"/>
      <c r="O2334" s="66"/>
      <c r="P2334" s="123"/>
      <c r="Q2334" s="68"/>
      <c r="R2334" s="68"/>
      <c r="S2334" s="68"/>
      <c r="T2334" s="69">
        <f t="shared" si="248"/>
        <v>0</v>
      </c>
      <c r="U2334" s="68"/>
      <c r="V2334" s="70"/>
      <c r="W2334" s="70"/>
      <c r="X2334" s="71">
        <f t="shared" si="249"/>
        <v>0</v>
      </c>
      <c r="Y2334" s="72"/>
      <c r="Z2334" s="70"/>
      <c r="AA2334" s="68"/>
      <c r="AB2334" s="73"/>
      <c r="AC2334" s="70"/>
      <c r="AD2334" s="74"/>
      <c r="AE2334" s="68"/>
      <c r="AF2334" s="75"/>
    </row>
    <row r="2335" ht="28.5" customHeight="1" spans="1:32">
      <c r="A2335" s="61" t="s">
        <v>36</v>
      </c>
      <c r="B2335" s="61" t="s">
        <v>1688</v>
      </c>
      <c r="C2335" s="61" t="s">
        <v>1688</v>
      </c>
      <c r="D2335" s="61" t="s">
        <v>1689</v>
      </c>
      <c r="E2335" s="62" t="s">
        <v>1690</v>
      </c>
      <c r="F2335" s="46">
        <v>46194</v>
      </c>
      <c r="G2335" s="46" t="str">
        <f t="shared" si="243"/>
        <v>张格莉2026-6-21</v>
      </c>
      <c r="H2335" s="63" t="s">
        <v>1210</v>
      </c>
      <c r="I2335" s="63" t="s">
        <v>120</v>
      </c>
      <c r="J2335" s="64"/>
      <c r="K2335" s="64"/>
      <c r="L2335" s="65"/>
      <c r="M2335" s="65"/>
      <c r="N2335" s="65"/>
      <c r="O2335" s="66">
        <v>8</v>
      </c>
      <c r="P2335" s="123"/>
      <c r="Q2335" s="68"/>
      <c r="R2335" s="68"/>
      <c r="S2335" s="68"/>
      <c r="T2335" s="69">
        <f t="shared" si="248"/>
        <v>8</v>
      </c>
      <c r="U2335" s="68"/>
      <c r="V2335" s="70"/>
      <c r="W2335" s="70"/>
      <c r="X2335" s="71">
        <f t="shared" si="249"/>
        <v>8</v>
      </c>
      <c r="Y2335" s="72"/>
      <c r="Z2335" s="70"/>
      <c r="AA2335" s="68">
        <v>2</v>
      </c>
      <c r="AB2335" s="73"/>
      <c r="AC2335" s="70"/>
      <c r="AD2335" s="74"/>
      <c r="AE2335" s="68"/>
      <c r="AF2335" s="75"/>
    </row>
    <row r="2336" ht="28.5" customHeight="1" spans="1:32">
      <c r="A2336" s="61" t="s">
        <v>36</v>
      </c>
      <c r="B2336" s="61" t="s">
        <v>1688</v>
      </c>
      <c r="C2336" s="61" t="s">
        <v>1688</v>
      </c>
      <c r="D2336" s="61" t="s">
        <v>1689</v>
      </c>
      <c r="E2336" s="76" t="s">
        <v>1690</v>
      </c>
      <c r="F2336" s="46">
        <v>46195</v>
      </c>
      <c r="G2336" s="46" t="str">
        <f t="shared" si="243"/>
        <v>张格莉2026-6-22</v>
      </c>
      <c r="H2336" s="63"/>
      <c r="I2336" s="63"/>
      <c r="J2336" s="64"/>
      <c r="K2336" s="64"/>
      <c r="L2336" s="65"/>
      <c r="M2336" s="65"/>
      <c r="N2336" s="65"/>
      <c r="O2336" s="66"/>
      <c r="P2336" s="123"/>
      <c r="Q2336" s="68"/>
      <c r="R2336" s="68"/>
      <c r="S2336" s="68"/>
      <c r="T2336" s="69">
        <f t="shared" si="248"/>
        <v>0</v>
      </c>
      <c r="U2336" s="68"/>
      <c r="V2336" s="70"/>
      <c r="W2336" s="70"/>
      <c r="X2336" s="71">
        <f t="shared" si="249"/>
        <v>0</v>
      </c>
      <c r="Y2336" s="72"/>
      <c r="Z2336" s="70"/>
      <c r="AA2336" s="68"/>
      <c r="AB2336" s="73"/>
      <c r="AC2336" s="70"/>
      <c r="AD2336" s="74"/>
      <c r="AE2336" s="68"/>
      <c r="AF2336" s="75"/>
    </row>
    <row r="2337" ht="28.5" customHeight="1" spans="1:33">
      <c r="A2337" s="61" t="s">
        <v>36</v>
      </c>
      <c r="B2337" s="61" t="s">
        <v>1688</v>
      </c>
      <c r="C2337" s="61" t="s">
        <v>1688</v>
      </c>
      <c r="D2337" s="61" t="s">
        <v>1689</v>
      </c>
      <c r="E2337" s="76" t="s">
        <v>1690</v>
      </c>
      <c r="F2337" s="46">
        <v>46196</v>
      </c>
      <c r="G2337" s="46" t="str">
        <f t="shared" si="243"/>
        <v>张格莉2026-6-23</v>
      </c>
      <c r="H2337" s="63"/>
      <c r="I2337" s="63"/>
      <c r="J2337" s="64"/>
      <c r="K2337" s="64"/>
      <c r="L2337" s="65"/>
      <c r="M2337" s="65"/>
      <c r="N2337" s="65"/>
      <c r="O2337" s="66"/>
      <c r="P2337" s="123"/>
      <c r="Q2337" s="68"/>
      <c r="R2337" s="68"/>
      <c r="S2337" s="68"/>
      <c r="T2337" s="69">
        <f t="shared" si="248"/>
        <v>0</v>
      </c>
      <c r="U2337" s="68"/>
      <c r="V2337" s="70"/>
      <c r="W2337" s="70"/>
      <c r="X2337" s="71">
        <f t="shared" si="249"/>
        <v>0</v>
      </c>
      <c r="Y2337" s="72"/>
      <c r="Z2337" s="70"/>
      <c r="AA2337" s="68"/>
      <c r="AB2337" s="73"/>
      <c r="AC2337" s="70"/>
      <c r="AD2337" s="74"/>
      <c r="AE2337" s="68"/>
      <c r="AF2337" s="75"/>
    </row>
    <row r="2338" ht="28.5" customHeight="1" spans="1:33">
      <c r="A2338" s="61" t="s">
        <v>36</v>
      </c>
      <c r="B2338" s="61" t="s">
        <v>1688</v>
      </c>
      <c r="C2338" s="61" t="s">
        <v>1688</v>
      </c>
      <c r="D2338" s="61" t="s">
        <v>1689</v>
      </c>
      <c r="E2338" s="76" t="s">
        <v>1690</v>
      </c>
      <c r="F2338" s="46">
        <v>46197</v>
      </c>
      <c r="G2338" s="46" t="str">
        <f t="shared" si="243"/>
        <v>张格莉2026-6-24</v>
      </c>
      <c r="H2338" s="63"/>
      <c r="I2338" s="63"/>
      <c r="J2338" s="64"/>
      <c r="K2338" s="64"/>
      <c r="L2338" s="65"/>
      <c r="M2338" s="65"/>
      <c r="N2338" s="65"/>
      <c r="O2338" s="66"/>
      <c r="P2338" s="123"/>
      <c r="Q2338" s="68"/>
      <c r="R2338" s="68"/>
      <c r="S2338" s="68"/>
      <c r="T2338" s="69">
        <f t="shared" si="248"/>
        <v>0</v>
      </c>
      <c r="U2338" s="68"/>
      <c r="V2338" s="70"/>
      <c r="W2338" s="70"/>
      <c r="X2338" s="71">
        <f t="shared" si="249"/>
        <v>0</v>
      </c>
      <c r="Y2338" s="72"/>
      <c r="Z2338" s="70"/>
      <c r="AA2338" s="68"/>
      <c r="AB2338" s="73"/>
      <c r="AC2338" s="70"/>
      <c r="AD2338" s="74"/>
      <c r="AE2338" s="68"/>
      <c r="AF2338" s="75"/>
    </row>
    <row r="2339" ht="28.5" customHeight="1" spans="1:33">
      <c r="A2339" s="61" t="s">
        <v>36</v>
      </c>
      <c r="B2339" s="61" t="s">
        <v>1688</v>
      </c>
      <c r="C2339" s="61" t="s">
        <v>1688</v>
      </c>
      <c r="D2339" s="61" t="s">
        <v>1689</v>
      </c>
      <c r="E2339" s="76" t="s">
        <v>1690</v>
      </c>
      <c r="F2339" s="46">
        <v>46198</v>
      </c>
      <c r="G2339" s="46" t="str">
        <f t="shared" si="243"/>
        <v>张格莉2026-6-25</v>
      </c>
      <c r="H2339" s="63"/>
      <c r="I2339" s="63"/>
      <c r="J2339" s="64"/>
      <c r="K2339" s="64"/>
      <c r="L2339" s="65"/>
      <c r="M2339" s="65"/>
      <c r="N2339" s="65"/>
      <c r="O2339" s="66"/>
      <c r="P2339" s="123"/>
      <c r="Q2339" s="68"/>
      <c r="R2339" s="68"/>
      <c r="S2339" s="68"/>
      <c r="T2339" s="69">
        <f t="shared" si="248"/>
        <v>0</v>
      </c>
      <c r="U2339" s="68"/>
      <c r="V2339" s="70"/>
      <c r="W2339" s="70"/>
      <c r="X2339" s="71">
        <f t="shared" si="249"/>
        <v>0</v>
      </c>
      <c r="Y2339" s="72"/>
      <c r="Z2339" s="70"/>
      <c r="AA2339" s="68"/>
      <c r="AB2339" s="73"/>
      <c r="AC2339" s="70"/>
      <c r="AD2339" s="74"/>
      <c r="AE2339" s="68"/>
      <c r="AF2339" s="75"/>
    </row>
    <row r="2340" ht="28.5" customHeight="1" spans="1:33">
      <c r="A2340" s="61" t="s">
        <v>36</v>
      </c>
      <c r="B2340" s="61" t="s">
        <v>1688</v>
      </c>
      <c r="C2340" s="61" t="s">
        <v>1688</v>
      </c>
      <c r="D2340" s="61" t="s">
        <v>1689</v>
      </c>
      <c r="E2340" s="76" t="s">
        <v>1690</v>
      </c>
      <c r="F2340" s="46">
        <v>46199</v>
      </c>
      <c r="G2340" s="46" t="str">
        <f t="shared" si="243"/>
        <v>张格莉2026-6-26</v>
      </c>
      <c r="H2340" s="63"/>
      <c r="I2340" s="63"/>
      <c r="J2340" s="64"/>
      <c r="K2340" s="64"/>
      <c r="L2340" s="65"/>
      <c r="M2340" s="65"/>
      <c r="N2340" s="65"/>
      <c r="O2340" s="66"/>
      <c r="P2340" s="123"/>
      <c r="Q2340" s="68"/>
      <c r="R2340" s="68"/>
      <c r="S2340" s="68"/>
      <c r="T2340" s="69">
        <f t="shared" si="248"/>
        <v>0</v>
      </c>
      <c r="U2340" s="68"/>
      <c r="V2340" s="70"/>
      <c r="W2340" s="70"/>
      <c r="X2340" s="71">
        <f t="shared" si="249"/>
        <v>0</v>
      </c>
      <c r="Y2340" s="72"/>
      <c r="Z2340" s="70"/>
      <c r="AA2340" s="68"/>
      <c r="AB2340" s="73"/>
      <c r="AC2340" s="70"/>
      <c r="AD2340" s="74"/>
      <c r="AE2340" s="68"/>
      <c r="AF2340" s="75"/>
    </row>
    <row r="2341" ht="28.5" customHeight="1" spans="1:33">
      <c r="A2341" s="61" t="s">
        <v>36</v>
      </c>
      <c r="B2341" s="61" t="s">
        <v>1688</v>
      </c>
      <c r="C2341" s="61" t="s">
        <v>1688</v>
      </c>
      <c r="D2341" s="61" t="s">
        <v>1689</v>
      </c>
      <c r="E2341" s="76" t="s">
        <v>1690</v>
      </c>
      <c r="F2341" s="46">
        <v>46200</v>
      </c>
      <c r="G2341" s="46" t="str">
        <f t="shared" ref="G2341:G2404" si="250">E2341&amp;TEXT(MID(F2341,1,5),"YYYY-m-d")</f>
        <v>张格莉2026-6-27</v>
      </c>
      <c r="H2341" s="63"/>
      <c r="I2341" s="63"/>
      <c r="J2341" s="64"/>
      <c r="K2341" s="64"/>
      <c r="L2341" s="65"/>
      <c r="M2341" s="65"/>
      <c r="N2341" s="79"/>
      <c r="O2341" s="66"/>
      <c r="P2341" s="123"/>
      <c r="Q2341" s="68"/>
      <c r="R2341" s="68"/>
      <c r="S2341" s="68"/>
      <c r="T2341" s="69">
        <f t="shared" si="248"/>
        <v>0</v>
      </c>
      <c r="U2341" s="68"/>
      <c r="V2341" s="70"/>
      <c r="W2341" s="70"/>
      <c r="X2341" s="71">
        <f t="shared" si="249"/>
        <v>0</v>
      </c>
      <c r="Y2341" s="72"/>
      <c r="Z2341" s="70"/>
      <c r="AA2341" s="68"/>
      <c r="AB2341" s="73"/>
      <c r="AC2341" s="70"/>
      <c r="AD2341" s="74"/>
      <c r="AE2341" s="68"/>
      <c r="AF2341" s="75"/>
    </row>
    <row r="2342" ht="28.5" customHeight="1" spans="1:33">
      <c r="A2342" s="61" t="s">
        <v>36</v>
      </c>
      <c r="B2342" s="61" t="s">
        <v>1688</v>
      </c>
      <c r="C2342" s="61" t="s">
        <v>1688</v>
      </c>
      <c r="D2342" s="61" t="s">
        <v>1689</v>
      </c>
      <c r="E2342" s="62" t="s">
        <v>1690</v>
      </c>
      <c r="F2342" s="46">
        <v>46201</v>
      </c>
      <c r="G2342" s="46" t="str">
        <f t="shared" si="250"/>
        <v>张格莉2026-6-28</v>
      </c>
      <c r="H2342" s="63"/>
      <c r="I2342" s="63"/>
      <c r="J2342" s="64"/>
      <c r="K2342" s="64"/>
      <c r="L2342" s="65"/>
      <c r="M2342" s="65"/>
      <c r="N2342" s="65"/>
      <c r="O2342" s="66"/>
      <c r="P2342" s="123"/>
      <c r="Q2342" s="68"/>
      <c r="R2342" s="68"/>
      <c r="S2342" s="68"/>
      <c r="T2342" s="69">
        <f t="shared" si="248"/>
        <v>0</v>
      </c>
      <c r="U2342" s="68"/>
      <c r="V2342" s="70"/>
      <c r="W2342" s="70"/>
      <c r="X2342" s="71">
        <f t="shared" si="249"/>
        <v>0</v>
      </c>
      <c r="Y2342" s="72"/>
      <c r="Z2342" s="70"/>
      <c r="AA2342" s="68"/>
      <c r="AB2342" s="73"/>
      <c r="AC2342" s="70"/>
      <c r="AD2342" s="74"/>
      <c r="AE2342" s="68"/>
      <c r="AF2342" s="75"/>
    </row>
    <row r="2343" ht="28.5" customHeight="1" spans="1:33">
      <c r="A2343" s="61" t="s">
        <v>36</v>
      </c>
      <c r="B2343" s="61" t="s">
        <v>1688</v>
      </c>
      <c r="C2343" s="61" t="s">
        <v>1688</v>
      </c>
      <c r="D2343" s="61" t="s">
        <v>1689</v>
      </c>
      <c r="E2343" s="76" t="s">
        <v>1690</v>
      </c>
      <c r="F2343" s="46">
        <v>46202</v>
      </c>
      <c r="G2343" s="46" t="str">
        <f t="shared" si="250"/>
        <v>张格莉2026-6-29</v>
      </c>
      <c r="H2343" s="63"/>
      <c r="I2343" s="63"/>
      <c r="J2343" s="64"/>
      <c r="K2343" s="64"/>
      <c r="L2343" s="65"/>
      <c r="M2343" s="65"/>
      <c r="N2343" s="79"/>
      <c r="O2343" s="66"/>
      <c r="P2343" s="123"/>
      <c r="Q2343" s="68"/>
      <c r="R2343" s="68"/>
      <c r="S2343" s="68"/>
      <c r="T2343" s="69">
        <f t="shared" si="248"/>
        <v>0</v>
      </c>
      <c r="U2343" s="68"/>
      <c r="V2343" s="70"/>
      <c r="W2343" s="70"/>
      <c r="X2343" s="71">
        <f t="shared" si="249"/>
        <v>0</v>
      </c>
      <c r="Y2343" s="72"/>
      <c r="Z2343" s="70"/>
      <c r="AA2343" s="68"/>
      <c r="AB2343" s="73"/>
      <c r="AC2343" s="70"/>
      <c r="AD2343" s="74"/>
      <c r="AE2343" s="68"/>
      <c r="AF2343" s="75"/>
    </row>
    <row r="2344" s="3" customFormat="1" ht="28.5" customHeight="1" spans="1:33">
      <c r="A2344" s="61" t="s">
        <v>36</v>
      </c>
      <c r="B2344" s="61" t="s">
        <v>1688</v>
      </c>
      <c r="C2344" s="61" t="s">
        <v>1688</v>
      </c>
      <c r="D2344" s="61" t="s">
        <v>1689</v>
      </c>
      <c r="E2344" s="76" t="s">
        <v>1690</v>
      </c>
      <c r="F2344" s="46">
        <v>46203</v>
      </c>
      <c r="G2344" s="46" t="str">
        <f t="shared" si="250"/>
        <v>张格莉2026-6-30</v>
      </c>
      <c r="H2344" s="63"/>
      <c r="I2344" s="63"/>
      <c r="J2344" s="64"/>
      <c r="K2344" s="64"/>
      <c r="L2344" s="65"/>
      <c r="M2344" s="65"/>
      <c r="N2344" s="65"/>
      <c r="O2344" s="66"/>
      <c r="P2344" s="123"/>
      <c r="Q2344" s="68"/>
      <c r="R2344" s="68"/>
      <c r="S2344" s="68"/>
      <c r="T2344" s="69">
        <f t="shared" si="248"/>
        <v>0</v>
      </c>
      <c r="U2344" s="68"/>
      <c r="V2344" s="70"/>
      <c r="W2344" s="70"/>
      <c r="X2344" s="71">
        <f t="shared" si="249"/>
        <v>0</v>
      </c>
      <c r="Y2344" s="72"/>
      <c r="Z2344" s="70"/>
      <c r="AA2344" s="68"/>
      <c r="AB2344" s="73"/>
      <c r="AC2344" s="70"/>
      <c r="AD2344" s="74"/>
      <c r="AE2344" s="68"/>
      <c r="AF2344" s="75"/>
      <c r="AG2344" s="15"/>
    </row>
    <row r="2345" s="3" customFormat="1" ht="28.5" customHeight="1" spans="1:33">
      <c r="A2345" s="61" t="s">
        <v>36</v>
      </c>
      <c r="B2345" s="61" t="s">
        <v>1688</v>
      </c>
      <c r="C2345" s="61" t="s">
        <v>1688</v>
      </c>
      <c r="D2345" s="61" t="s">
        <v>1689</v>
      </c>
      <c r="E2345" s="76" t="s">
        <v>1690</v>
      </c>
      <c r="F2345" s="46">
        <v>46204</v>
      </c>
      <c r="G2345" s="46" t="str">
        <f t="shared" si="250"/>
        <v>张格莉2026-7-1</v>
      </c>
      <c r="H2345" s="63"/>
      <c r="I2345" s="63"/>
      <c r="J2345" s="64"/>
      <c r="K2345" s="64"/>
      <c r="L2345" s="65"/>
      <c r="M2345" s="65"/>
      <c r="N2345" s="65"/>
      <c r="O2345" s="66"/>
      <c r="P2345" s="123"/>
      <c r="Q2345" s="68"/>
      <c r="R2345" s="68"/>
      <c r="S2345" s="68"/>
      <c r="T2345" s="69">
        <f t="shared" si="248"/>
        <v>0</v>
      </c>
      <c r="U2345" s="68"/>
      <c r="V2345" s="70"/>
      <c r="W2345" s="70"/>
      <c r="X2345" s="71">
        <f t="shared" si="249"/>
        <v>0</v>
      </c>
      <c r="Y2345" s="72"/>
      <c r="Z2345" s="70"/>
      <c r="AA2345" s="68"/>
      <c r="AB2345" s="73"/>
      <c r="AC2345" s="70"/>
      <c r="AD2345" s="74"/>
      <c r="AE2345" s="68"/>
      <c r="AF2345" s="75"/>
      <c r="AG2345" s="15"/>
    </row>
    <row r="2346" ht="28.5" customHeight="1" spans="1:33">
      <c r="A2346" s="84" t="s">
        <v>36</v>
      </c>
      <c r="B2346" s="84" t="s">
        <v>1688</v>
      </c>
      <c r="C2346" s="84" t="s">
        <v>1688</v>
      </c>
      <c r="D2346" s="84" t="s">
        <v>1689</v>
      </c>
      <c r="E2346" s="85" t="s">
        <v>1690</v>
      </c>
      <c r="F2346" s="86">
        <v>46235</v>
      </c>
      <c r="G2346" s="46" t="str">
        <f t="shared" si="250"/>
        <v>张格莉2026-8-1</v>
      </c>
      <c r="H2346" s="63"/>
      <c r="I2346" s="63"/>
      <c r="J2346" s="64"/>
      <c r="K2346" s="64"/>
      <c r="L2346" s="65"/>
      <c r="M2346" s="65"/>
      <c r="N2346" s="91"/>
      <c r="O2346" s="66"/>
      <c r="P2346" s="87"/>
      <c r="Q2346" s="87"/>
      <c r="R2346" s="87"/>
      <c r="S2346" s="87"/>
      <c r="T2346" s="69">
        <f t="shared" si="248"/>
        <v>0</v>
      </c>
      <c r="U2346" s="87"/>
      <c r="V2346" s="87"/>
      <c r="W2346" s="87"/>
      <c r="X2346" s="71">
        <f t="shared" si="249"/>
        <v>0</v>
      </c>
      <c r="Y2346" s="88"/>
      <c r="Z2346" s="87"/>
      <c r="AA2346" s="87"/>
      <c r="AB2346" s="87"/>
      <c r="AC2346" s="87"/>
      <c r="AD2346" s="89"/>
      <c r="AE2346" s="87"/>
      <c r="AF2346" s="90"/>
    </row>
    <row r="2347" ht="28.5" customHeight="1" spans="1:33">
      <c r="A2347" s="44" t="s">
        <v>138</v>
      </c>
      <c r="B2347" s="44" t="s">
        <v>1688</v>
      </c>
      <c r="C2347" s="44" t="s">
        <v>1688</v>
      </c>
      <c r="D2347" s="44" t="s">
        <v>1708</v>
      </c>
      <c r="E2347" s="44" t="s">
        <v>1709</v>
      </c>
      <c r="F2347" s="45">
        <v>46173</v>
      </c>
      <c r="G2347" s="46" t="str">
        <f t="shared" si="250"/>
        <v>王亚男2026-5-31</v>
      </c>
      <c r="H2347" s="112"/>
      <c r="I2347" s="112"/>
      <c r="J2347" s="113"/>
      <c r="K2347" s="113"/>
      <c r="L2347" s="132"/>
      <c r="M2347" s="114"/>
      <c r="N2347" s="114"/>
      <c r="O2347" s="115">
        <f t="shared" ref="O2347:AE2347" si="251">SUM(O2348:O2379)</f>
        <v>128</v>
      </c>
      <c r="P2347" s="116">
        <f t="shared" si="251"/>
        <v>0</v>
      </c>
      <c r="Q2347" s="117">
        <f t="shared" si="251"/>
        <v>-4.5</v>
      </c>
      <c r="R2347" s="117">
        <f t="shared" si="251"/>
        <v>0</v>
      </c>
      <c r="S2347" s="53">
        <f t="shared" si="251"/>
        <v>0</v>
      </c>
      <c r="T2347" s="118">
        <f t="shared" si="251"/>
        <v>123.5</v>
      </c>
      <c r="U2347" s="55">
        <f t="shared" si="251"/>
        <v>0</v>
      </c>
      <c r="V2347" s="118">
        <f t="shared" si="251"/>
        <v>3.5</v>
      </c>
      <c r="W2347" s="118">
        <f t="shared" si="251"/>
        <v>0</v>
      </c>
      <c r="X2347" s="119">
        <f t="shared" si="251"/>
        <v>127</v>
      </c>
      <c r="Y2347" s="120">
        <f t="shared" si="251"/>
        <v>0</v>
      </c>
      <c r="Z2347" s="118">
        <f t="shared" si="251"/>
        <v>0</v>
      </c>
      <c r="AA2347" s="121">
        <f t="shared" si="251"/>
        <v>30</v>
      </c>
      <c r="AB2347" s="118">
        <f t="shared" si="251"/>
        <v>8</v>
      </c>
      <c r="AC2347" s="118">
        <f t="shared" si="251"/>
        <v>0</v>
      </c>
      <c r="AD2347" s="122">
        <f t="shared" si="251"/>
        <v>0</v>
      </c>
      <c r="AE2347" s="121">
        <f t="shared" si="251"/>
        <v>0</v>
      </c>
      <c r="AF2347" s="60"/>
    </row>
    <row r="2348" ht="28.5" customHeight="1" spans="1:33">
      <c r="A2348" s="61" t="s">
        <v>138</v>
      </c>
      <c r="B2348" s="61" t="s">
        <v>1688</v>
      </c>
      <c r="C2348" s="61" t="s">
        <v>1688</v>
      </c>
      <c r="D2348" s="61" t="s">
        <v>1708</v>
      </c>
      <c r="E2348" s="62" t="s">
        <v>1709</v>
      </c>
      <c r="F2348" s="46">
        <v>46174</v>
      </c>
      <c r="G2348" s="46" t="str">
        <f t="shared" si="250"/>
        <v>王亚男2026-6-1</v>
      </c>
      <c r="H2348" s="63" t="s">
        <v>1710</v>
      </c>
      <c r="I2348" s="63" t="s">
        <v>1711</v>
      </c>
      <c r="J2348" s="64"/>
      <c r="K2348" s="64"/>
      <c r="L2348" s="65"/>
      <c r="M2348" s="65"/>
      <c r="N2348" s="65"/>
      <c r="O2348" s="66">
        <v>8</v>
      </c>
      <c r="P2348" s="123"/>
      <c r="Q2348" s="68"/>
      <c r="R2348" s="68"/>
      <c r="S2348" s="68"/>
      <c r="T2348" s="69">
        <f t="shared" ref="T2348:T2379" si="252">SUM(O2348:S2348)</f>
        <v>8</v>
      </c>
      <c r="U2348" s="68"/>
      <c r="V2348" s="70"/>
      <c r="W2348" s="70"/>
      <c r="X2348" s="71">
        <f t="shared" ref="X2348:X2379" si="253">SUM(T2348:W2348)</f>
        <v>8</v>
      </c>
      <c r="Y2348" s="72"/>
      <c r="Z2348" s="70"/>
      <c r="AA2348" s="68">
        <v>2</v>
      </c>
      <c r="AB2348" s="73"/>
      <c r="AC2348" s="70"/>
      <c r="AD2348" s="74"/>
      <c r="AE2348" s="68"/>
      <c r="AF2348" s="75"/>
    </row>
    <row r="2349" ht="28.5" customHeight="1" spans="1:33">
      <c r="A2349" s="61" t="s">
        <v>138</v>
      </c>
      <c r="B2349" s="61" t="s">
        <v>1688</v>
      </c>
      <c r="C2349" s="61" t="s">
        <v>1688</v>
      </c>
      <c r="D2349" s="61" t="s">
        <v>1708</v>
      </c>
      <c r="E2349" s="62" t="s">
        <v>1709</v>
      </c>
      <c r="F2349" s="46">
        <v>46175</v>
      </c>
      <c r="G2349" s="46" t="str">
        <f t="shared" si="250"/>
        <v>王亚男2026-6-2</v>
      </c>
      <c r="H2349" s="63" t="s">
        <v>1281</v>
      </c>
      <c r="I2349" s="63" t="s">
        <v>1712</v>
      </c>
      <c r="J2349" s="64"/>
      <c r="K2349" s="64"/>
      <c r="L2349" s="65"/>
      <c r="M2349" s="65"/>
      <c r="N2349" s="65"/>
      <c r="O2349" s="66">
        <v>8</v>
      </c>
      <c r="P2349" s="123"/>
      <c r="Q2349" s="68"/>
      <c r="R2349" s="68"/>
      <c r="S2349" s="68"/>
      <c r="T2349" s="69">
        <f t="shared" si="252"/>
        <v>8</v>
      </c>
      <c r="U2349" s="68"/>
      <c r="V2349" s="70"/>
      <c r="W2349" s="70"/>
      <c r="X2349" s="71">
        <f t="shared" si="253"/>
        <v>8</v>
      </c>
      <c r="Y2349" s="72"/>
      <c r="Z2349" s="70"/>
      <c r="AA2349" s="68">
        <v>2</v>
      </c>
      <c r="AB2349" s="73"/>
      <c r="AC2349" s="70"/>
      <c r="AD2349" s="74"/>
      <c r="AE2349" s="68"/>
      <c r="AF2349" s="75"/>
    </row>
    <row r="2350" ht="28.5" customHeight="1" spans="1:33">
      <c r="A2350" s="61" t="s">
        <v>138</v>
      </c>
      <c r="B2350" s="61" t="s">
        <v>1688</v>
      </c>
      <c r="C2350" s="61" t="s">
        <v>1688</v>
      </c>
      <c r="D2350" s="61" t="s">
        <v>1708</v>
      </c>
      <c r="E2350" s="76" t="s">
        <v>1709</v>
      </c>
      <c r="F2350" s="46">
        <v>46176</v>
      </c>
      <c r="G2350" s="46" t="str">
        <f t="shared" si="250"/>
        <v>王亚男2026-6-3</v>
      </c>
      <c r="H2350" s="63" t="s">
        <v>197</v>
      </c>
      <c r="I2350" s="63" t="s">
        <v>1713</v>
      </c>
      <c r="J2350" s="64"/>
      <c r="K2350" s="64"/>
      <c r="L2350" s="65"/>
      <c r="M2350" s="65"/>
      <c r="N2350" s="65"/>
      <c r="O2350" s="66">
        <v>8</v>
      </c>
      <c r="P2350" s="123"/>
      <c r="Q2350" s="68"/>
      <c r="R2350" s="68"/>
      <c r="S2350" s="68"/>
      <c r="T2350" s="69">
        <f t="shared" si="252"/>
        <v>8</v>
      </c>
      <c r="U2350" s="68"/>
      <c r="V2350" s="70"/>
      <c r="W2350" s="70"/>
      <c r="X2350" s="71">
        <f t="shared" si="253"/>
        <v>8</v>
      </c>
      <c r="Y2350" s="72"/>
      <c r="Z2350" s="70"/>
      <c r="AA2350" s="68">
        <v>2</v>
      </c>
      <c r="AB2350" s="73"/>
      <c r="AC2350" s="70"/>
      <c r="AD2350" s="74"/>
      <c r="AE2350" s="68"/>
      <c r="AF2350" s="75"/>
    </row>
    <row r="2351" ht="28.5" customHeight="1" spans="1:33">
      <c r="A2351" s="61" t="s">
        <v>138</v>
      </c>
      <c r="B2351" s="61" t="s">
        <v>1688</v>
      </c>
      <c r="C2351" s="61" t="s">
        <v>1688</v>
      </c>
      <c r="D2351" s="61" t="s">
        <v>1708</v>
      </c>
      <c r="E2351" s="61" t="s">
        <v>1709</v>
      </c>
      <c r="F2351" s="46">
        <v>46177</v>
      </c>
      <c r="G2351" s="46" t="str">
        <f t="shared" si="250"/>
        <v>王亚男2026-6-4</v>
      </c>
      <c r="H2351" s="63" t="s">
        <v>586</v>
      </c>
      <c r="I2351" s="63" t="s">
        <v>1696</v>
      </c>
      <c r="J2351" s="64"/>
      <c r="K2351" s="64"/>
      <c r="L2351" s="65"/>
      <c r="M2351" s="65"/>
      <c r="N2351" s="65"/>
      <c r="O2351" s="66">
        <v>8</v>
      </c>
      <c r="P2351" s="123"/>
      <c r="Q2351" s="68"/>
      <c r="R2351" s="68"/>
      <c r="S2351" s="68"/>
      <c r="T2351" s="69">
        <f t="shared" si="252"/>
        <v>8</v>
      </c>
      <c r="U2351" s="68"/>
      <c r="V2351" s="70"/>
      <c r="W2351" s="70"/>
      <c r="X2351" s="71">
        <f t="shared" si="253"/>
        <v>8</v>
      </c>
      <c r="Y2351" s="72"/>
      <c r="Z2351" s="70"/>
      <c r="AA2351" s="68">
        <v>2</v>
      </c>
      <c r="AB2351" s="73"/>
      <c r="AC2351" s="70"/>
      <c r="AD2351" s="74"/>
      <c r="AE2351" s="68"/>
      <c r="AF2351" s="75"/>
    </row>
    <row r="2352" ht="28.5" customHeight="1" spans="1:33">
      <c r="A2352" s="61" t="s">
        <v>138</v>
      </c>
      <c r="B2352" s="61" t="s">
        <v>1688</v>
      </c>
      <c r="C2352" s="61" t="s">
        <v>1688</v>
      </c>
      <c r="D2352" s="61" t="s">
        <v>1708</v>
      </c>
      <c r="E2352" s="76" t="s">
        <v>1709</v>
      </c>
      <c r="F2352" s="46">
        <v>46178</v>
      </c>
      <c r="G2352" s="46" t="str">
        <f t="shared" si="250"/>
        <v>王亚男2026-6-5</v>
      </c>
      <c r="H2352" s="63" t="s">
        <v>547</v>
      </c>
      <c r="I2352" s="63" t="s">
        <v>922</v>
      </c>
      <c r="J2352" s="64"/>
      <c r="K2352" s="64"/>
      <c r="L2352" s="65"/>
      <c r="M2352" s="65"/>
      <c r="N2352" s="65"/>
      <c r="O2352" s="66">
        <v>8</v>
      </c>
      <c r="P2352" s="123"/>
      <c r="Q2352" s="68"/>
      <c r="R2352" s="68"/>
      <c r="S2352" s="68"/>
      <c r="T2352" s="69">
        <f t="shared" si="252"/>
        <v>8</v>
      </c>
      <c r="U2352" s="68"/>
      <c r="V2352" s="70"/>
      <c r="W2352" s="70"/>
      <c r="X2352" s="71">
        <f t="shared" si="253"/>
        <v>8</v>
      </c>
      <c r="Y2352" s="72"/>
      <c r="Z2352" s="70"/>
      <c r="AA2352" s="68">
        <v>2</v>
      </c>
      <c r="AB2352" s="73"/>
      <c r="AC2352" s="70"/>
      <c r="AD2352" s="74"/>
      <c r="AE2352" s="68"/>
      <c r="AF2352" s="75"/>
    </row>
    <row r="2353" ht="28.5" customHeight="1" spans="1:32">
      <c r="A2353" s="61" t="s">
        <v>138</v>
      </c>
      <c r="B2353" s="61" t="s">
        <v>1688</v>
      </c>
      <c r="C2353" s="61" t="s">
        <v>1688</v>
      </c>
      <c r="D2353" s="61" t="s">
        <v>1708</v>
      </c>
      <c r="E2353" s="76" t="s">
        <v>1709</v>
      </c>
      <c r="F2353" s="46">
        <v>46179</v>
      </c>
      <c r="G2353" s="46" t="str">
        <f t="shared" si="250"/>
        <v>王亚男2026-6-6</v>
      </c>
      <c r="H2353" s="63" t="s">
        <v>1714</v>
      </c>
      <c r="I2353" s="63"/>
      <c r="J2353" s="64"/>
      <c r="K2353" s="64"/>
      <c r="L2353" s="65" t="s">
        <v>245</v>
      </c>
      <c r="M2353" s="65"/>
      <c r="N2353" s="65"/>
      <c r="O2353" s="66">
        <v>8</v>
      </c>
      <c r="P2353" s="123"/>
      <c r="Q2353" s="68">
        <v>-4.5</v>
      </c>
      <c r="R2353" s="68"/>
      <c r="S2353" s="68"/>
      <c r="T2353" s="69">
        <f t="shared" si="252"/>
        <v>3.5</v>
      </c>
      <c r="U2353" s="68"/>
      <c r="V2353" s="70"/>
      <c r="W2353" s="70"/>
      <c r="X2353" s="71">
        <f t="shared" si="253"/>
        <v>3.5</v>
      </c>
      <c r="Y2353" s="72"/>
      <c r="Z2353" s="70"/>
      <c r="AA2353" s="68"/>
      <c r="AB2353" s="73"/>
      <c r="AC2353" s="70"/>
      <c r="AD2353" s="74"/>
      <c r="AE2353" s="68"/>
      <c r="AF2353" s="75"/>
    </row>
    <row r="2354" ht="28.5" customHeight="1" spans="1:32">
      <c r="A2354" s="61" t="s">
        <v>138</v>
      </c>
      <c r="B2354" s="61" t="s">
        <v>1688</v>
      </c>
      <c r="C2354" s="61" t="s">
        <v>1688</v>
      </c>
      <c r="D2354" s="61" t="s">
        <v>1708</v>
      </c>
      <c r="E2354" s="62" t="s">
        <v>1709</v>
      </c>
      <c r="F2354" s="77">
        <v>46180</v>
      </c>
      <c r="G2354" s="46" t="str">
        <f t="shared" si="250"/>
        <v>王亚男2026-6-7</v>
      </c>
      <c r="H2354" s="63"/>
      <c r="I2354" s="63"/>
      <c r="J2354" s="64"/>
      <c r="K2354" s="64"/>
      <c r="L2354" s="65"/>
      <c r="M2354" s="65"/>
      <c r="N2354" s="65"/>
      <c r="O2354" s="66"/>
      <c r="P2354" s="123"/>
      <c r="Q2354" s="68"/>
      <c r="R2354" s="68"/>
      <c r="S2354" s="68"/>
      <c r="T2354" s="69">
        <f t="shared" si="252"/>
        <v>0</v>
      </c>
      <c r="U2354" s="68"/>
      <c r="V2354" s="70"/>
      <c r="W2354" s="70"/>
      <c r="X2354" s="71">
        <f t="shared" si="253"/>
        <v>0</v>
      </c>
      <c r="Y2354" s="72"/>
      <c r="Z2354" s="70"/>
      <c r="AA2354" s="68"/>
      <c r="AB2354" s="73"/>
      <c r="AC2354" s="70"/>
      <c r="AD2354" s="74"/>
      <c r="AE2354" s="68"/>
      <c r="AF2354" s="75"/>
    </row>
    <row r="2355" ht="28.5" customHeight="1" spans="1:32">
      <c r="A2355" s="61" t="s">
        <v>138</v>
      </c>
      <c r="B2355" s="61" t="s">
        <v>1688</v>
      </c>
      <c r="C2355" s="61" t="s">
        <v>1688</v>
      </c>
      <c r="D2355" s="61" t="s">
        <v>1708</v>
      </c>
      <c r="E2355" s="76" t="s">
        <v>1709</v>
      </c>
      <c r="F2355" s="46">
        <v>46181</v>
      </c>
      <c r="G2355" s="46" t="str">
        <f t="shared" si="250"/>
        <v>王亚男2026-6-8</v>
      </c>
      <c r="H2355" s="63" t="s">
        <v>962</v>
      </c>
      <c r="I2355" s="63" t="s">
        <v>1118</v>
      </c>
      <c r="J2355" s="64"/>
      <c r="K2355" s="64"/>
      <c r="L2355" s="65"/>
      <c r="M2355" s="65"/>
      <c r="N2355" s="65"/>
      <c r="O2355" s="66">
        <v>8</v>
      </c>
      <c r="P2355" s="123"/>
      <c r="Q2355" s="68"/>
      <c r="R2355" s="68"/>
      <c r="S2355" s="68"/>
      <c r="T2355" s="69">
        <f t="shared" si="252"/>
        <v>8</v>
      </c>
      <c r="U2355" s="68"/>
      <c r="V2355" s="70"/>
      <c r="W2355" s="70"/>
      <c r="X2355" s="71">
        <f t="shared" si="253"/>
        <v>8</v>
      </c>
      <c r="Y2355" s="72"/>
      <c r="Z2355" s="70"/>
      <c r="AA2355" s="68">
        <v>2</v>
      </c>
      <c r="AB2355" s="73"/>
      <c r="AC2355" s="70"/>
      <c r="AD2355" s="74"/>
      <c r="AE2355" s="68"/>
      <c r="AF2355" s="75"/>
    </row>
    <row r="2356" ht="28.5" customHeight="1" spans="1:32">
      <c r="A2356" s="61" t="s">
        <v>138</v>
      </c>
      <c r="B2356" s="61" t="s">
        <v>1688</v>
      </c>
      <c r="C2356" s="61" t="s">
        <v>1688</v>
      </c>
      <c r="D2356" s="61" t="s">
        <v>1708</v>
      </c>
      <c r="E2356" s="76" t="s">
        <v>1709</v>
      </c>
      <c r="F2356" s="78">
        <v>46182</v>
      </c>
      <c r="G2356" s="46" t="str">
        <f t="shared" si="250"/>
        <v>王亚男2026-6-9</v>
      </c>
      <c r="H2356" s="63" t="s">
        <v>721</v>
      </c>
      <c r="I2356" s="63" t="s">
        <v>725</v>
      </c>
      <c r="J2356" s="64"/>
      <c r="K2356" s="64"/>
      <c r="L2356" s="65"/>
      <c r="M2356" s="65"/>
      <c r="N2356" s="65"/>
      <c r="O2356" s="66">
        <v>8</v>
      </c>
      <c r="P2356" s="123"/>
      <c r="Q2356" s="68"/>
      <c r="R2356" s="68"/>
      <c r="S2356" s="68"/>
      <c r="T2356" s="69">
        <f t="shared" si="252"/>
        <v>8</v>
      </c>
      <c r="U2356" s="68"/>
      <c r="V2356" s="70"/>
      <c r="W2356" s="70"/>
      <c r="X2356" s="71">
        <f t="shared" si="253"/>
        <v>8</v>
      </c>
      <c r="Y2356" s="72"/>
      <c r="Z2356" s="70"/>
      <c r="AA2356" s="68">
        <v>2</v>
      </c>
      <c r="AB2356" s="73"/>
      <c r="AC2356" s="70"/>
      <c r="AD2356" s="74"/>
      <c r="AE2356" s="68"/>
      <c r="AF2356" s="75"/>
    </row>
    <row r="2357" ht="28.5" customHeight="1" spans="1:32">
      <c r="A2357" s="61" t="s">
        <v>138</v>
      </c>
      <c r="B2357" s="61" t="s">
        <v>1688</v>
      </c>
      <c r="C2357" s="61" t="s">
        <v>1688</v>
      </c>
      <c r="D2357" s="61" t="s">
        <v>1708</v>
      </c>
      <c r="E2357" s="76" t="s">
        <v>1709</v>
      </c>
      <c r="F2357" s="46">
        <v>46183</v>
      </c>
      <c r="G2357" s="46" t="str">
        <f t="shared" si="250"/>
        <v>王亚男2026-6-10</v>
      </c>
      <c r="H2357" s="63" t="s">
        <v>962</v>
      </c>
      <c r="I2357" s="63" t="s">
        <v>1715</v>
      </c>
      <c r="J2357" s="64"/>
      <c r="K2357" s="64"/>
      <c r="L2357" s="65"/>
      <c r="M2357" s="65"/>
      <c r="N2357" s="65"/>
      <c r="O2357" s="66">
        <v>8</v>
      </c>
      <c r="P2357" s="123"/>
      <c r="Q2357" s="68"/>
      <c r="R2357" s="68"/>
      <c r="S2357" s="68"/>
      <c r="T2357" s="69">
        <f t="shared" si="252"/>
        <v>8</v>
      </c>
      <c r="U2357" s="68"/>
      <c r="V2357" s="70"/>
      <c r="W2357" s="70"/>
      <c r="X2357" s="71">
        <f t="shared" si="253"/>
        <v>8</v>
      </c>
      <c r="Y2357" s="72"/>
      <c r="Z2357" s="70"/>
      <c r="AA2357" s="68">
        <v>2</v>
      </c>
      <c r="AB2357" s="73"/>
      <c r="AC2357" s="70"/>
      <c r="AD2357" s="74"/>
      <c r="AE2357" s="68"/>
      <c r="AF2357" s="75"/>
    </row>
    <row r="2358" ht="28.5" customHeight="1" spans="1:32">
      <c r="A2358" s="61" t="s">
        <v>138</v>
      </c>
      <c r="B2358" s="61" t="s">
        <v>1688</v>
      </c>
      <c r="C2358" s="61" t="s">
        <v>1688</v>
      </c>
      <c r="D2358" s="61" t="s">
        <v>1708</v>
      </c>
      <c r="E2358" s="76" t="s">
        <v>1709</v>
      </c>
      <c r="F2358" s="46">
        <v>46184</v>
      </c>
      <c r="G2358" s="46" t="str">
        <f t="shared" si="250"/>
        <v>王亚男2026-6-11</v>
      </c>
      <c r="H2358" s="63" t="s">
        <v>1281</v>
      </c>
      <c r="I2358" s="63" t="s">
        <v>864</v>
      </c>
      <c r="J2358" s="64"/>
      <c r="K2358" s="64"/>
      <c r="L2358" s="65"/>
      <c r="M2358" s="65"/>
      <c r="N2358" s="65"/>
      <c r="O2358" s="66">
        <v>8</v>
      </c>
      <c r="P2358" s="123"/>
      <c r="Q2358" s="68"/>
      <c r="R2358" s="68"/>
      <c r="S2358" s="68"/>
      <c r="T2358" s="69">
        <f t="shared" si="252"/>
        <v>8</v>
      </c>
      <c r="U2358" s="68"/>
      <c r="V2358" s="70"/>
      <c r="W2358" s="70"/>
      <c r="X2358" s="71">
        <f t="shared" si="253"/>
        <v>8</v>
      </c>
      <c r="Y2358" s="72"/>
      <c r="Z2358" s="70"/>
      <c r="AA2358" s="68">
        <v>2</v>
      </c>
      <c r="AB2358" s="73"/>
      <c r="AC2358" s="70"/>
      <c r="AD2358" s="74"/>
      <c r="AE2358" s="68"/>
      <c r="AF2358" s="75"/>
    </row>
    <row r="2359" ht="28.5" customHeight="1" spans="1:32">
      <c r="A2359" s="61" t="s">
        <v>138</v>
      </c>
      <c r="B2359" s="61" t="s">
        <v>1688</v>
      </c>
      <c r="C2359" s="61" t="s">
        <v>1688</v>
      </c>
      <c r="D2359" s="61" t="s">
        <v>1708</v>
      </c>
      <c r="E2359" s="76" t="s">
        <v>1709</v>
      </c>
      <c r="F2359" s="46">
        <v>46185</v>
      </c>
      <c r="G2359" s="46" t="str">
        <f t="shared" si="250"/>
        <v>王亚男2026-6-12</v>
      </c>
      <c r="H2359" s="63" t="s">
        <v>976</v>
      </c>
      <c r="I2359" s="63" t="s">
        <v>1716</v>
      </c>
      <c r="J2359" s="64"/>
      <c r="K2359" s="64"/>
      <c r="L2359" s="65"/>
      <c r="M2359" s="65"/>
      <c r="N2359" s="65"/>
      <c r="O2359" s="66">
        <v>8</v>
      </c>
      <c r="P2359" s="123"/>
      <c r="Q2359" s="68"/>
      <c r="R2359" s="68"/>
      <c r="S2359" s="68"/>
      <c r="T2359" s="69">
        <f t="shared" si="252"/>
        <v>8</v>
      </c>
      <c r="U2359" s="68"/>
      <c r="V2359" s="70"/>
      <c r="W2359" s="70"/>
      <c r="X2359" s="71">
        <f t="shared" si="253"/>
        <v>8</v>
      </c>
      <c r="Y2359" s="72"/>
      <c r="Z2359" s="70"/>
      <c r="AA2359" s="68">
        <v>2</v>
      </c>
      <c r="AB2359" s="73"/>
      <c r="AC2359" s="70"/>
      <c r="AD2359" s="74"/>
      <c r="AE2359" s="68"/>
      <c r="AF2359" s="75"/>
    </row>
    <row r="2360" ht="28.5" customHeight="1" spans="1:32">
      <c r="A2360" s="61" t="s">
        <v>138</v>
      </c>
      <c r="B2360" s="61" t="s">
        <v>1688</v>
      </c>
      <c r="C2360" s="61" t="s">
        <v>1688</v>
      </c>
      <c r="D2360" s="61" t="s">
        <v>1708</v>
      </c>
      <c r="E2360" s="76" t="s">
        <v>1709</v>
      </c>
      <c r="F2360" s="77">
        <v>46186</v>
      </c>
      <c r="G2360" s="46" t="str">
        <f t="shared" si="250"/>
        <v>王亚男2026-6-13</v>
      </c>
      <c r="H2360" s="63" t="s">
        <v>1717</v>
      </c>
      <c r="I2360" s="63"/>
      <c r="J2360" s="64"/>
      <c r="K2360" s="64"/>
      <c r="L2360" s="65"/>
      <c r="M2360" s="65"/>
      <c r="N2360" s="65"/>
      <c r="O2360" s="66"/>
      <c r="P2360" s="123"/>
      <c r="Q2360" s="68"/>
      <c r="R2360" s="68"/>
      <c r="S2360" s="68"/>
      <c r="T2360" s="69">
        <f t="shared" si="252"/>
        <v>0</v>
      </c>
      <c r="U2360" s="68"/>
      <c r="V2360" s="70">
        <v>3.5</v>
      </c>
      <c r="W2360" s="70"/>
      <c r="X2360" s="71">
        <f t="shared" si="253"/>
        <v>3.5</v>
      </c>
      <c r="Y2360" s="72"/>
      <c r="Z2360" s="70"/>
      <c r="AA2360" s="68"/>
      <c r="AB2360" s="73"/>
      <c r="AC2360" s="70"/>
      <c r="AD2360" s="74"/>
      <c r="AE2360" s="68"/>
      <c r="AF2360" s="80"/>
    </row>
    <row r="2361" ht="28.5" customHeight="1" spans="1:32">
      <c r="A2361" s="61" t="s">
        <v>138</v>
      </c>
      <c r="B2361" s="61" t="s">
        <v>1688</v>
      </c>
      <c r="C2361" s="61" t="s">
        <v>1688</v>
      </c>
      <c r="D2361" s="61" t="s">
        <v>1708</v>
      </c>
      <c r="E2361" s="62" t="s">
        <v>1709</v>
      </c>
      <c r="F2361" s="77">
        <v>46187</v>
      </c>
      <c r="G2361" s="46" t="str">
        <f t="shared" si="250"/>
        <v>王亚男2026-6-14</v>
      </c>
      <c r="H2361" s="63"/>
      <c r="I2361" s="63"/>
      <c r="J2361" s="64"/>
      <c r="K2361" s="64"/>
      <c r="L2361" s="65"/>
      <c r="M2361" s="65"/>
      <c r="N2361" s="65"/>
      <c r="O2361" s="66"/>
      <c r="P2361" s="123"/>
      <c r="Q2361" s="68"/>
      <c r="R2361" s="68"/>
      <c r="S2361" s="68"/>
      <c r="T2361" s="69">
        <f t="shared" si="252"/>
        <v>0</v>
      </c>
      <c r="U2361" s="68"/>
      <c r="V2361" s="70"/>
      <c r="W2361" s="70"/>
      <c r="X2361" s="71">
        <f t="shared" si="253"/>
        <v>0</v>
      </c>
      <c r="Y2361" s="72"/>
      <c r="Z2361" s="70"/>
      <c r="AA2361" s="68"/>
      <c r="AB2361" s="73"/>
      <c r="AC2361" s="70"/>
      <c r="AD2361" s="74"/>
      <c r="AE2361" s="68"/>
      <c r="AF2361" s="80"/>
    </row>
    <row r="2362" ht="28.5" customHeight="1" spans="1:32">
      <c r="A2362" s="61" t="s">
        <v>138</v>
      </c>
      <c r="B2362" s="61" t="s">
        <v>1688</v>
      </c>
      <c r="C2362" s="61" t="s">
        <v>1688</v>
      </c>
      <c r="D2362" s="61" t="s">
        <v>1708</v>
      </c>
      <c r="E2362" s="76" t="s">
        <v>1709</v>
      </c>
      <c r="F2362" s="46">
        <v>46188</v>
      </c>
      <c r="G2362" s="46" t="str">
        <f t="shared" si="250"/>
        <v>王亚男2026-6-15</v>
      </c>
      <c r="H2362" s="63" t="s">
        <v>1323</v>
      </c>
      <c r="I2362" s="63" t="s">
        <v>1718</v>
      </c>
      <c r="J2362" s="64"/>
      <c r="K2362" s="64"/>
      <c r="L2362" s="65"/>
      <c r="M2362" s="65"/>
      <c r="N2362" s="65"/>
      <c r="O2362" s="66">
        <v>8</v>
      </c>
      <c r="P2362" s="123"/>
      <c r="Q2362" s="68"/>
      <c r="R2362" s="68"/>
      <c r="S2362" s="68"/>
      <c r="T2362" s="69">
        <f t="shared" si="252"/>
        <v>8</v>
      </c>
      <c r="U2362" s="68"/>
      <c r="V2362" s="70"/>
      <c r="W2362" s="70"/>
      <c r="X2362" s="71">
        <f t="shared" si="253"/>
        <v>8</v>
      </c>
      <c r="Y2362" s="72"/>
      <c r="Z2362" s="70"/>
      <c r="AA2362" s="68">
        <v>2</v>
      </c>
      <c r="AB2362" s="73"/>
      <c r="AC2362" s="70"/>
      <c r="AD2362" s="74"/>
      <c r="AE2362" s="68"/>
      <c r="AF2362" s="75"/>
    </row>
    <row r="2363" ht="28.5" customHeight="1" spans="1:32">
      <c r="A2363" s="61" t="s">
        <v>138</v>
      </c>
      <c r="B2363" s="61" t="s">
        <v>1688</v>
      </c>
      <c r="C2363" s="61" t="s">
        <v>1688</v>
      </c>
      <c r="D2363" s="61" t="s">
        <v>1708</v>
      </c>
      <c r="E2363" s="76" t="s">
        <v>1709</v>
      </c>
      <c r="F2363" s="46">
        <v>46189</v>
      </c>
      <c r="G2363" s="46" t="str">
        <f t="shared" si="250"/>
        <v>王亚男2026-6-16</v>
      </c>
      <c r="H2363" s="63" t="s">
        <v>197</v>
      </c>
      <c r="I2363" s="63" t="s">
        <v>1719</v>
      </c>
      <c r="J2363" s="64"/>
      <c r="K2363" s="64"/>
      <c r="L2363" s="65"/>
      <c r="M2363" s="65"/>
      <c r="N2363" s="65"/>
      <c r="O2363" s="66">
        <v>8</v>
      </c>
      <c r="P2363" s="98"/>
      <c r="Q2363" s="68"/>
      <c r="R2363" s="68"/>
      <c r="S2363" s="68"/>
      <c r="T2363" s="69">
        <f t="shared" si="252"/>
        <v>8</v>
      </c>
      <c r="U2363" s="68"/>
      <c r="V2363" s="70"/>
      <c r="W2363" s="70"/>
      <c r="X2363" s="71">
        <f t="shared" si="253"/>
        <v>8</v>
      </c>
      <c r="Y2363" s="72"/>
      <c r="Z2363" s="70"/>
      <c r="AA2363" s="68">
        <v>2</v>
      </c>
      <c r="AB2363" s="73"/>
      <c r="AC2363" s="70"/>
      <c r="AD2363" s="74"/>
      <c r="AE2363" s="68"/>
      <c r="AF2363" s="80"/>
    </row>
    <row r="2364" ht="28.5" customHeight="1" spans="1:32">
      <c r="A2364" s="61" t="s">
        <v>138</v>
      </c>
      <c r="B2364" s="61" t="s">
        <v>1688</v>
      </c>
      <c r="C2364" s="61" t="s">
        <v>1688</v>
      </c>
      <c r="D2364" s="61" t="s">
        <v>1708</v>
      </c>
      <c r="E2364" s="76" t="s">
        <v>1709</v>
      </c>
      <c r="F2364" s="46">
        <v>46190</v>
      </c>
      <c r="G2364" s="46" t="str">
        <f t="shared" si="250"/>
        <v>王亚男2026-6-17</v>
      </c>
      <c r="H2364" s="63" t="s">
        <v>197</v>
      </c>
      <c r="I2364" s="63" t="s">
        <v>1720</v>
      </c>
      <c r="J2364" s="64"/>
      <c r="K2364" s="64"/>
      <c r="L2364" s="65"/>
      <c r="M2364" s="65"/>
      <c r="N2364" s="65"/>
      <c r="O2364" s="66">
        <v>8</v>
      </c>
      <c r="P2364" s="123"/>
      <c r="Q2364" s="68"/>
      <c r="R2364" s="68"/>
      <c r="S2364" s="68"/>
      <c r="T2364" s="69">
        <f t="shared" si="252"/>
        <v>8</v>
      </c>
      <c r="U2364" s="68"/>
      <c r="V2364" s="70"/>
      <c r="W2364" s="70"/>
      <c r="X2364" s="71">
        <f t="shared" si="253"/>
        <v>8</v>
      </c>
      <c r="Y2364" s="72"/>
      <c r="Z2364" s="70"/>
      <c r="AA2364" s="68">
        <v>2</v>
      </c>
      <c r="AB2364" s="73"/>
      <c r="AC2364" s="70"/>
      <c r="AD2364" s="74"/>
      <c r="AE2364" s="68"/>
      <c r="AF2364" s="75"/>
    </row>
    <row r="2365" ht="28.5" customHeight="1" spans="1:32">
      <c r="A2365" s="61" t="s">
        <v>138</v>
      </c>
      <c r="B2365" s="61" t="s">
        <v>1688</v>
      </c>
      <c r="C2365" s="61" t="s">
        <v>1688</v>
      </c>
      <c r="D2365" s="61" t="s">
        <v>1708</v>
      </c>
      <c r="E2365" s="76" t="s">
        <v>1709</v>
      </c>
      <c r="F2365" s="46">
        <v>46191</v>
      </c>
      <c r="G2365" s="46" t="str">
        <f t="shared" si="250"/>
        <v>王亚男2026-6-18</v>
      </c>
      <c r="H2365" s="63" t="s">
        <v>1721</v>
      </c>
      <c r="I2365" s="63" t="s">
        <v>1722</v>
      </c>
      <c r="J2365" s="64"/>
      <c r="K2365" s="64"/>
      <c r="L2365" s="65"/>
      <c r="M2365" s="65"/>
      <c r="N2365" s="65"/>
      <c r="O2365" s="66">
        <v>8</v>
      </c>
      <c r="P2365" s="123"/>
      <c r="Q2365" s="68"/>
      <c r="R2365" s="68"/>
      <c r="S2365" s="68"/>
      <c r="T2365" s="69">
        <f t="shared" si="252"/>
        <v>8</v>
      </c>
      <c r="U2365" s="68"/>
      <c r="V2365" s="70"/>
      <c r="W2365" s="70"/>
      <c r="X2365" s="71">
        <f t="shared" si="253"/>
        <v>8</v>
      </c>
      <c r="Y2365" s="72"/>
      <c r="Z2365" s="70"/>
      <c r="AA2365" s="68">
        <v>2</v>
      </c>
      <c r="AB2365" s="73"/>
      <c r="AC2365" s="70"/>
      <c r="AD2365" s="74"/>
      <c r="AE2365" s="68"/>
      <c r="AF2365" s="75"/>
    </row>
    <row r="2366" ht="28.5" customHeight="1" spans="1:32">
      <c r="A2366" s="61" t="s">
        <v>138</v>
      </c>
      <c r="B2366" s="61" t="s">
        <v>1688</v>
      </c>
      <c r="C2366" s="61" t="s">
        <v>1688</v>
      </c>
      <c r="D2366" s="61" t="s">
        <v>1708</v>
      </c>
      <c r="E2366" s="76" t="s">
        <v>1709</v>
      </c>
      <c r="F2366" s="82">
        <v>46192</v>
      </c>
      <c r="G2366" s="46" t="str">
        <f t="shared" si="250"/>
        <v>王亚男2026-6-19</v>
      </c>
      <c r="H2366" s="63"/>
      <c r="I2366" s="63"/>
      <c r="J2366" s="64"/>
      <c r="K2366" s="64"/>
      <c r="L2366" s="65"/>
      <c r="M2366" s="65"/>
      <c r="N2366" s="65"/>
      <c r="O2366" s="66"/>
      <c r="P2366" s="123"/>
      <c r="Q2366" s="68"/>
      <c r="R2366" s="68"/>
      <c r="S2366" s="68"/>
      <c r="T2366" s="69">
        <f t="shared" si="252"/>
        <v>0</v>
      </c>
      <c r="U2366" s="68"/>
      <c r="V2366" s="70"/>
      <c r="W2366" s="70"/>
      <c r="X2366" s="71">
        <f t="shared" si="253"/>
        <v>0</v>
      </c>
      <c r="Y2366" s="72"/>
      <c r="Z2366" s="70"/>
      <c r="AA2366" s="68"/>
      <c r="AB2366" s="73">
        <v>8</v>
      </c>
      <c r="AC2366" s="70"/>
      <c r="AD2366" s="74"/>
      <c r="AE2366" s="68"/>
      <c r="AF2366" s="75"/>
    </row>
    <row r="2367" ht="28.5" customHeight="1" spans="1:32">
      <c r="A2367" s="61" t="s">
        <v>138</v>
      </c>
      <c r="B2367" s="61" t="s">
        <v>1688</v>
      </c>
      <c r="C2367" s="61" t="s">
        <v>1688</v>
      </c>
      <c r="D2367" s="61" t="s">
        <v>1708</v>
      </c>
      <c r="E2367" s="62" t="s">
        <v>1709</v>
      </c>
      <c r="F2367" s="77">
        <v>46193</v>
      </c>
      <c r="G2367" s="46" t="str">
        <f t="shared" si="250"/>
        <v>王亚男2026-6-20</v>
      </c>
      <c r="H2367" s="63"/>
      <c r="I2367" s="63"/>
      <c r="J2367" s="64"/>
      <c r="K2367" s="64"/>
      <c r="L2367" s="65"/>
      <c r="M2367" s="65"/>
      <c r="N2367" s="65"/>
      <c r="O2367" s="66"/>
      <c r="P2367" s="123"/>
      <c r="Q2367" s="68"/>
      <c r="R2367" s="68"/>
      <c r="S2367" s="68"/>
      <c r="T2367" s="69">
        <f t="shared" si="252"/>
        <v>0</v>
      </c>
      <c r="U2367" s="68"/>
      <c r="V2367" s="70"/>
      <c r="W2367" s="70"/>
      <c r="X2367" s="71">
        <f t="shared" si="253"/>
        <v>0</v>
      </c>
      <c r="Y2367" s="72"/>
      <c r="Z2367" s="70"/>
      <c r="AA2367" s="68"/>
      <c r="AB2367" s="73"/>
      <c r="AC2367" s="70"/>
      <c r="AD2367" s="74"/>
      <c r="AE2367" s="68"/>
      <c r="AF2367" s="75"/>
    </row>
    <row r="2368" ht="28.5" customHeight="1" spans="1:32">
      <c r="A2368" s="61" t="s">
        <v>138</v>
      </c>
      <c r="B2368" s="61" t="s">
        <v>1688</v>
      </c>
      <c r="C2368" s="61" t="s">
        <v>1688</v>
      </c>
      <c r="D2368" s="61" t="s">
        <v>1708</v>
      </c>
      <c r="E2368" s="62" t="s">
        <v>1709</v>
      </c>
      <c r="F2368" s="46">
        <v>46194</v>
      </c>
      <c r="G2368" s="46" t="str">
        <f t="shared" si="250"/>
        <v>王亚男2026-6-21</v>
      </c>
      <c r="H2368" s="63" t="s">
        <v>1489</v>
      </c>
      <c r="I2368" s="63" t="s">
        <v>1723</v>
      </c>
      <c r="J2368" s="64"/>
      <c r="K2368" s="64"/>
      <c r="L2368" s="65"/>
      <c r="M2368" s="65"/>
      <c r="N2368" s="65"/>
      <c r="O2368" s="66">
        <v>8</v>
      </c>
      <c r="P2368" s="123"/>
      <c r="Q2368" s="68"/>
      <c r="R2368" s="68"/>
      <c r="S2368" s="68"/>
      <c r="T2368" s="69">
        <f t="shared" si="252"/>
        <v>8</v>
      </c>
      <c r="U2368" s="68"/>
      <c r="V2368" s="70"/>
      <c r="W2368" s="70"/>
      <c r="X2368" s="71">
        <f t="shared" si="253"/>
        <v>8</v>
      </c>
      <c r="Y2368" s="72"/>
      <c r="Z2368" s="70"/>
      <c r="AA2368" s="68">
        <v>2</v>
      </c>
      <c r="AB2368" s="73"/>
      <c r="AC2368" s="70"/>
      <c r="AD2368" s="74"/>
      <c r="AE2368" s="68"/>
      <c r="AF2368" s="75"/>
    </row>
    <row r="2369" ht="28.5" customHeight="1" spans="1:33">
      <c r="A2369" s="61" t="s">
        <v>138</v>
      </c>
      <c r="B2369" s="61" t="s">
        <v>1688</v>
      </c>
      <c r="C2369" s="61" t="s">
        <v>1688</v>
      </c>
      <c r="D2369" s="61" t="s">
        <v>1708</v>
      </c>
      <c r="E2369" s="76" t="s">
        <v>1709</v>
      </c>
      <c r="F2369" s="46">
        <v>46195</v>
      </c>
      <c r="G2369" s="46" t="str">
        <f t="shared" si="250"/>
        <v>王亚男2026-6-22</v>
      </c>
      <c r="H2369" s="63"/>
      <c r="I2369" s="63"/>
      <c r="J2369" s="64"/>
      <c r="K2369" s="64"/>
      <c r="L2369" s="65"/>
      <c r="M2369" s="65"/>
      <c r="N2369" s="65"/>
      <c r="O2369" s="66"/>
      <c r="P2369" s="123"/>
      <c r="Q2369" s="68"/>
      <c r="R2369" s="68"/>
      <c r="S2369" s="68"/>
      <c r="T2369" s="69">
        <f t="shared" si="252"/>
        <v>0</v>
      </c>
      <c r="U2369" s="68"/>
      <c r="V2369" s="70"/>
      <c r="W2369" s="70"/>
      <c r="X2369" s="71">
        <f t="shared" si="253"/>
        <v>0</v>
      </c>
      <c r="Y2369" s="72"/>
      <c r="Z2369" s="70"/>
      <c r="AA2369" s="68"/>
      <c r="AB2369" s="73"/>
      <c r="AC2369" s="70"/>
      <c r="AD2369" s="74"/>
      <c r="AE2369" s="68"/>
      <c r="AF2369" s="75"/>
    </row>
    <row r="2370" ht="28.5" customHeight="1" spans="1:33">
      <c r="A2370" s="61" t="s">
        <v>138</v>
      </c>
      <c r="B2370" s="61" t="s">
        <v>1688</v>
      </c>
      <c r="C2370" s="61" t="s">
        <v>1688</v>
      </c>
      <c r="D2370" s="61" t="s">
        <v>1708</v>
      </c>
      <c r="E2370" s="62" t="s">
        <v>1709</v>
      </c>
      <c r="F2370" s="46">
        <v>46196</v>
      </c>
      <c r="G2370" s="46" t="str">
        <f t="shared" si="250"/>
        <v>王亚男2026-6-23</v>
      </c>
      <c r="H2370" s="63"/>
      <c r="I2370" s="63"/>
      <c r="J2370" s="64"/>
      <c r="K2370" s="64"/>
      <c r="L2370" s="65"/>
      <c r="M2370" s="65"/>
      <c r="N2370" s="65"/>
      <c r="O2370" s="66"/>
      <c r="P2370" s="123"/>
      <c r="Q2370" s="68"/>
      <c r="R2370" s="68"/>
      <c r="S2370" s="68"/>
      <c r="T2370" s="69">
        <f t="shared" si="252"/>
        <v>0</v>
      </c>
      <c r="U2370" s="68"/>
      <c r="V2370" s="70"/>
      <c r="W2370" s="70"/>
      <c r="X2370" s="71">
        <f t="shared" si="253"/>
        <v>0</v>
      </c>
      <c r="Y2370" s="72"/>
      <c r="Z2370" s="70"/>
      <c r="AA2370" s="68"/>
      <c r="AB2370" s="73"/>
      <c r="AC2370" s="70"/>
      <c r="AD2370" s="74"/>
      <c r="AE2370" s="68"/>
      <c r="AF2370" s="75"/>
    </row>
    <row r="2371" ht="28.5" customHeight="1" spans="1:33">
      <c r="A2371" s="61" t="s">
        <v>138</v>
      </c>
      <c r="B2371" s="61" t="s">
        <v>1688</v>
      </c>
      <c r="C2371" s="61" t="s">
        <v>1688</v>
      </c>
      <c r="D2371" s="61" t="s">
        <v>1708</v>
      </c>
      <c r="E2371" s="76" t="s">
        <v>1709</v>
      </c>
      <c r="F2371" s="46">
        <v>46197</v>
      </c>
      <c r="G2371" s="46" t="str">
        <f t="shared" si="250"/>
        <v>王亚男2026-6-24</v>
      </c>
      <c r="H2371" s="63"/>
      <c r="I2371" s="63"/>
      <c r="J2371" s="64"/>
      <c r="K2371" s="64"/>
      <c r="L2371" s="65"/>
      <c r="M2371" s="65"/>
      <c r="N2371" s="65"/>
      <c r="O2371" s="66"/>
      <c r="P2371" s="123"/>
      <c r="Q2371" s="68"/>
      <c r="R2371" s="68"/>
      <c r="S2371" s="68"/>
      <c r="T2371" s="69">
        <f t="shared" si="252"/>
        <v>0</v>
      </c>
      <c r="U2371" s="68"/>
      <c r="V2371" s="70"/>
      <c r="W2371" s="70"/>
      <c r="X2371" s="71">
        <f t="shared" si="253"/>
        <v>0</v>
      </c>
      <c r="Y2371" s="72"/>
      <c r="Z2371" s="70"/>
      <c r="AA2371" s="68"/>
      <c r="AB2371" s="73"/>
      <c r="AC2371" s="70"/>
      <c r="AD2371" s="74"/>
      <c r="AE2371" s="68"/>
      <c r="AF2371" s="75"/>
    </row>
    <row r="2372" ht="28.5" customHeight="1" spans="1:33">
      <c r="A2372" s="61" t="s">
        <v>138</v>
      </c>
      <c r="B2372" s="61" t="s">
        <v>1688</v>
      </c>
      <c r="C2372" s="61" t="s">
        <v>1688</v>
      </c>
      <c r="D2372" s="61" t="s">
        <v>1708</v>
      </c>
      <c r="E2372" s="76" t="s">
        <v>1709</v>
      </c>
      <c r="F2372" s="46">
        <v>46198</v>
      </c>
      <c r="G2372" s="46" t="str">
        <f t="shared" si="250"/>
        <v>王亚男2026-6-25</v>
      </c>
      <c r="H2372" s="63"/>
      <c r="I2372" s="63"/>
      <c r="J2372" s="64"/>
      <c r="K2372" s="64"/>
      <c r="L2372" s="65"/>
      <c r="M2372" s="65"/>
      <c r="N2372" s="65"/>
      <c r="O2372" s="66"/>
      <c r="P2372" s="123"/>
      <c r="Q2372" s="68"/>
      <c r="R2372" s="68"/>
      <c r="S2372" s="68"/>
      <c r="T2372" s="69">
        <f t="shared" si="252"/>
        <v>0</v>
      </c>
      <c r="U2372" s="68"/>
      <c r="V2372" s="70"/>
      <c r="W2372" s="70"/>
      <c r="X2372" s="71">
        <f t="shared" si="253"/>
        <v>0</v>
      </c>
      <c r="Y2372" s="72"/>
      <c r="Z2372" s="70"/>
      <c r="AA2372" s="68"/>
      <c r="AB2372" s="73"/>
      <c r="AC2372" s="70"/>
      <c r="AD2372" s="74"/>
      <c r="AE2372" s="68"/>
      <c r="AF2372" s="75"/>
    </row>
    <row r="2373" ht="28.5" customHeight="1" spans="1:33">
      <c r="A2373" s="61" t="s">
        <v>138</v>
      </c>
      <c r="B2373" s="61" t="s">
        <v>1688</v>
      </c>
      <c r="C2373" s="61" t="s">
        <v>1688</v>
      </c>
      <c r="D2373" s="61" t="s">
        <v>1708</v>
      </c>
      <c r="E2373" s="76" t="s">
        <v>1709</v>
      </c>
      <c r="F2373" s="46">
        <v>46199</v>
      </c>
      <c r="G2373" s="46" t="str">
        <f t="shared" si="250"/>
        <v>王亚男2026-6-26</v>
      </c>
      <c r="H2373" s="63"/>
      <c r="I2373" s="63"/>
      <c r="J2373" s="64"/>
      <c r="K2373" s="64"/>
      <c r="L2373" s="65"/>
      <c r="M2373" s="65"/>
      <c r="N2373" s="65"/>
      <c r="O2373" s="66"/>
      <c r="P2373" s="123"/>
      <c r="Q2373" s="68"/>
      <c r="R2373" s="68"/>
      <c r="S2373" s="68"/>
      <c r="T2373" s="69">
        <f t="shared" si="252"/>
        <v>0</v>
      </c>
      <c r="U2373" s="68"/>
      <c r="V2373" s="70"/>
      <c r="W2373" s="70"/>
      <c r="X2373" s="71">
        <f t="shared" si="253"/>
        <v>0</v>
      </c>
      <c r="Y2373" s="72"/>
      <c r="Z2373" s="70"/>
      <c r="AA2373" s="68"/>
      <c r="AB2373" s="73"/>
      <c r="AC2373" s="70"/>
      <c r="AD2373" s="74"/>
      <c r="AE2373" s="68"/>
      <c r="AF2373" s="75"/>
    </row>
    <row r="2374" ht="28.5" customHeight="1" spans="1:33">
      <c r="A2374" s="61" t="s">
        <v>138</v>
      </c>
      <c r="B2374" s="61" t="s">
        <v>1688</v>
      </c>
      <c r="C2374" s="61" t="s">
        <v>1688</v>
      </c>
      <c r="D2374" s="61" t="s">
        <v>1708</v>
      </c>
      <c r="E2374" s="76" t="s">
        <v>1709</v>
      </c>
      <c r="F2374" s="46">
        <v>46200</v>
      </c>
      <c r="G2374" s="46" t="str">
        <f t="shared" si="250"/>
        <v>王亚男2026-6-27</v>
      </c>
      <c r="H2374" s="63"/>
      <c r="I2374" s="63"/>
      <c r="J2374" s="64"/>
      <c r="K2374" s="64"/>
      <c r="L2374" s="65"/>
      <c r="M2374" s="65"/>
      <c r="N2374" s="79"/>
      <c r="O2374" s="66"/>
      <c r="P2374" s="123"/>
      <c r="Q2374" s="68"/>
      <c r="R2374" s="68"/>
      <c r="S2374" s="68"/>
      <c r="T2374" s="69">
        <f t="shared" si="252"/>
        <v>0</v>
      </c>
      <c r="U2374" s="68"/>
      <c r="V2374" s="70"/>
      <c r="W2374" s="70"/>
      <c r="X2374" s="71">
        <f t="shared" si="253"/>
        <v>0</v>
      </c>
      <c r="Y2374" s="72"/>
      <c r="Z2374" s="70"/>
      <c r="AA2374" s="68"/>
      <c r="AB2374" s="73"/>
      <c r="AC2374" s="70"/>
      <c r="AD2374" s="74"/>
      <c r="AE2374" s="68"/>
      <c r="AF2374" s="75"/>
    </row>
    <row r="2375" ht="28.5" customHeight="1" spans="1:33">
      <c r="A2375" s="61" t="s">
        <v>138</v>
      </c>
      <c r="B2375" s="61" t="s">
        <v>1688</v>
      </c>
      <c r="C2375" s="61" t="s">
        <v>1688</v>
      </c>
      <c r="D2375" s="61" t="s">
        <v>1708</v>
      </c>
      <c r="E2375" s="62" t="s">
        <v>1709</v>
      </c>
      <c r="F2375" s="46">
        <v>46201</v>
      </c>
      <c r="G2375" s="46" t="str">
        <f t="shared" si="250"/>
        <v>王亚男2026-6-28</v>
      </c>
      <c r="H2375" s="63"/>
      <c r="I2375" s="63"/>
      <c r="J2375" s="64"/>
      <c r="K2375" s="64"/>
      <c r="L2375" s="65"/>
      <c r="M2375" s="65"/>
      <c r="N2375" s="65"/>
      <c r="O2375" s="66"/>
      <c r="P2375" s="123"/>
      <c r="Q2375" s="68"/>
      <c r="R2375" s="68"/>
      <c r="S2375" s="68"/>
      <c r="T2375" s="69">
        <f t="shared" si="252"/>
        <v>0</v>
      </c>
      <c r="U2375" s="68"/>
      <c r="V2375" s="70"/>
      <c r="W2375" s="70"/>
      <c r="X2375" s="71">
        <f t="shared" si="253"/>
        <v>0</v>
      </c>
      <c r="Y2375" s="72"/>
      <c r="Z2375" s="70"/>
      <c r="AA2375" s="68"/>
      <c r="AB2375" s="73"/>
      <c r="AC2375" s="70"/>
      <c r="AD2375" s="74"/>
      <c r="AE2375" s="68"/>
      <c r="AF2375" s="75"/>
    </row>
    <row r="2376" ht="28.5" customHeight="1" spans="1:33">
      <c r="A2376" s="61" t="s">
        <v>138</v>
      </c>
      <c r="B2376" s="61" t="s">
        <v>1688</v>
      </c>
      <c r="C2376" s="61" t="s">
        <v>1688</v>
      </c>
      <c r="D2376" s="61" t="s">
        <v>1708</v>
      </c>
      <c r="E2376" s="76" t="s">
        <v>1709</v>
      </c>
      <c r="F2376" s="46">
        <v>46202</v>
      </c>
      <c r="G2376" s="46" t="str">
        <f t="shared" si="250"/>
        <v>王亚男2026-6-29</v>
      </c>
      <c r="H2376" s="63"/>
      <c r="I2376" s="63"/>
      <c r="J2376" s="64"/>
      <c r="K2376" s="64"/>
      <c r="L2376" s="65"/>
      <c r="M2376" s="65"/>
      <c r="N2376" s="79"/>
      <c r="O2376" s="66"/>
      <c r="P2376" s="123"/>
      <c r="Q2376" s="68"/>
      <c r="R2376" s="68"/>
      <c r="S2376" s="68"/>
      <c r="T2376" s="69">
        <f t="shared" si="252"/>
        <v>0</v>
      </c>
      <c r="U2376" s="68"/>
      <c r="V2376" s="70"/>
      <c r="W2376" s="70"/>
      <c r="X2376" s="71">
        <f t="shared" si="253"/>
        <v>0</v>
      </c>
      <c r="Y2376" s="72"/>
      <c r="Z2376" s="70"/>
      <c r="AA2376" s="68"/>
      <c r="AB2376" s="73"/>
      <c r="AC2376" s="70"/>
      <c r="AD2376" s="74"/>
      <c r="AE2376" s="68"/>
      <c r="AF2376" s="75"/>
    </row>
    <row r="2377" s="3" customFormat="1" ht="28.5" customHeight="1" spans="1:33">
      <c r="A2377" s="61" t="s">
        <v>138</v>
      </c>
      <c r="B2377" s="61" t="s">
        <v>1688</v>
      </c>
      <c r="C2377" s="61" t="s">
        <v>1688</v>
      </c>
      <c r="D2377" s="61" t="s">
        <v>1708</v>
      </c>
      <c r="E2377" s="76" t="s">
        <v>1709</v>
      </c>
      <c r="F2377" s="46">
        <v>46203</v>
      </c>
      <c r="G2377" s="46" t="str">
        <f t="shared" si="250"/>
        <v>王亚男2026-6-30</v>
      </c>
      <c r="H2377" s="63"/>
      <c r="I2377" s="63"/>
      <c r="J2377" s="64"/>
      <c r="K2377" s="64"/>
      <c r="L2377" s="65"/>
      <c r="M2377" s="65"/>
      <c r="N2377" s="65"/>
      <c r="O2377" s="66"/>
      <c r="P2377" s="123"/>
      <c r="Q2377" s="68"/>
      <c r="R2377" s="68"/>
      <c r="S2377" s="68"/>
      <c r="T2377" s="69">
        <f t="shared" si="252"/>
        <v>0</v>
      </c>
      <c r="U2377" s="68"/>
      <c r="V2377" s="70"/>
      <c r="W2377" s="70"/>
      <c r="X2377" s="71">
        <f t="shared" si="253"/>
        <v>0</v>
      </c>
      <c r="Y2377" s="72"/>
      <c r="Z2377" s="70"/>
      <c r="AA2377" s="68"/>
      <c r="AB2377" s="73"/>
      <c r="AC2377" s="70"/>
      <c r="AD2377" s="74"/>
      <c r="AE2377" s="68"/>
      <c r="AF2377" s="75"/>
      <c r="AG2377" s="15"/>
    </row>
    <row r="2378" s="3" customFormat="1" ht="28.5" customHeight="1" spans="1:33">
      <c r="A2378" s="61" t="s">
        <v>138</v>
      </c>
      <c r="B2378" s="61" t="s">
        <v>1688</v>
      </c>
      <c r="C2378" s="61" t="s">
        <v>1688</v>
      </c>
      <c r="D2378" s="61" t="s">
        <v>1708</v>
      </c>
      <c r="E2378" s="76" t="s">
        <v>1709</v>
      </c>
      <c r="F2378" s="46">
        <v>46204</v>
      </c>
      <c r="G2378" s="46" t="str">
        <f t="shared" si="250"/>
        <v>王亚男2026-7-1</v>
      </c>
      <c r="H2378" s="63"/>
      <c r="I2378" s="63"/>
      <c r="J2378" s="64"/>
      <c r="K2378" s="64"/>
      <c r="L2378" s="65"/>
      <c r="M2378" s="65"/>
      <c r="N2378" s="65"/>
      <c r="O2378" s="66"/>
      <c r="P2378" s="123"/>
      <c r="Q2378" s="68"/>
      <c r="R2378" s="68"/>
      <c r="S2378" s="68"/>
      <c r="T2378" s="69">
        <f t="shared" si="252"/>
        <v>0</v>
      </c>
      <c r="U2378" s="68"/>
      <c r="V2378" s="70"/>
      <c r="W2378" s="70"/>
      <c r="X2378" s="71">
        <f t="shared" si="253"/>
        <v>0</v>
      </c>
      <c r="Y2378" s="72"/>
      <c r="Z2378" s="70"/>
      <c r="AA2378" s="68"/>
      <c r="AB2378" s="73"/>
      <c r="AC2378" s="70"/>
      <c r="AD2378" s="74"/>
      <c r="AE2378" s="68"/>
      <c r="AF2378" s="75"/>
      <c r="AG2378" s="15"/>
    </row>
    <row r="2379" ht="28.5" customHeight="1" spans="1:33">
      <c r="A2379" s="84" t="s">
        <v>138</v>
      </c>
      <c r="B2379" s="84" t="s">
        <v>1688</v>
      </c>
      <c r="C2379" s="84" t="s">
        <v>1688</v>
      </c>
      <c r="D2379" s="84" t="s">
        <v>1708</v>
      </c>
      <c r="E2379" s="85" t="s">
        <v>1709</v>
      </c>
      <c r="F2379" s="86">
        <v>46235</v>
      </c>
      <c r="G2379" s="46" t="str">
        <f t="shared" si="250"/>
        <v>王亚男2026-8-1</v>
      </c>
      <c r="H2379" s="63"/>
      <c r="I2379" s="63"/>
      <c r="J2379" s="64"/>
      <c r="K2379" s="64"/>
      <c r="L2379" s="65"/>
      <c r="M2379" s="65"/>
      <c r="N2379" s="91"/>
      <c r="O2379" s="66"/>
      <c r="P2379" s="87"/>
      <c r="Q2379" s="87"/>
      <c r="R2379" s="87"/>
      <c r="S2379" s="87"/>
      <c r="T2379" s="69">
        <f t="shared" si="252"/>
        <v>0</v>
      </c>
      <c r="U2379" s="87"/>
      <c r="V2379" s="87"/>
      <c r="W2379" s="87"/>
      <c r="X2379" s="71">
        <f t="shared" si="253"/>
        <v>0</v>
      </c>
      <c r="Y2379" s="88"/>
      <c r="Z2379" s="87"/>
      <c r="AA2379" s="87"/>
      <c r="AB2379" s="87"/>
      <c r="AC2379" s="87"/>
      <c r="AD2379" s="89"/>
      <c r="AE2379" s="87"/>
      <c r="AF2379" s="90"/>
    </row>
    <row r="2380" ht="28.5" customHeight="1" spans="1:33">
      <c r="A2380" s="44" t="s">
        <v>743</v>
      </c>
      <c r="B2380" s="44" t="s">
        <v>1688</v>
      </c>
      <c r="C2380" s="44" t="s">
        <v>1688</v>
      </c>
      <c r="D2380" s="44" t="s">
        <v>1724</v>
      </c>
      <c r="E2380" s="44" t="s">
        <v>1725</v>
      </c>
      <c r="F2380" s="45">
        <v>46173</v>
      </c>
      <c r="G2380" s="46" t="str">
        <f t="shared" si="250"/>
        <v>章文明2026-5-31</v>
      </c>
      <c r="H2380" s="112"/>
      <c r="I2380" s="112"/>
      <c r="J2380" s="113"/>
      <c r="K2380" s="113"/>
      <c r="L2380" s="113"/>
      <c r="M2380" s="114"/>
      <c r="N2380" s="114"/>
      <c r="O2380" s="115">
        <f t="shared" ref="O2380:AE2380" si="254">SUM(O2381:O2412)</f>
        <v>128</v>
      </c>
      <c r="P2380" s="116">
        <f t="shared" si="254"/>
        <v>0</v>
      </c>
      <c r="Q2380" s="117">
        <f t="shared" si="254"/>
        <v>0</v>
      </c>
      <c r="R2380" s="117">
        <f t="shared" si="254"/>
        <v>-2</v>
      </c>
      <c r="S2380" s="53">
        <f t="shared" si="254"/>
        <v>0</v>
      </c>
      <c r="T2380" s="118">
        <f t="shared" si="254"/>
        <v>126</v>
      </c>
      <c r="U2380" s="55">
        <f t="shared" si="254"/>
        <v>0</v>
      </c>
      <c r="V2380" s="118">
        <f t="shared" si="254"/>
        <v>0</v>
      </c>
      <c r="W2380" s="118">
        <f t="shared" si="254"/>
        <v>0</v>
      </c>
      <c r="X2380" s="119">
        <f t="shared" si="254"/>
        <v>126</v>
      </c>
      <c r="Y2380" s="120">
        <f t="shared" si="254"/>
        <v>0</v>
      </c>
      <c r="Z2380" s="118">
        <f t="shared" si="254"/>
        <v>0</v>
      </c>
      <c r="AA2380" s="121">
        <f t="shared" si="254"/>
        <v>28</v>
      </c>
      <c r="AB2380" s="118">
        <f t="shared" si="254"/>
        <v>8</v>
      </c>
      <c r="AC2380" s="118">
        <f t="shared" si="254"/>
        <v>0</v>
      </c>
      <c r="AD2380" s="122">
        <f t="shared" si="254"/>
        <v>0</v>
      </c>
      <c r="AE2380" s="121">
        <f t="shared" si="254"/>
        <v>0</v>
      </c>
      <c r="AF2380" s="60"/>
    </row>
    <row r="2381" ht="28.5" customHeight="1" spans="1:33">
      <c r="A2381" s="61" t="s">
        <v>743</v>
      </c>
      <c r="B2381" s="61" t="s">
        <v>1688</v>
      </c>
      <c r="C2381" s="61" t="s">
        <v>1688</v>
      </c>
      <c r="D2381" s="61" t="s">
        <v>1724</v>
      </c>
      <c r="E2381" s="62" t="s">
        <v>1725</v>
      </c>
      <c r="F2381" s="46">
        <v>46174</v>
      </c>
      <c r="G2381" s="46" t="str">
        <f t="shared" si="250"/>
        <v>章文明2026-6-1</v>
      </c>
      <c r="H2381" s="63" t="s">
        <v>1726</v>
      </c>
      <c r="I2381" s="63" t="s">
        <v>1727</v>
      </c>
      <c r="J2381" s="64"/>
      <c r="K2381" s="64"/>
      <c r="L2381" s="65"/>
      <c r="M2381" s="65" t="s">
        <v>386</v>
      </c>
      <c r="N2381" s="65"/>
      <c r="O2381" s="66">
        <v>8</v>
      </c>
      <c r="P2381" s="123"/>
      <c r="Q2381" s="68"/>
      <c r="R2381" s="68"/>
      <c r="S2381" s="68"/>
      <c r="T2381" s="69">
        <f t="shared" ref="T2381:T2412" si="255">SUM(O2381:S2381)</f>
        <v>8</v>
      </c>
      <c r="U2381" s="68"/>
      <c r="V2381" s="70"/>
      <c r="W2381" s="70"/>
      <c r="X2381" s="71">
        <f t="shared" ref="X2381:X2412" si="256">SUM(T2381:W2381)</f>
        <v>8</v>
      </c>
      <c r="Y2381" s="72"/>
      <c r="Z2381" s="70"/>
      <c r="AA2381" s="68">
        <v>2</v>
      </c>
      <c r="AB2381" s="73"/>
      <c r="AC2381" s="70"/>
      <c r="AD2381" s="74"/>
      <c r="AE2381" s="68"/>
      <c r="AF2381" s="75"/>
    </row>
    <row r="2382" ht="28.5" customHeight="1" spans="1:33">
      <c r="A2382" s="61" t="s">
        <v>743</v>
      </c>
      <c r="B2382" s="61" t="s">
        <v>1688</v>
      </c>
      <c r="C2382" s="61" t="s">
        <v>1688</v>
      </c>
      <c r="D2382" s="61" t="s">
        <v>1724</v>
      </c>
      <c r="E2382" s="76" t="s">
        <v>1725</v>
      </c>
      <c r="F2382" s="46">
        <v>46175</v>
      </c>
      <c r="G2382" s="46" t="str">
        <f t="shared" si="250"/>
        <v>章文明2026-6-2</v>
      </c>
      <c r="H2382" s="63" t="s">
        <v>1728</v>
      </c>
      <c r="I2382" s="63"/>
      <c r="J2382" s="64"/>
      <c r="K2382" s="64"/>
      <c r="L2382" s="65"/>
      <c r="M2382" s="65" t="s">
        <v>1729</v>
      </c>
      <c r="N2382" s="65"/>
      <c r="O2382" s="66">
        <v>8</v>
      </c>
      <c r="P2382" s="123"/>
      <c r="Q2382" s="68"/>
      <c r="R2382" s="68"/>
      <c r="S2382" s="68"/>
      <c r="T2382" s="69">
        <f t="shared" si="255"/>
        <v>8</v>
      </c>
      <c r="U2382" s="68"/>
      <c r="V2382" s="70"/>
      <c r="W2382" s="70"/>
      <c r="X2382" s="71">
        <f t="shared" si="256"/>
        <v>8</v>
      </c>
      <c r="Y2382" s="72"/>
      <c r="Z2382" s="70"/>
      <c r="AA2382" s="68"/>
      <c r="AB2382" s="73"/>
      <c r="AC2382" s="70"/>
      <c r="AD2382" s="74"/>
      <c r="AE2382" s="68"/>
      <c r="AF2382" s="75"/>
    </row>
    <row r="2383" ht="28.5" customHeight="1" spans="1:33">
      <c r="A2383" s="61" t="s">
        <v>743</v>
      </c>
      <c r="B2383" s="61" t="s">
        <v>1688</v>
      </c>
      <c r="C2383" s="61" t="s">
        <v>1688</v>
      </c>
      <c r="D2383" s="61" t="s">
        <v>1724</v>
      </c>
      <c r="E2383" s="76" t="s">
        <v>1725</v>
      </c>
      <c r="F2383" s="46">
        <v>46176</v>
      </c>
      <c r="G2383" s="46" t="str">
        <f t="shared" si="250"/>
        <v>章文明2026-6-3</v>
      </c>
      <c r="H2383" s="63" t="s">
        <v>197</v>
      </c>
      <c r="I2383" s="63" t="s">
        <v>135</v>
      </c>
      <c r="J2383" s="64"/>
      <c r="K2383" s="64"/>
      <c r="L2383" s="65"/>
      <c r="M2383" s="65"/>
      <c r="N2383" s="65"/>
      <c r="O2383" s="66">
        <v>8</v>
      </c>
      <c r="P2383" s="123"/>
      <c r="Q2383" s="68"/>
      <c r="R2383" s="68"/>
      <c r="S2383" s="68"/>
      <c r="T2383" s="69">
        <f t="shared" si="255"/>
        <v>8</v>
      </c>
      <c r="U2383" s="68"/>
      <c r="V2383" s="70"/>
      <c r="W2383" s="70"/>
      <c r="X2383" s="71">
        <f t="shared" si="256"/>
        <v>8</v>
      </c>
      <c r="Y2383" s="72"/>
      <c r="Z2383" s="70"/>
      <c r="AA2383" s="68">
        <v>2</v>
      </c>
      <c r="AB2383" s="73"/>
      <c r="AC2383" s="70"/>
      <c r="AD2383" s="74"/>
      <c r="AE2383" s="68"/>
      <c r="AF2383" s="75"/>
    </row>
    <row r="2384" ht="28.5" customHeight="1" spans="1:33">
      <c r="A2384" s="61" t="s">
        <v>743</v>
      </c>
      <c r="B2384" s="61" t="s">
        <v>1688</v>
      </c>
      <c r="C2384" s="61" t="s">
        <v>1688</v>
      </c>
      <c r="D2384" s="61" t="s">
        <v>1724</v>
      </c>
      <c r="E2384" s="61" t="s">
        <v>1725</v>
      </c>
      <c r="F2384" s="46">
        <v>46177</v>
      </c>
      <c r="G2384" s="46" t="str">
        <f t="shared" si="250"/>
        <v>章文明2026-6-4</v>
      </c>
      <c r="H2384" s="63" t="s">
        <v>1282</v>
      </c>
      <c r="I2384" s="63" t="s">
        <v>1186</v>
      </c>
      <c r="J2384" s="64"/>
      <c r="K2384" s="64"/>
      <c r="L2384" s="65"/>
      <c r="M2384" s="65"/>
      <c r="N2384" s="65"/>
      <c r="O2384" s="66">
        <v>8</v>
      </c>
      <c r="P2384" s="123"/>
      <c r="Q2384" s="68"/>
      <c r="R2384" s="68"/>
      <c r="S2384" s="68"/>
      <c r="T2384" s="69">
        <f t="shared" si="255"/>
        <v>8</v>
      </c>
      <c r="U2384" s="68"/>
      <c r="V2384" s="70"/>
      <c r="W2384" s="70"/>
      <c r="X2384" s="71">
        <f t="shared" si="256"/>
        <v>8</v>
      </c>
      <c r="Y2384" s="72"/>
      <c r="Z2384" s="70"/>
      <c r="AA2384" s="68">
        <v>2</v>
      </c>
      <c r="AB2384" s="73"/>
      <c r="AC2384" s="70"/>
      <c r="AD2384" s="74"/>
      <c r="AE2384" s="68"/>
      <c r="AF2384" s="75"/>
    </row>
    <row r="2385" ht="28.5" customHeight="1" spans="1:32">
      <c r="A2385" s="61" t="s">
        <v>743</v>
      </c>
      <c r="B2385" s="61" t="s">
        <v>1688</v>
      </c>
      <c r="C2385" s="61" t="s">
        <v>1688</v>
      </c>
      <c r="D2385" s="61" t="s">
        <v>1724</v>
      </c>
      <c r="E2385" s="76" t="s">
        <v>1725</v>
      </c>
      <c r="F2385" s="46">
        <v>46178</v>
      </c>
      <c r="G2385" s="46" t="str">
        <f t="shared" si="250"/>
        <v>章文明2026-6-5</v>
      </c>
      <c r="H2385" s="63" t="s">
        <v>1730</v>
      </c>
      <c r="I2385" s="63" t="s">
        <v>1411</v>
      </c>
      <c r="J2385" s="64"/>
      <c r="K2385" s="64"/>
      <c r="L2385" s="65"/>
      <c r="M2385" s="65" t="s">
        <v>1731</v>
      </c>
      <c r="N2385" s="65"/>
      <c r="O2385" s="66">
        <v>8</v>
      </c>
      <c r="P2385" s="123"/>
      <c r="Q2385" s="68"/>
      <c r="R2385" s="68"/>
      <c r="S2385" s="68"/>
      <c r="T2385" s="69">
        <f t="shared" si="255"/>
        <v>8</v>
      </c>
      <c r="U2385" s="68"/>
      <c r="V2385" s="70"/>
      <c r="W2385" s="70"/>
      <c r="X2385" s="71">
        <f t="shared" si="256"/>
        <v>8</v>
      </c>
      <c r="Y2385" s="72"/>
      <c r="Z2385" s="70"/>
      <c r="AA2385" s="68">
        <v>2</v>
      </c>
      <c r="AB2385" s="73"/>
      <c r="AC2385" s="70"/>
      <c r="AD2385" s="74"/>
      <c r="AE2385" s="68"/>
      <c r="AF2385" s="75"/>
    </row>
    <row r="2386" ht="28.5" customHeight="1" spans="1:32">
      <c r="A2386" s="61" t="s">
        <v>743</v>
      </c>
      <c r="B2386" s="61" t="s">
        <v>1688</v>
      </c>
      <c r="C2386" s="61" t="s">
        <v>1688</v>
      </c>
      <c r="D2386" s="61" t="s">
        <v>1724</v>
      </c>
      <c r="E2386" s="76" t="s">
        <v>1725</v>
      </c>
      <c r="F2386" s="46">
        <v>46179</v>
      </c>
      <c r="G2386" s="46" t="str">
        <f t="shared" si="250"/>
        <v>章文明2026-6-6</v>
      </c>
      <c r="H2386" s="63" t="s">
        <v>964</v>
      </c>
      <c r="I2386" s="63" t="s">
        <v>1017</v>
      </c>
      <c r="J2386" s="64"/>
      <c r="K2386" s="64"/>
      <c r="L2386" s="65"/>
      <c r="M2386" s="65"/>
      <c r="N2386" s="65"/>
      <c r="O2386" s="66">
        <v>8</v>
      </c>
      <c r="P2386" s="123"/>
      <c r="Q2386" s="68"/>
      <c r="R2386" s="68"/>
      <c r="S2386" s="68"/>
      <c r="T2386" s="69">
        <f t="shared" si="255"/>
        <v>8</v>
      </c>
      <c r="U2386" s="68"/>
      <c r="V2386" s="70"/>
      <c r="W2386" s="70"/>
      <c r="X2386" s="71">
        <f t="shared" si="256"/>
        <v>8</v>
      </c>
      <c r="Y2386" s="72"/>
      <c r="Z2386" s="70"/>
      <c r="AA2386" s="68">
        <v>2</v>
      </c>
      <c r="AB2386" s="73"/>
      <c r="AC2386" s="70"/>
      <c r="AD2386" s="74"/>
      <c r="AE2386" s="68"/>
      <c r="AF2386" s="75"/>
    </row>
    <row r="2387" ht="28.5" customHeight="1" spans="1:32">
      <c r="A2387" s="61" t="s">
        <v>743</v>
      </c>
      <c r="B2387" s="61" t="s">
        <v>1688</v>
      </c>
      <c r="C2387" s="61" t="s">
        <v>1688</v>
      </c>
      <c r="D2387" s="61" t="s">
        <v>1724</v>
      </c>
      <c r="E2387" s="62" t="s">
        <v>1725</v>
      </c>
      <c r="F2387" s="77">
        <v>46180</v>
      </c>
      <c r="G2387" s="46" t="str">
        <f t="shared" si="250"/>
        <v>章文明2026-6-7</v>
      </c>
      <c r="H2387" s="63"/>
      <c r="I2387" s="63"/>
      <c r="J2387" s="64"/>
      <c r="K2387" s="64"/>
      <c r="L2387" s="65"/>
      <c r="M2387" s="65"/>
      <c r="N2387" s="65"/>
      <c r="O2387" s="66"/>
      <c r="P2387" s="123"/>
      <c r="Q2387" s="68"/>
      <c r="R2387" s="68"/>
      <c r="S2387" s="68"/>
      <c r="T2387" s="69">
        <f t="shared" si="255"/>
        <v>0</v>
      </c>
      <c r="U2387" s="68"/>
      <c r="V2387" s="70"/>
      <c r="W2387" s="70"/>
      <c r="X2387" s="71">
        <f t="shared" si="256"/>
        <v>0</v>
      </c>
      <c r="Y2387" s="72"/>
      <c r="Z2387" s="70"/>
      <c r="AA2387" s="68"/>
      <c r="AB2387" s="73"/>
      <c r="AC2387" s="70"/>
      <c r="AD2387" s="74"/>
      <c r="AE2387" s="68"/>
      <c r="AF2387" s="75"/>
    </row>
    <row r="2388" ht="28.5" customHeight="1" spans="1:32">
      <c r="A2388" s="61" t="s">
        <v>743</v>
      </c>
      <c r="B2388" s="61" t="s">
        <v>1688</v>
      </c>
      <c r="C2388" s="61" t="s">
        <v>1688</v>
      </c>
      <c r="D2388" s="61" t="s">
        <v>1724</v>
      </c>
      <c r="E2388" s="76" t="s">
        <v>1725</v>
      </c>
      <c r="F2388" s="46">
        <v>46181</v>
      </c>
      <c r="G2388" s="46" t="str">
        <f t="shared" si="250"/>
        <v>章文明2026-6-8</v>
      </c>
      <c r="H2388" s="63" t="s">
        <v>1732</v>
      </c>
      <c r="I2388" s="63" t="s">
        <v>1733</v>
      </c>
      <c r="J2388" s="64"/>
      <c r="K2388" s="64"/>
      <c r="L2388" s="65"/>
      <c r="M2388" s="65"/>
      <c r="N2388" s="65"/>
      <c r="O2388" s="66">
        <v>8</v>
      </c>
      <c r="P2388" s="123"/>
      <c r="Q2388" s="68"/>
      <c r="R2388" s="68"/>
      <c r="S2388" s="68"/>
      <c r="T2388" s="69">
        <f t="shared" si="255"/>
        <v>8</v>
      </c>
      <c r="U2388" s="68"/>
      <c r="V2388" s="70"/>
      <c r="W2388" s="70"/>
      <c r="X2388" s="71">
        <f t="shared" si="256"/>
        <v>8</v>
      </c>
      <c r="Y2388" s="72"/>
      <c r="Z2388" s="70"/>
      <c r="AA2388" s="68">
        <v>2</v>
      </c>
      <c r="AB2388" s="73"/>
      <c r="AC2388" s="70"/>
      <c r="AD2388" s="74"/>
      <c r="AE2388" s="68"/>
      <c r="AF2388" s="75"/>
    </row>
    <row r="2389" ht="28.5" customHeight="1" spans="1:32">
      <c r="A2389" s="61" t="s">
        <v>743</v>
      </c>
      <c r="B2389" s="61" t="s">
        <v>1688</v>
      </c>
      <c r="C2389" s="61" t="s">
        <v>1688</v>
      </c>
      <c r="D2389" s="61" t="s">
        <v>1724</v>
      </c>
      <c r="E2389" s="76" t="s">
        <v>1725</v>
      </c>
      <c r="F2389" s="78">
        <v>46182</v>
      </c>
      <c r="G2389" s="46" t="str">
        <f t="shared" si="250"/>
        <v>章文明2026-6-9</v>
      </c>
      <c r="H2389" s="63" t="s">
        <v>1734</v>
      </c>
      <c r="I2389" s="63" t="s">
        <v>1735</v>
      </c>
      <c r="J2389" s="64"/>
      <c r="K2389" s="64"/>
      <c r="L2389" s="65"/>
      <c r="M2389" s="65"/>
      <c r="N2389" s="65"/>
      <c r="O2389" s="66">
        <v>8</v>
      </c>
      <c r="P2389" s="123"/>
      <c r="Q2389" s="68"/>
      <c r="R2389" s="68"/>
      <c r="S2389" s="68"/>
      <c r="T2389" s="69">
        <f t="shared" si="255"/>
        <v>8</v>
      </c>
      <c r="U2389" s="68"/>
      <c r="V2389" s="70"/>
      <c r="W2389" s="70"/>
      <c r="X2389" s="71">
        <f t="shared" si="256"/>
        <v>8</v>
      </c>
      <c r="Y2389" s="72"/>
      <c r="Z2389" s="70"/>
      <c r="AA2389" s="68">
        <v>2</v>
      </c>
      <c r="AB2389" s="73"/>
      <c r="AC2389" s="70"/>
      <c r="AD2389" s="74"/>
      <c r="AE2389" s="68"/>
      <c r="AF2389" s="75"/>
    </row>
    <row r="2390" ht="28.5" customHeight="1" spans="1:32">
      <c r="A2390" s="61" t="s">
        <v>743</v>
      </c>
      <c r="B2390" s="61" t="s">
        <v>1688</v>
      </c>
      <c r="C2390" s="61" t="s">
        <v>1688</v>
      </c>
      <c r="D2390" s="61" t="s">
        <v>1724</v>
      </c>
      <c r="E2390" s="76" t="s">
        <v>1725</v>
      </c>
      <c r="F2390" s="46">
        <v>46183</v>
      </c>
      <c r="G2390" s="46" t="str">
        <f t="shared" si="250"/>
        <v>章文明2026-6-10</v>
      </c>
      <c r="H2390" s="63" t="s">
        <v>1736</v>
      </c>
      <c r="I2390" s="63" t="s">
        <v>1737</v>
      </c>
      <c r="J2390" s="64"/>
      <c r="K2390" s="64"/>
      <c r="L2390" s="65"/>
      <c r="M2390" s="65" t="s">
        <v>386</v>
      </c>
      <c r="N2390" s="65"/>
      <c r="O2390" s="66">
        <v>8</v>
      </c>
      <c r="P2390" s="123"/>
      <c r="Q2390" s="68"/>
      <c r="R2390" s="68"/>
      <c r="S2390" s="68"/>
      <c r="T2390" s="69">
        <f t="shared" si="255"/>
        <v>8</v>
      </c>
      <c r="U2390" s="68"/>
      <c r="V2390" s="70"/>
      <c r="W2390" s="70"/>
      <c r="X2390" s="71">
        <f t="shared" si="256"/>
        <v>8</v>
      </c>
      <c r="Y2390" s="72"/>
      <c r="Z2390" s="70"/>
      <c r="AA2390" s="68">
        <v>2</v>
      </c>
      <c r="AB2390" s="73"/>
      <c r="AC2390" s="70"/>
      <c r="AD2390" s="74"/>
      <c r="AE2390" s="68"/>
      <c r="AF2390" s="75"/>
    </row>
    <row r="2391" ht="28.5" customHeight="1" spans="1:32">
      <c r="A2391" s="61" t="s">
        <v>743</v>
      </c>
      <c r="B2391" s="61" t="s">
        <v>1688</v>
      </c>
      <c r="C2391" s="61" t="s">
        <v>1688</v>
      </c>
      <c r="D2391" s="61" t="s">
        <v>1724</v>
      </c>
      <c r="E2391" s="76" t="s">
        <v>1725</v>
      </c>
      <c r="F2391" s="46">
        <v>46184</v>
      </c>
      <c r="G2391" s="46" t="str">
        <f t="shared" si="250"/>
        <v>章文明2026-6-11</v>
      </c>
      <c r="H2391" s="63" t="s">
        <v>157</v>
      </c>
      <c r="I2391" s="63" t="s">
        <v>1425</v>
      </c>
      <c r="J2391" s="64"/>
      <c r="K2391" s="64"/>
      <c r="L2391" s="65"/>
      <c r="M2391" s="65"/>
      <c r="N2391" s="65"/>
      <c r="O2391" s="66">
        <v>8</v>
      </c>
      <c r="P2391" s="123"/>
      <c r="Q2391" s="68"/>
      <c r="R2391" s="68"/>
      <c r="S2391" s="68"/>
      <c r="T2391" s="69">
        <f t="shared" si="255"/>
        <v>8</v>
      </c>
      <c r="U2391" s="68"/>
      <c r="V2391" s="70"/>
      <c r="W2391" s="70"/>
      <c r="X2391" s="71">
        <f t="shared" si="256"/>
        <v>8</v>
      </c>
      <c r="Y2391" s="72"/>
      <c r="Z2391" s="70"/>
      <c r="AA2391" s="68">
        <v>2</v>
      </c>
      <c r="AB2391" s="73"/>
      <c r="AC2391" s="70"/>
      <c r="AD2391" s="74"/>
      <c r="AE2391" s="68"/>
      <c r="AF2391" s="75"/>
    </row>
    <row r="2392" ht="28.5" customHeight="1" spans="1:32">
      <c r="A2392" s="61" t="s">
        <v>743</v>
      </c>
      <c r="B2392" s="61" t="s">
        <v>1688</v>
      </c>
      <c r="C2392" s="61" t="s">
        <v>1688</v>
      </c>
      <c r="D2392" s="61" t="s">
        <v>1724</v>
      </c>
      <c r="E2392" s="76" t="s">
        <v>1725</v>
      </c>
      <c r="F2392" s="46">
        <v>46185</v>
      </c>
      <c r="G2392" s="46" t="str">
        <f t="shared" si="250"/>
        <v>章文明2026-6-12</v>
      </c>
      <c r="H2392" s="63" t="s">
        <v>964</v>
      </c>
      <c r="I2392" s="63" t="s">
        <v>576</v>
      </c>
      <c r="J2392" s="64"/>
      <c r="K2392" s="64"/>
      <c r="L2392" s="65"/>
      <c r="M2392" s="65"/>
      <c r="N2392" s="65"/>
      <c r="O2392" s="66">
        <v>8</v>
      </c>
      <c r="P2392" s="123"/>
      <c r="Q2392" s="68"/>
      <c r="R2392" s="68"/>
      <c r="S2392" s="68"/>
      <c r="T2392" s="69">
        <f t="shared" si="255"/>
        <v>8</v>
      </c>
      <c r="U2392" s="68"/>
      <c r="V2392" s="70"/>
      <c r="W2392" s="70"/>
      <c r="X2392" s="71">
        <f t="shared" si="256"/>
        <v>8</v>
      </c>
      <c r="Y2392" s="72"/>
      <c r="Z2392" s="70"/>
      <c r="AA2392" s="68">
        <v>2</v>
      </c>
      <c r="AB2392" s="73"/>
      <c r="AC2392" s="70"/>
      <c r="AD2392" s="74"/>
      <c r="AE2392" s="68"/>
      <c r="AF2392" s="75"/>
    </row>
    <row r="2393" ht="28.5" customHeight="1" spans="1:32">
      <c r="A2393" s="61" t="s">
        <v>743</v>
      </c>
      <c r="B2393" s="61" t="s">
        <v>1688</v>
      </c>
      <c r="C2393" s="61" t="s">
        <v>1688</v>
      </c>
      <c r="D2393" s="61" t="s">
        <v>1724</v>
      </c>
      <c r="E2393" s="76" t="s">
        <v>1725</v>
      </c>
      <c r="F2393" s="77">
        <v>46186</v>
      </c>
      <c r="G2393" s="46" t="str">
        <f t="shared" si="250"/>
        <v>章文明2026-6-13</v>
      </c>
      <c r="H2393" s="63"/>
      <c r="I2393" s="63"/>
      <c r="J2393" s="64"/>
      <c r="K2393" s="64"/>
      <c r="L2393" s="65"/>
      <c r="M2393" s="65"/>
      <c r="N2393" s="65"/>
      <c r="O2393" s="66"/>
      <c r="P2393" s="123"/>
      <c r="Q2393" s="68"/>
      <c r="R2393" s="68"/>
      <c r="S2393" s="68"/>
      <c r="T2393" s="69">
        <f t="shared" si="255"/>
        <v>0</v>
      </c>
      <c r="U2393" s="68"/>
      <c r="V2393" s="70"/>
      <c r="W2393" s="70"/>
      <c r="X2393" s="71">
        <f t="shared" si="256"/>
        <v>0</v>
      </c>
      <c r="Y2393" s="72"/>
      <c r="Z2393" s="70"/>
      <c r="AA2393" s="68"/>
      <c r="AB2393" s="73"/>
      <c r="AC2393" s="70"/>
      <c r="AD2393" s="74"/>
      <c r="AE2393" s="68"/>
      <c r="AF2393" s="80"/>
    </row>
    <row r="2394" ht="28.5" customHeight="1" spans="1:32">
      <c r="A2394" s="61" t="s">
        <v>743</v>
      </c>
      <c r="B2394" s="61" t="s">
        <v>1688</v>
      </c>
      <c r="C2394" s="61" t="s">
        <v>1688</v>
      </c>
      <c r="D2394" s="61" t="s">
        <v>1724</v>
      </c>
      <c r="E2394" s="62" t="s">
        <v>1725</v>
      </c>
      <c r="F2394" s="77">
        <v>46187</v>
      </c>
      <c r="G2394" s="46" t="str">
        <f t="shared" si="250"/>
        <v>章文明2026-6-14</v>
      </c>
      <c r="H2394" s="63"/>
      <c r="I2394" s="63"/>
      <c r="J2394" s="64"/>
      <c r="K2394" s="64"/>
      <c r="L2394" s="65"/>
      <c r="M2394" s="65"/>
      <c r="N2394" s="65"/>
      <c r="O2394" s="66"/>
      <c r="P2394" s="123"/>
      <c r="Q2394" s="68"/>
      <c r="R2394" s="68"/>
      <c r="S2394" s="68"/>
      <c r="T2394" s="69">
        <f t="shared" si="255"/>
        <v>0</v>
      </c>
      <c r="U2394" s="68"/>
      <c r="V2394" s="70"/>
      <c r="W2394" s="70"/>
      <c r="X2394" s="71">
        <f t="shared" si="256"/>
        <v>0</v>
      </c>
      <c r="Y2394" s="72"/>
      <c r="Z2394" s="70"/>
      <c r="AA2394" s="68"/>
      <c r="AB2394" s="73"/>
      <c r="AC2394" s="70"/>
      <c r="AD2394" s="74"/>
      <c r="AE2394" s="68"/>
      <c r="AF2394" s="80"/>
    </row>
    <row r="2395" ht="28.5" customHeight="1" spans="1:32">
      <c r="A2395" s="61" t="s">
        <v>743</v>
      </c>
      <c r="B2395" s="61" t="s">
        <v>1688</v>
      </c>
      <c r="C2395" s="61" t="s">
        <v>1688</v>
      </c>
      <c r="D2395" s="61" t="s">
        <v>1724</v>
      </c>
      <c r="E2395" s="76" t="s">
        <v>1725</v>
      </c>
      <c r="F2395" s="46">
        <v>46188</v>
      </c>
      <c r="G2395" s="46" t="str">
        <f t="shared" si="250"/>
        <v>章文明2026-6-15</v>
      </c>
      <c r="H2395" s="63" t="s">
        <v>1738</v>
      </c>
      <c r="I2395" s="63" t="s">
        <v>1236</v>
      </c>
      <c r="J2395" s="64"/>
      <c r="K2395" s="64"/>
      <c r="L2395" s="65"/>
      <c r="M2395" s="65" t="s">
        <v>1739</v>
      </c>
      <c r="N2395" s="65"/>
      <c r="O2395" s="66">
        <v>8</v>
      </c>
      <c r="P2395" s="123"/>
      <c r="Q2395" s="68"/>
      <c r="R2395" s="68"/>
      <c r="S2395" s="68"/>
      <c r="T2395" s="69">
        <f t="shared" si="255"/>
        <v>8</v>
      </c>
      <c r="U2395" s="68"/>
      <c r="V2395" s="70"/>
      <c r="W2395" s="70"/>
      <c r="X2395" s="71">
        <f t="shared" si="256"/>
        <v>8</v>
      </c>
      <c r="Y2395" s="72"/>
      <c r="Z2395" s="70"/>
      <c r="AA2395" s="68">
        <v>2</v>
      </c>
      <c r="AB2395" s="73"/>
      <c r="AC2395" s="70"/>
      <c r="AD2395" s="74"/>
      <c r="AE2395" s="68"/>
      <c r="AF2395" s="75"/>
    </row>
    <row r="2396" ht="28.5" customHeight="1" spans="1:32">
      <c r="A2396" s="61" t="s">
        <v>743</v>
      </c>
      <c r="B2396" s="61" t="s">
        <v>1688</v>
      </c>
      <c r="C2396" s="61" t="s">
        <v>1688</v>
      </c>
      <c r="D2396" s="61" t="s">
        <v>1724</v>
      </c>
      <c r="E2396" s="76" t="s">
        <v>1725</v>
      </c>
      <c r="F2396" s="46">
        <v>46189</v>
      </c>
      <c r="G2396" s="46" t="str">
        <f t="shared" si="250"/>
        <v>章文明2026-6-16</v>
      </c>
      <c r="H2396" s="63" t="s">
        <v>1740</v>
      </c>
      <c r="I2396" s="63"/>
      <c r="J2396" s="64"/>
      <c r="K2396" s="64"/>
      <c r="L2396" s="65"/>
      <c r="M2396" s="65" t="s">
        <v>1741</v>
      </c>
      <c r="N2396" s="65"/>
      <c r="O2396" s="66">
        <v>8</v>
      </c>
      <c r="P2396" s="98"/>
      <c r="Q2396" s="68"/>
      <c r="R2396" s="68"/>
      <c r="S2396" s="68"/>
      <c r="T2396" s="69">
        <f t="shared" si="255"/>
        <v>8</v>
      </c>
      <c r="U2396" s="68"/>
      <c r="V2396" s="70"/>
      <c r="W2396" s="70"/>
      <c r="X2396" s="71">
        <f t="shared" si="256"/>
        <v>8</v>
      </c>
      <c r="Y2396" s="72"/>
      <c r="Z2396" s="70"/>
      <c r="AA2396" s="68"/>
      <c r="AB2396" s="73"/>
      <c r="AC2396" s="70"/>
      <c r="AD2396" s="74"/>
      <c r="AE2396" s="68"/>
      <c r="AF2396" s="80"/>
    </row>
    <row r="2397" ht="28.5" customHeight="1" spans="1:32">
      <c r="A2397" s="61" t="s">
        <v>743</v>
      </c>
      <c r="B2397" s="61" t="s">
        <v>1688</v>
      </c>
      <c r="C2397" s="61" t="s">
        <v>1688</v>
      </c>
      <c r="D2397" s="61" t="s">
        <v>1724</v>
      </c>
      <c r="E2397" s="76" t="s">
        <v>1725</v>
      </c>
      <c r="F2397" s="46">
        <v>46190</v>
      </c>
      <c r="G2397" s="46" t="str">
        <f t="shared" si="250"/>
        <v>章文明2026-6-17</v>
      </c>
      <c r="H2397" s="63" t="s">
        <v>1742</v>
      </c>
      <c r="I2397" s="63" t="s">
        <v>1743</v>
      </c>
      <c r="J2397" s="64"/>
      <c r="K2397" s="64"/>
      <c r="L2397" s="65"/>
      <c r="M2397" s="65" t="s">
        <v>1744</v>
      </c>
      <c r="N2397" s="65"/>
      <c r="O2397" s="66">
        <v>8</v>
      </c>
      <c r="P2397" s="123"/>
      <c r="Q2397" s="68"/>
      <c r="R2397" s="68"/>
      <c r="S2397" s="68"/>
      <c r="T2397" s="69">
        <f t="shared" si="255"/>
        <v>8</v>
      </c>
      <c r="U2397" s="68"/>
      <c r="V2397" s="70"/>
      <c r="W2397" s="70"/>
      <c r="X2397" s="71">
        <f t="shared" si="256"/>
        <v>8</v>
      </c>
      <c r="Y2397" s="72"/>
      <c r="Z2397" s="70"/>
      <c r="AA2397" s="68">
        <v>2</v>
      </c>
      <c r="AB2397" s="73"/>
      <c r="AC2397" s="70"/>
      <c r="AD2397" s="74"/>
      <c r="AE2397" s="68"/>
      <c r="AF2397" s="75"/>
    </row>
    <row r="2398" ht="28.5" customHeight="1" spans="1:32">
      <c r="A2398" s="61" t="s">
        <v>743</v>
      </c>
      <c r="B2398" s="61" t="s">
        <v>1688</v>
      </c>
      <c r="C2398" s="61" t="s">
        <v>1688</v>
      </c>
      <c r="D2398" s="61" t="s">
        <v>1724</v>
      </c>
      <c r="E2398" s="76" t="s">
        <v>1725</v>
      </c>
      <c r="F2398" s="46">
        <v>46191</v>
      </c>
      <c r="G2398" s="46" t="str">
        <f t="shared" si="250"/>
        <v>章文明2026-6-18</v>
      </c>
      <c r="H2398" s="81" t="s">
        <v>1745</v>
      </c>
      <c r="I2398" s="63" t="s">
        <v>1746</v>
      </c>
      <c r="J2398" s="64"/>
      <c r="K2398" s="64"/>
      <c r="L2398" s="65"/>
      <c r="M2398" s="65"/>
      <c r="N2398" s="65"/>
      <c r="O2398" s="66">
        <v>8</v>
      </c>
      <c r="P2398" s="123"/>
      <c r="Q2398" s="68"/>
      <c r="R2398" s="68">
        <v>-2</v>
      </c>
      <c r="S2398" s="68"/>
      <c r="T2398" s="69">
        <f t="shared" si="255"/>
        <v>6</v>
      </c>
      <c r="U2398" s="68"/>
      <c r="V2398" s="70"/>
      <c r="W2398" s="70"/>
      <c r="X2398" s="71">
        <f t="shared" si="256"/>
        <v>6</v>
      </c>
      <c r="Y2398" s="72"/>
      <c r="Z2398" s="70"/>
      <c r="AA2398" s="68">
        <v>2</v>
      </c>
      <c r="AB2398" s="73"/>
      <c r="AC2398" s="70"/>
      <c r="AD2398" s="74"/>
      <c r="AE2398" s="68"/>
      <c r="AF2398" s="75"/>
    </row>
    <row r="2399" ht="28.5" customHeight="1" spans="1:32">
      <c r="A2399" s="61" t="s">
        <v>743</v>
      </c>
      <c r="B2399" s="61" t="s">
        <v>1688</v>
      </c>
      <c r="C2399" s="61" t="s">
        <v>1688</v>
      </c>
      <c r="D2399" s="61" t="s">
        <v>1724</v>
      </c>
      <c r="E2399" s="76" t="s">
        <v>1725</v>
      </c>
      <c r="F2399" s="82">
        <v>46192</v>
      </c>
      <c r="G2399" s="46" t="str">
        <f t="shared" si="250"/>
        <v>章文明2026-6-19</v>
      </c>
      <c r="H2399" s="63"/>
      <c r="I2399" s="63"/>
      <c r="J2399" s="64"/>
      <c r="K2399" s="64"/>
      <c r="L2399" s="65"/>
      <c r="M2399" s="65"/>
      <c r="N2399" s="65"/>
      <c r="O2399" s="66"/>
      <c r="P2399" s="123"/>
      <c r="Q2399" s="68"/>
      <c r="R2399" s="68"/>
      <c r="S2399" s="68"/>
      <c r="T2399" s="69">
        <f t="shared" si="255"/>
        <v>0</v>
      </c>
      <c r="U2399" s="68"/>
      <c r="V2399" s="70"/>
      <c r="W2399" s="70"/>
      <c r="X2399" s="71">
        <f t="shared" si="256"/>
        <v>0</v>
      </c>
      <c r="Y2399" s="72"/>
      <c r="Z2399" s="70"/>
      <c r="AA2399" s="68"/>
      <c r="AB2399" s="73">
        <v>8</v>
      </c>
      <c r="AC2399" s="70"/>
      <c r="AD2399" s="74"/>
      <c r="AE2399" s="68"/>
      <c r="AF2399" s="75"/>
    </row>
    <row r="2400" ht="28.5" customHeight="1" spans="1:32">
      <c r="A2400" s="61" t="s">
        <v>743</v>
      </c>
      <c r="B2400" s="61" t="s">
        <v>1688</v>
      </c>
      <c r="C2400" s="61" t="s">
        <v>1688</v>
      </c>
      <c r="D2400" s="61" t="s">
        <v>1724</v>
      </c>
      <c r="E2400" s="76" t="s">
        <v>1725</v>
      </c>
      <c r="F2400" s="77">
        <v>46193</v>
      </c>
      <c r="G2400" s="46" t="str">
        <f t="shared" si="250"/>
        <v>章文明2026-6-20</v>
      </c>
      <c r="H2400" s="63"/>
      <c r="I2400" s="63"/>
      <c r="J2400" s="64"/>
      <c r="K2400" s="64"/>
      <c r="L2400" s="65"/>
      <c r="M2400" s="65"/>
      <c r="N2400" s="65"/>
      <c r="O2400" s="66"/>
      <c r="P2400" s="123"/>
      <c r="Q2400" s="68"/>
      <c r="R2400" s="68"/>
      <c r="S2400" s="68"/>
      <c r="T2400" s="69">
        <f t="shared" si="255"/>
        <v>0</v>
      </c>
      <c r="U2400" s="68"/>
      <c r="V2400" s="70"/>
      <c r="W2400" s="70"/>
      <c r="X2400" s="71">
        <f t="shared" si="256"/>
        <v>0</v>
      </c>
      <c r="Y2400" s="72"/>
      <c r="Z2400" s="70"/>
      <c r="AA2400" s="68"/>
      <c r="AB2400" s="73"/>
      <c r="AC2400" s="70"/>
      <c r="AD2400" s="74"/>
      <c r="AE2400" s="68"/>
      <c r="AF2400" s="75"/>
    </row>
    <row r="2401" ht="28.5" customHeight="1" spans="1:33">
      <c r="A2401" s="61" t="s">
        <v>743</v>
      </c>
      <c r="B2401" s="61" t="s">
        <v>1688</v>
      </c>
      <c r="C2401" s="61" t="s">
        <v>1688</v>
      </c>
      <c r="D2401" s="61" t="s">
        <v>1724</v>
      </c>
      <c r="E2401" s="62" t="s">
        <v>1725</v>
      </c>
      <c r="F2401" s="46">
        <v>46194</v>
      </c>
      <c r="G2401" s="46" t="str">
        <f t="shared" si="250"/>
        <v>章文明2026-6-21</v>
      </c>
      <c r="H2401" s="63" t="s">
        <v>1266</v>
      </c>
      <c r="I2401" s="63" t="s">
        <v>1145</v>
      </c>
      <c r="J2401" s="64"/>
      <c r="K2401" s="64"/>
      <c r="L2401" s="65"/>
      <c r="M2401" s="65"/>
      <c r="N2401" s="65"/>
      <c r="O2401" s="66">
        <v>8</v>
      </c>
      <c r="P2401" s="123"/>
      <c r="Q2401" s="68"/>
      <c r="R2401" s="68"/>
      <c r="S2401" s="68"/>
      <c r="T2401" s="69">
        <f t="shared" si="255"/>
        <v>8</v>
      </c>
      <c r="U2401" s="68"/>
      <c r="V2401" s="70"/>
      <c r="W2401" s="70"/>
      <c r="X2401" s="71">
        <f t="shared" si="256"/>
        <v>8</v>
      </c>
      <c r="Y2401" s="72"/>
      <c r="Z2401" s="70"/>
      <c r="AA2401" s="68">
        <v>2</v>
      </c>
      <c r="AB2401" s="73"/>
      <c r="AC2401" s="70"/>
      <c r="AD2401" s="74"/>
      <c r="AE2401" s="68"/>
      <c r="AF2401" s="75"/>
    </row>
    <row r="2402" ht="28.5" customHeight="1" spans="1:33">
      <c r="A2402" s="61" t="s">
        <v>743</v>
      </c>
      <c r="B2402" s="61" t="s">
        <v>1688</v>
      </c>
      <c r="C2402" s="61" t="s">
        <v>1688</v>
      </c>
      <c r="D2402" s="61" t="s">
        <v>1724</v>
      </c>
      <c r="E2402" s="76" t="s">
        <v>1725</v>
      </c>
      <c r="F2402" s="46">
        <v>46195</v>
      </c>
      <c r="G2402" s="46" t="str">
        <f t="shared" si="250"/>
        <v>章文明2026-6-22</v>
      </c>
      <c r="H2402" s="63"/>
      <c r="I2402" s="63"/>
      <c r="J2402" s="64"/>
      <c r="K2402" s="64"/>
      <c r="L2402" s="65"/>
      <c r="M2402" s="65"/>
      <c r="N2402" s="65"/>
      <c r="O2402" s="66"/>
      <c r="P2402" s="123"/>
      <c r="Q2402" s="68"/>
      <c r="R2402" s="68"/>
      <c r="S2402" s="68"/>
      <c r="T2402" s="69">
        <f t="shared" si="255"/>
        <v>0</v>
      </c>
      <c r="U2402" s="68"/>
      <c r="V2402" s="70"/>
      <c r="W2402" s="70"/>
      <c r="X2402" s="71">
        <f t="shared" si="256"/>
        <v>0</v>
      </c>
      <c r="Y2402" s="72"/>
      <c r="Z2402" s="70"/>
      <c r="AA2402" s="68"/>
      <c r="AB2402" s="73"/>
      <c r="AC2402" s="70"/>
      <c r="AD2402" s="74"/>
      <c r="AE2402" s="68"/>
      <c r="AF2402" s="75"/>
    </row>
    <row r="2403" ht="28.5" customHeight="1" spans="1:33">
      <c r="A2403" s="61" t="s">
        <v>743</v>
      </c>
      <c r="B2403" s="61" t="s">
        <v>1688</v>
      </c>
      <c r="C2403" s="61" t="s">
        <v>1688</v>
      </c>
      <c r="D2403" s="61" t="s">
        <v>1724</v>
      </c>
      <c r="E2403" s="76" t="s">
        <v>1725</v>
      </c>
      <c r="F2403" s="46">
        <v>46196</v>
      </c>
      <c r="G2403" s="46" t="str">
        <f t="shared" si="250"/>
        <v>章文明2026-6-23</v>
      </c>
      <c r="H2403" s="63"/>
      <c r="I2403" s="63"/>
      <c r="J2403" s="64"/>
      <c r="K2403" s="64"/>
      <c r="L2403" s="65"/>
      <c r="M2403" s="65"/>
      <c r="N2403" s="65"/>
      <c r="O2403" s="66"/>
      <c r="P2403" s="123"/>
      <c r="Q2403" s="68"/>
      <c r="R2403" s="68"/>
      <c r="S2403" s="68"/>
      <c r="T2403" s="69">
        <f t="shared" si="255"/>
        <v>0</v>
      </c>
      <c r="U2403" s="68"/>
      <c r="V2403" s="70"/>
      <c r="W2403" s="70"/>
      <c r="X2403" s="71">
        <f t="shared" si="256"/>
        <v>0</v>
      </c>
      <c r="Y2403" s="72"/>
      <c r="Z2403" s="70"/>
      <c r="AA2403" s="68"/>
      <c r="AB2403" s="73"/>
      <c r="AC2403" s="70"/>
      <c r="AD2403" s="74"/>
      <c r="AE2403" s="68"/>
      <c r="AF2403" s="75"/>
    </row>
    <row r="2404" ht="28.5" customHeight="1" spans="1:33">
      <c r="A2404" s="61" t="s">
        <v>743</v>
      </c>
      <c r="B2404" s="61" t="s">
        <v>1688</v>
      </c>
      <c r="C2404" s="61" t="s">
        <v>1688</v>
      </c>
      <c r="D2404" s="61" t="s">
        <v>1724</v>
      </c>
      <c r="E2404" s="76" t="s">
        <v>1725</v>
      </c>
      <c r="F2404" s="46">
        <v>46197</v>
      </c>
      <c r="G2404" s="46" t="str">
        <f t="shared" si="250"/>
        <v>章文明2026-6-24</v>
      </c>
      <c r="H2404" s="63"/>
      <c r="I2404" s="63"/>
      <c r="J2404" s="64"/>
      <c r="K2404" s="64"/>
      <c r="L2404" s="65"/>
      <c r="M2404" s="65"/>
      <c r="N2404" s="65"/>
      <c r="O2404" s="66"/>
      <c r="P2404" s="123"/>
      <c r="Q2404" s="68"/>
      <c r="R2404" s="68"/>
      <c r="S2404" s="68"/>
      <c r="T2404" s="69">
        <f t="shared" si="255"/>
        <v>0</v>
      </c>
      <c r="U2404" s="68"/>
      <c r="V2404" s="70"/>
      <c r="W2404" s="70"/>
      <c r="X2404" s="71">
        <f t="shared" si="256"/>
        <v>0</v>
      </c>
      <c r="Y2404" s="72"/>
      <c r="Z2404" s="70"/>
      <c r="AA2404" s="68"/>
      <c r="AB2404" s="73"/>
      <c r="AC2404" s="70"/>
      <c r="AD2404" s="74"/>
      <c r="AE2404" s="68"/>
      <c r="AF2404" s="75"/>
    </row>
    <row r="2405" ht="28.5" customHeight="1" spans="1:33">
      <c r="A2405" s="61" t="s">
        <v>743</v>
      </c>
      <c r="B2405" s="61" t="s">
        <v>1688</v>
      </c>
      <c r="C2405" s="61" t="s">
        <v>1688</v>
      </c>
      <c r="D2405" s="61" t="s">
        <v>1724</v>
      </c>
      <c r="E2405" s="76" t="s">
        <v>1725</v>
      </c>
      <c r="F2405" s="46">
        <v>46198</v>
      </c>
      <c r="G2405" s="46" t="str">
        <f t="shared" ref="G2405:G2468" si="257">E2405&amp;TEXT(MID(F2405,1,5),"YYYY-m-d")</f>
        <v>章文明2026-6-25</v>
      </c>
      <c r="H2405" s="63"/>
      <c r="I2405" s="63"/>
      <c r="J2405" s="64"/>
      <c r="K2405" s="64"/>
      <c r="L2405" s="65"/>
      <c r="M2405" s="65"/>
      <c r="N2405" s="65"/>
      <c r="O2405" s="66"/>
      <c r="P2405" s="123"/>
      <c r="Q2405" s="68"/>
      <c r="R2405" s="68"/>
      <c r="S2405" s="68"/>
      <c r="T2405" s="69">
        <f t="shared" si="255"/>
        <v>0</v>
      </c>
      <c r="U2405" s="68"/>
      <c r="V2405" s="70"/>
      <c r="W2405" s="70"/>
      <c r="X2405" s="71">
        <f t="shared" si="256"/>
        <v>0</v>
      </c>
      <c r="Y2405" s="72"/>
      <c r="Z2405" s="70"/>
      <c r="AA2405" s="68"/>
      <c r="AB2405" s="73"/>
      <c r="AC2405" s="70"/>
      <c r="AD2405" s="74"/>
      <c r="AE2405" s="68"/>
      <c r="AF2405" s="75"/>
    </row>
    <row r="2406" ht="28.5" customHeight="1" spans="1:33">
      <c r="A2406" s="61" t="s">
        <v>743</v>
      </c>
      <c r="B2406" s="61" t="s">
        <v>1688</v>
      </c>
      <c r="C2406" s="61" t="s">
        <v>1688</v>
      </c>
      <c r="D2406" s="61" t="s">
        <v>1724</v>
      </c>
      <c r="E2406" s="62" t="s">
        <v>1725</v>
      </c>
      <c r="F2406" s="46">
        <v>46199</v>
      </c>
      <c r="G2406" s="46" t="str">
        <f t="shared" si="257"/>
        <v>章文明2026-6-26</v>
      </c>
      <c r="H2406" s="63"/>
      <c r="I2406" s="63"/>
      <c r="J2406" s="64"/>
      <c r="K2406" s="64"/>
      <c r="L2406" s="65"/>
      <c r="M2406" s="65"/>
      <c r="N2406" s="65"/>
      <c r="O2406" s="66"/>
      <c r="P2406" s="123"/>
      <c r="Q2406" s="68"/>
      <c r="R2406" s="68"/>
      <c r="S2406" s="68"/>
      <c r="T2406" s="69">
        <f t="shared" si="255"/>
        <v>0</v>
      </c>
      <c r="U2406" s="68"/>
      <c r="V2406" s="70"/>
      <c r="W2406" s="70"/>
      <c r="X2406" s="71">
        <f t="shared" si="256"/>
        <v>0</v>
      </c>
      <c r="Y2406" s="72"/>
      <c r="Z2406" s="70"/>
      <c r="AA2406" s="68"/>
      <c r="AB2406" s="73"/>
      <c r="AC2406" s="70"/>
      <c r="AD2406" s="74"/>
      <c r="AE2406" s="68"/>
      <c r="AF2406" s="75"/>
    </row>
    <row r="2407" ht="28.5" customHeight="1" spans="1:33">
      <c r="A2407" s="61" t="s">
        <v>743</v>
      </c>
      <c r="B2407" s="61" t="s">
        <v>1688</v>
      </c>
      <c r="C2407" s="61" t="s">
        <v>1688</v>
      </c>
      <c r="D2407" s="61" t="s">
        <v>1724</v>
      </c>
      <c r="E2407" s="76" t="s">
        <v>1725</v>
      </c>
      <c r="F2407" s="46">
        <v>46200</v>
      </c>
      <c r="G2407" s="46" t="str">
        <f t="shared" si="257"/>
        <v>章文明2026-6-27</v>
      </c>
      <c r="H2407" s="63"/>
      <c r="I2407" s="63"/>
      <c r="J2407" s="64"/>
      <c r="K2407" s="64"/>
      <c r="L2407" s="65"/>
      <c r="M2407" s="65"/>
      <c r="N2407" s="79"/>
      <c r="O2407" s="66"/>
      <c r="P2407" s="123"/>
      <c r="Q2407" s="68"/>
      <c r="R2407" s="68"/>
      <c r="S2407" s="68"/>
      <c r="T2407" s="69">
        <f t="shared" si="255"/>
        <v>0</v>
      </c>
      <c r="U2407" s="68"/>
      <c r="V2407" s="70"/>
      <c r="W2407" s="70"/>
      <c r="X2407" s="71">
        <f t="shared" si="256"/>
        <v>0</v>
      </c>
      <c r="Y2407" s="72"/>
      <c r="Z2407" s="70"/>
      <c r="AA2407" s="68"/>
      <c r="AB2407" s="73"/>
      <c r="AC2407" s="70"/>
      <c r="AD2407" s="74"/>
      <c r="AE2407" s="68"/>
      <c r="AF2407" s="75"/>
    </row>
    <row r="2408" ht="28.5" customHeight="1" spans="1:33">
      <c r="A2408" s="61" t="s">
        <v>743</v>
      </c>
      <c r="B2408" s="61" t="s">
        <v>1688</v>
      </c>
      <c r="C2408" s="61" t="s">
        <v>1688</v>
      </c>
      <c r="D2408" s="61" t="s">
        <v>1724</v>
      </c>
      <c r="E2408" s="62" t="s">
        <v>1725</v>
      </c>
      <c r="F2408" s="46">
        <v>46201</v>
      </c>
      <c r="G2408" s="46" t="str">
        <f t="shared" si="257"/>
        <v>章文明2026-6-28</v>
      </c>
      <c r="H2408" s="63"/>
      <c r="I2408" s="63"/>
      <c r="J2408" s="64"/>
      <c r="K2408" s="64"/>
      <c r="L2408" s="65"/>
      <c r="M2408" s="65"/>
      <c r="N2408" s="65"/>
      <c r="O2408" s="66"/>
      <c r="P2408" s="123"/>
      <c r="Q2408" s="68"/>
      <c r="R2408" s="68"/>
      <c r="S2408" s="68"/>
      <c r="T2408" s="69">
        <f t="shared" si="255"/>
        <v>0</v>
      </c>
      <c r="U2408" s="68"/>
      <c r="V2408" s="70"/>
      <c r="W2408" s="70"/>
      <c r="X2408" s="71">
        <f t="shared" si="256"/>
        <v>0</v>
      </c>
      <c r="Y2408" s="72"/>
      <c r="Z2408" s="70"/>
      <c r="AA2408" s="68"/>
      <c r="AB2408" s="73"/>
      <c r="AC2408" s="70"/>
      <c r="AD2408" s="74"/>
      <c r="AE2408" s="68"/>
      <c r="AF2408" s="75"/>
    </row>
    <row r="2409" ht="28.5" customHeight="1" spans="1:33">
      <c r="A2409" s="61" t="s">
        <v>743</v>
      </c>
      <c r="B2409" s="61" t="s">
        <v>1688</v>
      </c>
      <c r="C2409" s="61" t="s">
        <v>1688</v>
      </c>
      <c r="D2409" s="61" t="s">
        <v>1724</v>
      </c>
      <c r="E2409" s="76" t="s">
        <v>1725</v>
      </c>
      <c r="F2409" s="46">
        <v>46202</v>
      </c>
      <c r="G2409" s="46" t="str">
        <f t="shared" si="257"/>
        <v>章文明2026-6-29</v>
      </c>
      <c r="H2409" s="63"/>
      <c r="I2409" s="63"/>
      <c r="J2409" s="64"/>
      <c r="K2409" s="64"/>
      <c r="L2409" s="65"/>
      <c r="M2409" s="65"/>
      <c r="N2409" s="79"/>
      <c r="O2409" s="66"/>
      <c r="P2409" s="123"/>
      <c r="Q2409" s="68"/>
      <c r="R2409" s="68"/>
      <c r="S2409" s="68"/>
      <c r="T2409" s="69">
        <f t="shared" si="255"/>
        <v>0</v>
      </c>
      <c r="U2409" s="68"/>
      <c r="V2409" s="70"/>
      <c r="W2409" s="70"/>
      <c r="X2409" s="71">
        <f t="shared" si="256"/>
        <v>0</v>
      </c>
      <c r="Y2409" s="72"/>
      <c r="Z2409" s="70"/>
      <c r="AA2409" s="68"/>
      <c r="AB2409" s="73"/>
      <c r="AC2409" s="70"/>
      <c r="AD2409" s="74"/>
      <c r="AE2409" s="68"/>
      <c r="AF2409" s="75"/>
    </row>
    <row r="2410" s="3" customFormat="1" ht="28.5" customHeight="1" spans="1:33">
      <c r="A2410" s="61" t="s">
        <v>743</v>
      </c>
      <c r="B2410" s="61" t="s">
        <v>1688</v>
      </c>
      <c r="C2410" s="61" t="s">
        <v>1688</v>
      </c>
      <c r="D2410" s="61" t="s">
        <v>1724</v>
      </c>
      <c r="E2410" s="76" t="s">
        <v>1725</v>
      </c>
      <c r="F2410" s="46">
        <v>46203</v>
      </c>
      <c r="G2410" s="46" t="str">
        <f t="shared" si="257"/>
        <v>章文明2026-6-30</v>
      </c>
      <c r="H2410" s="63"/>
      <c r="I2410" s="63"/>
      <c r="J2410" s="64"/>
      <c r="K2410" s="64"/>
      <c r="L2410" s="65"/>
      <c r="M2410" s="65"/>
      <c r="N2410" s="65"/>
      <c r="O2410" s="66"/>
      <c r="P2410" s="123"/>
      <c r="Q2410" s="68"/>
      <c r="R2410" s="68"/>
      <c r="S2410" s="68"/>
      <c r="T2410" s="69">
        <f t="shared" si="255"/>
        <v>0</v>
      </c>
      <c r="U2410" s="68"/>
      <c r="V2410" s="70"/>
      <c r="W2410" s="70"/>
      <c r="X2410" s="71">
        <f t="shared" si="256"/>
        <v>0</v>
      </c>
      <c r="Y2410" s="72"/>
      <c r="Z2410" s="70"/>
      <c r="AA2410" s="68"/>
      <c r="AB2410" s="73"/>
      <c r="AC2410" s="70"/>
      <c r="AD2410" s="74"/>
      <c r="AE2410" s="68"/>
      <c r="AF2410" s="75"/>
      <c r="AG2410" s="15"/>
    </row>
    <row r="2411" s="3" customFormat="1" ht="28.5" customHeight="1" spans="1:33">
      <c r="A2411" s="61" t="s">
        <v>743</v>
      </c>
      <c r="B2411" s="61" t="s">
        <v>1688</v>
      </c>
      <c r="C2411" s="61" t="s">
        <v>1688</v>
      </c>
      <c r="D2411" s="61" t="s">
        <v>1724</v>
      </c>
      <c r="E2411" s="76" t="s">
        <v>1725</v>
      </c>
      <c r="F2411" s="46">
        <v>46204</v>
      </c>
      <c r="G2411" s="46" t="str">
        <f t="shared" si="257"/>
        <v>章文明2026-7-1</v>
      </c>
      <c r="H2411" s="63"/>
      <c r="I2411" s="63"/>
      <c r="J2411" s="64"/>
      <c r="K2411" s="64"/>
      <c r="L2411" s="65"/>
      <c r="M2411" s="65"/>
      <c r="N2411" s="65"/>
      <c r="O2411" s="66"/>
      <c r="P2411" s="123"/>
      <c r="Q2411" s="68"/>
      <c r="R2411" s="68"/>
      <c r="S2411" s="68"/>
      <c r="T2411" s="69">
        <f t="shared" si="255"/>
        <v>0</v>
      </c>
      <c r="U2411" s="68"/>
      <c r="V2411" s="70"/>
      <c r="W2411" s="70"/>
      <c r="X2411" s="71">
        <f t="shared" si="256"/>
        <v>0</v>
      </c>
      <c r="Y2411" s="72"/>
      <c r="Z2411" s="70"/>
      <c r="AA2411" s="68"/>
      <c r="AB2411" s="73"/>
      <c r="AC2411" s="70"/>
      <c r="AD2411" s="74"/>
      <c r="AE2411" s="68"/>
      <c r="AF2411" s="75"/>
      <c r="AG2411" s="15"/>
    </row>
    <row r="2412" ht="28.5" customHeight="1" spans="1:33">
      <c r="A2412" s="84" t="s">
        <v>743</v>
      </c>
      <c r="B2412" s="84" t="s">
        <v>1688</v>
      </c>
      <c r="C2412" s="84" t="s">
        <v>1688</v>
      </c>
      <c r="D2412" s="84" t="s">
        <v>1724</v>
      </c>
      <c r="E2412" s="85" t="s">
        <v>1725</v>
      </c>
      <c r="F2412" s="86">
        <v>46235</v>
      </c>
      <c r="G2412" s="46" t="str">
        <f t="shared" si="257"/>
        <v>章文明2026-8-1</v>
      </c>
      <c r="H2412" s="63"/>
      <c r="I2412" s="63"/>
      <c r="J2412" s="64"/>
      <c r="K2412" s="64"/>
      <c r="L2412" s="65"/>
      <c r="M2412" s="65"/>
      <c r="N2412" s="91"/>
      <c r="O2412" s="66"/>
      <c r="P2412" s="87"/>
      <c r="Q2412" s="87"/>
      <c r="R2412" s="87"/>
      <c r="S2412" s="87"/>
      <c r="T2412" s="69">
        <f t="shared" si="255"/>
        <v>0</v>
      </c>
      <c r="U2412" s="87"/>
      <c r="V2412" s="87"/>
      <c r="W2412" s="87"/>
      <c r="X2412" s="71">
        <f t="shared" si="256"/>
        <v>0</v>
      </c>
      <c r="Y2412" s="88"/>
      <c r="Z2412" s="87"/>
      <c r="AA2412" s="87"/>
      <c r="AB2412" s="87"/>
      <c r="AC2412" s="87"/>
      <c r="AD2412" s="89"/>
      <c r="AE2412" s="87"/>
      <c r="AF2412" s="90"/>
    </row>
    <row r="2413" ht="28.5" customHeight="1" spans="1:33">
      <c r="A2413" s="44" t="s">
        <v>36</v>
      </c>
      <c r="B2413" s="44" t="s">
        <v>1688</v>
      </c>
      <c r="C2413" s="44" t="s">
        <v>1688</v>
      </c>
      <c r="D2413" s="44" t="s">
        <v>1747</v>
      </c>
      <c r="E2413" s="44" t="s">
        <v>1748</v>
      </c>
      <c r="F2413" s="45">
        <v>46173</v>
      </c>
      <c r="G2413" s="46" t="str">
        <f t="shared" si="257"/>
        <v>余叶玲2026-5-31</v>
      </c>
      <c r="H2413" s="112"/>
      <c r="I2413" s="112"/>
      <c r="J2413" s="113"/>
      <c r="K2413" s="113"/>
      <c r="L2413" s="113"/>
      <c r="M2413" s="114"/>
      <c r="N2413" s="114"/>
      <c r="O2413" s="115">
        <f t="shared" ref="O2413:AE2413" si="258">SUM(O2414:O2445)</f>
        <v>128</v>
      </c>
      <c r="P2413" s="116">
        <f t="shared" si="258"/>
        <v>0</v>
      </c>
      <c r="Q2413" s="117">
        <f t="shared" si="258"/>
        <v>-6</v>
      </c>
      <c r="R2413" s="117">
        <f t="shared" si="258"/>
        <v>0</v>
      </c>
      <c r="S2413" s="53">
        <f t="shared" si="258"/>
        <v>0</v>
      </c>
      <c r="T2413" s="118">
        <f t="shared" si="258"/>
        <v>122</v>
      </c>
      <c r="U2413" s="55">
        <f t="shared" si="258"/>
        <v>0</v>
      </c>
      <c r="V2413" s="118">
        <f t="shared" si="258"/>
        <v>4</v>
      </c>
      <c r="W2413" s="118">
        <f t="shared" si="258"/>
        <v>0</v>
      </c>
      <c r="X2413" s="119">
        <f t="shared" si="258"/>
        <v>126</v>
      </c>
      <c r="Y2413" s="120">
        <f t="shared" si="258"/>
        <v>0</v>
      </c>
      <c r="Z2413" s="118">
        <f t="shared" si="258"/>
        <v>0</v>
      </c>
      <c r="AA2413" s="121">
        <f t="shared" si="258"/>
        <v>32</v>
      </c>
      <c r="AB2413" s="118">
        <f t="shared" si="258"/>
        <v>8</v>
      </c>
      <c r="AC2413" s="118">
        <f t="shared" si="258"/>
        <v>0</v>
      </c>
      <c r="AD2413" s="122">
        <f t="shared" si="258"/>
        <v>0</v>
      </c>
      <c r="AE2413" s="121">
        <f t="shared" si="258"/>
        <v>0</v>
      </c>
      <c r="AF2413" s="60"/>
    </row>
    <row r="2414" ht="28.5" customHeight="1" spans="1:33">
      <c r="A2414" s="61" t="s">
        <v>36</v>
      </c>
      <c r="B2414" s="61" t="s">
        <v>1688</v>
      </c>
      <c r="C2414" s="61" t="s">
        <v>1688</v>
      </c>
      <c r="D2414" s="61" t="s">
        <v>1747</v>
      </c>
      <c r="E2414" s="62" t="s">
        <v>1748</v>
      </c>
      <c r="F2414" s="46">
        <v>46174</v>
      </c>
      <c r="G2414" s="46" t="str">
        <f t="shared" si="257"/>
        <v>余叶玲2026-6-1</v>
      </c>
      <c r="H2414" s="63" t="s">
        <v>1749</v>
      </c>
      <c r="I2414" s="63" t="s">
        <v>1236</v>
      </c>
      <c r="J2414" s="64"/>
      <c r="K2414" s="64"/>
      <c r="L2414" s="65"/>
      <c r="M2414" s="65"/>
      <c r="N2414" s="65"/>
      <c r="O2414" s="66">
        <v>8</v>
      </c>
      <c r="P2414" s="123"/>
      <c r="Q2414" s="68"/>
      <c r="R2414" s="68"/>
      <c r="S2414" s="68"/>
      <c r="T2414" s="69">
        <f t="shared" ref="T2414:T2445" si="259">SUM(O2414:S2414)</f>
        <v>8</v>
      </c>
      <c r="U2414" s="68"/>
      <c r="V2414" s="70"/>
      <c r="W2414" s="70"/>
      <c r="X2414" s="71">
        <f t="shared" ref="X2414:X2445" si="260">SUM(T2414:W2414)</f>
        <v>8</v>
      </c>
      <c r="Y2414" s="72"/>
      <c r="Z2414" s="70"/>
      <c r="AA2414" s="68">
        <v>2</v>
      </c>
      <c r="AB2414" s="73"/>
      <c r="AC2414" s="70"/>
      <c r="AD2414" s="74"/>
      <c r="AE2414" s="68"/>
      <c r="AF2414" s="75"/>
    </row>
    <row r="2415" ht="28.5" customHeight="1" spans="1:33">
      <c r="A2415" s="61" t="s">
        <v>36</v>
      </c>
      <c r="B2415" s="61" t="s">
        <v>1688</v>
      </c>
      <c r="C2415" s="61" t="s">
        <v>1688</v>
      </c>
      <c r="D2415" s="61" t="s">
        <v>1747</v>
      </c>
      <c r="E2415" s="62" t="s">
        <v>1748</v>
      </c>
      <c r="F2415" s="46">
        <v>46175</v>
      </c>
      <c r="G2415" s="46" t="str">
        <f t="shared" si="257"/>
        <v>余叶玲2026-6-2</v>
      </c>
      <c r="H2415" s="63" t="s">
        <v>1750</v>
      </c>
      <c r="I2415" s="63" t="s">
        <v>1697</v>
      </c>
      <c r="J2415" s="64"/>
      <c r="K2415" s="64"/>
      <c r="L2415" s="65"/>
      <c r="M2415" s="65"/>
      <c r="N2415" s="65"/>
      <c r="O2415" s="66">
        <v>8</v>
      </c>
      <c r="P2415" s="123"/>
      <c r="Q2415" s="68"/>
      <c r="R2415" s="68"/>
      <c r="S2415" s="68"/>
      <c r="T2415" s="69">
        <f t="shared" si="259"/>
        <v>8</v>
      </c>
      <c r="U2415" s="68"/>
      <c r="V2415" s="70">
        <v>1</v>
      </c>
      <c r="W2415" s="70"/>
      <c r="X2415" s="71">
        <f t="shared" si="260"/>
        <v>9</v>
      </c>
      <c r="Y2415" s="72"/>
      <c r="Z2415" s="70"/>
      <c r="AA2415" s="68">
        <v>2</v>
      </c>
      <c r="AB2415" s="73"/>
      <c r="AC2415" s="70"/>
      <c r="AD2415" s="74"/>
      <c r="AE2415" s="68"/>
      <c r="AF2415" s="75"/>
    </row>
    <row r="2416" ht="28.5" customHeight="1" spans="1:33">
      <c r="A2416" s="61" t="s">
        <v>36</v>
      </c>
      <c r="B2416" s="61" t="s">
        <v>1688</v>
      </c>
      <c r="C2416" s="61" t="s">
        <v>1688</v>
      </c>
      <c r="D2416" s="61" t="s">
        <v>1747</v>
      </c>
      <c r="E2416" s="76" t="s">
        <v>1748</v>
      </c>
      <c r="F2416" s="46">
        <v>46176</v>
      </c>
      <c r="G2416" s="46" t="str">
        <f t="shared" si="257"/>
        <v>余叶玲2026-6-3</v>
      </c>
      <c r="H2416" s="63" t="s">
        <v>1751</v>
      </c>
      <c r="I2416" s="63" t="s">
        <v>133</v>
      </c>
      <c r="J2416" s="64"/>
      <c r="K2416" s="64"/>
      <c r="L2416" s="65"/>
      <c r="M2416" s="65"/>
      <c r="N2416" s="65"/>
      <c r="O2416" s="66">
        <v>8</v>
      </c>
      <c r="P2416" s="123"/>
      <c r="Q2416" s="68"/>
      <c r="R2416" s="68"/>
      <c r="S2416" s="68"/>
      <c r="T2416" s="69">
        <f t="shared" si="259"/>
        <v>8</v>
      </c>
      <c r="U2416" s="68"/>
      <c r="V2416" s="70"/>
      <c r="W2416" s="70"/>
      <c r="X2416" s="71">
        <f t="shared" si="260"/>
        <v>8</v>
      </c>
      <c r="Y2416" s="72"/>
      <c r="Z2416" s="70"/>
      <c r="AA2416" s="68">
        <v>2</v>
      </c>
      <c r="AB2416" s="73"/>
      <c r="AC2416" s="70"/>
      <c r="AD2416" s="74"/>
      <c r="AE2416" s="68"/>
      <c r="AF2416" s="75"/>
    </row>
    <row r="2417" ht="28.5" customHeight="1" spans="1:32">
      <c r="A2417" s="61" t="s">
        <v>36</v>
      </c>
      <c r="B2417" s="61" t="s">
        <v>1688</v>
      </c>
      <c r="C2417" s="61" t="s">
        <v>1688</v>
      </c>
      <c r="D2417" s="61" t="s">
        <v>1747</v>
      </c>
      <c r="E2417" s="61" t="s">
        <v>1748</v>
      </c>
      <c r="F2417" s="46">
        <v>46177</v>
      </c>
      <c r="G2417" s="46" t="str">
        <f t="shared" si="257"/>
        <v>余叶玲2026-6-4</v>
      </c>
      <c r="H2417" s="63" t="s">
        <v>1752</v>
      </c>
      <c r="I2417" s="63" t="s">
        <v>1753</v>
      </c>
      <c r="J2417" s="64"/>
      <c r="K2417" s="64"/>
      <c r="L2417" s="65"/>
      <c r="M2417" s="65"/>
      <c r="N2417" s="65"/>
      <c r="O2417" s="66">
        <v>8</v>
      </c>
      <c r="P2417" s="123"/>
      <c r="Q2417" s="68"/>
      <c r="R2417" s="68"/>
      <c r="S2417" s="68"/>
      <c r="T2417" s="69">
        <f t="shared" si="259"/>
        <v>8</v>
      </c>
      <c r="U2417" s="68"/>
      <c r="V2417" s="70">
        <v>3</v>
      </c>
      <c r="W2417" s="70"/>
      <c r="X2417" s="71">
        <f t="shared" si="260"/>
        <v>11</v>
      </c>
      <c r="Y2417" s="72"/>
      <c r="Z2417" s="70"/>
      <c r="AA2417" s="68">
        <v>2</v>
      </c>
      <c r="AB2417" s="73"/>
      <c r="AC2417" s="70"/>
      <c r="AD2417" s="74"/>
      <c r="AE2417" s="68"/>
      <c r="AF2417" s="75"/>
    </row>
    <row r="2418" ht="28.5" customHeight="1" spans="1:32">
      <c r="A2418" s="61" t="s">
        <v>36</v>
      </c>
      <c r="B2418" s="61" t="s">
        <v>1688</v>
      </c>
      <c r="C2418" s="61" t="s">
        <v>1688</v>
      </c>
      <c r="D2418" s="61" t="s">
        <v>1747</v>
      </c>
      <c r="E2418" s="76" t="s">
        <v>1748</v>
      </c>
      <c r="F2418" s="46">
        <v>46178</v>
      </c>
      <c r="G2418" s="46" t="str">
        <f t="shared" si="257"/>
        <v>余叶玲2026-6-5</v>
      </c>
      <c r="H2418" s="63" t="s">
        <v>1754</v>
      </c>
      <c r="I2418" s="63" t="s">
        <v>1084</v>
      </c>
      <c r="J2418" s="64"/>
      <c r="K2418" s="64"/>
      <c r="L2418" s="65" t="s">
        <v>100</v>
      </c>
      <c r="M2418" s="65"/>
      <c r="N2418" s="65"/>
      <c r="O2418" s="66">
        <v>8</v>
      </c>
      <c r="P2418" s="123"/>
      <c r="Q2418" s="68">
        <v>-1</v>
      </c>
      <c r="R2418" s="68"/>
      <c r="S2418" s="68"/>
      <c r="T2418" s="69">
        <f t="shared" si="259"/>
        <v>7</v>
      </c>
      <c r="U2418" s="68"/>
      <c r="V2418" s="70"/>
      <c r="W2418" s="70"/>
      <c r="X2418" s="71">
        <f t="shared" si="260"/>
        <v>7</v>
      </c>
      <c r="Y2418" s="72"/>
      <c r="Z2418" s="70"/>
      <c r="AA2418" s="68">
        <v>2</v>
      </c>
      <c r="AB2418" s="73"/>
      <c r="AC2418" s="70"/>
      <c r="AD2418" s="74"/>
      <c r="AE2418" s="68"/>
      <c r="AF2418" s="75"/>
    </row>
    <row r="2419" ht="28.5" customHeight="1" spans="1:32">
      <c r="A2419" s="61" t="s">
        <v>36</v>
      </c>
      <c r="B2419" s="61" t="s">
        <v>1688</v>
      </c>
      <c r="C2419" s="61" t="s">
        <v>1688</v>
      </c>
      <c r="D2419" s="61" t="s">
        <v>1747</v>
      </c>
      <c r="E2419" s="76" t="s">
        <v>1748</v>
      </c>
      <c r="F2419" s="46">
        <v>46179</v>
      </c>
      <c r="G2419" s="46" t="str">
        <f t="shared" si="257"/>
        <v>余叶玲2026-6-6</v>
      </c>
      <c r="H2419" s="63" t="s">
        <v>1755</v>
      </c>
      <c r="I2419" s="63" t="s">
        <v>1010</v>
      </c>
      <c r="J2419" s="64"/>
      <c r="K2419" s="64"/>
      <c r="L2419" s="65"/>
      <c r="M2419" s="65"/>
      <c r="N2419" s="65"/>
      <c r="O2419" s="66">
        <v>8</v>
      </c>
      <c r="P2419" s="123"/>
      <c r="Q2419" s="68"/>
      <c r="R2419" s="68"/>
      <c r="S2419" s="68"/>
      <c r="T2419" s="69">
        <f t="shared" si="259"/>
        <v>8</v>
      </c>
      <c r="U2419" s="68"/>
      <c r="V2419" s="70"/>
      <c r="W2419" s="70"/>
      <c r="X2419" s="71">
        <f t="shared" si="260"/>
        <v>8</v>
      </c>
      <c r="Y2419" s="72"/>
      <c r="Z2419" s="70"/>
      <c r="AA2419" s="68">
        <v>2</v>
      </c>
      <c r="AB2419" s="73"/>
      <c r="AC2419" s="70"/>
      <c r="AD2419" s="74"/>
      <c r="AE2419" s="68"/>
      <c r="AF2419" s="75"/>
    </row>
    <row r="2420" ht="28.5" customHeight="1" spans="1:32">
      <c r="A2420" s="61" t="s">
        <v>36</v>
      </c>
      <c r="B2420" s="61" t="s">
        <v>1688</v>
      </c>
      <c r="C2420" s="61" t="s">
        <v>1688</v>
      </c>
      <c r="D2420" s="61" t="s">
        <v>1747</v>
      </c>
      <c r="E2420" s="62" t="s">
        <v>1748</v>
      </c>
      <c r="F2420" s="77">
        <v>46180</v>
      </c>
      <c r="G2420" s="46" t="str">
        <f t="shared" si="257"/>
        <v>余叶玲2026-6-7</v>
      </c>
      <c r="H2420" s="63"/>
      <c r="I2420" s="63"/>
      <c r="J2420" s="64"/>
      <c r="K2420" s="64"/>
      <c r="L2420" s="65"/>
      <c r="M2420" s="65"/>
      <c r="N2420" s="65"/>
      <c r="O2420" s="66"/>
      <c r="P2420" s="123"/>
      <c r="Q2420" s="68"/>
      <c r="R2420" s="68"/>
      <c r="S2420" s="68"/>
      <c r="T2420" s="69">
        <f t="shared" si="259"/>
        <v>0</v>
      </c>
      <c r="U2420" s="68"/>
      <c r="V2420" s="70"/>
      <c r="W2420" s="70"/>
      <c r="X2420" s="71">
        <f t="shared" si="260"/>
        <v>0</v>
      </c>
      <c r="Y2420" s="72"/>
      <c r="Z2420" s="70"/>
      <c r="AA2420" s="68"/>
      <c r="AB2420" s="73"/>
      <c r="AC2420" s="70"/>
      <c r="AD2420" s="74"/>
      <c r="AE2420" s="68"/>
      <c r="AF2420" s="75"/>
    </row>
    <row r="2421" ht="28.5" customHeight="1" spans="1:32">
      <c r="A2421" s="61" t="s">
        <v>36</v>
      </c>
      <c r="B2421" s="61" t="s">
        <v>1688</v>
      </c>
      <c r="C2421" s="61" t="s">
        <v>1688</v>
      </c>
      <c r="D2421" s="61" t="s">
        <v>1747</v>
      </c>
      <c r="E2421" s="76" t="s">
        <v>1748</v>
      </c>
      <c r="F2421" s="46">
        <v>46181</v>
      </c>
      <c r="G2421" s="46" t="str">
        <f t="shared" si="257"/>
        <v>余叶玲2026-6-8</v>
      </c>
      <c r="H2421" s="63" t="s">
        <v>1406</v>
      </c>
      <c r="I2421" s="63" t="s">
        <v>1398</v>
      </c>
      <c r="J2421" s="64"/>
      <c r="K2421" s="64"/>
      <c r="L2421" s="65"/>
      <c r="M2421" s="65"/>
      <c r="N2421" s="65"/>
      <c r="O2421" s="66">
        <v>8</v>
      </c>
      <c r="P2421" s="123"/>
      <c r="Q2421" s="68"/>
      <c r="R2421" s="68"/>
      <c r="S2421" s="68"/>
      <c r="T2421" s="69">
        <f t="shared" si="259"/>
        <v>8</v>
      </c>
      <c r="U2421" s="68"/>
      <c r="V2421" s="70"/>
      <c r="W2421" s="70"/>
      <c r="X2421" s="71">
        <f t="shared" si="260"/>
        <v>8</v>
      </c>
      <c r="Y2421" s="72"/>
      <c r="Z2421" s="70"/>
      <c r="AA2421" s="68">
        <v>2</v>
      </c>
      <c r="AB2421" s="73"/>
      <c r="AC2421" s="70"/>
      <c r="AD2421" s="74"/>
      <c r="AE2421" s="68"/>
      <c r="AF2421" s="75"/>
    </row>
    <row r="2422" ht="28.5" customHeight="1" spans="1:32">
      <c r="A2422" s="61" t="s">
        <v>36</v>
      </c>
      <c r="B2422" s="61" t="s">
        <v>1688</v>
      </c>
      <c r="C2422" s="61" t="s">
        <v>1688</v>
      </c>
      <c r="D2422" s="61" t="s">
        <v>1747</v>
      </c>
      <c r="E2422" s="76" t="s">
        <v>1748</v>
      </c>
      <c r="F2422" s="78">
        <v>46182</v>
      </c>
      <c r="G2422" s="46" t="str">
        <f t="shared" si="257"/>
        <v>余叶玲2026-6-9</v>
      </c>
      <c r="H2422" s="63" t="s">
        <v>1756</v>
      </c>
      <c r="I2422" s="63" t="s">
        <v>113</v>
      </c>
      <c r="J2422" s="64"/>
      <c r="K2422" s="64"/>
      <c r="L2422" s="65"/>
      <c r="M2422" s="65"/>
      <c r="N2422" s="65"/>
      <c r="O2422" s="66">
        <v>8</v>
      </c>
      <c r="P2422" s="123"/>
      <c r="Q2422" s="68"/>
      <c r="R2422" s="68"/>
      <c r="S2422" s="68"/>
      <c r="T2422" s="69">
        <f t="shared" si="259"/>
        <v>8</v>
      </c>
      <c r="U2422" s="68"/>
      <c r="V2422" s="70"/>
      <c r="W2422" s="70"/>
      <c r="X2422" s="71">
        <f t="shared" si="260"/>
        <v>8</v>
      </c>
      <c r="Y2422" s="72"/>
      <c r="Z2422" s="70"/>
      <c r="AA2422" s="68">
        <v>2</v>
      </c>
      <c r="AB2422" s="73"/>
      <c r="AC2422" s="70"/>
      <c r="AD2422" s="74"/>
      <c r="AE2422" s="68"/>
      <c r="AF2422" s="75"/>
    </row>
    <row r="2423" ht="28.5" customHeight="1" spans="1:32">
      <c r="A2423" s="61" t="s">
        <v>36</v>
      </c>
      <c r="B2423" s="61" t="s">
        <v>1688</v>
      </c>
      <c r="C2423" s="61" t="s">
        <v>1688</v>
      </c>
      <c r="D2423" s="61" t="s">
        <v>1747</v>
      </c>
      <c r="E2423" s="76" t="s">
        <v>1748</v>
      </c>
      <c r="F2423" s="46">
        <v>46183</v>
      </c>
      <c r="G2423" s="46" t="str">
        <f t="shared" si="257"/>
        <v>余叶玲2026-6-10</v>
      </c>
      <c r="H2423" s="63" t="s">
        <v>207</v>
      </c>
      <c r="I2423" s="63" t="s">
        <v>149</v>
      </c>
      <c r="J2423" s="64"/>
      <c r="K2423" s="64"/>
      <c r="L2423" s="65"/>
      <c r="M2423" s="65"/>
      <c r="N2423" s="65"/>
      <c r="O2423" s="66">
        <v>8</v>
      </c>
      <c r="P2423" s="123"/>
      <c r="Q2423" s="68"/>
      <c r="R2423" s="68"/>
      <c r="S2423" s="68"/>
      <c r="T2423" s="69">
        <f t="shared" si="259"/>
        <v>8</v>
      </c>
      <c r="U2423" s="68"/>
      <c r="V2423" s="70"/>
      <c r="W2423" s="70"/>
      <c r="X2423" s="71">
        <f t="shared" si="260"/>
        <v>8</v>
      </c>
      <c r="Y2423" s="72"/>
      <c r="Z2423" s="70"/>
      <c r="AA2423" s="68">
        <v>2</v>
      </c>
      <c r="AB2423" s="73"/>
      <c r="AC2423" s="70"/>
      <c r="AD2423" s="74"/>
      <c r="AE2423" s="68"/>
      <c r="AF2423" s="75"/>
    </row>
    <row r="2424" ht="28.5" customHeight="1" spans="1:32">
      <c r="A2424" s="61" t="s">
        <v>36</v>
      </c>
      <c r="B2424" s="61" t="s">
        <v>1688</v>
      </c>
      <c r="C2424" s="61" t="s">
        <v>1688</v>
      </c>
      <c r="D2424" s="61" t="s">
        <v>1747</v>
      </c>
      <c r="E2424" s="76" t="s">
        <v>1748</v>
      </c>
      <c r="F2424" s="46">
        <v>46184</v>
      </c>
      <c r="G2424" s="46" t="str">
        <f t="shared" si="257"/>
        <v>余叶玲2026-6-11</v>
      </c>
      <c r="H2424" s="63" t="s">
        <v>1757</v>
      </c>
      <c r="I2424" s="63" t="s">
        <v>1758</v>
      </c>
      <c r="J2424" s="64"/>
      <c r="K2424" s="64"/>
      <c r="L2424" s="65"/>
      <c r="M2424" s="65"/>
      <c r="N2424" s="65"/>
      <c r="O2424" s="66">
        <v>8</v>
      </c>
      <c r="P2424" s="123"/>
      <c r="Q2424" s="68"/>
      <c r="R2424" s="68"/>
      <c r="S2424" s="68"/>
      <c r="T2424" s="69">
        <f t="shared" si="259"/>
        <v>8</v>
      </c>
      <c r="U2424" s="68"/>
      <c r="V2424" s="70"/>
      <c r="W2424" s="70"/>
      <c r="X2424" s="71">
        <f t="shared" si="260"/>
        <v>8</v>
      </c>
      <c r="Y2424" s="72"/>
      <c r="Z2424" s="70"/>
      <c r="AA2424" s="68">
        <v>2</v>
      </c>
      <c r="AB2424" s="73"/>
      <c r="AC2424" s="70"/>
      <c r="AD2424" s="74"/>
      <c r="AE2424" s="68"/>
      <c r="AF2424" s="75"/>
    </row>
    <row r="2425" ht="28.5" customHeight="1" spans="1:32">
      <c r="A2425" s="61" t="s">
        <v>36</v>
      </c>
      <c r="B2425" s="61" t="s">
        <v>1688</v>
      </c>
      <c r="C2425" s="61" t="s">
        <v>1688</v>
      </c>
      <c r="D2425" s="61" t="s">
        <v>1747</v>
      </c>
      <c r="E2425" s="76" t="s">
        <v>1748</v>
      </c>
      <c r="F2425" s="46">
        <v>46185</v>
      </c>
      <c r="G2425" s="46" t="str">
        <f t="shared" si="257"/>
        <v>余叶玲2026-6-12</v>
      </c>
      <c r="H2425" s="63" t="s">
        <v>1759</v>
      </c>
      <c r="I2425" s="63" t="s">
        <v>310</v>
      </c>
      <c r="J2425" s="64"/>
      <c r="K2425" s="64"/>
      <c r="L2425" s="65" t="s">
        <v>73</v>
      </c>
      <c r="M2425" s="65"/>
      <c r="N2425" s="65"/>
      <c r="O2425" s="66">
        <v>8</v>
      </c>
      <c r="P2425" s="123"/>
      <c r="Q2425" s="68">
        <v>-2</v>
      </c>
      <c r="R2425" s="68"/>
      <c r="S2425" s="68"/>
      <c r="T2425" s="69">
        <f t="shared" si="259"/>
        <v>6</v>
      </c>
      <c r="U2425" s="68"/>
      <c r="V2425" s="70"/>
      <c r="W2425" s="70"/>
      <c r="X2425" s="71">
        <f t="shared" si="260"/>
        <v>6</v>
      </c>
      <c r="Y2425" s="72"/>
      <c r="Z2425" s="70"/>
      <c r="AA2425" s="68">
        <v>2</v>
      </c>
      <c r="AB2425" s="73"/>
      <c r="AC2425" s="70"/>
      <c r="AD2425" s="74"/>
      <c r="AE2425" s="68"/>
      <c r="AF2425" s="75"/>
    </row>
    <row r="2426" ht="28.5" customHeight="1" spans="1:32">
      <c r="A2426" s="61" t="s">
        <v>36</v>
      </c>
      <c r="B2426" s="61" t="s">
        <v>1688</v>
      </c>
      <c r="C2426" s="61" t="s">
        <v>1688</v>
      </c>
      <c r="D2426" s="61" t="s">
        <v>1747</v>
      </c>
      <c r="E2426" s="76" t="s">
        <v>1748</v>
      </c>
      <c r="F2426" s="77">
        <v>46186</v>
      </c>
      <c r="G2426" s="46" t="str">
        <f t="shared" si="257"/>
        <v>余叶玲2026-6-13</v>
      </c>
      <c r="H2426" s="63"/>
      <c r="I2426" s="63"/>
      <c r="J2426" s="64"/>
      <c r="K2426" s="64"/>
      <c r="L2426" s="65"/>
      <c r="M2426" s="65"/>
      <c r="N2426" s="65"/>
      <c r="O2426" s="66"/>
      <c r="P2426" s="123"/>
      <c r="Q2426" s="68"/>
      <c r="R2426" s="68"/>
      <c r="S2426" s="68"/>
      <c r="T2426" s="69">
        <f t="shared" si="259"/>
        <v>0</v>
      </c>
      <c r="U2426" s="68"/>
      <c r="V2426" s="70"/>
      <c r="W2426" s="70"/>
      <c r="X2426" s="71">
        <f t="shared" si="260"/>
        <v>0</v>
      </c>
      <c r="Y2426" s="72"/>
      <c r="Z2426" s="70"/>
      <c r="AA2426" s="68"/>
      <c r="AB2426" s="73"/>
      <c r="AC2426" s="70"/>
      <c r="AD2426" s="74"/>
      <c r="AE2426" s="68"/>
      <c r="AF2426" s="80"/>
    </row>
    <row r="2427" ht="28.5" customHeight="1" spans="1:32">
      <c r="A2427" s="61" t="s">
        <v>36</v>
      </c>
      <c r="B2427" s="61" t="s">
        <v>1688</v>
      </c>
      <c r="C2427" s="61" t="s">
        <v>1688</v>
      </c>
      <c r="D2427" s="61" t="s">
        <v>1747</v>
      </c>
      <c r="E2427" s="62" t="s">
        <v>1748</v>
      </c>
      <c r="F2427" s="77">
        <v>46187</v>
      </c>
      <c r="G2427" s="46" t="str">
        <f t="shared" si="257"/>
        <v>余叶玲2026-6-14</v>
      </c>
      <c r="H2427" s="63"/>
      <c r="I2427" s="63"/>
      <c r="J2427" s="64"/>
      <c r="K2427" s="64"/>
      <c r="L2427" s="65"/>
      <c r="M2427" s="65"/>
      <c r="N2427" s="65"/>
      <c r="O2427" s="66"/>
      <c r="P2427" s="123"/>
      <c r="Q2427" s="68"/>
      <c r="R2427" s="68"/>
      <c r="S2427" s="68"/>
      <c r="T2427" s="69">
        <f t="shared" si="259"/>
        <v>0</v>
      </c>
      <c r="U2427" s="68"/>
      <c r="V2427" s="70"/>
      <c r="W2427" s="70"/>
      <c r="X2427" s="71">
        <f t="shared" si="260"/>
        <v>0</v>
      </c>
      <c r="Y2427" s="72"/>
      <c r="Z2427" s="70"/>
      <c r="AA2427" s="68"/>
      <c r="AB2427" s="73"/>
      <c r="AC2427" s="70"/>
      <c r="AD2427" s="74"/>
      <c r="AE2427" s="68"/>
      <c r="AF2427" s="80"/>
    </row>
    <row r="2428" ht="28.5" customHeight="1" spans="1:32">
      <c r="A2428" s="61" t="s">
        <v>36</v>
      </c>
      <c r="B2428" s="61" t="s">
        <v>1688</v>
      </c>
      <c r="C2428" s="61" t="s">
        <v>1688</v>
      </c>
      <c r="D2428" s="61" t="s">
        <v>1747</v>
      </c>
      <c r="E2428" s="76" t="s">
        <v>1748</v>
      </c>
      <c r="F2428" s="46">
        <v>46188</v>
      </c>
      <c r="G2428" s="46" t="str">
        <f t="shared" si="257"/>
        <v>余叶玲2026-6-15</v>
      </c>
      <c r="H2428" s="63" t="s">
        <v>1580</v>
      </c>
      <c r="I2428" s="63" t="s">
        <v>1760</v>
      </c>
      <c r="J2428" s="64"/>
      <c r="K2428" s="64"/>
      <c r="L2428" s="65"/>
      <c r="M2428" s="65"/>
      <c r="N2428" s="65"/>
      <c r="O2428" s="66">
        <v>8</v>
      </c>
      <c r="P2428" s="123"/>
      <c r="Q2428" s="68"/>
      <c r="R2428" s="68"/>
      <c r="S2428" s="68"/>
      <c r="T2428" s="69">
        <f t="shared" si="259"/>
        <v>8</v>
      </c>
      <c r="U2428" s="68"/>
      <c r="V2428" s="70"/>
      <c r="W2428" s="70"/>
      <c r="X2428" s="71">
        <f t="shared" si="260"/>
        <v>8</v>
      </c>
      <c r="Y2428" s="72"/>
      <c r="Z2428" s="70"/>
      <c r="AA2428" s="68">
        <v>2</v>
      </c>
      <c r="AB2428" s="73"/>
      <c r="AC2428" s="70"/>
      <c r="AD2428" s="74"/>
      <c r="AE2428" s="68"/>
      <c r="AF2428" s="75"/>
    </row>
    <row r="2429" ht="28.5" customHeight="1" spans="1:32">
      <c r="A2429" s="61" t="s">
        <v>36</v>
      </c>
      <c r="B2429" s="61" t="s">
        <v>1688</v>
      </c>
      <c r="C2429" s="61" t="s">
        <v>1688</v>
      </c>
      <c r="D2429" s="61" t="s">
        <v>1747</v>
      </c>
      <c r="E2429" s="76" t="s">
        <v>1748</v>
      </c>
      <c r="F2429" s="46">
        <v>46189</v>
      </c>
      <c r="G2429" s="46" t="str">
        <f t="shared" si="257"/>
        <v>余叶玲2026-6-16</v>
      </c>
      <c r="H2429" s="63" t="s">
        <v>1761</v>
      </c>
      <c r="I2429" s="63" t="s">
        <v>378</v>
      </c>
      <c r="J2429" s="64"/>
      <c r="K2429" s="64"/>
      <c r="L2429" s="65" t="s">
        <v>317</v>
      </c>
      <c r="M2429" s="65"/>
      <c r="N2429" s="65"/>
      <c r="O2429" s="66">
        <v>8</v>
      </c>
      <c r="P2429" s="98"/>
      <c r="Q2429" s="68">
        <v>-3</v>
      </c>
      <c r="R2429" s="68"/>
      <c r="S2429" s="68"/>
      <c r="T2429" s="69">
        <f t="shared" si="259"/>
        <v>5</v>
      </c>
      <c r="U2429" s="68"/>
      <c r="V2429" s="70"/>
      <c r="W2429" s="70"/>
      <c r="X2429" s="71">
        <f t="shared" si="260"/>
        <v>5</v>
      </c>
      <c r="Y2429" s="72"/>
      <c r="Z2429" s="70"/>
      <c r="AA2429" s="68">
        <v>2</v>
      </c>
      <c r="AB2429" s="73"/>
      <c r="AC2429" s="70"/>
      <c r="AD2429" s="74"/>
      <c r="AE2429" s="68"/>
      <c r="AF2429" s="80"/>
    </row>
    <row r="2430" ht="28.5" customHeight="1" spans="1:32">
      <c r="A2430" s="61" t="s">
        <v>36</v>
      </c>
      <c r="B2430" s="61" t="s">
        <v>1688</v>
      </c>
      <c r="C2430" s="61" t="s">
        <v>1688</v>
      </c>
      <c r="D2430" s="61" t="s">
        <v>1747</v>
      </c>
      <c r="E2430" s="76" t="s">
        <v>1748</v>
      </c>
      <c r="F2430" s="46">
        <v>46190</v>
      </c>
      <c r="G2430" s="46" t="str">
        <f t="shared" si="257"/>
        <v>余叶玲2026-6-17</v>
      </c>
      <c r="H2430" s="63" t="s">
        <v>1762</v>
      </c>
      <c r="I2430" s="63" t="s">
        <v>126</v>
      </c>
      <c r="J2430" s="64"/>
      <c r="K2430" s="64"/>
      <c r="L2430" s="65"/>
      <c r="M2430" s="65"/>
      <c r="N2430" s="65"/>
      <c r="O2430" s="66">
        <v>8</v>
      </c>
      <c r="P2430" s="123"/>
      <c r="Q2430" s="68"/>
      <c r="R2430" s="68"/>
      <c r="S2430" s="68"/>
      <c r="T2430" s="69">
        <f t="shared" si="259"/>
        <v>8</v>
      </c>
      <c r="U2430" s="68"/>
      <c r="V2430" s="70"/>
      <c r="W2430" s="70"/>
      <c r="X2430" s="71">
        <f t="shared" si="260"/>
        <v>8</v>
      </c>
      <c r="Y2430" s="72"/>
      <c r="Z2430" s="70"/>
      <c r="AA2430" s="68">
        <v>2</v>
      </c>
      <c r="AB2430" s="73"/>
      <c r="AC2430" s="70"/>
      <c r="AD2430" s="74"/>
      <c r="AE2430" s="68"/>
      <c r="AF2430" s="75"/>
    </row>
    <row r="2431" ht="28.5" customHeight="1" spans="1:32">
      <c r="A2431" s="61" t="s">
        <v>36</v>
      </c>
      <c r="B2431" s="61" t="s">
        <v>1688</v>
      </c>
      <c r="C2431" s="61" t="s">
        <v>1688</v>
      </c>
      <c r="D2431" s="61" t="s">
        <v>1747</v>
      </c>
      <c r="E2431" s="76" t="s">
        <v>1748</v>
      </c>
      <c r="F2431" s="46">
        <v>46191</v>
      </c>
      <c r="G2431" s="46" t="str">
        <f t="shared" si="257"/>
        <v>余叶玲2026-6-18</v>
      </c>
      <c r="H2431" s="63" t="s">
        <v>959</v>
      </c>
      <c r="I2431" s="63" t="s">
        <v>565</v>
      </c>
      <c r="J2431" s="64"/>
      <c r="K2431" s="64"/>
      <c r="L2431" s="65"/>
      <c r="M2431" s="65"/>
      <c r="N2431" s="65"/>
      <c r="O2431" s="66">
        <v>8</v>
      </c>
      <c r="P2431" s="123"/>
      <c r="Q2431" s="68"/>
      <c r="R2431" s="68"/>
      <c r="S2431" s="68"/>
      <c r="T2431" s="69">
        <f t="shared" si="259"/>
        <v>8</v>
      </c>
      <c r="U2431" s="68"/>
      <c r="V2431" s="70"/>
      <c r="W2431" s="70"/>
      <c r="X2431" s="71">
        <f t="shared" si="260"/>
        <v>8</v>
      </c>
      <c r="Y2431" s="72"/>
      <c r="Z2431" s="70"/>
      <c r="AA2431" s="68">
        <v>2</v>
      </c>
      <c r="AB2431" s="73"/>
      <c r="AC2431" s="70"/>
      <c r="AD2431" s="74"/>
      <c r="AE2431" s="68"/>
      <c r="AF2431" s="75"/>
    </row>
    <row r="2432" ht="28.5" customHeight="1" spans="1:32">
      <c r="A2432" s="61" t="s">
        <v>36</v>
      </c>
      <c r="B2432" s="61" t="s">
        <v>1688</v>
      </c>
      <c r="C2432" s="61" t="s">
        <v>1688</v>
      </c>
      <c r="D2432" s="61" t="s">
        <v>1747</v>
      </c>
      <c r="E2432" s="76" t="s">
        <v>1748</v>
      </c>
      <c r="F2432" s="82">
        <v>46192</v>
      </c>
      <c r="G2432" s="46" t="str">
        <f t="shared" si="257"/>
        <v>余叶玲2026-6-19</v>
      </c>
      <c r="H2432" s="63"/>
      <c r="I2432" s="63"/>
      <c r="J2432" s="64"/>
      <c r="K2432" s="64"/>
      <c r="L2432" s="65"/>
      <c r="M2432" s="65"/>
      <c r="N2432" s="65"/>
      <c r="O2432" s="66"/>
      <c r="P2432" s="123"/>
      <c r="Q2432" s="68"/>
      <c r="R2432" s="68"/>
      <c r="S2432" s="68"/>
      <c r="T2432" s="69">
        <f t="shared" si="259"/>
        <v>0</v>
      </c>
      <c r="U2432" s="68"/>
      <c r="V2432" s="70"/>
      <c r="W2432" s="70"/>
      <c r="X2432" s="71">
        <f t="shared" si="260"/>
        <v>0</v>
      </c>
      <c r="Y2432" s="72"/>
      <c r="Z2432" s="70"/>
      <c r="AA2432" s="68"/>
      <c r="AB2432" s="73">
        <v>8</v>
      </c>
      <c r="AC2432" s="70"/>
      <c r="AD2432" s="74"/>
      <c r="AE2432" s="68"/>
      <c r="AF2432" s="75"/>
    </row>
    <row r="2433" ht="28.5" customHeight="1" spans="1:33">
      <c r="A2433" s="61" t="s">
        <v>36</v>
      </c>
      <c r="B2433" s="61" t="s">
        <v>1688</v>
      </c>
      <c r="C2433" s="61" t="s">
        <v>1688</v>
      </c>
      <c r="D2433" s="61" t="s">
        <v>1747</v>
      </c>
      <c r="E2433" s="62" t="s">
        <v>1748</v>
      </c>
      <c r="F2433" s="77">
        <v>46193</v>
      </c>
      <c r="G2433" s="46" t="str">
        <f t="shared" si="257"/>
        <v>余叶玲2026-6-20</v>
      </c>
      <c r="H2433" s="63"/>
      <c r="I2433" s="63"/>
      <c r="J2433" s="64"/>
      <c r="K2433" s="64"/>
      <c r="L2433" s="65"/>
      <c r="M2433" s="65"/>
      <c r="N2433" s="65"/>
      <c r="O2433" s="66"/>
      <c r="P2433" s="123"/>
      <c r="Q2433" s="68"/>
      <c r="R2433" s="68"/>
      <c r="S2433" s="68"/>
      <c r="T2433" s="69">
        <f t="shared" si="259"/>
        <v>0</v>
      </c>
      <c r="U2433" s="68"/>
      <c r="V2433" s="70"/>
      <c r="W2433" s="70"/>
      <c r="X2433" s="71">
        <f t="shared" si="260"/>
        <v>0</v>
      </c>
      <c r="Y2433" s="72"/>
      <c r="Z2433" s="70"/>
      <c r="AA2433" s="68"/>
      <c r="AB2433" s="73"/>
      <c r="AC2433" s="70"/>
      <c r="AD2433" s="74"/>
      <c r="AE2433" s="68"/>
      <c r="AF2433" s="75"/>
    </row>
    <row r="2434" ht="28.5" customHeight="1" spans="1:33">
      <c r="A2434" s="61" t="s">
        <v>36</v>
      </c>
      <c r="B2434" s="61" t="s">
        <v>1688</v>
      </c>
      <c r="C2434" s="61" t="s">
        <v>1688</v>
      </c>
      <c r="D2434" s="61" t="s">
        <v>1747</v>
      </c>
      <c r="E2434" s="62" t="s">
        <v>1748</v>
      </c>
      <c r="F2434" s="46">
        <v>46194</v>
      </c>
      <c r="G2434" s="46" t="str">
        <f t="shared" si="257"/>
        <v>余叶玲2026-6-21</v>
      </c>
      <c r="H2434" s="63" t="s">
        <v>1310</v>
      </c>
      <c r="I2434" s="63" t="s">
        <v>941</v>
      </c>
      <c r="J2434" s="64"/>
      <c r="K2434" s="64"/>
      <c r="L2434" s="65"/>
      <c r="M2434" s="65"/>
      <c r="N2434" s="65"/>
      <c r="O2434" s="66">
        <v>8</v>
      </c>
      <c r="P2434" s="123"/>
      <c r="Q2434" s="68"/>
      <c r="R2434" s="68"/>
      <c r="S2434" s="68"/>
      <c r="T2434" s="69">
        <f t="shared" si="259"/>
        <v>8</v>
      </c>
      <c r="U2434" s="68"/>
      <c r="V2434" s="70"/>
      <c r="W2434" s="70"/>
      <c r="X2434" s="71">
        <f t="shared" si="260"/>
        <v>8</v>
      </c>
      <c r="Y2434" s="72"/>
      <c r="Z2434" s="70"/>
      <c r="AA2434" s="68">
        <v>2</v>
      </c>
      <c r="AB2434" s="73"/>
      <c r="AC2434" s="70"/>
      <c r="AD2434" s="74"/>
      <c r="AE2434" s="68"/>
      <c r="AF2434" s="75"/>
    </row>
    <row r="2435" ht="28.5" customHeight="1" spans="1:33">
      <c r="A2435" s="61" t="s">
        <v>36</v>
      </c>
      <c r="B2435" s="61" t="s">
        <v>1688</v>
      </c>
      <c r="C2435" s="61" t="s">
        <v>1688</v>
      </c>
      <c r="D2435" s="61" t="s">
        <v>1747</v>
      </c>
      <c r="E2435" s="62" t="s">
        <v>1748</v>
      </c>
      <c r="F2435" s="46">
        <v>46195</v>
      </c>
      <c r="G2435" s="46" t="str">
        <f t="shared" si="257"/>
        <v>余叶玲2026-6-22</v>
      </c>
      <c r="H2435" s="63"/>
      <c r="I2435" s="63"/>
      <c r="J2435" s="64"/>
      <c r="K2435" s="64"/>
      <c r="L2435" s="65"/>
      <c r="M2435" s="65"/>
      <c r="N2435" s="65"/>
      <c r="O2435" s="66"/>
      <c r="P2435" s="123"/>
      <c r="Q2435" s="68"/>
      <c r="R2435" s="68"/>
      <c r="S2435" s="68"/>
      <c r="T2435" s="69">
        <f t="shared" si="259"/>
        <v>0</v>
      </c>
      <c r="U2435" s="68"/>
      <c r="V2435" s="70"/>
      <c r="W2435" s="70"/>
      <c r="X2435" s="71">
        <f t="shared" si="260"/>
        <v>0</v>
      </c>
      <c r="Y2435" s="72"/>
      <c r="Z2435" s="70"/>
      <c r="AA2435" s="68"/>
      <c r="AB2435" s="73"/>
      <c r="AC2435" s="70"/>
      <c r="AD2435" s="74"/>
      <c r="AE2435" s="68"/>
      <c r="AF2435" s="75"/>
    </row>
    <row r="2436" ht="28.5" customHeight="1" spans="1:33">
      <c r="A2436" s="61" t="s">
        <v>36</v>
      </c>
      <c r="B2436" s="61" t="s">
        <v>1688</v>
      </c>
      <c r="C2436" s="61" t="s">
        <v>1688</v>
      </c>
      <c r="D2436" s="61" t="s">
        <v>1747</v>
      </c>
      <c r="E2436" s="76" t="s">
        <v>1748</v>
      </c>
      <c r="F2436" s="46">
        <v>46196</v>
      </c>
      <c r="G2436" s="46" t="str">
        <f t="shared" si="257"/>
        <v>余叶玲2026-6-23</v>
      </c>
      <c r="H2436" s="63"/>
      <c r="I2436" s="63"/>
      <c r="J2436" s="64"/>
      <c r="K2436" s="64"/>
      <c r="L2436" s="65"/>
      <c r="M2436" s="65"/>
      <c r="N2436" s="65"/>
      <c r="O2436" s="66"/>
      <c r="P2436" s="123"/>
      <c r="Q2436" s="68"/>
      <c r="R2436" s="68"/>
      <c r="S2436" s="68"/>
      <c r="T2436" s="69">
        <f t="shared" si="259"/>
        <v>0</v>
      </c>
      <c r="U2436" s="68"/>
      <c r="V2436" s="70"/>
      <c r="W2436" s="70"/>
      <c r="X2436" s="71">
        <f t="shared" si="260"/>
        <v>0</v>
      </c>
      <c r="Y2436" s="72"/>
      <c r="Z2436" s="70"/>
      <c r="AA2436" s="68"/>
      <c r="AB2436" s="73"/>
      <c r="AC2436" s="70"/>
      <c r="AD2436" s="74"/>
      <c r="AE2436" s="68"/>
      <c r="AF2436" s="75"/>
    </row>
    <row r="2437" ht="28.5" customHeight="1" spans="1:33">
      <c r="A2437" s="61" t="s">
        <v>36</v>
      </c>
      <c r="B2437" s="61" t="s">
        <v>1688</v>
      </c>
      <c r="C2437" s="61" t="s">
        <v>1688</v>
      </c>
      <c r="D2437" s="61" t="s">
        <v>1747</v>
      </c>
      <c r="E2437" s="76" t="s">
        <v>1748</v>
      </c>
      <c r="F2437" s="46">
        <v>46197</v>
      </c>
      <c r="G2437" s="46" t="str">
        <f t="shared" si="257"/>
        <v>余叶玲2026-6-24</v>
      </c>
      <c r="H2437" s="63"/>
      <c r="I2437" s="63"/>
      <c r="J2437" s="64"/>
      <c r="K2437" s="64"/>
      <c r="L2437" s="65"/>
      <c r="M2437" s="65"/>
      <c r="N2437" s="65"/>
      <c r="O2437" s="66"/>
      <c r="P2437" s="123"/>
      <c r="Q2437" s="68"/>
      <c r="R2437" s="68"/>
      <c r="S2437" s="68"/>
      <c r="T2437" s="69">
        <f t="shared" si="259"/>
        <v>0</v>
      </c>
      <c r="U2437" s="68"/>
      <c r="V2437" s="70"/>
      <c r="W2437" s="70"/>
      <c r="X2437" s="71">
        <f t="shared" si="260"/>
        <v>0</v>
      </c>
      <c r="Y2437" s="72"/>
      <c r="Z2437" s="70"/>
      <c r="AA2437" s="68"/>
      <c r="AB2437" s="73"/>
      <c r="AC2437" s="70"/>
      <c r="AD2437" s="74"/>
      <c r="AE2437" s="68"/>
      <c r="AF2437" s="75"/>
    </row>
    <row r="2438" ht="28.5" customHeight="1" spans="1:33">
      <c r="A2438" s="61" t="s">
        <v>36</v>
      </c>
      <c r="B2438" s="61" t="s">
        <v>1688</v>
      </c>
      <c r="C2438" s="61" t="s">
        <v>1688</v>
      </c>
      <c r="D2438" s="61" t="s">
        <v>1747</v>
      </c>
      <c r="E2438" s="76" t="s">
        <v>1748</v>
      </c>
      <c r="F2438" s="46">
        <v>46198</v>
      </c>
      <c r="G2438" s="46" t="str">
        <f t="shared" si="257"/>
        <v>余叶玲2026-6-25</v>
      </c>
      <c r="H2438" s="63"/>
      <c r="I2438" s="63"/>
      <c r="J2438" s="64"/>
      <c r="K2438" s="64"/>
      <c r="L2438" s="65"/>
      <c r="M2438" s="65"/>
      <c r="N2438" s="65"/>
      <c r="O2438" s="66"/>
      <c r="P2438" s="123"/>
      <c r="Q2438" s="68"/>
      <c r="R2438" s="68"/>
      <c r="S2438" s="68"/>
      <c r="T2438" s="69">
        <f t="shared" si="259"/>
        <v>0</v>
      </c>
      <c r="U2438" s="68"/>
      <c r="V2438" s="70"/>
      <c r="W2438" s="70"/>
      <c r="X2438" s="71">
        <f t="shared" si="260"/>
        <v>0</v>
      </c>
      <c r="Y2438" s="72"/>
      <c r="Z2438" s="70"/>
      <c r="AA2438" s="68"/>
      <c r="AB2438" s="73"/>
      <c r="AC2438" s="70"/>
      <c r="AD2438" s="74"/>
      <c r="AE2438" s="68"/>
      <c r="AF2438" s="75"/>
    </row>
    <row r="2439" ht="28.5" customHeight="1" spans="1:33">
      <c r="A2439" s="61" t="s">
        <v>36</v>
      </c>
      <c r="B2439" s="61" t="s">
        <v>1688</v>
      </c>
      <c r="C2439" s="61" t="s">
        <v>1688</v>
      </c>
      <c r="D2439" s="61" t="s">
        <v>1747</v>
      </c>
      <c r="E2439" s="76" t="s">
        <v>1748</v>
      </c>
      <c r="F2439" s="46">
        <v>46199</v>
      </c>
      <c r="G2439" s="46" t="str">
        <f t="shared" si="257"/>
        <v>余叶玲2026-6-26</v>
      </c>
      <c r="H2439" s="63"/>
      <c r="I2439" s="63"/>
      <c r="J2439" s="64"/>
      <c r="K2439" s="64"/>
      <c r="L2439" s="65"/>
      <c r="M2439" s="65"/>
      <c r="N2439" s="65"/>
      <c r="O2439" s="66"/>
      <c r="P2439" s="123"/>
      <c r="Q2439" s="68"/>
      <c r="R2439" s="68"/>
      <c r="S2439" s="68"/>
      <c r="T2439" s="69">
        <f t="shared" si="259"/>
        <v>0</v>
      </c>
      <c r="U2439" s="68"/>
      <c r="V2439" s="70"/>
      <c r="W2439" s="70"/>
      <c r="X2439" s="71">
        <f t="shared" si="260"/>
        <v>0</v>
      </c>
      <c r="Y2439" s="72"/>
      <c r="Z2439" s="70"/>
      <c r="AA2439" s="68"/>
      <c r="AB2439" s="73"/>
      <c r="AC2439" s="70"/>
      <c r="AD2439" s="74"/>
      <c r="AE2439" s="68"/>
      <c r="AF2439" s="75"/>
    </row>
    <row r="2440" ht="28.5" customHeight="1" spans="1:33">
      <c r="A2440" s="61" t="s">
        <v>36</v>
      </c>
      <c r="B2440" s="61" t="s">
        <v>1688</v>
      </c>
      <c r="C2440" s="61" t="s">
        <v>1688</v>
      </c>
      <c r="D2440" s="61" t="s">
        <v>1747</v>
      </c>
      <c r="E2440" s="76" t="s">
        <v>1748</v>
      </c>
      <c r="F2440" s="46">
        <v>46200</v>
      </c>
      <c r="G2440" s="46" t="str">
        <f t="shared" si="257"/>
        <v>余叶玲2026-6-27</v>
      </c>
      <c r="H2440" s="63"/>
      <c r="I2440" s="63"/>
      <c r="J2440" s="64"/>
      <c r="K2440" s="64"/>
      <c r="L2440" s="65"/>
      <c r="M2440" s="65"/>
      <c r="N2440" s="79"/>
      <c r="O2440" s="66"/>
      <c r="P2440" s="123"/>
      <c r="Q2440" s="68"/>
      <c r="R2440" s="68"/>
      <c r="S2440" s="68"/>
      <c r="T2440" s="69">
        <f t="shared" si="259"/>
        <v>0</v>
      </c>
      <c r="U2440" s="68"/>
      <c r="V2440" s="70"/>
      <c r="W2440" s="70"/>
      <c r="X2440" s="71">
        <f t="shared" si="260"/>
        <v>0</v>
      </c>
      <c r="Y2440" s="72"/>
      <c r="Z2440" s="70"/>
      <c r="AA2440" s="68"/>
      <c r="AB2440" s="73"/>
      <c r="AC2440" s="70"/>
      <c r="AD2440" s="74"/>
      <c r="AE2440" s="68"/>
      <c r="AF2440" s="75"/>
    </row>
    <row r="2441" ht="28.5" customHeight="1" spans="1:33">
      <c r="A2441" s="61" t="s">
        <v>36</v>
      </c>
      <c r="B2441" s="61" t="s">
        <v>1688</v>
      </c>
      <c r="C2441" s="61" t="s">
        <v>1688</v>
      </c>
      <c r="D2441" s="61" t="s">
        <v>1747</v>
      </c>
      <c r="E2441" s="62" t="s">
        <v>1748</v>
      </c>
      <c r="F2441" s="46">
        <v>46201</v>
      </c>
      <c r="G2441" s="46" t="str">
        <f t="shared" si="257"/>
        <v>余叶玲2026-6-28</v>
      </c>
      <c r="H2441" s="63"/>
      <c r="I2441" s="63"/>
      <c r="J2441" s="64"/>
      <c r="K2441" s="64"/>
      <c r="L2441" s="65"/>
      <c r="M2441" s="65"/>
      <c r="N2441" s="65"/>
      <c r="O2441" s="66"/>
      <c r="P2441" s="123"/>
      <c r="Q2441" s="68"/>
      <c r="R2441" s="68"/>
      <c r="S2441" s="68"/>
      <c r="T2441" s="69">
        <f t="shared" si="259"/>
        <v>0</v>
      </c>
      <c r="U2441" s="68"/>
      <c r="V2441" s="70"/>
      <c r="W2441" s="70"/>
      <c r="X2441" s="71">
        <f t="shared" si="260"/>
        <v>0</v>
      </c>
      <c r="Y2441" s="72"/>
      <c r="Z2441" s="70"/>
      <c r="AA2441" s="68"/>
      <c r="AB2441" s="73"/>
      <c r="AC2441" s="70"/>
      <c r="AD2441" s="74"/>
      <c r="AE2441" s="68"/>
      <c r="AF2441" s="75"/>
    </row>
    <row r="2442" ht="28.5" customHeight="1" spans="1:33">
      <c r="A2442" s="61" t="s">
        <v>36</v>
      </c>
      <c r="B2442" s="61" t="s">
        <v>1688</v>
      </c>
      <c r="C2442" s="61" t="s">
        <v>1688</v>
      </c>
      <c r="D2442" s="61" t="s">
        <v>1747</v>
      </c>
      <c r="E2442" s="76" t="s">
        <v>1748</v>
      </c>
      <c r="F2442" s="46">
        <v>46202</v>
      </c>
      <c r="G2442" s="46" t="str">
        <f t="shared" si="257"/>
        <v>余叶玲2026-6-29</v>
      </c>
      <c r="H2442" s="63"/>
      <c r="I2442" s="63"/>
      <c r="J2442" s="64"/>
      <c r="K2442" s="64"/>
      <c r="L2442" s="65"/>
      <c r="M2442" s="65"/>
      <c r="N2442" s="79"/>
      <c r="O2442" s="66"/>
      <c r="P2442" s="123"/>
      <c r="Q2442" s="68"/>
      <c r="R2442" s="68"/>
      <c r="S2442" s="68"/>
      <c r="T2442" s="69">
        <f t="shared" si="259"/>
        <v>0</v>
      </c>
      <c r="U2442" s="68"/>
      <c r="V2442" s="70"/>
      <c r="W2442" s="70"/>
      <c r="X2442" s="71">
        <f t="shared" si="260"/>
        <v>0</v>
      </c>
      <c r="Y2442" s="72"/>
      <c r="Z2442" s="70"/>
      <c r="AA2442" s="68"/>
      <c r="AB2442" s="73"/>
      <c r="AC2442" s="70"/>
      <c r="AD2442" s="74"/>
      <c r="AE2442" s="68"/>
      <c r="AF2442" s="75"/>
    </row>
    <row r="2443" s="3" customFormat="1" ht="28.5" customHeight="1" spans="1:33">
      <c r="A2443" s="61" t="s">
        <v>36</v>
      </c>
      <c r="B2443" s="61" t="s">
        <v>1688</v>
      </c>
      <c r="C2443" s="61" t="s">
        <v>1688</v>
      </c>
      <c r="D2443" s="61" t="s">
        <v>1747</v>
      </c>
      <c r="E2443" s="62" t="s">
        <v>1748</v>
      </c>
      <c r="F2443" s="46">
        <v>46203</v>
      </c>
      <c r="G2443" s="46" t="str">
        <f t="shared" si="257"/>
        <v>余叶玲2026-6-30</v>
      </c>
      <c r="H2443" s="63"/>
      <c r="I2443" s="63"/>
      <c r="J2443" s="64"/>
      <c r="K2443" s="64"/>
      <c r="L2443" s="65"/>
      <c r="M2443" s="65"/>
      <c r="N2443" s="65"/>
      <c r="O2443" s="66"/>
      <c r="P2443" s="123"/>
      <c r="Q2443" s="68"/>
      <c r="R2443" s="68"/>
      <c r="S2443" s="68"/>
      <c r="T2443" s="69">
        <f t="shared" si="259"/>
        <v>0</v>
      </c>
      <c r="U2443" s="68"/>
      <c r="V2443" s="70"/>
      <c r="W2443" s="70"/>
      <c r="X2443" s="71">
        <f t="shared" si="260"/>
        <v>0</v>
      </c>
      <c r="Y2443" s="72"/>
      <c r="Z2443" s="70"/>
      <c r="AA2443" s="68"/>
      <c r="AB2443" s="73"/>
      <c r="AC2443" s="70"/>
      <c r="AD2443" s="74"/>
      <c r="AE2443" s="68"/>
      <c r="AF2443" s="75"/>
      <c r="AG2443" s="15"/>
    </row>
    <row r="2444" s="3" customFormat="1" ht="28.5" customHeight="1" spans="1:33">
      <c r="A2444" s="61" t="s">
        <v>36</v>
      </c>
      <c r="B2444" s="61" t="s">
        <v>1688</v>
      </c>
      <c r="C2444" s="61" t="s">
        <v>1688</v>
      </c>
      <c r="D2444" s="61" t="s">
        <v>1747</v>
      </c>
      <c r="E2444" s="76" t="s">
        <v>1748</v>
      </c>
      <c r="F2444" s="46">
        <v>46204</v>
      </c>
      <c r="G2444" s="46" t="str">
        <f t="shared" si="257"/>
        <v>余叶玲2026-7-1</v>
      </c>
      <c r="H2444" s="63"/>
      <c r="I2444" s="63"/>
      <c r="J2444" s="64"/>
      <c r="K2444" s="64"/>
      <c r="L2444" s="65"/>
      <c r="M2444" s="65"/>
      <c r="N2444" s="65"/>
      <c r="O2444" s="66"/>
      <c r="P2444" s="123"/>
      <c r="Q2444" s="68"/>
      <c r="R2444" s="68"/>
      <c r="S2444" s="68"/>
      <c r="T2444" s="69">
        <f t="shared" si="259"/>
        <v>0</v>
      </c>
      <c r="U2444" s="68"/>
      <c r="V2444" s="70"/>
      <c r="W2444" s="70"/>
      <c r="X2444" s="71">
        <f t="shared" si="260"/>
        <v>0</v>
      </c>
      <c r="Y2444" s="72"/>
      <c r="Z2444" s="70"/>
      <c r="AA2444" s="68"/>
      <c r="AB2444" s="73"/>
      <c r="AC2444" s="70"/>
      <c r="AD2444" s="74"/>
      <c r="AE2444" s="68"/>
      <c r="AF2444" s="75"/>
      <c r="AG2444" s="15"/>
    </row>
    <row r="2445" ht="28.5" customHeight="1" spans="1:33">
      <c r="A2445" s="84" t="s">
        <v>36</v>
      </c>
      <c r="B2445" s="84" t="s">
        <v>1688</v>
      </c>
      <c r="C2445" s="84" t="s">
        <v>1688</v>
      </c>
      <c r="D2445" s="84" t="s">
        <v>1747</v>
      </c>
      <c r="E2445" s="85" t="s">
        <v>1748</v>
      </c>
      <c r="F2445" s="86">
        <v>46235</v>
      </c>
      <c r="G2445" s="46" t="str">
        <f t="shared" si="257"/>
        <v>余叶玲2026-8-1</v>
      </c>
      <c r="H2445" s="63"/>
      <c r="I2445" s="63"/>
      <c r="J2445" s="64"/>
      <c r="K2445" s="64"/>
      <c r="L2445" s="65"/>
      <c r="M2445" s="65"/>
      <c r="N2445" s="91"/>
      <c r="O2445" s="66"/>
      <c r="P2445" s="87"/>
      <c r="Q2445" s="87"/>
      <c r="R2445" s="87"/>
      <c r="S2445" s="87"/>
      <c r="T2445" s="69">
        <f t="shared" si="259"/>
        <v>0</v>
      </c>
      <c r="U2445" s="87"/>
      <c r="V2445" s="87"/>
      <c r="W2445" s="87"/>
      <c r="X2445" s="71">
        <f t="shared" si="260"/>
        <v>0</v>
      </c>
      <c r="Y2445" s="88"/>
      <c r="Z2445" s="87"/>
      <c r="AA2445" s="87"/>
      <c r="AB2445" s="87"/>
      <c r="AC2445" s="87"/>
      <c r="AD2445" s="89"/>
      <c r="AE2445" s="87"/>
      <c r="AF2445" s="90"/>
    </row>
    <row r="2446" ht="28.5" customHeight="1" spans="1:33">
      <c r="A2446" s="44" t="s">
        <v>36</v>
      </c>
      <c r="B2446" s="44" t="s">
        <v>1763</v>
      </c>
      <c r="C2446" s="44" t="s">
        <v>1763</v>
      </c>
      <c r="D2446" s="44" t="s">
        <v>1764</v>
      </c>
      <c r="E2446" s="44" t="s">
        <v>1765</v>
      </c>
      <c r="F2446" s="45">
        <v>46173</v>
      </c>
      <c r="G2446" s="46" t="str">
        <f t="shared" si="257"/>
        <v>杨军2026-5-31</v>
      </c>
      <c r="H2446" s="112"/>
      <c r="I2446" s="112"/>
      <c r="J2446" s="113"/>
      <c r="K2446" s="113"/>
      <c r="L2446" s="113"/>
      <c r="M2446" s="114"/>
      <c r="N2446" s="114"/>
      <c r="O2446" s="115">
        <f t="shared" ref="O2446:AE2446" si="261">SUM(O2447:O2478)</f>
        <v>128</v>
      </c>
      <c r="P2446" s="116">
        <f t="shared" si="261"/>
        <v>-69</v>
      </c>
      <c r="Q2446" s="117">
        <f t="shared" si="261"/>
        <v>0</v>
      </c>
      <c r="R2446" s="117">
        <f t="shared" si="261"/>
        <v>0</v>
      </c>
      <c r="S2446" s="53">
        <f t="shared" si="261"/>
        <v>0</v>
      </c>
      <c r="T2446" s="118">
        <f t="shared" si="261"/>
        <v>59</v>
      </c>
      <c r="U2446" s="55">
        <f t="shared" si="261"/>
        <v>85</v>
      </c>
      <c r="V2446" s="118">
        <f t="shared" si="261"/>
        <v>1.5</v>
      </c>
      <c r="W2446" s="118">
        <f t="shared" si="261"/>
        <v>0</v>
      </c>
      <c r="X2446" s="119">
        <f t="shared" si="261"/>
        <v>145.5</v>
      </c>
      <c r="Y2446" s="120">
        <f t="shared" si="261"/>
        <v>0</v>
      </c>
      <c r="Z2446" s="118">
        <f t="shared" si="261"/>
        <v>0</v>
      </c>
      <c r="AA2446" s="121">
        <f t="shared" si="261"/>
        <v>14</v>
      </c>
      <c r="AB2446" s="118">
        <f t="shared" si="261"/>
        <v>8</v>
      </c>
      <c r="AC2446" s="118">
        <f t="shared" si="261"/>
        <v>0</v>
      </c>
      <c r="AD2446" s="122">
        <f t="shared" si="261"/>
        <v>0</v>
      </c>
      <c r="AE2446" s="121">
        <f t="shared" si="261"/>
        <v>0</v>
      </c>
      <c r="AF2446" s="60"/>
    </row>
    <row r="2447" ht="28.5" customHeight="1" spans="1:33">
      <c r="A2447" s="61" t="s">
        <v>36</v>
      </c>
      <c r="B2447" s="61" t="s">
        <v>1763</v>
      </c>
      <c r="C2447" s="61" t="s">
        <v>1763</v>
      </c>
      <c r="D2447" s="61" t="s">
        <v>1764</v>
      </c>
      <c r="E2447" s="62" t="s">
        <v>1765</v>
      </c>
      <c r="F2447" s="46">
        <v>46174</v>
      </c>
      <c r="G2447" s="46" t="str">
        <f t="shared" si="257"/>
        <v>杨军2026-6-1</v>
      </c>
      <c r="H2447" s="63" t="s">
        <v>1766</v>
      </c>
      <c r="I2447" s="63" t="s">
        <v>1767</v>
      </c>
      <c r="J2447" s="64"/>
      <c r="K2447" s="64"/>
      <c r="L2447" s="65"/>
      <c r="M2447" s="65"/>
      <c r="N2447" s="79">
        <v>0.666666666666667</v>
      </c>
      <c r="O2447" s="66">
        <v>8</v>
      </c>
      <c r="P2447" s="123">
        <v>-1.5</v>
      </c>
      <c r="Q2447" s="68"/>
      <c r="R2447" s="68"/>
      <c r="S2447" s="68"/>
      <c r="T2447" s="69">
        <f t="shared" ref="T2447:T2478" si="262">SUM(O2447:S2447)</f>
        <v>6.5</v>
      </c>
      <c r="U2447" s="68">
        <v>1.5</v>
      </c>
      <c r="V2447" s="70"/>
      <c r="W2447" s="70"/>
      <c r="X2447" s="71">
        <f t="shared" ref="X2447:X2478" si="263">SUM(T2447:W2447)</f>
        <v>8</v>
      </c>
      <c r="Y2447" s="72"/>
      <c r="Z2447" s="70"/>
      <c r="AA2447" s="68">
        <v>2</v>
      </c>
      <c r="AB2447" s="73"/>
      <c r="AC2447" s="70"/>
      <c r="AD2447" s="74"/>
      <c r="AE2447" s="68"/>
      <c r="AF2447" s="75"/>
    </row>
    <row r="2448" ht="28.5" customHeight="1" spans="1:33">
      <c r="A2448" s="61" t="s">
        <v>36</v>
      </c>
      <c r="B2448" s="61" t="s">
        <v>1763</v>
      </c>
      <c r="C2448" s="61" t="s">
        <v>1763</v>
      </c>
      <c r="D2448" s="61" t="s">
        <v>1764</v>
      </c>
      <c r="E2448" s="76" t="s">
        <v>1765</v>
      </c>
      <c r="F2448" s="46">
        <v>46175</v>
      </c>
      <c r="G2448" s="46" t="str">
        <f t="shared" si="257"/>
        <v>杨军2026-6-2</v>
      </c>
      <c r="H2448" s="63"/>
      <c r="I2448" s="63"/>
      <c r="J2448" s="64"/>
      <c r="K2448" s="64"/>
      <c r="L2448" s="65"/>
      <c r="M2448" s="65"/>
      <c r="N2448" s="65"/>
      <c r="O2448" s="66">
        <v>8</v>
      </c>
      <c r="P2448" s="123">
        <v>-8</v>
      </c>
      <c r="Q2448" s="68"/>
      <c r="R2448" s="68"/>
      <c r="S2448" s="68"/>
      <c r="T2448" s="69">
        <f t="shared" si="262"/>
        <v>0</v>
      </c>
      <c r="U2448" s="68">
        <v>8</v>
      </c>
      <c r="V2448" s="70"/>
      <c r="W2448" s="70"/>
      <c r="X2448" s="71">
        <f t="shared" si="263"/>
        <v>8</v>
      </c>
      <c r="Y2448" s="72"/>
      <c r="Z2448" s="70"/>
      <c r="AA2448" s="68"/>
      <c r="AB2448" s="73"/>
      <c r="AC2448" s="70"/>
      <c r="AD2448" s="74"/>
      <c r="AE2448" s="68"/>
      <c r="AF2448" s="75"/>
    </row>
    <row r="2449" ht="28.5" customHeight="1" spans="1:32">
      <c r="A2449" s="61" t="s">
        <v>36</v>
      </c>
      <c r="B2449" s="61" t="s">
        <v>1763</v>
      </c>
      <c r="C2449" s="61" t="s">
        <v>1763</v>
      </c>
      <c r="D2449" s="61" t="s">
        <v>1764</v>
      </c>
      <c r="E2449" s="76" t="s">
        <v>1765</v>
      </c>
      <c r="F2449" s="46">
        <v>46176</v>
      </c>
      <c r="G2449" s="46" t="str">
        <f t="shared" si="257"/>
        <v>杨军2026-6-3</v>
      </c>
      <c r="H2449" s="63"/>
      <c r="I2449" s="63"/>
      <c r="J2449" s="64"/>
      <c r="K2449" s="64"/>
      <c r="L2449" s="65"/>
      <c r="M2449" s="65"/>
      <c r="N2449" s="65"/>
      <c r="O2449" s="66">
        <v>8</v>
      </c>
      <c r="P2449" s="123">
        <v>-8</v>
      </c>
      <c r="Q2449" s="68"/>
      <c r="R2449" s="68"/>
      <c r="S2449" s="68"/>
      <c r="T2449" s="69">
        <f t="shared" si="262"/>
        <v>0</v>
      </c>
      <c r="U2449" s="68">
        <v>8</v>
      </c>
      <c r="V2449" s="70"/>
      <c r="W2449" s="70"/>
      <c r="X2449" s="71">
        <f t="shared" si="263"/>
        <v>8</v>
      </c>
      <c r="Y2449" s="72"/>
      <c r="Z2449" s="70"/>
      <c r="AA2449" s="68"/>
      <c r="AB2449" s="73"/>
      <c r="AC2449" s="70"/>
      <c r="AD2449" s="74"/>
      <c r="AE2449" s="68"/>
      <c r="AF2449" s="75"/>
    </row>
    <row r="2450" ht="28.5" customHeight="1" spans="1:32">
      <c r="A2450" s="61" t="s">
        <v>36</v>
      </c>
      <c r="B2450" s="61" t="s">
        <v>1763</v>
      </c>
      <c r="C2450" s="61" t="s">
        <v>1763</v>
      </c>
      <c r="D2450" s="61" t="s">
        <v>1764</v>
      </c>
      <c r="E2450" s="61" t="s">
        <v>1765</v>
      </c>
      <c r="F2450" s="46">
        <v>46177</v>
      </c>
      <c r="G2450" s="46" t="str">
        <f t="shared" si="257"/>
        <v>杨军2026-6-4</v>
      </c>
      <c r="H2450" s="63"/>
      <c r="I2450" s="63"/>
      <c r="J2450" s="64"/>
      <c r="K2450" s="64"/>
      <c r="L2450" s="65"/>
      <c r="M2450" s="65"/>
      <c r="N2450" s="83"/>
      <c r="O2450" s="66">
        <v>8</v>
      </c>
      <c r="P2450" s="123">
        <v>-8</v>
      </c>
      <c r="Q2450" s="68"/>
      <c r="R2450" s="68"/>
      <c r="S2450" s="68"/>
      <c r="T2450" s="69">
        <f t="shared" si="262"/>
        <v>0</v>
      </c>
      <c r="U2450" s="68">
        <v>8</v>
      </c>
      <c r="V2450" s="70"/>
      <c r="W2450" s="70"/>
      <c r="X2450" s="71">
        <f t="shared" si="263"/>
        <v>8</v>
      </c>
      <c r="Y2450" s="72"/>
      <c r="Z2450" s="70"/>
      <c r="AA2450" s="68"/>
      <c r="AB2450" s="73"/>
      <c r="AC2450" s="70"/>
      <c r="AD2450" s="74"/>
      <c r="AE2450" s="68"/>
      <c r="AF2450" s="75"/>
    </row>
    <row r="2451" ht="28.5" customHeight="1" spans="1:32">
      <c r="A2451" s="61" t="s">
        <v>36</v>
      </c>
      <c r="B2451" s="61" t="s">
        <v>1763</v>
      </c>
      <c r="C2451" s="61" t="s">
        <v>1763</v>
      </c>
      <c r="D2451" s="61" t="s">
        <v>1764</v>
      </c>
      <c r="E2451" s="76" t="s">
        <v>1765</v>
      </c>
      <c r="F2451" s="46">
        <v>46178</v>
      </c>
      <c r="G2451" s="46" t="str">
        <f t="shared" si="257"/>
        <v>杨军2026-6-5</v>
      </c>
      <c r="H2451" s="63" t="s">
        <v>1768</v>
      </c>
      <c r="I2451" s="63"/>
      <c r="J2451" s="64"/>
      <c r="K2451" s="64"/>
      <c r="L2451" s="65"/>
      <c r="M2451" s="65"/>
      <c r="N2451" s="79">
        <v>0.666666666666667</v>
      </c>
      <c r="O2451" s="66">
        <v>8</v>
      </c>
      <c r="P2451" s="123">
        <v>-6.5</v>
      </c>
      <c r="Q2451" s="68"/>
      <c r="R2451" s="68"/>
      <c r="S2451" s="68"/>
      <c r="T2451" s="69">
        <f t="shared" si="262"/>
        <v>1.5</v>
      </c>
      <c r="U2451" s="68">
        <v>6.5</v>
      </c>
      <c r="V2451" s="70"/>
      <c r="W2451" s="70"/>
      <c r="X2451" s="71">
        <f t="shared" si="263"/>
        <v>8</v>
      </c>
      <c r="Y2451" s="72"/>
      <c r="Z2451" s="70"/>
      <c r="AA2451" s="68"/>
      <c r="AB2451" s="73"/>
      <c r="AC2451" s="70"/>
      <c r="AD2451" s="74"/>
      <c r="AE2451" s="68"/>
      <c r="AF2451" s="75"/>
    </row>
    <row r="2452" ht="28.5" customHeight="1" spans="1:32">
      <c r="A2452" s="61" t="s">
        <v>36</v>
      </c>
      <c r="B2452" s="61" t="s">
        <v>1763</v>
      </c>
      <c r="C2452" s="61" t="s">
        <v>1763</v>
      </c>
      <c r="D2452" s="61" t="s">
        <v>1764</v>
      </c>
      <c r="E2452" s="76" t="s">
        <v>1765</v>
      </c>
      <c r="F2452" s="46">
        <v>46179</v>
      </c>
      <c r="G2452" s="46" t="str">
        <f t="shared" si="257"/>
        <v>杨军2026-6-6</v>
      </c>
      <c r="H2452" s="63" t="s">
        <v>1769</v>
      </c>
      <c r="I2452" s="63" t="s">
        <v>919</v>
      </c>
      <c r="J2452" s="64"/>
      <c r="K2452" s="64"/>
      <c r="L2452" s="65"/>
      <c r="M2452" s="65"/>
      <c r="N2452" s="65"/>
      <c r="O2452" s="66">
        <v>8</v>
      </c>
      <c r="P2452" s="123"/>
      <c r="Q2452" s="68"/>
      <c r="R2452" s="68"/>
      <c r="S2452" s="68"/>
      <c r="T2452" s="69">
        <f t="shared" si="262"/>
        <v>8</v>
      </c>
      <c r="U2452" s="68"/>
      <c r="V2452" s="70"/>
      <c r="W2452" s="70"/>
      <c r="X2452" s="71">
        <f t="shared" si="263"/>
        <v>8</v>
      </c>
      <c r="Y2452" s="72"/>
      <c r="Z2452" s="70"/>
      <c r="AA2452" s="68">
        <v>2</v>
      </c>
      <c r="AB2452" s="73"/>
      <c r="AC2452" s="70"/>
      <c r="AD2452" s="74"/>
      <c r="AE2452" s="68"/>
      <c r="AF2452" s="75"/>
    </row>
    <row r="2453" ht="28.5" customHeight="1" spans="1:32">
      <c r="A2453" s="61" t="s">
        <v>36</v>
      </c>
      <c r="B2453" s="61" t="s">
        <v>1763</v>
      </c>
      <c r="C2453" s="61" t="s">
        <v>1763</v>
      </c>
      <c r="D2453" s="61" t="s">
        <v>1764</v>
      </c>
      <c r="E2453" s="62" t="s">
        <v>1765</v>
      </c>
      <c r="F2453" s="77">
        <v>46180</v>
      </c>
      <c r="G2453" s="46" t="str">
        <f t="shared" si="257"/>
        <v>杨军2026-6-7</v>
      </c>
      <c r="H2453" s="63"/>
      <c r="I2453" s="63"/>
      <c r="J2453" s="64"/>
      <c r="K2453" s="64"/>
      <c r="L2453" s="65"/>
      <c r="M2453" s="65"/>
      <c r="N2453" s="65"/>
      <c r="O2453" s="66"/>
      <c r="P2453" s="123"/>
      <c r="Q2453" s="68"/>
      <c r="R2453" s="68"/>
      <c r="S2453" s="68"/>
      <c r="T2453" s="69">
        <f t="shared" si="262"/>
        <v>0</v>
      </c>
      <c r="U2453" s="68"/>
      <c r="V2453" s="70"/>
      <c r="W2453" s="70"/>
      <c r="X2453" s="71">
        <f t="shared" si="263"/>
        <v>0</v>
      </c>
      <c r="Y2453" s="72"/>
      <c r="Z2453" s="70"/>
      <c r="AA2453" s="68"/>
      <c r="AB2453" s="73"/>
      <c r="AC2453" s="70"/>
      <c r="AD2453" s="74"/>
      <c r="AE2453" s="68"/>
      <c r="AF2453" s="75"/>
    </row>
    <row r="2454" ht="28.5" customHeight="1" spans="1:32">
      <c r="A2454" s="61" t="s">
        <v>36</v>
      </c>
      <c r="B2454" s="61" t="s">
        <v>1763</v>
      </c>
      <c r="C2454" s="61" t="s">
        <v>1763</v>
      </c>
      <c r="D2454" s="61" t="s">
        <v>1764</v>
      </c>
      <c r="E2454" s="76" t="s">
        <v>1765</v>
      </c>
      <c r="F2454" s="46">
        <v>46181</v>
      </c>
      <c r="G2454" s="46" t="str">
        <f t="shared" si="257"/>
        <v>杨军2026-6-8</v>
      </c>
      <c r="H2454" s="63" t="s">
        <v>1770</v>
      </c>
      <c r="I2454" s="63" t="s">
        <v>958</v>
      </c>
      <c r="J2454" s="64"/>
      <c r="K2454" s="64"/>
      <c r="L2454" s="65"/>
      <c r="M2454" s="65"/>
      <c r="N2454" s="65"/>
      <c r="O2454" s="66">
        <v>8</v>
      </c>
      <c r="P2454" s="123"/>
      <c r="Q2454" s="68"/>
      <c r="R2454" s="68"/>
      <c r="S2454" s="68"/>
      <c r="T2454" s="69">
        <f t="shared" si="262"/>
        <v>8</v>
      </c>
      <c r="U2454" s="68"/>
      <c r="V2454" s="70">
        <v>0.5</v>
      </c>
      <c r="W2454" s="70"/>
      <c r="X2454" s="71">
        <f t="shared" si="263"/>
        <v>8.5</v>
      </c>
      <c r="Y2454" s="72"/>
      <c r="Z2454" s="70"/>
      <c r="AA2454" s="68">
        <v>2</v>
      </c>
      <c r="AB2454" s="73"/>
      <c r="AC2454" s="70"/>
      <c r="AD2454" s="74"/>
      <c r="AE2454" s="68"/>
      <c r="AF2454" s="75"/>
    </row>
    <row r="2455" ht="28.5" customHeight="1" spans="1:32">
      <c r="A2455" s="61" t="s">
        <v>36</v>
      </c>
      <c r="B2455" s="61" t="s">
        <v>1763</v>
      </c>
      <c r="C2455" s="61" t="s">
        <v>1763</v>
      </c>
      <c r="D2455" s="61" t="s">
        <v>1764</v>
      </c>
      <c r="E2455" s="76" t="s">
        <v>1765</v>
      </c>
      <c r="F2455" s="78">
        <v>46182</v>
      </c>
      <c r="G2455" s="46" t="str">
        <f t="shared" si="257"/>
        <v>杨军2026-6-9</v>
      </c>
      <c r="H2455" s="63" t="s">
        <v>1771</v>
      </c>
      <c r="I2455" s="63" t="s">
        <v>1772</v>
      </c>
      <c r="J2455" s="64"/>
      <c r="K2455" s="64"/>
      <c r="L2455" s="65"/>
      <c r="M2455" s="65"/>
      <c r="N2455" s="65"/>
      <c r="O2455" s="66">
        <v>8</v>
      </c>
      <c r="P2455" s="123"/>
      <c r="Q2455" s="68"/>
      <c r="R2455" s="68"/>
      <c r="S2455" s="68"/>
      <c r="T2455" s="69">
        <f t="shared" si="262"/>
        <v>8</v>
      </c>
      <c r="U2455" s="68"/>
      <c r="V2455" s="70">
        <v>1</v>
      </c>
      <c r="W2455" s="70"/>
      <c r="X2455" s="71">
        <f t="shared" si="263"/>
        <v>9</v>
      </c>
      <c r="Y2455" s="72"/>
      <c r="Z2455" s="70"/>
      <c r="AA2455" s="68">
        <v>2</v>
      </c>
      <c r="AB2455" s="73"/>
      <c r="AC2455" s="70"/>
      <c r="AD2455" s="74"/>
      <c r="AE2455" s="68"/>
      <c r="AF2455" s="75"/>
    </row>
    <row r="2456" ht="28.5" customHeight="1" spans="1:32">
      <c r="A2456" s="61" t="s">
        <v>36</v>
      </c>
      <c r="B2456" s="61" t="s">
        <v>1763</v>
      </c>
      <c r="C2456" s="61" t="s">
        <v>1763</v>
      </c>
      <c r="D2456" s="61" t="s">
        <v>1764</v>
      </c>
      <c r="E2456" s="76" t="s">
        <v>1765</v>
      </c>
      <c r="F2456" s="46">
        <v>46183</v>
      </c>
      <c r="G2456" s="46" t="str">
        <f t="shared" si="257"/>
        <v>杨军2026-6-10</v>
      </c>
      <c r="H2456" s="63"/>
      <c r="I2456" s="63"/>
      <c r="J2456" s="64"/>
      <c r="K2456" s="64"/>
      <c r="L2456" s="65"/>
      <c r="M2456" s="65"/>
      <c r="N2456" s="79" t="s">
        <v>56</v>
      </c>
      <c r="O2456" s="66">
        <v>8</v>
      </c>
      <c r="P2456" s="123">
        <v>-8</v>
      </c>
      <c r="Q2456" s="68"/>
      <c r="R2456" s="68"/>
      <c r="S2456" s="68"/>
      <c r="T2456" s="69">
        <f t="shared" si="262"/>
        <v>0</v>
      </c>
      <c r="U2456" s="68">
        <v>8</v>
      </c>
      <c r="V2456" s="70"/>
      <c r="W2456" s="70"/>
      <c r="X2456" s="71">
        <f t="shared" si="263"/>
        <v>8</v>
      </c>
      <c r="Y2456" s="72"/>
      <c r="Z2456" s="70"/>
      <c r="AA2456" s="68"/>
      <c r="AB2456" s="73"/>
      <c r="AC2456" s="70"/>
      <c r="AD2456" s="74"/>
      <c r="AE2456" s="68"/>
      <c r="AF2456" s="75"/>
    </row>
    <row r="2457" ht="28.5" customHeight="1" spans="1:32">
      <c r="A2457" s="61" t="s">
        <v>36</v>
      </c>
      <c r="B2457" s="61" t="s">
        <v>1763</v>
      </c>
      <c r="C2457" s="61" t="s">
        <v>1763</v>
      </c>
      <c r="D2457" s="61" t="s">
        <v>1764</v>
      </c>
      <c r="E2457" s="76" t="s">
        <v>1765</v>
      </c>
      <c r="F2457" s="46">
        <v>46184</v>
      </c>
      <c r="G2457" s="46" t="str">
        <f t="shared" si="257"/>
        <v>杨军2026-6-11</v>
      </c>
      <c r="H2457" s="63"/>
      <c r="I2457" s="63"/>
      <c r="J2457" s="64"/>
      <c r="K2457" s="64"/>
      <c r="L2457" s="65"/>
      <c r="M2457" s="65"/>
      <c r="N2457" s="65"/>
      <c r="O2457" s="66">
        <v>8</v>
      </c>
      <c r="P2457" s="123">
        <v>-8</v>
      </c>
      <c r="Q2457" s="68"/>
      <c r="R2457" s="68"/>
      <c r="S2457" s="68"/>
      <c r="T2457" s="69">
        <f t="shared" si="262"/>
        <v>0</v>
      </c>
      <c r="U2457" s="68">
        <v>8</v>
      </c>
      <c r="V2457" s="70"/>
      <c r="W2457" s="70"/>
      <c r="X2457" s="71">
        <f t="shared" si="263"/>
        <v>8</v>
      </c>
      <c r="Y2457" s="72"/>
      <c r="Z2457" s="70"/>
      <c r="AA2457" s="68"/>
      <c r="AB2457" s="73"/>
      <c r="AC2457" s="70"/>
      <c r="AD2457" s="74"/>
      <c r="AE2457" s="68"/>
      <c r="AF2457" s="75"/>
    </row>
    <row r="2458" ht="28.5" customHeight="1" spans="1:32">
      <c r="A2458" s="61" t="s">
        <v>36</v>
      </c>
      <c r="B2458" s="61" t="s">
        <v>1763</v>
      </c>
      <c r="C2458" s="61" t="s">
        <v>1763</v>
      </c>
      <c r="D2458" s="61" t="s">
        <v>1764</v>
      </c>
      <c r="E2458" s="76" t="s">
        <v>1765</v>
      </c>
      <c r="F2458" s="46">
        <v>46185</v>
      </c>
      <c r="G2458" s="46" t="str">
        <f t="shared" si="257"/>
        <v>杨军2026-6-12</v>
      </c>
      <c r="H2458" s="63"/>
      <c r="I2458" s="63"/>
      <c r="J2458" s="64"/>
      <c r="K2458" s="64"/>
      <c r="L2458" s="65"/>
      <c r="M2458" s="65"/>
      <c r="N2458" s="65"/>
      <c r="O2458" s="66">
        <v>8</v>
      </c>
      <c r="P2458" s="123">
        <v>-8</v>
      </c>
      <c r="Q2458" s="68"/>
      <c r="R2458" s="68"/>
      <c r="S2458" s="68"/>
      <c r="T2458" s="69">
        <f t="shared" si="262"/>
        <v>0</v>
      </c>
      <c r="U2458" s="68">
        <v>8</v>
      </c>
      <c r="V2458" s="70"/>
      <c r="W2458" s="70"/>
      <c r="X2458" s="71">
        <f t="shared" si="263"/>
        <v>8</v>
      </c>
      <c r="Y2458" s="72"/>
      <c r="Z2458" s="70"/>
      <c r="AA2458" s="68"/>
      <c r="AB2458" s="73"/>
      <c r="AC2458" s="70"/>
      <c r="AD2458" s="74"/>
      <c r="AE2458" s="68"/>
      <c r="AF2458" s="75"/>
    </row>
    <row r="2459" ht="28.5" customHeight="1" spans="1:32">
      <c r="A2459" s="61" t="s">
        <v>36</v>
      </c>
      <c r="B2459" s="61" t="s">
        <v>1763</v>
      </c>
      <c r="C2459" s="61" t="s">
        <v>1763</v>
      </c>
      <c r="D2459" s="61" t="s">
        <v>1764</v>
      </c>
      <c r="E2459" s="76" t="s">
        <v>1765</v>
      </c>
      <c r="F2459" s="77">
        <v>46186</v>
      </c>
      <c r="G2459" s="46" t="str">
        <f t="shared" si="257"/>
        <v>杨军2026-6-13</v>
      </c>
      <c r="H2459" s="63"/>
      <c r="I2459" s="63"/>
      <c r="J2459" s="64"/>
      <c r="K2459" s="64"/>
      <c r="L2459" s="65"/>
      <c r="M2459" s="65"/>
      <c r="N2459" s="65"/>
      <c r="O2459" s="66"/>
      <c r="P2459" s="123"/>
      <c r="Q2459" s="68"/>
      <c r="R2459" s="68"/>
      <c r="S2459" s="68"/>
      <c r="T2459" s="69">
        <f t="shared" si="262"/>
        <v>0</v>
      </c>
      <c r="U2459" s="68">
        <v>8</v>
      </c>
      <c r="V2459" s="70"/>
      <c r="W2459" s="70"/>
      <c r="X2459" s="71">
        <f t="shared" si="263"/>
        <v>8</v>
      </c>
      <c r="Y2459" s="72"/>
      <c r="Z2459" s="70"/>
      <c r="AA2459" s="68"/>
      <c r="AB2459" s="73"/>
      <c r="AC2459" s="70"/>
      <c r="AD2459" s="74"/>
      <c r="AE2459" s="68"/>
      <c r="AF2459" s="80"/>
    </row>
    <row r="2460" ht="28.5" customHeight="1" spans="1:32">
      <c r="A2460" s="61" t="s">
        <v>36</v>
      </c>
      <c r="B2460" s="61" t="s">
        <v>1763</v>
      </c>
      <c r="C2460" s="61" t="s">
        <v>1763</v>
      </c>
      <c r="D2460" s="61" t="s">
        <v>1764</v>
      </c>
      <c r="E2460" s="62" t="s">
        <v>1765</v>
      </c>
      <c r="F2460" s="77">
        <v>46187</v>
      </c>
      <c r="G2460" s="46" t="str">
        <f t="shared" si="257"/>
        <v>杨军2026-6-14</v>
      </c>
      <c r="H2460" s="63"/>
      <c r="I2460" s="63"/>
      <c r="J2460" s="64"/>
      <c r="K2460" s="64"/>
      <c r="L2460" s="65"/>
      <c r="M2460" s="65"/>
      <c r="N2460" s="65"/>
      <c r="O2460" s="66"/>
      <c r="P2460" s="123"/>
      <c r="Q2460" s="68"/>
      <c r="R2460" s="68"/>
      <c r="S2460" s="68"/>
      <c r="T2460" s="69">
        <f t="shared" si="262"/>
        <v>0</v>
      </c>
      <c r="U2460" s="68">
        <v>8</v>
      </c>
      <c r="V2460" s="70"/>
      <c r="W2460" s="70"/>
      <c r="X2460" s="71">
        <f t="shared" si="263"/>
        <v>8</v>
      </c>
      <c r="Y2460" s="72"/>
      <c r="Z2460" s="70"/>
      <c r="AA2460" s="68"/>
      <c r="AB2460" s="73"/>
      <c r="AC2460" s="70"/>
      <c r="AD2460" s="74"/>
      <c r="AE2460" s="68"/>
      <c r="AF2460" s="80"/>
    </row>
    <row r="2461" ht="28.5" customHeight="1" spans="1:32">
      <c r="A2461" s="61" t="s">
        <v>36</v>
      </c>
      <c r="B2461" s="61" t="s">
        <v>1763</v>
      </c>
      <c r="C2461" s="61" t="s">
        <v>1763</v>
      </c>
      <c r="D2461" s="61" t="s">
        <v>1764</v>
      </c>
      <c r="E2461" s="76" t="s">
        <v>1765</v>
      </c>
      <c r="F2461" s="46">
        <v>46188</v>
      </c>
      <c r="G2461" s="46" t="str">
        <f t="shared" si="257"/>
        <v>杨军2026-6-15</v>
      </c>
      <c r="H2461" s="63"/>
      <c r="I2461" s="63"/>
      <c r="J2461" s="64"/>
      <c r="K2461" s="64"/>
      <c r="L2461" s="65"/>
      <c r="M2461" s="65"/>
      <c r="N2461" s="65"/>
      <c r="O2461" s="66">
        <v>8</v>
      </c>
      <c r="P2461" s="123">
        <v>-8</v>
      </c>
      <c r="Q2461" s="68"/>
      <c r="R2461" s="68"/>
      <c r="S2461" s="68"/>
      <c r="T2461" s="69">
        <f t="shared" si="262"/>
        <v>0</v>
      </c>
      <c r="U2461" s="68">
        <v>8</v>
      </c>
      <c r="V2461" s="70"/>
      <c r="W2461" s="70"/>
      <c r="X2461" s="71">
        <f t="shared" si="263"/>
        <v>8</v>
      </c>
      <c r="Y2461" s="72"/>
      <c r="Z2461" s="70"/>
      <c r="AA2461" s="68"/>
      <c r="AB2461" s="73"/>
      <c r="AC2461" s="70"/>
      <c r="AD2461" s="74"/>
      <c r="AE2461" s="68"/>
      <c r="AF2461" s="75"/>
    </row>
    <row r="2462" ht="28.5" customHeight="1" spans="1:32">
      <c r="A2462" s="61" t="s">
        <v>36</v>
      </c>
      <c r="B2462" s="61" t="s">
        <v>1763</v>
      </c>
      <c r="C2462" s="61" t="s">
        <v>1763</v>
      </c>
      <c r="D2462" s="61" t="s">
        <v>1764</v>
      </c>
      <c r="E2462" s="76" t="s">
        <v>1765</v>
      </c>
      <c r="F2462" s="46">
        <v>46189</v>
      </c>
      <c r="G2462" s="46" t="str">
        <f t="shared" si="257"/>
        <v>杨军2026-6-16</v>
      </c>
      <c r="H2462" s="63" t="s">
        <v>1773</v>
      </c>
      <c r="I2462" s="63"/>
      <c r="J2462" s="64"/>
      <c r="K2462" s="64"/>
      <c r="L2462" s="65"/>
      <c r="M2462" s="65"/>
      <c r="N2462" s="79">
        <v>0.729166666666667</v>
      </c>
      <c r="O2462" s="66">
        <v>8</v>
      </c>
      <c r="P2462" s="98">
        <v>-5</v>
      </c>
      <c r="Q2462" s="68"/>
      <c r="R2462" s="68"/>
      <c r="S2462" s="68"/>
      <c r="T2462" s="69">
        <f t="shared" si="262"/>
        <v>3</v>
      </c>
      <c r="U2462" s="68">
        <v>5</v>
      </c>
      <c r="V2462" s="70"/>
      <c r="W2462" s="70"/>
      <c r="X2462" s="71">
        <f t="shared" si="263"/>
        <v>8</v>
      </c>
      <c r="Y2462" s="72"/>
      <c r="Z2462" s="70"/>
      <c r="AA2462" s="68"/>
      <c r="AB2462" s="73"/>
      <c r="AC2462" s="70"/>
      <c r="AD2462" s="74"/>
      <c r="AE2462" s="68"/>
      <c r="AF2462" s="80"/>
    </row>
    <row r="2463" ht="28.5" customHeight="1" spans="1:32">
      <c r="A2463" s="61" t="s">
        <v>36</v>
      </c>
      <c r="B2463" s="61" t="s">
        <v>1763</v>
      </c>
      <c r="C2463" s="61" t="s">
        <v>1763</v>
      </c>
      <c r="D2463" s="61" t="s">
        <v>1764</v>
      </c>
      <c r="E2463" s="76" t="s">
        <v>1765</v>
      </c>
      <c r="F2463" s="46">
        <v>46190</v>
      </c>
      <c r="G2463" s="46" t="str">
        <f t="shared" si="257"/>
        <v>杨军2026-6-17</v>
      </c>
      <c r="H2463" s="63" t="s">
        <v>1774</v>
      </c>
      <c r="I2463" s="63" t="s">
        <v>583</v>
      </c>
      <c r="J2463" s="64"/>
      <c r="K2463" s="64"/>
      <c r="L2463" s="65"/>
      <c r="M2463" s="65"/>
      <c r="N2463" s="65"/>
      <c r="O2463" s="66">
        <v>8</v>
      </c>
      <c r="P2463" s="123"/>
      <c r="Q2463" s="68"/>
      <c r="R2463" s="68"/>
      <c r="S2463" s="68"/>
      <c r="T2463" s="69">
        <f t="shared" si="262"/>
        <v>8</v>
      </c>
      <c r="U2463" s="68"/>
      <c r="V2463" s="70"/>
      <c r="W2463" s="70"/>
      <c r="X2463" s="71">
        <f t="shared" si="263"/>
        <v>8</v>
      </c>
      <c r="Y2463" s="72"/>
      <c r="Z2463" s="70"/>
      <c r="AA2463" s="68">
        <v>2</v>
      </c>
      <c r="AB2463" s="73"/>
      <c r="AC2463" s="70"/>
      <c r="AD2463" s="74"/>
      <c r="AE2463" s="68"/>
      <c r="AF2463" s="75"/>
    </row>
    <row r="2464" ht="28.5" customHeight="1" spans="1:32">
      <c r="A2464" s="61" t="s">
        <v>36</v>
      </c>
      <c r="B2464" s="61" t="s">
        <v>1763</v>
      </c>
      <c r="C2464" s="61" t="s">
        <v>1763</v>
      </c>
      <c r="D2464" s="61" t="s">
        <v>1764</v>
      </c>
      <c r="E2464" s="76" t="s">
        <v>1765</v>
      </c>
      <c r="F2464" s="46">
        <v>46191</v>
      </c>
      <c r="G2464" s="46" t="str">
        <f t="shared" si="257"/>
        <v>杨军2026-6-18</v>
      </c>
      <c r="H2464" s="63" t="s">
        <v>1775</v>
      </c>
      <c r="I2464" s="63" t="s">
        <v>1291</v>
      </c>
      <c r="J2464" s="64"/>
      <c r="K2464" s="64"/>
      <c r="L2464" s="65"/>
      <c r="M2464" s="65"/>
      <c r="N2464" s="65"/>
      <c r="O2464" s="66">
        <v>8</v>
      </c>
      <c r="P2464" s="123"/>
      <c r="Q2464" s="68"/>
      <c r="R2464" s="68"/>
      <c r="S2464" s="68"/>
      <c r="T2464" s="69">
        <f t="shared" si="262"/>
        <v>8</v>
      </c>
      <c r="U2464" s="68"/>
      <c r="V2464" s="70"/>
      <c r="W2464" s="70"/>
      <c r="X2464" s="71">
        <f t="shared" si="263"/>
        <v>8</v>
      </c>
      <c r="Y2464" s="72"/>
      <c r="Z2464" s="70"/>
      <c r="AA2464" s="68">
        <v>2</v>
      </c>
      <c r="AB2464" s="73"/>
      <c r="AC2464" s="70"/>
      <c r="AD2464" s="74"/>
      <c r="AE2464" s="68"/>
      <c r="AF2464" s="75"/>
    </row>
    <row r="2465" ht="28.5" customHeight="1" spans="1:33">
      <c r="A2465" s="61" t="s">
        <v>36</v>
      </c>
      <c r="B2465" s="61" t="s">
        <v>1763</v>
      </c>
      <c r="C2465" s="61" t="s">
        <v>1763</v>
      </c>
      <c r="D2465" s="61" t="s">
        <v>1764</v>
      </c>
      <c r="E2465" s="76" t="s">
        <v>1765</v>
      </c>
      <c r="F2465" s="82">
        <v>46192</v>
      </c>
      <c r="G2465" s="46" t="str">
        <f t="shared" si="257"/>
        <v>杨军2026-6-19</v>
      </c>
      <c r="H2465" s="63"/>
      <c r="I2465" s="63"/>
      <c r="J2465" s="64"/>
      <c r="K2465" s="64"/>
      <c r="L2465" s="65"/>
      <c r="M2465" s="65"/>
      <c r="N2465" s="65"/>
      <c r="O2465" s="66"/>
      <c r="P2465" s="123"/>
      <c r="Q2465" s="68"/>
      <c r="R2465" s="68"/>
      <c r="S2465" s="68"/>
      <c r="T2465" s="69">
        <f t="shared" si="262"/>
        <v>0</v>
      </c>
      <c r="U2465" s="68"/>
      <c r="V2465" s="70"/>
      <c r="W2465" s="70"/>
      <c r="X2465" s="71">
        <f t="shared" si="263"/>
        <v>0</v>
      </c>
      <c r="Y2465" s="72"/>
      <c r="Z2465" s="70"/>
      <c r="AA2465" s="68"/>
      <c r="AB2465" s="73">
        <v>8</v>
      </c>
      <c r="AC2465" s="70"/>
      <c r="AD2465" s="74"/>
      <c r="AE2465" s="68"/>
      <c r="AF2465" s="75"/>
    </row>
    <row r="2466" ht="28.5" customHeight="1" spans="1:33">
      <c r="A2466" s="61" t="s">
        <v>36</v>
      </c>
      <c r="B2466" s="61" t="s">
        <v>1763</v>
      </c>
      <c r="C2466" s="61" t="s">
        <v>1763</v>
      </c>
      <c r="D2466" s="61" t="s">
        <v>1764</v>
      </c>
      <c r="E2466" s="76" t="s">
        <v>1765</v>
      </c>
      <c r="F2466" s="77">
        <v>46193</v>
      </c>
      <c r="G2466" s="46" t="str">
        <f t="shared" si="257"/>
        <v>杨军2026-6-20</v>
      </c>
      <c r="H2466" s="63"/>
      <c r="I2466" s="63"/>
      <c r="J2466" s="64"/>
      <c r="K2466" s="64"/>
      <c r="L2466" s="65"/>
      <c r="M2466" s="65"/>
      <c r="N2466" s="65"/>
      <c r="O2466" s="66"/>
      <c r="P2466" s="123"/>
      <c r="Q2466" s="68"/>
      <c r="R2466" s="68"/>
      <c r="S2466" s="68"/>
      <c r="T2466" s="69">
        <f t="shared" si="262"/>
        <v>0</v>
      </c>
      <c r="U2466" s="68"/>
      <c r="V2466" s="70"/>
      <c r="W2466" s="70"/>
      <c r="X2466" s="71">
        <f t="shared" si="263"/>
        <v>0</v>
      </c>
      <c r="Y2466" s="72"/>
      <c r="Z2466" s="70"/>
      <c r="AA2466" s="68"/>
      <c r="AB2466" s="73"/>
      <c r="AC2466" s="70"/>
      <c r="AD2466" s="74"/>
      <c r="AE2466" s="68"/>
      <c r="AF2466" s="75"/>
    </row>
    <row r="2467" ht="28.5" customHeight="1" spans="1:33">
      <c r="A2467" s="61" t="s">
        <v>36</v>
      </c>
      <c r="B2467" s="61" t="s">
        <v>1763</v>
      </c>
      <c r="C2467" s="61" t="s">
        <v>1763</v>
      </c>
      <c r="D2467" s="61" t="s">
        <v>1764</v>
      </c>
      <c r="E2467" s="62" t="s">
        <v>1765</v>
      </c>
      <c r="F2467" s="46">
        <v>46194</v>
      </c>
      <c r="G2467" s="46" t="str">
        <f t="shared" si="257"/>
        <v>杨军2026-6-21</v>
      </c>
      <c r="H2467" s="63" t="s">
        <v>1776</v>
      </c>
      <c r="I2467" s="63" t="s">
        <v>1523</v>
      </c>
      <c r="J2467" s="64"/>
      <c r="K2467" s="64"/>
      <c r="L2467" s="65"/>
      <c r="M2467" s="65"/>
      <c r="N2467" s="65"/>
      <c r="O2467" s="66">
        <v>8</v>
      </c>
      <c r="P2467" s="123"/>
      <c r="Q2467" s="68"/>
      <c r="R2467" s="68"/>
      <c r="S2467" s="68"/>
      <c r="T2467" s="69">
        <f t="shared" si="262"/>
        <v>8</v>
      </c>
      <c r="U2467" s="68"/>
      <c r="V2467" s="70"/>
      <c r="W2467" s="70"/>
      <c r="X2467" s="71">
        <f t="shared" si="263"/>
        <v>8</v>
      </c>
      <c r="Y2467" s="72"/>
      <c r="Z2467" s="70"/>
      <c r="AA2467" s="68">
        <v>2</v>
      </c>
      <c r="AB2467" s="73"/>
      <c r="AC2467" s="70"/>
      <c r="AD2467" s="74"/>
      <c r="AE2467" s="68"/>
      <c r="AF2467" s="75"/>
    </row>
    <row r="2468" ht="28.5" customHeight="1" spans="1:33">
      <c r="A2468" s="61" t="s">
        <v>36</v>
      </c>
      <c r="B2468" s="61" t="s">
        <v>1763</v>
      </c>
      <c r="C2468" s="61" t="s">
        <v>1763</v>
      </c>
      <c r="D2468" s="61" t="s">
        <v>1764</v>
      </c>
      <c r="E2468" s="76" t="s">
        <v>1765</v>
      </c>
      <c r="F2468" s="46">
        <v>46195</v>
      </c>
      <c r="G2468" s="46" t="str">
        <f t="shared" si="257"/>
        <v>杨军2026-6-22</v>
      </c>
      <c r="H2468" s="63"/>
      <c r="I2468" s="63"/>
      <c r="J2468" s="64"/>
      <c r="K2468" s="64"/>
      <c r="L2468" s="65"/>
      <c r="M2468" s="65"/>
      <c r="N2468" s="65"/>
      <c r="O2468" s="66"/>
      <c r="P2468" s="123"/>
      <c r="Q2468" s="68"/>
      <c r="R2468" s="68"/>
      <c r="S2468" s="68"/>
      <c r="T2468" s="69">
        <f t="shared" si="262"/>
        <v>0</v>
      </c>
      <c r="U2468" s="68"/>
      <c r="V2468" s="70"/>
      <c r="W2468" s="70"/>
      <c r="X2468" s="71">
        <f t="shared" si="263"/>
        <v>0</v>
      </c>
      <c r="Y2468" s="72"/>
      <c r="Z2468" s="70"/>
      <c r="AA2468" s="68"/>
      <c r="AB2468" s="73"/>
      <c r="AC2468" s="70"/>
      <c r="AD2468" s="74"/>
      <c r="AE2468" s="68"/>
      <c r="AF2468" s="75"/>
    </row>
    <row r="2469" ht="28.5" customHeight="1" spans="1:33">
      <c r="A2469" s="61" t="s">
        <v>36</v>
      </c>
      <c r="B2469" s="61" t="s">
        <v>1763</v>
      </c>
      <c r="C2469" s="61" t="s">
        <v>1763</v>
      </c>
      <c r="D2469" s="61" t="s">
        <v>1764</v>
      </c>
      <c r="E2469" s="76" t="s">
        <v>1765</v>
      </c>
      <c r="F2469" s="46">
        <v>46196</v>
      </c>
      <c r="G2469" s="46" t="str">
        <f t="shared" ref="G2469:G2532" si="264">E2469&amp;TEXT(MID(F2469,1,5),"YYYY-m-d")</f>
        <v>杨军2026-6-23</v>
      </c>
      <c r="H2469" s="63"/>
      <c r="I2469" s="63"/>
      <c r="J2469" s="64"/>
      <c r="K2469" s="64"/>
      <c r="L2469" s="65"/>
      <c r="M2469" s="65"/>
      <c r="N2469" s="65"/>
      <c r="O2469" s="66"/>
      <c r="P2469" s="123"/>
      <c r="Q2469" s="68"/>
      <c r="R2469" s="68"/>
      <c r="S2469" s="68"/>
      <c r="T2469" s="69">
        <f t="shared" si="262"/>
        <v>0</v>
      </c>
      <c r="U2469" s="68"/>
      <c r="V2469" s="70"/>
      <c r="W2469" s="70"/>
      <c r="X2469" s="71">
        <f t="shared" si="263"/>
        <v>0</v>
      </c>
      <c r="Y2469" s="72"/>
      <c r="Z2469" s="70"/>
      <c r="AA2469" s="68"/>
      <c r="AB2469" s="73"/>
      <c r="AC2469" s="70"/>
      <c r="AD2469" s="74"/>
      <c r="AE2469" s="68"/>
      <c r="AF2469" s="75"/>
    </row>
    <row r="2470" ht="28.5" customHeight="1" spans="1:33">
      <c r="A2470" s="61" t="s">
        <v>36</v>
      </c>
      <c r="B2470" s="61" t="s">
        <v>1763</v>
      </c>
      <c r="C2470" s="61" t="s">
        <v>1763</v>
      </c>
      <c r="D2470" s="61" t="s">
        <v>1764</v>
      </c>
      <c r="E2470" s="76" t="s">
        <v>1765</v>
      </c>
      <c r="F2470" s="46">
        <v>46197</v>
      </c>
      <c r="G2470" s="46" t="str">
        <f t="shared" si="264"/>
        <v>杨军2026-6-24</v>
      </c>
      <c r="H2470" s="63"/>
      <c r="I2470" s="63"/>
      <c r="J2470" s="64"/>
      <c r="K2470" s="64"/>
      <c r="L2470" s="65"/>
      <c r="M2470" s="65"/>
      <c r="N2470" s="65"/>
      <c r="O2470" s="66"/>
      <c r="P2470" s="123"/>
      <c r="Q2470" s="68"/>
      <c r="R2470" s="68"/>
      <c r="S2470" s="68"/>
      <c r="T2470" s="69">
        <f t="shared" si="262"/>
        <v>0</v>
      </c>
      <c r="U2470" s="68"/>
      <c r="V2470" s="70"/>
      <c r="W2470" s="70"/>
      <c r="X2470" s="71">
        <f t="shared" si="263"/>
        <v>0</v>
      </c>
      <c r="Y2470" s="72"/>
      <c r="Z2470" s="70"/>
      <c r="AA2470" s="68"/>
      <c r="AB2470" s="73"/>
      <c r="AC2470" s="70"/>
      <c r="AD2470" s="74"/>
      <c r="AE2470" s="68"/>
      <c r="AF2470" s="75"/>
    </row>
    <row r="2471" ht="28.5" customHeight="1" spans="1:33">
      <c r="A2471" s="61" t="s">
        <v>36</v>
      </c>
      <c r="B2471" s="61" t="s">
        <v>1763</v>
      </c>
      <c r="C2471" s="61" t="s">
        <v>1763</v>
      </c>
      <c r="D2471" s="61" t="s">
        <v>1764</v>
      </c>
      <c r="E2471" s="76" t="s">
        <v>1765</v>
      </c>
      <c r="F2471" s="46">
        <v>46198</v>
      </c>
      <c r="G2471" s="46" t="str">
        <f t="shared" si="264"/>
        <v>杨军2026-6-25</v>
      </c>
      <c r="H2471" s="63"/>
      <c r="I2471" s="63"/>
      <c r="J2471" s="64"/>
      <c r="K2471" s="64"/>
      <c r="L2471" s="65"/>
      <c r="M2471" s="65"/>
      <c r="N2471" s="65"/>
      <c r="O2471" s="66"/>
      <c r="P2471" s="123"/>
      <c r="Q2471" s="68"/>
      <c r="R2471" s="68"/>
      <c r="S2471" s="68"/>
      <c r="T2471" s="69">
        <f t="shared" si="262"/>
        <v>0</v>
      </c>
      <c r="U2471" s="68"/>
      <c r="V2471" s="70"/>
      <c r="W2471" s="70"/>
      <c r="X2471" s="71">
        <f t="shared" si="263"/>
        <v>0</v>
      </c>
      <c r="Y2471" s="72"/>
      <c r="Z2471" s="70"/>
      <c r="AA2471" s="68"/>
      <c r="AB2471" s="73"/>
      <c r="AC2471" s="70"/>
      <c r="AD2471" s="74"/>
      <c r="AE2471" s="68"/>
      <c r="AF2471" s="75"/>
    </row>
    <row r="2472" ht="28.5" customHeight="1" spans="1:33">
      <c r="A2472" s="61" t="s">
        <v>36</v>
      </c>
      <c r="B2472" s="61" t="s">
        <v>1763</v>
      </c>
      <c r="C2472" s="61" t="s">
        <v>1763</v>
      </c>
      <c r="D2472" s="61" t="s">
        <v>1764</v>
      </c>
      <c r="E2472" s="76" t="s">
        <v>1765</v>
      </c>
      <c r="F2472" s="46">
        <v>46199</v>
      </c>
      <c r="G2472" s="46" t="str">
        <f t="shared" si="264"/>
        <v>杨军2026-6-26</v>
      </c>
      <c r="H2472" s="63"/>
      <c r="I2472" s="63"/>
      <c r="J2472" s="64"/>
      <c r="K2472" s="64"/>
      <c r="L2472" s="65"/>
      <c r="M2472" s="65"/>
      <c r="N2472" s="65"/>
      <c r="O2472" s="66"/>
      <c r="P2472" s="123"/>
      <c r="Q2472" s="68"/>
      <c r="R2472" s="68"/>
      <c r="S2472" s="68"/>
      <c r="T2472" s="69">
        <f t="shared" si="262"/>
        <v>0</v>
      </c>
      <c r="U2472" s="68"/>
      <c r="V2472" s="70"/>
      <c r="W2472" s="70"/>
      <c r="X2472" s="71">
        <f t="shared" si="263"/>
        <v>0</v>
      </c>
      <c r="Y2472" s="72"/>
      <c r="Z2472" s="70"/>
      <c r="AA2472" s="68"/>
      <c r="AB2472" s="73"/>
      <c r="AC2472" s="70"/>
      <c r="AD2472" s="74"/>
      <c r="AE2472" s="68"/>
      <c r="AF2472" s="75"/>
    </row>
    <row r="2473" ht="28.5" customHeight="1" spans="1:33">
      <c r="A2473" s="61" t="s">
        <v>36</v>
      </c>
      <c r="B2473" s="61" t="s">
        <v>1763</v>
      </c>
      <c r="C2473" s="61" t="s">
        <v>1763</v>
      </c>
      <c r="D2473" s="61" t="s">
        <v>1764</v>
      </c>
      <c r="E2473" s="76" t="s">
        <v>1765</v>
      </c>
      <c r="F2473" s="46">
        <v>46200</v>
      </c>
      <c r="G2473" s="46" t="str">
        <f t="shared" si="264"/>
        <v>杨军2026-6-27</v>
      </c>
      <c r="H2473" s="63"/>
      <c r="I2473" s="63"/>
      <c r="J2473" s="64"/>
      <c r="K2473" s="64"/>
      <c r="L2473" s="65"/>
      <c r="M2473" s="65"/>
      <c r="N2473" s="79"/>
      <c r="O2473" s="66"/>
      <c r="P2473" s="123"/>
      <c r="Q2473" s="68"/>
      <c r="R2473" s="68"/>
      <c r="S2473" s="68"/>
      <c r="T2473" s="69">
        <f t="shared" si="262"/>
        <v>0</v>
      </c>
      <c r="U2473" s="68"/>
      <c r="V2473" s="70"/>
      <c r="W2473" s="70"/>
      <c r="X2473" s="71">
        <f t="shared" si="263"/>
        <v>0</v>
      </c>
      <c r="Y2473" s="72"/>
      <c r="Z2473" s="70"/>
      <c r="AA2473" s="68"/>
      <c r="AB2473" s="73"/>
      <c r="AC2473" s="70"/>
      <c r="AD2473" s="74"/>
      <c r="AE2473" s="68"/>
      <c r="AF2473" s="75"/>
    </row>
    <row r="2474" ht="28.5" customHeight="1" spans="1:33">
      <c r="A2474" s="61" t="s">
        <v>36</v>
      </c>
      <c r="B2474" s="61" t="s">
        <v>1763</v>
      </c>
      <c r="C2474" s="61" t="s">
        <v>1763</v>
      </c>
      <c r="D2474" s="61" t="s">
        <v>1764</v>
      </c>
      <c r="E2474" s="62" t="s">
        <v>1765</v>
      </c>
      <c r="F2474" s="46">
        <v>46201</v>
      </c>
      <c r="G2474" s="46" t="str">
        <f t="shared" si="264"/>
        <v>杨军2026-6-28</v>
      </c>
      <c r="H2474" s="63"/>
      <c r="I2474" s="63"/>
      <c r="J2474" s="64"/>
      <c r="K2474" s="64"/>
      <c r="L2474" s="65"/>
      <c r="M2474" s="65"/>
      <c r="N2474" s="79"/>
      <c r="O2474" s="66"/>
      <c r="P2474" s="123"/>
      <c r="Q2474" s="68"/>
      <c r="R2474" s="68"/>
      <c r="S2474" s="68"/>
      <c r="T2474" s="69">
        <f t="shared" si="262"/>
        <v>0</v>
      </c>
      <c r="U2474" s="68"/>
      <c r="V2474" s="70"/>
      <c r="W2474" s="70"/>
      <c r="X2474" s="71">
        <f t="shared" si="263"/>
        <v>0</v>
      </c>
      <c r="Y2474" s="72"/>
      <c r="Z2474" s="70"/>
      <c r="AA2474" s="68"/>
      <c r="AB2474" s="73"/>
      <c r="AC2474" s="70"/>
      <c r="AD2474" s="74"/>
      <c r="AE2474" s="68"/>
      <c r="AF2474" s="75"/>
    </row>
    <row r="2475" ht="28.5" customHeight="1" spans="1:33">
      <c r="A2475" s="61" t="s">
        <v>36</v>
      </c>
      <c r="B2475" s="61" t="s">
        <v>1763</v>
      </c>
      <c r="C2475" s="61" t="s">
        <v>1763</v>
      </c>
      <c r="D2475" s="61" t="s">
        <v>1764</v>
      </c>
      <c r="E2475" s="76" t="s">
        <v>1765</v>
      </c>
      <c r="F2475" s="46">
        <v>46202</v>
      </c>
      <c r="G2475" s="46" t="str">
        <f t="shared" si="264"/>
        <v>杨军2026-6-29</v>
      </c>
      <c r="H2475" s="63"/>
      <c r="I2475" s="63"/>
      <c r="J2475" s="64"/>
      <c r="K2475" s="64"/>
      <c r="L2475" s="65"/>
      <c r="M2475" s="65"/>
      <c r="N2475" s="79"/>
      <c r="O2475" s="66"/>
      <c r="P2475" s="123"/>
      <c r="Q2475" s="68"/>
      <c r="R2475" s="68"/>
      <c r="S2475" s="68"/>
      <c r="T2475" s="69">
        <f t="shared" si="262"/>
        <v>0</v>
      </c>
      <c r="U2475" s="68"/>
      <c r="V2475" s="70"/>
      <c r="W2475" s="70"/>
      <c r="X2475" s="71">
        <f t="shared" si="263"/>
        <v>0</v>
      </c>
      <c r="Y2475" s="72"/>
      <c r="Z2475" s="70"/>
      <c r="AA2475" s="68"/>
      <c r="AB2475" s="73"/>
      <c r="AC2475" s="70"/>
      <c r="AD2475" s="74"/>
      <c r="AE2475" s="68"/>
      <c r="AF2475" s="75"/>
    </row>
    <row r="2476" s="3" customFormat="1" ht="28.5" customHeight="1" spans="1:33">
      <c r="A2476" s="61" t="s">
        <v>36</v>
      </c>
      <c r="B2476" s="61" t="s">
        <v>1763</v>
      </c>
      <c r="C2476" s="61" t="s">
        <v>1763</v>
      </c>
      <c r="D2476" s="61" t="s">
        <v>1764</v>
      </c>
      <c r="E2476" s="76" t="s">
        <v>1765</v>
      </c>
      <c r="F2476" s="46">
        <v>46203</v>
      </c>
      <c r="G2476" s="46" t="str">
        <f t="shared" si="264"/>
        <v>杨军2026-6-30</v>
      </c>
      <c r="H2476" s="63"/>
      <c r="I2476" s="63"/>
      <c r="J2476" s="64"/>
      <c r="K2476" s="64"/>
      <c r="L2476" s="65"/>
      <c r="M2476" s="65"/>
      <c r="N2476" s="83"/>
      <c r="O2476" s="66"/>
      <c r="P2476" s="123"/>
      <c r="Q2476" s="68"/>
      <c r="R2476" s="68"/>
      <c r="S2476" s="68"/>
      <c r="T2476" s="69">
        <f t="shared" si="262"/>
        <v>0</v>
      </c>
      <c r="U2476" s="68"/>
      <c r="V2476" s="70"/>
      <c r="W2476" s="70"/>
      <c r="X2476" s="71">
        <f t="shared" si="263"/>
        <v>0</v>
      </c>
      <c r="Y2476" s="72"/>
      <c r="Z2476" s="70"/>
      <c r="AA2476" s="68"/>
      <c r="AB2476" s="73"/>
      <c r="AC2476" s="70"/>
      <c r="AD2476" s="74"/>
      <c r="AE2476" s="68"/>
      <c r="AF2476" s="75"/>
      <c r="AG2476" s="15"/>
    </row>
    <row r="2477" s="3" customFormat="1" ht="28.5" customHeight="1" spans="1:33">
      <c r="A2477" s="61" t="s">
        <v>36</v>
      </c>
      <c r="B2477" s="61" t="s">
        <v>1763</v>
      </c>
      <c r="C2477" s="61" t="s">
        <v>1763</v>
      </c>
      <c r="D2477" s="61" t="s">
        <v>1764</v>
      </c>
      <c r="E2477" s="76" t="s">
        <v>1765</v>
      </c>
      <c r="F2477" s="46">
        <v>46204</v>
      </c>
      <c r="G2477" s="46" t="str">
        <f t="shared" si="264"/>
        <v>杨军2026-7-1</v>
      </c>
      <c r="H2477" s="63"/>
      <c r="I2477" s="63"/>
      <c r="J2477" s="64"/>
      <c r="K2477" s="64"/>
      <c r="L2477" s="65"/>
      <c r="M2477" s="65"/>
      <c r="N2477" s="65"/>
      <c r="O2477" s="66"/>
      <c r="P2477" s="123"/>
      <c r="Q2477" s="68"/>
      <c r="R2477" s="68"/>
      <c r="S2477" s="68"/>
      <c r="T2477" s="69">
        <f t="shared" si="262"/>
        <v>0</v>
      </c>
      <c r="U2477" s="68"/>
      <c r="V2477" s="70"/>
      <c r="W2477" s="70"/>
      <c r="X2477" s="71">
        <f t="shared" si="263"/>
        <v>0</v>
      </c>
      <c r="Y2477" s="72"/>
      <c r="Z2477" s="70"/>
      <c r="AA2477" s="68"/>
      <c r="AB2477" s="73"/>
      <c r="AC2477" s="70"/>
      <c r="AD2477" s="74"/>
      <c r="AE2477" s="68"/>
      <c r="AF2477" s="75"/>
      <c r="AG2477" s="15"/>
    </row>
    <row r="2478" ht="28.5" customHeight="1" spans="1:33">
      <c r="A2478" s="84" t="s">
        <v>36</v>
      </c>
      <c r="B2478" s="84" t="s">
        <v>1763</v>
      </c>
      <c r="C2478" s="84" t="s">
        <v>1763</v>
      </c>
      <c r="D2478" s="84" t="s">
        <v>1764</v>
      </c>
      <c r="E2478" s="85" t="s">
        <v>1765</v>
      </c>
      <c r="F2478" s="86">
        <v>46235</v>
      </c>
      <c r="G2478" s="46" t="str">
        <f t="shared" si="264"/>
        <v>杨军2026-8-1</v>
      </c>
      <c r="H2478" s="63"/>
      <c r="I2478" s="63"/>
      <c r="J2478" s="64"/>
      <c r="K2478" s="64"/>
      <c r="L2478" s="65"/>
      <c r="M2478" s="65"/>
      <c r="N2478" s="91"/>
      <c r="O2478" s="66"/>
      <c r="P2478" s="87"/>
      <c r="Q2478" s="87"/>
      <c r="R2478" s="87"/>
      <c r="S2478" s="87"/>
      <c r="T2478" s="69">
        <f t="shared" si="262"/>
        <v>0</v>
      </c>
      <c r="U2478" s="87"/>
      <c r="V2478" s="87"/>
      <c r="W2478" s="87"/>
      <c r="X2478" s="71">
        <f t="shared" si="263"/>
        <v>0</v>
      </c>
      <c r="Y2478" s="88"/>
      <c r="Z2478" s="87"/>
      <c r="AA2478" s="87"/>
      <c r="AB2478" s="87"/>
      <c r="AC2478" s="87"/>
      <c r="AD2478" s="89"/>
      <c r="AE2478" s="87"/>
      <c r="AF2478" s="90"/>
    </row>
    <row r="2479" ht="28.5" customHeight="1" spans="1:33">
      <c r="A2479" s="44" t="s">
        <v>36</v>
      </c>
      <c r="B2479" s="44" t="s">
        <v>1763</v>
      </c>
      <c r="C2479" s="44" t="s">
        <v>1763</v>
      </c>
      <c r="D2479" s="44" t="s">
        <v>1777</v>
      </c>
      <c r="E2479" s="44" t="s">
        <v>1778</v>
      </c>
      <c r="F2479" s="45">
        <v>46173</v>
      </c>
      <c r="G2479" s="46" t="str">
        <f t="shared" si="264"/>
        <v>寇延明2026-5-31</v>
      </c>
      <c r="H2479" s="112"/>
      <c r="I2479" s="112"/>
      <c r="J2479" s="113"/>
      <c r="K2479" s="113"/>
      <c r="L2479" s="113"/>
      <c r="M2479" s="114"/>
      <c r="N2479" s="114"/>
      <c r="O2479" s="115">
        <f t="shared" ref="O2479:AE2479" si="265">SUM(O2480:O2511)</f>
        <v>136</v>
      </c>
      <c r="P2479" s="116">
        <f t="shared" si="265"/>
        <v>0</v>
      </c>
      <c r="Q2479" s="117">
        <f t="shared" si="265"/>
        <v>-32</v>
      </c>
      <c r="R2479" s="117">
        <f t="shared" si="265"/>
        <v>-9</v>
      </c>
      <c r="S2479" s="53">
        <f t="shared" si="265"/>
        <v>0</v>
      </c>
      <c r="T2479" s="118">
        <f t="shared" si="265"/>
        <v>95</v>
      </c>
      <c r="U2479" s="55">
        <f t="shared" si="265"/>
        <v>0</v>
      </c>
      <c r="V2479" s="118">
        <f t="shared" si="265"/>
        <v>71.5</v>
      </c>
      <c r="W2479" s="118">
        <f t="shared" si="265"/>
        <v>0</v>
      </c>
      <c r="X2479" s="119">
        <f t="shared" si="265"/>
        <v>166.5</v>
      </c>
      <c r="Y2479" s="120">
        <f t="shared" si="265"/>
        <v>0</v>
      </c>
      <c r="Z2479" s="118">
        <f t="shared" si="265"/>
        <v>80</v>
      </c>
      <c r="AA2479" s="121">
        <f t="shared" si="265"/>
        <v>10</v>
      </c>
      <c r="AB2479" s="118">
        <f t="shared" si="265"/>
        <v>8</v>
      </c>
      <c r="AC2479" s="118">
        <f t="shared" si="265"/>
        <v>0</v>
      </c>
      <c r="AD2479" s="122">
        <f t="shared" si="265"/>
        <v>0</v>
      </c>
      <c r="AE2479" s="121">
        <f t="shared" si="265"/>
        <v>0</v>
      </c>
      <c r="AF2479" s="60"/>
    </row>
    <row r="2480" ht="28.5" customHeight="1" spans="1:33">
      <c r="A2480" s="61" t="s">
        <v>36</v>
      </c>
      <c r="B2480" s="61" t="s">
        <v>1763</v>
      </c>
      <c r="C2480" s="61" t="s">
        <v>1763</v>
      </c>
      <c r="D2480" s="61" t="s">
        <v>1777</v>
      </c>
      <c r="E2480" s="62" t="s">
        <v>1778</v>
      </c>
      <c r="F2480" s="46">
        <v>46174</v>
      </c>
      <c r="G2480" s="46" t="str">
        <f t="shared" si="264"/>
        <v>寇延明2026-6-1</v>
      </c>
      <c r="H2480" s="63"/>
      <c r="I2480" s="63"/>
      <c r="J2480" s="64"/>
      <c r="K2480" s="64"/>
      <c r="L2480" s="65" t="s">
        <v>56</v>
      </c>
      <c r="M2480" s="65"/>
      <c r="N2480" s="65"/>
      <c r="O2480" s="66">
        <v>8</v>
      </c>
      <c r="P2480" s="123"/>
      <c r="Q2480" s="68">
        <v>-8</v>
      </c>
      <c r="R2480" s="68"/>
      <c r="S2480" s="68"/>
      <c r="T2480" s="69">
        <f t="shared" ref="T2480:T2511" si="266">SUM(O2480:S2480)</f>
        <v>0</v>
      </c>
      <c r="U2480" s="68"/>
      <c r="V2480" s="70"/>
      <c r="W2480" s="70"/>
      <c r="X2480" s="71">
        <f t="shared" ref="X2480:X2511" si="267">SUM(T2480:W2480)</f>
        <v>0</v>
      </c>
      <c r="Y2480" s="72"/>
      <c r="Z2480" s="70"/>
      <c r="AA2480" s="68"/>
      <c r="AB2480" s="73"/>
      <c r="AC2480" s="70"/>
      <c r="AD2480" s="74"/>
      <c r="AE2480" s="68"/>
      <c r="AF2480" s="75"/>
    </row>
    <row r="2481" ht="28.5" customHeight="1" spans="1:32">
      <c r="A2481" s="61" t="s">
        <v>36</v>
      </c>
      <c r="B2481" s="61" t="s">
        <v>1763</v>
      </c>
      <c r="C2481" s="61" t="s">
        <v>1763</v>
      </c>
      <c r="D2481" s="61" t="s">
        <v>1777</v>
      </c>
      <c r="E2481" s="76" t="s">
        <v>1778</v>
      </c>
      <c r="F2481" s="46">
        <v>46175</v>
      </c>
      <c r="G2481" s="46" t="str">
        <f t="shared" si="264"/>
        <v>寇延明2026-6-2</v>
      </c>
      <c r="H2481" s="63"/>
      <c r="I2481" s="63"/>
      <c r="J2481" s="64"/>
      <c r="K2481" s="64"/>
      <c r="L2481" s="79">
        <v>0.729166666666667</v>
      </c>
      <c r="M2481" s="65"/>
      <c r="N2481" s="65"/>
      <c r="O2481" s="66">
        <v>8</v>
      </c>
      <c r="P2481" s="123"/>
      <c r="Q2481" s="68">
        <v>-8</v>
      </c>
      <c r="R2481" s="68"/>
      <c r="S2481" s="68"/>
      <c r="T2481" s="69">
        <f t="shared" si="266"/>
        <v>0</v>
      </c>
      <c r="U2481" s="68"/>
      <c r="V2481" s="70"/>
      <c r="W2481" s="70"/>
      <c r="X2481" s="71">
        <f t="shared" si="267"/>
        <v>0</v>
      </c>
      <c r="Y2481" s="72"/>
      <c r="Z2481" s="70"/>
      <c r="AA2481" s="68"/>
      <c r="AB2481" s="73"/>
      <c r="AC2481" s="70"/>
      <c r="AD2481" s="74"/>
      <c r="AE2481" s="68"/>
      <c r="AF2481" s="75"/>
    </row>
    <row r="2482" ht="28.5" customHeight="1" spans="1:32">
      <c r="A2482" s="61" t="s">
        <v>36</v>
      </c>
      <c r="B2482" s="61" t="s">
        <v>1763</v>
      </c>
      <c r="C2482" s="61" t="s">
        <v>1763</v>
      </c>
      <c r="D2482" s="61" t="s">
        <v>1777</v>
      </c>
      <c r="E2482" s="76" t="s">
        <v>1778</v>
      </c>
      <c r="F2482" s="46">
        <v>46176</v>
      </c>
      <c r="G2482" s="46" t="str">
        <f t="shared" si="264"/>
        <v>寇延明2026-6-3</v>
      </c>
      <c r="H2482" s="63" t="s">
        <v>1779</v>
      </c>
      <c r="I2482" s="63"/>
      <c r="J2482" s="64"/>
      <c r="K2482" s="64" t="s">
        <v>1780</v>
      </c>
      <c r="L2482" s="65"/>
      <c r="M2482" s="65"/>
      <c r="N2482" s="65"/>
      <c r="O2482" s="66">
        <v>8</v>
      </c>
      <c r="P2482" s="123"/>
      <c r="Q2482" s="68"/>
      <c r="R2482" s="68"/>
      <c r="S2482" s="68"/>
      <c r="T2482" s="69">
        <f t="shared" si="266"/>
        <v>8</v>
      </c>
      <c r="U2482" s="68"/>
      <c r="V2482" s="70">
        <v>5</v>
      </c>
      <c r="W2482" s="70"/>
      <c r="X2482" s="71">
        <f t="shared" si="267"/>
        <v>13</v>
      </c>
      <c r="Y2482" s="72"/>
      <c r="Z2482" s="70"/>
      <c r="AA2482" s="68"/>
      <c r="AB2482" s="73"/>
      <c r="AC2482" s="70"/>
      <c r="AD2482" s="74"/>
      <c r="AE2482" s="68"/>
      <c r="AF2482" s="75"/>
    </row>
    <row r="2483" ht="28.5" customHeight="1" spans="1:32">
      <c r="A2483" s="61" t="s">
        <v>36</v>
      </c>
      <c r="B2483" s="61" t="s">
        <v>1763</v>
      </c>
      <c r="C2483" s="61" t="s">
        <v>1763</v>
      </c>
      <c r="D2483" s="61" t="s">
        <v>1777</v>
      </c>
      <c r="E2483" s="61" t="s">
        <v>1778</v>
      </c>
      <c r="F2483" s="46">
        <v>46177</v>
      </c>
      <c r="G2483" s="46" t="str">
        <f t="shared" si="264"/>
        <v>寇延明2026-6-4</v>
      </c>
      <c r="H2483" s="63" t="s">
        <v>1576</v>
      </c>
      <c r="I2483" s="63"/>
      <c r="J2483" s="64"/>
      <c r="K2483" s="64" t="s">
        <v>1781</v>
      </c>
      <c r="L2483" s="65"/>
      <c r="M2483" s="65"/>
      <c r="N2483" s="83"/>
      <c r="O2483" s="66">
        <v>8</v>
      </c>
      <c r="P2483" s="123"/>
      <c r="Q2483" s="68"/>
      <c r="R2483" s="68"/>
      <c r="S2483" s="68"/>
      <c r="T2483" s="69">
        <f t="shared" si="266"/>
        <v>8</v>
      </c>
      <c r="U2483" s="68"/>
      <c r="V2483" s="70">
        <v>6</v>
      </c>
      <c r="W2483" s="70"/>
      <c r="X2483" s="71">
        <f t="shared" si="267"/>
        <v>14</v>
      </c>
      <c r="Y2483" s="72"/>
      <c r="Z2483" s="70">
        <v>20</v>
      </c>
      <c r="AA2483" s="68"/>
      <c r="AB2483" s="73"/>
      <c r="AC2483" s="70"/>
      <c r="AD2483" s="74"/>
      <c r="AE2483" s="68"/>
      <c r="AF2483" s="75"/>
    </row>
    <row r="2484" ht="28.5" customHeight="1" spans="1:32">
      <c r="A2484" s="61" t="s">
        <v>36</v>
      </c>
      <c r="B2484" s="61" t="s">
        <v>1763</v>
      </c>
      <c r="C2484" s="61" t="s">
        <v>1763</v>
      </c>
      <c r="D2484" s="61" t="s">
        <v>1777</v>
      </c>
      <c r="E2484" s="76" t="s">
        <v>1778</v>
      </c>
      <c r="F2484" s="46">
        <v>46178</v>
      </c>
      <c r="G2484" s="46" t="str">
        <f t="shared" si="264"/>
        <v>寇延明2026-6-5</v>
      </c>
      <c r="H2484" s="63" t="s">
        <v>1782</v>
      </c>
      <c r="I2484" s="63"/>
      <c r="J2484" s="64"/>
      <c r="K2484" s="64" t="s">
        <v>1783</v>
      </c>
      <c r="L2484" s="65"/>
      <c r="M2484" s="65"/>
      <c r="N2484" s="79"/>
      <c r="O2484" s="66">
        <v>8</v>
      </c>
      <c r="P2484" s="123"/>
      <c r="Q2484" s="68"/>
      <c r="R2484" s="68"/>
      <c r="S2484" s="68"/>
      <c r="T2484" s="69">
        <f t="shared" si="266"/>
        <v>8</v>
      </c>
      <c r="U2484" s="68"/>
      <c r="V2484" s="70">
        <v>5.5</v>
      </c>
      <c r="W2484" s="70"/>
      <c r="X2484" s="71">
        <f t="shared" si="267"/>
        <v>13.5</v>
      </c>
      <c r="Y2484" s="72"/>
      <c r="Z2484" s="70"/>
      <c r="AA2484" s="68"/>
      <c r="AB2484" s="73"/>
      <c r="AC2484" s="70"/>
      <c r="AD2484" s="74"/>
      <c r="AE2484" s="68"/>
      <c r="AF2484" s="75"/>
    </row>
    <row r="2485" ht="28.5" customHeight="1" spans="1:32">
      <c r="A2485" s="61" t="s">
        <v>36</v>
      </c>
      <c r="B2485" s="61" t="s">
        <v>1763</v>
      </c>
      <c r="C2485" s="61" t="s">
        <v>1763</v>
      </c>
      <c r="D2485" s="61" t="s">
        <v>1777</v>
      </c>
      <c r="E2485" s="76" t="s">
        <v>1778</v>
      </c>
      <c r="F2485" s="46">
        <v>46179</v>
      </c>
      <c r="G2485" s="46" t="str">
        <f t="shared" si="264"/>
        <v>寇延明2026-6-6</v>
      </c>
      <c r="H2485" s="63" t="s">
        <v>1784</v>
      </c>
      <c r="I2485" s="63"/>
      <c r="J2485" s="64"/>
      <c r="K2485" s="64" t="s">
        <v>1564</v>
      </c>
      <c r="L2485" s="65"/>
      <c r="M2485" s="65"/>
      <c r="N2485" s="79"/>
      <c r="O2485" s="66">
        <v>8</v>
      </c>
      <c r="P2485" s="123"/>
      <c r="Q2485" s="68"/>
      <c r="R2485" s="68"/>
      <c r="S2485" s="68"/>
      <c r="T2485" s="69">
        <f t="shared" si="266"/>
        <v>8</v>
      </c>
      <c r="U2485" s="68"/>
      <c r="V2485" s="70">
        <v>3</v>
      </c>
      <c r="W2485" s="70"/>
      <c r="X2485" s="71">
        <f t="shared" si="267"/>
        <v>11</v>
      </c>
      <c r="Y2485" s="72"/>
      <c r="Z2485" s="70"/>
      <c r="AA2485" s="68"/>
      <c r="AB2485" s="73"/>
      <c r="AC2485" s="70"/>
      <c r="AD2485" s="74"/>
      <c r="AE2485" s="68"/>
      <c r="AF2485" s="75"/>
    </row>
    <row r="2486" ht="28.5" customHeight="1" spans="1:32">
      <c r="A2486" s="61" t="s">
        <v>36</v>
      </c>
      <c r="B2486" s="61" t="s">
        <v>1763</v>
      </c>
      <c r="C2486" s="61" t="s">
        <v>1763</v>
      </c>
      <c r="D2486" s="61" t="s">
        <v>1777</v>
      </c>
      <c r="E2486" s="62" t="s">
        <v>1778</v>
      </c>
      <c r="F2486" s="77">
        <v>46180</v>
      </c>
      <c r="G2486" s="46" t="str">
        <f t="shared" si="264"/>
        <v>寇延明2026-6-7</v>
      </c>
      <c r="H2486" s="63" t="s">
        <v>1785</v>
      </c>
      <c r="I2486" s="63"/>
      <c r="J2486" s="64"/>
      <c r="K2486" s="64" t="s">
        <v>1786</v>
      </c>
      <c r="L2486" s="65"/>
      <c r="M2486" s="65"/>
      <c r="N2486" s="65"/>
      <c r="O2486" s="66"/>
      <c r="P2486" s="123"/>
      <c r="Q2486" s="68"/>
      <c r="R2486" s="68"/>
      <c r="S2486" s="68"/>
      <c r="T2486" s="69">
        <f t="shared" si="266"/>
        <v>0</v>
      </c>
      <c r="U2486" s="68"/>
      <c r="V2486" s="70">
        <f>4.5+3.5</f>
        <v>8</v>
      </c>
      <c r="W2486" s="70"/>
      <c r="X2486" s="71">
        <f t="shared" si="267"/>
        <v>8</v>
      </c>
      <c r="Y2486" s="72"/>
      <c r="Z2486" s="70"/>
      <c r="AA2486" s="68"/>
      <c r="AB2486" s="73"/>
      <c r="AC2486" s="70"/>
      <c r="AD2486" s="74"/>
      <c r="AE2486" s="68"/>
      <c r="AF2486" s="75"/>
    </row>
    <row r="2487" ht="28.5" customHeight="1" spans="1:32">
      <c r="A2487" s="61" t="s">
        <v>36</v>
      </c>
      <c r="B2487" s="61" t="s">
        <v>1763</v>
      </c>
      <c r="C2487" s="61" t="s">
        <v>1763</v>
      </c>
      <c r="D2487" s="61" t="s">
        <v>1777</v>
      </c>
      <c r="E2487" s="76" t="s">
        <v>1778</v>
      </c>
      <c r="F2487" s="46">
        <v>46181</v>
      </c>
      <c r="G2487" s="46" t="str">
        <f t="shared" si="264"/>
        <v>寇延明2026-6-8</v>
      </c>
      <c r="H2487" s="63" t="s">
        <v>1787</v>
      </c>
      <c r="I2487" s="63"/>
      <c r="J2487" s="64"/>
      <c r="K2487" s="64" t="s">
        <v>1788</v>
      </c>
      <c r="L2487" s="65"/>
      <c r="M2487" s="65"/>
      <c r="N2487" s="79"/>
      <c r="O2487" s="66">
        <v>8</v>
      </c>
      <c r="P2487" s="123"/>
      <c r="Q2487" s="68"/>
      <c r="R2487" s="68"/>
      <c r="S2487" s="68"/>
      <c r="T2487" s="69">
        <f t="shared" si="266"/>
        <v>8</v>
      </c>
      <c r="U2487" s="68"/>
      <c r="V2487" s="70">
        <v>2.5</v>
      </c>
      <c r="W2487" s="70"/>
      <c r="X2487" s="71">
        <f t="shared" si="267"/>
        <v>10.5</v>
      </c>
      <c r="Y2487" s="72"/>
      <c r="Z2487" s="70"/>
      <c r="AA2487" s="68"/>
      <c r="AB2487" s="73"/>
      <c r="AC2487" s="70"/>
      <c r="AD2487" s="74"/>
      <c r="AE2487" s="68"/>
      <c r="AF2487" s="75"/>
    </row>
    <row r="2488" ht="28.5" customHeight="1" spans="1:32">
      <c r="A2488" s="61" t="s">
        <v>36</v>
      </c>
      <c r="B2488" s="61" t="s">
        <v>1763</v>
      </c>
      <c r="C2488" s="61" t="s">
        <v>1763</v>
      </c>
      <c r="D2488" s="61" t="s">
        <v>1777</v>
      </c>
      <c r="E2488" s="76" t="s">
        <v>1778</v>
      </c>
      <c r="F2488" s="78">
        <v>46182</v>
      </c>
      <c r="G2488" s="46" t="str">
        <f t="shared" si="264"/>
        <v>寇延明2026-6-9</v>
      </c>
      <c r="H2488" s="63" t="s">
        <v>1789</v>
      </c>
      <c r="I2488" s="63" t="s">
        <v>1790</v>
      </c>
      <c r="J2488" s="64"/>
      <c r="K2488" s="64" t="s">
        <v>1791</v>
      </c>
      <c r="L2488" s="65"/>
      <c r="M2488" s="65"/>
      <c r="N2488" s="65"/>
      <c r="O2488" s="66">
        <v>8</v>
      </c>
      <c r="P2488" s="123"/>
      <c r="Q2488" s="68"/>
      <c r="R2488" s="68"/>
      <c r="S2488" s="68"/>
      <c r="T2488" s="69">
        <f t="shared" si="266"/>
        <v>8</v>
      </c>
      <c r="U2488" s="68"/>
      <c r="V2488" s="70">
        <v>3.5</v>
      </c>
      <c r="W2488" s="70"/>
      <c r="X2488" s="71">
        <f t="shared" si="267"/>
        <v>11.5</v>
      </c>
      <c r="Y2488" s="72"/>
      <c r="Z2488" s="70"/>
      <c r="AA2488" s="68">
        <v>2</v>
      </c>
      <c r="AB2488" s="73"/>
      <c r="AC2488" s="70"/>
      <c r="AD2488" s="74"/>
      <c r="AE2488" s="68"/>
      <c r="AF2488" s="75"/>
    </row>
    <row r="2489" ht="28.5" customHeight="1" spans="1:32">
      <c r="A2489" s="61" t="s">
        <v>36</v>
      </c>
      <c r="B2489" s="61" t="s">
        <v>1763</v>
      </c>
      <c r="C2489" s="61" t="s">
        <v>1763</v>
      </c>
      <c r="D2489" s="61" t="s">
        <v>1777</v>
      </c>
      <c r="E2489" s="76" t="s">
        <v>1778</v>
      </c>
      <c r="F2489" s="46">
        <v>46183</v>
      </c>
      <c r="G2489" s="46" t="str">
        <f t="shared" si="264"/>
        <v>寇延明2026-6-10</v>
      </c>
      <c r="H2489" s="63" t="s">
        <v>71</v>
      </c>
      <c r="I2489" s="63" t="s">
        <v>1792</v>
      </c>
      <c r="J2489" s="64"/>
      <c r="K2489" s="64"/>
      <c r="L2489" s="65"/>
      <c r="M2489" s="65"/>
      <c r="N2489" s="65"/>
      <c r="O2489" s="66">
        <v>8</v>
      </c>
      <c r="P2489" s="123"/>
      <c r="Q2489" s="68"/>
      <c r="R2489" s="68"/>
      <c r="S2489" s="68"/>
      <c r="T2489" s="69">
        <f t="shared" si="266"/>
        <v>8</v>
      </c>
      <c r="U2489" s="68"/>
      <c r="V2489" s="70"/>
      <c r="W2489" s="70"/>
      <c r="X2489" s="71">
        <f t="shared" si="267"/>
        <v>8</v>
      </c>
      <c r="Y2489" s="72"/>
      <c r="Z2489" s="70"/>
      <c r="AA2489" s="68">
        <v>2</v>
      </c>
      <c r="AB2489" s="73"/>
      <c r="AC2489" s="70"/>
      <c r="AD2489" s="74"/>
      <c r="AE2489" s="68"/>
      <c r="AF2489" s="75"/>
    </row>
    <row r="2490" ht="28.5" customHeight="1" spans="1:32">
      <c r="A2490" s="61" t="s">
        <v>36</v>
      </c>
      <c r="B2490" s="61" t="s">
        <v>1763</v>
      </c>
      <c r="C2490" s="61" t="s">
        <v>1763</v>
      </c>
      <c r="D2490" s="61" t="s">
        <v>1777</v>
      </c>
      <c r="E2490" s="76" t="s">
        <v>1778</v>
      </c>
      <c r="F2490" s="46">
        <v>46184</v>
      </c>
      <c r="G2490" s="46" t="str">
        <f t="shared" si="264"/>
        <v>寇延明2026-6-11</v>
      </c>
      <c r="H2490" s="63" t="s">
        <v>1793</v>
      </c>
      <c r="I2490" s="63" t="s">
        <v>1571</v>
      </c>
      <c r="J2490" s="64"/>
      <c r="K2490" s="64" t="s">
        <v>1794</v>
      </c>
      <c r="L2490" s="65"/>
      <c r="M2490" s="65"/>
      <c r="N2490" s="65"/>
      <c r="O2490" s="66">
        <v>8</v>
      </c>
      <c r="P2490" s="123"/>
      <c r="Q2490" s="68"/>
      <c r="R2490" s="68"/>
      <c r="S2490" s="68"/>
      <c r="T2490" s="69">
        <f t="shared" si="266"/>
        <v>8</v>
      </c>
      <c r="U2490" s="68"/>
      <c r="V2490" s="70">
        <f>6+8</f>
        <v>14</v>
      </c>
      <c r="W2490" s="70"/>
      <c r="X2490" s="71">
        <f t="shared" si="267"/>
        <v>22</v>
      </c>
      <c r="Y2490" s="72"/>
      <c r="Z2490" s="70">
        <v>20</v>
      </c>
      <c r="AA2490" s="68">
        <v>2</v>
      </c>
      <c r="AB2490" s="73"/>
      <c r="AC2490" s="70"/>
      <c r="AD2490" s="74"/>
      <c r="AE2490" s="68"/>
      <c r="AF2490" s="75"/>
    </row>
    <row r="2491" ht="28.5" customHeight="1" spans="1:32">
      <c r="A2491" s="61" t="s">
        <v>36</v>
      </c>
      <c r="B2491" s="61" t="s">
        <v>1763</v>
      </c>
      <c r="C2491" s="61" t="s">
        <v>1763</v>
      </c>
      <c r="D2491" s="61" t="s">
        <v>1777</v>
      </c>
      <c r="E2491" s="76" t="s">
        <v>1778</v>
      </c>
      <c r="F2491" s="46">
        <v>46185</v>
      </c>
      <c r="G2491" s="46" t="str">
        <f t="shared" si="264"/>
        <v>寇延明2026-6-12</v>
      </c>
      <c r="H2491" s="63" t="s">
        <v>1795</v>
      </c>
      <c r="I2491" s="63"/>
      <c r="J2491" s="64"/>
      <c r="K2491" s="64" t="s">
        <v>1796</v>
      </c>
      <c r="L2491" s="65" t="s">
        <v>73</v>
      </c>
      <c r="M2491" s="65"/>
      <c r="N2491" s="65"/>
      <c r="O2491" s="66">
        <v>8</v>
      </c>
      <c r="P2491" s="123"/>
      <c r="Q2491" s="68">
        <v>-8</v>
      </c>
      <c r="R2491" s="68"/>
      <c r="S2491" s="68"/>
      <c r="T2491" s="69">
        <f t="shared" si="266"/>
        <v>0</v>
      </c>
      <c r="U2491" s="68"/>
      <c r="V2491" s="70">
        <f>4+8</f>
        <v>12</v>
      </c>
      <c r="W2491" s="70"/>
      <c r="X2491" s="71">
        <f t="shared" si="267"/>
        <v>12</v>
      </c>
      <c r="Y2491" s="72"/>
      <c r="Z2491" s="70">
        <v>20</v>
      </c>
      <c r="AA2491" s="68"/>
      <c r="AB2491" s="73"/>
      <c r="AC2491" s="70"/>
      <c r="AD2491" s="74"/>
      <c r="AE2491" s="68"/>
      <c r="AF2491" s="75"/>
    </row>
    <row r="2492" ht="28.5" customHeight="1" spans="1:32">
      <c r="A2492" s="61" t="s">
        <v>36</v>
      </c>
      <c r="B2492" s="61" t="s">
        <v>1763</v>
      </c>
      <c r="C2492" s="61" t="s">
        <v>1763</v>
      </c>
      <c r="D2492" s="61" t="s">
        <v>1777</v>
      </c>
      <c r="E2492" s="76" t="s">
        <v>1778</v>
      </c>
      <c r="F2492" s="46">
        <v>46186</v>
      </c>
      <c r="G2492" s="46" t="str">
        <f t="shared" si="264"/>
        <v>寇延明2026-6-13</v>
      </c>
      <c r="H2492" s="63" t="s">
        <v>1797</v>
      </c>
      <c r="I2492" s="63"/>
      <c r="J2492" s="64"/>
      <c r="K2492" s="64" t="s">
        <v>1796</v>
      </c>
      <c r="L2492" s="65" t="s">
        <v>73</v>
      </c>
      <c r="M2492" s="65"/>
      <c r="N2492" s="65"/>
      <c r="O2492" s="66">
        <v>8</v>
      </c>
      <c r="P2492" s="123"/>
      <c r="Q2492" s="68">
        <v>-8</v>
      </c>
      <c r="R2492" s="68"/>
      <c r="S2492" s="68"/>
      <c r="T2492" s="69">
        <f t="shared" si="266"/>
        <v>0</v>
      </c>
      <c r="U2492" s="68"/>
      <c r="V2492" s="70">
        <f>4+8</f>
        <v>12</v>
      </c>
      <c r="W2492" s="70"/>
      <c r="X2492" s="71">
        <f t="shared" si="267"/>
        <v>12</v>
      </c>
      <c r="Y2492" s="72"/>
      <c r="Z2492" s="70">
        <v>20</v>
      </c>
      <c r="AA2492" s="68"/>
      <c r="AB2492" s="73"/>
      <c r="AC2492" s="70"/>
      <c r="AD2492" s="74"/>
      <c r="AE2492" s="68"/>
      <c r="AF2492" s="80"/>
    </row>
    <row r="2493" ht="28.5" customHeight="1" spans="1:32">
      <c r="A2493" s="61" t="s">
        <v>36</v>
      </c>
      <c r="B2493" s="61" t="s">
        <v>1763</v>
      </c>
      <c r="C2493" s="61" t="s">
        <v>1763</v>
      </c>
      <c r="D2493" s="61" t="s">
        <v>1777</v>
      </c>
      <c r="E2493" s="62" t="s">
        <v>1778</v>
      </c>
      <c r="F2493" s="77">
        <v>46187</v>
      </c>
      <c r="G2493" s="46" t="str">
        <f t="shared" si="264"/>
        <v>寇延明2026-6-14</v>
      </c>
      <c r="H2493" s="63" t="s">
        <v>1798</v>
      </c>
      <c r="I2493" s="63"/>
      <c r="J2493" s="64"/>
      <c r="K2493" s="64"/>
      <c r="L2493" s="65"/>
      <c r="M2493" s="65"/>
      <c r="N2493" s="65"/>
      <c r="O2493" s="66"/>
      <c r="P2493" s="123"/>
      <c r="Q2493" s="68"/>
      <c r="R2493" s="68"/>
      <c r="S2493" s="68"/>
      <c r="T2493" s="69">
        <f t="shared" si="266"/>
        <v>0</v>
      </c>
      <c r="U2493" s="68"/>
      <c r="V2493" s="70"/>
      <c r="W2493" s="70"/>
      <c r="X2493" s="71">
        <f t="shared" si="267"/>
        <v>0</v>
      </c>
      <c r="Y2493" s="72"/>
      <c r="Z2493" s="70"/>
      <c r="AA2493" s="68"/>
      <c r="AB2493" s="73"/>
      <c r="AC2493" s="70"/>
      <c r="AD2493" s="74"/>
      <c r="AE2493" s="68"/>
      <c r="AF2493" s="80"/>
    </row>
    <row r="2494" ht="28.5" customHeight="1" spans="1:32">
      <c r="A2494" s="61" t="s">
        <v>36</v>
      </c>
      <c r="B2494" s="61" t="s">
        <v>1763</v>
      </c>
      <c r="C2494" s="61" t="s">
        <v>1763</v>
      </c>
      <c r="D2494" s="61" t="s">
        <v>1777</v>
      </c>
      <c r="E2494" s="76" t="s">
        <v>1778</v>
      </c>
      <c r="F2494" s="46">
        <v>46188</v>
      </c>
      <c r="G2494" s="46" t="str">
        <f t="shared" si="264"/>
        <v>寇延明2026-6-15</v>
      </c>
      <c r="H2494" s="63" t="s">
        <v>105</v>
      </c>
      <c r="I2494" s="63"/>
      <c r="J2494" s="64"/>
      <c r="K2494" s="64"/>
      <c r="L2494" s="65"/>
      <c r="M2494" s="65"/>
      <c r="N2494" s="65"/>
      <c r="O2494" s="66">
        <v>8</v>
      </c>
      <c r="P2494" s="123"/>
      <c r="Q2494" s="68"/>
      <c r="R2494" s="68"/>
      <c r="S2494" s="68"/>
      <c r="T2494" s="69">
        <f t="shared" si="266"/>
        <v>8</v>
      </c>
      <c r="U2494" s="68"/>
      <c r="V2494" s="70"/>
      <c r="W2494" s="70"/>
      <c r="X2494" s="71">
        <f t="shared" si="267"/>
        <v>8</v>
      </c>
      <c r="Y2494" s="72"/>
      <c r="Z2494" s="70"/>
      <c r="AA2494" s="68"/>
      <c r="AB2494" s="73"/>
      <c r="AC2494" s="70"/>
      <c r="AD2494" s="74"/>
      <c r="AE2494" s="68"/>
      <c r="AF2494" s="75"/>
    </row>
    <row r="2495" ht="28.5" customHeight="1" spans="1:32">
      <c r="A2495" s="61" t="s">
        <v>36</v>
      </c>
      <c r="B2495" s="61" t="s">
        <v>1763</v>
      </c>
      <c r="C2495" s="61" t="s">
        <v>1763</v>
      </c>
      <c r="D2495" s="61" t="s">
        <v>1777</v>
      </c>
      <c r="E2495" s="76" t="s">
        <v>1778</v>
      </c>
      <c r="F2495" s="46">
        <v>46189</v>
      </c>
      <c r="G2495" s="46" t="str">
        <f t="shared" si="264"/>
        <v>寇延明2026-6-16</v>
      </c>
      <c r="H2495" s="81" t="s">
        <v>1799</v>
      </c>
      <c r="I2495" s="63" t="s">
        <v>1800</v>
      </c>
      <c r="J2495" s="64"/>
      <c r="K2495" s="64"/>
      <c r="L2495" s="65"/>
      <c r="M2495" s="65"/>
      <c r="N2495" s="65"/>
      <c r="O2495" s="66">
        <v>8</v>
      </c>
      <c r="P2495" s="130"/>
      <c r="Q2495" s="68"/>
      <c r="R2495" s="68">
        <v>-1</v>
      </c>
      <c r="S2495" s="68"/>
      <c r="T2495" s="69">
        <f t="shared" si="266"/>
        <v>7</v>
      </c>
      <c r="U2495" s="68"/>
      <c r="V2495" s="70"/>
      <c r="W2495" s="70"/>
      <c r="X2495" s="71">
        <f t="shared" si="267"/>
        <v>7</v>
      </c>
      <c r="Y2495" s="72"/>
      <c r="Z2495" s="70"/>
      <c r="AA2495" s="68">
        <v>2</v>
      </c>
      <c r="AB2495" s="73"/>
      <c r="AC2495" s="70"/>
      <c r="AD2495" s="74"/>
      <c r="AE2495" s="68"/>
      <c r="AF2495" s="80"/>
    </row>
    <row r="2496" ht="28.5" customHeight="1" spans="1:32">
      <c r="A2496" s="61" t="s">
        <v>36</v>
      </c>
      <c r="B2496" s="61" t="s">
        <v>1763</v>
      </c>
      <c r="C2496" s="61" t="s">
        <v>1763</v>
      </c>
      <c r="D2496" s="61" t="s">
        <v>1777</v>
      </c>
      <c r="E2496" s="76" t="s">
        <v>1778</v>
      </c>
      <c r="F2496" s="46">
        <v>46190</v>
      </c>
      <c r="G2496" s="46" t="str">
        <f t="shared" si="264"/>
        <v>寇延明2026-6-17</v>
      </c>
      <c r="H2496" s="81"/>
      <c r="I2496" s="63"/>
      <c r="J2496" s="64"/>
      <c r="K2496" s="64"/>
      <c r="L2496" s="65"/>
      <c r="M2496" s="65"/>
      <c r="N2496" s="65"/>
      <c r="O2496" s="66">
        <v>8</v>
      </c>
      <c r="P2496" s="130"/>
      <c r="Q2496" s="68"/>
      <c r="R2496" s="68">
        <v>-8</v>
      </c>
      <c r="S2496" s="68"/>
      <c r="T2496" s="69">
        <f t="shared" si="266"/>
        <v>0</v>
      </c>
      <c r="U2496" s="68"/>
      <c r="V2496" s="70"/>
      <c r="W2496" s="70"/>
      <c r="X2496" s="71">
        <f t="shared" si="267"/>
        <v>0</v>
      </c>
      <c r="Y2496" s="72"/>
      <c r="Z2496" s="70"/>
      <c r="AA2496" s="68"/>
      <c r="AB2496" s="73"/>
      <c r="AC2496" s="70"/>
      <c r="AD2496" s="74"/>
      <c r="AE2496" s="68"/>
      <c r="AF2496" s="75"/>
    </row>
    <row r="2497" ht="28.5" customHeight="1" spans="1:33">
      <c r="A2497" s="61" t="s">
        <v>36</v>
      </c>
      <c r="B2497" s="61" t="s">
        <v>1763</v>
      </c>
      <c r="C2497" s="61" t="s">
        <v>1763</v>
      </c>
      <c r="D2497" s="61" t="s">
        <v>1777</v>
      </c>
      <c r="E2497" s="76" t="s">
        <v>1778</v>
      </c>
      <c r="F2497" s="46">
        <v>46191</v>
      </c>
      <c r="G2497" s="46" t="str">
        <f t="shared" si="264"/>
        <v>寇延明2026-6-18</v>
      </c>
      <c r="H2497" s="63" t="s">
        <v>1801</v>
      </c>
      <c r="I2497" s="63"/>
      <c r="J2497" s="64"/>
      <c r="K2497" s="64"/>
      <c r="L2497" s="65"/>
      <c r="M2497" s="65"/>
      <c r="N2497" s="65"/>
      <c r="O2497" s="66">
        <v>8</v>
      </c>
      <c r="P2497" s="130"/>
      <c r="Q2497" s="68"/>
      <c r="R2497" s="68"/>
      <c r="S2497" s="68"/>
      <c r="T2497" s="69">
        <f t="shared" si="266"/>
        <v>8</v>
      </c>
      <c r="U2497" s="68"/>
      <c r="V2497" s="70"/>
      <c r="W2497" s="70"/>
      <c r="X2497" s="71">
        <f t="shared" si="267"/>
        <v>8</v>
      </c>
      <c r="Y2497" s="72"/>
      <c r="Z2497" s="70"/>
      <c r="AA2497" s="68"/>
      <c r="AB2497" s="73"/>
      <c r="AC2497" s="70"/>
      <c r="AD2497" s="74"/>
      <c r="AE2497" s="68"/>
      <c r="AF2497" s="75"/>
    </row>
    <row r="2498" ht="28.5" customHeight="1" spans="1:33">
      <c r="A2498" s="61" t="s">
        <v>36</v>
      </c>
      <c r="B2498" s="61" t="s">
        <v>1763</v>
      </c>
      <c r="C2498" s="61" t="s">
        <v>1763</v>
      </c>
      <c r="D2498" s="61" t="s">
        <v>1777</v>
      </c>
      <c r="E2498" s="76" t="s">
        <v>1778</v>
      </c>
      <c r="F2498" s="82">
        <v>46192</v>
      </c>
      <c r="G2498" s="46" t="str">
        <f t="shared" si="264"/>
        <v>寇延明2026-6-19</v>
      </c>
      <c r="H2498" s="63"/>
      <c r="I2498" s="63"/>
      <c r="J2498" s="64"/>
      <c r="K2498" s="64"/>
      <c r="L2498" s="65"/>
      <c r="M2498" s="65"/>
      <c r="N2498" s="65"/>
      <c r="O2498" s="66"/>
      <c r="P2498" s="130"/>
      <c r="Q2498" s="68"/>
      <c r="R2498" s="68"/>
      <c r="S2498" s="68"/>
      <c r="T2498" s="69">
        <f t="shared" si="266"/>
        <v>0</v>
      </c>
      <c r="U2498" s="68"/>
      <c r="V2498" s="70"/>
      <c r="W2498" s="70"/>
      <c r="X2498" s="71">
        <f t="shared" si="267"/>
        <v>0</v>
      </c>
      <c r="Y2498" s="72"/>
      <c r="Z2498" s="70"/>
      <c r="AA2498" s="68"/>
      <c r="AB2498" s="73">
        <v>8</v>
      </c>
      <c r="AC2498" s="70"/>
      <c r="AD2498" s="74"/>
      <c r="AE2498" s="68"/>
      <c r="AF2498" s="75"/>
    </row>
    <row r="2499" ht="28.5" customHeight="1" spans="1:33">
      <c r="A2499" s="61" t="s">
        <v>36</v>
      </c>
      <c r="B2499" s="61" t="s">
        <v>1763</v>
      </c>
      <c r="C2499" s="61" t="s">
        <v>1763</v>
      </c>
      <c r="D2499" s="61" t="s">
        <v>1777</v>
      </c>
      <c r="E2499" s="76" t="s">
        <v>1778</v>
      </c>
      <c r="F2499" s="77">
        <v>46193</v>
      </c>
      <c r="G2499" s="46" t="str">
        <f t="shared" si="264"/>
        <v>寇延明2026-6-20</v>
      </c>
      <c r="H2499" s="63"/>
      <c r="I2499" s="63"/>
      <c r="J2499" s="64"/>
      <c r="K2499" s="64"/>
      <c r="L2499" s="65"/>
      <c r="M2499" s="65"/>
      <c r="N2499" s="65"/>
      <c r="O2499" s="66"/>
      <c r="P2499" s="123"/>
      <c r="Q2499" s="68"/>
      <c r="R2499" s="68"/>
      <c r="S2499" s="68"/>
      <c r="T2499" s="69">
        <f t="shared" si="266"/>
        <v>0</v>
      </c>
      <c r="U2499" s="68"/>
      <c r="V2499" s="70"/>
      <c r="W2499" s="70"/>
      <c r="X2499" s="71">
        <f t="shared" si="267"/>
        <v>0</v>
      </c>
      <c r="Y2499" s="72"/>
      <c r="Z2499" s="70"/>
      <c r="AA2499" s="68"/>
      <c r="AB2499" s="73"/>
      <c r="AC2499" s="70"/>
      <c r="AD2499" s="74"/>
      <c r="AE2499" s="68"/>
      <c r="AF2499" s="75"/>
    </row>
    <row r="2500" ht="28.5" customHeight="1" spans="1:33">
      <c r="A2500" s="61" t="s">
        <v>36</v>
      </c>
      <c r="B2500" s="61" t="s">
        <v>1763</v>
      </c>
      <c r="C2500" s="61" t="s">
        <v>1763</v>
      </c>
      <c r="D2500" s="61" t="s">
        <v>1777</v>
      </c>
      <c r="E2500" s="62" t="s">
        <v>1778</v>
      </c>
      <c r="F2500" s="46">
        <v>46194</v>
      </c>
      <c r="G2500" s="46" t="str">
        <f t="shared" si="264"/>
        <v>寇延明2026-6-21</v>
      </c>
      <c r="H2500" s="63" t="s">
        <v>80</v>
      </c>
      <c r="I2500" s="63" t="s">
        <v>1802</v>
      </c>
      <c r="J2500" s="64"/>
      <c r="K2500" s="64"/>
      <c r="L2500" s="65"/>
      <c r="M2500" s="65"/>
      <c r="N2500" s="65"/>
      <c r="O2500" s="66">
        <v>8</v>
      </c>
      <c r="P2500" s="123"/>
      <c r="Q2500" s="68"/>
      <c r="R2500" s="68"/>
      <c r="S2500" s="68"/>
      <c r="T2500" s="69">
        <f t="shared" si="266"/>
        <v>8</v>
      </c>
      <c r="U2500" s="68"/>
      <c r="V2500" s="70"/>
      <c r="W2500" s="70"/>
      <c r="X2500" s="71">
        <f t="shared" si="267"/>
        <v>8</v>
      </c>
      <c r="Y2500" s="72"/>
      <c r="Z2500" s="70"/>
      <c r="AA2500" s="68">
        <v>2</v>
      </c>
      <c r="AB2500" s="73"/>
      <c r="AC2500" s="70"/>
      <c r="AD2500" s="74"/>
      <c r="AE2500" s="68"/>
      <c r="AF2500" s="75"/>
    </row>
    <row r="2501" ht="28.5" customHeight="1" spans="1:33">
      <c r="A2501" s="61" t="s">
        <v>36</v>
      </c>
      <c r="B2501" s="61" t="s">
        <v>1763</v>
      </c>
      <c r="C2501" s="61" t="s">
        <v>1763</v>
      </c>
      <c r="D2501" s="61" t="s">
        <v>1777</v>
      </c>
      <c r="E2501" s="76" t="s">
        <v>1778</v>
      </c>
      <c r="F2501" s="46">
        <v>46195</v>
      </c>
      <c r="G2501" s="46" t="str">
        <f t="shared" si="264"/>
        <v>寇延明2026-6-22</v>
      </c>
      <c r="H2501" s="63"/>
      <c r="I2501" s="63"/>
      <c r="J2501" s="64"/>
      <c r="K2501" s="64"/>
      <c r="L2501" s="65"/>
      <c r="M2501" s="65"/>
      <c r="N2501" s="65"/>
      <c r="O2501" s="66"/>
      <c r="P2501" s="123"/>
      <c r="Q2501" s="68"/>
      <c r="R2501" s="68"/>
      <c r="S2501" s="68"/>
      <c r="T2501" s="69">
        <f t="shared" si="266"/>
        <v>0</v>
      </c>
      <c r="U2501" s="68"/>
      <c r="V2501" s="70"/>
      <c r="W2501" s="70"/>
      <c r="X2501" s="71">
        <f t="shared" si="267"/>
        <v>0</v>
      </c>
      <c r="Y2501" s="72"/>
      <c r="Z2501" s="70"/>
      <c r="AA2501" s="68"/>
      <c r="AB2501" s="73"/>
      <c r="AC2501" s="70"/>
      <c r="AD2501" s="74"/>
      <c r="AE2501" s="68"/>
      <c r="AF2501" s="75"/>
    </row>
    <row r="2502" ht="28.5" customHeight="1" spans="1:33">
      <c r="A2502" s="61" t="s">
        <v>36</v>
      </c>
      <c r="B2502" s="61" t="s">
        <v>1763</v>
      </c>
      <c r="C2502" s="61" t="s">
        <v>1763</v>
      </c>
      <c r="D2502" s="61" t="s">
        <v>1777</v>
      </c>
      <c r="E2502" s="62" t="s">
        <v>1778</v>
      </c>
      <c r="F2502" s="46">
        <v>46196</v>
      </c>
      <c r="G2502" s="46" t="str">
        <f t="shared" si="264"/>
        <v>寇延明2026-6-23</v>
      </c>
      <c r="H2502" s="63"/>
      <c r="I2502" s="63"/>
      <c r="J2502" s="64"/>
      <c r="K2502" s="64"/>
      <c r="L2502" s="65"/>
      <c r="M2502" s="65"/>
      <c r="N2502" s="65"/>
      <c r="O2502" s="66"/>
      <c r="P2502" s="123"/>
      <c r="Q2502" s="68"/>
      <c r="R2502" s="68"/>
      <c r="S2502" s="68"/>
      <c r="T2502" s="69">
        <f t="shared" si="266"/>
        <v>0</v>
      </c>
      <c r="U2502" s="68"/>
      <c r="V2502" s="70"/>
      <c r="W2502" s="70"/>
      <c r="X2502" s="71">
        <f t="shared" si="267"/>
        <v>0</v>
      </c>
      <c r="Y2502" s="72"/>
      <c r="Z2502" s="70"/>
      <c r="AA2502" s="68"/>
      <c r="AB2502" s="73"/>
      <c r="AC2502" s="70"/>
      <c r="AD2502" s="74"/>
      <c r="AE2502" s="68"/>
      <c r="AF2502" s="75"/>
    </row>
    <row r="2503" ht="28.5" customHeight="1" spans="1:33">
      <c r="A2503" s="61" t="s">
        <v>36</v>
      </c>
      <c r="B2503" s="61" t="s">
        <v>1763</v>
      </c>
      <c r="C2503" s="61" t="s">
        <v>1763</v>
      </c>
      <c r="D2503" s="61" t="s">
        <v>1777</v>
      </c>
      <c r="E2503" s="76" t="s">
        <v>1778</v>
      </c>
      <c r="F2503" s="46">
        <v>46197</v>
      </c>
      <c r="G2503" s="46" t="str">
        <f t="shared" si="264"/>
        <v>寇延明2026-6-24</v>
      </c>
      <c r="H2503" s="63"/>
      <c r="I2503" s="63"/>
      <c r="J2503" s="64"/>
      <c r="K2503" s="64"/>
      <c r="L2503" s="65"/>
      <c r="M2503" s="65"/>
      <c r="N2503" s="65"/>
      <c r="O2503" s="66"/>
      <c r="P2503" s="123"/>
      <c r="Q2503" s="68"/>
      <c r="R2503" s="68"/>
      <c r="S2503" s="68"/>
      <c r="T2503" s="69">
        <f t="shared" si="266"/>
        <v>0</v>
      </c>
      <c r="U2503" s="68"/>
      <c r="V2503" s="70"/>
      <c r="W2503" s="70"/>
      <c r="X2503" s="71">
        <f t="shared" si="267"/>
        <v>0</v>
      </c>
      <c r="Y2503" s="72"/>
      <c r="Z2503" s="70"/>
      <c r="AA2503" s="68"/>
      <c r="AB2503" s="73"/>
      <c r="AC2503" s="70"/>
      <c r="AD2503" s="74"/>
      <c r="AE2503" s="68"/>
      <c r="AF2503" s="75"/>
    </row>
    <row r="2504" ht="28.5" customHeight="1" spans="1:33">
      <c r="A2504" s="61" t="s">
        <v>36</v>
      </c>
      <c r="B2504" s="61" t="s">
        <v>1763</v>
      </c>
      <c r="C2504" s="61" t="s">
        <v>1763</v>
      </c>
      <c r="D2504" s="61" t="s">
        <v>1777</v>
      </c>
      <c r="E2504" s="76" t="s">
        <v>1778</v>
      </c>
      <c r="F2504" s="46">
        <v>46198</v>
      </c>
      <c r="G2504" s="46" t="str">
        <f t="shared" si="264"/>
        <v>寇延明2026-6-25</v>
      </c>
      <c r="H2504" s="63"/>
      <c r="I2504" s="63"/>
      <c r="J2504" s="64"/>
      <c r="K2504" s="64"/>
      <c r="L2504" s="65"/>
      <c r="M2504" s="65"/>
      <c r="N2504" s="65"/>
      <c r="O2504" s="66"/>
      <c r="P2504" s="123"/>
      <c r="Q2504" s="68"/>
      <c r="R2504" s="68"/>
      <c r="S2504" s="68"/>
      <c r="T2504" s="69">
        <f t="shared" si="266"/>
        <v>0</v>
      </c>
      <c r="U2504" s="68"/>
      <c r="V2504" s="70"/>
      <c r="W2504" s="70"/>
      <c r="X2504" s="71">
        <f t="shared" si="267"/>
        <v>0</v>
      </c>
      <c r="Y2504" s="72"/>
      <c r="Z2504" s="70"/>
      <c r="AA2504" s="68"/>
      <c r="AB2504" s="73"/>
      <c r="AC2504" s="70"/>
      <c r="AD2504" s="74"/>
      <c r="AE2504" s="68"/>
      <c r="AF2504" s="75"/>
    </row>
    <row r="2505" ht="28.5" customHeight="1" spans="1:33">
      <c r="A2505" s="61" t="s">
        <v>36</v>
      </c>
      <c r="B2505" s="61" t="s">
        <v>1763</v>
      </c>
      <c r="C2505" s="61" t="s">
        <v>1763</v>
      </c>
      <c r="D2505" s="61" t="s">
        <v>1777</v>
      </c>
      <c r="E2505" s="76" t="s">
        <v>1778</v>
      </c>
      <c r="F2505" s="46">
        <v>46199</v>
      </c>
      <c r="G2505" s="46" t="str">
        <f t="shared" si="264"/>
        <v>寇延明2026-6-26</v>
      </c>
      <c r="H2505" s="63"/>
      <c r="I2505" s="63"/>
      <c r="J2505" s="64"/>
      <c r="K2505" s="64"/>
      <c r="L2505" s="65"/>
      <c r="M2505" s="65"/>
      <c r="N2505" s="65"/>
      <c r="O2505" s="66"/>
      <c r="P2505" s="123"/>
      <c r="Q2505" s="68"/>
      <c r="R2505" s="68"/>
      <c r="S2505" s="68"/>
      <c r="T2505" s="69">
        <f t="shared" si="266"/>
        <v>0</v>
      </c>
      <c r="U2505" s="68"/>
      <c r="V2505" s="70"/>
      <c r="W2505" s="70"/>
      <c r="X2505" s="71">
        <f t="shared" si="267"/>
        <v>0</v>
      </c>
      <c r="Y2505" s="72"/>
      <c r="Z2505" s="70"/>
      <c r="AA2505" s="68"/>
      <c r="AB2505" s="73"/>
      <c r="AC2505" s="70"/>
      <c r="AD2505" s="74"/>
      <c r="AE2505" s="68"/>
      <c r="AF2505" s="75"/>
    </row>
    <row r="2506" ht="28.5" customHeight="1" spans="1:33">
      <c r="A2506" s="61" t="s">
        <v>36</v>
      </c>
      <c r="B2506" s="61" t="s">
        <v>1763</v>
      </c>
      <c r="C2506" s="61" t="s">
        <v>1763</v>
      </c>
      <c r="D2506" s="61" t="s">
        <v>1777</v>
      </c>
      <c r="E2506" s="76" t="s">
        <v>1778</v>
      </c>
      <c r="F2506" s="46">
        <v>46200</v>
      </c>
      <c r="G2506" s="46" t="str">
        <f t="shared" si="264"/>
        <v>寇延明2026-6-27</v>
      </c>
      <c r="H2506" s="63"/>
      <c r="I2506" s="63"/>
      <c r="J2506" s="64"/>
      <c r="K2506" s="64"/>
      <c r="L2506" s="65"/>
      <c r="M2506" s="65"/>
      <c r="N2506" s="79"/>
      <c r="O2506" s="66"/>
      <c r="P2506" s="123"/>
      <c r="Q2506" s="68"/>
      <c r="R2506" s="68"/>
      <c r="S2506" s="68"/>
      <c r="T2506" s="69">
        <f t="shared" si="266"/>
        <v>0</v>
      </c>
      <c r="U2506" s="68"/>
      <c r="V2506" s="70"/>
      <c r="W2506" s="70"/>
      <c r="X2506" s="71">
        <f t="shared" si="267"/>
        <v>0</v>
      </c>
      <c r="Y2506" s="72"/>
      <c r="Z2506" s="70"/>
      <c r="AA2506" s="68"/>
      <c r="AB2506" s="73"/>
      <c r="AC2506" s="70"/>
      <c r="AD2506" s="74"/>
      <c r="AE2506" s="68"/>
      <c r="AF2506" s="75"/>
    </row>
    <row r="2507" ht="28.5" customHeight="1" spans="1:33">
      <c r="A2507" s="61" t="s">
        <v>36</v>
      </c>
      <c r="B2507" s="61" t="s">
        <v>1763</v>
      </c>
      <c r="C2507" s="61" t="s">
        <v>1763</v>
      </c>
      <c r="D2507" s="61" t="s">
        <v>1777</v>
      </c>
      <c r="E2507" s="62" t="s">
        <v>1778</v>
      </c>
      <c r="F2507" s="46">
        <v>46201</v>
      </c>
      <c r="G2507" s="46" t="str">
        <f t="shared" si="264"/>
        <v>寇延明2026-6-28</v>
      </c>
      <c r="H2507" s="63"/>
      <c r="I2507" s="63"/>
      <c r="J2507" s="64"/>
      <c r="K2507" s="64"/>
      <c r="L2507" s="65"/>
      <c r="M2507" s="65"/>
      <c r="N2507" s="65"/>
      <c r="O2507" s="66"/>
      <c r="P2507" s="123"/>
      <c r="Q2507" s="68"/>
      <c r="R2507" s="68"/>
      <c r="S2507" s="68"/>
      <c r="T2507" s="69">
        <f t="shared" si="266"/>
        <v>0</v>
      </c>
      <c r="U2507" s="68"/>
      <c r="V2507" s="70"/>
      <c r="W2507" s="70"/>
      <c r="X2507" s="71">
        <f t="shared" si="267"/>
        <v>0</v>
      </c>
      <c r="Y2507" s="72"/>
      <c r="Z2507" s="70"/>
      <c r="AA2507" s="68"/>
      <c r="AB2507" s="73"/>
      <c r="AC2507" s="70"/>
      <c r="AD2507" s="74"/>
      <c r="AE2507" s="68"/>
      <c r="AF2507" s="75"/>
    </row>
    <row r="2508" ht="28.5" customHeight="1" spans="1:33">
      <c r="A2508" s="61" t="s">
        <v>36</v>
      </c>
      <c r="B2508" s="61" t="s">
        <v>1763</v>
      </c>
      <c r="C2508" s="61" t="s">
        <v>1763</v>
      </c>
      <c r="D2508" s="61" t="s">
        <v>1777</v>
      </c>
      <c r="E2508" s="76" t="s">
        <v>1778</v>
      </c>
      <c r="F2508" s="46">
        <v>46202</v>
      </c>
      <c r="G2508" s="46" t="str">
        <f t="shared" si="264"/>
        <v>寇延明2026-6-29</v>
      </c>
      <c r="H2508" s="63"/>
      <c r="I2508" s="63"/>
      <c r="J2508" s="64"/>
      <c r="K2508" s="64"/>
      <c r="L2508" s="65"/>
      <c r="M2508" s="65"/>
      <c r="N2508" s="79"/>
      <c r="O2508" s="66"/>
      <c r="P2508" s="123"/>
      <c r="Q2508" s="68"/>
      <c r="R2508" s="68"/>
      <c r="S2508" s="68"/>
      <c r="T2508" s="69">
        <f t="shared" si="266"/>
        <v>0</v>
      </c>
      <c r="U2508" s="68"/>
      <c r="V2508" s="70"/>
      <c r="W2508" s="70"/>
      <c r="X2508" s="71">
        <f t="shared" si="267"/>
        <v>0</v>
      </c>
      <c r="Y2508" s="72"/>
      <c r="Z2508" s="70"/>
      <c r="AA2508" s="68"/>
      <c r="AB2508" s="73"/>
      <c r="AC2508" s="70"/>
      <c r="AD2508" s="74"/>
      <c r="AE2508" s="68"/>
      <c r="AF2508" s="75"/>
    </row>
    <row r="2509" s="3" customFormat="1" ht="28.5" customHeight="1" spans="1:33">
      <c r="A2509" s="61" t="s">
        <v>36</v>
      </c>
      <c r="B2509" s="61" t="s">
        <v>1763</v>
      </c>
      <c r="C2509" s="61" t="s">
        <v>1763</v>
      </c>
      <c r="D2509" s="61" t="s">
        <v>1777</v>
      </c>
      <c r="E2509" s="76" t="s">
        <v>1778</v>
      </c>
      <c r="F2509" s="46">
        <v>46203</v>
      </c>
      <c r="G2509" s="46" t="str">
        <f t="shared" si="264"/>
        <v>寇延明2026-6-30</v>
      </c>
      <c r="H2509" s="63"/>
      <c r="I2509" s="63"/>
      <c r="J2509" s="64"/>
      <c r="K2509" s="64"/>
      <c r="L2509" s="65"/>
      <c r="M2509" s="65"/>
      <c r="N2509" s="65"/>
      <c r="O2509" s="66"/>
      <c r="P2509" s="123"/>
      <c r="Q2509" s="68"/>
      <c r="R2509" s="68"/>
      <c r="S2509" s="68"/>
      <c r="T2509" s="69">
        <f t="shared" si="266"/>
        <v>0</v>
      </c>
      <c r="U2509" s="68"/>
      <c r="V2509" s="70"/>
      <c r="W2509" s="70"/>
      <c r="X2509" s="71">
        <f t="shared" si="267"/>
        <v>0</v>
      </c>
      <c r="Y2509" s="72"/>
      <c r="Z2509" s="70"/>
      <c r="AA2509" s="68"/>
      <c r="AB2509" s="73"/>
      <c r="AC2509" s="70"/>
      <c r="AD2509" s="74"/>
      <c r="AE2509" s="68"/>
      <c r="AF2509" s="75"/>
      <c r="AG2509" s="15"/>
    </row>
    <row r="2510" s="3" customFormat="1" ht="28.5" customHeight="1" spans="1:33">
      <c r="A2510" s="61" t="s">
        <v>36</v>
      </c>
      <c r="B2510" s="61" t="s">
        <v>1763</v>
      </c>
      <c r="C2510" s="61" t="s">
        <v>1763</v>
      </c>
      <c r="D2510" s="61" t="s">
        <v>1777</v>
      </c>
      <c r="E2510" s="76" t="s">
        <v>1778</v>
      </c>
      <c r="F2510" s="46">
        <v>46204</v>
      </c>
      <c r="G2510" s="46" t="str">
        <f t="shared" si="264"/>
        <v>寇延明2026-7-1</v>
      </c>
      <c r="H2510" s="63"/>
      <c r="I2510" s="63"/>
      <c r="J2510" s="64"/>
      <c r="K2510" s="64"/>
      <c r="L2510" s="65"/>
      <c r="M2510" s="65"/>
      <c r="N2510" s="65"/>
      <c r="O2510" s="66"/>
      <c r="P2510" s="123"/>
      <c r="Q2510" s="68"/>
      <c r="R2510" s="68"/>
      <c r="S2510" s="68"/>
      <c r="T2510" s="69">
        <f t="shared" si="266"/>
        <v>0</v>
      </c>
      <c r="U2510" s="68"/>
      <c r="V2510" s="70"/>
      <c r="W2510" s="70"/>
      <c r="X2510" s="71">
        <f t="shared" si="267"/>
        <v>0</v>
      </c>
      <c r="Y2510" s="72"/>
      <c r="Z2510" s="70"/>
      <c r="AA2510" s="68"/>
      <c r="AB2510" s="73"/>
      <c r="AC2510" s="70"/>
      <c r="AD2510" s="74"/>
      <c r="AE2510" s="68"/>
      <c r="AF2510" s="75"/>
      <c r="AG2510" s="15"/>
    </row>
    <row r="2511" ht="28.5" customHeight="1" spans="1:33">
      <c r="A2511" s="84" t="s">
        <v>36</v>
      </c>
      <c r="B2511" s="84" t="s">
        <v>1763</v>
      </c>
      <c r="C2511" s="84" t="s">
        <v>1763</v>
      </c>
      <c r="D2511" s="84" t="s">
        <v>1777</v>
      </c>
      <c r="E2511" s="85" t="s">
        <v>1778</v>
      </c>
      <c r="F2511" s="86">
        <v>46235</v>
      </c>
      <c r="G2511" s="46" t="str">
        <f t="shared" si="264"/>
        <v>寇延明2026-8-1</v>
      </c>
      <c r="H2511" s="63"/>
      <c r="I2511" s="63"/>
      <c r="J2511" s="64"/>
      <c r="K2511" s="64"/>
      <c r="L2511" s="65"/>
      <c r="M2511" s="65"/>
      <c r="N2511" s="91"/>
      <c r="O2511" s="66"/>
      <c r="P2511" s="87"/>
      <c r="Q2511" s="87"/>
      <c r="R2511" s="87"/>
      <c r="S2511" s="87"/>
      <c r="T2511" s="69">
        <f t="shared" si="266"/>
        <v>0</v>
      </c>
      <c r="U2511" s="87"/>
      <c r="V2511" s="87"/>
      <c r="W2511" s="87"/>
      <c r="X2511" s="71">
        <f t="shared" si="267"/>
        <v>0</v>
      </c>
      <c r="Y2511" s="88"/>
      <c r="Z2511" s="87"/>
      <c r="AA2511" s="87"/>
      <c r="AB2511" s="87"/>
      <c r="AC2511" s="87"/>
      <c r="AD2511" s="89"/>
      <c r="AE2511" s="87"/>
      <c r="AF2511" s="90"/>
    </row>
    <row r="2512" ht="28.5" customHeight="1" spans="1:33">
      <c r="A2512" s="44" t="s">
        <v>138</v>
      </c>
      <c r="B2512" s="44" t="s">
        <v>1763</v>
      </c>
      <c r="C2512" s="44" t="s">
        <v>1763</v>
      </c>
      <c r="D2512" s="44" t="s">
        <v>1803</v>
      </c>
      <c r="E2512" s="44" t="s">
        <v>1804</v>
      </c>
      <c r="F2512" s="45">
        <v>46173</v>
      </c>
      <c r="G2512" s="46" t="str">
        <f t="shared" si="264"/>
        <v>李亚鹏2026-5-31</v>
      </c>
      <c r="H2512" s="112"/>
      <c r="I2512" s="112"/>
      <c r="J2512" s="113"/>
      <c r="K2512" s="113"/>
      <c r="L2512" s="113"/>
      <c r="M2512" s="114"/>
      <c r="N2512" s="114"/>
      <c r="O2512" s="115">
        <f t="shared" ref="O2512:AE2512" si="268">SUM(O2513:O2544)</f>
        <v>136</v>
      </c>
      <c r="P2512" s="116">
        <f t="shared" si="268"/>
        <v>0</v>
      </c>
      <c r="Q2512" s="117">
        <f t="shared" si="268"/>
        <v>-1</v>
      </c>
      <c r="R2512" s="117">
        <f t="shared" si="268"/>
        <v>0</v>
      </c>
      <c r="S2512" s="53">
        <f t="shared" si="268"/>
        <v>0</v>
      </c>
      <c r="T2512" s="118">
        <f t="shared" si="268"/>
        <v>135</v>
      </c>
      <c r="U2512" s="55">
        <f t="shared" si="268"/>
        <v>0</v>
      </c>
      <c r="V2512" s="118">
        <f t="shared" si="268"/>
        <v>74</v>
      </c>
      <c r="W2512" s="118">
        <f t="shared" si="268"/>
        <v>0</v>
      </c>
      <c r="X2512" s="119">
        <f t="shared" si="268"/>
        <v>209</v>
      </c>
      <c r="Y2512" s="120">
        <f t="shared" si="268"/>
        <v>1</v>
      </c>
      <c r="Z2512" s="118">
        <f t="shared" si="268"/>
        <v>60</v>
      </c>
      <c r="AA2512" s="121">
        <f t="shared" si="268"/>
        <v>62</v>
      </c>
      <c r="AB2512" s="118">
        <f t="shared" si="268"/>
        <v>8</v>
      </c>
      <c r="AC2512" s="118">
        <f t="shared" si="268"/>
        <v>0</v>
      </c>
      <c r="AD2512" s="122">
        <f t="shared" si="268"/>
        <v>0</v>
      </c>
      <c r="AE2512" s="121">
        <f t="shared" si="268"/>
        <v>0</v>
      </c>
      <c r="AF2512" s="60"/>
    </row>
    <row r="2513" ht="28.5" customHeight="1" spans="1:32">
      <c r="A2513" s="61" t="s">
        <v>138</v>
      </c>
      <c r="B2513" s="61" t="s">
        <v>1763</v>
      </c>
      <c r="C2513" s="61" t="s">
        <v>1763</v>
      </c>
      <c r="D2513" s="61" t="s">
        <v>1803</v>
      </c>
      <c r="E2513" s="62" t="s">
        <v>1804</v>
      </c>
      <c r="F2513" s="46">
        <v>46174</v>
      </c>
      <c r="G2513" s="46" t="str">
        <f t="shared" si="264"/>
        <v>李亚鹏2026-6-1</v>
      </c>
      <c r="H2513" s="63" t="s">
        <v>1805</v>
      </c>
      <c r="I2513" s="63" t="s">
        <v>1806</v>
      </c>
      <c r="J2513" s="64"/>
      <c r="K2513" s="64" t="s">
        <v>1788</v>
      </c>
      <c r="L2513" s="65"/>
      <c r="M2513" s="65"/>
      <c r="N2513" s="65"/>
      <c r="O2513" s="66">
        <v>8</v>
      </c>
      <c r="P2513" s="123"/>
      <c r="Q2513" s="68"/>
      <c r="R2513" s="68"/>
      <c r="S2513" s="68"/>
      <c r="T2513" s="69">
        <f t="shared" ref="T2513:T2544" si="269">SUM(O2513:S2513)</f>
        <v>8</v>
      </c>
      <c r="U2513" s="68"/>
      <c r="V2513" s="70">
        <v>2.5</v>
      </c>
      <c r="W2513" s="70"/>
      <c r="X2513" s="71">
        <f t="shared" ref="X2513:X2544" si="270">SUM(T2513:W2513)</f>
        <v>10.5</v>
      </c>
      <c r="Y2513" s="72"/>
      <c r="Z2513" s="70"/>
      <c r="AA2513" s="68">
        <v>4</v>
      </c>
      <c r="AB2513" s="73"/>
      <c r="AC2513" s="70"/>
      <c r="AD2513" s="74"/>
      <c r="AE2513" s="68"/>
      <c r="AF2513" s="75"/>
    </row>
    <row r="2514" ht="28.5" customHeight="1" spans="1:32">
      <c r="A2514" s="61" t="s">
        <v>138</v>
      </c>
      <c r="B2514" s="61" t="s">
        <v>1763</v>
      </c>
      <c r="C2514" s="61" t="s">
        <v>1763</v>
      </c>
      <c r="D2514" s="61" t="s">
        <v>1803</v>
      </c>
      <c r="E2514" s="76" t="s">
        <v>1804</v>
      </c>
      <c r="F2514" s="46">
        <v>46175</v>
      </c>
      <c r="G2514" s="46" t="str">
        <f t="shared" si="264"/>
        <v>李亚鹏2026-6-2</v>
      </c>
      <c r="H2514" s="63" t="s">
        <v>1807</v>
      </c>
      <c r="I2514" s="63" t="s">
        <v>1808</v>
      </c>
      <c r="J2514" s="64"/>
      <c r="K2514" s="64" t="s">
        <v>1809</v>
      </c>
      <c r="L2514" s="65"/>
      <c r="M2514" s="65"/>
      <c r="N2514" s="79"/>
      <c r="O2514" s="66">
        <v>8</v>
      </c>
      <c r="P2514" s="123"/>
      <c r="Q2514" s="68"/>
      <c r="R2514" s="68"/>
      <c r="S2514" s="68"/>
      <c r="T2514" s="69">
        <f t="shared" si="269"/>
        <v>8</v>
      </c>
      <c r="U2514" s="68"/>
      <c r="V2514" s="70">
        <f>6+1.5</f>
        <v>7.5</v>
      </c>
      <c r="W2514" s="70"/>
      <c r="X2514" s="71">
        <f t="shared" si="270"/>
        <v>15.5</v>
      </c>
      <c r="Y2514" s="72"/>
      <c r="Z2514" s="70">
        <v>20</v>
      </c>
      <c r="AA2514" s="68">
        <v>4</v>
      </c>
      <c r="AB2514" s="73"/>
      <c r="AC2514" s="70"/>
      <c r="AD2514" s="74"/>
      <c r="AE2514" s="68"/>
      <c r="AF2514" s="75"/>
    </row>
    <row r="2515" ht="28.5" customHeight="1" spans="1:32">
      <c r="A2515" s="61" t="s">
        <v>138</v>
      </c>
      <c r="B2515" s="61" t="s">
        <v>1763</v>
      </c>
      <c r="C2515" s="61" t="s">
        <v>1763</v>
      </c>
      <c r="D2515" s="61" t="s">
        <v>1803</v>
      </c>
      <c r="E2515" s="76" t="s">
        <v>1804</v>
      </c>
      <c r="F2515" s="46">
        <v>46176</v>
      </c>
      <c r="G2515" s="46" t="str">
        <f t="shared" si="264"/>
        <v>李亚鹏2026-6-3</v>
      </c>
      <c r="H2515" s="63" t="s">
        <v>1810</v>
      </c>
      <c r="I2515" s="63" t="s">
        <v>1811</v>
      </c>
      <c r="J2515" s="64"/>
      <c r="K2515" s="64" t="s">
        <v>1598</v>
      </c>
      <c r="L2515" s="65" t="s">
        <v>100</v>
      </c>
      <c r="M2515" s="65"/>
      <c r="N2515" s="65"/>
      <c r="O2515" s="66">
        <v>8</v>
      </c>
      <c r="P2515" s="123"/>
      <c r="Q2515" s="68">
        <v>-1</v>
      </c>
      <c r="R2515" s="68"/>
      <c r="S2515" s="68"/>
      <c r="T2515" s="69">
        <f t="shared" si="269"/>
        <v>7</v>
      </c>
      <c r="U2515" s="68"/>
      <c r="V2515" s="70">
        <v>4</v>
      </c>
      <c r="W2515" s="70"/>
      <c r="X2515" s="71">
        <f t="shared" si="270"/>
        <v>11</v>
      </c>
      <c r="Y2515" s="72"/>
      <c r="Z2515" s="70"/>
      <c r="AA2515" s="68">
        <v>4</v>
      </c>
      <c r="AB2515" s="73"/>
      <c r="AC2515" s="70"/>
      <c r="AD2515" s="74"/>
      <c r="AE2515" s="68"/>
      <c r="AF2515" s="75"/>
    </row>
    <row r="2516" ht="28.5" customHeight="1" spans="1:32">
      <c r="A2516" s="61" t="s">
        <v>138</v>
      </c>
      <c r="B2516" s="61" t="s">
        <v>1763</v>
      </c>
      <c r="C2516" s="61" t="s">
        <v>1763</v>
      </c>
      <c r="D2516" s="61" t="s">
        <v>1803</v>
      </c>
      <c r="E2516" s="61" t="s">
        <v>1804</v>
      </c>
      <c r="F2516" s="46">
        <v>46177</v>
      </c>
      <c r="G2516" s="46" t="str">
        <f t="shared" si="264"/>
        <v>李亚鹏2026-6-4</v>
      </c>
      <c r="H2516" s="63" t="s">
        <v>1812</v>
      </c>
      <c r="I2516" s="63" t="s">
        <v>1813</v>
      </c>
      <c r="J2516" s="64"/>
      <c r="K2516" s="64" t="s">
        <v>1598</v>
      </c>
      <c r="L2516" s="65"/>
      <c r="M2516" s="65"/>
      <c r="N2516" s="79"/>
      <c r="O2516" s="66">
        <v>8</v>
      </c>
      <c r="P2516" s="123"/>
      <c r="Q2516" s="68"/>
      <c r="R2516" s="68"/>
      <c r="S2516" s="68"/>
      <c r="T2516" s="69">
        <f t="shared" si="269"/>
        <v>8</v>
      </c>
      <c r="U2516" s="68"/>
      <c r="V2516" s="70">
        <v>4</v>
      </c>
      <c r="W2516" s="70"/>
      <c r="X2516" s="71">
        <f t="shared" si="270"/>
        <v>12</v>
      </c>
      <c r="Y2516" s="72"/>
      <c r="Z2516" s="70"/>
      <c r="AA2516" s="68">
        <v>4</v>
      </c>
      <c r="AB2516" s="73"/>
      <c r="AC2516" s="70"/>
      <c r="AD2516" s="74"/>
      <c r="AE2516" s="68"/>
      <c r="AF2516" s="75"/>
    </row>
    <row r="2517" ht="28.5" customHeight="1" spans="1:32">
      <c r="A2517" s="61" t="s">
        <v>138</v>
      </c>
      <c r="B2517" s="61" t="s">
        <v>1763</v>
      </c>
      <c r="C2517" s="61" t="s">
        <v>1763</v>
      </c>
      <c r="D2517" s="61" t="s">
        <v>1803</v>
      </c>
      <c r="E2517" s="76" t="s">
        <v>1804</v>
      </c>
      <c r="F2517" s="46">
        <v>46178</v>
      </c>
      <c r="G2517" s="46" t="str">
        <f t="shared" si="264"/>
        <v>李亚鹏2026-6-5</v>
      </c>
      <c r="H2517" s="63" t="s">
        <v>1814</v>
      </c>
      <c r="I2517" s="63" t="s">
        <v>1815</v>
      </c>
      <c r="J2517" s="64"/>
      <c r="K2517" s="64" t="s">
        <v>1781</v>
      </c>
      <c r="L2517" s="65"/>
      <c r="M2517" s="65"/>
      <c r="N2517" s="65"/>
      <c r="O2517" s="66">
        <v>8</v>
      </c>
      <c r="P2517" s="123"/>
      <c r="Q2517" s="68"/>
      <c r="R2517" s="68"/>
      <c r="S2517" s="68"/>
      <c r="T2517" s="69">
        <f t="shared" si="269"/>
        <v>8</v>
      </c>
      <c r="U2517" s="68"/>
      <c r="V2517" s="70">
        <v>6</v>
      </c>
      <c r="W2517" s="70"/>
      <c r="X2517" s="71">
        <f t="shared" si="270"/>
        <v>14</v>
      </c>
      <c r="Y2517" s="72"/>
      <c r="Z2517" s="70">
        <v>20</v>
      </c>
      <c r="AA2517" s="68">
        <v>4</v>
      </c>
      <c r="AB2517" s="73"/>
      <c r="AC2517" s="70"/>
      <c r="AD2517" s="74"/>
      <c r="AE2517" s="68"/>
      <c r="AF2517" s="75"/>
    </row>
    <row r="2518" ht="28.5" customHeight="1" spans="1:32">
      <c r="A2518" s="61" t="s">
        <v>138</v>
      </c>
      <c r="B2518" s="61" t="s">
        <v>1763</v>
      </c>
      <c r="C2518" s="61" t="s">
        <v>1763</v>
      </c>
      <c r="D2518" s="61" t="s">
        <v>1803</v>
      </c>
      <c r="E2518" s="76" t="s">
        <v>1804</v>
      </c>
      <c r="F2518" s="46">
        <v>46179</v>
      </c>
      <c r="G2518" s="46" t="str">
        <f t="shared" si="264"/>
        <v>李亚鹏2026-6-6</v>
      </c>
      <c r="H2518" s="63" t="s">
        <v>1816</v>
      </c>
      <c r="I2518" s="63" t="s">
        <v>1817</v>
      </c>
      <c r="J2518" s="64"/>
      <c r="K2518" s="64"/>
      <c r="L2518" s="65"/>
      <c r="M2518" s="65"/>
      <c r="N2518" s="65"/>
      <c r="O2518" s="66">
        <v>8</v>
      </c>
      <c r="P2518" s="123"/>
      <c r="Q2518" s="68"/>
      <c r="R2518" s="68"/>
      <c r="S2518" s="68"/>
      <c r="T2518" s="69">
        <f t="shared" si="269"/>
        <v>8</v>
      </c>
      <c r="U2518" s="68"/>
      <c r="V2518" s="70"/>
      <c r="W2518" s="70"/>
      <c r="X2518" s="71">
        <f t="shared" si="270"/>
        <v>8</v>
      </c>
      <c r="Y2518" s="72"/>
      <c r="Z2518" s="70"/>
      <c r="AA2518" s="68">
        <v>2</v>
      </c>
      <c r="AB2518" s="73"/>
      <c r="AC2518" s="70"/>
      <c r="AD2518" s="74"/>
      <c r="AE2518" s="68"/>
      <c r="AF2518" s="75"/>
    </row>
    <row r="2519" ht="28.5" customHeight="1" spans="1:32">
      <c r="A2519" s="61" t="s">
        <v>138</v>
      </c>
      <c r="B2519" s="61" t="s">
        <v>1763</v>
      </c>
      <c r="C2519" s="61" t="s">
        <v>1763</v>
      </c>
      <c r="D2519" s="61" t="s">
        <v>1803</v>
      </c>
      <c r="E2519" s="76" t="s">
        <v>1804</v>
      </c>
      <c r="F2519" s="77">
        <v>46180</v>
      </c>
      <c r="G2519" s="46" t="str">
        <f t="shared" si="264"/>
        <v>李亚鹏2026-6-7</v>
      </c>
      <c r="H2519" s="63" t="s">
        <v>1818</v>
      </c>
      <c r="I2519" s="63" t="s">
        <v>1819</v>
      </c>
      <c r="J2519" s="64"/>
      <c r="K2519" s="64" t="s">
        <v>1820</v>
      </c>
      <c r="L2519" s="65"/>
      <c r="M2519" s="65"/>
      <c r="N2519" s="65"/>
      <c r="O2519" s="66"/>
      <c r="P2519" s="123"/>
      <c r="Q2519" s="68"/>
      <c r="R2519" s="68"/>
      <c r="S2519" s="68"/>
      <c r="T2519" s="69">
        <f t="shared" si="269"/>
        <v>0</v>
      </c>
      <c r="U2519" s="68"/>
      <c r="V2519" s="70">
        <f>8+3.5</f>
        <v>11.5</v>
      </c>
      <c r="W2519" s="70"/>
      <c r="X2519" s="71">
        <f t="shared" si="270"/>
        <v>11.5</v>
      </c>
      <c r="Y2519" s="72"/>
      <c r="Z2519" s="70"/>
      <c r="AA2519" s="68">
        <v>2</v>
      </c>
      <c r="AB2519" s="73"/>
      <c r="AC2519" s="70"/>
      <c r="AD2519" s="74"/>
      <c r="AE2519" s="68"/>
      <c r="AF2519" s="75"/>
    </row>
    <row r="2520" ht="28.5" customHeight="1" spans="1:32">
      <c r="A2520" s="61" t="s">
        <v>138</v>
      </c>
      <c r="B2520" s="61" t="s">
        <v>1763</v>
      </c>
      <c r="C2520" s="61" t="s">
        <v>1763</v>
      </c>
      <c r="D2520" s="61" t="s">
        <v>1803</v>
      </c>
      <c r="E2520" s="76" t="s">
        <v>1804</v>
      </c>
      <c r="F2520" s="46">
        <v>46181</v>
      </c>
      <c r="G2520" s="46" t="str">
        <f t="shared" si="264"/>
        <v>李亚鹏2026-6-8</v>
      </c>
      <c r="H2520" s="63" t="s">
        <v>1821</v>
      </c>
      <c r="I2520" s="63" t="s">
        <v>1822</v>
      </c>
      <c r="J2520" s="64"/>
      <c r="K2520" s="64" t="s">
        <v>1788</v>
      </c>
      <c r="L2520" s="65"/>
      <c r="M2520" s="65"/>
      <c r="N2520" s="79"/>
      <c r="O2520" s="66">
        <v>8</v>
      </c>
      <c r="P2520" s="123"/>
      <c r="Q2520" s="68"/>
      <c r="R2520" s="68"/>
      <c r="S2520" s="68"/>
      <c r="T2520" s="69">
        <f t="shared" si="269"/>
        <v>8</v>
      </c>
      <c r="U2520" s="68"/>
      <c r="V2520" s="70">
        <v>2.5</v>
      </c>
      <c r="W2520" s="70"/>
      <c r="X2520" s="71">
        <f t="shared" si="270"/>
        <v>10.5</v>
      </c>
      <c r="Y2520" s="72">
        <v>1</v>
      </c>
      <c r="Z2520" s="70"/>
      <c r="AA2520" s="68">
        <v>4</v>
      </c>
      <c r="AB2520" s="73"/>
      <c r="AC2520" s="70"/>
      <c r="AD2520" s="74"/>
      <c r="AE2520" s="68"/>
      <c r="AF2520" s="75"/>
    </row>
    <row r="2521" ht="28.5" customHeight="1" spans="1:32">
      <c r="A2521" s="61" t="s">
        <v>138</v>
      </c>
      <c r="B2521" s="61" t="s">
        <v>1763</v>
      </c>
      <c r="C2521" s="61" t="s">
        <v>1763</v>
      </c>
      <c r="D2521" s="61" t="s">
        <v>1803</v>
      </c>
      <c r="E2521" s="76" t="s">
        <v>1804</v>
      </c>
      <c r="F2521" s="78">
        <v>46182</v>
      </c>
      <c r="G2521" s="46" t="str">
        <f t="shared" si="264"/>
        <v>李亚鹏2026-6-9</v>
      </c>
      <c r="H2521" s="63" t="s">
        <v>1823</v>
      </c>
      <c r="I2521" s="63" t="s">
        <v>1824</v>
      </c>
      <c r="J2521" s="64"/>
      <c r="K2521" s="64"/>
      <c r="L2521" s="65"/>
      <c r="M2521" s="65"/>
      <c r="N2521" s="65"/>
      <c r="O2521" s="66">
        <v>8</v>
      </c>
      <c r="P2521" s="123"/>
      <c r="Q2521" s="68"/>
      <c r="R2521" s="68"/>
      <c r="S2521" s="68"/>
      <c r="T2521" s="69">
        <f t="shared" si="269"/>
        <v>8</v>
      </c>
      <c r="U2521" s="68"/>
      <c r="V2521" s="70"/>
      <c r="W2521" s="70"/>
      <c r="X2521" s="71">
        <f t="shared" si="270"/>
        <v>8</v>
      </c>
      <c r="Y2521" s="72"/>
      <c r="Z2521" s="70"/>
      <c r="AA2521" s="68">
        <v>2</v>
      </c>
      <c r="AB2521" s="73"/>
      <c r="AC2521" s="70"/>
      <c r="AD2521" s="74"/>
      <c r="AE2521" s="68"/>
      <c r="AF2521" s="75"/>
    </row>
    <row r="2522" ht="28.5" customHeight="1" spans="1:32">
      <c r="A2522" s="61" t="s">
        <v>138</v>
      </c>
      <c r="B2522" s="61" t="s">
        <v>1763</v>
      </c>
      <c r="C2522" s="61" t="s">
        <v>1763</v>
      </c>
      <c r="D2522" s="61" t="s">
        <v>1803</v>
      </c>
      <c r="E2522" s="76" t="s">
        <v>1804</v>
      </c>
      <c r="F2522" s="46">
        <v>46183</v>
      </c>
      <c r="G2522" s="46" t="str">
        <f t="shared" si="264"/>
        <v>李亚鹏2026-6-10</v>
      </c>
      <c r="H2522" s="63" t="s">
        <v>201</v>
      </c>
      <c r="I2522" s="63" t="s">
        <v>1825</v>
      </c>
      <c r="J2522" s="64"/>
      <c r="K2522" s="64"/>
      <c r="L2522" s="65"/>
      <c r="M2522" s="65"/>
      <c r="N2522" s="65"/>
      <c r="O2522" s="66">
        <v>8</v>
      </c>
      <c r="P2522" s="123"/>
      <c r="Q2522" s="68"/>
      <c r="R2522" s="68"/>
      <c r="S2522" s="68"/>
      <c r="T2522" s="69">
        <f t="shared" si="269"/>
        <v>8</v>
      </c>
      <c r="U2522" s="68"/>
      <c r="V2522" s="70"/>
      <c r="W2522" s="70"/>
      <c r="X2522" s="71">
        <f t="shared" si="270"/>
        <v>8</v>
      </c>
      <c r="Y2522" s="72"/>
      <c r="Z2522" s="70"/>
      <c r="AA2522" s="68">
        <v>2</v>
      </c>
      <c r="AB2522" s="73"/>
      <c r="AC2522" s="70"/>
      <c r="AD2522" s="74"/>
      <c r="AE2522" s="68"/>
      <c r="AF2522" s="75"/>
    </row>
    <row r="2523" ht="28.5" customHeight="1" spans="1:32">
      <c r="A2523" s="61" t="s">
        <v>138</v>
      </c>
      <c r="B2523" s="61" t="s">
        <v>1763</v>
      </c>
      <c r="C2523" s="61" t="s">
        <v>1763</v>
      </c>
      <c r="D2523" s="61" t="s">
        <v>1803</v>
      </c>
      <c r="E2523" s="76" t="s">
        <v>1804</v>
      </c>
      <c r="F2523" s="46">
        <v>46184</v>
      </c>
      <c r="G2523" s="46" t="str">
        <f t="shared" si="264"/>
        <v>李亚鹏2026-6-11</v>
      </c>
      <c r="H2523" s="63" t="s">
        <v>592</v>
      </c>
      <c r="I2523" s="63" t="s">
        <v>1826</v>
      </c>
      <c r="J2523" s="64"/>
      <c r="K2523" s="64"/>
      <c r="L2523" s="65"/>
      <c r="M2523" s="65"/>
      <c r="N2523" s="65"/>
      <c r="O2523" s="66">
        <v>8</v>
      </c>
      <c r="P2523" s="123"/>
      <c r="Q2523" s="68"/>
      <c r="R2523" s="68"/>
      <c r="S2523" s="68"/>
      <c r="T2523" s="69">
        <f t="shared" si="269"/>
        <v>8</v>
      </c>
      <c r="U2523" s="68"/>
      <c r="V2523" s="70"/>
      <c r="W2523" s="70"/>
      <c r="X2523" s="71">
        <f t="shared" si="270"/>
        <v>8</v>
      </c>
      <c r="Y2523" s="72"/>
      <c r="Z2523" s="70"/>
      <c r="AA2523" s="68">
        <v>2</v>
      </c>
      <c r="AB2523" s="73"/>
      <c r="AC2523" s="70"/>
      <c r="AD2523" s="74"/>
      <c r="AE2523" s="68"/>
      <c r="AF2523" s="75"/>
    </row>
    <row r="2524" ht="28.5" customHeight="1" spans="1:32">
      <c r="A2524" s="61" t="s">
        <v>138</v>
      </c>
      <c r="B2524" s="61" t="s">
        <v>1763</v>
      </c>
      <c r="C2524" s="61" t="s">
        <v>1763</v>
      </c>
      <c r="D2524" s="61" t="s">
        <v>1803</v>
      </c>
      <c r="E2524" s="76" t="s">
        <v>1804</v>
      </c>
      <c r="F2524" s="46">
        <v>46185</v>
      </c>
      <c r="G2524" s="46" t="str">
        <f t="shared" si="264"/>
        <v>李亚鹏2026-6-12</v>
      </c>
      <c r="H2524" s="63" t="s">
        <v>1827</v>
      </c>
      <c r="I2524" s="63" t="s">
        <v>1828</v>
      </c>
      <c r="J2524" s="64"/>
      <c r="K2524" s="64" t="s">
        <v>424</v>
      </c>
      <c r="L2524" s="65"/>
      <c r="M2524" s="65"/>
      <c r="N2524" s="65"/>
      <c r="O2524" s="66">
        <v>8</v>
      </c>
      <c r="P2524" s="123"/>
      <c r="Q2524" s="68"/>
      <c r="R2524" s="68"/>
      <c r="S2524" s="68"/>
      <c r="T2524" s="69">
        <f t="shared" si="269"/>
        <v>8</v>
      </c>
      <c r="U2524" s="68"/>
      <c r="V2524" s="70">
        <v>2</v>
      </c>
      <c r="W2524" s="70"/>
      <c r="X2524" s="71">
        <f t="shared" si="270"/>
        <v>10</v>
      </c>
      <c r="Y2524" s="72"/>
      <c r="Z2524" s="70"/>
      <c r="AA2524" s="68">
        <v>4</v>
      </c>
      <c r="AB2524" s="73"/>
      <c r="AC2524" s="70"/>
      <c r="AD2524" s="74"/>
      <c r="AE2524" s="68"/>
      <c r="AF2524" s="75"/>
    </row>
    <row r="2525" ht="28.5" customHeight="1" spans="1:32">
      <c r="A2525" s="61" t="s">
        <v>138</v>
      </c>
      <c r="B2525" s="61" t="s">
        <v>1763</v>
      </c>
      <c r="C2525" s="61" t="s">
        <v>1763</v>
      </c>
      <c r="D2525" s="61" t="s">
        <v>1803</v>
      </c>
      <c r="E2525" s="76" t="s">
        <v>1804</v>
      </c>
      <c r="F2525" s="46">
        <v>46186</v>
      </c>
      <c r="G2525" s="46" t="str">
        <f t="shared" si="264"/>
        <v>李亚鹏2026-6-13</v>
      </c>
      <c r="H2525" s="63" t="s">
        <v>1829</v>
      </c>
      <c r="I2525" s="63" t="s">
        <v>1830</v>
      </c>
      <c r="J2525" s="64"/>
      <c r="K2525" s="64" t="s">
        <v>424</v>
      </c>
      <c r="L2525" s="65"/>
      <c r="M2525" s="65"/>
      <c r="N2525" s="65"/>
      <c r="O2525" s="66">
        <v>8</v>
      </c>
      <c r="P2525" s="123"/>
      <c r="Q2525" s="68"/>
      <c r="R2525" s="68"/>
      <c r="S2525" s="68"/>
      <c r="T2525" s="69">
        <f t="shared" si="269"/>
        <v>8</v>
      </c>
      <c r="U2525" s="68"/>
      <c r="V2525" s="70">
        <v>2</v>
      </c>
      <c r="W2525" s="70"/>
      <c r="X2525" s="71">
        <f t="shared" si="270"/>
        <v>10</v>
      </c>
      <c r="Y2525" s="72"/>
      <c r="Z2525" s="70"/>
      <c r="AA2525" s="68">
        <v>4</v>
      </c>
      <c r="AB2525" s="73"/>
      <c r="AC2525" s="70"/>
      <c r="AD2525" s="74"/>
      <c r="AE2525" s="68"/>
      <c r="AF2525" s="80"/>
    </row>
    <row r="2526" ht="28.5" customHeight="1" spans="1:32">
      <c r="A2526" s="61" t="s">
        <v>138</v>
      </c>
      <c r="B2526" s="61" t="s">
        <v>1763</v>
      </c>
      <c r="C2526" s="61" t="s">
        <v>1763</v>
      </c>
      <c r="D2526" s="61" t="s">
        <v>1803</v>
      </c>
      <c r="E2526" s="62" t="s">
        <v>1804</v>
      </c>
      <c r="F2526" s="77">
        <v>46187</v>
      </c>
      <c r="G2526" s="46" t="str">
        <f t="shared" si="264"/>
        <v>李亚鹏2026-6-14</v>
      </c>
      <c r="H2526" s="63" t="s">
        <v>1831</v>
      </c>
      <c r="I2526" s="63" t="s">
        <v>1832</v>
      </c>
      <c r="J2526" s="64"/>
      <c r="K2526" s="64" t="s">
        <v>1833</v>
      </c>
      <c r="L2526" s="65"/>
      <c r="M2526" s="65"/>
      <c r="N2526" s="65"/>
      <c r="O2526" s="66"/>
      <c r="P2526" s="123"/>
      <c r="Q2526" s="68"/>
      <c r="R2526" s="68"/>
      <c r="S2526" s="68"/>
      <c r="T2526" s="69">
        <f t="shared" si="269"/>
        <v>0</v>
      </c>
      <c r="U2526" s="68"/>
      <c r="V2526" s="70">
        <f>7.5+5</f>
        <v>12.5</v>
      </c>
      <c r="W2526" s="70"/>
      <c r="X2526" s="71">
        <f t="shared" si="270"/>
        <v>12.5</v>
      </c>
      <c r="Y2526" s="72"/>
      <c r="Z2526" s="70"/>
      <c r="AA2526" s="68">
        <v>2</v>
      </c>
      <c r="AB2526" s="73"/>
      <c r="AC2526" s="70"/>
      <c r="AD2526" s="74"/>
      <c r="AE2526" s="68"/>
      <c r="AF2526" s="80"/>
    </row>
    <row r="2527" ht="28.5" customHeight="1" spans="1:32">
      <c r="A2527" s="61" t="s">
        <v>138</v>
      </c>
      <c r="B2527" s="61" t="s">
        <v>1763</v>
      </c>
      <c r="C2527" s="61" t="s">
        <v>1763</v>
      </c>
      <c r="D2527" s="61" t="s">
        <v>1803</v>
      </c>
      <c r="E2527" s="76" t="s">
        <v>1804</v>
      </c>
      <c r="F2527" s="46">
        <v>46188</v>
      </c>
      <c r="G2527" s="46" t="str">
        <f t="shared" si="264"/>
        <v>李亚鹏2026-6-15</v>
      </c>
      <c r="H2527" s="63" t="s">
        <v>1834</v>
      </c>
      <c r="I2527" s="63" t="s">
        <v>1835</v>
      </c>
      <c r="J2527" s="64"/>
      <c r="K2527" s="64" t="s">
        <v>1598</v>
      </c>
      <c r="L2527" s="65"/>
      <c r="M2527" s="65"/>
      <c r="N2527" s="65"/>
      <c r="O2527" s="66">
        <v>8</v>
      </c>
      <c r="P2527" s="123"/>
      <c r="Q2527" s="68"/>
      <c r="R2527" s="68"/>
      <c r="S2527" s="68"/>
      <c r="T2527" s="69">
        <f t="shared" si="269"/>
        <v>8</v>
      </c>
      <c r="U2527" s="68"/>
      <c r="V2527" s="70">
        <v>4</v>
      </c>
      <c r="W2527" s="70"/>
      <c r="X2527" s="71">
        <f t="shared" si="270"/>
        <v>12</v>
      </c>
      <c r="Y2527" s="72"/>
      <c r="Z2527" s="70"/>
      <c r="AA2527" s="68">
        <v>4</v>
      </c>
      <c r="AB2527" s="73"/>
      <c r="AC2527" s="70"/>
      <c r="AD2527" s="74"/>
      <c r="AE2527" s="68"/>
      <c r="AF2527" s="75"/>
    </row>
    <row r="2528" ht="28.5" customHeight="1" spans="1:32">
      <c r="A2528" s="61" t="s">
        <v>138</v>
      </c>
      <c r="B2528" s="61" t="s">
        <v>1763</v>
      </c>
      <c r="C2528" s="61" t="s">
        <v>1763</v>
      </c>
      <c r="D2528" s="61" t="s">
        <v>1803</v>
      </c>
      <c r="E2528" s="76" t="s">
        <v>1804</v>
      </c>
      <c r="F2528" s="46">
        <v>46189</v>
      </c>
      <c r="G2528" s="46" t="str">
        <f t="shared" si="264"/>
        <v>李亚鹏2026-6-16</v>
      </c>
      <c r="H2528" s="63" t="s">
        <v>1836</v>
      </c>
      <c r="I2528" s="63" t="s">
        <v>1837</v>
      </c>
      <c r="J2528" s="64"/>
      <c r="K2528" s="64" t="s">
        <v>1780</v>
      </c>
      <c r="L2528" s="65"/>
      <c r="M2528" s="65"/>
      <c r="N2528" s="65"/>
      <c r="O2528" s="66">
        <v>8</v>
      </c>
      <c r="P2528" s="130"/>
      <c r="Q2528" s="68"/>
      <c r="R2528" s="68"/>
      <c r="S2528" s="68"/>
      <c r="T2528" s="69">
        <f t="shared" si="269"/>
        <v>8</v>
      </c>
      <c r="U2528" s="68"/>
      <c r="V2528" s="70">
        <v>5</v>
      </c>
      <c r="W2528" s="70"/>
      <c r="X2528" s="71">
        <f t="shared" si="270"/>
        <v>13</v>
      </c>
      <c r="Y2528" s="72"/>
      <c r="Z2528" s="70"/>
      <c r="AA2528" s="68">
        <v>4</v>
      </c>
      <c r="AB2528" s="73"/>
      <c r="AC2528" s="70"/>
      <c r="AD2528" s="74"/>
      <c r="AE2528" s="68"/>
      <c r="AF2528" s="80"/>
    </row>
    <row r="2529" ht="28.5" customHeight="1" spans="1:33">
      <c r="A2529" s="61" t="s">
        <v>138</v>
      </c>
      <c r="B2529" s="61" t="s">
        <v>1763</v>
      </c>
      <c r="C2529" s="61" t="s">
        <v>1763</v>
      </c>
      <c r="D2529" s="61" t="s">
        <v>1803</v>
      </c>
      <c r="E2529" s="76" t="s">
        <v>1804</v>
      </c>
      <c r="F2529" s="46">
        <v>46190</v>
      </c>
      <c r="G2529" s="46" t="str">
        <f t="shared" si="264"/>
        <v>李亚鹏2026-6-17</v>
      </c>
      <c r="H2529" s="63" t="s">
        <v>1838</v>
      </c>
      <c r="I2529" s="63" t="s">
        <v>1839</v>
      </c>
      <c r="J2529" s="64"/>
      <c r="K2529" s="64"/>
      <c r="L2529" s="65"/>
      <c r="M2529" s="65"/>
      <c r="N2529" s="65"/>
      <c r="O2529" s="66">
        <v>8</v>
      </c>
      <c r="P2529" s="130"/>
      <c r="Q2529" s="68"/>
      <c r="R2529" s="68"/>
      <c r="S2529" s="68"/>
      <c r="T2529" s="69">
        <f t="shared" si="269"/>
        <v>8</v>
      </c>
      <c r="U2529" s="68"/>
      <c r="V2529" s="70"/>
      <c r="W2529" s="70"/>
      <c r="X2529" s="71">
        <f t="shared" si="270"/>
        <v>8</v>
      </c>
      <c r="Y2529" s="72"/>
      <c r="Z2529" s="70"/>
      <c r="AA2529" s="68">
        <v>2</v>
      </c>
      <c r="AB2529" s="73"/>
      <c r="AC2529" s="70"/>
      <c r="AD2529" s="74"/>
      <c r="AE2529" s="68"/>
      <c r="AF2529" s="75"/>
    </row>
    <row r="2530" ht="28.5" customHeight="1" spans="1:33">
      <c r="A2530" s="61" t="s">
        <v>138</v>
      </c>
      <c r="B2530" s="61" t="s">
        <v>1763</v>
      </c>
      <c r="C2530" s="61" t="s">
        <v>1763</v>
      </c>
      <c r="D2530" s="61" t="s">
        <v>1803</v>
      </c>
      <c r="E2530" s="76" t="s">
        <v>1804</v>
      </c>
      <c r="F2530" s="46">
        <v>46191</v>
      </c>
      <c r="G2530" s="46" t="str">
        <f t="shared" si="264"/>
        <v>李亚鹏2026-6-18</v>
      </c>
      <c r="H2530" s="63" t="s">
        <v>1807</v>
      </c>
      <c r="I2530" s="63" t="s">
        <v>1840</v>
      </c>
      <c r="J2530" s="64"/>
      <c r="K2530" s="64" t="s">
        <v>1841</v>
      </c>
      <c r="L2530" s="65"/>
      <c r="M2530" s="65"/>
      <c r="N2530" s="65"/>
      <c r="O2530" s="66">
        <v>8</v>
      </c>
      <c r="P2530" s="130"/>
      <c r="Q2530" s="68"/>
      <c r="R2530" s="68"/>
      <c r="S2530" s="68"/>
      <c r="T2530" s="69">
        <f t="shared" si="269"/>
        <v>8</v>
      </c>
      <c r="U2530" s="68"/>
      <c r="V2530" s="70">
        <f>6+1</f>
        <v>7</v>
      </c>
      <c r="W2530" s="70"/>
      <c r="X2530" s="71">
        <f t="shared" si="270"/>
        <v>15</v>
      </c>
      <c r="Y2530" s="72"/>
      <c r="Z2530" s="70">
        <v>20</v>
      </c>
      <c r="AA2530" s="68">
        <v>4</v>
      </c>
      <c r="AB2530" s="73"/>
      <c r="AC2530" s="70"/>
      <c r="AD2530" s="74"/>
      <c r="AE2530" s="68"/>
      <c r="AF2530" s="75"/>
    </row>
    <row r="2531" ht="28.5" customHeight="1" spans="1:33">
      <c r="A2531" s="61" t="s">
        <v>138</v>
      </c>
      <c r="B2531" s="61" t="s">
        <v>1763</v>
      </c>
      <c r="C2531" s="61" t="s">
        <v>1763</v>
      </c>
      <c r="D2531" s="61" t="s">
        <v>1803</v>
      </c>
      <c r="E2531" s="62" t="s">
        <v>1804</v>
      </c>
      <c r="F2531" s="82">
        <v>46192</v>
      </c>
      <c r="G2531" s="46" t="str">
        <f t="shared" si="264"/>
        <v>李亚鹏2026-6-19</v>
      </c>
      <c r="H2531" s="63" t="s">
        <v>1842</v>
      </c>
      <c r="I2531" s="63"/>
      <c r="J2531" s="64"/>
      <c r="K2531" s="64"/>
      <c r="L2531" s="65"/>
      <c r="M2531" s="65"/>
      <c r="N2531" s="65"/>
      <c r="O2531" s="66"/>
      <c r="P2531" s="130"/>
      <c r="Q2531" s="68"/>
      <c r="R2531" s="68"/>
      <c r="S2531" s="68"/>
      <c r="T2531" s="69">
        <f t="shared" si="269"/>
        <v>0</v>
      </c>
      <c r="U2531" s="68"/>
      <c r="V2531" s="70"/>
      <c r="W2531" s="70"/>
      <c r="X2531" s="71">
        <f t="shared" si="270"/>
        <v>0</v>
      </c>
      <c r="Y2531" s="72"/>
      <c r="Z2531" s="70"/>
      <c r="AA2531" s="68"/>
      <c r="AB2531" s="73">
        <v>8</v>
      </c>
      <c r="AC2531" s="70"/>
      <c r="AD2531" s="74"/>
      <c r="AE2531" s="68"/>
      <c r="AF2531" s="75"/>
    </row>
    <row r="2532" ht="28.5" customHeight="1" spans="1:33">
      <c r="A2532" s="61" t="s">
        <v>138</v>
      </c>
      <c r="B2532" s="61" t="s">
        <v>1763</v>
      </c>
      <c r="C2532" s="61" t="s">
        <v>1763</v>
      </c>
      <c r="D2532" s="61" t="s">
        <v>1803</v>
      </c>
      <c r="E2532" s="76" t="s">
        <v>1804</v>
      </c>
      <c r="F2532" s="77">
        <v>46193</v>
      </c>
      <c r="G2532" s="46" t="str">
        <f t="shared" si="264"/>
        <v>李亚鹏2026-6-20</v>
      </c>
      <c r="H2532" s="63"/>
      <c r="I2532" s="63"/>
      <c r="J2532" s="64"/>
      <c r="K2532" s="64"/>
      <c r="L2532" s="65"/>
      <c r="M2532" s="65"/>
      <c r="N2532" s="65"/>
      <c r="O2532" s="66"/>
      <c r="P2532" s="123"/>
      <c r="Q2532" s="68"/>
      <c r="R2532" s="68"/>
      <c r="S2532" s="68"/>
      <c r="T2532" s="69">
        <f t="shared" si="269"/>
        <v>0</v>
      </c>
      <c r="U2532" s="68"/>
      <c r="V2532" s="70"/>
      <c r="W2532" s="70"/>
      <c r="X2532" s="71">
        <f t="shared" si="270"/>
        <v>0</v>
      </c>
      <c r="Y2532" s="72"/>
      <c r="Z2532" s="70"/>
      <c r="AA2532" s="68"/>
      <c r="AB2532" s="73"/>
      <c r="AC2532" s="70"/>
      <c r="AD2532" s="74"/>
      <c r="AE2532" s="68"/>
      <c r="AF2532" s="75"/>
    </row>
    <row r="2533" ht="28.5" customHeight="1" spans="1:33">
      <c r="A2533" s="61" t="s">
        <v>138</v>
      </c>
      <c r="B2533" s="61" t="s">
        <v>1763</v>
      </c>
      <c r="C2533" s="61" t="s">
        <v>1763</v>
      </c>
      <c r="D2533" s="61" t="s">
        <v>1803</v>
      </c>
      <c r="E2533" s="62" t="s">
        <v>1804</v>
      </c>
      <c r="F2533" s="46">
        <v>46194</v>
      </c>
      <c r="G2533" s="46" t="str">
        <f t="shared" ref="G2533:G2596" si="271">E2533&amp;TEXT(MID(F2533,1,5),"YYYY-m-d")</f>
        <v>李亚鹏2026-6-21</v>
      </c>
      <c r="H2533" s="63" t="s">
        <v>1843</v>
      </c>
      <c r="I2533" s="63" t="s">
        <v>1844</v>
      </c>
      <c r="J2533" s="64"/>
      <c r="K2533" s="64" t="s">
        <v>1791</v>
      </c>
      <c r="L2533" s="65"/>
      <c r="M2533" s="65"/>
      <c r="N2533" s="65"/>
      <c r="O2533" s="66">
        <v>8</v>
      </c>
      <c r="P2533" s="123"/>
      <c r="Q2533" s="68"/>
      <c r="R2533" s="68"/>
      <c r="S2533" s="68"/>
      <c r="T2533" s="69">
        <f t="shared" si="269"/>
        <v>8</v>
      </c>
      <c r="U2533" s="68"/>
      <c r="V2533" s="70">
        <v>3.5</v>
      </c>
      <c r="W2533" s="70"/>
      <c r="X2533" s="71">
        <f t="shared" si="270"/>
        <v>11.5</v>
      </c>
      <c r="Y2533" s="72"/>
      <c r="Z2533" s="70"/>
      <c r="AA2533" s="68">
        <v>4</v>
      </c>
      <c r="AB2533" s="73"/>
      <c r="AC2533" s="70"/>
      <c r="AD2533" s="74"/>
      <c r="AE2533" s="68"/>
      <c r="AF2533" s="75"/>
    </row>
    <row r="2534" ht="28.5" customHeight="1" spans="1:33">
      <c r="A2534" s="61" t="s">
        <v>138</v>
      </c>
      <c r="B2534" s="61" t="s">
        <v>1763</v>
      </c>
      <c r="C2534" s="61" t="s">
        <v>1763</v>
      </c>
      <c r="D2534" s="61" t="s">
        <v>1803</v>
      </c>
      <c r="E2534" s="76" t="s">
        <v>1804</v>
      </c>
      <c r="F2534" s="46">
        <v>46195</v>
      </c>
      <c r="G2534" s="46" t="str">
        <f t="shared" si="271"/>
        <v>李亚鹏2026-6-22</v>
      </c>
      <c r="H2534" s="63"/>
      <c r="I2534" s="63"/>
      <c r="J2534" s="64"/>
      <c r="K2534" s="64"/>
      <c r="L2534" s="65"/>
      <c r="M2534" s="65"/>
      <c r="N2534" s="65"/>
      <c r="O2534" s="66"/>
      <c r="P2534" s="123"/>
      <c r="Q2534" s="68"/>
      <c r="R2534" s="68"/>
      <c r="S2534" s="68"/>
      <c r="T2534" s="69">
        <f t="shared" si="269"/>
        <v>0</v>
      </c>
      <c r="U2534" s="68"/>
      <c r="V2534" s="70"/>
      <c r="W2534" s="70"/>
      <c r="X2534" s="71">
        <f t="shared" si="270"/>
        <v>0</v>
      </c>
      <c r="Y2534" s="72"/>
      <c r="Z2534" s="70"/>
      <c r="AA2534" s="68"/>
      <c r="AB2534" s="73"/>
      <c r="AC2534" s="70"/>
      <c r="AD2534" s="74"/>
      <c r="AE2534" s="68"/>
      <c r="AF2534" s="75"/>
    </row>
    <row r="2535" ht="28.5" customHeight="1" spans="1:33">
      <c r="A2535" s="61" t="s">
        <v>138</v>
      </c>
      <c r="B2535" s="61" t="s">
        <v>1763</v>
      </c>
      <c r="C2535" s="61" t="s">
        <v>1763</v>
      </c>
      <c r="D2535" s="61" t="s">
        <v>1803</v>
      </c>
      <c r="E2535" s="76" t="s">
        <v>1804</v>
      </c>
      <c r="F2535" s="46">
        <v>46196</v>
      </c>
      <c r="G2535" s="46" t="str">
        <f t="shared" si="271"/>
        <v>李亚鹏2026-6-23</v>
      </c>
      <c r="H2535" s="63"/>
      <c r="I2535" s="63"/>
      <c r="J2535" s="64"/>
      <c r="K2535" s="64"/>
      <c r="L2535" s="65"/>
      <c r="M2535" s="65"/>
      <c r="N2535" s="83"/>
      <c r="O2535" s="66"/>
      <c r="P2535" s="123"/>
      <c r="Q2535" s="68"/>
      <c r="R2535" s="68"/>
      <c r="S2535" s="68"/>
      <c r="T2535" s="69">
        <f t="shared" si="269"/>
        <v>0</v>
      </c>
      <c r="U2535" s="68"/>
      <c r="V2535" s="70"/>
      <c r="W2535" s="70"/>
      <c r="X2535" s="71">
        <f t="shared" si="270"/>
        <v>0</v>
      </c>
      <c r="Y2535" s="72"/>
      <c r="Z2535" s="70"/>
      <c r="AA2535" s="68"/>
      <c r="AB2535" s="73"/>
      <c r="AC2535" s="70"/>
      <c r="AD2535" s="74"/>
      <c r="AE2535" s="68"/>
      <c r="AF2535" s="75"/>
    </row>
    <row r="2536" ht="28.5" customHeight="1" spans="1:33">
      <c r="A2536" s="61" t="s">
        <v>138</v>
      </c>
      <c r="B2536" s="61" t="s">
        <v>1763</v>
      </c>
      <c r="C2536" s="61" t="s">
        <v>1763</v>
      </c>
      <c r="D2536" s="61" t="s">
        <v>1803</v>
      </c>
      <c r="E2536" s="76" t="s">
        <v>1804</v>
      </c>
      <c r="F2536" s="46">
        <v>46197</v>
      </c>
      <c r="G2536" s="46" t="str">
        <f t="shared" si="271"/>
        <v>李亚鹏2026-6-24</v>
      </c>
      <c r="H2536" s="63"/>
      <c r="I2536" s="63"/>
      <c r="J2536" s="64"/>
      <c r="K2536" s="64"/>
      <c r="L2536" s="65"/>
      <c r="M2536" s="65"/>
      <c r="N2536" s="65"/>
      <c r="O2536" s="66"/>
      <c r="P2536" s="123"/>
      <c r="Q2536" s="68"/>
      <c r="R2536" s="68"/>
      <c r="S2536" s="68"/>
      <c r="T2536" s="69">
        <f t="shared" si="269"/>
        <v>0</v>
      </c>
      <c r="U2536" s="68"/>
      <c r="V2536" s="70"/>
      <c r="W2536" s="70"/>
      <c r="X2536" s="71">
        <f t="shared" si="270"/>
        <v>0</v>
      </c>
      <c r="Y2536" s="72"/>
      <c r="Z2536" s="70"/>
      <c r="AA2536" s="68"/>
      <c r="AB2536" s="73"/>
      <c r="AC2536" s="70"/>
      <c r="AD2536" s="74"/>
      <c r="AE2536" s="68"/>
      <c r="AF2536" s="75"/>
    </row>
    <row r="2537" ht="28.5" customHeight="1" spans="1:33">
      <c r="A2537" s="61" t="s">
        <v>138</v>
      </c>
      <c r="B2537" s="61" t="s">
        <v>1763</v>
      </c>
      <c r="C2537" s="61" t="s">
        <v>1763</v>
      </c>
      <c r="D2537" s="61" t="s">
        <v>1803</v>
      </c>
      <c r="E2537" s="76" t="s">
        <v>1804</v>
      </c>
      <c r="F2537" s="46">
        <v>46198</v>
      </c>
      <c r="G2537" s="46" t="str">
        <f t="shared" si="271"/>
        <v>李亚鹏2026-6-25</v>
      </c>
      <c r="H2537" s="63"/>
      <c r="I2537" s="63"/>
      <c r="J2537" s="64"/>
      <c r="K2537" s="64"/>
      <c r="L2537" s="65"/>
      <c r="M2537" s="65"/>
      <c r="N2537" s="65"/>
      <c r="O2537" s="66"/>
      <c r="P2537" s="123"/>
      <c r="Q2537" s="68"/>
      <c r="R2537" s="68"/>
      <c r="S2537" s="68"/>
      <c r="T2537" s="69">
        <f t="shared" si="269"/>
        <v>0</v>
      </c>
      <c r="U2537" s="68"/>
      <c r="V2537" s="70"/>
      <c r="W2537" s="70"/>
      <c r="X2537" s="71">
        <f t="shared" si="270"/>
        <v>0</v>
      </c>
      <c r="Y2537" s="72"/>
      <c r="Z2537" s="70"/>
      <c r="AA2537" s="68"/>
      <c r="AB2537" s="73"/>
      <c r="AC2537" s="70"/>
      <c r="AD2537" s="74"/>
      <c r="AE2537" s="68"/>
      <c r="AF2537" s="75"/>
    </row>
    <row r="2538" ht="28.5" customHeight="1" spans="1:33">
      <c r="A2538" s="61" t="s">
        <v>138</v>
      </c>
      <c r="B2538" s="61" t="s">
        <v>1763</v>
      </c>
      <c r="C2538" s="61" t="s">
        <v>1763</v>
      </c>
      <c r="D2538" s="61" t="s">
        <v>1803</v>
      </c>
      <c r="E2538" s="76" t="s">
        <v>1804</v>
      </c>
      <c r="F2538" s="46">
        <v>46199</v>
      </c>
      <c r="G2538" s="46" t="str">
        <f t="shared" si="271"/>
        <v>李亚鹏2026-6-26</v>
      </c>
      <c r="H2538" s="63"/>
      <c r="I2538" s="63"/>
      <c r="J2538" s="64"/>
      <c r="K2538" s="64"/>
      <c r="L2538" s="65"/>
      <c r="M2538" s="65"/>
      <c r="N2538" s="79"/>
      <c r="O2538" s="66"/>
      <c r="P2538" s="123"/>
      <c r="Q2538" s="68"/>
      <c r="R2538" s="68"/>
      <c r="S2538" s="68"/>
      <c r="T2538" s="69">
        <f t="shared" si="269"/>
        <v>0</v>
      </c>
      <c r="U2538" s="68"/>
      <c r="V2538" s="70"/>
      <c r="W2538" s="70"/>
      <c r="X2538" s="71">
        <f t="shared" si="270"/>
        <v>0</v>
      </c>
      <c r="Y2538" s="72"/>
      <c r="Z2538" s="70"/>
      <c r="AA2538" s="68"/>
      <c r="AB2538" s="73"/>
      <c r="AC2538" s="70"/>
      <c r="AD2538" s="74"/>
      <c r="AE2538" s="68"/>
      <c r="AF2538" s="75"/>
    </row>
    <row r="2539" ht="28.5" customHeight="1" spans="1:33">
      <c r="A2539" s="61" t="s">
        <v>138</v>
      </c>
      <c r="B2539" s="61" t="s">
        <v>1763</v>
      </c>
      <c r="C2539" s="61" t="s">
        <v>1763</v>
      </c>
      <c r="D2539" s="61" t="s">
        <v>1803</v>
      </c>
      <c r="E2539" s="76" t="s">
        <v>1804</v>
      </c>
      <c r="F2539" s="46">
        <v>46200</v>
      </c>
      <c r="G2539" s="46" t="str">
        <f t="shared" si="271"/>
        <v>李亚鹏2026-6-27</v>
      </c>
      <c r="H2539" s="63"/>
      <c r="I2539" s="63"/>
      <c r="J2539" s="64"/>
      <c r="K2539" s="64"/>
      <c r="L2539" s="65"/>
      <c r="M2539" s="65"/>
      <c r="N2539" s="83"/>
      <c r="O2539" s="66"/>
      <c r="P2539" s="123"/>
      <c r="Q2539" s="68"/>
      <c r="R2539" s="68"/>
      <c r="S2539" s="68"/>
      <c r="T2539" s="69">
        <f t="shared" si="269"/>
        <v>0</v>
      </c>
      <c r="U2539" s="68"/>
      <c r="V2539" s="70"/>
      <c r="W2539" s="70"/>
      <c r="X2539" s="71">
        <f t="shared" si="270"/>
        <v>0</v>
      </c>
      <c r="Y2539" s="72"/>
      <c r="Z2539" s="70"/>
      <c r="AA2539" s="68"/>
      <c r="AB2539" s="73"/>
      <c r="AC2539" s="70"/>
      <c r="AD2539" s="74"/>
      <c r="AE2539" s="68"/>
      <c r="AF2539" s="75"/>
    </row>
    <row r="2540" ht="28.5" customHeight="1" spans="1:33">
      <c r="A2540" s="61" t="s">
        <v>138</v>
      </c>
      <c r="B2540" s="61" t="s">
        <v>1763</v>
      </c>
      <c r="C2540" s="61" t="s">
        <v>1763</v>
      </c>
      <c r="D2540" s="61" t="s">
        <v>1803</v>
      </c>
      <c r="E2540" s="62" t="s">
        <v>1804</v>
      </c>
      <c r="F2540" s="46">
        <v>46201</v>
      </c>
      <c r="G2540" s="46" t="str">
        <f t="shared" si="271"/>
        <v>李亚鹏2026-6-28</v>
      </c>
      <c r="H2540" s="63"/>
      <c r="I2540" s="63"/>
      <c r="J2540" s="64"/>
      <c r="K2540" s="64"/>
      <c r="L2540" s="65"/>
      <c r="M2540" s="65"/>
      <c r="N2540" s="65"/>
      <c r="O2540" s="66"/>
      <c r="P2540" s="123"/>
      <c r="Q2540" s="68"/>
      <c r="R2540" s="68"/>
      <c r="S2540" s="68"/>
      <c r="T2540" s="69">
        <f t="shared" si="269"/>
        <v>0</v>
      </c>
      <c r="U2540" s="68"/>
      <c r="V2540" s="70"/>
      <c r="W2540" s="70"/>
      <c r="X2540" s="71">
        <f t="shared" si="270"/>
        <v>0</v>
      </c>
      <c r="Y2540" s="72"/>
      <c r="Z2540" s="70"/>
      <c r="AA2540" s="68"/>
      <c r="AB2540" s="73"/>
      <c r="AC2540" s="70"/>
      <c r="AD2540" s="74"/>
      <c r="AE2540" s="68"/>
      <c r="AF2540" s="75"/>
    </row>
    <row r="2541" ht="28.5" customHeight="1" spans="1:33">
      <c r="A2541" s="61" t="s">
        <v>138</v>
      </c>
      <c r="B2541" s="61" t="s">
        <v>1763</v>
      </c>
      <c r="C2541" s="61" t="s">
        <v>1763</v>
      </c>
      <c r="D2541" s="61" t="s">
        <v>1803</v>
      </c>
      <c r="E2541" s="76" t="s">
        <v>1804</v>
      </c>
      <c r="F2541" s="46">
        <v>46202</v>
      </c>
      <c r="G2541" s="46" t="str">
        <f t="shared" si="271"/>
        <v>李亚鹏2026-6-29</v>
      </c>
      <c r="H2541" s="63"/>
      <c r="I2541" s="63"/>
      <c r="J2541" s="64"/>
      <c r="K2541" s="64"/>
      <c r="L2541" s="65"/>
      <c r="M2541" s="65"/>
      <c r="N2541" s="79"/>
      <c r="O2541" s="66"/>
      <c r="P2541" s="123"/>
      <c r="Q2541" s="68"/>
      <c r="R2541" s="68"/>
      <c r="S2541" s="68"/>
      <c r="T2541" s="69">
        <f t="shared" si="269"/>
        <v>0</v>
      </c>
      <c r="U2541" s="68"/>
      <c r="V2541" s="70"/>
      <c r="W2541" s="70"/>
      <c r="X2541" s="71">
        <f t="shared" si="270"/>
        <v>0</v>
      </c>
      <c r="Y2541" s="72"/>
      <c r="Z2541" s="70"/>
      <c r="AA2541" s="68"/>
      <c r="AB2541" s="73"/>
      <c r="AC2541" s="70"/>
      <c r="AD2541" s="74"/>
      <c r="AE2541" s="68"/>
      <c r="AF2541" s="75"/>
    </row>
    <row r="2542" s="3" customFormat="1" ht="28.5" customHeight="1" spans="1:33">
      <c r="A2542" s="61" t="s">
        <v>138</v>
      </c>
      <c r="B2542" s="61" t="s">
        <v>1763</v>
      </c>
      <c r="C2542" s="61" t="s">
        <v>1763</v>
      </c>
      <c r="D2542" s="61" t="s">
        <v>1803</v>
      </c>
      <c r="E2542" s="76" t="s">
        <v>1804</v>
      </c>
      <c r="F2542" s="46">
        <v>46203</v>
      </c>
      <c r="G2542" s="46" t="str">
        <f t="shared" si="271"/>
        <v>李亚鹏2026-6-30</v>
      </c>
      <c r="H2542" s="63"/>
      <c r="I2542" s="63"/>
      <c r="J2542" s="64"/>
      <c r="K2542" s="64"/>
      <c r="L2542" s="65"/>
      <c r="M2542" s="65"/>
      <c r="N2542" s="65"/>
      <c r="O2542" s="66"/>
      <c r="P2542" s="123"/>
      <c r="Q2542" s="68"/>
      <c r="R2542" s="68"/>
      <c r="S2542" s="68"/>
      <c r="T2542" s="69">
        <f t="shared" si="269"/>
        <v>0</v>
      </c>
      <c r="U2542" s="68"/>
      <c r="V2542" s="70"/>
      <c r="W2542" s="70"/>
      <c r="X2542" s="71">
        <f t="shared" si="270"/>
        <v>0</v>
      </c>
      <c r="Y2542" s="72"/>
      <c r="Z2542" s="70"/>
      <c r="AA2542" s="68"/>
      <c r="AB2542" s="73"/>
      <c r="AC2542" s="70"/>
      <c r="AD2542" s="74"/>
      <c r="AE2542" s="68"/>
      <c r="AF2542" s="75"/>
      <c r="AG2542" s="15"/>
    </row>
    <row r="2543" s="3" customFormat="1" ht="28.5" customHeight="1" spans="1:33">
      <c r="A2543" s="61" t="s">
        <v>138</v>
      </c>
      <c r="B2543" s="61" t="s">
        <v>1763</v>
      </c>
      <c r="C2543" s="61" t="s">
        <v>1763</v>
      </c>
      <c r="D2543" s="61" t="s">
        <v>1803</v>
      </c>
      <c r="E2543" s="76" t="s">
        <v>1804</v>
      </c>
      <c r="F2543" s="46">
        <v>46204</v>
      </c>
      <c r="G2543" s="46" t="str">
        <f t="shared" si="271"/>
        <v>李亚鹏2026-7-1</v>
      </c>
      <c r="H2543" s="63"/>
      <c r="I2543" s="63"/>
      <c r="J2543" s="64"/>
      <c r="K2543" s="64"/>
      <c r="L2543" s="65"/>
      <c r="M2543" s="65"/>
      <c r="N2543" s="65"/>
      <c r="O2543" s="66"/>
      <c r="P2543" s="123"/>
      <c r="Q2543" s="68"/>
      <c r="R2543" s="68"/>
      <c r="S2543" s="68"/>
      <c r="T2543" s="69">
        <f t="shared" si="269"/>
        <v>0</v>
      </c>
      <c r="U2543" s="68"/>
      <c r="V2543" s="70"/>
      <c r="W2543" s="70"/>
      <c r="X2543" s="71">
        <f t="shared" si="270"/>
        <v>0</v>
      </c>
      <c r="Y2543" s="72"/>
      <c r="Z2543" s="70"/>
      <c r="AA2543" s="68"/>
      <c r="AB2543" s="73"/>
      <c r="AC2543" s="70"/>
      <c r="AD2543" s="74"/>
      <c r="AE2543" s="68"/>
      <c r="AF2543" s="75"/>
      <c r="AG2543" s="15"/>
    </row>
    <row r="2544" ht="28.5" customHeight="1" spans="1:33">
      <c r="A2544" s="84" t="s">
        <v>138</v>
      </c>
      <c r="B2544" s="84" t="s">
        <v>1763</v>
      </c>
      <c r="C2544" s="84" t="s">
        <v>1763</v>
      </c>
      <c r="D2544" s="84" t="s">
        <v>1803</v>
      </c>
      <c r="E2544" s="85" t="s">
        <v>1804</v>
      </c>
      <c r="F2544" s="86">
        <v>46235</v>
      </c>
      <c r="G2544" s="46" t="str">
        <f t="shared" si="271"/>
        <v>李亚鹏2026-8-1</v>
      </c>
      <c r="H2544" s="63"/>
      <c r="I2544" s="63"/>
      <c r="J2544" s="64"/>
      <c r="K2544" s="64"/>
      <c r="L2544" s="65"/>
      <c r="M2544" s="65"/>
      <c r="N2544" s="91"/>
      <c r="O2544" s="66"/>
      <c r="P2544" s="87"/>
      <c r="Q2544" s="87"/>
      <c r="R2544" s="87"/>
      <c r="S2544" s="87"/>
      <c r="T2544" s="69">
        <f t="shared" si="269"/>
        <v>0</v>
      </c>
      <c r="U2544" s="87"/>
      <c r="V2544" s="87"/>
      <c r="W2544" s="87"/>
      <c r="X2544" s="71">
        <f t="shared" si="270"/>
        <v>0</v>
      </c>
      <c r="Y2544" s="88"/>
      <c r="Z2544" s="87"/>
      <c r="AA2544" s="87"/>
      <c r="AB2544" s="87"/>
      <c r="AC2544" s="87"/>
      <c r="AD2544" s="89"/>
      <c r="AE2544" s="87"/>
      <c r="AF2544" s="90"/>
    </row>
    <row r="2545" ht="28.5" customHeight="1" spans="1:32">
      <c r="A2545" s="44" t="s">
        <v>36</v>
      </c>
      <c r="B2545" s="44" t="s">
        <v>1763</v>
      </c>
      <c r="C2545" s="44" t="s">
        <v>1763</v>
      </c>
      <c r="D2545" s="44" t="s">
        <v>1845</v>
      </c>
      <c r="E2545" s="44" t="s">
        <v>1846</v>
      </c>
      <c r="F2545" s="45">
        <v>46173</v>
      </c>
      <c r="G2545" s="46" t="str">
        <f t="shared" si="271"/>
        <v>董平河2026-5-31</v>
      </c>
      <c r="H2545" s="112"/>
      <c r="I2545" s="112"/>
      <c r="J2545" s="113"/>
      <c r="K2545" s="113"/>
      <c r="L2545" s="113"/>
      <c r="M2545" s="114"/>
      <c r="N2545" s="114"/>
      <c r="O2545" s="115">
        <f t="shared" ref="O2545:AE2545" si="272">SUM(O2546:O2577)</f>
        <v>136</v>
      </c>
      <c r="P2545" s="116">
        <f t="shared" si="272"/>
        <v>0</v>
      </c>
      <c r="Q2545" s="117">
        <f t="shared" si="272"/>
        <v>0</v>
      </c>
      <c r="R2545" s="117">
        <f t="shared" si="272"/>
        <v>0</v>
      </c>
      <c r="S2545" s="53">
        <f t="shared" si="272"/>
        <v>0</v>
      </c>
      <c r="T2545" s="118">
        <f t="shared" si="272"/>
        <v>136</v>
      </c>
      <c r="U2545" s="55">
        <f t="shared" si="272"/>
        <v>0</v>
      </c>
      <c r="V2545" s="118">
        <f t="shared" si="272"/>
        <v>39.5</v>
      </c>
      <c r="W2545" s="118">
        <f t="shared" si="272"/>
        <v>0</v>
      </c>
      <c r="X2545" s="119">
        <f t="shared" si="272"/>
        <v>175.5</v>
      </c>
      <c r="Y2545" s="120">
        <f t="shared" si="272"/>
        <v>0</v>
      </c>
      <c r="Z2545" s="118">
        <f t="shared" si="272"/>
        <v>0</v>
      </c>
      <c r="AA2545" s="121">
        <f t="shared" si="272"/>
        <v>40</v>
      </c>
      <c r="AB2545" s="118">
        <f t="shared" si="272"/>
        <v>8</v>
      </c>
      <c r="AC2545" s="118">
        <f t="shared" si="272"/>
        <v>0</v>
      </c>
      <c r="AD2545" s="122">
        <f t="shared" si="272"/>
        <v>0</v>
      </c>
      <c r="AE2545" s="121">
        <f t="shared" si="272"/>
        <v>0</v>
      </c>
      <c r="AF2545" s="60"/>
    </row>
    <row r="2546" ht="28.5" customHeight="1" spans="1:32">
      <c r="A2546" s="61" t="s">
        <v>36</v>
      </c>
      <c r="B2546" s="61" t="s">
        <v>1763</v>
      </c>
      <c r="C2546" s="61" t="s">
        <v>1763</v>
      </c>
      <c r="D2546" s="61" t="s">
        <v>1845</v>
      </c>
      <c r="E2546" s="62" t="s">
        <v>1846</v>
      </c>
      <c r="F2546" s="46">
        <v>46174</v>
      </c>
      <c r="G2546" s="46" t="str">
        <f t="shared" si="271"/>
        <v>董平河2026-6-1</v>
      </c>
      <c r="H2546" s="63" t="s">
        <v>1847</v>
      </c>
      <c r="I2546" s="63" t="s">
        <v>1848</v>
      </c>
      <c r="J2546" s="64"/>
      <c r="K2546" s="64" t="s">
        <v>1598</v>
      </c>
      <c r="L2546" s="65"/>
      <c r="M2546" s="65"/>
      <c r="N2546" s="65"/>
      <c r="O2546" s="66">
        <v>8</v>
      </c>
      <c r="P2546" s="123"/>
      <c r="Q2546" s="68"/>
      <c r="R2546" s="68"/>
      <c r="S2546" s="68"/>
      <c r="T2546" s="69">
        <f t="shared" ref="T2546:T2577" si="273">SUM(O2546:S2546)</f>
        <v>8</v>
      </c>
      <c r="U2546" s="68"/>
      <c r="V2546" s="70">
        <v>4</v>
      </c>
      <c r="W2546" s="70"/>
      <c r="X2546" s="71">
        <f t="shared" ref="X2546:X2577" si="274">SUM(T2546:W2546)</f>
        <v>12</v>
      </c>
      <c r="Y2546" s="72"/>
      <c r="Z2546" s="70"/>
      <c r="AA2546" s="68">
        <v>2</v>
      </c>
      <c r="AB2546" s="73"/>
      <c r="AC2546" s="70"/>
      <c r="AD2546" s="74"/>
      <c r="AE2546" s="68"/>
      <c r="AF2546" s="75"/>
    </row>
    <row r="2547" ht="28.5" customHeight="1" spans="1:32">
      <c r="A2547" s="61" t="s">
        <v>36</v>
      </c>
      <c r="B2547" s="61" t="s">
        <v>1763</v>
      </c>
      <c r="C2547" s="61" t="s">
        <v>1763</v>
      </c>
      <c r="D2547" s="61" t="s">
        <v>1845</v>
      </c>
      <c r="E2547" s="76" t="s">
        <v>1846</v>
      </c>
      <c r="F2547" s="46">
        <v>46175</v>
      </c>
      <c r="G2547" s="46" t="str">
        <f t="shared" si="271"/>
        <v>董平河2026-6-2</v>
      </c>
      <c r="H2547" s="63" t="s">
        <v>1849</v>
      </c>
      <c r="I2547" s="63" t="s">
        <v>1850</v>
      </c>
      <c r="J2547" s="64"/>
      <c r="K2547" s="64" t="s">
        <v>1564</v>
      </c>
      <c r="L2547" s="65"/>
      <c r="M2547" s="65"/>
      <c r="N2547" s="65"/>
      <c r="O2547" s="66">
        <v>8</v>
      </c>
      <c r="P2547" s="123"/>
      <c r="Q2547" s="68"/>
      <c r="R2547" s="68"/>
      <c r="S2547" s="68"/>
      <c r="T2547" s="69">
        <f t="shared" si="273"/>
        <v>8</v>
      </c>
      <c r="U2547" s="68"/>
      <c r="V2547" s="70">
        <v>3</v>
      </c>
      <c r="W2547" s="70"/>
      <c r="X2547" s="71">
        <f t="shared" si="274"/>
        <v>11</v>
      </c>
      <c r="Y2547" s="72"/>
      <c r="Z2547" s="70"/>
      <c r="AA2547" s="68">
        <v>4</v>
      </c>
      <c r="AB2547" s="73"/>
      <c r="AC2547" s="70"/>
      <c r="AD2547" s="74"/>
      <c r="AE2547" s="68"/>
      <c r="AF2547" s="75"/>
    </row>
    <row r="2548" ht="28.5" customHeight="1" spans="1:32">
      <c r="A2548" s="61" t="s">
        <v>36</v>
      </c>
      <c r="B2548" s="61" t="s">
        <v>1763</v>
      </c>
      <c r="C2548" s="61" t="s">
        <v>1763</v>
      </c>
      <c r="D2548" s="61" t="s">
        <v>1845</v>
      </c>
      <c r="E2548" s="76" t="s">
        <v>1846</v>
      </c>
      <c r="F2548" s="46">
        <v>46176</v>
      </c>
      <c r="G2548" s="46" t="str">
        <f t="shared" si="271"/>
        <v>董平河2026-6-3</v>
      </c>
      <c r="H2548" s="63" t="s">
        <v>1851</v>
      </c>
      <c r="I2548" s="63" t="s">
        <v>1852</v>
      </c>
      <c r="J2548" s="64"/>
      <c r="K2548" s="64" t="s">
        <v>1780</v>
      </c>
      <c r="L2548" s="65"/>
      <c r="M2548" s="65"/>
      <c r="N2548" s="65"/>
      <c r="O2548" s="66">
        <v>8</v>
      </c>
      <c r="P2548" s="123"/>
      <c r="Q2548" s="68"/>
      <c r="R2548" s="68"/>
      <c r="S2548" s="68"/>
      <c r="T2548" s="69">
        <f t="shared" si="273"/>
        <v>8</v>
      </c>
      <c r="U2548" s="68"/>
      <c r="V2548" s="70">
        <v>5</v>
      </c>
      <c r="W2548" s="70"/>
      <c r="X2548" s="71">
        <f t="shared" si="274"/>
        <v>13</v>
      </c>
      <c r="Y2548" s="72"/>
      <c r="Z2548" s="70"/>
      <c r="AA2548" s="68">
        <v>4</v>
      </c>
      <c r="AB2548" s="73"/>
      <c r="AC2548" s="70"/>
      <c r="AD2548" s="74"/>
      <c r="AE2548" s="68"/>
      <c r="AF2548" s="75"/>
    </row>
    <row r="2549" ht="28.5" customHeight="1" spans="1:32">
      <c r="A2549" s="61" t="s">
        <v>36</v>
      </c>
      <c r="B2549" s="61" t="s">
        <v>1763</v>
      </c>
      <c r="C2549" s="61" t="s">
        <v>1763</v>
      </c>
      <c r="D2549" s="61" t="s">
        <v>1845</v>
      </c>
      <c r="E2549" s="61" t="s">
        <v>1846</v>
      </c>
      <c r="F2549" s="46">
        <v>46177</v>
      </c>
      <c r="G2549" s="46" t="str">
        <f t="shared" si="271"/>
        <v>董平河2026-6-4</v>
      </c>
      <c r="H2549" s="63" t="s">
        <v>1853</v>
      </c>
      <c r="I2549" s="63" t="s">
        <v>1183</v>
      </c>
      <c r="J2549" s="64"/>
      <c r="K2549" s="64" t="s">
        <v>1791</v>
      </c>
      <c r="L2549" s="65"/>
      <c r="M2549" s="65"/>
      <c r="N2549" s="65"/>
      <c r="O2549" s="66">
        <v>8</v>
      </c>
      <c r="P2549" s="123"/>
      <c r="Q2549" s="68"/>
      <c r="R2549" s="68"/>
      <c r="S2549" s="68"/>
      <c r="T2549" s="69">
        <f t="shared" si="273"/>
        <v>8</v>
      </c>
      <c r="U2549" s="68"/>
      <c r="V2549" s="70">
        <v>3.5</v>
      </c>
      <c r="W2549" s="70"/>
      <c r="X2549" s="71">
        <f t="shared" si="274"/>
        <v>11.5</v>
      </c>
      <c r="Y2549" s="72"/>
      <c r="Z2549" s="70"/>
      <c r="AA2549" s="68">
        <v>2</v>
      </c>
      <c r="AB2549" s="73"/>
      <c r="AC2549" s="70"/>
      <c r="AD2549" s="74"/>
      <c r="AE2549" s="68"/>
      <c r="AF2549" s="75"/>
    </row>
    <row r="2550" ht="28.5" customHeight="1" spans="1:32">
      <c r="A2550" s="61" t="s">
        <v>36</v>
      </c>
      <c r="B2550" s="61" t="s">
        <v>1763</v>
      </c>
      <c r="C2550" s="61" t="s">
        <v>1763</v>
      </c>
      <c r="D2550" s="61" t="s">
        <v>1845</v>
      </c>
      <c r="E2550" s="76" t="s">
        <v>1846</v>
      </c>
      <c r="F2550" s="46">
        <v>46178</v>
      </c>
      <c r="G2550" s="46" t="str">
        <f t="shared" si="271"/>
        <v>董平河2026-6-5</v>
      </c>
      <c r="H2550" s="63" t="s">
        <v>376</v>
      </c>
      <c r="I2550" s="63" t="s">
        <v>1854</v>
      </c>
      <c r="J2550" s="64"/>
      <c r="K2550" s="64"/>
      <c r="L2550" s="65"/>
      <c r="M2550" s="65"/>
      <c r="N2550" s="65"/>
      <c r="O2550" s="66">
        <v>8</v>
      </c>
      <c r="P2550" s="123"/>
      <c r="Q2550" s="68"/>
      <c r="R2550" s="68"/>
      <c r="S2550" s="68"/>
      <c r="T2550" s="69">
        <f t="shared" si="273"/>
        <v>8</v>
      </c>
      <c r="U2550" s="68"/>
      <c r="V2550" s="70"/>
      <c r="W2550" s="70"/>
      <c r="X2550" s="71">
        <f t="shared" si="274"/>
        <v>8</v>
      </c>
      <c r="Y2550" s="72"/>
      <c r="Z2550" s="70"/>
      <c r="AA2550" s="68">
        <v>2</v>
      </c>
      <c r="AB2550" s="73"/>
      <c r="AC2550" s="70"/>
      <c r="AD2550" s="74"/>
      <c r="AE2550" s="68"/>
      <c r="AF2550" s="75"/>
    </row>
    <row r="2551" ht="28.5" customHeight="1" spans="1:32">
      <c r="A2551" s="61" t="s">
        <v>36</v>
      </c>
      <c r="B2551" s="61" t="s">
        <v>1763</v>
      </c>
      <c r="C2551" s="61" t="s">
        <v>1763</v>
      </c>
      <c r="D2551" s="61" t="s">
        <v>1845</v>
      </c>
      <c r="E2551" s="76" t="s">
        <v>1846</v>
      </c>
      <c r="F2551" s="46">
        <v>46179</v>
      </c>
      <c r="G2551" s="46" t="str">
        <f t="shared" si="271"/>
        <v>董平河2026-6-6</v>
      </c>
      <c r="H2551" s="63" t="s">
        <v>1855</v>
      </c>
      <c r="I2551" s="63"/>
      <c r="J2551" s="64"/>
      <c r="K2551" s="64" t="s">
        <v>424</v>
      </c>
      <c r="L2551" s="65"/>
      <c r="M2551" s="65"/>
      <c r="N2551" s="65"/>
      <c r="O2551" s="66">
        <v>8</v>
      </c>
      <c r="P2551" s="123"/>
      <c r="Q2551" s="68"/>
      <c r="R2551" s="68"/>
      <c r="S2551" s="68"/>
      <c r="T2551" s="69">
        <f t="shared" si="273"/>
        <v>8</v>
      </c>
      <c r="U2551" s="68"/>
      <c r="V2551" s="70">
        <v>2</v>
      </c>
      <c r="W2551" s="70"/>
      <c r="X2551" s="71">
        <f t="shared" si="274"/>
        <v>10</v>
      </c>
      <c r="Y2551" s="72"/>
      <c r="Z2551" s="70"/>
      <c r="AA2551" s="68"/>
      <c r="AB2551" s="73"/>
      <c r="AC2551" s="70"/>
      <c r="AD2551" s="74"/>
      <c r="AE2551" s="68"/>
      <c r="AF2551" s="75"/>
    </row>
    <row r="2552" ht="28.5" customHeight="1" spans="1:32">
      <c r="A2552" s="61" t="s">
        <v>36</v>
      </c>
      <c r="B2552" s="61" t="s">
        <v>1763</v>
      </c>
      <c r="C2552" s="61" t="s">
        <v>1763</v>
      </c>
      <c r="D2552" s="61" t="s">
        <v>1845</v>
      </c>
      <c r="E2552" s="62" t="s">
        <v>1846</v>
      </c>
      <c r="F2552" s="77">
        <v>46180</v>
      </c>
      <c r="G2552" s="46" t="str">
        <f t="shared" si="271"/>
        <v>董平河2026-6-7</v>
      </c>
      <c r="H2552" s="63" t="s">
        <v>1856</v>
      </c>
      <c r="I2552" s="63"/>
      <c r="J2552" s="64"/>
      <c r="K2552" s="64"/>
      <c r="L2552" s="65"/>
      <c r="M2552" s="65"/>
      <c r="N2552" s="65"/>
      <c r="O2552" s="66"/>
      <c r="P2552" s="123"/>
      <c r="Q2552" s="68"/>
      <c r="R2552" s="68"/>
      <c r="S2552" s="68"/>
      <c r="T2552" s="69">
        <f t="shared" si="273"/>
        <v>0</v>
      </c>
      <c r="U2552" s="68"/>
      <c r="V2552" s="70"/>
      <c r="W2552" s="70"/>
      <c r="X2552" s="71">
        <f t="shared" si="274"/>
        <v>0</v>
      </c>
      <c r="Y2552" s="72"/>
      <c r="Z2552" s="70"/>
      <c r="AA2552" s="68"/>
      <c r="AB2552" s="73"/>
      <c r="AC2552" s="70"/>
      <c r="AD2552" s="74"/>
      <c r="AE2552" s="68"/>
      <c r="AF2552" s="75"/>
    </row>
    <row r="2553" ht="28.5" customHeight="1" spans="1:32">
      <c r="A2553" s="61" t="s">
        <v>36</v>
      </c>
      <c r="B2553" s="61" t="s">
        <v>1763</v>
      </c>
      <c r="C2553" s="61" t="s">
        <v>1763</v>
      </c>
      <c r="D2553" s="61" t="s">
        <v>1845</v>
      </c>
      <c r="E2553" s="76" t="s">
        <v>1846</v>
      </c>
      <c r="F2553" s="46">
        <v>46181</v>
      </c>
      <c r="G2553" s="46" t="str">
        <f t="shared" si="271"/>
        <v>董平河2026-6-8</v>
      </c>
      <c r="H2553" s="63" t="s">
        <v>1857</v>
      </c>
      <c r="I2553" s="63" t="s">
        <v>1858</v>
      </c>
      <c r="J2553" s="64"/>
      <c r="K2553" s="64" t="s">
        <v>1859</v>
      </c>
      <c r="L2553" s="65"/>
      <c r="M2553" s="65"/>
      <c r="N2553" s="65"/>
      <c r="O2553" s="66">
        <v>8</v>
      </c>
      <c r="P2553" s="123"/>
      <c r="Q2553" s="68"/>
      <c r="R2553" s="68"/>
      <c r="S2553" s="68"/>
      <c r="T2553" s="69">
        <f t="shared" si="273"/>
        <v>8</v>
      </c>
      <c r="U2553" s="68"/>
      <c r="V2553" s="70">
        <v>0.5</v>
      </c>
      <c r="W2553" s="70"/>
      <c r="X2553" s="71">
        <f t="shared" si="274"/>
        <v>8.5</v>
      </c>
      <c r="Y2553" s="72"/>
      <c r="Z2553" s="70"/>
      <c r="AA2553" s="68">
        <v>4</v>
      </c>
      <c r="AB2553" s="73"/>
      <c r="AC2553" s="70"/>
      <c r="AD2553" s="74"/>
      <c r="AE2553" s="68"/>
      <c r="AF2553" s="75"/>
    </row>
    <row r="2554" ht="28.5" customHeight="1" spans="1:32">
      <c r="A2554" s="61" t="s">
        <v>36</v>
      </c>
      <c r="B2554" s="61" t="s">
        <v>1763</v>
      </c>
      <c r="C2554" s="61" t="s">
        <v>1763</v>
      </c>
      <c r="D2554" s="61" t="s">
        <v>1845</v>
      </c>
      <c r="E2554" s="62" t="s">
        <v>1846</v>
      </c>
      <c r="F2554" s="78">
        <v>46182</v>
      </c>
      <c r="G2554" s="46" t="str">
        <f t="shared" si="271"/>
        <v>董平河2026-6-9</v>
      </c>
      <c r="H2554" s="63" t="s">
        <v>1860</v>
      </c>
      <c r="I2554" s="63" t="s">
        <v>1861</v>
      </c>
      <c r="J2554" s="64"/>
      <c r="K2554" s="64" t="s">
        <v>424</v>
      </c>
      <c r="L2554" s="65"/>
      <c r="M2554" s="65"/>
      <c r="N2554" s="65"/>
      <c r="O2554" s="66">
        <v>8</v>
      </c>
      <c r="P2554" s="123"/>
      <c r="Q2554" s="68"/>
      <c r="R2554" s="68"/>
      <c r="S2554" s="68"/>
      <c r="T2554" s="69">
        <f t="shared" si="273"/>
        <v>8</v>
      </c>
      <c r="U2554" s="68"/>
      <c r="V2554" s="70">
        <v>2</v>
      </c>
      <c r="W2554" s="70"/>
      <c r="X2554" s="71">
        <f t="shared" si="274"/>
        <v>10</v>
      </c>
      <c r="Y2554" s="72"/>
      <c r="Z2554" s="70"/>
      <c r="AA2554" s="68">
        <v>2</v>
      </c>
      <c r="AB2554" s="73"/>
      <c r="AC2554" s="70"/>
      <c r="AD2554" s="74"/>
      <c r="AE2554" s="68"/>
      <c r="AF2554" s="75"/>
    </row>
    <row r="2555" ht="28.5" customHeight="1" spans="1:32">
      <c r="A2555" s="61" t="s">
        <v>36</v>
      </c>
      <c r="B2555" s="61" t="s">
        <v>1763</v>
      </c>
      <c r="C2555" s="61" t="s">
        <v>1763</v>
      </c>
      <c r="D2555" s="61" t="s">
        <v>1845</v>
      </c>
      <c r="E2555" s="76" t="s">
        <v>1846</v>
      </c>
      <c r="F2555" s="46">
        <v>46183</v>
      </c>
      <c r="G2555" s="46" t="str">
        <f t="shared" si="271"/>
        <v>董平河2026-6-10</v>
      </c>
      <c r="H2555" s="63" t="s">
        <v>1862</v>
      </c>
      <c r="I2555" s="63" t="s">
        <v>1863</v>
      </c>
      <c r="J2555" s="64"/>
      <c r="K2555" s="64" t="s">
        <v>424</v>
      </c>
      <c r="L2555" s="65"/>
      <c r="M2555" s="65"/>
      <c r="N2555" s="65"/>
      <c r="O2555" s="66">
        <v>8</v>
      </c>
      <c r="P2555" s="123"/>
      <c r="Q2555" s="68"/>
      <c r="R2555" s="68"/>
      <c r="S2555" s="68"/>
      <c r="T2555" s="69">
        <f t="shared" si="273"/>
        <v>8</v>
      </c>
      <c r="U2555" s="68"/>
      <c r="V2555" s="70">
        <v>2</v>
      </c>
      <c r="W2555" s="70"/>
      <c r="X2555" s="71">
        <f t="shared" si="274"/>
        <v>10</v>
      </c>
      <c r="Y2555" s="72"/>
      <c r="Z2555" s="70"/>
      <c r="AA2555" s="68">
        <v>2</v>
      </c>
      <c r="AB2555" s="73"/>
      <c r="AC2555" s="70"/>
      <c r="AD2555" s="74"/>
      <c r="AE2555" s="68"/>
      <c r="AF2555" s="75"/>
    </row>
    <row r="2556" ht="28.5" customHeight="1" spans="1:32">
      <c r="A2556" s="61" t="s">
        <v>36</v>
      </c>
      <c r="B2556" s="61" t="s">
        <v>1763</v>
      </c>
      <c r="C2556" s="61" t="s">
        <v>1763</v>
      </c>
      <c r="D2556" s="61" t="s">
        <v>1845</v>
      </c>
      <c r="E2556" s="76" t="s">
        <v>1846</v>
      </c>
      <c r="F2556" s="46">
        <v>46184</v>
      </c>
      <c r="G2556" s="46" t="str">
        <f t="shared" si="271"/>
        <v>董平河2026-6-11</v>
      </c>
      <c r="H2556" s="63" t="s">
        <v>1864</v>
      </c>
      <c r="I2556" s="63" t="s">
        <v>1865</v>
      </c>
      <c r="J2556" s="64"/>
      <c r="K2556" s="64" t="s">
        <v>1564</v>
      </c>
      <c r="L2556" s="65"/>
      <c r="M2556" s="65"/>
      <c r="N2556" s="65"/>
      <c r="O2556" s="66">
        <v>8</v>
      </c>
      <c r="P2556" s="123"/>
      <c r="Q2556" s="68"/>
      <c r="R2556" s="68"/>
      <c r="S2556" s="68"/>
      <c r="T2556" s="69">
        <f t="shared" si="273"/>
        <v>8</v>
      </c>
      <c r="U2556" s="68"/>
      <c r="V2556" s="70">
        <v>3</v>
      </c>
      <c r="W2556" s="70"/>
      <c r="X2556" s="71">
        <f t="shared" si="274"/>
        <v>11</v>
      </c>
      <c r="Y2556" s="72"/>
      <c r="Z2556" s="70"/>
      <c r="AA2556" s="68">
        <v>2</v>
      </c>
      <c r="AB2556" s="73"/>
      <c r="AC2556" s="70"/>
      <c r="AD2556" s="74"/>
      <c r="AE2556" s="68"/>
      <c r="AF2556" s="75"/>
    </row>
    <row r="2557" ht="28.5" customHeight="1" spans="1:32">
      <c r="A2557" s="61" t="s">
        <v>36</v>
      </c>
      <c r="B2557" s="61" t="s">
        <v>1763</v>
      </c>
      <c r="C2557" s="61" t="s">
        <v>1763</v>
      </c>
      <c r="D2557" s="61" t="s">
        <v>1845</v>
      </c>
      <c r="E2557" s="76" t="s">
        <v>1846</v>
      </c>
      <c r="F2557" s="46">
        <v>46185</v>
      </c>
      <c r="G2557" s="46" t="str">
        <f t="shared" si="271"/>
        <v>董平河2026-6-12</v>
      </c>
      <c r="H2557" s="63" t="s">
        <v>1866</v>
      </c>
      <c r="I2557" s="63" t="s">
        <v>1792</v>
      </c>
      <c r="J2557" s="64"/>
      <c r="K2557" s="64" t="s">
        <v>424</v>
      </c>
      <c r="L2557" s="65"/>
      <c r="M2557" s="65"/>
      <c r="N2557" s="65"/>
      <c r="O2557" s="66">
        <v>8</v>
      </c>
      <c r="P2557" s="123"/>
      <c r="Q2557" s="68"/>
      <c r="R2557" s="68"/>
      <c r="S2557" s="68"/>
      <c r="T2557" s="69">
        <f t="shared" si="273"/>
        <v>8</v>
      </c>
      <c r="U2557" s="68"/>
      <c r="V2557" s="70">
        <v>2</v>
      </c>
      <c r="W2557" s="70"/>
      <c r="X2557" s="71">
        <f t="shared" si="274"/>
        <v>10</v>
      </c>
      <c r="Y2557" s="72"/>
      <c r="Z2557" s="70"/>
      <c r="AA2557" s="68">
        <v>2</v>
      </c>
      <c r="AB2557" s="73"/>
      <c r="AC2557" s="70"/>
      <c r="AD2557" s="74"/>
      <c r="AE2557" s="68"/>
      <c r="AF2557" s="75"/>
    </row>
    <row r="2558" ht="28.5" customHeight="1" spans="1:32">
      <c r="A2558" s="61" t="s">
        <v>36</v>
      </c>
      <c r="B2558" s="61" t="s">
        <v>1763</v>
      </c>
      <c r="C2558" s="61" t="s">
        <v>1763</v>
      </c>
      <c r="D2558" s="61" t="s">
        <v>1845</v>
      </c>
      <c r="E2558" s="76" t="s">
        <v>1846</v>
      </c>
      <c r="F2558" s="46">
        <v>46186</v>
      </c>
      <c r="G2558" s="46" t="str">
        <f t="shared" si="271"/>
        <v>董平河2026-6-13</v>
      </c>
      <c r="H2558" s="63" t="s">
        <v>1867</v>
      </c>
      <c r="I2558" s="63" t="s">
        <v>1868</v>
      </c>
      <c r="J2558" s="64"/>
      <c r="K2558" s="64" t="s">
        <v>424</v>
      </c>
      <c r="L2558" s="65"/>
      <c r="M2558" s="65"/>
      <c r="N2558" s="65"/>
      <c r="O2558" s="66">
        <v>8</v>
      </c>
      <c r="P2558" s="123"/>
      <c r="Q2558" s="68"/>
      <c r="R2558" s="68"/>
      <c r="S2558" s="68"/>
      <c r="T2558" s="69">
        <f t="shared" si="273"/>
        <v>8</v>
      </c>
      <c r="U2558" s="68"/>
      <c r="V2558" s="70">
        <v>2</v>
      </c>
      <c r="W2558" s="70"/>
      <c r="X2558" s="71">
        <f t="shared" si="274"/>
        <v>10</v>
      </c>
      <c r="Y2558" s="72"/>
      <c r="Z2558" s="70"/>
      <c r="AA2558" s="68">
        <v>2</v>
      </c>
      <c r="AB2558" s="73"/>
      <c r="AC2558" s="70"/>
      <c r="AD2558" s="74"/>
      <c r="AE2558" s="68"/>
      <c r="AF2558" s="80"/>
    </row>
    <row r="2559" ht="28.5" customHeight="1" spans="1:32">
      <c r="A2559" s="61" t="s">
        <v>36</v>
      </c>
      <c r="B2559" s="61" t="s">
        <v>1763</v>
      </c>
      <c r="C2559" s="61" t="s">
        <v>1763</v>
      </c>
      <c r="D2559" s="61" t="s">
        <v>1845</v>
      </c>
      <c r="E2559" s="62" t="s">
        <v>1846</v>
      </c>
      <c r="F2559" s="77">
        <v>46187</v>
      </c>
      <c r="G2559" s="46" t="str">
        <f t="shared" si="271"/>
        <v>董平河2026-6-14</v>
      </c>
      <c r="H2559" s="63" t="s">
        <v>1869</v>
      </c>
      <c r="I2559" s="63"/>
      <c r="J2559" s="64"/>
      <c r="K2559" s="64"/>
      <c r="L2559" s="65"/>
      <c r="M2559" s="65"/>
      <c r="N2559" s="65"/>
      <c r="O2559" s="66"/>
      <c r="P2559" s="123"/>
      <c r="Q2559" s="68"/>
      <c r="R2559" s="68"/>
      <c r="S2559" s="68"/>
      <c r="T2559" s="69">
        <f t="shared" si="273"/>
        <v>0</v>
      </c>
      <c r="U2559" s="68"/>
      <c r="V2559" s="70"/>
      <c r="W2559" s="70"/>
      <c r="X2559" s="71">
        <f t="shared" si="274"/>
        <v>0</v>
      </c>
      <c r="Y2559" s="72"/>
      <c r="Z2559" s="70"/>
      <c r="AA2559" s="68"/>
      <c r="AB2559" s="73"/>
      <c r="AC2559" s="70"/>
      <c r="AD2559" s="74"/>
      <c r="AE2559" s="68"/>
      <c r="AF2559" s="80"/>
    </row>
    <row r="2560" ht="28.5" customHeight="1" spans="1:32">
      <c r="A2560" s="61" t="s">
        <v>36</v>
      </c>
      <c r="B2560" s="61" t="s">
        <v>1763</v>
      </c>
      <c r="C2560" s="61" t="s">
        <v>1763</v>
      </c>
      <c r="D2560" s="61" t="s">
        <v>1845</v>
      </c>
      <c r="E2560" s="76" t="s">
        <v>1846</v>
      </c>
      <c r="F2560" s="46">
        <v>46188</v>
      </c>
      <c r="G2560" s="46" t="str">
        <f t="shared" si="271"/>
        <v>董平河2026-6-15</v>
      </c>
      <c r="H2560" s="63" t="s">
        <v>1870</v>
      </c>
      <c r="I2560" s="63" t="s">
        <v>1802</v>
      </c>
      <c r="J2560" s="64"/>
      <c r="K2560" s="64"/>
      <c r="L2560" s="65"/>
      <c r="M2560" s="65"/>
      <c r="N2560" s="65"/>
      <c r="O2560" s="66">
        <v>8</v>
      </c>
      <c r="P2560" s="123"/>
      <c r="Q2560" s="68"/>
      <c r="R2560" s="68"/>
      <c r="S2560" s="68"/>
      <c r="T2560" s="69">
        <f t="shared" si="273"/>
        <v>8</v>
      </c>
      <c r="U2560" s="68"/>
      <c r="V2560" s="70"/>
      <c r="W2560" s="70"/>
      <c r="X2560" s="71">
        <f t="shared" si="274"/>
        <v>8</v>
      </c>
      <c r="Y2560" s="72"/>
      <c r="Z2560" s="70"/>
      <c r="AA2560" s="68">
        <v>2</v>
      </c>
      <c r="AB2560" s="73"/>
      <c r="AC2560" s="70"/>
      <c r="AD2560" s="74"/>
      <c r="AE2560" s="68"/>
      <c r="AF2560" s="75"/>
    </row>
    <row r="2561" ht="28.5" customHeight="1" spans="1:33">
      <c r="A2561" s="61" t="s">
        <v>36</v>
      </c>
      <c r="B2561" s="61" t="s">
        <v>1763</v>
      </c>
      <c r="C2561" s="61" t="s">
        <v>1763</v>
      </c>
      <c r="D2561" s="61" t="s">
        <v>1845</v>
      </c>
      <c r="E2561" s="76" t="s">
        <v>1846</v>
      </c>
      <c r="F2561" s="46">
        <v>46189</v>
      </c>
      <c r="G2561" s="46" t="str">
        <f t="shared" si="271"/>
        <v>董平河2026-6-16</v>
      </c>
      <c r="H2561" s="63" t="s">
        <v>1871</v>
      </c>
      <c r="I2561" s="63" t="s">
        <v>1579</v>
      </c>
      <c r="J2561" s="64"/>
      <c r="K2561" s="64" t="s">
        <v>1564</v>
      </c>
      <c r="L2561" s="65"/>
      <c r="M2561" s="65"/>
      <c r="N2561" s="65"/>
      <c r="O2561" s="66">
        <v>8</v>
      </c>
      <c r="P2561" s="130"/>
      <c r="Q2561" s="68"/>
      <c r="R2561" s="68"/>
      <c r="S2561" s="68"/>
      <c r="T2561" s="69">
        <f t="shared" si="273"/>
        <v>8</v>
      </c>
      <c r="U2561" s="68"/>
      <c r="V2561" s="70">
        <v>3</v>
      </c>
      <c r="W2561" s="70"/>
      <c r="X2561" s="71">
        <f t="shared" si="274"/>
        <v>11</v>
      </c>
      <c r="Y2561" s="72"/>
      <c r="Z2561" s="70"/>
      <c r="AA2561" s="68">
        <v>2</v>
      </c>
      <c r="AB2561" s="73"/>
      <c r="AC2561" s="70"/>
      <c r="AD2561" s="74"/>
      <c r="AE2561" s="68"/>
      <c r="AF2561" s="80"/>
    </row>
    <row r="2562" ht="28.5" customHeight="1" spans="1:33">
      <c r="A2562" s="61" t="s">
        <v>36</v>
      </c>
      <c r="B2562" s="61" t="s">
        <v>1763</v>
      </c>
      <c r="C2562" s="61" t="s">
        <v>1763</v>
      </c>
      <c r="D2562" s="61" t="s">
        <v>1845</v>
      </c>
      <c r="E2562" s="76" t="s">
        <v>1846</v>
      </c>
      <c r="F2562" s="46">
        <v>46190</v>
      </c>
      <c r="G2562" s="46" t="str">
        <f t="shared" si="271"/>
        <v>董平河2026-6-17</v>
      </c>
      <c r="H2562" s="63" t="s">
        <v>1872</v>
      </c>
      <c r="I2562" s="63" t="s">
        <v>1873</v>
      </c>
      <c r="J2562" s="64"/>
      <c r="K2562" s="64" t="s">
        <v>1791</v>
      </c>
      <c r="L2562" s="65"/>
      <c r="M2562" s="65"/>
      <c r="N2562" s="65"/>
      <c r="O2562" s="66">
        <v>8</v>
      </c>
      <c r="P2562" s="130"/>
      <c r="Q2562" s="68"/>
      <c r="R2562" s="68"/>
      <c r="S2562" s="68"/>
      <c r="T2562" s="69">
        <f t="shared" si="273"/>
        <v>8</v>
      </c>
      <c r="U2562" s="68"/>
      <c r="V2562" s="70">
        <v>3.5</v>
      </c>
      <c r="W2562" s="70"/>
      <c r="X2562" s="71">
        <f t="shared" si="274"/>
        <v>11.5</v>
      </c>
      <c r="Y2562" s="72"/>
      <c r="Z2562" s="70"/>
      <c r="AA2562" s="68">
        <v>4</v>
      </c>
      <c r="AB2562" s="73"/>
      <c r="AC2562" s="70"/>
      <c r="AD2562" s="74"/>
      <c r="AE2562" s="68"/>
      <c r="AF2562" s="75"/>
    </row>
    <row r="2563" ht="28.5" customHeight="1" spans="1:33">
      <c r="A2563" s="61" t="s">
        <v>36</v>
      </c>
      <c r="B2563" s="61" t="s">
        <v>1763</v>
      </c>
      <c r="C2563" s="61" t="s">
        <v>1763</v>
      </c>
      <c r="D2563" s="61" t="s">
        <v>1845</v>
      </c>
      <c r="E2563" s="76" t="s">
        <v>1846</v>
      </c>
      <c r="F2563" s="46">
        <v>46191</v>
      </c>
      <c r="G2563" s="46" t="str">
        <f t="shared" si="271"/>
        <v>董平河2026-6-18</v>
      </c>
      <c r="H2563" s="63" t="s">
        <v>1874</v>
      </c>
      <c r="I2563" s="63" t="s">
        <v>1875</v>
      </c>
      <c r="J2563" s="64"/>
      <c r="K2563" s="64" t="s">
        <v>424</v>
      </c>
      <c r="L2563" s="65"/>
      <c r="M2563" s="65"/>
      <c r="N2563" s="65"/>
      <c r="O2563" s="66">
        <v>8</v>
      </c>
      <c r="P2563" s="130"/>
      <c r="Q2563" s="68"/>
      <c r="R2563" s="68"/>
      <c r="S2563" s="68"/>
      <c r="T2563" s="69">
        <f t="shared" si="273"/>
        <v>8</v>
      </c>
      <c r="U2563" s="68"/>
      <c r="V2563" s="70">
        <v>2</v>
      </c>
      <c r="W2563" s="70"/>
      <c r="X2563" s="71">
        <f t="shared" si="274"/>
        <v>10</v>
      </c>
      <c r="Y2563" s="72"/>
      <c r="Z2563" s="70"/>
      <c r="AA2563" s="68">
        <v>2</v>
      </c>
      <c r="AB2563" s="73"/>
      <c r="AC2563" s="70"/>
      <c r="AD2563" s="74"/>
      <c r="AE2563" s="68"/>
      <c r="AF2563" s="75"/>
    </row>
    <row r="2564" ht="28.5" customHeight="1" spans="1:33">
      <c r="A2564" s="61" t="s">
        <v>36</v>
      </c>
      <c r="B2564" s="61" t="s">
        <v>1763</v>
      </c>
      <c r="C2564" s="61" t="s">
        <v>1763</v>
      </c>
      <c r="D2564" s="61" t="s">
        <v>1845</v>
      </c>
      <c r="E2564" s="76" t="s">
        <v>1846</v>
      </c>
      <c r="F2564" s="82">
        <v>46192</v>
      </c>
      <c r="G2564" s="46" t="str">
        <f t="shared" si="271"/>
        <v>董平河2026-6-19</v>
      </c>
      <c r="H2564" s="63" t="s">
        <v>1876</v>
      </c>
      <c r="I2564" s="63"/>
      <c r="J2564" s="64"/>
      <c r="K2564" s="64"/>
      <c r="L2564" s="65"/>
      <c r="M2564" s="65"/>
      <c r="N2564" s="65"/>
      <c r="O2564" s="66"/>
      <c r="P2564" s="130"/>
      <c r="Q2564" s="68"/>
      <c r="R2564" s="68"/>
      <c r="S2564" s="68"/>
      <c r="T2564" s="69">
        <f t="shared" si="273"/>
        <v>0</v>
      </c>
      <c r="U2564" s="68"/>
      <c r="V2564" s="70"/>
      <c r="W2564" s="70"/>
      <c r="X2564" s="71">
        <f t="shared" si="274"/>
        <v>0</v>
      </c>
      <c r="Y2564" s="72"/>
      <c r="Z2564" s="70"/>
      <c r="AA2564" s="68"/>
      <c r="AB2564" s="73">
        <v>8</v>
      </c>
      <c r="AC2564" s="70"/>
      <c r="AD2564" s="74"/>
      <c r="AE2564" s="68"/>
      <c r="AF2564" s="75"/>
    </row>
    <row r="2565" ht="28.5" customHeight="1" spans="1:33">
      <c r="A2565" s="61" t="s">
        <v>36</v>
      </c>
      <c r="B2565" s="61" t="s">
        <v>1763</v>
      </c>
      <c r="C2565" s="61" t="s">
        <v>1763</v>
      </c>
      <c r="D2565" s="61" t="s">
        <v>1845</v>
      </c>
      <c r="E2565" s="76" t="s">
        <v>1846</v>
      </c>
      <c r="F2565" s="77">
        <v>46193</v>
      </c>
      <c r="G2565" s="46" t="str">
        <f t="shared" si="271"/>
        <v>董平河2026-6-20</v>
      </c>
      <c r="H2565" s="63" t="s">
        <v>1877</v>
      </c>
      <c r="I2565" s="63"/>
      <c r="J2565" s="64"/>
      <c r="K2565" s="64"/>
      <c r="L2565" s="65"/>
      <c r="M2565" s="65"/>
      <c r="N2565" s="65"/>
      <c r="O2565" s="66"/>
      <c r="P2565" s="123"/>
      <c r="Q2565" s="68"/>
      <c r="R2565" s="68"/>
      <c r="S2565" s="68"/>
      <c r="T2565" s="69">
        <f t="shared" si="273"/>
        <v>0</v>
      </c>
      <c r="U2565" s="68"/>
      <c r="V2565" s="70"/>
      <c r="W2565" s="70"/>
      <c r="X2565" s="71">
        <f t="shared" si="274"/>
        <v>0</v>
      </c>
      <c r="Y2565" s="72"/>
      <c r="Z2565" s="70"/>
      <c r="AA2565" s="68"/>
      <c r="AB2565" s="73"/>
      <c r="AC2565" s="70"/>
      <c r="AD2565" s="74"/>
      <c r="AE2565" s="68"/>
      <c r="AF2565" s="75"/>
    </row>
    <row r="2566" ht="28.5" customHeight="1" spans="1:33">
      <c r="A2566" s="61" t="s">
        <v>36</v>
      </c>
      <c r="B2566" s="61" t="s">
        <v>1763</v>
      </c>
      <c r="C2566" s="61" t="s">
        <v>1763</v>
      </c>
      <c r="D2566" s="61" t="s">
        <v>1845</v>
      </c>
      <c r="E2566" s="62" t="s">
        <v>1846</v>
      </c>
      <c r="F2566" s="46">
        <v>46194</v>
      </c>
      <c r="G2566" s="46" t="str">
        <f t="shared" si="271"/>
        <v>董平河2026-6-21</v>
      </c>
      <c r="H2566" s="63" t="s">
        <v>1878</v>
      </c>
      <c r="I2566" s="63" t="s">
        <v>1879</v>
      </c>
      <c r="J2566" s="64"/>
      <c r="K2566" s="64" t="s">
        <v>424</v>
      </c>
      <c r="L2566" s="65"/>
      <c r="M2566" s="65"/>
      <c r="N2566" s="65"/>
      <c r="O2566" s="66">
        <v>8</v>
      </c>
      <c r="P2566" s="123"/>
      <c r="Q2566" s="68"/>
      <c r="R2566" s="68"/>
      <c r="S2566" s="68"/>
      <c r="T2566" s="69">
        <f t="shared" si="273"/>
        <v>8</v>
      </c>
      <c r="U2566" s="68"/>
      <c r="V2566" s="70">
        <v>2</v>
      </c>
      <c r="W2566" s="70"/>
      <c r="X2566" s="71">
        <f t="shared" si="274"/>
        <v>10</v>
      </c>
      <c r="Y2566" s="72"/>
      <c r="Z2566" s="70"/>
      <c r="AA2566" s="68">
        <v>2</v>
      </c>
      <c r="AB2566" s="73"/>
      <c r="AC2566" s="70"/>
      <c r="AD2566" s="74"/>
      <c r="AE2566" s="68"/>
      <c r="AF2566" s="75"/>
    </row>
    <row r="2567" ht="28.5" customHeight="1" spans="1:33">
      <c r="A2567" s="61" t="s">
        <v>36</v>
      </c>
      <c r="B2567" s="61" t="s">
        <v>1763</v>
      </c>
      <c r="C2567" s="61" t="s">
        <v>1763</v>
      </c>
      <c r="D2567" s="61" t="s">
        <v>1845</v>
      </c>
      <c r="E2567" s="76" t="s">
        <v>1846</v>
      </c>
      <c r="F2567" s="46">
        <v>46195</v>
      </c>
      <c r="G2567" s="46" t="str">
        <f t="shared" si="271"/>
        <v>董平河2026-6-22</v>
      </c>
      <c r="H2567" s="63"/>
      <c r="I2567" s="63"/>
      <c r="J2567" s="64"/>
      <c r="K2567" s="64"/>
      <c r="L2567" s="65"/>
      <c r="M2567" s="65"/>
      <c r="N2567" s="65"/>
      <c r="O2567" s="66"/>
      <c r="P2567" s="123"/>
      <c r="Q2567" s="68"/>
      <c r="R2567" s="68"/>
      <c r="S2567" s="68"/>
      <c r="T2567" s="69">
        <f t="shared" si="273"/>
        <v>0</v>
      </c>
      <c r="U2567" s="68"/>
      <c r="V2567" s="70"/>
      <c r="W2567" s="70"/>
      <c r="X2567" s="71">
        <f t="shared" si="274"/>
        <v>0</v>
      </c>
      <c r="Y2567" s="72"/>
      <c r="Z2567" s="70"/>
      <c r="AA2567" s="68"/>
      <c r="AB2567" s="73"/>
      <c r="AC2567" s="70"/>
      <c r="AD2567" s="74"/>
      <c r="AE2567" s="68"/>
      <c r="AF2567" s="75"/>
    </row>
    <row r="2568" ht="28.5" customHeight="1" spans="1:33">
      <c r="A2568" s="61" t="s">
        <v>36</v>
      </c>
      <c r="B2568" s="61" t="s">
        <v>1763</v>
      </c>
      <c r="C2568" s="61" t="s">
        <v>1763</v>
      </c>
      <c r="D2568" s="61" t="s">
        <v>1845</v>
      </c>
      <c r="E2568" s="76" t="s">
        <v>1846</v>
      </c>
      <c r="F2568" s="46">
        <v>46196</v>
      </c>
      <c r="G2568" s="46" t="str">
        <f t="shared" si="271"/>
        <v>董平河2026-6-23</v>
      </c>
      <c r="H2568" s="63"/>
      <c r="I2568" s="63"/>
      <c r="J2568" s="64"/>
      <c r="K2568" s="64"/>
      <c r="L2568" s="65"/>
      <c r="M2568" s="65"/>
      <c r="N2568" s="65"/>
      <c r="O2568" s="66"/>
      <c r="P2568" s="123"/>
      <c r="Q2568" s="68"/>
      <c r="R2568" s="68"/>
      <c r="S2568" s="68"/>
      <c r="T2568" s="69">
        <f t="shared" si="273"/>
        <v>0</v>
      </c>
      <c r="U2568" s="68"/>
      <c r="V2568" s="70"/>
      <c r="W2568" s="70"/>
      <c r="X2568" s="71">
        <f t="shared" si="274"/>
        <v>0</v>
      </c>
      <c r="Y2568" s="72"/>
      <c r="Z2568" s="70"/>
      <c r="AA2568" s="68"/>
      <c r="AB2568" s="73"/>
      <c r="AC2568" s="70"/>
      <c r="AD2568" s="74"/>
      <c r="AE2568" s="68"/>
      <c r="AF2568" s="75"/>
    </row>
    <row r="2569" ht="28.5" customHeight="1" spans="1:33">
      <c r="A2569" s="61" t="s">
        <v>36</v>
      </c>
      <c r="B2569" s="61" t="s">
        <v>1763</v>
      </c>
      <c r="C2569" s="61" t="s">
        <v>1763</v>
      </c>
      <c r="D2569" s="61" t="s">
        <v>1845</v>
      </c>
      <c r="E2569" s="76" t="s">
        <v>1846</v>
      </c>
      <c r="F2569" s="46">
        <v>46197</v>
      </c>
      <c r="G2569" s="46" t="str">
        <f t="shared" si="271"/>
        <v>董平河2026-6-24</v>
      </c>
      <c r="H2569" s="63"/>
      <c r="I2569" s="63"/>
      <c r="J2569" s="64"/>
      <c r="K2569" s="64"/>
      <c r="L2569" s="65"/>
      <c r="M2569" s="65"/>
      <c r="N2569" s="65"/>
      <c r="O2569" s="66"/>
      <c r="P2569" s="123"/>
      <c r="Q2569" s="68"/>
      <c r="R2569" s="68"/>
      <c r="S2569" s="68"/>
      <c r="T2569" s="69">
        <f t="shared" si="273"/>
        <v>0</v>
      </c>
      <c r="U2569" s="68"/>
      <c r="V2569" s="70"/>
      <c r="W2569" s="70"/>
      <c r="X2569" s="71">
        <f t="shared" si="274"/>
        <v>0</v>
      </c>
      <c r="Y2569" s="72"/>
      <c r="Z2569" s="70"/>
      <c r="AA2569" s="68"/>
      <c r="AB2569" s="73"/>
      <c r="AC2569" s="70"/>
      <c r="AD2569" s="74"/>
      <c r="AE2569" s="68"/>
      <c r="AF2569" s="75"/>
    </row>
    <row r="2570" ht="28.5" customHeight="1" spans="1:33">
      <c r="A2570" s="61" t="s">
        <v>36</v>
      </c>
      <c r="B2570" s="61" t="s">
        <v>1763</v>
      </c>
      <c r="C2570" s="61" t="s">
        <v>1763</v>
      </c>
      <c r="D2570" s="61" t="s">
        <v>1845</v>
      </c>
      <c r="E2570" s="76" t="s">
        <v>1846</v>
      </c>
      <c r="F2570" s="46">
        <v>46198</v>
      </c>
      <c r="G2570" s="46" t="str">
        <f t="shared" si="271"/>
        <v>董平河2026-6-25</v>
      </c>
      <c r="H2570" s="63"/>
      <c r="I2570" s="63"/>
      <c r="J2570" s="64"/>
      <c r="K2570" s="64"/>
      <c r="L2570" s="65"/>
      <c r="M2570" s="65"/>
      <c r="N2570" s="65"/>
      <c r="O2570" s="66"/>
      <c r="P2570" s="123"/>
      <c r="Q2570" s="68"/>
      <c r="R2570" s="68"/>
      <c r="S2570" s="68"/>
      <c r="T2570" s="69">
        <f t="shared" si="273"/>
        <v>0</v>
      </c>
      <c r="U2570" s="68"/>
      <c r="V2570" s="70"/>
      <c r="W2570" s="70"/>
      <c r="X2570" s="71">
        <f t="shared" si="274"/>
        <v>0</v>
      </c>
      <c r="Y2570" s="72"/>
      <c r="Z2570" s="70"/>
      <c r="AA2570" s="68"/>
      <c r="AB2570" s="73"/>
      <c r="AC2570" s="70"/>
      <c r="AD2570" s="74"/>
      <c r="AE2570" s="68"/>
      <c r="AF2570" s="75"/>
    </row>
    <row r="2571" ht="28.5" customHeight="1" spans="1:33">
      <c r="A2571" s="61" t="s">
        <v>36</v>
      </c>
      <c r="B2571" s="61" t="s">
        <v>1763</v>
      </c>
      <c r="C2571" s="61" t="s">
        <v>1763</v>
      </c>
      <c r="D2571" s="61" t="s">
        <v>1845</v>
      </c>
      <c r="E2571" s="76" t="s">
        <v>1846</v>
      </c>
      <c r="F2571" s="46">
        <v>46199</v>
      </c>
      <c r="G2571" s="46" t="str">
        <f t="shared" si="271"/>
        <v>董平河2026-6-26</v>
      </c>
      <c r="H2571" s="63"/>
      <c r="I2571" s="63"/>
      <c r="J2571" s="64"/>
      <c r="K2571" s="64"/>
      <c r="L2571" s="65"/>
      <c r="M2571" s="65"/>
      <c r="N2571" s="65"/>
      <c r="O2571" s="66"/>
      <c r="P2571" s="123"/>
      <c r="Q2571" s="68"/>
      <c r="R2571" s="68"/>
      <c r="S2571" s="68"/>
      <c r="T2571" s="69">
        <f t="shared" si="273"/>
        <v>0</v>
      </c>
      <c r="U2571" s="68"/>
      <c r="V2571" s="70"/>
      <c r="W2571" s="70"/>
      <c r="X2571" s="71">
        <f t="shared" si="274"/>
        <v>0</v>
      </c>
      <c r="Y2571" s="72"/>
      <c r="Z2571" s="70"/>
      <c r="AA2571" s="68"/>
      <c r="AB2571" s="73"/>
      <c r="AC2571" s="70"/>
      <c r="AD2571" s="74"/>
      <c r="AE2571" s="68"/>
      <c r="AF2571" s="75"/>
    </row>
    <row r="2572" ht="28.5" customHeight="1" spans="1:33">
      <c r="A2572" s="61" t="s">
        <v>36</v>
      </c>
      <c r="B2572" s="61" t="s">
        <v>1763</v>
      </c>
      <c r="C2572" s="61" t="s">
        <v>1763</v>
      </c>
      <c r="D2572" s="61" t="s">
        <v>1845</v>
      </c>
      <c r="E2572" s="76" t="s">
        <v>1846</v>
      </c>
      <c r="F2572" s="46">
        <v>46200</v>
      </c>
      <c r="G2572" s="46" t="str">
        <f t="shared" si="271"/>
        <v>董平河2026-6-27</v>
      </c>
      <c r="H2572" s="63"/>
      <c r="I2572" s="63"/>
      <c r="J2572" s="64"/>
      <c r="K2572" s="64"/>
      <c r="L2572" s="65"/>
      <c r="M2572" s="65"/>
      <c r="N2572" s="79"/>
      <c r="O2572" s="66"/>
      <c r="P2572" s="123"/>
      <c r="Q2572" s="68"/>
      <c r="R2572" s="68"/>
      <c r="S2572" s="68"/>
      <c r="T2572" s="69">
        <f t="shared" si="273"/>
        <v>0</v>
      </c>
      <c r="U2572" s="68"/>
      <c r="V2572" s="70"/>
      <c r="W2572" s="70"/>
      <c r="X2572" s="71">
        <f t="shared" si="274"/>
        <v>0</v>
      </c>
      <c r="Y2572" s="72"/>
      <c r="Z2572" s="70"/>
      <c r="AA2572" s="68"/>
      <c r="AB2572" s="73"/>
      <c r="AC2572" s="70"/>
      <c r="AD2572" s="74"/>
      <c r="AE2572" s="68"/>
      <c r="AF2572" s="75"/>
    </row>
    <row r="2573" ht="28.5" customHeight="1" spans="1:33">
      <c r="A2573" s="61" t="s">
        <v>36</v>
      </c>
      <c r="B2573" s="61" t="s">
        <v>1763</v>
      </c>
      <c r="C2573" s="61" t="s">
        <v>1763</v>
      </c>
      <c r="D2573" s="61" t="s">
        <v>1845</v>
      </c>
      <c r="E2573" s="62" t="s">
        <v>1846</v>
      </c>
      <c r="F2573" s="46">
        <v>46201</v>
      </c>
      <c r="G2573" s="46" t="str">
        <f t="shared" si="271"/>
        <v>董平河2026-6-28</v>
      </c>
      <c r="H2573" s="63"/>
      <c r="I2573" s="63"/>
      <c r="J2573" s="64"/>
      <c r="K2573" s="64"/>
      <c r="L2573" s="65"/>
      <c r="M2573" s="65"/>
      <c r="N2573" s="65"/>
      <c r="O2573" s="66"/>
      <c r="P2573" s="123"/>
      <c r="Q2573" s="68"/>
      <c r="R2573" s="68"/>
      <c r="S2573" s="68"/>
      <c r="T2573" s="69">
        <f t="shared" si="273"/>
        <v>0</v>
      </c>
      <c r="U2573" s="68"/>
      <c r="V2573" s="70"/>
      <c r="W2573" s="70"/>
      <c r="X2573" s="71">
        <f t="shared" si="274"/>
        <v>0</v>
      </c>
      <c r="Y2573" s="72"/>
      <c r="Z2573" s="70"/>
      <c r="AA2573" s="68"/>
      <c r="AB2573" s="73"/>
      <c r="AC2573" s="70"/>
      <c r="AD2573" s="74"/>
      <c r="AE2573" s="68"/>
      <c r="AF2573" s="75"/>
    </row>
    <row r="2574" ht="28.5" customHeight="1" spans="1:33">
      <c r="A2574" s="61" t="s">
        <v>36</v>
      </c>
      <c r="B2574" s="61" t="s">
        <v>1763</v>
      </c>
      <c r="C2574" s="61" t="s">
        <v>1763</v>
      </c>
      <c r="D2574" s="61" t="s">
        <v>1845</v>
      </c>
      <c r="E2574" s="76" t="s">
        <v>1846</v>
      </c>
      <c r="F2574" s="46">
        <v>46202</v>
      </c>
      <c r="G2574" s="46" t="str">
        <f t="shared" si="271"/>
        <v>董平河2026-6-29</v>
      </c>
      <c r="H2574" s="63"/>
      <c r="I2574" s="63"/>
      <c r="J2574" s="64"/>
      <c r="K2574" s="64"/>
      <c r="L2574" s="65"/>
      <c r="M2574" s="65"/>
      <c r="N2574" s="79"/>
      <c r="O2574" s="66"/>
      <c r="P2574" s="123"/>
      <c r="Q2574" s="68"/>
      <c r="R2574" s="68"/>
      <c r="S2574" s="68"/>
      <c r="T2574" s="69">
        <f t="shared" si="273"/>
        <v>0</v>
      </c>
      <c r="U2574" s="68"/>
      <c r="V2574" s="70"/>
      <c r="W2574" s="70"/>
      <c r="X2574" s="71">
        <f t="shared" si="274"/>
        <v>0</v>
      </c>
      <c r="Y2574" s="72"/>
      <c r="Z2574" s="70"/>
      <c r="AA2574" s="68"/>
      <c r="AB2574" s="73"/>
      <c r="AC2574" s="70"/>
      <c r="AD2574" s="74"/>
      <c r="AE2574" s="68"/>
      <c r="AF2574" s="75"/>
    </row>
    <row r="2575" s="3" customFormat="1" ht="28.5" customHeight="1" spans="1:33">
      <c r="A2575" s="61" t="s">
        <v>36</v>
      </c>
      <c r="B2575" s="61" t="s">
        <v>1763</v>
      </c>
      <c r="C2575" s="61" t="s">
        <v>1763</v>
      </c>
      <c r="D2575" s="61" t="s">
        <v>1845</v>
      </c>
      <c r="E2575" s="76" t="s">
        <v>1846</v>
      </c>
      <c r="F2575" s="46">
        <v>46203</v>
      </c>
      <c r="G2575" s="46" t="str">
        <f t="shared" si="271"/>
        <v>董平河2026-6-30</v>
      </c>
      <c r="H2575" s="63"/>
      <c r="I2575" s="63"/>
      <c r="J2575" s="64"/>
      <c r="K2575" s="64"/>
      <c r="L2575" s="65"/>
      <c r="M2575" s="65"/>
      <c r="N2575" s="65"/>
      <c r="O2575" s="66"/>
      <c r="P2575" s="123"/>
      <c r="Q2575" s="68"/>
      <c r="R2575" s="68"/>
      <c r="S2575" s="68"/>
      <c r="T2575" s="69">
        <f t="shared" si="273"/>
        <v>0</v>
      </c>
      <c r="U2575" s="68"/>
      <c r="V2575" s="70"/>
      <c r="W2575" s="70"/>
      <c r="X2575" s="71">
        <f t="shared" si="274"/>
        <v>0</v>
      </c>
      <c r="Y2575" s="72"/>
      <c r="Z2575" s="70"/>
      <c r="AA2575" s="68"/>
      <c r="AB2575" s="73"/>
      <c r="AC2575" s="70"/>
      <c r="AD2575" s="74"/>
      <c r="AE2575" s="68"/>
      <c r="AF2575" s="75"/>
      <c r="AG2575" s="15"/>
    </row>
    <row r="2576" s="3" customFormat="1" ht="28.5" customHeight="1" spans="1:33">
      <c r="A2576" s="61" t="s">
        <v>36</v>
      </c>
      <c r="B2576" s="61" t="s">
        <v>1763</v>
      </c>
      <c r="C2576" s="61" t="s">
        <v>1763</v>
      </c>
      <c r="D2576" s="61" t="s">
        <v>1845</v>
      </c>
      <c r="E2576" s="76" t="s">
        <v>1846</v>
      </c>
      <c r="F2576" s="46">
        <v>46204</v>
      </c>
      <c r="G2576" s="46" t="str">
        <f t="shared" si="271"/>
        <v>董平河2026-7-1</v>
      </c>
      <c r="H2576" s="63"/>
      <c r="I2576" s="63"/>
      <c r="J2576" s="64"/>
      <c r="K2576" s="64"/>
      <c r="L2576" s="65"/>
      <c r="M2576" s="65"/>
      <c r="N2576" s="65"/>
      <c r="O2576" s="66"/>
      <c r="P2576" s="123"/>
      <c r="Q2576" s="68"/>
      <c r="R2576" s="68"/>
      <c r="S2576" s="68"/>
      <c r="T2576" s="69">
        <f t="shared" si="273"/>
        <v>0</v>
      </c>
      <c r="U2576" s="68"/>
      <c r="V2576" s="70"/>
      <c r="W2576" s="70"/>
      <c r="X2576" s="71">
        <f t="shared" si="274"/>
        <v>0</v>
      </c>
      <c r="Y2576" s="72"/>
      <c r="Z2576" s="70"/>
      <c r="AA2576" s="68"/>
      <c r="AB2576" s="73"/>
      <c r="AC2576" s="70"/>
      <c r="AD2576" s="74"/>
      <c r="AE2576" s="68"/>
      <c r="AF2576" s="75"/>
      <c r="AG2576" s="15"/>
    </row>
    <row r="2577" ht="28.5" customHeight="1" spans="1:32">
      <c r="A2577" s="84" t="s">
        <v>36</v>
      </c>
      <c r="B2577" s="84" t="s">
        <v>1763</v>
      </c>
      <c r="C2577" s="84" t="s">
        <v>1763</v>
      </c>
      <c r="D2577" s="84" t="s">
        <v>1845</v>
      </c>
      <c r="E2577" s="85" t="s">
        <v>1846</v>
      </c>
      <c r="F2577" s="86">
        <v>46235</v>
      </c>
      <c r="G2577" s="46" t="str">
        <f t="shared" si="271"/>
        <v>董平河2026-8-1</v>
      </c>
      <c r="H2577" s="63"/>
      <c r="I2577" s="63"/>
      <c r="J2577" s="64"/>
      <c r="K2577" s="64"/>
      <c r="L2577" s="65"/>
      <c r="M2577" s="65"/>
      <c r="N2577" s="91"/>
      <c r="O2577" s="66"/>
      <c r="P2577" s="87"/>
      <c r="Q2577" s="87"/>
      <c r="R2577" s="87"/>
      <c r="S2577" s="87"/>
      <c r="T2577" s="69">
        <f t="shared" si="273"/>
        <v>0</v>
      </c>
      <c r="U2577" s="87"/>
      <c r="V2577" s="87"/>
      <c r="W2577" s="87"/>
      <c r="X2577" s="71">
        <f t="shared" si="274"/>
        <v>0</v>
      </c>
      <c r="Y2577" s="88"/>
      <c r="Z2577" s="87"/>
      <c r="AA2577" s="87"/>
      <c r="AB2577" s="87"/>
      <c r="AC2577" s="87"/>
      <c r="AD2577" s="89"/>
      <c r="AE2577" s="87"/>
      <c r="AF2577" s="90"/>
    </row>
    <row r="2578" ht="28.5" customHeight="1" spans="1:32">
      <c r="A2578" s="44" t="s">
        <v>36</v>
      </c>
      <c r="B2578" s="44" t="s">
        <v>1763</v>
      </c>
      <c r="C2578" s="44" t="s">
        <v>1763</v>
      </c>
      <c r="D2578" s="44" t="s">
        <v>1803</v>
      </c>
      <c r="E2578" s="44" t="s">
        <v>1880</v>
      </c>
      <c r="F2578" s="45">
        <v>46173</v>
      </c>
      <c r="G2578" s="46" t="str">
        <f t="shared" si="271"/>
        <v>陈文熙2026-5-31</v>
      </c>
      <c r="H2578" s="112"/>
      <c r="I2578" s="112"/>
      <c r="J2578" s="113"/>
      <c r="K2578" s="113"/>
      <c r="L2578" s="113"/>
      <c r="M2578" s="114"/>
      <c r="N2578" s="114"/>
      <c r="O2578" s="115">
        <f t="shared" ref="O2578:AE2578" si="275">SUM(O2579:O2610)</f>
        <v>136</v>
      </c>
      <c r="P2578" s="116">
        <f t="shared" si="275"/>
        <v>0</v>
      </c>
      <c r="Q2578" s="117">
        <f t="shared" si="275"/>
        <v>-8</v>
      </c>
      <c r="R2578" s="117">
        <f t="shared" si="275"/>
        <v>0</v>
      </c>
      <c r="S2578" s="53">
        <f t="shared" si="275"/>
        <v>0</v>
      </c>
      <c r="T2578" s="118">
        <f t="shared" si="275"/>
        <v>128</v>
      </c>
      <c r="U2578" s="55">
        <f t="shared" si="275"/>
        <v>0</v>
      </c>
      <c r="V2578" s="118">
        <f t="shared" si="275"/>
        <v>14</v>
      </c>
      <c r="W2578" s="118">
        <f t="shared" si="275"/>
        <v>0</v>
      </c>
      <c r="X2578" s="119">
        <f t="shared" si="275"/>
        <v>142</v>
      </c>
      <c r="Y2578" s="120">
        <f t="shared" si="275"/>
        <v>0</v>
      </c>
      <c r="Z2578" s="118">
        <f t="shared" si="275"/>
        <v>0</v>
      </c>
      <c r="AA2578" s="121">
        <f t="shared" si="275"/>
        <v>4</v>
      </c>
      <c r="AB2578" s="118">
        <f t="shared" si="275"/>
        <v>8</v>
      </c>
      <c r="AC2578" s="118">
        <f t="shared" si="275"/>
        <v>0</v>
      </c>
      <c r="AD2578" s="122">
        <f t="shared" si="275"/>
        <v>0</v>
      </c>
      <c r="AE2578" s="121">
        <f t="shared" si="275"/>
        <v>0</v>
      </c>
      <c r="AF2578" s="60"/>
    </row>
    <row r="2579" ht="28.5" customHeight="1" spans="1:32">
      <c r="A2579" s="61" t="s">
        <v>36</v>
      </c>
      <c r="B2579" s="61" t="s">
        <v>1763</v>
      </c>
      <c r="C2579" s="61" t="s">
        <v>1763</v>
      </c>
      <c r="D2579" s="61" t="s">
        <v>1803</v>
      </c>
      <c r="E2579" s="62" t="s">
        <v>1880</v>
      </c>
      <c r="F2579" s="46">
        <v>46174</v>
      </c>
      <c r="G2579" s="46" t="str">
        <f t="shared" si="271"/>
        <v>陈文熙2026-6-1</v>
      </c>
      <c r="H2579" s="63" t="s">
        <v>279</v>
      </c>
      <c r="I2579" s="63"/>
      <c r="J2579" s="64"/>
      <c r="K2579" s="64"/>
      <c r="L2579" s="65"/>
      <c r="M2579" s="65"/>
      <c r="N2579" s="65"/>
      <c r="O2579" s="66">
        <v>8</v>
      </c>
      <c r="P2579" s="123"/>
      <c r="Q2579" s="68"/>
      <c r="R2579" s="68"/>
      <c r="S2579" s="68"/>
      <c r="T2579" s="69">
        <f t="shared" ref="T2579:T2610" si="276">SUM(O2579:S2579)</f>
        <v>8</v>
      </c>
      <c r="U2579" s="68"/>
      <c r="V2579" s="70"/>
      <c r="W2579" s="70"/>
      <c r="X2579" s="71">
        <f t="shared" ref="X2579:X2610" si="277">SUM(T2579:W2579)</f>
        <v>8</v>
      </c>
      <c r="Y2579" s="72"/>
      <c r="Z2579" s="70"/>
      <c r="AA2579" s="68"/>
      <c r="AB2579" s="73"/>
      <c r="AC2579" s="70"/>
      <c r="AD2579" s="74"/>
      <c r="AE2579" s="68"/>
      <c r="AF2579" s="75"/>
    </row>
    <row r="2580" ht="28.5" customHeight="1" spans="1:32">
      <c r="A2580" s="61" t="s">
        <v>36</v>
      </c>
      <c r="B2580" s="61" t="s">
        <v>1763</v>
      </c>
      <c r="C2580" s="61" t="s">
        <v>1763</v>
      </c>
      <c r="D2580" s="61" t="s">
        <v>1803</v>
      </c>
      <c r="E2580" s="62" t="s">
        <v>1880</v>
      </c>
      <c r="F2580" s="46">
        <v>46175</v>
      </c>
      <c r="G2580" s="46" t="str">
        <f t="shared" si="271"/>
        <v>陈文熙2026-6-2</v>
      </c>
      <c r="H2580" s="63" t="s">
        <v>1881</v>
      </c>
      <c r="I2580" s="63"/>
      <c r="J2580" s="64"/>
      <c r="K2580" s="64" t="s">
        <v>1564</v>
      </c>
      <c r="L2580" s="65"/>
      <c r="M2580" s="65"/>
      <c r="N2580" s="65"/>
      <c r="O2580" s="66">
        <v>8</v>
      </c>
      <c r="P2580" s="123"/>
      <c r="Q2580" s="68"/>
      <c r="R2580" s="68"/>
      <c r="S2580" s="68"/>
      <c r="T2580" s="69">
        <f t="shared" si="276"/>
        <v>8</v>
      </c>
      <c r="U2580" s="68"/>
      <c r="V2580" s="70">
        <v>3</v>
      </c>
      <c r="W2580" s="70"/>
      <c r="X2580" s="71">
        <f t="shared" si="277"/>
        <v>11</v>
      </c>
      <c r="Y2580" s="72"/>
      <c r="Z2580" s="70"/>
      <c r="AA2580" s="68"/>
      <c r="AB2580" s="73"/>
      <c r="AC2580" s="70"/>
      <c r="AD2580" s="74"/>
      <c r="AE2580" s="68"/>
      <c r="AF2580" s="75"/>
    </row>
    <row r="2581" ht="28.5" customHeight="1" spans="1:32">
      <c r="A2581" s="61" t="s">
        <v>36</v>
      </c>
      <c r="B2581" s="61" t="s">
        <v>1763</v>
      </c>
      <c r="C2581" s="61" t="s">
        <v>1763</v>
      </c>
      <c r="D2581" s="61" t="s">
        <v>1803</v>
      </c>
      <c r="E2581" s="62" t="s">
        <v>1880</v>
      </c>
      <c r="F2581" s="46">
        <v>46176</v>
      </c>
      <c r="G2581" s="46" t="str">
        <f t="shared" si="271"/>
        <v>陈文熙2026-6-3</v>
      </c>
      <c r="H2581" s="63" t="s">
        <v>1625</v>
      </c>
      <c r="I2581" s="63"/>
      <c r="J2581" s="64"/>
      <c r="K2581" s="64" t="s">
        <v>1882</v>
      </c>
      <c r="L2581" s="65"/>
      <c r="M2581" s="65"/>
      <c r="N2581" s="65"/>
      <c r="O2581" s="66">
        <v>8</v>
      </c>
      <c r="P2581" s="123"/>
      <c r="Q2581" s="68"/>
      <c r="R2581" s="68"/>
      <c r="S2581" s="68"/>
      <c r="T2581" s="69">
        <f t="shared" si="276"/>
        <v>8</v>
      </c>
      <c r="U2581" s="68"/>
      <c r="V2581" s="70">
        <v>1</v>
      </c>
      <c r="W2581" s="70"/>
      <c r="X2581" s="71">
        <f t="shared" si="277"/>
        <v>9</v>
      </c>
      <c r="Y2581" s="72"/>
      <c r="Z2581" s="70"/>
      <c r="AA2581" s="68"/>
      <c r="AB2581" s="73"/>
      <c r="AC2581" s="70"/>
      <c r="AD2581" s="74"/>
      <c r="AE2581" s="68"/>
      <c r="AF2581" s="75"/>
    </row>
    <row r="2582" ht="28.5" customHeight="1" spans="1:32">
      <c r="A2582" s="61" t="s">
        <v>36</v>
      </c>
      <c r="B2582" s="61" t="s">
        <v>1763</v>
      </c>
      <c r="C2582" s="61" t="s">
        <v>1763</v>
      </c>
      <c r="D2582" s="61" t="s">
        <v>1803</v>
      </c>
      <c r="E2582" s="62" t="s">
        <v>1880</v>
      </c>
      <c r="F2582" s="46">
        <v>46177</v>
      </c>
      <c r="G2582" s="46" t="str">
        <f t="shared" si="271"/>
        <v>陈文熙2026-6-4</v>
      </c>
      <c r="H2582" s="63" t="s">
        <v>1883</v>
      </c>
      <c r="I2582" s="63"/>
      <c r="J2582" s="64"/>
      <c r="K2582" s="64" t="s">
        <v>1859</v>
      </c>
      <c r="L2582" s="65"/>
      <c r="M2582" s="65"/>
      <c r="N2582" s="65"/>
      <c r="O2582" s="66">
        <v>8</v>
      </c>
      <c r="P2582" s="123"/>
      <c r="Q2582" s="68"/>
      <c r="R2582" s="68"/>
      <c r="S2582" s="68"/>
      <c r="T2582" s="69">
        <f t="shared" si="276"/>
        <v>8</v>
      </c>
      <c r="U2582" s="68"/>
      <c r="V2582" s="70">
        <v>0.5</v>
      </c>
      <c r="W2582" s="70"/>
      <c r="X2582" s="71">
        <f t="shared" si="277"/>
        <v>8.5</v>
      </c>
      <c r="Y2582" s="72"/>
      <c r="Z2582" s="70"/>
      <c r="AA2582" s="68"/>
      <c r="AB2582" s="73"/>
      <c r="AC2582" s="70"/>
      <c r="AD2582" s="74"/>
      <c r="AE2582" s="68"/>
      <c r="AF2582" s="75"/>
    </row>
    <row r="2583" ht="28.5" customHeight="1" spans="1:32">
      <c r="A2583" s="61" t="s">
        <v>36</v>
      </c>
      <c r="B2583" s="61" t="s">
        <v>1763</v>
      </c>
      <c r="C2583" s="61" t="s">
        <v>1763</v>
      </c>
      <c r="D2583" s="61" t="s">
        <v>1803</v>
      </c>
      <c r="E2583" s="62" t="s">
        <v>1880</v>
      </c>
      <c r="F2583" s="46">
        <v>46178</v>
      </c>
      <c r="G2583" s="46" t="str">
        <f t="shared" si="271"/>
        <v>陈文熙2026-6-5</v>
      </c>
      <c r="H2583" s="63" t="s">
        <v>219</v>
      </c>
      <c r="I2583" s="63"/>
      <c r="J2583" s="64"/>
      <c r="K2583" s="64"/>
      <c r="L2583" s="65"/>
      <c r="M2583" s="65"/>
      <c r="N2583" s="65"/>
      <c r="O2583" s="66">
        <v>8</v>
      </c>
      <c r="P2583" s="123"/>
      <c r="Q2583" s="68"/>
      <c r="R2583" s="68"/>
      <c r="S2583" s="68"/>
      <c r="T2583" s="69">
        <f t="shared" si="276"/>
        <v>8</v>
      </c>
      <c r="U2583" s="68"/>
      <c r="V2583" s="70"/>
      <c r="W2583" s="70"/>
      <c r="X2583" s="71">
        <f t="shared" si="277"/>
        <v>8</v>
      </c>
      <c r="Y2583" s="72"/>
      <c r="Z2583" s="70"/>
      <c r="AA2583" s="68"/>
      <c r="AB2583" s="73"/>
      <c r="AC2583" s="70"/>
      <c r="AD2583" s="74"/>
      <c r="AE2583" s="68"/>
      <c r="AF2583" s="75"/>
    </row>
    <row r="2584" ht="28.5" customHeight="1" spans="1:32">
      <c r="A2584" s="61" t="s">
        <v>36</v>
      </c>
      <c r="B2584" s="61" t="s">
        <v>1763</v>
      </c>
      <c r="C2584" s="61" t="s">
        <v>1763</v>
      </c>
      <c r="D2584" s="61" t="s">
        <v>1803</v>
      </c>
      <c r="E2584" s="62" t="s">
        <v>1880</v>
      </c>
      <c r="F2584" s="46">
        <v>46179</v>
      </c>
      <c r="G2584" s="46" t="str">
        <f t="shared" si="271"/>
        <v>陈文熙2026-6-6</v>
      </c>
      <c r="H2584" s="63" t="s">
        <v>229</v>
      </c>
      <c r="I2584" s="63"/>
      <c r="J2584" s="64"/>
      <c r="K2584" s="64"/>
      <c r="L2584" s="65"/>
      <c r="M2584" s="65"/>
      <c r="N2584" s="65"/>
      <c r="O2584" s="66">
        <v>8</v>
      </c>
      <c r="P2584" s="123"/>
      <c r="Q2584" s="68"/>
      <c r="R2584" s="68"/>
      <c r="S2584" s="68"/>
      <c r="T2584" s="69">
        <f t="shared" si="276"/>
        <v>8</v>
      </c>
      <c r="U2584" s="68"/>
      <c r="V2584" s="70"/>
      <c r="W2584" s="70"/>
      <c r="X2584" s="71">
        <f t="shared" si="277"/>
        <v>8</v>
      </c>
      <c r="Y2584" s="72"/>
      <c r="Z2584" s="70"/>
      <c r="AA2584" s="68"/>
      <c r="AB2584" s="73"/>
      <c r="AC2584" s="70"/>
      <c r="AD2584" s="74"/>
      <c r="AE2584" s="68"/>
      <c r="AF2584" s="75"/>
    </row>
    <row r="2585" ht="28.5" customHeight="1" spans="1:32">
      <c r="A2585" s="61" t="s">
        <v>36</v>
      </c>
      <c r="B2585" s="61" t="s">
        <v>1763</v>
      </c>
      <c r="C2585" s="61" t="s">
        <v>1763</v>
      </c>
      <c r="D2585" s="61" t="s">
        <v>1803</v>
      </c>
      <c r="E2585" s="62" t="s">
        <v>1880</v>
      </c>
      <c r="F2585" s="77">
        <v>46180</v>
      </c>
      <c r="G2585" s="46" t="str">
        <f t="shared" si="271"/>
        <v>陈文熙2026-6-7</v>
      </c>
      <c r="H2585" s="63"/>
      <c r="I2585" s="63"/>
      <c r="J2585" s="64"/>
      <c r="K2585" s="64"/>
      <c r="L2585" s="65"/>
      <c r="M2585" s="65"/>
      <c r="N2585" s="65"/>
      <c r="O2585" s="66"/>
      <c r="P2585" s="123"/>
      <c r="Q2585" s="68"/>
      <c r="R2585" s="68"/>
      <c r="S2585" s="68"/>
      <c r="T2585" s="69">
        <f t="shared" si="276"/>
        <v>0</v>
      </c>
      <c r="U2585" s="68"/>
      <c r="V2585" s="70"/>
      <c r="W2585" s="70"/>
      <c r="X2585" s="71">
        <f t="shared" si="277"/>
        <v>0</v>
      </c>
      <c r="Y2585" s="72"/>
      <c r="Z2585" s="70"/>
      <c r="AA2585" s="68"/>
      <c r="AB2585" s="73"/>
      <c r="AC2585" s="70"/>
      <c r="AD2585" s="74"/>
      <c r="AE2585" s="68"/>
      <c r="AF2585" s="75"/>
    </row>
    <row r="2586" ht="28.5" customHeight="1" spans="1:32">
      <c r="A2586" s="61" t="s">
        <v>36</v>
      </c>
      <c r="B2586" s="61" t="s">
        <v>1763</v>
      </c>
      <c r="C2586" s="61" t="s">
        <v>1763</v>
      </c>
      <c r="D2586" s="61" t="s">
        <v>1803</v>
      </c>
      <c r="E2586" s="62" t="s">
        <v>1880</v>
      </c>
      <c r="F2586" s="46">
        <v>46181</v>
      </c>
      <c r="G2586" s="46" t="str">
        <f t="shared" si="271"/>
        <v>陈文熙2026-6-8</v>
      </c>
      <c r="H2586" s="63"/>
      <c r="I2586" s="63"/>
      <c r="J2586" s="64"/>
      <c r="K2586" s="64"/>
      <c r="L2586" s="65" t="s">
        <v>73</v>
      </c>
      <c r="M2586" s="65"/>
      <c r="N2586" s="65"/>
      <c r="O2586" s="66">
        <v>8</v>
      </c>
      <c r="P2586" s="123"/>
      <c r="Q2586" s="68">
        <v>-8</v>
      </c>
      <c r="R2586" s="68"/>
      <c r="S2586" s="68"/>
      <c r="T2586" s="69">
        <f t="shared" si="276"/>
        <v>0</v>
      </c>
      <c r="U2586" s="68"/>
      <c r="V2586" s="70"/>
      <c r="W2586" s="70"/>
      <c r="X2586" s="71">
        <f t="shared" si="277"/>
        <v>0</v>
      </c>
      <c r="Y2586" s="72"/>
      <c r="Z2586" s="70"/>
      <c r="AA2586" s="68"/>
      <c r="AB2586" s="73"/>
      <c r="AC2586" s="70"/>
      <c r="AD2586" s="74"/>
      <c r="AE2586" s="68"/>
      <c r="AF2586" s="75"/>
    </row>
    <row r="2587" ht="28.5" customHeight="1" spans="1:32">
      <c r="A2587" s="61" t="s">
        <v>36</v>
      </c>
      <c r="B2587" s="61" t="s">
        <v>1763</v>
      </c>
      <c r="C2587" s="61" t="s">
        <v>1763</v>
      </c>
      <c r="D2587" s="61" t="s">
        <v>1803</v>
      </c>
      <c r="E2587" s="62" t="s">
        <v>1880</v>
      </c>
      <c r="F2587" s="78">
        <v>46182</v>
      </c>
      <c r="G2587" s="46" t="str">
        <f t="shared" si="271"/>
        <v>陈文熙2026-6-9</v>
      </c>
      <c r="H2587" s="63" t="s">
        <v>1884</v>
      </c>
      <c r="I2587" s="63"/>
      <c r="J2587" s="64"/>
      <c r="K2587" s="64" t="s">
        <v>1859</v>
      </c>
      <c r="L2587" s="65"/>
      <c r="M2587" s="65"/>
      <c r="N2587" s="65"/>
      <c r="O2587" s="66">
        <v>8</v>
      </c>
      <c r="P2587" s="123"/>
      <c r="Q2587" s="68"/>
      <c r="R2587" s="68"/>
      <c r="S2587" s="68"/>
      <c r="T2587" s="69">
        <f t="shared" si="276"/>
        <v>8</v>
      </c>
      <c r="U2587" s="68"/>
      <c r="V2587" s="70">
        <v>0.5</v>
      </c>
      <c r="W2587" s="70"/>
      <c r="X2587" s="71">
        <f t="shared" si="277"/>
        <v>8.5</v>
      </c>
      <c r="Y2587" s="72"/>
      <c r="Z2587" s="70"/>
      <c r="AA2587" s="68"/>
      <c r="AB2587" s="73"/>
      <c r="AC2587" s="70"/>
      <c r="AD2587" s="74"/>
      <c r="AE2587" s="68"/>
      <c r="AF2587" s="75"/>
    </row>
    <row r="2588" ht="28.5" customHeight="1" spans="1:32">
      <c r="A2588" s="61" t="s">
        <v>36</v>
      </c>
      <c r="B2588" s="61" t="s">
        <v>1763</v>
      </c>
      <c r="C2588" s="61" t="s">
        <v>1763</v>
      </c>
      <c r="D2588" s="61" t="s">
        <v>1803</v>
      </c>
      <c r="E2588" s="62" t="s">
        <v>1880</v>
      </c>
      <c r="F2588" s="46">
        <v>46183</v>
      </c>
      <c r="G2588" s="46" t="str">
        <f t="shared" si="271"/>
        <v>陈文熙2026-6-10</v>
      </c>
      <c r="H2588" s="63" t="s">
        <v>219</v>
      </c>
      <c r="I2588" s="63"/>
      <c r="J2588" s="64"/>
      <c r="K2588" s="64"/>
      <c r="L2588" s="65"/>
      <c r="M2588" s="65"/>
      <c r="N2588" s="65"/>
      <c r="O2588" s="66">
        <v>8</v>
      </c>
      <c r="P2588" s="123"/>
      <c r="Q2588" s="68"/>
      <c r="R2588" s="68"/>
      <c r="S2588" s="68"/>
      <c r="T2588" s="69">
        <f t="shared" si="276"/>
        <v>8</v>
      </c>
      <c r="U2588" s="68"/>
      <c r="V2588" s="70"/>
      <c r="W2588" s="70"/>
      <c r="X2588" s="71">
        <f t="shared" si="277"/>
        <v>8</v>
      </c>
      <c r="Y2588" s="72"/>
      <c r="Z2588" s="70"/>
      <c r="AA2588" s="68"/>
      <c r="AB2588" s="73"/>
      <c r="AC2588" s="70"/>
      <c r="AD2588" s="74"/>
      <c r="AE2588" s="68"/>
      <c r="AF2588" s="75"/>
    </row>
    <row r="2589" ht="28.5" customHeight="1" spans="1:32">
      <c r="A2589" s="61" t="s">
        <v>36</v>
      </c>
      <c r="B2589" s="61" t="s">
        <v>1763</v>
      </c>
      <c r="C2589" s="61" t="s">
        <v>1763</v>
      </c>
      <c r="D2589" s="61" t="s">
        <v>1803</v>
      </c>
      <c r="E2589" s="62" t="s">
        <v>1880</v>
      </c>
      <c r="F2589" s="46">
        <v>46184</v>
      </c>
      <c r="G2589" s="46" t="str">
        <f t="shared" si="271"/>
        <v>陈文熙2026-6-11</v>
      </c>
      <c r="H2589" s="63" t="s">
        <v>68</v>
      </c>
      <c r="I2589" s="63"/>
      <c r="J2589" s="64"/>
      <c r="K2589" s="64"/>
      <c r="L2589" s="65"/>
      <c r="M2589" s="65"/>
      <c r="N2589" s="65"/>
      <c r="O2589" s="66">
        <v>8</v>
      </c>
      <c r="P2589" s="123"/>
      <c r="Q2589" s="68"/>
      <c r="R2589" s="68"/>
      <c r="S2589" s="68"/>
      <c r="T2589" s="69">
        <f t="shared" si="276"/>
        <v>8</v>
      </c>
      <c r="U2589" s="68"/>
      <c r="V2589" s="70"/>
      <c r="W2589" s="70"/>
      <c r="X2589" s="71">
        <f t="shared" si="277"/>
        <v>8</v>
      </c>
      <c r="Y2589" s="72"/>
      <c r="Z2589" s="70"/>
      <c r="AA2589" s="68"/>
      <c r="AB2589" s="73"/>
      <c r="AC2589" s="70"/>
      <c r="AD2589" s="74"/>
      <c r="AE2589" s="68"/>
      <c r="AF2589" s="75"/>
    </row>
    <row r="2590" ht="28.5" customHeight="1" spans="1:32">
      <c r="A2590" s="61" t="s">
        <v>36</v>
      </c>
      <c r="B2590" s="61" t="s">
        <v>1763</v>
      </c>
      <c r="C2590" s="61" t="s">
        <v>1763</v>
      </c>
      <c r="D2590" s="61" t="s">
        <v>1803</v>
      </c>
      <c r="E2590" s="62" t="s">
        <v>1880</v>
      </c>
      <c r="F2590" s="46">
        <v>46185</v>
      </c>
      <c r="G2590" s="46" t="str">
        <f t="shared" si="271"/>
        <v>陈文熙2026-6-12</v>
      </c>
      <c r="H2590" s="63" t="s">
        <v>586</v>
      </c>
      <c r="I2590" s="63"/>
      <c r="J2590" s="64"/>
      <c r="K2590" s="64"/>
      <c r="L2590" s="65"/>
      <c r="M2590" s="65"/>
      <c r="N2590" s="65"/>
      <c r="O2590" s="66">
        <v>8</v>
      </c>
      <c r="P2590" s="123"/>
      <c r="Q2590" s="68"/>
      <c r="R2590" s="68"/>
      <c r="S2590" s="68"/>
      <c r="T2590" s="69">
        <f t="shared" si="276"/>
        <v>8</v>
      </c>
      <c r="U2590" s="68"/>
      <c r="V2590" s="70"/>
      <c r="W2590" s="70"/>
      <c r="X2590" s="71">
        <f t="shared" si="277"/>
        <v>8</v>
      </c>
      <c r="Y2590" s="72"/>
      <c r="Z2590" s="70"/>
      <c r="AA2590" s="68"/>
      <c r="AB2590" s="73"/>
      <c r="AC2590" s="70"/>
      <c r="AD2590" s="74"/>
      <c r="AE2590" s="68"/>
      <c r="AF2590" s="75"/>
    </row>
    <row r="2591" ht="28.5" customHeight="1" spans="1:32">
      <c r="A2591" s="61" t="s">
        <v>36</v>
      </c>
      <c r="B2591" s="61" t="s">
        <v>1763</v>
      </c>
      <c r="C2591" s="61" t="s">
        <v>1763</v>
      </c>
      <c r="D2591" s="61" t="s">
        <v>1803</v>
      </c>
      <c r="E2591" s="62" t="s">
        <v>1880</v>
      </c>
      <c r="F2591" s="46">
        <v>46186</v>
      </c>
      <c r="G2591" s="46" t="str">
        <f t="shared" si="271"/>
        <v>陈文熙2026-6-13</v>
      </c>
      <c r="H2591" s="63" t="s">
        <v>1885</v>
      </c>
      <c r="I2591" s="63"/>
      <c r="J2591" s="64"/>
      <c r="K2591" s="64"/>
      <c r="L2591" s="65"/>
      <c r="M2591" s="65"/>
      <c r="N2591" s="65"/>
      <c r="O2591" s="66">
        <v>8</v>
      </c>
      <c r="P2591" s="123"/>
      <c r="Q2591" s="68"/>
      <c r="R2591" s="68"/>
      <c r="S2591" s="68"/>
      <c r="T2591" s="69">
        <f t="shared" si="276"/>
        <v>8</v>
      </c>
      <c r="U2591" s="68"/>
      <c r="V2591" s="70"/>
      <c r="W2591" s="70"/>
      <c r="X2591" s="71">
        <f t="shared" si="277"/>
        <v>8</v>
      </c>
      <c r="Y2591" s="72"/>
      <c r="Z2591" s="70"/>
      <c r="AA2591" s="68"/>
      <c r="AB2591" s="73"/>
      <c r="AC2591" s="70"/>
      <c r="AD2591" s="74"/>
      <c r="AE2591" s="68"/>
      <c r="AF2591" s="80"/>
    </row>
    <row r="2592" ht="28.5" customHeight="1" spans="1:32">
      <c r="A2592" s="61" t="s">
        <v>36</v>
      </c>
      <c r="B2592" s="61" t="s">
        <v>1763</v>
      </c>
      <c r="C2592" s="61" t="s">
        <v>1763</v>
      </c>
      <c r="D2592" s="61" t="s">
        <v>1803</v>
      </c>
      <c r="E2592" s="62" t="s">
        <v>1880</v>
      </c>
      <c r="F2592" s="77">
        <v>46187</v>
      </c>
      <c r="G2592" s="46" t="str">
        <f t="shared" si="271"/>
        <v>陈文熙2026-6-14</v>
      </c>
      <c r="H2592" s="63"/>
      <c r="I2592" s="63"/>
      <c r="J2592" s="64"/>
      <c r="K2592" s="64"/>
      <c r="L2592" s="65"/>
      <c r="M2592" s="65"/>
      <c r="N2592" s="65"/>
      <c r="O2592" s="66"/>
      <c r="P2592" s="123"/>
      <c r="Q2592" s="68"/>
      <c r="R2592" s="68"/>
      <c r="S2592" s="68"/>
      <c r="T2592" s="69">
        <f t="shared" si="276"/>
        <v>0</v>
      </c>
      <c r="U2592" s="68"/>
      <c r="V2592" s="70"/>
      <c r="W2592" s="70"/>
      <c r="X2592" s="71">
        <f t="shared" si="277"/>
        <v>0</v>
      </c>
      <c r="Y2592" s="72"/>
      <c r="Z2592" s="70"/>
      <c r="AA2592" s="68"/>
      <c r="AB2592" s="73"/>
      <c r="AC2592" s="70"/>
      <c r="AD2592" s="74"/>
      <c r="AE2592" s="68"/>
      <c r="AF2592" s="80"/>
    </row>
    <row r="2593" ht="28.5" customHeight="1" spans="1:33">
      <c r="A2593" s="61" t="s">
        <v>36</v>
      </c>
      <c r="B2593" s="61" t="s">
        <v>1763</v>
      </c>
      <c r="C2593" s="61" t="s">
        <v>1763</v>
      </c>
      <c r="D2593" s="61" t="s">
        <v>1803</v>
      </c>
      <c r="E2593" s="62" t="s">
        <v>1880</v>
      </c>
      <c r="F2593" s="46">
        <v>46188</v>
      </c>
      <c r="G2593" s="46" t="str">
        <f t="shared" si="271"/>
        <v>陈文熙2026-6-15</v>
      </c>
      <c r="H2593" s="63" t="s">
        <v>1886</v>
      </c>
      <c r="I2593" s="63"/>
      <c r="J2593" s="64"/>
      <c r="K2593" s="64" t="s">
        <v>1859</v>
      </c>
      <c r="L2593" s="65"/>
      <c r="M2593" s="65"/>
      <c r="N2593" s="65"/>
      <c r="O2593" s="66">
        <v>8</v>
      </c>
      <c r="P2593" s="123"/>
      <c r="Q2593" s="68"/>
      <c r="R2593" s="68"/>
      <c r="S2593" s="68"/>
      <c r="T2593" s="69">
        <f t="shared" si="276"/>
        <v>8</v>
      </c>
      <c r="U2593" s="68"/>
      <c r="V2593" s="70">
        <v>0.5</v>
      </c>
      <c r="W2593" s="70"/>
      <c r="X2593" s="71">
        <f t="shared" si="277"/>
        <v>8.5</v>
      </c>
      <c r="Y2593" s="72"/>
      <c r="Z2593" s="70"/>
      <c r="AA2593" s="68"/>
      <c r="AB2593" s="73"/>
      <c r="AC2593" s="70"/>
      <c r="AD2593" s="74"/>
      <c r="AE2593" s="68"/>
      <c r="AF2593" s="75"/>
    </row>
    <row r="2594" ht="28.5" customHeight="1" spans="1:33">
      <c r="A2594" s="61" t="s">
        <v>36</v>
      </c>
      <c r="B2594" s="61" t="s">
        <v>1763</v>
      </c>
      <c r="C2594" s="61" t="s">
        <v>1763</v>
      </c>
      <c r="D2594" s="61" t="s">
        <v>1803</v>
      </c>
      <c r="E2594" s="62" t="s">
        <v>1880</v>
      </c>
      <c r="F2594" s="46">
        <v>46189</v>
      </c>
      <c r="G2594" s="46" t="str">
        <f t="shared" si="271"/>
        <v>陈文熙2026-6-16</v>
      </c>
      <c r="H2594" s="63" t="s">
        <v>1887</v>
      </c>
      <c r="I2594" s="63" t="s">
        <v>1888</v>
      </c>
      <c r="J2594" s="64"/>
      <c r="K2594" s="64" t="s">
        <v>1791</v>
      </c>
      <c r="L2594" s="65"/>
      <c r="M2594" s="65"/>
      <c r="N2594" s="65"/>
      <c r="O2594" s="66">
        <v>8</v>
      </c>
      <c r="P2594" s="130"/>
      <c r="Q2594" s="68"/>
      <c r="R2594" s="68"/>
      <c r="S2594" s="68"/>
      <c r="T2594" s="69">
        <f t="shared" si="276"/>
        <v>8</v>
      </c>
      <c r="U2594" s="68"/>
      <c r="V2594" s="70">
        <v>3.5</v>
      </c>
      <c r="W2594" s="70"/>
      <c r="X2594" s="71">
        <f t="shared" si="277"/>
        <v>11.5</v>
      </c>
      <c r="Y2594" s="72"/>
      <c r="Z2594" s="70"/>
      <c r="AA2594" s="68">
        <v>2</v>
      </c>
      <c r="AB2594" s="73"/>
      <c r="AC2594" s="70"/>
      <c r="AD2594" s="74"/>
      <c r="AE2594" s="68"/>
      <c r="AF2594" s="80"/>
    </row>
    <row r="2595" ht="28.5" customHeight="1" spans="1:33">
      <c r="A2595" s="61" t="s">
        <v>36</v>
      </c>
      <c r="B2595" s="61" t="s">
        <v>1763</v>
      </c>
      <c r="C2595" s="61" t="s">
        <v>1763</v>
      </c>
      <c r="D2595" s="61" t="s">
        <v>1803</v>
      </c>
      <c r="E2595" s="62" t="s">
        <v>1880</v>
      </c>
      <c r="F2595" s="46">
        <v>46190</v>
      </c>
      <c r="G2595" s="46" t="str">
        <f t="shared" si="271"/>
        <v>陈文熙2026-6-17</v>
      </c>
      <c r="H2595" s="63" t="s">
        <v>1889</v>
      </c>
      <c r="I2595" s="63" t="s">
        <v>1890</v>
      </c>
      <c r="J2595" s="64"/>
      <c r="K2595" s="64" t="s">
        <v>1780</v>
      </c>
      <c r="L2595" s="65"/>
      <c r="M2595" s="65"/>
      <c r="N2595" s="65"/>
      <c r="O2595" s="66">
        <v>8</v>
      </c>
      <c r="P2595" s="130"/>
      <c r="Q2595" s="68"/>
      <c r="R2595" s="68"/>
      <c r="S2595" s="68"/>
      <c r="T2595" s="69">
        <f t="shared" si="276"/>
        <v>8</v>
      </c>
      <c r="U2595" s="68"/>
      <c r="V2595" s="70">
        <v>5</v>
      </c>
      <c r="W2595" s="70"/>
      <c r="X2595" s="71">
        <f t="shared" si="277"/>
        <v>13</v>
      </c>
      <c r="Y2595" s="72"/>
      <c r="Z2595" s="70"/>
      <c r="AA2595" s="68">
        <v>2</v>
      </c>
      <c r="AB2595" s="73"/>
      <c r="AC2595" s="70"/>
      <c r="AD2595" s="74"/>
      <c r="AE2595" s="68"/>
      <c r="AF2595" s="75"/>
    </row>
    <row r="2596" ht="28.5" customHeight="1" spans="1:33">
      <c r="A2596" s="61" t="s">
        <v>36</v>
      </c>
      <c r="B2596" s="61" t="s">
        <v>1763</v>
      </c>
      <c r="C2596" s="61" t="s">
        <v>1763</v>
      </c>
      <c r="D2596" s="61" t="s">
        <v>1803</v>
      </c>
      <c r="E2596" s="62" t="s">
        <v>1880</v>
      </c>
      <c r="F2596" s="46">
        <v>46191</v>
      </c>
      <c r="G2596" s="46" t="str">
        <f t="shared" si="271"/>
        <v>陈文熙2026-6-18</v>
      </c>
      <c r="H2596" s="63" t="s">
        <v>949</v>
      </c>
      <c r="I2596" s="63"/>
      <c r="J2596" s="64"/>
      <c r="K2596" s="64"/>
      <c r="L2596" s="65"/>
      <c r="M2596" s="65"/>
      <c r="N2596" s="65"/>
      <c r="O2596" s="66">
        <v>8</v>
      </c>
      <c r="P2596" s="130"/>
      <c r="Q2596" s="68"/>
      <c r="R2596" s="68"/>
      <c r="S2596" s="68"/>
      <c r="T2596" s="69">
        <f t="shared" si="276"/>
        <v>8</v>
      </c>
      <c r="U2596" s="68"/>
      <c r="V2596" s="70"/>
      <c r="W2596" s="70"/>
      <c r="X2596" s="71">
        <f t="shared" si="277"/>
        <v>8</v>
      </c>
      <c r="Y2596" s="72"/>
      <c r="Z2596" s="70"/>
      <c r="AA2596" s="68"/>
      <c r="AB2596" s="73"/>
      <c r="AC2596" s="70"/>
      <c r="AD2596" s="74"/>
      <c r="AE2596" s="68"/>
      <c r="AF2596" s="75"/>
    </row>
    <row r="2597" ht="28.5" customHeight="1" spans="1:33">
      <c r="A2597" s="61" t="s">
        <v>36</v>
      </c>
      <c r="B2597" s="61" t="s">
        <v>1763</v>
      </c>
      <c r="C2597" s="61" t="s">
        <v>1763</v>
      </c>
      <c r="D2597" s="61" t="s">
        <v>1803</v>
      </c>
      <c r="E2597" s="62" t="s">
        <v>1880</v>
      </c>
      <c r="F2597" s="82">
        <v>46192</v>
      </c>
      <c r="G2597" s="46" t="str">
        <f t="shared" ref="G2597:G2660" si="278">E2597&amp;TEXT(MID(F2597,1,5),"YYYY-m-d")</f>
        <v>陈文熙2026-6-19</v>
      </c>
      <c r="H2597" s="63"/>
      <c r="I2597" s="63"/>
      <c r="J2597" s="64"/>
      <c r="K2597" s="64"/>
      <c r="L2597" s="65"/>
      <c r="M2597" s="65"/>
      <c r="N2597" s="65"/>
      <c r="O2597" s="66"/>
      <c r="P2597" s="130"/>
      <c r="Q2597" s="68"/>
      <c r="R2597" s="68"/>
      <c r="S2597" s="68"/>
      <c r="T2597" s="69">
        <f t="shared" si="276"/>
        <v>0</v>
      </c>
      <c r="U2597" s="68"/>
      <c r="V2597" s="70"/>
      <c r="W2597" s="70"/>
      <c r="X2597" s="71">
        <f t="shared" si="277"/>
        <v>0</v>
      </c>
      <c r="Y2597" s="72"/>
      <c r="Z2597" s="70"/>
      <c r="AA2597" s="68"/>
      <c r="AB2597" s="73">
        <v>8</v>
      </c>
      <c r="AC2597" s="70"/>
      <c r="AD2597" s="74"/>
      <c r="AE2597" s="68"/>
      <c r="AF2597" s="75"/>
    </row>
    <row r="2598" ht="28.5" customHeight="1" spans="1:33">
      <c r="A2598" s="61" t="s">
        <v>36</v>
      </c>
      <c r="B2598" s="61" t="s">
        <v>1763</v>
      </c>
      <c r="C2598" s="61" t="s">
        <v>1763</v>
      </c>
      <c r="D2598" s="61" t="s">
        <v>1803</v>
      </c>
      <c r="E2598" s="62" t="s">
        <v>1880</v>
      </c>
      <c r="F2598" s="77">
        <v>46193</v>
      </c>
      <c r="G2598" s="46" t="str">
        <f t="shared" si="278"/>
        <v>陈文熙2026-6-20</v>
      </c>
      <c r="H2598" s="63"/>
      <c r="I2598" s="63"/>
      <c r="J2598" s="64"/>
      <c r="K2598" s="64"/>
      <c r="L2598" s="65"/>
      <c r="M2598" s="65"/>
      <c r="N2598" s="65"/>
      <c r="O2598" s="66"/>
      <c r="P2598" s="123"/>
      <c r="Q2598" s="68"/>
      <c r="R2598" s="68"/>
      <c r="S2598" s="68"/>
      <c r="T2598" s="69">
        <f t="shared" si="276"/>
        <v>0</v>
      </c>
      <c r="U2598" s="68"/>
      <c r="V2598" s="70"/>
      <c r="W2598" s="70"/>
      <c r="X2598" s="71">
        <f t="shared" si="277"/>
        <v>0</v>
      </c>
      <c r="Y2598" s="72"/>
      <c r="Z2598" s="70"/>
      <c r="AA2598" s="68"/>
      <c r="AB2598" s="73"/>
      <c r="AC2598" s="70"/>
      <c r="AD2598" s="74"/>
      <c r="AE2598" s="68"/>
      <c r="AF2598" s="75"/>
    </row>
    <row r="2599" ht="28.5" customHeight="1" spans="1:33">
      <c r="A2599" s="61" t="s">
        <v>36</v>
      </c>
      <c r="B2599" s="61" t="s">
        <v>1763</v>
      </c>
      <c r="C2599" s="61" t="s">
        <v>1763</v>
      </c>
      <c r="D2599" s="61" t="s">
        <v>1803</v>
      </c>
      <c r="E2599" s="62" t="s">
        <v>1880</v>
      </c>
      <c r="F2599" s="46">
        <v>46194</v>
      </c>
      <c r="G2599" s="46" t="str">
        <f t="shared" si="278"/>
        <v>陈文熙2026-6-21</v>
      </c>
      <c r="H2599" s="63" t="s">
        <v>1891</v>
      </c>
      <c r="I2599" s="63"/>
      <c r="J2599" s="64"/>
      <c r="K2599" s="64"/>
      <c r="L2599" s="65"/>
      <c r="M2599" s="65"/>
      <c r="N2599" s="65"/>
      <c r="O2599" s="66">
        <v>8</v>
      </c>
      <c r="P2599" s="123"/>
      <c r="Q2599" s="68"/>
      <c r="R2599" s="68"/>
      <c r="S2599" s="68"/>
      <c r="T2599" s="69">
        <f t="shared" si="276"/>
        <v>8</v>
      </c>
      <c r="U2599" s="68"/>
      <c r="V2599" s="70"/>
      <c r="W2599" s="70"/>
      <c r="X2599" s="71">
        <f t="shared" si="277"/>
        <v>8</v>
      </c>
      <c r="Y2599" s="72"/>
      <c r="Z2599" s="70"/>
      <c r="AA2599" s="68"/>
      <c r="AB2599" s="73"/>
      <c r="AC2599" s="70"/>
      <c r="AD2599" s="74"/>
      <c r="AE2599" s="68"/>
      <c r="AF2599" s="75"/>
    </row>
    <row r="2600" ht="28.5" customHeight="1" spans="1:33">
      <c r="A2600" s="61" t="s">
        <v>36</v>
      </c>
      <c r="B2600" s="61" t="s">
        <v>1763</v>
      </c>
      <c r="C2600" s="61" t="s">
        <v>1763</v>
      </c>
      <c r="D2600" s="61" t="s">
        <v>1803</v>
      </c>
      <c r="E2600" s="62" t="s">
        <v>1880</v>
      </c>
      <c r="F2600" s="46">
        <v>46195</v>
      </c>
      <c r="G2600" s="46" t="str">
        <f t="shared" si="278"/>
        <v>陈文熙2026-6-22</v>
      </c>
      <c r="H2600" s="63"/>
      <c r="I2600" s="63"/>
      <c r="J2600" s="64"/>
      <c r="K2600" s="64"/>
      <c r="L2600" s="65"/>
      <c r="M2600" s="65"/>
      <c r="N2600" s="65"/>
      <c r="O2600" s="66"/>
      <c r="P2600" s="123"/>
      <c r="Q2600" s="68"/>
      <c r="R2600" s="68"/>
      <c r="S2600" s="68"/>
      <c r="T2600" s="69">
        <f t="shared" si="276"/>
        <v>0</v>
      </c>
      <c r="U2600" s="68"/>
      <c r="V2600" s="70"/>
      <c r="W2600" s="70"/>
      <c r="X2600" s="71">
        <f t="shared" si="277"/>
        <v>0</v>
      </c>
      <c r="Y2600" s="72"/>
      <c r="Z2600" s="70"/>
      <c r="AA2600" s="68"/>
      <c r="AB2600" s="73"/>
      <c r="AC2600" s="70"/>
      <c r="AD2600" s="74"/>
      <c r="AE2600" s="68"/>
      <c r="AF2600" s="75"/>
    </row>
    <row r="2601" ht="28.5" customHeight="1" spans="1:33">
      <c r="A2601" s="61" t="s">
        <v>36</v>
      </c>
      <c r="B2601" s="61" t="s">
        <v>1763</v>
      </c>
      <c r="C2601" s="61" t="s">
        <v>1763</v>
      </c>
      <c r="D2601" s="61" t="s">
        <v>1803</v>
      </c>
      <c r="E2601" s="62" t="s">
        <v>1880</v>
      </c>
      <c r="F2601" s="46">
        <v>46196</v>
      </c>
      <c r="G2601" s="46" t="str">
        <f t="shared" si="278"/>
        <v>陈文熙2026-6-23</v>
      </c>
      <c r="H2601" s="63"/>
      <c r="I2601" s="63"/>
      <c r="J2601" s="64"/>
      <c r="K2601" s="64"/>
      <c r="L2601" s="65"/>
      <c r="M2601" s="65"/>
      <c r="N2601" s="65"/>
      <c r="O2601" s="66"/>
      <c r="P2601" s="123"/>
      <c r="Q2601" s="68"/>
      <c r="R2601" s="68"/>
      <c r="S2601" s="68"/>
      <c r="T2601" s="69">
        <f t="shared" si="276"/>
        <v>0</v>
      </c>
      <c r="U2601" s="68"/>
      <c r="V2601" s="70"/>
      <c r="W2601" s="70"/>
      <c r="X2601" s="71">
        <f t="shared" si="277"/>
        <v>0</v>
      </c>
      <c r="Y2601" s="72"/>
      <c r="Z2601" s="70"/>
      <c r="AA2601" s="68"/>
      <c r="AB2601" s="73"/>
      <c r="AC2601" s="70"/>
      <c r="AD2601" s="74"/>
      <c r="AE2601" s="68"/>
      <c r="AF2601" s="75"/>
    </row>
    <row r="2602" ht="28.5" customHeight="1" spans="1:33">
      <c r="A2602" s="61" t="s">
        <v>36</v>
      </c>
      <c r="B2602" s="61" t="s">
        <v>1763</v>
      </c>
      <c r="C2602" s="61" t="s">
        <v>1763</v>
      </c>
      <c r="D2602" s="61" t="s">
        <v>1803</v>
      </c>
      <c r="E2602" s="62" t="s">
        <v>1880</v>
      </c>
      <c r="F2602" s="46">
        <v>46197</v>
      </c>
      <c r="G2602" s="46" t="str">
        <f t="shared" si="278"/>
        <v>陈文熙2026-6-24</v>
      </c>
      <c r="H2602" s="63"/>
      <c r="I2602" s="63"/>
      <c r="J2602" s="64"/>
      <c r="K2602" s="64"/>
      <c r="L2602" s="65"/>
      <c r="M2602" s="65"/>
      <c r="N2602" s="65"/>
      <c r="O2602" s="66"/>
      <c r="P2602" s="123"/>
      <c r="Q2602" s="68"/>
      <c r="R2602" s="68"/>
      <c r="S2602" s="68"/>
      <c r="T2602" s="69">
        <f t="shared" si="276"/>
        <v>0</v>
      </c>
      <c r="U2602" s="68"/>
      <c r="V2602" s="70"/>
      <c r="W2602" s="70"/>
      <c r="X2602" s="71">
        <f t="shared" si="277"/>
        <v>0</v>
      </c>
      <c r="Y2602" s="72"/>
      <c r="Z2602" s="70"/>
      <c r="AA2602" s="68"/>
      <c r="AB2602" s="73"/>
      <c r="AC2602" s="70"/>
      <c r="AD2602" s="74"/>
      <c r="AE2602" s="68"/>
      <c r="AF2602" s="75"/>
    </row>
    <row r="2603" ht="28.5" customHeight="1" spans="1:33">
      <c r="A2603" s="61" t="s">
        <v>36</v>
      </c>
      <c r="B2603" s="61" t="s">
        <v>1763</v>
      </c>
      <c r="C2603" s="61" t="s">
        <v>1763</v>
      </c>
      <c r="D2603" s="61" t="s">
        <v>1803</v>
      </c>
      <c r="E2603" s="62" t="s">
        <v>1880</v>
      </c>
      <c r="F2603" s="46">
        <v>46198</v>
      </c>
      <c r="G2603" s="46" t="str">
        <f t="shared" si="278"/>
        <v>陈文熙2026-6-25</v>
      </c>
      <c r="H2603" s="63"/>
      <c r="I2603" s="63"/>
      <c r="J2603" s="64"/>
      <c r="K2603" s="64"/>
      <c r="L2603" s="65"/>
      <c r="M2603" s="65"/>
      <c r="N2603" s="65"/>
      <c r="O2603" s="66"/>
      <c r="P2603" s="123"/>
      <c r="Q2603" s="68"/>
      <c r="R2603" s="68"/>
      <c r="S2603" s="68"/>
      <c r="T2603" s="69">
        <f t="shared" si="276"/>
        <v>0</v>
      </c>
      <c r="U2603" s="68"/>
      <c r="V2603" s="70"/>
      <c r="W2603" s="70"/>
      <c r="X2603" s="71">
        <f t="shared" si="277"/>
        <v>0</v>
      </c>
      <c r="Y2603" s="72"/>
      <c r="Z2603" s="70"/>
      <c r="AA2603" s="68"/>
      <c r="AB2603" s="73"/>
      <c r="AC2603" s="70"/>
      <c r="AD2603" s="74"/>
      <c r="AE2603" s="68"/>
      <c r="AF2603" s="75"/>
    </row>
    <row r="2604" ht="28.5" customHeight="1" spans="1:33">
      <c r="A2604" s="61" t="s">
        <v>36</v>
      </c>
      <c r="B2604" s="61" t="s">
        <v>1763</v>
      </c>
      <c r="C2604" s="61" t="s">
        <v>1763</v>
      </c>
      <c r="D2604" s="61" t="s">
        <v>1803</v>
      </c>
      <c r="E2604" s="62" t="s">
        <v>1880</v>
      </c>
      <c r="F2604" s="46">
        <v>46199</v>
      </c>
      <c r="G2604" s="46" t="str">
        <f t="shared" si="278"/>
        <v>陈文熙2026-6-26</v>
      </c>
      <c r="H2604" s="63"/>
      <c r="I2604" s="63"/>
      <c r="J2604" s="64"/>
      <c r="K2604" s="64"/>
      <c r="L2604" s="65"/>
      <c r="M2604" s="65"/>
      <c r="N2604" s="65"/>
      <c r="O2604" s="66"/>
      <c r="P2604" s="123"/>
      <c r="Q2604" s="68"/>
      <c r="R2604" s="68"/>
      <c r="S2604" s="68"/>
      <c r="T2604" s="69">
        <f t="shared" si="276"/>
        <v>0</v>
      </c>
      <c r="U2604" s="68"/>
      <c r="V2604" s="70"/>
      <c r="W2604" s="70"/>
      <c r="X2604" s="71">
        <f t="shared" si="277"/>
        <v>0</v>
      </c>
      <c r="Y2604" s="72"/>
      <c r="Z2604" s="70"/>
      <c r="AA2604" s="68"/>
      <c r="AB2604" s="73"/>
      <c r="AC2604" s="70"/>
      <c r="AD2604" s="74"/>
      <c r="AE2604" s="68"/>
      <c r="AF2604" s="75"/>
    </row>
    <row r="2605" ht="28.5" customHeight="1" spans="1:33">
      <c r="A2605" s="61" t="s">
        <v>36</v>
      </c>
      <c r="B2605" s="61" t="s">
        <v>1763</v>
      </c>
      <c r="C2605" s="61" t="s">
        <v>1763</v>
      </c>
      <c r="D2605" s="61" t="s">
        <v>1803</v>
      </c>
      <c r="E2605" s="62" t="s">
        <v>1880</v>
      </c>
      <c r="F2605" s="46">
        <v>46200</v>
      </c>
      <c r="G2605" s="46" t="str">
        <f t="shared" si="278"/>
        <v>陈文熙2026-6-27</v>
      </c>
      <c r="H2605" s="63"/>
      <c r="I2605" s="63"/>
      <c r="J2605" s="64"/>
      <c r="K2605" s="64"/>
      <c r="L2605" s="65"/>
      <c r="M2605" s="65"/>
      <c r="N2605" s="79"/>
      <c r="O2605" s="66"/>
      <c r="P2605" s="123"/>
      <c r="Q2605" s="68"/>
      <c r="R2605" s="68"/>
      <c r="S2605" s="68"/>
      <c r="T2605" s="69">
        <f t="shared" si="276"/>
        <v>0</v>
      </c>
      <c r="U2605" s="68"/>
      <c r="V2605" s="70"/>
      <c r="W2605" s="70"/>
      <c r="X2605" s="71">
        <f t="shared" si="277"/>
        <v>0</v>
      </c>
      <c r="Y2605" s="72"/>
      <c r="Z2605" s="70"/>
      <c r="AA2605" s="68"/>
      <c r="AB2605" s="73"/>
      <c r="AC2605" s="70"/>
      <c r="AD2605" s="74"/>
      <c r="AE2605" s="68"/>
      <c r="AF2605" s="75"/>
    </row>
    <row r="2606" ht="28.5" customHeight="1" spans="1:33">
      <c r="A2606" s="61" t="s">
        <v>36</v>
      </c>
      <c r="B2606" s="61" t="s">
        <v>1763</v>
      </c>
      <c r="C2606" s="61" t="s">
        <v>1763</v>
      </c>
      <c r="D2606" s="61" t="s">
        <v>1803</v>
      </c>
      <c r="E2606" s="62" t="s">
        <v>1880</v>
      </c>
      <c r="F2606" s="46">
        <v>46201</v>
      </c>
      <c r="G2606" s="46" t="str">
        <f t="shared" si="278"/>
        <v>陈文熙2026-6-28</v>
      </c>
      <c r="H2606" s="63"/>
      <c r="I2606" s="63"/>
      <c r="J2606" s="64"/>
      <c r="K2606" s="64"/>
      <c r="L2606" s="65"/>
      <c r="M2606" s="65"/>
      <c r="N2606" s="65"/>
      <c r="O2606" s="66"/>
      <c r="P2606" s="123"/>
      <c r="Q2606" s="68"/>
      <c r="R2606" s="68"/>
      <c r="S2606" s="68"/>
      <c r="T2606" s="69">
        <f t="shared" si="276"/>
        <v>0</v>
      </c>
      <c r="U2606" s="68"/>
      <c r="V2606" s="70"/>
      <c r="W2606" s="70"/>
      <c r="X2606" s="71">
        <f t="shared" si="277"/>
        <v>0</v>
      </c>
      <c r="Y2606" s="72"/>
      <c r="Z2606" s="70"/>
      <c r="AA2606" s="68"/>
      <c r="AB2606" s="73"/>
      <c r="AC2606" s="70"/>
      <c r="AD2606" s="74"/>
      <c r="AE2606" s="68"/>
      <c r="AF2606" s="75"/>
    </row>
    <row r="2607" ht="28.5" customHeight="1" spans="1:33">
      <c r="A2607" s="61" t="s">
        <v>36</v>
      </c>
      <c r="B2607" s="61" t="s">
        <v>1763</v>
      </c>
      <c r="C2607" s="61" t="s">
        <v>1763</v>
      </c>
      <c r="D2607" s="61" t="s">
        <v>1803</v>
      </c>
      <c r="E2607" s="62" t="s">
        <v>1880</v>
      </c>
      <c r="F2607" s="46">
        <v>46202</v>
      </c>
      <c r="G2607" s="46" t="str">
        <f t="shared" si="278"/>
        <v>陈文熙2026-6-29</v>
      </c>
      <c r="H2607" s="63"/>
      <c r="I2607" s="63"/>
      <c r="J2607" s="64"/>
      <c r="K2607" s="64"/>
      <c r="L2607" s="65"/>
      <c r="M2607" s="65"/>
      <c r="N2607" s="79"/>
      <c r="O2607" s="66"/>
      <c r="P2607" s="123"/>
      <c r="Q2607" s="68"/>
      <c r="R2607" s="68"/>
      <c r="S2607" s="68"/>
      <c r="T2607" s="69">
        <f t="shared" si="276"/>
        <v>0</v>
      </c>
      <c r="U2607" s="68"/>
      <c r="V2607" s="70"/>
      <c r="W2607" s="70"/>
      <c r="X2607" s="71">
        <f t="shared" si="277"/>
        <v>0</v>
      </c>
      <c r="Y2607" s="72"/>
      <c r="Z2607" s="70"/>
      <c r="AA2607" s="68"/>
      <c r="AB2607" s="73"/>
      <c r="AC2607" s="70"/>
      <c r="AD2607" s="74"/>
      <c r="AE2607" s="68"/>
      <c r="AF2607" s="75"/>
    </row>
    <row r="2608" s="3" customFormat="1" ht="28.5" customHeight="1" spans="1:33">
      <c r="A2608" s="61" t="s">
        <v>36</v>
      </c>
      <c r="B2608" s="61" t="s">
        <v>1763</v>
      </c>
      <c r="C2608" s="61" t="s">
        <v>1763</v>
      </c>
      <c r="D2608" s="61" t="s">
        <v>1803</v>
      </c>
      <c r="E2608" s="62" t="s">
        <v>1880</v>
      </c>
      <c r="F2608" s="46">
        <v>46203</v>
      </c>
      <c r="G2608" s="46" t="str">
        <f t="shared" si="278"/>
        <v>陈文熙2026-6-30</v>
      </c>
      <c r="H2608" s="63"/>
      <c r="I2608" s="63"/>
      <c r="J2608" s="64"/>
      <c r="K2608" s="64"/>
      <c r="L2608" s="65"/>
      <c r="M2608" s="65"/>
      <c r="N2608" s="65"/>
      <c r="O2608" s="66"/>
      <c r="P2608" s="123"/>
      <c r="Q2608" s="68"/>
      <c r="R2608" s="68"/>
      <c r="S2608" s="68"/>
      <c r="T2608" s="69">
        <f t="shared" si="276"/>
        <v>0</v>
      </c>
      <c r="U2608" s="68"/>
      <c r="V2608" s="70"/>
      <c r="W2608" s="70"/>
      <c r="X2608" s="71">
        <f t="shared" si="277"/>
        <v>0</v>
      </c>
      <c r="Y2608" s="72"/>
      <c r="Z2608" s="70"/>
      <c r="AA2608" s="68"/>
      <c r="AB2608" s="73"/>
      <c r="AC2608" s="70"/>
      <c r="AD2608" s="74"/>
      <c r="AE2608" s="68"/>
      <c r="AF2608" s="75"/>
      <c r="AG2608" s="15"/>
    </row>
    <row r="2609" s="3" customFormat="1" ht="28.5" customHeight="1" spans="1:33">
      <c r="A2609" s="61" t="s">
        <v>36</v>
      </c>
      <c r="B2609" s="61" t="s">
        <v>1763</v>
      </c>
      <c r="C2609" s="61" t="s">
        <v>1763</v>
      </c>
      <c r="D2609" s="61" t="s">
        <v>1803</v>
      </c>
      <c r="E2609" s="62" t="s">
        <v>1880</v>
      </c>
      <c r="F2609" s="46">
        <v>46204</v>
      </c>
      <c r="G2609" s="46" t="str">
        <f t="shared" si="278"/>
        <v>陈文熙2026-7-1</v>
      </c>
      <c r="H2609" s="63"/>
      <c r="I2609" s="63"/>
      <c r="J2609" s="64"/>
      <c r="K2609" s="64"/>
      <c r="L2609" s="65"/>
      <c r="M2609" s="65"/>
      <c r="N2609" s="65"/>
      <c r="O2609" s="66"/>
      <c r="P2609" s="123"/>
      <c r="Q2609" s="68"/>
      <c r="R2609" s="68"/>
      <c r="S2609" s="68"/>
      <c r="T2609" s="69">
        <f t="shared" si="276"/>
        <v>0</v>
      </c>
      <c r="U2609" s="68"/>
      <c r="V2609" s="70"/>
      <c r="W2609" s="70"/>
      <c r="X2609" s="71">
        <f t="shared" si="277"/>
        <v>0</v>
      </c>
      <c r="Y2609" s="72"/>
      <c r="Z2609" s="70"/>
      <c r="AA2609" s="68"/>
      <c r="AB2609" s="73"/>
      <c r="AC2609" s="70"/>
      <c r="AD2609" s="74"/>
      <c r="AE2609" s="68"/>
      <c r="AF2609" s="75"/>
      <c r="AG2609" s="15"/>
    </row>
    <row r="2610" ht="28.5" customHeight="1" spans="1:33">
      <c r="A2610" s="84" t="s">
        <v>36</v>
      </c>
      <c r="B2610" s="84" t="s">
        <v>1763</v>
      </c>
      <c r="C2610" s="84" t="s">
        <v>1763</v>
      </c>
      <c r="D2610" s="84" t="s">
        <v>1803</v>
      </c>
      <c r="E2610" s="85" t="s">
        <v>1880</v>
      </c>
      <c r="F2610" s="86">
        <v>46235</v>
      </c>
      <c r="G2610" s="46" t="str">
        <f t="shared" si="278"/>
        <v>陈文熙2026-8-1</v>
      </c>
      <c r="H2610" s="63"/>
      <c r="I2610" s="63"/>
      <c r="J2610" s="64"/>
      <c r="K2610" s="64"/>
      <c r="L2610" s="65"/>
      <c r="M2610" s="65"/>
      <c r="N2610" s="91"/>
      <c r="O2610" s="66"/>
      <c r="P2610" s="87"/>
      <c r="Q2610" s="87"/>
      <c r="R2610" s="87"/>
      <c r="S2610" s="87"/>
      <c r="T2610" s="69">
        <f t="shared" si="276"/>
        <v>0</v>
      </c>
      <c r="U2610" s="87"/>
      <c r="V2610" s="87"/>
      <c r="W2610" s="87"/>
      <c r="X2610" s="71">
        <f t="shared" si="277"/>
        <v>0</v>
      </c>
      <c r="Y2610" s="88"/>
      <c r="Z2610" s="87"/>
      <c r="AA2610" s="87"/>
      <c r="AB2610" s="87"/>
      <c r="AC2610" s="87"/>
      <c r="AD2610" s="89"/>
      <c r="AE2610" s="87"/>
      <c r="AF2610" s="90"/>
    </row>
    <row r="2611" ht="28.5" customHeight="1" spans="1:33">
      <c r="A2611" s="44" t="s">
        <v>36</v>
      </c>
      <c r="B2611" s="44" t="s">
        <v>1763</v>
      </c>
      <c r="C2611" s="44" t="s">
        <v>1763</v>
      </c>
      <c r="D2611" s="44" t="s">
        <v>1892</v>
      </c>
      <c r="E2611" s="44" t="s">
        <v>1893</v>
      </c>
      <c r="F2611" s="45">
        <v>46173</v>
      </c>
      <c r="G2611" s="46" t="str">
        <f t="shared" si="278"/>
        <v>赵玉存2026-5-31</v>
      </c>
      <c r="H2611" s="112"/>
      <c r="I2611" s="112"/>
      <c r="J2611" s="113"/>
      <c r="K2611" s="113"/>
      <c r="L2611" s="113"/>
      <c r="M2611" s="114"/>
      <c r="N2611" s="114"/>
      <c r="O2611" s="115">
        <f t="shared" ref="O2611:AE2611" si="279">SUM(O2612:O2643)</f>
        <v>204</v>
      </c>
      <c r="P2611" s="116">
        <f t="shared" si="279"/>
        <v>0</v>
      </c>
      <c r="Q2611" s="117">
        <f t="shared" si="279"/>
        <v>0</v>
      </c>
      <c r="R2611" s="117">
        <f t="shared" si="279"/>
        <v>0</v>
      </c>
      <c r="S2611" s="53">
        <f t="shared" si="279"/>
        <v>0</v>
      </c>
      <c r="T2611" s="118">
        <f t="shared" si="279"/>
        <v>204</v>
      </c>
      <c r="U2611" s="55">
        <f t="shared" si="279"/>
        <v>0</v>
      </c>
      <c r="V2611" s="118">
        <f t="shared" si="279"/>
        <v>40.5</v>
      </c>
      <c r="W2611" s="118">
        <f t="shared" si="279"/>
        <v>0</v>
      </c>
      <c r="X2611" s="119">
        <f t="shared" si="279"/>
        <v>244.5</v>
      </c>
      <c r="Y2611" s="120">
        <f t="shared" si="279"/>
        <v>0</v>
      </c>
      <c r="Z2611" s="118">
        <f t="shared" si="279"/>
        <v>0</v>
      </c>
      <c r="AA2611" s="121">
        <f t="shared" si="279"/>
        <v>64</v>
      </c>
      <c r="AB2611" s="118">
        <f t="shared" si="279"/>
        <v>12</v>
      </c>
      <c r="AC2611" s="118">
        <f t="shared" si="279"/>
        <v>0</v>
      </c>
      <c r="AD2611" s="122">
        <f t="shared" si="279"/>
        <v>0</v>
      </c>
      <c r="AE2611" s="121">
        <f t="shared" si="279"/>
        <v>0</v>
      </c>
      <c r="AF2611" s="60"/>
    </row>
    <row r="2612" ht="28.5" customHeight="1" spans="1:33">
      <c r="A2612" s="61" t="s">
        <v>36</v>
      </c>
      <c r="B2612" s="61" t="s">
        <v>1763</v>
      </c>
      <c r="C2612" s="61" t="s">
        <v>1763</v>
      </c>
      <c r="D2612" s="61" t="s">
        <v>1892</v>
      </c>
      <c r="E2612" s="62" t="s">
        <v>1893</v>
      </c>
      <c r="F2612" s="46">
        <v>46174</v>
      </c>
      <c r="G2612" s="46" t="str">
        <f t="shared" si="278"/>
        <v>赵玉存2026-6-1</v>
      </c>
      <c r="H2612" s="63" t="s">
        <v>1894</v>
      </c>
      <c r="I2612" s="63" t="s">
        <v>1895</v>
      </c>
      <c r="J2612" s="64"/>
      <c r="K2612" s="64"/>
      <c r="L2612" s="65"/>
      <c r="M2612" s="65"/>
      <c r="N2612" s="65"/>
      <c r="O2612" s="66">
        <v>12</v>
      </c>
      <c r="P2612" s="123"/>
      <c r="Q2612" s="68"/>
      <c r="R2612" s="68"/>
      <c r="S2612" s="68"/>
      <c r="T2612" s="69">
        <f t="shared" ref="T2612:T2643" si="280">SUM(O2612:S2612)</f>
        <v>12</v>
      </c>
      <c r="U2612" s="68"/>
      <c r="V2612" s="70"/>
      <c r="W2612" s="70"/>
      <c r="X2612" s="71">
        <f t="shared" ref="X2612:X2643" si="281">SUM(T2612:W2612)</f>
        <v>12</v>
      </c>
      <c r="Y2612" s="72"/>
      <c r="Z2612" s="70"/>
      <c r="AA2612" s="68">
        <v>4</v>
      </c>
      <c r="AB2612" s="73"/>
      <c r="AC2612" s="70"/>
      <c r="AD2612" s="74"/>
      <c r="AE2612" s="68"/>
      <c r="AF2612" s="75"/>
    </row>
    <row r="2613" ht="28.5" customHeight="1" spans="1:33">
      <c r="A2613" s="61" t="s">
        <v>36</v>
      </c>
      <c r="B2613" s="61" t="s">
        <v>1763</v>
      </c>
      <c r="C2613" s="61" t="s">
        <v>1763</v>
      </c>
      <c r="D2613" s="61" t="s">
        <v>1892</v>
      </c>
      <c r="E2613" s="76" t="s">
        <v>1893</v>
      </c>
      <c r="F2613" s="46">
        <v>46175</v>
      </c>
      <c r="G2613" s="46" t="str">
        <f t="shared" si="278"/>
        <v>赵玉存2026-6-2</v>
      </c>
      <c r="H2613" s="63" t="s">
        <v>1896</v>
      </c>
      <c r="I2613" s="63" t="s">
        <v>1897</v>
      </c>
      <c r="J2613" s="64"/>
      <c r="K2613" s="64" t="s">
        <v>1898</v>
      </c>
      <c r="L2613" s="65"/>
      <c r="M2613" s="65"/>
      <c r="N2613" s="65"/>
      <c r="O2613" s="66">
        <v>12</v>
      </c>
      <c r="P2613" s="123"/>
      <c r="Q2613" s="68"/>
      <c r="R2613" s="68"/>
      <c r="S2613" s="68"/>
      <c r="T2613" s="69">
        <f t="shared" si="280"/>
        <v>12</v>
      </c>
      <c r="U2613" s="68"/>
      <c r="V2613" s="70">
        <v>1</v>
      </c>
      <c r="W2613" s="70"/>
      <c r="X2613" s="71">
        <f t="shared" si="281"/>
        <v>13</v>
      </c>
      <c r="Y2613" s="72"/>
      <c r="Z2613" s="70"/>
      <c r="AA2613" s="68">
        <v>4</v>
      </c>
      <c r="AB2613" s="73"/>
      <c r="AC2613" s="70"/>
      <c r="AD2613" s="74"/>
      <c r="AE2613" s="68"/>
      <c r="AF2613" s="75"/>
    </row>
    <row r="2614" ht="28.5" customHeight="1" spans="1:33">
      <c r="A2614" s="61" t="s">
        <v>36</v>
      </c>
      <c r="B2614" s="61" t="s">
        <v>1763</v>
      </c>
      <c r="C2614" s="61" t="s">
        <v>1763</v>
      </c>
      <c r="D2614" s="61" t="s">
        <v>1892</v>
      </c>
      <c r="E2614" s="76" t="s">
        <v>1893</v>
      </c>
      <c r="F2614" s="46">
        <v>46176</v>
      </c>
      <c r="G2614" s="46" t="str">
        <f t="shared" si="278"/>
        <v>赵玉存2026-6-3</v>
      </c>
      <c r="H2614" s="63" t="s">
        <v>1899</v>
      </c>
      <c r="I2614" s="63" t="s">
        <v>1900</v>
      </c>
      <c r="J2614" s="64"/>
      <c r="K2614" s="64" t="s">
        <v>1901</v>
      </c>
      <c r="L2614" s="65"/>
      <c r="M2614" s="65"/>
      <c r="N2614" s="65"/>
      <c r="O2614" s="66">
        <v>12</v>
      </c>
      <c r="P2614" s="123"/>
      <c r="Q2614" s="68"/>
      <c r="R2614" s="68"/>
      <c r="S2614" s="68"/>
      <c r="T2614" s="69">
        <f t="shared" si="280"/>
        <v>12</v>
      </c>
      <c r="U2614" s="68"/>
      <c r="V2614" s="70">
        <v>2</v>
      </c>
      <c r="W2614" s="70"/>
      <c r="X2614" s="71">
        <f t="shared" si="281"/>
        <v>14</v>
      </c>
      <c r="Y2614" s="72"/>
      <c r="Z2614" s="70"/>
      <c r="AA2614" s="68">
        <v>4</v>
      </c>
      <c r="AB2614" s="73"/>
      <c r="AC2614" s="70"/>
      <c r="AD2614" s="74"/>
      <c r="AE2614" s="68"/>
      <c r="AF2614" s="75"/>
    </row>
    <row r="2615" ht="28.5" customHeight="1" spans="1:33">
      <c r="A2615" s="61" t="s">
        <v>36</v>
      </c>
      <c r="B2615" s="61" t="s">
        <v>1763</v>
      </c>
      <c r="C2615" s="61" t="s">
        <v>1763</v>
      </c>
      <c r="D2615" s="61" t="s">
        <v>1892</v>
      </c>
      <c r="E2615" s="61" t="s">
        <v>1893</v>
      </c>
      <c r="F2615" s="46">
        <v>46177</v>
      </c>
      <c r="G2615" s="46" t="str">
        <f t="shared" si="278"/>
        <v>赵玉存2026-6-4</v>
      </c>
      <c r="H2615" s="63" t="s">
        <v>1902</v>
      </c>
      <c r="I2615" s="63" t="s">
        <v>1903</v>
      </c>
      <c r="J2615" s="64"/>
      <c r="K2615" s="64"/>
      <c r="L2615" s="65"/>
      <c r="M2615" s="65"/>
      <c r="N2615" s="65"/>
      <c r="O2615" s="66">
        <v>12</v>
      </c>
      <c r="P2615" s="123"/>
      <c r="Q2615" s="68"/>
      <c r="R2615" s="68"/>
      <c r="S2615" s="68"/>
      <c r="T2615" s="69">
        <f t="shared" si="280"/>
        <v>12</v>
      </c>
      <c r="U2615" s="68"/>
      <c r="V2615" s="70"/>
      <c r="W2615" s="70"/>
      <c r="X2615" s="71">
        <f t="shared" si="281"/>
        <v>12</v>
      </c>
      <c r="Y2615" s="72"/>
      <c r="Z2615" s="70"/>
      <c r="AA2615" s="68">
        <v>4</v>
      </c>
      <c r="AB2615" s="73"/>
      <c r="AC2615" s="70"/>
      <c r="AD2615" s="74"/>
      <c r="AE2615" s="68"/>
      <c r="AF2615" s="75"/>
    </row>
    <row r="2616" ht="28.5" customHeight="1" spans="1:33">
      <c r="A2616" s="61" t="s">
        <v>36</v>
      </c>
      <c r="B2616" s="61" t="s">
        <v>1763</v>
      </c>
      <c r="C2616" s="61" t="s">
        <v>1763</v>
      </c>
      <c r="D2616" s="61" t="s">
        <v>1892</v>
      </c>
      <c r="E2616" s="76" t="s">
        <v>1893</v>
      </c>
      <c r="F2616" s="46">
        <v>46178</v>
      </c>
      <c r="G2616" s="46" t="str">
        <f t="shared" si="278"/>
        <v>赵玉存2026-6-5</v>
      </c>
      <c r="H2616" s="63" t="s">
        <v>1904</v>
      </c>
      <c r="I2616" s="63" t="s">
        <v>1905</v>
      </c>
      <c r="J2616" s="64"/>
      <c r="K2616" s="64" t="s">
        <v>1906</v>
      </c>
      <c r="L2616" s="65"/>
      <c r="M2616" s="65"/>
      <c r="N2616" s="65"/>
      <c r="O2616" s="66">
        <v>12</v>
      </c>
      <c r="P2616" s="123"/>
      <c r="Q2616" s="68"/>
      <c r="R2616" s="68"/>
      <c r="S2616" s="68"/>
      <c r="T2616" s="69">
        <f t="shared" si="280"/>
        <v>12</v>
      </c>
      <c r="U2616" s="68"/>
      <c r="V2616" s="70">
        <v>3.5</v>
      </c>
      <c r="W2616" s="70"/>
      <c r="X2616" s="71">
        <f t="shared" si="281"/>
        <v>15.5</v>
      </c>
      <c r="Y2616" s="72"/>
      <c r="Z2616" s="70"/>
      <c r="AA2616" s="68">
        <v>4</v>
      </c>
      <c r="AB2616" s="73"/>
      <c r="AC2616" s="70"/>
      <c r="AD2616" s="74"/>
      <c r="AE2616" s="68"/>
      <c r="AF2616" s="75"/>
    </row>
    <row r="2617" ht="28.5" customHeight="1" spans="1:33">
      <c r="A2617" s="61" t="s">
        <v>36</v>
      </c>
      <c r="B2617" s="61" t="s">
        <v>1763</v>
      </c>
      <c r="C2617" s="61" t="s">
        <v>1763</v>
      </c>
      <c r="D2617" s="61" t="s">
        <v>1892</v>
      </c>
      <c r="E2617" s="76" t="s">
        <v>1893</v>
      </c>
      <c r="F2617" s="46">
        <v>46179</v>
      </c>
      <c r="G2617" s="46" t="str">
        <f t="shared" si="278"/>
        <v>赵玉存2026-6-6</v>
      </c>
      <c r="H2617" s="63" t="s">
        <v>1907</v>
      </c>
      <c r="I2617" s="63" t="s">
        <v>1908</v>
      </c>
      <c r="J2617" s="64"/>
      <c r="K2617" s="64"/>
      <c r="L2617" s="65"/>
      <c r="M2617" s="65"/>
      <c r="N2617" s="65"/>
      <c r="O2617" s="66">
        <v>12</v>
      </c>
      <c r="P2617" s="123"/>
      <c r="Q2617" s="68"/>
      <c r="R2617" s="68"/>
      <c r="S2617" s="68"/>
      <c r="T2617" s="69">
        <f t="shared" si="280"/>
        <v>12</v>
      </c>
      <c r="U2617" s="68"/>
      <c r="V2617" s="70"/>
      <c r="W2617" s="70"/>
      <c r="X2617" s="71">
        <f t="shared" si="281"/>
        <v>12</v>
      </c>
      <c r="Y2617" s="72"/>
      <c r="Z2617" s="70"/>
      <c r="AA2617" s="68">
        <v>4</v>
      </c>
      <c r="AB2617" s="73"/>
      <c r="AC2617" s="70"/>
      <c r="AD2617" s="74"/>
      <c r="AE2617" s="68"/>
      <c r="AF2617" s="75"/>
    </row>
    <row r="2618" ht="28.5" customHeight="1" spans="1:33">
      <c r="A2618" s="61" t="s">
        <v>36</v>
      </c>
      <c r="B2618" s="61" t="s">
        <v>1763</v>
      </c>
      <c r="C2618" s="61" t="s">
        <v>1763</v>
      </c>
      <c r="D2618" s="61" t="s">
        <v>1892</v>
      </c>
      <c r="E2618" s="76" t="s">
        <v>1893</v>
      </c>
      <c r="F2618" s="77">
        <v>46180</v>
      </c>
      <c r="G2618" s="46" t="str">
        <f t="shared" si="278"/>
        <v>赵玉存2026-6-7</v>
      </c>
      <c r="H2618" s="63" t="s">
        <v>1909</v>
      </c>
      <c r="I2618" s="63"/>
      <c r="J2618" s="64"/>
      <c r="K2618" s="64" t="s">
        <v>1910</v>
      </c>
      <c r="L2618" s="65"/>
      <c r="M2618" s="65"/>
      <c r="N2618" s="65"/>
      <c r="O2618" s="66"/>
      <c r="P2618" s="123"/>
      <c r="Q2618" s="68"/>
      <c r="R2618" s="68"/>
      <c r="S2618" s="68"/>
      <c r="T2618" s="69">
        <f t="shared" si="280"/>
        <v>0</v>
      </c>
      <c r="U2618" s="68"/>
      <c r="V2618" s="70">
        <f>12+2.5</f>
        <v>14.5</v>
      </c>
      <c r="W2618" s="70"/>
      <c r="X2618" s="71">
        <f t="shared" si="281"/>
        <v>14.5</v>
      </c>
      <c r="Y2618" s="72"/>
      <c r="Z2618" s="70"/>
      <c r="AA2618" s="68"/>
      <c r="AB2618" s="73"/>
      <c r="AC2618" s="70"/>
      <c r="AD2618" s="74"/>
      <c r="AE2618" s="68"/>
      <c r="AF2618" s="75"/>
    </row>
    <row r="2619" ht="28.5" customHeight="1" spans="1:33">
      <c r="A2619" s="61" t="s">
        <v>36</v>
      </c>
      <c r="B2619" s="61" t="s">
        <v>1763</v>
      </c>
      <c r="C2619" s="61" t="s">
        <v>1763</v>
      </c>
      <c r="D2619" s="61" t="s">
        <v>1892</v>
      </c>
      <c r="E2619" s="76" t="s">
        <v>1893</v>
      </c>
      <c r="F2619" s="46">
        <v>46181</v>
      </c>
      <c r="G2619" s="46" t="str">
        <f t="shared" si="278"/>
        <v>赵玉存2026-6-8</v>
      </c>
      <c r="H2619" s="63" t="s">
        <v>1911</v>
      </c>
      <c r="I2619" s="63" t="s">
        <v>1912</v>
      </c>
      <c r="J2619" s="64"/>
      <c r="K2619" s="64"/>
      <c r="L2619" s="65"/>
      <c r="M2619" s="65"/>
      <c r="N2619" s="65"/>
      <c r="O2619" s="66">
        <v>12</v>
      </c>
      <c r="P2619" s="123"/>
      <c r="Q2619" s="68"/>
      <c r="R2619" s="68"/>
      <c r="S2619" s="68"/>
      <c r="T2619" s="69">
        <f t="shared" si="280"/>
        <v>12</v>
      </c>
      <c r="U2619" s="68"/>
      <c r="V2619" s="70"/>
      <c r="W2619" s="70"/>
      <c r="X2619" s="71">
        <f t="shared" si="281"/>
        <v>12</v>
      </c>
      <c r="Y2619" s="72"/>
      <c r="Z2619" s="70"/>
      <c r="AA2619" s="68">
        <v>4</v>
      </c>
      <c r="AB2619" s="73"/>
      <c r="AC2619" s="70"/>
      <c r="AD2619" s="74"/>
      <c r="AE2619" s="68"/>
      <c r="AF2619" s="75"/>
    </row>
    <row r="2620" ht="28.5" customHeight="1" spans="1:33">
      <c r="A2620" s="61" t="s">
        <v>36</v>
      </c>
      <c r="B2620" s="61" t="s">
        <v>1763</v>
      </c>
      <c r="C2620" s="61" t="s">
        <v>1763</v>
      </c>
      <c r="D2620" s="61" t="s">
        <v>1892</v>
      </c>
      <c r="E2620" s="76" t="s">
        <v>1893</v>
      </c>
      <c r="F2620" s="78">
        <v>46182</v>
      </c>
      <c r="G2620" s="46" t="str">
        <f t="shared" si="278"/>
        <v>赵玉存2026-6-9</v>
      </c>
      <c r="H2620" s="63" t="s">
        <v>1913</v>
      </c>
      <c r="I2620" s="63" t="s">
        <v>1914</v>
      </c>
      <c r="J2620" s="64"/>
      <c r="K2620" s="64"/>
      <c r="L2620" s="65"/>
      <c r="M2620" s="65"/>
      <c r="N2620" s="65"/>
      <c r="O2620" s="66">
        <v>12</v>
      </c>
      <c r="P2620" s="123"/>
      <c r="Q2620" s="68"/>
      <c r="R2620" s="68"/>
      <c r="S2620" s="68"/>
      <c r="T2620" s="69">
        <f t="shared" si="280"/>
        <v>12</v>
      </c>
      <c r="U2620" s="68"/>
      <c r="V2620" s="70"/>
      <c r="W2620" s="70"/>
      <c r="X2620" s="71">
        <f t="shared" si="281"/>
        <v>12</v>
      </c>
      <c r="Y2620" s="72"/>
      <c r="Z2620" s="70"/>
      <c r="AA2620" s="68">
        <v>4</v>
      </c>
      <c r="AB2620" s="73"/>
      <c r="AC2620" s="70"/>
      <c r="AD2620" s="74"/>
      <c r="AE2620" s="68"/>
      <c r="AF2620" s="75"/>
    </row>
    <row r="2621" ht="28.5" customHeight="1" spans="1:33">
      <c r="A2621" s="61" t="s">
        <v>36</v>
      </c>
      <c r="B2621" s="61" t="s">
        <v>1763</v>
      </c>
      <c r="C2621" s="61" t="s">
        <v>1763</v>
      </c>
      <c r="D2621" s="61" t="s">
        <v>1892</v>
      </c>
      <c r="E2621" s="76" t="s">
        <v>1893</v>
      </c>
      <c r="F2621" s="46">
        <v>46183</v>
      </c>
      <c r="G2621" s="46" t="str">
        <f t="shared" si="278"/>
        <v>赵玉存2026-6-10</v>
      </c>
      <c r="H2621" s="63" t="s">
        <v>1894</v>
      </c>
      <c r="I2621" s="63" t="s">
        <v>1915</v>
      </c>
      <c r="J2621" s="64"/>
      <c r="K2621" s="64"/>
      <c r="L2621" s="65"/>
      <c r="M2621" s="65"/>
      <c r="N2621" s="65"/>
      <c r="O2621" s="66">
        <v>12</v>
      </c>
      <c r="P2621" s="123"/>
      <c r="Q2621" s="68"/>
      <c r="R2621" s="68"/>
      <c r="S2621" s="68"/>
      <c r="T2621" s="69">
        <f t="shared" si="280"/>
        <v>12</v>
      </c>
      <c r="U2621" s="68"/>
      <c r="V2621" s="70"/>
      <c r="W2621" s="70"/>
      <c r="X2621" s="71">
        <f t="shared" si="281"/>
        <v>12</v>
      </c>
      <c r="Y2621" s="72"/>
      <c r="Z2621" s="70"/>
      <c r="AA2621" s="68">
        <v>4</v>
      </c>
      <c r="AB2621" s="73"/>
      <c r="AC2621" s="70"/>
      <c r="AD2621" s="74"/>
      <c r="AE2621" s="68"/>
      <c r="AF2621" s="75"/>
    </row>
    <row r="2622" ht="28.5" customHeight="1" spans="1:33">
      <c r="A2622" s="61" t="s">
        <v>36</v>
      </c>
      <c r="B2622" s="61" t="s">
        <v>1763</v>
      </c>
      <c r="C2622" s="61" t="s">
        <v>1763</v>
      </c>
      <c r="D2622" s="61" t="s">
        <v>1892</v>
      </c>
      <c r="E2622" s="76" t="s">
        <v>1893</v>
      </c>
      <c r="F2622" s="46">
        <v>46184</v>
      </c>
      <c r="G2622" s="46" t="str">
        <f t="shared" si="278"/>
        <v>赵玉存2026-6-11</v>
      </c>
      <c r="H2622" s="63" t="s">
        <v>1916</v>
      </c>
      <c r="I2622" s="63" t="s">
        <v>1917</v>
      </c>
      <c r="J2622" s="64"/>
      <c r="K2622" s="64"/>
      <c r="L2622" s="65"/>
      <c r="M2622" s="65"/>
      <c r="N2622" s="65"/>
      <c r="O2622" s="66">
        <v>12</v>
      </c>
      <c r="P2622" s="123"/>
      <c r="Q2622" s="68"/>
      <c r="R2622" s="68"/>
      <c r="S2622" s="68"/>
      <c r="T2622" s="69">
        <f t="shared" si="280"/>
        <v>12</v>
      </c>
      <c r="U2622" s="68"/>
      <c r="V2622" s="70"/>
      <c r="W2622" s="70"/>
      <c r="X2622" s="71">
        <f t="shared" si="281"/>
        <v>12</v>
      </c>
      <c r="Y2622" s="72"/>
      <c r="Z2622" s="70"/>
      <c r="AA2622" s="68">
        <v>4</v>
      </c>
      <c r="AB2622" s="73"/>
      <c r="AC2622" s="70"/>
      <c r="AD2622" s="74"/>
      <c r="AE2622" s="68"/>
      <c r="AF2622" s="75"/>
    </row>
    <row r="2623" ht="28.5" customHeight="1" spans="1:33">
      <c r="A2623" s="61" t="s">
        <v>36</v>
      </c>
      <c r="B2623" s="61" t="s">
        <v>1763</v>
      </c>
      <c r="C2623" s="61" t="s">
        <v>1763</v>
      </c>
      <c r="D2623" s="61" t="s">
        <v>1892</v>
      </c>
      <c r="E2623" s="76" t="s">
        <v>1893</v>
      </c>
      <c r="F2623" s="46">
        <v>46185</v>
      </c>
      <c r="G2623" s="46" t="str">
        <f t="shared" si="278"/>
        <v>赵玉存2026-6-12</v>
      </c>
      <c r="H2623" s="63" t="s">
        <v>1918</v>
      </c>
      <c r="I2623" s="63" t="s">
        <v>1919</v>
      </c>
      <c r="J2623" s="64"/>
      <c r="K2623" s="64"/>
      <c r="L2623" s="65"/>
      <c r="M2623" s="65"/>
      <c r="N2623" s="65"/>
      <c r="O2623" s="66">
        <v>12</v>
      </c>
      <c r="P2623" s="123"/>
      <c r="Q2623" s="68"/>
      <c r="R2623" s="68"/>
      <c r="S2623" s="68"/>
      <c r="T2623" s="69">
        <f t="shared" si="280"/>
        <v>12</v>
      </c>
      <c r="U2623" s="68"/>
      <c r="V2623" s="70"/>
      <c r="W2623" s="70"/>
      <c r="X2623" s="71">
        <f t="shared" si="281"/>
        <v>12</v>
      </c>
      <c r="Y2623" s="72"/>
      <c r="Z2623" s="70"/>
      <c r="AA2623" s="68">
        <v>4</v>
      </c>
      <c r="AB2623" s="73"/>
      <c r="AC2623" s="70"/>
      <c r="AD2623" s="74"/>
      <c r="AE2623" s="68"/>
      <c r="AF2623" s="75"/>
    </row>
    <row r="2624" ht="28.5" customHeight="1" spans="1:33">
      <c r="A2624" s="61" t="s">
        <v>36</v>
      </c>
      <c r="B2624" s="61" t="s">
        <v>1763</v>
      </c>
      <c r="C2624" s="61" t="s">
        <v>1763</v>
      </c>
      <c r="D2624" s="61" t="s">
        <v>1892</v>
      </c>
      <c r="E2624" s="76" t="s">
        <v>1893</v>
      </c>
      <c r="F2624" s="46">
        <v>46186</v>
      </c>
      <c r="G2624" s="46" t="str">
        <f t="shared" si="278"/>
        <v>赵玉存2026-6-13</v>
      </c>
      <c r="H2624" s="63" t="s">
        <v>1918</v>
      </c>
      <c r="I2624" s="63" t="s">
        <v>1920</v>
      </c>
      <c r="J2624" s="64"/>
      <c r="K2624" s="64"/>
      <c r="L2624" s="65"/>
      <c r="M2624" s="65"/>
      <c r="N2624" s="65"/>
      <c r="O2624" s="66">
        <v>12</v>
      </c>
      <c r="P2624" s="123"/>
      <c r="Q2624" s="68"/>
      <c r="R2624" s="68"/>
      <c r="S2624" s="68"/>
      <c r="T2624" s="69">
        <f t="shared" si="280"/>
        <v>12</v>
      </c>
      <c r="U2624" s="68"/>
      <c r="V2624" s="70"/>
      <c r="W2624" s="70"/>
      <c r="X2624" s="71">
        <f t="shared" si="281"/>
        <v>12</v>
      </c>
      <c r="Y2624" s="72"/>
      <c r="Z2624" s="70"/>
      <c r="AA2624" s="68">
        <v>2</v>
      </c>
      <c r="AB2624" s="73"/>
      <c r="AC2624" s="70"/>
      <c r="AD2624" s="74"/>
      <c r="AE2624" s="68"/>
      <c r="AF2624" s="80"/>
    </row>
    <row r="2625" ht="28.5" customHeight="1" spans="1:32">
      <c r="A2625" s="61" t="s">
        <v>36</v>
      </c>
      <c r="B2625" s="61" t="s">
        <v>1763</v>
      </c>
      <c r="C2625" s="61" t="s">
        <v>1763</v>
      </c>
      <c r="D2625" s="61" t="s">
        <v>1892</v>
      </c>
      <c r="E2625" s="76" t="s">
        <v>1893</v>
      </c>
      <c r="F2625" s="77">
        <v>46187</v>
      </c>
      <c r="G2625" s="46" t="str">
        <f t="shared" si="278"/>
        <v>赵玉存2026-6-14</v>
      </c>
      <c r="H2625" s="63" t="s">
        <v>1921</v>
      </c>
      <c r="I2625" s="63" t="s">
        <v>1922</v>
      </c>
      <c r="J2625" s="64"/>
      <c r="K2625" s="64" t="s">
        <v>1923</v>
      </c>
      <c r="L2625" s="65"/>
      <c r="M2625" s="65"/>
      <c r="N2625" s="65"/>
      <c r="O2625" s="66"/>
      <c r="P2625" s="123"/>
      <c r="Q2625" s="68"/>
      <c r="R2625" s="68"/>
      <c r="S2625" s="68"/>
      <c r="T2625" s="69">
        <f t="shared" si="280"/>
        <v>0</v>
      </c>
      <c r="U2625" s="68"/>
      <c r="V2625" s="70">
        <f>12+3</f>
        <v>15</v>
      </c>
      <c r="W2625" s="70"/>
      <c r="X2625" s="71">
        <f t="shared" si="281"/>
        <v>15</v>
      </c>
      <c r="Y2625" s="72"/>
      <c r="Z2625" s="70"/>
      <c r="AA2625" s="68">
        <v>2</v>
      </c>
      <c r="AB2625" s="73"/>
      <c r="AC2625" s="70"/>
      <c r="AD2625" s="74"/>
      <c r="AE2625" s="68"/>
      <c r="AF2625" s="80"/>
    </row>
    <row r="2626" ht="28.5" customHeight="1" spans="1:32">
      <c r="A2626" s="61" t="s">
        <v>36</v>
      </c>
      <c r="B2626" s="61" t="s">
        <v>1763</v>
      </c>
      <c r="C2626" s="61" t="s">
        <v>1763</v>
      </c>
      <c r="D2626" s="61" t="s">
        <v>1892</v>
      </c>
      <c r="E2626" s="76" t="s">
        <v>1893</v>
      </c>
      <c r="F2626" s="46">
        <v>46188</v>
      </c>
      <c r="G2626" s="46" t="str">
        <f t="shared" si="278"/>
        <v>赵玉存2026-6-15</v>
      </c>
      <c r="H2626" s="63" t="s">
        <v>1924</v>
      </c>
      <c r="I2626" s="63" t="s">
        <v>1925</v>
      </c>
      <c r="J2626" s="64"/>
      <c r="K2626" s="64"/>
      <c r="L2626" s="65"/>
      <c r="M2626" s="65"/>
      <c r="N2626" s="65"/>
      <c r="O2626" s="66">
        <v>12</v>
      </c>
      <c r="P2626" s="123"/>
      <c r="Q2626" s="68"/>
      <c r="R2626" s="68"/>
      <c r="S2626" s="68"/>
      <c r="T2626" s="69">
        <f t="shared" si="280"/>
        <v>12</v>
      </c>
      <c r="U2626" s="68"/>
      <c r="V2626" s="70"/>
      <c r="W2626" s="70"/>
      <c r="X2626" s="71">
        <f t="shared" si="281"/>
        <v>12</v>
      </c>
      <c r="Y2626" s="72"/>
      <c r="Z2626" s="70"/>
      <c r="AA2626" s="68">
        <v>4</v>
      </c>
      <c r="AB2626" s="73"/>
      <c r="AC2626" s="70"/>
      <c r="AD2626" s="74"/>
      <c r="AE2626" s="68"/>
      <c r="AF2626" s="75"/>
    </row>
    <row r="2627" ht="28.5" customHeight="1" spans="1:32">
      <c r="A2627" s="61" t="s">
        <v>36</v>
      </c>
      <c r="B2627" s="61" t="s">
        <v>1763</v>
      </c>
      <c r="C2627" s="61" t="s">
        <v>1763</v>
      </c>
      <c r="D2627" s="61" t="s">
        <v>1892</v>
      </c>
      <c r="E2627" s="76" t="s">
        <v>1893</v>
      </c>
      <c r="F2627" s="46">
        <v>46189</v>
      </c>
      <c r="G2627" s="46" t="str">
        <f t="shared" si="278"/>
        <v>赵玉存2026-6-16</v>
      </c>
      <c r="H2627" s="63" t="s">
        <v>1921</v>
      </c>
      <c r="I2627" s="63" t="s">
        <v>1926</v>
      </c>
      <c r="J2627" s="64"/>
      <c r="K2627" s="64" t="s">
        <v>1927</v>
      </c>
      <c r="L2627" s="65"/>
      <c r="M2627" s="65"/>
      <c r="N2627" s="65"/>
      <c r="O2627" s="66">
        <v>12</v>
      </c>
      <c r="P2627" s="98"/>
      <c r="Q2627" s="68"/>
      <c r="R2627" s="68"/>
      <c r="S2627" s="68"/>
      <c r="T2627" s="69">
        <f t="shared" si="280"/>
        <v>12</v>
      </c>
      <c r="U2627" s="68"/>
      <c r="V2627" s="70">
        <v>3</v>
      </c>
      <c r="W2627" s="70"/>
      <c r="X2627" s="71">
        <f t="shared" si="281"/>
        <v>15</v>
      </c>
      <c r="Y2627" s="72"/>
      <c r="Z2627" s="70"/>
      <c r="AA2627" s="68">
        <v>4</v>
      </c>
      <c r="AB2627" s="73"/>
      <c r="AC2627" s="70"/>
      <c r="AD2627" s="74"/>
      <c r="AE2627" s="68"/>
      <c r="AF2627" s="80"/>
    </row>
    <row r="2628" ht="28.5" customHeight="1" spans="1:32">
      <c r="A2628" s="61" t="s">
        <v>36</v>
      </c>
      <c r="B2628" s="61" t="s">
        <v>1763</v>
      </c>
      <c r="C2628" s="61" t="s">
        <v>1763</v>
      </c>
      <c r="D2628" s="61" t="s">
        <v>1892</v>
      </c>
      <c r="E2628" s="76" t="s">
        <v>1893</v>
      </c>
      <c r="F2628" s="46">
        <v>46190</v>
      </c>
      <c r="G2628" s="46" t="str">
        <f t="shared" si="278"/>
        <v>赵玉存2026-6-17</v>
      </c>
      <c r="H2628" s="63" t="s">
        <v>1928</v>
      </c>
      <c r="I2628" s="63" t="s">
        <v>1929</v>
      </c>
      <c r="J2628" s="64"/>
      <c r="K2628" s="64"/>
      <c r="L2628" s="65"/>
      <c r="M2628" s="65"/>
      <c r="N2628" s="65"/>
      <c r="O2628" s="66">
        <v>12</v>
      </c>
      <c r="P2628" s="123"/>
      <c r="Q2628" s="68"/>
      <c r="R2628" s="68"/>
      <c r="S2628" s="68"/>
      <c r="T2628" s="69">
        <f t="shared" si="280"/>
        <v>12</v>
      </c>
      <c r="U2628" s="68"/>
      <c r="V2628" s="70"/>
      <c r="W2628" s="70"/>
      <c r="X2628" s="71">
        <f t="shared" si="281"/>
        <v>12</v>
      </c>
      <c r="Y2628" s="72"/>
      <c r="Z2628" s="70"/>
      <c r="AA2628" s="68">
        <v>2</v>
      </c>
      <c r="AB2628" s="73"/>
      <c r="AC2628" s="70"/>
      <c r="AD2628" s="74"/>
      <c r="AE2628" s="68"/>
      <c r="AF2628" s="75"/>
    </row>
    <row r="2629" ht="28.5" customHeight="1" spans="1:32">
      <c r="A2629" s="61" t="s">
        <v>36</v>
      </c>
      <c r="B2629" s="61" t="s">
        <v>1763</v>
      </c>
      <c r="C2629" s="61" t="s">
        <v>1763</v>
      </c>
      <c r="D2629" s="61" t="s">
        <v>1892</v>
      </c>
      <c r="E2629" s="76" t="s">
        <v>1893</v>
      </c>
      <c r="F2629" s="46">
        <v>46191</v>
      </c>
      <c r="G2629" s="46" t="str">
        <f t="shared" si="278"/>
        <v>赵玉存2026-6-18</v>
      </c>
      <c r="H2629" s="63" t="s">
        <v>1930</v>
      </c>
      <c r="I2629" s="63" t="s">
        <v>1931</v>
      </c>
      <c r="J2629" s="64"/>
      <c r="K2629" s="64"/>
      <c r="L2629" s="65"/>
      <c r="M2629" s="65"/>
      <c r="N2629" s="65"/>
      <c r="O2629" s="66">
        <v>12</v>
      </c>
      <c r="P2629" s="123"/>
      <c r="Q2629" s="68"/>
      <c r="R2629" s="68"/>
      <c r="S2629" s="68"/>
      <c r="T2629" s="69">
        <f t="shared" si="280"/>
        <v>12</v>
      </c>
      <c r="U2629" s="68"/>
      <c r="V2629" s="70"/>
      <c r="W2629" s="70"/>
      <c r="X2629" s="71">
        <f t="shared" si="281"/>
        <v>12</v>
      </c>
      <c r="Y2629" s="72"/>
      <c r="Z2629" s="70"/>
      <c r="AA2629" s="68">
        <v>2</v>
      </c>
      <c r="AB2629" s="73"/>
      <c r="AC2629" s="70"/>
      <c r="AD2629" s="74"/>
      <c r="AE2629" s="68"/>
      <c r="AF2629" s="75"/>
    </row>
    <row r="2630" ht="28.5" customHeight="1" spans="1:32">
      <c r="A2630" s="61" t="s">
        <v>36</v>
      </c>
      <c r="B2630" s="61" t="s">
        <v>1763</v>
      </c>
      <c r="C2630" s="61" t="s">
        <v>1763</v>
      </c>
      <c r="D2630" s="61" t="s">
        <v>1892</v>
      </c>
      <c r="E2630" s="76" t="s">
        <v>1893</v>
      </c>
      <c r="F2630" s="82">
        <v>46192</v>
      </c>
      <c r="G2630" s="46" t="str">
        <f t="shared" si="278"/>
        <v>赵玉存2026-6-19</v>
      </c>
      <c r="H2630" s="63"/>
      <c r="I2630" s="63"/>
      <c r="J2630" s="64"/>
      <c r="K2630" s="64"/>
      <c r="L2630" s="65"/>
      <c r="M2630" s="65"/>
      <c r="N2630" s="65"/>
      <c r="O2630" s="66"/>
      <c r="P2630" s="123"/>
      <c r="Q2630" s="68"/>
      <c r="R2630" s="68"/>
      <c r="S2630" s="68"/>
      <c r="T2630" s="69">
        <f t="shared" si="280"/>
        <v>0</v>
      </c>
      <c r="U2630" s="68"/>
      <c r="V2630" s="70"/>
      <c r="W2630" s="70"/>
      <c r="X2630" s="71">
        <f t="shared" si="281"/>
        <v>0</v>
      </c>
      <c r="Y2630" s="72"/>
      <c r="Z2630" s="70"/>
      <c r="AA2630" s="68"/>
      <c r="AB2630" s="73">
        <v>12</v>
      </c>
      <c r="AC2630" s="70"/>
      <c r="AD2630" s="74"/>
      <c r="AE2630" s="68"/>
      <c r="AF2630" s="75"/>
    </row>
    <row r="2631" ht="28.5" customHeight="1" spans="1:32">
      <c r="A2631" s="61" t="s">
        <v>36</v>
      </c>
      <c r="B2631" s="61" t="s">
        <v>1763</v>
      </c>
      <c r="C2631" s="61" t="s">
        <v>1763</v>
      </c>
      <c r="D2631" s="61" t="s">
        <v>1892</v>
      </c>
      <c r="E2631" s="76" t="s">
        <v>1893</v>
      </c>
      <c r="F2631" s="77">
        <v>46193</v>
      </c>
      <c r="G2631" s="46" t="str">
        <f t="shared" si="278"/>
        <v>赵玉存2026-6-20</v>
      </c>
      <c r="H2631" s="63"/>
      <c r="I2631" s="63"/>
      <c r="J2631" s="64"/>
      <c r="K2631" s="64"/>
      <c r="L2631" s="65"/>
      <c r="M2631" s="65"/>
      <c r="N2631" s="65"/>
      <c r="O2631" s="66"/>
      <c r="P2631" s="123"/>
      <c r="Q2631" s="68"/>
      <c r="R2631" s="68"/>
      <c r="S2631" s="68"/>
      <c r="T2631" s="69">
        <f t="shared" si="280"/>
        <v>0</v>
      </c>
      <c r="U2631" s="68"/>
      <c r="V2631" s="70"/>
      <c r="W2631" s="70"/>
      <c r="X2631" s="71">
        <f t="shared" si="281"/>
        <v>0</v>
      </c>
      <c r="Y2631" s="72"/>
      <c r="Z2631" s="70"/>
      <c r="AA2631" s="68"/>
      <c r="AB2631" s="73"/>
      <c r="AC2631" s="70"/>
      <c r="AD2631" s="74"/>
      <c r="AE2631" s="68"/>
      <c r="AF2631" s="75"/>
    </row>
    <row r="2632" ht="28.5" customHeight="1" spans="1:32">
      <c r="A2632" s="61" t="s">
        <v>36</v>
      </c>
      <c r="B2632" s="61" t="s">
        <v>1763</v>
      </c>
      <c r="C2632" s="61" t="s">
        <v>1763</v>
      </c>
      <c r="D2632" s="61" t="s">
        <v>1892</v>
      </c>
      <c r="E2632" s="76" t="s">
        <v>1893</v>
      </c>
      <c r="F2632" s="46">
        <v>46194</v>
      </c>
      <c r="G2632" s="46" t="str">
        <f t="shared" si="278"/>
        <v>赵玉存2026-6-21</v>
      </c>
      <c r="H2632" s="63" t="s">
        <v>1932</v>
      </c>
      <c r="I2632" s="63" t="s">
        <v>1933</v>
      </c>
      <c r="J2632" s="64"/>
      <c r="K2632" s="64" t="s">
        <v>1934</v>
      </c>
      <c r="L2632" s="65"/>
      <c r="M2632" s="65"/>
      <c r="N2632" s="65"/>
      <c r="O2632" s="66">
        <v>12</v>
      </c>
      <c r="P2632" s="123"/>
      <c r="Q2632" s="68"/>
      <c r="R2632" s="68"/>
      <c r="S2632" s="68"/>
      <c r="T2632" s="69">
        <f t="shared" si="280"/>
        <v>12</v>
      </c>
      <c r="U2632" s="68"/>
      <c r="V2632" s="70">
        <v>1.5</v>
      </c>
      <c r="W2632" s="70"/>
      <c r="X2632" s="71">
        <f t="shared" si="281"/>
        <v>13.5</v>
      </c>
      <c r="Y2632" s="72"/>
      <c r="Z2632" s="70"/>
      <c r="AA2632" s="68">
        <v>4</v>
      </c>
      <c r="AB2632" s="73"/>
      <c r="AC2632" s="70"/>
      <c r="AD2632" s="74"/>
      <c r="AE2632" s="68"/>
      <c r="AF2632" s="75"/>
    </row>
    <row r="2633" ht="28.5" customHeight="1" spans="1:32">
      <c r="A2633" s="61" t="s">
        <v>36</v>
      </c>
      <c r="B2633" s="61" t="s">
        <v>1763</v>
      </c>
      <c r="C2633" s="61" t="s">
        <v>1763</v>
      </c>
      <c r="D2633" s="61" t="s">
        <v>1892</v>
      </c>
      <c r="E2633" s="76" t="s">
        <v>1893</v>
      </c>
      <c r="F2633" s="46">
        <v>46195</v>
      </c>
      <c r="G2633" s="46" t="str">
        <f t="shared" si="278"/>
        <v>赵玉存2026-6-22</v>
      </c>
      <c r="H2633" s="63"/>
      <c r="I2633" s="63"/>
      <c r="J2633" s="64"/>
      <c r="K2633" s="64"/>
      <c r="L2633" s="65"/>
      <c r="M2633" s="65"/>
      <c r="N2633" s="65"/>
      <c r="O2633" s="66"/>
      <c r="P2633" s="123"/>
      <c r="Q2633" s="68"/>
      <c r="R2633" s="68"/>
      <c r="S2633" s="68"/>
      <c r="T2633" s="69">
        <f t="shared" si="280"/>
        <v>0</v>
      </c>
      <c r="U2633" s="68"/>
      <c r="V2633" s="70"/>
      <c r="W2633" s="70"/>
      <c r="X2633" s="71">
        <f t="shared" si="281"/>
        <v>0</v>
      </c>
      <c r="Y2633" s="72"/>
      <c r="Z2633" s="70"/>
      <c r="AA2633" s="68"/>
      <c r="AB2633" s="73"/>
      <c r="AC2633" s="70"/>
      <c r="AD2633" s="74"/>
      <c r="AE2633" s="68"/>
      <c r="AF2633" s="75"/>
    </row>
    <row r="2634" ht="28.5" customHeight="1" spans="1:32">
      <c r="A2634" s="61" t="s">
        <v>36</v>
      </c>
      <c r="B2634" s="61" t="s">
        <v>1763</v>
      </c>
      <c r="C2634" s="61" t="s">
        <v>1763</v>
      </c>
      <c r="D2634" s="61" t="s">
        <v>1892</v>
      </c>
      <c r="E2634" s="76" t="s">
        <v>1893</v>
      </c>
      <c r="F2634" s="46">
        <v>46196</v>
      </c>
      <c r="G2634" s="46" t="str">
        <f t="shared" si="278"/>
        <v>赵玉存2026-6-23</v>
      </c>
      <c r="H2634" s="63"/>
      <c r="I2634" s="63"/>
      <c r="J2634" s="64"/>
      <c r="K2634" s="64"/>
      <c r="L2634" s="65"/>
      <c r="M2634" s="65"/>
      <c r="N2634" s="65"/>
      <c r="O2634" s="66"/>
      <c r="P2634" s="123"/>
      <c r="Q2634" s="68"/>
      <c r="R2634" s="68"/>
      <c r="S2634" s="68"/>
      <c r="T2634" s="69">
        <f t="shared" si="280"/>
        <v>0</v>
      </c>
      <c r="U2634" s="68"/>
      <c r="V2634" s="70"/>
      <c r="W2634" s="70"/>
      <c r="X2634" s="71">
        <f t="shared" si="281"/>
        <v>0</v>
      </c>
      <c r="Y2634" s="72"/>
      <c r="Z2634" s="70"/>
      <c r="AA2634" s="68"/>
      <c r="AB2634" s="73"/>
      <c r="AC2634" s="70"/>
      <c r="AD2634" s="74"/>
      <c r="AE2634" s="68"/>
      <c r="AF2634" s="75"/>
    </row>
    <row r="2635" ht="28.5" customHeight="1" spans="1:32">
      <c r="A2635" s="61" t="s">
        <v>36</v>
      </c>
      <c r="B2635" s="61" t="s">
        <v>1763</v>
      </c>
      <c r="C2635" s="61" t="s">
        <v>1763</v>
      </c>
      <c r="D2635" s="61" t="s">
        <v>1892</v>
      </c>
      <c r="E2635" s="76" t="s">
        <v>1893</v>
      </c>
      <c r="F2635" s="46">
        <v>46197</v>
      </c>
      <c r="G2635" s="46" t="str">
        <f t="shared" si="278"/>
        <v>赵玉存2026-6-24</v>
      </c>
      <c r="H2635" s="63"/>
      <c r="I2635" s="63"/>
      <c r="J2635" s="64"/>
      <c r="K2635" s="64"/>
      <c r="L2635" s="65"/>
      <c r="M2635" s="65"/>
      <c r="N2635" s="65"/>
      <c r="O2635" s="66"/>
      <c r="P2635" s="123"/>
      <c r="Q2635" s="68"/>
      <c r="R2635" s="68"/>
      <c r="S2635" s="68"/>
      <c r="T2635" s="69">
        <f t="shared" si="280"/>
        <v>0</v>
      </c>
      <c r="U2635" s="68"/>
      <c r="V2635" s="70"/>
      <c r="W2635" s="70"/>
      <c r="X2635" s="71">
        <f t="shared" si="281"/>
        <v>0</v>
      </c>
      <c r="Y2635" s="72"/>
      <c r="Z2635" s="70"/>
      <c r="AA2635" s="68"/>
      <c r="AB2635" s="73"/>
      <c r="AC2635" s="70"/>
      <c r="AD2635" s="74"/>
      <c r="AE2635" s="68"/>
      <c r="AF2635" s="75"/>
    </row>
    <row r="2636" ht="28.5" customHeight="1" spans="1:32">
      <c r="A2636" s="61" t="s">
        <v>36</v>
      </c>
      <c r="B2636" s="61" t="s">
        <v>1763</v>
      </c>
      <c r="C2636" s="61" t="s">
        <v>1763</v>
      </c>
      <c r="D2636" s="61" t="s">
        <v>1892</v>
      </c>
      <c r="E2636" s="76" t="s">
        <v>1893</v>
      </c>
      <c r="F2636" s="46">
        <v>46198</v>
      </c>
      <c r="G2636" s="46" t="str">
        <f t="shared" si="278"/>
        <v>赵玉存2026-6-25</v>
      </c>
      <c r="H2636" s="63"/>
      <c r="I2636" s="63"/>
      <c r="J2636" s="64"/>
      <c r="K2636" s="64"/>
      <c r="L2636" s="65"/>
      <c r="M2636" s="65"/>
      <c r="N2636" s="65"/>
      <c r="O2636" s="66"/>
      <c r="P2636" s="123"/>
      <c r="Q2636" s="68"/>
      <c r="R2636" s="68"/>
      <c r="S2636" s="68"/>
      <c r="T2636" s="69">
        <f t="shared" si="280"/>
        <v>0</v>
      </c>
      <c r="U2636" s="68"/>
      <c r="V2636" s="70"/>
      <c r="W2636" s="70"/>
      <c r="X2636" s="71">
        <f t="shared" si="281"/>
        <v>0</v>
      </c>
      <c r="Y2636" s="72"/>
      <c r="Z2636" s="70"/>
      <c r="AA2636" s="68"/>
      <c r="AB2636" s="73"/>
      <c r="AC2636" s="70"/>
      <c r="AD2636" s="74"/>
      <c r="AE2636" s="68"/>
      <c r="AF2636" s="75"/>
    </row>
    <row r="2637" ht="28.5" customHeight="1" spans="1:32">
      <c r="A2637" s="61" t="s">
        <v>36</v>
      </c>
      <c r="B2637" s="61" t="s">
        <v>1763</v>
      </c>
      <c r="C2637" s="61" t="s">
        <v>1763</v>
      </c>
      <c r="D2637" s="61" t="s">
        <v>1892</v>
      </c>
      <c r="E2637" s="76" t="s">
        <v>1893</v>
      </c>
      <c r="F2637" s="46">
        <v>46199</v>
      </c>
      <c r="G2637" s="46" t="str">
        <f t="shared" si="278"/>
        <v>赵玉存2026-6-26</v>
      </c>
      <c r="H2637" s="63"/>
      <c r="I2637" s="63"/>
      <c r="J2637" s="64"/>
      <c r="K2637" s="64"/>
      <c r="L2637" s="65"/>
      <c r="M2637" s="65"/>
      <c r="N2637" s="65"/>
      <c r="O2637" s="66"/>
      <c r="P2637" s="123"/>
      <c r="Q2637" s="68"/>
      <c r="R2637" s="68"/>
      <c r="S2637" s="68"/>
      <c r="T2637" s="69">
        <f t="shared" si="280"/>
        <v>0</v>
      </c>
      <c r="U2637" s="68"/>
      <c r="V2637" s="70"/>
      <c r="W2637" s="70"/>
      <c r="X2637" s="71">
        <f t="shared" si="281"/>
        <v>0</v>
      </c>
      <c r="Y2637" s="72"/>
      <c r="Z2637" s="70"/>
      <c r="AA2637" s="68"/>
      <c r="AB2637" s="73"/>
      <c r="AC2637" s="70"/>
      <c r="AD2637" s="74"/>
      <c r="AE2637" s="68"/>
      <c r="AF2637" s="75"/>
    </row>
    <row r="2638" ht="28.5" customHeight="1" spans="1:32">
      <c r="A2638" s="61" t="s">
        <v>36</v>
      </c>
      <c r="B2638" s="61" t="s">
        <v>1763</v>
      </c>
      <c r="C2638" s="61" t="s">
        <v>1763</v>
      </c>
      <c r="D2638" s="61" t="s">
        <v>1892</v>
      </c>
      <c r="E2638" s="76" t="s">
        <v>1893</v>
      </c>
      <c r="F2638" s="46">
        <v>46200</v>
      </c>
      <c r="G2638" s="46" t="str">
        <f t="shared" si="278"/>
        <v>赵玉存2026-6-27</v>
      </c>
      <c r="H2638" s="63"/>
      <c r="I2638" s="63"/>
      <c r="J2638" s="64"/>
      <c r="K2638" s="64"/>
      <c r="L2638" s="65"/>
      <c r="M2638" s="65"/>
      <c r="N2638" s="79"/>
      <c r="O2638" s="66"/>
      <c r="P2638" s="123"/>
      <c r="Q2638" s="68"/>
      <c r="R2638" s="68"/>
      <c r="S2638" s="68"/>
      <c r="T2638" s="69">
        <f t="shared" si="280"/>
        <v>0</v>
      </c>
      <c r="U2638" s="68"/>
      <c r="V2638" s="70"/>
      <c r="W2638" s="70"/>
      <c r="X2638" s="71">
        <f t="shared" si="281"/>
        <v>0</v>
      </c>
      <c r="Y2638" s="72"/>
      <c r="Z2638" s="70"/>
      <c r="AA2638" s="68"/>
      <c r="AB2638" s="73"/>
      <c r="AC2638" s="70"/>
      <c r="AD2638" s="74"/>
      <c r="AE2638" s="68"/>
      <c r="AF2638" s="75"/>
    </row>
    <row r="2639" ht="28.5" customHeight="1" spans="1:32">
      <c r="A2639" s="61" t="s">
        <v>36</v>
      </c>
      <c r="B2639" s="61" t="s">
        <v>1763</v>
      </c>
      <c r="C2639" s="61" t="s">
        <v>1763</v>
      </c>
      <c r="D2639" s="61" t="s">
        <v>1892</v>
      </c>
      <c r="E2639" s="76" t="s">
        <v>1893</v>
      </c>
      <c r="F2639" s="46">
        <v>46201</v>
      </c>
      <c r="G2639" s="46" t="str">
        <f t="shared" si="278"/>
        <v>赵玉存2026-6-28</v>
      </c>
      <c r="H2639" s="63"/>
      <c r="I2639" s="63"/>
      <c r="J2639" s="64"/>
      <c r="K2639" s="64"/>
      <c r="L2639" s="65"/>
      <c r="M2639" s="65"/>
      <c r="N2639" s="65"/>
      <c r="O2639" s="66"/>
      <c r="P2639" s="123"/>
      <c r="Q2639" s="68"/>
      <c r="R2639" s="68"/>
      <c r="S2639" s="68"/>
      <c r="T2639" s="69">
        <f t="shared" si="280"/>
        <v>0</v>
      </c>
      <c r="U2639" s="68"/>
      <c r="V2639" s="70"/>
      <c r="W2639" s="70"/>
      <c r="X2639" s="71">
        <f t="shared" si="281"/>
        <v>0</v>
      </c>
      <c r="Y2639" s="72"/>
      <c r="Z2639" s="70"/>
      <c r="AA2639" s="68"/>
      <c r="AB2639" s="73"/>
      <c r="AC2639" s="70"/>
      <c r="AD2639" s="74"/>
      <c r="AE2639" s="68"/>
      <c r="AF2639" s="75"/>
    </row>
    <row r="2640" ht="28.5" customHeight="1" spans="1:32">
      <c r="A2640" s="61" t="s">
        <v>36</v>
      </c>
      <c r="B2640" s="61" t="s">
        <v>1763</v>
      </c>
      <c r="C2640" s="61" t="s">
        <v>1763</v>
      </c>
      <c r="D2640" s="61" t="s">
        <v>1892</v>
      </c>
      <c r="E2640" s="76" t="s">
        <v>1893</v>
      </c>
      <c r="F2640" s="46">
        <v>46202</v>
      </c>
      <c r="G2640" s="46" t="str">
        <f t="shared" si="278"/>
        <v>赵玉存2026-6-29</v>
      </c>
      <c r="H2640" s="63"/>
      <c r="I2640" s="63"/>
      <c r="J2640" s="64"/>
      <c r="K2640" s="64"/>
      <c r="L2640" s="65"/>
      <c r="M2640" s="65"/>
      <c r="N2640" s="79"/>
      <c r="O2640" s="66"/>
      <c r="P2640" s="123"/>
      <c r="Q2640" s="68"/>
      <c r="R2640" s="68"/>
      <c r="S2640" s="68"/>
      <c r="T2640" s="69">
        <f t="shared" si="280"/>
        <v>0</v>
      </c>
      <c r="U2640" s="68"/>
      <c r="V2640" s="70"/>
      <c r="W2640" s="70"/>
      <c r="X2640" s="71">
        <f t="shared" si="281"/>
        <v>0</v>
      </c>
      <c r="Y2640" s="72"/>
      <c r="Z2640" s="70"/>
      <c r="AA2640" s="68"/>
      <c r="AB2640" s="73"/>
      <c r="AC2640" s="70"/>
      <c r="AD2640" s="74"/>
      <c r="AE2640" s="68"/>
      <c r="AF2640" s="75"/>
    </row>
    <row r="2641" s="3" customFormat="1" ht="28.5" customHeight="1" spans="1:33">
      <c r="A2641" s="61" t="s">
        <v>36</v>
      </c>
      <c r="B2641" s="61" t="s">
        <v>1763</v>
      </c>
      <c r="C2641" s="61" t="s">
        <v>1763</v>
      </c>
      <c r="D2641" s="61" t="s">
        <v>1892</v>
      </c>
      <c r="E2641" s="76" t="s">
        <v>1893</v>
      </c>
      <c r="F2641" s="46">
        <v>46203</v>
      </c>
      <c r="G2641" s="46" t="str">
        <f t="shared" si="278"/>
        <v>赵玉存2026-6-30</v>
      </c>
      <c r="H2641" s="63"/>
      <c r="I2641" s="63"/>
      <c r="J2641" s="64"/>
      <c r="K2641" s="64"/>
      <c r="L2641" s="65"/>
      <c r="M2641" s="65"/>
      <c r="N2641" s="65"/>
      <c r="O2641" s="66"/>
      <c r="P2641" s="123"/>
      <c r="Q2641" s="68"/>
      <c r="R2641" s="68"/>
      <c r="S2641" s="68"/>
      <c r="T2641" s="69">
        <f t="shared" si="280"/>
        <v>0</v>
      </c>
      <c r="U2641" s="68"/>
      <c r="V2641" s="70"/>
      <c r="W2641" s="70"/>
      <c r="X2641" s="71">
        <f t="shared" si="281"/>
        <v>0</v>
      </c>
      <c r="Y2641" s="72"/>
      <c r="Z2641" s="70"/>
      <c r="AA2641" s="68"/>
      <c r="AB2641" s="73"/>
      <c r="AC2641" s="70"/>
      <c r="AD2641" s="74"/>
      <c r="AE2641" s="68"/>
      <c r="AF2641" s="75"/>
      <c r="AG2641" s="15"/>
    </row>
    <row r="2642" s="3" customFormat="1" ht="28.5" customHeight="1" spans="1:33">
      <c r="A2642" s="61" t="s">
        <v>36</v>
      </c>
      <c r="B2642" s="61" t="s">
        <v>1763</v>
      </c>
      <c r="C2642" s="61" t="s">
        <v>1763</v>
      </c>
      <c r="D2642" s="61" t="s">
        <v>1892</v>
      </c>
      <c r="E2642" s="76" t="s">
        <v>1893</v>
      </c>
      <c r="F2642" s="46">
        <v>46204</v>
      </c>
      <c r="G2642" s="46" t="str">
        <f t="shared" si="278"/>
        <v>赵玉存2026-7-1</v>
      </c>
      <c r="H2642" s="63"/>
      <c r="I2642" s="63"/>
      <c r="J2642" s="64"/>
      <c r="K2642" s="64"/>
      <c r="L2642" s="65"/>
      <c r="M2642" s="65"/>
      <c r="N2642" s="65"/>
      <c r="O2642" s="66"/>
      <c r="P2642" s="123"/>
      <c r="Q2642" s="68"/>
      <c r="R2642" s="68"/>
      <c r="S2642" s="68"/>
      <c r="T2642" s="69">
        <f t="shared" si="280"/>
        <v>0</v>
      </c>
      <c r="U2642" s="68"/>
      <c r="V2642" s="70"/>
      <c r="W2642" s="70"/>
      <c r="X2642" s="71">
        <f t="shared" si="281"/>
        <v>0</v>
      </c>
      <c r="Y2642" s="72"/>
      <c r="Z2642" s="70"/>
      <c r="AA2642" s="68"/>
      <c r="AB2642" s="73"/>
      <c r="AC2642" s="70"/>
      <c r="AD2642" s="74"/>
      <c r="AE2642" s="68"/>
      <c r="AF2642" s="75"/>
      <c r="AG2642" s="15"/>
    </row>
    <row r="2643" ht="28.5" customHeight="1" spans="1:33">
      <c r="A2643" s="84" t="s">
        <v>36</v>
      </c>
      <c r="B2643" s="84" t="s">
        <v>1763</v>
      </c>
      <c r="C2643" s="84" t="s">
        <v>1763</v>
      </c>
      <c r="D2643" s="84" t="s">
        <v>1892</v>
      </c>
      <c r="E2643" s="85" t="s">
        <v>1893</v>
      </c>
      <c r="F2643" s="86">
        <v>46235</v>
      </c>
      <c r="G2643" s="46" t="str">
        <f t="shared" si="278"/>
        <v>赵玉存2026-8-1</v>
      </c>
      <c r="H2643" s="63"/>
      <c r="I2643" s="63"/>
      <c r="J2643" s="64"/>
      <c r="K2643" s="64"/>
      <c r="L2643" s="65"/>
      <c r="M2643" s="65"/>
      <c r="N2643" s="91"/>
      <c r="O2643" s="66"/>
      <c r="P2643" s="87"/>
      <c r="Q2643" s="87"/>
      <c r="R2643" s="87"/>
      <c r="S2643" s="87"/>
      <c r="T2643" s="69">
        <f t="shared" si="280"/>
        <v>0</v>
      </c>
      <c r="U2643" s="87"/>
      <c r="V2643" s="87"/>
      <c r="W2643" s="87"/>
      <c r="X2643" s="71">
        <f t="shared" si="281"/>
        <v>0</v>
      </c>
      <c r="Y2643" s="88"/>
      <c r="Z2643" s="87"/>
      <c r="AA2643" s="87"/>
      <c r="AB2643" s="87"/>
      <c r="AC2643" s="87"/>
      <c r="AD2643" s="89"/>
      <c r="AE2643" s="87"/>
      <c r="AF2643" s="90"/>
    </row>
    <row r="2644" ht="28.5" customHeight="1" spans="1:33">
      <c r="A2644" s="44" t="s">
        <v>36</v>
      </c>
      <c r="B2644" s="44" t="s">
        <v>1763</v>
      </c>
      <c r="C2644" s="44" t="s">
        <v>1763</v>
      </c>
      <c r="D2644" s="44" t="s">
        <v>1892</v>
      </c>
      <c r="E2644" s="44" t="s">
        <v>1935</v>
      </c>
      <c r="F2644" s="45">
        <v>46173</v>
      </c>
      <c r="G2644" s="46" t="str">
        <f t="shared" si="278"/>
        <v>施正存2026-5-31</v>
      </c>
      <c r="H2644" s="112"/>
      <c r="I2644" s="112"/>
      <c r="J2644" s="113"/>
      <c r="K2644" s="113"/>
      <c r="L2644" s="113"/>
      <c r="M2644" s="114"/>
      <c r="N2644" s="114"/>
      <c r="O2644" s="115">
        <f t="shared" ref="O2644:AE2644" si="282">SUM(O2645:O2676)</f>
        <v>204</v>
      </c>
      <c r="P2644" s="116">
        <f t="shared" si="282"/>
        <v>0</v>
      </c>
      <c r="Q2644" s="117">
        <f t="shared" si="282"/>
        <v>-12</v>
      </c>
      <c r="R2644" s="117">
        <f t="shared" si="282"/>
        <v>0</v>
      </c>
      <c r="S2644" s="53">
        <f t="shared" si="282"/>
        <v>0</v>
      </c>
      <c r="T2644" s="118">
        <f t="shared" si="282"/>
        <v>192</v>
      </c>
      <c r="U2644" s="55">
        <f t="shared" si="282"/>
        <v>0</v>
      </c>
      <c r="V2644" s="118">
        <f t="shared" si="282"/>
        <v>44.5</v>
      </c>
      <c r="W2644" s="118">
        <f t="shared" si="282"/>
        <v>0</v>
      </c>
      <c r="X2644" s="119">
        <f t="shared" si="282"/>
        <v>236.5</v>
      </c>
      <c r="Y2644" s="120">
        <f t="shared" si="282"/>
        <v>0</v>
      </c>
      <c r="Z2644" s="118">
        <f t="shared" si="282"/>
        <v>0</v>
      </c>
      <c r="AA2644" s="121">
        <f t="shared" si="282"/>
        <v>30</v>
      </c>
      <c r="AB2644" s="118">
        <f t="shared" si="282"/>
        <v>12</v>
      </c>
      <c r="AC2644" s="118">
        <f t="shared" si="282"/>
        <v>0</v>
      </c>
      <c r="AD2644" s="122">
        <f t="shared" si="282"/>
        <v>0</v>
      </c>
      <c r="AE2644" s="121">
        <f t="shared" si="282"/>
        <v>0</v>
      </c>
      <c r="AF2644" s="60"/>
    </row>
    <row r="2645" ht="28.5" customHeight="1" spans="1:33">
      <c r="A2645" s="61" t="s">
        <v>36</v>
      </c>
      <c r="B2645" s="61" t="s">
        <v>1763</v>
      </c>
      <c r="C2645" s="61" t="s">
        <v>1763</v>
      </c>
      <c r="D2645" s="61" t="s">
        <v>1892</v>
      </c>
      <c r="E2645" s="62" t="s">
        <v>1935</v>
      </c>
      <c r="F2645" s="46">
        <v>46174</v>
      </c>
      <c r="G2645" s="46" t="str">
        <f t="shared" si="278"/>
        <v>施正存2026-6-1</v>
      </c>
      <c r="H2645" s="63" t="s">
        <v>1936</v>
      </c>
      <c r="I2645" s="63" t="s">
        <v>1937</v>
      </c>
      <c r="J2645" s="64"/>
      <c r="K2645" s="64"/>
      <c r="L2645" s="65"/>
      <c r="M2645" s="65"/>
      <c r="N2645" s="65"/>
      <c r="O2645" s="66">
        <v>12</v>
      </c>
      <c r="P2645" s="123"/>
      <c r="Q2645" s="68"/>
      <c r="R2645" s="68"/>
      <c r="S2645" s="68"/>
      <c r="T2645" s="69">
        <f t="shared" ref="T2645:T2676" si="283">SUM(O2645:S2645)</f>
        <v>12</v>
      </c>
      <c r="U2645" s="68"/>
      <c r="V2645" s="70"/>
      <c r="W2645" s="70"/>
      <c r="X2645" s="71">
        <f t="shared" ref="X2645:X2676" si="284">SUM(T2645:W2645)</f>
        <v>12</v>
      </c>
      <c r="Y2645" s="72"/>
      <c r="Z2645" s="70"/>
      <c r="AA2645" s="68">
        <v>2</v>
      </c>
      <c r="AB2645" s="73"/>
      <c r="AC2645" s="70"/>
      <c r="AD2645" s="74"/>
      <c r="AE2645" s="68"/>
      <c r="AF2645" s="75"/>
    </row>
    <row r="2646" ht="28.5" customHeight="1" spans="1:33">
      <c r="A2646" s="61" t="s">
        <v>36</v>
      </c>
      <c r="B2646" s="61" t="s">
        <v>1763</v>
      </c>
      <c r="C2646" s="61" t="s">
        <v>1763</v>
      </c>
      <c r="D2646" s="61" t="s">
        <v>1892</v>
      </c>
      <c r="E2646" s="76" t="s">
        <v>1935</v>
      </c>
      <c r="F2646" s="46">
        <v>46175</v>
      </c>
      <c r="G2646" s="46" t="str">
        <f t="shared" si="278"/>
        <v>施正存2026-6-2</v>
      </c>
      <c r="H2646" s="63" t="s">
        <v>1938</v>
      </c>
      <c r="I2646" s="63" t="s">
        <v>1939</v>
      </c>
      <c r="J2646" s="64"/>
      <c r="K2646" s="64" t="s">
        <v>1906</v>
      </c>
      <c r="L2646" s="65"/>
      <c r="M2646" s="65"/>
      <c r="N2646" s="65"/>
      <c r="O2646" s="66">
        <v>12</v>
      </c>
      <c r="P2646" s="123"/>
      <c r="Q2646" s="68"/>
      <c r="R2646" s="68"/>
      <c r="S2646" s="68"/>
      <c r="T2646" s="69">
        <f t="shared" si="283"/>
        <v>12</v>
      </c>
      <c r="U2646" s="68"/>
      <c r="V2646" s="70">
        <v>3.5</v>
      </c>
      <c r="W2646" s="70"/>
      <c r="X2646" s="71">
        <f t="shared" si="284"/>
        <v>15.5</v>
      </c>
      <c r="Y2646" s="72"/>
      <c r="Z2646" s="70"/>
      <c r="AA2646" s="68">
        <v>2</v>
      </c>
      <c r="AB2646" s="73"/>
      <c r="AC2646" s="70"/>
      <c r="AD2646" s="74"/>
      <c r="AE2646" s="68"/>
      <c r="AF2646" s="75"/>
    </row>
    <row r="2647" ht="28.5" customHeight="1" spans="1:33">
      <c r="A2647" s="61" t="s">
        <v>36</v>
      </c>
      <c r="B2647" s="61" t="s">
        <v>1763</v>
      </c>
      <c r="C2647" s="61" t="s">
        <v>1763</v>
      </c>
      <c r="D2647" s="61" t="s">
        <v>1892</v>
      </c>
      <c r="E2647" s="76" t="s">
        <v>1935</v>
      </c>
      <c r="F2647" s="46">
        <v>46176</v>
      </c>
      <c r="G2647" s="46" t="str">
        <f t="shared" si="278"/>
        <v>施正存2026-6-3</v>
      </c>
      <c r="H2647" s="63" t="s">
        <v>1940</v>
      </c>
      <c r="I2647" s="63" t="s">
        <v>1941</v>
      </c>
      <c r="J2647" s="64"/>
      <c r="K2647" s="64" t="s">
        <v>1901</v>
      </c>
      <c r="L2647" s="65"/>
      <c r="M2647" s="65"/>
      <c r="N2647" s="65"/>
      <c r="O2647" s="66">
        <v>12</v>
      </c>
      <c r="P2647" s="123"/>
      <c r="Q2647" s="68"/>
      <c r="R2647" s="68"/>
      <c r="S2647" s="68"/>
      <c r="T2647" s="69">
        <f t="shared" si="283"/>
        <v>12</v>
      </c>
      <c r="U2647" s="68"/>
      <c r="V2647" s="70">
        <v>2</v>
      </c>
      <c r="W2647" s="70"/>
      <c r="X2647" s="71">
        <f t="shared" si="284"/>
        <v>14</v>
      </c>
      <c r="Y2647" s="72"/>
      <c r="Z2647" s="70"/>
      <c r="AA2647" s="68">
        <v>2</v>
      </c>
      <c r="AB2647" s="73"/>
      <c r="AC2647" s="70"/>
      <c r="AD2647" s="74"/>
      <c r="AE2647" s="68"/>
      <c r="AF2647" s="75"/>
    </row>
    <row r="2648" ht="28.5" customHeight="1" spans="1:33">
      <c r="A2648" s="61" t="s">
        <v>36</v>
      </c>
      <c r="B2648" s="61" t="s">
        <v>1763</v>
      </c>
      <c r="C2648" s="61" t="s">
        <v>1763</v>
      </c>
      <c r="D2648" s="61" t="s">
        <v>1892</v>
      </c>
      <c r="E2648" s="61" t="s">
        <v>1935</v>
      </c>
      <c r="F2648" s="46">
        <v>46177</v>
      </c>
      <c r="G2648" s="46" t="str">
        <f t="shared" si="278"/>
        <v>施正存2026-6-4</v>
      </c>
      <c r="H2648" s="63" t="s">
        <v>1942</v>
      </c>
      <c r="I2648" s="63" t="s">
        <v>1943</v>
      </c>
      <c r="J2648" s="64"/>
      <c r="K2648" s="64" t="s">
        <v>1944</v>
      </c>
      <c r="L2648" s="65"/>
      <c r="M2648" s="65"/>
      <c r="N2648" s="65"/>
      <c r="O2648" s="66">
        <v>12</v>
      </c>
      <c r="P2648" s="123"/>
      <c r="Q2648" s="68"/>
      <c r="R2648" s="68"/>
      <c r="S2648" s="68"/>
      <c r="T2648" s="69">
        <f t="shared" si="283"/>
        <v>12</v>
      </c>
      <c r="U2648" s="68"/>
      <c r="V2648" s="70">
        <v>2.5</v>
      </c>
      <c r="W2648" s="70"/>
      <c r="X2648" s="71">
        <f t="shared" si="284"/>
        <v>14.5</v>
      </c>
      <c r="Y2648" s="72"/>
      <c r="Z2648" s="70"/>
      <c r="AA2648" s="68">
        <v>2</v>
      </c>
      <c r="AB2648" s="73"/>
      <c r="AC2648" s="70"/>
      <c r="AD2648" s="74"/>
      <c r="AE2648" s="68"/>
      <c r="AF2648" s="75"/>
    </row>
    <row r="2649" ht="28.5" customHeight="1" spans="1:33">
      <c r="A2649" s="61" t="s">
        <v>36</v>
      </c>
      <c r="B2649" s="61" t="s">
        <v>1763</v>
      </c>
      <c r="C2649" s="61" t="s">
        <v>1763</v>
      </c>
      <c r="D2649" s="61" t="s">
        <v>1892</v>
      </c>
      <c r="E2649" s="76" t="s">
        <v>1935</v>
      </c>
      <c r="F2649" s="46">
        <v>46178</v>
      </c>
      <c r="G2649" s="46" t="str">
        <f t="shared" si="278"/>
        <v>施正存2026-6-5</v>
      </c>
      <c r="H2649" s="63" t="s">
        <v>1945</v>
      </c>
      <c r="I2649" s="63" t="s">
        <v>1946</v>
      </c>
      <c r="J2649" s="64"/>
      <c r="K2649" s="64" t="s">
        <v>1906</v>
      </c>
      <c r="L2649" s="65"/>
      <c r="M2649" s="65"/>
      <c r="N2649" s="65"/>
      <c r="O2649" s="66">
        <v>12</v>
      </c>
      <c r="P2649" s="123"/>
      <c r="Q2649" s="68"/>
      <c r="R2649" s="68"/>
      <c r="S2649" s="68"/>
      <c r="T2649" s="69">
        <f t="shared" si="283"/>
        <v>12</v>
      </c>
      <c r="U2649" s="68"/>
      <c r="V2649" s="70">
        <v>3.5</v>
      </c>
      <c r="W2649" s="70"/>
      <c r="X2649" s="71">
        <f t="shared" si="284"/>
        <v>15.5</v>
      </c>
      <c r="Y2649" s="72"/>
      <c r="Z2649" s="70"/>
      <c r="AA2649" s="68">
        <v>2</v>
      </c>
      <c r="AB2649" s="73"/>
      <c r="AC2649" s="70"/>
      <c r="AD2649" s="74"/>
      <c r="AE2649" s="68"/>
      <c r="AF2649" s="75"/>
    </row>
    <row r="2650" ht="28.5" customHeight="1" spans="1:33">
      <c r="A2650" s="61" t="s">
        <v>36</v>
      </c>
      <c r="B2650" s="61" t="s">
        <v>1763</v>
      </c>
      <c r="C2650" s="61" t="s">
        <v>1763</v>
      </c>
      <c r="D2650" s="61" t="s">
        <v>1892</v>
      </c>
      <c r="E2650" s="76" t="s">
        <v>1935</v>
      </c>
      <c r="F2650" s="46">
        <v>46179</v>
      </c>
      <c r="G2650" s="46" t="str">
        <f t="shared" si="278"/>
        <v>施正存2026-6-6</v>
      </c>
      <c r="H2650" s="63" t="s">
        <v>1947</v>
      </c>
      <c r="I2650" s="63" t="s">
        <v>1948</v>
      </c>
      <c r="J2650" s="64"/>
      <c r="K2650" s="64"/>
      <c r="L2650" s="65"/>
      <c r="M2650" s="65"/>
      <c r="N2650" s="65"/>
      <c r="O2650" s="66">
        <v>12</v>
      </c>
      <c r="P2650" s="123"/>
      <c r="Q2650" s="68"/>
      <c r="R2650" s="68"/>
      <c r="S2650" s="68"/>
      <c r="T2650" s="69">
        <f t="shared" si="283"/>
        <v>12</v>
      </c>
      <c r="U2650" s="68"/>
      <c r="V2650" s="70"/>
      <c r="W2650" s="70"/>
      <c r="X2650" s="71">
        <f t="shared" si="284"/>
        <v>12</v>
      </c>
      <c r="Y2650" s="72"/>
      <c r="Z2650" s="70"/>
      <c r="AA2650" s="68">
        <v>2</v>
      </c>
      <c r="AB2650" s="73"/>
      <c r="AC2650" s="70"/>
      <c r="AD2650" s="74"/>
      <c r="AE2650" s="68"/>
      <c r="AF2650" s="75"/>
    </row>
    <row r="2651" ht="28.5" customHeight="1" spans="1:33">
      <c r="A2651" s="61" t="s">
        <v>36</v>
      </c>
      <c r="B2651" s="61" t="s">
        <v>1763</v>
      </c>
      <c r="C2651" s="61" t="s">
        <v>1763</v>
      </c>
      <c r="D2651" s="61" t="s">
        <v>1892</v>
      </c>
      <c r="E2651" s="76" t="s">
        <v>1935</v>
      </c>
      <c r="F2651" s="77">
        <v>46180</v>
      </c>
      <c r="G2651" s="46" t="str">
        <f t="shared" si="278"/>
        <v>施正存2026-6-7</v>
      </c>
      <c r="H2651" s="63" t="s">
        <v>1949</v>
      </c>
      <c r="I2651" s="63"/>
      <c r="J2651" s="64"/>
      <c r="K2651" s="64" t="s">
        <v>1910</v>
      </c>
      <c r="L2651" s="65"/>
      <c r="M2651" s="65"/>
      <c r="N2651" s="65"/>
      <c r="O2651" s="66"/>
      <c r="P2651" s="123"/>
      <c r="Q2651" s="68"/>
      <c r="R2651" s="68"/>
      <c r="S2651" s="68"/>
      <c r="T2651" s="69">
        <f t="shared" si="283"/>
        <v>0</v>
      </c>
      <c r="U2651" s="68"/>
      <c r="V2651" s="70">
        <f>12+2.5</f>
        <v>14.5</v>
      </c>
      <c r="W2651" s="70"/>
      <c r="X2651" s="71">
        <f t="shared" si="284"/>
        <v>14.5</v>
      </c>
      <c r="Y2651" s="72"/>
      <c r="Z2651" s="70"/>
      <c r="AA2651" s="68"/>
      <c r="AB2651" s="73"/>
      <c r="AC2651" s="70"/>
      <c r="AD2651" s="74"/>
      <c r="AE2651" s="68"/>
      <c r="AF2651" s="75"/>
    </row>
    <row r="2652" ht="28.5" customHeight="1" spans="1:33">
      <c r="A2652" s="61" t="s">
        <v>36</v>
      </c>
      <c r="B2652" s="61" t="s">
        <v>1763</v>
      </c>
      <c r="C2652" s="61" t="s">
        <v>1763</v>
      </c>
      <c r="D2652" s="61" t="s">
        <v>1892</v>
      </c>
      <c r="E2652" s="76" t="s">
        <v>1935</v>
      </c>
      <c r="F2652" s="46">
        <v>46181</v>
      </c>
      <c r="G2652" s="46" t="str">
        <f t="shared" si="278"/>
        <v>施正存2026-6-8</v>
      </c>
      <c r="H2652" s="63" t="s">
        <v>1950</v>
      </c>
      <c r="I2652" s="63" t="s">
        <v>1951</v>
      </c>
      <c r="J2652" s="64"/>
      <c r="K2652" s="64"/>
      <c r="L2652" s="65"/>
      <c r="M2652" s="65"/>
      <c r="N2652" s="65"/>
      <c r="O2652" s="66">
        <v>12</v>
      </c>
      <c r="P2652" s="123"/>
      <c r="Q2652" s="68"/>
      <c r="R2652" s="68"/>
      <c r="S2652" s="68"/>
      <c r="T2652" s="69">
        <f t="shared" si="283"/>
        <v>12</v>
      </c>
      <c r="U2652" s="68"/>
      <c r="V2652" s="70"/>
      <c r="W2652" s="70"/>
      <c r="X2652" s="71">
        <f t="shared" si="284"/>
        <v>12</v>
      </c>
      <c r="Y2652" s="72"/>
      <c r="Z2652" s="70"/>
      <c r="AA2652" s="68">
        <v>2</v>
      </c>
      <c r="AB2652" s="73"/>
      <c r="AC2652" s="70"/>
      <c r="AD2652" s="74"/>
      <c r="AE2652" s="68"/>
      <c r="AF2652" s="75"/>
    </row>
    <row r="2653" ht="28.5" customHeight="1" spans="1:33">
      <c r="A2653" s="61" t="s">
        <v>36</v>
      </c>
      <c r="B2653" s="61" t="s">
        <v>1763</v>
      </c>
      <c r="C2653" s="61" t="s">
        <v>1763</v>
      </c>
      <c r="D2653" s="61" t="s">
        <v>1892</v>
      </c>
      <c r="E2653" s="76" t="s">
        <v>1935</v>
      </c>
      <c r="F2653" s="78">
        <v>46182</v>
      </c>
      <c r="G2653" s="46" t="str">
        <f t="shared" si="278"/>
        <v>施正存2026-6-9</v>
      </c>
      <c r="H2653" s="63" t="s">
        <v>1952</v>
      </c>
      <c r="I2653" s="63" t="s">
        <v>1948</v>
      </c>
      <c r="J2653" s="64"/>
      <c r="K2653" s="64"/>
      <c r="L2653" s="65"/>
      <c r="M2653" s="65"/>
      <c r="N2653" s="65"/>
      <c r="O2653" s="66">
        <v>12</v>
      </c>
      <c r="P2653" s="123"/>
      <c r="Q2653" s="68"/>
      <c r="R2653" s="68"/>
      <c r="S2653" s="68"/>
      <c r="T2653" s="69">
        <f t="shared" si="283"/>
        <v>12</v>
      </c>
      <c r="U2653" s="68"/>
      <c r="V2653" s="70"/>
      <c r="W2653" s="70"/>
      <c r="X2653" s="71">
        <f t="shared" si="284"/>
        <v>12</v>
      </c>
      <c r="Y2653" s="72"/>
      <c r="Z2653" s="70"/>
      <c r="AA2653" s="68">
        <v>2</v>
      </c>
      <c r="AB2653" s="73"/>
      <c r="AC2653" s="70"/>
      <c r="AD2653" s="74"/>
      <c r="AE2653" s="68"/>
      <c r="AF2653" s="75"/>
    </row>
    <row r="2654" ht="28.5" customHeight="1" spans="1:33">
      <c r="A2654" s="61" t="s">
        <v>36</v>
      </c>
      <c r="B2654" s="61" t="s">
        <v>1763</v>
      </c>
      <c r="C2654" s="61" t="s">
        <v>1763</v>
      </c>
      <c r="D2654" s="61" t="s">
        <v>1892</v>
      </c>
      <c r="E2654" s="76" t="s">
        <v>1935</v>
      </c>
      <c r="F2654" s="46">
        <v>46183</v>
      </c>
      <c r="G2654" s="46" t="str">
        <f t="shared" si="278"/>
        <v>施正存2026-6-10</v>
      </c>
      <c r="H2654" s="63" t="s">
        <v>1953</v>
      </c>
      <c r="I2654" s="63" t="s">
        <v>1954</v>
      </c>
      <c r="J2654" s="64"/>
      <c r="K2654" s="64"/>
      <c r="L2654" s="65"/>
      <c r="M2654" s="65"/>
      <c r="N2654" s="65"/>
      <c r="O2654" s="66">
        <v>12</v>
      </c>
      <c r="P2654" s="123"/>
      <c r="Q2654" s="68"/>
      <c r="R2654" s="68"/>
      <c r="S2654" s="68"/>
      <c r="T2654" s="69">
        <f t="shared" si="283"/>
        <v>12</v>
      </c>
      <c r="U2654" s="68"/>
      <c r="V2654" s="70"/>
      <c r="W2654" s="70"/>
      <c r="X2654" s="71">
        <f t="shared" si="284"/>
        <v>12</v>
      </c>
      <c r="Y2654" s="72"/>
      <c r="Z2654" s="70"/>
      <c r="AA2654" s="68">
        <v>2</v>
      </c>
      <c r="AB2654" s="73"/>
      <c r="AC2654" s="70"/>
      <c r="AD2654" s="74"/>
      <c r="AE2654" s="68"/>
      <c r="AF2654" s="75"/>
    </row>
    <row r="2655" ht="28.5" customHeight="1" spans="1:33">
      <c r="A2655" s="61" t="s">
        <v>36</v>
      </c>
      <c r="B2655" s="61" t="s">
        <v>1763</v>
      </c>
      <c r="C2655" s="61" t="s">
        <v>1763</v>
      </c>
      <c r="D2655" s="61" t="s">
        <v>1892</v>
      </c>
      <c r="E2655" s="76" t="s">
        <v>1935</v>
      </c>
      <c r="F2655" s="46">
        <v>46184</v>
      </c>
      <c r="G2655" s="46" t="str">
        <f t="shared" si="278"/>
        <v>施正存2026-6-11</v>
      </c>
      <c r="H2655" s="63" t="s">
        <v>1955</v>
      </c>
      <c r="I2655" s="63" t="s">
        <v>1956</v>
      </c>
      <c r="J2655" s="64"/>
      <c r="K2655" s="64"/>
      <c r="L2655" s="65"/>
      <c r="M2655" s="65"/>
      <c r="N2655" s="65"/>
      <c r="O2655" s="66">
        <v>12</v>
      </c>
      <c r="P2655" s="123"/>
      <c r="Q2655" s="68"/>
      <c r="R2655" s="68"/>
      <c r="S2655" s="68"/>
      <c r="T2655" s="69">
        <f t="shared" si="283"/>
        <v>12</v>
      </c>
      <c r="U2655" s="68"/>
      <c r="V2655" s="70"/>
      <c r="W2655" s="70"/>
      <c r="X2655" s="71">
        <f t="shared" si="284"/>
        <v>12</v>
      </c>
      <c r="Y2655" s="72"/>
      <c r="Z2655" s="70"/>
      <c r="AA2655" s="68">
        <v>2</v>
      </c>
      <c r="AB2655" s="73"/>
      <c r="AC2655" s="70"/>
      <c r="AD2655" s="74"/>
      <c r="AE2655" s="68"/>
      <c r="AF2655" s="75"/>
    </row>
    <row r="2656" ht="28.5" customHeight="1" spans="1:33">
      <c r="A2656" s="61" t="s">
        <v>36</v>
      </c>
      <c r="B2656" s="61" t="s">
        <v>1763</v>
      </c>
      <c r="C2656" s="61" t="s">
        <v>1763</v>
      </c>
      <c r="D2656" s="61" t="s">
        <v>1892</v>
      </c>
      <c r="E2656" s="76" t="s">
        <v>1935</v>
      </c>
      <c r="F2656" s="46">
        <v>46185</v>
      </c>
      <c r="G2656" s="46" t="str">
        <f t="shared" si="278"/>
        <v>施正存2026-6-12</v>
      </c>
      <c r="H2656" s="63" t="s">
        <v>1957</v>
      </c>
      <c r="I2656" s="63" t="s">
        <v>1958</v>
      </c>
      <c r="J2656" s="64"/>
      <c r="K2656" s="64"/>
      <c r="L2656" s="65"/>
      <c r="M2656" s="65"/>
      <c r="N2656" s="65"/>
      <c r="O2656" s="66">
        <v>12</v>
      </c>
      <c r="P2656" s="123"/>
      <c r="Q2656" s="68"/>
      <c r="R2656" s="68"/>
      <c r="S2656" s="68"/>
      <c r="T2656" s="69">
        <f t="shared" si="283"/>
        <v>12</v>
      </c>
      <c r="U2656" s="68"/>
      <c r="V2656" s="70"/>
      <c r="W2656" s="70"/>
      <c r="X2656" s="71">
        <f t="shared" si="284"/>
        <v>12</v>
      </c>
      <c r="Y2656" s="72"/>
      <c r="Z2656" s="70"/>
      <c r="AA2656" s="68">
        <v>2</v>
      </c>
      <c r="AB2656" s="73"/>
      <c r="AC2656" s="70"/>
      <c r="AD2656" s="74"/>
      <c r="AE2656" s="68"/>
      <c r="AF2656" s="75"/>
    </row>
    <row r="2657" ht="28.5" customHeight="1" spans="1:32">
      <c r="A2657" s="61" t="s">
        <v>36</v>
      </c>
      <c r="B2657" s="61" t="s">
        <v>1763</v>
      </c>
      <c r="C2657" s="61" t="s">
        <v>1763</v>
      </c>
      <c r="D2657" s="61" t="s">
        <v>1892</v>
      </c>
      <c r="E2657" s="76" t="s">
        <v>1935</v>
      </c>
      <c r="F2657" s="46">
        <v>46186</v>
      </c>
      <c r="G2657" s="46" t="str">
        <f t="shared" si="278"/>
        <v>施正存2026-6-13</v>
      </c>
      <c r="H2657" s="63" t="s">
        <v>1959</v>
      </c>
      <c r="I2657" s="63" t="s">
        <v>1960</v>
      </c>
      <c r="J2657" s="64"/>
      <c r="K2657" s="64"/>
      <c r="L2657" s="65"/>
      <c r="M2657" s="65"/>
      <c r="N2657" s="65"/>
      <c r="O2657" s="66">
        <v>12</v>
      </c>
      <c r="P2657" s="123"/>
      <c r="Q2657" s="68"/>
      <c r="R2657" s="68"/>
      <c r="S2657" s="68"/>
      <c r="T2657" s="69">
        <f t="shared" si="283"/>
        <v>12</v>
      </c>
      <c r="U2657" s="68"/>
      <c r="V2657" s="70"/>
      <c r="W2657" s="70"/>
      <c r="X2657" s="71">
        <f t="shared" si="284"/>
        <v>12</v>
      </c>
      <c r="Y2657" s="72"/>
      <c r="Z2657" s="70"/>
      <c r="AA2657" s="68">
        <v>2</v>
      </c>
      <c r="AB2657" s="73"/>
      <c r="AC2657" s="70"/>
      <c r="AD2657" s="74"/>
      <c r="AE2657" s="68"/>
      <c r="AF2657" s="80"/>
    </row>
    <row r="2658" ht="28.5" customHeight="1" spans="1:32">
      <c r="A2658" s="61" t="s">
        <v>36</v>
      </c>
      <c r="B2658" s="61" t="s">
        <v>1763</v>
      </c>
      <c r="C2658" s="61" t="s">
        <v>1763</v>
      </c>
      <c r="D2658" s="61" t="s">
        <v>1892</v>
      </c>
      <c r="E2658" s="76" t="s">
        <v>1935</v>
      </c>
      <c r="F2658" s="77">
        <v>46187</v>
      </c>
      <c r="G2658" s="46" t="str">
        <f t="shared" si="278"/>
        <v>施正存2026-6-14</v>
      </c>
      <c r="H2658" s="63" t="s">
        <v>1961</v>
      </c>
      <c r="I2658" s="63" t="s">
        <v>1962</v>
      </c>
      <c r="J2658" s="64"/>
      <c r="K2658" s="64" t="s">
        <v>1923</v>
      </c>
      <c r="L2658" s="65"/>
      <c r="M2658" s="65"/>
      <c r="N2658" s="65"/>
      <c r="O2658" s="66"/>
      <c r="P2658" s="123"/>
      <c r="Q2658" s="68"/>
      <c r="R2658" s="68"/>
      <c r="S2658" s="68"/>
      <c r="T2658" s="69">
        <f t="shared" si="283"/>
        <v>0</v>
      </c>
      <c r="U2658" s="68"/>
      <c r="V2658" s="70">
        <v>15</v>
      </c>
      <c r="W2658" s="70"/>
      <c r="X2658" s="71">
        <f t="shared" si="284"/>
        <v>15</v>
      </c>
      <c r="Y2658" s="72"/>
      <c r="Z2658" s="70"/>
      <c r="AA2658" s="68">
        <v>2</v>
      </c>
      <c r="AB2658" s="73"/>
      <c r="AC2658" s="70"/>
      <c r="AD2658" s="74"/>
      <c r="AE2658" s="68"/>
      <c r="AF2658" s="80"/>
    </row>
    <row r="2659" ht="28.5" customHeight="1" spans="1:32">
      <c r="A2659" s="61" t="s">
        <v>36</v>
      </c>
      <c r="B2659" s="61" t="s">
        <v>1763</v>
      </c>
      <c r="C2659" s="61" t="s">
        <v>1763</v>
      </c>
      <c r="D2659" s="61" t="s">
        <v>1892</v>
      </c>
      <c r="E2659" s="76" t="s">
        <v>1935</v>
      </c>
      <c r="F2659" s="46">
        <v>46188</v>
      </c>
      <c r="G2659" s="46" t="str">
        <f t="shared" si="278"/>
        <v>施正存2026-6-15</v>
      </c>
      <c r="H2659" s="63" t="s">
        <v>1963</v>
      </c>
      <c r="I2659" s="63" t="s">
        <v>1964</v>
      </c>
      <c r="J2659" s="64"/>
      <c r="K2659" s="64" t="s">
        <v>1901</v>
      </c>
      <c r="L2659" s="65"/>
      <c r="M2659" s="65"/>
      <c r="N2659" s="65"/>
      <c r="O2659" s="66">
        <v>12</v>
      </c>
      <c r="P2659" s="123"/>
      <c r="Q2659" s="68"/>
      <c r="R2659" s="68"/>
      <c r="S2659" s="68"/>
      <c r="T2659" s="69">
        <f t="shared" si="283"/>
        <v>12</v>
      </c>
      <c r="U2659" s="68"/>
      <c r="V2659" s="70">
        <v>2</v>
      </c>
      <c r="W2659" s="70"/>
      <c r="X2659" s="71">
        <f t="shared" si="284"/>
        <v>14</v>
      </c>
      <c r="Y2659" s="72"/>
      <c r="Z2659" s="70"/>
      <c r="AA2659" s="68">
        <v>2</v>
      </c>
      <c r="AB2659" s="73"/>
      <c r="AC2659" s="70"/>
      <c r="AD2659" s="74"/>
      <c r="AE2659" s="68"/>
      <c r="AF2659" s="75"/>
    </row>
    <row r="2660" ht="28.5" customHeight="1" spans="1:32">
      <c r="A2660" s="61" t="s">
        <v>36</v>
      </c>
      <c r="B2660" s="61" t="s">
        <v>1763</v>
      </c>
      <c r="C2660" s="61" t="s">
        <v>1763</v>
      </c>
      <c r="D2660" s="61" t="s">
        <v>1892</v>
      </c>
      <c r="E2660" s="76" t="s">
        <v>1935</v>
      </c>
      <c r="F2660" s="46">
        <v>46189</v>
      </c>
      <c r="G2660" s="46" t="str">
        <f t="shared" si="278"/>
        <v>施正存2026-6-16</v>
      </c>
      <c r="H2660" s="81" t="s">
        <v>1965</v>
      </c>
      <c r="I2660" s="63" t="s">
        <v>1966</v>
      </c>
      <c r="J2660" s="64"/>
      <c r="K2660" s="64"/>
      <c r="L2660" s="65"/>
      <c r="M2660" s="65"/>
      <c r="N2660" s="65"/>
      <c r="O2660" s="66">
        <v>12</v>
      </c>
      <c r="P2660" s="98"/>
      <c r="Q2660" s="68"/>
      <c r="R2660" s="68"/>
      <c r="S2660" s="68"/>
      <c r="T2660" s="69">
        <f t="shared" si="283"/>
        <v>12</v>
      </c>
      <c r="U2660" s="68"/>
      <c r="V2660" s="70"/>
      <c r="W2660" s="70"/>
      <c r="X2660" s="71">
        <f t="shared" si="284"/>
        <v>12</v>
      </c>
      <c r="Y2660" s="72"/>
      <c r="Z2660" s="70"/>
      <c r="AA2660" s="68">
        <v>2</v>
      </c>
      <c r="AB2660" s="73"/>
      <c r="AC2660" s="70"/>
      <c r="AD2660" s="74"/>
      <c r="AE2660" s="68"/>
      <c r="AF2660" s="80"/>
    </row>
    <row r="2661" ht="28.5" customHeight="1" spans="1:32">
      <c r="A2661" s="61" t="s">
        <v>36</v>
      </c>
      <c r="B2661" s="61" t="s">
        <v>1763</v>
      </c>
      <c r="C2661" s="61" t="s">
        <v>1763</v>
      </c>
      <c r="D2661" s="61" t="s">
        <v>1892</v>
      </c>
      <c r="E2661" s="76" t="s">
        <v>1935</v>
      </c>
      <c r="F2661" s="46">
        <v>46190</v>
      </c>
      <c r="G2661" s="46" t="str">
        <f t="shared" ref="G2661:G2724" si="285">E2661&amp;TEXT(MID(F2661,1,5),"YYYY-m-d")</f>
        <v>施正存2026-6-17</v>
      </c>
      <c r="H2661" s="63" t="s">
        <v>1967</v>
      </c>
      <c r="I2661" s="63"/>
      <c r="J2661" s="64"/>
      <c r="K2661" s="64"/>
      <c r="L2661" s="65"/>
      <c r="M2661" s="65"/>
      <c r="N2661" s="65"/>
      <c r="O2661" s="66">
        <v>12</v>
      </c>
      <c r="P2661" s="123"/>
      <c r="Q2661" s="68"/>
      <c r="R2661" s="68"/>
      <c r="S2661" s="68"/>
      <c r="T2661" s="69">
        <f t="shared" si="283"/>
        <v>12</v>
      </c>
      <c r="U2661" s="68"/>
      <c r="V2661" s="70"/>
      <c r="W2661" s="70"/>
      <c r="X2661" s="71">
        <f t="shared" si="284"/>
        <v>12</v>
      </c>
      <c r="Y2661" s="72"/>
      <c r="Z2661" s="70"/>
      <c r="AA2661" s="68"/>
      <c r="AB2661" s="73"/>
      <c r="AC2661" s="70"/>
      <c r="AD2661" s="74"/>
      <c r="AE2661" s="68"/>
      <c r="AF2661" s="75"/>
    </row>
    <row r="2662" ht="28.5" customHeight="1" spans="1:32">
      <c r="A2662" s="61" t="s">
        <v>36</v>
      </c>
      <c r="B2662" s="61" t="s">
        <v>1763</v>
      </c>
      <c r="C2662" s="61" t="s">
        <v>1763</v>
      </c>
      <c r="D2662" s="61" t="s">
        <v>1892</v>
      </c>
      <c r="E2662" s="76" t="s">
        <v>1935</v>
      </c>
      <c r="F2662" s="46">
        <v>46191</v>
      </c>
      <c r="G2662" s="46" t="str">
        <f t="shared" si="285"/>
        <v>施正存2026-6-18</v>
      </c>
      <c r="H2662" s="63"/>
      <c r="I2662" s="63"/>
      <c r="J2662" s="64"/>
      <c r="K2662" s="64"/>
      <c r="L2662" s="65" t="s">
        <v>1968</v>
      </c>
      <c r="M2662" s="65"/>
      <c r="N2662" s="65"/>
      <c r="O2662" s="66">
        <v>12</v>
      </c>
      <c r="P2662" s="123"/>
      <c r="Q2662" s="68">
        <v>-12</v>
      </c>
      <c r="R2662" s="68"/>
      <c r="S2662" s="68"/>
      <c r="T2662" s="69">
        <f t="shared" si="283"/>
        <v>0</v>
      </c>
      <c r="U2662" s="68"/>
      <c r="V2662" s="70"/>
      <c r="W2662" s="70"/>
      <c r="X2662" s="71">
        <f t="shared" si="284"/>
        <v>0</v>
      </c>
      <c r="Y2662" s="72"/>
      <c r="Z2662" s="70"/>
      <c r="AA2662" s="68"/>
      <c r="AB2662" s="73"/>
      <c r="AC2662" s="70"/>
      <c r="AD2662" s="74"/>
      <c r="AE2662" s="68"/>
      <c r="AF2662" s="75"/>
    </row>
    <row r="2663" ht="28.5" customHeight="1" spans="1:32">
      <c r="A2663" s="61" t="s">
        <v>36</v>
      </c>
      <c r="B2663" s="61" t="s">
        <v>1763</v>
      </c>
      <c r="C2663" s="61" t="s">
        <v>1763</v>
      </c>
      <c r="D2663" s="61" t="s">
        <v>1892</v>
      </c>
      <c r="E2663" s="76" t="s">
        <v>1935</v>
      </c>
      <c r="F2663" s="82">
        <v>46192</v>
      </c>
      <c r="G2663" s="46" t="str">
        <f t="shared" si="285"/>
        <v>施正存2026-6-19</v>
      </c>
      <c r="H2663" s="63"/>
      <c r="I2663" s="63"/>
      <c r="J2663" s="64"/>
      <c r="K2663" s="64"/>
      <c r="L2663" s="65"/>
      <c r="M2663" s="65"/>
      <c r="N2663" s="65"/>
      <c r="O2663" s="66"/>
      <c r="P2663" s="123"/>
      <c r="Q2663" s="68"/>
      <c r="R2663" s="68"/>
      <c r="S2663" s="68"/>
      <c r="T2663" s="69">
        <f t="shared" si="283"/>
        <v>0</v>
      </c>
      <c r="U2663" s="68"/>
      <c r="V2663" s="70"/>
      <c r="W2663" s="70"/>
      <c r="X2663" s="71">
        <f t="shared" si="284"/>
        <v>0</v>
      </c>
      <c r="Y2663" s="72"/>
      <c r="Z2663" s="70"/>
      <c r="AA2663" s="68"/>
      <c r="AB2663" s="73">
        <v>12</v>
      </c>
      <c r="AC2663" s="70"/>
      <c r="AD2663" s="74"/>
      <c r="AE2663" s="68"/>
      <c r="AF2663" s="75"/>
    </row>
    <row r="2664" ht="28.5" customHeight="1" spans="1:32">
      <c r="A2664" s="61" t="s">
        <v>36</v>
      </c>
      <c r="B2664" s="61" t="s">
        <v>1763</v>
      </c>
      <c r="C2664" s="61" t="s">
        <v>1763</v>
      </c>
      <c r="D2664" s="61" t="s">
        <v>1892</v>
      </c>
      <c r="E2664" s="76" t="s">
        <v>1935</v>
      </c>
      <c r="F2664" s="77">
        <v>46193</v>
      </c>
      <c r="G2664" s="46" t="str">
        <f t="shared" si="285"/>
        <v>施正存2026-6-20</v>
      </c>
      <c r="H2664" s="63"/>
      <c r="I2664" s="63"/>
      <c r="J2664" s="64"/>
      <c r="K2664" s="64"/>
      <c r="L2664" s="65"/>
      <c r="M2664" s="65"/>
      <c r="N2664" s="65"/>
      <c r="O2664" s="66"/>
      <c r="P2664" s="123"/>
      <c r="Q2664" s="68"/>
      <c r="R2664" s="68"/>
      <c r="S2664" s="68"/>
      <c r="T2664" s="69">
        <f t="shared" si="283"/>
        <v>0</v>
      </c>
      <c r="U2664" s="68"/>
      <c r="V2664" s="70"/>
      <c r="W2664" s="70"/>
      <c r="X2664" s="71">
        <f t="shared" si="284"/>
        <v>0</v>
      </c>
      <c r="Y2664" s="72"/>
      <c r="Z2664" s="70"/>
      <c r="AA2664" s="68"/>
      <c r="AB2664" s="73"/>
      <c r="AC2664" s="70"/>
      <c r="AD2664" s="74"/>
      <c r="AE2664" s="68"/>
      <c r="AF2664" s="75"/>
    </row>
    <row r="2665" ht="28.5" customHeight="1" spans="1:32">
      <c r="A2665" s="61" t="s">
        <v>36</v>
      </c>
      <c r="B2665" s="61" t="s">
        <v>1763</v>
      </c>
      <c r="C2665" s="61" t="s">
        <v>1763</v>
      </c>
      <c r="D2665" s="61" t="s">
        <v>1892</v>
      </c>
      <c r="E2665" s="76" t="s">
        <v>1935</v>
      </c>
      <c r="F2665" s="46">
        <v>46194</v>
      </c>
      <c r="G2665" s="46" t="str">
        <f t="shared" si="285"/>
        <v>施正存2026-6-21</v>
      </c>
      <c r="H2665" s="63" t="s">
        <v>1969</v>
      </c>
      <c r="I2665" s="63"/>
      <c r="J2665" s="64"/>
      <c r="K2665" s="64" t="s">
        <v>1934</v>
      </c>
      <c r="L2665" s="65"/>
      <c r="M2665" s="65"/>
      <c r="N2665" s="65"/>
      <c r="O2665" s="66">
        <v>12</v>
      </c>
      <c r="P2665" s="123"/>
      <c r="Q2665" s="68"/>
      <c r="R2665" s="68"/>
      <c r="S2665" s="68"/>
      <c r="T2665" s="69">
        <f t="shared" si="283"/>
        <v>12</v>
      </c>
      <c r="U2665" s="68"/>
      <c r="V2665" s="70">
        <v>1.5</v>
      </c>
      <c r="W2665" s="70"/>
      <c r="X2665" s="71">
        <f t="shared" si="284"/>
        <v>13.5</v>
      </c>
      <c r="Y2665" s="72"/>
      <c r="Z2665" s="70"/>
      <c r="AA2665" s="68"/>
      <c r="AB2665" s="73"/>
      <c r="AC2665" s="70"/>
      <c r="AD2665" s="74"/>
      <c r="AE2665" s="68"/>
      <c r="AF2665" s="75"/>
    </row>
    <row r="2666" ht="28.5" customHeight="1" spans="1:32">
      <c r="A2666" s="61" t="s">
        <v>36</v>
      </c>
      <c r="B2666" s="61" t="s">
        <v>1763</v>
      </c>
      <c r="C2666" s="61" t="s">
        <v>1763</v>
      </c>
      <c r="D2666" s="61" t="s">
        <v>1892</v>
      </c>
      <c r="E2666" s="76" t="s">
        <v>1935</v>
      </c>
      <c r="F2666" s="46">
        <v>46195</v>
      </c>
      <c r="G2666" s="46" t="str">
        <f t="shared" si="285"/>
        <v>施正存2026-6-22</v>
      </c>
      <c r="H2666" s="63"/>
      <c r="I2666" s="63"/>
      <c r="J2666" s="64"/>
      <c r="K2666" s="64"/>
      <c r="L2666" s="65"/>
      <c r="M2666" s="65"/>
      <c r="N2666" s="65"/>
      <c r="O2666" s="66"/>
      <c r="P2666" s="123"/>
      <c r="Q2666" s="68"/>
      <c r="R2666" s="68"/>
      <c r="S2666" s="68"/>
      <c r="T2666" s="69">
        <f t="shared" si="283"/>
        <v>0</v>
      </c>
      <c r="U2666" s="68"/>
      <c r="V2666" s="70"/>
      <c r="W2666" s="70"/>
      <c r="X2666" s="71">
        <f t="shared" si="284"/>
        <v>0</v>
      </c>
      <c r="Y2666" s="72"/>
      <c r="Z2666" s="70"/>
      <c r="AA2666" s="68"/>
      <c r="AB2666" s="73"/>
      <c r="AC2666" s="70"/>
      <c r="AD2666" s="74"/>
      <c r="AE2666" s="68"/>
      <c r="AF2666" s="75"/>
    </row>
    <row r="2667" ht="28.5" customHeight="1" spans="1:32">
      <c r="A2667" s="61" t="s">
        <v>36</v>
      </c>
      <c r="B2667" s="61" t="s">
        <v>1763</v>
      </c>
      <c r="C2667" s="61" t="s">
        <v>1763</v>
      </c>
      <c r="D2667" s="61" t="s">
        <v>1892</v>
      </c>
      <c r="E2667" s="76" t="s">
        <v>1935</v>
      </c>
      <c r="F2667" s="46">
        <v>46196</v>
      </c>
      <c r="G2667" s="46" t="str">
        <f t="shared" si="285"/>
        <v>施正存2026-6-23</v>
      </c>
      <c r="H2667" s="63"/>
      <c r="I2667" s="63"/>
      <c r="J2667" s="64"/>
      <c r="K2667" s="64"/>
      <c r="L2667" s="65"/>
      <c r="M2667" s="65"/>
      <c r="N2667" s="65"/>
      <c r="O2667" s="66"/>
      <c r="P2667" s="123"/>
      <c r="Q2667" s="68"/>
      <c r="R2667" s="68"/>
      <c r="S2667" s="68"/>
      <c r="T2667" s="69">
        <f t="shared" si="283"/>
        <v>0</v>
      </c>
      <c r="U2667" s="68"/>
      <c r="V2667" s="70"/>
      <c r="W2667" s="70"/>
      <c r="X2667" s="71">
        <f t="shared" si="284"/>
        <v>0</v>
      </c>
      <c r="Y2667" s="72"/>
      <c r="Z2667" s="70"/>
      <c r="AA2667" s="68"/>
      <c r="AB2667" s="73"/>
      <c r="AC2667" s="70"/>
      <c r="AD2667" s="74"/>
      <c r="AE2667" s="68"/>
      <c r="AF2667" s="75"/>
    </row>
    <row r="2668" ht="28.5" customHeight="1" spans="1:32">
      <c r="A2668" s="61" t="s">
        <v>36</v>
      </c>
      <c r="B2668" s="61" t="s">
        <v>1763</v>
      </c>
      <c r="C2668" s="61" t="s">
        <v>1763</v>
      </c>
      <c r="D2668" s="61" t="s">
        <v>1892</v>
      </c>
      <c r="E2668" s="76" t="s">
        <v>1935</v>
      </c>
      <c r="F2668" s="46">
        <v>46197</v>
      </c>
      <c r="G2668" s="46" t="str">
        <f t="shared" si="285"/>
        <v>施正存2026-6-24</v>
      </c>
      <c r="H2668" s="63"/>
      <c r="I2668" s="63"/>
      <c r="J2668" s="64"/>
      <c r="K2668" s="64"/>
      <c r="L2668" s="65"/>
      <c r="M2668" s="65"/>
      <c r="N2668" s="65"/>
      <c r="O2668" s="66"/>
      <c r="P2668" s="123"/>
      <c r="Q2668" s="68"/>
      <c r="R2668" s="68"/>
      <c r="S2668" s="68"/>
      <c r="T2668" s="69">
        <f t="shared" si="283"/>
        <v>0</v>
      </c>
      <c r="U2668" s="68"/>
      <c r="V2668" s="70"/>
      <c r="W2668" s="70"/>
      <c r="X2668" s="71">
        <f t="shared" si="284"/>
        <v>0</v>
      </c>
      <c r="Y2668" s="72"/>
      <c r="Z2668" s="70"/>
      <c r="AA2668" s="68"/>
      <c r="AB2668" s="73"/>
      <c r="AC2668" s="70"/>
      <c r="AD2668" s="74"/>
      <c r="AE2668" s="68"/>
      <c r="AF2668" s="75"/>
    </row>
    <row r="2669" ht="28.5" customHeight="1" spans="1:32">
      <c r="A2669" s="61" t="s">
        <v>36</v>
      </c>
      <c r="B2669" s="61" t="s">
        <v>1763</v>
      </c>
      <c r="C2669" s="61" t="s">
        <v>1763</v>
      </c>
      <c r="D2669" s="61" t="s">
        <v>1892</v>
      </c>
      <c r="E2669" s="76" t="s">
        <v>1935</v>
      </c>
      <c r="F2669" s="46">
        <v>46198</v>
      </c>
      <c r="G2669" s="46" t="str">
        <f t="shared" si="285"/>
        <v>施正存2026-6-25</v>
      </c>
      <c r="H2669" s="63"/>
      <c r="I2669" s="63"/>
      <c r="J2669" s="64"/>
      <c r="K2669" s="64"/>
      <c r="L2669" s="65"/>
      <c r="M2669" s="65"/>
      <c r="N2669" s="65"/>
      <c r="O2669" s="66"/>
      <c r="P2669" s="123"/>
      <c r="Q2669" s="68"/>
      <c r="R2669" s="68"/>
      <c r="S2669" s="68"/>
      <c r="T2669" s="69">
        <f t="shared" si="283"/>
        <v>0</v>
      </c>
      <c r="U2669" s="68"/>
      <c r="V2669" s="70"/>
      <c r="W2669" s="70"/>
      <c r="X2669" s="71">
        <f t="shared" si="284"/>
        <v>0</v>
      </c>
      <c r="Y2669" s="72"/>
      <c r="Z2669" s="70"/>
      <c r="AA2669" s="68"/>
      <c r="AB2669" s="73"/>
      <c r="AC2669" s="70"/>
      <c r="AD2669" s="74"/>
      <c r="AE2669" s="68"/>
      <c r="AF2669" s="75"/>
    </row>
    <row r="2670" ht="28.5" customHeight="1" spans="1:32">
      <c r="A2670" s="61" t="s">
        <v>36</v>
      </c>
      <c r="B2670" s="61" t="s">
        <v>1763</v>
      </c>
      <c r="C2670" s="61" t="s">
        <v>1763</v>
      </c>
      <c r="D2670" s="61" t="s">
        <v>1892</v>
      </c>
      <c r="E2670" s="76" t="s">
        <v>1935</v>
      </c>
      <c r="F2670" s="46">
        <v>46199</v>
      </c>
      <c r="G2670" s="46" t="str">
        <f t="shared" si="285"/>
        <v>施正存2026-6-26</v>
      </c>
      <c r="H2670" s="63"/>
      <c r="I2670" s="63"/>
      <c r="J2670" s="64"/>
      <c r="K2670" s="64"/>
      <c r="L2670" s="65"/>
      <c r="M2670" s="65"/>
      <c r="N2670" s="65"/>
      <c r="O2670" s="66"/>
      <c r="P2670" s="123"/>
      <c r="Q2670" s="68"/>
      <c r="R2670" s="68"/>
      <c r="S2670" s="68"/>
      <c r="T2670" s="69">
        <f t="shared" si="283"/>
        <v>0</v>
      </c>
      <c r="U2670" s="68"/>
      <c r="V2670" s="70"/>
      <c r="W2670" s="70"/>
      <c r="X2670" s="71">
        <f t="shared" si="284"/>
        <v>0</v>
      </c>
      <c r="Y2670" s="72"/>
      <c r="Z2670" s="70"/>
      <c r="AA2670" s="68"/>
      <c r="AB2670" s="73"/>
      <c r="AC2670" s="70"/>
      <c r="AD2670" s="74"/>
      <c r="AE2670" s="68"/>
      <c r="AF2670" s="75"/>
    </row>
    <row r="2671" ht="28.5" customHeight="1" spans="1:32">
      <c r="A2671" s="61" t="s">
        <v>36</v>
      </c>
      <c r="B2671" s="61" t="s">
        <v>1763</v>
      </c>
      <c r="C2671" s="61" t="s">
        <v>1763</v>
      </c>
      <c r="D2671" s="61" t="s">
        <v>1892</v>
      </c>
      <c r="E2671" s="76" t="s">
        <v>1935</v>
      </c>
      <c r="F2671" s="46">
        <v>46200</v>
      </c>
      <c r="G2671" s="46" t="str">
        <f t="shared" si="285"/>
        <v>施正存2026-6-27</v>
      </c>
      <c r="H2671" s="63"/>
      <c r="I2671" s="63"/>
      <c r="J2671" s="64"/>
      <c r="K2671" s="64"/>
      <c r="L2671" s="65"/>
      <c r="M2671" s="65"/>
      <c r="N2671" s="79"/>
      <c r="O2671" s="66"/>
      <c r="P2671" s="123"/>
      <c r="Q2671" s="68"/>
      <c r="R2671" s="68"/>
      <c r="S2671" s="68"/>
      <c r="T2671" s="69">
        <f t="shared" si="283"/>
        <v>0</v>
      </c>
      <c r="U2671" s="68"/>
      <c r="V2671" s="70"/>
      <c r="W2671" s="70"/>
      <c r="X2671" s="71">
        <f t="shared" si="284"/>
        <v>0</v>
      </c>
      <c r="Y2671" s="72"/>
      <c r="Z2671" s="70"/>
      <c r="AA2671" s="68"/>
      <c r="AB2671" s="73"/>
      <c r="AC2671" s="70"/>
      <c r="AD2671" s="74"/>
      <c r="AE2671" s="68"/>
      <c r="AF2671" s="75"/>
    </row>
    <row r="2672" ht="28.5" customHeight="1" spans="1:32">
      <c r="A2672" s="61" t="s">
        <v>36</v>
      </c>
      <c r="B2672" s="61" t="s">
        <v>1763</v>
      </c>
      <c r="C2672" s="61" t="s">
        <v>1763</v>
      </c>
      <c r="D2672" s="61" t="s">
        <v>1892</v>
      </c>
      <c r="E2672" s="62" t="s">
        <v>1935</v>
      </c>
      <c r="F2672" s="46">
        <v>46201</v>
      </c>
      <c r="G2672" s="46" t="str">
        <f t="shared" si="285"/>
        <v>施正存2026-6-28</v>
      </c>
      <c r="H2672" s="63"/>
      <c r="I2672" s="63"/>
      <c r="J2672" s="64"/>
      <c r="K2672" s="64"/>
      <c r="L2672" s="65"/>
      <c r="M2672" s="65"/>
      <c r="N2672" s="65"/>
      <c r="O2672" s="66"/>
      <c r="P2672" s="123"/>
      <c r="Q2672" s="68"/>
      <c r="R2672" s="68"/>
      <c r="S2672" s="68"/>
      <c r="T2672" s="69">
        <f t="shared" si="283"/>
        <v>0</v>
      </c>
      <c r="U2672" s="68"/>
      <c r="V2672" s="70"/>
      <c r="W2672" s="70"/>
      <c r="X2672" s="71">
        <f t="shared" si="284"/>
        <v>0</v>
      </c>
      <c r="Y2672" s="72"/>
      <c r="Z2672" s="70"/>
      <c r="AA2672" s="68"/>
      <c r="AB2672" s="73"/>
      <c r="AC2672" s="70"/>
      <c r="AD2672" s="74"/>
      <c r="AE2672" s="68"/>
      <c r="AF2672" s="75"/>
    </row>
    <row r="2673" ht="28.5" customHeight="1" spans="1:33">
      <c r="A2673" s="61" t="s">
        <v>36</v>
      </c>
      <c r="B2673" s="61" t="s">
        <v>1763</v>
      </c>
      <c r="C2673" s="61" t="s">
        <v>1763</v>
      </c>
      <c r="D2673" s="61" t="s">
        <v>1892</v>
      </c>
      <c r="E2673" s="76" t="s">
        <v>1935</v>
      </c>
      <c r="F2673" s="46">
        <v>46202</v>
      </c>
      <c r="G2673" s="46" t="str">
        <f t="shared" si="285"/>
        <v>施正存2026-6-29</v>
      </c>
      <c r="H2673" s="63"/>
      <c r="I2673" s="63"/>
      <c r="J2673" s="64"/>
      <c r="K2673" s="64"/>
      <c r="L2673" s="65"/>
      <c r="M2673" s="65"/>
      <c r="N2673" s="79"/>
      <c r="O2673" s="66"/>
      <c r="P2673" s="123"/>
      <c r="Q2673" s="68"/>
      <c r="R2673" s="68"/>
      <c r="S2673" s="68"/>
      <c r="T2673" s="69">
        <f t="shared" si="283"/>
        <v>0</v>
      </c>
      <c r="U2673" s="68"/>
      <c r="V2673" s="70"/>
      <c r="W2673" s="70"/>
      <c r="X2673" s="71">
        <f t="shared" si="284"/>
        <v>0</v>
      </c>
      <c r="Y2673" s="72"/>
      <c r="Z2673" s="70"/>
      <c r="AA2673" s="68"/>
      <c r="AB2673" s="73"/>
      <c r="AC2673" s="70"/>
      <c r="AD2673" s="74"/>
      <c r="AE2673" s="68"/>
      <c r="AF2673" s="75"/>
    </row>
    <row r="2674" s="3" customFormat="1" ht="28.5" customHeight="1" spans="1:33">
      <c r="A2674" s="61" t="s">
        <v>36</v>
      </c>
      <c r="B2674" s="61" t="s">
        <v>1763</v>
      </c>
      <c r="C2674" s="61" t="s">
        <v>1763</v>
      </c>
      <c r="D2674" s="61" t="s">
        <v>1892</v>
      </c>
      <c r="E2674" s="76" t="s">
        <v>1935</v>
      </c>
      <c r="F2674" s="46">
        <v>46203</v>
      </c>
      <c r="G2674" s="46" t="str">
        <f t="shared" si="285"/>
        <v>施正存2026-6-30</v>
      </c>
      <c r="H2674" s="63"/>
      <c r="I2674" s="63"/>
      <c r="J2674" s="64"/>
      <c r="K2674" s="64"/>
      <c r="L2674" s="65"/>
      <c r="M2674" s="65"/>
      <c r="N2674" s="65"/>
      <c r="O2674" s="66"/>
      <c r="P2674" s="123"/>
      <c r="Q2674" s="68"/>
      <c r="R2674" s="68"/>
      <c r="S2674" s="68"/>
      <c r="T2674" s="69">
        <f t="shared" si="283"/>
        <v>0</v>
      </c>
      <c r="U2674" s="68"/>
      <c r="V2674" s="70"/>
      <c r="W2674" s="70"/>
      <c r="X2674" s="71">
        <f t="shared" si="284"/>
        <v>0</v>
      </c>
      <c r="Y2674" s="72"/>
      <c r="Z2674" s="70"/>
      <c r="AA2674" s="68"/>
      <c r="AB2674" s="73"/>
      <c r="AC2674" s="70"/>
      <c r="AD2674" s="74"/>
      <c r="AE2674" s="68"/>
      <c r="AF2674" s="75"/>
      <c r="AG2674" s="15"/>
    </row>
    <row r="2675" s="3" customFormat="1" ht="28.5" customHeight="1" spans="1:33">
      <c r="A2675" s="61" t="s">
        <v>36</v>
      </c>
      <c r="B2675" s="61" t="s">
        <v>1763</v>
      </c>
      <c r="C2675" s="61" t="s">
        <v>1763</v>
      </c>
      <c r="D2675" s="61" t="s">
        <v>1892</v>
      </c>
      <c r="E2675" s="76" t="s">
        <v>1935</v>
      </c>
      <c r="F2675" s="46">
        <v>46204</v>
      </c>
      <c r="G2675" s="46" t="str">
        <f t="shared" si="285"/>
        <v>施正存2026-7-1</v>
      </c>
      <c r="H2675" s="63"/>
      <c r="I2675" s="63"/>
      <c r="J2675" s="64"/>
      <c r="K2675" s="64"/>
      <c r="L2675" s="65"/>
      <c r="M2675" s="65"/>
      <c r="N2675" s="65"/>
      <c r="O2675" s="66"/>
      <c r="P2675" s="123"/>
      <c r="Q2675" s="68"/>
      <c r="R2675" s="68"/>
      <c r="S2675" s="68"/>
      <c r="T2675" s="69">
        <f t="shared" si="283"/>
        <v>0</v>
      </c>
      <c r="U2675" s="68"/>
      <c r="V2675" s="70"/>
      <c r="W2675" s="70"/>
      <c r="X2675" s="71">
        <f t="shared" si="284"/>
        <v>0</v>
      </c>
      <c r="Y2675" s="72"/>
      <c r="Z2675" s="70"/>
      <c r="AA2675" s="68"/>
      <c r="AB2675" s="73"/>
      <c r="AC2675" s="70"/>
      <c r="AD2675" s="74"/>
      <c r="AE2675" s="68"/>
      <c r="AF2675" s="75"/>
      <c r="AG2675" s="15"/>
    </row>
    <row r="2676" ht="28.5" customHeight="1" spans="1:33">
      <c r="A2676" s="84" t="s">
        <v>36</v>
      </c>
      <c r="B2676" s="84" t="s">
        <v>1763</v>
      </c>
      <c r="C2676" s="84" t="s">
        <v>1763</v>
      </c>
      <c r="D2676" s="84" t="s">
        <v>1892</v>
      </c>
      <c r="E2676" s="85" t="s">
        <v>1935</v>
      </c>
      <c r="F2676" s="86">
        <v>46235</v>
      </c>
      <c r="G2676" s="46" t="str">
        <f t="shared" si="285"/>
        <v>施正存2026-8-1</v>
      </c>
      <c r="H2676" s="63"/>
      <c r="I2676" s="63"/>
      <c r="J2676" s="64"/>
      <c r="K2676" s="64"/>
      <c r="L2676" s="65"/>
      <c r="M2676" s="65"/>
      <c r="N2676" s="91"/>
      <c r="O2676" s="66"/>
      <c r="P2676" s="87"/>
      <c r="Q2676" s="87"/>
      <c r="R2676" s="87"/>
      <c r="S2676" s="87"/>
      <c r="T2676" s="69">
        <f t="shared" si="283"/>
        <v>0</v>
      </c>
      <c r="U2676" s="87"/>
      <c r="V2676" s="87"/>
      <c r="W2676" s="87"/>
      <c r="X2676" s="71">
        <f t="shared" si="284"/>
        <v>0</v>
      </c>
      <c r="Y2676" s="88"/>
      <c r="Z2676" s="87"/>
      <c r="AA2676" s="87"/>
      <c r="AB2676" s="87"/>
      <c r="AC2676" s="87"/>
      <c r="AD2676" s="89"/>
      <c r="AE2676" s="87"/>
      <c r="AF2676" s="90"/>
    </row>
    <row r="2677" ht="28.5" customHeight="1" spans="1:33">
      <c r="A2677" s="44" t="s">
        <v>36</v>
      </c>
      <c r="B2677" s="44" t="s">
        <v>1763</v>
      </c>
      <c r="C2677" s="44" t="s">
        <v>1763</v>
      </c>
      <c r="D2677" s="44" t="s">
        <v>1892</v>
      </c>
      <c r="E2677" s="44" t="s">
        <v>1970</v>
      </c>
      <c r="F2677" s="45">
        <v>46173</v>
      </c>
      <c r="G2677" s="46" t="str">
        <f t="shared" si="285"/>
        <v>吕永耀2026-5-31</v>
      </c>
      <c r="H2677" s="112"/>
      <c r="I2677" s="112"/>
      <c r="J2677" s="113"/>
      <c r="K2677" s="113"/>
      <c r="L2677" s="113"/>
      <c r="M2677" s="114"/>
      <c r="N2677" s="114"/>
      <c r="O2677" s="115">
        <f t="shared" ref="O2677:AE2677" si="286">SUM(O2678:O2709)</f>
        <v>204</v>
      </c>
      <c r="P2677" s="116">
        <f t="shared" si="286"/>
        <v>0</v>
      </c>
      <c r="Q2677" s="117">
        <f t="shared" si="286"/>
        <v>0</v>
      </c>
      <c r="R2677" s="117">
        <f t="shared" si="286"/>
        <v>0</v>
      </c>
      <c r="S2677" s="53">
        <f t="shared" si="286"/>
        <v>0</v>
      </c>
      <c r="T2677" s="118">
        <f t="shared" si="286"/>
        <v>204</v>
      </c>
      <c r="U2677" s="55">
        <f t="shared" si="286"/>
        <v>0</v>
      </c>
      <c r="V2677" s="118">
        <f t="shared" si="286"/>
        <v>51.5</v>
      </c>
      <c r="W2677" s="118">
        <f t="shared" si="286"/>
        <v>0</v>
      </c>
      <c r="X2677" s="119">
        <f t="shared" si="286"/>
        <v>255.5</v>
      </c>
      <c r="Y2677" s="120">
        <f t="shared" si="286"/>
        <v>0</v>
      </c>
      <c r="Z2677" s="118">
        <f t="shared" si="286"/>
        <v>0</v>
      </c>
      <c r="AA2677" s="121">
        <f t="shared" si="286"/>
        <v>68</v>
      </c>
      <c r="AB2677" s="118">
        <f t="shared" si="286"/>
        <v>12</v>
      </c>
      <c r="AC2677" s="118">
        <f t="shared" si="286"/>
        <v>0</v>
      </c>
      <c r="AD2677" s="122">
        <f t="shared" si="286"/>
        <v>0</v>
      </c>
      <c r="AE2677" s="121">
        <f t="shared" si="286"/>
        <v>0</v>
      </c>
      <c r="AF2677" s="60"/>
    </row>
    <row r="2678" ht="28.5" customHeight="1" spans="1:33">
      <c r="A2678" s="61" t="s">
        <v>36</v>
      </c>
      <c r="B2678" s="61" t="s">
        <v>1763</v>
      </c>
      <c r="C2678" s="61" t="s">
        <v>1763</v>
      </c>
      <c r="D2678" s="61" t="s">
        <v>1892</v>
      </c>
      <c r="E2678" s="62" t="s">
        <v>1970</v>
      </c>
      <c r="F2678" s="46">
        <v>46174</v>
      </c>
      <c r="G2678" s="46" t="str">
        <f t="shared" si="285"/>
        <v>吕永耀2026-6-1</v>
      </c>
      <c r="H2678" s="63" t="s">
        <v>1971</v>
      </c>
      <c r="I2678" s="63" t="s">
        <v>1972</v>
      </c>
      <c r="J2678" s="64"/>
      <c r="K2678" s="64" t="s">
        <v>1901</v>
      </c>
      <c r="L2678" s="65"/>
      <c r="M2678" s="65"/>
      <c r="N2678" s="65"/>
      <c r="O2678" s="66">
        <v>12</v>
      </c>
      <c r="P2678" s="123"/>
      <c r="Q2678" s="68"/>
      <c r="R2678" s="68"/>
      <c r="S2678" s="68"/>
      <c r="T2678" s="69">
        <f t="shared" ref="T2678:T2709" si="287">SUM(O2678:S2678)</f>
        <v>12</v>
      </c>
      <c r="U2678" s="68"/>
      <c r="V2678" s="70">
        <v>2</v>
      </c>
      <c r="W2678" s="70"/>
      <c r="X2678" s="71">
        <f t="shared" ref="X2678:X2709" si="288">SUM(T2678:W2678)</f>
        <v>14</v>
      </c>
      <c r="Y2678" s="72"/>
      <c r="Z2678" s="70"/>
      <c r="AA2678" s="68">
        <v>4</v>
      </c>
      <c r="AB2678" s="73"/>
      <c r="AC2678" s="70"/>
      <c r="AD2678" s="74"/>
      <c r="AE2678" s="68"/>
      <c r="AF2678" s="75"/>
    </row>
    <row r="2679" ht="28.5" customHeight="1" spans="1:33">
      <c r="A2679" s="61" t="s">
        <v>36</v>
      </c>
      <c r="B2679" s="61" t="s">
        <v>1763</v>
      </c>
      <c r="C2679" s="61" t="s">
        <v>1763</v>
      </c>
      <c r="D2679" s="61" t="s">
        <v>1892</v>
      </c>
      <c r="E2679" s="62" t="s">
        <v>1970</v>
      </c>
      <c r="F2679" s="46">
        <v>46175</v>
      </c>
      <c r="G2679" s="46" t="str">
        <f t="shared" si="285"/>
        <v>吕永耀2026-6-2</v>
      </c>
      <c r="H2679" s="63" t="s">
        <v>1576</v>
      </c>
      <c r="I2679" s="63" t="s">
        <v>1973</v>
      </c>
      <c r="J2679" s="64"/>
      <c r="K2679" s="64" t="s">
        <v>1974</v>
      </c>
      <c r="L2679" s="65"/>
      <c r="M2679" s="65"/>
      <c r="N2679" s="65"/>
      <c r="O2679" s="66">
        <v>12</v>
      </c>
      <c r="P2679" s="123"/>
      <c r="Q2679" s="68"/>
      <c r="R2679" s="68"/>
      <c r="S2679" s="68"/>
      <c r="T2679" s="69">
        <f t="shared" si="287"/>
        <v>12</v>
      </c>
      <c r="U2679" s="68"/>
      <c r="V2679" s="70">
        <f>4+1.5</f>
        <v>5.5</v>
      </c>
      <c r="W2679" s="70"/>
      <c r="X2679" s="71">
        <f t="shared" si="288"/>
        <v>17.5</v>
      </c>
      <c r="Y2679" s="72"/>
      <c r="Z2679" s="70"/>
      <c r="AA2679" s="68">
        <v>4</v>
      </c>
      <c r="AB2679" s="73"/>
      <c r="AC2679" s="70"/>
      <c r="AD2679" s="74"/>
      <c r="AE2679" s="68"/>
      <c r="AF2679" s="75"/>
    </row>
    <row r="2680" ht="28.5" customHeight="1" spans="1:33">
      <c r="A2680" s="61" t="s">
        <v>36</v>
      </c>
      <c r="B2680" s="61" t="s">
        <v>1763</v>
      </c>
      <c r="C2680" s="61" t="s">
        <v>1763</v>
      </c>
      <c r="D2680" s="61" t="s">
        <v>1892</v>
      </c>
      <c r="E2680" s="62" t="s">
        <v>1970</v>
      </c>
      <c r="F2680" s="46">
        <v>46176</v>
      </c>
      <c r="G2680" s="46" t="str">
        <f t="shared" si="285"/>
        <v>吕永耀2026-6-3</v>
      </c>
      <c r="H2680" s="63" t="s">
        <v>1975</v>
      </c>
      <c r="I2680" s="63" t="s">
        <v>1976</v>
      </c>
      <c r="J2680" s="64"/>
      <c r="K2680" s="64" t="s">
        <v>1901</v>
      </c>
      <c r="L2680" s="65"/>
      <c r="M2680" s="65"/>
      <c r="N2680" s="65"/>
      <c r="O2680" s="66">
        <v>12</v>
      </c>
      <c r="P2680" s="123"/>
      <c r="Q2680" s="68"/>
      <c r="R2680" s="68"/>
      <c r="S2680" s="68"/>
      <c r="T2680" s="69">
        <f t="shared" si="287"/>
        <v>12</v>
      </c>
      <c r="U2680" s="68"/>
      <c r="V2680" s="70">
        <v>2</v>
      </c>
      <c r="W2680" s="70"/>
      <c r="X2680" s="71">
        <f t="shared" si="288"/>
        <v>14</v>
      </c>
      <c r="Y2680" s="72"/>
      <c r="Z2680" s="70"/>
      <c r="AA2680" s="68">
        <v>4</v>
      </c>
      <c r="AB2680" s="73"/>
      <c r="AC2680" s="70"/>
      <c r="AD2680" s="74"/>
      <c r="AE2680" s="68"/>
      <c r="AF2680" s="75"/>
    </row>
    <row r="2681" ht="28.5" customHeight="1" spans="1:33">
      <c r="A2681" s="61" t="s">
        <v>36</v>
      </c>
      <c r="B2681" s="61" t="s">
        <v>1763</v>
      </c>
      <c r="C2681" s="61" t="s">
        <v>1763</v>
      </c>
      <c r="D2681" s="61" t="s">
        <v>1892</v>
      </c>
      <c r="E2681" s="62" t="s">
        <v>1970</v>
      </c>
      <c r="F2681" s="46">
        <v>46177</v>
      </c>
      <c r="G2681" s="46" t="str">
        <f t="shared" si="285"/>
        <v>吕永耀2026-6-4</v>
      </c>
      <c r="H2681" s="63" t="s">
        <v>1977</v>
      </c>
      <c r="I2681" s="63" t="s">
        <v>1978</v>
      </c>
      <c r="J2681" s="64"/>
      <c r="K2681" s="64" t="s">
        <v>1944</v>
      </c>
      <c r="L2681" s="65"/>
      <c r="M2681" s="65"/>
      <c r="N2681" s="65"/>
      <c r="O2681" s="66">
        <v>12</v>
      </c>
      <c r="P2681" s="123"/>
      <c r="Q2681" s="68"/>
      <c r="R2681" s="68"/>
      <c r="S2681" s="68"/>
      <c r="T2681" s="69">
        <f t="shared" si="287"/>
        <v>12</v>
      </c>
      <c r="U2681" s="68"/>
      <c r="V2681" s="70">
        <v>2.5</v>
      </c>
      <c r="W2681" s="70"/>
      <c r="X2681" s="71">
        <f t="shared" si="288"/>
        <v>14.5</v>
      </c>
      <c r="Y2681" s="72"/>
      <c r="Z2681" s="70"/>
      <c r="AA2681" s="68">
        <v>4</v>
      </c>
      <c r="AB2681" s="73"/>
      <c r="AC2681" s="70"/>
      <c r="AD2681" s="74"/>
      <c r="AE2681" s="68"/>
      <c r="AF2681" s="75"/>
    </row>
    <row r="2682" ht="28.5" customHeight="1" spans="1:33">
      <c r="A2682" s="61" t="s">
        <v>36</v>
      </c>
      <c r="B2682" s="61" t="s">
        <v>1763</v>
      </c>
      <c r="C2682" s="61" t="s">
        <v>1763</v>
      </c>
      <c r="D2682" s="61" t="s">
        <v>1892</v>
      </c>
      <c r="E2682" s="62" t="s">
        <v>1970</v>
      </c>
      <c r="F2682" s="46">
        <v>46178</v>
      </c>
      <c r="G2682" s="46" t="str">
        <f t="shared" si="285"/>
        <v>吕永耀2026-6-5</v>
      </c>
      <c r="H2682" s="63" t="s">
        <v>1979</v>
      </c>
      <c r="I2682" s="63" t="s">
        <v>1980</v>
      </c>
      <c r="J2682" s="64"/>
      <c r="K2682" s="64" t="s">
        <v>1906</v>
      </c>
      <c r="L2682" s="65"/>
      <c r="M2682" s="65"/>
      <c r="N2682" s="65"/>
      <c r="O2682" s="66">
        <v>12</v>
      </c>
      <c r="P2682" s="123"/>
      <c r="Q2682" s="68"/>
      <c r="R2682" s="68"/>
      <c r="S2682" s="68"/>
      <c r="T2682" s="69">
        <f t="shared" si="287"/>
        <v>12</v>
      </c>
      <c r="U2682" s="68"/>
      <c r="V2682" s="70">
        <v>3.5</v>
      </c>
      <c r="W2682" s="70"/>
      <c r="X2682" s="71">
        <f t="shared" si="288"/>
        <v>15.5</v>
      </c>
      <c r="Y2682" s="72"/>
      <c r="Z2682" s="70"/>
      <c r="AA2682" s="68">
        <v>4</v>
      </c>
      <c r="AB2682" s="73"/>
      <c r="AC2682" s="70"/>
      <c r="AD2682" s="74"/>
      <c r="AE2682" s="68"/>
      <c r="AF2682" s="75"/>
    </row>
    <row r="2683" ht="28.5" customHeight="1" spans="1:33">
      <c r="A2683" s="61" t="s">
        <v>36</v>
      </c>
      <c r="B2683" s="61" t="s">
        <v>1763</v>
      </c>
      <c r="C2683" s="61" t="s">
        <v>1763</v>
      </c>
      <c r="D2683" s="61" t="s">
        <v>1892</v>
      </c>
      <c r="E2683" s="62" t="s">
        <v>1970</v>
      </c>
      <c r="F2683" s="46">
        <v>46179</v>
      </c>
      <c r="G2683" s="46" t="str">
        <f t="shared" si="285"/>
        <v>吕永耀2026-6-6</v>
      </c>
      <c r="H2683" s="63" t="s">
        <v>1918</v>
      </c>
      <c r="I2683" s="63" t="s">
        <v>1981</v>
      </c>
      <c r="J2683" s="64"/>
      <c r="K2683" s="64"/>
      <c r="L2683" s="65"/>
      <c r="M2683" s="65"/>
      <c r="N2683" s="65"/>
      <c r="O2683" s="66">
        <v>12</v>
      </c>
      <c r="P2683" s="123"/>
      <c r="Q2683" s="68"/>
      <c r="R2683" s="68"/>
      <c r="S2683" s="68"/>
      <c r="T2683" s="69">
        <f t="shared" si="287"/>
        <v>12</v>
      </c>
      <c r="U2683" s="68"/>
      <c r="V2683" s="70"/>
      <c r="W2683" s="70"/>
      <c r="X2683" s="71">
        <f t="shared" si="288"/>
        <v>12</v>
      </c>
      <c r="Y2683" s="72"/>
      <c r="Z2683" s="70"/>
      <c r="AA2683" s="68">
        <v>4</v>
      </c>
      <c r="AB2683" s="73"/>
      <c r="AC2683" s="70"/>
      <c r="AD2683" s="74"/>
      <c r="AE2683" s="68"/>
      <c r="AF2683" s="75"/>
    </row>
    <row r="2684" ht="28.5" customHeight="1" spans="1:33">
      <c r="A2684" s="61" t="s">
        <v>36</v>
      </c>
      <c r="B2684" s="61" t="s">
        <v>1763</v>
      </c>
      <c r="C2684" s="61" t="s">
        <v>1763</v>
      </c>
      <c r="D2684" s="61" t="s">
        <v>1892</v>
      </c>
      <c r="E2684" s="62" t="s">
        <v>1970</v>
      </c>
      <c r="F2684" s="77">
        <v>46180</v>
      </c>
      <c r="G2684" s="46" t="str">
        <f t="shared" si="285"/>
        <v>吕永耀2026-6-7</v>
      </c>
      <c r="H2684" s="63" t="s">
        <v>1982</v>
      </c>
      <c r="I2684" s="63" t="s">
        <v>1983</v>
      </c>
      <c r="J2684" s="64"/>
      <c r="K2684" s="64" t="s">
        <v>1910</v>
      </c>
      <c r="L2684" s="65"/>
      <c r="M2684" s="65"/>
      <c r="N2684" s="65"/>
      <c r="O2684" s="66"/>
      <c r="P2684" s="123"/>
      <c r="Q2684" s="68"/>
      <c r="R2684" s="68"/>
      <c r="S2684" s="68"/>
      <c r="T2684" s="69">
        <f t="shared" si="287"/>
        <v>0</v>
      </c>
      <c r="U2684" s="68"/>
      <c r="V2684" s="70">
        <v>14.5</v>
      </c>
      <c r="W2684" s="70"/>
      <c r="X2684" s="71">
        <f t="shared" si="288"/>
        <v>14.5</v>
      </c>
      <c r="Y2684" s="72"/>
      <c r="Z2684" s="70"/>
      <c r="AA2684" s="68">
        <v>2</v>
      </c>
      <c r="AB2684" s="73"/>
      <c r="AC2684" s="70"/>
      <c r="AD2684" s="74"/>
      <c r="AE2684" s="68"/>
      <c r="AF2684" s="75"/>
    </row>
    <row r="2685" ht="28.5" customHeight="1" spans="1:33">
      <c r="A2685" s="61" t="s">
        <v>36</v>
      </c>
      <c r="B2685" s="61" t="s">
        <v>1763</v>
      </c>
      <c r="C2685" s="61" t="s">
        <v>1763</v>
      </c>
      <c r="D2685" s="61" t="s">
        <v>1892</v>
      </c>
      <c r="E2685" s="62" t="s">
        <v>1970</v>
      </c>
      <c r="F2685" s="46">
        <v>46181</v>
      </c>
      <c r="G2685" s="46" t="str">
        <f t="shared" si="285"/>
        <v>吕永耀2026-6-8</v>
      </c>
      <c r="H2685" s="63" t="s">
        <v>1984</v>
      </c>
      <c r="I2685" s="63" t="s">
        <v>1985</v>
      </c>
      <c r="J2685" s="64"/>
      <c r="K2685" s="64"/>
      <c r="L2685" s="65"/>
      <c r="M2685" s="65"/>
      <c r="N2685" s="65"/>
      <c r="O2685" s="66">
        <v>12</v>
      </c>
      <c r="P2685" s="123"/>
      <c r="Q2685" s="68"/>
      <c r="R2685" s="68"/>
      <c r="S2685" s="68"/>
      <c r="T2685" s="69">
        <f t="shared" si="287"/>
        <v>12</v>
      </c>
      <c r="U2685" s="68"/>
      <c r="V2685" s="70"/>
      <c r="W2685" s="70"/>
      <c r="X2685" s="71">
        <f t="shared" si="288"/>
        <v>12</v>
      </c>
      <c r="Y2685" s="72"/>
      <c r="Z2685" s="70"/>
      <c r="AA2685" s="68">
        <v>4</v>
      </c>
      <c r="AB2685" s="73"/>
      <c r="AC2685" s="70"/>
      <c r="AD2685" s="74"/>
      <c r="AE2685" s="68"/>
      <c r="AF2685" s="75"/>
    </row>
    <row r="2686" ht="28.5" customHeight="1" spans="1:33">
      <c r="A2686" s="61" t="s">
        <v>36</v>
      </c>
      <c r="B2686" s="61" t="s">
        <v>1763</v>
      </c>
      <c r="C2686" s="61" t="s">
        <v>1763</v>
      </c>
      <c r="D2686" s="61" t="s">
        <v>1892</v>
      </c>
      <c r="E2686" s="62" t="s">
        <v>1970</v>
      </c>
      <c r="F2686" s="78">
        <v>46182</v>
      </c>
      <c r="G2686" s="46" t="str">
        <f t="shared" si="285"/>
        <v>吕永耀2026-6-9</v>
      </c>
      <c r="H2686" s="63" t="s">
        <v>1986</v>
      </c>
      <c r="I2686" s="63" t="s">
        <v>1987</v>
      </c>
      <c r="J2686" s="64"/>
      <c r="K2686" s="64" t="s">
        <v>1898</v>
      </c>
      <c r="L2686" s="65"/>
      <c r="M2686" s="65"/>
      <c r="N2686" s="65"/>
      <c r="O2686" s="66">
        <v>12</v>
      </c>
      <c r="P2686" s="123"/>
      <c r="Q2686" s="68"/>
      <c r="R2686" s="68"/>
      <c r="S2686" s="68"/>
      <c r="T2686" s="69">
        <f t="shared" si="287"/>
        <v>12</v>
      </c>
      <c r="U2686" s="68"/>
      <c r="V2686" s="70">
        <v>1</v>
      </c>
      <c r="W2686" s="70"/>
      <c r="X2686" s="71">
        <f t="shared" si="288"/>
        <v>13</v>
      </c>
      <c r="Y2686" s="72"/>
      <c r="Z2686" s="70"/>
      <c r="AA2686" s="68">
        <v>4</v>
      </c>
      <c r="AB2686" s="73"/>
      <c r="AC2686" s="70"/>
      <c r="AD2686" s="74"/>
      <c r="AE2686" s="68"/>
      <c r="AF2686" s="75"/>
    </row>
    <row r="2687" ht="28.5" customHeight="1" spans="1:33">
      <c r="A2687" s="61" t="s">
        <v>36</v>
      </c>
      <c r="B2687" s="61" t="s">
        <v>1763</v>
      </c>
      <c r="C2687" s="61" t="s">
        <v>1763</v>
      </c>
      <c r="D2687" s="61" t="s">
        <v>1892</v>
      </c>
      <c r="E2687" s="62" t="s">
        <v>1970</v>
      </c>
      <c r="F2687" s="46">
        <v>46183</v>
      </c>
      <c r="G2687" s="46" t="str">
        <f t="shared" si="285"/>
        <v>吕永耀2026-6-10</v>
      </c>
      <c r="H2687" s="63" t="s">
        <v>1988</v>
      </c>
      <c r="I2687" s="63" t="s">
        <v>1989</v>
      </c>
      <c r="J2687" s="64"/>
      <c r="K2687" s="64"/>
      <c r="L2687" s="65"/>
      <c r="M2687" s="65"/>
      <c r="N2687" s="65"/>
      <c r="O2687" s="66">
        <v>12</v>
      </c>
      <c r="P2687" s="123"/>
      <c r="Q2687" s="68"/>
      <c r="R2687" s="68"/>
      <c r="S2687" s="68"/>
      <c r="T2687" s="69">
        <f t="shared" si="287"/>
        <v>12</v>
      </c>
      <c r="U2687" s="68"/>
      <c r="V2687" s="70"/>
      <c r="W2687" s="70"/>
      <c r="X2687" s="71">
        <f t="shared" si="288"/>
        <v>12</v>
      </c>
      <c r="Y2687" s="72"/>
      <c r="Z2687" s="70"/>
      <c r="AA2687" s="68">
        <v>4</v>
      </c>
      <c r="AB2687" s="73"/>
      <c r="AC2687" s="70"/>
      <c r="AD2687" s="74"/>
      <c r="AE2687" s="68"/>
      <c r="AF2687" s="75"/>
    </row>
    <row r="2688" ht="28.5" customHeight="1" spans="1:33">
      <c r="A2688" s="61" t="s">
        <v>36</v>
      </c>
      <c r="B2688" s="61" t="s">
        <v>1763</v>
      </c>
      <c r="C2688" s="61" t="s">
        <v>1763</v>
      </c>
      <c r="D2688" s="61" t="s">
        <v>1892</v>
      </c>
      <c r="E2688" s="62" t="s">
        <v>1970</v>
      </c>
      <c r="F2688" s="46">
        <v>46184</v>
      </c>
      <c r="G2688" s="46" t="str">
        <f t="shared" si="285"/>
        <v>吕永耀2026-6-11</v>
      </c>
      <c r="H2688" s="63" t="s">
        <v>1911</v>
      </c>
      <c r="I2688" s="63" t="s">
        <v>1990</v>
      </c>
      <c r="J2688" s="64"/>
      <c r="K2688" s="64"/>
      <c r="L2688" s="65"/>
      <c r="M2688" s="65"/>
      <c r="N2688" s="65"/>
      <c r="O2688" s="66">
        <v>12</v>
      </c>
      <c r="P2688" s="123"/>
      <c r="Q2688" s="68"/>
      <c r="R2688" s="68"/>
      <c r="S2688" s="68"/>
      <c r="T2688" s="69">
        <f t="shared" si="287"/>
        <v>12</v>
      </c>
      <c r="U2688" s="68"/>
      <c r="V2688" s="70"/>
      <c r="W2688" s="70"/>
      <c r="X2688" s="71">
        <f t="shared" si="288"/>
        <v>12</v>
      </c>
      <c r="Y2688" s="72"/>
      <c r="Z2688" s="70"/>
      <c r="AA2688" s="68">
        <v>4</v>
      </c>
      <c r="AB2688" s="73"/>
      <c r="AC2688" s="70"/>
      <c r="AD2688" s="74"/>
      <c r="AE2688" s="68"/>
      <c r="AF2688" s="75"/>
    </row>
    <row r="2689" ht="28.5" customHeight="1" spans="1:32">
      <c r="A2689" s="61" t="s">
        <v>36</v>
      </c>
      <c r="B2689" s="61" t="s">
        <v>1763</v>
      </c>
      <c r="C2689" s="61" t="s">
        <v>1763</v>
      </c>
      <c r="D2689" s="61" t="s">
        <v>1892</v>
      </c>
      <c r="E2689" s="62" t="s">
        <v>1970</v>
      </c>
      <c r="F2689" s="46">
        <v>46185</v>
      </c>
      <c r="G2689" s="46" t="str">
        <f t="shared" si="285"/>
        <v>吕永耀2026-6-12</v>
      </c>
      <c r="H2689" s="63" t="s">
        <v>1984</v>
      </c>
      <c r="I2689" s="63" t="s">
        <v>1991</v>
      </c>
      <c r="J2689" s="64"/>
      <c r="K2689" s="64"/>
      <c r="L2689" s="65"/>
      <c r="M2689" s="65"/>
      <c r="N2689" s="65"/>
      <c r="O2689" s="66">
        <v>12</v>
      </c>
      <c r="P2689" s="123"/>
      <c r="Q2689" s="68"/>
      <c r="R2689" s="68"/>
      <c r="S2689" s="68"/>
      <c r="T2689" s="69">
        <f t="shared" si="287"/>
        <v>12</v>
      </c>
      <c r="U2689" s="68"/>
      <c r="V2689" s="70"/>
      <c r="W2689" s="70"/>
      <c r="X2689" s="71">
        <f t="shared" si="288"/>
        <v>12</v>
      </c>
      <c r="Y2689" s="72"/>
      <c r="Z2689" s="70"/>
      <c r="AA2689" s="68">
        <v>4</v>
      </c>
      <c r="AB2689" s="73"/>
      <c r="AC2689" s="70"/>
      <c r="AD2689" s="74"/>
      <c r="AE2689" s="68"/>
      <c r="AF2689" s="75"/>
    </row>
    <row r="2690" ht="28.5" customHeight="1" spans="1:32">
      <c r="A2690" s="61" t="s">
        <v>36</v>
      </c>
      <c r="B2690" s="61" t="s">
        <v>1763</v>
      </c>
      <c r="C2690" s="61" t="s">
        <v>1763</v>
      </c>
      <c r="D2690" s="61" t="s">
        <v>1892</v>
      </c>
      <c r="E2690" s="62" t="s">
        <v>1970</v>
      </c>
      <c r="F2690" s="46">
        <v>46186</v>
      </c>
      <c r="G2690" s="46" t="str">
        <f t="shared" si="285"/>
        <v>吕永耀2026-6-13</v>
      </c>
      <c r="H2690" s="63" t="s">
        <v>1992</v>
      </c>
      <c r="I2690" s="63" t="s">
        <v>1993</v>
      </c>
      <c r="J2690" s="64"/>
      <c r="K2690" s="64"/>
      <c r="L2690" s="65"/>
      <c r="M2690" s="65"/>
      <c r="N2690" s="65"/>
      <c r="O2690" s="66">
        <v>12</v>
      </c>
      <c r="P2690" s="123"/>
      <c r="Q2690" s="68"/>
      <c r="R2690" s="68"/>
      <c r="S2690" s="68"/>
      <c r="T2690" s="69">
        <f t="shared" si="287"/>
        <v>12</v>
      </c>
      <c r="U2690" s="68"/>
      <c r="V2690" s="70"/>
      <c r="W2690" s="70"/>
      <c r="X2690" s="71">
        <f t="shared" si="288"/>
        <v>12</v>
      </c>
      <c r="Y2690" s="72"/>
      <c r="Z2690" s="70"/>
      <c r="AA2690" s="68">
        <v>2</v>
      </c>
      <c r="AB2690" s="73"/>
      <c r="AC2690" s="70"/>
      <c r="AD2690" s="74"/>
      <c r="AE2690" s="68"/>
      <c r="AF2690" s="80"/>
    </row>
    <row r="2691" ht="28.5" customHeight="1" spans="1:32">
      <c r="A2691" s="61" t="s">
        <v>36</v>
      </c>
      <c r="B2691" s="61" t="s">
        <v>1763</v>
      </c>
      <c r="C2691" s="61" t="s">
        <v>1763</v>
      </c>
      <c r="D2691" s="61" t="s">
        <v>1892</v>
      </c>
      <c r="E2691" s="62" t="s">
        <v>1970</v>
      </c>
      <c r="F2691" s="77">
        <v>46187</v>
      </c>
      <c r="G2691" s="46" t="str">
        <f t="shared" si="285"/>
        <v>吕永耀2026-6-14</v>
      </c>
      <c r="H2691" s="63" t="s">
        <v>1994</v>
      </c>
      <c r="I2691" s="63" t="s">
        <v>1995</v>
      </c>
      <c r="J2691" s="64"/>
      <c r="K2691" s="64" t="s">
        <v>1923</v>
      </c>
      <c r="L2691" s="65"/>
      <c r="M2691" s="65"/>
      <c r="N2691" s="65"/>
      <c r="O2691" s="66"/>
      <c r="P2691" s="123"/>
      <c r="Q2691" s="68"/>
      <c r="R2691" s="68"/>
      <c r="S2691" s="68"/>
      <c r="T2691" s="69">
        <f t="shared" si="287"/>
        <v>0</v>
      </c>
      <c r="U2691" s="68"/>
      <c r="V2691" s="70">
        <v>15</v>
      </c>
      <c r="W2691" s="70"/>
      <c r="X2691" s="71">
        <f t="shared" si="288"/>
        <v>15</v>
      </c>
      <c r="Y2691" s="72"/>
      <c r="Z2691" s="70"/>
      <c r="AA2691" s="68">
        <v>2</v>
      </c>
      <c r="AB2691" s="73"/>
      <c r="AC2691" s="70"/>
      <c r="AD2691" s="74"/>
      <c r="AE2691" s="68"/>
      <c r="AF2691" s="80"/>
    </row>
    <row r="2692" ht="28.5" customHeight="1" spans="1:32">
      <c r="A2692" s="61" t="s">
        <v>36</v>
      </c>
      <c r="B2692" s="61" t="s">
        <v>1763</v>
      </c>
      <c r="C2692" s="61" t="s">
        <v>1763</v>
      </c>
      <c r="D2692" s="61" t="s">
        <v>1892</v>
      </c>
      <c r="E2692" s="62" t="s">
        <v>1970</v>
      </c>
      <c r="F2692" s="46">
        <v>46188</v>
      </c>
      <c r="G2692" s="46" t="str">
        <f t="shared" si="285"/>
        <v>吕永耀2026-6-15</v>
      </c>
      <c r="H2692" s="63" t="s">
        <v>1996</v>
      </c>
      <c r="I2692" s="63" t="s">
        <v>1997</v>
      </c>
      <c r="J2692" s="64"/>
      <c r="K2692" s="64"/>
      <c r="L2692" s="65"/>
      <c r="M2692" s="65"/>
      <c r="N2692" s="65"/>
      <c r="O2692" s="66">
        <v>12</v>
      </c>
      <c r="P2692" s="123"/>
      <c r="Q2692" s="68"/>
      <c r="R2692" s="68"/>
      <c r="S2692" s="68"/>
      <c r="T2692" s="69">
        <f t="shared" si="287"/>
        <v>12</v>
      </c>
      <c r="U2692" s="68"/>
      <c r="V2692" s="70"/>
      <c r="W2692" s="70"/>
      <c r="X2692" s="71">
        <f t="shared" si="288"/>
        <v>12</v>
      </c>
      <c r="Y2692" s="72"/>
      <c r="Z2692" s="70"/>
      <c r="AA2692" s="68">
        <v>4</v>
      </c>
      <c r="AB2692" s="73"/>
      <c r="AC2692" s="70"/>
      <c r="AD2692" s="74"/>
      <c r="AE2692" s="68"/>
      <c r="AF2692" s="75"/>
    </row>
    <row r="2693" ht="28.5" customHeight="1" spans="1:32">
      <c r="A2693" s="61" t="s">
        <v>36</v>
      </c>
      <c r="B2693" s="61" t="s">
        <v>1763</v>
      </c>
      <c r="C2693" s="61" t="s">
        <v>1763</v>
      </c>
      <c r="D2693" s="61" t="s">
        <v>1892</v>
      </c>
      <c r="E2693" s="62" t="s">
        <v>1970</v>
      </c>
      <c r="F2693" s="46">
        <v>46189</v>
      </c>
      <c r="G2693" s="46" t="str">
        <f t="shared" si="285"/>
        <v>吕永耀2026-6-16</v>
      </c>
      <c r="H2693" s="63" t="s">
        <v>1998</v>
      </c>
      <c r="I2693" s="63" t="s">
        <v>1999</v>
      </c>
      <c r="J2693" s="64"/>
      <c r="K2693" s="64" t="s">
        <v>1927</v>
      </c>
      <c r="L2693" s="65"/>
      <c r="M2693" s="65"/>
      <c r="N2693" s="65"/>
      <c r="O2693" s="66">
        <v>12</v>
      </c>
      <c r="P2693" s="98"/>
      <c r="Q2693" s="68"/>
      <c r="R2693" s="68"/>
      <c r="S2693" s="68"/>
      <c r="T2693" s="69">
        <f t="shared" si="287"/>
        <v>12</v>
      </c>
      <c r="U2693" s="68"/>
      <c r="V2693" s="70">
        <v>3</v>
      </c>
      <c r="W2693" s="70"/>
      <c r="X2693" s="71">
        <f t="shared" si="288"/>
        <v>15</v>
      </c>
      <c r="Y2693" s="72"/>
      <c r="Z2693" s="70"/>
      <c r="AA2693" s="68">
        <v>4</v>
      </c>
      <c r="AB2693" s="73"/>
      <c r="AC2693" s="70"/>
      <c r="AD2693" s="74"/>
      <c r="AE2693" s="68"/>
      <c r="AF2693" s="80"/>
    </row>
    <row r="2694" ht="28.5" customHeight="1" spans="1:32">
      <c r="A2694" s="61" t="s">
        <v>36</v>
      </c>
      <c r="B2694" s="61" t="s">
        <v>1763</v>
      </c>
      <c r="C2694" s="61" t="s">
        <v>1763</v>
      </c>
      <c r="D2694" s="61" t="s">
        <v>1892</v>
      </c>
      <c r="E2694" s="62" t="s">
        <v>1970</v>
      </c>
      <c r="F2694" s="46">
        <v>46190</v>
      </c>
      <c r="G2694" s="46" t="str">
        <f t="shared" si="285"/>
        <v>吕永耀2026-6-17</v>
      </c>
      <c r="H2694" s="63" t="s">
        <v>2000</v>
      </c>
      <c r="I2694" s="63" t="s">
        <v>2001</v>
      </c>
      <c r="J2694" s="64"/>
      <c r="K2694" s="64" t="s">
        <v>1898</v>
      </c>
      <c r="L2694" s="65"/>
      <c r="M2694" s="65"/>
      <c r="N2694" s="65"/>
      <c r="O2694" s="66">
        <v>12</v>
      </c>
      <c r="P2694" s="123"/>
      <c r="Q2694" s="68"/>
      <c r="R2694" s="68"/>
      <c r="S2694" s="68"/>
      <c r="T2694" s="69">
        <f t="shared" si="287"/>
        <v>12</v>
      </c>
      <c r="U2694" s="68"/>
      <c r="V2694" s="70">
        <v>1</v>
      </c>
      <c r="W2694" s="70"/>
      <c r="X2694" s="71">
        <f t="shared" si="288"/>
        <v>13</v>
      </c>
      <c r="Y2694" s="72"/>
      <c r="Z2694" s="70"/>
      <c r="AA2694" s="68">
        <v>4</v>
      </c>
      <c r="AB2694" s="73"/>
      <c r="AC2694" s="70"/>
      <c r="AD2694" s="74"/>
      <c r="AE2694" s="68"/>
      <c r="AF2694" s="75"/>
    </row>
    <row r="2695" ht="28.5" customHeight="1" spans="1:32">
      <c r="A2695" s="61" t="s">
        <v>36</v>
      </c>
      <c r="B2695" s="61" t="s">
        <v>1763</v>
      </c>
      <c r="C2695" s="61" t="s">
        <v>1763</v>
      </c>
      <c r="D2695" s="61" t="s">
        <v>1892</v>
      </c>
      <c r="E2695" s="62" t="s">
        <v>1970</v>
      </c>
      <c r="F2695" s="46">
        <v>46191</v>
      </c>
      <c r="G2695" s="46" t="str">
        <f t="shared" si="285"/>
        <v>吕永耀2026-6-18</v>
      </c>
      <c r="H2695" s="63" t="s">
        <v>2002</v>
      </c>
      <c r="I2695" s="63" t="s">
        <v>2003</v>
      </c>
      <c r="J2695" s="64"/>
      <c r="K2695" s="64"/>
      <c r="L2695" s="65"/>
      <c r="M2695" s="65"/>
      <c r="N2695" s="65"/>
      <c r="O2695" s="66">
        <v>12</v>
      </c>
      <c r="P2695" s="123"/>
      <c r="Q2695" s="68"/>
      <c r="R2695" s="68"/>
      <c r="S2695" s="68"/>
      <c r="T2695" s="69">
        <f t="shared" si="287"/>
        <v>12</v>
      </c>
      <c r="U2695" s="68"/>
      <c r="V2695" s="70"/>
      <c r="W2695" s="70"/>
      <c r="X2695" s="71">
        <f t="shared" si="288"/>
        <v>12</v>
      </c>
      <c r="Y2695" s="72"/>
      <c r="Z2695" s="70"/>
      <c r="AA2695" s="68">
        <v>2</v>
      </c>
      <c r="AB2695" s="73"/>
      <c r="AC2695" s="70"/>
      <c r="AD2695" s="74"/>
      <c r="AE2695" s="68"/>
      <c r="AF2695" s="75"/>
    </row>
    <row r="2696" ht="28.5" customHeight="1" spans="1:32">
      <c r="A2696" s="61" t="s">
        <v>36</v>
      </c>
      <c r="B2696" s="61" t="s">
        <v>1763</v>
      </c>
      <c r="C2696" s="61" t="s">
        <v>1763</v>
      </c>
      <c r="D2696" s="61" t="s">
        <v>1892</v>
      </c>
      <c r="E2696" s="62" t="s">
        <v>1970</v>
      </c>
      <c r="F2696" s="82">
        <v>46192</v>
      </c>
      <c r="G2696" s="46" t="str">
        <f t="shared" si="285"/>
        <v>吕永耀2026-6-19</v>
      </c>
      <c r="H2696" s="63"/>
      <c r="I2696" s="63"/>
      <c r="J2696" s="64"/>
      <c r="K2696" s="64"/>
      <c r="L2696" s="65"/>
      <c r="M2696" s="65"/>
      <c r="N2696" s="65"/>
      <c r="O2696" s="66"/>
      <c r="P2696" s="123"/>
      <c r="Q2696" s="68"/>
      <c r="R2696" s="68"/>
      <c r="S2696" s="68"/>
      <c r="T2696" s="69">
        <f t="shared" si="287"/>
        <v>0</v>
      </c>
      <c r="U2696" s="68"/>
      <c r="V2696" s="70"/>
      <c r="W2696" s="70"/>
      <c r="X2696" s="71">
        <f t="shared" si="288"/>
        <v>0</v>
      </c>
      <c r="Y2696" s="72"/>
      <c r="Z2696" s="70"/>
      <c r="AA2696" s="68"/>
      <c r="AB2696" s="73">
        <v>12</v>
      </c>
      <c r="AC2696" s="70"/>
      <c r="AD2696" s="74"/>
      <c r="AE2696" s="68"/>
      <c r="AF2696" s="75"/>
    </row>
    <row r="2697" ht="28.5" customHeight="1" spans="1:32">
      <c r="A2697" s="61" t="s">
        <v>36</v>
      </c>
      <c r="B2697" s="61" t="s">
        <v>1763</v>
      </c>
      <c r="C2697" s="61" t="s">
        <v>1763</v>
      </c>
      <c r="D2697" s="61" t="s">
        <v>1892</v>
      </c>
      <c r="E2697" s="62" t="s">
        <v>1970</v>
      </c>
      <c r="F2697" s="77">
        <v>46193</v>
      </c>
      <c r="G2697" s="46" t="str">
        <f t="shared" si="285"/>
        <v>吕永耀2026-6-20</v>
      </c>
      <c r="H2697" s="63"/>
      <c r="I2697" s="63"/>
      <c r="J2697" s="64"/>
      <c r="K2697" s="64"/>
      <c r="L2697" s="65"/>
      <c r="M2697" s="65"/>
      <c r="N2697" s="65"/>
      <c r="O2697" s="66"/>
      <c r="P2697" s="123"/>
      <c r="Q2697" s="68"/>
      <c r="R2697" s="68"/>
      <c r="S2697" s="68"/>
      <c r="T2697" s="69">
        <f t="shared" si="287"/>
        <v>0</v>
      </c>
      <c r="U2697" s="68"/>
      <c r="V2697" s="70"/>
      <c r="W2697" s="70"/>
      <c r="X2697" s="71">
        <f t="shared" si="288"/>
        <v>0</v>
      </c>
      <c r="Y2697" s="72"/>
      <c r="Z2697" s="70"/>
      <c r="AA2697" s="68"/>
      <c r="AB2697" s="73"/>
      <c r="AC2697" s="70"/>
      <c r="AD2697" s="74"/>
      <c r="AE2697" s="68"/>
      <c r="AF2697" s="75"/>
    </row>
    <row r="2698" ht="28.5" customHeight="1" spans="1:32">
      <c r="A2698" s="61" t="s">
        <v>36</v>
      </c>
      <c r="B2698" s="61" t="s">
        <v>1763</v>
      </c>
      <c r="C2698" s="61" t="s">
        <v>1763</v>
      </c>
      <c r="D2698" s="61" t="s">
        <v>1892</v>
      </c>
      <c r="E2698" s="62" t="s">
        <v>1970</v>
      </c>
      <c r="F2698" s="46">
        <v>46194</v>
      </c>
      <c r="G2698" s="46" t="str">
        <f t="shared" si="285"/>
        <v>吕永耀2026-6-21</v>
      </c>
      <c r="H2698" s="63" t="s">
        <v>2004</v>
      </c>
      <c r="I2698" s="63" t="s">
        <v>2005</v>
      </c>
      <c r="J2698" s="64"/>
      <c r="K2698" s="64" t="s">
        <v>1934</v>
      </c>
      <c r="L2698" s="65"/>
      <c r="M2698" s="65"/>
      <c r="N2698" s="65"/>
      <c r="O2698" s="66">
        <v>12</v>
      </c>
      <c r="P2698" s="123"/>
      <c r="Q2698" s="68"/>
      <c r="R2698" s="68"/>
      <c r="S2698" s="68"/>
      <c r="T2698" s="69">
        <f t="shared" si="287"/>
        <v>12</v>
      </c>
      <c r="U2698" s="68"/>
      <c r="V2698" s="70">
        <v>1.5</v>
      </c>
      <c r="W2698" s="70"/>
      <c r="X2698" s="71">
        <f t="shared" si="288"/>
        <v>13.5</v>
      </c>
      <c r="Y2698" s="72"/>
      <c r="Z2698" s="70"/>
      <c r="AA2698" s="68">
        <v>4</v>
      </c>
      <c r="AB2698" s="73"/>
      <c r="AC2698" s="70"/>
      <c r="AD2698" s="74"/>
      <c r="AE2698" s="68"/>
      <c r="AF2698" s="75"/>
    </row>
    <row r="2699" ht="28.5" customHeight="1" spans="1:32">
      <c r="A2699" s="61" t="s">
        <v>36</v>
      </c>
      <c r="B2699" s="61" t="s">
        <v>1763</v>
      </c>
      <c r="C2699" s="61" t="s">
        <v>1763</v>
      </c>
      <c r="D2699" s="61" t="s">
        <v>1892</v>
      </c>
      <c r="E2699" s="62" t="s">
        <v>1970</v>
      </c>
      <c r="F2699" s="46">
        <v>46195</v>
      </c>
      <c r="G2699" s="46" t="str">
        <f t="shared" si="285"/>
        <v>吕永耀2026-6-22</v>
      </c>
      <c r="H2699" s="63"/>
      <c r="I2699" s="63"/>
      <c r="J2699" s="64"/>
      <c r="K2699" s="64"/>
      <c r="L2699" s="65"/>
      <c r="M2699" s="65"/>
      <c r="N2699" s="65"/>
      <c r="O2699" s="66"/>
      <c r="P2699" s="123"/>
      <c r="Q2699" s="68"/>
      <c r="R2699" s="68"/>
      <c r="S2699" s="68"/>
      <c r="T2699" s="69">
        <f t="shared" si="287"/>
        <v>0</v>
      </c>
      <c r="U2699" s="68"/>
      <c r="V2699" s="70"/>
      <c r="W2699" s="70"/>
      <c r="X2699" s="71">
        <f t="shared" si="288"/>
        <v>0</v>
      </c>
      <c r="Y2699" s="72"/>
      <c r="Z2699" s="70"/>
      <c r="AA2699" s="68"/>
      <c r="AB2699" s="73"/>
      <c r="AC2699" s="70"/>
      <c r="AD2699" s="74"/>
      <c r="AE2699" s="68"/>
      <c r="AF2699" s="75"/>
    </row>
    <row r="2700" ht="28.5" customHeight="1" spans="1:32">
      <c r="A2700" s="61" t="s">
        <v>36</v>
      </c>
      <c r="B2700" s="61" t="s">
        <v>1763</v>
      </c>
      <c r="C2700" s="61" t="s">
        <v>1763</v>
      </c>
      <c r="D2700" s="61" t="s">
        <v>1892</v>
      </c>
      <c r="E2700" s="62" t="s">
        <v>1970</v>
      </c>
      <c r="F2700" s="46">
        <v>46196</v>
      </c>
      <c r="G2700" s="46" t="str">
        <f t="shared" si="285"/>
        <v>吕永耀2026-6-23</v>
      </c>
      <c r="H2700" s="63"/>
      <c r="I2700" s="63"/>
      <c r="J2700" s="64"/>
      <c r="K2700" s="64"/>
      <c r="L2700" s="65"/>
      <c r="M2700" s="65"/>
      <c r="N2700" s="65"/>
      <c r="O2700" s="66"/>
      <c r="P2700" s="123"/>
      <c r="Q2700" s="68"/>
      <c r="R2700" s="68"/>
      <c r="S2700" s="68"/>
      <c r="T2700" s="69">
        <f t="shared" si="287"/>
        <v>0</v>
      </c>
      <c r="U2700" s="68"/>
      <c r="V2700" s="70"/>
      <c r="W2700" s="70"/>
      <c r="X2700" s="71">
        <f t="shared" si="288"/>
        <v>0</v>
      </c>
      <c r="Y2700" s="72"/>
      <c r="Z2700" s="70"/>
      <c r="AA2700" s="68"/>
      <c r="AB2700" s="73"/>
      <c r="AC2700" s="70"/>
      <c r="AD2700" s="74"/>
      <c r="AE2700" s="68"/>
      <c r="AF2700" s="75"/>
    </row>
    <row r="2701" ht="28.5" customHeight="1" spans="1:32">
      <c r="A2701" s="61" t="s">
        <v>36</v>
      </c>
      <c r="B2701" s="61" t="s">
        <v>1763</v>
      </c>
      <c r="C2701" s="61" t="s">
        <v>1763</v>
      </c>
      <c r="D2701" s="61" t="s">
        <v>1892</v>
      </c>
      <c r="E2701" s="62" t="s">
        <v>1970</v>
      </c>
      <c r="F2701" s="46">
        <v>46197</v>
      </c>
      <c r="G2701" s="46" t="str">
        <f t="shared" si="285"/>
        <v>吕永耀2026-6-24</v>
      </c>
      <c r="H2701" s="63"/>
      <c r="I2701" s="63"/>
      <c r="J2701" s="64"/>
      <c r="K2701" s="64"/>
      <c r="L2701" s="65"/>
      <c r="M2701" s="65"/>
      <c r="N2701" s="65"/>
      <c r="O2701" s="66"/>
      <c r="P2701" s="123"/>
      <c r="Q2701" s="68"/>
      <c r="R2701" s="68"/>
      <c r="S2701" s="68"/>
      <c r="T2701" s="69">
        <f t="shared" si="287"/>
        <v>0</v>
      </c>
      <c r="U2701" s="68"/>
      <c r="V2701" s="70"/>
      <c r="W2701" s="70"/>
      <c r="X2701" s="71">
        <f t="shared" si="288"/>
        <v>0</v>
      </c>
      <c r="Y2701" s="72"/>
      <c r="Z2701" s="70"/>
      <c r="AA2701" s="68"/>
      <c r="AB2701" s="73"/>
      <c r="AC2701" s="70"/>
      <c r="AD2701" s="74"/>
      <c r="AE2701" s="68"/>
      <c r="AF2701" s="75"/>
    </row>
    <row r="2702" ht="28.5" customHeight="1" spans="1:32">
      <c r="A2702" s="61" t="s">
        <v>36</v>
      </c>
      <c r="B2702" s="61" t="s">
        <v>1763</v>
      </c>
      <c r="C2702" s="61" t="s">
        <v>1763</v>
      </c>
      <c r="D2702" s="61" t="s">
        <v>1892</v>
      </c>
      <c r="E2702" s="62" t="s">
        <v>1970</v>
      </c>
      <c r="F2702" s="46">
        <v>46198</v>
      </c>
      <c r="G2702" s="46" t="str">
        <f t="shared" si="285"/>
        <v>吕永耀2026-6-25</v>
      </c>
      <c r="H2702" s="63"/>
      <c r="I2702" s="63"/>
      <c r="J2702" s="64"/>
      <c r="K2702" s="64"/>
      <c r="L2702" s="65"/>
      <c r="M2702" s="65"/>
      <c r="N2702" s="65"/>
      <c r="O2702" s="66"/>
      <c r="P2702" s="123"/>
      <c r="Q2702" s="68"/>
      <c r="R2702" s="68"/>
      <c r="S2702" s="68"/>
      <c r="T2702" s="69">
        <f t="shared" si="287"/>
        <v>0</v>
      </c>
      <c r="U2702" s="68"/>
      <c r="V2702" s="70"/>
      <c r="W2702" s="70"/>
      <c r="X2702" s="71">
        <f t="shared" si="288"/>
        <v>0</v>
      </c>
      <c r="Y2702" s="72"/>
      <c r="Z2702" s="70"/>
      <c r="AA2702" s="68"/>
      <c r="AB2702" s="73"/>
      <c r="AC2702" s="70"/>
      <c r="AD2702" s="74"/>
      <c r="AE2702" s="68"/>
      <c r="AF2702" s="75"/>
    </row>
    <row r="2703" ht="28.5" customHeight="1" spans="1:32">
      <c r="A2703" s="61" t="s">
        <v>36</v>
      </c>
      <c r="B2703" s="61" t="s">
        <v>1763</v>
      </c>
      <c r="C2703" s="61" t="s">
        <v>1763</v>
      </c>
      <c r="D2703" s="61" t="s">
        <v>1892</v>
      </c>
      <c r="E2703" s="62" t="s">
        <v>1970</v>
      </c>
      <c r="F2703" s="46">
        <v>46199</v>
      </c>
      <c r="G2703" s="46" t="str">
        <f t="shared" si="285"/>
        <v>吕永耀2026-6-26</v>
      </c>
      <c r="H2703" s="63"/>
      <c r="I2703" s="63"/>
      <c r="J2703" s="64"/>
      <c r="K2703" s="64"/>
      <c r="L2703" s="65"/>
      <c r="M2703" s="65"/>
      <c r="N2703" s="65"/>
      <c r="O2703" s="66"/>
      <c r="P2703" s="123"/>
      <c r="Q2703" s="68"/>
      <c r="R2703" s="68"/>
      <c r="S2703" s="68"/>
      <c r="T2703" s="69">
        <f t="shared" si="287"/>
        <v>0</v>
      </c>
      <c r="U2703" s="68"/>
      <c r="V2703" s="70"/>
      <c r="W2703" s="70"/>
      <c r="X2703" s="71">
        <f t="shared" si="288"/>
        <v>0</v>
      </c>
      <c r="Y2703" s="72"/>
      <c r="Z2703" s="70"/>
      <c r="AA2703" s="68"/>
      <c r="AB2703" s="73"/>
      <c r="AC2703" s="70"/>
      <c r="AD2703" s="74"/>
      <c r="AE2703" s="68"/>
      <c r="AF2703" s="75"/>
    </row>
    <row r="2704" ht="28.5" customHeight="1" spans="1:32">
      <c r="A2704" s="61" t="s">
        <v>36</v>
      </c>
      <c r="B2704" s="61" t="s">
        <v>1763</v>
      </c>
      <c r="C2704" s="61" t="s">
        <v>1763</v>
      </c>
      <c r="D2704" s="61" t="s">
        <v>1892</v>
      </c>
      <c r="E2704" s="62" t="s">
        <v>1970</v>
      </c>
      <c r="F2704" s="46">
        <v>46200</v>
      </c>
      <c r="G2704" s="46" t="str">
        <f t="shared" si="285"/>
        <v>吕永耀2026-6-27</v>
      </c>
      <c r="H2704" s="63"/>
      <c r="I2704" s="63"/>
      <c r="J2704" s="64"/>
      <c r="K2704" s="64"/>
      <c r="L2704" s="65"/>
      <c r="M2704" s="65"/>
      <c r="N2704" s="79"/>
      <c r="O2704" s="66"/>
      <c r="P2704" s="123"/>
      <c r="Q2704" s="68"/>
      <c r="R2704" s="68"/>
      <c r="S2704" s="68"/>
      <c r="T2704" s="69">
        <f t="shared" si="287"/>
        <v>0</v>
      </c>
      <c r="U2704" s="68"/>
      <c r="V2704" s="70"/>
      <c r="W2704" s="70"/>
      <c r="X2704" s="71">
        <f t="shared" si="288"/>
        <v>0</v>
      </c>
      <c r="Y2704" s="72"/>
      <c r="Z2704" s="70"/>
      <c r="AA2704" s="68"/>
      <c r="AB2704" s="73"/>
      <c r="AC2704" s="70"/>
      <c r="AD2704" s="74"/>
      <c r="AE2704" s="68"/>
      <c r="AF2704" s="75"/>
    </row>
    <row r="2705" ht="28.5" customHeight="1" spans="1:33">
      <c r="A2705" s="61" t="s">
        <v>36</v>
      </c>
      <c r="B2705" s="61" t="s">
        <v>1763</v>
      </c>
      <c r="C2705" s="61" t="s">
        <v>1763</v>
      </c>
      <c r="D2705" s="61" t="s">
        <v>1892</v>
      </c>
      <c r="E2705" s="62" t="s">
        <v>1970</v>
      </c>
      <c r="F2705" s="46">
        <v>46201</v>
      </c>
      <c r="G2705" s="46" t="str">
        <f t="shared" si="285"/>
        <v>吕永耀2026-6-28</v>
      </c>
      <c r="H2705" s="63"/>
      <c r="I2705" s="63"/>
      <c r="J2705" s="64"/>
      <c r="K2705" s="64"/>
      <c r="L2705" s="65"/>
      <c r="M2705" s="65"/>
      <c r="N2705" s="65"/>
      <c r="O2705" s="66"/>
      <c r="P2705" s="123"/>
      <c r="Q2705" s="68"/>
      <c r="R2705" s="68"/>
      <c r="S2705" s="68"/>
      <c r="T2705" s="69">
        <f t="shared" si="287"/>
        <v>0</v>
      </c>
      <c r="U2705" s="68"/>
      <c r="V2705" s="70"/>
      <c r="W2705" s="70"/>
      <c r="X2705" s="71">
        <f t="shared" si="288"/>
        <v>0</v>
      </c>
      <c r="Y2705" s="72"/>
      <c r="Z2705" s="70"/>
      <c r="AA2705" s="68"/>
      <c r="AB2705" s="73"/>
      <c r="AC2705" s="70"/>
      <c r="AD2705" s="74"/>
      <c r="AE2705" s="68"/>
      <c r="AF2705" s="75"/>
    </row>
    <row r="2706" ht="28.5" customHeight="1" spans="1:33">
      <c r="A2706" s="61" t="s">
        <v>36</v>
      </c>
      <c r="B2706" s="61" t="s">
        <v>1763</v>
      </c>
      <c r="C2706" s="61" t="s">
        <v>1763</v>
      </c>
      <c r="D2706" s="61" t="s">
        <v>1892</v>
      </c>
      <c r="E2706" s="62" t="s">
        <v>1970</v>
      </c>
      <c r="F2706" s="46">
        <v>46202</v>
      </c>
      <c r="G2706" s="46" t="str">
        <f t="shared" si="285"/>
        <v>吕永耀2026-6-29</v>
      </c>
      <c r="H2706" s="63"/>
      <c r="I2706" s="63"/>
      <c r="J2706" s="64"/>
      <c r="K2706" s="64"/>
      <c r="L2706" s="65"/>
      <c r="M2706" s="65"/>
      <c r="N2706" s="79"/>
      <c r="O2706" s="66"/>
      <c r="P2706" s="123"/>
      <c r="Q2706" s="68"/>
      <c r="R2706" s="68"/>
      <c r="S2706" s="68"/>
      <c r="T2706" s="69">
        <f t="shared" si="287"/>
        <v>0</v>
      </c>
      <c r="U2706" s="68"/>
      <c r="V2706" s="70"/>
      <c r="W2706" s="70"/>
      <c r="X2706" s="71">
        <f t="shared" si="288"/>
        <v>0</v>
      </c>
      <c r="Y2706" s="72"/>
      <c r="Z2706" s="70"/>
      <c r="AA2706" s="68"/>
      <c r="AB2706" s="73"/>
      <c r="AC2706" s="70"/>
      <c r="AD2706" s="74"/>
      <c r="AE2706" s="68"/>
      <c r="AF2706" s="75"/>
    </row>
    <row r="2707" s="3" customFormat="1" ht="28.5" customHeight="1" spans="1:33">
      <c r="A2707" s="61" t="s">
        <v>36</v>
      </c>
      <c r="B2707" s="61" t="s">
        <v>1763</v>
      </c>
      <c r="C2707" s="61" t="s">
        <v>1763</v>
      </c>
      <c r="D2707" s="61" t="s">
        <v>1892</v>
      </c>
      <c r="E2707" s="62" t="s">
        <v>1970</v>
      </c>
      <c r="F2707" s="46">
        <v>46203</v>
      </c>
      <c r="G2707" s="46" t="str">
        <f t="shared" si="285"/>
        <v>吕永耀2026-6-30</v>
      </c>
      <c r="H2707" s="63"/>
      <c r="I2707" s="63"/>
      <c r="J2707" s="64"/>
      <c r="K2707" s="64"/>
      <c r="L2707" s="65"/>
      <c r="M2707" s="65"/>
      <c r="N2707" s="65"/>
      <c r="O2707" s="66"/>
      <c r="P2707" s="123"/>
      <c r="Q2707" s="68"/>
      <c r="R2707" s="68"/>
      <c r="S2707" s="68"/>
      <c r="T2707" s="69">
        <f t="shared" si="287"/>
        <v>0</v>
      </c>
      <c r="U2707" s="68"/>
      <c r="V2707" s="70"/>
      <c r="W2707" s="70"/>
      <c r="X2707" s="71">
        <f t="shared" si="288"/>
        <v>0</v>
      </c>
      <c r="Y2707" s="72"/>
      <c r="Z2707" s="70"/>
      <c r="AA2707" s="68"/>
      <c r="AB2707" s="73"/>
      <c r="AC2707" s="70"/>
      <c r="AD2707" s="74"/>
      <c r="AE2707" s="68"/>
      <c r="AF2707" s="75"/>
      <c r="AG2707" s="15"/>
    </row>
    <row r="2708" s="3" customFormat="1" ht="28.5" customHeight="1" spans="1:33">
      <c r="A2708" s="61" t="s">
        <v>36</v>
      </c>
      <c r="B2708" s="61" t="s">
        <v>1763</v>
      </c>
      <c r="C2708" s="61" t="s">
        <v>1763</v>
      </c>
      <c r="D2708" s="61" t="s">
        <v>1892</v>
      </c>
      <c r="E2708" s="62" t="s">
        <v>1970</v>
      </c>
      <c r="F2708" s="46">
        <v>46204</v>
      </c>
      <c r="G2708" s="46" t="str">
        <f t="shared" si="285"/>
        <v>吕永耀2026-7-1</v>
      </c>
      <c r="H2708" s="63"/>
      <c r="I2708" s="63"/>
      <c r="J2708" s="64"/>
      <c r="K2708" s="64"/>
      <c r="L2708" s="65"/>
      <c r="M2708" s="65"/>
      <c r="N2708" s="65"/>
      <c r="O2708" s="66"/>
      <c r="P2708" s="123"/>
      <c r="Q2708" s="68"/>
      <c r="R2708" s="68"/>
      <c r="S2708" s="68"/>
      <c r="T2708" s="69">
        <f t="shared" si="287"/>
        <v>0</v>
      </c>
      <c r="U2708" s="68"/>
      <c r="V2708" s="70"/>
      <c r="W2708" s="70"/>
      <c r="X2708" s="71">
        <f t="shared" si="288"/>
        <v>0</v>
      </c>
      <c r="Y2708" s="72"/>
      <c r="Z2708" s="70"/>
      <c r="AA2708" s="68"/>
      <c r="AB2708" s="73"/>
      <c r="AC2708" s="70"/>
      <c r="AD2708" s="74"/>
      <c r="AE2708" s="68"/>
      <c r="AF2708" s="75"/>
      <c r="AG2708" s="15"/>
    </row>
    <row r="2709" ht="28.5" customHeight="1" spans="1:33">
      <c r="A2709" s="84" t="s">
        <v>36</v>
      </c>
      <c r="B2709" s="84" t="s">
        <v>1763</v>
      </c>
      <c r="C2709" s="84" t="s">
        <v>1763</v>
      </c>
      <c r="D2709" s="84" t="s">
        <v>1892</v>
      </c>
      <c r="E2709" s="85" t="s">
        <v>1970</v>
      </c>
      <c r="F2709" s="86">
        <v>46235</v>
      </c>
      <c r="G2709" s="46" t="str">
        <f t="shared" si="285"/>
        <v>吕永耀2026-8-1</v>
      </c>
      <c r="H2709" s="63"/>
      <c r="I2709" s="63"/>
      <c r="J2709" s="64"/>
      <c r="K2709" s="64"/>
      <c r="L2709" s="65"/>
      <c r="M2709" s="65"/>
      <c r="N2709" s="91"/>
      <c r="O2709" s="66"/>
      <c r="P2709" s="87"/>
      <c r="Q2709" s="87"/>
      <c r="R2709" s="87"/>
      <c r="S2709" s="87"/>
      <c r="T2709" s="69">
        <f t="shared" si="287"/>
        <v>0</v>
      </c>
      <c r="U2709" s="87"/>
      <c r="V2709" s="87"/>
      <c r="W2709" s="87"/>
      <c r="X2709" s="71">
        <f t="shared" si="288"/>
        <v>0</v>
      </c>
      <c r="Y2709" s="88"/>
      <c r="Z2709" s="87"/>
      <c r="AA2709" s="87"/>
      <c r="AB2709" s="87"/>
      <c r="AC2709" s="87"/>
      <c r="AD2709" s="89"/>
      <c r="AE2709" s="87"/>
      <c r="AF2709" s="90"/>
    </row>
    <row r="2710" ht="28.5" customHeight="1" spans="1:33">
      <c r="A2710" s="44" t="s">
        <v>36</v>
      </c>
      <c r="B2710" s="44" t="s">
        <v>1763</v>
      </c>
      <c r="C2710" s="44" t="s">
        <v>1763</v>
      </c>
      <c r="D2710" s="44" t="s">
        <v>242</v>
      </c>
      <c r="E2710" s="44" t="s">
        <v>2006</v>
      </c>
      <c r="F2710" s="45">
        <v>46173</v>
      </c>
      <c r="G2710" s="46" t="str">
        <f t="shared" si="285"/>
        <v>李恒利2026-5-31</v>
      </c>
      <c r="H2710" s="112"/>
      <c r="I2710" s="112"/>
      <c r="J2710" s="113"/>
      <c r="K2710" s="113"/>
      <c r="L2710" s="113"/>
      <c r="M2710" s="114"/>
      <c r="N2710" s="114"/>
      <c r="O2710" s="115">
        <f t="shared" ref="O2710:AE2710" si="289">SUM(O2711:O2742)</f>
        <v>136</v>
      </c>
      <c r="P2710" s="116">
        <f t="shared" si="289"/>
        <v>0</v>
      </c>
      <c r="Q2710" s="117">
        <f t="shared" si="289"/>
        <v>0</v>
      </c>
      <c r="R2710" s="117">
        <f t="shared" si="289"/>
        <v>0</v>
      </c>
      <c r="S2710" s="53">
        <f t="shared" si="289"/>
        <v>0</v>
      </c>
      <c r="T2710" s="118">
        <f t="shared" si="289"/>
        <v>136</v>
      </c>
      <c r="U2710" s="55">
        <f t="shared" si="289"/>
        <v>0</v>
      </c>
      <c r="V2710" s="118">
        <f t="shared" si="289"/>
        <v>4</v>
      </c>
      <c r="W2710" s="118">
        <f t="shared" si="289"/>
        <v>0</v>
      </c>
      <c r="X2710" s="119">
        <f t="shared" si="289"/>
        <v>140</v>
      </c>
      <c r="Y2710" s="120">
        <f t="shared" si="289"/>
        <v>0</v>
      </c>
      <c r="Z2710" s="118">
        <f t="shared" si="289"/>
        <v>0</v>
      </c>
      <c r="AA2710" s="121">
        <f t="shared" si="289"/>
        <v>36</v>
      </c>
      <c r="AB2710" s="118">
        <f t="shared" si="289"/>
        <v>8</v>
      </c>
      <c r="AC2710" s="118">
        <f t="shared" si="289"/>
        <v>0</v>
      </c>
      <c r="AD2710" s="122">
        <f t="shared" si="289"/>
        <v>0</v>
      </c>
      <c r="AE2710" s="121">
        <f t="shared" si="289"/>
        <v>0</v>
      </c>
      <c r="AF2710" s="60"/>
    </row>
    <row r="2711" ht="28.5" customHeight="1" spans="1:33">
      <c r="A2711" s="61" t="s">
        <v>36</v>
      </c>
      <c r="B2711" s="61" t="s">
        <v>1763</v>
      </c>
      <c r="C2711" s="61" t="s">
        <v>1763</v>
      </c>
      <c r="D2711" s="61" t="s">
        <v>242</v>
      </c>
      <c r="E2711" s="62" t="s">
        <v>2006</v>
      </c>
      <c r="F2711" s="46">
        <v>46174</v>
      </c>
      <c r="G2711" s="46" t="str">
        <f t="shared" si="285"/>
        <v>李恒利2026-6-1</v>
      </c>
      <c r="H2711" s="63" t="s">
        <v>1620</v>
      </c>
      <c r="I2711" s="63" t="s">
        <v>2007</v>
      </c>
      <c r="J2711" s="64"/>
      <c r="K2711" s="64"/>
      <c r="L2711" s="65"/>
      <c r="M2711" s="65"/>
      <c r="N2711" s="65"/>
      <c r="O2711" s="66">
        <v>8</v>
      </c>
      <c r="P2711" s="123"/>
      <c r="Q2711" s="68"/>
      <c r="R2711" s="68"/>
      <c r="S2711" s="68"/>
      <c r="T2711" s="69">
        <f t="shared" ref="T2711:T2742" si="290">SUM(O2711:S2711)</f>
        <v>8</v>
      </c>
      <c r="U2711" s="68"/>
      <c r="V2711" s="70"/>
      <c r="W2711" s="70"/>
      <c r="X2711" s="71">
        <f t="shared" ref="X2711:X2742" si="291">SUM(T2711:W2711)</f>
        <v>8</v>
      </c>
      <c r="Y2711" s="72"/>
      <c r="Z2711" s="70"/>
      <c r="AA2711" s="68">
        <v>2</v>
      </c>
      <c r="AB2711" s="73"/>
      <c r="AC2711" s="70"/>
      <c r="AD2711" s="74"/>
      <c r="AE2711" s="68"/>
      <c r="AF2711" s="75"/>
    </row>
    <row r="2712" ht="28.5" customHeight="1" spans="1:33">
      <c r="A2712" s="61" t="s">
        <v>36</v>
      </c>
      <c r="B2712" s="61" t="s">
        <v>1763</v>
      </c>
      <c r="C2712" s="61" t="s">
        <v>1763</v>
      </c>
      <c r="D2712" s="61" t="s">
        <v>242</v>
      </c>
      <c r="E2712" s="76" t="s">
        <v>2006</v>
      </c>
      <c r="F2712" s="46">
        <v>46175</v>
      </c>
      <c r="G2712" s="46" t="str">
        <f t="shared" si="285"/>
        <v>李恒利2026-6-2</v>
      </c>
      <c r="H2712" s="63" t="s">
        <v>1620</v>
      </c>
      <c r="I2712" s="63" t="s">
        <v>672</v>
      </c>
      <c r="J2712" s="64"/>
      <c r="K2712" s="64"/>
      <c r="L2712" s="65"/>
      <c r="M2712" s="65"/>
      <c r="N2712" s="65"/>
      <c r="O2712" s="66">
        <v>8</v>
      </c>
      <c r="P2712" s="123"/>
      <c r="Q2712" s="68"/>
      <c r="R2712" s="68"/>
      <c r="S2712" s="68"/>
      <c r="T2712" s="69">
        <f t="shared" si="290"/>
        <v>8</v>
      </c>
      <c r="U2712" s="68"/>
      <c r="V2712" s="70"/>
      <c r="W2712" s="70"/>
      <c r="X2712" s="71">
        <f t="shared" si="291"/>
        <v>8</v>
      </c>
      <c r="Y2712" s="72"/>
      <c r="Z2712" s="70"/>
      <c r="AA2712" s="68">
        <v>2</v>
      </c>
      <c r="AB2712" s="73"/>
      <c r="AC2712" s="70"/>
      <c r="AD2712" s="74"/>
      <c r="AE2712" s="68"/>
      <c r="AF2712" s="75"/>
    </row>
    <row r="2713" ht="28.5" customHeight="1" spans="1:33">
      <c r="A2713" s="61" t="s">
        <v>36</v>
      </c>
      <c r="B2713" s="61" t="s">
        <v>1763</v>
      </c>
      <c r="C2713" s="61" t="s">
        <v>1763</v>
      </c>
      <c r="D2713" s="61" t="s">
        <v>242</v>
      </c>
      <c r="E2713" s="76" t="s">
        <v>2006</v>
      </c>
      <c r="F2713" s="46">
        <v>46176</v>
      </c>
      <c r="G2713" s="46" t="str">
        <f t="shared" si="285"/>
        <v>李恒利2026-6-3</v>
      </c>
      <c r="H2713" s="63" t="s">
        <v>75</v>
      </c>
      <c r="I2713" s="63" t="s">
        <v>277</v>
      </c>
      <c r="J2713" s="64"/>
      <c r="K2713" s="64"/>
      <c r="L2713" s="65"/>
      <c r="M2713" s="65"/>
      <c r="N2713" s="65"/>
      <c r="O2713" s="66">
        <v>8</v>
      </c>
      <c r="P2713" s="123"/>
      <c r="Q2713" s="68"/>
      <c r="R2713" s="68"/>
      <c r="S2713" s="68"/>
      <c r="T2713" s="69">
        <f t="shared" si="290"/>
        <v>8</v>
      </c>
      <c r="U2713" s="68"/>
      <c r="V2713" s="70"/>
      <c r="W2713" s="70"/>
      <c r="X2713" s="71">
        <f t="shared" si="291"/>
        <v>8</v>
      </c>
      <c r="Y2713" s="72"/>
      <c r="Z2713" s="70"/>
      <c r="AA2713" s="68">
        <v>2</v>
      </c>
      <c r="AB2713" s="73"/>
      <c r="AC2713" s="70"/>
      <c r="AD2713" s="74"/>
      <c r="AE2713" s="68"/>
      <c r="AF2713" s="75"/>
    </row>
    <row r="2714" ht="28.5" customHeight="1" spans="1:33">
      <c r="A2714" s="61" t="s">
        <v>36</v>
      </c>
      <c r="B2714" s="61" t="s">
        <v>1763</v>
      </c>
      <c r="C2714" s="61" t="s">
        <v>1763</v>
      </c>
      <c r="D2714" s="61" t="s">
        <v>242</v>
      </c>
      <c r="E2714" s="61" t="s">
        <v>2006</v>
      </c>
      <c r="F2714" s="46">
        <v>46177</v>
      </c>
      <c r="G2714" s="46" t="str">
        <f t="shared" si="285"/>
        <v>李恒利2026-6-4</v>
      </c>
      <c r="H2714" s="63" t="s">
        <v>1067</v>
      </c>
      <c r="I2714" s="63" t="s">
        <v>2008</v>
      </c>
      <c r="J2714" s="64"/>
      <c r="K2714" s="64"/>
      <c r="L2714" s="65"/>
      <c r="M2714" s="65"/>
      <c r="N2714" s="65"/>
      <c r="O2714" s="66">
        <v>8</v>
      </c>
      <c r="P2714" s="123"/>
      <c r="Q2714" s="68"/>
      <c r="R2714" s="68"/>
      <c r="S2714" s="68"/>
      <c r="T2714" s="69">
        <f t="shared" si="290"/>
        <v>8</v>
      </c>
      <c r="U2714" s="68"/>
      <c r="V2714" s="70"/>
      <c r="W2714" s="70"/>
      <c r="X2714" s="71">
        <f t="shared" si="291"/>
        <v>8</v>
      </c>
      <c r="Y2714" s="72"/>
      <c r="Z2714" s="70"/>
      <c r="AA2714" s="68">
        <v>2</v>
      </c>
      <c r="AB2714" s="73"/>
      <c r="AC2714" s="70"/>
      <c r="AD2714" s="74"/>
      <c r="AE2714" s="68"/>
      <c r="AF2714" s="75"/>
    </row>
    <row r="2715" ht="28.5" customHeight="1" spans="1:33">
      <c r="A2715" s="61" t="s">
        <v>36</v>
      </c>
      <c r="B2715" s="61" t="s">
        <v>1763</v>
      </c>
      <c r="C2715" s="61" t="s">
        <v>1763</v>
      </c>
      <c r="D2715" s="61" t="s">
        <v>242</v>
      </c>
      <c r="E2715" s="76" t="s">
        <v>2006</v>
      </c>
      <c r="F2715" s="46">
        <v>46178</v>
      </c>
      <c r="G2715" s="46" t="str">
        <f t="shared" si="285"/>
        <v>李恒利2026-6-5</v>
      </c>
      <c r="H2715" s="63" t="s">
        <v>75</v>
      </c>
      <c r="I2715" s="63" t="s">
        <v>253</v>
      </c>
      <c r="J2715" s="64"/>
      <c r="K2715" s="64"/>
      <c r="L2715" s="65"/>
      <c r="M2715" s="65"/>
      <c r="N2715" s="65"/>
      <c r="O2715" s="66">
        <v>8</v>
      </c>
      <c r="P2715" s="123"/>
      <c r="Q2715" s="68"/>
      <c r="R2715" s="68"/>
      <c r="S2715" s="68"/>
      <c r="T2715" s="69">
        <f t="shared" si="290"/>
        <v>8</v>
      </c>
      <c r="U2715" s="68"/>
      <c r="V2715" s="70"/>
      <c r="W2715" s="70"/>
      <c r="X2715" s="71">
        <f t="shared" si="291"/>
        <v>8</v>
      </c>
      <c r="Y2715" s="72"/>
      <c r="Z2715" s="70"/>
      <c r="AA2715" s="68">
        <v>2</v>
      </c>
      <c r="AB2715" s="73"/>
      <c r="AC2715" s="70"/>
      <c r="AD2715" s="74"/>
      <c r="AE2715" s="68"/>
      <c r="AF2715" s="75"/>
    </row>
    <row r="2716" ht="28.5" customHeight="1" spans="1:33">
      <c r="A2716" s="61" t="s">
        <v>36</v>
      </c>
      <c r="B2716" s="61" t="s">
        <v>1763</v>
      </c>
      <c r="C2716" s="61" t="s">
        <v>1763</v>
      </c>
      <c r="D2716" s="61" t="s">
        <v>242</v>
      </c>
      <c r="E2716" s="76" t="s">
        <v>2006</v>
      </c>
      <c r="F2716" s="46">
        <v>46179</v>
      </c>
      <c r="G2716" s="46" t="str">
        <f t="shared" si="285"/>
        <v>李恒利2026-6-6</v>
      </c>
      <c r="H2716" s="63" t="s">
        <v>1620</v>
      </c>
      <c r="I2716" s="63" t="s">
        <v>2009</v>
      </c>
      <c r="J2716" s="64"/>
      <c r="K2716" s="64"/>
      <c r="L2716" s="65"/>
      <c r="M2716" s="65"/>
      <c r="N2716" s="65"/>
      <c r="O2716" s="66">
        <v>8</v>
      </c>
      <c r="P2716" s="123"/>
      <c r="Q2716" s="68"/>
      <c r="R2716" s="68"/>
      <c r="S2716" s="68"/>
      <c r="T2716" s="69">
        <f t="shared" si="290"/>
        <v>8</v>
      </c>
      <c r="U2716" s="68"/>
      <c r="V2716" s="70"/>
      <c r="W2716" s="70"/>
      <c r="X2716" s="71">
        <f t="shared" si="291"/>
        <v>8</v>
      </c>
      <c r="Y2716" s="72"/>
      <c r="Z2716" s="70"/>
      <c r="AA2716" s="68">
        <v>2</v>
      </c>
      <c r="AB2716" s="73"/>
      <c r="AC2716" s="70"/>
      <c r="AD2716" s="74"/>
      <c r="AE2716" s="68"/>
      <c r="AF2716" s="75"/>
    </row>
    <row r="2717" ht="28.5" customHeight="1" spans="1:33">
      <c r="A2717" s="61" t="s">
        <v>36</v>
      </c>
      <c r="B2717" s="61" t="s">
        <v>1763</v>
      </c>
      <c r="C2717" s="61" t="s">
        <v>1763</v>
      </c>
      <c r="D2717" s="61" t="s">
        <v>242</v>
      </c>
      <c r="E2717" s="62" t="s">
        <v>2006</v>
      </c>
      <c r="F2717" s="77">
        <v>46180</v>
      </c>
      <c r="G2717" s="46" t="str">
        <f t="shared" si="285"/>
        <v>李恒利2026-6-7</v>
      </c>
      <c r="H2717" s="63"/>
      <c r="I2717" s="63"/>
      <c r="J2717" s="64"/>
      <c r="K2717" s="64"/>
      <c r="L2717" s="65"/>
      <c r="M2717" s="65"/>
      <c r="N2717" s="65"/>
      <c r="O2717" s="66"/>
      <c r="P2717" s="123"/>
      <c r="Q2717" s="68"/>
      <c r="R2717" s="68"/>
      <c r="S2717" s="68"/>
      <c r="T2717" s="69">
        <f t="shared" si="290"/>
        <v>0</v>
      </c>
      <c r="U2717" s="68"/>
      <c r="V2717" s="70"/>
      <c r="W2717" s="70"/>
      <c r="X2717" s="71">
        <f t="shared" si="291"/>
        <v>0</v>
      </c>
      <c r="Y2717" s="72"/>
      <c r="Z2717" s="70"/>
      <c r="AA2717" s="68"/>
      <c r="AB2717" s="73"/>
      <c r="AC2717" s="70"/>
      <c r="AD2717" s="74"/>
      <c r="AE2717" s="68"/>
      <c r="AF2717" s="75"/>
    </row>
    <row r="2718" ht="28.5" customHeight="1" spans="1:33">
      <c r="A2718" s="61" t="s">
        <v>36</v>
      </c>
      <c r="B2718" s="61" t="s">
        <v>1763</v>
      </c>
      <c r="C2718" s="61" t="s">
        <v>1763</v>
      </c>
      <c r="D2718" s="61" t="s">
        <v>242</v>
      </c>
      <c r="E2718" s="76" t="s">
        <v>2006</v>
      </c>
      <c r="F2718" s="46">
        <v>46181</v>
      </c>
      <c r="G2718" s="46" t="str">
        <f t="shared" si="285"/>
        <v>李恒利2026-6-8</v>
      </c>
      <c r="H2718" s="63" t="s">
        <v>1620</v>
      </c>
      <c r="I2718" s="63" t="s">
        <v>2010</v>
      </c>
      <c r="J2718" s="64"/>
      <c r="K2718" s="64"/>
      <c r="L2718" s="65"/>
      <c r="M2718" s="65"/>
      <c r="N2718" s="65"/>
      <c r="O2718" s="66">
        <v>8</v>
      </c>
      <c r="P2718" s="123"/>
      <c r="Q2718" s="68"/>
      <c r="R2718" s="68"/>
      <c r="S2718" s="68"/>
      <c r="T2718" s="69">
        <f t="shared" si="290"/>
        <v>8</v>
      </c>
      <c r="U2718" s="68"/>
      <c r="V2718" s="70"/>
      <c r="W2718" s="70"/>
      <c r="X2718" s="71">
        <f t="shared" si="291"/>
        <v>8</v>
      </c>
      <c r="Y2718" s="72"/>
      <c r="Z2718" s="70"/>
      <c r="AA2718" s="68">
        <v>2</v>
      </c>
      <c r="AB2718" s="73"/>
      <c r="AC2718" s="70"/>
      <c r="AD2718" s="74"/>
      <c r="AE2718" s="68"/>
      <c r="AF2718" s="75"/>
    </row>
    <row r="2719" ht="28.5" customHeight="1" spans="1:33">
      <c r="A2719" s="61" t="s">
        <v>36</v>
      </c>
      <c r="B2719" s="61" t="s">
        <v>1763</v>
      </c>
      <c r="C2719" s="61" t="s">
        <v>1763</v>
      </c>
      <c r="D2719" s="61" t="s">
        <v>242</v>
      </c>
      <c r="E2719" s="76" t="s">
        <v>2006</v>
      </c>
      <c r="F2719" s="78">
        <v>46182</v>
      </c>
      <c r="G2719" s="46" t="str">
        <f t="shared" si="285"/>
        <v>李恒利2026-6-9</v>
      </c>
      <c r="H2719" s="63" t="s">
        <v>1187</v>
      </c>
      <c r="I2719" s="63" t="s">
        <v>1621</v>
      </c>
      <c r="J2719" s="64"/>
      <c r="K2719" s="64"/>
      <c r="L2719" s="65"/>
      <c r="M2719" s="65"/>
      <c r="N2719" s="65"/>
      <c r="O2719" s="66">
        <v>8</v>
      </c>
      <c r="P2719" s="123"/>
      <c r="Q2719" s="68"/>
      <c r="R2719" s="68"/>
      <c r="S2719" s="68"/>
      <c r="T2719" s="69">
        <f t="shared" si="290"/>
        <v>8</v>
      </c>
      <c r="U2719" s="68"/>
      <c r="V2719" s="70"/>
      <c r="W2719" s="70"/>
      <c r="X2719" s="71">
        <f t="shared" si="291"/>
        <v>8</v>
      </c>
      <c r="Y2719" s="72"/>
      <c r="Z2719" s="70"/>
      <c r="AA2719" s="68">
        <v>2</v>
      </c>
      <c r="AB2719" s="73"/>
      <c r="AC2719" s="70"/>
      <c r="AD2719" s="74"/>
      <c r="AE2719" s="68"/>
      <c r="AF2719" s="75"/>
    </row>
    <row r="2720" ht="28.5" customHeight="1" spans="1:33">
      <c r="A2720" s="61" t="s">
        <v>36</v>
      </c>
      <c r="B2720" s="61" t="s">
        <v>1763</v>
      </c>
      <c r="C2720" s="61" t="s">
        <v>1763</v>
      </c>
      <c r="D2720" s="61" t="s">
        <v>242</v>
      </c>
      <c r="E2720" s="76" t="s">
        <v>2006</v>
      </c>
      <c r="F2720" s="46">
        <v>46183</v>
      </c>
      <c r="G2720" s="46" t="str">
        <f t="shared" si="285"/>
        <v>李恒利2026-6-10</v>
      </c>
      <c r="H2720" s="63" t="s">
        <v>291</v>
      </c>
      <c r="I2720" s="63" t="s">
        <v>2011</v>
      </c>
      <c r="J2720" s="64"/>
      <c r="K2720" s="64"/>
      <c r="L2720" s="65"/>
      <c r="M2720" s="65"/>
      <c r="N2720" s="65"/>
      <c r="O2720" s="66">
        <v>8</v>
      </c>
      <c r="P2720" s="123"/>
      <c r="Q2720" s="68"/>
      <c r="R2720" s="68"/>
      <c r="S2720" s="68"/>
      <c r="T2720" s="69">
        <f t="shared" si="290"/>
        <v>8</v>
      </c>
      <c r="U2720" s="68"/>
      <c r="V2720" s="70"/>
      <c r="W2720" s="70"/>
      <c r="X2720" s="71">
        <f t="shared" si="291"/>
        <v>8</v>
      </c>
      <c r="Y2720" s="72"/>
      <c r="Z2720" s="70"/>
      <c r="AA2720" s="68">
        <v>2</v>
      </c>
      <c r="AB2720" s="73"/>
      <c r="AC2720" s="70"/>
      <c r="AD2720" s="74"/>
      <c r="AE2720" s="68"/>
      <c r="AF2720" s="75"/>
    </row>
    <row r="2721" ht="28.5" customHeight="1" spans="1:32">
      <c r="A2721" s="61" t="s">
        <v>36</v>
      </c>
      <c r="B2721" s="61" t="s">
        <v>1763</v>
      </c>
      <c r="C2721" s="61" t="s">
        <v>1763</v>
      </c>
      <c r="D2721" s="61" t="s">
        <v>242</v>
      </c>
      <c r="E2721" s="76" t="s">
        <v>2006</v>
      </c>
      <c r="F2721" s="46">
        <v>46184</v>
      </c>
      <c r="G2721" s="46" t="str">
        <f t="shared" si="285"/>
        <v>李恒利2026-6-11</v>
      </c>
      <c r="H2721" s="63" t="s">
        <v>291</v>
      </c>
      <c r="I2721" s="63" t="s">
        <v>251</v>
      </c>
      <c r="J2721" s="64"/>
      <c r="K2721" s="64"/>
      <c r="L2721" s="65"/>
      <c r="M2721" s="65"/>
      <c r="N2721" s="65"/>
      <c r="O2721" s="66">
        <v>8</v>
      </c>
      <c r="P2721" s="123"/>
      <c r="Q2721" s="68"/>
      <c r="R2721" s="68"/>
      <c r="S2721" s="68"/>
      <c r="T2721" s="69">
        <f t="shared" si="290"/>
        <v>8</v>
      </c>
      <c r="U2721" s="68"/>
      <c r="V2721" s="70"/>
      <c r="W2721" s="70"/>
      <c r="X2721" s="71">
        <f t="shared" si="291"/>
        <v>8</v>
      </c>
      <c r="Y2721" s="72"/>
      <c r="Z2721" s="70"/>
      <c r="AA2721" s="68">
        <v>2</v>
      </c>
      <c r="AB2721" s="73"/>
      <c r="AC2721" s="70"/>
      <c r="AD2721" s="74"/>
      <c r="AE2721" s="68"/>
      <c r="AF2721" s="75"/>
    </row>
    <row r="2722" ht="28.5" customHeight="1" spans="1:32">
      <c r="A2722" s="61" t="s">
        <v>36</v>
      </c>
      <c r="B2722" s="61" t="s">
        <v>1763</v>
      </c>
      <c r="C2722" s="61" t="s">
        <v>1763</v>
      </c>
      <c r="D2722" s="61" t="s">
        <v>242</v>
      </c>
      <c r="E2722" s="76" t="s">
        <v>2006</v>
      </c>
      <c r="F2722" s="46">
        <v>46185</v>
      </c>
      <c r="G2722" s="46" t="str">
        <f t="shared" si="285"/>
        <v>李恒利2026-6-12</v>
      </c>
      <c r="H2722" s="63" t="s">
        <v>1166</v>
      </c>
      <c r="I2722" s="63" t="s">
        <v>2012</v>
      </c>
      <c r="J2722" s="64"/>
      <c r="K2722" s="64"/>
      <c r="L2722" s="65"/>
      <c r="M2722" s="65"/>
      <c r="N2722" s="65"/>
      <c r="O2722" s="66">
        <v>8</v>
      </c>
      <c r="P2722" s="123"/>
      <c r="Q2722" s="68"/>
      <c r="R2722" s="68"/>
      <c r="S2722" s="68"/>
      <c r="T2722" s="69">
        <f t="shared" si="290"/>
        <v>8</v>
      </c>
      <c r="U2722" s="68"/>
      <c r="V2722" s="70"/>
      <c r="W2722" s="70"/>
      <c r="X2722" s="71">
        <f t="shared" si="291"/>
        <v>8</v>
      </c>
      <c r="Y2722" s="72"/>
      <c r="Z2722" s="70"/>
      <c r="AA2722" s="68">
        <v>2</v>
      </c>
      <c r="AB2722" s="73"/>
      <c r="AC2722" s="70"/>
      <c r="AD2722" s="74"/>
      <c r="AE2722" s="68"/>
      <c r="AF2722" s="75"/>
    </row>
    <row r="2723" ht="28.5" customHeight="1" spans="1:32">
      <c r="A2723" s="61" t="s">
        <v>36</v>
      </c>
      <c r="B2723" s="61" t="s">
        <v>1763</v>
      </c>
      <c r="C2723" s="61" t="s">
        <v>1763</v>
      </c>
      <c r="D2723" s="61" t="s">
        <v>242</v>
      </c>
      <c r="E2723" s="76" t="s">
        <v>2006</v>
      </c>
      <c r="F2723" s="46">
        <v>46186</v>
      </c>
      <c r="G2723" s="46" t="str">
        <f t="shared" si="285"/>
        <v>李恒利2026-6-13</v>
      </c>
      <c r="H2723" s="63" t="s">
        <v>132</v>
      </c>
      <c r="I2723" s="63" t="s">
        <v>2013</v>
      </c>
      <c r="J2723" s="64"/>
      <c r="K2723" s="64"/>
      <c r="L2723" s="65"/>
      <c r="M2723" s="65"/>
      <c r="N2723" s="65"/>
      <c r="O2723" s="66">
        <v>8</v>
      </c>
      <c r="P2723" s="123"/>
      <c r="Q2723" s="68"/>
      <c r="R2723" s="68"/>
      <c r="S2723" s="68"/>
      <c r="T2723" s="69">
        <f t="shared" si="290"/>
        <v>8</v>
      </c>
      <c r="U2723" s="68"/>
      <c r="V2723" s="70"/>
      <c r="W2723" s="70"/>
      <c r="X2723" s="71">
        <f t="shared" si="291"/>
        <v>8</v>
      </c>
      <c r="Y2723" s="72"/>
      <c r="Z2723" s="70"/>
      <c r="AA2723" s="68">
        <v>2</v>
      </c>
      <c r="AB2723" s="73"/>
      <c r="AC2723" s="70"/>
      <c r="AD2723" s="74"/>
      <c r="AE2723" s="68"/>
      <c r="AF2723" s="80"/>
    </row>
    <row r="2724" ht="28.5" customHeight="1" spans="1:32">
      <c r="A2724" s="61" t="s">
        <v>36</v>
      </c>
      <c r="B2724" s="61" t="s">
        <v>1763</v>
      </c>
      <c r="C2724" s="61" t="s">
        <v>1763</v>
      </c>
      <c r="D2724" s="61" t="s">
        <v>242</v>
      </c>
      <c r="E2724" s="62" t="s">
        <v>2006</v>
      </c>
      <c r="F2724" s="77">
        <v>46187</v>
      </c>
      <c r="G2724" s="46" t="str">
        <f t="shared" si="285"/>
        <v>李恒利2026-6-14</v>
      </c>
      <c r="H2724" s="63"/>
      <c r="I2724" s="63"/>
      <c r="J2724" s="64"/>
      <c r="K2724" s="64"/>
      <c r="L2724" s="65"/>
      <c r="M2724" s="65"/>
      <c r="N2724" s="65"/>
      <c r="O2724" s="66"/>
      <c r="P2724" s="123"/>
      <c r="Q2724" s="68"/>
      <c r="R2724" s="68"/>
      <c r="S2724" s="68"/>
      <c r="T2724" s="69">
        <f t="shared" si="290"/>
        <v>0</v>
      </c>
      <c r="U2724" s="68"/>
      <c r="V2724" s="70"/>
      <c r="W2724" s="70"/>
      <c r="X2724" s="71">
        <f t="shared" si="291"/>
        <v>0</v>
      </c>
      <c r="Y2724" s="72"/>
      <c r="Z2724" s="70"/>
      <c r="AA2724" s="68"/>
      <c r="AB2724" s="73"/>
      <c r="AC2724" s="70"/>
      <c r="AD2724" s="74"/>
      <c r="AE2724" s="68"/>
      <c r="AF2724" s="80"/>
    </row>
    <row r="2725" ht="28.5" customHeight="1" spans="1:32">
      <c r="A2725" s="61" t="s">
        <v>36</v>
      </c>
      <c r="B2725" s="61" t="s">
        <v>1763</v>
      </c>
      <c r="C2725" s="61" t="s">
        <v>1763</v>
      </c>
      <c r="D2725" s="61" t="s">
        <v>242</v>
      </c>
      <c r="E2725" s="76" t="s">
        <v>2006</v>
      </c>
      <c r="F2725" s="46">
        <v>46188</v>
      </c>
      <c r="G2725" s="46" t="str">
        <f t="shared" ref="G2725:G2788" si="292">E2725&amp;TEXT(MID(F2725,1,5),"YYYY-m-d")</f>
        <v>李恒利2026-6-15</v>
      </c>
      <c r="H2725" s="63" t="s">
        <v>2014</v>
      </c>
      <c r="I2725" s="63" t="s">
        <v>2015</v>
      </c>
      <c r="J2725" s="64"/>
      <c r="K2725" s="64" t="s">
        <v>1598</v>
      </c>
      <c r="L2725" s="65"/>
      <c r="M2725" s="65"/>
      <c r="N2725" s="65"/>
      <c r="O2725" s="66">
        <v>8</v>
      </c>
      <c r="P2725" s="123"/>
      <c r="Q2725" s="68"/>
      <c r="R2725" s="68"/>
      <c r="S2725" s="68"/>
      <c r="T2725" s="69">
        <f t="shared" si="290"/>
        <v>8</v>
      </c>
      <c r="U2725" s="68"/>
      <c r="V2725" s="70">
        <v>4</v>
      </c>
      <c r="W2725" s="70"/>
      <c r="X2725" s="71">
        <f t="shared" si="291"/>
        <v>12</v>
      </c>
      <c r="Y2725" s="72"/>
      <c r="Z2725" s="70"/>
      <c r="AA2725" s="68">
        <v>4</v>
      </c>
      <c r="AB2725" s="73"/>
      <c r="AC2725" s="70"/>
      <c r="AD2725" s="74"/>
      <c r="AE2725" s="68"/>
      <c r="AF2725" s="75"/>
    </row>
    <row r="2726" ht="28.5" customHeight="1" spans="1:32">
      <c r="A2726" s="61" t="s">
        <v>36</v>
      </c>
      <c r="B2726" s="61" t="s">
        <v>1763</v>
      </c>
      <c r="C2726" s="61" t="s">
        <v>1763</v>
      </c>
      <c r="D2726" s="61" t="s">
        <v>242</v>
      </c>
      <c r="E2726" s="76" t="s">
        <v>2006</v>
      </c>
      <c r="F2726" s="46">
        <v>46189</v>
      </c>
      <c r="G2726" s="46" t="str">
        <f t="shared" si="292"/>
        <v>李恒利2026-6-16</v>
      </c>
      <c r="H2726" s="63" t="s">
        <v>1067</v>
      </c>
      <c r="I2726" s="63" t="s">
        <v>1672</v>
      </c>
      <c r="J2726" s="64"/>
      <c r="K2726" s="64"/>
      <c r="L2726" s="65"/>
      <c r="M2726" s="65"/>
      <c r="N2726" s="65"/>
      <c r="O2726" s="66">
        <v>8</v>
      </c>
      <c r="P2726" s="130"/>
      <c r="Q2726" s="68"/>
      <c r="R2726" s="68"/>
      <c r="S2726" s="68"/>
      <c r="T2726" s="69">
        <f t="shared" si="290"/>
        <v>8</v>
      </c>
      <c r="U2726" s="68"/>
      <c r="V2726" s="70"/>
      <c r="W2726" s="70"/>
      <c r="X2726" s="71">
        <f t="shared" si="291"/>
        <v>8</v>
      </c>
      <c r="Y2726" s="72"/>
      <c r="Z2726" s="70"/>
      <c r="AA2726" s="68">
        <v>2</v>
      </c>
      <c r="AB2726" s="73"/>
      <c r="AC2726" s="70"/>
      <c r="AD2726" s="74"/>
      <c r="AE2726" s="68"/>
      <c r="AF2726" s="80"/>
    </row>
    <row r="2727" ht="28.5" customHeight="1" spans="1:32">
      <c r="A2727" s="61" t="s">
        <v>36</v>
      </c>
      <c r="B2727" s="61" t="s">
        <v>1763</v>
      </c>
      <c r="C2727" s="61" t="s">
        <v>1763</v>
      </c>
      <c r="D2727" s="61" t="s">
        <v>242</v>
      </c>
      <c r="E2727" s="76" t="s">
        <v>2006</v>
      </c>
      <c r="F2727" s="46">
        <v>46190</v>
      </c>
      <c r="G2727" s="46" t="str">
        <f t="shared" si="292"/>
        <v>李恒利2026-6-17</v>
      </c>
      <c r="H2727" s="63" t="s">
        <v>2016</v>
      </c>
      <c r="I2727" s="63" t="s">
        <v>303</v>
      </c>
      <c r="J2727" s="64"/>
      <c r="K2727" s="64"/>
      <c r="L2727" s="65"/>
      <c r="M2727" s="65"/>
      <c r="N2727" s="65"/>
      <c r="O2727" s="66">
        <v>8</v>
      </c>
      <c r="P2727" s="130"/>
      <c r="Q2727" s="68"/>
      <c r="R2727" s="68"/>
      <c r="S2727" s="68"/>
      <c r="T2727" s="69">
        <f t="shared" si="290"/>
        <v>8</v>
      </c>
      <c r="U2727" s="68"/>
      <c r="V2727" s="70"/>
      <c r="W2727" s="70"/>
      <c r="X2727" s="71">
        <f t="shared" si="291"/>
        <v>8</v>
      </c>
      <c r="Y2727" s="72"/>
      <c r="Z2727" s="70"/>
      <c r="AA2727" s="68">
        <v>2</v>
      </c>
      <c r="AB2727" s="73"/>
      <c r="AC2727" s="70"/>
      <c r="AD2727" s="74"/>
      <c r="AE2727" s="68"/>
      <c r="AF2727" s="75"/>
    </row>
    <row r="2728" ht="28.5" customHeight="1" spans="1:32">
      <c r="A2728" s="61" t="s">
        <v>36</v>
      </c>
      <c r="B2728" s="61" t="s">
        <v>1763</v>
      </c>
      <c r="C2728" s="61" t="s">
        <v>1763</v>
      </c>
      <c r="D2728" s="61" t="s">
        <v>242</v>
      </c>
      <c r="E2728" s="76" t="s">
        <v>2006</v>
      </c>
      <c r="F2728" s="46">
        <v>46191</v>
      </c>
      <c r="G2728" s="46" t="str">
        <f t="shared" si="292"/>
        <v>李恒利2026-6-18</v>
      </c>
      <c r="H2728" s="63" t="s">
        <v>75</v>
      </c>
      <c r="I2728" s="63" t="s">
        <v>2017</v>
      </c>
      <c r="J2728" s="64"/>
      <c r="K2728" s="64"/>
      <c r="L2728" s="65"/>
      <c r="M2728" s="65"/>
      <c r="N2728" s="65"/>
      <c r="O2728" s="66">
        <v>8</v>
      </c>
      <c r="P2728" s="130"/>
      <c r="Q2728" s="68"/>
      <c r="R2728" s="68"/>
      <c r="S2728" s="68"/>
      <c r="T2728" s="69">
        <f t="shared" si="290"/>
        <v>8</v>
      </c>
      <c r="U2728" s="68"/>
      <c r="V2728" s="70"/>
      <c r="W2728" s="70"/>
      <c r="X2728" s="71">
        <f t="shared" si="291"/>
        <v>8</v>
      </c>
      <c r="Y2728" s="72"/>
      <c r="Z2728" s="70"/>
      <c r="AA2728" s="68">
        <v>2</v>
      </c>
      <c r="AB2728" s="73"/>
      <c r="AC2728" s="70"/>
      <c r="AD2728" s="74"/>
      <c r="AE2728" s="68"/>
      <c r="AF2728" s="75"/>
    </row>
    <row r="2729" ht="28.5" customHeight="1" spans="1:32">
      <c r="A2729" s="61" t="s">
        <v>36</v>
      </c>
      <c r="B2729" s="61" t="s">
        <v>1763</v>
      </c>
      <c r="C2729" s="61" t="s">
        <v>1763</v>
      </c>
      <c r="D2729" s="61" t="s">
        <v>242</v>
      </c>
      <c r="E2729" s="76" t="s">
        <v>2006</v>
      </c>
      <c r="F2729" s="82">
        <v>46192</v>
      </c>
      <c r="G2729" s="46" t="str">
        <f t="shared" si="292"/>
        <v>李恒利2026-6-19</v>
      </c>
      <c r="H2729" s="63"/>
      <c r="I2729" s="63"/>
      <c r="J2729" s="64"/>
      <c r="K2729" s="64"/>
      <c r="L2729" s="65"/>
      <c r="M2729" s="65"/>
      <c r="N2729" s="65"/>
      <c r="O2729" s="66"/>
      <c r="P2729" s="130"/>
      <c r="Q2729" s="68"/>
      <c r="R2729" s="68"/>
      <c r="S2729" s="68"/>
      <c r="T2729" s="69">
        <f t="shared" si="290"/>
        <v>0</v>
      </c>
      <c r="U2729" s="68"/>
      <c r="V2729" s="70"/>
      <c r="W2729" s="70"/>
      <c r="X2729" s="71">
        <f t="shared" si="291"/>
        <v>0</v>
      </c>
      <c r="Y2729" s="72"/>
      <c r="Z2729" s="70"/>
      <c r="AA2729" s="68"/>
      <c r="AB2729" s="73">
        <v>8</v>
      </c>
      <c r="AC2729" s="70"/>
      <c r="AD2729" s="74"/>
      <c r="AE2729" s="68"/>
      <c r="AF2729" s="75"/>
    </row>
    <row r="2730" ht="28.5" customHeight="1" spans="1:32">
      <c r="A2730" s="61" t="s">
        <v>36</v>
      </c>
      <c r="B2730" s="61" t="s">
        <v>1763</v>
      </c>
      <c r="C2730" s="61" t="s">
        <v>1763</v>
      </c>
      <c r="D2730" s="61" t="s">
        <v>242</v>
      </c>
      <c r="E2730" s="76" t="s">
        <v>2006</v>
      </c>
      <c r="F2730" s="77">
        <v>46193</v>
      </c>
      <c r="G2730" s="46" t="str">
        <f t="shared" si="292"/>
        <v>李恒利2026-6-20</v>
      </c>
      <c r="H2730" s="63"/>
      <c r="I2730" s="63"/>
      <c r="J2730" s="64"/>
      <c r="K2730" s="64"/>
      <c r="L2730" s="65"/>
      <c r="M2730" s="65"/>
      <c r="N2730" s="65"/>
      <c r="O2730" s="66"/>
      <c r="P2730" s="123"/>
      <c r="Q2730" s="68"/>
      <c r="R2730" s="68"/>
      <c r="S2730" s="68"/>
      <c r="T2730" s="69">
        <f t="shared" si="290"/>
        <v>0</v>
      </c>
      <c r="U2730" s="68"/>
      <c r="V2730" s="70"/>
      <c r="W2730" s="70"/>
      <c r="X2730" s="71">
        <f t="shared" si="291"/>
        <v>0</v>
      </c>
      <c r="Y2730" s="72"/>
      <c r="Z2730" s="70"/>
      <c r="AA2730" s="68"/>
      <c r="AB2730" s="73"/>
      <c r="AC2730" s="70"/>
      <c r="AD2730" s="74"/>
      <c r="AE2730" s="68"/>
      <c r="AF2730" s="75"/>
    </row>
    <row r="2731" ht="28.5" customHeight="1" spans="1:32">
      <c r="A2731" s="61" t="s">
        <v>36</v>
      </c>
      <c r="B2731" s="61" t="s">
        <v>1763</v>
      </c>
      <c r="C2731" s="61" t="s">
        <v>1763</v>
      </c>
      <c r="D2731" s="61" t="s">
        <v>242</v>
      </c>
      <c r="E2731" s="62" t="s">
        <v>2006</v>
      </c>
      <c r="F2731" s="46">
        <v>46194</v>
      </c>
      <c r="G2731" s="46" t="str">
        <f t="shared" si="292"/>
        <v>李恒利2026-6-21</v>
      </c>
      <c r="H2731" s="63" t="s">
        <v>1067</v>
      </c>
      <c r="I2731" s="63" t="s">
        <v>2018</v>
      </c>
      <c r="J2731" s="64"/>
      <c r="K2731" s="64"/>
      <c r="L2731" s="65"/>
      <c r="M2731" s="65"/>
      <c r="N2731" s="65"/>
      <c r="O2731" s="66">
        <v>8</v>
      </c>
      <c r="P2731" s="123"/>
      <c r="Q2731" s="68"/>
      <c r="R2731" s="68"/>
      <c r="S2731" s="68"/>
      <c r="T2731" s="69">
        <f t="shared" si="290"/>
        <v>8</v>
      </c>
      <c r="U2731" s="68"/>
      <c r="V2731" s="70"/>
      <c r="W2731" s="70"/>
      <c r="X2731" s="71">
        <f t="shared" si="291"/>
        <v>8</v>
      </c>
      <c r="Y2731" s="72"/>
      <c r="Z2731" s="70"/>
      <c r="AA2731" s="68">
        <v>2</v>
      </c>
      <c r="AB2731" s="73"/>
      <c r="AC2731" s="70"/>
      <c r="AD2731" s="74"/>
      <c r="AE2731" s="68"/>
      <c r="AF2731" s="75"/>
    </row>
    <row r="2732" ht="28.5" customHeight="1" spans="1:32">
      <c r="A2732" s="61" t="s">
        <v>36</v>
      </c>
      <c r="B2732" s="61" t="s">
        <v>1763</v>
      </c>
      <c r="C2732" s="61" t="s">
        <v>1763</v>
      </c>
      <c r="D2732" s="61" t="s">
        <v>242</v>
      </c>
      <c r="E2732" s="76" t="s">
        <v>2006</v>
      </c>
      <c r="F2732" s="46">
        <v>46195</v>
      </c>
      <c r="G2732" s="46" t="str">
        <f t="shared" si="292"/>
        <v>李恒利2026-6-22</v>
      </c>
      <c r="H2732" s="63"/>
      <c r="I2732" s="63"/>
      <c r="J2732" s="64"/>
      <c r="K2732" s="64"/>
      <c r="L2732" s="65"/>
      <c r="M2732" s="65"/>
      <c r="N2732" s="65"/>
      <c r="O2732" s="66"/>
      <c r="P2732" s="123"/>
      <c r="Q2732" s="68"/>
      <c r="R2732" s="68"/>
      <c r="S2732" s="68"/>
      <c r="T2732" s="69">
        <f t="shared" si="290"/>
        <v>0</v>
      </c>
      <c r="U2732" s="68"/>
      <c r="V2732" s="70"/>
      <c r="W2732" s="70"/>
      <c r="X2732" s="71">
        <f t="shared" si="291"/>
        <v>0</v>
      </c>
      <c r="Y2732" s="72"/>
      <c r="Z2732" s="70"/>
      <c r="AA2732" s="68"/>
      <c r="AB2732" s="73"/>
      <c r="AC2732" s="70"/>
      <c r="AD2732" s="74"/>
      <c r="AE2732" s="68"/>
      <c r="AF2732" s="75"/>
    </row>
    <row r="2733" ht="28.5" customHeight="1" spans="1:32">
      <c r="A2733" s="61" t="s">
        <v>36</v>
      </c>
      <c r="B2733" s="61" t="s">
        <v>1763</v>
      </c>
      <c r="C2733" s="61" t="s">
        <v>1763</v>
      </c>
      <c r="D2733" s="61" t="s">
        <v>242</v>
      </c>
      <c r="E2733" s="76" t="s">
        <v>2006</v>
      </c>
      <c r="F2733" s="46">
        <v>46196</v>
      </c>
      <c r="G2733" s="46" t="str">
        <f t="shared" si="292"/>
        <v>李恒利2026-6-23</v>
      </c>
      <c r="H2733" s="63"/>
      <c r="I2733" s="63"/>
      <c r="J2733" s="64"/>
      <c r="K2733" s="64"/>
      <c r="L2733" s="65"/>
      <c r="M2733" s="65"/>
      <c r="N2733" s="65"/>
      <c r="O2733" s="66"/>
      <c r="P2733" s="123"/>
      <c r="Q2733" s="68"/>
      <c r="R2733" s="68"/>
      <c r="S2733" s="68"/>
      <c r="T2733" s="69">
        <f t="shared" si="290"/>
        <v>0</v>
      </c>
      <c r="U2733" s="68"/>
      <c r="V2733" s="70"/>
      <c r="W2733" s="70"/>
      <c r="X2733" s="71">
        <f t="shared" si="291"/>
        <v>0</v>
      </c>
      <c r="Y2733" s="72"/>
      <c r="Z2733" s="70"/>
      <c r="AA2733" s="68"/>
      <c r="AB2733" s="73"/>
      <c r="AC2733" s="70"/>
      <c r="AD2733" s="74"/>
      <c r="AE2733" s="68"/>
      <c r="AF2733" s="75"/>
    </row>
    <row r="2734" ht="28.5" customHeight="1" spans="1:32">
      <c r="A2734" s="61" t="s">
        <v>36</v>
      </c>
      <c r="B2734" s="61" t="s">
        <v>1763</v>
      </c>
      <c r="C2734" s="61" t="s">
        <v>1763</v>
      </c>
      <c r="D2734" s="61" t="s">
        <v>242</v>
      </c>
      <c r="E2734" s="76" t="s">
        <v>2006</v>
      </c>
      <c r="F2734" s="46">
        <v>46197</v>
      </c>
      <c r="G2734" s="46" t="str">
        <f t="shared" si="292"/>
        <v>李恒利2026-6-24</v>
      </c>
      <c r="H2734" s="63"/>
      <c r="I2734" s="63"/>
      <c r="J2734" s="64"/>
      <c r="K2734" s="64"/>
      <c r="L2734" s="65"/>
      <c r="M2734" s="65"/>
      <c r="N2734" s="65"/>
      <c r="O2734" s="66"/>
      <c r="P2734" s="123"/>
      <c r="Q2734" s="68"/>
      <c r="R2734" s="68"/>
      <c r="S2734" s="68"/>
      <c r="T2734" s="69">
        <f t="shared" si="290"/>
        <v>0</v>
      </c>
      <c r="U2734" s="68"/>
      <c r="V2734" s="70"/>
      <c r="W2734" s="70"/>
      <c r="X2734" s="71">
        <f t="shared" si="291"/>
        <v>0</v>
      </c>
      <c r="Y2734" s="72"/>
      <c r="Z2734" s="70"/>
      <c r="AA2734" s="68"/>
      <c r="AB2734" s="73"/>
      <c r="AC2734" s="70"/>
      <c r="AD2734" s="74"/>
      <c r="AE2734" s="68"/>
      <c r="AF2734" s="75"/>
    </row>
    <row r="2735" ht="28.5" customHeight="1" spans="1:32">
      <c r="A2735" s="61" t="s">
        <v>36</v>
      </c>
      <c r="B2735" s="61" t="s">
        <v>1763</v>
      </c>
      <c r="C2735" s="61" t="s">
        <v>1763</v>
      </c>
      <c r="D2735" s="61" t="s">
        <v>242</v>
      </c>
      <c r="E2735" s="76" t="s">
        <v>2006</v>
      </c>
      <c r="F2735" s="46">
        <v>46198</v>
      </c>
      <c r="G2735" s="46" t="str">
        <f t="shared" si="292"/>
        <v>李恒利2026-6-25</v>
      </c>
      <c r="H2735" s="63"/>
      <c r="I2735" s="63"/>
      <c r="J2735" s="64"/>
      <c r="K2735" s="64"/>
      <c r="L2735" s="65"/>
      <c r="M2735" s="65"/>
      <c r="N2735" s="65"/>
      <c r="O2735" s="66"/>
      <c r="P2735" s="123"/>
      <c r="Q2735" s="68"/>
      <c r="R2735" s="68"/>
      <c r="S2735" s="68"/>
      <c r="T2735" s="69">
        <f t="shared" si="290"/>
        <v>0</v>
      </c>
      <c r="U2735" s="68"/>
      <c r="V2735" s="70"/>
      <c r="W2735" s="70"/>
      <c r="X2735" s="71">
        <f t="shared" si="291"/>
        <v>0</v>
      </c>
      <c r="Y2735" s="72"/>
      <c r="Z2735" s="70"/>
      <c r="AA2735" s="68"/>
      <c r="AB2735" s="73"/>
      <c r="AC2735" s="70"/>
      <c r="AD2735" s="74"/>
      <c r="AE2735" s="68"/>
      <c r="AF2735" s="75"/>
    </row>
    <row r="2736" ht="28.5" customHeight="1" spans="1:32">
      <c r="A2736" s="61" t="s">
        <v>36</v>
      </c>
      <c r="B2736" s="61" t="s">
        <v>1763</v>
      </c>
      <c r="C2736" s="61" t="s">
        <v>1763</v>
      </c>
      <c r="D2736" s="61" t="s">
        <v>242</v>
      </c>
      <c r="E2736" s="76" t="s">
        <v>2006</v>
      </c>
      <c r="F2736" s="46">
        <v>46199</v>
      </c>
      <c r="G2736" s="46" t="str">
        <f t="shared" si="292"/>
        <v>李恒利2026-6-26</v>
      </c>
      <c r="H2736" s="63"/>
      <c r="I2736" s="63"/>
      <c r="J2736" s="64"/>
      <c r="K2736" s="64"/>
      <c r="L2736" s="65"/>
      <c r="M2736" s="65"/>
      <c r="N2736" s="65"/>
      <c r="O2736" s="66"/>
      <c r="P2736" s="123"/>
      <c r="Q2736" s="68"/>
      <c r="R2736" s="68"/>
      <c r="S2736" s="68"/>
      <c r="T2736" s="69">
        <f t="shared" si="290"/>
        <v>0</v>
      </c>
      <c r="U2736" s="68"/>
      <c r="V2736" s="70"/>
      <c r="W2736" s="70"/>
      <c r="X2736" s="71">
        <f t="shared" si="291"/>
        <v>0</v>
      </c>
      <c r="Y2736" s="72"/>
      <c r="Z2736" s="70"/>
      <c r="AA2736" s="68"/>
      <c r="AB2736" s="73"/>
      <c r="AC2736" s="70"/>
      <c r="AD2736" s="74"/>
      <c r="AE2736" s="68"/>
      <c r="AF2736" s="75"/>
    </row>
    <row r="2737" ht="28.5" customHeight="1" spans="1:33">
      <c r="A2737" s="61" t="s">
        <v>36</v>
      </c>
      <c r="B2737" s="61" t="s">
        <v>1763</v>
      </c>
      <c r="C2737" s="61" t="s">
        <v>1763</v>
      </c>
      <c r="D2737" s="61" t="s">
        <v>242</v>
      </c>
      <c r="E2737" s="76" t="s">
        <v>2006</v>
      </c>
      <c r="F2737" s="46">
        <v>46200</v>
      </c>
      <c r="G2737" s="46" t="str">
        <f t="shared" si="292"/>
        <v>李恒利2026-6-27</v>
      </c>
      <c r="H2737" s="63"/>
      <c r="I2737" s="63"/>
      <c r="J2737" s="64"/>
      <c r="K2737" s="64"/>
      <c r="L2737" s="65"/>
      <c r="M2737" s="65"/>
      <c r="N2737" s="79"/>
      <c r="O2737" s="66"/>
      <c r="P2737" s="123"/>
      <c r="Q2737" s="68"/>
      <c r="R2737" s="68"/>
      <c r="S2737" s="68"/>
      <c r="T2737" s="69">
        <f t="shared" si="290"/>
        <v>0</v>
      </c>
      <c r="U2737" s="68"/>
      <c r="V2737" s="70"/>
      <c r="W2737" s="70"/>
      <c r="X2737" s="71">
        <f t="shared" si="291"/>
        <v>0</v>
      </c>
      <c r="Y2737" s="72"/>
      <c r="Z2737" s="70"/>
      <c r="AA2737" s="68"/>
      <c r="AB2737" s="73"/>
      <c r="AC2737" s="70"/>
      <c r="AD2737" s="74"/>
      <c r="AE2737" s="68"/>
      <c r="AF2737" s="75"/>
    </row>
    <row r="2738" ht="28.5" customHeight="1" spans="1:33">
      <c r="A2738" s="61" t="s">
        <v>36</v>
      </c>
      <c r="B2738" s="61" t="s">
        <v>1763</v>
      </c>
      <c r="C2738" s="61" t="s">
        <v>1763</v>
      </c>
      <c r="D2738" s="61" t="s">
        <v>242</v>
      </c>
      <c r="E2738" s="62" t="s">
        <v>2006</v>
      </c>
      <c r="F2738" s="46">
        <v>46201</v>
      </c>
      <c r="G2738" s="46" t="str">
        <f t="shared" si="292"/>
        <v>李恒利2026-6-28</v>
      </c>
      <c r="H2738" s="63"/>
      <c r="I2738" s="63"/>
      <c r="J2738" s="64"/>
      <c r="K2738" s="64"/>
      <c r="L2738" s="65"/>
      <c r="M2738" s="65"/>
      <c r="N2738" s="65"/>
      <c r="O2738" s="66"/>
      <c r="P2738" s="123"/>
      <c r="Q2738" s="68"/>
      <c r="R2738" s="68"/>
      <c r="S2738" s="68"/>
      <c r="T2738" s="69">
        <f t="shared" si="290"/>
        <v>0</v>
      </c>
      <c r="U2738" s="68"/>
      <c r="V2738" s="70"/>
      <c r="W2738" s="70"/>
      <c r="X2738" s="71">
        <f t="shared" si="291"/>
        <v>0</v>
      </c>
      <c r="Y2738" s="72"/>
      <c r="Z2738" s="70"/>
      <c r="AA2738" s="68"/>
      <c r="AB2738" s="73"/>
      <c r="AC2738" s="70"/>
      <c r="AD2738" s="74"/>
      <c r="AE2738" s="68"/>
      <c r="AF2738" s="75"/>
    </row>
    <row r="2739" ht="28.5" customHeight="1" spans="1:33">
      <c r="A2739" s="61" t="s">
        <v>36</v>
      </c>
      <c r="B2739" s="61" t="s">
        <v>1763</v>
      </c>
      <c r="C2739" s="61" t="s">
        <v>1763</v>
      </c>
      <c r="D2739" s="61" t="s">
        <v>242</v>
      </c>
      <c r="E2739" s="76" t="s">
        <v>2006</v>
      </c>
      <c r="F2739" s="46">
        <v>46202</v>
      </c>
      <c r="G2739" s="46" t="str">
        <f t="shared" si="292"/>
        <v>李恒利2026-6-29</v>
      </c>
      <c r="H2739" s="63"/>
      <c r="I2739" s="63"/>
      <c r="J2739" s="64"/>
      <c r="K2739" s="64"/>
      <c r="L2739" s="65"/>
      <c r="M2739" s="65"/>
      <c r="N2739" s="79"/>
      <c r="O2739" s="66"/>
      <c r="P2739" s="123"/>
      <c r="Q2739" s="68"/>
      <c r="R2739" s="68"/>
      <c r="S2739" s="68"/>
      <c r="T2739" s="69">
        <f t="shared" si="290"/>
        <v>0</v>
      </c>
      <c r="U2739" s="68"/>
      <c r="V2739" s="70"/>
      <c r="W2739" s="70"/>
      <c r="X2739" s="71">
        <f t="shared" si="291"/>
        <v>0</v>
      </c>
      <c r="Y2739" s="72"/>
      <c r="Z2739" s="70"/>
      <c r="AA2739" s="68"/>
      <c r="AB2739" s="73"/>
      <c r="AC2739" s="70"/>
      <c r="AD2739" s="74"/>
      <c r="AE2739" s="68"/>
      <c r="AF2739" s="75"/>
    </row>
    <row r="2740" s="3" customFormat="1" ht="28.5" customHeight="1" spans="1:33">
      <c r="A2740" s="61" t="s">
        <v>36</v>
      </c>
      <c r="B2740" s="61" t="s">
        <v>1763</v>
      </c>
      <c r="C2740" s="61" t="s">
        <v>1763</v>
      </c>
      <c r="D2740" s="61" t="s">
        <v>242</v>
      </c>
      <c r="E2740" s="76" t="s">
        <v>2006</v>
      </c>
      <c r="F2740" s="46">
        <v>46203</v>
      </c>
      <c r="G2740" s="46" t="str">
        <f t="shared" si="292"/>
        <v>李恒利2026-6-30</v>
      </c>
      <c r="H2740" s="63"/>
      <c r="I2740" s="63"/>
      <c r="J2740" s="64"/>
      <c r="K2740" s="64"/>
      <c r="L2740" s="65"/>
      <c r="M2740" s="65"/>
      <c r="N2740" s="65"/>
      <c r="O2740" s="66"/>
      <c r="P2740" s="123"/>
      <c r="Q2740" s="68"/>
      <c r="R2740" s="68"/>
      <c r="S2740" s="68"/>
      <c r="T2740" s="69">
        <f t="shared" si="290"/>
        <v>0</v>
      </c>
      <c r="U2740" s="68"/>
      <c r="V2740" s="70"/>
      <c r="W2740" s="70"/>
      <c r="X2740" s="71">
        <f t="shared" si="291"/>
        <v>0</v>
      </c>
      <c r="Y2740" s="72"/>
      <c r="Z2740" s="70"/>
      <c r="AA2740" s="68"/>
      <c r="AB2740" s="73"/>
      <c r="AC2740" s="70"/>
      <c r="AD2740" s="74"/>
      <c r="AE2740" s="68"/>
      <c r="AF2740" s="75"/>
      <c r="AG2740" s="15"/>
    </row>
    <row r="2741" s="3" customFormat="1" ht="28.5" customHeight="1" spans="1:33">
      <c r="A2741" s="61" t="s">
        <v>36</v>
      </c>
      <c r="B2741" s="61" t="s">
        <v>1763</v>
      </c>
      <c r="C2741" s="61" t="s">
        <v>1763</v>
      </c>
      <c r="D2741" s="61" t="s">
        <v>242</v>
      </c>
      <c r="E2741" s="76" t="s">
        <v>2006</v>
      </c>
      <c r="F2741" s="46">
        <v>46204</v>
      </c>
      <c r="G2741" s="46" t="str">
        <f t="shared" si="292"/>
        <v>李恒利2026-7-1</v>
      </c>
      <c r="H2741" s="63"/>
      <c r="I2741" s="63"/>
      <c r="J2741" s="64"/>
      <c r="K2741" s="64"/>
      <c r="L2741" s="65"/>
      <c r="M2741" s="65"/>
      <c r="N2741" s="65"/>
      <c r="O2741" s="66"/>
      <c r="P2741" s="123"/>
      <c r="Q2741" s="68"/>
      <c r="R2741" s="68"/>
      <c r="S2741" s="68"/>
      <c r="T2741" s="69">
        <f t="shared" si="290"/>
        <v>0</v>
      </c>
      <c r="U2741" s="68"/>
      <c r="V2741" s="70"/>
      <c r="W2741" s="70"/>
      <c r="X2741" s="71">
        <f t="shared" si="291"/>
        <v>0</v>
      </c>
      <c r="Y2741" s="72"/>
      <c r="Z2741" s="70"/>
      <c r="AA2741" s="68"/>
      <c r="AB2741" s="73"/>
      <c r="AC2741" s="70"/>
      <c r="AD2741" s="74"/>
      <c r="AE2741" s="68"/>
      <c r="AF2741" s="75"/>
      <c r="AG2741" s="15"/>
    </row>
    <row r="2742" ht="28.5" customHeight="1" spans="1:33">
      <c r="A2742" s="84" t="s">
        <v>36</v>
      </c>
      <c r="B2742" s="84" t="s">
        <v>1763</v>
      </c>
      <c r="C2742" s="84" t="s">
        <v>1763</v>
      </c>
      <c r="D2742" s="84" t="s">
        <v>242</v>
      </c>
      <c r="E2742" s="85" t="s">
        <v>2006</v>
      </c>
      <c r="F2742" s="86">
        <v>46235</v>
      </c>
      <c r="G2742" s="46" t="str">
        <f t="shared" si="292"/>
        <v>李恒利2026-8-1</v>
      </c>
      <c r="H2742" s="63"/>
      <c r="I2742" s="63"/>
      <c r="J2742" s="64"/>
      <c r="K2742" s="64"/>
      <c r="L2742" s="65"/>
      <c r="M2742" s="65"/>
      <c r="N2742" s="91"/>
      <c r="O2742" s="66"/>
      <c r="P2742" s="87"/>
      <c r="Q2742" s="87"/>
      <c r="R2742" s="87"/>
      <c r="S2742" s="87"/>
      <c r="T2742" s="69">
        <f t="shared" si="290"/>
        <v>0</v>
      </c>
      <c r="U2742" s="87"/>
      <c r="V2742" s="87"/>
      <c r="W2742" s="87"/>
      <c r="X2742" s="71">
        <f t="shared" si="291"/>
        <v>0</v>
      </c>
      <c r="Y2742" s="88"/>
      <c r="Z2742" s="87"/>
      <c r="AA2742" s="87"/>
      <c r="AB2742" s="87"/>
      <c r="AC2742" s="87"/>
      <c r="AD2742" s="89"/>
      <c r="AE2742" s="87"/>
      <c r="AF2742" s="90"/>
    </row>
    <row r="2743" ht="28.5" customHeight="1" spans="1:33">
      <c r="A2743" s="44" t="s">
        <v>36</v>
      </c>
      <c r="B2743" s="44" t="s">
        <v>2019</v>
      </c>
      <c r="C2743" s="44" t="s">
        <v>2019</v>
      </c>
      <c r="D2743" s="44" t="s">
        <v>2020</v>
      </c>
      <c r="E2743" s="44" t="s">
        <v>2021</v>
      </c>
      <c r="F2743" s="45">
        <v>46173</v>
      </c>
      <c r="G2743" s="46" t="str">
        <f t="shared" si="292"/>
        <v>周满生2026-5-31</v>
      </c>
      <c r="H2743" s="112"/>
      <c r="I2743" s="112"/>
      <c r="J2743" s="113"/>
      <c r="K2743" s="113"/>
      <c r="L2743" s="113"/>
      <c r="M2743" s="114"/>
      <c r="N2743" s="114"/>
      <c r="O2743" s="115">
        <f t="shared" ref="O2743:AE2743" si="293">SUM(O2744:O2775)</f>
        <v>128</v>
      </c>
      <c r="P2743" s="116">
        <f t="shared" si="293"/>
        <v>0</v>
      </c>
      <c r="Q2743" s="117">
        <f t="shared" si="293"/>
        <v>0</v>
      </c>
      <c r="R2743" s="117">
        <f t="shared" si="293"/>
        <v>0</v>
      </c>
      <c r="S2743" s="53">
        <f t="shared" si="293"/>
        <v>0</v>
      </c>
      <c r="T2743" s="118">
        <f t="shared" si="293"/>
        <v>128</v>
      </c>
      <c r="U2743" s="55">
        <f t="shared" si="293"/>
        <v>0</v>
      </c>
      <c r="V2743" s="118">
        <f t="shared" si="293"/>
        <v>24.5</v>
      </c>
      <c r="W2743" s="118">
        <f t="shared" si="293"/>
        <v>0</v>
      </c>
      <c r="X2743" s="119">
        <f t="shared" si="293"/>
        <v>152.5</v>
      </c>
      <c r="Y2743" s="120">
        <f t="shared" si="293"/>
        <v>0</v>
      </c>
      <c r="Z2743" s="118">
        <f t="shared" si="293"/>
        <v>0</v>
      </c>
      <c r="AA2743" s="121">
        <f t="shared" si="293"/>
        <v>50</v>
      </c>
      <c r="AB2743" s="118">
        <f t="shared" si="293"/>
        <v>8</v>
      </c>
      <c r="AC2743" s="118">
        <f t="shared" si="293"/>
        <v>0</v>
      </c>
      <c r="AD2743" s="122">
        <f t="shared" si="293"/>
        <v>0</v>
      </c>
      <c r="AE2743" s="121">
        <f t="shared" si="293"/>
        <v>0</v>
      </c>
      <c r="AF2743" s="60"/>
    </row>
    <row r="2744" ht="28.5" customHeight="1" spans="1:33">
      <c r="A2744" s="61" t="s">
        <v>36</v>
      </c>
      <c r="B2744" s="61" t="s">
        <v>2019</v>
      </c>
      <c r="C2744" s="61" t="s">
        <v>2019</v>
      </c>
      <c r="D2744" s="61" t="s">
        <v>2020</v>
      </c>
      <c r="E2744" s="62" t="s">
        <v>2021</v>
      </c>
      <c r="F2744" s="46">
        <v>46174</v>
      </c>
      <c r="G2744" s="46" t="str">
        <f t="shared" si="292"/>
        <v>周满生2026-6-1</v>
      </c>
      <c r="H2744" s="63" t="s">
        <v>1710</v>
      </c>
      <c r="I2744" s="63" t="s">
        <v>2022</v>
      </c>
      <c r="J2744" s="64"/>
      <c r="K2744" s="64"/>
      <c r="L2744" s="65"/>
      <c r="M2744" s="65"/>
      <c r="N2744" s="65"/>
      <c r="O2744" s="66">
        <v>8</v>
      </c>
      <c r="P2744" s="123"/>
      <c r="Q2744" s="68"/>
      <c r="R2744" s="68"/>
      <c r="S2744" s="68"/>
      <c r="T2744" s="69">
        <f t="shared" ref="T2744:T2775" si="294">SUM(O2744:S2744)</f>
        <v>8</v>
      </c>
      <c r="U2744" s="68"/>
      <c r="V2744" s="70"/>
      <c r="W2744" s="70"/>
      <c r="X2744" s="71">
        <f t="shared" ref="X2744:X2775" si="295">SUM(T2744:W2744)</f>
        <v>8</v>
      </c>
      <c r="Y2744" s="72"/>
      <c r="Z2744" s="70"/>
      <c r="AA2744" s="68">
        <v>2</v>
      </c>
      <c r="AB2744" s="73"/>
      <c r="AC2744" s="70"/>
      <c r="AD2744" s="74"/>
      <c r="AE2744" s="68"/>
      <c r="AF2744" s="75"/>
    </row>
    <row r="2745" ht="28.5" customHeight="1" spans="1:33">
      <c r="A2745" s="61" t="s">
        <v>36</v>
      </c>
      <c r="B2745" s="61" t="s">
        <v>2019</v>
      </c>
      <c r="C2745" s="61" t="s">
        <v>2019</v>
      </c>
      <c r="D2745" s="61" t="s">
        <v>2020</v>
      </c>
      <c r="E2745" s="62" t="s">
        <v>2021</v>
      </c>
      <c r="F2745" s="46">
        <v>46175</v>
      </c>
      <c r="G2745" s="46" t="str">
        <f t="shared" si="292"/>
        <v>周满生2026-6-2</v>
      </c>
      <c r="H2745" s="63" t="s">
        <v>2023</v>
      </c>
      <c r="I2745" s="63" t="s">
        <v>2024</v>
      </c>
      <c r="J2745" s="64"/>
      <c r="K2745" s="64"/>
      <c r="L2745" s="65"/>
      <c r="M2745" s="65"/>
      <c r="N2745" s="65"/>
      <c r="O2745" s="66">
        <v>8</v>
      </c>
      <c r="P2745" s="123"/>
      <c r="Q2745" s="68"/>
      <c r="R2745" s="68"/>
      <c r="S2745" s="68"/>
      <c r="T2745" s="69">
        <f t="shared" si="294"/>
        <v>8</v>
      </c>
      <c r="U2745" s="68"/>
      <c r="V2745" s="70"/>
      <c r="W2745" s="70"/>
      <c r="X2745" s="71">
        <f t="shared" si="295"/>
        <v>8</v>
      </c>
      <c r="Y2745" s="72"/>
      <c r="Z2745" s="70"/>
      <c r="AA2745" s="68">
        <v>2</v>
      </c>
      <c r="AB2745" s="73"/>
      <c r="AC2745" s="70"/>
      <c r="AD2745" s="74"/>
      <c r="AE2745" s="68"/>
      <c r="AF2745" s="75"/>
    </row>
    <row r="2746" ht="28.5" customHeight="1" spans="1:33">
      <c r="A2746" s="61" t="s">
        <v>36</v>
      </c>
      <c r="B2746" s="61" t="s">
        <v>2019</v>
      </c>
      <c r="C2746" s="61" t="s">
        <v>2019</v>
      </c>
      <c r="D2746" s="61" t="s">
        <v>2020</v>
      </c>
      <c r="E2746" s="62" t="s">
        <v>2021</v>
      </c>
      <c r="F2746" s="46">
        <v>46176</v>
      </c>
      <c r="G2746" s="46" t="str">
        <f t="shared" si="292"/>
        <v>周满生2026-6-3</v>
      </c>
      <c r="H2746" s="63" t="s">
        <v>2025</v>
      </c>
      <c r="I2746" s="63" t="s">
        <v>557</v>
      </c>
      <c r="J2746" s="64"/>
      <c r="K2746" s="64"/>
      <c r="L2746" s="65"/>
      <c r="M2746" s="65"/>
      <c r="N2746" s="65"/>
      <c r="O2746" s="66">
        <v>8</v>
      </c>
      <c r="P2746" s="123"/>
      <c r="Q2746" s="68"/>
      <c r="R2746" s="68"/>
      <c r="S2746" s="68"/>
      <c r="T2746" s="69">
        <f t="shared" si="294"/>
        <v>8</v>
      </c>
      <c r="U2746" s="68"/>
      <c r="V2746" s="70"/>
      <c r="W2746" s="70"/>
      <c r="X2746" s="71">
        <f t="shared" si="295"/>
        <v>8</v>
      </c>
      <c r="Y2746" s="72"/>
      <c r="Z2746" s="70"/>
      <c r="AA2746" s="68">
        <v>2</v>
      </c>
      <c r="AB2746" s="73"/>
      <c r="AC2746" s="70"/>
      <c r="AD2746" s="74"/>
      <c r="AE2746" s="68"/>
      <c r="AF2746" s="75"/>
    </row>
    <row r="2747" ht="28.5" customHeight="1" spans="1:33">
      <c r="A2747" s="61" t="s">
        <v>36</v>
      </c>
      <c r="B2747" s="61" t="s">
        <v>2019</v>
      </c>
      <c r="C2747" s="61" t="s">
        <v>2019</v>
      </c>
      <c r="D2747" s="61" t="s">
        <v>2020</v>
      </c>
      <c r="E2747" s="61" t="s">
        <v>2021</v>
      </c>
      <c r="F2747" s="46">
        <v>46177</v>
      </c>
      <c r="G2747" s="46" t="str">
        <f t="shared" si="292"/>
        <v>周满生2026-6-4</v>
      </c>
      <c r="H2747" s="63" t="s">
        <v>2026</v>
      </c>
      <c r="I2747" s="63" t="s">
        <v>2027</v>
      </c>
      <c r="J2747" s="64"/>
      <c r="K2747" s="64"/>
      <c r="L2747" s="65"/>
      <c r="M2747" s="65"/>
      <c r="N2747" s="65"/>
      <c r="O2747" s="66">
        <v>8</v>
      </c>
      <c r="P2747" s="123"/>
      <c r="Q2747" s="68"/>
      <c r="R2747" s="68"/>
      <c r="S2747" s="68"/>
      <c r="T2747" s="69">
        <f t="shared" si="294"/>
        <v>8</v>
      </c>
      <c r="U2747" s="68"/>
      <c r="V2747" s="70"/>
      <c r="W2747" s="70"/>
      <c r="X2747" s="71">
        <f t="shared" si="295"/>
        <v>8</v>
      </c>
      <c r="Y2747" s="72"/>
      <c r="Z2747" s="70"/>
      <c r="AA2747" s="68">
        <v>2</v>
      </c>
      <c r="AB2747" s="73"/>
      <c r="AC2747" s="70"/>
      <c r="AD2747" s="74"/>
      <c r="AE2747" s="68"/>
      <c r="AF2747" s="75"/>
    </row>
    <row r="2748" ht="28.5" customHeight="1" spans="1:33">
      <c r="A2748" s="61" t="s">
        <v>36</v>
      </c>
      <c r="B2748" s="61" t="s">
        <v>2019</v>
      </c>
      <c r="C2748" s="61" t="s">
        <v>2019</v>
      </c>
      <c r="D2748" s="61" t="s">
        <v>2020</v>
      </c>
      <c r="E2748" s="62" t="s">
        <v>2021</v>
      </c>
      <c r="F2748" s="46">
        <v>46178</v>
      </c>
      <c r="G2748" s="46" t="str">
        <f t="shared" si="292"/>
        <v>周满生2026-6-5</v>
      </c>
      <c r="H2748" s="63" t="s">
        <v>2028</v>
      </c>
      <c r="I2748" s="63" t="s">
        <v>1095</v>
      </c>
      <c r="J2748" s="64"/>
      <c r="K2748" s="64"/>
      <c r="L2748" s="65"/>
      <c r="M2748" s="65"/>
      <c r="N2748" s="65"/>
      <c r="O2748" s="66">
        <v>8</v>
      </c>
      <c r="P2748" s="123"/>
      <c r="Q2748" s="68"/>
      <c r="R2748" s="68"/>
      <c r="S2748" s="68"/>
      <c r="T2748" s="69">
        <f t="shared" si="294"/>
        <v>8</v>
      </c>
      <c r="U2748" s="68"/>
      <c r="V2748" s="70">
        <v>0.5</v>
      </c>
      <c r="W2748" s="70"/>
      <c r="X2748" s="71">
        <f t="shared" si="295"/>
        <v>8.5</v>
      </c>
      <c r="Y2748" s="72"/>
      <c r="Z2748" s="70"/>
      <c r="AA2748" s="68">
        <v>2</v>
      </c>
      <c r="AB2748" s="73"/>
      <c r="AC2748" s="70"/>
      <c r="AD2748" s="74"/>
      <c r="AE2748" s="68"/>
      <c r="AF2748" s="75"/>
    </row>
    <row r="2749" ht="28.5" customHeight="1" spans="1:33">
      <c r="A2749" s="61" t="s">
        <v>36</v>
      </c>
      <c r="B2749" s="61" t="s">
        <v>2019</v>
      </c>
      <c r="C2749" s="61" t="s">
        <v>2019</v>
      </c>
      <c r="D2749" s="61" t="s">
        <v>2020</v>
      </c>
      <c r="E2749" s="76" t="s">
        <v>2021</v>
      </c>
      <c r="F2749" s="46">
        <v>46179</v>
      </c>
      <c r="G2749" s="46" t="str">
        <f t="shared" si="292"/>
        <v>周满生2026-6-6</v>
      </c>
      <c r="H2749" s="63" t="s">
        <v>2029</v>
      </c>
      <c r="I2749" s="63" t="s">
        <v>2030</v>
      </c>
      <c r="J2749" s="64"/>
      <c r="K2749" s="64"/>
      <c r="L2749" s="65"/>
      <c r="M2749" s="65"/>
      <c r="N2749" s="65"/>
      <c r="O2749" s="66">
        <v>8</v>
      </c>
      <c r="P2749" s="123"/>
      <c r="Q2749" s="68"/>
      <c r="R2749" s="68"/>
      <c r="S2749" s="68"/>
      <c r="T2749" s="69">
        <f t="shared" si="294"/>
        <v>8</v>
      </c>
      <c r="U2749" s="68"/>
      <c r="V2749" s="70">
        <v>2</v>
      </c>
      <c r="W2749" s="70"/>
      <c r="X2749" s="71">
        <f t="shared" si="295"/>
        <v>10</v>
      </c>
      <c r="Y2749" s="72"/>
      <c r="Z2749" s="70"/>
      <c r="AA2749" s="68">
        <v>4</v>
      </c>
      <c r="AB2749" s="73"/>
      <c r="AC2749" s="70"/>
      <c r="AD2749" s="74"/>
      <c r="AE2749" s="68"/>
      <c r="AF2749" s="75"/>
    </row>
    <row r="2750" ht="28.5" customHeight="1" spans="1:33">
      <c r="A2750" s="61" t="s">
        <v>36</v>
      </c>
      <c r="B2750" s="61" t="s">
        <v>2019</v>
      </c>
      <c r="C2750" s="61" t="s">
        <v>2019</v>
      </c>
      <c r="D2750" s="61" t="s">
        <v>2020</v>
      </c>
      <c r="E2750" s="76" t="s">
        <v>2021</v>
      </c>
      <c r="F2750" s="77">
        <v>46180</v>
      </c>
      <c r="G2750" s="46" t="str">
        <f t="shared" si="292"/>
        <v>周满生2026-6-7</v>
      </c>
      <c r="H2750" s="63"/>
      <c r="I2750" s="63"/>
      <c r="J2750" s="64"/>
      <c r="K2750" s="64"/>
      <c r="L2750" s="65"/>
      <c r="M2750" s="65"/>
      <c r="N2750" s="65"/>
      <c r="O2750" s="66"/>
      <c r="P2750" s="123"/>
      <c r="Q2750" s="68"/>
      <c r="R2750" s="68"/>
      <c r="S2750" s="68"/>
      <c r="T2750" s="69">
        <f t="shared" si="294"/>
        <v>0</v>
      </c>
      <c r="U2750" s="68"/>
      <c r="V2750" s="70"/>
      <c r="W2750" s="70"/>
      <c r="X2750" s="71">
        <f t="shared" si="295"/>
        <v>0</v>
      </c>
      <c r="Y2750" s="72"/>
      <c r="Z2750" s="70"/>
      <c r="AA2750" s="68"/>
      <c r="AB2750" s="73"/>
      <c r="AC2750" s="70"/>
      <c r="AD2750" s="74"/>
      <c r="AE2750" s="68"/>
      <c r="AF2750" s="75"/>
    </row>
    <row r="2751" ht="28.5" customHeight="1" spans="1:33">
      <c r="A2751" s="61" t="s">
        <v>36</v>
      </c>
      <c r="B2751" s="61" t="s">
        <v>2019</v>
      </c>
      <c r="C2751" s="61" t="s">
        <v>2019</v>
      </c>
      <c r="D2751" s="61" t="s">
        <v>2020</v>
      </c>
      <c r="E2751" s="76" t="s">
        <v>2021</v>
      </c>
      <c r="F2751" s="46">
        <v>46181</v>
      </c>
      <c r="G2751" s="46" t="str">
        <f t="shared" si="292"/>
        <v>周满生2026-6-8</v>
      </c>
      <c r="H2751" s="63" t="s">
        <v>2031</v>
      </c>
      <c r="I2751" s="63" t="s">
        <v>2032</v>
      </c>
      <c r="J2751" s="64"/>
      <c r="K2751" s="64"/>
      <c r="L2751" s="65"/>
      <c r="M2751" s="65"/>
      <c r="N2751" s="65"/>
      <c r="O2751" s="66">
        <v>8</v>
      </c>
      <c r="P2751" s="123"/>
      <c r="Q2751" s="68"/>
      <c r="R2751" s="68"/>
      <c r="S2751" s="68"/>
      <c r="T2751" s="69">
        <f t="shared" si="294"/>
        <v>8</v>
      </c>
      <c r="U2751" s="68"/>
      <c r="V2751" s="70">
        <v>2.5</v>
      </c>
      <c r="W2751" s="70"/>
      <c r="X2751" s="71">
        <f t="shared" si="295"/>
        <v>10.5</v>
      </c>
      <c r="Y2751" s="72"/>
      <c r="Z2751" s="70"/>
      <c r="AA2751" s="68">
        <v>4</v>
      </c>
      <c r="AB2751" s="73"/>
      <c r="AC2751" s="70"/>
      <c r="AD2751" s="74"/>
      <c r="AE2751" s="68"/>
      <c r="AF2751" s="75"/>
    </row>
    <row r="2752" ht="28.5" customHeight="1" spans="1:33">
      <c r="A2752" s="61" t="s">
        <v>36</v>
      </c>
      <c r="B2752" s="61" t="s">
        <v>2019</v>
      </c>
      <c r="C2752" s="61" t="s">
        <v>2019</v>
      </c>
      <c r="D2752" s="61" t="s">
        <v>2020</v>
      </c>
      <c r="E2752" s="76" t="s">
        <v>2021</v>
      </c>
      <c r="F2752" s="78">
        <v>46182</v>
      </c>
      <c r="G2752" s="46" t="str">
        <f t="shared" si="292"/>
        <v>周满生2026-6-9</v>
      </c>
      <c r="H2752" s="63" t="s">
        <v>2033</v>
      </c>
      <c r="I2752" s="63" t="s">
        <v>1346</v>
      </c>
      <c r="J2752" s="64"/>
      <c r="K2752" s="64"/>
      <c r="L2752" s="65"/>
      <c r="M2752" s="65"/>
      <c r="N2752" s="65"/>
      <c r="O2752" s="66">
        <v>8</v>
      </c>
      <c r="P2752" s="123"/>
      <c r="Q2752" s="68"/>
      <c r="R2752" s="68"/>
      <c r="S2752" s="68"/>
      <c r="T2752" s="69">
        <f t="shared" si="294"/>
        <v>8</v>
      </c>
      <c r="U2752" s="68"/>
      <c r="V2752" s="70"/>
      <c r="W2752" s="70"/>
      <c r="X2752" s="71">
        <f t="shared" si="295"/>
        <v>8</v>
      </c>
      <c r="Y2752" s="72"/>
      <c r="Z2752" s="70"/>
      <c r="AA2752" s="68">
        <v>2</v>
      </c>
      <c r="AB2752" s="73"/>
      <c r="AC2752" s="70"/>
      <c r="AD2752" s="74"/>
      <c r="AE2752" s="68"/>
      <c r="AF2752" s="75"/>
    </row>
    <row r="2753" ht="28.5" customHeight="1" spans="1:32">
      <c r="A2753" s="61" t="s">
        <v>36</v>
      </c>
      <c r="B2753" s="61" t="s">
        <v>2019</v>
      </c>
      <c r="C2753" s="61" t="s">
        <v>2019</v>
      </c>
      <c r="D2753" s="61" t="s">
        <v>2020</v>
      </c>
      <c r="E2753" s="76" t="s">
        <v>2021</v>
      </c>
      <c r="F2753" s="46">
        <v>46183</v>
      </c>
      <c r="G2753" s="46" t="str">
        <f t="shared" si="292"/>
        <v>周满生2026-6-10</v>
      </c>
      <c r="H2753" s="63" t="s">
        <v>2034</v>
      </c>
      <c r="I2753" s="63" t="s">
        <v>2035</v>
      </c>
      <c r="J2753" s="64"/>
      <c r="K2753" s="64"/>
      <c r="L2753" s="65"/>
      <c r="M2753" s="65"/>
      <c r="N2753" s="65"/>
      <c r="O2753" s="66">
        <v>8</v>
      </c>
      <c r="P2753" s="123"/>
      <c r="Q2753" s="68"/>
      <c r="R2753" s="68"/>
      <c r="S2753" s="68"/>
      <c r="T2753" s="69">
        <f t="shared" si="294"/>
        <v>8</v>
      </c>
      <c r="U2753" s="68"/>
      <c r="V2753" s="70"/>
      <c r="W2753" s="70"/>
      <c r="X2753" s="71">
        <f t="shared" si="295"/>
        <v>8</v>
      </c>
      <c r="Y2753" s="72"/>
      <c r="Z2753" s="70"/>
      <c r="AA2753" s="68">
        <v>2</v>
      </c>
      <c r="AB2753" s="73"/>
      <c r="AC2753" s="70"/>
      <c r="AD2753" s="74"/>
      <c r="AE2753" s="68"/>
      <c r="AF2753" s="75"/>
    </row>
    <row r="2754" ht="28.5" customHeight="1" spans="1:32">
      <c r="A2754" s="61" t="s">
        <v>36</v>
      </c>
      <c r="B2754" s="61" t="s">
        <v>2019</v>
      </c>
      <c r="C2754" s="61" t="s">
        <v>2019</v>
      </c>
      <c r="D2754" s="61" t="s">
        <v>2020</v>
      </c>
      <c r="E2754" s="76" t="s">
        <v>2021</v>
      </c>
      <c r="F2754" s="46">
        <v>46184</v>
      </c>
      <c r="G2754" s="46" t="str">
        <f t="shared" si="292"/>
        <v>周满生2026-6-11</v>
      </c>
      <c r="H2754" s="63" t="s">
        <v>2036</v>
      </c>
      <c r="I2754" s="63" t="s">
        <v>390</v>
      </c>
      <c r="J2754" s="64"/>
      <c r="K2754" s="64"/>
      <c r="L2754" s="65"/>
      <c r="M2754" s="65" t="s">
        <v>2037</v>
      </c>
      <c r="N2754" s="65"/>
      <c r="O2754" s="66">
        <v>8</v>
      </c>
      <c r="P2754" s="123"/>
      <c r="Q2754" s="68"/>
      <c r="R2754" s="68"/>
      <c r="S2754" s="68"/>
      <c r="T2754" s="69">
        <f t="shared" si="294"/>
        <v>8</v>
      </c>
      <c r="U2754" s="68"/>
      <c r="V2754" s="70">
        <v>0.5</v>
      </c>
      <c r="W2754" s="70"/>
      <c r="X2754" s="71">
        <f t="shared" si="295"/>
        <v>8.5</v>
      </c>
      <c r="Y2754" s="72"/>
      <c r="Z2754" s="70"/>
      <c r="AA2754" s="68">
        <v>2</v>
      </c>
      <c r="AB2754" s="73"/>
      <c r="AC2754" s="70"/>
      <c r="AD2754" s="74"/>
      <c r="AE2754" s="68"/>
      <c r="AF2754" s="75"/>
    </row>
    <row r="2755" ht="28.5" customHeight="1" spans="1:32">
      <c r="A2755" s="61" t="s">
        <v>36</v>
      </c>
      <c r="B2755" s="61" t="s">
        <v>2019</v>
      </c>
      <c r="C2755" s="61" t="s">
        <v>2019</v>
      </c>
      <c r="D2755" s="61" t="s">
        <v>2020</v>
      </c>
      <c r="E2755" s="76" t="s">
        <v>2021</v>
      </c>
      <c r="F2755" s="46">
        <v>46185</v>
      </c>
      <c r="G2755" s="46" t="str">
        <f t="shared" si="292"/>
        <v>周满生2026-6-12</v>
      </c>
      <c r="H2755" s="63" t="s">
        <v>2038</v>
      </c>
      <c r="I2755" s="63" t="s">
        <v>2039</v>
      </c>
      <c r="J2755" s="64"/>
      <c r="K2755" s="64"/>
      <c r="L2755" s="65"/>
      <c r="M2755" s="65"/>
      <c r="N2755" s="65"/>
      <c r="O2755" s="66">
        <v>8</v>
      </c>
      <c r="P2755" s="123"/>
      <c r="Q2755" s="68"/>
      <c r="R2755" s="68"/>
      <c r="S2755" s="68"/>
      <c r="T2755" s="69">
        <f t="shared" si="294"/>
        <v>8</v>
      </c>
      <c r="U2755" s="68"/>
      <c r="V2755" s="70"/>
      <c r="W2755" s="70"/>
      <c r="X2755" s="71">
        <f t="shared" si="295"/>
        <v>8</v>
      </c>
      <c r="Y2755" s="72"/>
      <c r="Z2755" s="70"/>
      <c r="AA2755" s="68">
        <v>2</v>
      </c>
      <c r="AB2755" s="73"/>
      <c r="AC2755" s="70"/>
      <c r="AD2755" s="74"/>
      <c r="AE2755" s="68"/>
      <c r="AF2755" s="75"/>
    </row>
    <row r="2756" ht="28.5" customHeight="1" spans="1:32">
      <c r="A2756" s="61" t="s">
        <v>36</v>
      </c>
      <c r="B2756" s="61" t="s">
        <v>2019</v>
      </c>
      <c r="C2756" s="61" t="s">
        <v>2019</v>
      </c>
      <c r="D2756" s="61" t="s">
        <v>2020</v>
      </c>
      <c r="E2756" s="76" t="s">
        <v>2021</v>
      </c>
      <c r="F2756" s="77">
        <v>46186</v>
      </c>
      <c r="G2756" s="46" t="str">
        <f t="shared" si="292"/>
        <v>周满生2026-6-13</v>
      </c>
      <c r="H2756" s="63" t="s">
        <v>2040</v>
      </c>
      <c r="I2756" s="63" t="s">
        <v>973</v>
      </c>
      <c r="J2756" s="64"/>
      <c r="K2756" s="64"/>
      <c r="L2756" s="65"/>
      <c r="M2756" s="65"/>
      <c r="N2756" s="65"/>
      <c r="O2756" s="66"/>
      <c r="P2756" s="123"/>
      <c r="Q2756" s="68"/>
      <c r="R2756" s="68"/>
      <c r="S2756" s="68"/>
      <c r="T2756" s="69">
        <f t="shared" si="294"/>
        <v>0</v>
      </c>
      <c r="U2756" s="68"/>
      <c r="V2756" s="70">
        <v>7.5</v>
      </c>
      <c r="W2756" s="70"/>
      <c r="X2756" s="71">
        <f t="shared" si="295"/>
        <v>7.5</v>
      </c>
      <c r="Y2756" s="72"/>
      <c r="Z2756" s="70"/>
      <c r="AA2756" s="68">
        <v>2</v>
      </c>
      <c r="AB2756" s="73"/>
      <c r="AC2756" s="70"/>
      <c r="AD2756" s="74"/>
      <c r="AE2756" s="68"/>
      <c r="AF2756" s="80"/>
    </row>
    <row r="2757" ht="28.5" customHeight="1" spans="1:32">
      <c r="A2757" s="61" t="s">
        <v>36</v>
      </c>
      <c r="B2757" s="61" t="s">
        <v>2019</v>
      </c>
      <c r="C2757" s="61" t="s">
        <v>2019</v>
      </c>
      <c r="D2757" s="61" t="s">
        <v>2020</v>
      </c>
      <c r="E2757" s="62" t="s">
        <v>2021</v>
      </c>
      <c r="F2757" s="77">
        <v>46187</v>
      </c>
      <c r="G2757" s="46" t="str">
        <f t="shared" si="292"/>
        <v>周满生2026-6-14</v>
      </c>
      <c r="H2757" s="63" t="s">
        <v>2041</v>
      </c>
      <c r="I2757" s="63" t="s">
        <v>76</v>
      </c>
      <c r="J2757" s="64"/>
      <c r="K2757" s="64"/>
      <c r="L2757" s="65"/>
      <c r="M2757" s="65"/>
      <c r="N2757" s="65"/>
      <c r="O2757" s="66"/>
      <c r="P2757" s="123"/>
      <c r="Q2757" s="68"/>
      <c r="R2757" s="68"/>
      <c r="S2757" s="68"/>
      <c r="T2757" s="69">
        <f t="shared" si="294"/>
        <v>0</v>
      </c>
      <c r="U2757" s="68"/>
      <c r="V2757" s="70">
        <v>3</v>
      </c>
      <c r="W2757" s="70"/>
      <c r="X2757" s="71">
        <f t="shared" si="295"/>
        <v>3</v>
      </c>
      <c r="Y2757" s="72"/>
      <c r="Z2757" s="70"/>
      <c r="AA2757" s="68">
        <v>2</v>
      </c>
      <c r="AB2757" s="73"/>
      <c r="AC2757" s="70"/>
      <c r="AD2757" s="74"/>
      <c r="AE2757" s="68"/>
      <c r="AF2757" s="80"/>
    </row>
    <row r="2758" ht="28.5" customHeight="1" spans="1:32">
      <c r="A2758" s="61" t="s">
        <v>36</v>
      </c>
      <c r="B2758" s="61" t="s">
        <v>2019</v>
      </c>
      <c r="C2758" s="61" t="s">
        <v>2019</v>
      </c>
      <c r="D2758" s="61" t="s">
        <v>2020</v>
      </c>
      <c r="E2758" s="76" t="s">
        <v>2021</v>
      </c>
      <c r="F2758" s="46">
        <v>46188</v>
      </c>
      <c r="G2758" s="46" t="str">
        <f t="shared" si="292"/>
        <v>周满生2026-6-15</v>
      </c>
      <c r="H2758" s="63" t="s">
        <v>2042</v>
      </c>
      <c r="I2758" s="63" t="s">
        <v>2043</v>
      </c>
      <c r="J2758" s="64"/>
      <c r="K2758" s="64"/>
      <c r="L2758" s="65"/>
      <c r="M2758" s="65"/>
      <c r="N2758" s="65"/>
      <c r="O2758" s="66">
        <v>8</v>
      </c>
      <c r="P2758" s="123"/>
      <c r="Q2758" s="68"/>
      <c r="R2758" s="68"/>
      <c r="S2758" s="68"/>
      <c r="T2758" s="69">
        <f t="shared" si="294"/>
        <v>8</v>
      </c>
      <c r="U2758" s="68"/>
      <c r="V2758" s="70">
        <v>2</v>
      </c>
      <c r="W2758" s="70"/>
      <c r="X2758" s="71">
        <f t="shared" si="295"/>
        <v>10</v>
      </c>
      <c r="Y2758" s="72"/>
      <c r="Z2758" s="70"/>
      <c r="AA2758" s="68">
        <v>4</v>
      </c>
      <c r="AB2758" s="73"/>
      <c r="AC2758" s="70"/>
      <c r="AD2758" s="74"/>
      <c r="AE2758" s="68"/>
      <c r="AF2758" s="75"/>
    </row>
    <row r="2759" ht="28.5" customHeight="1" spans="1:32">
      <c r="A2759" s="61" t="s">
        <v>36</v>
      </c>
      <c r="B2759" s="61" t="s">
        <v>2019</v>
      </c>
      <c r="C2759" s="61" t="s">
        <v>2019</v>
      </c>
      <c r="D2759" s="61" t="s">
        <v>2020</v>
      </c>
      <c r="E2759" s="76" t="s">
        <v>2021</v>
      </c>
      <c r="F2759" s="46">
        <v>46189</v>
      </c>
      <c r="G2759" s="46" t="str">
        <f t="shared" si="292"/>
        <v>周满生2026-6-16</v>
      </c>
      <c r="H2759" s="63" t="s">
        <v>2044</v>
      </c>
      <c r="I2759" s="63" t="s">
        <v>2045</v>
      </c>
      <c r="J2759" s="64"/>
      <c r="K2759" s="64"/>
      <c r="L2759" s="65"/>
      <c r="M2759" s="65"/>
      <c r="N2759" s="65"/>
      <c r="O2759" s="66">
        <v>8</v>
      </c>
      <c r="P2759" s="98"/>
      <c r="Q2759" s="68"/>
      <c r="R2759" s="68"/>
      <c r="S2759" s="68"/>
      <c r="T2759" s="69">
        <f t="shared" si="294"/>
        <v>8</v>
      </c>
      <c r="U2759" s="68"/>
      <c r="V2759" s="70">
        <v>1.5</v>
      </c>
      <c r="W2759" s="70"/>
      <c r="X2759" s="71">
        <f t="shared" si="295"/>
        <v>9.5</v>
      </c>
      <c r="Y2759" s="72"/>
      <c r="Z2759" s="70"/>
      <c r="AA2759" s="68">
        <v>4</v>
      </c>
      <c r="AB2759" s="73"/>
      <c r="AC2759" s="70"/>
      <c r="AD2759" s="74"/>
      <c r="AE2759" s="68"/>
      <c r="AF2759" s="80"/>
    </row>
    <row r="2760" ht="28.5" customHeight="1" spans="1:32">
      <c r="A2760" s="61" t="s">
        <v>36</v>
      </c>
      <c r="B2760" s="61" t="s">
        <v>2019</v>
      </c>
      <c r="C2760" s="61" t="s">
        <v>2019</v>
      </c>
      <c r="D2760" s="61" t="s">
        <v>2020</v>
      </c>
      <c r="E2760" s="76" t="s">
        <v>2021</v>
      </c>
      <c r="F2760" s="46">
        <v>46190</v>
      </c>
      <c r="G2760" s="46" t="str">
        <f t="shared" si="292"/>
        <v>周满生2026-6-17</v>
      </c>
      <c r="H2760" s="63" t="s">
        <v>43</v>
      </c>
      <c r="I2760" s="63" t="s">
        <v>2046</v>
      </c>
      <c r="J2760" s="64"/>
      <c r="K2760" s="64"/>
      <c r="L2760" s="65"/>
      <c r="M2760" s="65"/>
      <c r="N2760" s="65"/>
      <c r="O2760" s="66">
        <v>8</v>
      </c>
      <c r="P2760" s="123"/>
      <c r="Q2760" s="68"/>
      <c r="R2760" s="68"/>
      <c r="S2760" s="68"/>
      <c r="T2760" s="69">
        <f t="shared" si="294"/>
        <v>8</v>
      </c>
      <c r="U2760" s="68"/>
      <c r="V2760" s="70">
        <v>1.5</v>
      </c>
      <c r="W2760" s="70"/>
      <c r="X2760" s="71">
        <f t="shared" si="295"/>
        <v>9.5</v>
      </c>
      <c r="Y2760" s="72"/>
      <c r="Z2760" s="70"/>
      <c r="AA2760" s="68">
        <v>4</v>
      </c>
      <c r="AB2760" s="73"/>
      <c r="AC2760" s="70"/>
      <c r="AD2760" s="74"/>
      <c r="AE2760" s="68"/>
      <c r="AF2760" s="75"/>
    </row>
    <row r="2761" ht="28.5" customHeight="1" spans="1:32">
      <c r="A2761" s="61" t="s">
        <v>36</v>
      </c>
      <c r="B2761" s="61" t="s">
        <v>2019</v>
      </c>
      <c r="C2761" s="61" t="s">
        <v>2019</v>
      </c>
      <c r="D2761" s="61" t="s">
        <v>2020</v>
      </c>
      <c r="E2761" s="76" t="s">
        <v>2021</v>
      </c>
      <c r="F2761" s="46">
        <v>46191</v>
      </c>
      <c r="G2761" s="46" t="str">
        <f t="shared" si="292"/>
        <v>周满生2026-6-18</v>
      </c>
      <c r="H2761" s="63" t="s">
        <v>2047</v>
      </c>
      <c r="I2761" s="63" t="s">
        <v>2048</v>
      </c>
      <c r="J2761" s="64"/>
      <c r="K2761" s="64"/>
      <c r="L2761" s="65"/>
      <c r="M2761" s="65"/>
      <c r="N2761" s="65"/>
      <c r="O2761" s="66">
        <v>8</v>
      </c>
      <c r="P2761" s="123"/>
      <c r="Q2761" s="68"/>
      <c r="R2761" s="68"/>
      <c r="S2761" s="68"/>
      <c r="T2761" s="69">
        <f t="shared" si="294"/>
        <v>8</v>
      </c>
      <c r="U2761" s="68"/>
      <c r="V2761" s="70">
        <v>1.5</v>
      </c>
      <c r="W2761" s="70"/>
      <c r="X2761" s="71">
        <f t="shared" si="295"/>
        <v>9.5</v>
      </c>
      <c r="Y2761" s="72"/>
      <c r="Z2761" s="70"/>
      <c r="AA2761" s="68">
        <v>4</v>
      </c>
      <c r="AB2761" s="73"/>
      <c r="AC2761" s="70"/>
      <c r="AD2761" s="74"/>
      <c r="AE2761" s="68"/>
      <c r="AF2761" s="75"/>
    </row>
    <row r="2762" ht="28.5" customHeight="1" spans="1:32">
      <c r="A2762" s="61" t="s">
        <v>36</v>
      </c>
      <c r="B2762" s="61" t="s">
        <v>2019</v>
      </c>
      <c r="C2762" s="61" t="s">
        <v>2019</v>
      </c>
      <c r="D2762" s="61" t="s">
        <v>2020</v>
      </c>
      <c r="E2762" s="76" t="s">
        <v>2021</v>
      </c>
      <c r="F2762" s="82">
        <v>46192</v>
      </c>
      <c r="G2762" s="46" t="str">
        <f t="shared" si="292"/>
        <v>周满生2026-6-19</v>
      </c>
      <c r="H2762" s="63" t="s">
        <v>2049</v>
      </c>
      <c r="I2762" s="63"/>
      <c r="J2762" s="64"/>
      <c r="K2762" s="64"/>
      <c r="L2762" s="65"/>
      <c r="M2762" s="65"/>
      <c r="N2762" s="65"/>
      <c r="O2762" s="66"/>
      <c r="P2762" s="123"/>
      <c r="Q2762" s="68"/>
      <c r="R2762" s="68"/>
      <c r="S2762" s="68"/>
      <c r="T2762" s="69">
        <f t="shared" si="294"/>
        <v>0</v>
      </c>
      <c r="U2762" s="68"/>
      <c r="V2762" s="70"/>
      <c r="W2762" s="70"/>
      <c r="X2762" s="71">
        <f t="shared" si="295"/>
        <v>0</v>
      </c>
      <c r="Y2762" s="72"/>
      <c r="Z2762" s="70"/>
      <c r="AA2762" s="68"/>
      <c r="AB2762" s="73">
        <v>8</v>
      </c>
      <c r="AC2762" s="70"/>
      <c r="AD2762" s="74"/>
      <c r="AE2762" s="68"/>
      <c r="AF2762" s="75"/>
    </row>
    <row r="2763" ht="28.5" customHeight="1" spans="1:32">
      <c r="A2763" s="61" t="s">
        <v>36</v>
      </c>
      <c r="B2763" s="61" t="s">
        <v>2019</v>
      </c>
      <c r="C2763" s="61" t="s">
        <v>2019</v>
      </c>
      <c r="D2763" s="61" t="s">
        <v>2020</v>
      </c>
      <c r="E2763" s="76" t="s">
        <v>2021</v>
      </c>
      <c r="F2763" s="77">
        <v>46193</v>
      </c>
      <c r="G2763" s="46" t="str">
        <f t="shared" si="292"/>
        <v>周满生2026-6-20</v>
      </c>
      <c r="H2763" s="63"/>
      <c r="I2763" s="63"/>
      <c r="J2763" s="64"/>
      <c r="K2763" s="64"/>
      <c r="L2763" s="65"/>
      <c r="M2763" s="65"/>
      <c r="N2763" s="65"/>
      <c r="O2763" s="66"/>
      <c r="P2763" s="123"/>
      <c r="Q2763" s="68"/>
      <c r="R2763" s="68"/>
      <c r="S2763" s="68"/>
      <c r="T2763" s="69">
        <f t="shared" si="294"/>
        <v>0</v>
      </c>
      <c r="U2763" s="68"/>
      <c r="V2763" s="70"/>
      <c r="W2763" s="70"/>
      <c r="X2763" s="71">
        <f t="shared" si="295"/>
        <v>0</v>
      </c>
      <c r="Y2763" s="72"/>
      <c r="Z2763" s="70"/>
      <c r="AA2763" s="68"/>
      <c r="AB2763" s="73"/>
      <c r="AC2763" s="70"/>
      <c r="AD2763" s="74"/>
      <c r="AE2763" s="68"/>
      <c r="AF2763" s="75"/>
    </row>
    <row r="2764" ht="28.5" customHeight="1" spans="1:32">
      <c r="A2764" s="61" t="s">
        <v>36</v>
      </c>
      <c r="B2764" s="61" t="s">
        <v>2019</v>
      </c>
      <c r="C2764" s="61" t="s">
        <v>2019</v>
      </c>
      <c r="D2764" s="61" t="s">
        <v>2020</v>
      </c>
      <c r="E2764" s="62" t="s">
        <v>2021</v>
      </c>
      <c r="F2764" s="46">
        <v>46194</v>
      </c>
      <c r="G2764" s="46" t="str">
        <f t="shared" si="292"/>
        <v>周满生2026-6-21</v>
      </c>
      <c r="H2764" s="63" t="s">
        <v>2050</v>
      </c>
      <c r="I2764" s="63" t="s">
        <v>2051</v>
      </c>
      <c r="J2764" s="64"/>
      <c r="K2764" s="64"/>
      <c r="L2764" s="65"/>
      <c r="M2764" s="65"/>
      <c r="N2764" s="65"/>
      <c r="O2764" s="66">
        <v>8</v>
      </c>
      <c r="P2764" s="123"/>
      <c r="Q2764" s="68"/>
      <c r="R2764" s="68"/>
      <c r="S2764" s="68"/>
      <c r="T2764" s="69">
        <f t="shared" si="294"/>
        <v>8</v>
      </c>
      <c r="U2764" s="68"/>
      <c r="V2764" s="70">
        <v>2</v>
      </c>
      <c r="W2764" s="70"/>
      <c r="X2764" s="71">
        <f t="shared" si="295"/>
        <v>10</v>
      </c>
      <c r="Y2764" s="72"/>
      <c r="Z2764" s="70"/>
      <c r="AA2764" s="68">
        <v>4</v>
      </c>
      <c r="AB2764" s="73"/>
      <c r="AC2764" s="70"/>
      <c r="AD2764" s="74"/>
      <c r="AE2764" s="68"/>
      <c r="AF2764" s="75"/>
    </row>
    <row r="2765" ht="28.5" customHeight="1" spans="1:32">
      <c r="A2765" s="61" t="s">
        <v>36</v>
      </c>
      <c r="B2765" s="61" t="s">
        <v>2019</v>
      </c>
      <c r="C2765" s="61" t="s">
        <v>2019</v>
      </c>
      <c r="D2765" s="61" t="s">
        <v>2020</v>
      </c>
      <c r="E2765" s="76" t="s">
        <v>2021</v>
      </c>
      <c r="F2765" s="46">
        <v>46195</v>
      </c>
      <c r="G2765" s="46" t="str">
        <f t="shared" si="292"/>
        <v>周满生2026-6-22</v>
      </c>
      <c r="H2765" s="63"/>
      <c r="I2765" s="63"/>
      <c r="J2765" s="64"/>
      <c r="K2765" s="64"/>
      <c r="L2765" s="65"/>
      <c r="M2765" s="65"/>
      <c r="N2765" s="65"/>
      <c r="O2765" s="66"/>
      <c r="P2765" s="123"/>
      <c r="Q2765" s="68"/>
      <c r="R2765" s="68"/>
      <c r="S2765" s="68"/>
      <c r="T2765" s="69">
        <f t="shared" si="294"/>
        <v>0</v>
      </c>
      <c r="U2765" s="68"/>
      <c r="V2765" s="70"/>
      <c r="W2765" s="70"/>
      <c r="X2765" s="71">
        <f t="shared" si="295"/>
        <v>0</v>
      </c>
      <c r="Y2765" s="72"/>
      <c r="Z2765" s="70"/>
      <c r="AA2765" s="68"/>
      <c r="AB2765" s="73"/>
      <c r="AC2765" s="70"/>
      <c r="AD2765" s="74"/>
      <c r="AE2765" s="68"/>
      <c r="AF2765" s="75"/>
    </row>
    <row r="2766" ht="28.5" customHeight="1" spans="1:32">
      <c r="A2766" s="61" t="s">
        <v>36</v>
      </c>
      <c r="B2766" s="61" t="s">
        <v>2019</v>
      </c>
      <c r="C2766" s="61" t="s">
        <v>2019</v>
      </c>
      <c r="D2766" s="61" t="s">
        <v>2020</v>
      </c>
      <c r="E2766" s="76" t="s">
        <v>2021</v>
      </c>
      <c r="F2766" s="46">
        <v>46196</v>
      </c>
      <c r="G2766" s="46" t="str">
        <f t="shared" si="292"/>
        <v>周满生2026-6-23</v>
      </c>
      <c r="H2766" s="63"/>
      <c r="I2766" s="63"/>
      <c r="J2766" s="64"/>
      <c r="K2766" s="64"/>
      <c r="L2766" s="65"/>
      <c r="M2766" s="65"/>
      <c r="N2766" s="65"/>
      <c r="O2766" s="66"/>
      <c r="P2766" s="123"/>
      <c r="Q2766" s="68"/>
      <c r="R2766" s="68"/>
      <c r="S2766" s="68"/>
      <c r="T2766" s="69">
        <f t="shared" si="294"/>
        <v>0</v>
      </c>
      <c r="U2766" s="68"/>
      <c r="V2766" s="70"/>
      <c r="W2766" s="70"/>
      <c r="X2766" s="71">
        <f t="shared" si="295"/>
        <v>0</v>
      </c>
      <c r="Y2766" s="72"/>
      <c r="Z2766" s="70"/>
      <c r="AA2766" s="68"/>
      <c r="AB2766" s="73"/>
      <c r="AC2766" s="70"/>
      <c r="AD2766" s="74"/>
      <c r="AE2766" s="68"/>
      <c r="AF2766" s="75"/>
    </row>
    <row r="2767" ht="28.5" customHeight="1" spans="1:32">
      <c r="A2767" s="61" t="s">
        <v>36</v>
      </c>
      <c r="B2767" s="61" t="s">
        <v>2019</v>
      </c>
      <c r="C2767" s="61" t="s">
        <v>2019</v>
      </c>
      <c r="D2767" s="61" t="s">
        <v>2020</v>
      </c>
      <c r="E2767" s="76" t="s">
        <v>2021</v>
      </c>
      <c r="F2767" s="46">
        <v>46197</v>
      </c>
      <c r="G2767" s="46" t="str">
        <f t="shared" si="292"/>
        <v>周满生2026-6-24</v>
      </c>
      <c r="H2767" s="63"/>
      <c r="I2767" s="63"/>
      <c r="J2767" s="64"/>
      <c r="K2767" s="64"/>
      <c r="L2767" s="65"/>
      <c r="M2767" s="65"/>
      <c r="N2767" s="65"/>
      <c r="O2767" s="66"/>
      <c r="P2767" s="123"/>
      <c r="Q2767" s="68"/>
      <c r="R2767" s="68"/>
      <c r="S2767" s="68"/>
      <c r="T2767" s="69">
        <f t="shared" si="294"/>
        <v>0</v>
      </c>
      <c r="U2767" s="68"/>
      <c r="V2767" s="70"/>
      <c r="W2767" s="70"/>
      <c r="X2767" s="71">
        <f t="shared" si="295"/>
        <v>0</v>
      </c>
      <c r="Y2767" s="72"/>
      <c r="Z2767" s="70"/>
      <c r="AA2767" s="68"/>
      <c r="AB2767" s="73"/>
      <c r="AC2767" s="70"/>
      <c r="AD2767" s="74"/>
      <c r="AE2767" s="68"/>
      <c r="AF2767" s="75"/>
    </row>
    <row r="2768" ht="28.5" customHeight="1" spans="1:32">
      <c r="A2768" s="61" t="s">
        <v>36</v>
      </c>
      <c r="B2768" s="61" t="s">
        <v>2019</v>
      </c>
      <c r="C2768" s="61" t="s">
        <v>2019</v>
      </c>
      <c r="D2768" s="61" t="s">
        <v>2020</v>
      </c>
      <c r="E2768" s="76" t="s">
        <v>2021</v>
      </c>
      <c r="F2768" s="46">
        <v>46198</v>
      </c>
      <c r="G2768" s="46" t="str">
        <f t="shared" si="292"/>
        <v>周满生2026-6-25</v>
      </c>
      <c r="H2768" s="63"/>
      <c r="I2768" s="63"/>
      <c r="J2768" s="64"/>
      <c r="K2768" s="64"/>
      <c r="L2768" s="65"/>
      <c r="M2768" s="65"/>
      <c r="N2768" s="65"/>
      <c r="O2768" s="66"/>
      <c r="P2768" s="123"/>
      <c r="Q2768" s="68"/>
      <c r="R2768" s="68"/>
      <c r="S2768" s="68"/>
      <c r="T2768" s="69">
        <f t="shared" si="294"/>
        <v>0</v>
      </c>
      <c r="U2768" s="68"/>
      <c r="V2768" s="70"/>
      <c r="W2768" s="70"/>
      <c r="X2768" s="71">
        <f t="shared" si="295"/>
        <v>0</v>
      </c>
      <c r="Y2768" s="72"/>
      <c r="Z2768" s="70"/>
      <c r="AA2768" s="68"/>
      <c r="AB2768" s="73"/>
      <c r="AC2768" s="70"/>
      <c r="AD2768" s="74"/>
      <c r="AE2768" s="68"/>
      <c r="AF2768" s="75"/>
    </row>
    <row r="2769" ht="28.5" customHeight="1" spans="1:33">
      <c r="A2769" s="61" t="s">
        <v>36</v>
      </c>
      <c r="B2769" s="61" t="s">
        <v>2019</v>
      </c>
      <c r="C2769" s="61" t="s">
        <v>2019</v>
      </c>
      <c r="D2769" s="61" t="s">
        <v>2020</v>
      </c>
      <c r="E2769" s="76" t="s">
        <v>2021</v>
      </c>
      <c r="F2769" s="46">
        <v>46199</v>
      </c>
      <c r="G2769" s="46" t="str">
        <f t="shared" si="292"/>
        <v>周满生2026-6-26</v>
      </c>
      <c r="H2769" s="63"/>
      <c r="I2769" s="63"/>
      <c r="J2769" s="64"/>
      <c r="K2769" s="64"/>
      <c r="L2769" s="65"/>
      <c r="M2769" s="65"/>
      <c r="N2769" s="65"/>
      <c r="O2769" s="66"/>
      <c r="P2769" s="123"/>
      <c r="Q2769" s="68"/>
      <c r="R2769" s="68"/>
      <c r="S2769" s="68"/>
      <c r="T2769" s="69">
        <f t="shared" si="294"/>
        <v>0</v>
      </c>
      <c r="U2769" s="68"/>
      <c r="V2769" s="70"/>
      <c r="W2769" s="70"/>
      <c r="X2769" s="71">
        <f t="shared" si="295"/>
        <v>0</v>
      </c>
      <c r="Y2769" s="72"/>
      <c r="Z2769" s="70"/>
      <c r="AA2769" s="68"/>
      <c r="AB2769" s="73"/>
      <c r="AC2769" s="70"/>
      <c r="AD2769" s="74"/>
      <c r="AE2769" s="68"/>
      <c r="AF2769" s="75"/>
    </row>
    <row r="2770" ht="28.5" customHeight="1" spans="1:33">
      <c r="A2770" s="61" t="s">
        <v>36</v>
      </c>
      <c r="B2770" s="61" t="s">
        <v>2019</v>
      </c>
      <c r="C2770" s="61" t="s">
        <v>2019</v>
      </c>
      <c r="D2770" s="61" t="s">
        <v>2020</v>
      </c>
      <c r="E2770" s="76" t="s">
        <v>2021</v>
      </c>
      <c r="F2770" s="46">
        <v>46200</v>
      </c>
      <c r="G2770" s="46" t="str">
        <f t="shared" si="292"/>
        <v>周满生2026-6-27</v>
      </c>
      <c r="H2770" s="63"/>
      <c r="I2770" s="63"/>
      <c r="J2770" s="64"/>
      <c r="K2770" s="64"/>
      <c r="L2770" s="65"/>
      <c r="M2770" s="65"/>
      <c r="N2770" s="79"/>
      <c r="O2770" s="66"/>
      <c r="P2770" s="123"/>
      <c r="Q2770" s="68"/>
      <c r="R2770" s="68"/>
      <c r="S2770" s="68"/>
      <c r="T2770" s="69">
        <f t="shared" si="294"/>
        <v>0</v>
      </c>
      <c r="U2770" s="68"/>
      <c r="V2770" s="70"/>
      <c r="W2770" s="70"/>
      <c r="X2770" s="71">
        <f t="shared" si="295"/>
        <v>0</v>
      </c>
      <c r="Y2770" s="72"/>
      <c r="Z2770" s="70"/>
      <c r="AA2770" s="68"/>
      <c r="AB2770" s="73"/>
      <c r="AC2770" s="70"/>
      <c r="AD2770" s="74"/>
      <c r="AE2770" s="68"/>
      <c r="AF2770" s="75"/>
    </row>
    <row r="2771" ht="28.5" customHeight="1" spans="1:33">
      <c r="A2771" s="61" t="s">
        <v>36</v>
      </c>
      <c r="B2771" s="61" t="s">
        <v>2019</v>
      </c>
      <c r="C2771" s="61" t="s">
        <v>2019</v>
      </c>
      <c r="D2771" s="61" t="s">
        <v>2020</v>
      </c>
      <c r="E2771" s="62" t="s">
        <v>2021</v>
      </c>
      <c r="F2771" s="46">
        <v>46201</v>
      </c>
      <c r="G2771" s="46" t="str">
        <f t="shared" si="292"/>
        <v>周满生2026-6-28</v>
      </c>
      <c r="H2771" s="63"/>
      <c r="I2771" s="63"/>
      <c r="J2771" s="64"/>
      <c r="K2771" s="64"/>
      <c r="L2771" s="65"/>
      <c r="M2771" s="65"/>
      <c r="N2771" s="65"/>
      <c r="O2771" s="66"/>
      <c r="P2771" s="123"/>
      <c r="Q2771" s="68"/>
      <c r="R2771" s="68"/>
      <c r="S2771" s="68"/>
      <c r="T2771" s="69">
        <f t="shared" si="294"/>
        <v>0</v>
      </c>
      <c r="U2771" s="68"/>
      <c r="V2771" s="70"/>
      <c r="W2771" s="70"/>
      <c r="X2771" s="71">
        <f t="shared" si="295"/>
        <v>0</v>
      </c>
      <c r="Y2771" s="72"/>
      <c r="Z2771" s="70"/>
      <c r="AA2771" s="68"/>
      <c r="AB2771" s="73"/>
      <c r="AC2771" s="70"/>
      <c r="AD2771" s="74"/>
      <c r="AE2771" s="68"/>
      <c r="AF2771" s="75"/>
    </row>
    <row r="2772" ht="28.5" customHeight="1" spans="1:33">
      <c r="A2772" s="61" t="s">
        <v>36</v>
      </c>
      <c r="B2772" s="61" t="s">
        <v>2019</v>
      </c>
      <c r="C2772" s="61" t="s">
        <v>2019</v>
      </c>
      <c r="D2772" s="61" t="s">
        <v>2020</v>
      </c>
      <c r="E2772" s="76" t="s">
        <v>2021</v>
      </c>
      <c r="F2772" s="46">
        <v>46202</v>
      </c>
      <c r="G2772" s="46" t="str">
        <f t="shared" si="292"/>
        <v>周满生2026-6-29</v>
      </c>
      <c r="H2772" s="63"/>
      <c r="I2772" s="63"/>
      <c r="J2772" s="64"/>
      <c r="K2772" s="64"/>
      <c r="L2772" s="65"/>
      <c r="M2772" s="65"/>
      <c r="N2772" s="79"/>
      <c r="O2772" s="66"/>
      <c r="P2772" s="123"/>
      <c r="Q2772" s="68"/>
      <c r="R2772" s="68"/>
      <c r="S2772" s="68"/>
      <c r="T2772" s="69">
        <f t="shared" si="294"/>
        <v>0</v>
      </c>
      <c r="U2772" s="68"/>
      <c r="V2772" s="70"/>
      <c r="W2772" s="70"/>
      <c r="X2772" s="71">
        <f t="shared" si="295"/>
        <v>0</v>
      </c>
      <c r="Y2772" s="72"/>
      <c r="Z2772" s="70"/>
      <c r="AA2772" s="68"/>
      <c r="AB2772" s="73"/>
      <c r="AC2772" s="70"/>
      <c r="AD2772" s="74"/>
      <c r="AE2772" s="68"/>
      <c r="AF2772" s="75"/>
    </row>
    <row r="2773" s="3" customFormat="1" ht="28.5" customHeight="1" spans="1:33">
      <c r="A2773" s="61" t="s">
        <v>36</v>
      </c>
      <c r="B2773" s="61" t="s">
        <v>2019</v>
      </c>
      <c r="C2773" s="61" t="s">
        <v>2019</v>
      </c>
      <c r="D2773" s="61" t="s">
        <v>2020</v>
      </c>
      <c r="E2773" s="76" t="s">
        <v>2021</v>
      </c>
      <c r="F2773" s="46">
        <v>46203</v>
      </c>
      <c r="G2773" s="46" t="str">
        <f t="shared" si="292"/>
        <v>周满生2026-6-30</v>
      </c>
      <c r="H2773" s="63"/>
      <c r="I2773" s="63"/>
      <c r="J2773" s="64"/>
      <c r="K2773" s="64"/>
      <c r="L2773" s="65"/>
      <c r="M2773" s="65"/>
      <c r="N2773" s="65"/>
      <c r="O2773" s="66"/>
      <c r="P2773" s="123"/>
      <c r="Q2773" s="68"/>
      <c r="R2773" s="68"/>
      <c r="S2773" s="68"/>
      <c r="T2773" s="69">
        <f t="shared" si="294"/>
        <v>0</v>
      </c>
      <c r="U2773" s="68"/>
      <c r="V2773" s="70"/>
      <c r="W2773" s="70"/>
      <c r="X2773" s="71">
        <f t="shared" si="295"/>
        <v>0</v>
      </c>
      <c r="Y2773" s="72"/>
      <c r="Z2773" s="70"/>
      <c r="AA2773" s="68"/>
      <c r="AB2773" s="73"/>
      <c r="AC2773" s="70"/>
      <c r="AD2773" s="74"/>
      <c r="AE2773" s="68"/>
      <c r="AF2773" s="75"/>
      <c r="AG2773" s="15"/>
    </row>
    <row r="2774" s="3" customFormat="1" ht="28.5" customHeight="1" spans="1:33">
      <c r="A2774" s="61" t="s">
        <v>36</v>
      </c>
      <c r="B2774" s="61" t="s">
        <v>2019</v>
      </c>
      <c r="C2774" s="61" t="s">
        <v>2019</v>
      </c>
      <c r="D2774" s="61" t="s">
        <v>2020</v>
      </c>
      <c r="E2774" s="76" t="s">
        <v>2021</v>
      </c>
      <c r="F2774" s="46">
        <v>46204</v>
      </c>
      <c r="G2774" s="46" t="str">
        <f t="shared" si="292"/>
        <v>周满生2026-7-1</v>
      </c>
      <c r="H2774" s="63"/>
      <c r="I2774" s="63"/>
      <c r="J2774" s="64"/>
      <c r="K2774" s="64"/>
      <c r="L2774" s="65"/>
      <c r="M2774" s="65"/>
      <c r="N2774" s="65"/>
      <c r="O2774" s="66"/>
      <c r="P2774" s="123"/>
      <c r="Q2774" s="68"/>
      <c r="R2774" s="68"/>
      <c r="S2774" s="68"/>
      <c r="T2774" s="69">
        <f t="shared" si="294"/>
        <v>0</v>
      </c>
      <c r="U2774" s="68"/>
      <c r="V2774" s="70"/>
      <c r="W2774" s="70"/>
      <c r="X2774" s="71">
        <f t="shared" si="295"/>
        <v>0</v>
      </c>
      <c r="Y2774" s="72"/>
      <c r="Z2774" s="70"/>
      <c r="AA2774" s="68"/>
      <c r="AB2774" s="73"/>
      <c r="AC2774" s="70"/>
      <c r="AD2774" s="74"/>
      <c r="AE2774" s="68"/>
      <c r="AF2774" s="75"/>
      <c r="AG2774" s="15"/>
    </row>
    <row r="2775" ht="28.5" customHeight="1" spans="1:33">
      <c r="A2775" s="84" t="s">
        <v>36</v>
      </c>
      <c r="B2775" s="84" t="s">
        <v>2019</v>
      </c>
      <c r="C2775" s="84" t="s">
        <v>2019</v>
      </c>
      <c r="D2775" s="84" t="s">
        <v>2020</v>
      </c>
      <c r="E2775" s="85" t="s">
        <v>2021</v>
      </c>
      <c r="F2775" s="86">
        <v>46235</v>
      </c>
      <c r="G2775" s="46" t="str">
        <f t="shared" si="292"/>
        <v>周满生2026-8-1</v>
      </c>
      <c r="H2775" s="63"/>
      <c r="I2775" s="63"/>
      <c r="J2775" s="64"/>
      <c r="K2775" s="64"/>
      <c r="L2775" s="65"/>
      <c r="M2775" s="65"/>
      <c r="N2775" s="91"/>
      <c r="O2775" s="66"/>
      <c r="P2775" s="87"/>
      <c r="Q2775" s="87"/>
      <c r="R2775" s="87"/>
      <c r="S2775" s="87"/>
      <c r="T2775" s="69">
        <f t="shared" si="294"/>
        <v>0</v>
      </c>
      <c r="U2775" s="87"/>
      <c r="V2775" s="87"/>
      <c r="W2775" s="87"/>
      <c r="X2775" s="71">
        <f t="shared" si="295"/>
        <v>0</v>
      </c>
      <c r="Y2775" s="88"/>
      <c r="Z2775" s="87"/>
      <c r="AA2775" s="87"/>
      <c r="AB2775" s="87"/>
      <c r="AC2775" s="87"/>
      <c r="AD2775" s="89"/>
      <c r="AE2775" s="87"/>
      <c r="AF2775" s="90"/>
    </row>
    <row r="2776" ht="28.5" customHeight="1" spans="1:33">
      <c r="A2776" s="44" t="s">
        <v>36</v>
      </c>
      <c r="B2776" s="44" t="s">
        <v>2019</v>
      </c>
      <c r="C2776" s="44" t="s">
        <v>2019</v>
      </c>
      <c r="D2776" s="44" t="s">
        <v>2052</v>
      </c>
      <c r="E2776" s="44" t="s">
        <v>2053</v>
      </c>
      <c r="F2776" s="45">
        <v>46173</v>
      </c>
      <c r="G2776" s="46" t="str">
        <f t="shared" si="292"/>
        <v>夏丽梅2026-5-31</v>
      </c>
      <c r="H2776" s="112"/>
      <c r="I2776" s="112"/>
      <c r="J2776" s="113"/>
      <c r="K2776" s="113"/>
      <c r="L2776" s="113"/>
      <c r="M2776" s="114"/>
      <c r="N2776" s="114"/>
      <c r="O2776" s="115">
        <f t="shared" ref="O2776:AE2776" si="296">SUM(O2777:O2808)</f>
        <v>128</v>
      </c>
      <c r="P2776" s="116">
        <f t="shared" si="296"/>
        <v>0</v>
      </c>
      <c r="Q2776" s="117">
        <f t="shared" si="296"/>
        <v>0</v>
      </c>
      <c r="R2776" s="117">
        <f t="shared" si="296"/>
        <v>0</v>
      </c>
      <c r="S2776" s="53">
        <f t="shared" si="296"/>
        <v>0</v>
      </c>
      <c r="T2776" s="118">
        <f t="shared" si="296"/>
        <v>128</v>
      </c>
      <c r="U2776" s="55">
        <f t="shared" si="296"/>
        <v>0</v>
      </c>
      <c r="V2776" s="118">
        <f t="shared" si="296"/>
        <v>1</v>
      </c>
      <c r="W2776" s="118">
        <f t="shared" si="296"/>
        <v>0</v>
      </c>
      <c r="X2776" s="119">
        <f t="shared" si="296"/>
        <v>129</v>
      </c>
      <c r="Y2776" s="120">
        <f t="shared" si="296"/>
        <v>0</v>
      </c>
      <c r="Z2776" s="118">
        <f t="shared" si="296"/>
        <v>0</v>
      </c>
      <c r="AA2776" s="121">
        <f t="shared" si="296"/>
        <v>30</v>
      </c>
      <c r="AB2776" s="118">
        <f t="shared" si="296"/>
        <v>8</v>
      </c>
      <c r="AC2776" s="118">
        <f t="shared" si="296"/>
        <v>0</v>
      </c>
      <c r="AD2776" s="122">
        <f t="shared" si="296"/>
        <v>0</v>
      </c>
      <c r="AE2776" s="121">
        <f t="shared" si="296"/>
        <v>0</v>
      </c>
      <c r="AF2776" s="60"/>
    </row>
    <row r="2777" ht="28.5" customHeight="1" spans="1:33">
      <c r="A2777" s="61" t="s">
        <v>36</v>
      </c>
      <c r="B2777" s="61" t="s">
        <v>2019</v>
      </c>
      <c r="C2777" s="61" t="s">
        <v>2019</v>
      </c>
      <c r="D2777" s="61" t="s">
        <v>2052</v>
      </c>
      <c r="E2777" s="62" t="s">
        <v>2053</v>
      </c>
      <c r="F2777" s="46">
        <v>46174</v>
      </c>
      <c r="G2777" s="46" t="str">
        <f t="shared" si="292"/>
        <v>夏丽梅2026-6-1</v>
      </c>
      <c r="H2777" s="63" t="s">
        <v>1620</v>
      </c>
      <c r="I2777" s="63" t="s">
        <v>255</v>
      </c>
      <c r="J2777" s="64"/>
      <c r="K2777" s="64"/>
      <c r="L2777" s="65"/>
      <c r="M2777" s="65"/>
      <c r="N2777" s="65"/>
      <c r="O2777" s="66">
        <v>8</v>
      </c>
      <c r="P2777" s="123"/>
      <c r="Q2777" s="68"/>
      <c r="R2777" s="68"/>
      <c r="S2777" s="68"/>
      <c r="T2777" s="69">
        <f t="shared" ref="T2777:T2808" si="297">SUM(O2777:S2777)</f>
        <v>8</v>
      </c>
      <c r="U2777" s="68"/>
      <c r="V2777" s="70"/>
      <c r="W2777" s="70"/>
      <c r="X2777" s="71">
        <f t="shared" ref="X2777:X2808" si="298">SUM(T2777:W2777)</f>
        <v>8</v>
      </c>
      <c r="Y2777" s="72"/>
      <c r="Z2777" s="70"/>
      <c r="AA2777" s="68">
        <v>2</v>
      </c>
      <c r="AB2777" s="73"/>
      <c r="AC2777" s="70"/>
      <c r="AD2777" s="74"/>
      <c r="AE2777" s="68"/>
      <c r="AF2777" s="75"/>
    </row>
    <row r="2778" ht="28.5" customHeight="1" spans="1:33">
      <c r="A2778" s="61" t="s">
        <v>36</v>
      </c>
      <c r="B2778" s="61" t="s">
        <v>2019</v>
      </c>
      <c r="C2778" s="61" t="s">
        <v>2019</v>
      </c>
      <c r="D2778" s="61" t="s">
        <v>2052</v>
      </c>
      <c r="E2778" s="76" t="s">
        <v>2053</v>
      </c>
      <c r="F2778" s="46">
        <v>46175</v>
      </c>
      <c r="G2778" s="46" t="str">
        <f t="shared" si="292"/>
        <v>夏丽梅2026-6-2</v>
      </c>
      <c r="H2778" s="63" t="s">
        <v>2054</v>
      </c>
      <c r="I2778" s="63" t="s">
        <v>2055</v>
      </c>
      <c r="J2778" s="64"/>
      <c r="K2778" s="64"/>
      <c r="L2778" s="65"/>
      <c r="M2778" s="65"/>
      <c r="N2778" s="65"/>
      <c r="O2778" s="66">
        <v>8</v>
      </c>
      <c r="P2778" s="123"/>
      <c r="Q2778" s="68"/>
      <c r="R2778" s="68"/>
      <c r="S2778" s="68"/>
      <c r="T2778" s="69">
        <f t="shared" si="297"/>
        <v>8</v>
      </c>
      <c r="U2778" s="68"/>
      <c r="V2778" s="70"/>
      <c r="W2778" s="70"/>
      <c r="X2778" s="71">
        <f t="shared" si="298"/>
        <v>8</v>
      </c>
      <c r="Y2778" s="72"/>
      <c r="Z2778" s="70"/>
      <c r="AA2778" s="68">
        <v>2</v>
      </c>
      <c r="AB2778" s="73"/>
      <c r="AC2778" s="70"/>
      <c r="AD2778" s="74"/>
      <c r="AE2778" s="68"/>
      <c r="AF2778" s="75"/>
    </row>
    <row r="2779" ht="28.5" customHeight="1" spans="1:33">
      <c r="A2779" s="61" t="s">
        <v>36</v>
      </c>
      <c r="B2779" s="61" t="s">
        <v>2019</v>
      </c>
      <c r="C2779" s="61" t="s">
        <v>2019</v>
      </c>
      <c r="D2779" s="61" t="s">
        <v>2052</v>
      </c>
      <c r="E2779" s="76" t="s">
        <v>2053</v>
      </c>
      <c r="F2779" s="46">
        <v>46176</v>
      </c>
      <c r="G2779" s="46" t="str">
        <f t="shared" si="292"/>
        <v>夏丽梅2026-6-3</v>
      </c>
      <c r="H2779" s="63" t="s">
        <v>119</v>
      </c>
      <c r="I2779" s="63" t="s">
        <v>2056</v>
      </c>
      <c r="J2779" s="64"/>
      <c r="K2779" s="64"/>
      <c r="L2779" s="65"/>
      <c r="M2779" s="65"/>
      <c r="N2779" s="65"/>
      <c r="O2779" s="66">
        <v>8</v>
      </c>
      <c r="P2779" s="123"/>
      <c r="Q2779" s="68"/>
      <c r="R2779" s="68"/>
      <c r="S2779" s="68"/>
      <c r="T2779" s="69">
        <f t="shared" si="297"/>
        <v>8</v>
      </c>
      <c r="U2779" s="68"/>
      <c r="V2779" s="70"/>
      <c r="W2779" s="70"/>
      <c r="X2779" s="71">
        <f t="shared" si="298"/>
        <v>8</v>
      </c>
      <c r="Y2779" s="72"/>
      <c r="Z2779" s="70"/>
      <c r="AA2779" s="68">
        <v>2</v>
      </c>
      <c r="AB2779" s="73"/>
      <c r="AC2779" s="70"/>
      <c r="AD2779" s="74"/>
      <c r="AE2779" s="68"/>
      <c r="AF2779" s="75"/>
    </row>
    <row r="2780" ht="28.5" customHeight="1" spans="1:33">
      <c r="A2780" s="61" t="s">
        <v>36</v>
      </c>
      <c r="B2780" s="61" t="s">
        <v>2019</v>
      </c>
      <c r="C2780" s="61" t="s">
        <v>2019</v>
      </c>
      <c r="D2780" s="61" t="s">
        <v>2052</v>
      </c>
      <c r="E2780" s="61" t="s">
        <v>2053</v>
      </c>
      <c r="F2780" s="46">
        <v>46177</v>
      </c>
      <c r="G2780" s="46" t="str">
        <f t="shared" si="292"/>
        <v>夏丽梅2026-6-4</v>
      </c>
      <c r="H2780" s="63" t="s">
        <v>2057</v>
      </c>
      <c r="I2780" s="63" t="s">
        <v>2058</v>
      </c>
      <c r="J2780" s="64"/>
      <c r="K2780" s="64"/>
      <c r="L2780" s="65"/>
      <c r="M2780" s="65"/>
      <c r="N2780" s="65"/>
      <c r="O2780" s="66">
        <v>8</v>
      </c>
      <c r="P2780" s="123"/>
      <c r="Q2780" s="68"/>
      <c r="R2780" s="68"/>
      <c r="S2780" s="68"/>
      <c r="T2780" s="69">
        <f t="shared" si="297"/>
        <v>8</v>
      </c>
      <c r="U2780" s="68"/>
      <c r="V2780" s="70"/>
      <c r="W2780" s="70"/>
      <c r="X2780" s="71">
        <f t="shared" si="298"/>
        <v>8</v>
      </c>
      <c r="Y2780" s="72"/>
      <c r="Z2780" s="70"/>
      <c r="AA2780" s="68">
        <v>2</v>
      </c>
      <c r="AB2780" s="73"/>
      <c r="AC2780" s="70"/>
      <c r="AD2780" s="74"/>
      <c r="AE2780" s="68"/>
      <c r="AF2780" s="75"/>
    </row>
    <row r="2781" ht="28.5" customHeight="1" spans="1:33">
      <c r="A2781" s="61" t="s">
        <v>36</v>
      </c>
      <c r="B2781" s="61" t="s">
        <v>2019</v>
      </c>
      <c r="C2781" s="61" t="s">
        <v>2019</v>
      </c>
      <c r="D2781" s="61" t="s">
        <v>2052</v>
      </c>
      <c r="E2781" s="76" t="s">
        <v>2053</v>
      </c>
      <c r="F2781" s="46">
        <v>46178</v>
      </c>
      <c r="G2781" s="46" t="str">
        <f t="shared" si="292"/>
        <v>夏丽梅2026-6-5</v>
      </c>
      <c r="H2781" s="63" t="s">
        <v>250</v>
      </c>
      <c r="I2781" s="63" t="s">
        <v>2059</v>
      </c>
      <c r="J2781" s="64"/>
      <c r="K2781" s="64"/>
      <c r="L2781" s="65"/>
      <c r="M2781" s="65"/>
      <c r="N2781" s="65"/>
      <c r="O2781" s="66">
        <v>8</v>
      </c>
      <c r="P2781" s="123"/>
      <c r="Q2781" s="68"/>
      <c r="R2781" s="68"/>
      <c r="S2781" s="68"/>
      <c r="T2781" s="69">
        <f t="shared" si="297"/>
        <v>8</v>
      </c>
      <c r="U2781" s="68"/>
      <c r="V2781" s="70"/>
      <c r="W2781" s="70"/>
      <c r="X2781" s="71">
        <f t="shared" si="298"/>
        <v>8</v>
      </c>
      <c r="Y2781" s="72"/>
      <c r="Z2781" s="70"/>
      <c r="AA2781" s="68">
        <v>2</v>
      </c>
      <c r="AB2781" s="73"/>
      <c r="AC2781" s="70"/>
      <c r="AD2781" s="74"/>
      <c r="AE2781" s="68"/>
      <c r="AF2781" s="75"/>
    </row>
    <row r="2782" ht="28.5" customHeight="1" spans="1:33">
      <c r="A2782" s="61" t="s">
        <v>36</v>
      </c>
      <c r="B2782" s="61" t="s">
        <v>2019</v>
      </c>
      <c r="C2782" s="61" t="s">
        <v>2019</v>
      </c>
      <c r="D2782" s="61" t="s">
        <v>2052</v>
      </c>
      <c r="E2782" s="76" t="s">
        <v>2053</v>
      </c>
      <c r="F2782" s="46">
        <v>46179</v>
      </c>
      <c r="G2782" s="46" t="str">
        <f t="shared" si="292"/>
        <v>夏丽梅2026-6-6</v>
      </c>
      <c r="H2782" s="63" t="s">
        <v>2060</v>
      </c>
      <c r="I2782" s="63" t="s">
        <v>2061</v>
      </c>
      <c r="J2782" s="64"/>
      <c r="K2782" s="64"/>
      <c r="L2782" s="65"/>
      <c r="M2782" s="65"/>
      <c r="N2782" s="65"/>
      <c r="O2782" s="66">
        <v>8</v>
      </c>
      <c r="P2782" s="123"/>
      <c r="Q2782" s="68"/>
      <c r="R2782" s="68"/>
      <c r="S2782" s="68"/>
      <c r="T2782" s="69">
        <f t="shared" si="297"/>
        <v>8</v>
      </c>
      <c r="U2782" s="68"/>
      <c r="V2782" s="70"/>
      <c r="W2782" s="70"/>
      <c r="X2782" s="71">
        <f t="shared" si="298"/>
        <v>8</v>
      </c>
      <c r="Y2782" s="72"/>
      <c r="Z2782" s="70"/>
      <c r="AA2782" s="68">
        <v>2</v>
      </c>
      <c r="AB2782" s="73"/>
      <c r="AC2782" s="70"/>
      <c r="AD2782" s="74"/>
      <c r="AE2782" s="68"/>
      <c r="AF2782" s="75"/>
    </row>
    <row r="2783" ht="28.5" customHeight="1" spans="1:33">
      <c r="A2783" s="61" t="s">
        <v>36</v>
      </c>
      <c r="B2783" s="61" t="s">
        <v>2019</v>
      </c>
      <c r="C2783" s="61" t="s">
        <v>2019</v>
      </c>
      <c r="D2783" s="61" t="s">
        <v>2052</v>
      </c>
      <c r="E2783" s="62" t="s">
        <v>2053</v>
      </c>
      <c r="F2783" s="77">
        <v>46180</v>
      </c>
      <c r="G2783" s="46" t="str">
        <f t="shared" si="292"/>
        <v>夏丽梅2026-6-7</v>
      </c>
      <c r="H2783" s="63"/>
      <c r="I2783" s="63"/>
      <c r="J2783" s="64"/>
      <c r="K2783" s="64"/>
      <c r="L2783" s="65"/>
      <c r="M2783" s="65"/>
      <c r="N2783" s="65"/>
      <c r="O2783" s="66"/>
      <c r="P2783" s="123"/>
      <c r="Q2783" s="68"/>
      <c r="R2783" s="68"/>
      <c r="S2783" s="68"/>
      <c r="T2783" s="69">
        <f t="shared" si="297"/>
        <v>0</v>
      </c>
      <c r="U2783" s="68"/>
      <c r="V2783" s="70"/>
      <c r="W2783" s="70"/>
      <c r="X2783" s="71">
        <f t="shared" si="298"/>
        <v>0</v>
      </c>
      <c r="Y2783" s="72"/>
      <c r="Z2783" s="70"/>
      <c r="AA2783" s="68"/>
      <c r="AB2783" s="73"/>
      <c r="AC2783" s="70"/>
      <c r="AD2783" s="74"/>
      <c r="AE2783" s="68"/>
      <c r="AF2783" s="75"/>
    </row>
    <row r="2784" ht="28.5" customHeight="1" spans="1:33">
      <c r="A2784" s="61" t="s">
        <v>36</v>
      </c>
      <c r="B2784" s="61" t="s">
        <v>2019</v>
      </c>
      <c r="C2784" s="61" t="s">
        <v>2019</v>
      </c>
      <c r="D2784" s="61" t="s">
        <v>2052</v>
      </c>
      <c r="E2784" s="76" t="s">
        <v>2053</v>
      </c>
      <c r="F2784" s="46">
        <v>46181</v>
      </c>
      <c r="G2784" s="46" t="str">
        <f t="shared" si="292"/>
        <v>夏丽梅2026-6-8</v>
      </c>
      <c r="H2784" s="63" t="s">
        <v>1383</v>
      </c>
      <c r="I2784" s="63" t="s">
        <v>2062</v>
      </c>
      <c r="J2784" s="64"/>
      <c r="K2784" s="64"/>
      <c r="L2784" s="65"/>
      <c r="M2784" s="65"/>
      <c r="N2784" s="65"/>
      <c r="O2784" s="66">
        <v>8</v>
      </c>
      <c r="P2784" s="123"/>
      <c r="Q2784" s="68"/>
      <c r="R2784" s="68"/>
      <c r="S2784" s="68"/>
      <c r="T2784" s="69">
        <f t="shared" si="297"/>
        <v>8</v>
      </c>
      <c r="U2784" s="68"/>
      <c r="V2784" s="70"/>
      <c r="W2784" s="70"/>
      <c r="X2784" s="71">
        <f t="shared" si="298"/>
        <v>8</v>
      </c>
      <c r="Y2784" s="72"/>
      <c r="Z2784" s="70"/>
      <c r="AA2784" s="68">
        <v>2</v>
      </c>
      <c r="AB2784" s="73"/>
      <c r="AC2784" s="70"/>
      <c r="AD2784" s="74"/>
      <c r="AE2784" s="68"/>
      <c r="AF2784" s="75"/>
    </row>
    <row r="2785" ht="28.5" customHeight="1" spans="1:32">
      <c r="A2785" s="61" t="s">
        <v>36</v>
      </c>
      <c r="B2785" s="61" t="s">
        <v>2019</v>
      </c>
      <c r="C2785" s="61" t="s">
        <v>2019</v>
      </c>
      <c r="D2785" s="61" t="s">
        <v>2052</v>
      </c>
      <c r="E2785" s="76" t="s">
        <v>2053</v>
      </c>
      <c r="F2785" s="78">
        <v>46182</v>
      </c>
      <c r="G2785" s="46" t="str">
        <f t="shared" si="292"/>
        <v>夏丽梅2026-6-9</v>
      </c>
      <c r="H2785" s="63" t="s">
        <v>250</v>
      </c>
      <c r="I2785" s="63" t="s">
        <v>2063</v>
      </c>
      <c r="J2785" s="64"/>
      <c r="K2785" s="64"/>
      <c r="L2785" s="65"/>
      <c r="M2785" s="65"/>
      <c r="N2785" s="65"/>
      <c r="O2785" s="66">
        <v>8</v>
      </c>
      <c r="P2785" s="123"/>
      <c r="Q2785" s="68"/>
      <c r="R2785" s="68"/>
      <c r="S2785" s="68"/>
      <c r="T2785" s="69">
        <f t="shared" si="297"/>
        <v>8</v>
      </c>
      <c r="U2785" s="68"/>
      <c r="V2785" s="70"/>
      <c r="W2785" s="70"/>
      <c r="X2785" s="71">
        <f t="shared" si="298"/>
        <v>8</v>
      </c>
      <c r="Y2785" s="72"/>
      <c r="Z2785" s="70"/>
      <c r="AA2785" s="68">
        <v>2</v>
      </c>
      <c r="AB2785" s="73"/>
      <c r="AC2785" s="70"/>
      <c r="AD2785" s="74"/>
      <c r="AE2785" s="68"/>
      <c r="AF2785" s="75"/>
    </row>
    <row r="2786" ht="28.5" customHeight="1" spans="1:32">
      <c r="A2786" s="61" t="s">
        <v>36</v>
      </c>
      <c r="B2786" s="61" t="s">
        <v>2019</v>
      </c>
      <c r="C2786" s="61" t="s">
        <v>2019</v>
      </c>
      <c r="D2786" s="61" t="s">
        <v>2052</v>
      </c>
      <c r="E2786" s="76" t="s">
        <v>2053</v>
      </c>
      <c r="F2786" s="46">
        <v>46183</v>
      </c>
      <c r="G2786" s="46" t="str">
        <f t="shared" si="292"/>
        <v>夏丽梅2026-6-10</v>
      </c>
      <c r="H2786" s="63" t="s">
        <v>2064</v>
      </c>
      <c r="I2786" s="63" t="s">
        <v>2065</v>
      </c>
      <c r="J2786" s="64"/>
      <c r="K2786" s="64"/>
      <c r="L2786" s="65"/>
      <c r="M2786" s="65"/>
      <c r="N2786" s="65"/>
      <c r="O2786" s="66">
        <v>8</v>
      </c>
      <c r="P2786" s="123"/>
      <c r="Q2786" s="68"/>
      <c r="R2786" s="68"/>
      <c r="S2786" s="68"/>
      <c r="T2786" s="69">
        <f t="shared" si="297"/>
        <v>8</v>
      </c>
      <c r="U2786" s="68"/>
      <c r="V2786" s="70"/>
      <c r="W2786" s="70"/>
      <c r="X2786" s="71">
        <f t="shared" si="298"/>
        <v>8</v>
      </c>
      <c r="Y2786" s="72"/>
      <c r="Z2786" s="70"/>
      <c r="AA2786" s="68">
        <v>2</v>
      </c>
      <c r="AB2786" s="73"/>
      <c r="AC2786" s="70"/>
      <c r="AD2786" s="74"/>
      <c r="AE2786" s="68"/>
      <c r="AF2786" s="75"/>
    </row>
    <row r="2787" ht="28.5" customHeight="1" spans="1:32">
      <c r="A2787" s="61" t="s">
        <v>36</v>
      </c>
      <c r="B2787" s="61" t="s">
        <v>2019</v>
      </c>
      <c r="C2787" s="61" t="s">
        <v>2019</v>
      </c>
      <c r="D2787" s="61" t="s">
        <v>2052</v>
      </c>
      <c r="E2787" s="76" t="s">
        <v>2053</v>
      </c>
      <c r="F2787" s="46">
        <v>46184</v>
      </c>
      <c r="G2787" s="46" t="str">
        <f t="shared" si="292"/>
        <v>夏丽梅2026-6-11</v>
      </c>
      <c r="H2787" s="63" t="s">
        <v>2066</v>
      </c>
      <c r="I2787" s="63" t="s">
        <v>293</v>
      </c>
      <c r="J2787" s="64"/>
      <c r="K2787" s="64"/>
      <c r="L2787" s="65"/>
      <c r="M2787" s="65"/>
      <c r="N2787" s="65"/>
      <c r="O2787" s="66">
        <v>8</v>
      </c>
      <c r="P2787" s="123"/>
      <c r="Q2787" s="68"/>
      <c r="R2787" s="68"/>
      <c r="S2787" s="68"/>
      <c r="T2787" s="69">
        <f t="shared" si="297"/>
        <v>8</v>
      </c>
      <c r="U2787" s="68"/>
      <c r="V2787" s="70"/>
      <c r="W2787" s="70"/>
      <c r="X2787" s="71">
        <f t="shared" si="298"/>
        <v>8</v>
      </c>
      <c r="Y2787" s="72"/>
      <c r="Z2787" s="70"/>
      <c r="AA2787" s="68">
        <v>2</v>
      </c>
      <c r="AB2787" s="73"/>
      <c r="AC2787" s="70"/>
      <c r="AD2787" s="74"/>
      <c r="AE2787" s="68"/>
      <c r="AF2787" s="75"/>
    </row>
    <row r="2788" ht="28.5" customHeight="1" spans="1:32">
      <c r="A2788" s="61" t="s">
        <v>36</v>
      </c>
      <c r="B2788" s="61" t="s">
        <v>2019</v>
      </c>
      <c r="C2788" s="61" t="s">
        <v>2019</v>
      </c>
      <c r="D2788" s="61" t="s">
        <v>2052</v>
      </c>
      <c r="E2788" s="76" t="s">
        <v>2053</v>
      </c>
      <c r="F2788" s="46">
        <v>46185</v>
      </c>
      <c r="G2788" s="46" t="str">
        <f t="shared" si="292"/>
        <v>夏丽梅2026-6-12</v>
      </c>
      <c r="H2788" s="63" t="s">
        <v>2067</v>
      </c>
      <c r="I2788" s="63" t="s">
        <v>2068</v>
      </c>
      <c r="J2788" s="64"/>
      <c r="K2788" s="64"/>
      <c r="L2788" s="65"/>
      <c r="M2788" s="65"/>
      <c r="N2788" s="65"/>
      <c r="O2788" s="66">
        <v>8</v>
      </c>
      <c r="P2788" s="123"/>
      <c r="Q2788" s="68"/>
      <c r="R2788" s="68"/>
      <c r="S2788" s="68"/>
      <c r="T2788" s="69">
        <f t="shared" si="297"/>
        <v>8</v>
      </c>
      <c r="U2788" s="68"/>
      <c r="V2788" s="70"/>
      <c r="W2788" s="70"/>
      <c r="X2788" s="71">
        <f t="shared" si="298"/>
        <v>8</v>
      </c>
      <c r="Y2788" s="72"/>
      <c r="Z2788" s="70"/>
      <c r="AA2788" s="68">
        <v>2</v>
      </c>
      <c r="AB2788" s="73"/>
      <c r="AC2788" s="70"/>
      <c r="AD2788" s="74"/>
      <c r="AE2788" s="68"/>
      <c r="AF2788" s="75"/>
    </row>
    <row r="2789" ht="28.5" customHeight="1" spans="1:32">
      <c r="A2789" s="61" t="s">
        <v>36</v>
      </c>
      <c r="B2789" s="61" t="s">
        <v>2019</v>
      </c>
      <c r="C2789" s="61" t="s">
        <v>2019</v>
      </c>
      <c r="D2789" s="61" t="s">
        <v>2052</v>
      </c>
      <c r="E2789" s="76" t="s">
        <v>2053</v>
      </c>
      <c r="F2789" s="77">
        <v>46186</v>
      </c>
      <c r="G2789" s="46" t="str">
        <f t="shared" ref="G2789:G2852" si="299">E2789&amp;TEXT(MID(F2789,1,5),"YYYY-m-d")</f>
        <v>夏丽梅2026-6-13</v>
      </c>
      <c r="H2789" s="63"/>
      <c r="I2789" s="63"/>
      <c r="J2789" s="64"/>
      <c r="K2789" s="64"/>
      <c r="L2789" s="65"/>
      <c r="M2789" s="65"/>
      <c r="N2789" s="65"/>
      <c r="O2789" s="66"/>
      <c r="P2789" s="123"/>
      <c r="Q2789" s="68"/>
      <c r="R2789" s="68"/>
      <c r="S2789" s="68"/>
      <c r="T2789" s="69">
        <f t="shared" si="297"/>
        <v>0</v>
      </c>
      <c r="U2789" s="68"/>
      <c r="V2789" s="70"/>
      <c r="W2789" s="70"/>
      <c r="X2789" s="71">
        <f t="shared" si="298"/>
        <v>0</v>
      </c>
      <c r="Y2789" s="72"/>
      <c r="Z2789" s="70"/>
      <c r="AA2789" s="68"/>
      <c r="AB2789" s="73"/>
      <c r="AC2789" s="70"/>
      <c r="AD2789" s="74"/>
      <c r="AE2789" s="68"/>
      <c r="AF2789" s="80"/>
    </row>
    <row r="2790" ht="28.5" customHeight="1" spans="1:32">
      <c r="A2790" s="61" t="s">
        <v>36</v>
      </c>
      <c r="B2790" s="61" t="s">
        <v>2019</v>
      </c>
      <c r="C2790" s="61" t="s">
        <v>2019</v>
      </c>
      <c r="D2790" s="61" t="s">
        <v>2052</v>
      </c>
      <c r="E2790" s="62" t="s">
        <v>2053</v>
      </c>
      <c r="F2790" s="77">
        <v>46187</v>
      </c>
      <c r="G2790" s="46" t="str">
        <f t="shared" si="299"/>
        <v>夏丽梅2026-6-14</v>
      </c>
      <c r="H2790" s="63"/>
      <c r="I2790" s="63"/>
      <c r="J2790" s="64"/>
      <c r="K2790" s="64"/>
      <c r="L2790" s="65"/>
      <c r="M2790" s="65"/>
      <c r="N2790" s="65"/>
      <c r="O2790" s="66"/>
      <c r="P2790" s="123"/>
      <c r="Q2790" s="68"/>
      <c r="R2790" s="68"/>
      <c r="S2790" s="68"/>
      <c r="T2790" s="69">
        <f t="shared" si="297"/>
        <v>0</v>
      </c>
      <c r="U2790" s="68"/>
      <c r="V2790" s="70"/>
      <c r="W2790" s="70"/>
      <c r="X2790" s="71">
        <f t="shared" si="298"/>
        <v>0</v>
      </c>
      <c r="Y2790" s="72"/>
      <c r="Z2790" s="70"/>
      <c r="AA2790" s="68"/>
      <c r="AB2790" s="73"/>
      <c r="AC2790" s="70"/>
      <c r="AD2790" s="74"/>
      <c r="AE2790" s="68"/>
      <c r="AF2790" s="80"/>
    </row>
    <row r="2791" ht="28.5" customHeight="1" spans="1:32">
      <c r="A2791" s="61" t="s">
        <v>36</v>
      </c>
      <c r="B2791" s="61" t="s">
        <v>2019</v>
      </c>
      <c r="C2791" s="61" t="s">
        <v>2019</v>
      </c>
      <c r="D2791" s="61" t="s">
        <v>2052</v>
      </c>
      <c r="E2791" s="76" t="s">
        <v>2053</v>
      </c>
      <c r="F2791" s="46">
        <v>46188</v>
      </c>
      <c r="G2791" s="46" t="str">
        <f t="shared" si="299"/>
        <v>夏丽梅2026-6-15</v>
      </c>
      <c r="H2791" s="63" t="s">
        <v>2069</v>
      </c>
      <c r="I2791" s="63" t="s">
        <v>2070</v>
      </c>
      <c r="J2791" s="64"/>
      <c r="K2791" s="64"/>
      <c r="L2791" s="65"/>
      <c r="M2791" s="65"/>
      <c r="N2791" s="65"/>
      <c r="O2791" s="66">
        <v>8</v>
      </c>
      <c r="P2791" s="123"/>
      <c r="Q2791" s="68"/>
      <c r="R2791" s="68"/>
      <c r="S2791" s="68"/>
      <c r="T2791" s="69">
        <f t="shared" si="297"/>
        <v>8</v>
      </c>
      <c r="U2791" s="68"/>
      <c r="V2791" s="70"/>
      <c r="W2791" s="70"/>
      <c r="X2791" s="71">
        <f t="shared" si="298"/>
        <v>8</v>
      </c>
      <c r="Y2791" s="72"/>
      <c r="Z2791" s="70"/>
      <c r="AA2791" s="68">
        <v>2</v>
      </c>
      <c r="AB2791" s="73"/>
      <c r="AC2791" s="70"/>
      <c r="AD2791" s="74"/>
      <c r="AE2791" s="68"/>
      <c r="AF2791" s="75"/>
    </row>
    <row r="2792" ht="28.5" customHeight="1" spans="1:32">
      <c r="A2792" s="61" t="s">
        <v>36</v>
      </c>
      <c r="B2792" s="61" t="s">
        <v>2019</v>
      </c>
      <c r="C2792" s="61" t="s">
        <v>2019</v>
      </c>
      <c r="D2792" s="61" t="s">
        <v>2052</v>
      </c>
      <c r="E2792" s="76" t="s">
        <v>2053</v>
      </c>
      <c r="F2792" s="46">
        <v>46189</v>
      </c>
      <c r="G2792" s="46" t="str">
        <f t="shared" si="299"/>
        <v>夏丽梅2026-6-16</v>
      </c>
      <c r="H2792" s="63" t="s">
        <v>2057</v>
      </c>
      <c r="I2792" s="63" t="s">
        <v>2071</v>
      </c>
      <c r="J2792" s="64"/>
      <c r="K2792" s="64"/>
      <c r="L2792" s="65"/>
      <c r="M2792" s="65"/>
      <c r="N2792" s="65"/>
      <c r="O2792" s="66">
        <v>8</v>
      </c>
      <c r="P2792" s="98"/>
      <c r="Q2792" s="68"/>
      <c r="R2792" s="68"/>
      <c r="S2792" s="68"/>
      <c r="T2792" s="69">
        <f t="shared" si="297"/>
        <v>8</v>
      </c>
      <c r="U2792" s="68"/>
      <c r="V2792" s="70"/>
      <c r="W2792" s="70"/>
      <c r="X2792" s="71">
        <f t="shared" si="298"/>
        <v>8</v>
      </c>
      <c r="Y2792" s="72"/>
      <c r="Z2792" s="70"/>
      <c r="AA2792" s="68">
        <v>2</v>
      </c>
      <c r="AB2792" s="73"/>
      <c r="AC2792" s="70"/>
      <c r="AD2792" s="74"/>
      <c r="AE2792" s="68"/>
      <c r="AF2792" s="80"/>
    </row>
    <row r="2793" ht="28.5" customHeight="1" spans="1:32">
      <c r="A2793" s="61" t="s">
        <v>36</v>
      </c>
      <c r="B2793" s="61" t="s">
        <v>2019</v>
      </c>
      <c r="C2793" s="61" t="s">
        <v>2019</v>
      </c>
      <c r="D2793" s="61" t="s">
        <v>2052</v>
      </c>
      <c r="E2793" s="76" t="s">
        <v>2053</v>
      </c>
      <c r="F2793" s="46">
        <v>46190</v>
      </c>
      <c r="G2793" s="46" t="str">
        <f t="shared" si="299"/>
        <v>夏丽梅2026-6-17</v>
      </c>
      <c r="H2793" s="63" t="s">
        <v>1187</v>
      </c>
      <c r="I2793" s="63" t="s">
        <v>2072</v>
      </c>
      <c r="J2793" s="64"/>
      <c r="K2793" s="64"/>
      <c r="L2793" s="65"/>
      <c r="M2793" s="65"/>
      <c r="N2793" s="65"/>
      <c r="O2793" s="66">
        <v>8</v>
      </c>
      <c r="P2793" s="123"/>
      <c r="Q2793" s="68"/>
      <c r="R2793" s="68"/>
      <c r="S2793" s="68"/>
      <c r="T2793" s="69">
        <f t="shared" si="297"/>
        <v>8</v>
      </c>
      <c r="U2793" s="68"/>
      <c r="V2793" s="70"/>
      <c r="W2793" s="70"/>
      <c r="X2793" s="71">
        <f t="shared" si="298"/>
        <v>8</v>
      </c>
      <c r="Y2793" s="72"/>
      <c r="Z2793" s="70"/>
      <c r="AA2793" s="68">
        <v>2</v>
      </c>
      <c r="AB2793" s="73"/>
      <c r="AC2793" s="70"/>
      <c r="AD2793" s="74"/>
      <c r="AE2793" s="68"/>
      <c r="AF2793" s="75"/>
    </row>
    <row r="2794" ht="28.5" customHeight="1" spans="1:32">
      <c r="A2794" s="61" t="s">
        <v>36</v>
      </c>
      <c r="B2794" s="61" t="s">
        <v>2019</v>
      </c>
      <c r="C2794" s="61" t="s">
        <v>2019</v>
      </c>
      <c r="D2794" s="61" t="s">
        <v>2052</v>
      </c>
      <c r="E2794" s="76" t="s">
        <v>2053</v>
      </c>
      <c r="F2794" s="46">
        <v>46191</v>
      </c>
      <c r="G2794" s="46" t="str">
        <f t="shared" si="299"/>
        <v>夏丽梅2026-6-18</v>
      </c>
      <c r="H2794" s="63" t="s">
        <v>83</v>
      </c>
      <c r="I2794" s="63"/>
      <c r="J2794" s="64"/>
      <c r="K2794" s="64"/>
      <c r="L2794" s="65"/>
      <c r="M2794" s="65"/>
      <c r="N2794" s="65"/>
      <c r="O2794" s="66">
        <v>8</v>
      </c>
      <c r="P2794" s="123"/>
      <c r="Q2794" s="68"/>
      <c r="R2794" s="68"/>
      <c r="S2794" s="68"/>
      <c r="T2794" s="69">
        <f t="shared" si="297"/>
        <v>8</v>
      </c>
      <c r="U2794" s="68"/>
      <c r="V2794" s="70"/>
      <c r="W2794" s="70"/>
      <c r="X2794" s="71">
        <f t="shared" si="298"/>
        <v>8</v>
      </c>
      <c r="Y2794" s="72"/>
      <c r="Z2794" s="70"/>
      <c r="AA2794" s="68"/>
      <c r="AB2794" s="73"/>
      <c r="AC2794" s="70"/>
      <c r="AD2794" s="74"/>
      <c r="AE2794" s="68"/>
      <c r="AF2794" s="75"/>
    </row>
    <row r="2795" ht="28.5" customHeight="1" spans="1:32">
      <c r="A2795" s="61" t="s">
        <v>36</v>
      </c>
      <c r="B2795" s="61" t="s">
        <v>2019</v>
      </c>
      <c r="C2795" s="61" t="s">
        <v>2019</v>
      </c>
      <c r="D2795" s="61" t="s">
        <v>2052</v>
      </c>
      <c r="E2795" s="76" t="s">
        <v>2053</v>
      </c>
      <c r="F2795" s="82">
        <v>46192</v>
      </c>
      <c r="G2795" s="46" t="str">
        <f t="shared" si="299"/>
        <v>夏丽梅2026-6-19</v>
      </c>
      <c r="H2795" s="63"/>
      <c r="I2795" s="63"/>
      <c r="J2795" s="64"/>
      <c r="K2795" s="64"/>
      <c r="L2795" s="65"/>
      <c r="M2795" s="65"/>
      <c r="N2795" s="65"/>
      <c r="O2795" s="66"/>
      <c r="P2795" s="123"/>
      <c r="Q2795" s="68"/>
      <c r="R2795" s="68"/>
      <c r="S2795" s="68"/>
      <c r="T2795" s="69">
        <f t="shared" si="297"/>
        <v>0</v>
      </c>
      <c r="U2795" s="68"/>
      <c r="V2795" s="70"/>
      <c r="W2795" s="70"/>
      <c r="X2795" s="71">
        <f t="shared" si="298"/>
        <v>0</v>
      </c>
      <c r="Y2795" s="72"/>
      <c r="Z2795" s="70"/>
      <c r="AA2795" s="68"/>
      <c r="AB2795" s="73">
        <v>8</v>
      </c>
      <c r="AC2795" s="70"/>
      <c r="AD2795" s="74"/>
      <c r="AE2795" s="68"/>
      <c r="AF2795" s="75"/>
    </row>
    <row r="2796" ht="28.5" customHeight="1" spans="1:32">
      <c r="A2796" s="61" t="s">
        <v>36</v>
      </c>
      <c r="B2796" s="61" t="s">
        <v>2019</v>
      </c>
      <c r="C2796" s="61" t="s">
        <v>2019</v>
      </c>
      <c r="D2796" s="61" t="s">
        <v>2052</v>
      </c>
      <c r="E2796" s="76" t="s">
        <v>2053</v>
      </c>
      <c r="F2796" s="77">
        <v>46193</v>
      </c>
      <c r="G2796" s="46" t="str">
        <f t="shared" si="299"/>
        <v>夏丽梅2026-6-20</v>
      </c>
      <c r="H2796" s="63"/>
      <c r="I2796" s="63"/>
      <c r="J2796" s="64"/>
      <c r="K2796" s="64"/>
      <c r="L2796" s="65"/>
      <c r="M2796" s="65"/>
      <c r="N2796" s="65"/>
      <c r="O2796" s="66"/>
      <c r="P2796" s="123"/>
      <c r="Q2796" s="68"/>
      <c r="R2796" s="68"/>
      <c r="S2796" s="68"/>
      <c r="T2796" s="69">
        <f t="shared" si="297"/>
        <v>0</v>
      </c>
      <c r="U2796" s="68"/>
      <c r="V2796" s="70"/>
      <c r="W2796" s="70"/>
      <c r="X2796" s="71">
        <f t="shared" si="298"/>
        <v>0</v>
      </c>
      <c r="Y2796" s="72"/>
      <c r="Z2796" s="70"/>
      <c r="AA2796" s="68"/>
      <c r="AB2796" s="73"/>
      <c r="AC2796" s="70"/>
      <c r="AD2796" s="74"/>
      <c r="AE2796" s="68"/>
      <c r="AF2796" s="75"/>
    </row>
    <row r="2797" ht="28.5" customHeight="1" spans="1:32">
      <c r="A2797" s="61" t="s">
        <v>36</v>
      </c>
      <c r="B2797" s="61" t="s">
        <v>2019</v>
      </c>
      <c r="C2797" s="61" t="s">
        <v>2019</v>
      </c>
      <c r="D2797" s="61" t="s">
        <v>2052</v>
      </c>
      <c r="E2797" s="62" t="s">
        <v>2053</v>
      </c>
      <c r="F2797" s="46">
        <v>46194</v>
      </c>
      <c r="G2797" s="46" t="str">
        <f t="shared" si="299"/>
        <v>夏丽梅2026-6-21</v>
      </c>
      <c r="H2797" s="63" t="s">
        <v>2073</v>
      </c>
      <c r="I2797" s="63" t="s">
        <v>2074</v>
      </c>
      <c r="J2797" s="64"/>
      <c r="K2797" s="64"/>
      <c r="L2797" s="65"/>
      <c r="M2797" s="65"/>
      <c r="N2797" s="65"/>
      <c r="O2797" s="66">
        <v>8</v>
      </c>
      <c r="P2797" s="123"/>
      <c r="Q2797" s="68"/>
      <c r="R2797" s="68"/>
      <c r="S2797" s="68"/>
      <c r="T2797" s="69">
        <f t="shared" si="297"/>
        <v>8</v>
      </c>
      <c r="U2797" s="68"/>
      <c r="V2797" s="70">
        <v>1</v>
      </c>
      <c r="W2797" s="70"/>
      <c r="X2797" s="71">
        <f t="shared" si="298"/>
        <v>9</v>
      </c>
      <c r="Y2797" s="72"/>
      <c r="Z2797" s="70"/>
      <c r="AA2797" s="68">
        <v>2</v>
      </c>
      <c r="AB2797" s="73"/>
      <c r="AC2797" s="70"/>
      <c r="AD2797" s="74"/>
      <c r="AE2797" s="68"/>
      <c r="AF2797" s="75"/>
    </row>
    <row r="2798" ht="28.5" customHeight="1" spans="1:32">
      <c r="A2798" s="61" t="s">
        <v>36</v>
      </c>
      <c r="B2798" s="61" t="s">
        <v>2019</v>
      </c>
      <c r="C2798" s="61" t="s">
        <v>2019</v>
      </c>
      <c r="D2798" s="61" t="s">
        <v>2052</v>
      </c>
      <c r="E2798" s="76" t="s">
        <v>2053</v>
      </c>
      <c r="F2798" s="46">
        <v>46195</v>
      </c>
      <c r="G2798" s="46" t="str">
        <f t="shared" si="299"/>
        <v>夏丽梅2026-6-22</v>
      </c>
      <c r="H2798" s="63"/>
      <c r="I2798" s="63"/>
      <c r="J2798" s="64"/>
      <c r="K2798" s="64"/>
      <c r="L2798" s="65"/>
      <c r="M2798" s="65"/>
      <c r="N2798" s="65"/>
      <c r="O2798" s="66"/>
      <c r="P2798" s="123"/>
      <c r="Q2798" s="68"/>
      <c r="R2798" s="68"/>
      <c r="S2798" s="68"/>
      <c r="T2798" s="69">
        <f t="shared" si="297"/>
        <v>0</v>
      </c>
      <c r="U2798" s="68"/>
      <c r="V2798" s="70"/>
      <c r="W2798" s="70"/>
      <c r="X2798" s="71">
        <f t="shared" si="298"/>
        <v>0</v>
      </c>
      <c r="Y2798" s="72"/>
      <c r="Z2798" s="70"/>
      <c r="AA2798" s="68"/>
      <c r="AB2798" s="73"/>
      <c r="AC2798" s="70"/>
      <c r="AD2798" s="74"/>
      <c r="AE2798" s="68"/>
      <c r="AF2798" s="75"/>
    </row>
    <row r="2799" ht="28.5" customHeight="1" spans="1:32">
      <c r="A2799" s="61" t="s">
        <v>36</v>
      </c>
      <c r="B2799" s="61" t="s">
        <v>2019</v>
      </c>
      <c r="C2799" s="61" t="s">
        <v>2019</v>
      </c>
      <c r="D2799" s="61" t="s">
        <v>2052</v>
      </c>
      <c r="E2799" s="76" t="s">
        <v>2053</v>
      </c>
      <c r="F2799" s="46">
        <v>46196</v>
      </c>
      <c r="G2799" s="46" t="str">
        <f t="shared" si="299"/>
        <v>夏丽梅2026-6-23</v>
      </c>
      <c r="H2799" s="63"/>
      <c r="I2799" s="63"/>
      <c r="J2799" s="64"/>
      <c r="K2799" s="64"/>
      <c r="L2799" s="65"/>
      <c r="M2799" s="65"/>
      <c r="N2799" s="65"/>
      <c r="O2799" s="66"/>
      <c r="P2799" s="123"/>
      <c r="Q2799" s="68"/>
      <c r="R2799" s="68"/>
      <c r="S2799" s="68"/>
      <c r="T2799" s="69">
        <f t="shared" si="297"/>
        <v>0</v>
      </c>
      <c r="U2799" s="68"/>
      <c r="V2799" s="70"/>
      <c r="W2799" s="70"/>
      <c r="X2799" s="71">
        <f t="shared" si="298"/>
        <v>0</v>
      </c>
      <c r="Y2799" s="72"/>
      <c r="Z2799" s="70"/>
      <c r="AA2799" s="68"/>
      <c r="AB2799" s="73"/>
      <c r="AC2799" s="70"/>
      <c r="AD2799" s="74"/>
      <c r="AE2799" s="68"/>
      <c r="AF2799" s="75"/>
    </row>
    <row r="2800" ht="28.5" customHeight="1" spans="1:32">
      <c r="A2800" s="61" t="s">
        <v>36</v>
      </c>
      <c r="B2800" s="61" t="s">
        <v>2019</v>
      </c>
      <c r="C2800" s="61" t="s">
        <v>2019</v>
      </c>
      <c r="D2800" s="61" t="s">
        <v>2052</v>
      </c>
      <c r="E2800" s="62" t="s">
        <v>2053</v>
      </c>
      <c r="F2800" s="46">
        <v>46197</v>
      </c>
      <c r="G2800" s="46" t="str">
        <f t="shared" si="299"/>
        <v>夏丽梅2026-6-24</v>
      </c>
      <c r="H2800" s="63"/>
      <c r="I2800" s="63"/>
      <c r="J2800" s="64"/>
      <c r="K2800" s="64"/>
      <c r="L2800" s="65"/>
      <c r="M2800" s="65"/>
      <c r="N2800" s="65"/>
      <c r="O2800" s="66"/>
      <c r="P2800" s="123"/>
      <c r="Q2800" s="68"/>
      <c r="R2800" s="68"/>
      <c r="S2800" s="68"/>
      <c r="T2800" s="69">
        <f t="shared" si="297"/>
        <v>0</v>
      </c>
      <c r="U2800" s="68"/>
      <c r="V2800" s="70"/>
      <c r="W2800" s="70"/>
      <c r="X2800" s="71">
        <f t="shared" si="298"/>
        <v>0</v>
      </c>
      <c r="Y2800" s="72"/>
      <c r="Z2800" s="70"/>
      <c r="AA2800" s="68"/>
      <c r="AB2800" s="73"/>
      <c r="AC2800" s="70"/>
      <c r="AD2800" s="74"/>
      <c r="AE2800" s="68"/>
      <c r="AF2800" s="75"/>
    </row>
    <row r="2801" ht="28.5" customHeight="1" spans="1:33">
      <c r="A2801" s="61" t="s">
        <v>36</v>
      </c>
      <c r="B2801" s="61" t="s">
        <v>2019</v>
      </c>
      <c r="C2801" s="61" t="s">
        <v>2019</v>
      </c>
      <c r="D2801" s="61" t="s">
        <v>2052</v>
      </c>
      <c r="E2801" s="76" t="s">
        <v>2053</v>
      </c>
      <c r="F2801" s="46">
        <v>46198</v>
      </c>
      <c r="G2801" s="46" t="str">
        <f t="shared" si="299"/>
        <v>夏丽梅2026-6-25</v>
      </c>
      <c r="H2801" s="63"/>
      <c r="I2801" s="63"/>
      <c r="J2801" s="64"/>
      <c r="K2801" s="64"/>
      <c r="L2801" s="65"/>
      <c r="M2801" s="65"/>
      <c r="N2801" s="65"/>
      <c r="O2801" s="66"/>
      <c r="P2801" s="123"/>
      <c r="Q2801" s="68"/>
      <c r="R2801" s="68"/>
      <c r="S2801" s="68"/>
      <c r="T2801" s="69">
        <f t="shared" si="297"/>
        <v>0</v>
      </c>
      <c r="U2801" s="68"/>
      <c r="V2801" s="70"/>
      <c r="W2801" s="70"/>
      <c r="X2801" s="71">
        <f t="shared" si="298"/>
        <v>0</v>
      </c>
      <c r="Y2801" s="72"/>
      <c r="Z2801" s="70"/>
      <c r="AA2801" s="68"/>
      <c r="AB2801" s="73"/>
      <c r="AC2801" s="70"/>
      <c r="AD2801" s="74"/>
      <c r="AE2801" s="68"/>
      <c r="AF2801" s="75"/>
    </row>
    <row r="2802" ht="28.5" customHeight="1" spans="1:33">
      <c r="A2802" s="61" t="s">
        <v>36</v>
      </c>
      <c r="B2802" s="61" t="s">
        <v>2019</v>
      </c>
      <c r="C2802" s="61" t="s">
        <v>2019</v>
      </c>
      <c r="D2802" s="61" t="s">
        <v>2052</v>
      </c>
      <c r="E2802" s="76" t="s">
        <v>2053</v>
      </c>
      <c r="F2802" s="46">
        <v>46199</v>
      </c>
      <c r="G2802" s="46" t="str">
        <f t="shared" si="299"/>
        <v>夏丽梅2026-6-26</v>
      </c>
      <c r="H2802" s="63"/>
      <c r="I2802" s="63"/>
      <c r="J2802" s="64"/>
      <c r="K2802" s="64"/>
      <c r="L2802" s="65"/>
      <c r="M2802" s="65"/>
      <c r="N2802" s="65"/>
      <c r="O2802" s="66"/>
      <c r="P2802" s="123"/>
      <c r="Q2802" s="68"/>
      <c r="R2802" s="68"/>
      <c r="S2802" s="68"/>
      <c r="T2802" s="69">
        <f t="shared" si="297"/>
        <v>0</v>
      </c>
      <c r="U2802" s="68"/>
      <c r="V2802" s="70"/>
      <c r="W2802" s="70"/>
      <c r="X2802" s="71">
        <f t="shared" si="298"/>
        <v>0</v>
      </c>
      <c r="Y2802" s="72"/>
      <c r="Z2802" s="70"/>
      <c r="AA2802" s="68"/>
      <c r="AB2802" s="73"/>
      <c r="AC2802" s="70"/>
      <c r="AD2802" s="74"/>
      <c r="AE2802" s="68"/>
      <c r="AF2802" s="75"/>
    </row>
    <row r="2803" ht="28.5" customHeight="1" spans="1:33">
      <c r="A2803" s="61" t="s">
        <v>36</v>
      </c>
      <c r="B2803" s="61" t="s">
        <v>2019</v>
      </c>
      <c r="C2803" s="61" t="s">
        <v>2019</v>
      </c>
      <c r="D2803" s="61" t="s">
        <v>2052</v>
      </c>
      <c r="E2803" s="76" t="s">
        <v>2053</v>
      </c>
      <c r="F2803" s="46">
        <v>46200</v>
      </c>
      <c r="G2803" s="46" t="str">
        <f t="shared" si="299"/>
        <v>夏丽梅2026-6-27</v>
      </c>
      <c r="H2803" s="63"/>
      <c r="I2803" s="63"/>
      <c r="J2803" s="64"/>
      <c r="K2803" s="64"/>
      <c r="L2803" s="65"/>
      <c r="M2803" s="65"/>
      <c r="N2803" s="79"/>
      <c r="O2803" s="66"/>
      <c r="P2803" s="123"/>
      <c r="Q2803" s="68"/>
      <c r="R2803" s="68"/>
      <c r="S2803" s="68"/>
      <c r="T2803" s="69">
        <f t="shared" si="297"/>
        <v>0</v>
      </c>
      <c r="U2803" s="68"/>
      <c r="V2803" s="70"/>
      <c r="W2803" s="70"/>
      <c r="X2803" s="71">
        <f t="shared" si="298"/>
        <v>0</v>
      </c>
      <c r="Y2803" s="72"/>
      <c r="Z2803" s="70"/>
      <c r="AA2803" s="68"/>
      <c r="AB2803" s="73"/>
      <c r="AC2803" s="70"/>
      <c r="AD2803" s="74"/>
      <c r="AE2803" s="68"/>
      <c r="AF2803" s="75"/>
    </row>
    <row r="2804" ht="28.5" customHeight="1" spans="1:33">
      <c r="A2804" s="61" t="s">
        <v>36</v>
      </c>
      <c r="B2804" s="61" t="s">
        <v>2019</v>
      </c>
      <c r="C2804" s="61" t="s">
        <v>2019</v>
      </c>
      <c r="D2804" s="61" t="s">
        <v>2052</v>
      </c>
      <c r="E2804" s="62" t="s">
        <v>2053</v>
      </c>
      <c r="F2804" s="46">
        <v>46201</v>
      </c>
      <c r="G2804" s="46" t="str">
        <f t="shared" si="299"/>
        <v>夏丽梅2026-6-28</v>
      </c>
      <c r="H2804" s="63"/>
      <c r="I2804" s="63"/>
      <c r="J2804" s="64"/>
      <c r="K2804" s="64"/>
      <c r="L2804" s="65"/>
      <c r="M2804" s="65"/>
      <c r="N2804" s="65"/>
      <c r="O2804" s="66"/>
      <c r="P2804" s="123"/>
      <c r="Q2804" s="68"/>
      <c r="R2804" s="68"/>
      <c r="S2804" s="68"/>
      <c r="T2804" s="69">
        <f t="shared" si="297"/>
        <v>0</v>
      </c>
      <c r="U2804" s="68"/>
      <c r="V2804" s="70"/>
      <c r="W2804" s="70"/>
      <c r="X2804" s="71">
        <f t="shared" si="298"/>
        <v>0</v>
      </c>
      <c r="Y2804" s="72"/>
      <c r="Z2804" s="70"/>
      <c r="AA2804" s="68"/>
      <c r="AB2804" s="73"/>
      <c r="AC2804" s="70"/>
      <c r="AD2804" s="74"/>
      <c r="AE2804" s="68"/>
      <c r="AF2804" s="75"/>
    </row>
    <row r="2805" ht="28.5" customHeight="1" spans="1:33">
      <c r="A2805" s="61" t="s">
        <v>36</v>
      </c>
      <c r="B2805" s="61" t="s">
        <v>2019</v>
      </c>
      <c r="C2805" s="61" t="s">
        <v>2019</v>
      </c>
      <c r="D2805" s="61" t="s">
        <v>2052</v>
      </c>
      <c r="E2805" s="76" t="s">
        <v>2053</v>
      </c>
      <c r="F2805" s="46">
        <v>46202</v>
      </c>
      <c r="G2805" s="46" t="str">
        <f t="shared" si="299"/>
        <v>夏丽梅2026-6-29</v>
      </c>
      <c r="H2805" s="63"/>
      <c r="I2805" s="63"/>
      <c r="J2805" s="64"/>
      <c r="K2805" s="64"/>
      <c r="L2805" s="65"/>
      <c r="M2805" s="65"/>
      <c r="N2805" s="79"/>
      <c r="O2805" s="66"/>
      <c r="P2805" s="123"/>
      <c r="Q2805" s="68"/>
      <c r="R2805" s="68"/>
      <c r="S2805" s="68"/>
      <c r="T2805" s="69">
        <f t="shared" si="297"/>
        <v>0</v>
      </c>
      <c r="U2805" s="68"/>
      <c r="V2805" s="70"/>
      <c r="W2805" s="70"/>
      <c r="X2805" s="71">
        <f t="shared" si="298"/>
        <v>0</v>
      </c>
      <c r="Y2805" s="72"/>
      <c r="Z2805" s="70"/>
      <c r="AA2805" s="68"/>
      <c r="AB2805" s="73"/>
      <c r="AC2805" s="70"/>
      <c r="AD2805" s="74"/>
      <c r="AE2805" s="68"/>
      <c r="AF2805" s="75"/>
    </row>
    <row r="2806" s="3" customFormat="1" ht="28.5" customHeight="1" spans="1:33">
      <c r="A2806" s="61" t="s">
        <v>36</v>
      </c>
      <c r="B2806" s="61" t="s">
        <v>2019</v>
      </c>
      <c r="C2806" s="61" t="s">
        <v>2019</v>
      </c>
      <c r="D2806" s="61" t="s">
        <v>2052</v>
      </c>
      <c r="E2806" s="76" t="s">
        <v>2053</v>
      </c>
      <c r="F2806" s="46">
        <v>46203</v>
      </c>
      <c r="G2806" s="46" t="str">
        <f t="shared" si="299"/>
        <v>夏丽梅2026-6-30</v>
      </c>
      <c r="H2806" s="63"/>
      <c r="I2806" s="63"/>
      <c r="J2806" s="64"/>
      <c r="K2806" s="64"/>
      <c r="L2806" s="65"/>
      <c r="M2806" s="65"/>
      <c r="N2806" s="65"/>
      <c r="O2806" s="66"/>
      <c r="P2806" s="123"/>
      <c r="Q2806" s="68"/>
      <c r="R2806" s="68"/>
      <c r="S2806" s="68"/>
      <c r="T2806" s="69">
        <f t="shared" si="297"/>
        <v>0</v>
      </c>
      <c r="U2806" s="68"/>
      <c r="V2806" s="70"/>
      <c r="W2806" s="70"/>
      <c r="X2806" s="71">
        <f t="shared" si="298"/>
        <v>0</v>
      </c>
      <c r="Y2806" s="72"/>
      <c r="Z2806" s="70"/>
      <c r="AA2806" s="68"/>
      <c r="AB2806" s="73"/>
      <c r="AC2806" s="70"/>
      <c r="AD2806" s="74"/>
      <c r="AE2806" s="68"/>
      <c r="AF2806" s="75"/>
      <c r="AG2806" s="15"/>
    </row>
    <row r="2807" s="3" customFormat="1" ht="28.5" customHeight="1" spans="1:33">
      <c r="A2807" s="61" t="s">
        <v>36</v>
      </c>
      <c r="B2807" s="61" t="s">
        <v>2019</v>
      </c>
      <c r="C2807" s="61" t="s">
        <v>2019</v>
      </c>
      <c r="D2807" s="61" t="s">
        <v>2052</v>
      </c>
      <c r="E2807" s="76" t="s">
        <v>2053</v>
      </c>
      <c r="F2807" s="46">
        <v>46204</v>
      </c>
      <c r="G2807" s="46" t="str">
        <f t="shared" si="299"/>
        <v>夏丽梅2026-7-1</v>
      </c>
      <c r="H2807" s="63"/>
      <c r="I2807" s="63"/>
      <c r="J2807" s="64"/>
      <c r="K2807" s="64"/>
      <c r="L2807" s="65"/>
      <c r="M2807" s="65"/>
      <c r="N2807" s="65"/>
      <c r="O2807" s="66"/>
      <c r="P2807" s="123"/>
      <c r="Q2807" s="68"/>
      <c r="R2807" s="68"/>
      <c r="S2807" s="68"/>
      <c r="T2807" s="69">
        <f t="shared" si="297"/>
        <v>0</v>
      </c>
      <c r="U2807" s="68"/>
      <c r="V2807" s="70"/>
      <c r="W2807" s="70"/>
      <c r="X2807" s="71">
        <f t="shared" si="298"/>
        <v>0</v>
      </c>
      <c r="Y2807" s="72"/>
      <c r="Z2807" s="70"/>
      <c r="AA2807" s="68"/>
      <c r="AB2807" s="73"/>
      <c r="AC2807" s="70"/>
      <c r="AD2807" s="74"/>
      <c r="AE2807" s="68"/>
      <c r="AF2807" s="75"/>
      <c r="AG2807" s="15"/>
    </row>
    <row r="2808" ht="28.5" customHeight="1" spans="1:33">
      <c r="A2808" s="84" t="s">
        <v>36</v>
      </c>
      <c r="B2808" s="84" t="s">
        <v>2019</v>
      </c>
      <c r="C2808" s="84" t="s">
        <v>2019</v>
      </c>
      <c r="D2808" s="84" t="s">
        <v>2052</v>
      </c>
      <c r="E2808" s="85" t="s">
        <v>2053</v>
      </c>
      <c r="F2808" s="86">
        <v>46235</v>
      </c>
      <c r="G2808" s="46" t="str">
        <f t="shared" si="299"/>
        <v>夏丽梅2026-8-1</v>
      </c>
      <c r="H2808" s="63"/>
      <c r="I2808" s="63"/>
      <c r="J2808" s="64"/>
      <c r="K2808" s="64"/>
      <c r="L2808" s="65"/>
      <c r="M2808" s="65"/>
      <c r="N2808" s="91"/>
      <c r="O2808" s="66"/>
      <c r="P2808" s="87"/>
      <c r="Q2808" s="87"/>
      <c r="R2808" s="87"/>
      <c r="S2808" s="87"/>
      <c r="T2808" s="69">
        <f t="shared" si="297"/>
        <v>0</v>
      </c>
      <c r="U2808" s="87"/>
      <c r="V2808" s="87"/>
      <c r="W2808" s="87"/>
      <c r="X2808" s="71">
        <f t="shared" si="298"/>
        <v>0</v>
      </c>
      <c r="Y2808" s="88"/>
      <c r="Z2808" s="87"/>
      <c r="AA2808" s="87"/>
      <c r="AB2808" s="87"/>
      <c r="AC2808" s="87"/>
      <c r="AD2808" s="89"/>
      <c r="AE2808" s="87"/>
      <c r="AF2808" s="90"/>
    </row>
    <row r="2809" ht="28.5" customHeight="1" spans="1:33">
      <c r="A2809" s="44" t="s">
        <v>36</v>
      </c>
      <c r="B2809" s="44" t="s">
        <v>2019</v>
      </c>
      <c r="C2809" s="44" t="s">
        <v>2019</v>
      </c>
      <c r="D2809" s="44" t="s">
        <v>2075</v>
      </c>
      <c r="E2809" s="44" t="s">
        <v>2076</v>
      </c>
      <c r="F2809" s="45">
        <v>46173</v>
      </c>
      <c r="G2809" s="46" t="str">
        <f t="shared" si="299"/>
        <v>李树英2026-5-31</v>
      </c>
      <c r="H2809" s="112"/>
      <c r="I2809" s="112"/>
      <c r="J2809" s="113"/>
      <c r="K2809" s="113"/>
      <c r="L2809" s="113"/>
      <c r="M2809" s="114"/>
      <c r="N2809" s="114"/>
      <c r="O2809" s="115">
        <f t="shared" ref="O2809:AE2809" si="300">SUM(O2810:O2841)</f>
        <v>136</v>
      </c>
      <c r="P2809" s="116">
        <f t="shared" si="300"/>
        <v>0</v>
      </c>
      <c r="Q2809" s="117">
        <f t="shared" si="300"/>
        <v>0</v>
      </c>
      <c r="R2809" s="117">
        <f t="shared" si="300"/>
        <v>0</v>
      </c>
      <c r="S2809" s="53">
        <f t="shared" si="300"/>
        <v>0</v>
      </c>
      <c r="T2809" s="118">
        <f t="shared" si="300"/>
        <v>136</v>
      </c>
      <c r="U2809" s="55">
        <f t="shared" si="300"/>
        <v>0</v>
      </c>
      <c r="V2809" s="118">
        <f t="shared" si="300"/>
        <v>2</v>
      </c>
      <c r="W2809" s="118">
        <f t="shared" si="300"/>
        <v>0</v>
      </c>
      <c r="X2809" s="119">
        <f t="shared" si="300"/>
        <v>138</v>
      </c>
      <c r="Y2809" s="120">
        <f t="shared" si="300"/>
        <v>0</v>
      </c>
      <c r="Z2809" s="118">
        <f t="shared" si="300"/>
        <v>0</v>
      </c>
      <c r="AA2809" s="121">
        <f t="shared" si="300"/>
        <v>34</v>
      </c>
      <c r="AB2809" s="118">
        <f t="shared" si="300"/>
        <v>8</v>
      </c>
      <c r="AC2809" s="118">
        <f t="shared" si="300"/>
        <v>0</v>
      </c>
      <c r="AD2809" s="122">
        <f t="shared" si="300"/>
        <v>0</v>
      </c>
      <c r="AE2809" s="121">
        <f t="shared" si="300"/>
        <v>0</v>
      </c>
      <c r="AF2809" s="60"/>
    </row>
    <row r="2810" ht="28.5" customHeight="1" spans="1:33">
      <c r="A2810" s="61" t="s">
        <v>36</v>
      </c>
      <c r="B2810" s="61" t="s">
        <v>2019</v>
      </c>
      <c r="C2810" s="61" t="s">
        <v>2019</v>
      </c>
      <c r="D2810" s="61" t="s">
        <v>2075</v>
      </c>
      <c r="E2810" s="62" t="s">
        <v>2076</v>
      </c>
      <c r="F2810" s="46">
        <v>46174</v>
      </c>
      <c r="G2810" s="46" t="str">
        <f t="shared" si="299"/>
        <v>李树英2026-6-1</v>
      </c>
      <c r="H2810" s="63" t="s">
        <v>80</v>
      </c>
      <c r="I2810" s="63" t="s">
        <v>2077</v>
      </c>
      <c r="J2810" s="64"/>
      <c r="K2810" s="64"/>
      <c r="L2810" s="65"/>
      <c r="M2810" s="65"/>
      <c r="N2810" s="65"/>
      <c r="O2810" s="66">
        <v>8</v>
      </c>
      <c r="P2810" s="123"/>
      <c r="Q2810" s="68"/>
      <c r="R2810" s="68"/>
      <c r="S2810" s="68"/>
      <c r="T2810" s="69">
        <f t="shared" ref="T2810:T2841" si="301">SUM(O2810:S2810)</f>
        <v>8</v>
      </c>
      <c r="U2810" s="68"/>
      <c r="V2810" s="70"/>
      <c r="W2810" s="70"/>
      <c r="X2810" s="71">
        <f t="shared" ref="X2810:X2841" si="302">SUM(T2810:W2810)</f>
        <v>8</v>
      </c>
      <c r="Y2810" s="72"/>
      <c r="Z2810" s="70"/>
      <c r="AA2810" s="68">
        <v>2</v>
      </c>
      <c r="AB2810" s="73"/>
      <c r="AC2810" s="70"/>
      <c r="AD2810" s="74"/>
      <c r="AE2810" s="68"/>
      <c r="AF2810" s="75"/>
    </row>
    <row r="2811" ht="28.5" customHeight="1" spans="1:33">
      <c r="A2811" s="61" t="s">
        <v>36</v>
      </c>
      <c r="B2811" s="61" t="s">
        <v>2019</v>
      </c>
      <c r="C2811" s="61" t="s">
        <v>2019</v>
      </c>
      <c r="D2811" s="61" t="s">
        <v>2075</v>
      </c>
      <c r="E2811" s="62" t="s">
        <v>2076</v>
      </c>
      <c r="F2811" s="46">
        <v>46175</v>
      </c>
      <c r="G2811" s="46" t="str">
        <f t="shared" si="299"/>
        <v>李树英2026-6-2</v>
      </c>
      <c r="H2811" s="63" t="s">
        <v>301</v>
      </c>
      <c r="I2811" s="63" t="s">
        <v>2078</v>
      </c>
      <c r="J2811" s="64"/>
      <c r="K2811" s="64"/>
      <c r="L2811" s="65"/>
      <c r="M2811" s="65"/>
      <c r="N2811" s="65"/>
      <c r="O2811" s="66">
        <v>8</v>
      </c>
      <c r="P2811" s="123"/>
      <c r="Q2811" s="68"/>
      <c r="R2811" s="68"/>
      <c r="S2811" s="68"/>
      <c r="T2811" s="69">
        <f t="shared" si="301"/>
        <v>8</v>
      </c>
      <c r="U2811" s="68"/>
      <c r="V2811" s="70"/>
      <c r="W2811" s="70"/>
      <c r="X2811" s="71">
        <f t="shared" si="302"/>
        <v>8</v>
      </c>
      <c r="Y2811" s="72"/>
      <c r="Z2811" s="70"/>
      <c r="AA2811" s="68">
        <v>2</v>
      </c>
      <c r="AB2811" s="73"/>
      <c r="AC2811" s="70"/>
      <c r="AD2811" s="74"/>
      <c r="AE2811" s="68"/>
      <c r="AF2811" s="75"/>
    </row>
    <row r="2812" ht="28.5" customHeight="1" spans="1:33">
      <c r="A2812" s="61" t="s">
        <v>36</v>
      </c>
      <c r="B2812" s="61" t="s">
        <v>2019</v>
      </c>
      <c r="C2812" s="61" t="s">
        <v>2019</v>
      </c>
      <c r="D2812" s="61" t="s">
        <v>2075</v>
      </c>
      <c r="E2812" s="62" t="s">
        <v>2076</v>
      </c>
      <c r="F2812" s="46">
        <v>46176</v>
      </c>
      <c r="G2812" s="46" t="str">
        <f t="shared" si="299"/>
        <v>李树英2026-6-3</v>
      </c>
      <c r="H2812" s="63" t="s">
        <v>2079</v>
      </c>
      <c r="I2812" s="63" t="s">
        <v>2013</v>
      </c>
      <c r="J2812" s="64"/>
      <c r="K2812" s="64"/>
      <c r="L2812" s="65"/>
      <c r="M2812" s="65"/>
      <c r="N2812" s="65"/>
      <c r="O2812" s="66">
        <v>8</v>
      </c>
      <c r="P2812" s="123"/>
      <c r="Q2812" s="68"/>
      <c r="R2812" s="68"/>
      <c r="S2812" s="68"/>
      <c r="T2812" s="69">
        <f t="shared" si="301"/>
        <v>8</v>
      </c>
      <c r="U2812" s="68"/>
      <c r="V2812" s="70"/>
      <c r="W2812" s="70"/>
      <c r="X2812" s="71">
        <f t="shared" si="302"/>
        <v>8</v>
      </c>
      <c r="Y2812" s="72"/>
      <c r="Z2812" s="70"/>
      <c r="AA2812" s="68">
        <v>2</v>
      </c>
      <c r="AB2812" s="73"/>
      <c r="AC2812" s="70"/>
      <c r="AD2812" s="74"/>
      <c r="AE2812" s="68"/>
      <c r="AF2812" s="75"/>
    </row>
    <row r="2813" ht="28.5" customHeight="1" spans="1:33">
      <c r="A2813" s="61" t="s">
        <v>36</v>
      </c>
      <c r="B2813" s="61" t="s">
        <v>2019</v>
      </c>
      <c r="C2813" s="61" t="s">
        <v>2019</v>
      </c>
      <c r="D2813" s="61" t="s">
        <v>2075</v>
      </c>
      <c r="E2813" s="61" t="s">
        <v>2076</v>
      </c>
      <c r="F2813" s="46">
        <v>46177</v>
      </c>
      <c r="G2813" s="46" t="str">
        <f t="shared" si="299"/>
        <v>李树英2026-6-4</v>
      </c>
      <c r="H2813" s="63" t="s">
        <v>736</v>
      </c>
      <c r="I2813" s="63" t="s">
        <v>2080</v>
      </c>
      <c r="J2813" s="64"/>
      <c r="K2813" s="64"/>
      <c r="L2813" s="65"/>
      <c r="M2813" s="65"/>
      <c r="N2813" s="65"/>
      <c r="O2813" s="66">
        <v>8</v>
      </c>
      <c r="P2813" s="123"/>
      <c r="Q2813" s="68"/>
      <c r="R2813" s="68"/>
      <c r="S2813" s="68"/>
      <c r="T2813" s="69">
        <f t="shared" si="301"/>
        <v>8</v>
      </c>
      <c r="U2813" s="68"/>
      <c r="V2813" s="70"/>
      <c r="W2813" s="70"/>
      <c r="X2813" s="71">
        <f t="shared" si="302"/>
        <v>8</v>
      </c>
      <c r="Y2813" s="72"/>
      <c r="Z2813" s="70"/>
      <c r="AA2813" s="68">
        <v>2</v>
      </c>
      <c r="AB2813" s="73"/>
      <c r="AC2813" s="70"/>
      <c r="AD2813" s="74"/>
      <c r="AE2813" s="68"/>
      <c r="AF2813" s="75"/>
    </row>
    <row r="2814" ht="28.5" customHeight="1" spans="1:33">
      <c r="A2814" s="61" t="s">
        <v>36</v>
      </c>
      <c r="B2814" s="61" t="s">
        <v>2019</v>
      </c>
      <c r="C2814" s="61" t="s">
        <v>2019</v>
      </c>
      <c r="D2814" s="61" t="s">
        <v>2075</v>
      </c>
      <c r="E2814" s="76" t="s">
        <v>2076</v>
      </c>
      <c r="F2814" s="46">
        <v>46178</v>
      </c>
      <c r="G2814" s="46" t="str">
        <f t="shared" si="299"/>
        <v>李树英2026-6-5</v>
      </c>
      <c r="H2814" s="63" t="s">
        <v>2081</v>
      </c>
      <c r="I2814" s="63" t="s">
        <v>2082</v>
      </c>
      <c r="J2814" s="64"/>
      <c r="K2814" s="64"/>
      <c r="L2814" s="65"/>
      <c r="M2814" s="65"/>
      <c r="N2814" s="65"/>
      <c r="O2814" s="66">
        <v>8</v>
      </c>
      <c r="P2814" s="123"/>
      <c r="Q2814" s="68"/>
      <c r="R2814" s="68"/>
      <c r="S2814" s="68"/>
      <c r="T2814" s="69">
        <f t="shared" si="301"/>
        <v>8</v>
      </c>
      <c r="U2814" s="68"/>
      <c r="V2814" s="70"/>
      <c r="W2814" s="70"/>
      <c r="X2814" s="71">
        <f t="shared" si="302"/>
        <v>8</v>
      </c>
      <c r="Y2814" s="72"/>
      <c r="Z2814" s="70"/>
      <c r="AA2814" s="68">
        <v>2</v>
      </c>
      <c r="AB2814" s="73"/>
      <c r="AC2814" s="70"/>
      <c r="AD2814" s="74"/>
      <c r="AE2814" s="68"/>
      <c r="AF2814" s="75"/>
    </row>
    <row r="2815" ht="28.5" customHeight="1" spans="1:33">
      <c r="A2815" s="61" t="s">
        <v>36</v>
      </c>
      <c r="B2815" s="61" t="s">
        <v>2019</v>
      </c>
      <c r="C2815" s="61" t="s">
        <v>2019</v>
      </c>
      <c r="D2815" s="61" t="s">
        <v>2075</v>
      </c>
      <c r="E2815" s="76" t="s">
        <v>2076</v>
      </c>
      <c r="F2815" s="46">
        <v>46179</v>
      </c>
      <c r="G2815" s="46" t="str">
        <f t="shared" si="299"/>
        <v>李树英2026-6-6</v>
      </c>
      <c r="H2815" s="63" t="s">
        <v>2083</v>
      </c>
      <c r="I2815" s="63" t="s">
        <v>2080</v>
      </c>
      <c r="J2815" s="64"/>
      <c r="K2815" s="64"/>
      <c r="L2815" s="65"/>
      <c r="M2815" s="65"/>
      <c r="N2815" s="65"/>
      <c r="O2815" s="66">
        <v>8</v>
      </c>
      <c r="P2815" s="123"/>
      <c r="Q2815" s="68"/>
      <c r="R2815" s="68"/>
      <c r="S2815" s="68"/>
      <c r="T2815" s="69">
        <f t="shared" si="301"/>
        <v>8</v>
      </c>
      <c r="U2815" s="68"/>
      <c r="V2815" s="70"/>
      <c r="W2815" s="70"/>
      <c r="X2815" s="71">
        <f t="shared" si="302"/>
        <v>8</v>
      </c>
      <c r="Y2815" s="72"/>
      <c r="Z2815" s="70"/>
      <c r="AA2815" s="68">
        <v>2</v>
      </c>
      <c r="AB2815" s="73"/>
      <c r="AC2815" s="70"/>
      <c r="AD2815" s="74"/>
      <c r="AE2815" s="68"/>
      <c r="AF2815" s="75"/>
    </row>
    <row r="2816" ht="28.5" customHeight="1" spans="1:33">
      <c r="A2816" s="61" t="s">
        <v>36</v>
      </c>
      <c r="B2816" s="61" t="s">
        <v>2019</v>
      </c>
      <c r="C2816" s="61" t="s">
        <v>2019</v>
      </c>
      <c r="D2816" s="61" t="s">
        <v>2075</v>
      </c>
      <c r="E2816" s="62" t="s">
        <v>2076</v>
      </c>
      <c r="F2816" s="77">
        <v>46180</v>
      </c>
      <c r="G2816" s="46" t="str">
        <f t="shared" si="299"/>
        <v>李树英2026-6-7</v>
      </c>
      <c r="H2816" s="63"/>
      <c r="I2816" s="63"/>
      <c r="J2816" s="64"/>
      <c r="K2816" s="64"/>
      <c r="L2816" s="65"/>
      <c r="M2816" s="65"/>
      <c r="N2816" s="65"/>
      <c r="O2816" s="66"/>
      <c r="P2816" s="123"/>
      <c r="Q2816" s="68"/>
      <c r="R2816" s="68"/>
      <c r="S2816" s="68"/>
      <c r="T2816" s="69">
        <f t="shared" si="301"/>
        <v>0</v>
      </c>
      <c r="U2816" s="68"/>
      <c r="V2816" s="70"/>
      <c r="W2816" s="70"/>
      <c r="X2816" s="71">
        <f t="shared" si="302"/>
        <v>0</v>
      </c>
      <c r="Y2816" s="72"/>
      <c r="Z2816" s="70"/>
      <c r="AA2816" s="68"/>
      <c r="AB2816" s="73"/>
      <c r="AC2816" s="70"/>
      <c r="AD2816" s="74"/>
      <c r="AE2816" s="68"/>
      <c r="AF2816" s="75"/>
    </row>
    <row r="2817" ht="28.5" customHeight="1" spans="1:32">
      <c r="A2817" s="61" t="s">
        <v>36</v>
      </c>
      <c r="B2817" s="61" t="s">
        <v>2019</v>
      </c>
      <c r="C2817" s="61" t="s">
        <v>2019</v>
      </c>
      <c r="D2817" s="61" t="s">
        <v>2075</v>
      </c>
      <c r="E2817" s="76" t="s">
        <v>2076</v>
      </c>
      <c r="F2817" s="46">
        <v>46181</v>
      </c>
      <c r="G2817" s="46" t="str">
        <f t="shared" si="299"/>
        <v>李树英2026-6-8</v>
      </c>
      <c r="H2817" s="63" t="s">
        <v>84</v>
      </c>
      <c r="I2817" s="63" t="s">
        <v>2072</v>
      </c>
      <c r="J2817" s="64"/>
      <c r="K2817" s="64"/>
      <c r="L2817" s="65"/>
      <c r="M2817" s="65"/>
      <c r="N2817" s="65"/>
      <c r="O2817" s="66">
        <v>8</v>
      </c>
      <c r="P2817" s="123"/>
      <c r="Q2817" s="68"/>
      <c r="R2817" s="68"/>
      <c r="S2817" s="68"/>
      <c r="T2817" s="69">
        <f t="shared" si="301"/>
        <v>8</v>
      </c>
      <c r="U2817" s="68"/>
      <c r="V2817" s="70"/>
      <c r="W2817" s="70"/>
      <c r="X2817" s="71">
        <f t="shared" si="302"/>
        <v>8</v>
      </c>
      <c r="Y2817" s="72"/>
      <c r="Z2817" s="70"/>
      <c r="AA2817" s="68">
        <v>2</v>
      </c>
      <c r="AB2817" s="73"/>
      <c r="AC2817" s="70"/>
      <c r="AD2817" s="74"/>
      <c r="AE2817" s="68"/>
      <c r="AF2817" s="75"/>
    </row>
    <row r="2818" ht="28.5" customHeight="1" spans="1:32">
      <c r="A2818" s="61" t="s">
        <v>36</v>
      </c>
      <c r="B2818" s="61" t="s">
        <v>2019</v>
      </c>
      <c r="C2818" s="61" t="s">
        <v>2019</v>
      </c>
      <c r="D2818" s="61" t="s">
        <v>2075</v>
      </c>
      <c r="E2818" s="76" t="s">
        <v>2076</v>
      </c>
      <c r="F2818" s="78">
        <v>46182</v>
      </c>
      <c r="G2818" s="46" t="str">
        <f t="shared" si="299"/>
        <v>李树英2026-6-9</v>
      </c>
      <c r="H2818" s="63" t="s">
        <v>2084</v>
      </c>
      <c r="I2818" s="63" t="s">
        <v>2085</v>
      </c>
      <c r="J2818" s="64"/>
      <c r="K2818" s="64"/>
      <c r="L2818" s="65"/>
      <c r="M2818" s="65"/>
      <c r="N2818" s="65"/>
      <c r="O2818" s="66">
        <v>8</v>
      </c>
      <c r="P2818" s="123"/>
      <c r="Q2818" s="68"/>
      <c r="R2818" s="68"/>
      <c r="S2818" s="68"/>
      <c r="T2818" s="69">
        <f t="shared" si="301"/>
        <v>8</v>
      </c>
      <c r="U2818" s="68"/>
      <c r="V2818" s="70"/>
      <c r="W2818" s="70"/>
      <c r="X2818" s="71">
        <f t="shared" si="302"/>
        <v>8</v>
      </c>
      <c r="Y2818" s="72"/>
      <c r="Z2818" s="70"/>
      <c r="AA2818" s="68">
        <v>2</v>
      </c>
      <c r="AB2818" s="73"/>
      <c r="AC2818" s="70"/>
      <c r="AD2818" s="74"/>
      <c r="AE2818" s="68"/>
      <c r="AF2818" s="75"/>
    </row>
    <row r="2819" ht="28.5" customHeight="1" spans="1:32">
      <c r="A2819" s="61" t="s">
        <v>36</v>
      </c>
      <c r="B2819" s="61" t="s">
        <v>2019</v>
      </c>
      <c r="C2819" s="61" t="s">
        <v>2019</v>
      </c>
      <c r="D2819" s="61" t="s">
        <v>2075</v>
      </c>
      <c r="E2819" s="76" t="s">
        <v>2076</v>
      </c>
      <c r="F2819" s="46">
        <v>46183</v>
      </c>
      <c r="G2819" s="46" t="str">
        <f t="shared" si="299"/>
        <v>李树英2026-6-10</v>
      </c>
      <c r="H2819" s="63" t="s">
        <v>2086</v>
      </c>
      <c r="I2819" s="63" t="s">
        <v>2087</v>
      </c>
      <c r="J2819" s="64"/>
      <c r="K2819" s="64"/>
      <c r="L2819" s="65"/>
      <c r="M2819" s="65"/>
      <c r="N2819" s="65"/>
      <c r="O2819" s="66">
        <v>8</v>
      </c>
      <c r="P2819" s="123"/>
      <c r="Q2819" s="68"/>
      <c r="R2819" s="68"/>
      <c r="S2819" s="68"/>
      <c r="T2819" s="69">
        <f t="shared" si="301"/>
        <v>8</v>
      </c>
      <c r="U2819" s="68"/>
      <c r="V2819" s="70"/>
      <c r="W2819" s="70"/>
      <c r="X2819" s="71">
        <f t="shared" si="302"/>
        <v>8</v>
      </c>
      <c r="Y2819" s="72"/>
      <c r="Z2819" s="70"/>
      <c r="AA2819" s="68">
        <v>2</v>
      </c>
      <c r="AB2819" s="73"/>
      <c r="AC2819" s="70"/>
      <c r="AD2819" s="74"/>
      <c r="AE2819" s="68"/>
      <c r="AF2819" s="75"/>
    </row>
    <row r="2820" ht="28.5" customHeight="1" spans="1:32">
      <c r="A2820" s="61" t="s">
        <v>36</v>
      </c>
      <c r="B2820" s="61" t="s">
        <v>2019</v>
      </c>
      <c r="C2820" s="61" t="s">
        <v>2019</v>
      </c>
      <c r="D2820" s="61" t="s">
        <v>2075</v>
      </c>
      <c r="E2820" s="76" t="s">
        <v>2076</v>
      </c>
      <c r="F2820" s="46">
        <v>46184</v>
      </c>
      <c r="G2820" s="46" t="str">
        <f t="shared" si="299"/>
        <v>李树英2026-6-11</v>
      </c>
      <c r="H2820" s="63" t="s">
        <v>2086</v>
      </c>
      <c r="I2820" s="63" t="s">
        <v>2088</v>
      </c>
      <c r="J2820" s="64"/>
      <c r="K2820" s="64"/>
      <c r="L2820" s="65"/>
      <c r="M2820" s="65"/>
      <c r="N2820" s="65"/>
      <c r="O2820" s="66">
        <v>8</v>
      </c>
      <c r="P2820" s="123"/>
      <c r="Q2820" s="68"/>
      <c r="R2820" s="68"/>
      <c r="S2820" s="68"/>
      <c r="T2820" s="69">
        <f t="shared" si="301"/>
        <v>8</v>
      </c>
      <c r="U2820" s="68"/>
      <c r="V2820" s="70"/>
      <c r="W2820" s="70"/>
      <c r="X2820" s="71">
        <f t="shared" si="302"/>
        <v>8</v>
      </c>
      <c r="Y2820" s="72"/>
      <c r="Z2820" s="70"/>
      <c r="AA2820" s="68">
        <v>2</v>
      </c>
      <c r="AB2820" s="73"/>
      <c r="AC2820" s="70"/>
      <c r="AD2820" s="74"/>
      <c r="AE2820" s="68"/>
      <c r="AF2820" s="75"/>
    </row>
    <row r="2821" ht="28.5" customHeight="1" spans="1:32">
      <c r="A2821" s="61" t="s">
        <v>36</v>
      </c>
      <c r="B2821" s="61" t="s">
        <v>2019</v>
      </c>
      <c r="C2821" s="61" t="s">
        <v>2019</v>
      </c>
      <c r="D2821" s="61" t="s">
        <v>2075</v>
      </c>
      <c r="E2821" s="76" t="s">
        <v>2076</v>
      </c>
      <c r="F2821" s="46">
        <v>46185</v>
      </c>
      <c r="G2821" s="46" t="str">
        <f t="shared" si="299"/>
        <v>李树英2026-6-12</v>
      </c>
      <c r="H2821" s="63" t="s">
        <v>80</v>
      </c>
      <c r="I2821" s="63" t="s">
        <v>2089</v>
      </c>
      <c r="J2821" s="64"/>
      <c r="K2821" s="64"/>
      <c r="L2821" s="65"/>
      <c r="M2821" s="65"/>
      <c r="N2821" s="65"/>
      <c r="O2821" s="66">
        <v>8</v>
      </c>
      <c r="P2821" s="123"/>
      <c r="Q2821" s="68"/>
      <c r="R2821" s="68"/>
      <c r="S2821" s="68"/>
      <c r="T2821" s="69">
        <f t="shared" si="301"/>
        <v>8</v>
      </c>
      <c r="U2821" s="68"/>
      <c r="V2821" s="70"/>
      <c r="W2821" s="70"/>
      <c r="X2821" s="71">
        <f t="shared" si="302"/>
        <v>8</v>
      </c>
      <c r="Y2821" s="72"/>
      <c r="Z2821" s="70"/>
      <c r="AA2821" s="68">
        <v>2</v>
      </c>
      <c r="AB2821" s="73"/>
      <c r="AC2821" s="70"/>
      <c r="AD2821" s="74"/>
      <c r="AE2821" s="68"/>
      <c r="AF2821" s="75"/>
    </row>
    <row r="2822" ht="28.5" customHeight="1" spans="1:32">
      <c r="A2822" s="61" t="s">
        <v>36</v>
      </c>
      <c r="B2822" s="61" t="s">
        <v>2019</v>
      </c>
      <c r="C2822" s="61" t="s">
        <v>2019</v>
      </c>
      <c r="D2822" s="61" t="s">
        <v>2075</v>
      </c>
      <c r="E2822" s="76" t="s">
        <v>2076</v>
      </c>
      <c r="F2822" s="46">
        <v>46186</v>
      </c>
      <c r="G2822" s="46" t="str">
        <f t="shared" si="299"/>
        <v>李树英2026-6-13</v>
      </c>
      <c r="H2822" s="63" t="s">
        <v>2090</v>
      </c>
      <c r="I2822" s="63" t="s">
        <v>1800</v>
      </c>
      <c r="J2822" s="64"/>
      <c r="K2822" s="64"/>
      <c r="L2822" s="65"/>
      <c r="M2822" s="65"/>
      <c r="N2822" s="65"/>
      <c r="O2822" s="66">
        <v>8</v>
      </c>
      <c r="P2822" s="123"/>
      <c r="Q2822" s="68"/>
      <c r="R2822" s="68"/>
      <c r="S2822" s="68"/>
      <c r="T2822" s="69">
        <f t="shared" si="301"/>
        <v>8</v>
      </c>
      <c r="U2822" s="68"/>
      <c r="V2822" s="70"/>
      <c r="W2822" s="70"/>
      <c r="X2822" s="71">
        <f t="shared" si="302"/>
        <v>8</v>
      </c>
      <c r="Y2822" s="72"/>
      <c r="Z2822" s="70"/>
      <c r="AA2822" s="68">
        <v>2</v>
      </c>
      <c r="AB2822" s="73"/>
      <c r="AC2822" s="70"/>
      <c r="AD2822" s="74"/>
      <c r="AE2822" s="68"/>
      <c r="AF2822" s="80"/>
    </row>
    <row r="2823" ht="28.5" customHeight="1" spans="1:32">
      <c r="A2823" s="61" t="s">
        <v>36</v>
      </c>
      <c r="B2823" s="61" t="s">
        <v>2019</v>
      </c>
      <c r="C2823" s="61" t="s">
        <v>2019</v>
      </c>
      <c r="D2823" s="61" t="s">
        <v>2075</v>
      </c>
      <c r="E2823" s="76" t="s">
        <v>2076</v>
      </c>
      <c r="F2823" s="77">
        <v>46187</v>
      </c>
      <c r="G2823" s="46" t="str">
        <f t="shared" si="299"/>
        <v>李树英2026-6-14</v>
      </c>
      <c r="H2823" s="63"/>
      <c r="I2823" s="63"/>
      <c r="J2823" s="64"/>
      <c r="K2823" s="64"/>
      <c r="L2823" s="65"/>
      <c r="M2823" s="65"/>
      <c r="N2823" s="65"/>
      <c r="O2823" s="66"/>
      <c r="P2823" s="123"/>
      <c r="Q2823" s="68"/>
      <c r="R2823" s="68"/>
      <c r="S2823" s="68"/>
      <c r="T2823" s="69">
        <f t="shared" si="301"/>
        <v>0</v>
      </c>
      <c r="U2823" s="68"/>
      <c r="V2823" s="70"/>
      <c r="W2823" s="70"/>
      <c r="X2823" s="71">
        <f t="shared" si="302"/>
        <v>0</v>
      </c>
      <c r="Y2823" s="72"/>
      <c r="Z2823" s="70"/>
      <c r="AA2823" s="68"/>
      <c r="AB2823" s="73"/>
      <c r="AC2823" s="70"/>
      <c r="AD2823" s="74"/>
      <c r="AE2823" s="68"/>
      <c r="AF2823" s="80"/>
    </row>
    <row r="2824" ht="28.5" customHeight="1" spans="1:32">
      <c r="A2824" s="61" t="s">
        <v>36</v>
      </c>
      <c r="B2824" s="61" t="s">
        <v>2019</v>
      </c>
      <c r="C2824" s="61" t="s">
        <v>2019</v>
      </c>
      <c r="D2824" s="61" t="s">
        <v>2075</v>
      </c>
      <c r="E2824" s="76" t="s">
        <v>2076</v>
      </c>
      <c r="F2824" s="46">
        <v>46188</v>
      </c>
      <c r="G2824" s="46" t="str">
        <f t="shared" si="299"/>
        <v>李树英2026-6-15</v>
      </c>
      <c r="H2824" s="63" t="s">
        <v>736</v>
      </c>
      <c r="I2824" s="63" t="s">
        <v>1571</v>
      </c>
      <c r="J2824" s="64"/>
      <c r="K2824" s="64"/>
      <c r="L2824" s="65"/>
      <c r="M2824" s="65"/>
      <c r="N2824" s="65"/>
      <c r="O2824" s="66">
        <v>8</v>
      </c>
      <c r="P2824" s="123"/>
      <c r="Q2824" s="68"/>
      <c r="R2824" s="68"/>
      <c r="S2824" s="68"/>
      <c r="T2824" s="69">
        <f t="shared" si="301"/>
        <v>8</v>
      </c>
      <c r="U2824" s="68"/>
      <c r="V2824" s="70"/>
      <c r="W2824" s="70"/>
      <c r="X2824" s="71">
        <f t="shared" si="302"/>
        <v>8</v>
      </c>
      <c r="Y2824" s="72"/>
      <c r="Z2824" s="70"/>
      <c r="AA2824" s="68">
        <v>2</v>
      </c>
      <c r="AB2824" s="73"/>
      <c r="AC2824" s="70"/>
      <c r="AD2824" s="74"/>
      <c r="AE2824" s="68"/>
      <c r="AF2824" s="75"/>
    </row>
    <row r="2825" ht="28.5" customHeight="1" spans="1:32">
      <c r="A2825" s="61" t="s">
        <v>36</v>
      </c>
      <c r="B2825" s="61" t="s">
        <v>2019</v>
      </c>
      <c r="C2825" s="61" t="s">
        <v>2019</v>
      </c>
      <c r="D2825" s="61" t="s">
        <v>2075</v>
      </c>
      <c r="E2825" s="76" t="s">
        <v>2076</v>
      </c>
      <c r="F2825" s="46">
        <v>46189</v>
      </c>
      <c r="G2825" s="46" t="str">
        <f t="shared" si="299"/>
        <v>李树英2026-6-16</v>
      </c>
      <c r="H2825" s="63" t="s">
        <v>80</v>
      </c>
      <c r="I2825" s="63" t="s">
        <v>2091</v>
      </c>
      <c r="J2825" s="64"/>
      <c r="K2825" s="64"/>
      <c r="L2825" s="65"/>
      <c r="M2825" s="65"/>
      <c r="N2825" s="65"/>
      <c r="O2825" s="66">
        <v>8</v>
      </c>
      <c r="P2825" s="130"/>
      <c r="Q2825" s="68"/>
      <c r="R2825" s="68"/>
      <c r="S2825" s="68"/>
      <c r="T2825" s="69">
        <f t="shared" si="301"/>
        <v>8</v>
      </c>
      <c r="U2825" s="68"/>
      <c r="V2825" s="70"/>
      <c r="W2825" s="70"/>
      <c r="X2825" s="71">
        <f t="shared" si="302"/>
        <v>8</v>
      </c>
      <c r="Y2825" s="72"/>
      <c r="Z2825" s="70"/>
      <c r="AA2825" s="68">
        <v>2</v>
      </c>
      <c r="AB2825" s="73"/>
      <c r="AC2825" s="70"/>
      <c r="AD2825" s="74"/>
      <c r="AE2825" s="68"/>
      <c r="AF2825" s="80"/>
    </row>
    <row r="2826" ht="28.5" customHeight="1" spans="1:32">
      <c r="A2826" s="61" t="s">
        <v>36</v>
      </c>
      <c r="B2826" s="61" t="s">
        <v>2019</v>
      </c>
      <c r="C2826" s="61" t="s">
        <v>2019</v>
      </c>
      <c r="D2826" s="61" t="s">
        <v>2075</v>
      </c>
      <c r="E2826" s="76" t="s">
        <v>2076</v>
      </c>
      <c r="F2826" s="46">
        <v>46190</v>
      </c>
      <c r="G2826" s="46" t="str">
        <f t="shared" si="299"/>
        <v>李树英2026-6-17</v>
      </c>
      <c r="H2826" s="63" t="s">
        <v>152</v>
      </c>
      <c r="I2826" s="63" t="s">
        <v>2092</v>
      </c>
      <c r="J2826" s="64"/>
      <c r="K2826" s="64"/>
      <c r="L2826" s="65"/>
      <c r="M2826" s="65"/>
      <c r="N2826" s="65"/>
      <c r="O2826" s="66">
        <v>8</v>
      </c>
      <c r="P2826" s="130"/>
      <c r="Q2826" s="68"/>
      <c r="R2826" s="68"/>
      <c r="S2826" s="68"/>
      <c r="T2826" s="69">
        <f t="shared" si="301"/>
        <v>8</v>
      </c>
      <c r="U2826" s="68"/>
      <c r="V2826" s="70"/>
      <c r="W2826" s="70"/>
      <c r="X2826" s="71">
        <f t="shared" si="302"/>
        <v>8</v>
      </c>
      <c r="Y2826" s="72"/>
      <c r="Z2826" s="70"/>
      <c r="AA2826" s="68">
        <v>2</v>
      </c>
      <c r="AB2826" s="73"/>
      <c r="AC2826" s="70"/>
      <c r="AD2826" s="74"/>
      <c r="AE2826" s="68"/>
      <c r="AF2826" s="75"/>
    </row>
    <row r="2827" ht="28.5" customHeight="1" spans="1:32">
      <c r="A2827" s="61" t="s">
        <v>36</v>
      </c>
      <c r="B2827" s="61" t="s">
        <v>2019</v>
      </c>
      <c r="C2827" s="61" t="s">
        <v>2019</v>
      </c>
      <c r="D2827" s="61" t="s">
        <v>2075</v>
      </c>
      <c r="E2827" s="76" t="s">
        <v>2076</v>
      </c>
      <c r="F2827" s="46">
        <v>46191</v>
      </c>
      <c r="G2827" s="46" t="str">
        <f t="shared" si="299"/>
        <v>李树英2026-6-18</v>
      </c>
      <c r="H2827" s="63" t="s">
        <v>2079</v>
      </c>
      <c r="I2827" s="63" t="s">
        <v>280</v>
      </c>
      <c r="J2827" s="64"/>
      <c r="K2827" s="64"/>
      <c r="L2827" s="65"/>
      <c r="M2827" s="65"/>
      <c r="N2827" s="65"/>
      <c r="O2827" s="66">
        <v>8</v>
      </c>
      <c r="P2827" s="130"/>
      <c r="Q2827" s="68"/>
      <c r="R2827" s="68"/>
      <c r="S2827" s="68"/>
      <c r="T2827" s="69">
        <f t="shared" si="301"/>
        <v>8</v>
      </c>
      <c r="U2827" s="68"/>
      <c r="V2827" s="70"/>
      <c r="W2827" s="70"/>
      <c r="X2827" s="71">
        <f t="shared" si="302"/>
        <v>8</v>
      </c>
      <c r="Y2827" s="72"/>
      <c r="Z2827" s="70"/>
      <c r="AA2827" s="68">
        <v>2</v>
      </c>
      <c r="AB2827" s="73"/>
      <c r="AC2827" s="70"/>
      <c r="AD2827" s="74"/>
      <c r="AE2827" s="68"/>
      <c r="AF2827" s="75"/>
    </row>
    <row r="2828" ht="28.5" customHeight="1" spans="1:32">
      <c r="A2828" s="61" t="s">
        <v>36</v>
      </c>
      <c r="B2828" s="61" t="s">
        <v>2019</v>
      </c>
      <c r="C2828" s="61" t="s">
        <v>2019</v>
      </c>
      <c r="D2828" s="61" t="s">
        <v>2075</v>
      </c>
      <c r="E2828" s="76" t="s">
        <v>2076</v>
      </c>
      <c r="F2828" s="82">
        <v>46192</v>
      </c>
      <c r="G2828" s="46" t="str">
        <f t="shared" si="299"/>
        <v>李树英2026-6-19</v>
      </c>
      <c r="H2828" s="63"/>
      <c r="I2828" s="63"/>
      <c r="J2828" s="64"/>
      <c r="K2828" s="64"/>
      <c r="L2828" s="65"/>
      <c r="M2828" s="65"/>
      <c r="N2828" s="65"/>
      <c r="O2828" s="66"/>
      <c r="P2828" s="130"/>
      <c r="Q2828" s="68"/>
      <c r="R2828" s="68"/>
      <c r="S2828" s="68"/>
      <c r="T2828" s="69">
        <f t="shared" si="301"/>
        <v>0</v>
      </c>
      <c r="U2828" s="68"/>
      <c r="V2828" s="70"/>
      <c r="W2828" s="70"/>
      <c r="X2828" s="71">
        <f t="shared" si="302"/>
        <v>0</v>
      </c>
      <c r="Y2828" s="72"/>
      <c r="Z2828" s="70"/>
      <c r="AA2828" s="68"/>
      <c r="AB2828" s="73">
        <v>8</v>
      </c>
      <c r="AC2828" s="70"/>
      <c r="AD2828" s="74"/>
      <c r="AE2828" s="68"/>
      <c r="AF2828" s="75"/>
    </row>
    <row r="2829" ht="28.5" customHeight="1" spans="1:32">
      <c r="A2829" s="61" t="s">
        <v>36</v>
      </c>
      <c r="B2829" s="61" t="s">
        <v>2019</v>
      </c>
      <c r="C2829" s="61" t="s">
        <v>2019</v>
      </c>
      <c r="D2829" s="61" t="s">
        <v>2075</v>
      </c>
      <c r="E2829" s="76" t="s">
        <v>2076</v>
      </c>
      <c r="F2829" s="77">
        <v>46193</v>
      </c>
      <c r="G2829" s="46" t="str">
        <f t="shared" si="299"/>
        <v>李树英2026-6-20</v>
      </c>
      <c r="H2829" s="63"/>
      <c r="I2829" s="63"/>
      <c r="J2829" s="64"/>
      <c r="K2829" s="64"/>
      <c r="L2829" s="65"/>
      <c r="M2829" s="65"/>
      <c r="N2829" s="65"/>
      <c r="O2829" s="66"/>
      <c r="P2829" s="123"/>
      <c r="Q2829" s="68"/>
      <c r="R2829" s="68"/>
      <c r="S2829" s="68"/>
      <c r="T2829" s="69">
        <f t="shared" si="301"/>
        <v>0</v>
      </c>
      <c r="U2829" s="68"/>
      <c r="V2829" s="70"/>
      <c r="W2829" s="70"/>
      <c r="X2829" s="71">
        <f t="shared" si="302"/>
        <v>0</v>
      </c>
      <c r="Y2829" s="72"/>
      <c r="Z2829" s="70"/>
      <c r="AA2829" s="68"/>
      <c r="AB2829" s="73"/>
      <c r="AC2829" s="70"/>
      <c r="AD2829" s="74"/>
      <c r="AE2829" s="68"/>
      <c r="AF2829" s="75"/>
    </row>
    <row r="2830" ht="28.5" customHeight="1" spans="1:32">
      <c r="A2830" s="61" t="s">
        <v>36</v>
      </c>
      <c r="B2830" s="61" t="s">
        <v>2019</v>
      </c>
      <c r="C2830" s="61" t="s">
        <v>2019</v>
      </c>
      <c r="D2830" s="61" t="s">
        <v>2075</v>
      </c>
      <c r="E2830" s="76" t="s">
        <v>2076</v>
      </c>
      <c r="F2830" s="46">
        <v>46194</v>
      </c>
      <c r="G2830" s="46" t="str">
        <f t="shared" si="299"/>
        <v>李树英2026-6-21</v>
      </c>
      <c r="H2830" s="63" t="s">
        <v>2093</v>
      </c>
      <c r="I2830" s="63" t="s">
        <v>2094</v>
      </c>
      <c r="J2830" s="64"/>
      <c r="K2830" s="64" t="s">
        <v>424</v>
      </c>
      <c r="L2830" s="65"/>
      <c r="M2830" s="65"/>
      <c r="N2830" s="65"/>
      <c r="O2830" s="66">
        <v>8</v>
      </c>
      <c r="P2830" s="123"/>
      <c r="Q2830" s="68"/>
      <c r="R2830" s="68"/>
      <c r="S2830" s="68"/>
      <c r="T2830" s="69">
        <f t="shared" si="301"/>
        <v>8</v>
      </c>
      <c r="U2830" s="68"/>
      <c r="V2830" s="70">
        <v>2</v>
      </c>
      <c r="W2830" s="70"/>
      <c r="X2830" s="71">
        <f t="shared" si="302"/>
        <v>10</v>
      </c>
      <c r="Y2830" s="72"/>
      <c r="Z2830" s="70"/>
      <c r="AA2830" s="68">
        <v>2</v>
      </c>
      <c r="AB2830" s="73"/>
      <c r="AC2830" s="70"/>
      <c r="AD2830" s="74"/>
      <c r="AE2830" s="68"/>
      <c r="AF2830" s="75"/>
    </row>
    <row r="2831" ht="28.5" customHeight="1" spans="1:32">
      <c r="A2831" s="61" t="s">
        <v>36</v>
      </c>
      <c r="B2831" s="61" t="s">
        <v>2019</v>
      </c>
      <c r="C2831" s="61" t="s">
        <v>2019</v>
      </c>
      <c r="D2831" s="61" t="s">
        <v>2075</v>
      </c>
      <c r="E2831" s="76" t="s">
        <v>2076</v>
      </c>
      <c r="F2831" s="46">
        <v>46195</v>
      </c>
      <c r="G2831" s="46" t="str">
        <f t="shared" si="299"/>
        <v>李树英2026-6-22</v>
      </c>
      <c r="H2831" s="63"/>
      <c r="I2831" s="63"/>
      <c r="J2831" s="64"/>
      <c r="K2831" s="64"/>
      <c r="L2831" s="65"/>
      <c r="M2831" s="65"/>
      <c r="N2831" s="65"/>
      <c r="O2831" s="66"/>
      <c r="P2831" s="123"/>
      <c r="Q2831" s="68"/>
      <c r="R2831" s="68"/>
      <c r="S2831" s="68"/>
      <c r="T2831" s="69">
        <f t="shared" si="301"/>
        <v>0</v>
      </c>
      <c r="U2831" s="68"/>
      <c r="V2831" s="70"/>
      <c r="W2831" s="70"/>
      <c r="X2831" s="71">
        <f t="shared" si="302"/>
        <v>0</v>
      </c>
      <c r="Y2831" s="72"/>
      <c r="Z2831" s="70"/>
      <c r="AA2831" s="68"/>
      <c r="AB2831" s="73"/>
      <c r="AC2831" s="70"/>
      <c r="AD2831" s="74"/>
      <c r="AE2831" s="68"/>
      <c r="AF2831" s="75"/>
    </row>
    <row r="2832" ht="28.5" customHeight="1" spans="1:32">
      <c r="A2832" s="61" t="s">
        <v>36</v>
      </c>
      <c r="B2832" s="61" t="s">
        <v>2019</v>
      </c>
      <c r="C2832" s="61" t="s">
        <v>2019</v>
      </c>
      <c r="D2832" s="61" t="s">
        <v>2075</v>
      </c>
      <c r="E2832" s="62" t="s">
        <v>2076</v>
      </c>
      <c r="F2832" s="46">
        <v>46196</v>
      </c>
      <c r="G2832" s="46" t="str">
        <f t="shared" si="299"/>
        <v>李树英2026-6-23</v>
      </c>
      <c r="H2832" s="63"/>
      <c r="I2832" s="63"/>
      <c r="J2832" s="64"/>
      <c r="K2832" s="64"/>
      <c r="L2832" s="65"/>
      <c r="M2832" s="65"/>
      <c r="N2832" s="65"/>
      <c r="O2832" s="66"/>
      <c r="P2832" s="123"/>
      <c r="Q2832" s="68"/>
      <c r="R2832" s="68"/>
      <c r="S2832" s="68"/>
      <c r="T2832" s="69">
        <f t="shared" si="301"/>
        <v>0</v>
      </c>
      <c r="U2832" s="68"/>
      <c r="V2832" s="70"/>
      <c r="W2832" s="70"/>
      <c r="X2832" s="71">
        <f t="shared" si="302"/>
        <v>0</v>
      </c>
      <c r="Y2832" s="72"/>
      <c r="Z2832" s="70"/>
      <c r="AA2832" s="68"/>
      <c r="AB2832" s="73"/>
      <c r="AC2832" s="70"/>
      <c r="AD2832" s="74"/>
      <c r="AE2832" s="68"/>
      <c r="AF2832" s="75"/>
    </row>
    <row r="2833" ht="28.5" customHeight="1" spans="1:33">
      <c r="A2833" s="61" t="s">
        <v>36</v>
      </c>
      <c r="B2833" s="61" t="s">
        <v>2019</v>
      </c>
      <c r="C2833" s="61" t="s">
        <v>2019</v>
      </c>
      <c r="D2833" s="61" t="s">
        <v>2075</v>
      </c>
      <c r="E2833" s="76" t="s">
        <v>2076</v>
      </c>
      <c r="F2833" s="46">
        <v>46197</v>
      </c>
      <c r="G2833" s="46" t="str">
        <f t="shared" si="299"/>
        <v>李树英2026-6-24</v>
      </c>
      <c r="H2833" s="63"/>
      <c r="I2833" s="63"/>
      <c r="J2833" s="64"/>
      <c r="K2833" s="64"/>
      <c r="L2833" s="65"/>
      <c r="M2833" s="65"/>
      <c r="N2833" s="65"/>
      <c r="O2833" s="66"/>
      <c r="P2833" s="123"/>
      <c r="Q2833" s="68"/>
      <c r="R2833" s="68"/>
      <c r="S2833" s="68"/>
      <c r="T2833" s="69">
        <f t="shared" si="301"/>
        <v>0</v>
      </c>
      <c r="U2833" s="68"/>
      <c r="V2833" s="70"/>
      <c r="W2833" s="70"/>
      <c r="X2833" s="71">
        <f t="shared" si="302"/>
        <v>0</v>
      </c>
      <c r="Y2833" s="72"/>
      <c r="Z2833" s="70"/>
      <c r="AA2833" s="68"/>
      <c r="AB2833" s="73"/>
      <c r="AC2833" s="70"/>
      <c r="AD2833" s="74"/>
      <c r="AE2833" s="68"/>
      <c r="AF2833" s="75"/>
    </row>
    <row r="2834" ht="28.5" customHeight="1" spans="1:33">
      <c r="A2834" s="61" t="s">
        <v>36</v>
      </c>
      <c r="B2834" s="61" t="s">
        <v>2019</v>
      </c>
      <c r="C2834" s="61" t="s">
        <v>2019</v>
      </c>
      <c r="D2834" s="61" t="s">
        <v>2075</v>
      </c>
      <c r="E2834" s="76" t="s">
        <v>2076</v>
      </c>
      <c r="F2834" s="46">
        <v>46198</v>
      </c>
      <c r="G2834" s="46" t="str">
        <f t="shared" si="299"/>
        <v>李树英2026-6-25</v>
      </c>
      <c r="H2834" s="63"/>
      <c r="I2834" s="63"/>
      <c r="J2834" s="64"/>
      <c r="K2834" s="64"/>
      <c r="L2834" s="65"/>
      <c r="M2834" s="65"/>
      <c r="N2834" s="65"/>
      <c r="O2834" s="66"/>
      <c r="P2834" s="123"/>
      <c r="Q2834" s="68"/>
      <c r="R2834" s="68"/>
      <c r="S2834" s="68"/>
      <c r="T2834" s="69">
        <f t="shared" si="301"/>
        <v>0</v>
      </c>
      <c r="U2834" s="68"/>
      <c r="V2834" s="70"/>
      <c r="W2834" s="70"/>
      <c r="X2834" s="71">
        <f t="shared" si="302"/>
        <v>0</v>
      </c>
      <c r="Y2834" s="72"/>
      <c r="Z2834" s="70"/>
      <c r="AA2834" s="68"/>
      <c r="AB2834" s="73"/>
      <c r="AC2834" s="70"/>
      <c r="AD2834" s="74"/>
      <c r="AE2834" s="68"/>
      <c r="AF2834" s="75"/>
    </row>
    <row r="2835" ht="28.5" customHeight="1" spans="1:33">
      <c r="A2835" s="61" t="s">
        <v>36</v>
      </c>
      <c r="B2835" s="61" t="s">
        <v>2019</v>
      </c>
      <c r="C2835" s="61" t="s">
        <v>2019</v>
      </c>
      <c r="D2835" s="61" t="s">
        <v>2075</v>
      </c>
      <c r="E2835" s="76" t="s">
        <v>2076</v>
      </c>
      <c r="F2835" s="46">
        <v>46199</v>
      </c>
      <c r="G2835" s="46" t="str">
        <f t="shared" si="299"/>
        <v>李树英2026-6-26</v>
      </c>
      <c r="H2835" s="63"/>
      <c r="I2835" s="63"/>
      <c r="J2835" s="64"/>
      <c r="K2835" s="64"/>
      <c r="L2835" s="65"/>
      <c r="M2835" s="65"/>
      <c r="N2835" s="65"/>
      <c r="O2835" s="66"/>
      <c r="P2835" s="123"/>
      <c r="Q2835" s="68"/>
      <c r="R2835" s="68"/>
      <c r="S2835" s="68"/>
      <c r="T2835" s="69">
        <f t="shared" si="301"/>
        <v>0</v>
      </c>
      <c r="U2835" s="68"/>
      <c r="V2835" s="70"/>
      <c r="W2835" s="70"/>
      <c r="X2835" s="71">
        <f t="shared" si="302"/>
        <v>0</v>
      </c>
      <c r="Y2835" s="72"/>
      <c r="Z2835" s="70"/>
      <c r="AA2835" s="68"/>
      <c r="AB2835" s="73"/>
      <c r="AC2835" s="70"/>
      <c r="AD2835" s="74"/>
      <c r="AE2835" s="68"/>
      <c r="AF2835" s="75"/>
    </row>
    <row r="2836" ht="28.5" customHeight="1" spans="1:33">
      <c r="A2836" s="61" t="s">
        <v>36</v>
      </c>
      <c r="B2836" s="61" t="s">
        <v>2019</v>
      </c>
      <c r="C2836" s="61" t="s">
        <v>2019</v>
      </c>
      <c r="D2836" s="61" t="s">
        <v>2075</v>
      </c>
      <c r="E2836" s="76" t="s">
        <v>2076</v>
      </c>
      <c r="F2836" s="46">
        <v>46200</v>
      </c>
      <c r="G2836" s="46" t="str">
        <f t="shared" si="299"/>
        <v>李树英2026-6-27</v>
      </c>
      <c r="H2836" s="63"/>
      <c r="I2836" s="63"/>
      <c r="J2836" s="64"/>
      <c r="K2836" s="64"/>
      <c r="L2836" s="65"/>
      <c r="M2836" s="65"/>
      <c r="N2836" s="79"/>
      <c r="O2836" s="66"/>
      <c r="P2836" s="123"/>
      <c r="Q2836" s="68"/>
      <c r="R2836" s="68"/>
      <c r="S2836" s="68"/>
      <c r="T2836" s="69">
        <f t="shared" si="301"/>
        <v>0</v>
      </c>
      <c r="U2836" s="68"/>
      <c r="V2836" s="70"/>
      <c r="W2836" s="70"/>
      <c r="X2836" s="71">
        <f t="shared" si="302"/>
        <v>0</v>
      </c>
      <c r="Y2836" s="72"/>
      <c r="Z2836" s="70"/>
      <c r="AA2836" s="68"/>
      <c r="AB2836" s="73"/>
      <c r="AC2836" s="70"/>
      <c r="AD2836" s="74"/>
      <c r="AE2836" s="68"/>
      <c r="AF2836" s="75"/>
    </row>
    <row r="2837" ht="28.5" customHeight="1" spans="1:33">
      <c r="A2837" s="61" t="s">
        <v>36</v>
      </c>
      <c r="B2837" s="61" t="s">
        <v>2019</v>
      </c>
      <c r="C2837" s="61" t="s">
        <v>2019</v>
      </c>
      <c r="D2837" s="61" t="s">
        <v>2075</v>
      </c>
      <c r="E2837" s="62" t="s">
        <v>2076</v>
      </c>
      <c r="F2837" s="46">
        <v>46201</v>
      </c>
      <c r="G2837" s="46" t="str">
        <f t="shared" si="299"/>
        <v>李树英2026-6-28</v>
      </c>
      <c r="H2837" s="63"/>
      <c r="I2837" s="63"/>
      <c r="J2837" s="64"/>
      <c r="K2837" s="64"/>
      <c r="L2837" s="65"/>
      <c r="M2837" s="65"/>
      <c r="N2837" s="65"/>
      <c r="O2837" s="66"/>
      <c r="P2837" s="123"/>
      <c r="Q2837" s="68"/>
      <c r="R2837" s="68"/>
      <c r="S2837" s="68"/>
      <c r="T2837" s="69">
        <f t="shared" si="301"/>
        <v>0</v>
      </c>
      <c r="U2837" s="68"/>
      <c r="V2837" s="70"/>
      <c r="W2837" s="70"/>
      <c r="X2837" s="71">
        <f t="shared" si="302"/>
        <v>0</v>
      </c>
      <c r="Y2837" s="72"/>
      <c r="Z2837" s="70"/>
      <c r="AA2837" s="68"/>
      <c r="AB2837" s="73"/>
      <c r="AC2837" s="70"/>
      <c r="AD2837" s="74"/>
      <c r="AE2837" s="68"/>
      <c r="AF2837" s="75"/>
    </row>
    <row r="2838" ht="28.5" customHeight="1" spans="1:33">
      <c r="A2838" s="61" t="s">
        <v>36</v>
      </c>
      <c r="B2838" s="61" t="s">
        <v>2019</v>
      </c>
      <c r="C2838" s="61" t="s">
        <v>2019</v>
      </c>
      <c r="D2838" s="61" t="s">
        <v>2075</v>
      </c>
      <c r="E2838" s="76" t="s">
        <v>2076</v>
      </c>
      <c r="F2838" s="46">
        <v>46202</v>
      </c>
      <c r="G2838" s="46" t="str">
        <f t="shared" si="299"/>
        <v>李树英2026-6-29</v>
      </c>
      <c r="H2838" s="63"/>
      <c r="I2838" s="63"/>
      <c r="J2838" s="64"/>
      <c r="K2838" s="64"/>
      <c r="L2838" s="65"/>
      <c r="M2838" s="65"/>
      <c r="N2838" s="79"/>
      <c r="O2838" s="66"/>
      <c r="P2838" s="123"/>
      <c r="Q2838" s="68"/>
      <c r="R2838" s="68"/>
      <c r="S2838" s="68"/>
      <c r="T2838" s="69">
        <f t="shared" si="301"/>
        <v>0</v>
      </c>
      <c r="U2838" s="68"/>
      <c r="V2838" s="70"/>
      <c r="W2838" s="70"/>
      <c r="X2838" s="71">
        <f t="shared" si="302"/>
        <v>0</v>
      </c>
      <c r="Y2838" s="72"/>
      <c r="Z2838" s="70"/>
      <c r="AA2838" s="68"/>
      <c r="AB2838" s="73"/>
      <c r="AC2838" s="70"/>
      <c r="AD2838" s="74"/>
      <c r="AE2838" s="68"/>
      <c r="AF2838" s="75"/>
    </row>
    <row r="2839" s="3" customFormat="1" ht="28.5" customHeight="1" spans="1:33">
      <c r="A2839" s="61" t="s">
        <v>36</v>
      </c>
      <c r="B2839" s="61" t="s">
        <v>2019</v>
      </c>
      <c r="C2839" s="61" t="s">
        <v>2019</v>
      </c>
      <c r="D2839" s="61" t="s">
        <v>2075</v>
      </c>
      <c r="E2839" s="76" t="s">
        <v>2076</v>
      </c>
      <c r="F2839" s="46">
        <v>46203</v>
      </c>
      <c r="G2839" s="46" t="str">
        <f t="shared" si="299"/>
        <v>李树英2026-6-30</v>
      </c>
      <c r="H2839" s="63"/>
      <c r="I2839" s="63"/>
      <c r="J2839" s="64"/>
      <c r="K2839" s="64"/>
      <c r="L2839" s="65"/>
      <c r="M2839" s="65"/>
      <c r="N2839" s="65"/>
      <c r="O2839" s="66"/>
      <c r="P2839" s="123"/>
      <c r="Q2839" s="68"/>
      <c r="R2839" s="68"/>
      <c r="S2839" s="68"/>
      <c r="T2839" s="69">
        <f t="shared" si="301"/>
        <v>0</v>
      </c>
      <c r="U2839" s="68"/>
      <c r="V2839" s="70"/>
      <c r="W2839" s="70"/>
      <c r="X2839" s="71">
        <f t="shared" si="302"/>
        <v>0</v>
      </c>
      <c r="Y2839" s="72"/>
      <c r="Z2839" s="70"/>
      <c r="AA2839" s="68"/>
      <c r="AB2839" s="73"/>
      <c r="AC2839" s="70"/>
      <c r="AD2839" s="74"/>
      <c r="AE2839" s="68"/>
      <c r="AF2839" s="75"/>
      <c r="AG2839" s="15"/>
    </row>
    <row r="2840" s="3" customFormat="1" ht="28.5" customHeight="1" spans="1:33">
      <c r="A2840" s="61" t="s">
        <v>36</v>
      </c>
      <c r="B2840" s="61" t="s">
        <v>2019</v>
      </c>
      <c r="C2840" s="61" t="s">
        <v>2019</v>
      </c>
      <c r="D2840" s="61" t="s">
        <v>2075</v>
      </c>
      <c r="E2840" s="76" t="s">
        <v>2076</v>
      </c>
      <c r="F2840" s="46">
        <v>46204</v>
      </c>
      <c r="G2840" s="46" t="str">
        <f t="shared" si="299"/>
        <v>李树英2026-7-1</v>
      </c>
      <c r="H2840" s="63"/>
      <c r="I2840" s="63"/>
      <c r="J2840" s="64"/>
      <c r="K2840" s="64"/>
      <c r="L2840" s="65"/>
      <c r="M2840" s="65"/>
      <c r="N2840" s="65"/>
      <c r="O2840" s="66"/>
      <c r="P2840" s="123"/>
      <c r="Q2840" s="68"/>
      <c r="R2840" s="68"/>
      <c r="S2840" s="68"/>
      <c r="T2840" s="69">
        <f t="shared" si="301"/>
        <v>0</v>
      </c>
      <c r="U2840" s="68"/>
      <c r="V2840" s="70"/>
      <c r="W2840" s="70"/>
      <c r="X2840" s="71">
        <f t="shared" si="302"/>
        <v>0</v>
      </c>
      <c r="Y2840" s="72"/>
      <c r="Z2840" s="70"/>
      <c r="AA2840" s="68"/>
      <c r="AB2840" s="73"/>
      <c r="AC2840" s="70"/>
      <c r="AD2840" s="74"/>
      <c r="AE2840" s="68"/>
      <c r="AF2840" s="75"/>
      <c r="AG2840" s="15"/>
    </row>
    <row r="2841" ht="28.5" customHeight="1" spans="1:33">
      <c r="A2841" s="84" t="s">
        <v>36</v>
      </c>
      <c r="B2841" s="84" t="s">
        <v>2019</v>
      </c>
      <c r="C2841" s="84" t="s">
        <v>2019</v>
      </c>
      <c r="D2841" s="84" t="s">
        <v>2075</v>
      </c>
      <c r="E2841" s="85" t="s">
        <v>2076</v>
      </c>
      <c r="F2841" s="86">
        <v>46235</v>
      </c>
      <c r="G2841" s="46" t="str">
        <f t="shared" si="299"/>
        <v>李树英2026-8-1</v>
      </c>
      <c r="H2841" s="63"/>
      <c r="I2841" s="63"/>
      <c r="J2841" s="64"/>
      <c r="K2841" s="64"/>
      <c r="L2841" s="65"/>
      <c r="M2841" s="65"/>
      <c r="N2841" s="91"/>
      <c r="O2841" s="66"/>
      <c r="P2841" s="87"/>
      <c r="Q2841" s="87"/>
      <c r="R2841" s="87"/>
      <c r="S2841" s="87"/>
      <c r="T2841" s="69">
        <f t="shared" si="301"/>
        <v>0</v>
      </c>
      <c r="U2841" s="87"/>
      <c r="V2841" s="87"/>
      <c r="W2841" s="87"/>
      <c r="X2841" s="71">
        <f t="shared" si="302"/>
        <v>0</v>
      </c>
      <c r="Y2841" s="88"/>
      <c r="Z2841" s="87"/>
      <c r="AA2841" s="87"/>
      <c r="AB2841" s="87"/>
      <c r="AC2841" s="87"/>
      <c r="AD2841" s="89"/>
      <c r="AE2841" s="87"/>
      <c r="AF2841" s="90"/>
    </row>
    <row r="2842" ht="28.5" customHeight="1" spans="1:33">
      <c r="A2842" s="44" t="s">
        <v>138</v>
      </c>
      <c r="B2842" s="44" t="s">
        <v>2019</v>
      </c>
      <c r="C2842" s="44" t="s">
        <v>2019</v>
      </c>
      <c r="D2842" s="44" t="s">
        <v>2075</v>
      </c>
      <c r="E2842" s="44" t="s">
        <v>2095</v>
      </c>
      <c r="F2842" s="45">
        <v>46173</v>
      </c>
      <c r="G2842" s="46" t="str">
        <f t="shared" si="299"/>
        <v>王丽娟2026-5-31</v>
      </c>
      <c r="H2842" s="112"/>
      <c r="I2842" s="112"/>
      <c r="J2842" s="113"/>
      <c r="K2842" s="113"/>
      <c r="L2842" s="113"/>
      <c r="M2842" s="114"/>
      <c r="N2842" s="114"/>
      <c r="O2842" s="115">
        <f t="shared" ref="O2842:AE2842" si="303">SUM(O2843:O2874)</f>
        <v>136</v>
      </c>
      <c r="P2842" s="116">
        <f t="shared" si="303"/>
        <v>0</v>
      </c>
      <c r="Q2842" s="117">
        <f t="shared" si="303"/>
        <v>0</v>
      </c>
      <c r="R2842" s="117">
        <f t="shared" si="303"/>
        <v>0</v>
      </c>
      <c r="S2842" s="53">
        <f t="shared" si="303"/>
        <v>0</v>
      </c>
      <c r="T2842" s="118">
        <f t="shared" si="303"/>
        <v>136</v>
      </c>
      <c r="U2842" s="55">
        <f t="shared" si="303"/>
        <v>0</v>
      </c>
      <c r="V2842" s="118">
        <f t="shared" si="303"/>
        <v>27.5</v>
      </c>
      <c r="W2842" s="118">
        <f t="shared" si="303"/>
        <v>0</v>
      </c>
      <c r="X2842" s="119">
        <f t="shared" si="303"/>
        <v>163.5</v>
      </c>
      <c r="Y2842" s="120">
        <f t="shared" si="303"/>
        <v>0</v>
      </c>
      <c r="Z2842" s="118">
        <f t="shared" si="303"/>
        <v>0</v>
      </c>
      <c r="AA2842" s="121">
        <f t="shared" si="303"/>
        <v>34</v>
      </c>
      <c r="AB2842" s="118">
        <f t="shared" si="303"/>
        <v>8</v>
      </c>
      <c r="AC2842" s="118">
        <f t="shared" si="303"/>
        <v>0</v>
      </c>
      <c r="AD2842" s="122">
        <f t="shared" si="303"/>
        <v>0</v>
      </c>
      <c r="AE2842" s="121">
        <f t="shared" si="303"/>
        <v>0</v>
      </c>
      <c r="AF2842" s="60"/>
    </row>
    <row r="2843" ht="28.5" customHeight="1" spans="1:33">
      <c r="A2843" s="61" t="s">
        <v>138</v>
      </c>
      <c r="B2843" s="61" t="s">
        <v>2019</v>
      </c>
      <c r="C2843" s="61" t="s">
        <v>2019</v>
      </c>
      <c r="D2843" s="61" t="s">
        <v>2075</v>
      </c>
      <c r="E2843" s="62" t="s">
        <v>2095</v>
      </c>
      <c r="F2843" s="46">
        <v>46174</v>
      </c>
      <c r="G2843" s="46" t="str">
        <f t="shared" si="299"/>
        <v>王丽娟2026-6-1</v>
      </c>
      <c r="H2843" s="63" t="s">
        <v>83</v>
      </c>
      <c r="I2843" s="63" t="s">
        <v>2096</v>
      </c>
      <c r="J2843" s="64"/>
      <c r="K2843" s="64"/>
      <c r="L2843" s="65"/>
      <c r="M2843" s="65"/>
      <c r="N2843" s="65"/>
      <c r="O2843" s="66">
        <v>8</v>
      </c>
      <c r="P2843" s="123"/>
      <c r="Q2843" s="68"/>
      <c r="R2843" s="68"/>
      <c r="S2843" s="68"/>
      <c r="T2843" s="69">
        <f t="shared" ref="T2843:T2874" si="304">SUM(O2843:S2843)</f>
        <v>8</v>
      </c>
      <c r="U2843" s="68"/>
      <c r="V2843" s="70"/>
      <c r="W2843" s="70"/>
      <c r="X2843" s="71">
        <f t="shared" ref="X2843:X2874" si="305">SUM(T2843:W2843)</f>
        <v>8</v>
      </c>
      <c r="Y2843" s="72"/>
      <c r="Z2843" s="70"/>
      <c r="AA2843" s="68">
        <v>2</v>
      </c>
      <c r="AB2843" s="73"/>
      <c r="AC2843" s="70"/>
      <c r="AD2843" s="74"/>
      <c r="AE2843" s="68"/>
      <c r="AF2843" s="75"/>
    </row>
    <row r="2844" ht="28.5" customHeight="1" spans="1:33">
      <c r="A2844" s="61" t="s">
        <v>138</v>
      </c>
      <c r="B2844" s="61" t="s">
        <v>2019</v>
      </c>
      <c r="C2844" s="61" t="s">
        <v>2019</v>
      </c>
      <c r="D2844" s="61" t="s">
        <v>2075</v>
      </c>
      <c r="E2844" s="62" t="s">
        <v>2095</v>
      </c>
      <c r="F2844" s="46">
        <v>46175</v>
      </c>
      <c r="G2844" s="46" t="str">
        <f t="shared" si="299"/>
        <v>王丽娟2026-6-2</v>
      </c>
      <c r="H2844" s="63" t="s">
        <v>2097</v>
      </c>
      <c r="I2844" s="63" t="s">
        <v>2098</v>
      </c>
      <c r="J2844" s="64"/>
      <c r="K2844" s="64"/>
      <c r="L2844" s="65"/>
      <c r="M2844" s="65"/>
      <c r="N2844" s="65"/>
      <c r="O2844" s="66">
        <v>8</v>
      </c>
      <c r="P2844" s="123"/>
      <c r="Q2844" s="68"/>
      <c r="R2844" s="68"/>
      <c r="S2844" s="68"/>
      <c r="T2844" s="69">
        <f t="shared" si="304"/>
        <v>8</v>
      </c>
      <c r="U2844" s="68"/>
      <c r="V2844" s="70">
        <v>3.5</v>
      </c>
      <c r="W2844" s="70"/>
      <c r="X2844" s="71">
        <f t="shared" si="305"/>
        <v>11.5</v>
      </c>
      <c r="Y2844" s="72"/>
      <c r="Z2844" s="70"/>
      <c r="AA2844" s="68">
        <v>2</v>
      </c>
      <c r="AB2844" s="73"/>
      <c r="AC2844" s="70"/>
      <c r="AD2844" s="74"/>
      <c r="AE2844" s="68"/>
      <c r="AF2844" s="75" t="s">
        <v>2099</v>
      </c>
    </row>
    <row r="2845" ht="28.5" customHeight="1" spans="1:33">
      <c r="A2845" s="61" t="s">
        <v>138</v>
      </c>
      <c r="B2845" s="61" t="s">
        <v>2019</v>
      </c>
      <c r="C2845" s="61" t="s">
        <v>2019</v>
      </c>
      <c r="D2845" s="61" t="s">
        <v>2075</v>
      </c>
      <c r="E2845" s="62" t="s">
        <v>2095</v>
      </c>
      <c r="F2845" s="46">
        <v>46176</v>
      </c>
      <c r="G2845" s="46" t="str">
        <f t="shared" si="299"/>
        <v>王丽娟2026-6-3</v>
      </c>
      <c r="H2845" s="63" t="s">
        <v>2100</v>
      </c>
      <c r="I2845" s="63" t="s">
        <v>2101</v>
      </c>
      <c r="J2845" s="64"/>
      <c r="K2845" s="64"/>
      <c r="L2845" s="65"/>
      <c r="M2845" s="65"/>
      <c r="N2845" s="65"/>
      <c r="O2845" s="66">
        <v>8</v>
      </c>
      <c r="P2845" s="123"/>
      <c r="Q2845" s="68"/>
      <c r="R2845" s="68"/>
      <c r="S2845" s="68"/>
      <c r="T2845" s="69">
        <f t="shared" si="304"/>
        <v>8</v>
      </c>
      <c r="U2845" s="68"/>
      <c r="V2845" s="70">
        <v>3</v>
      </c>
      <c r="W2845" s="70"/>
      <c r="X2845" s="71">
        <f t="shared" si="305"/>
        <v>11</v>
      </c>
      <c r="Y2845" s="72"/>
      <c r="Z2845" s="70"/>
      <c r="AA2845" s="68">
        <v>2</v>
      </c>
      <c r="AB2845" s="73"/>
      <c r="AC2845" s="70"/>
      <c r="AD2845" s="74"/>
      <c r="AE2845" s="68"/>
      <c r="AF2845" s="75" t="s">
        <v>2102</v>
      </c>
    </row>
    <row r="2846" ht="28.5" customHeight="1" spans="1:33">
      <c r="A2846" s="61" t="s">
        <v>138</v>
      </c>
      <c r="B2846" s="61" t="s">
        <v>2019</v>
      </c>
      <c r="C2846" s="61" t="s">
        <v>2019</v>
      </c>
      <c r="D2846" s="61" t="s">
        <v>2075</v>
      </c>
      <c r="E2846" s="62" t="s">
        <v>2095</v>
      </c>
      <c r="F2846" s="46">
        <v>46177</v>
      </c>
      <c r="G2846" s="46" t="str">
        <f t="shared" si="299"/>
        <v>王丽娟2026-6-4</v>
      </c>
      <c r="H2846" s="63" t="s">
        <v>2103</v>
      </c>
      <c r="I2846" s="63" t="s">
        <v>2104</v>
      </c>
      <c r="J2846" s="64"/>
      <c r="K2846" s="64"/>
      <c r="L2846" s="65"/>
      <c r="M2846" s="65"/>
      <c r="N2846" s="65"/>
      <c r="O2846" s="66">
        <v>8</v>
      </c>
      <c r="P2846" s="123"/>
      <c r="Q2846" s="68"/>
      <c r="R2846" s="68"/>
      <c r="S2846" s="68"/>
      <c r="T2846" s="69">
        <f t="shared" si="304"/>
        <v>8</v>
      </c>
      <c r="U2846" s="68"/>
      <c r="V2846" s="70">
        <v>1</v>
      </c>
      <c r="W2846" s="70"/>
      <c r="X2846" s="71">
        <f t="shared" si="305"/>
        <v>9</v>
      </c>
      <c r="Y2846" s="72"/>
      <c r="Z2846" s="70"/>
      <c r="AA2846" s="68">
        <v>2</v>
      </c>
      <c r="AB2846" s="73"/>
      <c r="AC2846" s="70"/>
      <c r="AD2846" s="74"/>
      <c r="AE2846" s="68"/>
      <c r="AF2846" s="75" t="s">
        <v>2105</v>
      </c>
    </row>
    <row r="2847" ht="28.5" customHeight="1" spans="1:33">
      <c r="A2847" s="61" t="s">
        <v>138</v>
      </c>
      <c r="B2847" s="61" t="s">
        <v>2019</v>
      </c>
      <c r="C2847" s="61" t="s">
        <v>2019</v>
      </c>
      <c r="D2847" s="61" t="s">
        <v>2075</v>
      </c>
      <c r="E2847" s="62" t="s">
        <v>2095</v>
      </c>
      <c r="F2847" s="46">
        <v>46178</v>
      </c>
      <c r="G2847" s="46" t="str">
        <f t="shared" si="299"/>
        <v>王丽娟2026-6-5</v>
      </c>
      <c r="H2847" s="63" t="s">
        <v>142</v>
      </c>
      <c r="I2847" s="63" t="s">
        <v>2106</v>
      </c>
      <c r="J2847" s="64"/>
      <c r="K2847" s="64"/>
      <c r="L2847" s="65"/>
      <c r="M2847" s="65"/>
      <c r="N2847" s="65"/>
      <c r="O2847" s="66">
        <v>8</v>
      </c>
      <c r="P2847" s="123"/>
      <c r="Q2847" s="68"/>
      <c r="R2847" s="68"/>
      <c r="S2847" s="68"/>
      <c r="T2847" s="69">
        <f t="shared" si="304"/>
        <v>8</v>
      </c>
      <c r="U2847" s="68"/>
      <c r="V2847" s="70">
        <v>1.5</v>
      </c>
      <c r="W2847" s="70"/>
      <c r="X2847" s="71">
        <f t="shared" si="305"/>
        <v>9.5</v>
      </c>
      <c r="Y2847" s="72"/>
      <c r="Z2847" s="70"/>
      <c r="AA2847" s="68">
        <v>2</v>
      </c>
      <c r="AB2847" s="73"/>
      <c r="AC2847" s="70"/>
      <c r="AD2847" s="74"/>
      <c r="AE2847" s="68"/>
      <c r="AF2847" s="75" t="s">
        <v>2107</v>
      </c>
    </row>
    <row r="2848" ht="28.5" customHeight="1" spans="1:33">
      <c r="A2848" s="61" t="s">
        <v>138</v>
      </c>
      <c r="B2848" s="61" t="s">
        <v>2019</v>
      </c>
      <c r="C2848" s="61" t="s">
        <v>2019</v>
      </c>
      <c r="D2848" s="61" t="s">
        <v>2075</v>
      </c>
      <c r="E2848" s="62" t="s">
        <v>2095</v>
      </c>
      <c r="F2848" s="46">
        <v>46179</v>
      </c>
      <c r="G2848" s="46" t="str">
        <f t="shared" si="299"/>
        <v>王丽娟2026-6-6</v>
      </c>
      <c r="H2848" s="63" t="s">
        <v>2108</v>
      </c>
      <c r="I2848" s="63" t="s">
        <v>2109</v>
      </c>
      <c r="J2848" s="64"/>
      <c r="K2848" s="64"/>
      <c r="L2848" s="65"/>
      <c r="M2848" s="65"/>
      <c r="N2848" s="65"/>
      <c r="O2848" s="66">
        <v>8</v>
      </c>
      <c r="P2848" s="123"/>
      <c r="Q2848" s="68"/>
      <c r="R2848" s="68"/>
      <c r="S2848" s="68"/>
      <c r="T2848" s="69">
        <f t="shared" si="304"/>
        <v>8</v>
      </c>
      <c r="U2848" s="68"/>
      <c r="V2848" s="70">
        <v>3</v>
      </c>
      <c r="W2848" s="70"/>
      <c r="X2848" s="71">
        <f t="shared" si="305"/>
        <v>11</v>
      </c>
      <c r="Y2848" s="72"/>
      <c r="Z2848" s="70"/>
      <c r="AA2848" s="68">
        <v>2</v>
      </c>
      <c r="AB2848" s="73"/>
      <c r="AC2848" s="70"/>
      <c r="AD2848" s="74"/>
      <c r="AE2848" s="68"/>
      <c r="AF2848" s="75" t="s">
        <v>2110</v>
      </c>
    </row>
    <row r="2849" ht="28.5" customHeight="1" spans="1:32">
      <c r="A2849" s="61" t="s">
        <v>138</v>
      </c>
      <c r="B2849" s="61" t="s">
        <v>2019</v>
      </c>
      <c r="C2849" s="61" t="s">
        <v>2019</v>
      </c>
      <c r="D2849" s="61" t="s">
        <v>2075</v>
      </c>
      <c r="E2849" s="62" t="s">
        <v>2095</v>
      </c>
      <c r="F2849" s="77">
        <v>46180</v>
      </c>
      <c r="G2849" s="46" t="str">
        <f t="shared" si="299"/>
        <v>王丽娟2026-6-7</v>
      </c>
      <c r="H2849" s="63"/>
      <c r="I2849" s="63"/>
      <c r="J2849" s="64"/>
      <c r="K2849" s="64"/>
      <c r="L2849" s="65"/>
      <c r="M2849" s="65"/>
      <c r="N2849" s="65"/>
      <c r="O2849" s="66"/>
      <c r="P2849" s="123"/>
      <c r="Q2849" s="68"/>
      <c r="R2849" s="68"/>
      <c r="S2849" s="68"/>
      <c r="T2849" s="69">
        <f t="shared" si="304"/>
        <v>0</v>
      </c>
      <c r="U2849" s="68"/>
      <c r="V2849" s="70"/>
      <c r="W2849" s="70"/>
      <c r="X2849" s="71">
        <f t="shared" si="305"/>
        <v>0</v>
      </c>
      <c r="Y2849" s="72"/>
      <c r="Z2849" s="70"/>
      <c r="AA2849" s="68"/>
      <c r="AB2849" s="73"/>
      <c r="AC2849" s="70"/>
      <c r="AD2849" s="74"/>
      <c r="AE2849" s="68"/>
      <c r="AF2849" s="75"/>
    </row>
    <row r="2850" ht="28.5" customHeight="1" spans="1:32">
      <c r="A2850" s="61" t="s">
        <v>138</v>
      </c>
      <c r="B2850" s="61" t="s">
        <v>2019</v>
      </c>
      <c r="C2850" s="61" t="s">
        <v>2019</v>
      </c>
      <c r="D2850" s="61" t="s">
        <v>2075</v>
      </c>
      <c r="E2850" s="62" t="s">
        <v>2095</v>
      </c>
      <c r="F2850" s="46">
        <v>46181</v>
      </c>
      <c r="G2850" s="46" t="str">
        <f t="shared" si="299"/>
        <v>王丽娟2026-6-8</v>
      </c>
      <c r="H2850" s="63" t="s">
        <v>527</v>
      </c>
      <c r="I2850" s="63" t="s">
        <v>2111</v>
      </c>
      <c r="J2850" s="64"/>
      <c r="K2850" s="64"/>
      <c r="L2850" s="65"/>
      <c r="M2850" s="65"/>
      <c r="N2850" s="65"/>
      <c r="O2850" s="66">
        <v>8</v>
      </c>
      <c r="P2850" s="123"/>
      <c r="Q2850" s="68"/>
      <c r="R2850" s="68"/>
      <c r="S2850" s="68"/>
      <c r="T2850" s="69">
        <f t="shared" si="304"/>
        <v>8</v>
      </c>
      <c r="U2850" s="68"/>
      <c r="V2850" s="70">
        <v>2</v>
      </c>
      <c r="W2850" s="70"/>
      <c r="X2850" s="71">
        <f t="shared" si="305"/>
        <v>10</v>
      </c>
      <c r="Y2850" s="72"/>
      <c r="Z2850" s="70"/>
      <c r="AA2850" s="68">
        <v>2</v>
      </c>
      <c r="AB2850" s="73"/>
      <c r="AC2850" s="70"/>
      <c r="AD2850" s="74"/>
      <c r="AE2850" s="68"/>
      <c r="AF2850" s="75" t="s">
        <v>2112</v>
      </c>
    </row>
    <row r="2851" ht="28.5" customHeight="1" spans="1:32">
      <c r="A2851" s="61" t="s">
        <v>138</v>
      </c>
      <c r="B2851" s="61" t="s">
        <v>2019</v>
      </c>
      <c r="C2851" s="61" t="s">
        <v>2019</v>
      </c>
      <c r="D2851" s="61" t="s">
        <v>2075</v>
      </c>
      <c r="E2851" s="62" t="s">
        <v>2095</v>
      </c>
      <c r="F2851" s="78">
        <v>46182</v>
      </c>
      <c r="G2851" s="46" t="str">
        <f t="shared" si="299"/>
        <v>王丽娟2026-6-9</v>
      </c>
      <c r="H2851" s="63" t="s">
        <v>2113</v>
      </c>
      <c r="I2851" s="63" t="s">
        <v>2114</v>
      </c>
      <c r="J2851" s="64"/>
      <c r="K2851" s="64"/>
      <c r="L2851" s="65"/>
      <c r="M2851" s="65"/>
      <c r="N2851" s="65"/>
      <c r="O2851" s="66">
        <v>8</v>
      </c>
      <c r="P2851" s="123"/>
      <c r="Q2851" s="68"/>
      <c r="R2851" s="68"/>
      <c r="S2851" s="68"/>
      <c r="T2851" s="69">
        <f t="shared" si="304"/>
        <v>8</v>
      </c>
      <c r="U2851" s="68"/>
      <c r="V2851" s="70"/>
      <c r="W2851" s="70"/>
      <c r="X2851" s="71">
        <f t="shared" si="305"/>
        <v>8</v>
      </c>
      <c r="Y2851" s="72"/>
      <c r="Z2851" s="70"/>
      <c r="AA2851" s="68">
        <v>2</v>
      </c>
      <c r="AB2851" s="73"/>
      <c r="AC2851" s="70"/>
      <c r="AD2851" s="74"/>
      <c r="AE2851" s="68"/>
      <c r="AF2851" s="75" t="s">
        <v>2115</v>
      </c>
    </row>
    <row r="2852" ht="28.5" customHeight="1" spans="1:32">
      <c r="A2852" s="61" t="s">
        <v>138</v>
      </c>
      <c r="B2852" s="61" t="s">
        <v>2019</v>
      </c>
      <c r="C2852" s="61" t="s">
        <v>2019</v>
      </c>
      <c r="D2852" s="61" t="s">
        <v>2075</v>
      </c>
      <c r="E2852" s="62" t="s">
        <v>2095</v>
      </c>
      <c r="F2852" s="46">
        <v>46183</v>
      </c>
      <c r="G2852" s="46" t="str">
        <f t="shared" si="299"/>
        <v>王丽娟2026-6-10</v>
      </c>
      <c r="H2852" s="63" t="s">
        <v>2116</v>
      </c>
      <c r="I2852" s="63" t="s">
        <v>2117</v>
      </c>
      <c r="J2852" s="64"/>
      <c r="K2852" s="64"/>
      <c r="L2852" s="65"/>
      <c r="M2852" s="65"/>
      <c r="N2852" s="65"/>
      <c r="O2852" s="66">
        <v>8</v>
      </c>
      <c r="P2852" s="123"/>
      <c r="Q2852" s="68"/>
      <c r="R2852" s="68"/>
      <c r="S2852" s="68"/>
      <c r="T2852" s="69">
        <f t="shared" si="304"/>
        <v>8</v>
      </c>
      <c r="U2852" s="68"/>
      <c r="V2852" s="70">
        <v>1.5</v>
      </c>
      <c r="W2852" s="70"/>
      <c r="X2852" s="71">
        <f t="shared" si="305"/>
        <v>9.5</v>
      </c>
      <c r="Y2852" s="72"/>
      <c r="Z2852" s="70"/>
      <c r="AA2852" s="68">
        <v>2</v>
      </c>
      <c r="AB2852" s="73"/>
      <c r="AC2852" s="70"/>
      <c r="AD2852" s="74"/>
      <c r="AE2852" s="68"/>
      <c r="AF2852" s="75" t="s">
        <v>2118</v>
      </c>
    </row>
    <row r="2853" ht="28.5" customHeight="1" spans="1:32">
      <c r="A2853" s="61" t="s">
        <v>138</v>
      </c>
      <c r="B2853" s="61" t="s">
        <v>2019</v>
      </c>
      <c r="C2853" s="61" t="s">
        <v>2019</v>
      </c>
      <c r="D2853" s="61" t="s">
        <v>2075</v>
      </c>
      <c r="E2853" s="62" t="s">
        <v>2095</v>
      </c>
      <c r="F2853" s="46">
        <v>46184</v>
      </c>
      <c r="G2853" s="46" t="str">
        <f t="shared" ref="G2853:G2916" si="306">E2853&amp;TEXT(MID(F2853,1,5),"YYYY-m-d")</f>
        <v>王丽娟2026-6-11</v>
      </c>
      <c r="H2853" s="63" t="s">
        <v>2057</v>
      </c>
      <c r="I2853" s="63" t="s">
        <v>302</v>
      </c>
      <c r="J2853" s="64"/>
      <c r="K2853" s="64"/>
      <c r="L2853" s="65"/>
      <c r="M2853" s="65"/>
      <c r="N2853" s="65"/>
      <c r="O2853" s="66">
        <v>8</v>
      </c>
      <c r="P2853" s="123"/>
      <c r="Q2853" s="68"/>
      <c r="R2853" s="68"/>
      <c r="S2853" s="68"/>
      <c r="T2853" s="69">
        <f t="shared" si="304"/>
        <v>8</v>
      </c>
      <c r="U2853" s="68"/>
      <c r="V2853" s="70"/>
      <c r="W2853" s="70"/>
      <c r="X2853" s="71">
        <f t="shared" si="305"/>
        <v>8</v>
      </c>
      <c r="Y2853" s="72"/>
      <c r="Z2853" s="70"/>
      <c r="AA2853" s="68">
        <v>2</v>
      </c>
      <c r="AB2853" s="73"/>
      <c r="AC2853" s="70"/>
      <c r="AD2853" s="74"/>
      <c r="AE2853" s="68"/>
      <c r="AF2853" s="75"/>
    </row>
    <row r="2854" ht="28.5" customHeight="1" spans="1:32">
      <c r="A2854" s="61" t="s">
        <v>138</v>
      </c>
      <c r="B2854" s="61" t="s">
        <v>2019</v>
      </c>
      <c r="C2854" s="61" t="s">
        <v>2019</v>
      </c>
      <c r="D2854" s="61" t="s">
        <v>2075</v>
      </c>
      <c r="E2854" s="62" t="s">
        <v>2095</v>
      </c>
      <c r="F2854" s="46">
        <v>46185</v>
      </c>
      <c r="G2854" s="46" t="str">
        <f t="shared" si="306"/>
        <v>王丽娟2026-6-12</v>
      </c>
      <c r="H2854" s="63" t="s">
        <v>2119</v>
      </c>
      <c r="I2854" s="63" t="s">
        <v>2120</v>
      </c>
      <c r="J2854" s="64"/>
      <c r="K2854" s="64"/>
      <c r="L2854" s="65"/>
      <c r="M2854" s="65"/>
      <c r="N2854" s="65"/>
      <c r="O2854" s="66">
        <v>8</v>
      </c>
      <c r="P2854" s="123"/>
      <c r="Q2854" s="68"/>
      <c r="R2854" s="68"/>
      <c r="S2854" s="68"/>
      <c r="T2854" s="69">
        <f t="shared" si="304"/>
        <v>8</v>
      </c>
      <c r="U2854" s="68"/>
      <c r="V2854" s="70">
        <f>1.5+0.5+2</f>
        <v>4</v>
      </c>
      <c r="W2854" s="70"/>
      <c r="X2854" s="71">
        <f t="shared" si="305"/>
        <v>12</v>
      </c>
      <c r="Y2854" s="72"/>
      <c r="Z2854" s="70"/>
      <c r="AA2854" s="68">
        <v>2</v>
      </c>
      <c r="AB2854" s="73"/>
      <c r="AC2854" s="70"/>
      <c r="AD2854" s="74"/>
      <c r="AE2854" s="68"/>
      <c r="AF2854" s="75" t="s">
        <v>2121</v>
      </c>
    </row>
    <row r="2855" ht="28.5" customHeight="1" spans="1:32">
      <c r="A2855" s="61" t="s">
        <v>138</v>
      </c>
      <c r="B2855" s="61" t="s">
        <v>2019</v>
      </c>
      <c r="C2855" s="61" t="s">
        <v>2019</v>
      </c>
      <c r="D2855" s="61" t="s">
        <v>2075</v>
      </c>
      <c r="E2855" s="62" t="s">
        <v>2095</v>
      </c>
      <c r="F2855" s="46">
        <v>46186</v>
      </c>
      <c r="G2855" s="46" t="str">
        <f t="shared" si="306"/>
        <v>王丽娟2026-6-13</v>
      </c>
      <c r="H2855" s="63" t="s">
        <v>2122</v>
      </c>
      <c r="I2855" s="63" t="s">
        <v>2123</v>
      </c>
      <c r="J2855" s="64"/>
      <c r="K2855" s="64"/>
      <c r="L2855" s="65"/>
      <c r="M2855" s="65"/>
      <c r="N2855" s="65"/>
      <c r="O2855" s="66">
        <v>8</v>
      </c>
      <c r="P2855" s="123"/>
      <c r="Q2855" s="68"/>
      <c r="R2855" s="68"/>
      <c r="S2855" s="68"/>
      <c r="T2855" s="69">
        <f t="shared" si="304"/>
        <v>8</v>
      </c>
      <c r="U2855" s="68"/>
      <c r="V2855" s="70">
        <v>1.5</v>
      </c>
      <c r="W2855" s="70"/>
      <c r="X2855" s="71">
        <f t="shared" si="305"/>
        <v>9.5</v>
      </c>
      <c r="Y2855" s="72"/>
      <c r="Z2855" s="70"/>
      <c r="AA2855" s="68">
        <v>2</v>
      </c>
      <c r="AB2855" s="73"/>
      <c r="AC2855" s="70"/>
      <c r="AD2855" s="74"/>
      <c r="AE2855" s="68"/>
      <c r="AF2855" s="75" t="s">
        <v>2124</v>
      </c>
    </row>
    <row r="2856" ht="28.5" customHeight="1" spans="1:32">
      <c r="A2856" s="61" t="s">
        <v>138</v>
      </c>
      <c r="B2856" s="61" t="s">
        <v>2019</v>
      </c>
      <c r="C2856" s="61" t="s">
        <v>2019</v>
      </c>
      <c r="D2856" s="61" t="s">
        <v>2075</v>
      </c>
      <c r="E2856" s="62" t="s">
        <v>2095</v>
      </c>
      <c r="F2856" s="77">
        <v>46187</v>
      </c>
      <c r="G2856" s="46" t="str">
        <f t="shared" si="306"/>
        <v>王丽娟2026-6-14</v>
      </c>
      <c r="H2856" s="63"/>
      <c r="I2856" s="63"/>
      <c r="J2856" s="64"/>
      <c r="K2856" s="64"/>
      <c r="L2856" s="65"/>
      <c r="M2856" s="65"/>
      <c r="N2856" s="65"/>
      <c r="O2856" s="66"/>
      <c r="P2856" s="123"/>
      <c r="Q2856" s="68"/>
      <c r="R2856" s="68"/>
      <c r="S2856" s="68"/>
      <c r="T2856" s="69">
        <f t="shared" si="304"/>
        <v>0</v>
      </c>
      <c r="U2856" s="68"/>
      <c r="V2856" s="70"/>
      <c r="W2856" s="70"/>
      <c r="X2856" s="71">
        <f t="shared" si="305"/>
        <v>0</v>
      </c>
      <c r="Y2856" s="72"/>
      <c r="Z2856" s="70"/>
      <c r="AA2856" s="68"/>
      <c r="AB2856" s="73"/>
      <c r="AC2856" s="70"/>
      <c r="AD2856" s="74"/>
      <c r="AE2856" s="68"/>
      <c r="AF2856" s="75"/>
    </row>
    <row r="2857" ht="28.5" customHeight="1" spans="1:32">
      <c r="A2857" s="61" t="s">
        <v>138</v>
      </c>
      <c r="B2857" s="61" t="s">
        <v>2019</v>
      </c>
      <c r="C2857" s="61" t="s">
        <v>2019</v>
      </c>
      <c r="D2857" s="61" t="s">
        <v>2075</v>
      </c>
      <c r="E2857" s="62" t="s">
        <v>2095</v>
      </c>
      <c r="F2857" s="46">
        <v>46188</v>
      </c>
      <c r="G2857" s="46" t="str">
        <f t="shared" si="306"/>
        <v>王丽娟2026-6-15</v>
      </c>
      <c r="H2857" s="63" t="s">
        <v>2079</v>
      </c>
      <c r="I2857" s="63" t="s">
        <v>1825</v>
      </c>
      <c r="J2857" s="64"/>
      <c r="K2857" s="64"/>
      <c r="L2857" s="65"/>
      <c r="M2857" s="65"/>
      <c r="N2857" s="65"/>
      <c r="O2857" s="66">
        <v>8</v>
      </c>
      <c r="P2857" s="123"/>
      <c r="Q2857" s="68"/>
      <c r="R2857" s="68"/>
      <c r="S2857" s="68"/>
      <c r="T2857" s="69">
        <f t="shared" si="304"/>
        <v>8</v>
      </c>
      <c r="U2857" s="68"/>
      <c r="V2857" s="70"/>
      <c r="W2857" s="70"/>
      <c r="X2857" s="71">
        <f t="shared" si="305"/>
        <v>8</v>
      </c>
      <c r="Y2857" s="72"/>
      <c r="Z2857" s="70"/>
      <c r="AA2857" s="68">
        <v>2</v>
      </c>
      <c r="AB2857" s="73"/>
      <c r="AC2857" s="70"/>
      <c r="AD2857" s="74"/>
      <c r="AE2857" s="68"/>
      <c r="AF2857" s="75"/>
    </row>
    <row r="2858" ht="28.5" customHeight="1" spans="1:32">
      <c r="A2858" s="61" t="s">
        <v>138</v>
      </c>
      <c r="B2858" s="61" t="s">
        <v>2019</v>
      </c>
      <c r="C2858" s="61" t="s">
        <v>2019</v>
      </c>
      <c r="D2858" s="61" t="s">
        <v>2075</v>
      </c>
      <c r="E2858" s="62" t="s">
        <v>2095</v>
      </c>
      <c r="F2858" s="46">
        <v>46189</v>
      </c>
      <c r="G2858" s="46" t="str">
        <f t="shared" si="306"/>
        <v>王丽娟2026-6-16</v>
      </c>
      <c r="H2858" s="63" t="s">
        <v>80</v>
      </c>
      <c r="I2858" s="63" t="s">
        <v>2125</v>
      </c>
      <c r="J2858" s="64"/>
      <c r="K2858" s="64"/>
      <c r="L2858" s="65"/>
      <c r="M2858" s="65"/>
      <c r="N2858" s="65"/>
      <c r="O2858" s="66">
        <v>8</v>
      </c>
      <c r="P2858" s="98"/>
      <c r="Q2858" s="68"/>
      <c r="R2858" s="68"/>
      <c r="S2858" s="68"/>
      <c r="T2858" s="69">
        <f t="shared" si="304"/>
        <v>8</v>
      </c>
      <c r="U2858" s="68"/>
      <c r="V2858" s="70"/>
      <c r="W2858" s="70"/>
      <c r="X2858" s="71">
        <f t="shared" si="305"/>
        <v>8</v>
      </c>
      <c r="Y2858" s="72"/>
      <c r="Z2858" s="70"/>
      <c r="AA2858" s="68">
        <v>2</v>
      </c>
      <c r="AB2858" s="73"/>
      <c r="AC2858" s="70"/>
      <c r="AD2858" s="74"/>
      <c r="AE2858" s="68"/>
      <c r="AF2858" s="75"/>
    </row>
    <row r="2859" ht="28.5" customHeight="1" spans="1:32">
      <c r="A2859" s="61" t="s">
        <v>138</v>
      </c>
      <c r="B2859" s="61" t="s">
        <v>2019</v>
      </c>
      <c r="C2859" s="61" t="s">
        <v>2019</v>
      </c>
      <c r="D2859" s="61" t="s">
        <v>2075</v>
      </c>
      <c r="E2859" s="62" t="s">
        <v>2095</v>
      </c>
      <c r="F2859" s="46">
        <v>46190</v>
      </c>
      <c r="G2859" s="46" t="str">
        <f t="shared" si="306"/>
        <v>王丽娟2026-6-17</v>
      </c>
      <c r="H2859" s="63" t="s">
        <v>2126</v>
      </c>
      <c r="I2859" s="63" t="s">
        <v>2127</v>
      </c>
      <c r="J2859" s="64"/>
      <c r="K2859" s="64"/>
      <c r="L2859" s="65"/>
      <c r="M2859" s="65"/>
      <c r="N2859" s="65"/>
      <c r="O2859" s="66">
        <v>8</v>
      </c>
      <c r="P2859" s="123"/>
      <c r="Q2859" s="68"/>
      <c r="R2859" s="68"/>
      <c r="S2859" s="68"/>
      <c r="T2859" s="69">
        <f t="shared" si="304"/>
        <v>8</v>
      </c>
      <c r="U2859" s="68"/>
      <c r="V2859" s="70"/>
      <c r="W2859" s="70"/>
      <c r="X2859" s="71">
        <f t="shared" si="305"/>
        <v>8</v>
      </c>
      <c r="Y2859" s="72"/>
      <c r="Z2859" s="70"/>
      <c r="AA2859" s="68">
        <v>2</v>
      </c>
      <c r="AB2859" s="73"/>
      <c r="AC2859" s="70"/>
      <c r="AD2859" s="74"/>
      <c r="AE2859" s="68"/>
      <c r="AF2859" s="75"/>
    </row>
    <row r="2860" ht="28.5" customHeight="1" spans="1:32">
      <c r="A2860" s="61" t="s">
        <v>138</v>
      </c>
      <c r="B2860" s="61" t="s">
        <v>2019</v>
      </c>
      <c r="C2860" s="61" t="s">
        <v>2019</v>
      </c>
      <c r="D2860" s="61" t="s">
        <v>2075</v>
      </c>
      <c r="E2860" s="62" t="s">
        <v>2095</v>
      </c>
      <c r="F2860" s="46">
        <v>46191</v>
      </c>
      <c r="G2860" s="46" t="str">
        <f t="shared" si="306"/>
        <v>王丽娟2026-6-18</v>
      </c>
      <c r="H2860" s="63" t="s">
        <v>2128</v>
      </c>
      <c r="I2860" s="63" t="s">
        <v>1800</v>
      </c>
      <c r="J2860" s="64"/>
      <c r="K2860" s="64"/>
      <c r="L2860" s="65"/>
      <c r="M2860" s="65"/>
      <c r="N2860" s="65"/>
      <c r="O2860" s="66">
        <v>8</v>
      </c>
      <c r="P2860" s="123"/>
      <c r="Q2860" s="68"/>
      <c r="R2860" s="68"/>
      <c r="S2860" s="68"/>
      <c r="T2860" s="69">
        <f t="shared" si="304"/>
        <v>8</v>
      </c>
      <c r="U2860" s="68"/>
      <c r="V2860" s="70">
        <v>4.5</v>
      </c>
      <c r="W2860" s="70"/>
      <c r="X2860" s="71">
        <f t="shared" si="305"/>
        <v>12.5</v>
      </c>
      <c r="Y2860" s="72"/>
      <c r="Z2860" s="70"/>
      <c r="AA2860" s="68">
        <v>2</v>
      </c>
      <c r="AB2860" s="73"/>
      <c r="AC2860" s="70"/>
      <c r="AD2860" s="74"/>
      <c r="AE2860" s="68"/>
      <c r="AF2860" s="75" t="s">
        <v>2129</v>
      </c>
    </row>
    <row r="2861" ht="28.5" customHeight="1" spans="1:32">
      <c r="A2861" s="61" t="s">
        <v>138</v>
      </c>
      <c r="B2861" s="61" t="s">
        <v>2019</v>
      </c>
      <c r="C2861" s="61" t="s">
        <v>2019</v>
      </c>
      <c r="D2861" s="61" t="s">
        <v>2075</v>
      </c>
      <c r="E2861" s="62" t="s">
        <v>2095</v>
      </c>
      <c r="F2861" s="82">
        <v>46192</v>
      </c>
      <c r="G2861" s="46" t="str">
        <f t="shared" si="306"/>
        <v>王丽娟2026-6-19</v>
      </c>
      <c r="H2861" s="63"/>
      <c r="I2861" s="63"/>
      <c r="J2861" s="64"/>
      <c r="K2861" s="64"/>
      <c r="L2861" s="65"/>
      <c r="M2861" s="65"/>
      <c r="N2861" s="65"/>
      <c r="O2861" s="66"/>
      <c r="P2861" s="123"/>
      <c r="Q2861" s="68"/>
      <c r="R2861" s="68"/>
      <c r="S2861" s="68"/>
      <c r="T2861" s="69">
        <f t="shared" si="304"/>
        <v>0</v>
      </c>
      <c r="U2861" s="68"/>
      <c r="V2861" s="70"/>
      <c r="W2861" s="70"/>
      <c r="X2861" s="71">
        <f t="shared" si="305"/>
        <v>0</v>
      </c>
      <c r="Y2861" s="72"/>
      <c r="Z2861" s="70"/>
      <c r="AA2861" s="68"/>
      <c r="AB2861" s="73">
        <v>8</v>
      </c>
      <c r="AC2861" s="70"/>
      <c r="AD2861" s="74"/>
      <c r="AE2861" s="68"/>
      <c r="AF2861" s="75"/>
    </row>
    <row r="2862" ht="28.5" customHeight="1" spans="1:32">
      <c r="A2862" s="61" t="s">
        <v>138</v>
      </c>
      <c r="B2862" s="61" t="s">
        <v>2019</v>
      </c>
      <c r="C2862" s="61" t="s">
        <v>2019</v>
      </c>
      <c r="D2862" s="61" t="s">
        <v>2075</v>
      </c>
      <c r="E2862" s="62" t="s">
        <v>2095</v>
      </c>
      <c r="F2862" s="77">
        <v>46193</v>
      </c>
      <c r="G2862" s="46" t="str">
        <f t="shared" si="306"/>
        <v>王丽娟2026-6-20</v>
      </c>
      <c r="H2862" s="63"/>
      <c r="I2862" s="63"/>
      <c r="J2862" s="64"/>
      <c r="K2862" s="64"/>
      <c r="L2862" s="65"/>
      <c r="M2862" s="65"/>
      <c r="N2862" s="65"/>
      <c r="O2862" s="66"/>
      <c r="P2862" s="123"/>
      <c r="Q2862" s="68"/>
      <c r="R2862" s="68"/>
      <c r="S2862" s="68"/>
      <c r="T2862" s="69">
        <f t="shared" si="304"/>
        <v>0</v>
      </c>
      <c r="U2862" s="68"/>
      <c r="V2862" s="70"/>
      <c r="W2862" s="70"/>
      <c r="X2862" s="71">
        <f t="shared" si="305"/>
        <v>0</v>
      </c>
      <c r="Y2862" s="72"/>
      <c r="Z2862" s="70"/>
      <c r="AA2862" s="68"/>
      <c r="AB2862" s="73"/>
      <c r="AC2862" s="70"/>
      <c r="AD2862" s="74"/>
      <c r="AE2862" s="68"/>
      <c r="AF2862" s="75"/>
    </row>
    <row r="2863" ht="28.5" customHeight="1" spans="1:32">
      <c r="A2863" s="61" t="s">
        <v>138</v>
      </c>
      <c r="B2863" s="61" t="s">
        <v>2019</v>
      </c>
      <c r="C2863" s="61" t="s">
        <v>2019</v>
      </c>
      <c r="D2863" s="61" t="s">
        <v>2075</v>
      </c>
      <c r="E2863" s="62" t="s">
        <v>2095</v>
      </c>
      <c r="F2863" s="46">
        <v>46194</v>
      </c>
      <c r="G2863" s="46" t="str">
        <f t="shared" si="306"/>
        <v>王丽娟2026-6-21</v>
      </c>
      <c r="H2863" s="63" t="s">
        <v>2130</v>
      </c>
      <c r="I2863" s="63" t="s">
        <v>678</v>
      </c>
      <c r="J2863" s="64"/>
      <c r="K2863" s="64" t="s">
        <v>424</v>
      </c>
      <c r="L2863" s="65"/>
      <c r="M2863" s="65"/>
      <c r="N2863" s="65"/>
      <c r="O2863" s="66">
        <v>8</v>
      </c>
      <c r="P2863" s="123"/>
      <c r="Q2863" s="68"/>
      <c r="R2863" s="68"/>
      <c r="S2863" s="68"/>
      <c r="T2863" s="69">
        <f t="shared" si="304"/>
        <v>8</v>
      </c>
      <c r="U2863" s="68"/>
      <c r="V2863" s="70">
        <v>2</v>
      </c>
      <c r="W2863" s="70"/>
      <c r="X2863" s="71">
        <f t="shared" si="305"/>
        <v>10</v>
      </c>
      <c r="Y2863" s="72"/>
      <c r="Z2863" s="70"/>
      <c r="AA2863" s="68">
        <v>2</v>
      </c>
      <c r="AB2863" s="73"/>
      <c r="AC2863" s="70"/>
      <c r="AD2863" s="74"/>
      <c r="AE2863" s="68"/>
      <c r="AF2863" s="75"/>
    </row>
    <row r="2864" ht="28.5" customHeight="1" spans="1:32">
      <c r="A2864" s="61" t="s">
        <v>138</v>
      </c>
      <c r="B2864" s="61" t="s">
        <v>2019</v>
      </c>
      <c r="C2864" s="61" t="s">
        <v>2019</v>
      </c>
      <c r="D2864" s="61" t="s">
        <v>2075</v>
      </c>
      <c r="E2864" s="62" t="s">
        <v>2095</v>
      </c>
      <c r="F2864" s="46">
        <v>46195</v>
      </c>
      <c r="G2864" s="46" t="str">
        <f t="shared" si="306"/>
        <v>王丽娟2026-6-22</v>
      </c>
      <c r="H2864" s="63"/>
      <c r="I2864" s="63"/>
      <c r="J2864" s="64"/>
      <c r="K2864" s="64"/>
      <c r="L2864" s="65"/>
      <c r="M2864" s="65"/>
      <c r="N2864" s="65"/>
      <c r="O2864" s="66"/>
      <c r="P2864" s="123"/>
      <c r="Q2864" s="68"/>
      <c r="R2864" s="68"/>
      <c r="S2864" s="68"/>
      <c r="T2864" s="69">
        <f t="shared" si="304"/>
        <v>0</v>
      </c>
      <c r="U2864" s="68"/>
      <c r="V2864" s="70"/>
      <c r="W2864" s="70"/>
      <c r="X2864" s="71">
        <f t="shared" si="305"/>
        <v>0</v>
      </c>
      <c r="Y2864" s="72"/>
      <c r="Z2864" s="70"/>
      <c r="AA2864" s="68"/>
      <c r="AB2864" s="73"/>
      <c r="AC2864" s="70"/>
      <c r="AD2864" s="74"/>
      <c r="AE2864" s="68"/>
      <c r="AF2864" s="75"/>
    </row>
    <row r="2865" ht="28.5" customHeight="1" spans="1:33">
      <c r="A2865" s="61" t="s">
        <v>138</v>
      </c>
      <c r="B2865" s="61" t="s">
        <v>2019</v>
      </c>
      <c r="C2865" s="61" t="s">
        <v>2019</v>
      </c>
      <c r="D2865" s="61" t="s">
        <v>2075</v>
      </c>
      <c r="E2865" s="62" t="s">
        <v>2095</v>
      </c>
      <c r="F2865" s="46">
        <v>46196</v>
      </c>
      <c r="G2865" s="46" t="str">
        <f t="shared" si="306"/>
        <v>王丽娟2026-6-23</v>
      </c>
      <c r="H2865" s="63"/>
      <c r="I2865" s="63"/>
      <c r="J2865" s="64"/>
      <c r="K2865" s="64"/>
      <c r="L2865" s="65"/>
      <c r="M2865" s="65"/>
      <c r="N2865" s="65"/>
      <c r="O2865" s="66"/>
      <c r="P2865" s="123"/>
      <c r="Q2865" s="68"/>
      <c r="R2865" s="68"/>
      <c r="S2865" s="68"/>
      <c r="T2865" s="69">
        <f t="shared" si="304"/>
        <v>0</v>
      </c>
      <c r="U2865" s="68"/>
      <c r="V2865" s="70"/>
      <c r="W2865" s="70"/>
      <c r="X2865" s="71">
        <f t="shared" si="305"/>
        <v>0</v>
      </c>
      <c r="Y2865" s="72"/>
      <c r="Z2865" s="70"/>
      <c r="AA2865" s="68"/>
      <c r="AB2865" s="73"/>
      <c r="AC2865" s="70"/>
      <c r="AD2865" s="74"/>
      <c r="AE2865" s="68"/>
      <c r="AF2865" s="75"/>
    </row>
    <row r="2866" ht="28.5" customHeight="1" spans="1:33">
      <c r="A2866" s="61" t="s">
        <v>138</v>
      </c>
      <c r="B2866" s="61" t="s">
        <v>2019</v>
      </c>
      <c r="C2866" s="61" t="s">
        <v>2019</v>
      </c>
      <c r="D2866" s="61" t="s">
        <v>2075</v>
      </c>
      <c r="E2866" s="62" t="s">
        <v>2095</v>
      </c>
      <c r="F2866" s="46">
        <v>46197</v>
      </c>
      <c r="G2866" s="46" t="str">
        <f t="shared" si="306"/>
        <v>王丽娟2026-6-24</v>
      </c>
      <c r="H2866" s="63"/>
      <c r="I2866" s="63"/>
      <c r="J2866" s="64"/>
      <c r="K2866" s="64"/>
      <c r="L2866" s="65"/>
      <c r="M2866" s="65"/>
      <c r="N2866" s="65"/>
      <c r="O2866" s="66"/>
      <c r="P2866" s="123"/>
      <c r="Q2866" s="68"/>
      <c r="R2866" s="68"/>
      <c r="S2866" s="68"/>
      <c r="T2866" s="69">
        <f t="shared" si="304"/>
        <v>0</v>
      </c>
      <c r="U2866" s="68"/>
      <c r="V2866" s="70"/>
      <c r="W2866" s="70"/>
      <c r="X2866" s="71">
        <f t="shared" si="305"/>
        <v>0</v>
      </c>
      <c r="Y2866" s="72"/>
      <c r="Z2866" s="70"/>
      <c r="AA2866" s="68"/>
      <c r="AB2866" s="73"/>
      <c r="AC2866" s="70"/>
      <c r="AD2866" s="74"/>
      <c r="AE2866" s="68"/>
      <c r="AF2866" s="75"/>
    </row>
    <row r="2867" ht="28.5" customHeight="1" spans="1:33">
      <c r="A2867" s="61" t="s">
        <v>138</v>
      </c>
      <c r="B2867" s="61" t="s">
        <v>2019</v>
      </c>
      <c r="C2867" s="61" t="s">
        <v>2019</v>
      </c>
      <c r="D2867" s="61" t="s">
        <v>2075</v>
      </c>
      <c r="E2867" s="62" t="s">
        <v>2095</v>
      </c>
      <c r="F2867" s="46">
        <v>46198</v>
      </c>
      <c r="G2867" s="46" t="str">
        <f t="shared" si="306"/>
        <v>王丽娟2026-6-25</v>
      </c>
      <c r="H2867" s="63"/>
      <c r="I2867" s="63"/>
      <c r="J2867" s="64"/>
      <c r="K2867" s="64"/>
      <c r="L2867" s="65"/>
      <c r="M2867" s="65"/>
      <c r="N2867" s="65"/>
      <c r="O2867" s="66"/>
      <c r="P2867" s="123"/>
      <c r="Q2867" s="68"/>
      <c r="R2867" s="68"/>
      <c r="S2867" s="68"/>
      <c r="T2867" s="69">
        <f t="shared" si="304"/>
        <v>0</v>
      </c>
      <c r="U2867" s="68"/>
      <c r="V2867" s="70"/>
      <c r="W2867" s="70"/>
      <c r="X2867" s="71">
        <f t="shared" si="305"/>
        <v>0</v>
      </c>
      <c r="Y2867" s="72"/>
      <c r="Z2867" s="70"/>
      <c r="AA2867" s="68"/>
      <c r="AB2867" s="73"/>
      <c r="AC2867" s="70"/>
      <c r="AD2867" s="74"/>
      <c r="AE2867" s="68"/>
      <c r="AF2867" s="75"/>
    </row>
    <row r="2868" ht="28.5" customHeight="1" spans="1:33">
      <c r="A2868" s="61" t="s">
        <v>138</v>
      </c>
      <c r="B2868" s="61" t="s">
        <v>2019</v>
      </c>
      <c r="C2868" s="61" t="s">
        <v>2019</v>
      </c>
      <c r="D2868" s="61" t="s">
        <v>2075</v>
      </c>
      <c r="E2868" s="62" t="s">
        <v>2095</v>
      </c>
      <c r="F2868" s="46">
        <v>46199</v>
      </c>
      <c r="G2868" s="46" t="str">
        <f t="shared" si="306"/>
        <v>王丽娟2026-6-26</v>
      </c>
      <c r="H2868" s="63"/>
      <c r="I2868" s="63"/>
      <c r="J2868" s="64"/>
      <c r="K2868" s="64"/>
      <c r="L2868" s="65"/>
      <c r="M2868" s="65"/>
      <c r="N2868" s="65"/>
      <c r="O2868" s="66"/>
      <c r="P2868" s="123"/>
      <c r="Q2868" s="68"/>
      <c r="R2868" s="68"/>
      <c r="S2868" s="68"/>
      <c r="T2868" s="69">
        <f t="shared" si="304"/>
        <v>0</v>
      </c>
      <c r="U2868" s="68"/>
      <c r="V2868" s="70"/>
      <c r="W2868" s="70"/>
      <c r="X2868" s="71">
        <f t="shared" si="305"/>
        <v>0</v>
      </c>
      <c r="Y2868" s="72"/>
      <c r="Z2868" s="70"/>
      <c r="AA2868" s="68"/>
      <c r="AB2868" s="73"/>
      <c r="AC2868" s="70"/>
      <c r="AD2868" s="74"/>
      <c r="AE2868" s="68"/>
      <c r="AF2868" s="75"/>
    </row>
    <row r="2869" ht="28.5" customHeight="1" spans="1:33">
      <c r="A2869" s="61" t="s">
        <v>138</v>
      </c>
      <c r="B2869" s="61" t="s">
        <v>2019</v>
      </c>
      <c r="C2869" s="61" t="s">
        <v>2019</v>
      </c>
      <c r="D2869" s="61" t="s">
        <v>2075</v>
      </c>
      <c r="E2869" s="62" t="s">
        <v>2095</v>
      </c>
      <c r="F2869" s="46">
        <v>46200</v>
      </c>
      <c r="G2869" s="46" t="str">
        <f t="shared" si="306"/>
        <v>王丽娟2026-6-27</v>
      </c>
      <c r="H2869" s="63"/>
      <c r="I2869" s="63"/>
      <c r="J2869" s="64"/>
      <c r="K2869" s="64"/>
      <c r="L2869" s="65"/>
      <c r="M2869" s="65"/>
      <c r="N2869" s="79"/>
      <c r="O2869" s="66"/>
      <c r="P2869" s="123"/>
      <c r="Q2869" s="68"/>
      <c r="R2869" s="68"/>
      <c r="S2869" s="68"/>
      <c r="T2869" s="69">
        <f t="shared" si="304"/>
        <v>0</v>
      </c>
      <c r="U2869" s="68"/>
      <c r="V2869" s="70"/>
      <c r="W2869" s="70"/>
      <c r="X2869" s="71">
        <f t="shared" si="305"/>
        <v>0</v>
      </c>
      <c r="Y2869" s="72"/>
      <c r="Z2869" s="70"/>
      <c r="AA2869" s="68"/>
      <c r="AB2869" s="73"/>
      <c r="AC2869" s="70"/>
      <c r="AD2869" s="74"/>
      <c r="AE2869" s="68"/>
      <c r="AF2869" s="75"/>
    </row>
    <row r="2870" ht="28.5" customHeight="1" spans="1:33">
      <c r="A2870" s="61" t="s">
        <v>138</v>
      </c>
      <c r="B2870" s="61" t="s">
        <v>2019</v>
      </c>
      <c r="C2870" s="61" t="s">
        <v>2019</v>
      </c>
      <c r="D2870" s="61" t="s">
        <v>2075</v>
      </c>
      <c r="E2870" s="62" t="s">
        <v>2095</v>
      </c>
      <c r="F2870" s="46">
        <v>46201</v>
      </c>
      <c r="G2870" s="46" t="str">
        <f t="shared" si="306"/>
        <v>王丽娟2026-6-28</v>
      </c>
      <c r="H2870" s="63"/>
      <c r="I2870" s="63"/>
      <c r="J2870" s="64"/>
      <c r="K2870" s="64"/>
      <c r="L2870" s="65"/>
      <c r="M2870" s="65"/>
      <c r="N2870" s="65"/>
      <c r="O2870" s="66"/>
      <c r="P2870" s="123"/>
      <c r="Q2870" s="68"/>
      <c r="R2870" s="68"/>
      <c r="S2870" s="68"/>
      <c r="T2870" s="69">
        <f t="shared" si="304"/>
        <v>0</v>
      </c>
      <c r="U2870" s="68"/>
      <c r="V2870" s="70"/>
      <c r="W2870" s="70"/>
      <c r="X2870" s="71">
        <f t="shared" si="305"/>
        <v>0</v>
      </c>
      <c r="Y2870" s="72"/>
      <c r="Z2870" s="70"/>
      <c r="AA2870" s="68"/>
      <c r="AB2870" s="73"/>
      <c r="AC2870" s="70"/>
      <c r="AD2870" s="74"/>
      <c r="AE2870" s="68"/>
      <c r="AF2870" s="75"/>
    </row>
    <row r="2871" ht="28.5" customHeight="1" spans="1:33">
      <c r="A2871" s="61" t="s">
        <v>138</v>
      </c>
      <c r="B2871" s="61" t="s">
        <v>2019</v>
      </c>
      <c r="C2871" s="61" t="s">
        <v>2019</v>
      </c>
      <c r="D2871" s="61" t="s">
        <v>2075</v>
      </c>
      <c r="E2871" s="62" t="s">
        <v>2095</v>
      </c>
      <c r="F2871" s="46">
        <v>46202</v>
      </c>
      <c r="G2871" s="46" t="str">
        <f t="shared" si="306"/>
        <v>王丽娟2026-6-29</v>
      </c>
      <c r="H2871" s="63"/>
      <c r="I2871" s="63"/>
      <c r="J2871" s="64"/>
      <c r="K2871" s="64"/>
      <c r="L2871" s="65"/>
      <c r="M2871" s="65"/>
      <c r="N2871" s="79"/>
      <c r="O2871" s="66"/>
      <c r="P2871" s="123"/>
      <c r="Q2871" s="68"/>
      <c r="R2871" s="68"/>
      <c r="S2871" s="68"/>
      <c r="T2871" s="69">
        <f t="shared" si="304"/>
        <v>0</v>
      </c>
      <c r="U2871" s="68"/>
      <c r="V2871" s="70"/>
      <c r="W2871" s="70"/>
      <c r="X2871" s="71">
        <f t="shared" si="305"/>
        <v>0</v>
      </c>
      <c r="Y2871" s="72"/>
      <c r="Z2871" s="70"/>
      <c r="AA2871" s="68"/>
      <c r="AB2871" s="73"/>
      <c r="AC2871" s="70"/>
      <c r="AD2871" s="74"/>
      <c r="AE2871" s="68"/>
      <c r="AF2871" s="75"/>
    </row>
    <row r="2872" s="3" customFormat="1" ht="28.5" customHeight="1" spans="1:33">
      <c r="A2872" s="61" t="s">
        <v>138</v>
      </c>
      <c r="B2872" s="61" t="s">
        <v>2019</v>
      </c>
      <c r="C2872" s="61" t="s">
        <v>2019</v>
      </c>
      <c r="D2872" s="61" t="s">
        <v>2075</v>
      </c>
      <c r="E2872" s="62" t="s">
        <v>2095</v>
      </c>
      <c r="F2872" s="46">
        <v>46203</v>
      </c>
      <c r="G2872" s="46" t="str">
        <f t="shared" si="306"/>
        <v>王丽娟2026-6-30</v>
      </c>
      <c r="H2872" s="63"/>
      <c r="I2872" s="63"/>
      <c r="J2872" s="64"/>
      <c r="K2872" s="64"/>
      <c r="L2872" s="65"/>
      <c r="M2872" s="65"/>
      <c r="N2872" s="65"/>
      <c r="O2872" s="66"/>
      <c r="P2872" s="123"/>
      <c r="Q2872" s="68"/>
      <c r="R2872" s="68"/>
      <c r="S2872" s="68"/>
      <c r="T2872" s="69">
        <f t="shared" si="304"/>
        <v>0</v>
      </c>
      <c r="U2872" s="68"/>
      <c r="V2872" s="70"/>
      <c r="W2872" s="70"/>
      <c r="X2872" s="71">
        <f t="shared" si="305"/>
        <v>0</v>
      </c>
      <c r="Y2872" s="72"/>
      <c r="Z2872" s="70"/>
      <c r="AA2872" s="68"/>
      <c r="AB2872" s="73"/>
      <c r="AC2872" s="70"/>
      <c r="AD2872" s="74"/>
      <c r="AE2872" s="68"/>
      <c r="AF2872" s="75"/>
      <c r="AG2872" s="15"/>
    </row>
    <row r="2873" s="3" customFormat="1" ht="28.5" customHeight="1" spans="1:33">
      <c r="A2873" s="61" t="s">
        <v>138</v>
      </c>
      <c r="B2873" s="61" t="s">
        <v>2019</v>
      </c>
      <c r="C2873" s="61" t="s">
        <v>2019</v>
      </c>
      <c r="D2873" s="61" t="s">
        <v>2075</v>
      </c>
      <c r="E2873" s="62" t="s">
        <v>2095</v>
      </c>
      <c r="F2873" s="46">
        <v>46204</v>
      </c>
      <c r="G2873" s="46" t="str">
        <f t="shared" si="306"/>
        <v>王丽娟2026-7-1</v>
      </c>
      <c r="H2873" s="63"/>
      <c r="I2873" s="63"/>
      <c r="J2873" s="64"/>
      <c r="K2873" s="64"/>
      <c r="L2873" s="65"/>
      <c r="M2873" s="65"/>
      <c r="N2873" s="65"/>
      <c r="O2873" s="66"/>
      <c r="P2873" s="123"/>
      <c r="Q2873" s="68"/>
      <c r="R2873" s="68"/>
      <c r="S2873" s="68"/>
      <c r="T2873" s="69">
        <f t="shared" si="304"/>
        <v>0</v>
      </c>
      <c r="U2873" s="68"/>
      <c r="V2873" s="70"/>
      <c r="W2873" s="70"/>
      <c r="X2873" s="71">
        <f t="shared" si="305"/>
        <v>0</v>
      </c>
      <c r="Y2873" s="72"/>
      <c r="Z2873" s="70"/>
      <c r="AA2873" s="68"/>
      <c r="AB2873" s="73"/>
      <c r="AC2873" s="70"/>
      <c r="AD2873" s="74"/>
      <c r="AE2873" s="68"/>
      <c r="AF2873" s="75"/>
      <c r="AG2873" s="15"/>
    </row>
    <row r="2874" ht="28.5" customHeight="1" spans="1:33">
      <c r="A2874" s="84" t="s">
        <v>138</v>
      </c>
      <c r="B2874" s="84" t="s">
        <v>2019</v>
      </c>
      <c r="C2874" s="84" t="s">
        <v>2019</v>
      </c>
      <c r="D2874" s="84" t="s">
        <v>2075</v>
      </c>
      <c r="E2874" s="85" t="s">
        <v>2095</v>
      </c>
      <c r="F2874" s="86">
        <v>46235</v>
      </c>
      <c r="G2874" s="46" t="str">
        <f t="shared" si="306"/>
        <v>王丽娟2026-8-1</v>
      </c>
      <c r="H2874" s="63"/>
      <c r="I2874" s="63"/>
      <c r="J2874" s="64"/>
      <c r="K2874" s="64"/>
      <c r="L2874" s="65"/>
      <c r="M2874" s="65"/>
      <c r="N2874" s="91"/>
      <c r="O2874" s="66"/>
      <c r="P2874" s="87"/>
      <c r="Q2874" s="87"/>
      <c r="R2874" s="87"/>
      <c r="S2874" s="87"/>
      <c r="T2874" s="69">
        <f t="shared" si="304"/>
        <v>0</v>
      </c>
      <c r="U2874" s="87"/>
      <c r="V2874" s="87"/>
      <c r="W2874" s="87"/>
      <c r="X2874" s="71">
        <f t="shared" si="305"/>
        <v>0</v>
      </c>
      <c r="Y2874" s="88"/>
      <c r="Z2874" s="87"/>
      <c r="AA2874" s="87"/>
      <c r="AB2874" s="87"/>
      <c r="AC2874" s="87"/>
      <c r="AD2874" s="89"/>
      <c r="AE2874" s="87"/>
      <c r="AF2874" s="90"/>
    </row>
    <row r="2875" ht="28.5" customHeight="1" spans="1:33">
      <c r="A2875" s="44" t="s">
        <v>138</v>
      </c>
      <c r="B2875" s="44" t="s">
        <v>2019</v>
      </c>
      <c r="C2875" s="44" t="s">
        <v>2019</v>
      </c>
      <c r="D2875" s="44" t="s">
        <v>2075</v>
      </c>
      <c r="E2875" s="44" t="s">
        <v>2131</v>
      </c>
      <c r="F2875" s="45">
        <v>46173</v>
      </c>
      <c r="G2875" s="46" t="str">
        <f t="shared" si="306"/>
        <v>龙芳2026-5-31</v>
      </c>
      <c r="H2875" s="112"/>
      <c r="I2875" s="112"/>
      <c r="J2875" s="113"/>
      <c r="K2875" s="113"/>
      <c r="L2875" s="113"/>
      <c r="M2875" s="114"/>
      <c r="N2875" s="114"/>
      <c r="O2875" s="115">
        <f t="shared" ref="O2875:AE2875" si="307">SUM(O2876:O2907)</f>
        <v>136</v>
      </c>
      <c r="P2875" s="116">
        <f t="shared" si="307"/>
        <v>0</v>
      </c>
      <c r="Q2875" s="117">
        <f t="shared" si="307"/>
        <v>-48</v>
      </c>
      <c r="R2875" s="117">
        <f t="shared" si="307"/>
        <v>0</v>
      </c>
      <c r="S2875" s="53">
        <f t="shared" si="307"/>
        <v>0</v>
      </c>
      <c r="T2875" s="118">
        <f t="shared" si="307"/>
        <v>88</v>
      </c>
      <c r="U2875" s="55">
        <f t="shared" si="307"/>
        <v>0</v>
      </c>
      <c r="V2875" s="118">
        <f t="shared" si="307"/>
        <v>22</v>
      </c>
      <c r="W2875" s="118">
        <f t="shared" si="307"/>
        <v>0</v>
      </c>
      <c r="X2875" s="119">
        <f t="shared" si="307"/>
        <v>110</v>
      </c>
      <c r="Y2875" s="120">
        <f t="shared" si="307"/>
        <v>0</v>
      </c>
      <c r="Z2875" s="118">
        <f t="shared" si="307"/>
        <v>0</v>
      </c>
      <c r="AA2875" s="121">
        <f t="shared" si="307"/>
        <v>32</v>
      </c>
      <c r="AB2875" s="118">
        <f t="shared" si="307"/>
        <v>8</v>
      </c>
      <c r="AC2875" s="118">
        <f t="shared" si="307"/>
        <v>0</v>
      </c>
      <c r="AD2875" s="122">
        <f t="shared" si="307"/>
        <v>0</v>
      </c>
      <c r="AE2875" s="121">
        <f t="shared" si="307"/>
        <v>0</v>
      </c>
      <c r="AF2875" s="60"/>
    </row>
    <row r="2876" ht="28.5" customHeight="1" spans="1:33">
      <c r="A2876" s="61" t="s">
        <v>138</v>
      </c>
      <c r="B2876" s="61" t="s">
        <v>2019</v>
      </c>
      <c r="C2876" s="61" t="s">
        <v>2019</v>
      </c>
      <c r="D2876" s="61" t="s">
        <v>2075</v>
      </c>
      <c r="E2876" s="62" t="s">
        <v>2131</v>
      </c>
      <c r="F2876" s="46">
        <v>46174</v>
      </c>
      <c r="G2876" s="46" t="str">
        <f t="shared" si="306"/>
        <v>龙芳2026-6-1</v>
      </c>
      <c r="H2876" s="63" t="s">
        <v>1184</v>
      </c>
      <c r="I2876" s="63" t="s">
        <v>2132</v>
      </c>
      <c r="J2876" s="64"/>
      <c r="K2876" s="64"/>
      <c r="L2876" s="65"/>
      <c r="M2876" s="65"/>
      <c r="N2876" s="65"/>
      <c r="O2876" s="66">
        <v>8</v>
      </c>
      <c r="P2876" s="123"/>
      <c r="Q2876" s="68"/>
      <c r="R2876" s="68"/>
      <c r="S2876" s="68"/>
      <c r="T2876" s="69">
        <f t="shared" ref="T2876:T2907" si="308">SUM(O2876:S2876)</f>
        <v>8</v>
      </c>
      <c r="U2876" s="68"/>
      <c r="V2876" s="70"/>
      <c r="W2876" s="70"/>
      <c r="X2876" s="71">
        <f t="shared" ref="X2876:X2907" si="309">SUM(T2876:W2876)</f>
        <v>8</v>
      </c>
      <c r="Y2876" s="72"/>
      <c r="Z2876" s="70"/>
      <c r="AA2876" s="68">
        <v>2</v>
      </c>
      <c r="AB2876" s="73"/>
      <c r="AC2876" s="70"/>
      <c r="AD2876" s="74"/>
      <c r="AE2876" s="68"/>
      <c r="AF2876" s="75" t="s">
        <v>2133</v>
      </c>
    </row>
    <row r="2877" ht="28.5" customHeight="1" spans="1:33">
      <c r="A2877" s="61" t="s">
        <v>138</v>
      </c>
      <c r="B2877" s="61" t="s">
        <v>2019</v>
      </c>
      <c r="C2877" s="61" t="s">
        <v>2019</v>
      </c>
      <c r="D2877" s="61" t="s">
        <v>2075</v>
      </c>
      <c r="E2877" s="62" t="s">
        <v>2131</v>
      </c>
      <c r="F2877" s="46">
        <v>46175</v>
      </c>
      <c r="G2877" s="46" t="str">
        <f t="shared" si="306"/>
        <v>龙芳2026-6-2</v>
      </c>
      <c r="H2877" s="63" t="s">
        <v>2134</v>
      </c>
      <c r="I2877" s="63" t="s">
        <v>2135</v>
      </c>
      <c r="J2877" s="64"/>
      <c r="K2877" s="64"/>
      <c r="L2877" s="65"/>
      <c r="M2877" s="65"/>
      <c r="N2877" s="65"/>
      <c r="O2877" s="66">
        <v>8</v>
      </c>
      <c r="P2877" s="123"/>
      <c r="Q2877" s="68"/>
      <c r="R2877" s="68"/>
      <c r="S2877" s="68"/>
      <c r="T2877" s="69">
        <f t="shared" si="308"/>
        <v>8</v>
      </c>
      <c r="U2877" s="68"/>
      <c r="V2877" s="70">
        <v>3.5</v>
      </c>
      <c r="W2877" s="70"/>
      <c r="X2877" s="71">
        <f t="shared" si="309"/>
        <v>11.5</v>
      </c>
      <c r="Y2877" s="72"/>
      <c r="Z2877" s="70"/>
      <c r="AA2877" s="68">
        <v>4</v>
      </c>
      <c r="AB2877" s="73"/>
      <c r="AC2877" s="70"/>
      <c r="AD2877" s="74"/>
      <c r="AE2877" s="68"/>
      <c r="AF2877" s="75" t="s">
        <v>2099</v>
      </c>
    </row>
    <row r="2878" ht="28.5" customHeight="1" spans="1:33">
      <c r="A2878" s="61" t="s">
        <v>138</v>
      </c>
      <c r="B2878" s="61" t="s">
        <v>2019</v>
      </c>
      <c r="C2878" s="61" t="s">
        <v>2019</v>
      </c>
      <c r="D2878" s="61" t="s">
        <v>2075</v>
      </c>
      <c r="E2878" s="62" t="s">
        <v>2131</v>
      </c>
      <c r="F2878" s="46">
        <v>46176</v>
      </c>
      <c r="G2878" s="46" t="str">
        <f t="shared" si="306"/>
        <v>龙芳2026-6-3</v>
      </c>
      <c r="H2878" s="63" t="s">
        <v>1592</v>
      </c>
      <c r="I2878" s="63" t="s">
        <v>2136</v>
      </c>
      <c r="J2878" s="64"/>
      <c r="K2878" s="64"/>
      <c r="L2878" s="65"/>
      <c r="M2878" s="65"/>
      <c r="N2878" s="65"/>
      <c r="O2878" s="66">
        <v>8</v>
      </c>
      <c r="P2878" s="123"/>
      <c r="Q2878" s="68"/>
      <c r="R2878" s="68"/>
      <c r="S2878" s="68"/>
      <c r="T2878" s="69">
        <f t="shared" si="308"/>
        <v>8</v>
      </c>
      <c r="U2878" s="68"/>
      <c r="V2878" s="70">
        <v>3</v>
      </c>
      <c r="W2878" s="70"/>
      <c r="X2878" s="71">
        <f t="shared" si="309"/>
        <v>11</v>
      </c>
      <c r="Y2878" s="72"/>
      <c r="Z2878" s="70"/>
      <c r="AA2878" s="68">
        <v>4</v>
      </c>
      <c r="AB2878" s="73"/>
      <c r="AC2878" s="70"/>
      <c r="AD2878" s="74"/>
      <c r="AE2878" s="68"/>
      <c r="AF2878" s="75" t="s">
        <v>2102</v>
      </c>
    </row>
    <row r="2879" ht="28.5" customHeight="1" spans="1:33">
      <c r="A2879" s="61" t="s">
        <v>138</v>
      </c>
      <c r="B2879" s="61" t="s">
        <v>2019</v>
      </c>
      <c r="C2879" s="61" t="s">
        <v>2019</v>
      </c>
      <c r="D2879" s="61" t="s">
        <v>2075</v>
      </c>
      <c r="E2879" s="62" t="s">
        <v>2131</v>
      </c>
      <c r="F2879" s="46">
        <v>46177</v>
      </c>
      <c r="G2879" s="46" t="str">
        <f t="shared" si="306"/>
        <v>龙芳2026-6-4</v>
      </c>
      <c r="H2879" s="63" t="s">
        <v>2137</v>
      </c>
      <c r="I2879" s="63" t="s">
        <v>2138</v>
      </c>
      <c r="J2879" s="64"/>
      <c r="K2879" s="64"/>
      <c r="L2879" s="65"/>
      <c r="M2879" s="65"/>
      <c r="N2879" s="65"/>
      <c r="O2879" s="66">
        <v>8</v>
      </c>
      <c r="P2879" s="123"/>
      <c r="Q2879" s="68"/>
      <c r="R2879" s="68"/>
      <c r="S2879" s="68"/>
      <c r="T2879" s="69">
        <f t="shared" si="308"/>
        <v>8</v>
      </c>
      <c r="U2879" s="68"/>
      <c r="V2879" s="70">
        <v>2.5</v>
      </c>
      <c r="W2879" s="70"/>
      <c r="X2879" s="71">
        <f t="shared" si="309"/>
        <v>10.5</v>
      </c>
      <c r="Y2879" s="72"/>
      <c r="Z2879" s="70"/>
      <c r="AA2879" s="68">
        <v>4</v>
      </c>
      <c r="AB2879" s="73"/>
      <c r="AC2879" s="70"/>
      <c r="AD2879" s="74"/>
      <c r="AE2879" s="68"/>
      <c r="AF2879" s="75" t="s">
        <v>2139</v>
      </c>
    </row>
    <row r="2880" ht="28.5" customHeight="1" spans="1:33">
      <c r="A2880" s="61" t="s">
        <v>138</v>
      </c>
      <c r="B2880" s="61" t="s">
        <v>2019</v>
      </c>
      <c r="C2880" s="61" t="s">
        <v>2019</v>
      </c>
      <c r="D2880" s="61" t="s">
        <v>2075</v>
      </c>
      <c r="E2880" s="62" t="s">
        <v>2131</v>
      </c>
      <c r="F2880" s="46">
        <v>46178</v>
      </c>
      <c r="G2880" s="46" t="str">
        <f t="shared" si="306"/>
        <v>龙芳2026-6-5</v>
      </c>
      <c r="H2880" s="63" t="s">
        <v>2116</v>
      </c>
      <c r="I2880" s="63" t="s">
        <v>2140</v>
      </c>
      <c r="J2880" s="64"/>
      <c r="K2880" s="64"/>
      <c r="L2880" s="65"/>
      <c r="M2880" s="65"/>
      <c r="N2880" s="65"/>
      <c r="O2880" s="66">
        <v>8</v>
      </c>
      <c r="P2880" s="123"/>
      <c r="Q2880" s="68"/>
      <c r="R2880" s="68"/>
      <c r="S2880" s="68"/>
      <c r="T2880" s="69">
        <f t="shared" si="308"/>
        <v>8</v>
      </c>
      <c r="U2880" s="68"/>
      <c r="V2880" s="70">
        <v>1.5</v>
      </c>
      <c r="W2880" s="70"/>
      <c r="X2880" s="71">
        <f t="shared" si="309"/>
        <v>9.5</v>
      </c>
      <c r="Y2880" s="72"/>
      <c r="Z2880" s="70"/>
      <c r="AA2880" s="68">
        <v>2</v>
      </c>
      <c r="AB2880" s="73"/>
      <c r="AC2880" s="70"/>
      <c r="AD2880" s="74"/>
      <c r="AE2880" s="68"/>
      <c r="AF2880" s="75" t="s">
        <v>2107</v>
      </c>
    </row>
    <row r="2881" ht="28.5" customHeight="1" spans="1:32">
      <c r="A2881" s="61" t="s">
        <v>138</v>
      </c>
      <c r="B2881" s="61" t="s">
        <v>2019</v>
      </c>
      <c r="C2881" s="61" t="s">
        <v>2019</v>
      </c>
      <c r="D2881" s="61" t="s">
        <v>2075</v>
      </c>
      <c r="E2881" s="62" t="s">
        <v>2131</v>
      </c>
      <c r="F2881" s="46">
        <v>46179</v>
      </c>
      <c r="G2881" s="46" t="str">
        <f t="shared" si="306"/>
        <v>龙芳2026-6-6</v>
      </c>
      <c r="H2881" s="63" t="s">
        <v>2141</v>
      </c>
      <c r="I2881" s="63" t="s">
        <v>2142</v>
      </c>
      <c r="J2881" s="64"/>
      <c r="K2881" s="64"/>
      <c r="L2881" s="65"/>
      <c r="M2881" s="65"/>
      <c r="N2881" s="65"/>
      <c r="O2881" s="66">
        <v>8</v>
      </c>
      <c r="P2881" s="123"/>
      <c r="Q2881" s="68"/>
      <c r="R2881" s="68"/>
      <c r="S2881" s="68"/>
      <c r="T2881" s="69">
        <f t="shared" si="308"/>
        <v>8</v>
      </c>
      <c r="U2881" s="68"/>
      <c r="V2881" s="70">
        <v>3</v>
      </c>
      <c r="W2881" s="70"/>
      <c r="X2881" s="71">
        <f t="shared" si="309"/>
        <v>11</v>
      </c>
      <c r="Y2881" s="72"/>
      <c r="Z2881" s="70"/>
      <c r="AA2881" s="68">
        <v>2</v>
      </c>
      <c r="AB2881" s="73"/>
      <c r="AC2881" s="70"/>
      <c r="AD2881" s="74"/>
      <c r="AE2881" s="68"/>
      <c r="AF2881" s="75" t="s">
        <v>2110</v>
      </c>
    </row>
    <row r="2882" ht="28.5" customHeight="1" spans="1:32">
      <c r="A2882" s="61" t="s">
        <v>138</v>
      </c>
      <c r="B2882" s="61" t="s">
        <v>2019</v>
      </c>
      <c r="C2882" s="61" t="s">
        <v>2019</v>
      </c>
      <c r="D2882" s="61" t="s">
        <v>2075</v>
      </c>
      <c r="E2882" s="62" t="s">
        <v>2131</v>
      </c>
      <c r="F2882" s="77">
        <v>46180</v>
      </c>
      <c r="G2882" s="46" t="str">
        <f t="shared" si="306"/>
        <v>龙芳2026-6-7</v>
      </c>
      <c r="H2882" s="63"/>
      <c r="I2882" s="63"/>
      <c r="J2882" s="64"/>
      <c r="K2882" s="64"/>
      <c r="L2882" s="65"/>
      <c r="M2882" s="65"/>
      <c r="N2882" s="65"/>
      <c r="O2882" s="66"/>
      <c r="P2882" s="123"/>
      <c r="Q2882" s="68"/>
      <c r="R2882" s="68"/>
      <c r="S2882" s="68"/>
      <c r="T2882" s="69">
        <f t="shared" si="308"/>
        <v>0</v>
      </c>
      <c r="U2882" s="68"/>
      <c r="V2882" s="70"/>
      <c r="W2882" s="70"/>
      <c r="X2882" s="71">
        <f t="shared" si="309"/>
        <v>0</v>
      </c>
      <c r="Y2882" s="72"/>
      <c r="Z2882" s="70"/>
      <c r="AA2882" s="68"/>
      <c r="AB2882" s="73"/>
      <c r="AC2882" s="70"/>
      <c r="AD2882" s="74"/>
      <c r="AE2882" s="68"/>
      <c r="AF2882" s="75"/>
    </row>
    <row r="2883" ht="28.5" customHeight="1" spans="1:32">
      <c r="A2883" s="61" t="s">
        <v>138</v>
      </c>
      <c r="B2883" s="61" t="s">
        <v>2019</v>
      </c>
      <c r="C2883" s="61" t="s">
        <v>2019</v>
      </c>
      <c r="D2883" s="61" t="s">
        <v>2075</v>
      </c>
      <c r="E2883" s="62" t="s">
        <v>2131</v>
      </c>
      <c r="F2883" s="46">
        <v>46181</v>
      </c>
      <c r="G2883" s="46" t="str">
        <f t="shared" si="306"/>
        <v>龙芳2026-6-8</v>
      </c>
      <c r="H2883" s="63" t="s">
        <v>2143</v>
      </c>
      <c r="I2883" s="63" t="s">
        <v>2144</v>
      </c>
      <c r="J2883" s="64"/>
      <c r="K2883" s="64"/>
      <c r="L2883" s="65"/>
      <c r="M2883" s="65"/>
      <c r="N2883" s="65"/>
      <c r="O2883" s="66">
        <v>8</v>
      </c>
      <c r="P2883" s="123"/>
      <c r="Q2883" s="68"/>
      <c r="R2883" s="68"/>
      <c r="S2883" s="68"/>
      <c r="T2883" s="69">
        <f t="shared" si="308"/>
        <v>8</v>
      </c>
      <c r="U2883" s="68"/>
      <c r="V2883" s="70">
        <v>2</v>
      </c>
      <c r="W2883" s="70"/>
      <c r="X2883" s="71">
        <f t="shared" si="309"/>
        <v>10</v>
      </c>
      <c r="Y2883" s="72"/>
      <c r="Z2883" s="70"/>
      <c r="AA2883" s="68">
        <v>4</v>
      </c>
      <c r="AB2883" s="73"/>
      <c r="AC2883" s="70"/>
      <c r="AD2883" s="74"/>
      <c r="AE2883" s="68"/>
      <c r="AF2883" s="75" t="s">
        <v>2112</v>
      </c>
    </row>
    <row r="2884" ht="28.5" customHeight="1" spans="1:32">
      <c r="A2884" s="61" t="s">
        <v>138</v>
      </c>
      <c r="B2884" s="61" t="s">
        <v>2019</v>
      </c>
      <c r="C2884" s="61" t="s">
        <v>2019</v>
      </c>
      <c r="D2884" s="61" t="s">
        <v>2075</v>
      </c>
      <c r="E2884" s="62" t="s">
        <v>2131</v>
      </c>
      <c r="F2884" s="78">
        <v>46182</v>
      </c>
      <c r="G2884" s="46" t="str">
        <f t="shared" si="306"/>
        <v>龙芳2026-6-9</v>
      </c>
      <c r="H2884" s="63" t="s">
        <v>2145</v>
      </c>
      <c r="I2884" s="63" t="s">
        <v>120</v>
      </c>
      <c r="J2884" s="64"/>
      <c r="K2884" s="64"/>
      <c r="L2884" s="65"/>
      <c r="M2884" s="65"/>
      <c r="N2884" s="65"/>
      <c r="O2884" s="66">
        <v>8</v>
      </c>
      <c r="P2884" s="123"/>
      <c r="Q2884" s="68"/>
      <c r="R2884" s="68"/>
      <c r="S2884" s="68"/>
      <c r="T2884" s="69">
        <f t="shared" si="308"/>
        <v>8</v>
      </c>
      <c r="U2884" s="68"/>
      <c r="V2884" s="70"/>
      <c r="W2884" s="70"/>
      <c r="X2884" s="71">
        <f t="shared" si="309"/>
        <v>8</v>
      </c>
      <c r="Y2884" s="72"/>
      <c r="Z2884" s="70"/>
      <c r="AA2884" s="68">
        <v>2</v>
      </c>
      <c r="AB2884" s="73"/>
      <c r="AC2884" s="70"/>
      <c r="AD2884" s="74"/>
      <c r="AE2884" s="68"/>
      <c r="AF2884" s="75" t="s">
        <v>2146</v>
      </c>
    </row>
    <row r="2885" ht="28.5" customHeight="1" spans="1:32">
      <c r="A2885" s="61" t="s">
        <v>138</v>
      </c>
      <c r="B2885" s="61" t="s">
        <v>2019</v>
      </c>
      <c r="C2885" s="61" t="s">
        <v>2019</v>
      </c>
      <c r="D2885" s="61" t="s">
        <v>2075</v>
      </c>
      <c r="E2885" s="62" t="s">
        <v>2131</v>
      </c>
      <c r="F2885" s="46">
        <v>46183</v>
      </c>
      <c r="G2885" s="46" t="str">
        <f t="shared" si="306"/>
        <v>龙芳2026-6-10</v>
      </c>
      <c r="H2885" s="63"/>
      <c r="I2885" s="63"/>
      <c r="J2885" s="64"/>
      <c r="K2885" s="64"/>
      <c r="L2885" s="65" t="s">
        <v>56</v>
      </c>
      <c r="M2885" s="65"/>
      <c r="N2885" s="65"/>
      <c r="O2885" s="66">
        <v>8</v>
      </c>
      <c r="P2885" s="123"/>
      <c r="Q2885" s="68">
        <v>-8</v>
      </c>
      <c r="R2885" s="68"/>
      <c r="S2885" s="68"/>
      <c r="T2885" s="69">
        <f t="shared" si="308"/>
        <v>0</v>
      </c>
      <c r="U2885" s="68"/>
      <c r="V2885" s="70"/>
      <c r="W2885" s="70"/>
      <c r="X2885" s="71">
        <f t="shared" si="309"/>
        <v>0</v>
      </c>
      <c r="Y2885" s="72"/>
      <c r="Z2885" s="70"/>
      <c r="AA2885" s="68"/>
      <c r="AB2885" s="73"/>
      <c r="AC2885" s="70"/>
      <c r="AD2885" s="74"/>
      <c r="AE2885" s="68"/>
      <c r="AF2885" s="75"/>
    </row>
    <row r="2886" ht="28.5" customHeight="1" spans="1:32">
      <c r="A2886" s="61" t="s">
        <v>138</v>
      </c>
      <c r="B2886" s="61" t="s">
        <v>2019</v>
      </c>
      <c r="C2886" s="61" t="s">
        <v>2019</v>
      </c>
      <c r="D2886" s="61" t="s">
        <v>2075</v>
      </c>
      <c r="E2886" s="62" t="s">
        <v>2131</v>
      </c>
      <c r="F2886" s="46">
        <v>46184</v>
      </c>
      <c r="G2886" s="46" t="str">
        <f t="shared" si="306"/>
        <v>龙芳2026-6-11</v>
      </c>
      <c r="H2886" s="63"/>
      <c r="I2886" s="63"/>
      <c r="J2886" s="64"/>
      <c r="K2886" s="64"/>
      <c r="L2886" s="65"/>
      <c r="M2886" s="65"/>
      <c r="N2886" s="65"/>
      <c r="O2886" s="66">
        <v>8</v>
      </c>
      <c r="P2886" s="123"/>
      <c r="Q2886" s="68">
        <v>-8</v>
      </c>
      <c r="R2886" s="68"/>
      <c r="S2886" s="68"/>
      <c r="T2886" s="69">
        <f t="shared" si="308"/>
        <v>0</v>
      </c>
      <c r="U2886" s="68"/>
      <c r="V2886" s="70"/>
      <c r="W2886" s="70"/>
      <c r="X2886" s="71">
        <f t="shared" si="309"/>
        <v>0</v>
      </c>
      <c r="Y2886" s="72"/>
      <c r="Z2886" s="70"/>
      <c r="AA2886" s="68"/>
      <c r="AB2886" s="73"/>
      <c r="AC2886" s="70"/>
      <c r="AD2886" s="74"/>
      <c r="AE2886" s="68"/>
      <c r="AF2886" s="75"/>
    </row>
    <row r="2887" ht="28.5" customHeight="1" spans="1:32">
      <c r="A2887" s="61" t="s">
        <v>138</v>
      </c>
      <c r="B2887" s="61" t="s">
        <v>2019</v>
      </c>
      <c r="C2887" s="61" t="s">
        <v>2019</v>
      </c>
      <c r="D2887" s="61" t="s">
        <v>2075</v>
      </c>
      <c r="E2887" s="62" t="s">
        <v>2131</v>
      </c>
      <c r="F2887" s="46">
        <v>46185</v>
      </c>
      <c r="G2887" s="46" t="str">
        <f t="shared" si="306"/>
        <v>龙芳2026-6-12</v>
      </c>
      <c r="H2887" s="63"/>
      <c r="I2887" s="63"/>
      <c r="J2887" s="64"/>
      <c r="K2887" s="64"/>
      <c r="L2887" s="65"/>
      <c r="M2887" s="65"/>
      <c r="N2887" s="65"/>
      <c r="O2887" s="66">
        <v>8</v>
      </c>
      <c r="P2887" s="123"/>
      <c r="Q2887" s="68">
        <v>-8</v>
      </c>
      <c r="R2887" s="68"/>
      <c r="S2887" s="68"/>
      <c r="T2887" s="69">
        <f t="shared" si="308"/>
        <v>0</v>
      </c>
      <c r="U2887" s="68"/>
      <c r="V2887" s="70"/>
      <c r="W2887" s="70"/>
      <c r="X2887" s="71">
        <f t="shared" si="309"/>
        <v>0</v>
      </c>
      <c r="Y2887" s="72"/>
      <c r="Z2887" s="70"/>
      <c r="AA2887" s="68"/>
      <c r="AB2887" s="73"/>
      <c r="AC2887" s="70"/>
      <c r="AD2887" s="74"/>
      <c r="AE2887" s="68"/>
      <c r="AF2887" s="75"/>
    </row>
    <row r="2888" ht="28.5" customHeight="1" spans="1:32">
      <c r="A2888" s="61" t="s">
        <v>138</v>
      </c>
      <c r="B2888" s="61" t="s">
        <v>2019</v>
      </c>
      <c r="C2888" s="61" t="s">
        <v>2019</v>
      </c>
      <c r="D2888" s="61" t="s">
        <v>2075</v>
      </c>
      <c r="E2888" s="62" t="s">
        <v>2131</v>
      </c>
      <c r="F2888" s="46">
        <v>46186</v>
      </c>
      <c r="G2888" s="46" t="str">
        <f t="shared" si="306"/>
        <v>龙芳2026-6-13</v>
      </c>
      <c r="H2888" s="63"/>
      <c r="I2888" s="63"/>
      <c r="J2888" s="64"/>
      <c r="K2888" s="64"/>
      <c r="L2888" s="65"/>
      <c r="M2888" s="65"/>
      <c r="N2888" s="65"/>
      <c r="O2888" s="66">
        <v>8</v>
      </c>
      <c r="P2888" s="123"/>
      <c r="Q2888" s="68">
        <v>-8</v>
      </c>
      <c r="R2888" s="68"/>
      <c r="S2888" s="68"/>
      <c r="T2888" s="69">
        <f t="shared" si="308"/>
        <v>0</v>
      </c>
      <c r="U2888" s="68"/>
      <c r="V2888" s="70"/>
      <c r="W2888" s="70"/>
      <c r="X2888" s="71">
        <f t="shared" si="309"/>
        <v>0</v>
      </c>
      <c r="Y2888" s="72"/>
      <c r="Z2888" s="70"/>
      <c r="AA2888" s="68"/>
      <c r="AB2888" s="73"/>
      <c r="AC2888" s="70"/>
      <c r="AD2888" s="74"/>
      <c r="AE2888" s="68"/>
      <c r="AF2888" s="75"/>
    </row>
    <row r="2889" ht="28.5" customHeight="1" spans="1:32">
      <c r="A2889" s="61" t="s">
        <v>138</v>
      </c>
      <c r="B2889" s="61" t="s">
        <v>2019</v>
      </c>
      <c r="C2889" s="61" t="s">
        <v>2019</v>
      </c>
      <c r="D2889" s="61" t="s">
        <v>2075</v>
      </c>
      <c r="E2889" s="62" t="s">
        <v>2131</v>
      </c>
      <c r="F2889" s="77">
        <v>46187</v>
      </c>
      <c r="G2889" s="46" t="str">
        <f t="shared" si="306"/>
        <v>龙芳2026-6-14</v>
      </c>
      <c r="H2889" s="63"/>
      <c r="I2889" s="63"/>
      <c r="J2889" s="64"/>
      <c r="K2889" s="64"/>
      <c r="L2889" s="65"/>
      <c r="M2889" s="65"/>
      <c r="N2889" s="65"/>
      <c r="O2889" s="66"/>
      <c r="P2889" s="123"/>
      <c r="Q2889" s="68"/>
      <c r="R2889" s="68"/>
      <c r="S2889" s="68"/>
      <c r="T2889" s="69">
        <f t="shared" si="308"/>
        <v>0</v>
      </c>
      <c r="U2889" s="68"/>
      <c r="V2889" s="70"/>
      <c r="W2889" s="70"/>
      <c r="X2889" s="71">
        <f t="shared" si="309"/>
        <v>0</v>
      </c>
      <c r="Y2889" s="72"/>
      <c r="Z2889" s="70"/>
      <c r="AA2889" s="68"/>
      <c r="AB2889" s="73"/>
      <c r="AC2889" s="70"/>
      <c r="AD2889" s="74"/>
      <c r="AE2889" s="68"/>
      <c r="AF2889" s="75"/>
    </row>
    <row r="2890" ht="28.5" customHeight="1" spans="1:32">
      <c r="A2890" s="61" t="s">
        <v>138</v>
      </c>
      <c r="B2890" s="61" t="s">
        <v>2019</v>
      </c>
      <c r="C2890" s="61" t="s">
        <v>2019</v>
      </c>
      <c r="D2890" s="61" t="s">
        <v>2075</v>
      </c>
      <c r="E2890" s="62" t="s">
        <v>2131</v>
      </c>
      <c r="F2890" s="46">
        <v>46188</v>
      </c>
      <c r="G2890" s="46" t="str">
        <f t="shared" si="306"/>
        <v>龙芳2026-6-15</v>
      </c>
      <c r="H2890" s="63"/>
      <c r="I2890" s="63"/>
      <c r="J2890" s="64"/>
      <c r="K2890" s="64"/>
      <c r="L2890" s="65"/>
      <c r="M2890" s="65"/>
      <c r="N2890" s="65"/>
      <c r="O2890" s="66">
        <v>8</v>
      </c>
      <c r="P2890" s="123"/>
      <c r="Q2890" s="68">
        <v>-8</v>
      </c>
      <c r="R2890" s="68"/>
      <c r="S2890" s="68"/>
      <c r="T2890" s="69">
        <f t="shared" si="308"/>
        <v>0</v>
      </c>
      <c r="U2890" s="68"/>
      <c r="V2890" s="70"/>
      <c r="W2890" s="70"/>
      <c r="X2890" s="71">
        <f t="shared" si="309"/>
        <v>0</v>
      </c>
      <c r="Y2890" s="72"/>
      <c r="Z2890" s="70"/>
      <c r="AA2890" s="68"/>
      <c r="AB2890" s="73"/>
      <c r="AC2890" s="70"/>
      <c r="AD2890" s="74"/>
      <c r="AE2890" s="68"/>
      <c r="AF2890" s="75"/>
    </row>
    <row r="2891" ht="28.5" customHeight="1" spans="1:32">
      <c r="A2891" s="61" t="s">
        <v>138</v>
      </c>
      <c r="B2891" s="61" t="s">
        <v>2019</v>
      </c>
      <c r="C2891" s="61" t="s">
        <v>2019</v>
      </c>
      <c r="D2891" s="61" t="s">
        <v>2075</v>
      </c>
      <c r="E2891" s="62" t="s">
        <v>2131</v>
      </c>
      <c r="F2891" s="46">
        <v>46189</v>
      </c>
      <c r="G2891" s="46" t="str">
        <f t="shared" si="306"/>
        <v>龙芳2026-6-16</v>
      </c>
      <c r="H2891" s="63"/>
      <c r="I2891" s="63"/>
      <c r="J2891" s="64"/>
      <c r="K2891" s="64"/>
      <c r="L2891" s="79">
        <v>0.729166666666667</v>
      </c>
      <c r="M2891" s="65"/>
      <c r="N2891" s="65"/>
      <c r="O2891" s="66">
        <v>8</v>
      </c>
      <c r="P2891" s="98"/>
      <c r="Q2891" s="68">
        <v>-8</v>
      </c>
      <c r="R2891" s="68"/>
      <c r="S2891" s="68"/>
      <c r="T2891" s="69">
        <f t="shared" si="308"/>
        <v>0</v>
      </c>
      <c r="U2891" s="68"/>
      <c r="V2891" s="70"/>
      <c r="W2891" s="70"/>
      <c r="X2891" s="71">
        <f t="shared" si="309"/>
        <v>0</v>
      </c>
      <c r="Y2891" s="72"/>
      <c r="Z2891" s="70"/>
      <c r="AA2891" s="68"/>
      <c r="AB2891" s="73"/>
      <c r="AC2891" s="70"/>
      <c r="AD2891" s="74"/>
      <c r="AE2891" s="68"/>
      <c r="AF2891" s="75"/>
    </row>
    <row r="2892" ht="28.5" customHeight="1" spans="1:32">
      <c r="A2892" s="61" t="s">
        <v>138</v>
      </c>
      <c r="B2892" s="61" t="s">
        <v>2019</v>
      </c>
      <c r="C2892" s="61" t="s">
        <v>2019</v>
      </c>
      <c r="D2892" s="61" t="s">
        <v>2075</v>
      </c>
      <c r="E2892" s="62" t="s">
        <v>2131</v>
      </c>
      <c r="F2892" s="46">
        <v>46190</v>
      </c>
      <c r="G2892" s="46" t="str">
        <f t="shared" si="306"/>
        <v>龙芳2026-6-17</v>
      </c>
      <c r="H2892" s="63" t="s">
        <v>2126</v>
      </c>
      <c r="I2892" s="63" t="s">
        <v>2147</v>
      </c>
      <c r="J2892" s="64"/>
      <c r="K2892" s="64"/>
      <c r="L2892" s="65"/>
      <c r="M2892" s="65"/>
      <c r="N2892" s="65"/>
      <c r="O2892" s="66">
        <v>8</v>
      </c>
      <c r="P2892" s="123"/>
      <c r="Q2892" s="68"/>
      <c r="R2892" s="68"/>
      <c r="S2892" s="68"/>
      <c r="T2892" s="69">
        <f t="shared" si="308"/>
        <v>8</v>
      </c>
      <c r="U2892" s="68"/>
      <c r="V2892" s="70"/>
      <c r="W2892" s="70"/>
      <c r="X2892" s="71">
        <f t="shared" si="309"/>
        <v>8</v>
      </c>
      <c r="Y2892" s="72"/>
      <c r="Z2892" s="70"/>
      <c r="AA2892" s="68">
        <v>2</v>
      </c>
      <c r="AB2892" s="73"/>
      <c r="AC2892" s="70"/>
      <c r="AD2892" s="74"/>
      <c r="AE2892" s="68"/>
      <c r="AF2892" s="75"/>
    </row>
    <row r="2893" ht="28.5" customHeight="1" spans="1:32">
      <c r="A2893" s="61" t="s">
        <v>138</v>
      </c>
      <c r="B2893" s="61" t="s">
        <v>2019</v>
      </c>
      <c r="C2893" s="61" t="s">
        <v>2019</v>
      </c>
      <c r="D2893" s="61" t="s">
        <v>2075</v>
      </c>
      <c r="E2893" s="62" t="s">
        <v>2131</v>
      </c>
      <c r="F2893" s="46">
        <v>46191</v>
      </c>
      <c r="G2893" s="46" t="str">
        <f t="shared" si="306"/>
        <v>龙芳2026-6-18</v>
      </c>
      <c r="H2893" s="63" t="s">
        <v>2148</v>
      </c>
      <c r="I2893" s="63" t="s">
        <v>2149</v>
      </c>
      <c r="J2893" s="64"/>
      <c r="K2893" s="64"/>
      <c r="L2893" s="65"/>
      <c r="M2893" s="65"/>
      <c r="N2893" s="65"/>
      <c r="O2893" s="66">
        <v>8</v>
      </c>
      <c r="P2893" s="123"/>
      <c r="Q2893" s="68"/>
      <c r="R2893" s="68"/>
      <c r="S2893" s="68"/>
      <c r="T2893" s="69">
        <f t="shared" si="308"/>
        <v>8</v>
      </c>
      <c r="U2893" s="68"/>
      <c r="V2893" s="70">
        <v>4.5</v>
      </c>
      <c r="W2893" s="70"/>
      <c r="X2893" s="71">
        <f t="shared" si="309"/>
        <v>12.5</v>
      </c>
      <c r="Y2893" s="72"/>
      <c r="Z2893" s="70"/>
      <c r="AA2893" s="68">
        <v>4</v>
      </c>
      <c r="AB2893" s="73"/>
      <c r="AC2893" s="70"/>
      <c r="AD2893" s="74"/>
      <c r="AE2893" s="68"/>
      <c r="AF2893" s="75" t="s">
        <v>2129</v>
      </c>
    </row>
    <row r="2894" ht="28.5" customHeight="1" spans="1:32">
      <c r="A2894" s="61" t="s">
        <v>138</v>
      </c>
      <c r="B2894" s="61" t="s">
        <v>2019</v>
      </c>
      <c r="C2894" s="61" t="s">
        <v>2019</v>
      </c>
      <c r="D2894" s="61" t="s">
        <v>2075</v>
      </c>
      <c r="E2894" s="62" t="s">
        <v>2131</v>
      </c>
      <c r="F2894" s="82">
        <v>46192</v>
      </c>
      <c r="G2894" s="46" t="str">
        <f t="shared" si="306"/>
        <v>龙芳2026-6-19</v>
      </c>
      <c r="H2894" s="63"/>
      <c r="I2894" s="63"/>
      <c r="J2894" s="64"/>
      <c r="K2894" s="64"/>
      <c r="L2894" s="65"/>
      <c r="M2894" s="65"/>
      <c r="N2894" s="65"/>
      <c r="O2894" s="66"/>
      <c r="P2894" s="123"/>
      <c r="Q2894" s="68"/>
      <c r="R2894" s="68"/>
      <c r="S2894" s="68"/>
      <c r="T2894" s="69">
        <f t="shared" si="308"/>
        <v>0</v>
      </c>
      <c r="U2894" s="68"/>
      <c r="V2894" s="70"/>
      <c r="W2894" s="70"/>
      <c r="X2894" s="71">
        <f t="shared" si="309"/>
        <v>0</v>
      </c>
      <c r="Y2894" s="72"/>
      <c r="Z2894" s="70"/>
      <c r="AA2894" s="68"/>
      <c r="AB2894" s="73">
        <v>8</v>
      </c>
      <c r="AC2894" s="70"/>
      <c r="AD2894" s="74"/>
      <c r="AE2894" s="68"/>
      <c r="AF2894" s="75"/>
    </row>
    <row r="2895" ht="28.5" customHeight="1" spans="1:32">
      <c r="A2895" s="61" t="s">
        <v>138</v>
      </c>
      <c r="B2895" s="61" t="s">
        <v>2019</v>
      </c>
      <c r="C2895" s="61" t="s">
        <v>2019</v>
      </c>
      <c r="D2895" s="61" t="s">
        <v>2075</v>
      </c>
      <c r="E2895" s="62" t="s">
        <v>2131</v>
      </c>
      <c r="F2895" s="77">
        <v>46193</v>
      </c>
      <c r="G2895" s="46" t="str">
        <f t="shared" si="306"/>
        <v>龙芳2026-6-20</v>
      </c>
      <c r="H2895" s="63"/>
      <c r="I2895" s="63"/>
      <c r="J2895" s="64"/>
      <c r="K2895" s="64"/>
      <c r="L2895" s="65"/>
      <c r="M2895" s="65"/>
      <c r="N2895" s="65"/>
      <c r="O2895" s="66"/>
      <c r="P2895" s="123"/>
      <c r="Q2895" s="68"/>
      <c r="R2895" s="68"/>
      <c r="S2895" s="68"/>
      <c r="T2895" s="69">
        <f t="shared" si="308"/>
        <v>0</v>
      </c>
      <c r="U2895" s="68"/>
      <c r="V2895" s="70"/>
      <c r="W2895" s="70"/>
      <c r="X2895" s="71">
        <f t="shared" si="309"/>
        <v>0</v>
      </c>
      <c r="Y2895" s="72"/>
      <c r="Z2895" s="70"/>
      <c r="AA2895" s="68"/>
      <c r="AB2895" s="73"/>
      <c r="AC2895" s="70"/>
      <c r="AD2895" s="74"/>
      <c r="AE2895" s="68"/>
      <c r="AF2895" s="75"/>
    </row>
    <row r="2896" ht="28.5" customHeight="1" spans="1:32">
      <c r="A2896" s="61" t="s">
        <v>138</v>
      </c>
      <c r="B2896" s="61" t="s">
        <v>2019</v>
      </c>
      <c r="C2896" s="61" t="s">
        <v>2019</v>
      </c>
      <c r="D2896" s="61" t="s">
        <v>2075</v>
      </c>
      <c r="E2896" s="62" t="s">
        <v>2131</v>
      </c>
      <c r="F2896" s="46">
        <v>46194</v>
      </c>
      <c r="G2896" s="46" t="str">
        <f t="shared" si="306"/>
        <v>龙芳2026-6-21</v>
      </c>
      <c r="H2896" s="63" t="s">
        <v>2150</v>
      </c>
      <c r="I2896" s="63" t="s">
        <v>2151</v>
      </c>
      <c r="J2896" s="64"/>
      <c r="K2896" s="64" t="s">
        <v>424</v>
      </c>
      <c r="L2896" s="65"/>
      <c r="M2896" s="65"/>
      <c r="N2896" s="65"/>
      <c r="O2896" s="66">
        <v>8</v>
      </c>
      <c r="P2896" s="123"/>
      <c r="Q2896" s="68"/>
      <c r="R2896" s="68"/>
      <c r="S2896" s="68"/>
      <c r="T2896" s="69">
        <f t="shared" si="308"/>
        <v>8</v>
      </c>
      <c r="U2896" s="68"/>
      <c r="V2896" s="70">
        <v>2</v>
      </c>
      <c r="W2896" s="70"/>
      <c r="X2896" s="71">
        <f t="shared" si="309"/>
        <v>10</v>
      </c>
      <c r="Y2896" s="72"/>
      <c r="Z2896" s="70"/>
      <c r="AA2896" s="68">
        <v>2</v>
      </c>
      <c r="AB2896" s="73"/>
      <c r="AC2896" s="70"/>
      <c r="AD2896" s="74"/>
      <c r="AE2896" s="68"/>
      <c r="AF2896" s="75"/>
    </row>
    <row r="2897" ht="28.5" customHeight="1" spans="1:33">
      <c r="A2897" s="61" t="s">
        <v>138</v>
      </c>
      <c r="B2897" s="61" t="s">
        <v>2019</v>
      </c>
      <c r="C2897" s="61" t="s">
        <v>2019</v>
      </c>
      <c r="D2897" s="61" t="s">
        <v>2075</v>
      </c>
      <c r="E2897" s="62" t="s">
        <v>2131</v>
      </c>
      <c r="F2897" s="46">
        <v>46195</v>
      </c>
      <c r="G2897" s="46" t="str">
        <f t="shared" si="306"/>
        <v>龙芳2026-6-22</v>
      </c>
      <c r="H2897" s="63"/>
      <c r="I2897" s="63"/>
      <c r="J2897" s="64"/>
      <c r="K2897" s="64"/>
      <c r="L2897" s="65"/>
      <c r="M2897" s="65"/>
      <c r="N2897" s="65"/>
      <c r="O2897" s="66"/>
      <c r="P2897" s="123"/>
      <c r="Q2897" s="68"/>
      <c r="R2897" s="68"/>
      <c r="S2897" s="68"/>
      <c r="T2897" s="69">
        <f t="shared" si="308"/>
        <v>0</v>
      </c>
      <c r="U2897" s="68"/>
      <c r="V2897" s="70"/>
      <c r="W2897" s="70"/>
      <c r="X2897" s="71">
        <f t="shared" si="309"/>
        <v>0</v>
      </c>
      <c r="Y2897" s="72"/>
      <c r="Z2897" s="70"/>
      <c r="AA2897" s="68"/>
      <c r="AB2897" s="73"/>
      <c r="AC2897" s="70"/>
      <c r="AD2897" s="74"/>
      <c r="AE2897" s="68"/>
      <c r="AF2897" s="75"/>
    </row>
    <row r="2898" ht="28.5" customHeight="1" spans="1:33">
      <c r="A2898" s="61" t="s">
        <v>138</v>
      </c>
      <c r="B2898" s="61" t="s">
        <v>2019</v>
      </c>
      <c r="C2898" s="61" t="s">
        <v>2019</v>
      </c>
      <c r="D2898" s="61" t="s">
        <v>2075</v>
      </c>
      <c r="E2898" s="62" t="s">
        <v>2131</v>
      </c>
      <c r="F2898" s="46">
        <v>46196</v>
      </c>
      <c r="G2898" s="46" t="str">
        <f t="shared" si="306"/>
        <v>龙芳2026-6-23</v>
      </c>
      <c r="H2898" s="63"/>
      <c r="I2898" s="63"/>
      <c r="J2898" s="64"/>
      <c r="K2898" s="64"/>
      <c r="L2898" s="65"/>
      <c r="M2898" s="65"/>
      <c r="N2898" s="65"/>
      <c r="O2898" s="66"/>
      <c r="P2898" s="123"/>
      <c r="Q2898" s="68"/>
      <c r="R2898" s="68"/>
      <c r="S2898" s="68"/>
      <c r="T2898" s="69">
        <f t="shared" si="308"/>
        <v>0</v>
      </c>
      <c r="U2898" s="68"/>
      <c r="V2898" s="70"/>
      <c r="W2898" s="70"/>
      <c r="X2898" s="71">
        <f t="shared" si="309"/>
        <v>0</v>
      </c>
      <c r="Y2898" s="72"/>
      <c r="Z2898" s="70"/>
      <c r="AA2898" s="68"/>
      <c r="AB2898" s="73"/>
      <c r="AC2898" s="70"/>
      <c r="AD2898" s="74"/>
      <c r="AE2898" s="68"/>
      <c r="AF2898" s="75"/>
    </row>
    <row r="2899" ht="28.5" customHeight="1" spans="1:33">
      <c r="A2899" s="61" t="s">
        <v>138</v>
      </c>
      <c r="B2899" s="61" t="s">
        <v>2019</v>
      </c>
      <c r="C2899" s="61" t="s">
        <v>2019</v>
      </c>
      <c r="D2899" s="61" t="s">
        <v>2075</v>
      </c>
      <c r="E2899" s="62" t="s">
        <v>2131</v>
      </c>
      <c r="F2899" s="46">
        <v>46197</v>
      </c>
      <c r="G2899" s="46" t="str">
        <f t="shared" si="306"/>
        <v>龙芳2026-6-24</v>
      </c>
      <c r="H2899" s="63"/>
      <c r="I2899" s="63"/>
      <c r="J2899" s="64"/>
      <c r="K2899" s="64"/>
      <c r="L2899" s="65"/>
      <c r="M2899" s="65"/>
      <c r="N2899" s="65"/>
      <c r="O2899" s="66"/>
      <c r="P2899" s="123"/>
      <c r="Q2899" s="68"/>
      <c r="R2899" s="68"/>
      <c r="S2899" s="68"/>
      <c r="T2899" s="69">
        <f t="shared" si="308"/>
        <v>0</v>
      </c>
      <c r="U2899" s="68"/>
      <c r="V2899" s="70"/>
      <c r="W2899" s="70"/>
      <c r="X2899" s="71">
        <f t="shared" si="309"/>
        <v>0</v>
      </c>
      <c r="Y2899" s="72"/>
      <c r="Z2899" s="70"/>
      <c r="AA2899" s="68"/>
      <c r="AB2899" s="73"/>
      <c r="AC2899" s="70"/>
      <c r="AD2899" s="74"/>
      <c r="AE2899" s="68"/>
      <c r="AF2899" s="75"/>
    </row>
    <row r="2900" ht="28.5" customHeight="1" spans="1:33">
      <c r="A2900" s="61" t="s">
        <v>138</v>
      </c>
      <c r="B2900" s="61" t="s">
        <v>2019</v>
      </c>
      <c r="C2900" s="61" t="s">
        <v>2019</v>
      </c>
      <c r="D2900" s="61" t="s">
        <v>2075</v>
      </c>
      <c r="E2900" s="62" t="s">
        <v>2131</v>
      </c>
      <c r="F2900" s="46">
        <v>46198</v>
      </c>
      <c r="G2900" s="46" t="str">
        <f t="shared" si="306"/>
        <v>龙芳2026-6-25</v>
      </c>
      <c r="H2900" s="63"/>
      <c r="I2900" s="63"/>
      <c r="J2900" s="64"/>
      <c r="K2900" s="64"/>
      <c r="L2900" s="65"/>
      <c r="M2900" s="65"/>
      <c r="N2900" s="65"/>
      <c r="O2900" s="66"/>
      <c r="P2900" s="123"/>
      <c r="Q2900" s="68"/>
      <c r="R2900" s="68"/>
      <c r="S2900" s="68"/>
      <c r="T2900" s="69">
        <f t="shared" si="308"/>
        <v>0</v>
      </c>
      <c r="U2900" s="68"/>
      <c r="V2900" s="70"/>
      <c r="W2900" s="70"/>
      <c r="X2900" s="71">
        <f t="shared" si="309"/>
        <v>0</v>
      </c>
      <c r="Y2900" s="72"/>
      <c r="Z2900" s="70"/>
      <c r="AA2900" s="68"/>
      <c r="AB2900" s="73"/>
      <c r="AC2900" s="70"/>
      <c r="AD2900" s="74"/>
      <c r="AE2900" s="68"/>
      <c r="AF2900" s="75"/>
    </row>
    <row r="2901" ht="28.5" customHeight="1" spans="1:33">
      <c r="A2901" s="61" t="s">
        <v>138</v>
      </c>
      <c r="B2901" s="61" t="s">
        <v>2019</v>
      </c>
      <c r="C2901" s="61" t="s">
        <v>2019</v>
      </c>
      <c r="D2901" s="61" t="s">
        <v>2075</v>
      </c>
      <c r="E2901" s="62" t="s">
        <v>2131</v>
      </c>
      <c r="F2901" s="46">
        <v>46199</v>
      </c>
      <c r="G2901" s="46" t="str">
        <f t="shared" si="306"/>
        <v>龙芳2026-6-26</v>
      </c>
      <c r="H2901" s="63"/>
      <c r="I2901" s="63"/>
      <c r="J2901" s="64"/>
      <c r="K2901" s="64"/>
      <c r="L2901" s="65"/>
      <c r="M2901" s="65"/>
      <c r="N2901" s="65"/>
      <c r="O2901" s="66"/>
      <c r="P2901" s="123"/>
      <c r="Q2901" s="68"/>
      <c r="R2901" s="68"/>
      <c r="S2901" s="68"/>
      <c r="T2901" s="69">
        <f t="shared" si="308"/>
        <v>0</v>
      </c>
      <c r="U2901" s="68"/>
      <c r="V2901" s="70"/>
      <c r="W2901" s="70"/>
      <c r="X2901" s="71">
        <f t="shared" si="309"/>
        <v>0</v>
      </c>
      <c r="Y2901" s="72"/>
      <c r="Z2901" s="70"/>
      <c r="AA2901" s="68"/>
      <c r="AB2901" s="73"/>
      <c r="AC2901" s="70"/>
      <c r="AD2901" s="74"/>
      <c r="AE2901" s="68"/>
      <c r="AF2901" s="75"/>
    </row>
    <row r="2902" ht="28.5" customHeight="1" spans="1:33">
      <c r="A2902" s="61" t="s">
        <v>138</v>
      </c>
      <c r="B2902" s="61" t="s">
        <v>2019</v>
      </c>
      <c r="C2902" s="61" t="s">
        <v>2019</v>
      </c>
      <c r="D2902" s="61" t="s">
        <v>2075</v>
      </c>
      <c r="E2902" s="62" t="s">
        <v>2131</v>
      </c>
      <c r="F2902" s="46">
        <v>46200</v>
      </c>
      <c r="G2902" s="46" t="str">
        <f t="shared" si="306"/>
        <v>龙芳2026-6-27</v>
      </c>
      <c r="H2902" s="63"/>
      <c r="I2902" s="63"/>
      <c r="J2902" s="64"/>
      <c r="K2902" s="64"/>
      <c r="L2902" s="65"/>
      <c r="M2902" s="65"/>
      <c r="N2902" s="79"/>
      <c r="O2902" s="66"/>
      <c r="P2902" s="123"/>
      <c r="Q2902" s="68"/>
      <c r="R2902" s="68"/>
      <c r="S2902" s="68"/>
      <c r="T2902" s="69">
        <f t="shared" si="308"/>
        <v>0</v>
      </c>
      <c r="U2902" s="68"/>
      <c r="V2902" s="70"/>
      <c r="W2902" s="70"/>
      <c r="X2902" s="71">
        <f t="shared" si="309"/>
        <v>0</v>
      </c>
      <c r="Y2902" s="72"/>
      <c r="Z2902" s="70"/>
      <c r="AA2902" s="68"/>
      <c r="AB2902" s="73"/>
      <c r="AC2902" s="70"/>
      <c r="AD2902" s="74"/>
      <c r="AE2902" s="68"/>
      <c r="AF2902" s="75"/>
    </row>
    <row r="2903" ht="28.5" customHeight="1" spans="1:33">
      <c r="A2903" s="61" t="s">
        <v>138</v>
      </c>
      <c r="B2903" s="61" t="s">
        <v>2019</v>
      </c>
      <c r="C2903" s="61" t="s">
        <v>2019</v>
      </c>
      <c r="D2903" s="61" t="s">
        <v>2075</v>
      </c>
      <c r="E2903" s="62" t="s">
        <v>2131</v>
      </c>
      <c r="F2903" s="46">
        <v>46201</v>
      </c>
      <c r="G2903" s="46" t="str">
        <f t="shared" si="306"/>
        <v>龙芳2026-6-28</v>
      </c>
      <c r="H2903" s="63"/>
      <c r="I2903" s="63"/>
      <c r="J2903" s="64"/>
      <c r="K2903" s="64"/>
      <c r="L2903" s="65"/>
      <c r="M2903" s="65"/>
      <c r="N2903" s="65"/>
      <c r="O2903" s="66"/>
      <c r="P2903" s="123"/>
      <c r="Q2903" s="68"/>
      <c r="R2903" s="68"/>
      <c r="S2903" s="68"/>
      <c r="T2903" s="69">
        <f t="shared" si="308"/>
        <v>0</v>
      </c>
      <c r="U2903" s="68"/>
      <c r="V2903" s="70"/>
      <c r="W2903" s="70"/>
      <c r="X2903" s="71">
        <f t="shared" si="309"/>
        <v>0</v>
      </c>
      <c r="Y2903" s="72"/>
      <c r="Z2903" s="70"/>
      <c r="AA2903" s="68"/>
      <c r="AB2903" s="73"/>
      <c r="AC2903" s="70"/>
      <c r="AD2903" s="74"/>
      <c r="AE2903" s="68"/>
      <c r="AF2903" s="75"/>
    </row>
    <row r="2904" ht="28.5" customHeight="1" spans="1:33">
      <c r="A2904" s="61" t="s">
        <v>138</v>
      </c>
      <c r="B2904" s="61" t="s">
        <v>2019</v>
      </c>
      <c r="C2904" s="61" t="s">
        <v>2019</v>
      </c>
      <c r="D2904" s="61" t="s">
        <v>2075</v>
      </c>
      <c r="E2904" s="62" t="s">
        <v>2131</v>
      </c>
      <c r="F2904" s="46">
        <v>46202</v>
      </c>
      <c r="G2904" s="46" t="str">
        <f t="shared" si="306"/>
        <v>龙芳2026-6-29</v>
      </c>
      <c r="H2904" s="63"/>
      <c r="I2904" s="63"/>
      <c r="J2904" s="64"/>
      <c r="K2904" s="64"/>
      <c r="L2904" s="65"/>
      <c r="M2904" s="65"/>
      <c r="N2904" s="79"/>
      <c r="O2904" s="66"/>
      <c r="P2904" s="123"/>
      <c r="Q2904" s="68"/>
      <c r="R2904" s="68"/>
      <c r="S2904" s="68"/>
      <c r="T2904" s="69">
        <f t="shared" si="308"/>
        <v>0</v>
      </c>
      <c r="U2904" s="68"/>
      <c r="V2904" s="70"/>
      <c r="W2904" s="70"/>
      <c r="X2904" s="71">
        <f t="shared" si="309"/>
        <v>0</v>
      </c>
      <c r="Y2904" s="72"/>
      <c r="Z2904" s="70"/>
      <c r="AA2904" s="68"/>
      <c r="AB2904" s="73"/>
      <c r="AC2904" s="70"/>
      <c r="AD2904" s="74"/>
      <c r="AE2904" s="68"/>
      <c r="AF2904" s="75"/>
    </row>
    <row r="2905" s="3" customFormat="1" ht="28.5" customHeight="1" spans="1:33">
      <c r="A2905" s="61" t="s">
        <v>138</v>
      </c>
      <c r="B2905" s="61" t="s">
        <v>2019</v>
      </c>
      <c r="C2905" s="61" t="s">
        <v>2019</v>
      </c>
      <c r="D2905" s="61" t="s">
        <v>2075</v>
      </c>
      <c r="E2905" s="62" t="s">
        <v>2131</v>
      </c>
      <c r="F2905" s="46">
        <v>46203</v>
      </c>
      <c r="G2905" s="46" t="str">
        <f t="shared" si="306"/>
        <v>龙芳2026-6-30</v>
      </c>
      <c r="H2905" s="63"/>
      <c r="I2905" s="63"/>
      <c r="J2905" s="64"/>
      <c r="K2905" s="64"/>
      <c r="L2905" s="65"/>
      <c r="M2905" s="65"/>
      <c r="N2905" s="65"/>
      <c r="O2905" s="66"/>
      <c r="P2905" s="123"/>
      <c r="Q2905" s="68"/>
      <c r="R2905" s="68"/>
      <c r="S2905" s="68"/>
      <c r="T2905" s="69">
        <f t="shared" si="308"/>
        <v>0</v>
      </c>
      <c r="U2905" s="68"/>
      <c r="V2905" s="70"/>
      <c r="W2905" s="70"/>
      <c r="X2905" s="71">
        <f t="shared" si="309"/>
        <v>0</v>
      </c>
      <c r="Y2905" s="72"/>
      <c r="Z2905" s="70"/>
      <c r="AA2905" s="68"/>
      <c r="AB2905" s="73"/>
      <c r="AC2905" s="70"/>
      <c r="AD2905" s="74"/>
      <c r="AE2905" s="68"/>
      <c r="AF2905" s="75"/>
      <c r="AG2905" s="15"/>
    </row>
    <row r="2906" s="3" customFormat="1" ht="28.5" customHeight="1" spans="1:33">
      <c r="A2906" s="61" t="s">
        <v>138</v>
      </c>
      <c r="B2906" s="61" t="s">
        <v>2019</v>
      </c>
      <c r="C2906" s="61" t="s">
        <v>2019</v>
      </c>
      <c r="D2906" s="61" t="s">
        <v>2075</v>
      </c>
      <c r="E2906" s="62" t="s">
        <v>2131</v>
      </c>
      <c r="F2906" s="46">
        <v>46204</v>
      </c>
      <c r="G2906" s="46" t="str">
        <f t="shared" si="306"/>
        <v>龙芳2026-7-1</v>
      </c>
      <c r="H2906" s="63"/>
      <c r="I2906" s="63"/>
      <c r="J2906" s="64"/>
      <c r="K2906" s="64"/>
      <c r="L2906" s="65"/>
      <c r="M2906" s="65"/>
      <c r="N2906" s="65"/>
      <c r="O2906" s="66"/>
      <c r="P2906" s="123"/>
      <c r="Q2906" s="68"/>
      <c r="R2906" s="68"/>
      <c r="S2906" s="68"/>
      <c r="T2906" s="69">
        <f t="shared" si="308"/>
        <v>0</v>
      </c>
      <c r="U2906" s="68"/>
      <c r="V2906" s="70"/>
      <c r="W2906" s="70"/>
      <c r="X2906" s="71">
        <f t="shared" si="309"/>
        <v>0</v>
      </c>
      <c r="Y2906" s="72"/>
      <c r="Z2906" s="70"/>
      <c r="AA2906" s="68"/>
      <c r="AB2906" s="73"/>
      <c r="AC2906" s="70"/>
      <c r="AD2906" s="74"/>
      <c r="AE2906" s="68"/>
      <c r="AF2906" s="75"/>
      <c r="AG2906" s="15"/>
    </row>
    <row r="2907" ht="28.5" customHeight="1" spans="1:33">
      <c r="A2907" s="84" t="s">
        <v>138</v>
      </c>
      <c r="B2907" s="84" t="s">
        <v>2019</v>
      </c>
      <c r="C2907" s="84" t="s">
        <v>2019</v>
      </c>
      <c r="D2907" s="84" t="s">
        <v>2075</v>
      </c>
      <c r="E2907" s="85" t="s">
        <v>2131</v>
      </c>
      <c r="F2907" s="86">
        <v>46235</v>
      </c>
      <c r="G2907" s="46" t="str">
        <f t="shared" si="306"/>
        <v>龙芳2026-8-1</v>
      </c>
      <c r="H2907" s="63"/>
      <c r="I2907" s="63"/>
      <c r="J2907" s="64"/>
      <c r="K2907" s="64"/>
      <c r="L2907" s="65"/>
      <c r="M2907" s="65"/>
      <c r="N2907" s="91"/>
      <c r="O2907" s="66"/>
      <c r="P2907" s="87"/>
      <c r="Q2907" s="87"/>
      <c r="R2907" s="87"/>
      <c r="S2907" s="87"/>
      <c r="T2907" s="69">
        <f t="shared" si="308"/>
        <v>0</v>
      </c>
      <c r="U2907" s="87"/>
      <c r="V2907" s="87"/>
      <c r="W2907" s="87"/>
      <c r="X2907" s="71">
        <f t="shared" si="309"/>
        <v>0</v>
      </c>
      <c r="Y2907" s="88"/>
      <c r="Z2907" s="87"/>
      <c r="AA2907" s="87"/>
      <c r="AB2907" s="87"/>
      <c r="AC2907" s="87"/>
      <c r="AD2907" s="89"/>
      <c r="AE2907" s="87"/>
      <c r="AF2907" s="90"/>
    </row>
    <row r="2908" ht="28.5" customHeight="1" spans="1:33">
      <c r="A2908" s="44" t="s">
        <v>743</v>
      </c>
      <c r="B2908" s="44" t="s">
        <v>743</v>
      </c>
      <c r="C2908" s="44" t="s">
        <v>743</v>
      </c>
      <c r="D2908" s="44" t="s">
        <v>743</v>
      </c>
      <c r="E2908" s="44" t="s">
        <v>2152</v>
      </c>
      <c r="F2908" s="45">
        <v>46173</v>
      </c>
      <c r="G2908" s="46" t="str">
        <f t="shared" si="306"/>
        <v>徐孝伟2026-5-31</v>
      </c>
      <c r="H2908" s="112"/>
      <c r="I2908" s="112"/>
      <c r="J2908" s="113"/>
      <c r="K2908" s="113"/>
      <c r="L2908" s="113"/>
      <c r="M2908" s="114"/>
      <c r="N2908" s="114"/>
      <c r="O2908" s="115">
        <f t="shared" ref="O2908:AE2908" si="310">SUM(O2909:O2940)</f>
        <v>128</v>
      </c>
      <c r="P2908" s="116">
        <f t="shared" si="310"/>
        <v>0</v>
      </c>
      <c r="Q2908" s="117">
        <f t="shared" si="310"/>
        <v>0</v>
      </c>
      <c r="R2908" s="117">
        <f t="shared" si="310"/>
        <v>0</v>
      </c>
      <c r="S2908" s="53">
        <f t="shared" si="310"/>
        <v>0</v>
      </c>
      <c r="T2908" s="118">
        <f t="shared" si="310"/>
        <v>128</v>
      </c>
      <c r="U2908" s="55">
        <f t="shared" si="310"/>
        <v>0</v>
      </c>
      <c r="V2908" s="118">
        <f t="shared" si="310"/>
        <v>0</v>
      </c>
      <c r="W2908" s="118">
        <f t="shared" si="310"/>
        <v>0</v>
      </c>
      <c r="X2908" s="119">
        <f t="shared" si="310"/>
        <v>128</v>
      </c>
      <c r="Y2908" s="120">
        <f t="shared" si="310"/>
        <v>0</v>
      </c>
      <c r="Z2908" s="118">
        <f t="shared" si="310"/>
        <v>0</v>
      </c>
      <c r="AA2908" s="121">
        <f t="shared" si="310"/>
        <v>0</v>
      </c>
      <c r="AB2908" s="118">
        <f t="shared" si="310"/>
        <v>8</v>
      </c>
      <c r="AC2908" s="118">
        <f t="shared" si="310"/>
        <v>0</v>
      </c>
      <c r="AD2908" s="122">
        <f t="shared" si="310"/>
        <v>0</v>
      </c>
      <c r="AE2908" s="121">
        <f t="shared" si="310"/>
        <v>0</v>
      </c>
      <c r="AF2908" s="60"/>
    </row>
    <row r="2909" ht="28.5" customHeight="1" spans="1:33">
      <c r="A2909" s="61" t="s">
        <v>743</v>
      </c>
      <c r="B2909" s="61" t="s">
        <v>743</v>
      </c>
      <c r="C2909" s="61" t="s">
        <v>743</v>
      </c>
      <c r="D2909" s="61" t="s">
        <v>743</v>
      </c>
      <c r="E2909" s="62" t="s">
        <v>2152</v>
      </c>
      <c r="F2909" s="46">
        <v>46174</v>
      </c>
      <c r="G2909" s="46" t="str">
        <f t="shared" si="306"/>
        <v>徐孝伟2026-6-1</v>
      </c>
      <c r="H2909" s="63"/>
      <c r="I2909" s="63"/>
      <c r="J2909" s="64"/>
      <c r="K2909" s="64"/>
      <c r="L2909" s="65"/>
      <c r="M2909" s="65"/>
      <c r="N2909" s="65"/>
      <c r="O2909" s="66">
        <v>8</v>
      </c>
      <c r="P2909" s="123"/>
      <c r="Q2909" s="68"/>
      <c r="R2909" s="68"/>
      <c r="S2909" s="68"/>
      <c r="T2909" s="69">
        <f t="shared" ref="T2909:T2940" si="311">SUM(O2909:S2909)</f>
        <v>8</v>
      </c>
      <c r="U2909" s="68"/>
      <c r="V2909" s="70"/>
      <c r="W2909" s="70"/>
      <c r="X2909" s="71">
        <f t="shared" ref="X2909:X2940" si="312">SUM(T2909:W2909)</f>
        <v>8</v>
      </c>
      <c r="Y2909" s="72"/>
      <c r="Z2909" s="70"/>
      <c r="AA2909" s="68"/>
      <c r="AB2909" s="73"/>
      <c r="AC2909" s="70"/>
      <c r="AD2909" s="74"/>
      <c r="AE2909" s="68"/>
      <c r="AF2909" s="75"/>
    </row>
    <row r="2910" ht="28.5" customHeight="1" spans="1:33">
      <c r="A2910" s="61" t="s">
        <v>743</v>
      </c>
      <c r="B2910" s="61" t="s">
        <v>743</v>
      </c>
      <c r="C2910" s="61" t="s">
        <v>743</v>
      </c>
      <c r="D2910" s="61" t="s">
        <v>743</v>
      </c>
      <c r="E2910" s="76" t="s">
        <v>2152</v>
      </c>
      <c r="F2910" s="46">
        <v>46175</v>
      </c>
      <c r="G2910" s="46" t="str">
        <f t="shared" si="306"/>
        <v>徐孝伟2026-6-2</v>
      </c>
      <c r="H2910" s="63"/>
      <c r="I2910" s="63"/>
      <c r="J2910" s="64"/>
      <c r="K2910" s="64"/>
      <c r="L2910" s="65"/>
      <c r="M2910" s="65"/>
      <c r="N2910" s="65"/>
      <c r="O2910" s="66">
        <v>8</v>
      </c>
      <c r="P2910" s="123"/>
      <c r="Q2910" s="68"/>
      <c r="R2910" s="68"/>
      <c r="S2910" s="68"/>
      <c r="T2910" s="69">
        <f t="shared" si="311"/>
        <v>8</v>
      </c>
      <c r="U2910" s="68"/>
      <c r="V2910" s="70"/>
      <c r="W2910" s="70"/>
      <c r="X2910" s="71">
        <f t="shared" si="312"/>
        <v>8</v>
      </c>
      <c r="Y2910" s="72"/>
      <c r="Z2910" s="70"/>
      <c r="AA2910" s="68"/>
      <c r="AB2910" s="73"/>
      <c r="AC2910" s="70"/>
      <c r="AD2910" s="74"/>
      <c r="AE2910" s="68"/>
      <c r="AF2910" s="75"/>
    </row>
    <row r="2911" ht="28.5" customHeight="1" spans="1:33">
      <c r="A2911" s="61" t="s">
        <v>743</v>
      </c>
      <c r="B2911" s="61" t="s">
        <v>743</v>
      </c>
      <c r="C2911" s="61" t="s">
        <v>743</v>
      </c>
      <c r="D2911" s="61" t="s">
        <v>743</v>
      </c>
      <c r="E2911" s="62" t="s">
        <v>2152</v>
      </c>
      <c r="F2911" s="46">
        <v>46176</v>
      </c>
      <c r="G2911" s="46" t="str">
        <f t="shared" si="306"/>
        <v>徐孝伟2026-6-3</v>
      </c>
      <c r="H2911" s="63" t="s">
        <v>2153</v>
      </c>
      <c r="I2911" s="63"/>
      <c r="J2911" s="64"/>
      <c r="K2911" s="64"/>
      <c r="L2911" s="65"/>
      <c r="M2911" s="65"/>
      <c r="N2911" s="65"/>
      <c r="O2911" s="66">
        <v>8</v>
      </c>
      <c r="P2911" s="123"/>
      <c r="Q2911" s="68"/>
      <c r="R2911" s="68"/>
      <c r="S2911" s="68"/>
      <c r="T2911" s="69">
        <f t="shared" si="311"/>
        <v>8</v>
      </c>
      <c r="U2911" s="68"/>
      <c r="V2911" s="70"/>
      <c r="W2911" s="70"/>
      <c r="X2911" s="71">
        <f t="shared" si="312"/>
        <v>8</v>
      </c>
      <c r="Y2911" s="72"/>
      <c r="Z2911" s="70"/>
      <c r="AA2911" s="68"/>
      <c r="AB2911" s="73"/>
      <c r="AC2911" s="70"/>
      <c r="AD2911" s="74"/>
      <c r="AE2911" s="68"/>
      <c r="AF2911" s="75"/>
    </row>
    <row r="2912" ht="28.5" customHeight="1" spans="1:33">
      <c r="A2912" s="61" t="s">
        <v>743</v>
      </c>
      <c r="B2912" s="61" t="s">
        <v>743</v>
      </c>
      <c r="C2912" s="61" t="s">
        <v>743</v>
      </c>
      <c r="D2912" s="61" t="s">
        <v>743</v>
      </c>
      <c r="E2912" s="61" t="s">
        <v>2152</v>
      </c>
      <c r="F2912" s="46">
        <v>46177</v>
      </c>
      <c r="G2912" s="46" t="str">
        <f t="shared" si="306"/>
        <v>徐孝伟2026-6-4</v>
      </c>
      <c r="H2912" s="63" t="s">
        <v>2154</v>
      </c>
      <c r="I2912" s="63"/>
      <c r="J2912" s="64"/>
      <c r="K2912" s="64"/>
      <c r="L2912" s="65"/>
      <c r="M2912" s="65"/>
      <c r="N2912" s="65"/>
      <c r="O2912" s="66">
        <v>8</v>
      </c>
      <c r="P2912" s="123"/>
      <c r="Q2912" s="68"/>
      <c r="R2912" s="68"/>
      <c r="S2912" s="68"/>
      <c r="T2912" s="69">
        <f t="shared" si="311"/>
        <v>8</v>
      </c>
      <c r="U2912" s="68"/>
      <c r="V2912" s="70"/>
      <c r="W2912" s="70"/>
      <c r="X2912" s="71">
        <f t="shared" si="312"/>
        <v>8</v>
      </c>
      <c r="Y2912" s="72"/>
      <c r="Z2912" s="70"/>
      <c r="AA2912" s="68"/>
      <c r="AB2912" s="73"/>
      <c r="AC2912" s="70"/>
      <c r="AD2912" s="74"/>
      <c r="AE2912" s="68"/>
      <c r="AF2912" s="75"/>
    </row>
    <row r="2913" ht="28.5" customHeight="1" spans="1:32">
      <c r="A2913" s="61" t="s">
        <v>743</v>
      </c>
      <c r="B2913" s="61" t="s">
        <v>743</v>
      </c>
      <c r="C2913" s="61" t="s">
        <v>743</v>
      </c>
      <c r="D2913" s="61" t="s">
        <v>743</v>
      </c>
      <c r="E2913" s="76" t="s">
        <v>2152</v>
      </c>
      <c r="F2913" s="46">
        <v>46178</v>
      </c>
      <c r="G2913" s="46" t="str">
        <f t="shared" si="306"/>
        <v>徐孝伟2026-6-5</v>
      </c>
      <c r="H2913" s="63" t="s">
        <v>2155</v>
      </c>
      <c r="I2913" s="63"/>
      <c r="J2913" s="64"/>
      <c r="K2913" s="64"/>
      <c r="L2913" s="65"/>
      <c r="M2913" s="65"/>
      <c r="N2913" s="65"/>
      <c r="O2913" s="66">
        <v>8</v>
      </c>
      <c r="P2913" s="123"/>
      <c r="Q2913" s="68"/>
      <c r="R2913" s="68"/>
      <c r="S2913" s="68"/>
      <c r="T2913" s="69">
        <f t="shared" si="311"/>
        <v>8</v>
      </c>
      <c r="U2913" s="68"/>
      <c r="V2913" s="70"/>
      <c r="W2913" s="70"/>
      <c r="X2913" s="71">
        <f t="shared" si="312"/>
        <v>8</v>
      </c>
      <c r="Y2913" s="72"/>
      <c r="Z2913" s="70"/>
      <c r="AA2913" s="68"/>
      <c r="AB2913" s="73"/>
      <c r="AC2913" s="70"/>
      <c r="AD2913" s="74"/>
      <c r="AE2913" s="68"/>
      <c r="AF2913" s="75"/>
    </row>
    <row r="2914" ht="28.5" customHeight="1" spans="1:32">
      <c r="A2914" s="61" t="s">
        <v>743</v>
      </c>
      <c r="B2914" s="61" t="s">
        <v>743</v>
      </c>
      <c r="C2914" s="61" t="s">
        <v>743</v>
      </c>
      <c r="D2914" s="61" t="s">
        <v>743</v>
      </c>
      <c r="E2914" s="76" t="s">
        <v>2152</v>
      </c>
      <c r="F2914" s="46">
        <v>46179</v>
      </c>
      <c r="G2914" s="46" t="str">
        <f t="shared" si="306"/>
        <v>徐孝伟2026-6-6</v>
      </c>
      <c r="H2914" s="63"/>
      <c r="I2914" s="63"/>
      <c r="J2914" s="64"/>
      <c r="K2914" s="64"/>
      <c r="L2914" s="65"/>
      <c r="M2914" s="65"/>
      <c r="N2914" s="65"/>
      <c r="O2914" s="66">
        <v>8</v>
      </c>
      <c r="P2914" s="123"/>
      <c r="Q2914" s="68"/>
      <c r="R2914" s="68"/>
      <c r="S2914" s="68"/>
      <c r="T2914" s="69">
        <f t="shared" si="311"/>
        <v>8</v>
      </c>
      <c r="U2914" s="68"/>
      <c r="V2914" s="70"/>
      <c r="W2914" s="70"/>
      <c r="X2914" s="71">
        <f t="shared" si="312"/>
        <v>8</v>
      </c>
      <c r="Y2914" s="72"/>
      <c r="Z2914" s="70"/>
      <c r="AA2914" s="68"/>
      <c r="AB2914" s="73"/>
      <c r="AC2914" s="70"/>
      <c r="AD2914" s="74"/>
      <c r="AE2914" s="68"/>
      <c r="AF2914" s="75"/>
    </row>
    <row r="2915" ht="28.5" customHeight="1" spans="1:32">
      <c r="A2915" s="61" t="s">
        <v>743</v>
      </c>
      <c r="B2915" s="61" t="s">
        <v>743</v>
      </c>
      <c r="C2915" s="61" t="s">
        <v>743</v>
      </c>
      <c r="D2915" s="61" t="s">
        <v>743</v>
      </c>
      <c r="E2915" s="62" t="s">
        <v>2152</v>
      </c>
      <c r="F2915" s="77">
        <v>46180</v>
      </c>
      <c r="G2915" s="46" t="str">
        <f t="shared" si="306"/>
        <v>徐孝伟2026-6-7</v>
      </c>
      <c r="H2915" s="63"/>
      <c r="I2915" s="63"/>
      <c r="J2915" s="64"/>
      <c r="K2915" s="64"/>
      <c r="L2915" s="65"/>
      <c r="M2915" s="65"/>
      <c r="N2915" s="65"/>
      <c r="O2915" s="66"/>
      <c r="P2915" s="123"/>
      <c r="Q2915" s="68"/>
      <c r="R2915" s="68"/>
      <c r="S2915" s="68"/>
      <c r="T2915" s="69">
        <f t="shared" si="311"/>
        <v>0</v>
      </c>
      <c r="U2915" s="68"/>
      <c r="V2915" s="70"/>
      <c r="W2915" s="70"/>
      <c r="X2915" s="71">
        <f t="shared" si="312"/>
        <v>0</v>
      </c>
      <c r="Y2915" s="72"/>
      <c r="Z2915" s="70"/>
      <c r="AA2915" s="68"/>
      <c r="AB2915" s="73"/>
      <c r="AC2915" s="70"/>
      <c r="AD2915" s="74"/>
      <c r="AE2915" s="68"/>
      <c r="AF2915" s="75"/>
    </row>
    <row r="2916" ht="28.5" customHeight="1" spans="1:32">
      <c r="A2916" s="61" t="s">
        <v>743</v>
      </c>
      <c r="B2916" s="61" t="s">
        <v>743</v>
      </c>
      <c r="C2916" s="61" t="s">
        <v>743</v>
      </c>
      <c r="D2916" s="61" t="s">
        <v>743</v>
      </c>
      <c r="E2916" s="76" t="s">
        <v>2152</v>
      </c>
      <c r="F2916" s="46">
        <v>46181</v>
      </c>
      <c r="G2916" s="46" t="str">
        <f t="shared" si="306"/>
        <v>徐孝伟2026-6-8</v>
      </c>
      <c r="H2916" s="63"/>
      <c r="I2916" s="63"/>
      <c r="J2916" s="64"/>
      <c r="K2916" s="64"/>
      <c r="L2916" s="65"/>
      <c r="M2916" s="65"/>
      <c r="N2916" s="65"/>
      <c r="O2916" s="66">
        <v>8</v>
      </c>
      <c r="P2916" s="123"/>
      <c r="Q2916" s="68"/>
      <c r="R2916" s="68"/>
      <c r="S2916" s="68"/>
      <c r="T2916" s="69">
        <f t="shared" si="311"/>
        <v>8</v>
      </c>
      <c r="U2916" s="68"/>
      <c r="V2916" s="70"/>
      <c r="W2916" s="70"/>
      <c r="X2916" s="71">
        <f t="shared" si="312"/>
        <v>8</v>
      </c>
      <c r="Y2916" s="72"/>
      <c r="Z2916" s="70"/>
      <c r="AA2916" s="68"/>
      <c r="AB2916" s="73"/>
      <c r="AC2916" s="70"/>
      <c r="AD2916" s="74"/>
      <c r="AE2916" s="68"/>
      <c r="AF2916" s="75"/>
    </row>
    <row r="2917" ht="28.5" customHeight="1" spans="1:32">
      <c r="A2917" s="61" t="s">
        <v>743</v>
      </c>
      <c r="B2917" s="61" t="s">
        <v>743</v>
      </c>
      <c r="C2917" s="61" t="s">
        <v>743</v>
      </c>
      <c r="D2917" s="61" t="s">
        <v>743</v>
      </c>
      <c r="E2917" s="76" t="s">
        <v>2152</v>
      </c>
      <c r="F2917" s="78">
        <v>46182</v>
      </c>
      <c r="G2917" s="46" t="str">
        <f t="shared" ref="G2917:G2947" si="313">E2917&amp;TEXT(MID(F2917,1,5),"YYYY-m-d")</f>
        <v>徐孝伟2026-6-9</v>
      </c>
      <c r="H2917" s="63"/>
      <c r="I2917" s="63"/>
      <c r="J2917" s="64"/>
      <c r="K2917" s="64"/>
      <c r="L2917" s="65"/>
      <c r="M2917" s="65"/>
      <c r="N2917" s="65"/>
      <c r="O2917" s="66">
        <v>8</v>
      </c>
      <c r="P2917" s="123"/>
      <c r="Q2917" s="68"/>
      <c r="R2917" s="68"/>
      <c r="S2917" s="68"/>
      <c r="T2917" s="69">
        <f t="shared" si="311"/>
        <v>8</v>
      </c>
      <c r="U2917" s="68"/>
      <c r="V2917" s="70"/>
      <c r="W2917" s="70"/>
      <c r="X2917" s="71">
        <f t="shared" si="312"/>
        <v>8</v>
      </c>
      <c r="Y2917" s="72"/>
      <c r="Z2917" s="70"/>
      <c r="AA2917" s="68"/>
      <c r="AB2917" s="73"/>
      <c r="AC2917" s="70"/>
      <c r="AD2917" s="74"/>
      <c r="AE2917" s="68"/>
      <c r="AF2917" s="75"/>
    </row>
    <row r="2918" ht="28.5" customHeight="1" spans="1:32">
      <c r="A2918" s="61" t="s">
        <v>743</v>
      </c>
      <c r="B2918" s="61" t="s">
        <v>743</v>
      </c>
      <c r="C2918" s="61" t="s">
        <v>743</v>
      </c>
      <c r="D2918" s="61" t="s">
        <v>743</v>
      </c>
      <c r="E2918" s="76" t="s">
        <v>2152</v>
      </c>
      <c r="F2918" s="46">
        <v>46183</v>
      </c>
      <c r="G2918" s="46" t="str">
        <f t="shared" si="313"/>
        <v>徐孝伟2026-6-10</v>
      </c>
      <c r="H2918" s="63"/>
      <c r="I2918" s="63"/>
      <c r="J2918" s="64"/>
      <c r="K2918" s="64"/>
      <c r="L2918" s="65"/>
      <c r="M2918" s="65"/>
      <c r="N2918" s="65"/>
      <c r="O2918" s="66">
        <v>8</v>
      </c>
      <c r="P2918" s="123"/>
      <c r="Q2918" s="68"/>
      <c r="R2918" s="68"/>
      <c r="S2918" s="68"/>
      <c r="T2918" s="69">
        <f t="shared" si="311"/>
        <v>8</v>
      </c>
      <c r="U2918" s="68"/>
      <c r="V2918" s="70"/>
      <c r="W2918" s="70"/>
      <c r="X2918" s="71">
        <f t="shared" si="312"/>
        <v>8</v>
      </c>
      <c r="Y2918" s="72"/>
      <c r="Z2918" s="70"/>
      <c r="AA2918" s="68"/>
      <c r="AB2918" s="73"/>
      <c r="AC2918" s="70"/>
      <c r="AD2918" s="74"/>
      <c r="AE2918" s="68"/>
      <c r="AF2918" s="75"/>
    </row>
    <row r="2919" ht="28.5" customHeight="1" spans="1:32">
      <c r="A2919" s="61" t="s">
        <v>743</v>
      </c>
      <c r="B2919" s="61" t="s">
        <v>743</v>
      </c>
      <c r="C2919" s="61" t="s">
        <v>743</v>
      </c>
      <c r="D2919" s="61" t="s">
        <v>743</v>
      </c>
      <c r="E2919" s="76" t="s">
        <v>2152</v>
      </c>
      <c r="F2919" s="46">
        <v>46184</v>
      </c>
      <c r="G2919" s="46" t="str">
        <f t="shared" si="313"/>
        <v>徐孝伟2026-6-11</v>
      </c>
      <c r="H2919" s="63"/>
      <c r="I2919" s="63"/>
      <c r="J2919" s="64"/>
      <c r="K2919" s="64"/>
      <c r="L2919" s="65"/>
      <c r="M2919" s="65"/>
      <c r="N2919" s="65"/>
      <c r="O2919" s="66">
        <v>8</v>
      </c>
      <c r="P2919" s="123"/>
      <c r="Q2919" s="68"/>
      <c r="R2919" s="68"/>
      <c r="S2919" s="68"/>
      <c r="T2919" s="69">
        <f t="shared" si="311"/>
        <v>8</v>
      </c>
      <c r="U2919" s="68"/>
      <c r="V2919" s="70"/>
      <c r="W2919" s="70"/>
      <c r="X2919" s="71">
        <f t="shared" si="312"/>
        <v>8</v>
      </c>
      <c r="Y2919" s="72"/>
      <c r="Z2919" s="70"/>
      <c r="AA2919" s="68"/>
      <c r="AB2919" s="73"/>
      <c r="AC2919" s="70"/>
      <c r="AD2919" s="74"/>
      <c r="AE2919" s="68"/>
      <c r="AF2919" s="75"/>
    </row>
    <row r="2920" ht="28.5" customHeight="1" spans="1:32">
      <c r="A2920" s="61" t="s">
        <v>743</v>
      </c>
      <c r="B2920" s="61" t="s">
        <v>743</v>
      </c>
      <c r="C2920" s="61" t="s">
        <v>743</v>
      </c>
      <c r="D2920" s="61" t="s">
        <v>743</v>
      </c>
      <c r="E2920" s="76" t="s">
        <v>2152</v>
      </c>
      <c r="F2920" s="46">
        <v>46185</v>
      </c>
      <c r="G2920" s="46" t="str">
        <f t="shared" si="313"/>
        <v>徐孝伟2026-6-12</v>
      </c>
      <c r="H2920" s="63"/>
      <c r="I2920" s="63"/>
      <c r="J2920" s="64"/>
      <c r="K2920" s="64"/>
      <c r="L2920" s="65"/>
      <c r="M2920" s="65"/>
      <c r="N2920" s="65"/>
      <c r="O2920" s="66">
        <v>8</v>
      </c>
      <c r="P2920" s="123"/>
      <c r="Q2920" s="68"/>
      <c r="R2920" s="68"/>
      <c r="S2920" s="68"/>
      <c r="T2920" s="69">
        <f t="shared" si="311"/>
        <v>8</v>
      </c>
      <c r="U2920" s="68"/>
      <c r="V2920" s="70"/>
      <c r="W2920" s="70"/>
      <c r="X2920" s="71">
        <f t="shared" si="312"/>
        <v>8</v>
      </c>
      <c r="Y2920" s="72"/>
      <c r="Z2920" s="70"/>
      <c r="AA2920" s="68"/>
      <c r="AB2920" s="73"/>
      <c r="AC2920" s="70"/>
      <c r="AD2920" s="74"/>
      <c r="AE2920" s="68"/>
      <c r="AF2920" s="75"/>
    </row>
    <row r="2921" ht="28.5" customHeight="1" spans="1:32">
      <c r="A2921" s="61" t="s">
        <v>743</v>
      </c>
      <c r="B2921" s="61" t="s">
        <v>743</v>
      </c>
      <c r="C2921" s="61" t="s">
        <v>743</v>
      </c>
      <c r="D2921" s="61" t="s">
        <v>743</v>
      </c>
      <c r="E2921" s="76" t="s">
        <v>2152</v>
      </c>
      <c r="F2921" s="77">
        <v>46186</v>
      </c>
      <c r="G2921" s="46" t="str">
        <f t="shared" si="313"/>
        <v>徐孝伟2026-6-13</v>
      </c>
      <c r="H2921" s="63"/>
      <c r="I2921" s="63"/>
      <c r="J2921" s="64"/>
      <c r="K2921" s="64"/>
      <c r="L2921" s="65"/>
      <c r="M2921" s="65"/>
      <c r="N2921" s="65"/>
      <c r="O2921" s="66"/>
      <c r="P2921" s="123"/>
      <c r="Q2921" s="68"/>
      <c r="R2921" s="68"/>
      <c r="S2921" s="68"/>
      <c r="T2921" s="69">
        <f t="shared" si="311"/>
        <v>0</v>
      </c>
      <c r="U2921" s="68"/>
      <c r="V2921" s="70"/>
      <c r="W2921" s="70"/>
      <c r="X2921" s="71">
        <f t="shared" si="312"/>
        <v>0</v>
      </c>
      <c r="Y2921" s="72"/>
      <c r="Z2921" s="70"/>
      <c r="AA2921" s="68"/>
      <c r="AB2921" s="73"/>
      <c r="AC2921" s="70"/>
      <c r="AD2921" s="74"/>
      <c r="AE2921" s="68"/>
      <c r="AF2921" s="80"/>
    </row>
    <row r="2922" ht="28.5" customHeight="1" spans="1:32">
      <c r="A2922" s="61" t="s">
        <v>743</v>
      </c>
      <c r="B2922" s="61" t="s">
        <v>743</v>
      </c>
      <c r="C2922" s="61" t="s">
        <v>743</v>
      </c>
      <c r="D2922" s="61" t="s">
        <v>743</v>
      </c>
      <c r="E2922" s="62" t="s">
        <v>2152</v>
      </c>
      <c r="F2922" s="77">
        <v>46187</v>
      </c>
      <c r="G2922" s="46" t="str">
        <f t="shared" si="313"/>
        <v>徐孝伟2026-6-14</v>
      </c>
      <c r="H2922" s="63"/>
      <c r="I2922" s="63"/>
      <c r="J2922" s="64"/>
      <c r="K2922" s="64"/>
      <c r="L2922" s="65"/>
      <c r="M2922" s="65"/>
      <c r="N2922" s="65"/>
      <c r="O2922" s="66"/>
      <c r="P2922" s="123"/>
      <c r="Q2922" s="68"/>
      <c r="R2922" s="68"/>
      <c r="S2922" s="68"/>
      <c r="T2922" s="69">
        <f t="shared" si="311"/>
        <v>0</v>
      </c>
      <c r="U2922" s="68"/>
      <c r="V2922" s="70"/>
      <c r="W2922" s="70"/>
      <c r="X2922" s="71">
        <f t="shared" si="312"/>
        <v>0</v>
      </c>
      <c r="Y2922" s="72"/>
      <c r="Z2922" s="70"/>
      <c r="AA2922" s="68"/>
      <c r="AB2922" s="73"/>
      <c r="AC2922" s="70"/>
      <c r="AD2922" s="74"/>
      <c r="AE2922" s="68"/>
      <c r="AF2922" s="80"/>
    </row>
    <row r="2923" ht="28.5" customHeight="1" spans="1:32">
      <c r="A2923" s="61" t="s">
        <v>743</v>
      </c>
      <c r="B2923" s="61" t="s">
        <v>743</v>
      </c>
      <c r="C2923" s="61" t="s">
        <v>743</v>
      </c>
      <c r="D2923" s="61" t="s">
        <v>743</v>
      </c>
      <c r="E2923" s="76" t="s">
        <v>2152</v>
      </c>
      <c r="F2923" s="46">
        <v>46188</v>
      </c>
      <c r="G2923" s="46" t="str">
        <f t="shared" si="313"/>
        <v>徐孝伟2026-6-15</v>
      </c>
      <c r="H2923" s="63"/>
      <c r="I2923" s="63"/>
      <c r="J2923" s="64"/>
      <c r="K2923" s="64"/>
      <c r="L2923" s="65"/>
      <c r="M2923" s="65"/>
      <c r="N2923" s="65"/>
      <c r="O2923" s="66">
        <v>8</v>
      </c>
      <c r="P2923" s="123"/>
      <c r="Q2923" s="68"/>
      <c r="R2923" s="68"/>
      <c r="S2923" s="68"/>
      <c r="T2923" s="69">
        <f t="shared" si="311"/>
        <v>8</v>
      </c>
      <c r="U2923" s="68"/>
      <c r="V2923" s="70"/>
      <c r="W2923" s="70"/>
      <c r="X2923" s="71">
        <f t="shared" si="312"/>
        <v>8</v>
      </c>
      <c r="Y2923" s="72"/>
      <c r="Z2923" s="70"/>
      <c r="AA2923" s="68"/>
      <c r="AB2923" s="73"/>
      <c r="AC2923" s="70"/>
      <c r="AD2923" s="74"/>
      <c r="AE2923" s="68"/>
      <c r="AF2923" s="75"/>
    </row>
    <row r="2924" ht="28.5" customHeight="1" spans="1:32">
      <c r="A2924" s="61" t="s">
        <v>743</v>
      </c>
      <c r="B2924" s="61" t="s">
        <v>743</v>
      </c>
      <c r="C2924" s="61" t="s">
        <v>743</v>
      </c>
      <c r="D2924" s="61" t="s">
        <v>743</v>
      </c>
      <c r="E2924" s="62" t="s">
        <v>2152</v>
      </c>
      <c r="F2924" s="46">
        <v>46189</v>
      </c>
      <c r="G2924" s="46" t="str">
        <f t="shared" si="313"/>
        <v>徐孝伟2026-6-16</v>
      </c>
      <c r="H2924" s="63"/>
      <c r="I2924" s="63"/>
      <c r="J2924" s="64"/>
      <c r="K2924" s="64"/>
      <c r="L2924" s="65"/>
      <c r="M2924" s="65"/>
      <c r="N2924" s="65"/>
      <c r="O2924" s="66">
        <v>8</v>
      </c>
      <c r="P2924" s="98"/>
      <c r="Q2924" s="68"/>
      <c r="R2924" s="68"/>
      <c r="S2924" s="68"/>
      <c r="T2924" s="69">
        <f t="shared" si="311"/>
        <v>8</v>
      </c>
      <c r="U2924" s="68"/>
      <c r="V2924" s="70"/>
      <c r="W2924" s="70"/>
      <c r="X2924" s="71">
        <f t="shared" si="312"/>
        <v>8</v>
      </c>
      <c r="Y2924" s="72"/>
      <c r="Z2924" s="70"/>
      <c r="AA2924" s="68"/>
      <c r="AB2924" s="73"/>
      <c r="AC2924" s="70"/>
      <c r="AD2924" s="74"/>
      <c r="AE2924" s="68"/>
      <c r="AF2924" s="80"/>
    </row>
    <row r="2925" ht="28.5" customHeight="1" spans="1:32">
      <c r="A2925" s="61" t="s">
        <v>743</v>
      </c>
      <c r="B2925" s="61" t="s">
        <v>743</v>
      </c>
      <c r="C2925" s="61" t="s">
        <v>743</v>
      </c>
      <c r="D2925" s="61" t="s">
        <v>743</v>
      </c>
      <c r="E2925" s="62" t="s">
        <v>2152</v>
      </c>
      <c r="F2925" s="46">
        <v>46190</v>
      </c>
      <c r="G2925" s="46" t="str">
        <f t="shared" si="313"/>
        <v>徐孝伟2026-6-17</v>
      </c>
      <c r="H2925" s="63"/>
      <c r="I2925" s="63"/>
      <c r="J2925" s="64"/>
      <c r="K2925" s="64"/>
      <c r="L2925" s="65"/>
      <c r="M2925" s="65"/>
      <c r="N2925" s="65"/>
      <c r="O2925" s="66">
        <v>8</v>
      </c>
      <c r="P2925" s="123"/>
      <c r="Q2925" s="68"/>
      <c r="R2925" s="68"/>
      <c r="S2925" s="68"/>
      <c r="T2925" s="69">
        <f t="shared" si="311"/>
        <v>8</v>
      </c>
      <c r="U2925" s="68"/>
      <c r="V2925" s="70"/>
      <c r="W2925" s="70"/>
      <c r="X2925" s="71">
        <f t="shared" si="312"/>
        <v>8</v>
      </c>
      <c r="Y2925" s="72"/>
      <c r="Z2925" s="70"/>
      <c r="AA2925" s="68"/>
      <c r="AB2925" s="73"/>
      <c r="AC2925" s="70"/>
      <c r="AD2925" s="74"/>
      <c r="AE2925" s="68"/>
      <c r="AF2925" s="75"/>
    </row>
    <row r="2926" ht="28.5" customHeight="1" spans="1:32">
      <c r="A2926" s="61" t="s">
        <v>743</v>
      </c>
      <c r="B2926" s="61" t="s">
        <v>743</v>
      </c>
      <c r="C2926" s="61" t="s">
        <v>743</v>
      </c>
      <c r="D2926" s="61" t="s">
        <v>743</v>
      </c>
      <c r="E2926" s="76" t="s">
        <v>2152</v>
      </c>
      <c r="F2926" s="46">
        <v>46191</v>
      </c>
      <c r="G2926" s="46" t="str">
        <f t="shared" si="313"/>
        <v>徐孝伟2026-6-18</v>
      </c>
      <c r="H2926" s="63"/>
      <c r="I2926" s="63"/>
      <c r="J2926" s="64"/>
      <c r="K2926" s="64"/>
      <c r="L2926" s="65"/>
      <c r="M2926" s="65"/>
      <c r="N2926" s="65"/>
      <c r="O2926" s="66">
        <v>8</v>
      </c>
      <c r="P2926" s="123"/>
      <c r="Q2926" s="68"/>
      <c r="R2926" s="68"/>
      <c r="S2926" s="68"/>
      <c r="T2926" s="69">
        <f t="shared" si="311"/>
        <v>8</v>
      </c>
      <c r="U2926" s="68"/>
      <c r="V2926" s="70"/>
      <c r="W2926" s="70"/>
      <c r="X2926" s="71">
        <f t="shared" si="312"/>
        <v>8</v>
      </c>
      <c r="Y2926" s="72"/>
      <c r="Z2926" s="70"/>
      <c r="AA2926" s="68"/>
      <c r="AB2926" s="73"/>
      <c r="AC2926" s="70"/>
      <c r="AD2926" s="74"/>
      <c r="AE2926" s="68"/>
      <c r="AF2926" s="75"/>
    </row>
    <row r="2927" ht="28.5" customHeight="1" spans="1:32">
      <c r="A2927" s="61" t="s">
        <v>743</v>
      </c>
      <c r="B2927" s="61" t="s">
        <v>743</v>
      </c>
      <c r="C2927" s="61" t="s">
        <v>743</v>
      </c>
      <c r="D2927" s="61" t="s">
        <v>743</v>
      </c>
      <c r="E2927" s="76" t="s">
        <v>2152</v>
      </c>
      <c r="F2927" s="82">
        <v>46192</v>
      </c>
      <c r="G2927" s="46" t="str">
        <f t="shared" si="313"/>
        <v>徐孝伟2026-6-19</v>
      </c>
      <c r="H2927" s="63"/>
      <c r="I2927" s="63"/>
      <c r="J2927" s="64"/>
      <c r="K2927" s="64"/>
      <c r="L2927" s="65"/>
      <c r="M2927" s="65"/>
      <c r="N2927" s="65"/>
      <c r="O2927" s="66"/>
      <c r="P2927" s="123"/>
      <c r="Q2927" s="68"/>
      <c r="R2927" s="68"/>
      <c r="S2927" s="68"/>
      <c r="T2927" s="69">
        <f t="shared" si="311"/>
        <v>0</v>
      </c>
      <c r="U2927" s="68"/>
      <c r="V2927" s="70"/>
      <c r="W2927" s="70"/>
      <c r="X2927" s="71">
        <f t="shared" si="312"/>
        <v>0</v>
      </c>
      <c r="Y2927" s="72"/>
      <c r="Z2927" s="70"/>
      <c r="AA2927" s="68"/>
      <c r="AB2927" s="73">
        <v>8</v>
      </c>
      <c r="AC2927" s="70"/>
      <c r="AD2927" s="74"/>
      <c r="AE2927" s="68"/>
      <c r="AF2927" s="75"/>
    </row>
    <row r="2928" ht="28.5" customHeight="1" spans="1:32">
      <c r="A2928" s="61" t="s">
        <v>743</v>
      </c>
      <c r="B2928" s="61" t="s">
        <v>743</v>
      </c>
      <c r="C2928" s="61" t="s">
        <v>743</v>
      </c>
      <c r="D2928" s="61" t="s">
        <v>743</v>
      </c>
      <c r="E2928" s="62" t="s">
        <v>2152</v>
      </c>
      <c r="F2928" s="77">
        <v>46193</v>
      </c>
      <c r="G2928" s="46" t="str">
        <f t="shared" si="313"/>
        <v>徐孝伟2026-6-20</v>
      </c>
      <c r="H2928" s="63"/>
      <c r="I2928" s="63"/>
      <c r="J2928" s="64"/>
      <c r="K2928" s="64"/>
      <c r="L2928" s="65"/>
      <c r="M2928" s="65"/>
      <c r="N2928" s="65"/>
      <c r="O2928" s="66"/>
      <c r="P2928" s="123"/>
      <c r="Q2928" s="68"/>
      <c r="R2928" s="68"/>
      <c r="S2928" s="68"/>
      <c r="T2928" s="69">
        <f t="shared" si="311"/>
        <v>0</v>
      </c>
      <c r="U2928" s="68"/>
      <c r="V2928" s="70"/>
      <c r="W2928" s="70"/>
      <c r="X2928" s="71">
        <f t="shared" si="312"/>
        <v>0</v>
      </c>
      <c r="Y2928" s="72"/>
      <c r="Z2928" s="70"/>
      <c r="AA2928" s="68"/>
      <c r="AB2928" s="73"/>
      <c r="AC2928" s="70"/>
      <c r="AD2928" s="74"/>
      <c r="AE2928" s="68"/>
      <c r="AF2928" s="75"/>
    </row>
    <row r="2929" ht="28.5" customHeight="1" spans="1:33">
      <c r="A2929" s="61" t="s">
        <v>743</v>
      </c>
      <c r="B2929" s="61" t="s">
        <v>743</v>
      </c>
      <c r="C2929" s="61" t="s">
        <v>743</v>
      </c>
      <c r="D2929" s="61" t="s">
        <v>743</v>
      </c>
      <c r="E2929" s="62" t="s">
        <v>2152</v>
      </c>
      <c r="F2929" s="46">
        <v>46194</v>
      </c>
      <c r="G2929" s="46" t="str">
        <f t="shared" si="313"/>
        <v>徐孝伟2026-6-21</v>
      </c>
      <c r="H2929" s="63"/>
      <c r="I2929" s="63"/>
      <c r="J2929" s="64"/>
      <c r="K2929" s="64"/>
      <c r="L2929" s="65"/>
      <c r="M2929" s="65"/>
      <c r="N2929" s="65"/>
      <c r="O2929" s="66">
        <v>8</v>
      </c>
      <c r="P2929" s="123"/>
      <c r="Q2929" s="68"/>
      <c r="R2929" s="68"/>
      <c r="S2929" s="68"/>
      <c r="T2929" s="69">
        <f t="shared" si="311"/>
        <v>8</v>
      </c>
      <c r="U2929" s="68"/>
      <c r="V2929" s="70"/>
      <c r="W2929" s="70"/>
      <c r="X2929" s="71">
        <f t="shared" si="312"/>
        <v>8</v>
      </c>
      <c r="Y2929" s="72"/>
      <c r="Z2929" s="70"/>
      <c r="AA2929" s="68"/>
      <c r="AB2929" s="73"/>
      <c r="AC2929" s="70"/>
      <c r="AD2929" s="74"/>
      <c r="AE2929" s="68"/>
      <c r="AF2929" s="75"/>
    </row>
    <row r="2930" ht="28.5" customHeight="1" spans="1:33">
      <c r="A2930" s="61" t="s">
        <v>743</v>
      </c>
      <c r="B2930" s="61" t="s">
        <v>743</v>
      </c>
      <c r="C2930" s="61" t="s">
        <v>743</v>
      </c>
      <c r="D2930" s="61" t="s">
        <v>743</v>
      </c>
      <c r="E2930" s="76" t="s">
        <v>2152</v>
      </c>
      <c r="F2930" s="46">
        <v>46195</v>
      </c>
      <c r="G2930" s="46" t="str">
        <f t="shared" si="313"/>
        <v>徐孝伟2026-6-22</v>
      </c>
      <c r="H2930" s="63"/>
      <c r="I2930" s="63"/>
      <c r="J2930" s="64"/>
      <c r="K2930" s="64"/>
      <c r="L2930" s="65"/>
      <c r="M2930" s="65"/>
      <c r="N2930" s="65"/>
      <c r="O2930" s="66"/>
      <c r="P2930" s="123"/>
      <c r="Q2930" s="68"/>
      <c r="R2930" s="68"/>
      <c r="S2930" s="68"/>
      <c r="T2930" s="69">
        <f t="shared" si="311"/>
        <v>0</v>
      </c>
      <c r="U2930" s="68"/>
      <c r="V2930" s="70"/>
      <c r="W2930" s="70"/>
      <c r="X2930" s="71">
        <f t="shared" si="312"/>
        <v>0</v>
      </c>
      <c r="Y2930" s="72"/>
      <c r="Z2930" s="70"/>
      <c r="AA2930" s="68"/>
      <c r="AB2930" s="73"/>
      <c r="AC2930" s="70"/>
      <c r="AD2930" s="74"/>
      <c r="AE2930" s="68"/>
      <c r="AF2930" s="75"/>
    </row>
    <row r="2931" ht="28.5" customHeight="1" spans="1:33">
      <c r="A2931" s="61" t="s">
        <v>743</v>
      </c>
      <c r="B2931" s="61" t="s">
        <v>743</v>
      </c>
      <c r="C2931" s="61" t="s">
        <v>743</v>
      </c>
      <c r="D2931" s="61" t="s">
        <v>743</v>
      </c>
      <c r="E2931" s="76" t="s">
        <v>2152</v>
      </c>
      <c r="F2931" s="46">
        <v>46196</v>
      </c>
      <c r="G2931" s="46" t="str">
        <f t="shared" si="313"/>
        <v>徐孝伟2026-6-23</v>
      </c>
      <c r="H2931" s="63"/>
      <c r="I2931" s="63"/>
      <c r="J2931" s="64"/>
      <c r="K2931" s="64"/>
      <c r="L2931" s="65"/>
      <c r="M2931" s="65"/>
      <c r="N2931" s="65"/>
      <c r="O2931" s="66"/>
      <c r="P2931" s="123"/>
      <c r="Q2931" s="68"/>
      <c r="R2931" s="68"/>
      <c r="S2931" s="68"/>
      <c r="T2931" s="69">
        <f t="shared" si="311"/>
        <v>0</v>
      </c>
      <c r="U2931" s="68"/>
      <c r="V2931" s="70"/>
      <c r="W2931" s="70"/>
      <c r="X2931" s="71">
        <f t="shared" si="312"/>
        <v>0</v>
      </c>
      <c r="Y2931" s="72"/>
      <c r="Z2931" s="70"/>
      <c r="AA2931" s="68"/>
      <c r="AB2931" s="73"/>
      <c r="AC2931" s="70"/>
      <c r="AD2931" s="74"/>
      <c r="AE2931" s="68"/>
      <c r="AF2931" s="75"/>
    </row>
    <row r="2932" ht="28.5" customHeight="1" spans="1:33">
      <c r="A2932" s="61" t="s">
        <v>743</v>
      </c>
      <c r="B2932" s="61" t="s">
        <v>743</v>
      </c>
      <c r="C2932" s="61" t="s">
        <v>743</v>
      </c>
      <c r="D2932" s="61" t="s">
        <v>743</v>
      </c>
      <c r="E2932" s="76" t="s">
        <v>2152</v>
      </c>
      <c r="F2932" s="46">
        <v>46197</v>
      </c>
      <c r="G2932" s="46" t="str">
        <f t="shared" si="313"/>
        <v>徐孝伟2026-6-24</v>
      </c>
      <c r="H2932" s="63"/>
      <c r="I2932" s="63"/>
      <c r="J2932" s="64"/>
      <c r="K2932" s="64"/>
      <c r="L2932" s="65"/>
      <c r="M2932" s="65"/>
      <c r="N2932" s="65"/>
      <c r="O2932" s="66"/>
      <c r="P2932" s="123"/>
      <c r="Q2932" s="68"/>
      <c r="R2932" s="68"/>
      <c r="S2932" s="68"/>
      <c r="T2932" s="69">
        <f t="shared" si="311"/>
        <v>0</v>
      </c>
      <c r="U2932" s="68"/>
      <c r="V2932" s="70"/>
      <c r="W2932" s="70"/>
      <c r="X2932" s="71">
        <f t="shared" si="312"/>
        <v>0</v>
      </c>
      <c r="Y2932" s="72"/>
      <c r="Z2932" s="70"/>
      <c r="AA2932" s="68"/>
      <c r="AB2932" s="73"/>
      <c r="AC2932" s="70"/>
      <c r="AD2932" s="74"/>
      <c r="AE2932" s="68"/>
      <c r="AF2932" s="75"/>
    </row>
    <row r="2933" ht="28.5" customHeight="1" spans="1:33">
      <c r="A2933" s="61" t="s">
        <v>743</v>
      </c>
      <c r="B2933" s="61" t="s">
        <v>743</v>
      </c>
      <c r="C2933" s="61" t="s">
        <v>743</v>
      </c>
      <c r="D2933" s="61" t="s">
        <v>743</v>
      </c>
      <c r="E2933" s="62" t="s">
        <v>2152</v>
      </c>
      <c r="F2933" s="46">
        <v>46198</v>
      </c>
      <c r="G2933" s="46" t="str">
        <f t="shared" si="313"/>
        <v>徐孝伟2026-6-25</v>
      </c>
      <c r="H2933" s="63"/>
      <c r="I2933" s="63"/>
      <c r="J2933" s="64"/>
      <c r="K2933" s="64"/>
      <c r="L2933" s="65"/>
      <c r="M2933" s="65"/>
      <c r="N2933" s="65"/>
      <c r="O2933" s="66"/>
      <c r="P2933" s="123"/>
      <c r="Q2933" s="68"/>
      <c r="R2933" s="68"/>
      <c r="S2933" s="68"/>
      <c r="T2933" s="69">
        <f t="shared" si="311"/>
        <v>0</v>
      </c>
      <c r="U2933" s="68"/>
      <c r="V2933" s="70"/>
      <c r="W2933" s="70"/>
      <c r="X2933" s="71">
        <f t="shared" si="312"/>
        <v>0</v>
      </c>
      <c r="Y2933" s="72"/>
      <c r="Z2933" s="70"/>
      <c r="AA2933" s="68"/>
      <c r="AB2933" s="73"/>
      <c r="AC2933" s="70"/>
      <c r="AD2933" s="74"/>
      <c r="AE2933" s="68"/>
      <c r="AF2933" s="75"/>
    </row>
    <row r="2934" ht="28.5" customHeight="1" spans="1:33">
      <c r="A2934" s="61" t="s">
        <v>743</v>
      </c>
      <c r="B2934" s="61" t="s">
        <v>743</v>
      </c>
      <c r="C2934" s="61" t="s">
        <v>743</v>
      </c>
      <c r="D2934" s="61" t="s">
        <v>743</v>
      </c>
      <c r="E2934" s="62" t="s">
        <v>2152</v>
      </c>
      <c r="F2934" s="46">
        <v>46199</v>
      </c>
      <c r="G2934" s="46" t="str">
        <f t="shared" si="313"/>
        <v>徐孝伟2026-6-26</v>
      </c>
      <c r="H2934" s="63"/>
      <c r="I2934" s="63"/>
      <c r="J2934" s="64"/>
      <c r="K2934" s="64"/>
      <c r="L2934" s="65"/>
      <c r="M2934" s="65"/>
      <c r="N2934" s="65"/>
      <c r="O2934" s="66"/>
      <c r="P2934" s="123"/>
      <c r="Q2934" s="68"/>
      <c r="R2934" s="68"/>
      <c r="S2934" s="68"/>
      <c r="T2934" s="69">
        <f t="shared" si="311"/>
        <v>0</v>
      </c>
      <c r="U2934" s="68"/>
      <c r="V2934" s="70"/>
      <c r="W2934" s="70"/>
      <c r="X2934" s="71">
        <f t="shared" si="312"/>
        <v>0</v>
      </c>
      <c r="Y2934" s="72"/>
      <c r="Z2934" s="70"/>
      <c r="AA2934" s="68"/>
      <c r="AB2934" s="73"/>
      <c r="AC2934" s="70"/>
      <c r="AD2934" s="74"/>
      <c r="AE2934" s="68"/>
      <c r="AF2934" s="75"/>
    </row>
    <row r="2935" ht="28.5" customHeight="1" spans="1:33">
      <c r="A2935" s="61" t="s">
        <v>743</v>
      </c>
      <c r="B2935" s="61" t="s">
        <v>743</v>
      </c>
      <c r="C2935" s="61" t="s">
        <v>743</v>
      </c>
      <c r="D2935" s="61" t="s">
        <v>743</v>
      </c>
      <c r="E2935" s="76" t="s">
        <v>2152</v>
      </c>
      <c r="F2935" s="46">
        <v>46200</v>
      </c>
      <c r="G2935" s="46" t="str">
        <f t="shared" si="313"/>
        <v>徐孝伟2026-6-27</v>
      </c>
      <c r="H2935" s="63"/>
      <c r="I2935" s="63"/>
      <c r="J2935" s="64"/>
      <c r="K2935" s="64"/>
      <c r="L2935" s="65"/>
      <c r="M2935" s="65"/>
      <c r="N2935" s="79"/>
      <c r="O2935" s="66"/>
      <c r="P2935" s="123"/>
      <c r="Q2935" s="68"/>
      <c r="R2935" s="68"/>
      <c r="S2935" s="68"/>
      <c r="T2935" s="69">
        <f t="shared" si="311"/>
        <v>0</v>
      </c>
      <c r="U2935" s="68"/>
      <c r="V2935" s="70"/>
      <c r="W2935" s="70"/>
      <c r="X2935" s="71">
        <f t="shared" si="312"/>
        <v>0</v>
      </c>
      <c r="Y2935" s="72"/>
      <c r="Z2935" s="70"/>
      <c r="AA2935" s="68"/>
      <c r="AB2935" s="73"/>
      <c r="AC2935" s="70"/>
      <c r="AD2935" s="74"/>
      <c r="AE2935" s="68"/>
      <c r="AF2935" s="75"/>
    </row>
    <row r="2936" ht="28.5" customHeight="1" spans="1:33">
      <c r="A2936" s="61" t="s">
        <v>743</v>
      </c>
      <c r="B2936" s="61" t="s">
        <v>743</v>
      </c>
      <c r="C2936" s="61" t="s">
        <v>743</v>
      </c>
      <c r="D2936" s="61" t="s">
        <v>743</v>
      </c>
      <c r="E2936" s="62" t="s">
        <v>2152</v>
      </c>
      <c r="F2936" s="46">
        <v>46201</v>
      </c>
      <c r="G2936" s="46" t="str">
        <f t="shared" si="313"/>
        <v>徐孝伟2026-6-28</v>
      </c>
      <c r="H2936" s="63"/>
      <c r="I2936" s="63"/>
      <c r="J2936" s="64"/>
      <c r="K2936" s="64"/>
      <c r="L2936" s="65"/>
      <c r="M2936" s="65"/>
      <c r="N2936" s="65"/>
      <c r="O2936" s="66"/>
      <c r="P2936" s="123"/>
      <c r="Q2936" s="68"/>
      <c r="R2936" s="68"/>
      <c r="S2936" s="68"/>
      <c r="T2936" s="69">
        <f t="shared" si="311"/>
        <v>0</v>
      </c>
      <c r="U2936" s="68"/>
      <c r="V2936" s="70"/>
      <c r="W2936" s="70"/>
      <c r="X2936" s="71">
        <f t="shared" si="312"/>
        <v>0</v>
      </c>
      <c r="Y2936" s="72"/>
      <c r="Z2936" s="70"/>
      <c r="AA2936" s="68"/>
      <c r="AB2936" s="73"/>
      <c r="AC2936" s="70"/>
      <c r="AD2936" s="74"/>
      <c r="AE2936" s="68"/>
      <c r="AF2936" s="75"/>
    </row>
    <row r="2937" ht="28.5" customHeight="1" spans="1:33">
      <c r="A2937" s="61" t="s">
        <v>743</v>
      </c>
      <c r="B2937" s="61" t="s">
        <v>743</v>
      </c>
      <c r="C2937" s="61" t="s">
        <v>743</v>
      </c>
      <c r="D2937" s="61" t="s">
        <v>743</v>
      </c>
      <c r="E2937" s="76" t="s">
        <v>2152</v>
      </c>
      <c r="F2937" s="46">
        <v>46202</v>
      </c>
      <c r="G2937" s="46" t="str">
        <f t="shared" si="313"/>
        <v>徐孝伟2026-6-29</v>
      </c>
      <c r="H2937" s="63"/>
      <c r="I2937" s="63"/>
      <c r="J2937" s="64"/>
      <c r="K2937" s="64"/>
      <c r="L2937" s="65"/>
      <c r="M2937" s="65"/>
      <c r="N2937" s="79"/>
      <c r="O2937" s="66"/>
      <c r="P2937" s="123"/>
      <c r="Q2937" s="68"/>
      <c r="R2937" s="68"/>
      <c r="S2937" s="68"/>
      <c r="T2937" s="69">
        <f t="shared" si="311"/>
        <v>0</v>
      </c>
      <c r="U2937" s="68"/>
      <c r="V2937" s="70"/>
      <c r="W2937" s="70"/>
      <c r="X2937" s="71">
        <f t="shared" si="312"/>
        <v>0</v>
      </c>
      <c r="Y2937" s="72"/>
      <c r="Z2937" s="70"/>
      <c r="AA2937" s="68"/>
      <c r="AB2937" s="73"/>
      <c r="AC2937" s="70"/>
      <c r="AD2937" s="74"/>
      <c r="AE2937" s="68"/>
      <c r="AF2937" s="75"/>
    </row>
    <row r="2938" s="3" customFormat="1" ht="28.5" customHeight="1" spans="1:33">
      <c r="A2938" s="61" t="s">
        <v>743</v>
      </c>
      <c r="B2938" s="61" t="s">
        <v>743</v>
      </c>
      <c r="C2938" s="61" t="s">
        <v>743</v>
      </c>
      <c r="D2938" s="61" t="s">
        <v>743</v>
      </c>
      <c r="E2938" s="76" t="s">
        <v>2152</v>
      </c>
      <c r="F2938" s="46">
        <v>46203</v>
      </c>
      <c r="G2938" s="46" t="str">
        <f t="shared" si="313"/>
        <v>徐孝伟2026-6-30</v>
      </c>
      <c r="H2938" s="63"/>
      <c r="I2938" s="63"/>
      <c r="J2938" s="64"/>
      <c r="K2938" s="64"/>
      <c r="L2938" s="65"/>
      <c r="M2938" s="65"/>
      <c r="N2938" s="65"/>
      <c r="O2938" s="66"/>
      <c r="P2938" s="123"/>
      <c r="Q2938" s="68"/>
      <c r="R2938" s="68"/>
      <c r="S2938" s="68"/>
      <c r="T2938" s="69">
        <f t="shared" si="311"/>
        <v>0</v>
      </c>
      <c r="U2938" s="68"/>
      <c r="V2938" s="70"/>
      <c r="W2938" s="70"/>
      <c r="X2938" s="71">
        <f t="shared" si="312"/>
        <v>0</v>
      </c>
      <c r="Y2938" s="72"/>
      <c r="Z2938" s="70"/>
      <c r="AA2938" s="68"/>
      <c r="AB2938" s="73"/>
      <c r="AC2938" s="70"/>
      <c r="AD2938" s="74"/>
      <c r="AE2938" s="68"/>
      <c r="AF2938" s="75"/>
      <c r="AG2938" s="15"/>
    </row>
    <row r="2939" s="3" customFormat="1" ht="28.5" customHeight="1" spans="1:33">
      <c r="A2939" s="61" t="s">
        <v>743</v>
      </c>
      <c r="B2939" s="61" t="s">
        <v>743</v>
      </c>
      <c r="C2939" s="61" t="s">
        <v>743</v>
      </c>
      <c r="D2939" s="61" t="s">
        <v>743</v>
      </c>
      <c r="E2939" s="62" t="s">
        <v>2152</v>
      </c>
      <c r="F2939" s="46">
        <v>46204</v>
      </c>
      <c r="G2939" s="46" t="str">
        <f t="shared" si="313"/>
        <v>徐孝伟2026-7-1</v>
      </c>
      <c r="H2939" s="63"/>
      <c r="I2939" s="63"/>
      <c r="J2939" s="64"/>
      <c r="K2939" s="64"/>
      <c r="L2939" s="65"/>
      <c r="M2939" s="65"/>
      <c r="N2939" s="65"/>
      <c r="O2939" s="66"/>
      <c r="P2939" s="123"/>
      <c r="Q2939" s="68"/>
      <c r="R2939" s="68"/>
      <c r="S2939" s="68"/>
      <c r="T2939" s="69">
        <f t="shared" si="311"/>
        <v>0</v>
      </c>
      <c r="U2939" s="68"/>
      <c r="V2939" s="70"/>
      <c r="W2939" s="70"/>
      <c r="X2939" s="71">
        <f t="shared" si="312"/>
        <v>0</v>
      </c>
      <c r="Y2939" s="72"/>
      <c r="Z2939" s="70"/>
      <c r="AA2939" s="68"/>
      <c r="AB2939" s="73"/>
      <c r="AC2939" s="70"/>
      <c r="AD2939" s="74"/>
      <c r="AE2939" s="68"/>
      <c r="AF2939" s="75"/>
      <c r="AG2939" s="15"/>
    </row>
    <row r="2940" s="4" customFormat="1" ht="28.5" customHeight="1" spans="1:33">
      <c r="A2940" s="84" t="s">
        <v>743</v>
      </c>
      <c r="B2940" s="84" t="s">
        <v>743</v>
      </c>
      <c r="C2940" s="84" t="s">
        <v>743</v>
      </c>
      <c r="D2940" s="84" t="s">
        <v>743</v>
      </c>
      <c r="E2940" s="85" t="s">
        <v>2152</v>
      </c>
      <c r="F2940" s="86">
        <v>46235</v>
      </c>
      <c r="G2940" s="46" t="str">
        <f t="shared" si="313"/>
        <v>徐孝伟2026-8-1</v>
      </c>
      <c r="H2940" s="63"/>
      <c r="I2940" s="63"/>
      <c r="J2940" s="64"/>
      <c r="K2940" s="64"/>
      <c r="L2940" s="65"/>
      <c r="M2940" s="65"/>
      <c r="N2940" s="91"/>
      <c r="O2940" s="66"/>
      <c r="P2940" s="87"/>
      <c r="Q2940" s="87"/>
      <c r="R2940" s="87"/>
      <c r="S2940" s="87"/>
      <c r="T2940" s="69">
        <f t="shared" si="311"/>
        <v>0</v>
      </c>
      <c r="U2940" s="87"/>
      <c r="V2940" s="87"/>
      <c r="W2940" s="87"/>
      <c r="X2940" s="71">
        <f t="shared" si="312"/>
        <v>0</v>
      </c>
      <c r="Y2940" s="88"/>
      <c r="Z2940" s="87"/>
      <c r="AA2940" s="87"/>
      <c r="AB2940" s="87"/>
      <c r="AC2940" s="87"/>
      <c r="AD2940" s="89"/>
      <c r="AE2940" s="87"/>
      <c r="AF2940" s="90"/>
      <c r="AG2940" s="15"/>
    </row>
    <row r="2941" ht="28.5" customHeight="1" spans="1:33">
      <c r="A2941" s="44" t="s">
        <v>138</v>
      </c>
      <c r="B2941" s="44" t="s">
        <v>2156</v>
      </c>
      <c r="C2941" s="44" t="s">
        <v>2156</v>
      </c>
      <c r="D2941" s="44" t="s">
        <v>2157</v>
      </c>
      <c r="E2941" s="44" t="s">
        <v>2158</v>
      </c>
      <c r="F2941" s="45">
        <v>46173</v>
      </c>
      <c r="G2941" s="46" t="str">
        <f t="shared" si="313"/>
        <v>章晓永2026-5-31</v>
      </c>
      <c r="H2941" s="133"/>
      <c r="I2941" s="133"/>
      <c r="J2941" s="134"/>
      <c r="K2941" s="134"/>
      <c r="L2941" s="134"/>
      <c r="M2941" s="135"/>
      <c r="N2941" s="135"/>
      <c r="O2941" s="136">
        <f t="shared" ref="O2941:AE2941" si="314">SUM(O2942:O2973)</f>
        <v>128</v>
      </c>
      <c r="P2941" s="137">
        <f t="shared" si="314"/>
        <v>-37</v>
      </c>
      <c r="Q2941" s="138">
        <f t="shared" si="314"/>
        <v>-2</v>
      </c>
      <c r="R2941" s="138">
        <f t="shared" si="314"/>
        <v>-3</v>
      </c>
      <c r="S2941" s="53">
        <f t="shared" si="314"/>
        <v>0</v>
      </c>
      <c r="T2941" s="139">
        <f t="shared" si="314"/>
        <v>86</v>
      </c>
      <c r="U2941" s="55">
        <f t="shared" si="314"/>
        <v>53</v>
      </c>
      <c r="V2941" s="139">
        <f t="shared" si="314"/>
        <v>10.5</v>
      </c>
      <c r="W2941" s="139">
        <f t="shared" si="314"/>
        <v>0</v>
      </c>
      <c r="X2941" s="140">
        <f t="shared" si="314"/>
        <v>149.5</v>
      </c>
      <c r="Y2941" s="141">
        <f t="shared" si="314"/>
        <v>0</v>
      </c>
      <c r="Z2941" s="139">
        <f t="shared" si="314"/>
        <v>0</v>
      </c>
      <c r="AA2941" s="142">
        <f t="shared" si="314"/>
        <v>22</v>
      </c>
      <c r="AB2941" s="139">
        <f t="shared" si="314"/>
        <v>8</v>
      </c>
      <c r="AC2941" s="139">
        <f t="shared" si="314"/>
        <v>0</v>
      </c>
      <c r="AD2941" s="143">
        <f t="shared" si="314"/>
        <v>0</v>
      </c>
      <c r="AE2941" s="142">
        <f t="shared" si="314"/>
        <v>0</v>
      </c>
      <c r="AF2941" s="60"/>
    </row>
    <row r="2942" ht="28.5" customHeight="1" spans="1:33">
      <c r="A2942" s="61" t="s">
        <v>138</v>
      </c>
      <c r="B2942" s="61" t="s">
        <v>2156</v>
      </c>
      <c r="C2942" s="61" t="s">
        <v>2156</v>
      </c>
      <c r="D2942" s="61" t="s">
        <v>2157</v>
      </c>
      <c r="E2942" s="62" t="s">
        <v>2158</v>
      </c>
      <c r="F2942" s="46">
        <v>46174</v>
      </c>
      <c r="G2942" s="46" t="str">
        <f t="shared" si="313"/>
        <v>章晓永2026-6-1</v>
      </c>
      <c r="H2942" s="63" t="s">
        <v>1363</v>
      </c>
      <c r="I2942" s="63" t="s">
        <v>133</v>
      </c>
      <c r="J2942" s="64"/>
      <c r="K2942" s="64"/>
      <c r="L2942" s="65"/>
      <c r="M2942" s="65"/>
      <c r="N2942" s="65"/>
      <c r="O2942" s="66">
        <v>8</v>
      </c>
      <c r="P2942" s="144"/>
      <c r="Q2942" s="68"/>
      <c r="R2942" s="68"/>
      <c r="S2942" s="68"/>
      <c r="T2942" s="69">
        <f t="shared" ref="T2942:T2973" si="315">SUM(O2942:S2942)</f>
        <v>8</v>
      </c>
      <c r="U2942" s="68"/>
      <c r="V2942" s="70">
        <v>2.5</v>
      </c>
      <c r="W2942" s="70"/>
      <c r="X2942" s="71">
        <f t="shared" ref="X2942:X2973" si="316">SUM(T2942:W2942)</f>
        <v>10.5</v>
      </c>
      <c r="Y2942" s="72"/>
      <c r="Z2942" s="70"/>
      <c r="AA2942" s="68">
        <v>2</v>
      </c>
      <c r="AB2942" s="73"/>
      <c r="AC2942" s="70"/>
      <c r="AD2942" s="74"/>
      <c r="AE2942" s="68"/>
      <c r="AF2942" s="75"/>
    </row>
    <row r="2943" ht="28.5" customHeight="1" spans="1:33">
      <c r="A2943" s="61" t="s">
        <v>138</v>
      </c>
      <c r="B2943" s="61" t="s">
        <v>2156</v>
      </c>
      <c r="C2943" s="61" t="s">
        <v>2156</v>
      </c>
      <c r="D2943" s="61" t="s">
        <v>2157</v>
      </c>
      <c r="E2943" s="62" t="s">
        <v>2158</v>
      </c>
      <c r="F2943" s="46">
        <v>46175</v>
      </c>
      <c r="G2943" s="46" t="str">
        <f t="shared" si="313"/>
        <v>章晓永2026-6-2</v>
      </c>
      <c r="H2943" s="63" t="s">
        <v>2159</v>
      </c>
      <c r="I2943" s="63" t="s">
        <v>2160</v>
      </c>
      <c r="J2943" s="64"/>
      <c r="K2943" s="64"/>
      <c r="L2943" s="65" t="s">
        <v>391</v>
      </c>
      <c r="M2943" s="65"/>
      <c r="N2943" s="65"/>
      <c r="O2943" s="66">
        <v>8</v>
      </c>
      <c r="P2943" s="144"/>
      <c r="Q2943" s="68">
        <v>-1</v>
      </c>
      <c r="R2943" s="68"/>
      <c r="S2943" s="68"/>
      <c r="T2943" s="69">
        <f t="shared" si="315"/>
        <v>7</v>
      </c>
      <c r="U2943" s="68"/>
      <c r="V2943" s="70"/>
      <c r="W2943" s="70"/>
      <c r="X2943" s="71">
        <f t="shared" si="316"/>
        <v>7</v>
      </c>
      <c r="Y2943" s="72"/>
      <c r="Z2943" s="70"/>
      <c r="AA2943" s="68">
        <v>2</v>
      </c>
      <c r="AB2943" s="73"/>
      <c r="AC2943" s="70"/>
      <c r="AD2943" s="74"/>
      <c r="AE2943" s="68"/>
      <c r="AF2943" s="75"/>
    </row>
    <row r="2944" ht="28.5" customHeight="1" spans="1:33">
      <c r="A2944" s="61" t="s">
        <v>138</v>
      </c>
      <c r="B2944" s="61" t="s">
        <v>2156</v>
      </c>
      <c r="C2944" s="61" t="s">
        <v>2156</v>
      </c>
      <c r="D2944" s="61" t="s">
        <v>2157</v>
      </c>
      <c r="E2944" s="62" t="s">
        <v>2158</v>
      </c>
      <c r="F2944" s="46">
        <v>46176</v>
      </c>
      <c r="G2944" s="46" t="str">
        <f t="shared" si="313"/>
        <v>章晓永2026-6-3</v>
      </c>
      <c r="H2944" s="63" t="s">
        <v>2161</v>
      </c>
      <c r="I2944" s="63" t="s">
        <v>2162</v>
      </c>
      <c r="J2944" s="64"/>
      <c r="K2944" s="64"/>
      <c r="L2944" s="65"/>
      <c r="M2944" s="65"/>
      <c r="N2944" s="65"/>
      <c r="O2944" s="66">
        <v>8</v>
      </c>
      <c r="P2944" s="144"/>
      <c r="Q2944" s="68"/>
      <c r="R2944" s="68"/>
      <c r="S2944" s="68"/>
      <c r="T2944" s="69">
        <f t="shared" si="315"/>
        <v>8</v>
      </c>
      <c r="U2944" s="68"/>
      <c r="V2944" s="70"/>
      <c r="W2944" s="70"/>
      <c r="X2944" s="71">
        <f t="shared" si="316"/>
        <v>8</v>
      </c>
      <c r="Y2944" s="72"/>
      <c r="Z2944" s="70"/>
      <c r="AA2944" s="68">
        <v>2</v>
      </c>
      <c r="AB2944" s="73"/>
      <c r="AC2944" s="70"/>
      <c r="AD2944" s="74"/>
      <c r="AE2944" s="68"/>
      <c r="AF2944" s="75"/>
    </row>
    <row r="2945" ht="28.5" customHeight="1" spans="1:32">
      <c r="A2945" s="61" t="s">
        <v>138</v>
      </c>
      <c r="B2945" s="61" t="s">
        <v>2156</v>
      </c>
      <c r="C2945" s="61" t="s">
        <v>2156</v>
      </c>
      <c r="D2945" s="61" t="s">
        <v>2157</v>
      </c>
      <c r="E2945" s="61" t="s">
        <v>2158</v>
      </c>
      <c r="F2945" s="46">
        <v>46177</v>
      </c>
      <c r="G2945" s="46" t="str">
        <f t="shared" si="313"/>
        <v>章晓永2026-6-4</v>
      </c>
      <c r="H2945" s="63" t="s">
        <v>2163</v>
      </c>
      <c r="I2945" s="63" t="s">
        <v>2164</v>
      </c>
      <c r="J2945" s="64"/>
      <c r="K2945" s="64"/>
      <c r="L2945" s="65"/>
      <c r="M2945" s="65"/>
      <c r="N2945" s="65"/>
      <c r="O2945" s="66">
        <v>8</v>
      </c>
      <c r="P2945" s="144"/>
      <c r="Q2945" s="68"/>
      <c r="R2945" s="68"/>
      <c r="S2945" s="68"/>
      <c r="T2945" s="69">
        <f t="shared" si="315"/>
        <v>8</v>
      </c>
      <c r="U2945" s="68"/>
      <c r="V2945" s="70">
        <v>2.5</v>
      </c>
      <c r="W2945" s="70"/>
      <c r="X2945" s="71">
        <f t="shared" si="316"/>
        <v>10.5</v>
      </c>
      <c r="Y2945" s="72"/>
      <c r="Z2945" s="70"/>
      <c r="AA2945" s="68">
        <v>2</v>
      </c>
      <c r="AB2945" s="73"/>
      <c r="AC2945" s="70"/>
      <c r="AD2945" s="74"/>
      <c r="AE2945" s="68"/>
      <c r="AF2945" s="75"/>
    </row>
    <row r="2946" ht="28.5" customHeight="1" spans="1:32">
      <c r="A2946" s="61" t="s">
        <v>138</v>
      </c>
      <c r="B2946" s="61" t="s">
        <v>2156</v>
      </c>
      <c r="C2946" s="61" t="s">
        <v>2156</v>
      </c>
      <c r="D2946" s="61" t="s">
        <v>2157</v>
      </c>
      <c r="E2946" s="62" t="s">
        <v>2158</v>
      </c>
      <c r="F2946" s="46">
        <v>46178</v>
      </c>
      <c r="G2946" s="46" t="str">
        <f t="shared" si="313"/>
        <v>章晓永2026-6-5</v>
      </c>
      <c r="H2946" s="63" t="s">
        <v>2165</v>
      </c>
      <c r="I2946" s="63" t="s">
        <v>2166</v>
      </c>
      <c r="J2946" s="64"/>
      <c r="K2946" s="64"/>
      <c r="L2946" s="65"/>
      <c r="M2946" s="65"/>
      <c r="N2946" s="79"/>
      <c r="O2946" s="66">
        <v>8</v>
      </c>
      <c r="P2946" s="144"/>
      <c r="Q2946" s="68"/>
      <c r="R2946" s="68"/>
      <c r="S2946" s="68"/>
      <c r="T2946" s="69">
        <f t="shared" si="315"/>
        <v>8</v>
      </c>
      <c r="U2946" s="68"/>
      <c r="V2946" s="70"/>
      <c r="W2946" s="70"/>
      <c r="X2946" s="71">
        <f t="shared" si="316"/>
        <v>8</v>
      </c>
      <c r="Y2946" s="72"/>
      <c r="Z2946" s="70"/>
      <c r="AA2946" s="68">
        <v>2</v>
      </c>
      <c r="AB2946" s="73"/>
      <c r="AC2946" s="70"/>
      <c r="AD2946" s="74"/>
      <c r="AE2946" s="68"/>
      <c r="AF2946" s="75"/>
    </row>
    <row r="2947" ht="28.5" customHeight="1" spans="1:32">
      <c r="A2947" s="61" t="s">
        <v>138</v>
      </c>
      <c r="B2947" s="61" t="s">
        <v>2156</v>
      </c>
      <c r="C2947" s="61" t="s">
        <v>2156</v>
      </c>
      <c r="D2947" s="61" t="s">
        <v>2157</v>
      </c>
      <c r="E2947" s="62" t="s">
        <v>2158</v>
      </c>
      <c r="F2947" s="46">
        <v>46179</v>
      </c>
      <c r="G2947" s="46" t="str">
        <f t="shared" si="313"/>
        <v>章晓永2026-6-6</v>
      </c>
      <c r="H2947" s="63" t="s">
        <v>2167</v>
      </c>
      <c r="I2947" s="63" t="s">
        <v>2168</v>
      </c>
      <c r="J2947" s="64"/>
      <c r="K2947" s="64"/>
      <c r="L2947" s="65" t="s">
        <v>391</v>
      </c>
      <c r="M2947" s="65"/>
      <c r="N2947" s="65"/>
      <c r="O2947" s="66">
        <v>8</v>
      </c>
      <c r="P2947" s="144"/>
      <c r="Q2947" s="68">
        <v>-1</v>
      </c>
      <c r="R2947" s="68"/>
      <c r="S2947" s="68"/>
      <c r="T2947" s="69">
        <f t="shared" si="315"/>
        <v>7</v>
      </c>
      <c r="U2947" s="68"/>
      <c r="V2947" s="70"/>
      <c r="W2947" s="70"/>
      <c r="X2947" s="71">
        <f t="shared" si="316"/>
        <v>7</v>
      </c>
      <c r="Y2947" s="72"/>
      <c r="Z2947" s="70"/>
      <c r="AA2947" s="68">
        <v>2</v>
      </c>
      <c r="AB2947" s="73"/>
      <c r="AC2947" s="70"/>
      <c r="AD2947" s="74"/>
      <c r="AE2947" s="68"/>
      <c r="AF2947" s="75"/>
    </row>
    <row r="2948" ht="28.5" customHeight="1" spans="1:32">
      <c r="A2948" s="61" t="s">
        <v>138</v>
      </c>
      <c r="B2948" s="61" t="s">
        <v>2156</v>
      </c>
      <c r="C2948" s="61" t="s">
        <v>2156</v>
      </c>
      <c r="D2948" s="61" t="s">
        <v>2157</v>
      </c>
      <c r="E2948" s="62" t="s">
        <v>2158</v>
      </c>
      <c r="F2948" s="77">
        <v>46180</v>
      </c>
      <c r="G2948" s="46" t="str">
        <f t="shared" ref="G2948:G3011" si="317">E2948&amp;TEXT(MID(F2948,1,5),"YYYY-m-d")</f>
        <v>章晓永2026-6-7</v>
      </c>
      <c r="H2948" s="63" t="s">
        <v>2169</v>
      </c>
      <c r="I2948" s="63"/>
      <c r="J2948" s="64"/>
      <c r="K2948" s="64"/>
      <c r="L2948" s="65"/>
      <c r="M2948" s="65"/>
      <c r="N2948" s="65"/>
      <c r="O2948" s="66"/>
      <c r="P2948" s="144"/>
      <c r="Q2948" s="68"/>
      <c r="R2948" s="68"/>
      <c r="S2948" s="68"/>
      <c r="T2948" s="69">
        <f t="shared" si="315"/>
        <v>0</v>
      </c>
      <c r="U2948" s="68"/>
      <c r="V2948" s="70">
        <v>2</v>
      </c>
      <c r="W2948" s="70"/>
      <c r="X2948" s="71">
        <f t="shared" si="316"/>
        <v>2</v>
      </c>
      <c r="Y2948" s="72"/>
      <c r="Z2948" s="70"/>
      <c r="AA2948" s="68"/>
      <c r="AB2948" s="73"/>
      <c r="AC2948" s="70"/>
      <c r="AD2948" s="74"/>
      <c r="AE2948" s="68"/>
      <c r="AF2948" s="75"/>
    </row>
    <row r="2949" ht="28.5" customHeight="1" spans="1:32">
      <c r="A2949" s="61" t="s">
        <v>138</v>
      </c>
      <c r="B2949" s="61" t="s">
        <v>2156</v>
      </c>
      <c r="C2949" s="61" t="s">
        <v>2156</v>
      </c>
      <c r="D2949" s="61" t="s">
        <v>2157</v>
      </c>
      <c r="E2949" s="76" t="s">
        <v>2158</v>
      </c>
      <c r="F2949" s="46">
        <v>46181</v>
      </c>
      <c r="G2949" s="46" t="str">
        <f t="shared" si="317"/>
        <v>章晓永2026-6-8</v>
      </c>
      <c r="H2949" s="63" t="s">
        <v>152</v>
      </c>
      <c r="I2949" s="63" t="s">
        <v>2170</v>
      </c>
      <c r="J2949" s="64"/>
      <c r="K2949" s="64"/>
      <c r="L2949" s="65"/>
      <c r="M2949" s="65"/>
      <c r="N2949" s="65"/>
      <c r="O2949" s="66">
        <v>8</v>
      </c>
      <c r="P2949" s="144"/>
      <c r="Q2949" s="68"/>
      <c r="R2949" s="68"/>
      <c r="S2949" s="68"/>
      <c r="T2949" s="69">
        <f t="shared" si="315"/>
        <v>8</v>
      </c>
      <c r="U2949" s="68"/>
      <c r="V2949" s="70"/>
      <c r="W2949" s="70"/>
      <c r="X2949" s="71">
        <f t="shared" si="316"/>
        <v>8</v>
      </c>
      <c r="Y2949" s="72"/>
      <c r="Z2949" s="70"/>
      <c r="AA2949" s="68">
        <v>2</v>
      </c>
      <c r="AB2949" s="73"/>
      <c r="AC2949" s="70"/>
      <c r="AD2949" s="74"/>
      <c r="AE2949" s="68"/>
      <c r="AF2949" s="75"/>
    </row>
    <row r="2950" ht="28.5" customHeight="1" spans="1:32">
      <c r="A2950" s="61" t="s">
        <v>138</v>
      </c>
      <c r="B2950" s="61" t="s">
        <v>2156</v>
      </c>
      <c r="C2950" s="61" t="s">
        <v>2156</v>
      </c>
      <c r="D2950" s="61" t="s">
        <v>2157</v>
      </c>
      <c r="E2950" s="76" t="s">
        <v>2158</v>
      </c>
      <c r="F2950" s="78">
        <v>46182</v>
      </c>
      <c r="G2950" s="46" t="str">
        <f t="shared" si="317"/>
        <v>章晓永2026-6-9</v>
      </c>
      <c r="H2950" s="63" t="s">
        <v>2171</v>
      </c>
      <c r="I2950" s="63" t="s">
        <v>787</v>
      </c>
      <c r="J2950" s="64"/>
      <c r="K2950" s="64"/>
      <c r="L2950" s="65"/>
      <c r="M2950" s="65"/>
      <c r="N2950" s="65"/>
      <c r="O2950" s="66">
        <v>8</v>
      </c>
      <c r="P2950" s="144"/>
      <c r="Q2950" s="68"/>
      <c r="R2950" s="68"/>
      <c r="S2950" s="68"/>
      <c r="T2950" s="69">
        <f t="shared" si="315"/>
        <v>8</v>
      </c>
      <c r="U2950" s="68"/>
      <c r="V2950" s="70"/>
      <c r="W2950" s="70"/>
      <c r="X2950" s="71">
        <f t="shared" si="316"/>
        <v>8</v>
      </c>
      <c r="Y2950" s="72"/>
      <c r="Z2950" s="70"/>
      <c r="AA2950" s="68">
        <v>2</v>
      </c>
      <c r="AB2950" s="73"/>
      <c r="AC2950" s="70"/>
      <c r="AD2950" s="74"/>
      <c r="AE2950" s="68"/>
      <c r="AF2950" s="75"/>
    </row>
    <row r="2951" ht="28.5" customHeight="1" spans="1:32">
      <c r="A2951" s="61" t="s">
        <v>138</v>
      </c>
      <c r="B2951" s="61" t="s">
        <v>2156</v>
      </c>
      <c r="C2951" s="61" t="s">
        <v>2156</v>
      </c>
      <c r="D2951" s="61" t="s">
        <v>2157</v>
      </c>
      <c r="E2951" s="76" t="s">
        <v>2158</v>
      </c>
      <c r="F2951" s="46">
        <v>46183</v>
      </c>
      <c r="G2951" s="46" t="str">
        <f t="shared" si="317"/>
        <v>章晓永2026-6-10</v>
      </c>
      <c r="H2951" s="63"/>
      <c r="I2951" s="63"/>
      <c r="J2951" s="64"/>
      <c r="K2951" s="64"/>
      <c r="L2951" s="65"/>
      <c r="M2951" s="65"/>
      <c r="N2951" s="65" t="s">
        <v>56</v>
      </c>
      <c r="O2951" s="66">
        <v>8</v>
      </c>
      <c r="P2951" s="144">
        <v>-8</v>
      </c>
      <c r="Q2951" s="68"/>
      <c r="R2951" s="68"/>
      <c r="S2951" s="68"/>
      <c r="T2951" s="69">
        <f t="shared" si="315"/>
        <v>0</v>
      </c>
      <c r="U2951" s="68">
        <v>8</v>
      </c>
      <c r="V2951" s="70"/>
      <c r="W2951" s="70"/>
      <c r="X2951" s="71">
        <f t="shared" si="316"/>
        <v>8</v>
      </c>
      <c r="Y2951" s="72"/>
      <c r="Z2951" s="70"/>
      <c r="AA2951" s="68"/>
      <c r="AB2951" s="73"/>
      <c r="AC2951" s="70"/>
      <c r="AD2951" s="74"/>
      <c r="AE2951" s="68"/>
      <c r="AF2951" s="75"/>
    </row>
    <row r="2952" ht="28.5" customHeight="1" spans="1:32">
      <c r="A2952" s="61" t="s">
        <v>138</v>
      </c>
      <c r="B2952" s="61" t="s">
        <v>2156</v>
      </c>
      <c r="C2952" s="61" t="s">
        <v>2156</v>
      </c>
      <c r="D2952" s="61" t="s">
        <v>2157</v>
      </c>
      <c r="E2952" s="62" t="s">
        <v>2158</v>
      </c>
      <c r="F2952" s="46">
        <v>46184</v>
      </c>
      <c r="G2952" s="46" t="str">
        <f t="shared" si="317"/>
        <v>章晓永2026-6-11</v>
      </c>
      <c r="H2952" s="63"/>
      <c r="I2952" s="63"/>
      <c r="J2952" s="64"/>
      <c r="K2952" s="64"/>
      <c r="L2952" s="65"/>
      <c r="M2952" s="65"/>
      <c r="N2952" s="65"/>
      <c r="O2952" s="66">
        <v>8</v>
      </c>
      <c r="P2952" s="144">
        <v>-8</v>
      </c>
      <c r="Q2952" s="68"/>
      <c r="R2952" s="68"/>
      <c r="S2952" s="68"/>
      <c r="T2952" s="69">
        <f t="shared" si="315"/>
        <v>0</v>
      </c>
      <c r="U2952" s="68">
        <v>8</v>
      </c>
      <c r="V2952" s="70"/>
      <c r="W2952" s="70"/>
      <c r="X2952" s="71">
        <f t="shared" si="316"/>
        <v>8</v>
      </c>
      <c r="Y2952" s="72"/>
      <c r="Z2952" s="70"/>
      <c r="AA2952" s="68"/>
      <c r="AB2952" s="73"/>
      <c r="AC2952" s="70"/>
      <c r="AD2952" s="74"/>
      <c r="AE2952" s="68"/>
      <c r="AF2952" s="75"/>
    </row>
    <row r="2953" ht="28.5" customHeight="1" spans="1:32">
      <c r="A2953" s="61" t="s">
        <v>138</v>
      </c>
      <c r="B2953" s="61" t="s">
        <v>2156</v>
      </c>
      <c r="C2953" s="61" t="s">
        <v>2156</v>
      </c>
      <c r="D2953" s="61" t="s">
        <v>2157</v>
      </c>
      <c r="E2953" s="76" t="s">
        <v>2158</v>
      </c>
      <c r="F2953" s="46">
        <v>46185</v>
      </c>
      <c r="G2953" s="46" t="str">
        <f t="shared" si="317"/>
        <v>章晓永2026-6-12</v>
      </c>
      <c r="H2953" s="63"/>
      <c r="I2953" s="63"/>
      <c r="J2953" s="64"/>
      <c r="K2953" s="64"/>
      <c r="L2953" s="65"/>
      <c r="M2953" s="65"/>
      <c r="N2953" s="65"/>
      <c r="O2953" s="66">
        <v>8</v>
      </c>
      <c r="P2953" s="144">
        <v>-8</v>
      </c>
      <c r="Q2953" s="68"/>
      <c r="R2953" s="68"/>
      <c r="S2953" s="68"/>
      <c r="T2953" s="69">
        <f t="shared" si="315"/>
        <v>0</v>
      </c>
      <c r="U2953" s="68">
        <v>8</v>
      </c>
      <c r="V2953" s="70"/>
      <c r="W2953" s="70"/>
      <c r="X2953" s="71">
        <f t="shared" si="316"/>
        <v>8</v>
      </c>
      <c r="Y2953" s="72"/>
      <c r="Z2953" s="70"/>
      <c r="AA2953" s="68"/>
      <c r="AB2953" s="73"/>
      <c r="AC2953" s="70"/>
      <c r="AD2953" s="74"/>
      <c r="AE2953" s="68"/>
      <c r="AF2953" s="75"/>
    </row>
    <row r="2954" ht="28.5" customHeight="1" spans="1:32">
      <c r="A2954" s="61" t="s">
        <v>138</v>
      </c>
      <c r="B2954" s="61" t="s">
        <v>2156</v>
      </c>
      <c r="C2954" s="61" t="s">
        <v>2156</v>
      </c>
      <c r="D2954" s="61" t="s">
        <v>2157</v>
      </c>
      <c r="E2954" s="62" t="s">
        <v>2158</v>
      </c>
      <c r="F2954" s="77">
        <v>46186</v>
      </c>
      <c r="G2954" s="46" t="str">
        <f t="shared" si="317"/>
        <v>章晓永2026-6-13</v>
      </c>
      <c r="H2954" s="63"/>
      <c r="I2954" s="63"/>
      <c r="J2954" s="64"/>
      <c r="K2954" s="64"/>
      <c r="L2954" s="65"/>
      <c r="M2954" s="65"/>
      <c r="N2954" s="65"/>
      <c r="O2954" s="66"/>
      <c r="P2954" s="144"/>
      <c r="Q2954" s="68"/>
      <c r="R2954" s="68"/>
      <c r="S2954" s="68"/>
      <c r="T2954" s="69">
        <f t="shared" si="315"/>
        <v>0</v>
      </c>
      <c r="U2954" s="68">
        <v>8</v>
      </c>
      <c r="V2954" s="70"/>
      <c r="W2954" s="70"/>
      <c r="X2954" s="71">
        <f t="shared" si="316"/>
        <v>8</v>
      </c>
      <c r="Y2954" s="72"/>
      <c r="Z2954" s="70"/>
      <c r="AA2954" s="68"/>
      <c r="AB2954" s="73"/>
      <c r="AC2954" s="70"/>
      <c r="AD2954" s="74"/>
      <c r="AE2954" s="68"/>
      <c r="AF2954" s="80"/>
    </row>
    <row r="2955" ht="28.5" customHeight="1" spans="1:32">
      <c r="A2955" s="61" t="s">
        <v>138</v>
      </c>
      <c r="B2955" s="61" t="s">
        <v>2156</v>
      </c>
      <c r="C2955" s="61" t="s">
        <v>2156</v>
      </c>
      <c r="D2955" s="61" t="s">
        <v>2157</v>
      </c>
      <c r="E2955" s="62" t="s">
        <v>2158</v>
      </c>
      <c r="F2955" s="77">
        <v>46187</v>
      </c>
      <c r="G2955" s="46" t="str">
        <f t="shared" si="317"/>
        <v>章晓永2026-6-14</v>
      </c>
      <c r="H2955" s="63"/>
      <c r="I2955" s="63"/>
      <c r="J2955" s="64"/>
      <c r="K2955" s="64"/>
      <c r="L2955" s="65"/>
      <c r="M2955" s="65"/>
      <c r="N2955" s="65"/>
      <c r="O2955" s="66"/>
      <c r="P2955" s="144"/>
      <c r="Q2955" s="68"/>
      <c r="R2955" s="68"/>
      <c r="S2955" s="68"/>
      <c r="T2955" s="69">
        <f t="shared" si="315"/>
        <v>0</v>
      </c>
      <c r="U2955" s="68">
        <v>8</v>
      </c>
      <c r="V2955" s="70"/>
      <c r="W2955" s="70"/>
      <c r="X2955" s="71">
        <f t="shared" si="316"/>
        <v>8</v>
      </c>
      <c r="Y2955" s="72"/>
      <c r="Z2955" s="70"/>
      <c r="AA2955" s="68"/>
      <c r="AB2955" s="73"/>
      <c r="AC2955" s="70"/>
      <c r="AD2955" s="74"/>
      <c r="AE2955" s="68"/>
      <c r="AF2955" s="80"/>
    </row>
    <row r="2956" ht="28.5" customHeight="1" spans="1:32">
      <c r="A2956" s="61" t="s">
        <v>138</v>
      </c>
      <c r="B2956" s="61" t="s">
        <v>2156</v>
      </c>
      <c r="C2956" s="61" t="s">
        <v>2156</v>
      </c>
      <c r="D2956" s="61" t="s">
        <v>2157</v>
      </c>
      <c r="E2956" s="76" t="s">
        <v>2158</v>
      </c>
      <c r="F2956" s="46">
        <v>46188</v>
      </c>
      <c r="G2956" s="46" t="str">
        <f t="shared" si="317"/>
        <v>章晓永2026-6-15</v>
      </c>
      <c r="H2956" s="63"/>
      <c r="I2956" s="63"/>
      <c r="J2956" s="64"/>
      <c r="K2956" s="64"/>
      <c r="L2956" s="65"/>
      <c r="M2956" s="65"/>
      <c r="N2956" s="65"/>
      <c r="O2956" s="66">
        <v>8</v>
      </c>
      <c r="P2956" s="144">
        <v>-8</v>
      </c>
      <c r="Q2956" s="68"/>
      <c r="R2956" s="68"/>
      <c r="S2956" s="68"/>
      <c r="T2956" s="69">
        <f t="shared" si="315"/>
        <v>0</v>
      </c>
      <c r="U2956" s="68">
        <v>8</v>
      </c>
      <c r="V2956" s="70"/>
      <c r="W2956" s="70"/>
      <c r="X2956" s="71">
        <f t="shared" si="316"/>
        <v>8</v>
      </c>
      <c r="Y2956" s="72"/>
      <c r="Z2956" s="70"/>
      <c r="AA2956" s="68"/>
      <c r="AB2956" s="73"/>
      <c r="AC2956" s="70"/>
      <c r="AD2956" s="74"/>
      <c r="AE2956" s="68"/>
      <c r="AF2956" s="75"/>
    </row>
    <row r="2957" ht="28.5" customHeight="1" spans="1:32">
      <c r="A2957" s="61" t="s">
        <v>138</v>
      </c>
      <c r="B2957" s="61" t="s">
        <v>2156</v>
      </c>
      <c r="C2957" s="61" t="s">
        <v>2156</v>
      </c>
      <c r="D2957" s="61" t="s">
        <v>2157</v>
      </c>
      <c r="E2957" s="76" t="s">
        <v>2158</v>
      </c>
      <c r="F2957" s="46">
        <v>46189</v>
      </c>
      <c r="G2957" s="46" t="str">
        <f t="shared" si="317"/>
        <v>章晓永2026-6-16</v>
      </c>
      <c r="H2957" s="81"/>
      <c r="I2957" s="63"/>
      <c r="J2957" s="64"/>
      <c r="K2957" s="64"/>
      <c r="L2957" s="65"/>
      <c r="M2957" s="65"/>
      <c r="N2957" s="79">
        <v>0.729166666666667</v>
      </c>
      <c r="O2957" s="66">
        <v>8</v>
      </c>
      <c r="P2957" s="145">
        <v>-5</v>
      </c>
      <c r="Q2957" s="68"/>
      <c r="R2957" s="68">
        <v>-3</v>
      </c>
      <c r="S2957" s="68"/>
      <c r="T2957" s="69">
        <f t="shared" si="315"/>
        <v>0</v>
      </c>
      <c r="U2957" s="68">
        <v>5</v>
      </c>
      <c r="V2957" s="70"/>
      <c r="W2957" s="70"/>
      <c r="X2957" s="71">
        <f t="shared" si="316"/>
        <v>5</v>
      </c>
      <c r="Y2957" s="72"/>
      <c r="Z2957" s="70"/>
      <c r="AA2957" s="68"/>
      <c r="AB2957" s="73"/>
      <c r="AC2957" s="70"/>
      <c r="AD2957" s="74"/>
      <c r="AE2957" s="68"/>
      <c r="AF2957" s="80"/>
    </row>
    <row r="2958" ht="28.5" customHeight="1" spans="1:32">
      <c r="A2958" s="61" t="s">
        <v>138</v>
      </c>
      <c r="B2958" s="61" t="s">
        <v>2156</v>
      </c>
      <c r="C2958" s="61" t="s">
        <v>2156</v>
      </c>
      <c r="D2958" s="61" t="s">
        <v>2157</v>
      </c>
      <c r="E2958" s="76" t="s">
        <v>2158</v>
      </c>
      <c r="F2958" s="46">
        <v>46190</v>
      </c>
      <c r="G2958" s="46" t="str">
        <f t="shared" si="317"/>
        <v>章晓永2026-6-17</v>
      </c>
      <c r="H2958" s="63" t="s">
        <v>2172</v>
      </c>
      <c r="I2958" s="63" t="s">
        <v>2173</v>
      </c>
      <c r="J2958" s="64"/>
      <c r="K2958" s="64"/>
      <c r="L2958" s="65"/>
      <c r="M2958" s="65"/>
      <c r="N2958" s="65"/>
      <c r="O2958" s="66">
        <v>8</v>
      </c>
      <c r="P2958" s="144"/>
      <c r="Q2958" s="68"/>
      <c r="R2958" s="68"/>
      <c r="S2958" s="68"/>
      <c r="T2958" s="69">
        <f t="shared" si="315"/>
        <v>8</v>
      </c>
      <c r="U2958" s="68"/>
      <c r="V2958" s="70">
        <v>2</v>
      </c>
      <c r="W2958" s="70"/>
      <c r="X2958" s="71">
        <f t="shared" si="316"/>
        <v>10</v>
      </c>
      <c r="Y2958" s="72"/>
      <c r="Z2958" s="70"/>
      <c r="AA2958" s="68">
        <v>2</v>
      </c>
      <c r="AB2958" s="73"/>
      <c r="AC2958" s="70"/>
      <c r="AD2958" s="74"/>
      <c r="AE2958" s="68"/>
      <c r="AF2958" s="75"/>
    </row>
    <row r="2959" ht="28.5" customHeight="1" spans="1:32">
      <c r="A2959" s="61" t="s">
        <v>138</v>
      </c>
      <c r="B2959" s="61" t="s">
        <v>2156</v>
      </c>
      <c r="C2959" s="61" t="s">
        <v>2156</v>
      </c>
      <c r="D2959" s="61" t="s">
        <v>2157</v>
      </c>
      <c r="E2959" s="76" t="s">
        <v>2158</v>
      </c>
      <c r="F2959" s="46">
        <v>46191</v>
      </c>
      <c r="G2959" s="46" t="str">
        <f t="shared" si="317"/>
        <v>章晓永2026-6-18</v>
      </c>
      <c r="H2959" s="63" t="s">
        <v>2174</v>
      </c>
      <c r="I2959" s="63" t="s">
        <v>2175</v>
      </c>
      <c r="J2959" s="64"/>
      <c r="K2959" s="64"/>
      <c r="L2959" s="65"/>
      <c r="M2959" s="65"/>
      <c r="N2959" s="65"/>
      <c r="O2959" s="66">
        <v>8</v>
      </c>
      <c r="P2959" s="144"/>
      <c r="Q2959" s="68"/>
      <c r="R2959" s="68"/>
      <c r="S2959" s="68"/>
      <c r="T2959" s="69">
        <f t="shared" si="315"/>
        <v>8</v>
      </c>
      <c r="U2959" s="68"/>
      <c r="V2959" s="70"/>
      <c r="W2959" s="70"/>
      <c r="X2959" s="71">
        <f t="shared" si="316"/>
        <v>8</v>
      </c>
      <c r="Y2959" s="72"/>
      <c r="Z2959" s="70"/>
      <c r="AA2959" s="68">
        <v>2</v>
      </c>
      <c r="AB2959" s="73"/>
      <c r="AC2959" s="70"/>
      <c r="AD2959" s="74"/>
      <c r="AE2959" s="68"/>
      <c r="AF2959" s="75"/>
    </row>
    <row r="2960" ht="28.5" customHeight="1" spans="1:32">
      <c r="A2960" s="61" t="s">
        <v>138</v>
      </c>
      <c r="B2960" s="61" t="s">
        <v>2156</v>
      </c>
      <c r="C2960" s="61" t="s">
        <v>2156</v>
      </c>
      <c r="D2960" s="61" t="s">
        <v>2157</v>
      </c>
      <c r="E2960" s="76" t="s">
        <v>2158</v>
      </c>
      <c r="F2960" s="82">
        <v>46192</v>
      </c>
      <c r="G2960" s="46" t="str">
        <f t="shared" si="317"/>
        <v>章晓永2026-6-19</v>
      </c>
      <c r="H2960" s="63" t="s">
        <v>2176</v>
      </c>
      <c r="I2960" s="63"/>
      <c r="J2960" s="64"/>
      <c r="K2960" s="64"/>
      <c r="L2960" s="65"/>
      <c r="M2960" s="65"/>
      <c r="N2960" s="65"/>
      <c r="O2960" s="66"/>
      <c r="P2960" s="144"/>
      <c r="Q2960" s="68"/>
      <c r="R2960" s="68"/>
      <c r="S2960" s="68"/>
      <c r="T2960" s="69">
        <f t="shared" si="315"/>
        <v>0</v>
      </c>
      <c r="U2960" s="68"/>
      <c r="V2960" s="70"/>
      <c r="W2960" s="70"/>
      <c r="X2960" s="71">
        <f t="shared" si="316"/>
        <v>0</v>
      </c>
      <c r="Y2960" s="72"/>
      <c r="Z2960" s="70"/>
      <c r="AA2960" s="68"/>
      <c r="AB2960" s="73">
        <v>8</v>
      </c>
      <c r="AC2960" s="70"/>
      <c r="AD2960" s="74"/>
      <c r="AE2960" s="68"/>
      <c r="AF2960" s="75"/>
    </row>
    <row r="2961" ht="28.5" customHeight="1" spans="1:33">
      <c r="A2961" s="61" t="s">
        <v>138</v>
      </c>
      <c r="B2961" s="61" t="s">
        <v>2156</v>
      </c>
      <c r="C2961" s="61" t="s">
        <v>2156</v>
      </c>
      <c r="D2961" s="61" t="s">
        <v>2157</v>
      </c>
      <c r="E2961" s="76" t="s">
        <v>2158</v>
      </c>
      <c r="F2961" s="77">
        <v>46193</v>
      </c>
      <c r="G2961" s="46" t="str">
        <f t="shared" si="317"/>
        <v>章晓永2026-6-20</v>
      </c>
      <c r="H2961" s="63" t="s">
        <v>2177</v>
      </c>
      <c r="I2961" s="63"/>
      <c r="J2961" s="64"/>
      <c r="K2961" s="64"/>
      <c r="L2961" s="65"/>
      <c r="M2961" s="65"/>
      <c r="N2961" s="65"/>
      <c r="O2961" s="66"/>
      <c r="P2961" s="144"/>
      <c r="Q2961" s="68"/>
      <c r="R2961" s="68"/>
      <c r="S2961" s="68"/>
      <c r="T2961" s="69">
        <f t="shared" si="315"/>
        <v>0</v>
      </c>
      <c r="U2961" s="68"/>
      <c r="V2961" s="70">
        <v>1.5</v>
      </c>
      <c r="W2961" s="70"/>
      <c r="X2961" s="71">
        <f t="shared" si="316"/>
        <v>1.5</v>
      </c>
      <c r="Y2961" s="72"/>
      <c r="Z2961" s="70"/>
      <c r="AA2961" s="68"/>
      <c r="AB2961" s="73"/>
      <c r="AC2961" s="70"/>
      <c r="AD2961" s="74"/>
      <c r="AE2961" s="68"/>
      <c r="AF2961" s="75"/>
    </row>
    <row r="2962" ht="28.5" customHeight="1" spans="1:33">
      <c r="A2962" s="61" t="s">
        <v>138</v>
      </c>
      <c r="B2962" s="61" t="s">
        <v>2156</v>
      </c>
      <c r="C2962" s="61" t="s">
        <v>2156</v>
      </c>
      <c r="D2962" s="61" t="s">
        <v>2157</v>
      </c>
      <c r="E2962" s="62" t="s">
        <v>2158</v>
      </c>
      <c r="F2962" s="46">
        <v>46194</v>
      </c>
      <c r="G2962" s="46" t="str">
        <f t="shared" si="317"/>
        <v>章晓永2026-6-21</v>
      </c>
      <c r="H2962" s="63" t="s">
        <v>2178</v>
      </c>
      <c r="I2962" s="63" t="s">
        <v>2179</v>
      </c>
      <c r="J2962" s="64"/>
      <c r="K2962" s="64"/>
      <c r="L2962" s="65"/>
      <c r="M2962" s="65"/>
      <c r="N2962" s="65"/>
      <c r="O2962" s="66">
        <v>8</v>
      </c>
      <c r="P2962" s="144"/>
      <c r="Q2962" s="68"/>
      <c r="R2962" s="68"/>
      <c r="S2962" s="68"/>
      <c r="T2962" s="69">
        <f t="shared" si="315"/>
        <v>8</v>
      </c>
      <c r="U2962" s="68"/>
      <c r="V2962" s="70"/>
      <c r="W2962" s="70"/>
      <c r="X2962" s="71">
        <f t="shared" si="316"/>
        <v>8</v>
      </c>
      <c r="Y2962" s="72"/>
      <c r="Z2962" s="70"/>
      <c r="AA2962" s="68">
        <v>2</v>
      </c>
      <c r="AB2962" s="73"/>
      <c r="AC2962" s="70"/>
      <c r="AD2962" s="74"/>
      <c r="AE2962" s="68"/>
      <c r="AF2962" s="75"/>
    </row>
    <row r="2963" ht="28.5" customHeight="1" spans="1:33">
      <c r="A2963" s="61" t="s">
        <v>138</v>
      </c>
      <c r="B2963" s="61" t="s">
        <v>2156</v>
      </c>
      <c r="C2963" s="61" t="s">
        <v>2156</v>
      </c>
      <c r="D2963" s="61" t="s">
        <v>2157</v>
      </c>
      <c r="E2963" s="76" t="s">
        <v>2158</v>
      </c>
      <c r="F2963" s="46">
        <v>46195</v>
      </c>
      <c r="G2963" s="46" t="str">
        <f t="shared" si="317"/>
        <v>章晓永2026-6-22</v>
      </c>
      <c r="H2963" s="63"/>
      <c r="I2963" s="63"/>
      <c r="J2963" s="64"/>
      <c r="K2963" s="64"/>
      <c r="L2963" s="65"/>
      <c r="M2963" s="65"/>
      <c r="N2963" s="65"/>
      <c r="O2963" s="66"/>
      <c r="P2963" s="144"/>
      <c r="Q2963" s="68"/>
      <c r="R2963" s="68"/>
      <c r="S2963" s="68"/>
      <c r="T2963" s="69">
        <f t="shared" si="315"/>
        <v>0</v>
      </c>
      <c r="U2963" s="68"/>
      <c r="V2963" s="70"/>
      <c r="W2963" s="70"/>
      <c r="X2963" s="71">
        <f t="shared" si="316"/>
        <v>0</v>
      </c>
      <c r="Y2963" s="72"/>
      <c r="Z2963" s="70"/>
      <c r="AA2963" s="68"/>
      <c r="AB2963" s="73"/>
      <c r="AC2963" s="70"/>
      <c r="AD2963" s="74"/>
      <c r="AE2963" s="68"/>
      <c r="AF2963" s="75"/>
    </row>
    <row r="2964" ht="28.5" customHeight="1" spans="1:33">
      <c r="A2964" s="61" t="s">
        <v>138</v>
      </c>
      <c r="B2964" s="61" t="s">
        <v>2156</v>
      </c>
      <c r="C2964" s="61" t="s">
        <v>2156</v>
      </c>
      <c r="D2964" s="61" t="s">
        <v>2157</v>
      </c>
      <c r="E2964" s="76" t="s">
        <v>2158</v>
      </c>
      <c r="F2964" s="46">
        <v>46196</v>
      </c>
      <c r="G2964" s="46" t="str">
        <f t="shared" si="317"/>
        <v>章晓永2026-6-23</v>
      </c>
      <c r="H2964" s="63"/>
      <c r="I2964" s="63"/>
      <c r="J2964" s="64"/>
      <c r="K2964" s="64"/>
      <c r="L2964" s="65"/>
      <c r="M2964" s="65"/>
      <c r="N2964" s="65"/>
      <c r="O2964" s="66"/>
      <c r="P2964" s="144"/>
      <c r="Q2964" s="68"/>
      <c r="R2964" s="68"/>
      <c r="S2964" s="68"/>
      <c r="T2964" s="69">
        <f t="shared" si="315"/>
        <v>0</v>
      </c>
      <c r="U2964" s="68"/>
      <c r="V2964" s="70"/>
      <c r="W2964" s="70"/>
      <c r="X2964" s="71">
        <f t="shared" si="316"/>
        <v>0</v>
      </c>
      <c r="Y2964" s="72"/>
      <c r="Z2964" s="70"/>
      <c r="AA2964" s="68"/>
      <c r="AB2964" s="73"/>
      <c r="AC2964" s="70"/>
      <c r="AD2964" s="74"/>
      <c r="AE2964" s="68"/>
      <c r="AF2964" s="75"/>
    </row>
    <row r="2965" ht="28.5" customHeight="1" spans="1:33">
      <c r="A2965" s="61" t="s">
        <v>138</v>
      </c>
      <c r="B2965" s="61" t="s">
        <v>2156</v>
      </c>
      <c r="C2965" s="61" t="s">
        <v>2156</v>
      </c>
      <c r="D2965" s="61" t="s">
        <v>2157</v>
      </c>
      <c r="E2965" s="76" t="s">
        <v>2158</v>
      </c>
      <c r="F2965" s="46">
        <v>46197</v>
      </c>
      <c r="G2965" s="46" t="str">
        <f t="shared" si="317"/>
        <v>章晓永2026-6-24</v>
      </c>
      <c r="H2965" s="63"/>
      <c r="I2965" s="63"/>
      <c r="J2965" s="64"/>
      <c r="K2965" s="64"/>
      <c r="L2965" s="65"/>
      <c r="M2965" s="65"/>
      <c r="N2965" s="65"/>
      <c r="O2965" s="66"/>
      <c r="P2965" s="144"/>
      <c r="Q2965" s="68"/>
      <c r="R2965" s="68"/>
      <c r="S2965" s="68"/>
      <c r="T2965" s="69">
        <f t="shared" si="315"/>
        <v>0</v>
      </c>
      <c r="U2965" s="68"/>
      <c r="V2965" s="70"/>
      <c r="W2965" s="70"/>
      <c r="X2965" s="71">
        <f t="shared" si="316"/>
        <v>0</v>
      </c>
      <c r="Y2965" s="72"/>
      <c r="Z2965" s="70"/>
      <c r="AA2965" s="68"/>
      <c r="AB2965" s="73"/>
      <c r="AC2965" s="70"/>
      <c r="AD2965" s="74"/>
      <c r="AE2965" s="68"/>
      <c r="AF2965" s="75"/>
    </row>
    <row r="2966" ht="28.5" customHeight="1" spans="1:33">
      <c r="A2966" s="61" t="s">
        <v>138</v>
      </c>
      <c r="B2966" s="61" t="s">
        <v>2156</v>
      </c>
      <c r="C2966" s="61" t="s">
        <v>2156</v>
      </c>
      <c r="D2966" s="61" t="s">
        <v>2157</v>
      </c>
      <c r="E2966" s="76" t="s">
        <v>2158</v>
      </c>
      <c r="F2966" s="46">
        <v>46198</v>
      </c>
      <c r="G2966" s="46" t="str">
        <f t="shared" si="317"/>
        <v>章晓永2026-6-25</v>
      </c>
      <c r="H2966" s="63"/>
      <c r="I2966" s="63"/>
      <c r="J2966" s="64"/>
      <c r="K2966" s="64"/>
      <c r="L2966" s="65"/>
      <c r="M2966" s="65"/>
      <c r="N2966" s="65"/>
      <c r="O2966" s="66"/>
      <c r="P2966" s="144"/>
      <c r="Q2966" s="68"/>
      <c r="R2966" s="68"/>
      <c r="S2966" s="68"/>
      <c r="T2966" s="69">
        <f t="shared" si="315"/>
        <v>0</v>
      </c>
      <c r="U2966" s="68"/>
      <c r="V2966" s="70"/>
      <c r="W2966" s="70"/>
      <c r="X2966" s="71">
        <f t="shared" si="316"/>
        <v>0</v>
      </c>
      <c r="Y2966" s="72"/>
      <c r="Z2966" s="70"/>
      <c r="AA2966" s="68"/>
      <c r="AB2966" s="73"/>
      <c r="AC2966" s="70"/>
      <c r="AD2966" s="74"/>
      <c r="AE2966" s="68"/>
      <c r="AF2966" s="75"/>
    </row>
    <row r="2967" ht="28.5" customHeight="1" spans="1:33">
      <c r="A2967" s="61" t="s">
        <v>138</v>
      </c>
      <c r="B2967" s="61" t="s">
        <v>2156</v>
      </c>
      <c r="C2967" s="61" t="s">
        <v>2156</v>
      </c>
      <c r="D2967" s="61" t="s">
        <v>2157</v>
      </c>
      <c r="E2967" s="76" t="s">
        <v>2158</v>
      </c>
      <c r="F2967" s="46">
        <v>46199</v>
      </c>
      <c r="G2967" s="46" t="str">
        <f t="shared" si="317"/>
        <v>章晓永2026-6-26</v>
      </c>
      <c r="H2967" s="63"/>
      <c r="I2967" s="63"/>
      <c r="J2967" s="64"/>
      <c r="K2967" s="64"/>
      <c r="L2967" s="65"/>
      <c r="M2967" s="65"/>
      <c r="N2967" s="65"/>
      <c r="O2967" s="66"/>
      <c r="P2967" s="144"/>
      <c r="Q2967" s="68"/>
      <c r="R2967" s="68"/>
      <c r="S2967" s="68"/>
      <c r="T2967" s="69">
        <f t="shared" si="315"/>
        <v>0</v>
      </c>
      <c r="U2967" s="68"/>
      <c r="V2967" s="70"/>
      <c r="W2967" s="70"/>
      <c r="X2967" s="71">
        <f t="shared" si="316"/>
        <v>0</v>
      </c>
      <c r="Y2967" s="72"/>
      <c r="Z2967" s="70"/>
      <c r="AA2967" s="68"/>
      <c r="AB2967" s="73"/>
      <c r="AC2967" s="70"/>
      <c r="AD2967" s="74"/>
      <c r="AE2967" s="68"/>
      <c r="AF2967" s="75"/>
    </row>
    <row r="2968" ht="28.5" customHeight="1" spans="1:33">
      <c r="A2968" s="61" t="s">
        <v>138</v>
      </c>
      <c r="B2968" s="61" t="s">
        <v>2156</v>
      </c>
      <c r="C2968" s="61" t="s">
        <v>2156</v>
      </c>
      <c r="D2968" s="61" t="s">
        <v>2157</v>
      </c>
      <c r="E2968" s="62" t="s">
        <v>2158</v>
      </c>
      <c r="F2968" s="46">
        <v>46200</v>
      </c>
      <c r="G2968" s="46" t="str">
        <f t="shared" si="317"/>
        <v>章晓永2026-6-27</v>
      </c>
      <c r="H2968" s="63"/>
      <c r="I2968" s="63"/>
      <c r="J2968" s="64"/>
      <c r="K2968" s="64"/>
      <c r="L2968" s="65"/>
      <c r="M2968" s="65"/>
      <c r="N2968" s="79"/>
      <c r="O2968" s="66"/>
      <c r="P2968" s="144"/>
      <c r="Q2968" s="68"/>
      <c r="R2968" s="68"/>
      <c r="S2968" s="68"/>
      <c r="T2968" s="69">
        <f t="shared" si="315"/>
        <v>0</v>
      </c>
      <c r="U2968" s="68"/>
      <c r="V2968" s="70"/>
      <c r="W2968" s="70"/>
      <c r="X2968" s="71">
        <f t="shared" si="316"/>
        <v>0</v>
      </c>
      <c r="Y2968" s="72"/>
      <c r="Z2968" s="70"/>
      <c r="AA2968" s="68"/>
      <c r="AB2968" s="73"/>
      <c r="AC2968" s="70"/>
      <c r="AD2968" s="74"/>
      <c r="AE2968" s="68"/>
      <c r="AF2968" s="75"/>
    </row>
    <row r="2969" ht="28.5" customHeight="1" spans="1:33">
      <c r="A2969" s="61" t="s">
        <v>138</v>
      </c>
      <c r="B2969" s="61" t="s">
        <v>2156</v>
      </c>
      <c r="C2969" s="61" t="s">
        <v>2156</v>
      </c>
      <c r="D2969" s="61" t="s">
        <v>2157</v>
      </c>
      <c r="E2969" s="62" t="s">
        <v>2158</v>
      </c>
      <c r="F2969" s="46">
        <v>46201</v>
      </c>
      <c r="G2969" s="46" t="str">
        <f t="shared" si="317"/>
        <v>章晓永2026-6-28</v>
      </c>
      <c r="H2969" s="63"/>
      <c r="I2969" s="63"/>
      <c r="J2969" s="64"/>
      <c r="K2969" s="64"/>
      <c r="L2969" s="65"/>
      <c r="M2969" s="65"/>
      <c r="N2969" s="79"/>
      <c r="O2969" s="66"/>
      <c r="P2969" s="144"/>
      <c r="Q2969" s="68"/>
      <c r="R2969" s="68"/>
      <c r="S2969" s="68"/>
      <c r="T2969" s="69">
        <f t="shared" si="315"/>
        <v>0</v>
      </c>
      <c r="U2969" s="68"/>
      <c r="V2969" s="70"/>
      <c r="W2969" s="70"/>
      <c r="X2969" s="71">
        <f t="shared" si="316"/>
        <v>0</v>
      </c>
      <c r="Y2969" s="72"/>
      <c r="Z2969" s="70"/>
      <c r="AA2969" s="68"/>
      <c r="AB2969" s="73"/>
      <c r="AC2969" s="70"/>
      <c r="AD2969" s="74"/>
      <c r="AE2969" s="68"/>
      <c r="AF2969" s="75"/>
    </row>
    <row r="2970" ht="28.5" customHeight="1" spans="1:33">
      <c r="A2970" s="61" t="s">
        <v>138</v>
      </c>
      <c r="B2970" s="61" t="s">
        <v>2156</v>
      </c>
      <c r="C2970" s="61" t="s">
        <v>2156</v>
      </c>
      <c r="D2970" s="61" t="s">
        <v>2157</v>
      </c>
      <c r="E2970" s="76" t="s">
        <v>2158</v>
      </c>
      <c r="F2970" s="46">
        <v>46202</v>
      </c>
      <c r="G2970" s="46" t="str">
        <f t="shared" si="317"/>
        <v>章晓永2026-6-29</v>
      </c>
      <c r="H2970" s="63"/>
      <c r="I2970" s="63"/>
      <c r="J2970" s="64"/>
      <c r="K2970" s="64"/>
      <c r="L2970" s="65"/>
      <c r="M2970" s="65"/>
      <c r="N2970" s="79"/>
      <c r="O2970" s="66"/>
      <c r="P2970" s="144"/>
      <c r="Q2970" s="68"/>
      <c r="R2970" s="68"/>
      <c r="S2970" s="68"/>
      <c r="T2970" s="69">
        <f t="shared" si="315"/>
        <v>0</v>
      </c>
      <c r="U2970" s="68"/>
      <c r="V2970" s="70"/>
      <c r="W2970" s="70"/>
      <c r="X2970" s="71">
        <f t="shared" si="316"/>
        <v>0</v>
      </c>
      <c r="Y2970" s="72"/>
      <c r="Z2970" s="70"/>
      <c r="AA2970" s="68"/>
      <c r="AB2970" s="73"/>
      <c r="AC2970" s="70"/>
      <c r="AD2970" s="74"/>
      <c r="AE2970" s="68"/>
      <c r="AF2970" s="75"/>
    </row>
    <row r="2971" s="3" customFormat="1" ht="28.5" customHeight="1" spans="1:33">
      <c r="A2971" s="61" t="s">
        <v>138</v>
      </c>
      <c r="B2971" s="61" t="s">
        <v>2156</v>
      </c>
      <c r="C2971" s="61" t="s">
        <v>2156</v>
      </c>
      <c r="D2971" s="61" t="s">
        <v>2157</v>
      </c>
      <c r="E2971" s="76" t="s">
        <v>2158</v>
      </c>
      <c r="F2971" s="46">
        <v>46203</v>
      </c>
      <c r="G2971" s="46" t="str">
        <f t="shared" si="317"/>
        <v>章晓永2026-6-30</v>
      </c>
      <c r="H2971" s="63"/>
      <c r="I2971" s="63"/>
      <c r="J2971" s="64"/>
      <c r="K2971" s="64"/>
      <c r="L2971" s="65"/>
      <c r="M2971" s="65"/>
      <c r="N2971" s="65"/>
      <c r="O2971" s="66"/>
      <c r="P2971" s="144"/>
      <c r="Q2971" s="68"/>
      <c r="R2971" s="68"/>
      <c r="S2971" s="68"/>
      <c r="T2971" s="69">
        <f t="shared" si="315"/>
        <v>0</v>
      </c>
      <c r="U2971" s="68"/>
      <c r="V2971" s="70"/>
      <c r="W2971" s="70"/>
      <c r="X2971" s="71">
        <f t="shared" si="316"/>
        <v>0</v>
      </c>
      <c r="Y2971" s="72"/>
      <c r="Z2971" s="70"/>
      <c r="AA2971" s="68"/>
      <c r="AB2971" s="73"/>
      <c r="AC2971" s="70"/>
      <c r="AD2971" s="74"/>
      <c r="AE2971" s="68"/>
      <c r="AF2971" s="75"/>
      <c r="AG2971" s="15"/>
    </row>
    <row r="2972" s="3" customFormat="1" ht="28.5" customHeight="1" spans="1:33">
      <c r="A2972" s="61" t="s">
        <v>138</v>
      </c>
      <c r="B2972" s="61" t="s">
        <v>2156</v>
      </c>
      <c r="C2972" s="61" t="s">
        <v>2156</v>
      </c>
      <c r="D2972" s="61" t="s">
        <v>2157</v>
      </c>
      <c r="E2972" s="76" t="s">
        <v>2158</v>
      </c>
      <c r="F2972" s="46">
        <v>46204</v>
      </c>
      <c r="G2972" s="46" t="str">
        <f t="shared" si="317"/>
        <v>章晓永2026-7-1</v>
      </c>
      <c r="H2972" s="63"/>
      <c r="I2972" s="63"/>
      <c r="J2972" s="64"/>
      <c r="K2972" s="64"/>
      <c r="L2972" s="65"/>
      <c r="M2972" s="65"/>
      <c r="N2972" s="65"/>
      <c r="O2972" s="66"/>
      <c r="P2972" s="144"/>
      <c r="Q2972" s="68"/>
      <c r="R2972" s="68"/>
      <c r="S2972" s="68"/>
      <c r="T2972" s="69">
        <f t="shared" si="315"/>
        <v>0</v>
      </c>
      <c r="U2972" s="68"/>
      <c r="V2972" s="70"/>
      <c r="W2972" s="70"/>
      <c r="X2972" s="71">
        <f t="shared" si="316"/>
        <v>0</v>
      </c>
      <c r="Y2972" s="72"/>
      <c r="Z2972" s="70"/>
      <c r="AA2972" s="68"/>
      <c r="AB2972" s="73"/>
      <c r="AC2972" s="70"/>
      <c r="AD2972" s="74"/>
      <c r="AE2972" s="68"/>
      <c r="AF2972" s="75"/>
      <c r="AG2972" s="15"/>
    </row>
    <row r="2973" ht="28.5" customHeight="1" spans="1:33">
      <c r="A2973" s="84" t="s">
        <v>138</v>
      </c>
      <c r="B2973" s="84" t="s">
        <v>2156</v>
      </c>
      <c r="C2973" s="84" t="s">
        <v>2156</v>
      </c>
      <c r="D2973" s="84" t="s">
        <v>2157</v>
      </c>
      <c r="E2973" s="85" t="s">
        <v>2158</v>
      </c>
      <c r="F2973" s="86">
        <v>46235</v>
      </c>
      <c r="G2973" s="46" t="str">
        <f t="shared" si="317"/>
        <v>章晓永2026-8-1</v>
      </c>
      <c r="H2973" s="63"/>
      <c r="I2973" s="63"/>
      <c r="J2973" s="64"/>
      <c r="K2973" s="64"/>
      <c r="L2973" s="65"/>
      <c r="M2973" s="65"/>
      <c r="N2973" s="91"/>
      <c r="O2973" s="66"/>
      <c r="P2973" s="87"/>
      <c r="Q2973" s="87"/>
      <c r="R2973" s="87"/>
      <c r="S2973" s="87"/>
      <c r="T2973" s="69">
        <f t="shared" si="315"/>
        <v>0</v>
      </c>
      <c r="U2973" s="87"/>
      <c r="V2973" s="87"/>
      <c r="W2973" s="87"/>
      <c r="X2973" s="71">
        <f t="shared" si="316"/>
        <v>0</v>
      </c>
      <c r="Y2973" s="88"/>
      <c r="Z2973" s="87"/>
      <c r="AA2973" s="87"/>
      <c r="AB2973" s="87"/>
      <c r="AC2973" s="87"/>
      <c r="AD2973" s="89"/>
      <c r="AE2973" s="87"/>
      <c r="AF2973" s="90"/>
    </row>
    <row r="2974" ht="28.5" customHeight="1" spans="1:33">
      <c r="A2974" s="44" t="s">
        <v>138</v>
      </c>
      <c r="B2974" s="44" t="s">
        <v>2156</v>
      </c>
      <c r="C2974" s="44" t="s">
        <v>2156</v>
      </c>
      <c r="D2974" s="44" t="s">
        <v>2180</v>
      </c>
      <c r="E2974" s="44" t="s">
        <v>2181</v>
      </c>
      <c r="F2974" s="45">
        <v>46173</v>
      </c>
      <c r="G2974" s="46" t="str">
        <f t="shared" si="317"/>
        <v>陈坚照2026-5-31</v>
      </c>
      <c r="H2974" s="133"/>
      <c r="I2974" s="133"/>
      <c r="J2974" s="134"/>
      <c r="K2974" s="134"/>
      <c r="L2974" s="134"/>
      <c r="M2974" s="135"/>
      <c r="N2974" s="135"/>
      <c r="O2974" s="136">
        <f t="shared" ref="O2974:AE2974" si="318">SUM(O2975:O3006)</f>
        <v>128</v>
      </c>
      <c r="P2974" s="137">
        <f t="shared" si="318"/>
        <v>0</v>
      </c>
      <c r="Q2974" s="138">
        <f t="shared" si="318"/>
        <v>0</v>
      </c>
      <c r="R2974" s="138">
        <f t="shared" si="318"/>
        <v>0</v>
      </c>
      <c r="S2974" s="53">
        <f t="shared" si="318"/>
        <v>0</v>
      </c>
      <c r="T2974" s="139">
        <f t="shared" si="318"/>
        <v>128</v>
      </c>
      <c r="U2974" s="55">
        <f t="shared" si="318"/>
        <v>0</v>
      </c>
      <c r="V2974" s="139">
        <f t="shared" si="318"/>
        <v>1.5</v>
      </c>
      <c r="W2974" s="139">
        <f t="shared" si="318"/>
        <v>0</v>
      </c>
      <c r="X2974" s="140">
        <f t="shared" si="318"/>
        <v>129.5</v>
      </c>
      <c r="Y2974" s="141">
        <f t="shared" si="318"/>
        <v>0</v>
      </c>
      <c r="Z2974" s="139">
        <f t="shared" si="318"/>
        <v>0</v>
      </c>
      <c r="AA2974" s="142">
        <f t="shared" si="318"/>
        <v>28</v>
      </c>
      <c r="AB2974" s="139">
        <f t="shared" si="318"/>
        <v>8</v>
      </c>
      <c r="AC2974" s="139">
        <f t="shared" si="318"/>
        <v>0</v>
      </c>
      <c r="AD2974" s="143">
        <f t="shared" si="318"/>
        <v>0</v>
      </c>
      <c r="AE2974" s="142">
        <f t="shared" si="318"/>
        <v>0</v>
      </c>
      <c r="AF2974" s="60"/>
    </row>
    <row r="2975" ht="28.5" customHeight="1" spans="1:33">
      <c r="A2975" s="61" t="s">
        <v>138</v>
      </c>
      <c r="B2975" s="61" t="s">
        <v>2156</v>
      </c>
      <c r="C2975" s="61" t="s">
        <v>2156</v>
      </c>
      <c r="D2975" s="61" t="s">
        <v>2180</v>
      </c>
      <c r="E2975" s="62" t="s">
        <v>2181</v>
      </c>
      <c r="F2975" s="46">
        <v>46174</v>
      </c>
      <c r="G2975" s="46" t="str">
        <f t="shared" si="317"/>
        <v>陈坚照2026-6-1</v>
      </c>
      <c r="H2975" s="63" t="s">
        <v>2182</v>
      </c>
      <c r="I2975" s="63" t="s">
        <v>663</v>
      </c>
      <c r="J2975" s="64"/>
      <c r="K2975" s="64"/>
      <c r="L2975" s="65"/>
      <c r="M2975" s="65"/>
      <c r="N2975" s="65"/>
      <c r="O2975" s="66">
        <v>8</v>
      </c>
      <c r="P2975" s="144"/>
      <c r="Q2975" s="68"/>
      <c r="R2975" s="68"/>
      <c r="S2975" s="68"/>
      <c r="T2975" s="69">
        <f t="shared" ref="T2975:T3006" si="319">SUM(O2975:S2975)</f>
        <v>8</v>
      </c>
      <c r="U2975" s="68"/>
      <c r="V2975" s="70"/>
      <c r="W2975" s="70"/>
      <c r="X2975" s="71">
        <f t="shared" ref="X2975:X3006" si="320">SUM(T2975:W2975)</f>
        <v>8</v>
      </c>
      <c r="Y2975" s="72"/>
      <c r="Z2975" s="70"/>
      <c r="AA2975" s="68">
        <v>2</v>
      </c>
      <c r="AB2975" s="73"/>
      <c r="AC2975" s="70"/>
      <c r="AD2975" s="74"/>
      <c r="AE2975" s="68"/>
      <c r="AF2975" s="75"/>
    </row>
    <row r="2976" ht="28.5" customHeight="1" spans="1:33">
      <c r="A2976" s="61" t="s">
        <v>138</v>
      </c>
      <c r="B2976" s="61" t="s">
        <v>2156</v>
      </c>
      <c r="C2976" s="61" t="s">
        <v>2156</v>
      </c>
      <c r="D2976" s="61" t="s">
        <v>2180</v>
      </c>
      <c r="E2976" s="76" t="s">
        <v>2181</v>
      </c>
      <c r="F2976" s="46">
        <v>46175</v>
      </c>
      <c r="G2976" s="46" t="str">
        <f t="shared" si="317"/>
        <v>陈坚照2026-6-2</v>
      </c>
      <c r="H2976" s="63" t="s">
        <v>2183</v>
      </c>
      <c r="I2976" s="63" t="s">
        <v>2017</v>
      </c>
      <c r="J2976" s="64"/>
      <c r="K2976" s="64"/>
      <c r="L2976" s="65"/>
      <c r="M2976" s="65"/>
      <c r="N2976" s="65"/>
      <c r="O2976" s="66">
        <v>8</v>
      </c>
      <c r="P2976" s="144"/>
      <c r="Q2976" s="68"/>
      <c r="R2976" s="68"/>
      <c r="S2976" s="68"/>
      <c r="T2976" s="69">
        <f t="shared" si="319"/>
        <v>8</v>
      </c>
      <c r="U2976" s="68"/>
      <c r="V2976" s="70"/>
      <c r="W2976" s="70"/>
      <c r="X2976" s="71">
        <f t="shared" si="320"/>
        <v>8</v>
      </c>
      <c r="Y2976" s="72"/>
      <c r="Z2976" s="70"/>
      <c r="AA2976" s="68">
        <v>2</v>
      </c>
      <c r="AB2976" s="73"/>
      <c r="AC2976" s="70"/>
      <c r="AD2976" s="74"/>
      <c r="AE2976" s="68"/>
      <c r="AF2976" s="75"/>
    </row>
    <row r="2977" ht="28.5" customHeight="1" spans="1:32">
      <c r="A2977" s="61" t="s">
        <v>138</v>
      </c>
      <c r="B2977" s="61" t="s">
        <v>2156</v>
      </c>
      <c r="C2977" s="61" t="s">
        <v>2156</v>
      </c>
      <c r="D2977" s="61" t="s">
        <v>2180</v>
      </c>
      <c r="E2977" s="76" t="s">
        <v>2181</v>
      </c>
      <c r="F2977" s="46">
        <v>46176</v>
      </c>
      <c r="G2977" s="46" t="str">
        <f t="shared" si="317"/>
        <v>陈坚照2026-6-3</v>
      </c>
      <c r="H2977" s="63" t="s">
        <v>2184</v>
      </c>
      <c r="I2977" s="63"/>
      <c r="J2977" s="64"/>
      <c r="K2977" s="64"/>
      <c r="L2977" s="65"/>
      <c r="M2977" s="65"/>
      <c r="N2977" s="65"/>
      <c r="O2977" s="66">
        <v>8</v>
      </c>
      <c r="P2977" s="144"/>
      <c r="Q2977" s="68"/>
      <c r="R2977" s="68"/>
      <c r="S2977" s="68"/>
      <c r="T2977" s="69">
        <f t="shared" si="319"/>
        <v>8</v>
      </c>
      <c r="U2977" s="68"/>
      <c r="V2977" s="70"/>
      <c r="W2977" s="70"/>
      <c r="X2977" s="71">
        <f t="shared" si="320"/>
        <v>8</v>
      </c>
      <c r="Y2977" s="72"/>
      <c r="Z2977" s="70"/>
      <c r="AA2977" s="68"/>
      <c r="AB2977" s="73"/>
      <c r="AC2977" s="70"/>
      <c r="AD2977" s="74"/>
      <c r="AE2977" s="68"/>
      <c r="AF2977" s="75"/>
    </row>
    <row r="2978" ht="28.5" customHeight="1" spans="1:32">
      <c r="A2978" s="61" t="s">
        <v>138</v>
      </c>
      <c r="B2978" s="61" t="s">
        <v>2156</v>
      </c>
      <c r="C2978" s="61" t="s">
        <v>2156</v>
      </c>
      <c r="D2978" s="61" t="s">
        <v>2180</v>
      </c>
      <c r="E2978" s="61" t="s">
        <v>2181</v>
      </c>
      <c r="F2978" s="46">
        <v>46177</v>
      </c>
      <c r="G2978" s="46" t="str">
        <f t="shared" si="317"/>
        <v>陈坚照2026-6-4</v>
      </c>
      <c r="H2978" s="63" t="s">
        <v>2185</v>
      </c>
      <c r="I2978" s="63" t="s">
        <v>260</v>
      </c>
      <c r="J2978" s="64"/>
      <c r="K2978" s="64"/>
      <c r="L2978" s="65"/>
      <c r="M2978" s="65"/>
      <c r="N2978" s="65"/>
      <c r="O2978" s="66">
        <v>8</v>
      </c>
      <c r="P2978" s="144"/>
      <c r="Q2978" s="68"/>
      <c r="R2978" s="68"/>
      <c r="S2978" s="68"/>
      <c r="T2978" s="69">
        <f t="shared" si="319"/>
        <v>8</v>
      </c>
      <c r="U2978" s="68"/>
      <c r="V2978" s="70"/>
      <c r="W2978" s="70"/>
      <c r="X2978" s="71">
        <f t="shared" si="320"/>
        <v>8</v>
      </c>
      <c r="Y2978" s="72"/>
      <c r="Z2978" s="70"/>
      <c r="AA2978" s="68">
        <v>2</v>
      </c>
      <c r="AB2978" s="73"/>
      <c r="AC2978" s="70"/>
      <c r="AD2978" s="74"/>
      <c r="AE2978" s="68"/>
      <c r="AF2978" s="75"/>
    </row>
    <row r="2979" ht="28.5" customHeight="1" spans="1:32">
      <c r="A2979" s="61" t="s">
        <v>138</v>
      </c>
      <c r="B2979" s="61" t="s">
        <v>2156</v>
      </c>
      <c r="C2979" s="61" t="s">
        <v>2156</v>
      </c>
      <c r="D2979" s="61" t="s">
        <v>2180</v>
      </c>
      <c r="E2979" s="76" t="s">
        <v>2181</v>
      </c>
      <c r="F2979" s="46">
        <v>46178</v>
      </c>
      <c r="G2979" s="46" t="str">
        <f t="shared" si="317"/>
        <v>陈坚照2026-6-5</v>
      </c>
      <c r="H2979" s="63" t="s">
        <v>2186</v>
      </c>
      <c r="I2979" s="63" t="s">
        <v>247</v>
      </c>
      <c r="J2979" s="64"/>
      <c r="K2979" s="64"/>
      <c r="L2979" s="65"/>
      <c r="M2979" s="65"/>
      <c r="N2979" s="65"/>
      <c r="O2979" s="66">
        <v>8</v>
      </c>
      <c r="P2979" s="144"/>
      <c r="Q2979" s="68"/>
      <c r="R2979" s="68"/>
      <c r="S2979" s="68"/>
      <c r="T2979" s="69">
        <f t="shared" si="319"/>
        <v>8</v>
      </c>
      <c r="U2979" s="68"/>
      <c r="V2979" s="70"/>
      <c r="W2979" s="70"/>
      <c r="X2979" s="71">
        <f t="shared" si="320"/>
        <v>8</v>
      </c>
      <c r="Y2979" s="72"/>
      <c r="Z2979" s="70"/>
      <c r="AA2979" s="68">
        <v>2</v>
      </c>
      <c r="AB2979" s="73"/>
      <c r="AC2979" s="70"/>
      <c r="AD2979" s="74"/>
      <c r="AE2979" s="68"/>
      <c r="AF2979" s="75"/>
    </row>
    <row r="2980" ht="28.5" customHeight="1" spans="1:32">
      <c r="A2980" s="61" t="s">
        <v>138</v>
      </c>
      <c r="B2980" s="61" t="s">
        <v>2156</v>
      </c>
      <c r="C2980" s="61" t="s">
        <v>2156</v>
      </c>
      <c r="D2980" s="61" t="s">
        <v>2180</v>
      </c>
      <c r="E2980" s="76" t="s">
        <v>2181</v>
      </c>
      <c r="F2980" s="46">
        <v>46179</v>
      </c>
      <c r="G2980" s="46" t="str">
        <f t="shared" si="317"/>
        <v>陈坚照2026-6-6</v>
      </c>
      <c r="H2980" s="63" t="s">
        <v>2187</v>
      </c>
      <c r="I2980" s="63" t="s">
        <v>251</v>
      </c>
      <c r="J2980" s="64"/>
      <c r="K2980" s="64"/>
      <c r="L2980" s="65"/>
      <c r="M2980" s="65"/>
      <c r="N2980" s="65"/>
      <c r="O2980" s="66">
        <v>8</v>
      </c>
      <c r="P2980" s="144"/>
      <c r="Q2980" s="68"/>
      <c r="R2980" s="68"/>
      <c r="S2980" s="68"/>
      <c r="T2980" s="69">
        <f t="shared" si="319"/>
        <v>8</v>
      </c>
      <c r="U2980" s="68"/>
      <c r="V2980" s="70"/>
      <c r="W2980" s="70"/>
      <c r="X2980" s="71">
        <f t="shared" si="320"/>
        <v>8</v>
      </c>
      <c r="Y2980" s="72"/>
      <c r="Z2980" s="70"/>
      <c r="AA2980" s="68">
        <v>2</v>
      </c>
      <c r="AB2980" s="73"/>
      <c r="AC2980" s="70"/>
      <c r="AD2980" s="74"/>
      <c r="AE2980" s="68"/>
      <c r="AF2980" s="75"/>
    </row>
    <row r="2981" ht="28.5" customHeight="1" spans="1:32">
      <c r="A2981" s="61" t="s">
        <v>138</v>
      </c>
      <c r="B2981" s="61" t="s">
        <v>2156</v>
      </c>
      <c r="C2981" s="61" t="s">
        <v>2156</v>
      </c>
      <c r="D2981" s="61" t="s">
        <v>2180</v>
      </c>
      <c r="E2981" s="62" t="s">
        <v>2181</v>
      </c>
      <c r="F2981" s="77">
        <v>46180</v>
      </c>
      <c r="G2981" s="46" t="str">
        <f t="shared" si="317"/>
        <v>陈坚照2026-6-7</v>
      </c>
      <c r="H2981" s="63"/>
      <c r="I2981" s="63"/>
      <c r="J2981" s="64"/>
      <c r="K2981" s="64"/>
      <c r="L2981" s="65"/>
      <c r="M2981" s="65"/>
      <c r="N2981" s="65"/>
      <c r="O2981" s="66"/>
      <c r="P2981" s="144"/>
      <c r="Q2981" s="68"/>
      <c r="R2981" s="68"/>
      <c r="S2981" s="68"/>
      <c r="T2981" s="69">
        <f t="shared" si="319"/>
        <v>0</v>
      </c>
      <c r="U2981" s="68"/>
      <c r="V2981" s="70"/>
      <c r="W2981" s="70"/>
      <c r="X2981" s="71">
        <f t="shared" si="320"/>
        <v>0</v>
      </c>
      <c r="Y2981" s="72"/>
      <c r="Z2981" s="70"/>
      <c r="AA2981" s="68"/>
      <c r="AB2981" s="73"/>
      <c r="AC2981" s="70"/>
      <c r="AD2981" s="74"/>
      <c r="AE2981" s="68"/>
      <c r="AF2981" s="75"/>
    </row>
    <row r="2982" ht="28.5" customHeight="1" spans="1:32">
      <c r="A2982" s="61" t="s">
        <v>138</v>
      </c>
      <c r="B2982" s="61" t="s">
        <v>2156</v>
      </c>
      <c r="C2982" s="61" t="s">
        <v>2156</v>
      </c>
      <c r="D2982" s="61" t="s">
        <v>2180</v>
      </c>
      <c r="E2982" s="76" t="s">
        <v>2181</v>
      </c>
      <c r="F2982" s="46">
        <v>46181</v>
      </c>
      <c r="G2982" s="46" t="str">
        <f t="shared" si="317"/>
        <v>陈坚照2026-6-8</v>
      </c>
      <c r="H2982" s="63" t="s">
        <v>2188</v>
      </c>
      <c r="I2982" s="63" t="s">
        <v>2189</v>
      </c>
      <c r="J2982" s="64"/>
      <c r="K2982" s="64"/>
      <c r="L2982" s="65"/>
      <c r="M2982" s="65"/>
      <c r="N2982" s="65"/>
      <c r="O2982" s="66">
        <v>8</v>
      </c>
      <c r="P2982" s="144"/>
      <c r="Q2982" s="68"/>
      <c r="R2982" s="68"/>
      <c r="S2982" s="68"/>
      <c r="T2982" s="69">
        <f t="shared" si="319"/>
        <v>8</v>
      </c>
      <c r="U2982" s="68"/>
      <c r="V2982" s="70"/>
      <c r="W2982" s="70"/>
      <c r="X2982" s="71">
        <f t="shared" si="320"/>
        <v>8</v>
      </c>
      <c r="Y2982" s="72"/>
      <c r="Z2982" s="70"/>
      <c r="AA2982" s="68">
        <v>2</v>
      </c>
      <c r="AB2982" s="73"/>
      <c r="AC2982" s="70"/>
      <c r="AD2982" s="74"/>
      <c r="AE2982" s="68"/>
      <c r="AF2982" s="75"/>
    </row>
    <row r="2983" ht="28.5" customHeight="1" spans="1:32">
      <c r="A2983" s="61" t="s">
        <v>138</v>
      </c>
      <c r="B2983" s="61" t="s">
        <v>2156</v>
      </c>
      <c r="C2983" s="61" t="s">
        <v>2156</v>
      </c>
      <c r="D2983" s="61" t="s">
        <v>2180</v>
      </c>
      <c r="E2983" s="76" t="s">
        <v>2181</v>
      </c>
      <c r="F2983" s="78">
        <v>46182</v>
      </c>
      <c r="G2983" s="46" t="str">
        <f t="shared" si="317"/>
        <v>陈坚照2026-6-9</v>
      </c>
      <c r="H2983" s="63" t="s">
        <v>2190</v>
      </c>
      <c r="I2983" s="63" t="s">
        <v>1636</v>
      </c>
      <c r="J2983" s="64"/>
      <c r="K2983" s="64"/>
      <c r="L2983" s="65"/>
      <c r="M2983" s="65"/>
      <c r="N2983" s="65"/>
      <c r="O2983" s="66">
        <v>8</v>
      </c>
      <c r="P2983" s="144"/>
      <c r="Q2983" s="68"/>
      <c r="R2983" s="68"/>
      <c r="S2983" s="68"/>
      <c r="T2983" s="69">
        <f t="shared" si="319"/>
        <v>8</v>
      </c>
      <c r="U2983" s="68"/>
      <c r="V2983" s="70"/>
      <c r="W2983" s="70"/>
      <c r="X2983" s="71">
        <f t="shared" si="320"/>
        <v>8</v>
      </c>
      <c r="Y2983" s="72"/>
      <c r="Z2983" s="70"/>
      <c r="AA2983" s="68">
        <v>2</v>
      </c>
      <c r="AB2983" s="73"/>
      <c r="AC2983" s="70"/>
      <c r="AD2983" s="74"/>
      <c r="AE2983" s="68"/>
      <c r="AF2983" s="75"/>
    </row>
    <row r="2984" ht="28.5" customHeight="1" spans="1:32">
      <c r="A2984" s="61" t="s">
        <v>138</v>
      </c>
      <c r="B2984" s="61" t="s">
        <v>2156</v>
      </c>
      <c r="C2984" s="61" t="s">
        <v>2156</v>
      </c>
      <c r="D2984" s="61" t="s">
        <v>2180</v>
      </c>
      <c r="E2984" s="76" t="s">
        <v>2181</v>
      </c>
      <c r="F2984" s="46">
        <v>46183</v>
      </c>
      <c r="G2984" s="46" t="str">
        <f t="shared" si="317"/>
        <v>陈坚照2026-6-10</v>
      </c>
      <c r="H2984" s="63" t="s">
        <v>2191</v>
      </c>
      <c r="I2984" s="63"/>
      <c r="J2984" s="64"/>
      <c r="K2984" s="64"/>
      <c r="L2984" s="65"/>
      <c r="M2984" s="65"/>
      <c r="N2984" s="65"/>
      <c r="O2984" s="66">
        <v>8</v>
      </c>
      <c r="P2984" s="144"/>
      <c r="Q2984" s="68"/>
      <c r="R2984" s="68"/>
      <c r="S2984" s="68"/>
      <c r="T2984" s="69">
        <f t="shared" si="319"/>
        <v>8</v>
      </c>
      <c r="U2984" s="68"/>
      <c r="V2984" s="70"/>
      <c r="W2984" s="70"/>
      <c r="X2984" s="71">
        <f t="shared" si="320"/>
        <v>8</v>
      </c>
      <c r="Y2984" s="72"/>
      <c r="Z2984" s="70"/>
      <c r="AA2984" s="68"/>
      <c r="AB2984" s="73"/>
      <c r="AC2984" s="70"/>
      <c r="AD2984" s="74"/>
      <c r="AE2984" s="68"/>
      <c r="AF2984" s="75"/>
    </row>
    <row r="2985" ht="28.5" customHeight="1" spans="1:32">
      <c r="A2985" s="61" t="s">
        <v>138</v>
      </c>
      <c r="B2985" s="61" t="s">
        <v>2156</v>
      </c>
      <c r="C2985" s="61" t="s">
        <v>2156</v>
      </c>
      <c r="D2985" s="61" t="s">
        <v>2180</v>
      </c>
      <c r="E2985" s="76" t="s">
        <v>2181</v>
      </c>
      <c r="F2985" s="46">
        <v>46184</v>
      </c>
      <c r="G2985" s="46" t="str">
        <f t="shared" si="317"/>
        <v>陈坚照2026-6-11</v>
      </c>
      <c r="H2985" s="63" t="s">
        <v>2192</v>
      </c>
      <c r="I2985" s="63" t="s">
        <v>2193</v>
      </c>
      <c r="J2985" s="64"/>
      <c r="K2985" s="64"/>
      <c r="L2985" s="65"/>
      <c r="M2985" s="65"/>
      <c r="N2985" s="65"/>
      <c r="O2985" s="66">
        <v>8</v>
      </c>
      <c r="P2985" s="144"/>
      <c r="Q2985" s="68"/>
      <c r="R2985" s="68"/>
      <c r="S2985" s="68"/>
      <c r="T2985" s="69">
        <f t="shared" si="319"/>
        <v>8</v>
      </c>
      <c r="U2985" s="68"/>
      <c r="V2985" s="70"/>
      <c r="W2985" s="70"/>
      <c r="X2985" s="71">
        <f t="shared" si="320"/>
        <v>8</v>
      </c>
      <c r="Y2985" s="72"/>
      <c r="Z2985" s="70"/>
      <c r="AA2985" s="68">
        <v>2</v>
      </c>
      <c r="AB2985" s="73"/>
      <c r="AC2985" s="70"/>
      <c r="AD2985" s="74"/>
      <c r="AE2985" s="68"/>
      <c r="AF2985" s="75"/>
    </row>
    <row r="2986" ht="28.5" customHeight="1" spans="1:32">
      <c r="A2986" s="61" t="s">
        <v>138</v>
      </c>
      <c r="B2986" s="61" t="s">
        <v>2156</v>
      </c>
      <c r="C2986" s="61" t="s">
        <v>2156</v>
      </c>
      <c r="D2986" s="61" t="s">
        <v>2180</v>
      </c>
      <c r="E2986" s="76" t="s">
        <v>2181</v>
      </c>
      <c r="F2986" s="46">
        <v>46185</v>
      </c>
      <c r="G2986" s="46" t="str">
        <f t="shared" si="317"/>
        <v>陈坚照2026-6-12</v>
      </c>
      <c r="H2986" s="63" t="s">
        <v>2194</v>
      </c>
      <c r="I2986" s="63" t="s">
        <v>1666</v>
      </c>
      <c r="J2986" s="64"/>
      <c r="K2986" s="64"/>
      <c r="L2986" s="65"/>
      <c r="M2986" s="65"/>
      <c r="N2986" s="65"/>
      <c r="O2986" s="66">
        <v>8</v>
      </c>
      <c r="P2986" s="144"/>
      <c r="Q2986" s="68"/>
      <c r="R2986" s="68"/>
      <c r="S2986" s="68"/>
      <c r="T2986" s="69">
        <f t="shared" si="319"/>
        <v>8</v>
      </c>
      <c r="U2986" s="68"/>
      <c r="V2986" s="70"/>
      <c r="W2986" s="70"/>
      <c r="X2986" s="71">
        <f t="shared" si="320"/>
        <v>8</v>
      </c>
      <c r="Y2986" s="72"/>
      <c r="Z2986" s="70"/>
      <c r="AA2986" s="68">
        <v>2</v>
      </c>
      <c r="AB2986" s="73"/>
      <c r="AC2986" s="70"/>
      <c r="AD2986" s="74"/>
      <c r="AE2986" s="68"/>
      <c r="AF2986" s="75"/>
    </row>
    <row r="2987" ht="28.5" customHeight="1" spans="1:32">
      <c r="A2987" s="61" t="s">
        <v>138</v>
      </c>
      <c r="B2987" s="61" t="s">
        <v>2156</v>
      </c>
      <c r="C2987" s="61" t="s">
        <v>2156</v>
      </c>
      <c r="D2987" s="61" t="s">
        <v>2180</v>
      </c>
      <c r="E2987" s="62" t="s">
        <v>2181</v>
      </c>
      <c r="F2987" s="77">
        <v>46186</v>
      </c>
      <c r="G2987" s="46" t="str">
        <f t="shared" si="317"/>
        <v>陈坚照2026-6-13</v>
      </c>
      <c r="H2987" s="63"/>
      <c r="I2987" s="63"/>
      <c r="J2987" s="64"/>
      <c r="K2987" s="64"/>
      <c r="L2987" s="65"/>
      <c r="M2987" s="65"/>
      <c r="N2987" s="65"/>
      <c r="O2987" s="66"/>
      <c r="P2987" s="144"/>
      <c r="Q2987" s="68"/>
      <c r="R2987" s="68"/>
      <c r="S2987" s="68"/>
      <c r="T2987" s="69">
        <f t="shared" si="319"/>
        <v>0</v>
      </c>
      <c r="U2987" s="68"/>
      <c r="V2987" s="70"/>
      <c r="W2987" s="70"/>
      <c r="X2987" s="71">
        <f t="shared" si="320"/>
        <v>0</v>
      </c>
      <c r="Y2987" s="72"/>
      <c r="Z2987" s="70"/>
      <c r="AA2987" s="68"/>
      <c r="AB2987" s="73"/>
      <c r="AC2987" s="70"/>
      <c r="AD2987" s="74"/>
      <c r="AE2987" s="68"/>
      <c r="AF2987" s="80"/>
    </row>
    <row r="2988" ht="28.5" customHeight="1" spans="1:32">
      <c r="A2988" s="61" t="s">
        <v>138</v>
      </c>
      <c r="B2988" s="61" t="s">
        <v>2156</v>
      </c>
      <c r="C2988" s="61" t="s">
        <v>2156</v>
      </c>
      <c r="D2988" s="61" t="s">
        <v>2180</v>
      </c>
      <c r="E2988" s="62" t="s">
        <v>2181</v>
      </c>
      <c r="F2988" s="77">
        <v>46187</v>
      </c>
      <c r="G2988" s="46" t="str">
        <f t="shared" si="317"/>
        <v>陈坚照2026-6-14</v>
      </c>
      <c r="H2988" s="63"/>
      <c r="I2988" s="63"/>
      <c r="J2988" s="64"/>
      <c r="K2988" s="64"/>
      <c r="L2988" s="65"/>
      <c r="M2988" s="65"/>
      <c r="N2988" s="65"/>
      <c r="O2988" s="66"/>
      <c r="P2988" s="144"/>
      <c r="Q2988" s="68"/>
      <c r="R2988" s="68"/>
      <c r="S2988" s="68"/>
      <c r="T2988" s="69">
        <f t="shared" si="319"/>
        <v>0</v>
      </c>
      <c r="U2988" s="68"/>
      <c r="V2988" s="70"/>
      <c r="W2988" s="70"/>
      <c r="X2988" s="71">
        <f t="shared" si="320"/>
        <v>0</v>
      </c>
      <c r="Y2988" s="72"/>
      <c r="Z2988" s="70"/>
      <c r="AA2988" s="68"/>
      <c r="AB2988" s="73"/>
      <c r="AC2988" s="70"/>
      <c r="AD2988" s="74"/>
      <c r="AE2988" s="68"/>
      <c r="AF2988" s="80"/>
    </row>
    <row r="2989" ht="28.5" customHeight="1" spans="1:32">
      <c r="A2989" s="61" t="s">
        <v>138</v>
      </c>
      <c r="B2989" s="61" t="s">
        <v>2156</v>
      </c>
      <c r="C2989" s="61" t="s">
        <v>2156</v>
      </c>
      <c r="D2989" s="61" t="s">
        <v>2180</v>
      </c>
      <c r="E2989" s="62" t="s">
        <v>2181</v>
      </c>
      <c r="F2989" s="46">
        <v>46188</v>
      </c>
      <c r="G2989" s="46" t="str">
        <f t="shared" si="317"/>
        <v>陈坚照2026-6-15</v>
      </c>
      <c r="H2989" s="63" t="s">
        <v>2195</v>
      </c>
      <c r="I2989" s="63" t="s">
        <v>2196</v>
      </c>
      <c r="J2989" s="64"/>
      <c r="K2989" s="64"/>
      <c r="L2989" s="65"/>
      <c r="M2989" s="65"/>
      <c r="N2989" s="65"/>
      <c r="O2989" s="66">
        <v>8</v>
      </c>
      <c r="P2989" s="144"/>
      <c r="Q2989" s="68"/>
      <c r="R2989" s="68"/>
      <c r="S2989" s="68"/>
      <c r="T2989" s="69">
        <f t="shared" si="319"/>
        <v>8</v>
      </c>
      <c r="U2989" s="68"/>
      <c r="V2989" s="70"/>
      <c r="W2989" s="70"/>
      <c r="X2989" s="71">
        <f t="shared" si="320"/>
        <v>8</v>
      </c>
      <c r="Y2989" s="72"/>
      <c r="Z2989" s="70"/>
      <c r="AA2989" s="68">
        <v>2</v>
      </c>
      <c r="AB2989" s="73"/>
      <c r="AC2989" s="70"/>
      <c r="AD2989" s="74"/>
      <c r="AE2989" s="68"/>
      <c r="AF2989" s="75"/>
    </row>
    <row r="2990" ht="28.5" customHeight="1" spans="1:32">
      <c r="A2990" s="61" t="s">
        <v>138</v>
      </c>
      <c r="B2990" s="61" t="s">
        <v>2156</v>
      </c>
      <c r="C2990" s="61" t="s">
        <v>2156</v>
      </c>
      <c r="D2990" s="61" t="s">
        <v>2180</v>
      </c>
      <c r="E2990" s="76" t="s">
        <v>2181</v>
      </c>
      <c r="F2990" s="46">
        <v>46189</v>
      </c>
      <c r="G2990" s="46" t="str">
        <f t="shared" si="317"/>
        <v>陈坚照2026-6-16</v>
      </c>
      <c r="H2990" s="63" t="s">
        <v>2197</v>
      </c>
      <c r="I2990" s="63" t="s">
        <v>2198</v>
      </c>
      <c r="J2990" s="64"/>
      <c r="K2990" s="64"/>
      <c r="L2990" s="65"/>
      <c r="M2990" s="65"/>
      <c r="N2990" s="65"/>
      <c r="O2990" s="66">
        <v>8</v>
      </c>
      <c r="P2990" s="145"/>
      <c r="Q2990" s="68"/>
      <c r="R2990" s="68"/>
      <c r="S2990" s="68"/>
      <c r="T2990" s="69">
        <f t="shared" si="319"/>
        <v>8</v>
      </c>
      <c r="U2990" s="68"/>
      <c r="V2990" s="70">
        <v>1.5</v>
      </c>
      <c r="W2990" s="70"/>
      <c r="X2990" s="71">
        <f t="shared" si="320"/>
        <v>9.5</v>
      </c>
      <c r="Y2990" s="72"/>
      <c r="Z2990" s="70"/>
      <c r="AA2990" s="68">
        <v>2</v>
      </c>
      <c r="AB2990" s="73"/>
      <c r="AC2990" s="70"/>
      <c r="AD2990" s="74"/>
      <c r="AE2990" s="68"/>
      <c r="AF2990" s="80"/>
    </row>
    <row r="2991" ht="28.5" customHeight="1" spans="1:32">
      <c r="A2991" s="61" t="s">
        <v>138</v>
      </c>
      <c r="B2991" s="61" t="s">
        <v>2156</v>
      </c>
      <c r="C2991" s="61" t="s">
        <v>2156</v>
      </c>
      <c r="D2991" s="61" t="s">
        <v>2180</v>
      </c>
      <c r="E2991" s="76" t="s">
        <v>2181</v>
      </c>
      <c r="F2991" s="46">
        <v>46190</v>
      </c>
      <c r="G2991" s="46" t="str">
        <f t="shared" si="317"/>
        <v>陈坚照2026-6-17</v>
      </c>
      <c r="H2991" s="63" t="s">
        <v>2199</v>
      </c>
      <c r="I2991" s="63" t="s">
        <v>1622</v>
      </c>
      <c r="J2991" s="64"/>
      <c r="K2991" s="64"/>
      <c r="L2991" s="65"/>
      <c r="M2991" s="65"/>
      <c r="N2991" s="65"/>
      <c r="O2991" s="66">
        <v>8</v>
      </c>
      <c r="P2991" s="144"/>
      <c r="Q2991" s="68"/>
      <c r="R2991" s="68"/>
      <c r="S2991" s="68"/>
      <c r="T2991" s="69">
        <f t="shared" si="319"/>
        <v>8</v>
      </c>
      <c r="U2991" s="68"/>
      <c r="V2991" s="70"/>
      <c r="W2991" s="70"/>
      <c r="X2991" s="71">
        <f t="shared" si="320"/>
        <v>8</v>
      </c>
      <c r="Y2991" s="72"/>
      <c r="Z2991" s="70"/>
      <c r="AA2991" s="68">
        <v>2</v>
      </c>
      <c r="AB2991" s="73"/>
      <c r="AC2991" s="70"/>
      <c r="AD2991" s="74"/>
      <c r="AE2991" s="68"/>
      <c r="AF2991" s="75"/>
    </row>
    <row r="2992" ht="28.5" customHeight="1" spans="1:32">
      <c r="A2992" s="61" t="s">
        <v>138</v>
      </c>
      <c r="B2992" s="61" t="s">
        <v>2156</v>
      </c>
      <c r="C2992" s="61" t="s">
        <v>2156</v>
      </c>
      <c r="D2992" s="61" t="s">
        <v>2180</v>
      </c>
      <c r="E2992" s="76" t="s">
        <v>2181</v>
      </c>
      <c r="F2992" s="46">
        <v>46191</v>
      </c>
      <c r="G2992" s="46" t="str">
        <f t="shared" si="317"/>
        <v>陈坚照2026-6-18</v>
      </c>
      <c r="H2992" s="63" t="s">
        <v>2200</v>
      </c>
      <c r="I2992" s="63" t="s">
        <v>2201</v>
      </c>
      <c r="J2992" s="64"/>
      <c r="K2992" s="64"/>
      <c r="L2992" s="65"/>
      <c r="M2992" s="65"/>
      <c r="N2992" s="65"/>
      <c r="O2992" s="66">
        <v>8</v>
      </c>
      <c r="P2992" s="144"/>
      <c r="Q2992" s="68"/>
      <c r="R2992" s="68"/>
      <c r="S2992" s="68"/>
      <c r="T2992" s="69">
        <f t="shared" si="319"/>
        <v>8</v>
      </c>
      <c r="U2992" s="68"/>
      <c r="V2992" s="70"/>
      <c r="W2992" s="70"/>
      <c r="X2992" s="71">
        <f t="shared" si="320"/>
        <v>8</v>
      </c>
      <c r="Y2992" s="72"/>
      <c r="Z2992" s="70"/>
      <c r="AA2992" s="68">
        <v>2</v>
      </c>
      <c r="AB2992" s="73"/>
      <c r="AC2992" s="70"/>
      <c r="AD2992" s="74"/>
      <c r="AE2992" s="68"/>
      <c r="AF2992" s="75"/>
    </row>
    <row r="2993" ht="28.5" customHeight="1" spans="1:33">
      <c r="A2993" s="61" t="s">
        <v>138</v>
      </c>
      <c r="B2993" s="61" t="s">
        <v>2156</v>
      </c>
      <c r="C2993" s="61" t="s">
        <v>2156</v>
      </c>
      <c r="D2993" s="61" t="s">
        <v>2180</v>
      </c>
      <c r="E2993" s="76" t="s">
        <v>2181</v>
      </c>
      <c r="F2993" s="82">
        <v>46192</v>
      </c>
      <c r="G2993" s="46" t="str">
        <f t="shared" si="317"/>
        <v>陈坚照2026-6-19</v>
      </c>
      <c r="H2993" s="63"/>
      <c r="I2993" s="63"/>
      <c r="J2993" s="64"/>
      <c r="K2993" s="64"/>
      <c r="L2993" s="65"/>
      <c r="M2993" s="65"/>
      <c r="N2993" s="65"/>
      <c r="O2993" s="66"/>
      <c r="P2993" s="144"/>
      <c r="Q2993" s="68"/>
      <c r="R2993" s="68"/>
      <c r="S2993" s="68"/>
      <c r="T2993" s="69">
        <f t="shared" si="319"/>
        <v>0</v>
      </c>
      <c r="U2993" s="68"/>
      <c r="V2993" s="70"/>
      <c r="W2993" s="70"/>
      <c r="X2993" s="71">
        <f t="shared" si="320"/>
        <v>0</v>
      </c>
      <c r="Y2993" s="72"/>
      <c r="Z2993" s="70"/>
      <c r="AA2993" s="68"/>
      <c r="AB2993" s="73">
        <v>8</v>
      </c>
      <c r="AC2993" s="70"/>
      <c r="AD2993" s="74"/>
      <c r="AE2993" s="68"/>
      <c r="AF2993" s="75"/>
    </row>
    <row r="2994" ht="28.5" customHeight="1" spans="1:33">
      <c r="A2994" s="61" t="s">
        <v>138</v>
      </c>
      <c r="B2994" s="61" t="s">
        <v>2156</v>
      </c>
      <c r="C2994" s="61" t="s">
        <v>2156</v>
      </c>
      <c r="D2994" s="61" t="s">
        <v>2180</v>
      </c>
      <c r="E2994" s="76" t="s">
        <v>2181</v>
      </c>
      <c r="F2994" s="77">
        <v>46193</v>
      </c>
      <c r="G2994" s="46" t="str">
        <f t="shared" si="317"/>
        <v>陈坚照2026-6-20</v>
      </c>
      <c r="H2994" s="63"/>
      <c r="I2994" s="63"/>
      <c r="J2994" s="64"/>
      <c r="K2994" s="64"/>
      <c r="L2994" s="65"/>
      <c r="M2994" s="65"/>
      <c r="N2994" s="65"/>
      <c r="O2994" s="66"/>
      <c r="P2994" s="144"/>
      <c r="Q2994" s="68"/>
      <c r="R2994" s="68"/>
      <c r="S2994" s="68"/>
      <c r="T2994" s="69">
        <f t="shared" si="319"/>
        <v>0</v>
      </c>
      <c r="U2994" s="68"/>
      <c r="V2994" s="70"/>
      <c r="W2994" s="70"/>
      <c r="X2994" s="71">
        <f t="shared" si="320"/>
        <v>0</v>
      </c>
      <c r="Y2994" s="72"/>
      <c r="Z2994" s="70"/>
      <c r="AA2994" s="68"/>
      <c r="AB2994" s="73"/>
      <c r="AC2994" s="70"/>
      <c r="AD2994" s="74"/>
      <c r="AE2994" s="68"/>
      <c r="AF2994" s="75"/>
    </row>
    <row r="2995" ht="28.5" customHeight="1" spans="1:33">
      <c r="A2995" s="61" t="s">
        <v>138</v>
      </c>
      <c r="B2995" s="61" t="s">
        <v>2156</v>
      </c>
      <c r="C2995" s="61" t="s">
        <v>2156</v>
      </c>
      <c r="D2995" s="61" t="s">
        <v>2180</v>
      </c>
      <c r="E2995" s="62" t="s">
        <v>2181</v>
      </c>
      <c r="F2995" s="46">
        <v>46194</v>
      </c>
      <c r="G2995" s="46" t="str">
        <f t="shared" si="317"/>
        <v>陈坚照2026-6-21</v>
      </c>
      <c r="H2995" s="63" t="s">
        <v>2202</v>
      </c>
      <c r="I2995" s="63" t="s">
        <v>2203</v>
      </c>
      <c r="J2995" s="64"/>
      <c r="K2995" s="64"/>
      <c r="L2995" s="65"/>
      <c r="M2995" s="65"/>
      <c r="N2995" s="65"/>
      <c r="O2995" s="66">
        <v>8</v>
      </c>
      <c r="P2995" s="144"/>
      <c r="Q2995" s="68"/>
      <c r="R2995" s="68"/>
      <c r="S2995" s="68"/>
      <c r="T2995" s="69">
        <f t="shared" si="319"/>
        <v>8</v>
      </c>
      <c r="U2995" s="68"/>
      <c r="V2995" s="70"/>
      <c r="W2995" s="70"/>
      <c r="X2995" s="71">
        <f t="shared" si="320"/>
        <v>8</v>
      </c>
      <c r="Y2995" s="72"/>
      <c r="Z2995" s="70"/>
      <c r="AA2995" s="68">
        <v>2</v>
      </c>
      <c r="AB2995" s="73"/>
      <c r="AC2995" s="70"/>
      <c r="AD2995" s="74"/>
      <c r="AE2995" s="68"/>
      <c r="AF2995" s="75"/>
    </row>
    <row r="2996" ht="28.5" customHeight="1" spans="1:33">
      <c r="A2996" s="61" t="s">
        <v>138</v>
      </c>
      <c r="B2996" s="61" t="s">
        <v>2156</v>
      </c>
      <c r="C2996" s="61" t="s">
        <v>2156</v>
      </c>
      <c r="D2996" s="61" t="s">
        <v>2180</v>
      </c>
      <c r="E2996" s="76" t="s">
        <v>2181</v>
      </c>
      <c r="F2996" s="46">
        <v>46195</v>
      </c>
      <c r="G2996" s="46" t="str">
        <f t="shared" si="317"/>
        <v>陈坚照2026-6-22</v>
      </c>
      <c r="H2996" s="63"/>
      <c r="I2996" s="63"/>
      <c r="J2996" s="64"/>
      <c r="K2996" s="64"/>
      <c r="L2996" s="65"/>
      <c r="M2996" s="65"/>
      <c r="N2996" s="65"/>
      <c r="O2996" s="66"/>
      <c r="P2996" s="144"/>
      <c r="Q2996" s="68"/>
      <c r="R2996" s="68"/>
      <c r="S2996" s="68"/>
      <c r="T2996" s="69">
        <f t="shared" si="319"/>
        <v>0</v>
      </c>
      <c r="U2996" s="68"/>
      <c r="V2996" s="70"/>
      <c r="W2996" s="70"/>
      <c r="X2996" s="71">
        <f t="shared" si="320"/>
        <v>0</v>
      </c>
      <c r="Y2996" s="72"/>
      <c r="Z2996" s="70"/>
      <c r="AA2996" s="68"/>
      <c r="AB2996" s="73"/>
      <c r="AC2996" s="70"/>
      <c r="AD2996" s="74"/>
      <c r="AE2996" s="68"/>
      <c r="AF2996" s="75"/>
    </row>
    <row r="2997" ht="28.5" customHeight="1" spans="1:33">
      <c r="A2997" s="61" t="s">
        <v>138</v>
      </c>
      <c r="B2997" s="61" t="s">
        <v>2156</v>
      </c>
      <c r="C2997" s="61" t="s">
        <v>2156</v>
      </c>
      <c r="D2997" s="61" t="s">
        <v>2180</v>
      </c>
      <c r="E2997" s="76" t="s">
        <v>2181</v>
      </c>
      <c r="F2997" s="46">
        <v>46196</v>
      </c>
      <c r="G2997" s="46" t="str">
        <f t="shared" si="317"/>
        <v>陈坚照2026-6-23</v>
      </c>
      <c r="H2997" s="63"/>
      <c r="I2997" s="63"/>
      <c r="J2997" s="64"/>
      <c r="K2997" s="64"/>
      <c r="L2997" s="65"/>
      <c r="M2997" s="65"/>
      <c r="N2997" s="65"/>
      <c r="O2997" s="66"/>
      <c r="P2997" s="144"/>
      <c r="Q2997" s="68"/>
      <c r="R2997" s="68"/>
      <c r="S2997" s="68"/>
      <c r="T2997" s="69">
        <f t="shared" si="319"/>
        <v>0</v>
      </c>
      <c r="U2997" s="68"/>
      <c r="V2997" s="70"/>
      <c r="W2997" s="70"/>
      <c r="X2997" s="71">
        <f t="shared" si="320"/>
        <v>0</v>
      </c>
      <c r="Y2997" s="72"/>
      <c r="Z2997" s="70"/>
      <c r="AA2997" s="68"/>
      <c r="AB2997" s="73"/>
      <c r="AC2997" s="70"/>
      <c r="AD2997" s="74"/>
      <c r="AE2997" s="68"/>
      <c r="AF2997" s="75"/>
    </row>
    <row r="2998" ht="28.5" customHeight="1" spans="1:33">
      <c r="A2998" s="61" t="s">
        <v>138</v>
      </c>
      <c r="B2998" s="61" t="s">
        <v>2156</v>
      </c>
      <c r="C2998" s="61" t="s">
        <v>2156</v>
      </c>
      <c r="D2998" s="61" t="s">
        <v>2180</v>
      </c>
      <c r="E2998" s="76" t="s">
        <v>2181</v>
      </c>
      <c r="F2998" s="46">
        <v>46197</v>
      </c>
      <c r="G2998" s="46" t="str">
        <f t="shared" si="317"/>
        <v>陈坚照2026-6-24</v>
      </c>
      <c r="H2998" s="63"/>
      <c r="I2998" s="63"/>
      <c r="J2998" s="64"/>
      <c r="K2998" s="64"/>
      <c r="L2998" s="65"/>
      <c r="M2998" s="65"/>
      <c r="N2998" s="65"/>
      <c r="O2998" s="66"/>
      <c r="P2998" s="144"/>
      <c r="Q2998" s="68"/>
      <c r="R2998" s="68"/>
      <c r="S2998" s="68"/>
      <c r="T2998" s="69">
        <f t="shared" si="319"/>
        <v>0</v>
      </c>
      <c r="U2998" s="68"/>
      <c r="V2998" s="70"/>
      <c r="W2998" s="70"/>
      <c r="X2998" s="71">
        <f t="shared" si="320"/>
        <v>0</v>
      </c>
      <c r="Y2998" s="72"/>
      <c r="Z2998" s="70"/>
      <c r="AA2998" s="68"/>
      <c r="AB2998" s="73"/>
      <c r="AC2998" s="70"/>
      <c r="AD2998" s="74"/>
      <c r="AE2998" s="68"/>
      <c r="AF2998" s="75"/>
    </row>
    <row r="2999" ht="28.5" customHeight="1" spans="1:33">
      <c r="A2999" s="61" t="s">
        <v>138</v>
      </c>
      <c r="B2999" s="61" t="s">
        <v>2156</v>
      </c>
      <c r="C2999" s="61" t="s">
        <v>2156</v>
      </c>
      <c r="D2999" s="61" t="s">
        <v>2180</v>
      </c>
      <c r="E2999" s="76" t="s">
        <v>2181</v>
      </c>
      <c r="F2999" s="46">
        <v>46198</v>
      </c>
      <c r="G2999" s="46" t="str">
        <f t="shared" si="317"/>
        <v>陈坚照2026-6-25</v>
      </c>
      <c r="H2999" s="63"/>
      <c r="I2999" s="63"/>
      <c r="J2999" s="64"/>
      <c r="K2999" s="64"/>
      <c r="L2999" s="65"/>
      <c r="M2999" s="65"/>
      <c r="N2999" s="65"/>
      <c r="O2999" s="66"/>
      <c r="P2999" s="144"/>
      <c r="Q2999" s="68"/>
      <c r="R2999" s="68"/>
      <c r="S2999" s="68"/>
      <c r="T2999" s="69">
        <f t="shared" si="319"/>
        <v>0</v>
      </c>
      <c r="U2999" s="68"/>
      <c r="V2999" s="70"/>
      <c r="W2999" s="70"/>
      <c r="X2999" s="71">
        <f t="shared" si="320"/>
        <v>0</v>
      </c>
      <c r="Y2999" s="72"/>
      <c r="Z2999" s="70"/>
      <c r="AA2999" s="68"/>
      <c r="AB2999" s="73"/>
      <c r="AC2999" s="70"/>
      <c r="AD2999" s="74"/>
      <c r="AE2999" s="68"/>
      <c r="AF2999" s="75"/>
    </row>
    <row r="3000" ht="28.5" customHeight="1" spans="1:33">
      <c r="A3000" s="61" t="s">
        <v>138</v>
      </c>
      <c r="B3000" s="61" t="s">
        <v>2156</v>
      </c>
      <c r="C3000" s="61" t="s">
        <v>2156</v>
      </c>
      <c r="D3000" s="61" t="s">
        <v>2180</v>
      </c>
      <c r="E3000" s="76" t="s">
        <v>2181</v>
      </c>
      <c r="F3000" s="46">
        <v>46199</v>
      </c>
      <c r="G3000" s="46" t="str">
        <f t="shared" si="317"/>
        <v>陈坚照2026-6-26</v>
      </c>
      <c r="H3000" s="63"/>
      <c r="I3000" s="63"/>
      <c r="J3000" s="64"/>
      <c r="K3000" s="64"/>
      <c r="L3000" s="65"/>
      <c r="M3000" s="65"/>
      <c r="N3000" s="65"/>
      <c r="O3000" s="66"/>
      <c r="P3000" s="144"/>
      <c r="Q3000" s="68"/>
      <c r="R3000" s="68"/>
      <c r="S3000" s="68"/>
      <c r="T3000" s="69">
        <f t="shared" si="319"/>
        <v>0</v>
      </c>
      <c r="U3000" s="68"/>
      <c r="V3000" s="70"/>
      <c r="W3000" s="70"/>
      <c r="X3000" s="71">
        <f t="shared" si="320"/>
        <v>0</v>
      </c>
      <c r="Y3000" s="72"/>
      <c r="Z3000" s="70"/>
      <c r="AA3000" s="68"/>
      <c r="AB3000" s="73"/>
      <c r="AC3000" s="70"/>
      <c r="AD3000" s="74"/>
      <c r="AE3000" s="68"/>
      <c r="AF3000" s="75"/>
    </row>
    <row r="3001" ht="28.5" customHeight="1" spans="1:33">
      <c r="A3001" s="61" t="s">
        <v>138</v>
      </c>
      <c r="B3001" s="61" t="s">
        <v>2156</v>
      </c>
      <c r="C3001" s="61" t="s">
        <v>2156</v>
      </c>
      <c r="D3001" s="61" t="s">
        <v>2180</v>
      </c>
      <c r="E3001" s="62" t="s">
        <v>2181</v>
      </c>
      <c r="F3001" s="46">
        <v>46200</v>
      </c>
      <c r="G3001" s="46" t="str">
        <f t="shared" si="317"/>
        <v>陈坚照2026-6-27</v>
      </c>
      <c r="H3001" s="63"/>
      <c r="I3001" s="63"/>
      <c r="J3001" s="64"/>
      <c r="K3001" s="64"/>
      <c r="L3001" s="65"/>
      <c r="M3001" s="65"/>
      <c r="N3001" s="79"/>
      <c r="O3001" s="66"/>
      <c r="P3001" s="144"/>
      <c r="Q3001" s="68"/>
      <c r="R3001" s="68"/>
      <c r="S3001" s="68"/>
      <c r="T3001" s="69">
        <f t="shared" si="319"/>
        <v>0</v>
      </c>
      <c r="U3001" s="68"/>
      <c r="V3001" s="70"/>
      <c r="W3001" s="70"/>
      <c r="X3001" s="71">
        <f t="shared" si="320"/>
        <v>0</v>
      </c>
      <c r="Y3001" s="72"/>
      <c r="Z3001" s="70"/>
      <c r="AA3001" s="68"/>
      <c r="AB3001" s="73"/>
      <c r="AC3001" s="70"/>
      <c r="AD3001" s="74"/>
      <c r="AE3001" s="68"/>
      <c r="AF3001" s="75"/>
    </row>
    <row r="3002" ht="28.5" customHeight="1" spans="1:33">
      <c r="A3002" s="61" t="s">
        <v>138</v>
      </c>
      <c r="B3002" s="61" t="s">
        <v>2156</v>
      </c>
      <c r="C3002" s="61" t="s">
        <v>2156</v>
      </c>
      <c r="D3002" s="61" t="s">
        <v>2180</v>
      </c>
      <c r="E3002" s="62" t="s">
        <v>2181</v>
      </c>
      <c r="F3002" s="46">
        <v>46201</v>
      </c>
      <c r="G3002" s="46" t="str">
        <f t="shared" si="317"/>
        <v>陈坚照2026-6-28</v>
      </c>
      <c r="H3002" s="63"/>
      <c r="I3002" s="63"/>
      <c r="J3002" s="64"/>
      <c r="K3002" s="64"/>
      <c r="L3002" s="65"/>
      <c r="M3002" s="65"/>
      <c r="N3002" s="65"/>
      <c r="O3002" s="66"/>
      <c r="P3002" s="144"/>
      <c r="Q3002" s="68"/>
      <c r="R3002" s="68"/>
      <c r="S3002" s="68"/>
      <c r="T3002" s="69">
        <f t="shared" si="319"/>
        <v>0</v>
      </c>
      <c r="U3002" s="68"/>
      <c r="V3002" s="70"/>
      <c r="W3002" s="70"/>
      <c r="X3002" s="71">
        <f t="shared" si="320"/>
        <v>0</v>
      </c>
      <c r="Y3002" s="72"/>
      <c r="Z3002" s="70"/>
      <c r="AA3002" s="68"/>
      <c r="AB3002" s="73"/>
      <c r="AC3002" s="70"/>
      <c r="AD3002" s="74"/>
      <c r="AE3002" s="68"/>
      <c r="AF3002" s="75"/>
    </row>
    <row r="3003" ht="28.5" customHeight="1" spans="1:33">
      <c r="A3003" s="61" t="s">
        <v>138</v>
      </c>
      <c r="B3003" s="61" t="s">
        <v>2156</v>
      </c>
      <c r="C3003" s="61" t="s">
        <v>2156</v>
      </c>
      <c r="D3003" s="61" t="s">
        <v>2180</v>
      </c>
      <c r="E3003" s="76" t="s">
        <v>2181</v>
      </c>
      <c r="F3003" s="46">
        <v>46202</v>
      </c>
      <c r="G3003" s="46" t="str">
        <f t="shared" si="317"/>
        <v>陈坚照2026-6-29</v>
      </c>
      <c r="H3003" s="63"/>
      <c r="I3003" s="63"/>
      <c r="J3003" s="64"/>
      <c r="K3003" s="64"/>
      <c r="L3003" s="65"/>
      <c r="M3003" s="65"/>
      <c r="N3003" s="79"/>
      <c r="O3003" s="66"/>
      <c r="P3003" s="144"/>
      <c r="Q3003" s="68"/>
      <c r="R3003" s="68"/>
      <c r="S3003" s="68"/>
      <c r="T3003" s="69">
        <f t="shared" si="319"/>
        <v>0</v>
      </c>
      <c r="U3003" s="68"/>
      <c r="V3003" s="70"/>
      <c r="W3003" s="70"/>
      <c r="X3003" s="71">
        <f t="shared" si="320"/>
        <v>0</v>
      </c>
      <c r="Y3003" s="72"/>
      <c r="Z3003" s="70"/>
      <c r="AA3003" s="68"/>
      <c r="AB3003" s="73"/>
      <c r="AC3003" s="70"/>
      <c r="AD3003" s="74"/>
      <c r="AE3003" s="68"/>
      <c r="AF3003" s="75"/>
    </row>
    <row r="3004" s="3" customFormat="1" ht="28.5" customHeight="1" spans="1:33">
      <c r="A3004" s="61" t="s">
        <v>138</v>
      </c>
      <c r="B3004" s="61" t="s">
        <v>2156</v>
      </c>
      <c r="C3004" s="61" t="s">
        <v>2156</v>
      </c>
      <c r="D3004" s="61" t="s">
        <v>2180</v>
      </c>
      <c r="E3004" s="62" t="s">
        <v>2181</v>
      </c>
      <c r="F3004" s="46">
        <v>46203</v>
      </c>
      <c r="G3004" s="46" t="str">
        <f t="shared" si="317"/>
        <v>陈坚照2026-6-30</v>
      </c>
      <c r="H3004" s="63"/>
      <c r="I3004" s="63"/>
      <c r="J3004" s="64"/>
      <c r="K3004" s="64"/>
      <c r="L3004" s="65"/>
      <c r="M3004" s="65"/>
      <c r="N3004" s="65"/>
      <c r="O3004" s="66"/>
      <c r="P3004" s="144"/>
      <c r="Q3004" s="68"/>
      <c r="R3004" s="68"/>
      <c r="S3004" s="68"/>
      <c r="T3004" s="69">
        <f t="shared" si="319"/>
        <v>0</v>
      </c>
      <c r="U3004" s="68"/>
      <c r="V3004" s="70"/>
      <c r="W3004" s="70"/>
      <c r="X3004" s="71">
        <f t="shared" si="320"/>
        <v>0</v>
      </c>
      <c r="Y3004" s="72"/>
      <c r="Z3004" s="70"/>
      <c r="AA3004" s="68"/>
      <c r="AB3004" s="73"/>
      <c r="AC3004" s="70"/>
      <c r="AD3004" s="74"/>
      <c r="AE3004" s="68"/>
      <c r="AF3004" s="75"/>
      <c r="AG3004" s="15"/>
    </row>
    <row r="3005" s="3" customFormat="1" ht="28.5" customHeight="1" spans="1:33">
      <c r="A3005" s="61" t="s">
        <v>138</v>
      </c>
      <c r="B3005" s="61" t="s">
        <v>2156</v>
      </c>
      <c r="C3005" s="61" t="s">
        <v>2156</v>
      </c>
      <c r="D3005" s="61" t="s">
        <v>2180</v>
      </c>
      <c r="E3005" s="76" t="s">
        <v>2181</v>
      </c>
      <c r="F3005" s="46">
        <v>46204</v>
      </c>
      <c r="G3005" s="46" t="str">
        <f t="shared" si="317"/>
        <v>陈坚照2026-7-1</v>
      </c>
      <c r="H3005" s="63"/>
      <c r="I3005" s="63"/>
      <c r="J3005" s="64"/>
      <c r="K3005" s="64"/>
      <c r="L3005" s="65"/>
      <c r="M3005" s="65"/>
      <c r="N3005" s="65"/>
      <c r="O3005" s="66"/>
      <c r="P3005" s="144"/>
      <c r="Q3005" s="68"/>
      <c r="R3005" s="68"/>
      <c r="S3005" s="68"/>
      <c r="T3005" s="69">
        <f t="shared" si="319"/>
        <v>0</v>
      </c>
      <c r="U3005" s="68"/>
      <c r="V3005" s="70"/>
      <c r="W3005" s="70"/>
      <c r="X3005" s="71">
        <f t="shared" si="320"/>
        <v>0</v>
      </c>
      <c r="Y3005" s="72"/>
      <c r="Z3005" s="70"/>
      <c r="AA3005" s="68"/>
      <c r="AB3005" s="73"/>
      <c r="AC3005" s="70"/>
      <c r="AD3005" s="74"/>
      <c r="AE3005" s="68"/>
      <c r="AF3005" s="75"/>
      <c r="AG3005" s="15"/>
    </row>
    <row r="3006" ht="28.5" customHeight="1" spans="1:33">
      <c r="A3006" s="84" t="s">
        <v>138</v>
      </c>
      <c r="B3006" s="84" t="s">
        <v>2156</v>
      </c>
      <c r="C3006" s="84" t="s">
        <v>2156</v>
      </c>
      <c r="D3006" s="84" t="s">
        <v>2180</v>
      </c>
      <c r="E3006" s="85" t="s">
        <v>2181</v>
      </c>
      <c r="F3006" s="86">
        <v>46235</v>
      </c>
      <c r="G3006" s="46" t="str">
        <f t="shared" si="317"/>
        <v>陈坚照2026-8-1</v>
      </c>
      <c r="H3006" s="63"/>
      <c r="I3006" s="63"/>
      <c r="J3006" s="64"/>
      <c r="K3006" s="64"/>
      <c r="L3006" s="65"/>
      <c r="M3006" s="65"/>
      <c r="N3006" s="91"/>
      <c r="O3006" s="66"/>
      <c r="P3006" s="87"/>
      <c r="Q3006" s="87"/>
      <c r="R3006" s="87"/>
      <c r="S3006" s="87"/>
      <c r="T3006" s="69">
        <f t="shared" si="319"/>
        <v>0</v>
      </c>
      <c r="U3006" s="87"/>
      <c r="V3006" s="87"/>
      <c r="W3006" s="87"/>
      <c r="X3006" s="71">
        <f t="shared" si="320"/>
        <v>0</v>
      </c>
      <c r="Y3006" s="88"/>
      <c r="Z3006" s="87"/>
      <c r="AA3006" s="87"/>
      <c r="AB3006" s="87"/>
      <c r="AC3006" s="87"/>
      <c r="AD3006" s="89"/>
      <c r="AE3006" s="87"/>
      <c r="AF3006" s="90"/>
    </row>
    <row r="3007" ht="28.5" customHeight="1" spans="1:33">
      <c r="A3007" s="44" t="s">
        <v>36</v>
      </c>
      <c r="B3007" s="44" t="s">
        <v>2156</v>
      </c>
      <c r="C3007" s="44" t="s">
        <v>2204</v>
      </c>
      <c r="D3007" s="44" t="s">
        <v>2205</v>
      </c>
      <c r="E3007" s="44" t="s">
        <v>2206</v>
      </c>
      <c r="F3007" s="45">
        <v>46173</v>
      </c>
      <c r="G3007" s="46" t="str">
        <f t="shared" si="317"/>
        <v>陈兵2026-5-31</v>
      </c>
      <c r="H3007" s="133"/>
      <c r="I3007" s="133"/>
      <c r="J3007" s="134"/>
      <c r="K3007" s="134"/>
      <c r="L3007" s="134"/>
      <c r="M3007" s="135"/>
      <c r="N3007" s="135"/>
      <c r="O3007" s="136">
        <f t="shared" ref="O3007:AE3007" si="321">SUM(O3008:O3039)</f>
        <v>128</v>
      </c>
      <c r="P3007" s="137">
        <f t="shared" si="321"/>
        <v>0</v>
      </c>
      <c r="Q3007" s="138">
        <f t="shared" si="321"/>
        <v>-7</v>
      </c>
      <c r="R3007" s="138">
        <f t="shared" si="321"/>
        <v>0</v>
      </c>
      <c r="S3007" s="53">
        <f t="shared" si="321"/>
        <v>0</v>
      </c>
      <c r="T3007" s="139">
        <f t="shared" si="321"/>
        <v>121</v>
      </c>
      <c r="U3007" s="55">
        <f t="shared" si="321"/>
        <v>0</v>
      </c>
      <c r="V3007" s="139">
        <f t="shared" si="321"/>
        <v>11.5</v>
      </c>
      <c r="W3007" s="139">
        <f t="shared" si="321"/>
        <v>0</v>
      </c>
      <c r="X3007" s="140">
        <f t="shared" si="321"/>
        <v>132.5</v>
      </c>
      <c r="Y3007" s="141">
        <f t="shared" si="321"/>
        <v>0</v>
      </c>
      <c r="Z3007" s="139">
        <f t="shared" si="321"/>
        <v>0</v>
      </c>
      <c r="AA3007" s="142">
        <f t="shared" si="321"/>
        <v>32</v>
      </c>
      <c r="AB3007" s="139">
        <f t="shared" si="321"/>
        <v>8</v>
      </c>
      <c r="AC3007" s="139">
        <f t="shared" si="321"/>
        <v>0</v>
      </c>
      <c r="AD3007" s="143">
        <f t="shared" si="321"/>
        <v>0</v>
      </c>
      <c r="AE3007" s="142">
        <f t="shared" si="321"/>
        <v>0</v>
      </c>
      <c r="AF3007" s="60"/>
    </row>
    <row r="3008" ht="28.5" customHeight="1" spans="1:33">
      <c r="A3008" s="61" t="s">
        <v>36</v>
      </c>
      <c r="B3008" s="61" t="s">
        <v>2156</v>
      </c>
      <c r="C3008" s="61" t="s">
        <v>2204</v>
      </c>
      <c r="D3008" s="61" t="s">
        <v>2205</v>
      </c>
      <c r="E3008" s="62" t="s">
        <v>2206</v>
      </c>
      <c r="F3008" s="46">
        <v>46174</v>
      </c>
      <c r="G3008" s="46" t="str">
        <f t="shared" si="317"/>
        <v>陈兵2026-6-1</v>
      </c>
      <c r="H3008" s="63" t="s">
        <v>1277</v>
      </c>
      <c r="I3008" s="63" t="s">
        <v>2207</v>
      </c>
      <c r="J3008" s="64"/>
      <c r="K3008" s="64"/>
      <c r="L3008" s="65"/>
      <c r="M3008" s="65"/>
      <c r="N3008" s="65"/>
      <c r="O3008" s="66">
        <v>8</v>
      </c>
      <c r="P3008" s="144"/>
      <c r="Q3008" s="68"/>
      <c r="R3008" s="68"/>
      <c r="S3008" s="68"/>
      <c r="T3008" s="69">
        <f t="shared" ref="T3008:T3039" si="322">SUM(O3008:S3008)</f>
        <v>8</v>
      </c>
      <c r="U3008" s="68"/>
      <c r="V3008" s="70"/>
      <c r="W3008" s="70"/>
      <c r="X3008" s="71">
        <f t="shared" ref="X3008:X3039" si="323">SUM(T3008:W3008)</f>
        <v>8</v>
      </c>
      <c r="Y3008" s="72"/>
      <c r="Z3008" s="70"/>
      <c r="AA3008" s="68">
        <v>2</v>
      </c>
      <c r="AB3008" s="73"/>
      <c r="AC3008" s="70"/>
      <c r="AD3008" s="74"/>
      <c r="AE3008" s="68"/>
      <c r="AF3008" s="75"/>
    </row>
    <row r="3009" ht="28.5" customHeight="1" spans="1:32">
      <c r="A3009" s="61" t="s">
        <v>36</v>
      </c>
      <c r="B3009" s="61" t="s">
        <v>2156</v>
      </c>
      <c r="C3009" s="61" t="s">
        <v>2204</v>
      </c>
      <c r="D3009" s="61" t="s">
        <v>2205</v>
      </c>
      <c r="E3009" s="76" t="s">
        <v>2206</v>
      </c>
      <c r="F3009" s="46">
        <v>46175</v>
      </c>
      <c r="G3009" s="46" t="str">
        <f t="shared" si="317"/>
        <v>陈兵2026-6-2</v>
      </c>
      <c r="H3009" s="63" t="s">
        <v>2208</v>
      </c>
      <c r="I3009" s="63"/>
      <c r="J3009" s="64"/>
      <c r="K3009" s="64"/>
      <c r="L3009" s="65"/>
      <c r="M3009" s="65" t="s">
        <v>524</v>
      </c>
      <c r="N3009" s="65"/>
      <c r="O3009" s="66">
        <v>8</v>
      </c>
      <c r="P3009" s="144"/>
      <c r="Q3009" s="68"/>
      <c r="R3009" s="68"/>
      <c r="S3009" s="68"/>
      <c r="T3009" s="69">
        <f t="shared" si="322"/>
        <v>8</v>
      </c>
      <c r="U3009" s="68"/>
      <c r="V3009" s="70">
        <v>5.5</v>
      </c>
      <c r="W3009" s="70"/>
      <c r="X3009" s="71">
        <f t="shared" si="323"/>
        <v>13.5</v>
      </c>
      <c r="Y3009" s="72"/>
      <c r="Z3009" s="70"/>
      <c r="AA3009" s="68"/>
      <c r="AB3009" s="73"/>
      <c r="AC3009" s="70"/>
      <c r="AD3009" s="74"/>
      <c r="AE3009" s="68"/>
      <c r="AF3009" s="75"/>
    </row>
    <row r="3010" ht="28.5" customHeight="1" spans="1:32">
      <c r="A3010" s="61" t="s">
        <v>36</v>
      </c>
      <c r="B3010" s="61" t="s">
        <v>2156</v>
      </c>
      <c r="C3010" s="61" t="s">
        <v>2204</v>
      </c>
      <c r="D3010" s="61" t="s">
        <v>2205</v>
      </c>
      <c r="E3010" s="62" t="s">
        <v>2206</v>
      </c>
      <c r="F3010" s="46">
        <v>46176</v>
      </c>
      <c r="G3010" s="46" t="str">
        <f t="shared" si="317"/>
        <v>陈兵2026-6-3</v>
      </c>
      <c r="H3010" s="63" t="s">
        <v>2209</v>
      </c>
      <c r="I3010" s="63" t="s">
        <v>2210</v>
      </c>
      <c r="J3010" s="64"/>
      <c r="K3010" s="64"/>
      <c r="L3010" s="65" t="s">
        <v>2211</v>
      </c>
      <c r="M3010" s="65"/>
      <c r="N3010" s="65"/>
      <c r="O3010" s="66">
        <v>8</v>
      </c>
      <c r="P3010" s="144"/>
      <c r="Q3010" s="68">
        <v>-2</v>
      </c>
      <c r="R3010" s="68"/>
      <c r="S3010" s="68"/>
      <c r="T3010" s="69">
        <f t="shared" si="322"/>
        <v>6</v>
      </c>
      <c r="U3010" s="68"/>
      <c r="V3010" s="70"/>
      <c r="W3010" s="70"/>
      <c r="X3010" s="71">
        <f t="shared" si="323"/>
        <v>6</v>
      </c>
      <c r="Y3010" s="72"/>
      <c r="Z3010" s="70"/>
      <c r="AA3010" s="68">
        <v>2</v>
      </c>
      <c r="AB3010" s="73"/>
      <c r="AC3010" s="70"/>
      <c r="AD3010" s="74"/>
      <c r="AE3010" s="68"/>
      <c r="AF3010" s="75"/>
    </row>
    <row r="3011" ht="28.5" customHeight="1" spans="1:32">
      <c r="A3011" s="61" t="s">
        <v>36</v>
      </c>
      <c r="B3011" s="61" t="s">
        <v>2156</v>
      </c>
      <c r="C3011" s="61" t="s">
        <v>2204</v>
      </c>
      <c r="D3011" s="61" t="s">
        <v>2205</v>
      </c>
      <c r="E3011" s="61" t="s">
        <v>2206</v>
      </c>
      <c r="F3011" s="46">
        <v>46177</v>
      </c>
      <c r="G3011" s="46" t="str">
        <f t="shared" si="317"/>
        <v>陈兵2026-6-4</v>
      </c>
      <c r="H3011" s="63" t="s">
        <v>219</v>
      </c>
      <c r="I3011" s="63" t="s">
        <v>2212</v>
      </c>
      <c r="J3011" s="64"/>
      <c r="K3011" s="64"/>
      <c r="L3011" s="65"/>
      <c r="M3011" s="65"/>
      <c r="N3011" s="65"/>
      <c r="O3011" s="66">
        <v>8</v>
      </c>
      <c r="P3011" s="144"/>
      <c r="Q3011" s="68"/>
      <c r="R3011" s="68"/>
      <c r="S3011" s="68"/>
      <c r="T3011" s="69">
        <f t="shared" si="322"/>
        <v>8</v>
      </c>
      <c r="U3011" s="68"/>
      <c r="V3011" s="70"/>
      <c r="W3011" s="70"/>
      <c r="X3011" s="71">
        <f t="shared" si="323"/>
        <v>8</v>
      </c>
      <c r="Y3011" s="72"/>
      <c r="Z3011" s="70"/>
      <c r="AA3011" s="68">
        <v>2</v>
      </c>
      <c r="AB3011" s="73"/>
      <c r="AC3011" s="70"/>
      <c r="AD3011" s="74"/>
      <c r="AE3011" s="68"/>
      <c r="AF3011" s="75"/>
    </row>
    <row r="3012" ht="28.5" customHeight="1" spans="1:32">
      <c r="A3012" s="61" t="s">
        <v>36</v>
      </c>
      <c r="B3012" s="61" t="s">
        <v>2156</v>
      </c>
      <c r="C3012" s="61" t="s">
        <v>2204</v>
      </c>
      <c r="D3012" s="61" t="s">
        <v>2205</v>
      </c>
      <c r="E3012" s="76" t="s">
        <v>2206</v>
      </c>
      <c r="F3012" s="46">
        <v>46178</v>
      </c>
      <c r="G3012" s="46" t="str">
        <f t="shared" ref="G3012:G3075" si="324">E3012&amp;TEXT(MID(F3012,1,5),"YYYY-m-d")</f>
        <v>陈兵2026-6-5</v>
      </c>
      <c r="H3012" s="63" t="s">
        <v>2213</v>
      </c>
      <c r="I3012" s="63" t="s">
        <v>2214</v>
      </c>
      <c r="J3012" s="64"/>
      <c r="K3012" s="64"/>
      <c r="L3012" s="65" t="s">
        <v>64</v>
      </c>
      <c r="M3012" s="65"/>
      <c r="N3012" s="65"/>
      <c r="O3012" s="66">
        <v>8</v>
      </c>
      <c r="P3012" s="144"/>
      <c r="Q3012" s="68">
        <v>-3</v>
      </c>
      <c r="R3012" s="68"/>
      <c r="S3012" s="68"/>
      <c r="T3012" s="69">
        <f t="shared" si="322"/>
        <v>5</v>
      </c>
      <c r="U3012" s="68"/>
      <c r="V3012" s="70"/>
      <c r="W3012" s="70"/>
      <c r="X3012" s="71">
        <f t="shared" si="323"/>
        <v>5</v>
      </c>
      <c r="Y3012" s="72"/>
      <c r="Z3012" s="70"/>
      <c r="AA3012" s="68">
        <v>2</v>
      </c>
      <c r="AB3012" s="73"/>
      <c r="AC3012" s="70"/>
      <c r="AD3012" s="74"/>
      <c r="AE3012" s="68"/>
      <c r="AF3012" s="75"/>
    </row>
    <row r="3013" ht="28.5" customHeight="1" spans="1:32">
      <c r="A3013" s="61" t="s">
        <v>36</v>
      </c>
      <c r="B3013" s="61" t="s">
        <v>2156</v>
      </c>
      <c r="C3013" s="61" t="s">
        <v>2204</v>
      </c>
      <c r="D3013" s="61" t="s">
        <v>2205</v>
      </c>
      <c r="E3013" s="62" t="s">
        <v>2206</v>
      </c>
      <c r="F3013" s="46">
        <v>46179</v>
      </c>
      <c r="G3013" s="46" t="str">
        <f t="shared" si="324"/>
        <v>陈兵2026-6-6</v>
      </c>
      <c r="H3013" s="63" t="s">
        <v>1266</v>
      </c>
      <c r="I3013" s="63" t="s">
        <v>305</v>
      </c>
      <c r="J3013" s="64"/>
      <c r="K3013" s="64"/>
      <c r="L3013" s="65"/>
      <c r="M3013" s="65"/>
      <c r="N3013" s="65"/>
      <c r="O3013" s="66">
        <v>8</v>
      </c>
      <c r="P3013" s="144"/>
      <c r="Q3013" s="68"/>
      <c r="R3013" s="68"/>
      <c r="S3013" s="68"/>
      <c r="T3013" s="69">
        <f t="shared" si="322"/>
        <v>8</v>
      </c>
      <c r="U3013" s="68"/>
      <c r="V3013" s="70"/>
      <c r="W3013" s="70"/>
      <c r="X3013" s="71">
        <f t="shared" si="323"/>
        <v>8</v>
      </c>
      <c r="Y3013" s="72"/>
      <c r="Z3013" s="70"/>
      <c r="AA3013" s="68">
        <v>2</v>
      </c>
      <c r="AB3013" s="73"/>
      <c r="AC3013" s="70"/>
      <c r="AD3013" s="74"/>
      <c r="AE3013" s="68"/>
      <c r="AF3013" s="75"/>
    </row>
    <row r="3014" ht="28.5" customHeight="1" spans="1:32">
      <c r="A3014" s="61" t="s">
        <v>36</v>
      </c>
      <c r="B3014" s="61" t="s">
        <v>2156</v>
      </c>
      <c r="C3014" s="61" t="s">
        <v>2204</v>
      </c>
      <c r="D3014" s="61" t="s">
        <v>2205</v>
      </c>
      <c r="E3014" s="62" t="s">
        <v>2206</v>
      </c>
      <c r="F3014" s="77">
        <v>46180</v>
      </c>
      <c r="G3014" s="46" t="str">
        <f t="shared" si="324"/>
        <v>陈兵2026-6-7</v>
      </c>
      <c r="H3014" s="63" t="s">
        <v>2215</v>
      </c>
      <c r="I3014" s="63" t="s">
        <v>249</v>
      </c>
      <c r="J3014" s="64"/>
      <c r="K3014" s="64"/>
      <c r="L3014" s="65"/>
      <c r="M3014" s="65"/>
      <c r="N3014" s="65"/>
      <c r="O3014" s="66"/>
      <c r="P3014" s="144"/>
      <c r="Q3014" s="68"/>
      <c r="R3014" s="68"/>
      <c r="S3014" s="68"/>
      <c r="T3014" s="69">
        <f t="shared" si="322"/>
        <v>0</v>
      </c>
      <c r="U3014" s="68"/>
      <c r="V3014" s="70">
        <v>6</v>
      </c>
      <c r="W3014" s="70"/>
      <c r="X3014" s="71">
        <f t="shared" si="323"/>
        <v>6</v>
      </c>
      <c r="Y3014" s="72"/>
      <c r="Z3014" s="70"/>
      <c r="AA3014" s="68">
        <v>2</v>
      </c>
      <c r="AB3014" s="73"/>
      <c r="AC3014" s="70"/>
      <c r="AD3014" s="74"/>
      <c r="AE3014" s="68"/>
      <c r="AF3014" s="75"/>
    </row>
    <row r="3015" ht="28.5" customHeight="1" spans="1:32">
      <c r="A3015" s="61" t="s">
        <v>36</v>
      </c>
      <c r="B3015" s="61" t="s">
        <v>2156</v>
      </c>
      <c r="C3015" s="61" t="s">
        <v>2204</v>
      </c>
      <c r="D3015" s="61" t="s">
        <v>2205</v>
      </c>
      <c r="E3015" s="76" t="s">
        <v>2206</v>
      </c>
      <c r="F3015" s="46">
        <v>46181</v>
      </c>
      <c r="G3015" s="46" t="str">
        <f t="shared" si="324"/>
        <v>陈兵2026-6-8</v>
      </c>
      <c r="H3015" s="63" t="s">
        <v>2216</v>
      </c>
      <c r="I3015" s="63" t="s">
        <v>1632</v>
      </c>
      <c r="J3015" s="64"/>
      <c r="K3015" s="64"/>
      <c r="L3015" s="65" t="s">
        <v>296</v>
      </c>
      <c r="M3015" s="65"/>
      <c r="N3015" s="65"/>
      <c r="O3015" s="66">
        <v>8</v>
      </c>
      <c r="P3015" s="144"/>
      <c r="Q3015" s="68">
        <v>-0.5</v>
      </c>
      <c r="R3015" s="68"/>
      <c r="S3015" s="68"/>
      <c r="T3015" s="69">
        <f t="shared" si="322"/>
        <v>7.5</v>
      </c>
      <c r="U3015" s="68"/>
      <c r="V3015" s="70"/>
      <c r="W3015" s="70"/>
      <c r="X3015" s="71">
        <f t="shared" si="323"/>
        <v>7.5</v>
      </c>
      <c r="Y3015" s="72"/>
      <c r="Z3015" s="70"/>
      <c r="AA3015" s="68">
        <v>2</v>
      </c>
      <c r="AB3015" s="73"/>
      <c r="AC3015" s="70"/>
      <c r="AD3015" s="74"/>
      <c r="AE3015" s="68"/>
      <c r="AF3015" s="75"/>
    </row>
    <row r="3016" ht="28.5" customHeight="1" spans="1:32">
      <c r="A3016" s="61" t="s">
        <v>36</v>
      </c>
      <c r="B3016" s="61" t="s">
        <v>2156</v>
      </c>
      <c r="C3016" s="61" t="s">
        <v>2204</v>
      </c>
      <c r="D3016" s="61" t="s">
        <v>2205</v>
      </c>
      <c r="E3016" s="76" t="s">
        <v>2206</v>
      </c>
      <c r="F3016" s="78">
        <v>46182</v>
      </c>
      <c r="G3016" s="46" t="str">
        <f t="shared" si="324"/>
        <v>陈兵2026-6-9</v>
      </c>
      <c r="H3016" s="63" t="s">
        <v>2217</v>
      </c>
      <c r="I3016" s="63" t="s">
        <v>1161</v>
      </c>
      <c r="J3016" s="64"/>
      <c r="K3016" s="64"/>
      <c r="L3016" s="65"/>
      <c r="M3016" s="65"/>
      <c r="N3016" s="65"/>
      <c r="O3016" s="66">
        <v>8</v>
      </c>
      <c r="P3016" s="144"/>
      <c r="Q3016" s="68"/>
      <c r="R3016" s="68"/>
      <c r="S3016" s="68"/>
      <c r="T3016" s="69">
        <f t="shared" si="322"/>
        <v>8</v>
      </c>
      <c r="U3016" s="68"/>
      <c r="V3016" s="70"/>
      <c r="W3016" s="70"/>
      <c r="X3016" s="71">
        <f t="shared" si="323"/>
        <v>8</v>
      </c>
      <c r="Y3016" s="72"/>
      <c r="Z3016" s="70"/>
      <c r="AA3016" s="68">
        <v>2</v>
      </c>
      <c r="AB3016" s="73"/>
      <c r="AC3016" s="70"/>
      <c r="AD3016" s="74"/>
      <c r="AE3016" s="68"/>
      <c r="AF3016" s="75"/>
    </row>
    <row r="3017" ht="28.5" customHeight="1" spans="1:32">
      <c r="A3017" s="61" t="s">
        <v>36</v>
      </c>
      <c r="B3017" s="61" t="s">
        <v>2156</v>
      </c>
      <c r="C3017" s="61" t="s">
        <v>2204</v>
      </c>
      <c r="D3017" s="61" t="s">
        <v>2205</v>
      </c>
      <c r="E3017" s="76" t="s">
        <v>2206</v>
      </c>
      <c r="F3017" s="46">
        <v>46183</v>
      </c>
      <c r="G3017" s="46" t="str">
        <f t="shared" si="324"/>
        <v>陈兵2026-6-10</v>
      </c>
      <c r="H3017" s="63" t="s">
        <v>1282</v>
      </c>
      <c r="I3017" s="63" t="s">
        <v>2218</v>
      </c>
      <c r="J3017" s="64"/>
      <c r="K3017" s="64"/>
      <c r="L3017" s="65"/>
      <c r="M3017" s="65"/>
      <c r="N3017" s="65"/>
      <c r="O3017" s="66">
        <v>8</v>
      </c>
      <c r="P3017" s="144"/>
      <c r="Q3017" s="68"/>
      <c r="R3017" s="68"/>
      <c r="S3017" s="68"/>
      <c r="T3017" s="69">
        <f t="shared" si="322"/>
        <v>8</v>
      </c>
      <c r="U3017" s="68"/>
      <c r="V3017" s="70"/>
      <c r="W3017" s="70"/>
      <c r="X3017" s="71">
        <f t="shared" si="323"/>
        <v>8</v>
      </c>
      <c r="Y3017" s="72"/>
      <c r="Z3017" s="70"/>
      <c r="AA3017" s="68">
        <v>2</v>
      </c>
      <c r="AB3017" s="73"/>
      <c r="AC3017" s="70"/>
      <c r="AD3017" s="74"/>
      <c r="AE3017" s="68"/>
      <c r="AF3017" s="75"/>
    </row>
    <row r="3018" ht="28.5" customHeight="1" spans="1:32">
      <c r="A3018" s="61" t="s">
        <v>36</v>
      </c>
      <c r="B3018" s="61" t="s">
        <v>2156</v>
      </c>
      <c r="C3018" s="61" t="s">
        <v>2204</v>
      </c>
      <c r="D3018" s="61" t="s">
        <v>2205</v>
      </c>
      <c r="E3018" s="76" t="s">
        <v>2206</v>
      </c>
      <c r="F3018" s="46">
        <v>46184</v>
      </c>
      <c r="G3018" s="46" t="str">
        <f t="shared" si="324"/>
        <v>陈兵2026-6-11</v>
      </c>
      <c r="H3018" s="63" t="s">
        <v>1277</v>
      </c>
      <c r="I3018" s="63" t="s">
        <v>1145</v>
      </c>
      <c r="J3018" s="64"/>
      <c r="K3018" s="64"/>
      <c r="L3018" s="65"/>
      <c r="M3018" s="65"/>
      <c r="N3018" s="65"/>
      <c r="O3018" s="66">
        <v>8</v>
      </c>
      <c r="P3018" s="144"/>
      <c r="Q3018" s="68"/>
      <c r="R3018" s="68"/>
      <c r="S3018" s="68"/>
      <c r="T3018" s="69">
        <f t="shared" si="322"/>
        <v>8</v>
      </c>
      <c r="U3018" s="68"/>
      <c r="V3018" s="70"/>
      <c r="W3018" s="70"/>
      <c r="X3018" s="71">
        <f t="shared" si="323"/>
        <v>8</v>
      </c>
      <c r="Y3018" s="72"/>
      <c r="Z3018" s="70"/>
      <c r="AA3018" s="68">
        <v>2</v>
      </c>
      <c r="AB3018" s="73"/>
      <c r="AC3018" s="70"/>
      <c r="AD3018" s="74"/>
      <c r="AE3018" s="68"/>
      <c r="AF3018" s="75"/>
    </row>
    <row r="3019" ht="28.5" customHeight="1" spans="1:32">
      <c r="A3019" s="61" t="s">
        <v>36</v>
      </c>
      <c r="B3019" s="61" t="s">
        <v>2156</v>
      </c>
      <c r="C3019" s="61" t="s">
        <v>2204</v>
      </c>
      <c r="D3019" s="61" t="s">
        <v>2205</v>
      </c>
      <c r="E3019" s="76" t="s">
        <v>2206</v>
      </c>
      <c r="F3019" s="46">
        <v>46185</v>
      </c>
      <c r="G3019" s="46" t="str">
        <f t="shared" si="324"/>
        <v>陈兵2026-6-12</v>
      </c>
      <c r="H3019" s="63" t="s">
        <v>2219</v>
      </c>
      <c r="I3019" s="63" t="s">
        <v>2220</v>
      </c>
      <c r="J3019" s="64"/>
      <c r="K3019" s="64"/>
      <c r="L3019" s="65"/>
      <c r="M3019" s="65"/>
      <c r="N3019" s="65"/>
      <c r="O3019" s="66">
        <v>8</v>
      </c>
      <c r="P3019" s="144"/>
      <c r="Q3019" s="68"/>
      <c r="R3019" s="68"/>
      <c r="S3019" s="68"/>
      <c r="T3019" s="69">
        <f t="shared" si="322"/>
        <v>8</v>
      </c>
      <c r="U3019" s="68"/>
      <c r="V3019" s="70"/>
      <c r="W3019" s="70"/>
      <c r="X3019" s="71">
        <f t="shared" si="323"/>
        <v>8</v>
      </c>
      <c r="Y3019" s="72"/>
      <c r="Z3019" s="70"/>
      <c r="AA3019" s="68">
        <v>2</v>
      </c>
      <c r="AB3019" s="73"/>
      <c r="AC3019" s="70"/>
      <c r="AD3019" s="74"/>
      <c r="AE3019" s="68"/>
      <c r="AF3019" s="75"/>
    </row>
    <row r="3020" ht="28.5" customHeight="1" spans="1:32">
      <c r="A3020" s="61" t="s">
        <v>36</v>
      </c>
      <c r="B3020" s="61" t="s">
        <v>2156</v>
      </c>
      <c r="C3020" s="61" t="s">
        <v>2204</v>
      </c>
      <c r="D3020" s="61" t="s">
        <v>2205</v>
      </c>
      <c r="E3020" s="76" t="s">
        <v>2206</v>
      </c>
      <c r="F3020" s="77">
        <v>46186</v>
      </c>
      <c r="G3020" s="46" t="str">
        <f t="shared" si="324"/>
        <v>陈兵2026-6-13</v>
      </c>
      <c r="H3020" s="63"/>
      <c r="I3020" s="63"/>
      <c r="J3020" s="64"/>
      <c r="K3020" s="64"/>
      <c r="L3020" s="65"/>
      <c r="M3020" s="65"/>
      <c r="N3020" s="65"/>
      <c r="O3020" s="66"/>
      <c r="P3020" s="144"/>
      <c r="Q3020" s="68"/>
      <c r="R3020" s="68"/>
      <c r="S3020" s="68"/>
      <c r="T3020" s="69">
        <f t="shared" si="322"/>
        <v>0</v>
      </c>
      <c r="U3020" s="68"/>
      <c r="V3020" s="70"/>
      <c r="W3020" s="70"/>
      <c r="X3020" s="71">
        <f t="shared" si="323"/>
        <v>0</v>
      </c>
      <c r="Y3020" s="72"/>
      <c r="Z3020" s="70"/>
      <c r="AA3020" s="68"/>
      <c r="AB3020" s="73"/>
      <c r="AC3020" s="70"/>
      <c r="AD3020" s="74"/>
      <c r="AE3020" s="68"/>
      <c r="AF3020" s="80"/>
    </row>
    <row r="3021" ht="28.5" customHeight="1" spans="1:32">
      <c r="A3021" s="61" t="s">
        <v>36</v>
      </c>
      <c r="B3021" s="61" t="s">
        <v>2156</v>
      </c>
      <c r="C3021" s="61" t="s">
        <v>2204</v>
      </c>
      <c r="D3021" s="61" t="s">
        <v>2205</v>
      </c>
      <c r="E3021" s="62" t="s">
        <v>2206</v>
      </c>
      <c r="F3021" s="77">
        <v>46187</v>
      </c>
      <c r="G3021" s="46" t="str">
        <f t="shared" si="324"/>
        <v>陈兵2026-6-14</v>
      </c>
      <c r="H3021" s="63"/>
      <c r="I3021" s="63"/>
      <c r="J3021" s="64"/>
      <c r="K3021" s="64"/>
      <c r="L3021" s="65"/>
      <c r="M3021" s="65"/>
      <c r="N3021" s="65"/>
      <c r="O3021" s="66"/>
      <c r="P3021" s="144"/>
      <c r="Q3021" s="68"/>
      <c r="R3021" s="68"/>
      <c r="S3021" s="68"/>
      <c r="T3021" s="69">
        <f t="shared" si="322"/>
        <v>0</v>
      </c>
      <c r="U3021" s="68"/>
      <c r="V3021" s="70"/>
      <c r="W3021" s="70"/>
      <c r="X3021" s="71">
        <f t="shared" si="323"/>
        <v>0</v>
      </c>
      <c r="Y3021" s="72"/>
      <c r="Z3021" s="70"/>
      <c r="AA3021" s="68"/>
      <c r="AB3021" s="73"/>
      <c r="AC3021" s="70"/>
      <c r="AD3021" s="74"/>
      <c r="AE3021" s="68"/>
      <c r="AF3021" s="80"/>
    </row>
    <row r="3022" ht="28.5" customHeight="1" spans="1:32">
      <c r="A3022" s="61" t="s">
        <v>36</v>
      </c>
      <c r="B3022" s="61" t="s">
        <v>2156</v>
      </c>
      <c r="C3022" s="61" t="s">
        <v>2204</v>
      </c>
      <c r="D3022" s="61" t="s">
        <v>2205</v>
      </c>
      <c r="E3022" s="76" t="s">
        <v>2206</v>
      </c>
      <c r="F3022" s="46">
        <v>46188</v>
      </c>
      <c r="G3022" s="46" t="str">
        <f t="shared" si="324"/>
        <v>陈兵2026-6-15</v>
      </c>
      <c r="H3022" s="63" t="s">
        <v>169</v>
      </c>
      <c r="I3022" s="63" t="s">
        <v>1848</v>
      </c>
      <c r="J3022" s="64"/>
      <c r="K3022" s="64"/>
      <c r="L3022" s="65"/>
      <c r="M3022" s="65"/>
      <c r="N3022" s="65"/>
      <c r="O3022" s="66">
        <v>8</v>
      </c>
      <c r="P3022" s="144"/>
      <c r="Q3022" s="68"/>
      <c r="R3022" s="68"/>
      <c r="S3022" s="68"/>
      <c r="T3022" s="69">
        <f t="shared" si="322"/>
        <v>8</v>
      </c>
      <c r="U3022" s="68"/>
      <c r="V3022" s="70"/>
      <c r="W3022" s="70"/>
      <c r="X3022" s="71">
        <f t="shared" si="323"/>
        <v>8</v>
      </c>
      <c r="Y3022" s="72"/>
      <c r="Z3022" s="70"/>
      <c r="AA3022" s="68">
        <v>2</v>
      </c>
      <c r="AB3022" s="73"/>
      <c r="AC3022" s="70"/>
      <c r="AD3022" s="74"/>
      <c r="AE3022" s="68"/>
      <c r="AF3022" s="75"/>
    </row>
    <row r="3023" ht="28.5" customHeight="1" spans="1:32">
      <c r="A3023" s="61" t="s">
        <v>36</v>
      </c>
      <c r="B3023" s="61" t="s">
        <v>2156</v>
      </c>
      <c r="C3023" s="61" t="s">
        <v>2204</v>
      </c>
      <c r="D3023" s="61" t="s">
        <v>2205</v>
      </c>
      <c r="E3023" s="62" t="s">
        <v>2206</v>
      </c>
      <c r="F3023" s="46">
        <v>46189</v>
      </c>
      <c r="G3023" s="46" t="str">
        <f t="shared" si="324"/>
        <v>陈兵2026-6-16</v>
      </c>
      <c r="H3023" s="63" t="s">
        <v>219</v>
      </c>
      <c r="I3023" s="63" t="s">
        <v>1425</v>
      </c>
      <c r="J3023" s="64"/>
      <c r="K3023" s="64"/>
      <c r="L3023" s="65"/>
      <c r="M3023" s="65"/>
      <c r="N3023" s="65"/>
      <c r="O3023" s="66">
        <v>8</v>
      </c>
      <c r="P3023" s="145"/>
      <c r="Q3023" s="68"/>
      <c r="R3023" s="68"/>
      <c r="S3023" s="68"/>
      <c r="T3023" s="69">
        <f t="shared" si="322"/>
        <v>8</v>
      </c>
      <c r="U3023" s="68"/>
      <c r="V3023" s="70"/>
      <c r="W3023" s="70"/>
      <c r="X3023" s="71">
        <f t="shared" si="323"/>
        <v>8</v>
      </c>
      <c r="Y3023" s="72"/>
      <c r="Z3023" s="70"/>
      <c r="AA3023" s="68">
        <v>2</v>
      </c>
      <c r="AB3023" s="73"/>
      <c r="AC3023" s="70"/>
      <c r="AD3023" s="74"/>
      <c r="AE3023" s="68"/>
      <c r="AF3023" s="80"/>
    </row>
    <row r="3024" ht="28.5" customHeight="1" spans="1:32">
      <c r="A3024" s="61" t="s">
        <v>36</v>
      </c>
      <c r="B3024" s="61" t="s">
        <v>2156</v>
      </c>
      <c r="C3024" s="61" t="s">
        <v>2204</v>
      </c>
      <c r="D3024" s="61" t="s">
        <v>2205</v>
      </c>
      <c r="E3024" s="76" t="s">
        <v>2206</v>
      </c>
      <c r="F3024" s="46">
        <v>46190</v>
      </c>
      <c r="G3024" s="46" t="str">
        <f t="shared" si="324"/>
        <v>陈兵2026-6-17</v>
      </c>
      <c r="H3024" s="63" t="s">
        <v>2221</v>
      </c>
      <c r="I3024" s="63" t="s">
        <v>126</v>
      </c>
      <c r="J3024" s="64"/>
      <c r="K3024" s="64"/>
      <c r="L3024" s="65" t="s">
        <v>102</v>
      </c>
      <c r="M3024" s="65"/>
      <c r="N3024" s="65"/>
      <c r="O3024" s="66">
        <v>8</v>
      </c>
      <c r="P3024" s="144"/>
      <c r="Q3024" s="68">
        <v>-1.5</v>
      </c>
      <c r="R3024" s="68"/>
      <c r="S3024" s="68"/>
      <c r="T3024" s="69">
        <f t="shared" si="322"/>
        <v>6.5</v>
      </c>
      <c r="U3024" s="68"/>
      <c r="V3024" s="70"/>
      <c r="W3024" s="70"/>
      <c r="X3024" s="71">
        <f t="shared" si="323"/>
        <v>6.5</v>
      </c>
      <c r="Y3024" s="72"/>
      <c r="Z3024" s="70"/>
      <c r="AA3024" s="68">
        <v>2</v>
      </c>
      <c r="AB3024" s="73"/>
      <c r="AC3024" s="70"/>
      <c r="AD3024" s="74"/>
      <c r="AE3024" s="68"/>
      <c r="AF3024" s="75"/>
    </row>
    <row r="3025" ht="28.5" customHeight="1" spans="1:33">
      <c r="A3025" s="61" t="s">
        <v>36</v>
      </c>
      <c r="B3025" s="61" t="s">
        <v>2156</v>
      </c>
      <c r="C3025" s="61" t="s">
        <v>2204</v>
      </c>
      <c r="D3025" s="61" t="s">
        <v>2205</v>
      </c>
      <c r="E3025" s="76" t="s">
        <v>2206</v>
      </c>
      <c r="F3025" s="46">
        <v>46191</v>
      </c>
      <c r="G3025" s="46" t="str">
        <f t="shared" si="324"/>
        <v>陈兵2026-6-18</v>
      </c>
      <c r="H3025" s="63" t="s">
        <v>203</v>
      </c>
      <c r="I3025" s="63" t="s">
        <v>2222</v>
      </c>
      <c r="J3025" s="64"/>
      <c r="K3025" s="64"/>
      <c r="L3025" s="65"/>
      <c r="M3025" s="65"/>
      <c r="N3025" s="65"/>
      <c r="O3025" s="66">
        <v>8</v>
      </c>
      <c r="P3025" s="144"/>
      <c r="Q3025" s="68"/>
      <c r="R3025" s="68"/>
      <c r="S3025" s="68"/>
      <c r="T3025" s="69">
        <f t="shared" si="322"/>
        <v>8</v>
      </c>
      <c r="U3025" s="68"/>
      <c r="V3025" s="70"/>
      <c r="W3025" s="70"/>
      <c r="X3025" s="71">
        <f t="shared" si="323"/>
        <v>8</v>
      </c>
      <c r="Y3025" s="72"/>
      <c r="Z3025" s="70"/>
      <c r="AA3025" s="68">
        <v>2</v>
      </c>
      <c r="AB3025" s="73"/>
      <c r="AC3025" s="70"/>
      <c r="AD3025" s="74"/>
      <c r="AE3025" s="68"/>
      <c r="AF3025" s="75"/>
    </row>
    <row r="3026" ht="28.5" customHeight="1" spans="1:33">
      <c r="A3026" s="61" t="s">
        <v>36</v>
      </c>
      <c r="B3026" s="61" t="s">
        <v>2156</v>
      </c>
      <c r="C3026" s="61" t="s">
        <v>2204</v>
      </c>
      <c r="D3026" s="61" t="s">
        <v>2205</v>
      </c>
      <c r="E3026" s="76" t="s">
        <v>2206</v>
      </c>
      <c r="F3026" s="82">
        <v>46192</v>
      </c>
      <c r="G3026" s="46" t="str">
        <f t="shared" si="324"/>
        <v>陈兵2026-6-19</v>
      </c>
      <c r="H3026" s="63"/>
      <c r="I3026" s="63"/>
      <c r="J3026" s="64"/>
      <c r="K3026" s="64"/>
      <c r="L3026" s="65"/>
      <c r="M3026" s="65"/>
      <c r="N3026" s="65"/>
      <c r="O3026" s="66"/>
      <c r="P3026" s="144"/>
      <c r="Q3026" s="68"/>
      <c r="R3026" s="68"/>
      <c r="S3026" s="68"/>
      <c r="T3026" s="69">
        <f t="shared" si="322"/>
        <v>0</v>
      </c>
      <c r="U3026" s="68"/>
      <c r="V3026" s="70"/>
      <c r="W3026" s="70"/>
      <c r="X3026" s="71">
        <f t="shared" si="323"/>
        <v>0</v>
      </c>
      <c r="Y3026" s="72"/>
      <c r="Z3026" s="70"/>
      <c r="AA3026" s="68"/>
      <c r="AB3026" s="73">
        <v>8</v>
      </c>
      <c r="AC3026" s="70"/>
      <c r="AD3026" s="74"/>
      <c r="AE3026" s="68"/>
      <c r="AF3026" s="75"/>
    </row>
    <row r="3027" ht="28.5" customHeight="1" spans="1:33">
      <c r="A3027" s="61" t="s">
        <v>36</v>
      </c>
      <c r="B3027" s="61" t="s">
        <v>2156</v>
      </c>
      <c r="C3027" s="61" t="s">
        <v>2204</v>
      </c>
      <c r="D3027" s="61" t="s">
        <v>2205</v>
      </c>
      <c r="E3027" s="62" t="s">
        <v>2206</v>
      </c>
      <c r="F3027" s="77">
        <v>46193</v>
      </c>
      <c r="G3027" s="46" t="str">
        <f t="shared" si="324"/>
        <v>陈兵2026-6-20</v>
      </c>
      <c r="H3027" s="63"/>
      <c r="I3027" s="63"/>
      <c r="J3027" s="64"/>
      <c r="K3027" s="64"/>
      <c r="L3027" s="65"/>
      <c r="M3027" s="65"/>
      <c r="N3027" s="65"/>
      <c r="O3027" s="66"/>
      <c r="P3027" s="144"/>
      <c r="Q3027" s="68"/>
      <c r="R3027" s="68"/>
      <c r="S3027" s="68"/>
      <c r="T3027" s="69">
        <f t="shared" si="322"/>
        <v>0</v>
      </c>
      <c r="U3027" s="68"/>
      <c r="V3027" s="70"/>
      <c r="W3027" s="70"/>
      <c r="X3027" s="71">
        <f t="shared" si="323"/>
        <v>0</v>
      </c>
      <c r="Y3027" s="72"/>
      <c r="Z3027" s="70"/>
      <c r="AA3027" s="68"/>
      <c r="AB3027" s="73"/>
      <c r="AC3027" s="70"/>
      <c r="AD3027" s="74"/>
      <c r="AE3027" s="68"/>
      <c r="AF3027" s="75"/>
    </row>
    <row r="3028" ht="28.5" customHeight="1" spans="1:33">
      <c r="A3028" s="61" t="s">
        <v>36</v>
      </c>
      <c r="B3028" s="61" t="s">
        <v>2156</v>
      </c>
      <c r="C3028" s="61" t="s">
        <v>2204</v>
      </c>
      <c r="D3028" s="61" t="s">
        <v>2205</v>
      </c>
      <c r="E3028" s="62" t="s">
        <v>2206</v>
      </c>
      <c r="F3028" s="46">
        <v>46194</v>
      </c>
      <c r="G3028" s="46" t="str">
        <f t="shared" si="324"/>
        <v>陈兵2026-6-21</v>
      </c>
      <c r="H3028" s="63" t="s">
        <v>1629</v>
      </c>
      <c r="I3028" s="63" t="s">
        <v>1018</v>
      </c>
      <c r="J3028" s="64"/>
      <c r="K3028" s="64"/>
      <c r="L3028" s="65"/>
      <c r="M3028" s="65"/>
      <c r="N3028" s="65"/>
      <c r="O3028" s="66">
        <v>8</v>
      </c>
      <c r="P3028" s="144"/>
      <c r="Q3028" s="68"/>
      <c r="R3028" s="68"/>
      <c r="S3028" s="68"/>
      <c r="T3028" s="69">
        <f t="shared" si="322"/>
        <v>8</v>
      </c>
      <c r="U3028" s="68"/>
      <c r="V3028" s="70"/>
      <c r="W3028" s="70"/>
      <c r="X3028" s="71">
        <f t="shared" si="323"/>
        <v>8</v>
      </c>
      <c r="Y3028" s="72"/>
      <c r="Z3028" s="70"/>
      <c r="AA3028" s="68">
        <v>2</v>
      </c>
      <c r="AB3028" s="73"/>
      <c r="AC3028" s="70"/>
      <c r="AD3028" s="74"/>
      <c r="AE3028" s="68"/>
      <c r="AF3028" s="75"/>
    </row>
    <row r="3029" ht="28.5" customHeight="1" spans="1:33">
      <c r="A3029" s="61" t="s">
        <v>36</v>
      </c>
      <c r="B3029" s="61" t="s">
        <v>2156</v>
      </c>
      <c r="C3029" s="61" t="s">
        <v>2204</v>
      </c>
      <c r="D3029" s="61" t="s">
        <v>2205</v>
      </c>
      <c r="E3029" s="76" t="s">
        <v>2206</v>
      </c>
      <c r="F3029" s="46">
        <v>46195</v>
      </c>
      <c r="G3029" s="46" t="str">
        <f t="shared" si="324"/>
        <v>陈兵2026-6-22</v>
      </c>
      <c r="H3029" s="63"/>
      <c r="I3029" s="63"/>
      <c r="J3029" s="64"/>
      <c r="K3029" s="64"/>
      <c r="L3029" s="65"/>
      <c r="M3029" s="65"/>
      <c r="N3029" s="65"/>
      <c r="O3029" s="66"/>
      <c r="P3029" s="144"/>
      <c r="Q3029" s="68"/>
      <c r="R3029" s="68"/>
      <c r="S3029" s="68"/>
      <c r="T3029" s="69">
        <f t="shared" si="322"/>
        <v>0</v>
      </c>
      <c r="U3029" s="68"/>
      <c r="V3029" s="70"/>
      <c r="W3029" s="70"/>
      <c r="X3029" s="71">
        <f t="shared" si="323"/>
        <v>0</v>
      </c>
      <c r="Y3029" s="72"/>
      <c r="Z3029" s="70"/>
      <c r="AA3029" s="68"/>
      <c r="AB3029" s="73"/>
      <c r="AC3029" s="70"/>
      <c r="AD3029" s="74"/>
      <c r="AE3029" s="68"/>
      <c r="AF3029" s="75"/>
    </row>
    <row r="3030" ht="28.5" customHeight="1" spans="1:33">
      <c r="A3030" s="61" t="s">
        <v>36</v>
      </c>
      <c r="B3030" s="61" t="s">
        <v>2156</v>
      </c>
      <c r="C3030" s="61" t="s">
        <v>2204</v>
      </c>
      <c r="D3030" s="61" t="s">
        <v>2205</v>
      </c>
      <c r="E3030" s="76" t="s">
        <v>2206</v>
      </c>
      <c r="F3030" s="46">
        <v>46196</v>
      </c>
      <c r="G3030" s="46" t="str">
        <f t="shared" si="324"/>
        <v>陈兵2026-6-23</v>
      </c>
      <c r="H3030" s="63"/>
      <c r="I3030" s="63"/>
      <c r="J3030" s="64"/>
      <c r="K3030" s="64"/>
      <c r="L3030" s="65"/>
      <c r="M3030" s="65"/>
      <c r="N3030" s="65"/>
      <c r="O3030" s="66"/>
      <c r="P3030" s="144"/>
      <c r="Q3030" s="68"/>
      <c r="R3030" s="68"/>
      <c r="S3030" s="68"/>
      <c r="T3030" s="69">
        <f t="shared" si="322"/>
        <v>0</v>
      </c>
      <c r="U3030" s="68"/>
      <c r="V3030" s="70"/>
      <c r="W3030" s="70"/>
      <c r="X3030" s="71">
        <f t="shared" si="323"/>
        <v>0</v>
      </c>
      <c r="Y3030" s="72"/>
      <c r="Z3030" s="70"/>
      <c r="AA3030" s="68"/>
      <c r="AB3030" s="73"/>
      <c r="AC3030" s="70"/>
      <c r="AD3030" s="74"/>
      <c r="AE3030" s="68"/>
      <c r="AF3030" s="75"/>
    </row>
    <row r="3031" ht="28.5" customHeight="1" spans="1:33">
      <c r="A3031" s="61" t="s">
        <v>36</v>
      </c>
      <c r="B3031" s="61" t="s">
        <v>2156</v>
      </c>
      <c r="C3031" s="61" t="s">
        <v>2204</v>
      </c>
      <c r="D3031" s="61" t="s">
        <v>2205</v>
      </c>
      <c r="E3031" s="76" t="s">
        <v>2206</v>
      </c>
      <c r="F3031" s="46">
        <v>46197</v>
      </c>
      <c r="G3031" s="46" t="str">
        <f t="shared" si="324"/>
        <v>陈兵2026-6-24</v>
      </c>
      <c r="H3031" s="63"/>
      <c r="I3031" s="63"/>
      <c r="J3031" s="64"/>
      <c r="K3031" s="64"/>
      <c r="L3031" s="65"/>
      <c r="M3031" s="65"/>
      <c r="N3031" s="65"/>
      <c r="O3031" s="66"/>
      <c r="P3031" s="144"/>
      <c r="Q3031" s="68"/>
      <c r="R3031" s="68"/>
      <c r="S3031" s="68"/>
      <c r="T3031" s="69">
        <f t="shared" si="322"/>
        <v>0</v>
      </c>
      <c r="U3031" s="68"/>
      <c r="V3031" s="70"/>
      <c r="W3031" s="70"/>
      <c r="X3031" s="71">
        <f t="shared" si="323"/>
        <v>0</v>
      </c>
      <c r="Y3031" s="72"/>
      <c r="Z3031" s="70"/>
      <c r="AA3031" s="68"/>
      <c r="AB3031" s="73"/>
      <c r="AC3031" s="70"/>
      <c r="AD3031" s="74"/>
      <c r="AE3031" s="68"/>
      <c r="AF3031" s="75"/>
    </row>
    <row r="3032" ht="28.5" customHeight="1" spans="1:33">
      <c r="A3032" s="61" t="s">
        <v>36</v>
      </c>
      <c r="B3032" s="61" t="s">
        <v>2156</v>
      </c>
      <c r="C3032" s="61" t="s">
        <v>2204</v>
      </c>
      <c r="D3032" s="61" t="s">
        <v>2205</v>
      </c>
      <c r="E3032" s="76" t="s">
        <v>2206</v>
      </c>
      <c r="F3032" s="46">
        <v>46198</v>
      </c>
      <c r="G3032" s="46" t="str">
        <f t="shared" si="324"/>
        <v>陈兵2026-6-25</v>
      </c>
      <c r="H3032" s="63"/>
      <c r="I3032" s="63"/>
      <c r="J3032" s="64"/>
      <c r="K3032" s="64"/>
      <c r="L3032" s="65"/>
      <c r="M3032" s="65"/>
      <c r="N3032" s="65"/>
      <c r="O3032" s="66"/>
      <c r="P3032" s="144"/>
      <c r="Q3032" s="68"/>
      <c r="R3032" s="68"/>
      <c r="S3032" s="68"/>
      <c r="T3032" s="69">
        <f t="shared" si="322"/>
        <v>0</v>
      </c>
      <c r="U3032" s="68"/>
      <c r="V3032" s="70"/>
      <c r="W3032" s="70"/>
      <c r="X3032" s="71">
        <f t="shared" si="323"/>
        <v>0</v>
      </c>
      <c r="Y3032" s="72"/>
      <c r="Z3032" s="70"/>
      <c r="AA3032" s="68"/>
      <c r="AB3032" s="73"/>
      <c r="AC3032" s="70"/>
      <c r="AD3032" s="74"/>
      <c r="AE3032" s="68"/>
      <c r="AF3032" s="75"/>
    </row>
    <row r="3033" ht="28.5" customHeight="1" spans="1:33">
      <c r="A3033" s="61" t="s">
        <v>36</v>
      </c>
      <c r="B3033" s="61" t="s">
        <v>2156</v>
      </c>
      <c r="C3033" s="61" t="s">
        <v>2204</v>
      </c>
      <c r="D3033" s="61" t="s">
        <v>2205</v>
      </c>
      <c r="E3033" s="76" t="s">
        <v>2206</v>
      </c>
      <c r="F3033" s="46">
        <v>46199</v>
      </c>
      <c r="G3033" s="46" t="str">
        <f t="shared" si="324"/>
        <v>陈兵2026-6-26</v>
      </c>
      <c r="H3033" s="63"/>
      <c r="I3033" s="63"/>
      <c r="J3033" s="64"/>
      <c r="K3033" s="64"/>
      <c r="L3033" s="65"/>
      <c r="M3033" s="65"/>
      <c r="N3033" s="65"/>
      <c r="O3033" s="66"/>
      <c r="P3033" s="144"/>
      <c r="Q3033" s="68"/>
      <c r="R3033" s="68"/>
      <c r="S3033" s="68"/>
      <c r="T3033" s="69">
        <f t="shared" si="322"/>
        <v>0</v>
      </c>
      <c r="U3033" s="68"/>
      <c r="V3033" s="70"/>
      <c r="W3033" s="70"/>
      <c r="X3033" s="71">
        <f t="shared" si="323"/>
        <v>0</v>
      </c>
      <c r="Y3033" s="72"/>
      <c r="Z3033" s="70"/>
      <c r="AA3033" s="68"/>
      <c r="AB3033" s="73"/>
      <c r="AC3033" s="70"/>
      <c r="AD3033" s="74"/>
      <c r="AE3033" s="68"/>
      <c r="AF3033" s="75"/>
    </row>
    <row r="3034" ht="28.5" customHeight="1" spans="1:33">
      <c r="A3034" s="61" t="s">
        <v>36</v>
      </c>
      <c r="B3034" s="61" t="s">
        <v>2156</v>
      </c>
      <c r="C3034" s="61" t="s">
        <v>2204</v>
      </c>
      <c r="D3034" s="61" t="s">
        <v>2205</v>
      </c>
      <c r="E3034" s="76" t="s">
        <v>2206</v>
      </c>
      <c r="F3034" s="46">
        <v>46200</v>
      </c>
      <c r="G3034" s="46" t="str">
        <f t="shared" si="324"/>
        <v>陈兵2026-6-27</v>
      </c>
      <c r="H3034" s="63"/>
      <c r="I3034" s="63"/>
      <c r="J3034" s="64"/>
      <c r="K3034" s="64"/>
      <c r="L3034" s="65"/>
      <c r="M3034" s="65"/>
      <c r="N3034" s="79"/>
      <c r="O3034" s="66"/>
      <c r="P3034" s="144"/>
      <c r="Q3034" s="68"/>
      <c r="R3034" s="68"/>
      <c r="S3034" s="68"/>
      <c r="T3034" s="69">
        <f t="shared" si="322"/>
        <v>0</v>
      </c>
      <c r="U3034" s="68"/>
      <c r="V3034" s="70"/>
      <c r="W3034" s="70"/>
      <c r="X3034" s="71">
        <f t="shared" si="323"/>
        <v>0</v>
      </c>
      <c r="Y3034" s="72"/>
      <c r="Z3034" s="70"/>
      <c r="AA3034" s="68"/>
      <c r="AB3034" s="73"/>
      <c r="AC3034" s="70"/>
      <c r="AD3034" s="74"/>
      <c r="AE3034" s="68"/>
      <c r="AF3034" s="75"/>
    </row>
    <row r="3035" ht="28.5" customHeight="1" spans="1:33">
      <c r="A3035" s="61" t="s">
        <v>36</v>
      </c>
      <c r="B3035" s="61" t="s">
        <v>2156</v>
      </c>
      <c r="C3035" s="61" t="s">
        <v>2204</v>
      </c>
      <c r="D3035" s="61" t="s">
        <v>2205</v>
      </c>
      <c r="E3035" s="76" t="s">
        <v>2206</v>
      </c>
      <c r="F3035" s="46">
        <v>46201</v>
      </c>
      <c r="G3035" s="46" t="str">
        <f t="shared" si="324"/>
        <v>陈兵2026-6-28</v>
      </c>
      <c r="H3035" s="63"/>
      <c r="I3035" s="63"/>
      <c r="J3035" s="64"/>
      <c r="K3035" s="64"/>
      <c r="L3035" s="65"/>
      <c r="M3035" s="65"/>
      <c r="N3035" s="65"/>
      <c r="O3035" s="66"/>
      <c r="P3035" s="144"/>
      <c r="Q3035" s="68"/>
      <c r="R3035" s="68"/>
      <c r="S3035" s="68"/>
      <c r="T3035" s="69">
        <f t="shared" si="322"/>
        <v>0</v>
      </c>
      <c r="U3035" s="68"/>
      <c r="V3035" s="70"/>
      <c r="W3035" s="70"/>
      <c r="X3035" s="71">
        <f t="shared" si="323"/>
        <v>0</v>
      </c>
      <c r="Y3035" s="72"/>
      <c r="Z3035" s="70"/>
      <c r="AA3035" s="68"/>
      <c r="AB3035" s="73"/>
      <c r="AC3035" s="70"/>
      <c r="AD3035" s="74"/>
      <c r="AE3035" s="68"/>
      <c r="AF3035" s="75"/>
    </row>
    <row r="3036" ht="28.5" customHeight="1" spans="1:33">
      <c r="A3036" s="61" t="s">
        <v>36</v>
      </c>
      <c r="B3036" s="61" t="s">
        <v>2156</v>
      </c>
      <c r="C3036" s="61" t="s">
        <v>2204</v>
      </c>
      <c r="D3036" s="61" t="s">
        <v>2205</v>
      </c>
      <c r="E3036" s="76" t="s">
        <v>2206</v>
      </c>
      <c r="F3036" s="46">
        <v>46202</v>
      </c>
      <c r="G3036" s="46" t="str">
        <f t="shared" si="324"/>
        <v>陈兵2026-6-29</v>
      </c>
      <c r="H3036" s="63"/>
      <c r="I3036" s="63"/>
      <c r="J3036" s="64"/>
      <c r="K3036" s="64"/>
      <c r="L3036" s="65"/>
      <c r="M3036" s="65"/>
      <c r="N3036" s="79"/>
      <c r="O3036" s="66"/>
      <c r="P3036" s="144"/>
      <c r="Q3036" s="68"/>
      <c r="R3036" s="68"/>
      <c r="S3036" s="68"/>
      <c r="T3036" s="69">
        <f t="shared" si="322"/>
        <v>0</v>
      </c>
      <c r="U3036" s="68"/>
      <c r="V3036" s="70"/>
      <c r="W3036" s="70"/>
      <c r="X3036" s="71">
        <f t="shared" si="323"/>
        <v>0</v>
      </c>
      <c r="Y3036" s="72"/>
      <c r="Z3036" s="70"/>
      <c r="AA3036" s="68"/>
      <c r="AB3036" s="73"/>
      <c r="AC3036" s="70"/>
      <c r="AD3036" s="74"/>
      <c r="AE3036" s="68"/>
      <c r="AF3036" s="75"/>
    </row>
    <row r="3037" s="3" customFormat="1" ht="28.5" customHeight="1" spans="1:33">
      <c r="A3037" s="61" t="s">
        <v>36</v>
      </c>
      <c r="B3037" s="61" t="s">
        <v>2156</v>
      </c>
      <c r="C3037" s="61" t="s">
        <v>2204</v>
      </c>
      <c r="D3037" s="61" t="s">
        <v>2205</v>
      </c>
      <c r="E3037" s="76" t="s">
        <v>2206</v>
      </c>
      <c r="F3037" s="46">
        <v>46203</v>
      </c>
      <c r="G3037" s="46" t="str">
        <f t="shared" si="324"/>
        <v>陈兵2026-6-30</v>
      </c>
      <c r="H3037" s="63"/>
      <c r="I3037" s="63"/>
      <c r="J3037" s="64"/>
      <c r="K3037" s="64"/>
      <c r="L3037" s="65"/>
      <c r="M3037" s="65"/>
      <c r="N3037" s="65"/>
      <c r="O3037" s="66"/>
      <c r="P3037" s="144"/>
      <c r="Q3037" s="68"/>
      <c r="R3037" s="68"/>
      <c r="S3037" s="68"/>
      <c r="T3037" s="69">
        <f t="shared" si="322"/>
        <v>0</v>
      </c>
      <c r="U3037" s="68"/>
      <c r="V3037" s="70"/>
      <c r="W3037" s="70"/>
      <c r="X3037" s="71">
        <f t="shared" si="323"/>
        <v>0</v>
      </c>
      <c r="Y3037" s="72"/>
      <c r="Z3037" s="70"/>
      <c r="AA3037" s="68"/>
      <c r="AB3037" s="73"/>
      <c r="AC3037" s="70"/>
      <c r="AD3037" s="74"/>
      <c r="AE3037" s="68"/>
      <c r="AF3037" s="75"/>
      <c r="AG3037" s="15"/>
    </row>
    <row r="3038" s="3" customFormat="1" ht="28.5" customHeight="1" spans="1:33">
      <c r="A3038" s="61" t="s">
        <v>36</v>
      </c>
      <c r="B3038" s="61" t="s">
        <v>2156</v>
      </c>
      <c r="C3038" s="61" t="s">
        <v>2204</v>
      </c>
      <c r="D3038" s="61" t="s">
        <v>2205</v>
      </c>
      <c r="E3038" s="76" t="s">
        <v>2206</v>
      </c>
      <c r="F3038" s="46">
        <v>46204</v>
      </c>
      <c r="G3038" s="46" t="str">
        <f t="shared" si="324"/>
        <v>陈兵2026-7-1</v>
      </c>
      <c r="H3038" s="63"/>
      <c r="I3038" s="63"/>
      <c r="J3038" s="64"/>
      <c r="K3038" s="64"/>
      <c r="L3038" s="65"/>
      <c r="M3038" s="65"/>
      <c r="N3038" s="65"/>
      <c r="O3038" s="66"/>
      <c r="P3038" s="144"/>
      <c r="Q3038" s="68"/>
      <c r="R3038" s="68"/>
      <c r="S3038" s="68"/>
      <c r="T3038" s="69">
        <f t="shared" si="322"/>
        <v>0</v>
      </c>
      <c r="U3038" s="68"/>
      <c r="V3038" s="70"/>
      <c r="W3038" s="70"/>
      <c r="X3038" s="71">
        <f t="shared" si="323"/>
        <v>0</v>
      </c>
      <c r="Y3038" s="72"/>
      <c r="Z3038" s="70"/>
      <c r="AA3038" s="68"/>
      <c r="AB3038" s="73"/>
      <c r="AC3038" s="70"/>
      <c r="AD3038" s="74"/>
      <c r="AE3038" s="68"/>
      <c r="AF3038" s="75"/>
      <c r="AG3038" s="15"/>
    </row>
    <row r="3039" ht="28.5" customHeight="1" spans="1:33">
      <c r="A3039" s="84" t="s">
        <v>36</v>
      </c>
      <c r="B3039" s="84" t="s">
        <v>2156</v>
      </c>
      <c r="C3039" s="84" t="s">
        <v>2204</v>
      </c>
      <c r="D3039" s="84" t="s">
        <v>2205</v>
      </c>
      <c r="E3039" s="85" t="s">
        <v>2206</v>
      </c>
      <c r="F3039" s="86">
        <v>46235</v>
      </c>
      <c r="G3039" s="46" t="str">
        <f t="shared" si="324"/>
        <v>陈兵2026-8-1</v>
      </c>
      <c r="H3039" s="63"/>
      <c r="I3039" s="63"/>
      <c r="J3039" s="64"/>
      <c r="K3039" s="64"/>
      <c r="L3039" s="65"/>
      <c r="M3039" s="65"/>
      <c r="N3039" s="91"/>
      <c r="O3039" s="66"/>
      <c r="P3039" s="87"/>
      <c r="Q3039" s="87"/>
      <c r="R3039" s="87"/>
      <c r="S3039" s="87"/>
      <c r="T3039" s="69">
        <f t="shared" si="322"/>
        <v>0</v>
      </c>
      <c r="U3039" s="87"/>
      <c r="V3039" s="87"/>
      <c r="W3039" s="87"/>
      <c r="X3039" s="71">
        <f t="shared" si="323"/>
        <v>0</v>
      </c>
      <c r="Y3039" s="88"/>
      <c r="Z3039" s="87"/>
      <c r="AA3039" s="87"/>
      <c r="AB3039" s="87"/>
      <c r="AC3039" s="87"/>
      <c r="AD3039" s="89"/>
      <c r="AE3039" s="87"/>
      <c r="AF3039" s="90"/>
    </row>
    <row r="3040" ht="28.5" customHeight="1" spans="1:33">
      <c r="A3040" s="44" t="s">
        <v>36</v>
      </c>
      <c r="B3040" s="44" t="s">
        <v>2156</v>
      </c>
      <c r="C3040" s="44" t="s">
        <v>2204</v>
      </c>
      <c r="D3040" s="44" t="s">
        <v>2223</v>
      </c>
      <c r="E3040" s="44" t="s">
        <v>2224</v>
      </c>
      <c r="F3040" s="45">
        <v>46173</v>
      </c>
      <c r="G3040" s="46" t="str">
        <f t="shared" si="324"/>
        <v>陈红兴2026-5-31</v>
      </c>
      <c r="H3040" s="133"/>
      <c r="I3040" s="133"/>
      <c r="J3040" s="134"/>
      <c r="K3040" s="134"/>
      <c r="L3040" s="134"/>
      <c r="M3040" s="135"/>
      <c r="N3040" s="135"/>
      <c r="O3040" s="136">
        <f t="shared" ref="O3040:AE3040" si="325">SUM(O3041:O3072)</f>
        <v>128</v>
      </c>
      <c r="P3040" s="137">
        <f t="shared" si="325"/>
        <v>0</v>
      </c>
      <c r="Q3040" s="138">
        <f t="shared" si="325"/>
        <v>-4.5</v>
      </c>
      <c r="R3040" s="138">
        <f t="shared" si="325"/>
        <v>0</v>
      </c>
      <c r="S3040" s="53">
        <f t="shared" si="325"/>
        <v>0</v>
      </c>
      <c r="T3040" s="139">
        <f t="shared" si="325"/>
        <v>123.5</v>
      </c>
      <c r="U3040" s="55">
        <f t="shared" si="325"/>
        <v>0</v>
      </c>
      <c r="V3040" s="139">
        <f t="shared" si="325"/>
        <v>0</v>
      </c>
      <c r="W3040" s="139">
        <f t="shared" si="325"/>
        <v>0</v>
      </c>
      <c r="X3040" s="140">
        <f t="shared" si="325"/>
        <v>123.5</v>
      </c>
      <c r="Y3040" s="141">
        <f t="shared" si="325"/>
        <v>1</v>
      </c>
      <c r="Z3040" s="139">
        <f t="shared" si="325"/>
        <v>0</v>
      </c>
      <c r="AA3040" s="142">
        <f t="shared" si="325"/>
        <v>30</v>
      </c>
      <c r="AB3040" s="139">
        <f t="shared" si="325"/>
        <v>8</v>
      </c>
      <c r="AC3040" s="139">
        <f t="shared" si="325"/>
        <v>0</v>
      </c>
      <c r="AD3040" s="143">
        <f t="shared" si="325"/>
        <v>0</v>
      </c>
      <c r="AE3040" s="142">
        <f t="shared" si="325"/>
        <v>0</v>
      </c>
      <c r="AF3040" s="60"/>
    </row>
    <row r="3041" ht="28.5" customHeight="1" spans="1:32">
      <c r="A3041" s="61" t="s">
        <v>36</v>
      </c>
      <c r="B3041" s="61" t="s">
        <v>2156</v>
      </c>
      <c r="C3041" s="61" t="s">
        <v>2204</v>
      </c>
      <c r="D3041" s="61" t="s">
        <v>2223</v>
      </c>
      <c r="E3041" s="62" t="s">
        <v>2224</v>
      </c>
      <c r="F3041" s="46">
        <v>46174</v>
      </c>
      <c r="G3041" s="46" t="str">
        <f t="shared" si="324"/>
        <v>陈红兴2026-6-1</v>
      </c>
      <c r="H3041" s="63" t="s">
        <v>2225</v>
      </c>
      <c r="I3041" s="63" t="s">
        <v>899</v>
      </c>
      <c r="J3041" s="64"/>
      <c r="K3041" s="64"/>
      <c r="L3041" s="65"/>
      <c r="M3041" s="65"/>
      <c r="N3041" s="65"/>
      <c r="O3041" s="66">
        <v>8</v>
      </c>
      <c r="P3041" s="144"/>
      <c r="Q3041" s="68"/>
      <c r="R3041" s="68"/>
      <c r="S3041" s="68"/>
      <c r="T3041" s="69">
        <f t="shared" ref="T3041:T3072" si="326">SUM(O3041:S3041)</f>
        <v>8</v>
      </c>
      <c r="U3041" s="68"/>
      <c r="V3041" s="70"/>
      <c r="W3041" s="70"/>
      <c r="X3041" s="71">
        <f t="shared" ref="X3041:X3072" si="327">SUM(T3041:W3041)</f>
        <v>8</v>
      </c>
      <c r="Y3041" s="72"/>
      <c r="Z3041" s="70"/>
      <c r="AA3041" s="68">
        <v>2</v>
      </c>
      <c r="AB3041" s="73"/>
      <c r="AC3041" s="70"/>
      <c r="AD3041" s="74"/>
      <c r="AE3041" s="68"/>
      <c r="AF3041" s="75"/>
    </row>
    <row r="3042" ht="28.5" customHeight="1" spans="1:32">
      <c r="A3042" s="61" t="s">
        <v>36</v>
      </c>
      <c r="B3042" s="61" t="s">
        <v>2156</v>
      </c>
      <c r="C3042" s="61" t="s">
        <v>2204</v>
      </c>
      <c r="D3042" s="61" t="s">
        <v>2223</v>
      </c>
      <c r="E3042" s="76" t="s">
        <v>2224</v>
      </c>
      <c r="F3042" s="46">
        <v>46175</v>
      </c>
      <c r="G3042" s="46" t="str">
        <f t="shared" si="324"/>
        <v>陈红兴2026-6-2</v>
      </c>
      <c r="H3042" s="63" t="s">
        <v>2226</v>
      </c>
      <c r="I3042" s="63" t="s">
        <v>2227</v>
      </c>
      <c r="J3042" s="64"/>
      <c r="K3042" s="64"/>
      <c r="L3042" s="65"/>
      <c r="M3042" s="65"/>
      <c r="N3042" s="65"/>
      <c r="O3042" s="66">
        <v>8</v>
      </c>
      <c r="P3042" s="144"/>
      <c r="Q3042" s="68"/>
      <c r="R3042" s="68"/>
      <c r="S3042" s="68"/>
      <c r="T3042" s="69">
        <f t="shared" si="326"/>
        <v>8</v>
      </c>
      <c r="U3042" s="68"/>
      <c r="V3042" s="70"/>
      <c r="W3042" s="70"/>
      <c r="X3042" s="71">
        <f t="shared" si="327"/>
        <v>8</v>
      </c>
      <c r="Y3042" s="72"/>
      <c r="Z3042" s="70"/>
      <c r="AA3042" s="68">
        <v>2</v>
      </c>
      <c r="AB3042" s="73"/>
      <c r="AC3042" s="70"/>
      <c r="AD3042" s="74"/>
      <c r="AE3042" s="68"/>
      <c r="AF3042" s="75"/>
    </row>
    <row r="3043" ht="28.5" customHeight="1" spans="1:32">
      <c r="A3043" s="61" t="s">
        <v>36</v>
      </c>
      <c r="B3043" s="61" t="s">
        <v>2156</v>
      </c>
      <c r="C3043" s="61" t="s">
        <v>2204</v>
      </c>
      <c r="D3043" s="61" t="s">
        <v>2223</v>
      </c>
      <c r="E3043" s="76" t="s">
        <v>2224</v>
      </c>
      <c r="F3043" s="46">
        <v>46176</v>
      </c>
      <c r="G3043" s="46" t="str">
        <f t="shared" si="324"/>
        <v>陈红兴2026-6-3</v>
      </c>
      <c r="H3043" s="63" t="s">
        <v>144</v>
      </c>
      <c r="I3043" s="63" t="s">
        <v>2228</v>
      </c>
      <c r="J3043" s="64"/>
      <c r="K3043" s="64"/>
      <c r="L3043" s="65"/>
      <c r="M3043" s="65"/>
      <c r="N3043" s="65"/>
      <c r="O3043" s="66">
        <v>8</v>
      </c>
      <c r="P3043" s="144"/>
      <c r="Q3043" s="68"/>
      <c r="R3043" s="68"/>
      <c r="S3043" s="68"/>
      <c r="T3043" s="69">
        <f t="shared" si="326"/>
        <v>8</v>
      </c>
      <c r="U3043" s="68"/>
      <c r="V3043" s="70"/>
      <c r="W3043" s="70"/>
      <c r="X3043" s="71">
        <f t="shared" si="327"/>
        <v>8</v>
      </c>
      <c r="Y3043" s="72"/>
      <c r="Z3043" s="70"/>
      <c r="AA3043" s="68">
        <v>2</v>
      </c>
      <c r="AB3043" s="73"/>
      <c r="AC3043" s="70"/>
      <c r="AD3043" s="74"/>
      <c r="AE3043" s="68"/>
      <c r="AF3043" s="75"/>
    </row>
    <row r="3044" ht="28.5" customHeight="1" spans="1:32">
      <c r="A3044" s="61" t="s">
        <v>36</v>
      </c>
      <c r="B3044" s="61" t="s">
        <v>2156</v>
      </c>
      <c r="C3044" s="61" t="s">
        <v>2204</v>
      </c>
      <c r="D3044" s="61" t="s">
        <v>2223</v>
      </c>
      <c r="E3044" s="61" t="s">
        <v>2224</v>
      </c>
      <c r="F3044" s="46">
        <v>46177</v>
      </c>
      <c r="G3044" s="46" t="str">
        <f t="shared" si="324"/>
        <v>陈红兴2026-6-4</v>
      </c>
      <c r="H3044" s="63" t="s">
        <v>95</v>
      </c>
      <c r="I3044" s="63" t="s">
        <v>239</v>
      </c>
      <c r="J3044" s="64"/>
      <c r="K3044" s="64"/>
      <c r="L3044" s="65"/>
      <c r="M3044" s="65"/>
      <c r="N3044" s="65"/>
      <c r="O3044" s="66">
        <v>8</v>
      </c>
      <c r="P3044" s="144"/>
      <c r="Q3044" s="68"/>
      <c r="R3044" s="68"/>
      <c r="S3044" s="68"/>
      <c r="T3044" s="69">
        <f t="shared" si="326"/>
        <v>8</v>
      </c>
      <c r="U3044" s="68"/>
      <c r="V3044" s="70"/>
      <c r="W3044" s="70"/>
      <c r="X3044" s="71">
        <f t="shared" si="327"/>
        <v>8</v>
      </c>
      <c r="Y3044" s="72"/>
      <c r="Z3044" s="70"/>
      <c r="AA3044" s="68">
        <v>2</v>
      </c>
      <c r="AB3044" s="73"/>
      <c r="AC3044" s="70"/>
      <c r="AD3044" s="74"/>
      <c r="AE3044" s="68"/>
      <c r="AF3044" s="75"/>
    </row>
    <row r="3045" ht="28.5" customHeight="1" spans="1:32">
      <c r="A3045" s="61" t="s">
        <v>36</v>
      </c>
      <c r="B3045" s="61" t="s">
        <v>2156</v>
      </c>
      <c r="C3045" s="61" t="s">
        <v>2204</v>
      </c>
      <c r="D3045" s="61" t="s">
        <v>2223</v>
      </c>
      <c r="E3045" s="76" t="s">
        <v>2224</v>
      </c>
      <c r="F3045" s="46">
        <v>46178</v>
      </c>
      <c r="G3045" s="46" t="str">
        <f t="shared" si="324"/>
        <v>陈红兴2026-6-5</v>
      </c>
      <c r="H3045" s="63" t="s">
        <v>2229</v>
      </c>
      <c r="I3045" s="63" t="s">
        <v>1449</v>
      </c>
      <c r="J3045" s="64"/>
      <c r="K3045" s="64"/>
      <c r="L3045" s="65"/>
      <c r="M3045" s="65" t="s">
        <v>2230</v>
      </c>
      <c r="N3045" s="65"/>
      <c r="O3045" s="66">
        <v>8</v>
      </c>
      <c r="P3045" s="144"/>
      <c r="Q3045" s="68"/>
      <c r="R3045" s="68"/>
      <c r="S3045" s="68"/>
      <c r="T3045" s="69">
        <f t="shared" si="326"/>
        <v>8</v>
      </c>
      <c r="U3045" s="68"/>
      <c r="V3045" s="70"/>
      <c r="W3045" s="70"/>
      <c r="X3045" s="71">
        <f t="shared" si="327"/>
        <v>8</v>
      </c>
      <c r="Y3045" s="72"/>
      <c r="Z3045" s="70"/>
      <c r="AA3045" s="68">
        <v>2</v>
      </c>
      <c r="AB3045" s="73"/>
      <c r="AC3045" s="70"/>
      <c r="AD3045" s="74"/>
      <c r="AE3045" s="68"/>
      <c r="AF3045" s="75"/>
    </row>
    <row r="3046" ht="28.5" customHeight="1" spans="1:32">
      <c r="A3046" s="61" t="s">
        <v>36</v>
      </c>
      <c r="B3046" s="61" t="s">
        <v>2156</v>
      </c>
      <c r="C3046" s="61" t="s">
        <v>2204</v>
      </c>
      <c r="D3046" s="61" t="s">
        <v>2223</v>
      </c>
      <c r="E3046" s="76" t="s">
        <v>2224</v>
      </c>
      <c r="F3046" s="46">
        <v>46179</v>
      </c>
      <c r="G3046" s="46" t="str">
        <f t="shared" si="324"/>
        <v>陈红兴2026-6-6</v>
      </c>
      <c r="H3046" s="63" t="s">
        <v>281</v>
      </c>
      <c r="I3046" s="63" t="s">
        <v>1300</v>
      </c>
      <c r="J3046" s="64"/>
      <c r="K3046" s="64"/>
      <c r="L3046" s="65"/>
      <c r="M3046" s="65"/>
      <c r="N3046" s="65"/>
      <c r="O3046" s="66">
        <v>8</v>
      </c>
      <c r="P3046" s="144"/>
      <c r="Q3046" s="68"/>
      <c r="R3046" s="68"/>
      <c r="S3046" s="68"/>
      <c r="T3046" s="69">
        <f t="shared" si="326"/>
        <v>8</v>
      </c>
      <c r="U3046" s="68"/>
      <c r="V3046" s="70"/>
      <c r="W3046" s="70"/>
      <c r="X3046" s="71">
        <f t="shared" si="327"/>
        <v>8</v>
      </c>
      <c r="Y3046" s="72"/>
      <c r="Z3046" s="70"/>
      <c r="AA3046" s="68">
        <v>2</v>
      </c>
      <c r="AB3046" s="73"/>
      <c r="AC3046" s="70"/>
      <c r="AD3046" s="74"/>
      <c r="AE3046" s="68"/>
      <c r="AF3046" s="75"/>
    </row>
    <row r="3047" ht="28.5" customHeight="1" spans="1:32">
      <c r="A3047" s="61" t="s">
        <v>36</v>
      </c>
      <c r="B3047" s="61" t="s">
        <v>2156</v>
      </c>
      <c r="C3047" s="61" t="s">
        <v>2204</v>
      </c>
      <c r="D3047" s="61" t="s">
        <v>2223</v>
      </c>
      <c r="E3047" s="76" t="s">
        <v>2224</v>
      </c>
      <c r="F3047" s="77">
        <v>46180</v>
      </c>
      <c r="G3047" s="46" t="str">
        <f t="shared" si="324"/>
        <v>陈红兴2026-6-7</v>
      </c>
      <c r="H3047" s="63"/>
      <c r="I3047" s="63"/>
      <c r="J3047" s="64"/>
      <c r="K3047" s="64"/>
      <c r="L3047" s="65"/>
      <c r="M3047" s="65"/>
      <c r="N3047" s="65"/>
      <c r="O3047" s="66"/>
      <c r="P3047" s="144"/>
      <c r="Q3047" s="68"/>
      <c r="R3047" s="68"/>
      <c r="S3047" s="68"/>
      <c r="T3047" s="69">
        <f t="shared" si="326"/>
        <v>0</v>
      </c>
      <c r="U3047" s="68"/>
      <c r="V3047" s="70"/>
      <c r="W3047" s="70"/>
      <c r="X3047" s="71">
        <f t="shared" si="327"/>
        <v>0</v>
      </c>
      <c r="Y3047" s="72"/>
      <c r="Z3047" s="70"/>
      <c r="AA3047" s="68"/>
      <c r="AB3047" s="73"/>
      <c r="AC3047" s="70"/>
      <c r="AD3047" s="74"/>
      <c r="AE3047" s="68"/>
      <c r="AF3047" s="75"/>
    </row>
    <row r="3048" ht="28.5" customHeight="1" spans="1:32">
      <c r="A3048" s="61" t="s">
        <v>36</v>
      </c>
      <c r="B3048" s="61" t="s">
        <v>2156</v>
      </c>
      <c r="C3048" s="61" t="s">
        <v>2204</v>
      </c>
      <c r="D3048" s="61" t="s">
        <v>2223</v>
      </c>
      <c r="E3048" s="76" t="s">
        <v>2224</v>
      </c>
      <c r="F3048" s="46">
        <v>46181</v>
      </c>
      <c r="G3048" s="46" t="str">
        <f t="shared" si="324"/>
        <v>陈红兴2026-6-8</v>
      </c>
      <c r="H3048" s="63" t="s">
        <v>2231</v>
      </c>
      <c r="I3048" s="63" t="s">
        <v>2232</v>
      </c>
      <c r="J3048" s="64"/>
      <c r="K3048" s="64"/>
      <c r="L3048" s="65"/>
      <c r="M3048" s="65"/>
      <c r="N3048" s="65"/>
      <c r="O3048" s="66">
        <v>8</v>
      </c>
      <c r="P3048" s="144"/>
      <c r="Q3048" s="68"/>
      <c r="R3048" s="68"/>
      <c r="S3048" s="68"/>
      <c r="T3048" s="69">
        <f t="shared" si="326"/>
        <v>8</v>
      </c>
      <c r="U3048" s="68"/>
      <c r="V3048" s="70"/>
      <c r="W3048" s="70"/>
      <c r="X3048" s="71">
        <f t="shared" si="327"/>
        <v>8</v>
      </c>
      <c r="Y3048" s="72">
        <v>1</v>
      </c>
      <c r="Z3048" s="70"/>
      <c r="AA3048" s="68">
        <v>2</v>
      </c>
      <c r="AB3048" s="73"/>
      <c r="AC3048" s="70"/>
      <c r="AD3048" s="74"/>
      <c r="AE3048" s="68"/>
      <c r="AF3048" s="75"/>
    </row>
    <row r="3049" ht="28.5" customHeight="1" spans="1:32">
      <c r="A3049" s="61" t="s">
        <v>36</v>
      </c>
      <c r="B3049" s="61" t="s">
        <v>2156</v>
      </c>
      <c r="C3049" s="61" t="s">
        <v>2204</v>
      </c>
      <c r="D3049" s="61" t="s">
        <v>2223</v>
      </c>
      <c r="E3049" s="62" t="s">
        <v>2224</v>
      </c>
      <c r="F3049" s="78">
        <v>46182</v>
      </c>
      <c r="G3049" s="46" t="str">
        <f t="shared" si="324"/>
        <v>陈红兴2026-6-9</v>
      </c>
      <c r="H3049" s="63" t="s">
        <v>2233</v>
      </c>
      <c r="I3049" s="63" t="s">
        <v>1247</v>
      </c>
      <c r="J3049" s="64"/>
      <c r="K3049" s="64"/>
      <c r="L3049" s="79" t="s">
        <v>2234</v>
      </c>
      <c r="M3049" s="65"/>
      <c r="N3049" s="65"/>
      <c r="O3049" s="66">
        <v>8</v>
      </c>
      <c r="P3049" s="144"/>
      <c r="Q3049" s="68">
        <v>-2.5</v>
      </c>
      <c r="R3049" s="68"/>
      <c r="S3049" s="68"/>
      <c r="T3049" s="69">
        <f t="shared" si="326"/>
        <v>5.5</v>
      </c>
      <c r="U3049" s="68"/>
      <c r="V3049" s="70"/>
      <c r="W3049" s="70"/>
      <c r="X3049" s="71">
        <f t="shared" si="327"/>
        <v>5.5</v>
      </c>
      <c r="Y3049" s="72"/>
      <c r="Z3049" s="70"/>
      <c r="AA3049" s="68">
        <v>2</v>
      </c>
      <c r="AB3049" s="73"/>
      <c r="AC3049" s="70"/>
      <c r="AD3049" s="74"/>
      <c r="AE3049" s="68"/>
      <c r="AF3049" s="75"/>
    </row>
    <row r="3050" ht="28.5" customHeight="1" spans="1:32">
      <c r="A3050" s="61" t="s">
        <v>36</v>
      </c>
      <c r="B3050" s="61" t="s">
        <v>2156</v>
      </c>
      <c r="C3050" s="61" t="s">
        <v>2204</v>
      </c>
      <c r="D3050" s="61" t="s">
        <v>2223</v>
      </c>
      <c r="E3050" s="76" t="s">
        <v>2224</v>
      </c>
      <c r="F3050" s="46">
        <v>46183</v>
      </c>
      <c r="G3050" s="46" t="str">
        <f t="shared" si="324"/>
        <v>陈红兴2026-6-10</v>
      </c>
      <c r="H3050" s="63" t="s">
        <v>2235</v>
      </c>
      <c r="I3050" s="63" t="s">
        <v>1409</v>
      </c>
      <c r="J3050" s="64"/>
      <c r="K3050" s="64"/>
      <c r="L3050" s="65"/>
      <c r="M3050" s="65" t="s">
        <v>2230</v>
      </c>
      <c r="N3050" s="65"/>
      <c r="O3050" s="66">
        <v>8</v>
      </c>
      <c r="P3050" s="144"/>
      <c r="Q3050" s="68"/>
      <c r="R3050" s="68"/>
      <c r="S3050" s="68"/>
      <c r="T3050" s="69">
        <f t="shared" si="326"/>
        <v>8</v>
      </c>
      <c r="U3050" s="68"/>
      <c r="V3050" s="70"/>
      <c r="W3050" s="70"/>
      <c r="X3050" s="71">
        <f t="shared" si="327"/>
        <v>8</v>
      </c>
      <c r="Y3050" s="72"/>
      <c r="Z3050" s="70"/>
      <c r="AA3050" s="68">
        <v>2</v>
      </c>
      <c r="AB3050" s="73"/>
      <c r="AC3050" s="70"/>
      <c r="AD3050" s="74"/>
      <c r="AE3050" s="68"/>
      <c r="AF3050" s="75"/>
    </row>
    <row r="3051" ht="28.5" customHeight="1" spans="1:32">
      <c r="A3051" s="61" t="s">
        <v>36</v>
      </c>
      <c r="B3051" s="61" t="s">
        <v>2156</v>
      </c>
      <c r="C3051" s="61" t="s">
        <v>2204</v>
      </c>
      <c r="D3051" s="61" t="s">
        <v>2223</v>
      </c>
      <c r="E3051" s="76" t="s">
        <v>2224</v>
      </c>
      <c r="F3051" s="46">
        <v>46184</v>
      </c>
      <c r="G3051" s="46" t="str">
        <f t="shared" si="324"/>
        <v>陈红兴2026-6-11</v>
      </c>
      <c r="H3051" s="63" t="s">
        <v>140</v>
      </c>
      <c r="I3051" s="63" t="s">
        <v>2236</v>
      </c>
      <c r="J3051" s="64"/>
      <c r="K3051" s="64"/>
      <c r="L3051" s="65"/>
      <c r="M3051" s="65"/>
      <c r="N3051" s="65"/>
      <c r="O3051" s="66">
        <v>8</v>
      </c>
      <c r="P3051" s="144"/>
      <c r="Q3051" s="68"/>
      <c r="R3051" s="68"/>
      <c r="S3051" s="68"/>
      <c r="T3051" s="69">
        <f t="shared" si="326"/>
        <v>8</v>
      </c>
      <c r="U3051" s="68"/>
      <c r="V3051" s="70"/>
      <c r="W3051" s="70"/>
      <c r="X3051" s="71">
        <f t="shared" si="327"/>
        <v>8</v>
      </c>
      <c r="Y3051" s="72"/>
      <c r="Z3051" s="70"/>
      <c r="AA3051" s="68">
        <v>2</v>
      </c>
      <c r="AB3051" s="73"/>
      <c r="AC3051" s="70"/>
      <c r="AD3051" s="74"/>
      <c r="AE3051" s="68"/>
      <c r="AF3051" s="75"/>
    </row>
    <row r="3052" ht="28.5" customHeight="1" spans="1:32">
      <c r="A3052" s="61" t="s">
        <v>36</v>
      </c>
      <c r="B3052" s="61" t="s">
        <v>2156</v>
      </c>
      <c r="C3052" s="61" t="s">
        <v>2204</v>
      </c>
      <c r="D3052" s="61" t="s">
        <v>2223</v>
      </c>
      <c r="E3052" s="76" t="s">
        <v>2224</v>
      </c>
      <c r="F3052" s="46">
        <v>46185</v>
      </c>
      <c r="G3052" s="46" t="str">
        <f t="shared" si="324"/>
        <v>陈红兴2026-6-12</v>
      </c>
      <c r="H3052" s="63" t="s">
        <v>429</v>
      </c>
      <c r="I3052" s="63" t="s">
        <v>1247</v>
      </c>
      <c r="J3052" s="64"/>
      <c r="K3052" s="64"/>
      <c r="L3052" s="65"/>
      <c r="M3052" s="65"/>
      <c r="N3052" s="65"/>
      <c r="O3052" s="66">
        <v>8</v>
      </c>
      <c r="P3052" s="144"/>
      <c r="Q3052" s="68"/>
      <c r="R3052" s="68"/>
      <c r="S3052" s="68"/>
      <c r="T3052" s="69">
        <f t="shared" si="326"/>
        <v>8</v>
      </c>
      <c r="U3052" s="68"/>
      <c r="V3052" s="70"/>
      <c r="W3052" s="70"/>
      <c r="X3052" s="71">
        <f t="shared" si="327"/>
        <v>8</v>
      </c>
      <c r="Y3052" s="72"/>
      <c r="Z3052" s="70"/>
      <c r="AA3052" s="68">
        <v>2</v>
      </c>
      <c r="AB3052" s="73"/>
      <c r="AC3052" s="70"/>
      <c r="AD3052" s="74"/>
      <c r="AE3052" s="68"/>
      <c r="AF3052" s="75"/>
    </row>
    <row r="3053" ht="28.5" customHeight="1" spans="1:32">
      <c r="A3053" s="61" t="s">
        <v>36</v>
      </c>
      <c r="B3053" s="61" t="s">
        <v>2156</v>
      </c>
      <c r="C3053" s="61" t="s">
        <v>2204</v>
      </c>
      <c r="D3053" s="61" t="s">
        <v>2223</v>
      </c>
      <c r="E3053" s="62" t="s">
        <v>2224</v>
      </c>
      <c r="F3053" s="77">
        <v>46186</v>
      </c>
      <c r="G3053" s="46" t="str">
        <f t="shared" si="324"/>
        <v>陈红兴2026-6-13</v>
      </c>
      <c r="H3053" s="63"/>
      <c r="I3053" s="63"/>
      <c r="J3053" s="64"/>
      <c r="K3053" s="64"/>
      <c r="L3053" s="65"/>
      <c r="M3053" s="65"/>
      <c r="N3053" s="65"/>
      <c r="O3053" s="66"/>
      <c r="P3053" s="144"/>
      <c r="Q3053" s="68"/>
      <c r="R3053" s="68"/>
      <c r="S3053" s="68"/>
      <c r="T3053" s="69">
        <f t="shared" si="326"/>
        <v>0</v>
      </c>
      <c r="U3053" s="68"/>
      <c r="V3053" s="70"/>
      <c r="W3053" s="70"/>
      <c r="X3053" s="71">
        <f t="shared" si="327"/>
        <v>0</v>
      </c>
      <c r="Y3053" s="72"/>
      <c r="Z3053" s="70"/>
      <c r="AA3053" s="68"/>
      <c r="AB3053" s="73"/>
      <c r="AC3053" s="70"/>
      <c r="AD3053" s="74"/>
      <c r="AE3053" s="68"/>
      <c r="AF3053" s="80"/>
    </row>
    <row r="3054" ht="28.5" customHeight="1" spans="1:32">
      <c r="A3054" s="61" t="s">
        <v>36</v>
      </c>
      <c r="B3054" s="61" t="s">
        <v>2156</v>
      </c>
      <c r="C3054" s="61" t="s">
        <v>2204</v>
      </c>
      <c r="D3054" s="61" t="s">
        <v>2223</v>
      </c>
      <c r="E3054" s="62" t="s">
        <v>2224</v>
      </c>
      <c r="F3054" s="77">
        <v>46187</v>
      </c>
      <c r="G3054" s="46" t="str">
        <f t="shared" si="324"/>
        <v>陈红兴2026-6-14</v>
      </c>
      <c r="H3054" s="63"/>
      <c r="I3054" s="63"/>
      <c r="J3054" s="64"/>
      <c r="K3054" s="64"/>
      <c r="L3054" s="65"/>
      <c r="M3054" s="65"/>
      <c r="N3054" s="65"/>
      <c r="O3054" s="66"/>
      <c r="P3054" s="144"/>
      <c r="Q3054" s="68"/>
      <c r="R3054" s="68"/>
      <c r="S3054" s="68"/>
      <c r="T3054" s="69">
        <f t="shared" si="326"/>
        <v>0</v>
      </c>
      <c r="U3054" s="68"/>
      <c r="V3054" s="70"/>
      <c r="W3054" s="70"/>
      <c r="X3054" s="71">
        <f t="shared" si="327"/>
        <v>0</v>
      </c>
      <c r="Y3054" s="72"/>
      <c r="Z3054" s="70"/>
      <c r="AA3054" s="68"/>
      <c r="AB3054" s="73"/>
      <c r="AC3054" s="70"/>
      <c r="AD3054" s="74"/>
      <c r="AE3054" s="68"/>
      <c r="AF3054" s="80"/>
    </row>
    <row r="3055" ht="28.5" customHeight="1" spans="1:32">
      <c r="A3055" s="61" t="s">
        <v>36</v>
      </c>
      <c r="B3055" s="61" t="s">
        <v>2156</v>
      </c>
      <c r="C3055" s="61" t="s">
        <v>2204</v>
      </c>
      <c r="D3055" s="61" t="s">
        <v>2223</v>
      </c>
      <c r="E3055" s="76" t="s">
        <v>2224</v>
      </c>
      <c r="F3055" s="46">
        <v>46188</v>
      </c>
      <c r="G3055" s="46" t="str">
        <f t="shared" si="324"/>
        <v>陈红兴2026-6-15</v>
      </c>
      <c r="H3055" s="63" t="s">
        <v>2237</v>
      </c>
      <c r="I3055" s="63" t="s">
        <v>2238</v>
      </c>
      <c r="J3055" s="64"/>
      <c r="K3055" s="64"/>
      <c r="L3055" s="65"/>
      <c r="M3055" s="65"/>
      <c r="N3055" s="65"/>
      <c r="O3055" s="66">
        <v>8</v>
      </c>
      <c r="P3055" s="144"/>
      <c r="Q3055" s="68"/>
      <c r="R3055" s="68"/>
      <c r="S3055" s="68"/>
      <c r="T3055" s="69">
        <f t="shared" si="326"/>
        <v>8</v>
      </c>
      <c r="U3055" s="68"/>
      <c r="V3055" s="70"/>
      <c r="W3055" s="70"/>
      <c r="X3055" s="71">
        <f t="shared" si="327"/>
        <v>8</v>
      </c>
      <c r="Y3055" s="72"/>
      <c r="Z3055" s="70"/>
      <c r="AA3055" s="68">
        <v>2</v>
      </c>
      <c r="AB3055" s="73"/>
      <c r="AC3055" s="70"/>
      <c r="AD3055" s="74"/>
      <c r="AE3055" s="68"/>
      <c r="AF3055" s="75"/>
    </row>
    <row r="3056" ht="28.5" customHeight="1" spans="1:32">
      <c r="A3056" s="61" t="s">
        <v>36</v>
      </c>
      <c r="B3056" s="61" t="s">
        <v>2156</v>
      </c>
      <c r="C3056" s="61" t="s">
        <v>2204</v>
      </c>
      <c r="D3056" s="61" t="s">
        <v>2223</v>
      </c>
      <c r="E3056" s="76" t="s">
        <v>2224</v>
      </c>
      <c r="F3056" s="46">
        <v>46189</v>
      </c>
      <c r="G3056" s="46" t="str">
        <f t="shared" si="324"/>
        <v>陈红兴2026-6-16</v>
      </c>
      <c r="H3056" s="63" t="s">
        <v>2239</v>
      </c>
      <c r="I3056" s="63"/>
      <c r="J3056" s="64"/>
      <c r="K3056" s="64"/>
      <c r="L3056" s="65" t="s">
        <v>2240</v>
      </c>
      <c r="M3056" s="65"/>
      <c r="N3056" s="65"/>
      <c r="O3056" s="66">
        <v>8</v>
      </c>
      <c r="P3056" s="145"/>
      <c r="Q3056" s="68">
        <v>-2</v>
      </c>
      <c r="R3056" s="68"/>
      <c r="S3056" s="68"/>
      <c r="T3056" s="69">
        <f t="shared" si="326"/>
        <v>6</v>
      </c>
      <c r="U3056" s="68"/>
      <c r="V3056" s="70"/>
      <c r="W3056" s="70"/>
      <c r="X3056" s="71">
        <f t="shared" si="327"/>
        <v>6</v>
      </c>
      <c r="Y3056" s="72"/>
      <c r="Z3056" s="70"/>
      <c r="AA3056" s="68"/>
      <c r="AB3056" s="73"/>
      <c r="AC3056" s="70"/>
      <c r="AD3056" s="74"/>
      <c r="AE3056" s="68"/>
      <c r="AF3056" s="80"/>
    </row>
    <row r="3057" ht="28.5" customHeight="1" spans="1:33">
      <c r="A3057" s="61" t="s">
        <v>36</v>
      </c>
      <c r="B3057" s="61" t="s">
        <v>2156</v>
      </c>
      <c r="C3057" s="61" t="s">
        <v>2204</v>
      </c>
      <c r="D3057" s="61" t="s">
        <v>2223</v>
      </c>
      <c r="E3057" s="76" t="s">
        <v>2224</v>
      </c>
      <c r="F3057" s="46">
        <v>46190</v>
      </c>
      <c r="G3057" s="46" t="str">
        <f t="shared" si="324"/>
        <v>陈红兴2026-6-17</v>
      </c>
      <c r="H3057" s="63" t="s">
        <v>2241</v>
      </c>
      <c r="I3057" s="63" t="s">
        <v>2242</v>
      </c>
      <c r="J3057" s="64"/>
      <c r="K3057" s="64"/>
      <c r="L3057" s="65"/>
      <c r="M3057" s="65"/>
      <c r="N3057" s="65"/>
      <c r="O3057" s="66">
        <v>8</v>
      </c>
      <c r="P3057" s="144"/>
      <c r="Q3057" s="68"/>
      <c r="R3057" s="68"/>
      <c r="S3057" s="68"/>
      <c r="T3057" s="69">
        <f t="shared" si="326"/>
        <v>8</v>
      </c>
      <c r="U3057" s="68"/>
      <c r="V3057" s="70"/>
      <c r="W3057" s="70"/>
      <c r="X3057" s="71">
        <f t="shared" si="327"/>
        <v>8</v>
      </c>
      <c r="Y3057" s="72"/>
      <c r="Z3057" s="70"/>
      <c r="AA3057" s="68">
        <v>2</v>
      </c>
      <c r="AB3057" s="73"/>
      <c r="AC3057" s="70"/>
      <c r="AD3057" s="74"/>
      <c r="AE3057" s="68"/>
      <c r="AF3057" s="75"/>
    </row>
    <row r="3058" ht="28.5" customHeight="1" spans="1:33">
      <c r="A3058" s="61" t="s">
        <v>36</v>
      </c>
      <c r="B3058" s="61" t="s">
        <v>2156</v>
      </c>
      <c r="C3058" s="61" t="s">
        <v>2204</v>
      </c>
      <c r="D3058" s="61" t="s">
        <v>2223</v>
      </c>
      <c r="E3058" s="76" t="s">
        <v>2224</v>
      </c>
      <c r="F3058" s="46">
        <v>46191</v>
      </c>
      <c r="G3058" s="46" t="str">
        <f t="shared" si="324"/>
        <v>陈红兴2026-6-18</v>
      </c>
      <c r="H3058" s="63" t="s">
        <v>144</v>
      </c>
      <c r="I3058" s="63" t="s">
        <v>956</v>
      </c>
      <c r="J3058" s="64"/>
      <c r="K3058" s="64"/>
      <c r="L3058" s="65"/>
      <c r="M3058" s="65"/>
      <c r="N3058" s="65"/>
      <c r="O3058" s="66">
        <v>8</v>
      </c>
      <c r="P3058" s="144"/>
      <c r="Q3058" s="68"/>
      <c r="R3058" s="68"/>
      <c r="S3058" s="68"/>
      <c r="T3058" s="69">
        <f t="shared" si="326"/>
        <v>8</v>
      </c>
      <c r="U3058" s="68"/>
      <c r="V3058" s="70"/>
      <c r="W3058" s="70"/>
      <c r="X3058" s="71">
        <f t="shared" si="327"/>
        <v>8</v>
      </c>
      <c r="Y3058" s="72"/>
      <c r="Z3058" s="70"/>
      <c r="AA3058" s="68">
        <v>2</v>
      </c>
      <c r="AB3058" s="73"/>
      <c r="AC3058" s="70"/>
      <c r="AD3058" s="74"/>
      <c r="AE3058" s="68"/>
      <c r="AF3058" s="75"/>
    </row>
    <row r="3059" ht="28.5" customHeight="1" spans="1:33">
      <c r="A3059" s="61" t="s">
        <v>36</v>
      </c>
      <c r="B3059" s="61" t="s">
        <v>2156</v>
      </c>
      <c r="C3059" s="61" t="s">
        <v>2204</v>
      </c>
      <c r="D3059" s="61" t="s">
        <v>2223</v>
      </c>
      <c r="E3059" s="76" t="s">
        <v>2224</v>
      </c>
      <c r="F3059" s="82">
        <v>46192</v>
      </c>
      <c r="G3059" s="46" t="str">
        <f t="shared" si="324"/>
        <v>陈红兴2026-6-19</v>
      </c>
      <c r="H3059" s="63"/>
      <c r="I3059" s="63"/>
      <c r="J3059" s="64"/>
      <c r="K3059" s="64"/>
      <c r="L3059" s="65"/>
      <c r="M3059" s="65"/>
      <c r="N3059" s="65"/>
      <c r="O3059" s="66"/>
      <c r="P3059" s="144"/>
      <c r="Q3059" s="68"/>
      <c r="R3059" s="68"/>
      <c r="S3059" s="68"/>
      <c r="T3059" s="69">
        <f t="shared" si="326"/>
        <v>0</v>
      </c>
      <c r="U3059" s="68"/>
      <c r="V3059" s="70"/>
      <c r="W3059" s="70"/>
      <c r="X3059" s="71">
        <f t="shared" si="327"/>
        <v>0</v>
      </c>
      <c r="Y3059" s="72"/>
      <c r="Z3059" s="70"/>
      <c r="AA3059" s="68"/>
      <c r="AB3059" s="73">
        <v>8</v>
      </c>
      <c r="AC3059" s="70"/>
      <c r="AD3059" s="74"/>
      <c r="AE3059" s="68"/>
      <c r="AF3059" s="75"/>
    </row>
    <row r="3060" ht="28.5" customHeight="1" spans="1:33">
      <c r="A3060" s="61" t="s">
        <v>36</v>
      </c>
      <c r="B3060" s="61" t="s">
        <v>2156</v>
      </c>
      <c r="C3060" s="61" t="s">
        <v>2204</v>
      </c>
      <c r="D3060" s="61" t="s">
        <v>2223</v>
      </c>
      <c r="E3060" s="76" t="s">
        <v>2224</v>
      </c>
      <c r="F3060" s="77">
        <v>46193</v>
      </c>
      <c r="G3060" s="46" t="str">
        <f t="shared" si="324"/>
        <v>陈红兴2026-6-20</v>
      </c>
      <c r="H3060" s="63"/>
      <c r="I3060" s="63"/>
      <c r="J3060" s="64"/>
      <c r="K3060" s="64"/>
      <c r="L3060" s="65"/>
      <c r="M3060" s="65"/>
      <c r="N3060" s="65"/>
      <c r="O3060" s="66"/>
      <c r="P3060" s="144"/>
      <c r="Q3060" s="68"/>
      <c r="R3060" s="68"/>
      <c r="S3060" s="68"/>
      <c r="T3060" s="69">
        <f t="shared" si="326"/>
        <v>0</v>
      </c>
      <c r="U3060" s="68"/>
      <c r="V3060" s="70"/>
      <c r="W3060" s="70"/>
      <c r="X3060" s="71">
        <f t="shared" si="327"/>
        <v>0</v>
      </c>
      <c r="Y3060" s="72"/>
      <c r="Z3060" s="70"/>
      <c r="AA3060" s="68"/>
      <c r="AB3060" s="73"/>
      <c r="AC3060" s="70"/>
      <c r="AD3060" s="74"/>
      <c r="AE3060" s="68"/>
      <c r="AF3060" s="75"/>
    </row>
    <row r="3061" ht="28.5" customHeight="1" spans="1:33">
      <c r="A3061" s="61" t="s">
        <v>36</v>
      </c>
      <c r="B3061" s="61" t="s">
        <v>2156</v>
      </c>
      <c r="C3061" s="61" t="s">
        <v>2204</v>
      </c>
      <c r="D3061" s="61" t="s">
        <v>2223</v>
      </c>
      <c r="E3061" s="62" t="s">
        <v>2224</v>
      </c>
      <c r="F3061" s="46">
        <v>46194</v>
      </c>
      <c r="G3061" s="46" t="str">
        <f t="shared" si="324"/>
        <v>陈红兴2026-6-21</v>
      </c>
      <c r="H3061" s="63" t="s">
        <v>2243</v>
      </c>
      <c r="I3061" s="63" t="s">
        <v>1540</v>
      </c>
      <c r="J3061" s="64"/>
      <c r="K3061" s="64"/>
      <c r="L3061" s="65"/>
      <c r="M3061" s="65"/>
      <c r="N3061" s="65"/>
      <c r="O3061" s="66">
        <v>8</v>
      </c>
      <c r="P3061" s="144"/>
      <c r="Q3061" s="68"/>
      <c r="R3061" s="68"/>
      <c r="S3061" s="68"/>
      <c r="T3061" s="69">
        <f t="shared" si="326"/>
        <v>8</v>
      </c>
      <c r="U3061" s="68"/>
      <c r="V3061" s="70"/>
      <c r="W3061" s="70"/>
      <c r="X3061" s="71">
        <f t="shared" si="327"/>
        <v>8</v>
      </c>
      <c r="Y3061" s="72"/>
      <c r="Z3061" s="70"/>
      <c r="AA3061" s="68">
        <v>2</v>
      </c>
      <c r="AB3061" s="73"/>
      <c r="AC3061" s="70"/>
      <c r="AD3061" s="74"/>
      <c r="AE3061" s="68"/>
      <c r="AF3061" s="75"/>
    </row>
    <row r="3062" ht="28.5" customHeight="1" spans="1:33">
      <c r="A3062" s="61" t="s">
        <v>36</v>
      </c>
      <c r="B3062" s="61" t="s">
        <v>2156</v>
      </c>
      <c r="C3062" s="61" t="s">
        <v>2204</v>
      </c>
      <c r="D3062" s="61" t="s">
        <v>2223</v>
      </c>
      <c r="E3062" s="76" t="s">
        <v>2224</v>
      </c>
      <c r="F3062" s="46">
        <v>46195</v>
      </c>
      <c r="G3062" s="46" t="str">
        <f t="shared" si="324"/>
        <v>陈红兴2026-6-22</v>
      </c>
      <c r="H3062" s="63"/>
      <c r="I3062" s="63"/>
      <c r="J3062" s="64"/>
      <c r="K3062" s="64"/>
      <c r="L3062" s="65"/>
      <c r="M3062" s="65"/>
      <c r="N3062" s="65"/>
      <c r="O3062" s="66"/>
      <c r="P3062" s="144"/>
      <c r="Q3062" s="68"/>
      <c r="R3062" s="68"/>
      <c r="S3062" s="68"/>
      <c r="T3062" s="69">
        <f t="shared" si="326"/>
        <v>0</v>
      </c>
      <c r="U3062" s="68"/>
      <c r="V3062" s="70"/>
      <c r="W3062" s="70"/>
      <c r="X3062" s="71">
        <f t="shared" si="327"/>
        <v>0</v>
      </c>
      <c r="Y3062" s="72"/>
      <c r="Z3062" s="70"/>
      <c r="AA3062" s="68"/>
      <c r="AB3062" s="73"/>
      <c r="AC3062" s="70"/>
      <c r="AD3062" s="74"/>
      <c r="AE3062" s="68"/>
      <c r="AF3062" s="75"/>
    </row>
    <row r="3063" ht="28.5" customHeight="1" spans="1:33">
      <c r="A3063" s="61" t="s">
        <v>36</v>
      </c>
      <c r="B3063" s="61" t="s">
        <v>2156</v>
      </c>
      <c r="C3063" s="61" t="s">
        <v>2204</v>
      </c>
      <c r="D3063" s="61" t="s">
        <v>2223</v>
      </c>
      <c r="E3063" s="76" t="s">
        <v>2224</v>
      </c>
      <c r="F3063" s="46">
        <v>46196</v>
      </c>
      <c r="G3063" s="46" t="str">
        <f t="shared" si="324"/>
        <v>陈红兴2026-6-23</v>
      </c>
      <c r="H3063" s="63"/>
      <c r="I3063" s="63"/>
      <c r="J3063" s="64"/>
      <c r="K3063" s="64"/>
      <c r="L3063" s="65"/>
      <c r="M3063" s="65"/>
      <c r="N3063" s="65"/>
      <c r="O3063" s="66"/>
      <c r="P3063" s="144"/>
      <c r="Q3063" s="68"/>
      <c r="R3063" s="68"/>
      <c r="S3063" s="68"/>
      <c r="T3063" s="69">
        <f t="shared" si="326"/>
        <v>0</v>
      </c>
      <c r="U3063" s="68"/>
      <c r="V3063" s="70"/>
      <c r="W3063" s="70"/>
      <c r="X3063" s="71">
        <f t="shared" si="327"/>
        <v>0</v>
      </c>
      <c r="Y3063" s="72"/>
      <c r="Z3063" s="70"/>
      <c r="AA3063" s="68"/>
      <c r="AB3063" s="73"/>
      <c r="AC3063" s="70"/>
      <c r="AD3063" s="74"/>
      <c r="AE3063" s="68"/>
      <c r="AF3063" s="75"/>
    </row>
    <row r="3064" ht="28.5" customHeight="1" spans="1:33">
      <c r="A3064" s="61" t="s">
        <v>36</v>
      </c>
      <c r="B3064" s="61" t="s">
        <v>2156</v>
      </c>
      <c r="C3064" s="61" t="s">
        <v>2204</v>
      </c>
      <c r="D3064" s="61" t="s">
        <v>2223</v>
      </c>
      <c r="E3064" s="76" t="s">
        <v>2224</v>
      </c>
      <c r="F3064" s="46">
        <v>46197</v>
      </c>
      <c r="G3064" s="46" t="str">
        <f t="shared" si="324"/>
        <v>陈红兴2026-6-24</v>
      </c>
      <c r="H3064" s="63"/>
      <c r="I3064" s="63"/>
      <c r="J3064" s="64"/>
      <c r="K3064" s="64"/>
      <c r="L3064" s="65"/>
      <c r="M3064" s="65"/>
      <c r="N3064" s="65"/>
      <c r="O3064" s="66"/>
      <c r="P3064" s="144"/>
      <c r="Q3064" s="68"/>
      <c r="R3064" s="68"/>
      <c r="S3064" s="68"/>
      <c r="T3064" s="69">
        <f t="shared" si="326"/>
        <v>0</v>
      </c>
      <c r="U3064" s="68"/>
      <c r="V3064" s="70"/>
      <c r="W3064" s="70"/>
      <c r="X3064" s="71">
        <f t="shared" si="327"/>
        <v>0</v>
      </c>
      <c r="Y3064" s="72"/>
      <c r="Z3064" s="70"/>
      <c r="AA3064" s="68"/>
      <c r="AB3064" s="73"/>
      <c r="AC3064" s="70"/>
      <c r="AD3064" s="74"/>
      <c r="AE3064" s="68"/>
      <c r="AF3064" s="75"/>
    </row>
    <row r="3065" ht="28.5" customHeight="1" spans="1:33">
      <c r="A3065" s="61" t="s">
        <v>36</v>
      </c>
      <c r="B3065" s="61" t="s">
        <v>2156</v>
      </c>
      <c r="C3065" s="61" t="s">
        <v>2204</v>
      </c>
      <c r="D3065" s="61" t="s">
        <v>2223</v>
      </c>
      <c r="E3065" s="76" t="s">
        <v>2224</v>
      </c>
      <c r="F3065" s="46">
        <v>46198</v>
      </c>
      <c r="G3065" s="46" t="str">
        <f t="shared" si="324"/>
        <v>陈红兴2026-6-25</v>
      </c>
      <c r="H3065" s="63"/>
      <c r="I3065" s="63"/>
      <c r="J3065" s="64"/>
      <c r="K3065" s="64"/>
      <c r="L3065" s="65"/>
      <c r="M3065" s="65"/>
      <c r="N3065" s="65"/>
      <c r="O3065" s="66"/>
      <c r="P3065" s="144"/>
      <c r="Q3065" s="68"/>
      <c r="R3065" s="68"/>
      <c r="S3065" s="68"/>
      <c r="T3065" s="69">
        <f t="shared" si="326"/>
        <v>0</v>
      </c>
      <c r="U3065" s="68"/>
      <c r="V3065" s="70"/>
      <c r="W3065" s="70"/>
      <c r="X3065" s="71">
        <f t="shared" si="327"/>
        <v>0</v>
      </c>
      <c r="Y3065" s="72"/>
      <c r="Z3065" s="70"/>
      <c r="AA3065" s="68"/>
      <c r="AB3065" s="73"/>
      <c r="AC3065" s="70"/>
      <c r="AD3065" s="74"/>
      <c r="AE3065" s="68"/>
      <c r="AF3065" s="75"/>
    </row>
    <row r="3066" ht="28.5" customHeight="1" spans="1:33">
      <c r="A3066" s="61" t="s">
        <v>36</v>
      </c>
      <c r="B3066" s="61" t="s">
        <v>2156</v>
      </c>
      <c r="C3066" s="61" t="s">
        <v>2204</v>
      </c>
      <c r="D3066" s="61" t="s">
        <v>2223</v>
      </c>
      <c r="E3066" s="76" t="s">
        <v>2224</v>
      </c>
      <c r="F3066" s="46">
        <v>46199</v>
      </c>
      <c r="G3066" s="46" t="str">
        <f t="shared" si="324"/>
        <v>陈红兴2026-6-26</v>
      </c>
      <c r="H3066" s="63"/>
      <c r="I3066" s="63"/>
      <c r="J3066" s="64"/>
      <c r="K3066" s="64"/>
      <c r="L3066" s="65"/>
      <c r="M3066" s="65"/>
      <c r="N3066" s="65"/>
      <c r="O3066" s="66"/>
      <c r="P3066" s="144"/>
      <c r="Q3066" s="68"/>
      <c r="R3066" s="68"/>
      <c r="S3066" s="68"/>
      <c r="T3066" s="69">
        <f t="shared" si="326"/>
        <v>0</v>
      </c>
      <c r="U3066" s="68"/>
      <c r="V3066" s="70"/>
      <c r="W3066" s="70"/>
      <c r="X3066" s="71">
        <f t="shared" si="327"/>
        <v>0</v>
      </c>
      <c r="Y3066" s="72"/>
      <c r="Z3066" s="70"/>
      <c r="AA3066" s="68"/>
      <c r="AB3066" s="73"/>
      <c r="AC3066" s="70"/>
      <c r="AD3066" s="74"/>
      <c r="AE3066" s="68"/>
      <c r="AF3066" s="75"/>
    </row>
    <row r="3067" ht="28.5" customHeight="1" spans="1:33">
      <c r="A3067" s="61" t="s">
        <v>36</v>
      </c>
      <c r="B3067" s="61" t="s">
        <v>2156</v>
      </c>
      <c r="C3067" s="61" t="s">
        <v>2204</v>
      </c>
      <c r="D3067" s="61" t="s">
        <v>2223</v>
      </c>
      <c r="E3067" s="62" t="s">
        <v>2224</v>
      </c>
      <c r="F3067" s="46">
        <v>46200</v>
      </c>
      <c r="G3067" s="46" t="str">
        <f t="shared" si="324"/>
        <v>陈红兴2026-6-27</v>
      </c>
      <c r="H3067" s="63"/>
      <c r="I3067" s="63"/>
      <c r="J3067" s="64"/>
      <c r="K3067" s="64"/>
      <c r="L3067" s="65"/>
      <c r="M3067" s="65"/>
      <c r="N3067" s="79"/>
      <c r="O3067" s="66"/>
      <c r="P3067" s="144"/>
      <c r="Q3067" s="68"/>
      <c r="R3067" s="68"/>
      <c r="S3067" s="68"/>
      <c r="T3067" s="69">
        <f t="shared" si="326"/>
        <v>0</v>
      </c>
      <c r="U3067" s="68"/>
      <c r="V3067" s="70"/>
      <c r="W3067" s="70"/>
      <c r="X3067" s="71">
        <f t="shared" si="327"/>
        <v>0</v>
      </c>
      <c r="Y3067" s="72"/>
      <c r="Z3067" s="70"/>
      <c r="AA3067" s="68"/>
      <c r="AB3067" s="73"/>
      <c r="AC3067" s="70"/>
      <c r="AD3067" s="74"/>
      <c r="AE3067" s="68"/>
      <c r="AF3067" s="75"/>
    </row>
    <row r="3068" ht="28.5" customHeight="1" spans="1:33">
      <c r="A3068" s="61" t="s">
        <v>36</v>
      </c>
      <c r="B3068" s="61" t="s">
        <v>2156</v>
      </c>
      <c r="C3068" s="61" t="s">
        <v>2204</v>
      </c>
      <c r="D3068" s="61" t="s">
        <v>2223</v>
      </c>
      <c r="E3068" s="76" t="s">
        <v>2224</v>
      </c>
      <c r="F3068" s="46">
        <v>46201</v>
      </c>
      <c r="G3068" s="46" t="str">
        <f t="shared" si="324"/>
        <v>陈红兴2026-6-28</v>
      </c>
      <c r="H3068" s="63"/>
      <c r="I3068" s="63"/>
      <c r="J3068" s="64"/>
      <c r="K3068" s="64"/>
      <c r="L3068" s="65"/>
      <c r="M3068" s="65"/>
      <c r="N3068" s="65"/>
      <c r="O3068" s="66"/>
      <c r="P3068" s="144"/>
      <c r="Q3068" s="68"/>
      <c r="R3068" s="68"/>
      <c r="S3068" s="68"/>
      <c r="T3068" s="69">
        <f t="shared" si="326"/>
        <v>0</v>
      </c>
      <c r="U3068" s="68"/>
      <c r="V3068" s="70"/>
      <c r="W3068" s="70"/>
      <c r="X3068" s="71">
        <f t="shared" si="327"/>
        <v>0</v>
      </c>
      <c r="Y3068" s="72"/>
      <c r="Z3068" s="70"/>
      <c r="AA3068" s="68"/>
      <c r="AB3068" s="73"/>
      <c r="AC3068" s="70"/>
      <c r="AD3068" s="74"/>
      <c r="AE3068" s="68"/>
      <c r="AF3068" s="75"/>
    </row>
    <row r="3069" ht="28.5" customHeight="1" spans="1:33">
      <c r="A3069" s="61" t="s">
        <v>36</v>
      </c>
      <c r="B3069" s="61" t="s">
        <v>2156</v>
      </c>
      <c r="C3069" s="61" t="s">
        <v>2204</v>
      </c>
      <c r="D3069" s="61" t="s">
        <v>2223</v>
      </c>
      <c r="E3069" s="76" t="s">
        <v>2224</v>
      </c>
      <c r="F3069" s="46">
        <v>46202</v>
      </c>
      <c r="G3069" s="46" t="str">
        <f t="shared" si="324"/>
        <v>陈红兴2026-6-29</v>
      </c>
      <c r="H3069" s="63"/>
      <c r="I3069" s="63"/>
      <c r="J3069" s="64"/>
      <c r="K3069" s="64"/>
      <c r="L3069" s="65"/>
      <c r="M3069" s="65"/>
      <c r="N3069" s="79"/>
      <c r="O3069" s="66"/>
      <c r="P3069" s="144"/>
      <c r="Q3069" s="68"/>
      <c r="R3069" s="68"/>
      <c r="S3069" s="68"/>
      <c r="T3069" s="69">
        <f t="shared" si="326"/>
        <v>0</v>
      </c>
      <c r="U3069" s="68"/>
      <c r="V3069" s="70"/>
      <c r="W3069" s="70"/>
      <c r="X3069" s="71">
        <f t="shared" si="327"/>
        <v>0</v>
      </c>
      <c r="Y3069" s="72"/>
      <c r="Z3069" s="70"/>
      <c r="AA3069" s="68"/>
      <c r="AB3069" s="73"/>
      <c r="AC3069" s="70"/>
      <c r="AD3069" s="74"/>
      <c r="AE3069" s="68"/>
      <c r="AF3069" s="75"/>
    </row>
    <row r="3070" s="3" customFormat="1" ht="28.5" customHeight="1" spans="1:33">
      <c r="A3070" s="61" t="s">
        <v>36</v>
      </c>
      <c r="B3070" s="61" t="s">
        <v>2156</v>
      </c>
      <c r="C3070" s="61" t="s">
        <v>2204</v>
      </c>
      <c r="D3070" s="61" t="s">
        <v>2223</v>
      </c>
      <c r="E3070" s="76" t="s">
        <v>2224</v>
      </c>
      <c r="F3070" s="46">
        <v>46203</v>
      </c>
      <c r="G3070" s="46" t="str">
        <f t="shared" si="324"/>
        <v>陈红兴2026-6-30</v>
      </c>
      <c r="H3070" s="63"/>
      <c r="I3070" s="63"/>
      <c r="J3070" s="64"/>
      <c r="K3070" s="64"/>
      <c r="L3070" s="65"/>
      <c r="M3070" s="65"/>
      <c r="N3070" s="65"/>
      <c r="O3070" s="66"/>
      <c r="P3070" s="144"/>
      <c r="Q3070" s="68"/>
      <c r="R3070" s="68"/>
      <c r="S3070" s="68"/>
      <c r="T3070" s="69">
        <f t="shared" si="326"/>
        <v>0</v>
      </c>
      <c r="U3070" s="68"/>
      <c r="V3070" s="70"/>
      <c r="W3070" s="70"/>
      <c r="X3070" s="71">
        <f t="shared" si="327"/>
        <v>0</v>
      </c>
      <c r="Y3070" s="72"/>
      <c r="Z3070" s="70"/>
      <c r="AA3070" s="68"/>
      <c r="AB3070" s="73"/>
      <c r="AC3070" s="70"/>
      <c r="AD3070" s="74"/>
      <c r="AE3070" s="68"/>
      <c r="AF3070" s="75"/>
      <c r="AG3070" s="15"/>
    </row>
    <row r="3071" s="3" customFormat="1" ht="28.5" customHeight="1" spans="1:33">
      <c r="A3071" s="61" t="s">
        <v>36</v>
      </c>
      <c r="B3071" s="61" t="s">
        <v>2156</v>
      </c>
      <c r="C3071" s="61" t="s">
        <v>2204</v>
      </c>
      <c r="D3071" s="61" t="s">
        <v>2223</v>
      </c>
      <c r="E3071" s="76" t="s">
        <v>2224</v>
      </c>
      <c r="F3071" s="46">
        <v>46204</v>
      </c>
      <c r="G3071" s="46" t="str">
        <f t="shared" si="324"/>
        <v>陈红兴2026-7-1</v>
      </c>
      <c r="H3071" s="63"/>
      <c r="I3071" s="63"/>
      <c r="J3071" s="64"/>
      <c r="K3071" s="64"/>
      <c r="L3071" s="65"/>
      <c r="M3071" s="65"/>
      <c r="N3071" s="65"/>
      <c r="O3071" s="66"/>
      <c r="P3071" s="144"/>
      <c r="Q3071" s="68"/>
      <c r="R3071" s="68"/>
      <c r="S3071" s="68"/>
      <c r="T3071" s="69">
        <f t="shared" si="326"/>
        <v>0</v>
      </c>
      <c r="U3071" s="68"/>
      <c r="V3071" s="70"/>
      <c r="W3071" s="70"/>
      <c r="X3071" s="71">
        <f t="shared" si="327"/>
        <v>0</v>
      </c>
      <c r="Y3071" s="72"/>
      <c r="Z3071" s="70"/>
      <c r="AA3071" s="68"/>
      <c r="AB3071" s="73"/>
      <c r="AC3071" s="70"/>
      <c r="AD3071" s="74"/>
      <c r="AE3071" s="68"/>
      <c r="AF3071" s="75"/>
      <c r="AG3071" s="15"/>
    </row>
    <row r="3072" ht="28.5" customHeight="1" spans="1:33">
      <c r="A3072" s="61" t="s">
        <v>36</v>
      </c>
      <c r="B3072" s="84" t="s">
        <v>2156</v>
      </c>
      <c r="C3072" s="84" t="s">
        <v>2204</v>
      </c>
      <c r="D3072" s="84" t="s">
        <v>2223</v>
      </c>
      <c r="E3072" s="85" t="s">
        <v>2224</v>
      </c>
      <c r="F3072" s="86">
        <v>46235</v>
      </c>
      <c r="G3072" s="46" t="str">
        <f t="shared" si="324"/>
        <v>陈红兴2026-8-1</v>
      </c>
      <c r="H3072" s="63"/>
      <c r="I3072" s="63"/>
      <c r="J3072" s="64"/>
      <c r="K3072" s="64"/>
      <c r="L3072" s="65"/>
      <c r="M3072" s="65"/>
      <c r="N3072" s="91"/>
      <c r="O3072" s="66"/>
      <c r="P3072" s="87"/>
      <c r="Q3072" s="87"/>
      <c r="R3072" s="87"/>
      <c r="S3072" s="87"/>
      <c r="T3072" s="69">
        <f t="shared" si="326"/>
        <v>0</v>
      </c>
      <c r="U3072" s="87"/>
      <c r="V3072" s="87"/>
      <c r="W3072" s="87"/>
      <c r="X3072" s="71">
        <f t="shared" si="327"/>
        <v>0</v>
      </c>
      <c r="Y3072" s="88"/>
      <c r="Z3072" s="87"/>
      <c r="AA3072" s="87"/>
      <c r="AB3072" s="87"/>
      <c r="AC3072" s="87"/>
      <c r="AD3072" s="89"/>
      <c r="AE3072" s="87"/>
      <c r="AF3072" s="90"/>
    </row>
    <row r="3073" ht="28.5" customHeight="1" spans="1:32">
      <c r="A3073" s="44" t="s">
        <v>36</v>
      </c>
      <c r="B3073" s="44" t="s">
        <v>2156</v>
      </c>
      <c r="C3073" s="44" t="s">
        <v>2244</v>
      </c>
      <c r="D3073" s="44" t="s">
        <v>2245</v>
      </c>
      <c r="E3073" s="44" t="s">
        <v>2246</v>
      </c>
      <c r="F3073" s="45">
        <v>46173</v>
      </c>
      <c r="G3073" s="46" t="str">
        <f t="shared" si="324"/>
        <v>吕福永2026-5-31</v>
      </c>
      <c r="H3073" s="133"/>
      <c r="I3073" s="133"/>
      <c r="J3073" s="134"/>
      <c r="K3073" s="134"/>
      <c r="L3073" s="134"/>
      <c r="M3073" s="135"/>
      <c r="N3073" s="135"/>
      <c r="O3073" s="136">
        <f t="shared" ref="O3073:AE3073" si="328">SUM(O3074:O3105)</f>
        <v>128</v>
      </c>
      <c r="P3073" s="137">
        <f t="shared" si="328"/>
        <v>0</v>
      </c>
      <c r="Q3073" s="138">
        <f t="shared" si="328"/>
        <v>-2</v>
      </c>
      <c r="R3073" s="138">
        <f t="shared" si="328"/>
        <v>0</v>
      </c>
      <c r="S3073" s="53">
        <f t="shared" si="328"/>
        <v>0</v>
      </c>
      <c r="T3073" s="139">
        <f t="shared" si="328"/>
        <v>126</v>
      </c>
      <c r="U3073" s="55">
        <f t="shared" si="328"/>
        <v>0</v>
      </c>
      <c r="V3073" s="139">
        <f t="shared" si="328"/>
        <v>4.5</v>
      </c>
      <c r="W3073" s="139">
        <f t="shared" si="328"/>
        <v>0</v>
      </c>
      <c r="X3073" s="140">
        <f t="shared" si="328"/>
        <v>130.5</v>
      </c>
      <c r="Y3073" s="141">
        <f t="shared" si="328"/>
        <v>0</v>
      </c>
      <c r="Z3073" s="139">
        <f t="shared" si="328"/>
        <v>0</v>
      </c>
      <c r="AA3073" s="142">
        <f t="shared" si="328"/>
        <v>32</v>
      </c>
      <c r="AB3073" s="139">
        <f t="shared" si="328"/>
        <v>8</v>
      </c>
      <c r="AC3073" s="139">
        <f t="shared" si="328"/>
        <v>0</v>
      </c>
      <c r="AD3073" s="143">
        <f t="shared" si="328"/>
        <v>0</v>
      </c>
      <c r="AE3073" s="142">
        <f t="shared" si="328"/>
        <v>0</v>
      </c>
      <c r="AF3073" s="60"/>
    </row>
    <row r="3074" ht="28.5" customHeight="1" spans="1:32">
      <c r="A3074" s="61" t="s">
        <v>36</v>
      </c>
      <c r="B3074" s="61" t="s">
        <v>2156</v>
      </c>
      <c r="C3074" s="61" t="s">
        <v>2244</v>
      </c>
      <c r="D3074" s="61" t="s">
        <v>2245</v>
      </c>
      <c r="E3074" s="62" t="s">
        <v>2246</v>
      </c>
      <c r="F3074" s="46">
        <v>46174</v>
      </c>
      <c r="G3074" s="46" t="str">
        <f t="shared" si="324"/>
        <v>吕福永2026-6-1</v>
      </c>
      <c r="H3074" s="63" t="s">
        <v>2247</v>
      </c>
      <c r="I3074" s="63" t="s">
        <v>2248</v>
      </c>
      <c r="J3074" s="64"/>
      <c r="K3074" s="64"/>
      <c r="L3074" s="65"/>
      <c r="M3074" s="65" t="s">
        <v>2249</v>
      </c>
      <c r="N3074" s="65"/>
      <c r="O3074" s="66">
        <v>8</v>
      </c>
      <c r="P3074" s="144"/>
      <c r="Q3074" s="68"/>
      <c r="R3074" s="68"/>
      <c r="S3074" s="68"/>
      <c r="T3074" s="69">
        <f t="shared" ref="T3074:T3105" si="329">SUM(O3074:S3074)</f>
        <v>8</v>
      </c>
      <c r="U3074" s="68"/>
      <c r="V3074" s="70"/>
      <c r="W3074" s="70"/>
      <c r="X3074" s="71">
        <f t="shared" ref="X3074:X3105" si="330">SUM(T3074:W3074)</f>
        <v>8</v>
      </c>
      <c r="Y3074" s="72"/>
      <c r="Z3074" s="70"/>
      <c r="AA3074" s="68">
        <v>2</v>
      </c>
      <c r="AB3074" s="73"/>
      <c r="AC3074" s="70"/>
      <c r="AD3074" s="74"/>
      <c r="AE3074" s="68"/>
      <c r="AF3074" s="75"/>
    </row>
    <row r="3075" ht="28.5" customHeight="1" spans="1:32">
      <c r="A3075" s="61" t="s">
        <v>36</v>
      </c>
      <c r="B3075" s="61" t="s">
        <v>2156</v>
      </c>
      <c r="C3075" s="61" t="s">
        <v>2244</v>
      </c>
      <c r="D3075" s="61" t="s">
        <v>2245</v>
      </c>
      <c r="E3075" s="76" t="s">
        <v>2246</v>
      </c>
      <c r="F3075" s="46">
        <v>46175</v>
      </c>
      <c r="G3075" s="46" t="str">
        <f t="shared" si="324"/>
        <v>吕福永2026-6-2</v>
      </c>
      <c r="H3075" s="63" t="s">
        <v>2250</v>
      </c>
      <c r="I3075" s="63" t="s">
        <v>1477</v>
      </c>
      <c r="J3075" s="64"/>
      <c r="K3075" s="64"/>
      <c r="L3075" s="65"/>
      <c r="M3075" s="65"/>
      <c r="N3075" s="65"/>
      <c r="O3075" s="66">
        <v>8</v>
      </c>
      <c r="P3075" s="144"/>
      <c r="Q3075" s="68"/>
      <c r="R3075" s="68"/>
      <c r="S3075" s="68"/>
      <c r="T3075" s="69">
        <f t="shared" si="329"/>
        <v>8</v>
      </c>
      <c r="U3075" s="68"/>
      <c r="V3075" s="70"/>
      <c r="W3075" s="70"/>
      <c r="X3075" s="71">
        <f t="shared" si="330"/>
        <v>8</v>
      </c>
      <c r="Y3075" s="72"/>
      <c r="Z3075" s="70"/>
      <c r="AA3075" s="68">
        <v>2</v>
      </c>
      <c r="AB3075" s="73"/>
      <c r="AC3075" s="70"/>
      <c r="AD3075" s="74"/>
      <c r="AE3075" s="68"/>
      <c r="AF3075" s="75"/>
    </row>
    <row r="3076" ht="28.5" customHeight="1" spans="1:32">
      <c r="A3076" s="61" t="s">
        <v>36</v>
      </c>
      <c r="B3076" s="61" t="s">
        <v>2156</v>
      </c>
      <c r="C3076" s="61" t="s">
        <v>2244</v>
      </c>
      <c r="D3076" s="61" t="s">
        <v>2245</v>
      </c>
      <c r="E3076" s="76" t="s">
        <v>2246</v>
      </c>
      <c r="F3076" s="46">
        <v>46176</v>
      </c>
      <c r="G3076" s="46" t="str">
        <f t="shared" ref="G3076:G3139" si="331">E3076&amp;TEXT(MID(F3076,1,5),"YYYY-m-d")</f>
        <v>吕福永2026-6-3</v>
      </c>
      <c r="H3076" s="63" t="s">
        <v>2251</v>
      </c>
      <c r="I3076" s="63" t="s">
        <v>1306</v>
      </c>
      <c r="J3076" s="64"/>
      <c r="K3076" s="64"/>
      <c r="L3076" s="65"/>
      <c r="M3076" s="65"/>
      <c r="N3076" s="65"/>
      <c r="O3076" s="66">
        <v>8</v>
      </c>
      <c r="P3076" s="144"/>
      <c r="Q3076" s="68"/>
      <c r="R3076" s="68"/>
      <c r="S3076" s="68"/>
      <c r="T3076" s="69">
        <f t="shared" si="329"/>
        <v>8</v>
      </c>
      <c r="U3076" s="68"/>
      <c r="V3076" s="70"/>
      <c r="W3076" s="70"/>
      <c r="X3076" s="71">
        <f t="shared" si="330"/>
        <v>8</v>
      </c>
      <c r="Y3076" s="72"/>
      <c r="Z3076" s="70"/>
      <c r="AA3076" s="68">
        <v>2</v>
      </c>
      <c r="AB3076" s="73"/>
      <c r="AC3076" s="70"/>
      <c r="AD3076" s="74"/>
      <c r="AE3076" s="68"/>
      <c r="AF3076" s="75"/>
    </row>
    <row r="3077" ht="28.5" customHeight="1" spans="1:32">
      <c r="A3077" s="61" t="s">
        <v>36</v>
      </c>
      <c r="B3077" s="61" t="s">
        <v>2156</v>
      </c>
      <c r="C3077" s="61" t="s">
        <v>2244</v>
      </c>
      <c r="D3077" s="61" t="s">
        <v>2245</v>
      </c>
      <c r="E3077" s="61" t="s">
        <v>2246</v>
      </c>
      <c r="F3077" s="46">
        <v>46177</v>
      </c>
      <c r="G3077" s="46" t="str">
        <f t="shared" si="331"/>
        <v>吕福永2026-6-4</v>
      </c>
      <c r="H3077" s="63" t="s">
        <v>819</v>
      </c>
      <c r="I3077" s="63" t="s">
        <v>952</v>
      </c>
      <c r="J3077" s="64"/>
      <c r="K3077" s="64"/>
      <c r="L3077" s="65"/>
      <c r="M3077" s="65"/>
      <c r="N3077" s="65"/>
      <c r="O3077" s="66">
        <v>8</v>
      </c>
      <c r="P3077" s="144"/>
      <c r="Q3077" s="68"/>
      <c r="R3077" s="68"/>
      <c r="S3077" s="68"/>
      <c r="T3077" s="69">
        <f t="shared" si="329"/>
        <v>8</v>
      </c>
      <c r="U3077" s="68"/>
      <c r="V3077" s="70"/>
      <c r="W3077" s="70"/>
      <c r="X3077" s="71">
        <f t="shared" si="330"/>
        <v>8</v>
      </c>
      <c r="Y3077" s="72"/>
      <c r="Z3077" s="70"/>
      <c r="AA3077" s="68">
        <v>2</v>
      </c>
      <c r="AB3077" s="73"/>
      <c r="AC3077" s="70"/>
      <c r="AD3077" s="74"/>
      <c r="AE3077" s="68"/>
      <c r="AF3077" s="75"/>
    </row>
    <row r="3078" ht="28.5" customHeight="1" spans="1:32">
      <c r="A3078" s="61" t="s">
        <v>36</v>
      </c>
      <c r="B3078" s="61" t="s">
        <v>2156</v>
      </c>
      <c r="C3078" s="61" t="s">
        <v>2244</v>
      </c>
      <c r="D3078" s="61" t="s">
        <v>2245</v>
      </c>
      <c r="E3078" s="76" t="s">
        <v>2246</v>
      </c>
      <c r="F3078" s="46">
        <v>46178</v>
      </c>
      <c r="G3078" s="46" t="str">
        <f t="shared" si="331"/>
        <v>吕福永2026-6-5</v>
      </c>
      <c r="H3078" s="63" t="s">
        <v>2252</v>
      </c>
      <c r="I3078" s="63" t="s">
        <v>147</v>
      </c>
      <c r="J3078" s="64"/>
      <c r="K3078" s="64"/>
      <c r="L3078" s="65"/>
      <c r="M3078" s="65"/>
      <c r="N3078" s="65"/>
      <c r="O3078" s="66">
        <v>8</v>
      </c>
      <c r="P3078" s="144"/>
      <c r="Q3078" s="68"/>
      <c r="R3078" s="68"/>
      <c r="S3078" s="68"/>
      <c r="T3078" s="69">
        <f t="shared" si="329"/>
        <v>8</v>
      </c>
      <c r="U3078" s="68"/>
      <c r="V3078" s="70"/>
      <c r="W3078" s="70"/>
      <c r="X3078" s="71">
        <f t="shared" si="330"/>
        <v>8</v>
      </c>
      <c r="Y3078" s="72"/>
      <c r="Z3078" s="70"/>
      <c r="AA3078" s="68">
        <v>2</v>
      </c>
      <c r="AB3078" s="73"/>
      <c r="AC3078" s="70"/>
      <c r="AD3078" s="74"/>
      <c r="AE3078" s="68"/>
      <c r="AF3078" s="75"/>
    </row>
    <row r="3079" ht="28.5" customHeight="1" spans="1:32">
      <c r="A3079" s="61" t="s">
        <v>36</v>
      </c>
      <c r="B3079" s="61" t="s">
        <v>2156</v>
      </c>
      <c r="C3079" s="61" t="s">
        <v>2244</v>
      </c>
      <c r="D3079" s="61" t="s">
        <v>2245</v>
      </c>
      <c r="E3079" s="76" t="s">
        <v>2246</v>
      </c>
      <c r="F3079" s="46">
        <v>46179</v>
      </c>
      <c r="G3079" s="46" t="str">
        <f t="shared" si="331"/>
        <v>吕福永2026-6-6</v>
      </c>
      <c r="H3079" s="63" t="s">
        <v>818</v>
      </c>
      <c r="I3079" s="63" t="s">
        <v>873</v>
      </c>
      <c r="J3079" s="64"/>
      <c r="K3079" s="64"/>
      <c r="L3079" s="65"/>
      <c r="M3079" s="65"/>
      <c r="N3079" s="65"/>
      <c r="O3079" s="66">
        <v>8</v>
      </c>
      <c r="P3079" s="144"/>
      <c r="Q3079" s="68"/>
      <c r="R3079" s="68"/>
      <c r="S3079" s="68"/>
      <c r="T3079" s="69">
        <f t="shared" si="329"/>
        <v>8</v>
      </c>
      <c r="U3079" s="68"/>
      <c r="V3079" s="70"/>
      <c r="W3079" s="70"/>
      <c r="X3079" s="71">
        <f t="shared" si="330"/>
        <v>8</v>
      </c>
      <c r="Y3079" s="72"/>
      <c r="Z3079" s="70"/>
      <c r="AA3079" s="68">
        <v>2</v>
      </c>
      <c r="AB3079" s="73"/>
      <c r="AC3079" s="70"/>
      <c r="AD3079" s="74"/>
      <c r="AE3079" s="68"/>
      <c r="AF3079" s="75"/>
    </row>
    <row r="3080" ht="28.5" customHeight="1" spans="1:32">
      <c r="A3080" s="61" t="s">
        <v>36</v>
      </c>
      <c r="B3080" s="61" t="s">
        <v>2156</v>
      </c>
      <c r="C3080" s="61" t="s">
        <v>2244</v>
      </c>
      <c r="D3080" s="61" t="s">
        <v>2245</v>
      </c>
      <c r="E3080" s="62" t="s">
        <v>2246</v>
      </c>
      <c r="F3080" s="77">
        <v>46180</v>
      </c>
      <c r="G3080" s="46" t="str">
        <f t="shared" si="331"/>
        <v>吕福永2026-6-7</v>
      </c>
      <c r="H3080" s="63" t="s">
        <v>2253</v>
      </c>
      <c r="I3080" s="63"/>
      <c r="J3080" s="64"/>
      <c r="K3080" s="64"/>
      <c r="L3080" s="65"/>
      <c r="M3080" s="65"/>
      <c r="N3080" s="65"/>
      <c r="O3080" s="66"/>
      <c r="P3080" s="144"/>
      <c r="Q3080" s="68"/>
      <c r="R3080" s="68"/>
      <c r="S3080" s="68"/>
      <c r="T3080" s="69">
        <f t="shared" si="329"/>
        <v>0</v>
      </c>
      <c r="U3080" s="68"/>
      <c r="V3080" s="70">
        <v>2</v>
      </c>
      <c r="W3080" s="70"/>
      <c r="X3080" s="71">
        <f t="shared" si="330"/>
        <v>2</v>
      </c>
      <c r="Y3080" s="72"/>
      <c r="Z3080" s="70"/>
      <c r="AA3080" s="68"/>
      <c r="AB3080" s="73"/>
      <c r="AC3080" s="70"/>
      <c r="AD3080" s="74"/>
      <c r="AE3080" s="68"/>
      <c r="AF3080" s="75"/>
    </row>
    <row r="3081" ht="28.5" customHeight="1" spans="1:32">
      <c r="A3081" s="61" t="s">
        <v>36</v>
      </c>
      <c r="B3081" s="61" t="s">
        <v>2156</v>
      </c>
      <c r="C3081" s="61" t="s">
        <v>2244</v>
      </c>
      <c r="D3081" s="61" t="s">
        <v>2245</v>
      </c>
      <c r="E3081" s="76" t="s">
        <v>2246</v>
      </c>
      <c r="F3081" s="46">
        <v>46181</v>
      </c>
      <c r="G3081" s="46" t="str">
        <f t="shared" si="331"/>
        <v>吕福永2026-6-8</v>
      </c>
      <c r="H3081" s="63" t="s">
        <v>2254</v>
      </c>
      <c r="I3081" s="63" t="s">
        <v>1239</v>
      </c>
      <c r="J3081" s="64"/>
      <c r="K3081" s="64"/>
      <c r="L3081" s="65"/>
      <c r="M3081" s="65"/>
      <c r="N3081" s="65"/>
      <c r="O3081" s="66">
        <v>8</v>
      </c>
      <c r="P3081" s="144"/>
      <c r="Q3081" s="68"/>
      <c r="R3081" s="68"/>
      <c r="S3081" s="68"/>
      <c r="T3081" s="69">
        <f t="shared" si="329"/>
        <v>8</v>
      </c>
      <c r="U3081" s="68"/>
      <c r="V3081" s="70"/>
      <c r="W3081" s="70"/>
      <c r="X3081" s="71">
        <f t="shared" si="330"/>
        <v>8</v>
      </c>
      <c r="Y3081" s="72"/>
      <c r="Z3081" s="70"/>
      <c r="AA3081" s="68">
        <v>2</v>
      </c>
      <c r="AB3081" s="73"/>
      <c r="AC3081" s="70"/>
      <c r="AD3081" s="74"/>
      <c r="AE3081" s="68"/>
      <c r="AF3081" s="75"/>
    </row>
    <row r="3082" ht="28.5" customHeight="1" spans="1:32">
      <c r="A3082" s="61" t="s">
        <v>36</v>
      </c>
      <c r="B3082" s="61" t="s">
        <v>2156</v>
      </c>
      <c r="C3082" s="61" t="s">
        <v>2244</v>
      </c>
      <c r="D3082" s="61" t="s">
        <v>2245</v>
      </c>
      <c r="E3082" s="76" t="s">
        <v>2246</v>
      </c>
      <c r="F3082" s="78">
        <v>46182</v>
      </c>
      <c r="G3082" s="46" t="str">
        <f t="shared" si="331"/>
        <v>吕福永2026-6-9</v>
      </c>
      <c r="H3082" s="63" t="s">
        <v>2255</v>
      </c>
      <c r="I3082" s="63" t="s">
        <v>1232</v>
      </c>
      <c r="J3082" s="64"/>
      <c r="K3082" s="64"/>
      <c r="L3082" s="65"/>
      <c r="M3082" s="65"/>
      <c r="N3082" s="65"/>
      <c r="O3082" s="66">
        <v>8</v>
      </c>
      <c r="P3082" s="144"/>
      <c r="Q3082" s="68"/>
      <c r="R3082" s="68"/>
      <c r="S3082" s="68"/>
      <c r="T3082" s="69">
        <f t="shared" si="329"/>
        <v>8</v>
      </c>
      <c r="U3082" s="68"/>
      <c r="V3082" s="70"/>
      <c r="W3082" s="70"/>
      <c r="X3082" s="71">
        <f t="shared" si="330"/>
        <v>8</v>
      </c>
      <c r="Y3082" s="72"/>
      <c r="Z3082" s="70"/>
      <c r="AA3082" s="68">
        <v>2</v>
      </c>
      <c r="AB3082" s="73"/>
      <c r="AC3082" s="70"/>
      <c r="AD3082" s="74"/>
      <c r="AE3082" s="68"/>
      <c r="AF3082" s="75"/>
    </row>
    <row r="3083" ht="28.5" customHeight="1" spans="1:32">
      <c r="A3083" s="61" t="s">
        <v>36</v>
      </c>
      <c r="B3083" s="61" t="s">
        <v>2156</v>
      </c>
      <c r="C3083" s="61" t="s">
        <v>2244</v>
      </c>
      <c r="D3083" s="61" t="s">
        <v>2245</v>
      </c>
      <c r="E3083" s="76" t="s">
        <v>2246</v>
      </c>
      <c r="F3083" s="46">
        <v>46183</v>
      </c>
      <c r="G3083" s="46" t="str">
        <f t="shared" si="331"/>
        <v>吕福永2026-6-10</v>
      </c>
      <c r="H3083" s="63" t="s">
        <v>883</v>
      </c>
      <c r="I3083" s="63" t="s">
        <v>2256</v>
      </c>
      <c r="J3083" s="64"/>
      <c r="K3083" s="64"/>
      <c r="L3083" s="65"/>
      <c r="M3083" s="65"/>
      <c r="N3083" s="65"/>
      <c r="O3083" s="66">
        <v>8</v>
      </c>
      <c r="P3083" s="144"/>
      <c r="Q3083" s="68"/>
      <c r="R3083" s="68"/>
      <c r="S3083" s="68"/>
      <c r="T3083" s="69">
        <f t="shared" si="329"/>
        <v>8</v>
      </c>
      <c r="U3083" s="68"/>
      <c r="V3083" s="70"/>
      <c r="W3083" s="70"/>
      <c r="X3083" s="71">
        <f t="shared" si="330"/>
        <v>8</v>
      </c>
      <c r="Y3083" s="72"/>
      <c r="Z3083" s="70"/>
      <c r="AA3083" s="68">
        <v>2</v>
      </c>
      <c r="AB3083" s="73"/>
      <c r="AC3083" s="70"/>
      <c r="AD3083" s="74"/>
      <c r="AE3083" s="68"/>
      <c r="AF3083" s="75"/>
    </row>
    <row r="3084" ht="28.5" customHeight="1" spans="1:32">
      <c r="A3084" s="61" t="s">
        <v>36</v>
      </c>
      <c r="B3084" s="61" t="s">
        <v>2156</v>
      </c>
      <c r="C3084" s="61" t="s">
        <v>2244</v>
      </c>
      <c r="D3084" s="61" t="s">
        <v>2245</v>
      </c>
      <c r="E3084" s="76" t="s">
        <v>2246</v>
      </c>
      <c r="F3084" s="46">
        <v>46184</v>
      </c>
      <c r="G3084" s="46" t="str">
        <f t="shared" si="331"/>
        <v>吕福永2026-6-11</v>
      </c>
      <c r="H3084" s="63" t="s">
        <v>2257</v>
      </c>
      <c r="I3084" s="63" t="s">
        <v>1711</v>
      </c>
      <c r="J3084" s="64"/>
      <c r="K3084" s="64"/>
      <c r="L3084" s="65"/>
      <c r="M3084" s="65"/>
      <c r="N3084" s="65"/>
      <c r="O3084" s="66">
        <v>8</v>
      </c>
      <c r="P3084" s="144"/>
      <c r="Q3084" s="68"/>
      <c r="R3084" s="68"/>
      <c r="S3084" s="68"/>
      <c r="T3084" s="69">
        <f t="shared" si="329"/>
        <v>8</v>
      </c>
      <c r="U3084" s="68"/>
      <c r="V3084" s="70"/>
      <c r="W3084" s="70"/>
      <c r="X3084" s="71">
        <f t="shared" si="330"/>
        <v>8</v>
      </c>
      <c r="Y3084" s="72"/>
      <c r="Z3084" s="70"/>
      <c r="AA3084" s="68">
        <v>2</v>
      </c>
      <c r="AB3084" s="73"/>
      <c r="AC3084" s="70"/>
      <c r="AD3084" s="74"/>
      <c r="AE3084" s="68"/>
      <c r="AF3084" s="75"/>
    </row>
    <row r="3085" ht="28.5" customHeight="1" spans="1:32">
      <c r="A3085" s="61" t="s">
        <v>36</v>
      </c>
      <c r="B3085" s="61" t="s">
        <v>2156</v>
      </c>
      <c r="C3085" s="61" t="s">
        <v>2244</v>
      </c>
      <c r="D3085" s="61" t="s">
        <v>2245</v>
      </c>
      <c r="E3085" s="76" t="s">
        <v>2246</v>
      </c>
      <c r="F3085" s="46">
        <v>46185</v>
      </c>
      <c r="G3085" s="46" t="str">
        <f t="shared" si="331"/>
        <v>吕福永2026-6-12</v>
      </c>
      <c r="H3085" s="63" t="s">
        <v>2258</v>
      </c>
      <c r="I3085" s="63" t="s">
        <v>1037</v>
      </c>
      <c r="J3085" s="64"/>
      <c r="K3085" s="64"/>
      <c r="L3085" s="65" t="s">
        <v>136</v>
      </c>
      <c r="M3085" s="65"/>
      <c r="N3085" s="65"/>
      <c r="O3085" s="66">
        <v>8</v>
      </c>
      <c r="P3085" s="144"/>
      <c r="Q3085" s="68">
        <v>-2</v>
      </c>
      <c r="R3085" s="68"/>
      <c r="S3085" s="68"/>
      <c r="T3085" s="69">
        <f t="shared" si="329"/>
        <v>6</v>
      </c>
      <c r="U3085" s="68"/>
      <c r="V3085" s="70"/>
      <c r="W3085" s="70"/>
      <c r="X3085" s="71">
        <f t="shared" si="330"/>
        <v>6</v>
      </c>
      <c r="Y3085" s="72"/>
      <c r="Z3085" s="70"/>
      <c r="AA3085" s="68">
        <v>2</v>
      </c>
      <c r="AB3085" s="73"/>
      <c r="AC3085" s="70"/>
      <c r="AD3085" s="74"/>
      <c r="AE3085" s="68"/>
      <c r="AF3085" s="75"/>
    </row>
    <row r="3086" ht="28.5" customHeight="1" spans="1:32">
      <c r="A3086" s="61" t="s">
        <v>36</v>
      </c>
      <c r="B3086" s="61" t="s">
        <v>2156</v>
      </c>
      <c r="C3086" s="61" t="s">
        <v>2244</v>
      </c>
      <c r="D3086" s="61" t="s">
        <v>2245</v>
      </c>
      <c r="E3086" s="62" t="s">
        <v>2246</v>
      </c>
      <c r="F3086" s="77">
        <v>46186</v>
      </c>
      <c r="G3086" s="46" t="str">
        <f t="shared" si="331"/>
        <v>吕福永2026-6-13</v>
      </c>
      <c r="H3086" s="63"/>
      <c r="I3086" s="63"/>
      <c r="J3086" s="64"/>
      <c r="K3086" s="64"/>
      <c r="L3086" s="65"/>
      <c r="M3086" s="65"/>
      <c r="N3086" s="65"/>
      <c r="O3086" s="66"/>
      <c r="P3086" s="144"/>
      <c r="Q3086" s="68"/>
      <c r="R3086" s="68"/>
      <c r="S3086" s="68"/>
      <c r="T3086" s="69">
        <f t="shared" si="329"/>
        <v>0</v>
      </c>
      <c r="U3086" s="68"/>
      <c r="V3086" s="70"/>
      <c r="W3086" s="70"/>
      <c r="X3086" s="71">
        <f t="shared" si="330"/>
        <v>0</v>
      </c>
      <c r="Y3086" s="72"/>
      <c r="Z3086" s="70"/>
      <c r="AA3086" s="68"/>
      <c r="AB3086" s="73"/>
      <c r="AC3086" s="70"/>
      <c r="AD3086" s="74"/>
      <c r="AE3086" s="68"/>
      <c r="AF3086" s="80"/>
    </row>
    <row r="3087" ht="28.5" customHeight="1" spans="1:32">
      <c r="A3087" s="61" t="s">
        <v>36</v>
      </c>
      <c r="B3087" s="61" t="s">
        <v>2156</v>
      </c>
      <c r="C3087" s="61" t="s">
        <v>2244</v>
      </c>
      <c r="D3087" s="61" t="s">
        <v>2245</v>
      </c>
      <c r="E3087" s="62" t="s">
        <v>2246</v>
      </c>
      <c r="F3087" s="77">
        <v>46187</v>
      </c>
      <c r="G3087" s="46" t="str">
        <f t="shared" si="331"/>
        <v>吕福永2026-6-14</v>
      </c>
      <c r="H3087" s="63"/>
      <c r="I3087" s="63"/>
      <c r="J3087" s="64"/>
      <c r="K3087" s="64"/>
      <c r="L3087" s="65"/>
      <c r="M3087" s="65"/>
      <c r="N3087" s="65"/>
      <c r="O3087" s="66"/>
      <c r="P3087" s="144"/>
      <c r="Q3087" s="68"/>
      <c r="R3087" s="68"/>
      <c r="S3087" s="68"/>
      <c r="T3087" s="69">
        <f t="shared" si="329"/>
        <v>0</v>
      </c>
      <c r="U3087" s="68"/>
      <c r="V3087" s="70"/>
      <c r="W3087" s="70"/>
      <c r="X3087" s="71">
        <f t="shared" si="330"/>
        <v>0</v>
      </c>
      <c r="Y3087" s="72"/>
      <c r="Z3087" s="70"/>
      <c r="AA3087" s="68"/>
      <c r="AB3087" s="73"/>
      <c r="AC3087" s="70"/>
      <c r="AD3087" s="74"/>
      <c r="AE3087" s="68"/>
      <c r="AF3087" s="80"/>
    </row>
    <row r="3088" ht="28.5" customHeight="1" spans="1:32">
      <c r="A3088" s="61" t="s">
        <v>36</v>
      </c>
      <c r="B3088" s="61" t="s">
        <v>2156</v>
      </c>
      <c r="C3088" s="61" t="s">
        <v>2244</v>
      </c>
      <c r="D3088" s="61" t="s">
        <v>2245</v>
      </c>
      <c r="E3088" s="76" t="s">
        <v>2246</v>
      </c>
      <c r="F3088" s="46">
        <v>46188</v>
      </c>
      <c r="G3088" s="46" t="str">
        <f t="shared" si="331"/>
        <v>吕福永2026-6-15</v>
      </c>
      <c r="H3088" s="63" t="s">
        <v>1022</v>
      </c>
      <c r="I3088" s="63" t="s">
        <v>1037</v>
      </c>
      <c r="J3088" s="64"/>
      <c r="K3088" s="64"/>
      <c r="L3088" s="65"/>
      <c r="M3088" s="65"/>
      <c r="N3088" s="65"/>
      <c r="O3088" s="66">
        <v>8</v>
      </c>
      <c r="P3088" s="144"/>
      <c r="Q3088" s="68"/>
      <c r="R3088" s="68"/>
      <c r="S3088" s="68"/>
      <c r="T3088" s="69">
        <f t="shared" si="329"/>
        <v>8</v>
      </c>
      <c r="U3088" s="68"/>
      <c r="V3088" s="70"/>
      <c r="W3088" s="70"/>
      <c r="X3088" s="71">
        <f t="shared" si="330"/>
        <v>8</v>
      </c>
      <c r="Y3088" s="72"/>
      <c r="Z3088" s="70"/>
      <c r="AA3088" s="68">
        <v>2</v>
      </c>
      <c r="AB3088" s="73"/>
      <c r="AC3088" s="70"/>
      <c r="AD3088" s="74"/>
      <c r="AE3088" s="68"/>
      <c r="AF3088" s="75"/>
    </row>
    <row r="3089" ht="28.5" customHeight="1" spans="1:33">
      <c r="A3089" s="61" t="s">
        <v>36</v>
      </c>
      <c r="B3089" s="61" t="s">
        <v>2156</v>
      </c>
      <c r="C3089" s="61" t="s">
        <v>2244</v>
      </c>
      <c r="D3089" s="61" t="s">
        <v>2245</v>
      </c>
      <c r="E3089" s="76" t="s">
        <v>2246</v>
      </c>
      <c r="F3089" s="46">
        <v>46189</v>
      </c>
      <c r="G3089" s="46" t="str">
        <f t="shared" si="331"/>
        <v>吕福永2026-6-16</v>
      </c>
      <c r="H3089" s="63" t="s">
        <v>2259</v>
      </c>
      <c r="I3089" s="63" t="s">
        <v>769</v>
      </c>
      <c r="J3089" s="64"/>
      <c r="K3089" s="64"/>
      <c r="L3089" s="65"/>
      <c r="M3089" s="65"/>
      <c r="N3089" s="65"/>
      <c r="O3089" s="66">
        <v>8</v>
      </c>
      <c r="P3089" s="145"/>
      <c r="Q3089" s="68"/>
      <c r="R3089" s="68"/>
      <c r="S3089" s="68"/>
      <c r="T3089" s="69">
        <f t="shared" si="329"/>
        <v>8</v>
      </c>
      <c r="U3089" s="68"/>
      <c r="V3089" s="70"/>
      <c r="W3089" s="70"/>
      <c r="X3089" s="71">
        <f t="shared" si="330"/>
        <v>8</v>
      </c>
      <c r="Y3089" s="72"/>
      <c r="Z3089" s="70"/>
      <c r="AA3089" s="68">
        <v>2</v>
      </c>
      <c r="AB3089" s="73"/>
      <c r="AC3089" s="70"/>
      <c r="AD3089" s="74"/>
      <c r="AE3089" s="68"/>
      <c r="AF3089" s="80"/>
    </row>
    <row r="3090" ht="28.5" customHeight="1" spans="1:33">
      <c r="A3090" s="61" t="s">
        <v>36</v>
      </c>
      <c r="B3090" s="61" t="s">
        <v>2156</v>
      </c>
      <c r="C3090" s="61" t="s">
        <v>2244</v>
      </c>
      <c r="D3090" s="61" t="s">
        <v>2245</v>
      </c>
      <c r="E3090" s="76" t="s">
        <v>2246</v>
      </c>
      <c r="F3090" s="46">
        <v>46190</v>
      </c>
      <c r="G3090" s="46" t="str">
        <f t="shared" si="331"/>
        <v>吕福永2026-6-17</v>
      </c>
      <c r="H3090" s="63" t="s">
        <v>1537</v>
      </c>
      <c r="I3090" s="63" t="s">
        <v>522</v>
      </c>
      <c r="J3090" s="64"/>
      <c r="K3090" s="64"/>
      <c r="L3090" s="65"/>
      <c r="M3090" s="65"/>
      <c r="N3090" s="65"/>
      <c r="O3090" s="66">
        <v>8</v>
      </c>
      <c r="P3090" s="144"/>
      <c r="Q3090" s="68"/>
      <c r="R3090" s="68"/>
      <c r="S3090" s="68"/>
      <c r="T3090" s="69">
        <f t="shared" si="329"/>
        <v>8</v>
      </c>
      <c r="U3090" s="68"/>
      <c r="V3090" s="70"/>
      <c r="W3090" s="70"/>
      <c r="X3090" s="71">
        <f t="shared" si="330"/>
        <v>8</v>
      </c>
      <c r="Y3090" s="72"/>
      <c r="Z3090" s="70"/>
      <c r="AA3090" s="68">
        <v>2</v>
      </c>
      <c r="AB3090" s="73"/>
      <c r="AC3090" s="70"/>
      <c r="AD3090" s="74"/>
      <c r="AE3090" s="68"/>
      <c r="AF3090" s="75"/>
    </row>
    <row r="3091" ht="28.5" customHeight="1" spans="1:33">
      <c r="A3091" s="61" t="s">
        <v>36</v>
      </c>
      <c r="B3091" s="61" t="s">
        <v>2156</v>
      </c>
      <c r="C3091" s="61" t="s">
        <v>2244</v>
      </c>
      <c r="D3091" s="61" t="s">
        <v>2245</v>
      </c>
      <c r="E3091" s="76" t="s">
        <v>2246</v>
      </c>
      <c r="F3091" s="46">
        <v>46191</v>
      </c>
      <c r="G3091" s="46" t="str">
        <f t="shared" si="331"/>
        <v>吕福永2026-6-18</v>
      </c>
      <c r="H3091" s="63" t="s">
        <v>900</v>
      </c>
      <c r="I3091" s="63" t="s">
        <v>131</v>
      </c>
      <c r="J3091" s="64"/>
      <c r="K3091" s="64"/>
      <c r="L3091" s="65"/>
      <c r="M3091" s="65"/>
      <c r="N3091" s="65"/>
      <c r="O3091" s="66">
        <v>8</v>
      </c>
      <c r="P3091" s="144"/>
      <c r="Q3091" s="68"/>
      <c r="R3091" s="68"/>
      <c r="S3091" s="68"/>
      <c r="T3091" s="69">
        <f t="shared" si="329"/>
        <v>8</v>
      </c>
      <c r="U3091" s="68"/>
      <c r="V3091" s="70"/>
      <c r="W3091" s="70"/>
      <c r="X3091" s="71">
        <f t="shared" si="330"/>
        <v>8</v>
      </c>
      <c r="Y3091" s="72"/>
      <c r="Z3091" s="70"/>
      <c r="AA3091" s="68">
        <v>2</v>
      </c>
      <c r="AB3091" s="73"/>
      <c r="AC3091" s="70"/>
      <c r="AD3091" s="74"/>
      <c r="AE3091" s="68"/>
      <c r="AF3091" s="75"/>
    </row>
    <row r="3092" ht="28.5" customHeight="1" spans="1:33">
      <c r="A3092" s="61" t="s">
        <v>36</v>
      </c>
      <c r="B3092" s="61" t="s">
        <v>2156</v>
      </c>
      <c r="C3092" s="61" t="s">
        <v>2244</v>
      </c>
      <c r="D3092" s="61" t="s">
        <v>2245</v>
      </c>
      <c r="E3092" s="76" t="s">
        <v>2246</v>
      </c>
      <c r="F3092" s="82">
        <v>46192</v>
      </c>
      <c r="G3092" s="46" t="str">
        <f t="shared" si="331"/>
        <v>吕福永2026-6-19</v>
      </c>
      <c r="H3092" s="63"/>
      <c r="I3092" s="63"/>
      <c r="J3092" s="64"/>
      <c r="K3092" s="64"/>
      <c r="L3092" s="65"/>
      <c r="M3092" s="65"/>
      <c r="N3092" s="65"/>
      <c r="O3092" s="66"/>
      <c r="P3092" s="144"/>
      <c r="Q3092" s="68"/>
      <c r="R3092" s="68"/>
      <c r="S3092" s="68"/>
      <c r="T3092" s="69">
        <f t="shared" si="329"/>
        <v>0</v>
      </c>
      <c r="U3092" s="68"/>
      <c r="V3092" s="70"/>
      <c r="W3092" s="70"/>
      <c r="X3092" s="71">
        <f t="shared" si="330"/>
        <v>0</v>
      </c>
      <c r="Y3092" s="72"/>
      <c r="Z3092" s="70"/>
      <c r="AA3092" s="68"/>
      <c r="AB3092" s="73">
        <v>8</v>
      </c>
      <c r="AC3092" s="70"/>
      <c r="AD3092" s="74"/>
      <c r="AE3092" s="68"/>
      <c r="AF3092" s="75"/>
    </row>
    <row r="3093" ht="28.5" customHeight="1" spans="1:33">
      <c r="A3093" s="61" t="s">
        <v>36</v>
      </c>
      <c r="B3093" s="61" t="s">
        <v>2156</v>
      </c>
      <c r="C3093" s="61" t="s">
        <v>2244</v>
      </c>
      <c r="D3093" s="61" t="s">
        <v>2245</v>
      </c>
      <c r="E3093" s="76" t="s">
        <v>2246</v>
      </c>
      <c r="F3093" s="77">
        <v>46193</v>
      </c>
      <c r="G3093" s="46" t="str">
        <f t="shared" si="331"/>
        <v>吕福永2026-6-20</v>
      </c>
      <c r="H3093" s="63" t="s">
        <v>2260</v>
      </c>
      <c r="I3093" s="63"/>
      <c r="J3093" s="64"/>
      <c r="K3093" s="64"/>
      <c r="L3093" s="65"/>
      <c r="M3093" s="65"/>
      <c r="N3093" s="65"/>
      <c r="O3093" s="66"/>
      <c r="P3093" s="144"/>
      <c r="Q3093" s="68"/>
      <c r="R3093" s="68"/>
      <c r="S3093" s="68"/>
      <c r="T3093" s="69">
        <f t="shared" si="329"/>
        <v>0</v>
      </c>
      <c r="U3093" s="68"/>
      <c r="V3093" s="70">
        <v>2.5</v>
      </c>
      <c r="W3093" s="70"/>
      <c r="X3093" s="71">
        <f t="shared" si="330"/>
        <v>2.5</v>
      </c>
      <c r="Y3093" s="72"/>
      <c r="Z3093" s="70"/>
      <c r="AA3093" s="68"/>
      <c r="AB3093" s="73"/>
      <c r="AC3093" s="70"/>
      <c r="AD3093" s="74"/>
      <c r="AE3093" s="68"/>
      <c r="AF3093" s="75"/>
    </row>
    <row r="3094" ht="28.5" customHeight="1" spans="1:33">
      <c r="A3094" s="61" t="s">
        <v>36</v>
      </c>
      <c r="B3094" s="61" t="s">
        <v>2156</v>
      </c>
      <c r="C3094" s="61" t="s">
        <v>2244</v>
      </c>
      <c r="D3094" s="61" t="s">
        <v>2245</v>
      </c>
      <c r="E3094" s="62" t="s">
        <v>2246</v>
      </c>
      <c r="F3094" s="46">
        <v>46194</v>
      </c>
      <c r="G3094" s="46" t="str">
        <f t="shared" si="331"/>
        <v>吕福永2026-6-21</v>
      </c>
      <c r="H3094" s="63" t="s">
        <v>818</v>
      </c>
      <c r="I3094" s="63" t="s">
        <v>1062</v>
      </c>
      <c r="J3094" s="64"/>
      <c r="K3094" s="64"/>
      <c r="L3094" s="65"/>
      <c r="M3094" s="65"/>
      <c r="N3094" s="65"/>
      <c r="O3094" s="66">
        <v>8</v>
      </c>
      <c r="P3094" s="144"/>
      <c r="Q3094" s="68"/>
      <c r="R3094" s="68"/>
      <c r="S3094" s="68"/>
      <c r="T3094" s="69">
        <f t="shared" si="329"/>
        <v>8</v>
      </c>
      <c r="U3094" s="68"/>
      <c r="V3094" s="70"/>
      <c r="W3094" s="70"/>
      <c r="X3094" s="71">
        <f t="shared" si="330"/>
        <v>8</v>
      </c>
      <c r="Y3094" s="72"/>
      <c r="Z3094" s="70"/>
      <c r="AA3094" s="68">
        <v>2</v>
      </c>
      <c r="AB3094" s="73"/>
      <c r="AC3094" s="70"/>
      <c r="AD3094" s="74"/>
      <c r="AE3094" s="68"/>
      <c r="AF3094" s="75"/>
    </row>
    <row r="3095" ht="28.5" customHeight="1" spans="1:33">
      <c r="A3095" s="61" t="s">
        <v>36</v>
      </c>
      <c r="B3095" s="61" t="s">
        <v>2156</v>
      </c>
      <c r="C3095" s="61" t="s">
        <v>2244</v>
      </c>
      <c r="D3095" s="61" t="s">
        <v>2245</v>
      </c>
      <c r="E3095" s="76" t="s">
        <v>2246</v>
      </c>
      <c r="F3095" s="46">
        <v>46195</v>
      </c>
      <c r="G3095" s="46" t="str">
        <f t="shared" si="331"/>
        <v>吕福永2026-6-22</v>
      </c>
      <c r="H3095" s="63"/>
      <c r="I3095" s="63"/>
      <c r="J3095" s="64"/>
      <c r="K3095" s="64"/>
      <c r="L3095" s="65"/>
      <c r="M3095" s="65"/>
      <c r="N3095" s="65"/>
      <c r="O3095" s="66"/>
      <c r="P3095" s="144"/>
      <c r="Q3095" s="68"/>
      <c r="R3095" s="68"/>
      <c r="S3095" s="68"/>
      <c r="T3095" s="69">
        <f t="shared" si="329"/>
        <v>0</v>
      </c>
      <c r="U3095" s="68"/>
      <c r="V3095" s="70"/>
      <c r="W3095" s="70"/>
      <c r="X3095" s="71">
        <f t="shared" si="330"/>
        <v>0</v>
      </c>
      <c r="Y3095" s="72"/>
      <c r="Z3095" s="70"/>
      <c r="AA3095" s="68"/>
      <c r="AB3095" s="73"/>
      <c r="AC3095" s="70"/>
      <c r="AD3095" s="74"/>
      <c r="AE3095" s="68"/>
      <c r="AF3095" s="75"/>
    </row>
    <row r="3096" ht="28.5" customHeight="1" spans="1:33">
      <c r="A3096" s="61" t="s">
        <v>36</v>
      </c>
      <c r="B3096" s="61" t="s">
        <v>2156</v>
      </c>
      <c r="C3096" s="61" t="s">
        <v>2244</v>
      </c>
      <c r="D3096" s="61" t="s">
        <v>2245</v>
      </c>
      <c r="E3096" s="76" t="s">
        <v>2246</v>
      </c>
      <c r="F3096" s="46">
        <v>46196</v>
      </c>
      <c r="G3096" s="46" t="str">
        <f t="shared" si="331"/>
        <v>吕福永2026-6-23</v>
      </c>
      <c r="H3096" s="63"/>
      <c r="I3096" s="63"/>
      <c r="J3096" s="64"/>
      <c r="K3096" s="64"/>
      <c r="L3096" s="65"/>
      <c r="M3096" s="65"/>
      <c r="N3096" s="65"/>
      <c r="O3096" s="66"/>
      <c r="P3096" s="144"/>
      <c r="Q3096" s="68"/>
      <c r="R3096" s="68"/>
      <c r="S3096" s="68"/>
      <c r="T3096" s="69">
        <f t="shared" si="329"/>
        <v>0</v>
      </c>
      <c r="U3096" s="68"/>
      <c r="V3096" s="70"/>
      <c r="W3096" s="70"/>
      <c r="X3096" s="71">
        <f t="shared" si="330"/>
        <v>0</v>
      </c>
      <c r="Y3096" s="72"/>
      <c r="Z3096" s="70"/>
      <c r="AA3096" s="68"/>
      <c r="AB3096" s="73"/>
      <c r="AC3096" s="70"/>
      <c r="AD3096" s="74"/>
      <c r="AE3096" s="68"/>
      <c r="AF3096" s="75"/>
    </row>
    <row r="3097" ht="28.5" customHeight="1" spans="1:33">
      <c r="A3097" s="61" t="s">
        <v>36</v>
      </c>
      <c r="B3097" s="61" t="s">
        <v>2156</v>
      </c>
      <c r="C3097" s="61" t="s">
        <v>2244</v>
      </c>
      <c r="D3097" s="61" t="s">
        <v>2245</v>
      </c>
      <c r="E3097" s="76" t="s">
        <v>2246</v>
      </c>
      <c r="F3097" s="46">
        <v>46197</v>
      </c>
      <c r="G3097" s="46" t="str">
        <f t="shared" si="331"/>
        <v>吕福永2026-6-24</v>
      </c>
      <c r="H3097" s="63"/>
      <c r="I3097" s="63"/>
      <c r="J3097" s="64"/>
      <c r="K3097" s="64"/>
      <c r="L3097" s="65"/>
      <c r="M3097" s="65"/>
      <c r="N3097" s="65"/>
      <c r="O3097" s="66"/>
      <c r="P3097" s="144"/>
      <c r="Q3097" s="68"/>
      <c r="R3097" s="68"/>
      <c r="S3097" s="68"/>
      <c r="T3097" s="69">
        <f t="shared" si="329"/>
        <v>0</v>
      </c>
      <c r="U3097" s="68"/>
      <c r="V3097" s="70"/>
      <c r="W3097" s="70"/>
      <c r="X3097" s="71">
        <f t="shared" si="330"/>
        <v>0</v>
      </c>
      <c r="Y3097" s="72"/>
      <c r="Z3097" s="70"/>
      <c r="AA3097" s="68"/>
      <c r="AB3097" s="73"/>
      <c r="AC3097" s="70"/>
      <c r="AD3097" s="74"/>
      <c r="AE3097" s="68"/>
      <c r="AF3097" s="75"/>
    </row>
    <row r="3098" ht="28.5" customHeight="1" spans="1:33">
      <c r="A3098" s="61" t="s">
        <v>36</v>
      </c>
      <c r="B3098" s="61" t="s">
        <v>2156</v>
      </c>
      <c r="C3098" s="61" t="s">
        <v>2244</v>
      </c>
      <c r="D3098" s="61" t="s">
        <v>2245</v>
      </c>
      <c r="E3098" s="76" t="s">
        <v>2246</v>
      </c>
      <c r="F3098" s="46">
        <v>46198</v>
      </c>
      <c r="G3098" s="46" t="str">
        <f t="shared" si="331"/>
        <v>吕福永2026-6-25</v>
      </c>
      <c r="H3098" s="63"/>
      <c r="I3098" s="63"/>
      <c r="J3098" s="64"/>
      <c r="K3098" s="64"/>
      <c r="L3098" s="65"/>
      <c r="M3098" s="65"/>
      <c r="N3098" s="65"/>
      <c r="O3098" s="66"/>
      <c r="P3098" s="144"/>
      <c r="Q3098" s="68"/>
      <c r="R3098" s="68"/>
      <c r="S3098" s="68"/>
      <c r="T3098" s="69">
        <f t="shared" si="329"/>
        <v>0</v>
      </c>
      <c r="U3098" s="68"/>
      <c r="V3098" s="70"/>
      <c r="W3098" s="70"/>
      <c r="X3098" s="71">
        <f t="shared" si="330"/>
        <v>0</v>
      </c>
      <c r="Y3098" s="72"/>
      <c r="Z3098" s="70"/>
      <c r="AA3098" s="68"/>
      <c r="AB3098" s="73"/>
      <c r="AC3098" s="70"/>
      <c r="AD3098" s="74"/>
      <c r="AE3098" s="68"/>
      <c r="AF3098" s="75"/>
    </row>
    <row r="3099" ht="28.5" customHeight="1" spans="1:33">
      <c r="A3099" s="61" t="s">
        <v>36</v>
      </c>
      <c r="B3099" s="61" t="s">
        <v>2156</v>
      </c>
      <c r="C3099" s="61" t="s">
        <v>2244</v>
      </c>
      <c r="D3099" s="61" t="s">
        <v>2245</v>
      </c>
      <c r="E3099" s="76" t="s">
        <v>2246</v>
      </c>
      <c r="F3099" s="46">
        <v>46199</v>
      </c>
      <c r="G3099" s="46" t="str">
        <f t="shared" si="331"/>
        <v>吕福永2026-6-26</v>
      </c>
      <c r="H3099" s="63"/>
      <c r="I3099" s="63"/>
      <c r="J3099" s="64"/>
      <c r="K3099" s="64"/>
      <c r="L3099" s="65"/>
      <c r="M3099" s="65"/>
      <c r="N3099" s="65"/>
      <c r="O3099" s="66"/>
      <c r="P3099" s="144"/>
      <c r="Q3099" s="68"/>
      <c r="R3099" s="68"/>
      <c r="S3099" s="68"/>
      <c r="T3099" s="69">
        <f t="shared" si="329"/>
        <v>0</v>
      </c>
      <c r="U3099" s="68"/>
      <c r="V3099" s="70"/>
      <c r="W3099" s="70"/>
      <c r="X3099" s="71">
        <f t="shared" si="330"/>
        <v>0</v>
      </c>
      <c r="Y3099" s="72"/>
      <c r="Z3099" s="70"/>
      <c r="AA3099" s="68"/>
      <c r="AB3099" s="73"/>
      <c r="AC3099" s="70"/>
      <c r="AD3099" s="74"/>
      <c r="AE3099" s="68"/>
      <c r="AF3099" s="75"/>
    </row>
    <row r="3100" ht="28.5" customHeight="1" spans="1:33">
      <c r="A3100" s="61" t="s">
        <v>36</v>
      </c>
      <c r="B3100" s="61" t="s">
        <v>2156</v>
      </c>
      <c r="C3100" s="61" t="s">
        <v>2244</v>
      </c>
      <c r="D3100" s="61" t="s">
        <v>2245</v>
      </c>
      <c r="E3100" s="62" t="s">
        <v>2246</v>
      </c>
      <c r="F3100" s="46">
        <v>46200</v>
      </c>
      <c r="G3100" s="46" t="str">
        <f t="shared" si="331"/>
        <v>吕福永2026-6-27</v>
      </c>
      <c r="H3100" s="63"/>
      <c r="I3100" s="63"/>
      <c r="J3100" s="64"/>
      <c r="K3100" s="64"/>
      <c r="L3100" s="65"/>
      <c r="M3100" s="65"/>
      <c r="N3100" s="79"/>
      <c r="O3100" s="66"/>
      <c r="P3100" s="144"/>
      <c r="Q3100" s="68"/>
      <c r="R3100" s="68"/>
      <c r="S3100" s="68"/>
      <c r="T3100" s="69">
        <f t="shared" si="329"/>
        <v>0</v>
      </c>
      <c r="U3100" s="68"/>
      <c r="V3100" s="70"/>
      <c r="W3100" s="70"/>
      <c r="X3100" s="71">
        <f t="shared" si="330"/>
        <v>0</v>
      </c>
      <c r="Y3100" s="72"/>
      <c r="Z3100" s="70"/>
      <c r="AA3100" s="68"/>
      <c r="AB3100" s="73"/>
      <c r="AC3100" s="70"/>
      <c r="AD3100" s="74"/>
      <c r="AE3100" s="68"/>
      <c r="AF3100" s="75"/>
    </row>
    <row r="3101" ht="28.5" customHeight="1" spans="1:33">
      <c r="A3101" s="61" t="s">
        <v>36</v>
      </c>
      <c r="B3101" s="61" t="s">
        <v>2156</v>
      </c>
      <c r="C3101" s="61" t="s">
        <v>2244</v>
      </c>
      <c r="D3101" s="61" t="s">
        <v>2245</v>
      </c>
      <c r="E3101" s="62" t="s">
        <v>2246</v>
      </c>
      <c r="F3101" s="46">
        <v>46201</v>
      </c>
      <c r="G3101" s="46" t="str">
        <f t="shared" si="331"/>
        <v>吕福永2026-6-28</v>
      </c>
      <c r="H3101" s="63"/>
      <c r="I3101" s="63"/>
      <c r="J3101" s="64"/>
      <c r="K3101" s="64"/>
      <c r="L3101" s="65"/>
      <c r="M3101" s="65"/>
      <c r="N3101" s="65"/>
      <c r="O3101" s="66"/>
      <c r="P3101" s="144"/>
      <c r="Q3101" s="68"/>
      <c r="R3101" s="68"/>
      <c r="S3101" s="68"/>
      <c r="T3101" s="69">
        <f t="shared" si="329"/>
        <v>0</v>
      </c>
      <c r="U3101" s="68"/>
      <c r="V3101" s="70"/>
      <c r="W3101" s="70"/>
      <c r="X3101" s="71">
        <f t="shared" si="330"/>
        <v>0</v>
      </c>
      <c r="Y3101" s="72"/>
      <c r="Z3101" s="70"/>
      <c r="AA3101" s="68"/>
      <c r="AB3101" s="73"/>
      <c r="AC3101" s="70"/>
      <c r="AD3101" s="74"/>
      <c r="AE3101" s="68"/>
      <c r="AF3101" s="75"/>
    </row>
    <row r="3102" ht="28.5" customHeight="1" spans="1:33">
      <c r="A3102" s="61" t="s">
        <v>36</v>
      </c>
      <c r="B3102" s="61" t="s">
        <v>2156</v>
      </c>
      <c r="C3102" s="61" t="s">
        <v>2244</v>
      </c>
      <c r="D3102" s="61" t="s">
        <v>2245</v>
      </c>
      <c r="E3102" s="76" t="s">
        <v>2246</v>
      </c>
      <c r="F3102" s="46">
        <v>46202</v>
      </c>
      <c r="G3102" s="46" t="str">
        <f t="shared" si="331"/>
        <v>吕福永2026-6-29</v>
      </c>
      <c r="H3102" s="63"/>
      <c r="I3102" s="63"/>
      <c r="J3102" s="64"/>
      <c r="K3102" s="64"/>
      <c r="L3102" s="65"/>
      <c r="M3102" s="65"/>
      <c r="N3102" s="79"/>
      <c r="O3102" s="66"/>
      <c r="P3102" s="144"/>
      <c r="Q3102" s="68"/>
      <c r="R3102" s="68"/>
      <c r="S3102" s="68"/>
      <c r="T3102" s="69">
        <f t="shared" si="329"/>
        <v>0</v>
      </c>
      <c r="U3102" s="68"/>
      <c r="V3102" s="70"/>
      <c r="W3102" s="70"/>
      <c r="X3102" s="71">
        <f t="shared" si="330"/>
        <v>0</v>
      </c>
      <c r="Y3102" s="72"/>
      <c r="Z3102" s="70"/>
      <c r="AA3102" s="68"/>
      <c r="AB3102" s="73"/>
      <c r="AC3102" s="70"/>
      <c r="AD3102" s="74"/>
      <c r="AE3102" s="68"/>
      <c r="AF3102" s="75"/>
    </row>
    <row r="3103" s="3" customFormat="1" ht="28.5" customHeight="1" spans="1:33">
      <c r="A3103" s="61" t="s">
        <v>36</v>
      </c>
      <c r="B3103" s="61" t="s">
        <v>2156</v>
      </c>
      <c r="C3103" s="61" t="s">
        <v>2244</v>
      </c>
      <c r="D3103" s="61" t="s">
        <v>2245</v>
      </c>
      <c r="E3103" s="76" t="s">
        <v>2246</v>
      </c>
      <c r="F3103" s="46">
        <v>46203</v>
      </c>
      <c r="G3103" s="46" t="str">
        <f t="shared" si="331"/>
        <v>吕福永2026-6-30</v>
      </c>
      <c r="H3103" s="63"/>
      <c r="I3103" s="63"/>
      <c r="J3103" s="64"/>
      <c r="K3103" s="64"/>
      <c r="L3103" s="65"/>
      <c r="M3103" s="65"/>
      <c r="N3103" s="65"/>
      <c r="O3103" s="66"/>
      <c r="P3103" s="144"/>
      <c r="Q3103" s="68"/>
      <c r="R3103" s="68"/>
      <c r="S3103" s="68"/>
      <c r="T3103" s="69">
        <f t="shared" si="329"/>
        <v>0</v>
      </c>
      <c r="U3103" s="68"/>
      <c r="V3103" s="70"/>
      <c r="W3103" s="70"/>
      <c r="X3103" s="71">
        <f t="shared" si="330"/>
        <v>0</v>
      </c>
      <c r="Y3103" s="72"/>
      <c r="Z3103" s="70"/>
      <c r="AA3103" s="68"/>
      <c r="AB3103" s="73"/>
      <c r="AC3103" s="70"/>
      <c r="AD3103" s="74"/>
      <c r="AE3103" s="68"/>
      <c r="AF3103" s="75"/>
      <c r="AG3103" s="15"/>
    </row>
    <row r="3104" s="3" customFormat="1" ht="28.5" customHeight="1" spans="1:33">
      <c r="A3104" s="61" t="s">
        <v>36</v>
      </c>
      <c r="B3104" s="61" t="s">
        <v>2156</v>
      </c>
      <c r="C3104" s="61" t="s">
        <v>2244</v>
      </c>
      <c r="D3104" s="61" t="s">
        <v>2245</v>
      </c>
      <c r="E3104" s="76" t="s">
        <v>2246</v>
      </c>
      <c r="F3104" s="46">
        <v>46204</v>
      </c>
      <c r="G3104" s="46" t="str">
        <f t="shared" si="331"/>
        <v>吕福永2026-7-1</v>
      </c>
      <c r="H3104" s="63"/>
      <c r="I3104" s="63"/>
      <c r="J3104" s="64"/>
      <c r="K3104" s="64"/>
      <c r="L3104" s="65"/>
      <c r="M3104" s="65"/>
      <c r="N3104" s="65"/>
      <c r="O3104" s="66"/>
      <c r="P3104" s="144"/>
      <c r="Q3104" s="68"/>
      <c r="R3104" s="68"/>
      <c r="S3104" s="68"/>
      <c r="T3104" s="69">
        <f t="shared" si="329"/>
        <v>0</v>
      </c>
      <c r="U3104" s="68"/>
      <c r="V3104" s="70"/>
      <c r="W3104" s="70"/>
      <c r="X3104" s="71">
        <f t="shared" si="330"/>
        <v>0</v>
      </c>
      <c r="Y3104" s="72"/>
      <c r="Z3104" s="70"/>
      <c r="AA3104" s="68"/>
      <c r="AB3104" s="73"/>
      <c r="AC3104" s="70"/>
      <c r="AD3104" s="74"/>
      <c r="AE3104" s="68"/>
      <c r="AF3104" s="75"/>
      <c r="AG3104" s="15"/>
    </row>
    <row r="3105" ht="28.5" customHeight="1" spans="1:32">
      <c r="A3105" s="84" t="s">
        <v>36</v>
      </c>
      <c r="B3105" s="84" t="s">
        <v>2156</v>
      </c>
      <c r="C3105" s="84" t="s">
        <v>2244</v>
      </c>
      <c r="D3105" s="84" t="s">
        <v>2245</v>
      </c>
      <c r="E3105" s="85" t="s">
        <v>2246</v>
      </c>
      <c r="F3105" s="86">
        <v>46235</v>
      </c>
      <c r="G3105" s="46" t="str">
        <f t="shared" si="331"/>
        <v>吕福永2026-8-1</v>
      </c>
      <c r="H3105" s="63"/>
      <c r="I3105" s="63"/>
      <c r="J3105" s="64"/>
      <c r="K3105" s="64"/>
      <c r="L3105" s="65"/>
      <c r="M3105" s="65"/>
      <c r="N3105" s="91"/>
      <c r="O3105" s="66"/>
      <c r="P3105" s="87"/>
      <c r="Q3105" s="87"/>
      <c r="R3105" s="87"/>
      <c r="S3105" s="87"/>
      <c r="T3105" s="69">
        <f t="shared" si="329"/>
        <v>0</v>
      </c>
      <c r="U3105" s="87"/>
      <c r="V3105" s="87"/>
      <c r="W3105" s="87"/>
      <c r="X3105" s="71">
        <f t="shared" si="330"/>
        <v>0</v>
      </c>
      <c r="Y3105" s="88"/>
      <c r="Z3105" s="87"/>
      <c r="AA3105" s="87"/>
      <c r="AB3105" s="87"/>
      <c r="AC3105" s="87"/>
      <c r="AD3105" s="89"/>
      <c r="AE3105" s="87"/>
      <c r="AF3105" s="90"/>
    </row>
    <row r="3106" ht="28.5" customHeight="1" spans="1:32">
      <c r="A3106" s="44" t="s">
        <v>36</v>
      </c>
      <c r="B3106" s="44" t="s">
        <v>2156</v>
      </c>
      <c r="C3106" s="44" t="s">
        <v>2244</v>
      </c>
      <c r="D3106" s="44" t="s">
        <v>2261</v>
      </c>
      <c r="E3106" s="44" t="s">
        <v>2262</v>
      </c>
      <c r="F3106" s="45">
        <v>46173</v>
      </c>
      <c r="G3106" s="46" t="str">
        <f t="shared" si="331"/>
        <v>陈海平2026-5-31</v>
      </c>
      <c r="H3106" s="133"/>
      <c r="I3106" s="133"/>
      <c r="J3106" s="134"/>
      <c r="K3106" s="134"/>
      <c r="L3106" s="134"/>
      <c r="M3106" s="135"/>
      <c r="N3106" s="135"/>
      <c r="O3106" s="136">
        <f t="shared" ref="O3106:AE3106" si="332">SUM(O3107:O3138)</f>
        <v>128</v>
      </c>
      <c r="P3106" s="137">
        <f t="shared" si="332"/>
        <v>0</v>
      </c>
      <c r="Q3106" s="138">
        <f t="shared" si="332"/>
        <v>-14.5</v>
      </c>
      <c r="R3106" s="138">
        <f t="shared" si="332"/>
        <v>0</v>
      </c>
      <c r="S3106" s="53">
        <f t="shared" si="332"/>
        <v>0</v>
      </c>
      <c r="T3106" s="139">
        <f t="shared" si="332"/>
        <v>113.5</v>
      </c>
      <c r="U3106" s="55">
        <f t="shared" si="332"/>
        <v>0</v>
      </c>
      <c r="V3106" s="139">
        <f t="shared" si="332"/>
        <v>4.5</v>
      </c>
      <c r="W3106" s="139">
        <f t="shared" si="332"/>
        <v>0</v>
      </c>
      <c r="X3106" s="140">
        <f t="shared" si="332"/>
        <v>118</v>
      </c>
      <c r="Y3106" s="141">
        <f t="shared" si="332"/>
        <v>3</v>
      </c>
      <c r="Z3106" s="139">
        <f t="shared" si="332"/>
        <v>0</v>
      </c>
      <c r="AA3106" s="142">
        <f t="shared" si="332"/>
        <v>30</v>
      </c>
      <c r="AB3106" s="139">
        <f t="shared" si="332"/>
        <v>8</v>
      </c>
      <c r="AC3106" s="139">
        <f t="shared" si="332"/>
        <v>0</v>
      </c>
      <c r="AD3106" s="143">
        <f t="shared" si="332"/>
        <v>0</v>
      </c>
      <c r="AE3106" s="142">
        <f t="shared" si="332"/>
        <v>0</v>
      </c>
      <c r="AF3106" s="60"/>
    </row>
    <row r="3107" ht="28.5" customHeight="1" spans="1:32">
      <c r="A3107" s="61" t="s">
        <v>36</v>
      </c>
      <c r="B3107" s="61" t="s">
        <v>2156</v>
      </c>
      <c r="C3107" s="61" t="s">
        <v>2244</v>
      </c>
      <c r="D3107" s="61" t="s">
        <v>2261</v>
      </c>
      <c r="E3107" s="62" t="s">
        <v>2262</v>
      </c>
      <c r="F3107" s="46">
        <v>46174</v>
      </c>
      <c r="G3107" s="46" t="str">
        <f t="shared" si="331"/>
        <v>陈海平2026-6-1</v>
      </c>
      <c r="H3107" s="63" t="s">
        <v>2263</v>
      </c>
      <c r="I3107" s="63" t="s">
        <v>2264</v>
      </c>
      <c r="J3107" s="64"/>
      <c r="K3107" s="64"/>
      <c r="L3107" s="65"/>
      <c r="M3107" s="65"/>
      <c r="N3107" s="65"/>
      <c r="O3107" s="66">
        <v>8</v>
      </c>
      <c r="P3107" s="144"/>
      <c r="Q3107" s="68"/>
      <c r="R3107" s="68"/>
      <c r="S3107" s="68"/>
      <c r="T3107" s="69">
        <f t="shared" ref="T3107:T3138" si="333">SUM(O3107:S3107)</f>
        <v>8</v>
      </c>
      <c r="U3107" s="68"/>
      <c r="V3107" s="70">
        <v>1.5</v>
      </c>
      <c r="W3107" s="70"/>
      <c r="X3107" s="71">
        <f t="shared" ref="X3107:X3138" si="334">SUM(T3107:W3107)</f>
        <v>9.5</v>
      </c>
      <c r="Y3107" s="72">
        <v>1</v>
      </c>
      <c r="Z3107" s="70"/>
      <c r="AA3107" s="68">
        <v>2</v>
      </c>
      <c r="AB3107" s="73"/>
      <c r="AC3107" s="70"/>
      <c r="AD3107" s="74"/>
      <c r="AE3107" s="68"/>
      <c r="AF3107" s="75"/>
    </row>
    <row r="3108" ht="28.5" customHeight="1" spans="1:32">
      <c r="A3108" s="61" t="s">
        <v>36</v>
      </c>
      <c r="B3108" s="61" t="s">
        <v>2156</v>
      </c>
      <c r="C3108" s="61" t="s">
        <v>2244</v>
      </c>
      <c r="D3108" s="61" t="s">
        <v>2261</v>
      </c>
      <c r="E3108" s="76" t="s">
        <v>2262</v>
      </c>
      <c r="F3108" s="46">
        <v>46175</v>
      </c>
      <c r="G3108" s="46" t="str">
        <f t="shared" si="331"/>
        <v>陈海平2026-6-2</v>
      </c>
      <c r="H3108" s="63" t="s">
        <v>2265</v>
      </c>
      <c r="I3108" s="63" t="s">
        <v>1346</v>
      </c>
      <c r="J3108" s="64"/>
      <c r="K3108" s="64"/>
      <c r="L3108" s="65"/>
      <c r="M3108" s="65"/>
      <c r="N3108" s="65"/>
      <c r="O3108" s="66">
        <v>8</v>
      </c>
      <c r="P3108" s="144"/>
      <c r="Q3108" s="68"/>
      <c r="R3108" s="68"/>
      <c r="S3108" s="68"/>
      <c r="T3108" s="69">
        <f t="shared" si="333"/>
        <v>8</v>
      </c>
      <c r="U3108" s="68"/>
      <c r="V3108" s="70"/>
      <c r="W3108" s="70"/>
      <c r="X3108" s="71">
        <f t="shared" si="334"/>
        <v>8</v>
      </c>
      <c r="Y3108" s="72">
        <v>1</v>
      </c>
      <c r="Z3108" s="70"/>
      <c r="AA3108" s="68">
        <v>2</v>
      </c>
      <c r="AB3108" s="73"/>
      <c r="AC3108" s="70"/>
      <c r="AD3108" s="74"/>
      <c r="AE3108" s="68"/>
      <c r="AF3108" s="75"/>
    </row>
    <row r="3109" ht="28.5" customHeight="1" spans="1:32">
      <c r="A3109" s="61" t="s">
        <v>36</v>
      </c>
      <c r="B3109" s="61" t="s">
        <v>2156</v>
      </c>
      <c r="C3109" s="61" t="s">
        <v>2244</v>
      </c>
      <c r="D3109" s="61" t="s">
        <v>2261</v>
      </c>
      <c r="E3109" s="76" t="s">
        <v>2262</v>
      </c>
      <c r="F3109" s="46">
        <v>46176</v>
      </c>
      <c r="G3109" s="46" t="str">
        <f t="shared" si="331"/>
        <v>陈海平2026-6-3</v>
      </c>
      <c r="H3109" s="63" t="s">
        <v>547</v>
      </c>
      <c r="I3109" s="63" t="s">
        <v>1217</v>
      </c>
      <c r="J3109" s="64"/>
      <c r="K3109" s="64"/>
      <c r="L3109" s="65"/>
      <c r="M3109" s="65"/>
      <c r="N3109" s="65"/>
      <c r="O3109" s="66">
        <v>8</v>
      </c>
      <c r="P3109" s="144"/>
      <c r="Q3109" s="68"/>
      <c r="R3109" s="68"/>
      <c r="S3109" s="68"/>
      <c r="T3109" s="69">
        <f t="shared" si="333"/>
        <v>8</v>
      </c>
      <c r="U3109" s="68"/>
      <c r="V3109" s="70"/>
      <c r="W3109" s="70"/>
      <c r="X3109" s="71">
        <f t="shared" si="334"/>
        <v>8</v>
      </c>
      <c r="Y3109" s="72"/>
      <c r="Z3109" s="70"/>
      <c r="AA3109" s="68">
        <v>2</v>
      </c>
      <c r="AB3109" s="73"/>
      <c r="AC3109" s="70"/>
      <c r="AD3109" s="74"/>
      <c r="AE3109" s="68"/>
      <c r="AF3109" s="75"/>
    </row>
    <row r="3110" ht="28.5" customHeight="1" spans="1:32">
      <c r="A3110" s="61" t="s">
        <v>36</v>
      </c>
      <c r="B3110" s="61" t="s">
        <v>2156</v>
      </c>
      <c r="C3110" s="61" t="s">
        <v>2244</v>
      </c>
      <c r="D3110" s="61" t="s">
        <v>2261</v>
      </c>
      <c r="E3110" s="61" t="s">
        <v>2262</v>
      </c>
      <c r="F3110" s="46">
        <v>46177</v>
      </c>
      <c r="G3110" s="46" t="str">
        <f t="shared" si="331"/>
        <v>陈海平2026-6-4</v>
      </c>
      <c r="H3110" s="63" t="s">
        <v>2266</v>
      </c>
      <c r="I3110" s="63" t="s">
        <v>2267</v>
      </c>
      <c r="J3110" s="64"/>
      <c r="K3110" s="64"/>
      <c r="L3110" s="65"/>
      <c r="M3110" s="65"/>
      <c r="N3110" s="65"/>
      <c r="O3110" s="66">
        <v>8</v>
      </c>
      <c r="P3110" s="144"/>
      <c r="Q3110" s="68"/>
      <c r="R3110" s="68"/>
      <c r="S3110" s="68"/>
      <c r="T3110" s="69">
        <f t="shared" si="333"/>
        <v>8</v>
      </c>
      <c r="U3110" s="68"/>
      <c r="V3110" s="70"/>
      <c r="W3110" s="70"/>
      <c r="X3110" s="71">
        <f t="shared" si="334"/>
        <v>8</v>
      </c>
      <c r="Y3110" s="72"/>
      <c r="Z3110" s="70"/>
      <c r="AA3110" s="68">
        <v>2</v>
      </c>
      <c r="AB3110" s="73"/>
      <c r="AC3110" s="70"/>
      <c r="AD3110" s="74"/>
      <c r="AE3110" s="68"/>
      <c r="AF3110" s="75"/>
    </row>
    <row r="3111" ht="28.5" customHeight="1" spans="1:32">
      <c r="A3111" s="61" t="s">
        <v>36</v>
      </c>
      <c r="B3111" s="61" t="s">
        <v>2156</v>
      </c>
      <c r="C3111" s="61" t="s">
        <v>2244</v>
      </c>
      <c r="D3111" s="61" t="s">
        <v>2261</v>
      </c>
      <c r="E3111" s="76" t="s">
        <v>2262</v>
      </c>
      <c r="F3111" s="46">
        <v>46178</v>
      </c>
      <c r="G3111" s="46" t="str">
        <f t="shared" si="331"/>
        <v>陈海平2026-6-5</v>
      </c>
      <c r="H3111" s="63" t="s">
        <v>2268</v>
      </c>
      <c r="I3111" s="63" t="s">
        <v>583</v>
      </c>
      <c r="J3111" s="64"/>
      <c r="K3111" s="64"/>
      <c r="L3111" s="65"/>
      <c r="M3111" s="65"/>
      <c r="N3111" s="65"/>
      <c r="O3111" s="66">
        <v>8</v>
      </c>
      <c r="P3111" s="144"/>
      <c r="Q3111" s="68"/>
      <c r="R3111" s="68"/>
      <c r="S3111" s="68"/>
      <c r="T3111" s="69">
        <f t="shared" si="333"/>
        <v>8</v>
      </c>
      <c r="U3111" s="68"/>
      <c r="V3111" s="70"/>
      <c r="W3111" s="70"/>
      <c r="X3111" s="71">
        <f t="shared" si="334"/>
        <v>8</v>
      </c>
      <c r="Y3111" s="72"/>
      <c r="Z3111" s="70"/>
      <c r="AA3111" s="68">
        <v>2</v>
      </c>
      <c r="AB3111" s="73"/>
      <c r="AC3111" s="70"/>
      <c r="AD3111" s="74"/>
      <c r="AE3111" s="68"/>
      <c r="AF3111" s="75"/>
    </row>
    <row r="3112" ht="28.5" customHeight="1" spans="1:32">
      <c r="A3112" s="61" t="s">
        <v>36</v>
      </c>
      <c r="B3112" s="61" t="s">
        <v>2156</v>
      </c>
      <c r="C3112" s="61" t="s">
        <v>2244</v>
      </c>
      <c r="D3112" s="61" t="s">
        <v>2261</v>
      </c>
      <c r="E3112" s="76" t="s">
        <v>2262</v>
      </c>
      <c r="F3112" s="46">
        <v>46179</v>
      </c>
      <c r="G3112" s="46" t="str">
        <f t="shared" si="331"/>
        <v>陈海平2026-6-6</v>
      </c>
      <c r="H3112" s="63" t="s">
        <v>2269</v>
      </c>
      <c r="I3112" s="63" t="s">
        <v>583</v>
      </c>
      <c r="J3112" s="64"/>
      <c r="K3112" s="64"/>
      <c r="L3112" s="65"/>
      <c r="M3112" s="65"/>
      <c r="N3112" s="65"/>
      <c r="O3112" s="66">
        <v>8</v>
      </c>
      <c r="P3112" s="144"/>
      <c r="Q3112" s="68"/>
      <c r="R3112" s="68"/>
      <c r="S3112" s="68"/>
      <c r="T3112" s="69">
        <f t="shared" si="333"/>
        <v>8</v>
      </c>
      <c r="U3112" s="68"/>
      <c r="V3112" s="70"/>
      <c r="W3112" s="70"/>
      <c r="X3112" s="71">
        <f t="shared" si="334"/>
        <v>8</v>
      </c>
      <c r="Y3112" s="72"/>
      <c r="Z3112" s="70"/>
      <c r="AA3112" s="68">
        <v>2</v>
      </c>
      <c r="AB3112" s="73"/>
      <c r="AC3112" s="70"/>
      <c r="AD3112" s="74"/>
      <c r="AE3112" s="68"/>
      <c r="AF3112" s="75"/>
    </row>
    <row r="3113" ht="28.5" customHeight="1" spans="1:32">
      <c r="A3113" s="61" t="s">
        <v>36</v>
      </c>
      <c r="B3113" s="61" t="s">
        <v>2156</v>
      </c>
      <c r="C3113" s="61" t="s">
        <v>2244</v>
      </c>
      <c r="D3113" s="61" t="s">
        <v>2261</v>
      </c>
      <c r="E3113" s="62" t="s">
        <v>2262</v>
      </c>
      <c r="F3113" s="77">
        <v>46180</v>
      </c>
      <c r="G3113" s="46" t="str">
        <f t="shared" si="331"/>
        <v>陈海平2026-6-7</v>
      </c>
      <c r="H3113" s="63"/>
      <c r="I3113" s="63"/>
      <c r="J3113" s="64"/>
      <c r="K3113" s="64"/>
      <c r="L3113" s="65"/>
      <c r="M3113" s="65"/>
      <c r="N3113" s="65"/>
      <c r="O3113" s="66"/>
      <c r="P3113" s="144"/>
      <c r="Q3113" s="68"/>
      <c r="R3113" s="68"/>
      <c r="S3113" s="68"/>
      <c r="T3113" s="69">
        <f t="shared" si="333"/>
        <v>0</v>
      </c>
      <c r="U3113" s="68"/>
      <c r="V3113" s="70"/>
      <c r="W3113" s="70"/>
      <c r="X3113" s="71">
        <f t="shared" si="334"/>
        <v>0</v>
      </c>
      <c r="Y3113" s="72"/>
      <c r="Z3113" s="70"/>
      <c r="AA3113" s="68"/>
      <c r="AB3113" s="73"/>
      <c r="AC3113" s="70"/>
      <c r="AD3113" s="74"/>
      <c r="AE3113" s="68"/>
      <c r="AF3113" s="75"/>
    </row>
    <row r="3114" ht="28.5" customHeight="1" spans="1:32">
      <c r="A3114" s="61" t="s">
        <v>36</v>
      </c>
      <c r="B3114" s="61" t="s">
        <v>2156</v>
      </c>
      <c r="C3114" s="61" t="s">
        <v>2244</v>
      </c>
      <c r="D3114" s="61" t="s">
        <v>2261</v>
      </c>
      <c r="E3114" s="76" t="s">
        <v>2262</v>
      </c>
      <c r="F3114" s="46">
        <v>46181</v>
      </c>
      <c r="G3114" s="46" t="str">
        <f t="shared" si="331"/>
        <v>陈海平2026-6-8</v>
      </c>
      <c r="H3114" s="63" t="s">
        <v>2270</v>
      </c>
      <c r="I3114" s="63" t="s">
        <v>958</v>
      </c>
      <c r="J3114" s="64"/>
      <c r="K3114" s="64"/>
      <c r="L3114" s="65"/>
      <c r="M3114" s="65"/>
      <c r="N3114" s="65"/>
      <c r="O3114" s="66">
        <v>8</v>
      </c>
      <c r="P3114" s="144"/>
      <c r="Q3114" s="68"/>
      <c r="R3114" s="68"/>
      <c r="S3114" s="68"/>
      <c r="T3114" s="69">
        <f t="shared" si="333"/>
        <v>8</v>
      </c>
      <c r="U3114" s="68"/>
      <c r="V3114" s="70"/>
      <c r="W3114" s="70"/>
      <c r="X3114" s="71">
        <f t="shared" si="334"/>
        <v>8</v>
      </c>
      <c r="Y3114" s="72"/>
      <c r="Z3114" s="70"/>
      <c r="AA3114" s="68">
        <v>2</v>
      </c>
      <c r="AB3114" s="73"/>
      <c r="AC3114" s="70"/>
      <c r="AD3114" s="74"/>
      <c r="AE3114" s="68"/>
      <c r="AF3114" s="75"/>
    </row>
    <row r="3115" ht="28.5" customHeight="1" spans="1:32">
      <c r="A3115" s="61" t="s">
        <v>36</v>
      </c>
      <c r="B3115" s="61" t="s">
        <v>2156</v>
      </c>
      <c r="C3115" s="61" t="s">
        <v>2244</v>
      </c>
      <c r="D3115" s="61" t="s">
        <v>2261</v>
      </c>
      <c r="E3115" s="76" t="s">
        <v>2262</v>
      </c>
      <c r="F3115" s="78">
        <v>46182</v>
      </c>
      <c r="G3115" s="46" t="str">
        <f t="shared" si="331"/>
        <v>陈海平2026-6-9</v>
      </c>
      <c r="H3115" s="63" t="s">
        <v>2271</v>
      </c>
      <c r="I3115" s="63" t="s">
        <v>2272</v>
      </c>
      <c r="J3115" s="64"/>
      <c r="K3115" s="64"/>
      <c r="L3115" s="65" t="s">
        <v>2273</v>
      </c>
      <c r="M3115" s="65"/>
      <c r="N3115" s="65"/>
      <c r="O3115" s="66">
        <v>8</v>
      </c>
      <c r="P3115" s="144"/>
      <c r="Q3115" s="68">
        <v>-0.5</v>
      </c>
      <c r="R3115" s="68"/>
      <c r="S3115" s="68"/>
      <c r="T3115" s="69">
        <f t="shared" si="333"/>
        <v>7.5</v>
      </c>
      <c r="U3115" s="68"/>
      <c r="V3115" s="70"/>
      <c r="W3115" s="70"/>
      <c r="X3115" s="71">
        <f t="shared" si="334"/>
        <v>7.5</v>
      </c>
      <c r="Y3115" s="72"/>
      <c r="Z3115" s="70"/>
      <c r="AA3115" s="68">
        <v>2</v>
      </c>
      <c r="AB3115" s="73"/>
      <c r="AC3115" s="70"/>
      <c r="AD3115" s="74"/>
      <c r="AE3115" s="68"/>
      <c r="AF3115" s="75"/>
    </row>
    <row r="3116" ht="28.5" customHeight="1" spans="1:32">
      <c r="A3116" s="61" t="s">
        <v>36</v>
      </c>
      <c r="B3116" s="61" t="s">
        <v>2156</v>
      </c>
      <c r="C3116" s="61" t="s">
        <v>2244</v>
      </c>
      <c r="D3116" s="61" t="s">
        <v>2261</v>
      </c>
      <c r="E3116" s="76" t="s">
        <v>2262</v>
      </c>
      <c r="F3116" s="46">
        <v>46183</v>
      </c>
      <c r="G3116" s="46" t="str">
        <f t="shared" si="331"/>
        <v>陈海平2026-6-10</v>
      </c>
      <c r="H3116" s="63" t="s">
        <v>2274</v>
      </c>
      <c r="I3116" s="63" t="s">
        <v>1384</v>
      </c>
      <c r="J3116" s="64"/>
      <c r="K3116" s="64"/>
      <c r="L3116" s="65"/>
      <c r="M3116" s="65"/>
      <c r="N3116" s="65"/>
      <c r="O3116" s="66">
        <v>8</v>
      </c>
      <c r="P3116" s="144"/>
      <c r="Q3116" s="68"/>
      <c r="R3116" s="68"/>
      <c r="S3116" s="68"/>
      <c r="T3116" s="69">
        <f t="shared" si="333"/>
        <v>8</v>
      </c>
      <c r="U3116" s="68"/>
      <c r="V3116" s="70"/>
      <c r="W3116" s="70"/>
      <c r="X3116" s="71">
        <f t="shared" si="334"/>
        <v>8</v>
      </c>
      <c r="Y3116" s="72"/>
      <c r="Z3116" s="70"/>
      <c r="AA3116" s="68">
        <v>2</v>
      </c>
      <c r="AB3116" s="73"/>
      <c r="AC3116" s="70"/>
      <c r="AD3116" s="74"/>
      <c r="AE3116" s="68"/>
      <c r="AF3116" s="75"/>
    </row>
    <row r="3117" ht="28.5" customHeight="1" spans="1:32">
      <c r="A3117" s="61" t="s">
        <v>36</v>
      </c>
      <c r="B3117" s="61" t="s">
        <v>2156</v>
      </c>
      <c r="C3117" s="61" t="s">
        <v>2244</v>
      </c>
      <c r="D3117" s="61" t="s">
        <v>2261</v>
      </c>
      <c r="E3117" s="76" t="s">
        <v>2262</v>
      </c>
      <c r="F3117" s="46">
        <v>46184</v>
      </c>
      <c r="G3117" s="46" t="str">
        <f t="shared" si="331"/>
        <v>陈海平2026-6-11</v>
      </c>
      <c r="H3117" s="63" t="s">
        <v>2275</v>
      </c>
      <c r="I3117" s="63" t="s">
        <v>2276</v>
      </c>
      <c r="J3117" s="64"/>
      <c r="K3117" s="64"/>
      <c r="L3117" s="65" t="s">
        <v>215</v>
      </c>
      <c r="M3117" s="65"/>
      <c r="N3117" s="65"/>
      <c r="O3117" s="66">
        <v>8</v>
      </c>
      <c r="P3117" s="144"/>
      <c r="Q3117" s="68">
        <v>-3.5</v>
      </c>
      <c r="R3117" s="68"/>
      <c r="S3117" s="68"/>
      <c r="T3117" s="69">
        <f t="shared" si="333"/>
        <v>4.5</v>
      </c>
      <c r="U3117" s="68"/>
      <c r="V3117" s="70"/>
      <c r="W3117" s="70"/>
      <c r="X3117" s="71">
        <f t="shared" si="334"/>
        <v>4.5</v>
      </c>
      <c r="Y3117" s="72"/>
      <c r="Z3117" s="70"/>
      <c r="AA3117" s="68">
        <v>2</v>
      </c>
      <c r="AB3117" s="73"/>
      <c r="AC3117" s="70"/>
      <c r="AD3117" s="74"/>
      <c r="AE3117" s="68"/>
      <c r="AF3117" s="75"/>
    </row>
    <row r="3118" ht="28.5" customHeight="1" spans="1:32">
      <c r="A3118" s="61" t="s">
        <v>36</v>
      </c>
      <c r="B3118" s="61" t="s">
        <v>2156</v>
      </c>
      <c r="C3118" s="61" t="s">
        <v>2244</v>
      </c>
      <c r="D3118" s="61" t="s">
        <v>2261</v>
      </c>
      <c r="E3118" s="76" t="s">
        <v>2262</v>
      </c>
      <c r="F3118" s="46">
        <v>46185</v>
      </c>
      <c r="G3118" s="46" t="str">
        <f t="shared" si="331"/>
        <v>陈海平2026-6-12</v>
      </c>
      <c r="H3118" s="63" t="s">
        <v>2277</v>
      </c>
      <c r="I3118" s="63" t="s">
        <v>2278</v>
      </c>
      <c r="J3118" s="64"/>
      <c r="K3118" s="64"/>
      <c r="L3118" s="65"/>
      <c r="M3118" s="65"/>
      <c r="N3118" s="65"/>
      <c r="O3118" s="66">
        <v>8</v>
      </c>
      <c r="P3118" s="144"/>
      <c r="Q3118" s="68"/>
      <c r="R3118" s="68"/>
      <c r="S3118" s="68"/>
      <c r="T3118" s="69">
        <f t="shared" si="333"/>
        <v>8</v>
      </c>
      <c r="U3118" s="68"/>
      <c r="V3118" s="70"/>
      <c r="W3118" s="70"/>
      <c r="X3118" s="71">
        <f t="shared" si="334"/>
        <v>8</v>
      </c>
      <c r="Y3118" s="72"/>
      <c r="Z3118" s="70"/>
      <c r="AA3118" s="68">
        <v>2</v>
      </c>
      <c r="AB3118" s="73"/>
      <c r="AC3118" s="70"/>
      <c r="AD3118" s="74"/>
      <c r="AE3118" s="68"/>
      <c r="AF3118" s="75"/>
    </row>
    <row r="3119" ht="28.5" customHeight="1" spans="1:32">
      <c r="A3119" s="61" t="s">
        <v>36</v>
      </c>
      <c r="B3119" s="61" t="s">
        <v>2156</v>
      </c>
      <c r="C3119" s="61" t="s">
        <v>2244</v>
      </c>
      <c r="D3119" s="61" t="s">
        <v>2261</v>
      </c>
      <c r="E3119" s="76" t="s">
        <v>2262</v>
      </c>
      <c r="F3119" s="77">
        <v>46186</v>
      </c>
      <c r="G3119" s="46" t="str">
        <f t="shared" si="331"/>
        <v>陈海平2026-6-13</v>
      </c>
      <c r="H3119" s="63"/>
      <c r="I3119" s="63"/>
      <c r="J3119" s="64"/>
      <c r="K3119" s="64"/>
      <c r="L3119" s="65"/>
      <c r="M3119" s="65"/>
      <c r="N3119" s="65"/>
      <c r="O3119" s="66"/>
      <c r="P3119" s="144"/>
      <c r="Q3119" s="68"/>
      <c r="R3119" s="68"/>
      <c r="S3119" s="68"/>
      <c r="T3119" s="69">
        <f t="shared" si="333"/>
        <v>0</v>
      </c>
      <c r="U3119" s="68"/>
      <c r="V3119" s="70"/>
      <c r="W3119" s="70"/>
      <c r="X3119" s="71">
        <f t="shared" si="334"/>
        <v>0</v>
      </c>
      <c r="Y3119" s="72"/>
      <c r="Z3119" s="70"/>
      <c r="AA3119" s="68"/>
      <c r="AB3119" s="73"/>
      <c r="AC3119" s="70"/>
      <c r="AD3119" s="74"/>
      <c r="AE3119" s="68"/>
      <c r="AF3119" s="80"/>
    </row>
    <row r="3120" ht="28.5" customHeight="1" spans="1:32">
      <c r="A3120" s="61" t="s">
        <v>36</v>
      </c>
      <c r="B3120" s="61" t="s">
        <v>2156</v>
      </c>
      <c r="C3120" s="61" t="s">
        <v>2244</v>
      </c>
      <c r="D3120" s="61" t="s">
        <v>2261</v>
      </c>
      <c r="E3120" s="62" t="s">
        <v>2262</v>
      </c>
      <c r="F3120" s="77">
        <v>46187</v>
      </c>
      <c r="G3120" s="46" t="str">
        <f t="shared" si="331"/>
        <v>陈海平2026-6-14</v>
      </c>
      <c r="H3120" s="63"/>
      <c r="I3120" s="63"/>
      <c r="J3120" s="64"/>
      <c r="K3120" s="64"/>
      <c r="L3120" s="65"/>
      <c r="M3120" s="65"/>
      <c r="N3120" s="65"/>
      <c r="O3120" s="66"/>
      <c r="P3120" s="144"/>
      <c r="Q3120" s="68"/>
      <c r="R3120" s="68"/>
      <c r="S3120" s="68"/>
      <c r="T3120" s="69">
        <f t="shared" si="333"/>
        <v>0</v>
      </c>
      <c r="U3120" s="68"/>
      <c r="V3120" s="70"/>
      <c r="W3120" s="70"/>
      <c r="X3120" s="71">
        <f t="shared" si="334"/>
        <v>0</v>
      </c>
      <c r="Y3120" s="72"/>
      <c r="Z3120" s="70"/>
      <c r="AA3120" s="68"/>
      <c r="AB3120" s="73"/>
      <c r="AC3120" s="70"/>
      <c r="AD3120" s="74"/>
      <c r="AE3120" s="68"/>
      <c r="AF3120" s="80"/>
    </row>
    <row r="3121" ht="28.5" customHeight="1" spans="1:33">
      <c r="A3121" s="61" t="s">
        <v>36</v>
      </c>
      <c r="B3121" s="61" t="s">
        <v>2156</v>
      </c>
      <c r="C3121" s="61" t="s">
        <v>2244</v>
      </c>
      <c r="D3121" s="61" t="s">
        <v>2261</v>
      </c>
      <c r="E3121" s="76" t="s">
        <v>2262</v>
      </c>
      <c r="F3121" s="46">
        <v>46188</v>
      </c>
      <c r="G3121" s="46" t="str">
        <f t="shared" si="331"/>
        <v>陈海平2026-6-15</v>
      </c>
      <c r="H3121" s="63" t="s">
        <v>2279</v>
      </c>
      <c r="I3121" s="63" t="s">
        <v>370</v>
      </c>
      <c r="J3121" s="64"/>
      <c r="K3121" s="64"/>
      <c r="L3121" s="65"/>
      <c r="M3121" s="65"/>
      <c r="N3121" s="65"/>
      <c r="O3121" s="66">
        <v>8</v>
      </c>
      <c r="P3121" s="144"/>
      <c r="Q3121" s="68"/>
      <c r="R3121" s="68"/>
      <c r="S3121" s="68"/>
      <c r="T3121" s="69">
        <f t="shared" si="333"/>
        <v>8</v>
      </c>
      <c r="U3121" s="68"/>
      <c r="V3121" s="70">
        <v>1.5</v>
      </c>
      <c r="W3121" s="70"/>
      <c r="X3121" s="71">
        <f t="shared" si="334"/>
        <v>9.5</v>
      </c>
      <c r="Y3121" s="72"/>
      <c r="Z3121" s="70"/>
      <c r="AA3121" s="68">
        <v>2</v>
      </c>
      <c r="AB3121" s="73"/>
      <c r="AC3121" s="70"/>
      <c r="AD3121" s="74"/>
      <c r="AE3121" s="68"/>
      <c r="AF3121" s="75"/>
    </row>
    <row r="3122" ht="28.5" customHeight="1" spans="1:33">
      <c r="A3122" s="61" t="s">
        <v>36</v>
      </c>
      <c r="B3122" s="61" t="s">
        <v>2156</v>
      </c>
      <c r="C3122" s="61" t="s">
        <v>2244</v>
      </c>
      <c r="D3122" s="61" t="s">
        <v>2261</v>
      </c>
      <c r="E3122" s="76" t="s">
        <v>2262</v>
      </c>
      <c r="F3122" s="46">
        <v>46189</v>
      </c>
      <c r="G3122" s="46" t="str">
        <f t="shared" si="331"/>
        <v>陈海平2026-6-16</v>
      </c>
      <c r="H3122" s="63" t="s">
        <v>2280</v>
      </c>
      <c r="I3122" s="63" t="s">
        <v>2281</v>
      </c>
      <c r="J3122" s="64"/>
      <c r="K3122" s="64"/>
      <c r="L3122" s="65"/>
      <c r="M3122" s="65"/>
      <c r="N3122" s="65"/>
      <c r="O3122" s="66">
        <v>8</v>
      </c>
      <c r="P3122" s="145"/>
      <c r="Q3122" s="68"/>
      <c r="R3122" s="68"/>
      <c r="S3122" s="68"/>
      <c r="T3122" s="69">
        <f t="shared" si="333"/>
        <v>8</v>
      </c>
      <c r="U3122" s="68"/>
      <c r="V3122" s="70">
        <v>1</v>
      </c>
      <c r="W3122" s="70"/>
      <c r="X3122" s="71">
        <f t="shared" si="334"/>
        <v>9</v>
      </c>
      <c r="Y3122" s="72"/>
      <c r="Z3122" s="70"/>
      <c r="AA3122" s="68">
        <v>2</v>
      </c>
      <c r="AB3122" s="73"/>
      <c r="AC3122" s="70"/>
      <c r="AD3122" s="74"/>
      <c r="AE3122" s="68"/>
      <c r="AF3122" s="80"/>
    </row>
    <row r="3123" ht="28.5" customHeight="1" spans="1:33">
      <c r="A3123" s="61" t="s">
        <v>36</v>
      </c>
      <c r="B3123" s="61" t="s">
        <v>2156</v>
      </c>
      <c r="C3123" s="61" t="s">
        <v>2244</v>
      </c>
      <c r="D3123" s="61" t="s">
        <v>2261</v>
      </c>
      <c r="E3123" s="76" t="s">
        <v>2262</v>
      </c>
      <c r="F3123" s="46">
        <v>46190</v>
      </c>
      <c r="G3123" s="46" t="str">
        <f t="shared" si="331"/>
        <v>陈海平2026-6-17</v>
      </c>
      <c r="H3123" s="63" t="s">
        <v>2282</v>
      </c>
      <c r="I3123" s="63" t="s">
        <v>1479</v>
      </c>
      <c r="J3123" s="64"/>
      <c r="K3123" s="64"/>
      <c r="L3123" s="65" t="s">
        <v>258</v>
      </c>
      <c r="M3123" s="65"/>
      <c r="N3123" s="65"/>
      <c r="O3123" s="66">
        <v>8</v>
      </c>
      <c r="P3123" s="144"/>
      <c r="Q3123" s="68">
        <v>-2.5</v>
      </c>
      <c r="R3123" s="68"/>
      <c r="S3123" s="68"/>
      <c r="T3123" s="69">
        <f t="shared" si="333"/>
        <v>5.5</v>
      </c>
      <c r="U3123" s="68"/>
      <c r="V3123" s="70"/>
      <c r="W3123" s="70"/>
      <c r="X3123" s="71">
        <f t="shared" si="334"/>
        <v>5.5</v>
      </c>
      <c r="Y3123" s="72"/>
      <c r="Z3123" s="70"/>
      <c r="AA3123" s="68">
        <v>2</v>
      </c>
      <c r="AB3123" s="73"/>
      <c r="AC3123" s="70"/>
      <c r="AD3123" s="74"/>
      <c r="AE3123" s="68"/>
      <c r="AF3123" s="75"/>
    </row>
    <row r="3124" ht="28.5" customHeight="1" spans="1:33">
      <c r="A3124" s="61" t="s">
        <v>36</v>
      </c>
      <c r="B3124" s="61" t="s">
        <v>2156</v>
      </c>
      <c r="C3124" s="61" t="s">
        <v>2244</v>
      </c>
      <c r="D3124" s="61" t="s">
        <v>2261</v>
      </c>
      <c r="E3124" s="76" t="s">
        <v>2262</v>
      </c>
      <c r="F3124" s="46">
        <v>46191</v>
      </c>
      <c r="G3124" s="46" t="str">
        <f t="shared" si="331"/>
        <v>陈海平2026-6-18</v>
      </c>
      <c r="H3124" s="63" t="s">
        <v>177</v>
      </c>
      <c r="I3124" s="63" t="s">
        <v>594</v>
      </c>
      <c r="J3124" s="64"/>
      <c r="K3124" s="64"/>
      <c r="L3124" s="65"/>
      <c r="M3124" s="65"/>
      <c r="N3124" s="65"/>
      <c r="O3124" s="66">
        <v>8</v>
      </c>
      <c r="P3124" s="144"/>
      <c r="Q3124" s="68"/>
      <c r="R3124" s="68"/>
      <c r="S3124" s="68"/>
      <c r="T3124" s="69">
        <f t="shared" si="333"/>
        <v>8</v>
      </c>
      <c r="U3124" s="68"/>
      <c r="V3124" s="70"/>
      <c r="W3124" s="70"/>
      <c r="X3124" s="71">
        <f t="shared" si="334"/>
        <v>8</v>
      </c>
      <c r="Y3124" s="72">
        <v>1</v>
      </c>
      <c r="Z3124" s="70"/>
      <c r="AA3124" s="68">
        <v>2</v>
      </c>
      <c r="AB3124" s="73"/>
      <c r="AC3124" s="70"/>
      <c r="AD3124" s="74"/>
      <c r="AE3124" s="68"/>
      <c r="AF3124" s="75"/>
    </row>
    <row r="3125" ht="28.5" customHeight="1" spans="1:33">
      <c r="A3125" s="61" t="s">
        <v>36</v>
      </c>
      <c r="B3125" s="61" t="s">
        <v>2156</v>
      </c>
      <c r="C3125" s="61" t="s">
        <v>2244</v>
      </c>
      <c r="D3125" s="61" t="s">
        <v>2261</v>
      </c>
      <c r="E3125" s="76" t="s">
        <v>2262</v>
      </c>
      <c r="F3125" s="82">
        <v>46192</v>
      </c>
      <c r="G3125" s="46" t="str">
        <f t="shared" si="331"/>
        <v>陈海平2026-6-19</v>
      </c>
      <c r="H3125" s="63"/>
      <c r="I3125" s="63"/>
      <c r="J3125" s="64"/>
      <c r="K3125" s="64"/>
      <c r="L3125" s="65"/>
      <c r="M3125" s="65"/>
      <c r="N3125" s="65"/>
      <c r="O3125" s="66"/>
      <c r="P3125" s="144"/>
      <c r="Q3125" s="68"/>
      <c r="R3125" s="68"/>
      <c r="S3125" s="68"/>
      <c r="T3125" s="69">
        <f t="shared" si="333"/>
        <v>0</v>
      </c>
      <c r="U3125" s="68"/>
      <c r="V3125" s="70"/>
      <c r="W3125" s="70"/>
      <c r="X3125" s="71">
        <f t="shared" si="334"/>
        <v>0</v>
      </c>
      <c r="Y3125" s="72"/>
      <c r="Z3125" s="70"/>
      <c r="AA3125" s="68"/>
      <c r="AB3125" s="73">
        <v>8</v>
      </c>
      <c r="AC3125" s="70"/>
      <c r="AD3125" s="74"/>
      <c r="AE3125" s="68"/>
      <c r="AF3125" s="75"/>
    </row>
    <row r="3126" ht="28.5" customHeight="1" spans="1:33">
      <c r="A3126" s="61" t="s">
        <v>36</v>
      </c>
      <c r="B3126" s="61" t="s">
        <v>2156</v>
      </c>
      <c r="C3126" s="61" t="s">
        <v>2244</v>
      </c>
      <c r="D3126" s="61" t="s">
        <v>2261</v>
      </c>
      <c r="E3126" s="76" t="s">
        <v>2262</v>
      </c>
      <c r="F3126" s="77">
        <v>46193</v>
      </c>
      <c r="G3126" s="46" t="str">
        <f t="shared" si="331"/>
        <v>陈海平2026-6-20</v>
      </c>
      <c r="H3126" s="63" t="s">
        <v>2283</v>
      </c>
      <c r="I3126" s="63"/>
      <c r="J3126" s="64"/>
      <c r="K3126" s="64"/>
      <c r="L3126" s="65"/>
      <c r="M3126" s="65"/>
      <c r="N3126" s="65"/>
      <c r="O3126" s="66"/>
      <c r="P3126" s="144"/>
      <c r="Q3126" s="68"/>
      <c r="R3126" s="68"/>
      <c r="S3126" s="68"/>
      <c r="T3126" s="69">
        <f t="shared" si="333"/>
        <v>0</v>
      </c>
      <c r="U3126" s="68"/>
      <c r="V3126" s="70">
        <v>0.5</v>
      </c>
      <c r="W3126" s="70"/>
      <c r="X3126" s="71">
        <f t="shared" si="334"/>
        <v>0.5</v>
      </c>
      <c r="Y3126" s="72"/>
      <c r="Z3126" s="70"/>
      <c r="AA3126" s="68"/>
      <c r="AB3126" s="73"/>
      <c r="AC3126" s="70"/>
      <c r="AD3126" s="74"/>
      <c r="AE3126" s="68"/>
      <c r="AF3126" s="75"/>
    </row>
    <row r="3127" ht="28.5" customHeight="1" spans="1:33">
      <c r="A3127" s="61" t="s">
        <v>36</v>
      </c>
      <c r="B3127" s="61" t="s">
        <v>2156</v>
      </c>
      <c r="C3127" s="61" t="s">
        <v>2244</v>
      </c>
      <c r="D3127" s="61" t="s">
        <v>2261</v>
      </c>
      <c r="E3127" s="62" t="s">
        <v>2262</v>
      </c>
      <c r="F3127" s="46">
        <v>46194</v>
      </c>
      <c r="G3127" s="46" t="str">
        <f t="shared" si="331"/>
        <v>陈海平2026-6-21</v>
      </c>
      <c r="H3127" s="63"/>
      <c r="I3127" s="63"/>
      <c r="J3127" s="64"/>
      <c r="K3127" s="64"/>
      <c r="L3127" s="65" t="s">
        <v>73</v>
      </c>
      <c r="M3127" s="65"/>
      <c r="N3127" s="65"/>
      <c r="O3127" s="66">
        <v>8</v>
      </c>
      <c r="P3127" s="144"/>
      <c r="Q3127" s="68">
        <v>-8</v>
      </c>
      <c r="R3127" s="68"/>
      <c r="S3127" s="68"/>
      <c r="T3127" s="69">
        <f t="shared" si="333"/>
        <v>0</v>
      </c>
      <c r="U3127" s="68"/>
      <c r="V3127" s="70"/>
      <c r="W3127" s="70"/>
      <c r="X3127" s="71">
        <f t="shared" si="334"/>
        <v>0</v>
      </c>
      <c r="Y3127" s="72"/>
      <c r="Z3127" s="70"/>
      <c r="AA3127" s="68"/>
      <c r="AB3127" s="73"/>
      <c r="AC3127" s="70"/>
      <c r="AD3127" s="74"/>
      <c r="AE3127" s="68"/>
      <c r="AF3127" s="75"/>
    </row>
    <row r="3128" ht="28.5" customHeight="1" spans="1:33">
      <c r="A3128" s="61" t="s">
        <v>36</v>
      </c>
      <c r="B3128" s="61" t="s">
        <v>2156</v>
      </c>
      <c r="C3128" s="61" t="s">
        <v>2244</v>
      </c>
      <c r="D3128" s="61" t="s">
        <v>2261</v>
      </c>
      <c r="E3128" s="76" t="s">
        <v>2262</v>
      </c>
      <c r="F3128" s="46">
        <v>46195</v>
      </c>
      <c r="G3128" s="46" t="str">
        <f t="shared" si="331"/>
        <v>陈海平2026-6-22</v>
      </c>
      <c r="H3128" s="63"/>
      <c r="I3128" s="63"/>
      <c r="J3128" s="64"/>
      <c r="K3128" s="64"/>
      <c r="L3128" s="65"/>
      <c r="M3128" s="65"/>
      <c r="N3128" s="65"/>
      <c r="O3128" s="66"/>
      <c r="P3128" s="144"/>
      <c r="Q3128" s="68"/>
      <c r="R3128" s="68"/>
      <c r="S3128" s="68"/>
      <c r="T3128" s="69">
        <f t="shared" si="333"/>
        <v>0</v>
      </c>
      <c r="U3128" s="68"/>
      <c r="V3128" s="70"/>
      <c r="W3128" s="70"/>
      <c r="X3128" s="71">
        <f t="shared" si="334"/>
        <v>0</v>
      </c>
      <c r="Y3128" s="72"/>
      <c r="Z3128" s="70"/>
      <c r="AA3128" s="68"/>
      <c r="AB3128" s="73"/>
      <c r="AC3128" s="70"/>
      <c r="AD3128" s="74"/>
      <c r="AE3128" s="68"/>
      <c r="AF3128" s="75"/>
    </row>
    <row r="3129" ht="28.5" customHeight="1" spans="1:33">
      <c r="A3129" s="61" t="s">
        <v>36</v>
      </c>
      <c r="B3129" s="61" t="s">
        <v>2156</v>
      </c>
      <c r="C3129" s="61" t="s">
        <v>2244</v>
      </c>
      <c r="D3129" s="61" t="s">
        <v>2261</v>
      </c>
      <c r="E3129" s="76" t="s">
        <v>2262</v>
      </c>
      <c r="F3129" s="46">
        <v>46196</v>
      </c>
      <c r="G3129" s="46" t="str">
        <f t="shared" si="331"/>
        <v>陈海平2026-6-23</v>
      </c>
      <c r="H3129" s="63"/>
      <c r="I3129" s="63"/>
      <c r="J3129" s="64"/>
      <c r="K3129" s="64"/>
      <c r="L3129" s="65"/>
      <c r="M3129" s="65"/>
      <c r="N3129" s="65"/>
      <c r="O3129" s="66"/>
      <c r="P3129" s="144"/>
      <c r="Q3129" s="68"/>
      <c r="R3129" s="68"/>
      <c r="S3129" s="68"/>
      <c r="T3129" s="69">
        <f t="shared" si="333"/>
        <v>0</v>
      </c>
      <c r="U3129" s="68"/>
      <c r="V3129" s="70"/>
      <c r="W3129" s="70"/>
      <c r="X3129" s="71">
        <f t="shared" si="334"/>
        <v>0</v>
      </c>
      <c r="Y3129" s="72"/>
      <c r="Z3129" s="70"/>
      <c r="AA3129" s="68"/>
      <c r="AB3129" s="73"/>
      <c r="AC3129" s="70"/>
      <c r="AD3129" s="74"/>
      <c r="AE3129" s="68"/>
      <c r="AF3129" s="75"/>
    </row>
    <row r="3130" ht="28.5" customHeight="1" spans="1:33">
      <c r="A3130" s="61" t="s">
        <v>36</v>
      </c>
      <c r="B3130" s="61" t="s">
        <v>2156</v>
      </c>
      <c r="C3130" s="61" t="s">
        <v>2244</v>
      </c>
      <c r="D3130" s="61" t="s">
        <v>2261</v>
      </c>
      <c r="E3130" s="76" t="s">
        <v>2262</v>
      </c>
      <c r="F3130" s="46">
        <v>46197</v>
      </c>
      <c r="G3130" s="46" t="str">
        <f t="shared" si="331"/>
        <v>陈海平2026-6-24</v>
      </c>
      <c r="H3130" s="63"/>
      <c r="I3130" s="63"/>
      <c r="J3130" s="64"/>
      <c r="K3130" s="64"/>
      <c r="L3130" s="65"/>
      <c r="M3130" s="65"/>
      <c r="N3130" s="65"/>
      <c r="O3130" s="66"/>
      <c r="P3130" s="144"/>
      <c r="Q3130" s="68"/>
      <c r="R3130" s="68"/>
      <c r="S3130" s="68"/>
      <c r="T3130" s="69">
        <f t="shared" si="333"/>
        <v>0</v>
      </c>
      <c r="U3130" s="68"/>
      <c r="V3130" s="70"/>
      <c r="W3130" s="70"/>
      <c r="X3130" s="71">
        <f t="shared" si="334"/>
        <v>0</v>
      </c>
      <c r="Y3130" s="72"/>
      <c r="Z3130" s="70"/>
      <c r="AA3130" s="68"/>
      <c r="AB3130" s="73"/>
      <c r="AC3130" s="70"/>
      <c r="AD3130" s="74"/>
      <c r="AE3130" s="68"/>
      <c r="AF3130" s="75"/>
    </row>
    <row r="3131" ht="28.5" customHeight="1" spans="1:33">
      <c r="A3131" s="61" t="s">
        <v>36</v>
      </c>
      <c r="B3131" s="61" t="s">
        <v>2156</v>
      </c>
      <c r="C3131" s="61" t="s">
        <v>2244</v>
      </c>
      <c r="D3131" s="61" t="s">
        <v>2261</v>
      </c>
      <c r="E3131" s="76" t="s">
        <v>2262</v>
      </c>
      <c r="F3131" s="46">
        <v>46198</v>
      </c>
      <c r="G3131" s="46" t="str">
        <f t="shared" si="331"/>
        <v>陈海平2026-6-25</v>
      </c>
      <c r="H3131" s="63"/>
      <c r="I3131" s="63"/>
      <c r="J3131" s="64"/>
      <c r="K3131" s="64"/>
      <c r="L3131" s="65"/>
      <c r="M3131" s="65"/>
      <c r="N3131" s="65"/>
      <c r="O3131" s="66"/>
      <c r="P3131" s="144"/>
      <c r="Q3131" s="68"/>
      <c r="R3131" s="68"/>
      <c r="S3131" s="68"/>
      <c r="T3131" s="69">
        <f t="shared" si="333"/>
        <v>0</v>
      </c>
      <c r="U3131" s="68"/>
      <c r="V3131" s="70"/>
      <c r="W3131" s="70"/>
      <c r="X3131" s="71">
        <f t="shared" si="334"/>
        <v>0</v>
      </c>
      <c r="Y3131" s="72"/>
      <c r="Z3131" s="70"/>
      <c r="AA3131" s="68"/>
      <c r="AB3131" s="73"/>
      <c r="AC3131" s="70"/>
      <c r="AD3131" s="74"/>
      <c r="AE3131" s="68"/>
      <c r="AF3131" s="75"/>
    </row>
    <row r="3132" ht="28.5" customHeight="1" spans="1:33">
      <c r="A3132" s="61" t="s">
        <v>36</v>
      </c>
      <c r="B3132" s="61" t="s">
        <v>2156</v>
      </c>
      <c r="C3132" s="61" t="s">
        <v>2244</v>
      </c>
      <c r="D3132" s="61" t="s">
        <v>2261</v>
      </c>
      <c r="E3132" s="76" t="s">
        <v>2262</v>
      </c>
      <c r="F3132" s="46">
        <v>46199</v>
      </c>
      <c r="G3132" s="46" t="str">
        <f t="shared" si="331"/>
        <v>陈海平2026-6-26</v>
      </c>
      <c r="H3132" s="63"/>
      <c r="I3132" s="63"/>
      <c r="J3132" s="64"/>
      <c r="K3132" s="64"/>
      <c r="L3132" s="65"/>
      <c r="M3132" s="65"/>
      <c r="N3132" s="65"/>
      <c r="O3132" s="66"/>
      <c r="P3132" s="144"/>
      <c r="Q3132" s="68"/>
      <c r="R3132" s="68"/>
      <c r="S3132" s="68"/>
      <c r="T3132" s="69">
        <f t="shared" si="333"/>
        <v>0</v>
      </c>
      <c r="U3132" s="68"/>
      <c r="V3132" s="70"/>
      <c r="W3132" s="70"/>
      <c r="X3132" s="71">
        <f t="shared" si="334"/>
        <v>0</v>
      </c>
      <c r="Y3132" s="72"/>
      <c r="Z3132" s="70"/>
      <c r="AA3132" s="68"/>
      <c r="AB3132" s="73"/>
      <c r="AC3132" s="70"/>
      <c r="AD3132" s="74"/>
      <c r="AE3132" s="68"/>
      <c r="AF3132" s="75"/>
    </row>
    <row r="3133" ht="28.5" customHeight="1" spans="1:33">
      <c r="A3133" s="61" t="s">
        <v>36</v>
      </c>
      <c r="B3133" s="61" t="s">
        <v>2156</v>
      </c>
      <c r="C3133" s="61" t="s">
        <v>2244</v>
      </c>
      <c r="D3133" s="61" t="s">
        <v>2261</v>
      </c>
      <c r="E3133" s="76" t="s">
        <v>2262</v>
      </c>
      <c r="F3133" s="46">
        <v>46200</v>
      </c>
      <c r="G3133" s="46" t="str">
        <f t="shared" si="331"/>
        <v>陈海平2026-6-27</v>
      </c>
      <c r="H3133" s="63"/>
      <c r="I3133" s="63"/>
      <c r="J3133" s="64"/>
      <c r="K3133" s="64"/>
      <c r="L3133" s="65"/>
      <c r="M3133" s="65"/>
      <c r="N3133" s="79"/>
      <c r="O3133" s="66"/>
      <c r="P3133" s="144"/>
      <c r="Q3133" s="68"/>
      <c r="R3133" s="68"/>
      <c r="S3133" s="68"/>
      <c r="T3133" s="69">
        <f t="shared" si="333"/>
        <v>0</v>
      </c>
      <c r="U3133" s="68"/>
      <c r="V3133" s="70"/>
      <c r="W3133" s="70"/>
      <c r="X3133" s="71">
        <f t="shared" si="334"/>
        <v>0</v>
      </c>
      <c r="Y3133" s="72"/>
      <c r="Z3133" s="70"/>
      <c r="AA3133" s="68"/>
      <c r="AB3133" s="73"/>
      <c r="AC3133" s="70"/>
      <c r="AD3133" s="74"/>
      <c r="AE3133" s="68"/>
      <c r="AF3133" s="75"/>
    </row>
    <row r="3134" ht="28.5" customHeight="1" spans="1:33">
      <c r="A3134" s="61" t="s">
        <v>36</v>
      </c>
      <c r="B3134" s="61" t="s">
        <v>2156</v>
      </c>
      <c r="C3134" s="61" t="s">
        <v>2244</v>
      </c>
      <c r="D3134" s="61" t="s">
        <v>2261</v>
      </c>
      <c r="E3134" s="62" t="s">
        <v>2262</v>
      </c>
      <c r="F3134" s="46">
        <v>46201</v>
      </c>
      <c r="G3134" s="46" t="str">
        <f t="shared" si="331"/>
        <v>陈海平2026-6-28</v>
      </c>
      <c r="H3134" s="63"/>
      <c r="I3134" s="63"/>
      <c r="J3134" s="64"/>
      <c r="K3134" s="64"/>
      <c r="L3134" s="65"/>
      <c r="M3134" s="65"/>
      <c r="N3134" s="65"/>
      <c r="O3134" s="66"/>
      <c r="P3134" s="144"/>
      <c r="Q3134" s="68"/>
      <c r="R3134" s="68"/>
      <c r="S3134" s="68"/>
      <c r="T3134" s="69">
        <f t="shared" si="333"/>
        <v>0</v>
      </c>
      <c r="U3134" s="68"/>
      <c r="V3134" s="70"/>
      <c r="W3134" s="70"/>
      <c r="X3134" s="71">
        <f t="shared" si="334"/>
        <v>0</v>
      </c>
      <c r="Y3134" s="72"/>
      <c r="Z3134" s="70"/>
      <c r="AA3134" s="68"/>
      <c r="AB3134" s="73"/>
      <c r="AC3134" s="70"/>
      <c r="AD3134" s="74"/>
      <c r="AE3134" s="68"/>
      <c r="AF3134" s="75"/>
    </row>
    <row r="3135" ht="28.5" customHeight="1" spans="1:33">
      <c r="A3135" s="61" t="s">
        <v>36</v>
      </c>
      <c r="B3135" s="61" t="s">
        <v>2156</v>
      </c>
      <c r="C3135" s="61" t="s">
        <v>2244</v>
      </c>
      <c r="D3135" s="61" t="s">
        <v>2261</v>
      </c>
      <c r="E3135" s="76" t="s">
        <v>2262</v>
      </c>
      <c r="F3135" s="46">
        <v>46202</v>
      </c>
      <c r="G3135" s="46" t="str">
        <f t="shared" si="331"/>
        <v>陈海平2026-6-29</v>
      </c>
      <c r="H3135" s="63"/>
      <c r="I3135" s="63"/>
      <c r="J3135" s="64"/>
      <c r="K3135" s="64"/>
      <c r="L3135" s="65"/>
      <c r="M3135" s="65"/>
      <c r="N3135" s="79"/>
      <c r="O3135" s="66"/>
      <c r="P3135" s="144"/>
      <c r="Q3135" s="68"/>
      <c r="R3135" s="68"/>
      <c r="S3135" s="68"/>
      <c r="T3135" s="69">
        <f t="shared" si="333"/>
        <v>0</v>
      </c>
      <c r="U3135" s="68"/>
      <c r="V3135" s="70"/>
      <c r="W3135" s="70"/>
      <c r="X3135" s="71">
        <f t="shared" si="334"/>
        <v>0</v>
      </c>
      <c r="Y3135" s="72"/>
      <c r="Z3135" s="70"/>
      <c r="AA3135" s="68"/>
      <c r="AB3135" s="73"/>
      <c r="AC3135" s="70"/>
      <c r="AD3135" s="74"/>
      <c r="AE3135" s="68"/>
      <c r="AF3135" s="75"/>
    </row>
    <row r="3136" s="3" customFormat="1" ht="28.5" customHeight="1" spans="1:33">
      <c r="A3136" s="61" t="s">
        <v>36</v>
      </c>
      <c r="B3136" s="61" t="s">
        <v>2156</v>
      </c>
      <c r="C3136" s="61" t="s">
        <v>2244</v>
      </c>
      <c r="D3136" s="61" t="s">
        <v>2261</v>
      </c>
      <c r="E3136" s="76" t="s">
        <v>2262</v>
      </c>
      <c r="F3136" s="46">
        <v>46203</v>
      </c>
      <c r="G3136" s="46" t="str">
        <f t="shared" si="331"/>
        <v>陈海平2026-6-30</v>
      </c>
      <c r="H3136" s="63"/>
      <c r="I3136" s="63"/>
      <c r="J3136" s="64"/>
      <c r="K3136" s="64"/>
      <c r="L3136" s="65"/>
      <c r="M3136" s="65"/>
      <c r="N3136" s="65"/>
      <c r="O3136" s="66"/>
      <c r="P3136" s="144"/>
      <c r="Q3136" s="68"/>
      <c r="R3136" s="68"/>
      <c r="S3136" s="68"/>
      <c r="T3136" s="69">
        <f t="shared" si="333"/>
        <v>0</v>
      </c>
      <c r="U3136" s="68"/>
      <c r="V3136" s="70"/>
      <c r="W3136" s="70"/>
      <c r="X3136" s="71">
        <f t="shared" si="334"/>
        <v>0</v>
      </c>
      <c r="Y3136" s="72"/>
      <c r="Z3136" s="70"/>
      <c r="AA3136" s="68"/>
      <c r="AB3136" s="73"/>
      <c r="AC3136" s="70"/>
      <c r="AD3136" s="74"/>
      <c r="AE3136" s="68"/>
      <c r="AF3136" s="75"/>
      <c r="AG3136" s="15"/>
    </row>
    <row r="3137" s="3" customFormat="1" ht="28.5" customHeight="1" spans="1:33">
      <c r="A3137" s="61" t="s">
        <v>36</v>
      </c>
      <c r="B3137" s="61" t="s">
        <v>2156</v>
      </c>
      <c r="C3137" s="61" t="s">
        <v>2244</v>
      </c>
      <c r="D3137" s="61" t="s">
        <v>2261</v>
      </c>
      <c r="E3137" s="76" t="s">
        <v>2262</v>
      </c>
      <c r="F3137" s="46">
        <v>46204</v>
      </c>
      <c r="G3137" s="46" t="str">
        <f t="shared" si="331"/>
        <v>陈海平2026-7-1</v>
      </c>
      <c r="H3137" s="63"/>
      <c r="I3137" s="63"/>
      <c r="J3137" s="64"/>
      <c r="K3137" s="64"/>
      <c r="L3137" s="65"/>
      <c r="M3137" s="65"/>
      <c r="N3137" s="65"/>
      <c r="O3137" s="66"/>
      <c r="P3137" s="144"/>
      <c r="Q3137" s="68"/>
      <c r="R3137" s="68"/>
      <c r="S3137" s="68"/>
      <c r="T3137" s="69">
        <f t="shared" si="333"/>
        <v>0</v>
      </c>
      <c r="U3137" s="68"/>
      <c r="V3137" s="70"/>
      <c r="W3137" s="70"/>
      <c r="X3137" s="71">
        <f t="shared" si="334"/>
        <v>0</v>
      </c>
      <c r="Y3137" s="72"/>
      <c r="Z3137" s="70"/>
      <c r="AA3137" s="68"/>
      <c r="AB3137" s="73"/>
      <c r="AC3137" s="70"/>
      <c r="AD3137" s="74"/>
      <c r="AE3137" s="68"/>
      <c r="AF3137" s="75"/>
      <c r="AG3137" s="15"/>
    </row>
    <row r="3138" ht="28.5" customHeight="1" spans="1:33">
      <c r="A3138" s="84" t="s">
        <v>36</v>
      </c>
      <c r="B3138" s="84" t="s">
        <v>2156</v>
      </c>
      <c r="C3138" s="84" t="s">
        <v>2244</v>
      </c>
      <c r="D3138" s="84" t="s">
        <v>2261</v>
      </c>
      <c r="E3138" s="85" t="s">
        <v>2262</v>
      </c>
      <c r="F3138" s="86">
        <v>46235</v>
      </c>
      <c r="G3138" s="46" t="str">
        <f t="shared" si="331"/>
        <v>陈海平2026-8-1</v>
      </c>
      <c r="H3138" s="63"/>
      <c r="I3138" s="63"/>
      <c r="J3138" s="64"/>
      <c r="K3138" s="64"/>
      <c r="L3138" s="65"/>
      <c r="M3138" s="65"/>
      <c r="N3138" s="91"/>
      <c r="O3138" s="66"/>
      <c r="P3138" s="87"/>
      <c r="Q3138" s="87"/>
      <c r="R3138" s="87"/>
      <c r="S3138" s="87"/>
      <c r="T3138" s="69">
        <f t="shared" si="333"/>
        <v>0</v>
      </c>
      <c r="U3138" s="87"/>
      <c r="V3138" s="87"/>
      <c r="W3138" s="87"/>
      <c r="X3138" s="71">
        <f t="shared" si="334"/>
        <v>0</v>
      </c>
      <c r="Y3138" s="88"/>
      <c r="Z3138" s="87"/>
      <c r="AA3138" s="87"/>
      <c r="AB3138" s="87"/>
      <c r="AC3138" s="87"/>
      <c r="AD3138" s="89"/>
      <c r="AE3138" s="87"/>
      <c r="AF3138" s="90"/>
    </row>
    <row r="3139" ht="28.5" customHeight="1" spans="1:33">
      <c r="A3139" s="44" t="s">
        <v>36</v>
      </c>
      <c r="B3139" s="44" t="s">
        <v>2156</v>
      </c>
      <c r="C3139" s="44" t="s">
        <v>2244</v>
      </c>
      <c r="D3139" s="44" t="s">
        <v>2284</v>
      </c>
      <c r="E3139" s="44" t="s">
        <v>2285</v>
      </c>
      <c r="F3139" s="45">
        <v>46173</v>
      </c>
      <c r="G3139" s="46" t="str">
        <f t="shared" si="331"/>
        <v>周雪峰2026-5-31</v>
      </c>
      <c r="H3139" s="133"/>
      <c r="I3139" s="133"/>
      <c r="J3139" s="134"/>
      <c r="K3139" s="134"/>
      <c r="L3139" s="134"/>
      <c r="M3139" s="135"/>
      <c r="N3139" s="135"/>
      <c r="O3139" s="136">
        <f t="shared" ref="O3139:AE3139" si="335">SUM(O3140:O3171)</f>
        <v>128</v>
      </c>
      <c r="P3139" s="137">
        <f t="shared" si="335"/>
        <v>0</v>
      </c>
      <c r="Q3139" s="138">
        <f t="shared" si="335"/>
        <v>-1.5</v>
      </c>
      <c r="R3139" s="138">
        <f t="shared" si="335"/>
        <v>0</v>
      </c>
      <c r="S3139" s="53">
        <f t="shared" si="335"/>
        <v>0</v>
      </c>
      <c r="T3139" s="139">
        <f t="shared" si="335"/>
        <v>126.5</v>
      </c>
      <c r="U3139" s="55">
        <f t="shared" si="335"/>
        <v>0</v>
      </c>
      <c r="V3139" s="139">
        <f t="shared" si="335"/>
        <v>9.5</v>
      </c>
      <c r="W3139" s="139">
        <f t="shared" si="335"/>
        <v>0</v>
      </c>
      <c r="X3139" s="140">
        <f t="shared" si="335"/>
        <v>136</v>
      </c>
      <c r="Y3139" s="141">
        <f t="shared" si="335"/>
        <v>2</v>
      </c>
      <c r="Z3139" s="139">
        <f t="shared" si="335"/>
        <v>0</v>
      </c>
      <c r="AA3139" s="142">
        <f t="shared" si="335"/>
        <v>50</v>
      </c>
      <c r="AB3139" s="139">
        <f t="shared" si="335"/>
        <v>8</v>
      </c>
      <c r="AC3139" s="139">
        <f t="shared" si="335"/>
        <v>0</v>
      </c>
      <c r="AD3139" s="143">
        <f t="shared" si="335"/>
        <v>0</v>
      </c>
      <c r="AE3139" s="142">
        <f t="shared" si="335"/>
        <v>0</v>
      </c>
      <c r="AF3139" s="60"/>
    </row>
    <row r="3140" ht="28.5" customHeight="1" spans="1:33">
      <c r="A3140" s="61" t="s">
        <v>36</v>
      </c>
      <c r="B3140" s="61" t="s">
        <v>2156</v>
      </c>
      <c r="C3140" s="61" t="s">
        <v>2244</v>
      </c>
      <c r="D3140" s="61" t="s">
        <v>2284</v>
      </c>
      <c r="E3140" s="62" t="s">
        <v>2285</v>
      </c>
      <c r="F3140" s="46">
        <v>46174</v>
      </c>
      <c r="G3140" s="46" t="str">
        <f t="shared" ref="G3140:G3203" si="336">E3140&amp;TEXT(MID(F3140,1,5),"YYYY-m-d")</f>
        <v>周雪峰2026-6-1</v>
      </c>
      <c r="H3140" s="63" t="s">
        <v>2286</v>
      </c>
      <c r="I3140" s="63" t="s">
        <v>2287</v>
      </c>
      <c r="J3140" s="64"/>
      <c r="K3140" s="64"/>
      <c r="L3140" s="65"/>
      <c r="M3140" s="65"/>
      <c r="N3140" s="65"/>
      <c r="O3140" s="66">
        <v>8</v>
      </c>
      <c r="P3140" s="144"/>
      <c r="Q3140" s="68"/>
      <c r="R3140" s="68"/>
      <c r="S3140" s="68"/>
      <c r="T3140" s="69">
        <f t="shared" ref="T3140:T3171" si="337">SUM(O3140:S3140)</f>
        <v>8</v>
      </c>
      <c r="U3140" s="68"/>
      <c r="V3140" s="70">
        <v>1</v>
      </c>
      <c r="W3140" s="70"/>
      <c r="X3140" s="71">
        <f t="shared" ref="X3140:X3171" si="338">SUM(T3140:W3140)</f>
        <v>9</v>
      </c>
      <c r="Y3140" s="72">
        <v>1</v>
      </c>
      <c r="Z3140" s="70"/>
      <c r="AA3140" s="68">
        <v>4</v>
      </c>
      <c r="AB3140" s="73"/>
      <c r="AC3140" s="70"/>
      <c r="AD3140" s="74"/>
      <c r="AE3140" s="68"/>
      <c r="AF3140" s="75"/>
    </row>
    <row r="3141" ht="28.5" customHeight="1" spans="1:33">
      <c r="A3141" s="61" t="s">
        <v>36</v>
      </c>
      <c r="B3141" s="61" t="s">
        <v>2156</v>
      </c>
      <c r="C3141" s="61" t="s">
        <v>2244</v>
      </c>
      <c r="D3141" s="61" t="s">
        <v>2284</v>
      </c>
      <c r="E3141" s="62" t="s">
        <v>2285</v>
      </c>
      <c r="F3141" s="46">
        <v>46175</v>
      </c>
      <c r="G3141" s="46" t="str">
        <f t="shared" si="336"/>
        <v>周雪峰2026-6-2</v>
      </c>
      <c r="H3141" s="63" t="s">
        <v>2288</v>
      </c>
      <c r="I3141" s="63" t="s">
        <v>2289</v>
      </c>
      <c r="J3141" s="64"/>
      <c r="K3141" s="64"/>
      <c r="L3141" s="65"/>
      <c r="M3141" s="65"/>
      <c r="N3141" s="65"/>
      <c r="O3141" s="66">
        <v>8</v>
      </c>
      <c r="P3141" s="144"/>
      <c r="Q3141" s="68"/>
      <c r="R3141" s="68"/>
      <c r="S3141" s="68"/>
      <c r="T3141" s="69">
        <f t="shared" si="337"/>
        <v>8</v>
      </c>
      <c r="U3141" s="68"/>
      <c r="V3141" s="70">
        <v>1</v>
      </c>
      <c r="W3141" s="70"/>
      <c r="X3141" s="71">
        <f t="shared" si="338"/>
        <v>9</v>
      </c>
      <c r="Y3141" s="72"/>
      <c r="Z3141" s="70"/>
      <c r="AA3141" s="68">
        <v>4</v>
      </c>
      <c r="AB3141" s="73"/>
      <c r="AC3141" s="70"/>
      <c r="AD3141" s="74"/>
      <c r="AE3141" s="68"/>
      <c r="AF3141" s="75"/>
    </row>
    <row r="3142" ht="28.5" customHeight="1" spans="1:33">
      <c r="A3142" s="61" t="s">
        <v>36</v>
      </c>
      <c r="B3142" s="61" t="s">
        <v>2156</v>
      </c>
      <c r="C3142" s="61" t="s">
        <v>2244</v>
      </c>
      <c r="D3142" s="61" t="s">
        <v>2284</v>
      </c>
      <c r="E3142" s="62" t="s">
        <v>2285</v>
      </c>
      <c r="F3142" s="46">
        <v>46176</v>
      </c>
      <c r="G3142" s="46" t="str">
        <f t="shared" si="336"/>
        <v>周雪峰2026-6-3</v>
      </c>
      <c r="H3142" s="63" t="s">
        <v>2290</v>
      </c>
      <c r="I3142" s="63" t="s">
        <v>2291</v>
      </c>
      <c r="J3142" s="64"/>
      <c r="K3142" s="64"/>
      <c r="L3142" s="65"/>
      <c r="M3142" s="65"/>
      <c r="N3142" s="65"/>
      <c r="O3142" s="66">
        <v>8</v>
      </c>
      <c r="P3142" s="144"/>
      <c r="Q3142" s="68"/>
      <c r="R3142" s="68"/>
      <c r="S3142" s="68"/>
      <c r="T3142" s="69">
        <f t="shared" si="337"/>
        <v>8</v>
      </c>
      <c r="U3142" s="68"/>
      <c r="V3142" s="70">
        <v>1</v>
      </c>
      <c r="W3142" s="70"/>
      <c r="X3142" s="71">
        <f t="shared" si="338"/>
        <v>9</v>
      </c>
      <c r="Y3142" s="72"/>
      <c r="Z3142" s="70"/>
      <c r="AA3142" s="68">
        <v>4</v>
      </c>
      <c r="AB3142" s="73"/>
      <c r="AC3142" s="70"/>
      <c r="AD3142" s="74"/>
      <c r="AE3142" s="68"/>
      <c r="AF3142" s="75"/>
    </row>
    <row r="3143" ht="28.5" customHeight="1" spans="1:33">
      <c r="A3143" s="61" t="s">
        <v>36</v>
      </c>
      <c r="B3143" s="61" t="s">
        <v>2156</v>
      </c>
      <c r="C3143" s="61" t="s">
        <v>2244</v>
      </c>
      <c r="D3143" s="61" t="s">
        <v>2284</v>
      </c>
      <c r="E3143" s="61" t="s">
        <v>2285</v>
      </c>
      <c r="F3143" s="46">
        <v>46177</v>
      </c>
      <c r="G3143" s="46" t="str">
        <f t="shared" si="336"/>
        <v>周雪峰2026-6-4</v>
      </c>
      <c r="H3143" s="63" t="s">
        <v>2292</v>
      </c>
      <c r="I3143" s="63" t="s">
        <v>1419</v>
      </c>
      <c r="J3143" s="64"/>
      <c r="K3143" s="64"/>
      <c r="L3143" s="65"/>
      <c r="M3143" s="65"/>
      <c r="N3143" s="65"/>
      <c r="O3143" s="66">
        <v>8</v>
      </c>
      <c r="P3143" s="144"/>
      <c r="Q3143" s="68"/>
      <c r="R3143" s="68"/>
      <c r="S3143" s="68"/>
      <c r="T3143" s="69">
        <f t="shared" si="337"/>
        <v>8</v>
      </c>
      <c r="U3143" s="68"/>
      <c r="V3143" s="70"/>
      <c r="W3143" s="70"/>
      <c r="X3143" s="71">
        <f t="shared" si="338"/>
        <v>8</v>
      </c>
      <c r="Y3143" s="72"/>
      <c r="Z3143" s="70"/>
      <c r="AA3143" s="68">
        <v>2</v>
      </c>
      <c r="AB3143" s="73"/>
      <c r="AC3143" s="70"/>
      <c r="AD3143" s="74"/>
      <c r="AE3143" s="68"/>
      <c r="AF3143" s="75"/>
    </row>
    <row r="3144" ht="28.5" customHeight="1" spans="1:33">
      <c r="A3144" s="61" t="s">
        <v>36</v>
      </c>
      <c r="B3144" s="61" t="s">
        <v>2156</v>
      </c>
      <c r="C3144" s="61" t="s">
        <v>2244</v>
      </c>
      <c r="D3144" s="61" t="s">
        <v>2284</v>
      </c>
      <c r="E3144" s="76" t="s">
        <v>2285</v>
      </c>
      <c r="F3144" s="46">
        <v>46178</v>
      </c>
      <c r="G3144" s="46" t="str">
        <f t="shared" si="336"/>
        <v>周雪峰2026-6-5</v>
      </c>
      <c r="H3144" s="63" t="s">
        <v>2293</v>
      </c>
      <c r="I3144" s="63" t="s">
        <v>2294</v>
      </c>
      <c r="J3144" s="64"/>
      <c r="K3144" s="64"/>
      <c r="L3144" s="65"/>
      <c r="M3144" s="65"/>
      <c r="N3144" s="65"/>
      <c r="O3144" s="66">
        <v>8</v>
      </c>
      <c r="P3144" s="144"/>
      <c r="Q3144" s="68"/>
      <c r="R3144" s="68"/>
      <c r="S3144" s="68"/>
      <c r="T3144" s="69">
        <f t="shared" si="337"/>
        <v>8</v>
      </c>
      <c r="U3144" s="68"/>
      <c r="V3144" s="70">
        <v>1.5</v>
      </c>
      <c r="W3144" s="70"/>
      <c r="X3144" s="71">
        <f t="shared" si="338"/>
        <v>9.5</v>
      </c>
      <c r="Y3144" s="72"/>
      <c r="Z3144" s="70"/>
      <c r="AA3144" s="68">
        <v>4</v>
      </c>
      <c r="AB3144" s="73"/>
      <c r="AC3144" s="70"/>
      <c r="AD3144" s="74"/>
      <c r="AE3144" s="68"/>
      <c r="AF3144" s="75"/>
    </row>
    <row r="3145" ht="28.5" customHeight="1" spans="1:33">
      <c r="A3145" s="61" t="s">
        <v>36</v>
      </c>
      <c r="B3145" s="61" t="s">
        <v>2156</v>
      </c>
      <c r="C3145" s="61" t="s">
        <v>2244</v>
      </c>
      <c r="D3145" s="61" t="s">
        <v>2284</v>
      </c>
      <c r="E3145" s="76" t="s">
        <v>2285</v>
      </c>
      <c r="F3145" s="46">
        <v>46179</v>
      </c>
      <c r="G3145" s="46" t="str">
        <f t="shared" si="336"/>
        <v>周雪峰2026-6-6</v>
      </c>
      <c r="H3145" s="63" t="s">
        <v>2295</v>
      </c>
      <c r="I3145" s="63" t="s">
        <v>2296</v>
      </c>
      <c r="J3145" s="64"/>
      <c r="K3145" s="64"/>
      <c r="L3145" s="65"/>
      <c r="M3145" s="65"/>
      <c r="N3145" s="65"/>
      <c r="O3145" s="66">
        <v>8</v>
      </c>
      <c r="P3145" s="144"/>
      <c r="Q3145" s="68"/>
      <c r="R3145" s="68"/>
      <c r="S3145" s="68"/>
      <c r="T3145" s="69">
        <f t="shared" si="337"/>
        <v>8</v>
      </c>
      <c r="U3145" s="68"/>
      <c r="V3145" s="70"/>
      <c r="W3145" s="70"/>
      <c r="X3145" s="71">
        <f t="shared" si="338"/>
        <v>8</v>
      </c>
      <c r="Y3145" s="72">
        <v>1</v>
      </c>
      <c r="Z3145" s="70"/>
      <c r="AA3145" s="68">
        <v>2</v>
      </c>
      <c r="AB3145" s="73"/>
      <c r="AC3145" s="70"/>
      <c r="AD3145" s="74"/>
      <c r="AE3145" s="68"/>
      <c r="AF3145" s="75"/>
    </row>
    <row r="3146" ht="28.5" customHeight="1" spans="1:33">
      <c r="A3146" s="61" t="s">
        <v>36</v>
      </c>
      <c r="B3146" s="61" t="s">
        <v>2156</v>
      </c>
      <c r="C3146" s="61" t="s">
        <v>2244</v>
      </c>
      <c r="D3146" s="61" t="s">
        <v>2284</v>
      </c>
      <c r="E3146" s="62" t="s">
        <v>2285</v>
      </c>
      <c r="F3146" s="77">
        <v>46180</v>
      </c>
      <c r="G3146" s="46" t="str">
        <f t="shared" si="336"/>
        <v>周雪峰2026-6-7</v>
      </c>
      <c r="H3146" s="63"/>
      <c r="I3146" s="63"/>
      <c r="J3146" s="64"/>
      <c r="K3146" s="64"/>
      <c r="L3146" s="65"/>
      <c r="M3146" s="65"/>
      <c r="N3146" s="65"/>
      <c r="O3146" s="66"/>
      <c r="P3146" s="144"/>
      <c r="Q3146" s="68"/>
      <c r="R3146" s="68"/>
      <c r="S3146" s="68"/>
      <c r="T3146" s="69">
        <f t="shared" si="337"/>
        <v>0</v>
      </c>
      <c r="U3146" s="68"/>
      <c r="V3146" s="70"/>
      <c r="W3146" s="70"/>
      <c r="X3146" s="71">
        <f t="shared" si="338"/>
        <v>0</v>
      </c>
      <c r="Y3146" s="72"/>
      <c r="Z3146" s="70"/>
      <c r="AA3146" s="68"/>
      <c r="AB3146" s="73"/>
      <c r="AC3146" s="70"/>
      <c r="AD3146" s="74"/>
      <c r="AE3146" s="68"/>
      <c r="AF3146" s="75"/>
    </row>
    <row r="3147" ht="28.5" customHeight="1" spans="1:33">
      <c r="A3147" s="61" t="s">
        <v>36</v>
      </c>
      <c r="B3147" s="61" t="s">
        <v>2156</v>
      </c>
      <c r="C3147" s="61" t="s">
        <v>2244</v>
      </c>
      <c r="D3147" s="61" t="s">
        <v>2284</v>
      </c>
      <c r="E3147" s="76" t="s">
        <v>2285</v>
      </c>
      <c r="F3147" s="46">
        <v>46181</v>
      </c>
      <c r="G3147" s="46" t="str">
        <f t="shared" si="336"/>
        <v>周雪峰2026-6-8</v>
      </c>
      <c r="H3147" s="63" t="s">
        <v>2297</v>
      </c>
      <c r="I3147" s="63" t="s">
        <v>2298</v>
      </c>
      <c r="J3147" s="64"/>
      <c r="K3147" s="64"/>
      <c r="L3147" s="65"/>
      <c r="M3147" s="65"/>
      <c r="N3147" s="65"/>
      <c r="O3147" s="66">
        <v>8</v>
      </c>
      <c r="P3147" s="144"/>
      <c r="Q3147" s="68"/>
      <c r="R3147" s="68"/>
      <c r="S3147" s="68"/>
      <c r="T3147" s="69">
        <f t="shared" si="337"/>
        <v>8</v>
      </c>
      <c r="U3147" s="68"/>
      <c r="V3147" s="70">
        <v>1.5</v>
      </c>
      <c r="W3147" s="70"/>
      <c r="X3147" s="71">
        <f t="shared" si="338"/>
        <v>9.5</v>
      </c>
      <c r="Y3147" s="72"/>
      <c r="Z3147" s="70"/>
      <c r="AA3147" s="68">
        <v>4</v>
      </c>
      <c r="AB3147" s="73"/>
      <c r="AC3147" s="70"/>
      <c r="AD3147" s="74"/>
      <c r="AE3147" s="68"/>
      <c r="AF3147" s="75"/>
    </row>
    <row r="3148" ht="28.5" customHeight="1" spans="1:33">
      <c r="A3148" s="61" t="s">
        <v>36</v>
      </c>
      <c r="B3148" s="61" t="s">
        <v>2156</v>
      </c>
      <c r="C3148" s="61" t="s">
        <v>2244</v>
      </c>
      <c r="D3148" s="61" t="s">
        <v>2284</v>
      </c>
      <c r="E3148" s="76" t="s">
        <v>2285</v>
      </c>
      <c r="F3148" s="78">
        <v>46182</v>
      </c>
      <c r="G3148" s="46" t="str">
        <f t="shared" si="336"/>
        <v>周雪峰2026-6-9</v>
      </c>
      <c r="H3148" s="63" t="s">
        <v>2299</v>
      </c>
      <c r="I3148" s="63" t="s">
        <v>147</v>
      </c>
      <c r="J3148" s="64"/>
      <c r="K3148" s="64"/>
      <c r="L3148" s="65"/>
      <c r="M3148" s="65"/>
      <c r="N3148" s="65"/>
      <c r="O3148" s="66">
        <v>8</v>
      </c>
      <c r="P3148" s="144"/>
      <c r="Q3148" s="68"/>
      <c r="R3148" s="68"/>
      <c r="S3148" s="68"/>
      <c r="T3148" s="69">
        <f t="shared" si="337"/>
        <v>8</v>
      </c>
      <c r="U3148" s="68"/>
      <c r="V3148" s="70"/>
      <c r="W3148" s="70"/>
      <c r="X3148" s="71">
        <f t="shared" si="338"/>
        <v>8</v>
      </c>
      <c r="Y3148" s="72"/>
      <c r="Z3148" s="70"/>
      <c r="AA3148" s="68">
        <v>2</v>
      </c>
      <c r="AB3148" s="73"/>
      <c r="AC3148" s="70"/>
      <c r="AD3148" s="74"/>
      <c r="AE3148" s="68"/>
      <c r="AF3148" s="75"/>
    </row>
    <row r="3149" ht="28.5" customHeight="1" spans="1:33">
      <c r="A3149" s="61" t="s">
        <v>36</v>
      </c>
      <c r="B3149" s="61" t="s">
        <v>2156</v>
      </c>
      <c r="C3149" s="61" t="s">
        <v>2244</v>
      </c>
      <c r="D3149" s="61" t="s">
        <v>2284</v>
      </c>
      <c r="E3149" s="76" t="s">
        <v>2285</v>
      </c>
      <c r="F3149" s="46">
        <v>46183</v>
      </c>
      <c r="G3149" s="46" t="str">
        <f t="shared" si="336"/>
        <v>周雪峰2026-6-10</v>
      </c>
      <c r="H3149" s="63" t="s">
        <v>2300</v>
      </c>
      <c r="I3149" s="63" t="s">
        <v>2301</v>
      </c>
      <c r="J3149" s="64"/>
      <c r="K3149" s="64"/>
      <c r="L3149" s="65"/>
      <c r="M3149" s="65"/>
      <c r="N3149" s="65"/>
      <c r="O3149" s="66">
        <v>8</v>
      </c>
      <c r="P3149" s="144"/>
      <c r="Q3149" s="68"/>
      <c r="R3149" s="68"/>
      <c r="S3149" s="68"/>
      <c r="T3149" s="69">
        <f t="shared" si="337"/>
        <v>8</v>
      </c>
      <c r="U3149" s="68"/>
      <c r="V3149" s="70">
        <v>0.5</v>
      </c>
      <c r="W3149" s="70"/>
      <c r="X3149" s="71">
        <f t="shared" si="338"/>
        <v>8.5</v>
      </c>
      <c r="Y3149" s="72"/>
      <c r="Z3149" s="70"/>
      <c r="AA3149" s="68">
        <v>4</v>
      </c>
      <c r="AB3149" s="73"/>
      <c r="AC3149" s="70"/>
      <c r="AD3149" s="74"/>
      <c r="AE3149" s="68"/>
      <c r="AF3149" s="75"/>
    </row>
    <row r="3150" ht="28.5" customHeight="1" spans="1:33">
      <c r="A3150" s="61" t="s">
        <v>36</v>
      </c>
      <c r="B3150" s="61" t="s">
        <v>2156</v>
      </c>
      <c r="C3150" s="61" t="s">
        <v>2244</v>
      </c>
      <c r="D3150" s="61" t="s">
        <v>2284</v>
      </c>
      <c r="E3150" s="76" t="s">
        <v>2285</v>
      </c>
      <c r="F3150" s="46">
        <v>46184</v>
      </c>
      <c r="G3150" s="46" t="str">
        <f t="shared" si="336"/>
        <v>周雪峰2026-6-11</v>
      </c>
      <c r="H3150" s="63" t="s">
        <v>1218</v>
      </c>
      <c r="I3150" s="63" t="s">
        <v>1230</v>
      </c>
      <c r="J3150" s="64"/>
      <c r="K3150" s="64"/>
      <c r="L3150" s="65"/>
      <c r="M3150" s="65"/>
      <c r="N3150" s="65"/>
      <c r="O3150" s="66">
        <v>8</v>
      </c>
      <c r="P3150" s="144"/>
      <c r="Q3150" s="68"/>
      <c r="R3150" s="68"/>
      <c r="S3150" s="68"/>
      <c r="T3150" s="69">
        <f t="shared" si="337"/>
        <v>8</v>
      </c>
      <c r="U3150" s="68"/>
      <c r="V3150" s="70"/>
      <c r="W3150" s="70"/>
      <c r="X3150" s="71">
        <f t="shared" si="338"/>
        <v>8</v>
      </c>
      <c r="Y3150" s="72"/>
      <c r="Z3150" s="70"/>
      <c r="AA3150" s="68">
        <v>2</v>
      </c>
      <c r="AB3150" s="73"/>
      <c r="AC3150" s="70"/>
      <c r="AD3150" s="74"/>
      <c r="AE3150" s="68"/>
      <c r="AF3150" s="75"/>
    </row>
    <row r="3151" ht="28.5" customHeight="1" spans="1:33">
      <c r="A3151" s="61" t="s">
        <v>36</v>
      </c>
      <c r="B3151" s="61" t="s">
        <v>2156</v>
      </c>
      <c r="C3151" s="61" t="s">
        <v>2244</v>
      </c>
      <c r="D3151" s="61" t="s">
        <v>2284</v>
      </c>
      <c r="E3151" s="76" t="s">
        <v>2285</v>
      </c>
      <c r="F3151" s="46">
        <v>46185</v>
      </c>
      <c r="G3151" s="46" t="str">
        <f t="shared" si="336"/>
        <v>周雪峰2026-6-12</v>
      </c>
      <c r="H3151" s="63" t="s">
        <v>2302</v>
      </c>
      <c r="I3151" s="63" t="s">
        <v>903</v>
      </c>
      <c r="J3151" s="64"/>
      <c r="K3151" s="64"/>
      <c r="L3151" s="65"/>
      <c r="M3151" s="65"/>
      <c r="N3151" s="65"/>
      <c r="O3151" s="66">
        <v>8</v>
      </c>
      <c r="P3151" s="144"/>
      <c r="Q3151" s="68"/>
      <c r="R3151" s="68"/>
      <c r="S3151" s="68"/>
      <c r="T3151" s="69">
        <f t="shared" si="337"/>
        <v>8</v>
      </c>
      <c r="U3151" s="68"/>
      <c r="V3151" s="70"/>
      <c r="W3151" s="70"/>
      <c r="X3151" s="71">
        <f t="shared" si="338"/>
        <v>8</v>
      </c>
      <c r="Y3151" s="72"/>
      <c r="Z3151" s="70"/>
      <c r="AA3151" s="68">
        <v>2</v>
      </c>
      <c r="AB3151" s="73"/>
      <c r="AC3151" s="70"/>
      <c r="AD3151" s="74"/>
      <c r="AE3151" s="68"/>
      <c r="AF3151" s="75"/>
    </row>
    <row r="3152" ht="28.5" customHeight="1" spans="1:33">
      <c r="A3152" s="61" t="s">
        <v>36</v>
      </c>
      <c r="B3152" s="61" t="s">
        <v>2156</v>
      </c>
      <c r="C3152" s="61" t="s">
        <v>2244</v>
      </c>
      <c r="D3152" s="61" t="s">
        <v>2284</v>
      </c>
      <c r="E3152" s="62" t="s">
        <v>2285</v>
      </c>
      <c r="F3152" s="77">
        <v>46186</v>
      </c>
      <c r="G3152" s="46" t="str">
        <f t="shared" si="336"/>
        <v>周雪峰2026-6-13</v>
      </c>
      <c r="H3152" s="63"/>
      <c r="I3152" s="63"/>
      <c r="J3152" s="64"/>
      <c r="K3152" s="64"/>
      <c r="L3152" s="65"/>
      <c r="M3152" s="65"/>
      <c r="N3152" s="65"/>
      <c r="O3152" s="66"/>
      <c r="P3152" s="144"/>
      <c r="Q3152" s="68"/>
      <c r="R3152" s="68"/>
      <c r="S3152" s="68"/>
      <c r="T3152" s="69">
        <f t="shared" si="337"/>
        <v>0</v>
      </c>
      <c r="U3152" s="68"/>
      <c r="V3152" s="70"/>
      <c r="W3152" s="70"/>
      <c r="X3152" s="71">
        <f t="shared" si="338"/>
        <v>0</v>
      </c>
      <c r="Y3152" s="72"/>
      <c r="Z3152" s="70"/>
      <c r="AA3152" s="68"/>
      <c r="AB3152" s="73"/>
      <c r="AC3152" s="70"/>
      <c r="AD3152" s="74"/>
      <c r="AE3152" s="68"/>
      <c r="AF3152" s="80"/>
    </row>
    <row r="3153" ht="28.5" customHeight="1" spans="1:32">
      <c r="A3153" s="61" t="s">
        <v>36</v>
      </c>
      <c r="B3153" s="61" t="s">
        <v>2156</v>
      </c>
      <c r="C3153" s="61" t="s">
        <v>2244</v>
      </c>
      <c r="D3153" s="61" t="s">
        <v>2284</v>
      </c>
      <c r="E3153" s="62" t="s">
        <v>2285</v>
      </c>
      <c r="F3153" s="77">
        <v>46187</v>
      </c>
      <c r="G3153" s="46" t="str">
        <f t="shared" si="336"/>
        <v>周雪峰2026-6-14</v>
      </c>
      <c r="H3153" s="63"/>
      <c r="I3153" s="63"/>
      <c r="J3153" s="64"/>
      <c r="K3153" s="64"/>
      <c r="L3153" s="65"/>
      <c r="M3153" s="65"/>
      <c r="N3153" s="65"/>
      <c r="O3153" s="66"/>
      <c r="P3153" s="144"/>
      <c r="Q3153" s="68"/>
      <c r="R3153" s="68"/>
      <c r="S3153" s="68"/>
      <c r="T3153" s="69">
        <f t="shared" si="337"/>
        <v>0</v>
      </c>
      <c r="U3153" s="68"/>
      <c r="V3153" s="70"/>
      <c r="W3153" s="70"/>
      <c r="X3153" s="71">
        <f t="shared" si="338"/>
        <v>0</v>
      </c>
      <c r="Y3153" s="72"/>
      <c r="Z3153" s="70"/>
      <c r="AA3153" s="68"/>
      <c r="AB3153" s="73"/>
      <c r="AC3153" s="70"/>
      <c r="AD3153" s="74"/>
      <c r="AE3153" s="68"/>
      <c r="AF3153" s="80"/>
    </row>
    <row r="3154" ht="28.5" customHeight="1" spans="1:32">
      <c r="A3154" s="61" t="s">
        <v>36</v>
      </c>
      <c r="B3154" s="61" t="s">
        <v>2156</v>
      </c>
      <c r="C3154" s="61" t="s">
        <v>2244</v>
      </c>
      <c r="D3154" s="61" t="s">
        <v>2284</v>
      </c>
      <c r="E3154" s="76" t="s">
        <v>2285</v>
      </c>
      <c r="F3154" s="46">
        <v>46188</v>
      </c>
      <c r="G3154" s="46" t="str">
        <f t="shared" si="336"/>
        <v>周雪峰2026-6-15</v>
      </c>
      <c r="H3154" s="63" t="s">
        <v>1061</v>
      </c>
      <c r="I3154" s="63" t="s">
        <v>2303</v>
      </c>
      <c r="J3154" s="64"/>
      <c r="K3154" s="64"/>
      <c r="L3154" s="65"/>
      <c r="M3154" s="65"/>
      <c r="N3154" s="65"/>
      <c r="O3154" s="66">
        <v>8</v>
      </c>
      <c r="P3154" s="144"/>
      <c r="Q3154" s="68"/>
      <c r="R3154" s="68"/>
      <c r="S3154" s="68"/>
      <c r="T3154" s="69">
        <f t="shared" si="337"/>
        <v>8</v>
      </c>
      <c r="U3154" s="68"/>
      <c r="V3154" s="70"/>
      <c r="W3154" s="70"/>
      <c r="X3154" s="71">
        <f t="shared" si="338"/>
        <v>8</v>
      </c>
      <c r="Y3154" s="72"/>
      <c r="Z3154" s="70"/>
      <c r="AA3154" s="68">
        <v>2</v>
      </c>
      <c r="AB3154" s="73"/>
      <c r="AC3154" s="70"/>
      <c r="AD3154" s="74"/>
      <c r="AE3154" s="68"/>
      <c r="AF3154" s="75"/>
    </row>
    <row r="3155" ht="28.5" customHeight="1" spans="1:32">
      <c r="A3155" s="61" t="s">
        <v>36</v>
      </c>
      <c r="B3155" s="61" t="s">
        <v>2156</v>
      </c>
      <c r="C3155" s="61" t="s">
        <v>2244</v>
      </c>
      <c r="D3155" s="61" t="s">
        <v>2284</v>
      </c>
      <c r="E3155" s="76" t="s">
        <v>2285</v>
      </c>
      <c r="F3155" s="46">
        <v>46189</v>
      </c>
      <c r="G3155" s="46" t="str">
        <f t="shared" si="336"/>
        <v>周雪峰2026-6-16</v>
      </c>
      <c r="H3155" s="63" t="s">
        <v>2304</v>
      </c>
      <c r="I3155" s="63" t="s">
        <v>2305</v>
      </c>
      <c r="J3155" s="64"/>
      <c r="K3155" s="64"/>
      <c r="L3155" s="65"/>
      <c r="M3155" s="65"/>
      <c r="N3155" s="65"/>
      <c r="O3155" s="66">
        <v>8</v>
      </c>
      <c r="P3155" s="145"/>
      <c r="Q3155" s="68"/>
      <c r="R3155" s="68"/>
      <c r="S3155" s="68"/>
      <c r="T3155" s="69">
        <f t="shared" si="337"/>
        <v>8</v>
      </c>
      <c r="U3155" s="68"/>
      <c r="V3155" s="70">
        <v>1</v>
      </c>
      <c r="W3155" s="70"/>
      <c r="X3155" s="71">
        <f t="shared" si="338"/>
        <v>9</v>
      </c>
      <c r="Y3155" s="72"/>
      <c r="Z3155" s="70"/>
      <c r="AA3155" s="68">
        <v>4</v>
      </c>
      <c r="AB3155" s="73"/>
      <c r="AC3155" s="70"/>
      <c r="AD3155" s="74"/>
      <c r="AE3155" s="68"/>
      <c r="AF3155" s="80"/>
    </row>
    <row r="3156" ht="28.5" customHeight="1" spans="1:32">
      <c r="A3156" s="61" t="s">
        <v>36</v>
      </c>
      <c r="B3156" s="61" t="s">
        <v>2156</v>
      </c>
      <c r="C3156" s="61" t="s">
        <v>2244</v>
      </c>
      <c r="D3156" s="61" t="s">
        <v>2284</v>
      </c>
      <c r="E3156" s="76" t="s">
        <v>2285</v>
      </c>
      <c r="F3156" s="46">
        <v>46190</v>
      </c>
      <c r="G3156" s="46" t="str">
        <f t="shared" si="336"/>
        <v>周雪峰2026-6-17</v>
      </c>
      <c r="H3156" s="63" t="s">
        <v>2306</v>
      </c>
      <c r="I3156" s="63" t="s">
        <v>2307</v>
      </c>
      <c r="J3156" s="64"/>
      <c r="K3156" s="64"/>
      <c r="L3156" s="65" t="s">
        <v>327</v>
      </c>
      <c r="M3156" s="65"/>
      <c r="N3156" s="65"/>
      <c r="O3156" s="66">
        <v>8</v>
      </c>
      <c r="P3156" s="144"/>
      <c r="Q3156" s="68">
        <v>-1.5</v>
      </c>
      <c r="R3156" s="68"/>
      <c r="S3156" s="68"/>
      <c r="T3156" s="69">
        <f t="shared" si="337"/>
        <v>6.5</v>
      </c>
      <c r="U3156" s="68"/>
      <c r="V3156" s="70">
        <v>1.5</v>
      </c>
      <c r="W3156" s="70"/>
      <c r="X3156" s="71">
        <f t="shared" si="338"/>
        <v>8</v>
      </c>
      <c r="Y3156" s="72"/>
      <c r="Z3156" s="70"/>
      <c r="AA3156" s="68">
        <v>4</v>
      </c>
      <c r="AB3156" s="73"/>
      <c r="AC3156" s="70"/>
      <c r="AD3156" s="74"/>
      <c r="AE3156" s="68"/>
      <c r="AF3156" s="75"/>
    </row>
    <row r="3157" ht="28.5" customHeight="1" spans="1:32">
      <c r="A3157" s="61" t="s">
        <v>36</v>
      </c>
      <c r="B3157" s="61" t="s">
        <v>2156</v>
      </c>
      <c r="C3157" s="61" t="s">
        <v>2244</v>
      </c>
      <c r="D3157" s="61" t="s">
        <v>2284</v>
      </c>
      <c r="E3157" s="76" t="s">
        <v>2285</v>
      </c>
      <c r="F3157" s="46">
        <v>46191</v>
      </c>
      <c r="G3157" s="46" t="str">
        <f t="shared" si="336"/>
        <v>周雪峰2026-6-18</v>
      </c>
      <c r="H3157" s="63" t="s">
        <v>595</v>
      </c>
      <c r="I3157" s="63" t="s">
        <v>755</v>
      </c>
      <c r="J3157" s="64"/>
      <c r="K3157" s="64"/>
      <c r="L3157" s="65"/>
      <c r="M3157" s="65"/>
      <c r="N3157" s="65"/>
      <c r="O3157" s="66">
        <v>8</v>
      </c>
      <c r="P3157" s="144"/>
      <c r="Q3157" s="68"/>
      <c r="R3157" s="68"/>
      <c r="S3157" s="68"/>
      <c r="T3157" s="69">
        <f t="shared" si="337"/>
        <v>8</v>
      </c>
      <c r="U3157" s="68"/>
      <c r="V3157" s="70"/>
      <c r="W3157" s="70"/>
      <c r="X3157" s="71">
        <f t="shared" si="338"/>
        <v>8</v>
      </c>
      <c r="Y3157" s="72"/>
      <c r="Z3157" s="70"/>
      <c r="AA3157" s="68">
        <v>2</v>
      </c>
      <c r="AB3157" s="73"/>
      <c r="AC3157" s="70"/>
      <c r="AD3157" s="74"/>
      <c r="AE3157" s="68"/>
      <c r="AF3157" s="75"/>
    </row>
    <row r="3158" ht="28.5" customHeight="1" spans="1:32">
      <c r="A3158" s="61" t="s">
        <v>36</v>
      </c>
      <c r="B3158" s="61" t="s">
        <v>2156</v>
      </c>
      <c r="C3158" s="61" t="s">
        <v>2244</v>
      </c>
      <c r="D3158" s="61" t="s">
        <v>2284</v>
      </c>
      <c r="E3158" s="76" t="s">
        <v>2285</v>
      </c>
      <c r="F3158" s="82">
        <v>46192</v>
      </c>
      <c r="G3158" s="46" t="str">
        <f t="shared" si="336"/>
        <v>周雪峰2026-6-19</v>
      </c>
      <c r="H3158" s="63"/>
      <c r="I3158" s="63"/>
      <c r="J3158" s="64"/>
      <c r="K3158" s="64"/>
      <c r="L3158" s="65"/>
      <c r="M3158" s="65"/>
      <c r="N3158" s="65"/>
      <c r="O3158" s="66"/>
      <c r="P3158" s="144"/>
      <c r="Q3158" s="68"/>
      <c r="R3158" s="68"/>
      <c r="S3158" s="68"/>
      <c r="T3158" s="69">
        <f t="shared" si="337"/>
        <v>0</v>
      </c>
      <c r="U3158" s="68"/>
      <c r="V3158" s="70"/>
      <c r="W3158" s="70"/>
      <c r="X3158" s="71">
        <f t="shared" si="338"/>
        <v>0</v>
      </c>
      <c r="Y3158" s="72"/>
      <c r="Z3158" s="70"/>
      <c r="AA3158" s="68"/>
      <c r="AB3158" s="73">
        <v>8</v>
      </c>
      <c r="AC3158" s="70"/>
      <c r="AD3158" s="74"/>
      <c r="AE3158" s="68"/>
      <c r="AF3158" s="75"/>
    </row>
    <row r="3159" ht="28.5" customHeight="1" spans="1:32">
      <c r="A3159" s="61" t="s">
        <v>36</v>
      </c>
      <c r="B3159" s="61" t="s">
        <v>2156</v>
      </c>
      <c r="C3159" s="61" t="s">
        <v>2244</v>
      </c>
      <c r="D3159" s="61" t="s">
        <v>2284</v>
      </c>
      <c r="E3159" s="76" t="s">
        <v>2285</v>
      </c>
      <c r="F3159" s="77">
        <v>46193</v>
      </c>
      <c r="G3159" s="46" t="str">
        <f t="shared" si="336"/>
        <v>周雪峰2026-6-20</v>
      </c>
      <c r="H3159" s="63"/>
      <c r="I3159" s="63"/>
      <c r="J3159" s="64"/>
      <c r="K3159" s="64"/>
      <c r="L3159" s="65"/>
      <c r="M3159" s="65"/>
      <c r="N3159" s="65"/>
      <c r="O3159" s="66"/>
      <c r="P3159" s="144"/>
      <c r="Q3159" s="68"/>
      <c r="R3159" s="68"/>
      <c r="S3159" s="68"/>
      <c r="T3159" s="69">
        <f t="shared" si="337"/>
        <v>0</v>
      </c>
      <c r="U3159" s="68"/>
      <c r="V3159" s="70"/>
      <c r="W3159" s="70"/>
      <c r="X3159" s="71">
        <f t="shared" si="338"/>
        <v>0</v>
      </c>
      <c r="Y3159" s="72"/>
      <c r="Z3159" s="70"/>
      <c r="AA3159" s="68"/>
      <c r="AB3159" s="73"/>
      <c r="AC3159" s="70"/>
      <c r="AD3159" s="74"/>
      <c r="AE3159" s="68"/>
      <c r="AF3159" s="75"/>
    </row>
    <row r="3160" ht="28.5" customHeight="1" spans="1:32">
      <c r="A3160" s="61" t="s">
        <v>36</v>
      </c>
      <c r="B3160" s="61" t="s">
        <v>2156</v>
      </c>
      <c r="C3160" s="61" t="s">
        <v>2244</v>
      </c>
      <c r="D3160" s="61" t="s">
        <v>2284</v>
      </c>
      <c r="E3160" s="62" t="s">
        <v>2285</v>
      </c>
      <c r="F3160" s="46">
        <v>46194</v>
      </c>
      <c r="G3160" s="46" t="str">
        <f t="shared" si="336"/>
        <v>周雪峰2026-6-21</v>
      </c>
      <c r="H3160" s="63" t="s">
        <v>2308</v>
      </c>
      <c r="I3160" s="63" t="s">
        <v>2309</v>
      </c>
      <c r="J3160" s="64"/>
      <c r="K3160" s="64"/>
      <c r="L3160" s="65"/>
      <c r="M3160" s="65"/>
      <c r="N3160" s="65"/>
      <c r="O3160" s="66">
        <v>8</v>
      </c>
      <c r="P3160" s="144"/>
      <c r="Q3160" s="68"/>
      <c r="R3160" s="68"/>
      <c r="S3160" s="68"/>
      <c r="T3160" s="69">
        <f t="shared" si="337"/>
        <v>8</v>
      </c>
      <c r="U3160" s="68"/>
      <c r="V3160" s="70">
        <v>0.5</v>
      </c>
      <c r="W3160" s="70"/>
      <c r="X3160" s="71">
        <f t="shared" si="338"/>
        <v>8.5</v>
      </c>
      <c r="Y3160" s="72"/>
      <c r="Z3160" s="70"/>
      <c r="AA3160" s="68">
        <v>4</v>
      </c>
      <c r="AB3160" s="73"/>
      <c r="AC3160" s="70"/>
      <c r="AD3160" s="74"/>
      <c r="AE3160" s="68"/>
      <c r="AF3160" s="75"/>
    </row>
    <row r="3161" ht="28.5" customHeight="1" spans="1:32">
      <c r="A3161" s="61" t="s">
        <v>36</v>
      </c>
      <c r="B3161" s="61" t="s">
        <v>2156</v>
      </c>
      <c r="C3161" s="61" t="s">
        <v>2244</v>
      </c>
      <c r="D3161" s="61" t="s">
        <v>2284</v>
      </c>
      <c r="E3161" s="76" t="s">
        <v>2285</v>
      </c>
      <c r="F3161" s="46">
        <v>46195</v>
      </c>
      <c r="G3161" s="46" t="str">
        <f t="shared" si="336"/>
        <v>周雪峰2026-6-22</v>
      </c>
      <c r="H3161" s="63"/>
      <c r="I3161" s="63"/>
      <c r="J3161" s="64"/>
      <c r="K3161" s="64"/>
      <c r="L3161" s="65"/>
      <c r="M3161" s="65"/>
      <c r="N3161" s="65"/>
      <c r="O3161" s="66"/>
      <c r="P3161" s="144"/>
      <c r="Q3161" s="68"/>
      <c r="R3161" s="68"/>
      <c r="S3161" s="68"/>
      <c r="T3161" s="69">
        <f t="shared" si="337"/>
        <v>0</v>
      </c>
      <c r="U3161" s="68"/>
      <c r="V3161" s="70"/>
      <c r="W3161" s="70"/>
      <c r="X3161" s="71">
        <f t="shared" si="338"/>
        <v>0</v>
      </c>
      <c r="Y3161" s="72"/>
      <c r="Z3161" s="70"/>
      <c r="AA3161" s="68"/>
      <c r="AB3161" s="73"/>
      <c r="AC3161" s="70"/>
      <c r="AD3161" s="74"/>
      <c r="AE3161" s="68"/>
      <c r="AF3161" s="75"/>
    </row>
    <row r="3162" ht="28.5" customHeight="1" spans="1:32">
      <c r="A3162" s="61" t="s">
        <v>36</v>
      </c>
      <c r="B3162" s="61" t="s">
        <v>2156</v>
      </c>
      <c r="C3162" s="61" t="s">
        <v>2244</v>
      </c>
      <c r="D3162" s="61" t="s">
        <v>2284</v>
      </c>
      <c r="E3162" s="76" t="s">
        <v>2285</v>
      </c>
      <c r="F3162" s="46">
        <v>46196</v>
      </c>
      <c r="G3162" s="46" t="str">
        <f t="shared" si="336"/>
        <v>周雪峰2026-6-23</v>
      </c>
      <c r="H3162" s="63"/>
      <c r="I3162" s="63"/>
      <c r="J3162" s="64"/>
      <c r="K3162" s="64"/>
      <c r="L3162" s="65"/>
      <c r="M3162" s="65"/>
      <c r="N3162" s="65"/>
      <c r="O3162" s="66"/>
      <c r="P3162" s="144"/>
      <c r="Q3162" s="68"/>
      <c r="R3162" s="68"/>
      <c r="S3162" s="68"/>
      <c r="T3162" s="69">
        <f t="shared" si="337"/>
        <v>0</v>
      </c>
      <c r="U3162" s="68"/>
      <c r="V3162" s="70"/>
      <c r="W3162" s="70"/>
      <c r="X3162" s="71">
        <f t="shared" si="338"/>
        <v>0</v>
      </c>
      <c r="Y3162" s="72"/>
      <c r="Z3162" s="70"/>
      <c r="AA3162" s="68"/>
      <c r="AB3162" s="73"/>
      <c r="AC3162" s="70"/>
      <c r="AD3162" s="74"/>
      <c r="AE3162" s="68"/>
      <c r="AF3162" s="75"/>
    </row>
    <row r="3163" ht="28.5" customHeight="1" spans="1:32">
      <c r="A3163" s="61" t="s">
        <v>36</v>
      </c>
      <c r="B3163" s="61" t="s">
        <v>2156</v>
      </c>
      <c r="C3163" s="61" t="s">
        <v>2244</v>
      </c>
      <c r="D3163" s="61" t="s">
        <v>2284</v>
      </c>
      <c r="E3163" s="76" t="s">
        <v>2285</v>
      </c>
      <c r="F3163" s="46">
        <v>46197</v>
      </c>
      <c r="G3163" s="46" t="str">
        <f t="shared" si="336"/>
        <v>周雪峰2026-6-24</v>
      </c>
      <c r="H3163" s="63"/>
      <c r="I3163" s="63"/>
      <c r="J3163" s="64"/>
      <c r="K3163" s="64"/>
      <c r="L3163" s="65"/>
      <c r="M3163" s="65"/>
      <c r="N3163" s="65"/>
      <c r="O3163" s="66"/>
      <c r="P3163" s="144"/>
      <c r="Q3163" s="68"/>
      <c r="R3163" s="68"/>
      <c r="S3163" s="68"/>
      <c r="T3163" s="69">
        <f t="shared" si="337"/>
        <v>0</v>
      </c>
      <c r="U3163" s="68"/>
      <c r="V3163" s="70"/>
      <c r="W3163" s="70"/>
      <c r="X3163" s="71">
        <f t="shared" si="338"/>
        <v>0</v>
      </c>
      <c r="Y3163" s="72"/>
      <c r="Z3163" s="70"/>
      <c r="AA3163" s="68"/>
      <c r="AB3163" s="73"/>
      <c r="AC3163" s="70"/>
      <c r="AD3163" s="74"/>
      <c r="AE3163" s="68"/>
      <c r="AF3163" s="75"/>
    </row>
    <row r="3164" ht="28.5" customHeight="1" spans="1:32">
      <c r="A3164" s="61" t="s">
        <v>36</v>
      </c>
      <c r="B3164" s="61" t="s">
        <v>2156</v>
      </c>
      <c r="C3164" s="61" t="s">
        <v>2244</v>
      </c>
      <c r="D3164" s="61" t="s">
        <v>2284</v>
      </c>
      <c r="E3164" s="76" t="s">
        <v>2285</v>
      </c>
      <c r="F3164" s="46">
        <v>46198</v>
      </c>
      <c r="G3164" s="46" t="str">
        <f t="shared" si="336"/>
        <v>周雪峰2026-6-25</v>
      </c>
      <c r="H3164" s="63"/>
      <c r="I3164" s="63"/>
      <c r="J3164" s="64"/>
      <c r="K3164" s="64"/>
      <c r="L3164" s="65"/>
      <c r="M3164" s="65"/>
      <c r="N3164" s="65"/>
      <c r="O3164" s="66"/>
      <c r="P3164" s="144"/>
      <c r="Q3164" s="68"/>
      <c r="R3164" s="68"/>
      <c r="S3164" s="68"/>
      <c r="T3164" s="69">
        <f t="shared" si="337"/>
        <v>0</v>
      </c>
      <c r="U3164" s="68"/>
      <c r="V3164" s="70"/>
      <c r="W3164" s="70"/>
      <c r="X3164" s="71">
        <f t="shared" si="338"/>
        <v>0</v>
      </c>
      <c r="Y3164" s="72"/>
      <c r="Z3164" s="70"/>
      <c r="AA3164" s="68"/>
      <c r="AB3164" s="73"/>
      <c r="AC3164" s="70"/>
      <c r="AD3164" s="74"/>
      <c r="AE3164" s="68"/>
      <c r="AF3164" s="75"/>
    </row>
    <row r="3165" ht="28.5" customHeight="1" spans="1:32">
      <c r="A3165" s="61" t="s">
        <v>36</v>
      </c>
      <c r="B3165" s="61" t="s">
        <v>2156</v>
      </c>
      <c r="C3165" s="61" t="s">
        <v>2244</v>
      </c>
      <c r="D3165" s="61" t="s">
        <v>2284</v>
      </c>
      <c r="E3165" s="76" t="s">
        <v>2285</v>
      </c>
      <c r="F3165" s="46">
        <v>46199</v>
      </c>
      <c r="G3165" s="46" t="str">
        <f t="shared" si="336"/>
        <v>周雪峰2026-6-26</v>
      </c>
      <c r="H3165" s="63"/>
      <c r="I3165" s="63"/>
      <c r="J3165" s="64"/>
      <c r="K3165" s="64"/>
      <c r="L3165" s="65"/>
      <c r="M3165" s="65"/>
      <c r="N3165" s="65"/>
      <c r="O3165" s="66"/>
      <c r="P3165" s="144"/>
      <c r="Q3165" s="68"/>
      <c r="R3165" s="68"/>
      <c r="S3165" s="68"/>
      <c r="T3165" s="69">
        <f t="shared" si="337"/>
        <v>0</v>
      </c>
      <c r="U3165" s="68"/>
      <c r="V3165" s="70"/>
      <c r="W3165" s="70"/>
      <c r="X3165" s="71">
        <f t="shared" si="338"/>
        <v>0</v>
      </c>
      <c r="Y3165" s="72"/>
      <c r="Z3165" s="70"/>
      <c r="AA3165" s="68"/>
      <c r="AB3165" s="73"/>
      <c r="AC3165" s="70"/>
      <c r="AD3165" s="74"/>
      <c r="AE3165" s="68"/>
      <c r="AF3165" s="75"/>
    </row>
    <row r="3166" ht="28.5" customHeight="1" spans="1:32">
      <c r="A3166" s="61" t="s">
        <v>36</v>
      </c>
      <c r="B3166" s="61" t="s">
        <v>2156</v>
      </c>
      <c r="C3166" s="61" t="s">
        <v>2244</v>
      </c>
      <c r="D3166" s="61" t="s">
        <v>2284</v>
      </c>
      <c r="E3166" s="76" t="s">
        <v>2285</v>
      </c>
      <c r="F3166" s="46">
        <v>46200</v>
      </c>
      <c r="G3166" s="46" t="str">
        <f t="shared" si="336"/>
        <v>周雪峰2026-6-27</v>
      </c>
      <c r="H3166" s="63"/>
      <c r="I3166" s="63"/>
      <c r="J3166" s="64"/>
      <c r="K3166" s="64"/>
      <c r="L3166" s="65"/>
      <c r="M3166" s="65"/>
      <c r="N3166" s="79"/>
      <c r="O3166" s="66"/>
      <c r="P3166" s="144"/>
      <c r="Q3166" s="68"/>
      <c r="R3166" s="68"/>
      <c r="S3166" s="68"/>
      <c r="T3166" s="69">
        <f t="shared" si="337"/>
        <v>0</v>
      </c>
      <c r="U3166" s="68"/>
      <c r="V3166" s="70"/>
      <c r="W3166" s="70"/>
      <c r="X3166" s="71">
        <f t="shared" si="338"/>
        <v>0</v>
      </c>
      <c r="Y3166" s="72"/>
      <c r="Z3166" s="70"/>
      <c r="AA3166" s="68"/>
      <c r="AB3166" s="73"/>
      <c r="AC3166" s="70"/>
      <c r="AD3166" s="74"/>
      <c r="AE3166" s="68"/>
      <c r="AF3166" s="75"/>
    </row>
    <row r="3167" ht="28.5" customHeight="1" spans="1:32">
      <c r="A3167" s="61" t="s">
        <v>36</v>
      </c>
      <c r="B3167" s="61" t="s">
        <v>2156</v>
      </c>
      <c r="C3167" s="61" t="s">
        <v>2244</v>
      </c>
      <c r="D3167" s="61" t="s">
        <v>2284</v>
      </c>
      <c r="E3167" s="62" t="s">
        <v>2285</v>
      </c>
      <c r="F3167" s="46">
        <v>46201</v>
      </c>
      <c r="G3167" s="46" t="str">
        <f t="shared" si="336"/>
        <v>周雪峰2026-6-28</v>
      </c>
      <c r="H3167" s="63"/>
      <c r="I3167" s="63"/>
      <c r="J3167" s="64"/>
      <c r="K3167" s="64"/>
      <c r="L3167" s="65"/>
      <c r="M3167" s="65"/>
      <c r="N3167" s="65"/>
      <c r="O3167" s="66"/>
      <c r="P3167" s="144"/>
      <c r="Q3167" s="68"/>
      <c r="R3167" s="68"/>
      <c r="S3167" s="68"/>
      <c r="T3167" s="69">
        <f t="shared" si="337"/>
        <v>0</v>
      </c>
      <c r="U3167" s="68"/>
      <c r="V3167" s="70"/>
      <c r="W3167" s="70"/>
      <c r="X3167" s="71">
        <f t="shared" si="338"/>
        <v>0</v>
      </c>
      <c r="Y3167" s="72"/>
      <c r="Z3167" s="70"/>
      <c r="AA3167" s="68"/>
      <c r="AB3167" s="73"/>
      <c r="AC3167" s="70"/>
      <c r="AD3167" s="74"/>
      <c r="AE3167" s="68"/>
      <c r="AF3167" s="75"/>
    </row>
    <row r="3168" ht="28.5" customHeight="1" spans="1:32">
      <c r="A3168" s="61" t="s">
        <v>36</v>
      </c>
      <c r="B3168" s="61" t="s">
        <v>2156</v>
      </c>
      <c r="C3168" s="61" t="s">
        <v>2244</v>
      </c>
      <c r="D3168" s="61" t="s">
        <v>2284</v>
      </c>
      <c r="E3168" s="76" t="s">
        <v>2285</v>
      </c>
      <c r="F3168" s="46">
        <v>46202</v>
      </c>
      <c r="G3168" s="46" t="str">
        <f t="shared" si="336"/>
        <v>周雪峰2026-6-29</v>
      </c>
      <c r="H3168" s="63"/>
      <c r="I3168" s="63"/>
      <c r="J3168" s="64"/>
      <c r="K3168" s="64"/>
      <c r="L3168" s="65"/>
      <c r="M3168" s="65"/>
      <c r="N3168" s="79"/>
      <c r="O3168" s="66"/>
      <c r="P3168" s="144"/>
      <c r="Q3168" s="68"/>
      <c r="R3168" s="68"/>
      <c r="S3168" s="68"/>
      <c r="T3168" s="69">
        <f t="shared" si="337"/>
        <v>0</v>
      </c>
      <c r="U3168" s="68"/>
      <c r="V3168" s="70"/>
      <c r="W3168" s="70"/>
      <c r="X3168" s="71">
        <f t="shared" si="338"/>
        <v>0</v>
      </c>
      <c r="Y3168" s="72"/>
      <c r="Z3168" s="70"/>
      <c r="AA3168" s="68"/>
      <c r="AB3168" s="73"/>
      <c r="AC3168" s="70"/>
      <c r="AD3168" s="74"/>
      <c r="AE3168" s="68"/>
      <c r="AF3168" s="75"/>
    </row>
    <row r="3169" s="3" customFormat="1" ht="28.5" customHeight="1" spans="1:33">
      <c r="A3169" s="61" t="s">
        <v>36</v>
      </c>
      <c r="B3169" s="61" t="s">
        <v>2156</v>
      </c>
      <c r="C3169" s="61" t="s">
        <v>2244</v>
      </c>
      <c r="D3169" s="61" t="s">
        <v>2284</v>
      </c>
      <c r="E3169" s="62" t="s">
        <v>2285</v>
      </c>
      <c r="F3169" s="46">
        <v>46203</v>
      </c>
      <c r="G3169" s="46" t="str">
        <f t="shared" si="336"/>
        <v>周雪峰2026-6-30</v>
      </c>
      <c r="H3169" s="63"/>
      <c r="I3169" s="63"/>
      <c r="J3169" s="64"/>
      <c r="K3169" s="64"/>
      <c r="L3169" s="65"/>
      <c r="M3169" s="65"/>
      <c r="N3169" s="65"/>
      <c r="O3169" s="66"/>
      <c r="P3169" s="144"/>
      <c r="Q3169" s="68"/>
      <c r="R3169" s="68"/>
      <c r="S3169" s="68"/>
      <c r="T3169" s="69">
        <f t="shared" si="337"/>
        <v>0</v>
      </c>
      <c r="U3169" s="68"/>
      <c r="V3169" s="70"/>
      <c r="W3169" s="70"/>
      <c r="X3169" s="71">
        <f t="shared" si="338"/>
        <v>0</v>
      </c>
      <c r="Y3169" s="72"/>
      <c r="Z3169" s="70"/>
      <c r="AA3169" s="68"/>
      <c r="AB3169" s="73"/>
      <c r="AC3169" s="70"/>
      <c r="AD3169" s="74"/>
      <c r="AE3169" s="68"/>
      <c r="AF3169" s="75"/>
      <c r="AG3169" s="15"/>
    </row>
    <row r="3170" s="3" customFormat="1" ht="28.5" customHeight="1" spans="1:33">
      <c r="A3170" s="61" t="s">
        <v>36</v>
      </c>
      <c r="B3170" s="61" t="s">
        <v>2156</v>
      </c>
      <c r="C3170" s="61" t="s">
        <v>2244</v>
      </c>
      <c r="D3170" s="61" t="s">
        <v>2284</v>
      </c>
      <c r="E3170" s="62" t="s">
        <v>2285</v>
      </c>
      <c r="F3170" s="46">
        <v>46204</v>
      </c>
      <c r="G3170" s="46" t="str">
        <f t="shared" si="336"/>
        <v>周雪峰2026-7-1</v>
      </c>
      <c r="H3170" s="63"/>
      <c r="I3170" s="63"/>
      <c r="J3170" s="64"/>
      <c r="K3170" s="64"/>
      <c r="L3170" s="65"/>
      <c r="M3170" s="65"/>
      <c r="N3170" s="65"/>
      <c r="O3170" s="66"/>
      <c r="P3170" s="144"/>
      <c r="Q3170" s="68"/>
      <c r="R3170" s="68"/>
      <c r="S3170" s="68"/>
      <c r="T3170" s="69">
        <f t="shared" si="337"/>
        <v>0</v>
      </c>
      <c r="U3170" s="68"/>
      <c r="V3170" s="70"/>
      <c r="W3170" s="70"/>
      <c r="X3170" s="71">
        <f t="shared" si="338"/>
        <v>0</v>
      </c>
      <c r="Y3170" s="72"/>
      <c r="Z3170" s="70"/>
      <c r="AA3170" s="68"/>
      <c r="AB3170" s="73"/>
      <c r="AC3170" s="70"/>
      <c r="AD3170" s="74"/>
      <c r="AE3170" s="68"/>
      <c r="AF3170" s="75"/>
      <c r="AG3170" s="15"/>
    </row>
    <row r="3171" ht="28.5" customHeight="1" spans="1:33">
      <c r="A3171" s="84" t="s">
        <v>36</v>
      </c>
      <c r="B3171" s="84" t="s">
        <v>2156</v>
      </c>
      <c r="C3171" s="84" t="s">
        <v>2244</v>
      </c>
      <c r="D3171" s="84" t="s">
        <v>2284</v>
      </c>
      <c r="E3171" s="85" t="s">
        <v>2285</v>
      </c>
      <c r="F3171" s="86">
        <v>46235</v>
      </c>
      <c r="G3171" s="46" t="str">
        <f t="shared" si="336"/>
        <v>周雪峰2026-8-1</v>
      </c>
      <c r="H3171" s="63"/>
      <c r="I3171" s="63"/>
      <c r="J3171" s="64"/>
      <c r="K3171" s="64"/>
      <c r="L3171" s="65"/>
      <c r="M3171" s="65"/>
      <c r="N3171" s="91"/>
      <c r="O3171" s="66"/>
      <c r="P3171" s="87"/>
      <c r="Q3171" s="87"/>
      <c r="R3171" s="87"/>
      <c r="S3171" s="87"/>
      <c r="T3171" s="69">
        <f t="shared" si="337"/>
        <v>0</v>
      </c>
      <c r="U3171" s="87"/>
      <c r="V3171" s="87"/>
      <c r="W3171" s="87"/>
      <c r="X3171" s="71">
        <f t="shared" si="338"/>
        <v>0</v>
      </c>
      <c r="Y3171" s="88"/>
      <c r="Z3171" s="87"/>
      <c r="AA3171" s="87"/>
      <c r="AB3171" s="87"/>
      <c r="AC3171" s="87"/>
      <c r="AD3171" s="89"/>
      <c r="AE3171" s="87"/>
      <c r="AF3171" s="90"/>
    </row>
    <row r="3172" ht="28.5" customHeight="1" spans="1:33">
      <c r="A3172" s="44" t="s">
        <v>36</v>
      </c>
      <c r="B3172" s="44" t="s">
        <v>2156</v>
      </c>
      <c r="C3172" s="44" t="s">
        <v>2244</v>
      </c>
      <c r="D3172" s="44" t="s">
        <v>2284</v>
      </c>
      <c r="E3172" s="44" t="s">
        <v>2310</v>
      </c>
      <c r="F3172" s="45">
        <v>46173</v>
      </c>
      <c r="G3172" s="46" t="str">
        <f t="shared" si="336"/>
        <v>齐小锋2026-5-31</v>
      </c>
      <c r="H3172" s="133"/>
      <c r="I3172" s="133"/>
      <c r="J3172" s="134"/>
      <c r="K3172" s="134"/>
      <c r="L3172" s="134"/>
      <c r="M3172" s="135"/>
      <c r="N3172" s="135"/>
      <c r="O3172" s="136">
        <f t="shared" ref="O3172:AE3172" si="339">SUM(O3173:O3204)</f>
        <v>128</v>
      </c>
      <c r="P3172" s="137">
        <f t="shared" si="339"/>
        <v>0</v>
      </c>
      <c r="Q3172" s="138">
        <f t="shared" si="339"/>
        <v>-11.5</v>
      </c>
      <c r="R3172" s="138">
        <f t="shared" si="339"/>
        <v>0</v>
      </c>
      <c r="S3172" s="53">
        <f t="shared" si="339"/>
        <v>0</v>
      </c>
      <c r="T3172" s="139">
        <f t="shared" si="339"/>
        <v>116.5</v>
      </c>
      <c r="U3172" s="55">
        <f t="shared" si="339"/>
        <v>0</v>
      </c>
      <c r="V3172" s="139">
        <f t="shared" si="339"/>
        <v>3.5</v>
      </c>
      <c r="W3172" s="139">
        <f t="shared" si="339"/>
        <v>0</v>
      </c>
      <c r="X3172" s="140">
        <f t="shared" si="339"/>
        <v>120</v>
      </c>
      <c r="Y3172" s="141">
        <f t="shared" si="339"/>
        <v>2</v>
      </c>
      <c r="Z3172" s="139">
        <f t="shared" si="339"/>
        <v>0</v>
      </c>
      <c r="AA3172" s="142">
        <f t="shared" si="339"/>
        <v>28</v>
      </c>
      <c r="AB3172" s="139">
        <f t="shared" si="339"/>
        <v>8</v>
      </c>
      <c r="AC3172" s="139">
        <f t="shared" si="339"/>
        <v>0</v>
      </c>
      <c r="AD3172" s="143">
        <f t="shared" si="339"/>
        <v>0</v>
      </c>
      <c r="AE3172" s="142">
        <f t="shared" si="339"/>
        <v>0</v>
      </c>
      <c r="AF3172" s="60"/>
    </row>
    <row r="3173" ht="28.5" customHeight="1" spans="1:33">
      <c r="A3173" s="61" t="s">
        <v>36</v>
      </c>
      <c r="B3173" s="61" t="s">
        <v>2156</v>
      </c>
      <c r="C3173" s="61" t="s">
        <v>2244</v>
      </c>
      <c r="D3173" s="61" t="s">
        <v>2284</v>
      </c>
      <c r="E3173" s="61" t="s">
        <v>2310</v>
      </c>
      <c r="F3173" s="46">
        <v>46174</v>
      </c>
      <c r="G3173" s="46" t="str">
        <f t="shared" si="336"/>
        <v>齐小锋2026-6-1</v>
      </c>
      <c r="H3173" s="63" t="s">
        <v>2311</v>
      </c>
      <c r="I3173" s="63" t="s">
        <v>806</v>
      </c>
      <c r="J3173" s="64"/>
      <c r="K3173" s="64"/>
      <c r="L3173" s="65"/>
      <c r="M3173" s="65"/>
      <c r="N3173" s="65"/>
      <c r="O3173" s="66">
        <v>8</v>
      </c>
      <c r="P3173" s="144"/>
      <c r="Q3173" s="68"/>
      <c r="R3173" s="68"/>
      <c r="S3173" s="68"/>
      <c r="T3173" s="69">
        <f t="shared" ref="T3173:T3204" si="340">SUM(O3173:S3173)</f>
        <v>8</v>
      </c>
      <c r="U3173" s="68"/>
      <c r="V3173" s="70"/>
      <c r="W3173" s="70"/>
      <c r="X3173" s="71">
        <f t="shared" ref="X3173:X3204" si="341">SUM(T3173:W3173)</f>
        <v>8</v>
      </c>
      <c r="Y3173" s="72">
        <v>1</v>
      </c>
      <c r="Z3173" s="70"/>
      <c r="AA3173" s="68">
        <v>2</v>
      </c>
      <c r="AB3173" s="73"/>
      <c r="AC3173" s="70"/>
      <c r="AD3173" s="74"/>
      <c r="AE3173" s="68"/>
      <c r="AF3173" s="75"/>
    </row>
    <row r="3174" ht="28.5" customHeight="1" spans="1:33">
      <c r="A3174" s="61" t="s">
        <v>36</v>
      </c>
      <c r="B3174" s="61" t="s">
        <v>2156</v>
      </c>
      <c r="C3174" s="61" t="s">
        <v>2244</v>
      </c>
      <c r="D3174" s="61" t="s">
        <v>2284</v>
      </c>
      <c r="E3174" s="61" t="s">
        <v>2310</v>
      </c>
      <c r="F3174" s="46">
        <v>46175</v>
      </c>
      <c r="G3174" s="46" t="str">
        <f t="shared" si="336"/>
        <v>齐小锋2026-6-2</v>
      </c>
      <c r="H3174" s="63" t="s">
        <v>373</v>
      </c>
      <c r="I3174" s="63" t="s">
        <v>147</v>
      </c>
      <c r="J3174" s="64"/>
      <c r="K3174" s="64"/>
      <c r="L3174" s="65"/>
      <c r="M3174" s="65"/>
      <c r="N3174" s="65"/>
      <c r="O3174" s="66">
        <v>8</v>
      </c>
      <c r="P3174" s="144"/>
      <c r="Q3174" s="68"/>
      <c r="R3174" s="68"/>
      <c r="S3174" s="68"/>
      <c r="T3174" s="69">
        <f t="shared" si="340"/>
        <v>8</v>
      </c>
      <c r="U3174" s="68"/>
      <c r="V3174" s="70"/>
      <c r="W3174" s="70"/>
      <c r="X3174" s="71">
        <f t="shared" si="341"/>
        <v>8</v>
      </c>
      <c r="Y3174" s="72"/>
      <c r="Z3174" s="70"/>
      <c r="AA3174" s="68">
        <v>2</v>
      </c>
      <c r="AB3174" s="73"/>
      <c r="AC3174" s="70"/>
      <c r="AD3174" s="74"/>
      <c r="AE3174" s="68"/>
      <c r="AF3174" s="75"/>
    </row>
    <row r="3175" ht="28.5" customHeight="1" spans="1:33">
      <c r="A3175" s="61" t="s">
        <v>36</v>
      </c>
      <c r="B3175" s="61" t="s">
        <v>2156</v>
      </c>
      <c r="C3175" s="61" t="s">
        <v>2244</v>
      </c>
      <c r="D3175" s="61" t="s">
        <v>2284</v>
      </c>
      <c r="E3175" s="61" t="s">
        <v>2310</v>
      </c>
      <c r="F3175" s="46">
        <v>46176</v>
      </c>
      <c r="G3175" s="46" t="str">
        <f t="shared" si="336"/>
        <v>齐小锋2026-6-3</v>
      </c>
      <c r="H3175" s="63" t="s">
        <v>1580</v>
      </c>
      <c r="I3175" s="63" t="s">
        <v>1434</v>
      </c>
      <c r="J3175" s="64"/>
      <c r="K3175" s="64"/>
      <c r="L3175" s="65"/>
      <c r="M3175" s="65"/>
      <c r="N3175" s="65"/>
      <c r="O3175" s="66">
        <v>8</v>
      </c>
      <c r="P3175" s="144"/>
      <c r="Q3175" s="68"/>
      <c r="R3175" s="68"/>
      <c r="S3175" s="68"/>
      <c r="T3175" s="69">
        <f t="shared" si="340"/>
        <v>8</v>
      </c>
      <c r="U3175" s="68"/>
      <c r="V3175" s="70"/>
      <c r="W3175" s="70"/>
      <c r="X3175" s="71">
        <f t="shared" si="341"/>
        <v>8</v>
      </c>
      <c r="Y3175" s="72"/>
      <c r="Z3175" s="70"/>
      <c r="AA3175" s="68">
        <v>2</v>
      </c>
      <c r="AB3175" s="73"/>
      <c r="AC3175" s="70"/>
      <c r="AD3175" s="74"/>
      <c r="AE3175" s="68"/>
      <c r="AF3175" s="75"/>
    </row>
    <row r="3176" ht="28.5" customHeight="1" spans="1:33">
      <c r="A3176" s="61" t="s">
        <v>36</v>
      </c>
      <c r="B3176" s="61" t="s">
        <v>2156</v>
      </c>
      <c r="C3176" s="61" t="s">
        <v>2244</v>
      </c>
      <c r="D3176" s="61" t="s">
        <v>2284</v>
      </c>
      <c r="E3176" s="61" t="s">
        <v>2310</v>
      </c>
      <c r="F3176" s="46">
        <v>46177</v>
      </c>
      <c r="G3176" s="46" t="str">
        <f t="shared" si="336"/>
        <v>齐小锋2026-6-4</v>
      </c>
      <c r="H3176" s="63" t="s">
        <v>369</v>
      </c>
      <c r="I3176" s="63" t="s">
        <v>2312</v>
      </c>
      <c r="J3176" s="64"/>
      <c r="K3176" s="64"/>
      <c r="L3176" s="65"/>
      <c r="M3176" s="65"/>
      <c r="N3176" s="65"/>
      <c r="O3176" s="66">
        <v>8</v>
      </c>
      <c r="P3176" s="144"/>
      <c r="Q3176" s="68"/>
      <c r="R3176" s="68"/>
      <c r="S3176" s="68"/>
      <c r="T3176" s="69">
        <f t="shared" si="340"/>
        <v>8</v>
      </c>
      <c r="U3176" s="68"/>
      <c r="V3176" s="70"/>
      <c r="W3176" s="70"/>
      <c r="X3176" s="71">
        <f t="shared" si="341"/>
        <v>8</v>
      </c>
      <c r="Y3176" s="72"/>
      <c r="Z3176" s="70"/>
      <c r="AA3176" s="68">
        <v>2</v>
      </c>
      <c r="AB3176" s="73"/>
      <c r="AC3176" s="70"/>
      <c r="AD3176" s="74"/>
      <c r="AE3176" s="68"/>
      <c r="AF3176" s="75"/>
    </row>
    <row r="3177" ht="28.5" customHeight="1" spans="1:33">
      <c r="A3177" s="61" t="s">
        <v>36</v>
      </c>
      <c r="B3177" s="61" t="s">
        <v>2156</v>
      </c>
      <c r="C3177" s="61" t="s">
        <v>2244</v>
      </c>
      <c r="D3177" s="61" t="s">
        <v>2284</v>
      </c>
      <c r="E3177" s="61" t="s">
        <v>2310</v>
      </c>
      <c r="F3177" s="46">
        <v>46178</v>
      </c>
      <c r="G3177" s="46" t="str">
        <f t="shared" si="336"/>
        <v>齐小锋2026-6-5</v>
      </c>
      <c r="H3177" s="63" t="s">
        <v>2313</v>
      </c>
      <c r="I3177" s="63" t="s">
        <v>808</v>
      </c>
      <c r="J3177" s="64"/>
      <c r="K3177" s="64"/>
      <c r="L3177" s="65"/>
      <c r="M3177" s="65"/>
      <c r="N3177" s="65"/>
      <c r="O3177" s="66">
        <v>8</v>
      </c>
      <c r="P3177" s="144"/>
      <c r="Q3177" s="68"/>
      <c r="R3177" s="68"/>
      <c r="S3177" s="68"/>
      <c r="T3177" s="69">
        <f t="shared" si="340"/>
        <v>8</v>
      </c>
      <c r="U3177" s="68"/>
      <c r="V3177" s="70"/>
      <c r="W3177" s="70"/>
      <c r="X3177" s="71">
        <f t="shared" si="341"/>
        <v>8</v>
      </c>
      <c r="Y3177" s="72">
        <v>1</v>
      </c>
      <c r="Z3177" s="70"/>
      <c r="AA3177" s="68">
        <v>2</v>
      </c>
      <c r="AB3177" s="73"/>
      <c r="AC3177" s="70"/>
      <c r="AD3177" s="74"/>
      <c r="AE3177" s="68"/>
      <c r="AF3177" s="75"/>
    </row>
    <row r="3178" ht="28.5" customHeight="1" spans="1:33">
      <c r="A3178" s="61" t="s">
        <v>36</v>
      </c>
      <c r="B3178" s="61" t="s">
        <v>2156</v>
      </c>
      <c r="C3178" s="61" t="s">
        <v>2244</v>
      </c>
      <c r="D3178" s="61" t="s">
        <v>2284</v>
      </c>
      <c r="E3178" s="61" t="s">
        <v>2310</v>
      </c>
      <c r="F3178" s="46">
        <v>46179</v>
      </c>
      <c r="G3178" s="46" t="str">
        <f t="shared" si="336"/>
        <v>齐小锋2026-6-6</v>
      </c>
      <c r="H3178" s="63" t="s">
        <v>974</v>
      </c>
      <c r="I3178" s="63" t="s">
        <v>1287</v>
      </c>
      <c r="J3178" s="64"/>
      <c r="K3178" s="64"/>
      <c r="L3178" s="65"/>
      <c r="M3178" s="65"/>
      <c r="N3178" s="65"/>
      <c r="O3178" s="66">
        <v>8</v>
      </c>
      <c r="P3178" s="144"/>
      <c r="Q3178" s="68"/>
      <c r="R3178" s="68"/>
      <c r="S3178" s="68"/>
      <c r="T3178" s="69">
        <f t="shared" si="340"/>
        <v>8</v>
      </c>
      <c r="U3178" s="68"/>
      <c r="V3178" s="70"/>
      <c r="W3178" s="70"/>
      <c r="X3178" s="71">
        <f t="shared" si="341"/>
        <v>8</v>
      </c>
      <c r="Y3178" s="72"/>
      <c r="Z3178" s="70"/>
      <c r="AA3178" s="68">
        <v>2</v>
      </c>
      <c r="AB3178" s="73"/>
      <c r="AC3178" s="70"/>
      <c r="AD3178" s="74"/>
      <c r="AE3178" s="68"/>
      <c r="AF3178" s="75"/>
    </row>
    <row r="3179" ht="28.5" customHeight="1" spans="1:33">
      <c r="A3179" s="61" t="s">
        <v>36</v>
      </c>
      <c r="B3179" s="61" t="s">
        <v>2156</v>
      </c>
      <c r="C3179" s="61" t="s">
        <v>2244</v>
      </c>
      <c r="D3179" s="61" t="s">
        <v>2284</v>
      </c>
      <c r="E3179" s="61" t="s">
        <v>2310</v>
      </c>
      <c r="F3179" s="77">
        <v>46180</v>
      </c>
      <c r="G3179" s="46" t="str">
        <f t="shared" si="336"/>
        <v>齐小锋2026-6-7</v>
      </c>
      <c r="H3179" s="63"/>
      <c r="I3179" s="63"/>
      <c r="J3179" s="64"/>
      <c r="K3179" s="64"/>
      <c r="L3179" s="65"/>
      <c r="M3179" s="65"/>
      <c r="N3179" s="65"/>
      <c r="O3179" s="66"/>
      <c r="P3179" s="144"/>
      <c r="Q3179" s="68"/>
      <c r="R3179" s="68"/>
      <c r="S3179" s="68"/>
      <c r="T3179" s="69">
        <f t="shared" si="340"/>
        <v>0</v>
      </c>
      <c r="U3179" s="68"/>
      <c r="V3179" s="70"/>
      <c r="W3179" s="70"/>
      <c r="X3179" s="71">
        <f t="shared" si="341"/>
        <v>0</v>
      </c>
      <c r="Y3179" s="72"/>
      <c r="Z3179" s="70"/>
      <c r="AA3179" s="68"/>
      <c r="AB3179" s="73"/>
      <c r="AC3179" s="70"/>
      <c r="AD3179" s="74"/>
      <c r="AE3179" s="68"/>
      <c r="AF3179" s="75"/>
    </row>
    <row r="3180" ht="28.5" customHeight="1" spans="1:33">
      <c r="A3180" s="61" t="s">
        <v>36</v>
      </c>
      <c r="B3180" s="61" t="s">
        <v>2156</v>
      </c>
      <c r="C3180" s="61" t="s">
        <v>2244</v>
      </c>
      <c r="D3180" s="61" t="s">
        <v>2284</v>
      </c>
      <c r="E3180" s="61" t="s">
        <v>2310</v>
      </c>
      <c r="F3180" s="46">
        <v>46181</v>
      </c>
      <c r="G3180" s="46" t="str">
        <f t="shared" si="336"/>
        <v>齐小锋2026-6-8</v>
      </c>
      <c r="H3180" s="63"/>
      <c r="I3180" s="63"/>
      <c r="J3180" s="64"/>
      <c r="K3180" s="64"/>
      <c r="L3180" s="65" t="s">
        <v>73</v>
      </c>
      <c r="M3180" s="65"/>
      <c r="N3180" s="65"/>
      <c r="O3180" s="66">
        <v>8</v>
      </c>
      <c r="P3180" s="144"/>
      <c r="Q3180" s="68">
        <v>-8</v>
      </c>
      <c r="R3180" s="68"/>
      <c r="S3180" s="68"/>
      <c r="T3180" s="69">
        <f t="shared" si="340"/>
        <v>0</v>
      </c>
      <c r="U3180" s="68"/>
      <c r="V3180" s="70"/>
      <c r="W3180" s="70"/>
      <c r="X3180" s="71">
        <f t="shared" si="341"/>
        <v>0</v>
      </c>
      <c r="Y3180" s="72"/>
      <c r="Z3180" s="70"/>
      <c r="AA3180" s="68"/>
      <c r="AB3180" s="73"/>
      <c r="AC3180" s="70"/>
      <c r="AD3180" s="74"/>
      <c r="AE3180" s="68"/>
      <c r="AF3180" s="75"/>
    </row>
    <row r="3181" ht="28.5" customHeight="1" spans="1:33">
      <c r="A3181" s="61" t="s">
        <v>36</v>
      </c>
      <c r="B3181" s="61" t="s">
        <v>2156</v>
      </c>
      <c r="C3181" s="61" t="s">
        <v>2244</v>
      </c>
      <c r="D3181" s="61" t="s">
        <v>2284</v>
      </c>
      <c r="E3181" s="61" t="s">
        <v>2310</v>
      </c>
      <c r="F3181" s="78">
        <v>46182</v>
      </c>
      <c r="G3181" s="46" t="str">
        <f t="shared" si="336"/>
        <v>齐小锋2026-6-9</v>
      </c>
      <c r="H3181" s="63" t="s">
        <v>2314</v>
      </c>
      <c r="I3181" s="63" t="s">
        <v>1243</v>
      </c>
      <c r="J3181" s="64"/>
      <c r="K3181" s="64"/>
      <c r="L3181" s="65"/>
      <c r="M3181" s="65"/>
      <c r="N3181" s="65"/>
      <c r="O3181" s="66">
        <v>8</v>
      </c>
      <c r="P3181" s="144"/>
      <c r="Q3181" s="68"/>
      <c r="R3181" s="68"/>
      <c r="S3181" s="68"/>
      <c r="T3181" s="69">
        <f t="shared" si="340"/>
        <v>8</v>
      </c>
      <c r="U3181" s="68"/>
      <c r="V3181" s="70">
        <v>3.5</v>
      </c>
      <c r="W3181" s="70"/>
      <c r="X3181" s="71">
        <f t="shared" si="341"/>
        <v>11.5</v>
      </c>
      <c r="Y3181" s="72"/>
      <c r="Z3181" s="70"/>
      <c r="AA3181" s="68">
        <v>2</v>
      </c>
      <c r="AB3181" s="73"/>
      <c r="AC3181" s="70"/>
      <c r="AD3181" s="74"/>
      <c r="AE3181" s="68"/>
      <c r="AF3181" s="75"/>
    </row>
    <row r="3182" ht="28.5" customHeight="1" spans="1:33">
      <c r="A3182" s="61" t="s">
        <v>36</v>
      </c>
      <c r="B3182" s="61" t="s">
        <v>2156</v>
      </c>
      <c r="C3182" s="61" t="s">
        <v>2244</v>
      </c>
      <c r="D3182" s="61" t="s">
        <v>2284</v>
      </c>
      <c r="E3182" s="61" t="s">
        <v>2310</v>
      </c>
      <c r="F3182" s="46">
        <v>46183</v>
      </c>
      <c r="G3182" s="46" t="str">
        <f t="shared" si="336"/>
        <v>齐小锋2026-6-10</v>
      </c>
      <c r="H3182" s="63" t="s">
        <v>169</v>
      </c>
      <c r="I3182" s="63" t="s">
        <v>2315</v>
      </c>
      <c r="J3182" s="64"/>
      <c r="K3182" s="64"/>
      <c r="L3182" s="65"/>
      <c r="M3182" s="65"/>
      <c r="N3182" s="65"/>
      <c r="O3182" s="66">
        <v>8</v>
      </c>
      <c r="P3182" s="144"/>
      <c r="Q3182" s="68"/>
      <c r="R3182" s="68"/>
      <c r="S3182" s="68"/>
      <c r="T3182" s="69">
        <f t="shared" si="340"/>
        <v>8</v>
      </c>
      <c r="U3182" s="68"/>
      <c r="V3182" s="70"/>
      <c r="W3182" s="70"/>
      <c r="X3182" s="71">
        <f t="shared" si="341"/>
        <v>8</v>
      </c>
      <c r="Y3182" s="72"/>
      <c r="Z3182" s="70"/>
      <c r="AA3182" s="68">
        <v>2</v>
      </c>
      <c r="AB3182" s="73"/>
      <c r="AC3182" s="70"/>
      <c r="AD3182" s="74"/>
      <c r="AE3182" s="68"/>
      <c r="AF3182" s="75"/>
    </row>
    <row r="3183" ht="28.5" customHeight="1" spans="1:33">
      <c r="A3183" s="61" t="s">
        <v>36</v>
      </c>
      <c r="B3183" s="61" t="s">
        <v>2156</v>
      </c>
      <c r="C3183" s="61" t="s">
        <v>2244</v>
      </c>
      <c r="D3183" s="61" t="s">
        <v>2284</v>
      </c>
      <c r="E3183" s="61" t="s">
        <v>2310</v>
      </c>
      <c r="F3183" s="46">
        <v>46184</v>
      </c>
      <c r="G3183" s="46" t="str">
        <f t="shared" si="336"/>
        <v>齐小锋2026-6-11</v>
      </c>
      <c r="H3183" s="63" t="s">
        <v>962</v>
      </c>
      <c r="I3183" s="63" t="s">
        <v>1215</v>
      </c>
      <c r="J3183" s="64"/>
      <c r="K3183" s="64"/>
      <c r="L3183" s="65"/>
      <c r="M3183" s="65"/>
      <c r="N3183" s="65"/>
      <c r="O3183" s="66">
        <v>8</v>
      </c>
      <c r="P3183" s="144"/>
      <c r="Q3183" s="68"/>
      <c r="R3183" s="68"/>
      <c r="S3183" s="68"/>
      <c r="T3183" s="69">
        <f t="shared" si="340"/>
        <v>8</v>
      </c>
      <c r="U3183" s="68"/>
      <c r="V3183" s="70"/>
      <c r="W3183" s="70"/>
      <c r="X3183" s="71">
        <f t="shared" si="341"/>
        <v>8</v>
      </c>
      <c r="Y3183" s="72"/>
      <c r="Z3183" s="70"/>
      <c r="AA3183" s="68">
        <v>2</v>
      </c>
      <c r="AB3183" s="73"/>
      <c r="AC3183" s="70"/>
      <c r="AD3183" s="74"/>
      <c r="AE3183" s="68"/>
      <c r="AF3183" s="75"/>
    </row>
    <row r="3184" ht="28.5" customHeight="1" spans="1:33">
      <c r="A3184" s="61" t="s">
        <v>36</v>
      </c>
      <c r="B3184" s="61" t="s">
        <v>2156</v>
      </c>
      <c r="C3184" s="61" t="s">
        <v>2244</v>
      </c>
      <c r="D3184" s="61" t="s">
        <v>2284</v>
      </c>
      <c r="E3184" s="61" t="s">
        <v>2310</v>
      </c>
      <c r="F3184" s="46">
        <v>46185</v>
      </c>
      <c r="G3184" s="46" t="str">
        <f t="shared" si="336"/>
        <v>齐小锋2026-6-12</v>
      </c>
      <c r="H3184" s="63" t="s">
        <v>373</v>
      </c>
      <c r="I3184" s="63" t="s">
        <v>2316</v>
      </c>
      <c r="J3184" s="64"/>
      <c r="K3184" s="64"/>
      <c r="L3184" s="65"/>
      <c r="M3184" s="65"/>
      <c r="N3184" s="65"/>
      <c r="O3184" s="66">
        <v>8</v>
      </c>
      <c r="P3184" s="144"/>
      <c r="Q3184" s="68"/>
      <c r="R3184" s="68"/>
      <c r="S3184" s="68"/>
      <c r="T3184" s="69">
        <f t="shared" si="340"/>
        <v>8</v>
      </c>
      <c r="U3184" s="68"/>
      <c r="V3184" s="70"/>
      <c r="W3184" s="70"/>
      <c r="X3184" s="71">
        <f t="shared" si="341"/>
        <v>8</v>
      </c>
      <c r="Y3184" s="72"/>
      <c r="Z3184" s="70"/>
      <c r="AA3184" s="68">
        <v>2</v>
      </c>
      <c r="AB3184" s="73"/>
      <c r="AC3184" s="70"/>
      <c r="AD3184" s="74"/>
      <c r="AE3184" s="68"/>
      <c r="AF3184" s="75"/>
    </row>
    <row r="3185" ht="28.5" customHeight="1" spans="1:32">
      <c r="A3185" s="61" t="s">
        <v>36</v>
      </c>
      <c r="B3185" s="61" t="s">
        <v>2156</v>
      </c>
      <c r="C3185" s="61" t="s">
        <v>2244</v>
      </c>
      <c r="D3185" s="61" t="s">
        <v>2284</v>
      </c>
      <c r="E3185" s="61" t="s">
        <v>2310</v>
      </c>
      <c r="F3185" s="77">
        <v>46186</v>
      </c>
      <c r="G3185" s="46" t="str">
        <f t="shared" si="336"/>
        <v>齐小锋2026-6-13</v>
      </c>
      <c r="H3185" s="63"/>
      <c r="I3185" s="63"/>
      <c r="J3185" s="64"/>
      <c r="K3185" s="64"/>
      <c r="L3185" s="65"/>
      <c r="M3185" s="65"/>
      <c r="N3185" s="65"/>
      <c r="O3185" s="66"/>
      <c r="P3185" s="144"/>
      <c r="Q3185" s="68"/>
      <c r="R3185" s="68"/>
      <c r="S3185" s="68"/>
      <c r="T3185" s="69">
        <f t="shared" si="340"/>
        <v>0</v>
      </c>
      <c r="U3185" s="68"/>
      <c r="V3185" s="70"/>
      <c r="W3185" s="70"/>
      <c r="X3185" s="71">
        <f t="shared" si="341"/>
        <v>0</v>
      </c>
      <c r="Y3185" s="72"/>
      <c r="Z3185" s="70"/>
      <c r="AA3185" s="68"/>
      <c r="AB3185" s="73"/>
      <c r="AC3185" s="70"/>
      <c r="AD3185" s="74"/>
      <c r="AE3185" s="68"/>
      <c r="AF3185" s="80"/>
    </row>
    <row r="3186" ht="28.5" customHeight="1" spans="1:32">
      <c r="A3186" s="61" t="s">
        <v>36</v>
      </c>
      <c r="B3186" s="61" t="s">
        <v>2156</v>
      </c>
      <c r="C3186" s="61" t="s">
        <v>2244</v>
      </c>
      <c r="D3186" s="61" t="s">
        <v>2284</v>
      </c>
      <c r="E3186" s="61" t="s">
        <v>2310</v>
      </c>
      <c r="F3186" s="77">
        <v>46187</v>
      </c>
      <c r="G3186" s="46" t="str">
        <f t="shared" si="336"/>
        <v>齐小锋2026-6-14</v>
      </c>
      <c r="H3186" s="63"/>
      <c r="I3186" s="63"/>
      <c r="J3186" s="64"/>
      <c r="K3186" s="64"/>
      <c r="L3186" s="65"/>
      <c r="M3186" s="65"/>
      <c r="N3186" s="65"/>
      <c r="O3186" s="66"/>
      <c r="P3186" s="144"/>
      <c r="Q3186" s="68"/>
      <c r="R3186" s="68"/>
      <c r="S3186" s="68"/>
      <c r="T3186" s="69">
        <f t="shared" si="340"/>
        <v>0</v>
      </c>
      <c r="U3186" s="68"/>
      <c r="V3186" s="70"/>
      <c r="W3186" s="70"/>
      <c r="X3186" s="71">
        <f t="shared" si="341"/>
        <v>0</v>
      </c>
      <c r="Y3186" s="72"/>
      <c r="Z3186" s="70"/>
      <c r="AA3186" s="68"/>
      <c r="AB3186" s="73"/>
      <c r="AC3186" s="70"/>
      <c r="AD3186" s="74"/>
      <c r="AE3186" s="68"/>
      <c r="AF3186" s="80"/>
    </row>
    <row r="3187" ht="28.5" customHeight="1" spans="1:32">
      <c r="A3187" s="61" t="s">
        <v>36</v>
      </c>
      <c r="B3187" s="61" t="s">
        <v>2156</v>
      </c>
      <c r="C3187" s="61" t="s">
        <v>2244</v>
      </c>
      <c r="D3187" s="61" t="s">
        <v>2284</v>
      </c>
      <c r="E3187" s="61" t="s">
        <v>2310</v>
      </c>
      <c r="F3187" s="46">
        <v>46188</v>
      </c>
      <c r="G3187" s="46" t="str">
        <f t="shared" si="336"/>
        <v>齐小锋2026-6-15</v>
      </c>
      <c r="H3187" s="63" t="s">
        <v>373</v>
      </c>
      <c r="I3187" s="63" t="s">
        <v>116</v>
      </c>
      <c r="J3187" s="64"/>
      <c r="K3187" s="64"/>
      <c r="L3187" s="65"/>
      <c r="M3187" s="65"/>
      <c r="N3187" s="65"/>
      <c r="O3187" s="66">
        <v>8</v>
      </c>
      <c r="P3187" s="144"/>
      <c r="Q3187" s="68"/>
      <c r="R3187" s="68"/>
      <c r="S3187" s="68"/>
      <c r="T3187" s="69">
        <f t="shared" si="340"/>
        <v>8</v>
      </c>
      <c r="U3187" s="68"/>
      <c r="V3187" s="70"/>
      <c r="W3187" s="70"/>
      <c r="X3187" s="71">
        <f t="shared" si="341"/>
        <v>8</v>
      </c>
      <c r="Y3187" s="72"/>
      <c r="Z3187" s="70"/>
      <c r="AA3187" s="68">
        <v>2</v>
      </c>
      <c r="AB3187" s="73"/>
      <c r="AC3187" s="70"/>
      <c r="AD3187" s="74"/>
      <c r="AE3187" s="68"/>
      <c r="AF3187" s="75"/>
    </row>
    <row r="3188" ht="28.5" customHeight="1" spans="1:32">
      <c r="A3188" s="61" t="s">
        <v>36</v>
      </c>
      <c r="B3188" s="61" t="s">
        <v>2156</v>
      </c>
      <c r="C3188" s="61" t="s">
        <v>2244</v>
      </c>
      <c r="D3188" s="61" t="s">
        <v>2284</v>
      </c>
      <c r="E3188" s="61" t="s">
        <v>2310</v>
      </c>
      <c r="F3188" s="46">
        <v>46189</v>
      </c>
      <c r="G3188" s="46" t="str">
        <f t="shared" si="336"/>
        <v>齐小锋2026-6-16</v>
      </c>
      <c r="H3188" s="63" t="s">
        <v>2317</v>
      </c>
      <c r="I3188" s="63"/>
      <c r="J3188" s="64"/>
      <c r="K3188" s="64"/>
      <c r="L3188" s="65" t="s">
        <v>64</v>
      </c>
      <c r="M3188" s="65"/>
      <c r="N3188" s="65"/>
      <c r="O3188" s="66">
        <v>8</v>
      </c>
      <c r="P3188" s="145"/>
      <c r="Q3188" s="68">
        <v>-3.5</v>
      </c>
      <c r="R3188" s="68"/>
      <c r="S3188" s="68"/>
      <c r="T3188" s="69">
        <f t="shared" si="340"/>
        <v>4.5</v>
      </c>
      <c r="U3188" s="68"/>
      <c r="V3188" s="70"/>
      <c r="W3188" s="70"/>
      <c r="X3188" s="71">
        <f t="shared" si="341"/>
        <v>4.5</v>
      </c>
      <c r="Y3188" s="72"/>
      <c r="Z3188" s="70"/>
      <c r="AA3188" s="68"/>
      <c r="AB3188" s="73"/>
      <c r="AC3188" s="70"/>
      <c r="AD3188" s="74"/>
      <c r="AE3188" s="68"/>
      <c r="AF3188" s="80"/>
    </row>
    <row r="3189" ht="28.5" customHeight="1" spans="1:32">
      <c r="A3189" s="61" t="s">
        <v>36</v>
      </c>
      <c r="B3189" s="61" t="s">
        <v>2156</v>
      </c>
      <c r="C3189" s="61" t="s">
        <v>2244</v>
      </c>
      <c r="D3189" s="61" t="s">
        <v>2284</v>
      </c>
      <c r="E3189" s="61" t="s">
        <v>2310</v>
      </c>
      <c r="F3189" s="46">
        <v>46190</v>
      </c>
      <c r="G3189" s="46" t="str">
        <f t="shared" si="336"/>
        <v>齐小锋2026-6-17</v>
      </c>
      <c r="H3189" s="63" t="s">
        <v>375</v>
      </c>
      <c r="I3189" s="63" t="s">
        <v>1230</v>
      </c>
      <c r="J3189" s="64"/>
      <c r="K3189" s="64"/>
      <c r="L3189" s="65"/>
      <c r="M3189" s="65"/>
      <c r="N3189" s="65"/>
      <c r="O3189" s="66">
        <v>8</v>
      </c>
      <c r="P3189" s="144"/>
      <c r="Q3189" s="68"/>
      <c r="R3189" s="68"/>
      <c r="S3189" s="68"/>
      <c r="T3189" s="69">
        <f t="shared" si="340"/>
        <v>8</v>
      </c>
      <c r="U3189" s="68"/>
      <c r="V3189" s="70"/>
      <c r="W3189" s="70"/>
      <c r="X3189" s="71">
        <f t="shared" si="341"/>
        <v>8</v>
      </c>
      <c r="Y3189" s="72"/>
      <c r="Z3189" s="70"/>
      <c r="AA3189" s="68">
        <v>2</v>
      </c>
      <c r="AB3189" s="73"/>
      <c r="AC3189" s="70"/>
      <c r="AD3189" s="74"/>
      <c r="AE3189" s="68"/>
      <c r="AF3189" s="75"/>
    </row>
    <row r="3190" ht="28.5" customHeight="1" spans="1:32">
      <c r="A3190" s="61" t="s">
        <v>36</v>
      </c>
      <c r="B3190" s="61" t="s">
        <v>2156</v>
      </c>
      <c r="C3190" s="61" t="s">
        <v>2244</v>
      </c>
      <c r="D3190" s="61" t="s">
        <v>2284</v>
      </c>
      <c r="E3190" s="61" t="s">
        <v>2310</v>
      </c>
      <c r="F3190" s="46">
        <v>46191</v>
      </c>
      <c r="G3190" s="46" t="str">
        <f t="shared" si="336"/>
        <v>齐小锋2026-6-18</v>
      </c>
      <c r="H3190" s="63" t="s">
        <v>962</v>
      </c>
      <c r="I3190" s="63" t="s">
        <v>1380</v>
      </c>
      <c r="J3190" s="64"/>
      <c r="K3190" s="64"/>
      <c r="L3190" s="65"/>
      <c r="M3190" s="65"/>
      <c r="N3190" s="65"/>
      <c r="O3190" s="66">
        <v>8</v>
      </c>
      <c r="P3190" s="144"/>
      <c r="Q3190" s="68"/>
      <c r="R3190" s="68"/>
      <c r="S3190" s="68"/>
      <c r="T3190" s="69">
        <f t="shared" si="340"/>
        <v>8</v>
      </c>
      <c r="U3190" s="68"/>
      <c r="V3190" s="70"/>
      <c r="W3190" s="70"/>
      <c r="X3190" s="71">
        <f t="shared" si="341"/>
        <v>8</v>
      </c>
      <c r="Y3190" s="72"/>
      <c r="Z3190" s="70"/>
      <c r="AA3190" s="68">
        <v>2</v>
      </c>
      <c r="AB3190" s="73"/>
      <c r="AC3190" s="70"/>
      <c r="AD3190" s="74"/>
      <c r="AE3190" s="68"/>
      <c r="AF3190" s="75"/>
    </row>
    <row r="3191" ht="28.5" customHeight="1" spans="1:32">
      <c r="A3191" s="61" t="s">
        <v>36</v>
      </c>
      <c r="B3191" s="61" t="s">
        <v>2156</v>
      </c>
      <c r="C3191" s="61" t="s">
        <v>2244</v>
      </c>
      <c r="D3191" s="61" t="s">
        <v>2284</v>
      </c>
      <c r="E3191" s="61" t="s">
        <v>2310</v>
      </c>
      <c r="F3191" s="82">
        <v>46192</v>
      </c>
      <c r="G3191" s="46" t="str">
        <f t="shared" si="336"/>
        <v>齐小锋2026-6-19</v>
      </c>
      <c r="H3191" s="63"/>
      <c r="I3191" s="63"/>
      <c r="J3191" s="64"/>
      <c r="K3191" s="64"/>
      <c r="L3191" s="65"/>
      <c r="M3191" s="65"/>
      <c r="N3191" s="65"/>
      <c r="O3191" s="66"/>
      <c r="P3191" s="144"/>
      <c r="Q3191" s="68"/>
      <c r="R3191" s="68"/>
      <c r="S3191" s="68"/>
      <c r="T3191" s="69">
        <f t="shared" si="340"/>
        <v>0</v>
      </c>
      <c r="U3191" s="68"/>
      <c r="V3191" s="70"/>
      <c r="W3191" s="70"/>
      <c r="X3191" s="71">
        <f t="shared" si="341"/>
        <v>0</v>
      </c>
      <c r="Y3191" s="72"/>
      <c r="Z3191" s="70"/>
      <c r="AA3191" s="68"/>
      <c r="AB3191" s="73">
        <v>8</v>
      </c>
      <c r="AC3191" s="70"/>
      <c r="AD3191" s="74"/>
      <c r="AE3191" s="68"/>
      <c r="AF3191" s="75"/>
    </row>
    <row r="3192" ht="28.5" customHeight="1" spans="1:32">
      <c r="A3192" s="61" t="s">
        <v>36</v>
      </c>
      <c r="B3192" s="61" t="s">
        <v>2156</v>
      </c>
      <c r="C3192" s="61" t="s">
        <v>2244</v>
      </c>
      <c r="D3192" s="61" t="s">
        <v>2284</v>
      </c>
      <c r="E3192" s="61" t="s">
        <v>2310</v>
      </c>
      <c r="F3192" s="77">
        <v>46193</v>
      </c>
      <c r="G3192" s="46" t="str">
        <f t="shared" si="336"/>
        <v>齐小锋2026-6-20</v>
      </c>
      <c r="H3192" s="63"/>
      <c r="I3192" s="63"/>
      <c r="J3192" s="64"/>
      <c r="K3192" s="64"/>
      <c r="L3192" s="65"/>
      <c r="M3192" s="65"/>
      <c r="N3192" s="65"/>
      <c r="O3192" s="66"/>
      <c r="P3192" s="144"/>
      <c r="Q3192" s="68"/>
      <c r="R3192" s="68"/>
      <c r="S3192" s="68"/>
      <c r="T3192" s="69">
        <f t="shared" si="340"/>
        <v>0</v>
      </c>
      <c r="U3192" s="68"/>
      <c r="V3192" s="70"/>
      <c r="W3192" s="70"/>
      <c r="X3192" s="71">
        <f t="shared" si="341"/>
        <v>0</v>
      </c>
      <c r="Y3192" s="72"/>
      <c r="Z3192" s="70"/>
      <c r="AA3192" s="68"/>
      <c r="AB3192" s="73"/>
      <c r="AC3192" s="70"/>
      <c r="AD3192" s="74"/>
      <c r="AE3192" s="68"/>
      <c r="AF3192" s="75"/>
    </row>
    <row r="3193" ht="28.5" customHeight="1" spans="1:32">
      <c r="A3193" s="61" t="s">
        <v>36</v>
      </c>
      <c r="B3193" s="61" t="s">
        <v>2156</v>
      </c>
      <c r="C3193" s="61" t="s">
        <v>2244</v>
      </c>
      <c r="D3193" s="61" t="s">
        <v>2284</v>
      </c>
      <c r="E3193" s="61" t="s">
        <v>2310</v>
      </c>
      <c r="F3193" s="46">
        <v>46194</v>
      </c>
      <c r="G3193" s="46" t="str">
        <f t="shared" si="336"/>
        <v>齐小锋2026-6-21</v>
      </c>
      <c r="H3193" s="63" t="s">
        <v>962</v>
      </c>
      <c r="I3193" s="63" t="s">
        <v>2318</v>
      </c>
      <c r="J3193" s="64"/>
      <c r="K3193" s="64"/>
      <c r="L3193" s="65"/>
      <c r="M3193" s="65"/>
      <c r="N3193" s="65"/>
      <c r="O3193" s="66">
        <v>8</v>
      </c>
      <c r="P3193" s="144"/>
      <c r="Q3193" s="68"/>
      <c r="R3193" s="68"/>
      <c r="S3193" s="68"/>
      <c r="T3193" s="69">
        <f t="shared" si="340"/>
        <v>8</v>
      </c>
      <c r="U3193" s="68"/>
      <c r="V3193" s="70"/>
      <c r="W3193" s="70"/>
      <c r="X3193" s="71">
        <f t="shared" si="341"/>
        <v>8</v>
      </c>
      <c r="Y3193" s="72"/>
      <c r="Z3193" s="70"/>
      <c r="AA3193" s="68">
        <v>2</v>
      </c>
      <c r="AB3193" s="73"/>
      <c r="AC3193" s="70"/>
      <c r="AD3193" s="74"/>
      <c r="AE3193" s="68"/>
      <c r="AF3193" s="75"/>
    </row>
    <row r="3194" ht="28.5" customHeight="1" spans="1:32">
      <c r="A3194" s="61" t="s">
        <v>36</v>
      </c>
      <c r="B3194" s="61" t="s">
        <v>2156</v>
      </c>
      <c r="C3194" s="61" t="s">
        <v>2244</v>
      </c>
      <c r="D3194" s="61" t="s">
        <v>2284</v>
      </c>
      <c r="E3194" s="61" t="s">
        <v>2310</v>
      </c>
      <c r="F3194" s="46">
        <v>46195</v>
      </c>
      <c r="G3194" s="46" t="str">
        <f t="shared" si="336"/>
        <v>齐小锋2026-6-22</v>
      </c>
      <c r="H3194" s="63"/>
      <c r="I3194" s="63"/>
      <c r="J3194" s="64"/>
      <c r="K3194" s="64"/>
      <c r="L3194" s="65"/>
      <c r="M3194" s="65"/>
      <c r="N3194" s="65"/>
      <c r="O3194" s="66"/>
      <c r="P3194" s="144"/>
      <c r="Q3194" s="68"/>
      <c r="R3194" s="68"/>
      <c r="S3194" s="68"/>
      <c r="T3194" s="69">
        <f t="shared" si="340"/>
        <v>0</v>
      </c>
      <c r="U3194" s="68"/>
      <c r="V3194" s="70"/>
      <c r="W3194" s="70"/>
      <c r="X3194" s="71">
        <f t="shared" si="341"/>
        <v>0</v>
      </c>
      <c r="Y3194" s="72"/>
      <c r="Z3194" s="70"/>
      <c r="AA3194" s="68"/>
      <c r="AB3194" s="73"/>
      <c r="AC3194" s="70"/>
      <c r="AD3194" s="74"/>
      <c r="AE3194" s="68"/>
      <c r="AF3194" s="75"/>
    </row>
    <row r="3195" ht="28.5" customHeight="1" spans="1:32">
      <c r="A3195" s="61" t="s">
        <v>36</v>
      </c>
      <c r="B3195" s="61" t="s">
        <v>2156</v>
      </c>
      <c r="C3195" s="61" t="s">
        <v>2244</v>
      </c>
      <c r="D3195" s="61" t="s">
        <v>2284</v>
      </c>
      <c r="E3195" s="61" t="s">
        <v>2310</v>
      </c>
      <c r="F3195" s="46">
        <v>46196</v>
      </c>
      <c r="G3195" s="46" t="str">
        <f t="shared" si="336"/>
        <v>齐小锋2026-6-23</v>
      </c>
      <c r="H3195" s="63"/>
      <c r="I3195" s="63"/>
      <c r="J3195" s="64"/>
      <c r="K3195" s="64"/>
      <c r="L3195" s="65"/>
      <c r="M3195" s="65"/>
      <c r="N3195" s="65"/>
      <c r="O3195" s="66"/>
      <c r="P3195" s="144"/>
      <c r="Q3195" s="68"/>
      <c r="R3195" s="68"/>
      <c r="S3195" s="68"/>
      <c r="T3195" s="69">
        <f t="shared" si="340"/>
        <v>0</v>
      </c>
      <c r="U3195" s="68"/>
      <c r="V3195" s="70"/>
      <c r="W3195" s="70"/>
      <c r="X3195" s="71">
        <f t="shared" si="341"/>
        <v>0</v>
      </c>
      <c r="Y3195" s="72"/>
      <c r="Z3195" s="70"/>
      <c r="AA3195" s="68"/>
      <c r="AB3195" s="73"/>
      <c r="AC3195" s="70"/>
      <c r="AD3195" s="74"/>
      <c r="AE3195" s="68"/>
      <c r="AF3195" s="75"/>
    </row>
    <row r="3196" ht="28.5" customHeight="1" spans="1:32">
      <c r="A3196" s="61" t="s">
        <v>36</v>
      </c>
      <c r="B3196" s="61" t="s">
        <v>2156</v>
      </c>
      <c r="C3196" s="61" t="s">
        <v>2244</v>
      </c>
      <c r="D3196" s="61" t="s">
        <v>2284</v>
      </c>
      <c r="E3196" s="61" t="s">
        <v>2310</v>
      </c>
      <c r="F3196" s="46">
        <v>46197</v>
      </c>
      <c r="G3196" s="46" t="str">
        <f t="shared" si="336"/>
        <v>齐小锋2026-6-24</v>
      </c>
      <c r="H3196" s="63"/>
      <c r="I3196" s="63"/>
      <c r="J3196" s="64"/>
      <c r="K3196" s="64"/>
      <c r="L3196" s="65"/>
      <c r="M3196" s="65"/>
      <c r="N3196" s="65"/>
      <c r="O3196" s="66"/>
      <c r="P3196" s="144"/>
      <c r="Q3196" s="68"/>
      <c r="R3196" s="68"/>
      <c r="S3196" s="68"/>
      <c r="T3196" s="69">
        <f t="shared" si="340"/>
        <v>0</v>
      </c>
      <c r="U3196" s="68"/>
      <c r="V3196" s="70"/>
      <c r="W3196" s="70"/>
      <c r="X3196" s="71">
        <f t="shared" si="341"/>
        <v>0</v>
      </c>
      <c r="Y3196" s="72"/>
      <c r="Z3196" s="70"/>
      <c r="AA3196" s="68"/>
      <c r="AB3196" s="73"/>
      <c r="AC3196" s="70"/>
      <c r="AD3196" s="74"/>
      <c r="AE3196" s="68"/>
      <c r="AF3196" s="75"/>
    </row>
    <row r="3197" ht="28.5" customHeight="1" spans="1:32">
      <c r="A3197" s="61" t="s">
        <v>36</v>
      </c>
      <c r="B3197" s="61" t="s">
        <v>2156</v>
      </c>
      <c r="C3197" s="61" t="s">
        <v>2244</v>
      </c>
      <c r="D3197" s="61" t="s">
        <v>2284</v>
      </c>
      <c r="E3197" s="61" t="s">
        <v>2310</v>
      </c>
      <c r="F3197" s="46">
        <v>46198</v>
      </c>
      <c r="G3197" s="46" t="str">
        <f t="shared" si="336"/>
        <v>齐小锋2026-6-25</v>
      </c>
      <c r="H3197" s="63"/>
      <c r="I3197" s="63"/>
      <c r="J3197" s="64"/>
      <c r="K3197" s="64"/>
      <c r="L3197" s="65"/>
      <c r="M3197" s="65"/>
      <c r="N3197" s="65"/>
      <c r="O3197" s="66"/>
      <c r="P3197" s="144"/>
      <c r="Q3197" s="68"/>
      <c r="R3197" s="68"/>
      <c r="S3197" s="68"/>
      <c r="T3197" s="69">
        <f t="shared" si="340"/>
        <v>0</v>
      </c>
      <c r="U3197" s="68"/>
      <c r="V3197" s="70"/>
      <c r="W3197" s="70"/>
      <c r="X3197" s="71">
        <f t="shared" si="341"/>
        <v>0</v>
      </c>
      <c r="Y3197" s="72"/>
      <c r="Z3197" s="70"/>
      <c r="AA3197" s="68"/>
      <c r="AB3197" s="73"/>
      <c r="AC3197" s="70"/>
      <c r="AD3197" s="74"/>
      <c r="AE3197" s="68"/>
      <c r="AF3197" s="75"/>
    </row>
    <row r="3198" ht="28.5" customHeight="1" spans="1:32">
      <c r="A3198" s="61" t="s">
        <v>36</v>
      </c>
      <c r="B3198" s="61" t="s">
        <v>2156</v>
      </c>
      <c r="C3198" s="61" t="s">
        <v>2244</v>
      </c>
      <c r="D3198" s="61" t="s">
        <v>2284</v>
      </c>
      <c r="E3198" s="61" t="s">
        <v>2310</v>
      </c>
      <c r="F3198" s="46">
        <v>46199</v>
      </c>
      <c r="G3198" s="46" t="str">
        <f t="shared" si="336"/>
        <v>齐小锋2026-6-26</v>
      </c>
      <c r="H3198" s="63"/>
      <c r="I3198" s="63"/>
      <c r="J3198" s="64"/>
      <c r="K3198" s="64"/>
      <c r="L3198" s="65"/>
      <c r="M3198" s="65"/>
      <c r="N3198" s="65"/>
      <c r="O3198" s="66"/>
      <c r="P3198" s="144"/>
      <c r="Q3198" s="68"/>
      <c r="R3198" s="68"/>
      <c r="S3198" s="68"/>
      <c r="T3198" s="69">
        <f t="shared" si="340"/>
        <v>0</v>
      </c>
      <c r="U3198" s="68"/>
      <c r="V3198" s="70"/>
      <c r="W3198" s="70"/>
      <c r="X3198" s="71">
        <f t="shared" si="341"/>
        <v>0</v>
      </c>
      <c r="Y3198" s="72"/>
      <c r="Z3198" s="70"/>
      <c r="AA3198" s="68"/>
      <c r="AB3198" s="73"/>
      <c r="AC3198" s="70"/>
      <c r="AD3198" s="74"/>
      <c r="AE3198" s="68"/>
      <c r="AF3198" s="75"/>
    </row>
    <row r="3199" ht="28.5" customHeight="1" spans="1:32">
      <c r="A3199" s="61" t="s">
        <v>36</v>
      </c>
      <c r="B3199" s="61" t="s">
        <v>2156</v>
      </c>
      <c r="C3199" s="61" t="s">
        <v>2244</v>
      </c>
      <c r="D3199" s="61" t="s">
        <v>2284</v>
      </c>
      <c r="E3199" s="61" t="s">
        <v>2310</v>
      </c>
      <c r="F3199" s="46">
        <v>46200</v>
      </c>
      <c r="G3199" s="46" t="str">
        <f t="shared" si="336"/>
        <v>齐小锋2026-6-27</v>
      </c>
      <c r="H3199" s="63"/>
      <c r="I3199" s="63"/>
      <c r="J3199" s="64"/>
      <c r="K3199" s="64"/>
      <c r="L3199" s="65"/>
      <c r="M3199" s="65"/>
      <c r="N3199" s="79"/>
      <c r="O3199" s="66"/>
      <c r="P3199" s="144"/>
      <c r="Q3199" s="68"/>
      <c r="R3199" s="68"/>
      <c r="S3199" s="68"/>
      <c r="T3199" s="69">
        <f t="shared" si="340"/>
        <v>0</v>
      </c>
      <c r="U3199" s="68"/>
      <c r="V3199" s="70"/>
      <c r="W3199" s="70"/>
      <c r="X3199" s="71">
        <f t="shared" si="341"/>
        <v>0</v>
      </c>
      <c r="Y3199" s="72"/>
      <c r="Z3199" s="70"/>
      <c r="AA3199" s="68"/>
      <c r="AB3199" s="73"/>
      <c r="AC3199" s="70"/>
      <c r="AD3199" s="74"/>
      <c r="AE3199" s="68"/>
      <c r="AF3199" s="75"/>
    </row>
    <row r="3200" ht="28.5" customHeight="1" spans="1:32">
      <c r="A3200" s="61" t="s">
        <v>36</v>
      </c>
      <c r="B3200" s="61" t="s">
        <v>2156</v>
      </c>
      <c r="C3200" s="61" t="s">
        <v>2244</v>
      </c>
      <c r="D3200" s="61" t="s">
        <v>2284</v>
      </c>
      <c r="E3200" s="61" t="s">
        <v>2310</v>
      </c>
      <c r="F3200" s="46">
        <v>46201</v>
      </c>
      <c r="G3200" s="46" t="str">
        <f t="shared" si="336"/>
        <v>齐小锋2026-6-28</v>
      </c>
      <c r="H3200" s="63"/>
      <c r="I3200" s="63"/>
      <c r="J3200" s="64"/>
      <c r="K3200" s="64"/>
      <c r="L3200" s="65"/>
      <c r="M3200" s="65"/>
      <c r="N3200" s="65"/>
      <c r="O3200" s="66"/>
      <c r="P3200" s="144"/>
      <c r="Q3200" s="68"/>
      <c r="R3200" s="68"/>
      <c r="S3200" s="68"/>
      <c r="T3200" s="69">
        <f t="shared" si="340"/>
        <v>0</v>
      </c>
      <c r="U3200" s="68"/>
      <c r="V3200" s="70"/>
      <c r="W3200" s="70"/>
      <c r="X3200" s="71">
        <f t="shared" si="341"/>
        <v>0</v>
      </c>
      <c r="Y3200" s="72"/>
      <c r="Z3200" s="70"/>
      <c r="AA3200" s="68"/>
      <c r="AB3200" s="73"/>
      <c r="AC3200" s="70"/>
      <c r="AD3200" s="74"/>
      <c r="AE3200" s="68"/>
      <c r="AF3200" s="75"/>
    </row>
    <row r="3201" ht="28.5" customHeight="1" spans="1:33">
      <c r="A3201" s="61" t="s">
        <v>36</v>
      </c>
      <c r="B3201" s="61" t="s">
        <v>2156</v>
      </c>
      <c r="C3201" s="61" t="s">
        <v>2244</v>
      </c>
      <c r="D3201" s="61" t="s">
        <v>2284</v>
      </c>
      <c r="E3201" s="61" t="s">
        <v>2310</v>
      </c>
      <c r="F3201" s="46">
        <v>46202</v>
      </c>
      <c r="G3201" s="46" t="str">
        <f t="shared" si="336"/>
        <v>齐小锋2026-6-29</v>
      </c>
      <c r="H3201" s="63"/>
      <c r="I3201" s="63"/>
      <c r="J3201" s="64"/>
      <c r="K3201" s="64"/>
      <c r="L3201" s="65"/>
      <c r="M3201" s="65"/>
      <c r="N3201" s="79"/>
      <c r="O3201" s="66"/>
      <c r="P3201" s="144"/>
      <c r="Q3201" s="68"/>
      <c r="R3201" s="68"/>
      <c r="S3201" s="68"/>
      <c r="T3201" s="69">
        <f t="shared" si="340"/>
        <v>0</v>
      </c>
      <c r="U3201" s="68"/>
      <c r="V3201" s="70"/>
      <c r="W3201" s="70"/>
      <c r="X3201" s="71">
        <f t="shared" si="341"/>
        <v>0</v>
      </c>
      <c r="Y3201" s="72"/>
      <c r="Z3201" s="70"/>
      <c r="AA3201" s="68"/>
      <c r="AB3201" s="73"/>
      <c r="AC3201" s="70"/>
      <c r="AD3201" s="74"/>
      <c r="AE3201" s="68"/>
      <c r="AF3201" s="75"/>
    </row>
    <row r="3202" s="3" customFormat="1" ht="28.5" customHeight="1" spans="1:33">
      <c r="A3202" s="61" t="s">
        <v>36</v>
      </c>
      <c r="B3202" s="61" t="s">
        <v>2156</v>
      </c>
      <c r="C3202" s="61" t="s">
        <v>2244</v>
      </c>
      <c r="D3202" s="61" t="s">
        <v>2284</v>
      </c>
      <c r="E3202" s="61" t="s">
        <v>2310</v>
      </c>
      <c r="F3202" s="46">
        <v>46203</v>
      </c>
      <c r="G3202" s="46" t="str">
        <f t="shared" si="336"/>
        <v>齐小锋2026-6-30</v>
      </c>
      <c r="H3202" s="63"/>
      <c r="I3202" s="63"/>
      <c r="J3202" s="64"/>
      <c r="K3202" s="64"/>
      <c r="L3202" s="65"/>
      <c r="M3202" s="65"/>
      <c r="N3202" s="65"/>
      <c r="O3202" s="66"/>
      <c r="P3202" s="144"/>
      <c r="Q3202" s="68"/>
      <c r="R3202" s="68"/>
      <c r="S3202" s="68"/>
      <c r="T3202" s="69">
        <f t="shared" si="340"/>
        <v>0</v>
      </c>
      <c r="U3202" s="68"/>
      <c r="V3202" s="70"/>
      <c r="W3202" s="70"/>
      <c r="X3202" s="71">
        <f t="shared" si="341"/>
        <v>0</v>
      </c>
      <c r="Y3202" s="72"/>
      <c r="Z3202" s="70"/>
      <c r="AA3202" s="68"/>
      <c r="AB3202" s="73"/>
      <c r="AC3202" s="70"/>
      <c r="AD3202" s="74"/>
      <c r="AE3202" s="68"/>
      <c r="AF3202" s="75"/>
      <c r="AG3202" s="15"/>
    </row>
    <row r="3203" s="3" customFormat="1" ht="28.5" customHeight="1" spans="1:33">
      <c r="A3203" s="61" t="s">
        <v>36</v>
      </c>
      <c r="B3203" s="61" t="s">
        <v>2156</v>
      </c>
      <c r="C3203" s="61" t="s">
        <v>2244</v>
      </c>
      <c r="D3203" s="61" t="s">
        <v>2284</v>
      </c>
      <c r="E3203" s="61" t="s">
        <v>2310</v>
      </c>
      <c r="F3203" s="46">
        <v>46204</v>
      </c>
      <c r="G3203" s="46" t="str">
        <f t="shared" si="336"/>
        <v>齐小锋2026-7-1</v>
      </c>
      <c r="H3203" s="63"/>
      <c r="I3203" s="63"/>
      <c r="J3203" s="64"/>
      <c r="K3203" s="64"/>
      <c r="L3203" s="65"/>
      <c r="M3203" s="65"/>
      <c r="N3203" s="65"/>
      <c r="O3203" s="66"/>
      <c r="P3203" s="144"/>
      <c r="Q3203" s="68"/>
      <c r="R3203" s="68"/>
      <c r="S3203" s="68"/>
      <c r="T3203" s="69">
        <f t="shared" si="340"/>
        <v>0</v>
      </c>
      <c r="U3203" s="68"/>
      <c r="V3203" s="70"/>
      <c r="W3203" s="70"/>
      <c r="X3203" s="71">
        <f t="shared" si="341"/>
        <v>0</v>
      </c>
      <c r="Y3203" s="72"/>
      <c r="Z3203" s="70"/>
      <c r="AA3203" s="68"/>
      <c r="AB3203" s="73"/>
      <c r="AC3203" s="70"/>
      <c r="AD3203" s="74"/>
      <c r="AE3203" s="68"/>
      <c r="AF3203" s="75"/>
      <c r="AG3203" s="15"/>
    </row>
    <row r="3204" s="4" customFormat="1" ht="28.5" customHeight="1" spans="1:33">
      <c r="A3204" s="84" t="s">
        <v>36</v>
      </c>
      <c r="B3204" s="84" t="s">
        <v>2156</v>
      </c>
      <c r="C3204" s="84" t="s">
        <v>2244</v>
      </c>
      <c r="D3204" s="84" t="s">
        <v>2284</v>
      </c>
      <c r="E3204" s="84" t="s">
        <v>2310</v>
      </c>
      <c r="F3204" s="86">
        <v>46235</v>
      </c>
      <c r="G3204" s="46" t="str">
        <f t="shared" ref="G3204:G3267" si="342">E3204&amp;TEXT(MID(F3204,1,5),"YYYY-m-d")</f>
        <v>齐小锋2026-8-1</v>
      </c>
      <c r="H3204" s="63"/>
      <c r="I3204" s="63"/>
      <c r="J3204" s="64"/>
      <c r="K3204" s="64"/>
      <c r="L3204" s="65"/>
      <c r="M3204" s="65"/>
      <c r="N3204" s="91"/>
      <c r="O3204" s="66"/>
      <c r="P3204" s="87"/>
      <c r="Q3204" s="87"/>
      <c r="R3204" s="87"/>
      <c r="S3204" s="87"/>
      <c r="T3204" s="69">
        <f t="shared" si="340"/>
        <v>0</v>
      </c>
      <c r="U3204" s="87"/>
      <c r="V3204" s="87"/>
      <c r="W3204" s="87"/>
      <c r="X3204" s="71">
        <f t="shared" si="341"/>
        <v>0</v>
      </c>
      <c r="Y3204" s="88"/>
      <c r="Z3204" s="87"/>
      <c r="AA3204" s="87"/>
      <c r="AB3204" s="87"/>
      <c r="AC3204" s="87"/>
      <c r="AD3204" s="89"/>
      <c r="AE3204" s="87"/>
      <c r="AF3204" s="90"/>
      <c r="AG3204" s="15"/>
    </row>
    <row r="3205" ht="28.5" customHeight="1" spans="1:33">
      <c r="A3205" s="44" t="s">
        <v>138</v>
      </c>
      <c r="B3205" s="44" t="s">
        <v>2156</v>
      </c>
      <c r="C3205" s="44" t="s">
        <v>2319</v>
      </c>
      <c r="D3205" s="44" t="s">
        <v>2320</v>
      </c>
      <c r="E3205" s="44" t="s">
        <v>2321</v>
      </c>
      <c r="F3205" s="45">
        <v>46173</v>
      </c>
      <c r="G3205" s="46" t="str">
        <f t="shared" si="342"/>
        <v>俞利江2026-5-31</v>
      </c>
      <c r="H3205" s="133"/>
      <c r="I3205" s="133"/>
      <c r="J3205" s="134"/>
      <c r="K3205" s="134"/>
      <c r="L3205" s="134"/>
      <c r="M3205" s="135"/>
      <c r="N3205" s="135"/>
      <c r="O3205" s="136">
        <f t="shared" ref="O3205:AE3205" si="343">SUM(O3206:O3237)</f>
        <v>128</v>
      </c>
      <c r="P3205" s="137">
        <f t="shared" si="343"/>
        <v>0</v>
      </c>
      <c r="Q3205" s="138">
        <f t="shared" si="343"/>
        <v>-5.5</v>
      </c>
      <c r="R3205" s="138">
        <f t="shared" si="343"/>
        <v>-6</v>
      </c>
      <c r="S3205" s="53">
        <f t="shared" si="343"/>
        <v>0</v>
      </c>
      <c r="T3205" s="139">
        <f t="shared" si="343"/>
        <v>116.5</v>
      </c>
      <c r="U3205" s="55">
        <f t="shared" si="343"/>
        <v>0</v>
      </c>
      <c r="V3205" s="139">
        <f t="shared" si="343"/>
        <v>53</v>
      </c>
      <c r="W3205" s="139">
        <f t="shared" si="343"/>
        <v>0</v>
      </c>
      <c r="X3205" s="140">
        <f t="shared" si="343"/>
        <v>169.5</v>
      </c>
      <c r="Y3205" s="141">
        <f t="shared" si="343"/>
        <v>3</v>
      </c>
      <c r="Z3205" s="139">
        <f t="shared" si="343"/>
        <v>80</v>
      </c>
      <c r="AA3205" s="142">
        <f t="shared" si="343"/>
        <v>14</v>
      </c>
      <c r="AB3205" s="139">
        <f t="shared" si="343"/>
        <v>8</v>
      </c>
      <c r="AC3205" s="139">
        <f t="shared" si="343"/>
        <v>0</v>
      </c>
      <c r="AD3205" s="143">
        <f t="shared" si="343"/>
        <v>0</v>
      </c>
      <c r="AE3205" s="142">
        <f t="shared" si="343"/>
        <v>0</v>
      </c>
      <c r="AF3205" s="60"/>
    </row>
    <row r="3206" ht="28.5" customHeight="1" spans="1:33">
      <c r="A3206" s="61" t="s">
        <v>138</v>
      </c>
      <c r="B3206" s="61" t="s">
        <v>2156</v>
      </c>
      <c r="C3206" s="61" t="s">
        <v>2319</v>
      </c>
      <c r="D3206" s="61" t="s">
        <v>2320</v>
      </c>
      <c r="E3206" s="62" t="s">
        <v>2321</v>
      </c>
      <c r="F3206" s="46">
        <v>46174</v>
      </c>
      <c r="G3206" s="46" t="str">
        <f t="shared" si="342"/>
        <v>俞利江2026-6-1</v>
      </c>
      <c r="H3206" s="63" t="s">
        <v>2322</v>
      </c>
      <c r="I3206" s="63" t="s">
        <v>623</v>
      </c>
      <c r="J3206" s="64"/>
      <c r="K3206" s="64"/>
      <c r="L3206" s="65"/>
      <c r="M3206" s="65"/>
      <c r="N3206" s="65"/>
      <c r="O3206" s="66">
        <v>8</v>
      </c>
      <c r="P3206" s="144"/>
      <c r="Q3206" s="68"/>
      <c r="R3206" s="68"/>
      <c r="S3206" s="68"/>
      <c r="T3206" s="69">
        <f t="shared" ref="T3206:T3237" si="344">SUM(O3206:S3206)</f>
        <v>8</v>
      </c>
      <c r="U3206" s="68"/>
      <c r="V3206" s="70"/>
      <c r="W3206" s="70"/>
      <c r="X3206" s="71">
        <f t="shared" ref="X3206:X3237" si="345">SUM(T3206:W3206)</f>
        <v>8</v>
      </c>
      <c r="Y3206" s="72">
        <v>1</v>
      </c>
      <c r="Z3206" s="70"/>
      <c r="AA3206" s="68">
        <v>2</v>
      </c>
      <c r="AB3206" s="73"/>
      <c r="AC3206" s="70"/>
      <c r="AD3206" s="74"/>
      <c r="AE3206" s="68"/>
      <c r="AF3206" s="75"/>
    </row>
    <row r="3207" ht="28.5" customHeight="1" spans="1:33">
      <c r="A3207" s="61" t="s">
        <v>138</v>
      </c>
      <c r="B3207" s="61" t="s">
        <v>2156</v>
      </c>
      <c r="C3207" s="61" t="s">
        <v>2319</v>
      </c>
      <c r="D3207" s="61" t="s">
        <v>2320</v>
      </c>
      <c r="E3207" s="76" t="s">
        <v>2321</v>
      </c>
      <c r="F3207" s="46">
        <v>46175</v>
      </c>
      <c r="G3207" s="46" t="str">
        <f t="shared" si="342"/>
        <v>俞利江2026-6-2</v>
      </c>
      <c r="H3207" s="63" t="s">
        <v>2323</v>
      </c>
      <c r="I3207" s="63"/>
      <c r="J3207" s="64"/>
      <c r="K3207" s="64"/>
      <c r="L3207" s="65" t="s">
        <v>2324</v>
      </c>
      <c r="M3207" s="65"/>
      <c r="N3207" s="65"/>
      <c r="O3207" s="66">
        <v>8</v>
      </c>
      <c r="P3207" s="144"/>
      <c r="Q3207" s="68">
        <v>-3</v>
      </c>
      <c r="R3207" s="68"/>
      <c r="S3207" s="68"/>
      <c r="T3207" s="69">
        <f t="shared" si="344"/>
        <v>5</v>
      </c>
      <c r="U3207" s="68"/>
      <c r="V3207" s="70">
        <v>5</v>
      </c>
      <c r="W3207" s="70"/>
      <c r="X3207" s="71">
        <f t="shared" si="345"/>
        <v>10</v>
      </c>
      <c r="Y3207" s="72"/>
      <c r="Z3207" s="70"/>
      <c r="AA3207" s="68"/>
      <c r="AB3207" s="73"/>
      <c r="AC3207" s="70"/>
      <c r="AD3207" s="74"/>
      <c r="AE3207" s="68"/>
      <c r="AF3207" s="75"/>
    </row>
    <row r="3208" ht="28.5" customHeight="1" spans="1:33">
      <c r="A3208" s="61" t="s">
        <v>138</v>
      </c>
      <c r="B3208" s="61" t="s">
        <v>2156</v>
      </c>
      <c r="C3208" s="61" t="s">
        <v>2319</v>
      </c>
      <c r="D3208" s="61" t="s">
        <v>2320</v>
      </c>
      <c r="E3208" s="76" t="s">
        <v>2321</v>
      </c>
      <c r="F3208" s="46">
        <v>46176</v>
      </c>
      <c r="G3208" s="46" t="str">
        <f t="shared" si="342"/>
        <v>俞利江2026-6-3</v>
      </c>
      <c r="H3208" s="63" t="s">
        <v>2325</v>
      </c>
      <c r="I3208" s="63"/>
      <c r="J3208" s="64"/>
      <c r="K3208" s="64"/>
      <c r="L3208" s="65"/>
      <c r="M3208" s="65"/>
      <c r="N3208" s="65"/>
      <c r="O3208" s="66">
        <v>8</v>
      </c>
      <c r="P3208" s="144"/>
      <c r="Q3208" s="68"/>
      <c r="R3208" s="68"/>
      <c r="S3208" s="68"/>
      <c r="T3208" s="69">
        <f t="shared" si="344"/>
        <v>8</v>
      </c>
      <c r="U3208" s="68"/>
      <c r="V3208" s="70">
        <v>0.5</v>
      </c>
      <c r="W3208" s="70"/>
      <c r="X3208" s="71">
        <f t="shared" si="345"/>
        <v>8.5</v>
      </c>
      <c r="Y3208" s="72"/>
      <c r="Z3208" s="70"/>
      <c r="AA3208" s="68"/>
      <c r="AB3208" s="73"/>
      <c r="AC3208" s="70"/>
      <c r="AD3208" s="74"/>
      <c r="AE3208" s="68"/>
      <c r="AF3208" s="75"/>
    </row>
    <row r="3209" ht="28.5" customHeight="1" spans="1:33">
      <c r="A3209" s="61" t="s">
        <v>138</v>
      </c>
      <c r="B3209" s="61" t="s">
        <v>2156</v>
      </c>
      <c r="C3209" s="61" t="s">
        <v>2319</v>
      </c>
      <c r="D3209" s="61" t="s">
        <v>2320</v>
      </c>
      <c r="E3209" s="61" t="s">
        <v>2321</v>
      </c>
      <c r="F3209" s="46">
        <v>46177</v>
      </c>
      <c r="G3209" s="46" t="str">
        <f t="shared" si="342"/>
        <v>俞利江2026-6-4</v>
      </c>
      <c r="H3209" s="63" t="s">
        <v>2326</v>
      </c>
      <c r="I3209" s="63" t="s">
        <v>2276</v>
      </c>
      <c r="J3209" s="64"/>
      <c r="K3209" s="64"/>
      <c r="L3209" s="65"/>
      <c r="M3209" s="65"/>
      <c r="N3209" s="65"/>
      <c r="O3209" s="66">
        <v>8</v>
      </c>
      <c r="P3209" s="144"/>
      <c r="Q3209" s="68"/>
      <c r="R3209" s="68"/>
      <c r="S3209" s="68"/>
      <c r="T3209" s="69">
        <f t="shared" si="344"/>
        <v>8</v>
      </c>
      <c r="U3209" s="68"/>
      <c r="V3209" s="70">
        <v>0.5</v>
      </c>
      <c r="W3209" s="70"/>
      <c r="X3209" s="71">
        <f t="shared" si="345"/>
        <v>8.5</v>
      </c>
      <c r="Y3209" s="72">
        <v>1</v>
      </c>
      <c r="Z3209" s="70"/>
      <c r="AA3209" s="68">
        <v>2</v>
      </c>
      <c r="AB3209" s="73"/>
      <c r="AC3209" s="70"/>
      <c r="AD3209" s="74"/>
      <c r="AE3209" s="68"/>
      <c r="AF3209" s="75"/>
    </row>
    <row r="3210" ht="28.5" customHeight="1" spans="1:33">
      <c r="A3210" s="61" t="s">
        <v>138</v>
      </c>
      <c r="B3210" s="61" t="s">
        <v>2156</v>
      </c>
      <c r="C3210" s="61" t="s">
        <v>2319</v>
      </c>
      <c r="D3210" s="61" t="s">
        <v>2320</v>
      </c>
      <c r="E3210" s="76" t="s">
        <v>2321</v>
      </c>
      <c r="F3210" s="46">
        <v>46178</v>
      </c>
      <c r="G3210" s="46" t="str">
        <f t="shared" si="342"/>
        <v>俞利江2026-6-5</v>
      </c>
      <c r="H3210" s="63" t="s">
        <v>2327</v>
      </c>
      <c r="I3210" s="63" t="s">
        <v>579</v>
      </c>
      <c r="J3210" s="64"/>
      <c r="K3210" s="64"/>
      <c r="L3210" s="65"/>
      <c r="M3210" s="65"/>
      <c r="N3210" s="65"/>
      <c r="O3210" s="66">
        <v>8</v>
      </c>
      <c r="P3210" s="144"/>
      <c r="Q3210" s="68"/>
      <c r="R3210" s="68"/>
      <c r="S3210" s="68"/>
      <c r="T3210" s="69">
        <f t="shared" si="344"/>
        <v>8</v>
      </c>
      <c r="U3210" s="68"/>
      <c r="V3210" s="70"/>
      <c r="W3210" s="70"/>
      <c r="X3210" s="71">
        <f t="shared" si="345"/>
        <v>8</v>
      </c>
      <c r="Y3210" s="72"/>
      <c r="Z3210" s="70"/>
      <c r="AA3210" s="68">
        <v>2</v>
      </c>
      <c r="AB3210" s="73"/>
      <c r="AC3210" s="70"/>
      <c r="AD3210" s="74"/>
      <c r="AE3210" s="68"/>
      <c r="AF3210" s="75"/>
    </row>
    <row r="3211" ht="28.5" customHeight="1" spans="1:33">
      <c r="A3211" s="61" t="s">
        <v>138</v>
      </c>
      <c r="B3211" s="61" t="s">
        <v>2156</v>
      </c>
      <c r="C3211" s="61" t="s">
        <v>2319</v>
      </c>
      <c r="D3211" s="61" t="s">
        <v>2320</v>
      </c>
      <c r="E3211" s="76" t="s">
        <v>2321</v>
      </c>
      <c r="F3211" s="46">
        <v>46179</v>
      </c>
      <c r="G3211" s="46" t="str">
        <f t="shared" si="342"/>
        <v>俞利江2026-6-6</v>
      </c>
      <c r="H3211" s="63" t="s">
        <v>2328</v>
      </c>
      <c r="I3211" s="63"/>
      <c r="J3211" s="64"/>
      <c r="K3211" s="64"/>
      <c r="L3211" s="65"/>
      <c r="M3211" s="65"/>
      <c r="N3211" s="65"/>
      <c r="O3211" s="66">
        <v>8</v>
      </c>
      <c r="P3211" s="144"/>
      <c r="Q3211" s="68"/>
      <c r="R3211" s="68"/>
      <c r="S3211" s="68"/>
      <c r="T3211" s="69">
        <f t="shared" si="344"/>
        <v>8</v>
      </c>
      <c r="U3211" s="68"/>
      <c r="V3211" s="70">
        <v>3.5</v>
      </c>
      <c r="W3211" s="70"/>
      <c r="X3211" s="71">
        <f t="shared" si="345"/>
        <v>11.5</v>
      </c>
      <c r="Y3211" s="72"/>
      <c r="Z3211" s="70"/>
      <c r="AA3211" s="68"/>
      <c r="AB3211" s="73"/>
      <c r="AC3211" s="70"/>
      <c r="AD3211" s="74"/>
      <c r="AE3211" s="68"/>
      <c r="AF3211" s="75"/>
    </row>
    <row r="3212" ht="28.5" customHeight="1" spans="1:33">
      <c r="A3212" s="61" t="s">
        <v>138</v>
      </c>
      <c r="B3212" s="61" t="s">
        <v>2156</v>
      </c>
      <c r="C3212" s="61" t="s">
        <v>2319</v>
      </c>
      <c r="D3212" s="61" t="s">
        <v>2320</v>
      </c>
      <c r="E3212" s="62" t="s">
        <v>2321</v>
      </c>
      <c r="F3212" s="77">
        <v>46180</v>
      </c>
      <c r="G3212" s="46" t="str">
        <f t="shared" si="342"/>
        <v>俞利江2026-6-7</v>
      </c>
      <c r="H3212" s="63" t="s">
        <v>2329</v>
      </c>
      <c r="I3212" s="63"/>
      <c r="J3212" s="64"/>
      <c r="K3212" s="64"/>
      <c r="L3212" s="65"/>
      <c r="M3212" s="65"/>
      <c r="N3212" s="65"/>
      <c r="O3212" s="66"/>
      <c r="P3212" s="144"/>
      <c r="Q3212" s="68"/>
      <c r="R3212" s="68"/>
      <c r="S3212" s="68"/>
      <c r="T3212" s="69">
        <f t="shared" si="344"/>
        <v>0</v>
      </c>
      <c r="U3212" s="68"/>
      <c r="V3212" s="70"/>
      <c r="W3212" s="70"/>
      <c r="X3212" s="71">
        <f t="shared" si="345"/>
        <v>0</v>
      </c>
      <c r="Y3212" s="72"/>
      <c r="Z3212" s="70"/>
      <c r="AA3212" s="68"/>
      <c r="AB3212" s="73"/>
      <c r="AC3212" s="70"/>
      <c r="AD3212" s="74"/>
      <c r="AE3212" s="68"/>
      <c r="AF3212" s="75"/>
    </row>
    <row r="3213" ht="28.5" customHeight="1" spans="1:33">
      <c r="A3213" s="61" t="s">
        <v>138</v>
      </c>
      <c r="B3213" s="61" t="s">
        <v>2156</v>
      </c>
      <c r="C3213" s="61" t="s">
        <v>2319</v>
      </c>
      <c r="D3213" s="61" t="s">
        <v>2320</v>
      </c>
      <c r="E3213" s="76" t="s">
        <v>2321</v>
      </c>
      <c r="F3213" s="46">
        <v>46181</v>
      </c>
      <c r="G3213" s="46" t="str">
        <f t="shared" si="342"/>
        <v>俞利江2026-6-8</v>
      </c>
      <c r="H3213" s="63" t="s">
        <v>2330</v>
      </c>
      <c r="I3213" s="63"/>
      <c r="J3213" s="64"/>
      <c r="K3213" s="64"/>
      <c r="L3213" s="65"/>
      <c r="M3213" s="65"/>
      <c r="N3213" s="65"/>
      <c r="O3213" s="66">
        <v>8</v>
      </c>
      <c r="P3213" s="144"/>
      <c r="Q3213" s="68"/>
      <c r="R3213" s="68"/>
      <c r="S3213" s="68"/>
      <c r="T3213" s="69">
        <f t="shared" si="344"/>
        <v>8</v>
      </c>
      <c r="U3213" s="68"/>
      <c r="V3213" s="70">
        <v>5.5</v>
      </c>
      <c r="W3213" s="70"/>
      <c r="X3213" s="71">
        <f t="shared" si="345"/>
        <v>13.5</v>
      </c>
      <c r="Y3213" s="72"/>
      <c r="Z3213" s="70">
        <v>20</v>
      </c>
      <c r="AA3213" s="68"/>
      <c r="AB3213" s="73"/>
      <c r="AC3213" s="70"/>
      <c r="AD3213" s="74"/>
      <c r="AE3213" s="68"/>
      <c r="AF3213" s="75"/>
    </row>
    <row r="3214" ht="28.5" customHeight="1" spans="1:33">
      <c r="A3214" s="61" t="s">
        <v>138</v>
      </c>
      <c r="B3214" s="61" t="s">
        <v>2156</v>
      </c>
      <c r="C3214" s="61" t="s">
        <v>2319</v>
      </c>
      <c r="D3214" s="61" t="s">
        <v>2320</v>
      </c>
      <c r="E3214" s="76" t="s">
        <v>2321</v>
      </c>
      <c r="F3214" s="78">
        <v>46182</v>
      </c>
      <c r="G3214" s="46" t="str">
        <f t="shared" si="342"/>
        <v>俞利江2026-6-9</v>
      </c>
      <c r="H3214" s="63" t="s">
        <v>2331</v>
      </c>
      <c r="I3214" s="63" t="s">
        <v>2278</v>
      </c>
      <c r="J3214" s="64"/>
      <c r="K3214" s="64"/>
      <c r="L3214" s="65" t="s">
        <v>102</v>
      </c>
      <c r="M3214" s="65"/>
      <c r="N3214" s="65"/>
      <c r="O3214" s="66">
        <v>8</v>
      </c>
      <c r="P3214" s="144"/>
      <c r="Q3214" s="68">
        <v>-1.5</v>
      </c>
      <c r="R3214" s="68"/>
      <c r="S3214" s="68"/>
      <c r="T3214" s="69">
        <f t="shared" si="344"/>
        <v>6.5</v>
      </c>
      <c r="U3214" s="68"/>
      <c r="V3214" s="70">
        <v>2</v>
      </c>
      <c r="W3214" s="70"/>
      <c r="X3214" s="71">
        <f t="shared" si="345"/>
        <v>8.5</v>
      </c>
      <c r="Y3214" s="72"/>
      <c r="Z3214" s="70"/>
      <c r="AA3214" s="68">
        <v>2</v>
      </c>
      <c r="AB3214" s="73"/>
      <c r="AC3214" s="70"/>
      <c r="AD3214" s="74"/>
      <c r="AE3214" s="68"/>
      <c r="AF3214" s="75"/>
    </row>
    <row r="3215" ht="28.5" customHeight="1" spans="1:33">
      <c r="A3215" s="61" t="s">
        <v>138</v>
      </c>
      <c r="B3215" s="61" t="s">
        <v>2156</v>
      </c>
      <c r="C3215" s="61" t="s">
        <v>2319</v>
      </c>
      <c r="D3215" s="61" t="s">
        <v>2320</v>
      </c>
      <c r="E3215" s="76" t="s">
        <v>2321</v>
      </c>
      <c r="F3215" s="46">
        <v>46183</v>
      </c>
      <c r="G3215" s="46" t="str">
        <f t="shared" si="342"/>
        <v>俞利江2026-6-10</v>
      </c>
      <c r="H3215" s="63" t="s">
        <v>2332</v>
      </c>
      <c r="I3215" s="63" t="s">
        <v>1102</v>
      </c>
      <c r="J3215" s="64"/>
      <c r="K3215" s="64"/>
      <c r="L3215" s="65" t="s">
        <v>100</v>
      </c>
      <c r="M3215" s="65"/>
      <c r="N3215" s="65"/>
      <c r="O3215" s="66">
        <v>8</v>
      </c>
      <c r="P3215" s="144"/>
      <c r="Q3215" s="68">
        <v>-1</v>
      </c>
      <c r="R3215" s="68"/>
      <c r="S3215" s="68"/>
      <c r="T3215" s="69">
        <f t="shared" si="344"/>
        <v>7</v>
      </c>
      <c r="U3215" s="68"/>
      <c r="V3215" s="70">
        <v>4.5</v>
      </c>
      <c r="W3215" s="70"/>
      <c r="X3215" s="71">
        <f t="shared" si="345"/>
        <v>11.5</v>
      </c>
      <c r="Y3215" s="72"/>
      <c r="Z3215" s="70"/>
      <c r="AA3215" s="68">
        <v>2</v>
      </c>
      <c r="AB3215" s="73"/>
      <c r="AC3215" s="70"/>
      <c r="AD3215" s="74"/>
      <c r="AE3215" s="68"/>
      <c r="AF3215" s="75"/>
    </row>
    <row r="3216" ht="28.5" customHeight="1" spans="1:33">
      <c r="A3216" s="61" t="s">
        <v>138</v>
      </c>
      <c r="B3216" s="61" t="s">
        <v>2156</v>
      </c>
      <c r="C3216" s="61" t="s">
        <v>2319</v>
      </c>
      <c r="D3216" s="61" t="s">
        <v>2320</v>
      </c>
      <c r="E3216" s="76" t="s">
        <v>2321</v>
      </c>
      <c r="F3216" s="46">
        <v>46184</v>
      </c>
      <c r="G3216" s="46" t="str">
        <f t="shared" si="342"/>
        <v>俞利江2026-6-11</v>
      </c>
      <c r="H3216" s="63" t="s">
        <v>2333</v>
      </c>
      <c r="I3216" s="63"/>
      <c r="J3216" s="64"/>
      <c r="K3216" s="64"/>
      <c r="L3216" s="65"/>
      <c r="M3216" s="65"/>
      <c r="N3216" s="65"/>
      <c r="O3216" s="66">
        <v>8</v>
      </c>
      <c r="P3216" s="144"/>
      <c r="Q3216" s="68"/>
      <c r="R3216" s="68"/>
      <c r="S3216" s="68"/>
      <c r="T3216" s="69">
        <f t="shared" si="344"/>
        <v>8</v>
      </c>
      <c r="U3216" s="68"/>
      <c r="V3216" s="70"/>
      <c r="W3216" s="70"/>
      <c r="X3216" s="71">
        <f t="shared" si="345"/>
        <v>8</v>
      </c>
      <c r="Y3216" s="72">
        <v>1</v>
      </c>
      <c r="Z3216" s="70"/>
      <c r="AA3216" s="68"/>
      <c r="AB3216" s="73"/>
      <c r="AC3216" s="70"/>
      <c r="AD3216" s="74"/>
      <c r="AE3216" s="68"/>
      <c r="AF3216" s="75"/>
    </row>
    <row r="3217" ht="28.5" customHeight="1" spans="1:32">
      <c r="A3217" s="61" t="s">
        <v>138</v>
      </c>
      <c r="B3217" s="61" t="s">
        <v>2156</v>
      </c>
      <c r="C3217" s="61" t="s">
        <v>2319</v>
      </c>
      <c r="D3217" s="61" t="s">
        <v>2320</v>
      </c>
      <c r="E3217" s="76" t="s">
        <v>2321</v>
      </c>
      <c r="F3217" s="46">
        <v>46185</v>
      </c>
      <c r="G3217" s="46" t="str">
        <f t="shared" si="342"/>
        <v>俞利江2026-6-12</v>
      </c>
      <c r="H3217" s="63" t="s">
        <v>2334</v>
      </c>
      <c r="I3217" s="63"/>
      <c r="J3217" s="64"/>
      <c r="K3217" s="64"/>
      <c r="L3217" s="65"/>
      <c r="M3217" s="65"/>
      <c r="N3217" s="65"/>
      <c r="O3217" s="66">
        <v>8</v>
      </c>
      <c r="P3217" s="144"/>
      <c r="Q3217" s="68"/>
      <c r="R3217" s="68"/>
      <c r="S3217" s="68"/>
      <c r="T3217" s="69">
        <f t="shared" si="344"/>
        <v>8</v>
      </c>
      <c r="U3217" s="68"/>
      <c r="V3217" s="70">
        <v>5.5</v>
      </c>
      <c r="W3217" s="70"/>
      <c r="X3217" s="71">
        <f t="shared" si="345"/>
        <v>13.5</v>
      </c>
      <c r="Y3217" s="72"/>
      <c r="Z3217" s="70">
        <v>20</v>
      </c>
      <c r="AA3217" s="68"/>
      <c r="AB3217" s="73"/>
      <c r="AC3217" s="70"/>
      <c r="AD3217" s="74"/>
      <c r="AE3217" s="68"/>
      <c r="AF3217" s="75"/>
    </row>
    <row r="3218" ht="28.5" customHeight="1" spans="1:32">
      <c r="A3218" s="61" t="s">
        <v>138</v>
      </c>
      <c r="B3218" s="61" t="s">
        <v>2156</v>
      </c>
      <c r="C3218" s="61" t="s">
        <v>2319</v>
      </c>
      <c r="D3218" s="61" t="s">
        <v>2320</v>
      </c>
      <c r="E3218" s="62" t="s">
        <v>2321</v>
      </c>
      <c r="F3218" s="77">
        <v>46186</v>
      </c>
      <c r="G3218" s="46" t="str">
        <f t="shared" si="342"/>
        <v>俞利江2026-6-13</v>
      </c>
      <c r="H3218" s="63" t="s">
        <v>2335</v>
      </c>
      <c r="I3218" s="63"/>
      <c r="J3218" s="64"/>
      <c r="K3218" s="64"/>
      <c r="L3218" s="65"/>
      <c r="M3218" s="65"/>
      <c r="N3218" s="65"/>
      <c r="O3218" s="66"/>
      <c r="P3218" s="144"/>
      <c r="Q3218" s="68"/>
      <c r="R3218" s="68"/>
      <c r="S3218" s="68"/>
      <c r="T3218" s="69">
        <f t="shared" si="344"/>
        <v>0</v>
      </c>
      <c r="U3218" s="68"/>
      <c r="V3218" s="70">
        <v>2</v>
      </c>
      <c r="W3218" s="70"/>
      <c r="X3218" s="71">
        <f t="shared" si="345"/>
        <v>2</v>
      </c>
      <c r="Y3218" s="72"/>
      <c r="Z3218" s="70"/>
      <c r="AA3218" s="68"/>
      <c r="AB3218" s="73"/>
      <c r="AC3218" s="70"/>
      <c r="AD3218" s="74"/>
      <c r="AE3218" s="68"/>
      <c r="AF3218" s="80"/>
    </row>
    <row r="3219" ht="28.5" customHeight="1" spans="1:32">
      <c r="A3219" s="61" t="s">
        <v>138</v>
      </c>
      <c r="B3219" s="61" t="s">
        <v>2156</v>
      </c>
      <c r="C3219" s="61" t="s">
        <v>2319</v>
      </c>
      <c r="D3219" s="61" t="s">
        <v>2320</v>
      </c>
      <c r="E3219" s="62" t="s">
        <v>2321</v>
      </c>
      <c r="F3219" s="77">
        <v>46187</v>
      </c>
      <c r="G3219" s="46" t="str">
        <f t="shared" si="342"/>
        <v>俞利江2026-6-14</v>
      </c>
      <c r="H3219" s="63" t="s">
        <v>2336</v>
      </c>
      <c r="I3219" s="63"/>
      <c r="J3219" s="64"/>
      <c r="K3219" s="64"/>
      <c r="L3219" s="65"/>
      <c r="M3219" s="65"/>
      <c r="N3219" s="65"/>
      <c r="O3219" s="66"/>
      <c r="P3219" s="144"/>
      <c r="Q3219" s="68"/>
      <c r="R3219" s="68"/>
      <c r="S3219" s="68"/>
      <c r="T3219" s="69">
        <f t="shared" si="344"/>
        <v>0</v>
      </c>
      <c r="U3219" s="68"/>
      <c r="V3219" s="70">
        <v>3.5</v>
      </c>
      <c r="W3219" s="70"/>
      <c r="X3219" s="71">
        <f t="shared" si="345"/>
        <v>3.5</v>
      </c>
      <c r="Y3219" s="72"/>
      <c r="Z3219" s="70"/>
      <c r="AA3219" s="68"/>
      <c r="AB3219" s="73"/>
      <c r="AC3219" s="70"/>
      <c r="AD3219" s="74"/>
      <c r="AE3219" s="68"/>
      <c r="AF3219" s="80"/>
    </row>
    <row r="3220" ht="28.5" customHeight="1" spans="1:32">
      <c r="A3220" s="61" t="s">
        <v>138</v>
      </c>
      <c r="B3220" s="61" t="s">
        <v>2156</v>
      </c>
      <c r="C3220" s="61" t="s">
        <v>2319</v>
      </c>
      <c r="D3220" s="61" t="s">
        <v>2320</v>
      </c>
      <c r="E3220" s="76" t="s">
        <v>2321</v>
      </c>
      <c r="F3220" s="46">
        <v>46188</v>
      </c>
      <c r="G3220" s="46" t="str">
        <f t="shared" si="342"/>
        <v>俞利江2026-6-15</v>
      </c>
      <c r="H3220" s="63" t="s">
        <v>2337</v>
      </c>
      <c r="I3220" s="63" t="s">
        <v>576</v>
      </c>
      <c r="J3220" s="64"/>
      <c r="K3220" s="64"/>
      <c r="L3220" s="65"/>
      <c r="M3220" s="65"/>
      <c r="N3220" s="65"/>
      <c r="O3220" s="66">
        <v>8</v>
      </c>
      <c r="P3220" s="144"/>
      <c r="Q3220" s="68"/>
      <c r="R3220" s="68"/>
      <c r="S3220" s="68"/>
      <c r="T3220" s="69">
        <f t="shared" si="344"/>
        <v>8</v>
      </c>
      <c r="U3220" s="68"/>
      <c r="V3220" s="70">
        <v>2</v>
      </c>
      <c r="W3220" s="70"/>
      <c r="X3220" s="71">
        <f t="shared" si="345"/>
        <v>10</v>
      </c>
      <c r="Y3220" s="72"/>
      <c r="Z3220" s="70">
        <v>20</v>
      </c>
      <c r="AA3220" s="68">
        <v>2</v>
      </c>
      <c r="AB3220" s="73"/>
      <c r="AC3220" s="70"/>
      <c r="AD3220" s="74"/>
      <c r="AE3220" s="68"/>
      <c r="AF3220" s="75"/>
    </row>
    <row r="3221" ht="28.5" customHeight="1" spans="1:32">
      <c r="A3221" s="61" t="s">
        <v>138</v>
      </c>
      <c r="B3221" s="61" t="s">
        <v>2156</v>
      </c>
      <c r="C3221" s="61" t="s">
        <v>2319</v>
      </c>
      <c r="D3221" s="61" t="s">
        <v>2320</v>
      </c>
      <c r="E3221" s="76" t="s">
        <v>2321</v>
      </c>
      <c r="F3221" s="46">
        <v>46189</v>
      </c>
      <c r="G3221" s="46" t="str">
        <f t="shared" si="342"/>
        <v>俞利江2026-6-16</v>
      </c>
      <c r="H3221" s="63" t="s">
        <v>2338</v>
      </c>
      <c r="I3221" s="63"/>
      <c r="J3221" s="64"/>
      <c r="K3221" s="64"/>
      <c r="L3221" s="65"/>
      <c r="M3221" s="65"/>
      <c r="N3221" s="65"/>
      <c r="O3221" s="66">
        <v>8</v>
      </c>
      <c r="P3221" s="145"/>
      <c r="Q3221" s="68"/>
      <c r="R3221" s="68"/>
      <c r="S3221" s="68"/>
      <c r="T3221" s="69">
        <f t="shared" si="344"/>
        <v>8</v>
      </c>
      <c r="U3221" s="68"/>
      <c r="V3221" s="70">
        <v>1.5</v>
      </c>
      <c r="W3221" s="70"/>
      <c r="X3221" s="71">
        <f t="shared" si="345"/>
        <v>9.5</v>
      </c>
      <c r="Y3221" s="72"/>
      <c r="Z3221" s="70"/>
      <c r="AA3221" s="68"/>
      <c r="AB3221" s="73"/>
      <c r="AC3221" s="70"/>
      <c r="AD3221" s="74"/>
      <c r="AE3221" s="68"/>
      <c r="AF3221" s="80"/>
    </row>
    <row r="3222" ht="28.5" customHeight="1" spans="1:32">
      <c r="A3222" s="61" t="s">
        <v>138</v>
      </c>
      <c r="B3222" s="61" t="s">
        <v>2156</v>
      </c>
      <c r="C3222" s="61" t="s">
        <v>2319</v>
      </c>
      <c r="D3222" s="61" t="s">
        <v>2320</v>
      </c>
      <c r="E3222" s="76" t="s">
        <v>2321</v>
      </c>
      <c r="F3222" s="46">
        <v>46190</v>
      </c>
      <c r="G3222" s="46" t="str">
        <f t="shared" si="342"/>
        <v>俞利江2026-6-17</v>
      </c>
      <c r="H3222" s="81" t="s">
        <v>2339</v>
      </c>
      <c r="I3222" s="63"/>
      <c r="J3222" s="64"/>
      <c r="K3222" s="64"/>
      <c r="L3222" s="65"/>
      <c r="M3222" s="65"/>
      <c r="N3222" s="65"/>
      <c r="O3222" s="66">
        <v>8</v>
      </c>
      <c r="P3222" s="144"/>
      <c r="Q3222" s="68"/>
      <c r="R3222" s="68">
        <v>-4.5</v>
      </c>
      <c r="S3222" s="68"/>
      <c r="T3222" s="69">
        <f t="shared" si="344"/>
        <v>3.5</v>
      </c>
      <c r="U3222" s="68"/>
      <c r="V3222" s="70">
        <v>2</v>
      </c>
      <c r="W3222" s="70"/>
      <c r="X3222" s="71">
        <f t="shared" si="345"/>
        <v>5.5</v>
      </c>
      <c r="Y3222" s="72"/>
      <c r="Z3222" s="70"/>
      <c r="AA3222" s="68"/>
      <c r="AB3222" s="73"/>
      <c r="AC3222" s="70"/>
      <c r="AD3222" s="74"/>
      <c r="AE3222" s="68"/>
      <c r="AF3222" s="75"/>
    </row>
    <row r="3223" ht="28.5" customHeight="1" spans="1:32">
      <c r="A3223" s="61" t="s">
        <v>138</v>
      </c>
      <c r="B3223" s="61" t="s">
        <v>2156</v>
      </c>
      <c r="C3223" s="61" t="s">
        <v>2319</v>
      </c>
      <c r="D3223" s="61" t="s">
        <v>2320</v>
      </c>
      <c r="E3223" s="76" t="s">
        <v>2321</v>
      </c>
      <c r="F3223" s="46">
        <v>46191</v>
      </c>
      <c r="G3223" s="46" t="str">
        <f t="shared" si="342"/>
        <v>俞利江2026-6-18</v>
      </c>
      <c r="H3223" s="81" t="s">
        <v>2340</v>
      </c>
      <c r="I3223" s="63" t="s">
        <v>402</v>
      </c>
      <c r="J3223" s="64"/>
      <c r="K3223" s="64"/>
      <c r="L3223" s="65"/>
      <c r="M3223" s="65"/>
      <c r="N3223" s="65"/>
      <c r="O3223" s="66">
        <v>8</v>
      </c>
      <c r="P3223" s="144"/>
      <c r="Q3223" s="68"/>
      <c r="R3223" s="68">
        <v>-1.5</v>
      </c>
      <c r="S3223" s="68"/>
      <c r="T3223" s="69">
        <f t="shared" si="344"/>
        <v>6.5</v>
      </c>
      <c r="U3223" s="68"/>
      <c r="V3223" s="70">
        <v>3.5</v>
      </c>
      <c r="W3223" s="70"/>
      <c r="X3223" s="71">
        <f t="shared" si="345"/>
        <v>10</v>
      </c>
      <c r="Y3223" s="72"/>
      <c r="Z3223" s="70"/>
      <c r="AA3223" s="68">
        <v>2</v>
      </c>
      <c r="AB3223" s="73"/>
      <c r="AC3223" s="70"/>
      <c r="AD3223" s="74"/>
      <c r="AE3223" s="68"/>
      <c r="AF3223" s="75"/>
    </row>
    <row r="3224" ht="28.5" customHeight="1" spans="1:32">
      <c r="A3224" s="61" t="s">
        <v>138</v>
      </c>
      <c r="B3224" s="61" t="s">
        <v>2156</v>
      </c>
      <c r="C3224" s="61" t="s">
        <v>2319</v>
      </c>
      <c r="D3224" s="61" t="s">
        <v>2320</v>
      </c>
      <c r="E3224" s="62" t="s">
        <v>2321</v>
      </c>
      <c r="F3224" s="82">
        <v>46192</v>
      </c>
      <c r="G3224" s="46" t="str">
        <f t="shared" si="342"/>
        <v>俞利江2026-6-19</v>
      </c>
      <c r="H3224" s="63" t="s">
        <v>2341</v>
      </c>
      <c r="I3224" s="63"/>
      <c r="J3224" s="64"/>
      <c r="K3224" s="64"/>
      <c r="L3224" s="65"/>
      <c r="M3224" s="65"/>
      <c r="N3224" s="65"/>
      <c r="O3224" s="66"/>
      <c r="P3224" s="144"/>
      <c r="Q3224" s="68"/>
      <c r="R3224" s="68"/>
      <c r="S3224" s="68"/>
      <c r="T3224" s="69">
        <f t="shared" si="344"/>
        <v>0</v>
      </c>
      <c r="U3224" s="68"/>
      <c r="V3224" s="70"/>
      <c r="W3224" s="70"/>
      <c r="X3224" s="71">
        <f t="shared" si="345"/>
        <v>0</v>
      </c>
      <c r="Y3224" s="72"/>
      <c r="Z3224" s="70"/>
      <c r="AA3224" s="68"/>
      <c r="AB3224" s="73">
        <v>8</v>
      </c>
      <c r="AC3224" s="70"/>
      <c r="AD3224" s="74"/>
      <c r="AE3224" s="68"/>
      <c r="AF3224" s="75"/>
    </row>
    <row r="3225" ht="28.5" customHeight="1" spans="1:32">
      <c r="A3225" s="61" t="s">
        <v>138</v>
      </c>
      <c r="B3225" s="61" t="s">
        <v>2156</v>
      </c>
      <c r="C3225" s="61" t="s">
        <v>2319</v>
      </c>
      <c r="D3225" s="61" t="s">
        <v>2320</v>
      </c>
      <c r="E3225" s="76" t="s">
        <v>2321</v>
      </c>
      <c r="F3225" s="77">
        <v>46193</v>
      </c>
      <c r="G3225" s="46" t="str">
        <f t="shared" si="342"/>
        <v>俞利江2026-6-20</v>
      </c>
      <c r="H3225" s="63" t="s">
        <v>2342</v>
      </c>
      <c r="I3225" s="63"/>
      <c r="J3225" s="64"/>
      <c r="K3225" s="64"/>
      <c r="L3225" s="65"/>
      <c r="M3225" s="65"/>
      <c r="N3225" s="65"/>
      <c r="O3225" s="66"/>
      <c r="P3225" s="144"/>
      <c r="Q3225" s="68"/>
      <c r="R3225" s="68"/>
      <c r="S3225" s="68"/>
      <c r="T3225" s="69">
        <f t="shared" si="344"/>
        <v>0</v>
      </c>
      <c r="U3225" s="68"/>
      <c r="V3225" s="70">
        <v>5</v>
      </c>
      <c r="W3225" s="70"/>
      <c r="X3225" s="71">
        <f t="shared" si="345"/>
        <v>5</v>
      </c>
      <c r="Y3225" s="72"/>
      <c r="Z3225" s="70"/>
      <c r="AA3225" s="68"/>
      <c r="AB3225" s="73"/>
      <c r="AC3225" s="70"/>
      <c r="AD3225" s="74"/>
      <c r="AE3225" s="68"/>
      <c r="AF3225" s="75"/>
    </row>
    <row r="3226" ht="28.5" customHeight="1" spans="1:32">
      <c r="A3226" s="61" t="s">
        <v>138</v>
      </c>
      <c r="B3226" s="61" t="s">
        <v>2156</v>
      </c>
      <c r="C3226" s="61" t="s">
        <v>2319</v>
      </c>
      <c r="D3226" s="61" t="s">
        <v>2320</v>
      </c>
      <c r="E3226" s="62" t="s">
        <v>2321</v>
      </c>
      <c r="F3226" s="46">
        <v>46194</v>
      </c>
      <c r="G3226" s="46" t="str">
        <f t="shared" si="342"/>
        <v>俞利江2026-6-21</v>
      </c>
      <c r="H3226" s="63" t="s">
        <v>2343</v>
      </c>
      <c r="I3226" s="63"/>
      <c r="J3226" s="64"/>
      <c r="K3226" s="64"/>
      <c r="L3226" s="65"/>
      <c r="M3226" s="65"/>
      <c r="N3226" s="65"/>
      <c r="O3226" s="66">
        <v>8</v>
      </c>
      <c r="P3226" s="144"/>
      <c r="Q3226" s="68"/>
      <c r="R3226" s="68"/>
      <c r="S3226" s="68"/>
      <c r="T3226" s="69">
        <f t="shared" si="344"/>
        <v>8</v>
      </c>
      <c r="U3226" s="68"/>
      <c r="V3226" s="70">
        <v>6.5</v>
      </c>
      <c r="W3226" s="70"/>
      <c r="X3226" s="71">
        <f t="shared" si="345"/>
        <v>14.5</v>
      </c>
      <c r="Y3226" s="72"/>
      <c r="Z3226" s="70">
        <v>20</v>
      </c>
      <c r="AA3226" s="68"/>
      <c r="AB3226" s="73"/>
      <c r="AC3226" s="70"/>
      <c r="AD3226" s="74"/>
      <c r="AE3226" s="68"/>
      <c r="AF3226" s="75"/>
    </row>
    <row r="3227" ht="28.5" customHeight="1" spans="1:32">
      <c r="A3227" s="61" t="s">
        <v>138</v>
      </c>
      <c r="B3227" s="61" t="s">
        <v>2156</v>
      </c>
      <c r="C3227" s="61" t="s">
        <v>2319</v>
      </c>
      <c r="D3227" s="61" t="s">
        <v>2320</v>
      </c>
      <c r="E3227" s="76" t="s">
        <v>2321</v>
      </c>
      <c r="F3227" s="46">
        <v>46195</v>
      </c>
      <c r="G3227" s="46" t="str">
        <f t="shared" si="342"/>
        <v>俞利江2026-6-22</v>
      </c>
      <c r="H3227" s="63" t="s">
        <v>2344</v>
      </c>
      <c r="I3227" s="63"/>
      <c r="J3227" s="64"/>
      <c r="K3227" s="64"/>
      <c r="L3227" s="65"/>
      <c r="M3227" s="65"/>
      <c r="N3227" s="65"/>
      <c r="O3227" s="66"/>
      <c r="P3227" s="144"/>
      <c r="Q3227" s="68"/>
      <c r="R3227" s="68"/>
      <c r="S3227" s="68"/>
      <c r="T3227" s="69">
        <f t="shared" si="344"/>
        <v>0</v>
      </c>
      <c r="U3227" s="68"/>
      <c r="V3227" s="70"/>
      <c r="W3227" s="70"/>
      <c r="X3227" s="71">
        <f t="shared" si="345"/>
        <v>0</v>
      </c>
      <c r="Y3227" s="72"/>
      <c r="Z3227" s="70"/>
      <c r="AA3227" s="68"/>
      <c r="AB3227" s="73"/>
      <c r="AC3227" s="70"/>
      <c r="AD3227" s="74"/>
      <c r="AE3227" s="68"/>
      <c r="AF3227" s="75"/>
    </row>
    <row r="3228" ht="28.5" customHeight="1" spans="1:32">
      <c r="A3228" s="61" t="s">
        <v>138</v>
      </c>
      <c r="B3228" s="61" t="s">
        <v>2156</v>
      </c>
      <c r="C3228" s="61" t="s">
        <v>2319</v>
      </c>
      <c r="D3228" s="61" t="s">
        <v>2320</v>
      </c>
      <c r="E3228" s="76" t="s">
        <v>2321</v>
      </c>
      <c r="F3228" s="46">
        <v>46196</v>
      </c>
      <c r="G3228" s="46" t="str">
        <f t="shared" si="342"/>
        <v>俞利江2026-6-23</v>
      </c>
      <c r="H3228" s="63"/>
      <c r="I3228" s="63"/>
      <c r="J3228" s="64"/>
      <c r="K3228" s="64"/>
      <c r="L3228" s="65"/>
      <c r="M3228" s="65"/>
      <c r="N3228" s="65"/>
      <c r="O3228" s="66"/>
      <c r="P3228" s="144"/>
      <c r="Q3228" s="68"/>
      <c r="R3228" s="68"/>
      <c r="S3228" s="68"/>
      <c r="T3228" s="69">
        <f t="shared" si="344"/>
        <v>0</v>
      </c>
      <c r="U3228" s="68"/>
      <c r="V3228" s="70"/>
      <c r="W3228" s="70"/>
      <c r="X3228" s="71">
        <f t="shared" si="345"/>
        <v>0</v>
      </c>
      <c r="Y3228" s="72"/>
      <c r="Z3228" s="70"/>
      <c r="AA3228" s="68"/>
      <c r="AB3228" s="73"/>
      <c r="AC3228" s="70"/>
      <c r="AD3228" s="74"/>
      <c r="AE3228" s="68"/>
      <c r="AF3228" s="75"/>
    </row>
    <row r="3229" ht="28.5" customHeight="1" spans="1:32">
      <c r="A3229" s="61" t="s">
        <v>138</v>
      </c>
      <c r="B3229" s="61" t="s">
        <v>2156</v>
      </c>
      <c r="C3229" s="61" t="s">
        <v>2319</v>
      </c>
      <c r="D3229" s="61" t="s">
        <v>2320</v>
      </c>
      <c r="E3229" s="76" t="s">
        <v>2321</v>
      </c>
      <c r="F3229" s="46">
        <v>46197</v>
      </c>
      <c r="G3229" s="46" t="str">
        <f t="shared" si="342"/>
        <v>俞利江2026-6-24</v>
      </c>
      <c r="H3229" s="63"/>
      <c r="I3229" s="63"/>
      <c r="J3229" s="64"/>
      <c r="K3229" s="64"/>
      <c r="L3229" s="65"/>
      <c r="M3229" s="65"/>
      <c r="N3229" s="65"/>
      <c r="O3229" s="66"/>
      <c r="P3229" s="144"/>
      <c r="Q3229" s="68"/>
      <c r="R3229" s="68"/>
      <c r="S3229" s="68"/>
      <c r="T3229" s="69">
        <f t="shared" si="344"/>
        <v>0</v>
      </c>
      <c r="U3229" s="68"/>
      <c r="V3229" s="70"/>
      <c r="W3229" s="70"/>
      <c r="X3229" s="71">
        <f t="shared" si="345"/>
        <v>0</v>
      </c>
      <c r="Y3229" s="72"/>
      <c r="Z3229" s="70"/>
      <c r="AA3229" s="68"/>
      <c r="AB3229" s="73"/>
      <c r="AC3229" s="70"/>
      <c r="AD3229" s="74"/>
      <c r="AE3229" s="68"/>
      <c r="AF3229" s="75"/>
    </row>
    <row r="3230" ht="28.5" customHeight="1" spans="1:32">
      <c r="A3230" s="61" t="s">
        <v>138</v>
      </c>
      <c r="B3230" s="61" t="s">
        <v>2156</v>
      </c>
      <c r="C3230" s="61" t="s">
        <v>2319</v>
      </c>
      <c r="D3230" s="61" t="s">
        <v>2320</v>
      </c>
      <c r="E3230" s="76" t="s">
        <v>2321</v>
      </c>
      <c r="F3230" s="46">
        <v>46198</v>
      </c>
      <c r="G3230" s="46" t="str">
        <f t="shared" si="342"/>
        <v>俞利江2026-6-25</v>
      </c>
      <c r="H3230" s="63"/>
      <c r="I3230" s="63"/>
      <c r="J3230" s="64"/>
      <c r="K3230" s="64"/>
      <c r="L3230" s="65"/>
      <c r="M3230" s="65"/>
      <c r="N3230" s="65"/>
      <c r="O3230" s="66"/>
      <c r="P3230" s="144"/>
      <c r="Q3230" s="68"/>
      <c r="R3230" s="68"/>
      <c r="S3230" s="68"/>
      <c r="T3230" s="69">
        <f t="shared" si="344"/>
        <v>0</v>
      </c>
      <c r="U3230" s="68"/>
      <c r="V3230" s="70"/>
      <c r="W3230" s="70"/>
      <c r="X3230" s="71">
        <f t="shared" si="345"/>
        <v>0</v>
      </c>
      <c r="Y3230" s="72"/>
      <c r="Z3230" s="70"/>
      <c r="AA3230" s="68"/>
      <c r="AB3230" s="73"/>
      <c r="AC3230" s="70"/>
      <c r="AD3230" s="74"/>
      <c r="AE3230" s="68"/>
      <c r="AF3230" s="75"/>
    </row>
    <row r="3231" ht="28.5" customHeight="1" spans="1:32">
      <c r="A3231" s="61" t="s">
        <v>138</v>
      </c>
      <c r="B3231" s="61" t="s">
        <v>2156</v>
      </c>
      <c r="C3231" s="61" t="s">
        <v>2319</v>
      </c>
      <c r="D3231" s="61" t="s">
        <v>2320</v>
      </c>
      <c r="E3231" s="62" t="s">
        <v>2321</v>
      </c>
      <c r="F3231" s="46">
        <v>46199</v>
      </c>
      <c r="G3231" s="46" t="str">
        <f t="shared" si="342"/>
        <v>俞利江2026-6-26</v>
      </c>
      <c r="H3231" s="63"/>
      <c r="I3231" s="63"/>
      <c r="J3231" s="64"/>
      <c r="K3231" s="64"/>
      <c r="L3231" s="65"/>
      <c r="M3231" s="65"/>
      <c r="N3231" s="65"/>
      <c r="O3231" s="66"/>
      <c r="P3231" s="144"/>
      <c r="Q3231" s="68"/>
      <c r="R3231" s="68"/>
      <c r="S3231" s="68"/>
      <c r="T3231" s="69">
        <f t="shared" si="344"/>
        <v>0</v>
      </c>
      <c r="U3231" s="68"/>
      <c r="V3231" s="70"/>
      <c r="W3231" s="70"/>
      <c r="X3231" s="71">
        <f t="shared" si="345"/>
        <v>0</v>
      </c>
      <c r="Y3231" s="72"/>
      <c r="Z3231" s="70"/>
      <c r="AA3231" s="68"/>
      <c r="AB3231" s="73"/>
      <c r="AC3231" s="70"/>
      <c r="AD3231" s="74"/>
      <c r="AE3231" s="68"/>
      <c r="AF3231" s="75"/>
    </row>
    <row r="3232" ht="28.5" customHeight="1" spans="1:32">
      <c r="A3232" s="61" t="s">
        <v>138</v>
      </c>
      <c r="B3232" s="61" t="s">
        <v>2156</v>
      </c>
      <c r="C3232" s="61" t="s">
        <v>2319</v>
      </c>
      <c r="D3232" s="61" t="s">
        <v>2320</v>
      </c>
      <c r="E3232" s="62" t="s">
        <v>2321</v>
      </c>
      <c r="F3232" s="46">
        <v>46200</v>
      </c>
      <c r="G3232" s="46" t="str">
        <f t="shared" si="342"/>
        <v>俞利江2026-6-27</v>
      </c>
      <c r="H3232" s="63"/>
      <c r="I3232" s="63"/>
      <c r="J3232" s="64"/>
      <c r="K3232" s="64"/>
      <c r="L3232" s="65"/>
      <c r="M3232" s="65"/>
      <c r="N3232" s="79"/>
      <c r="O3232" s="66"/>
      <c r="P3232" s="144"/>
      <c r="Q3232" s="68"/>
      <c r="R3232" s="68"/>
      <c r="S3232" s="68"/>
      <c r="T3232" s="69">
        <f t="shared" si="344"/>
        <v>0</v>
      </c>
      <c r="U3232" s="68"/>
      <c r="V3232" s="70"/>
      <c r="W3232" s="70"/>
      <c r="X3232" s="71">
        <f t="shared" si="345"/>
        <v>0</v>
      </c>
      <c r="Y3232" s="72"/>
      <c r="Z3232" s="70"/>
      <c r="AA3232" s="68"/>
      <c r="AB3232" s="73"/>
      <c r="AC3232" s="70"/>
      <c r="AD3232" s="74"/>
      <c r="AE3232" s="68"/>
      <c r="AF3232" s="75"/>
    </row>
    <row r="3233" ht="28.5" customHeight="1" spans="1:33">
      <c r="A3233" s="61" t="s">
        <v>138</v>
      </c>
      <c r="B3233" s="61" t="s">
        <v>2156</v>
      </c>
      <c r="C3233" s="61" t="s">
        <v>2319</v>
      </c>
      <c r="D3233" s="61" t="s">
        <v>2320</v>
      </c>
      <c r="E3233" s="62" t="s">
        <v>2321</v>
      </c>
      <c r="F3233" s="46">
        <v>46201</v>
      </c>
      <c r="G3233" s="46" t="str">
        <f t="shared" si="342"/>
        <v>俞利江2026-6-28</v>
      </c>
      <c r="H3233" s="63"/>
      <c r="I3233" s="63"/>
      <c r="J3233" s="64"/>
      <c r="K3233" s="64"/>
      <c r="L3233" s="65"/>
      <c r="M3233" s="65"/>
      <c r="N3233" s="65"/>
      <c r="O3233" s="66"/>
      <c r="P3233" s="144"/>
      <c r="Q3233" s="68"/>
      <c r="R3233" s="68"/>
      <c r="S3233" s="68"/>
      <c r="T3233" s="69">
        <f t="shared" si="344"/>
        <v>0</v>
      </c>
      <c r="U3233" s="68"/>
      <c r="V3233" s="70"/>
      <c r="W3233" s="70"/>
      <c r="X3233" s="71">
        <f t="shared" si="345"/>
        <v>0</v>
      </c>
      <c r="Y3233" s="72"/>
      <c r="Z3233" s="70"/>
      <c r="AA3233" s="68"/>
      <c r="AB3233" s="73"/>
      <c r="AC3233" s="70"/>
      <c r="AD3233" s="74"/>
      <c r="AE3233" s="68"/>
      <c r="AF3233" s="75"/>
    </row>
    <row r="3234" ht="28.5" customHeight="1" spans="1:33">
      <c r="A3234" s="61" t="s">
        <v>138</v>
      </c>
      <c r="B3234" s="61" t="s">
        <v>2156</v>
      </c>
      <c r="C3234" s="61" t="s">
        <v>2319</v>
      </c>
      <c r="D3234" s="61" t="s">
        <v>2320</v>
      </c>
      <c r="E3234" s="76" t="s">
        <v>2321</v>
      </c>
      <c r="F3234" s="46">
        <v>46202</v>
      </c>
      <c r="G3234" s="46" t="str">
        <f t="shared" si="342"/>
        <v>俞利江2026-6-29</v>
      </c>
      <c r="H3234" s="63"/>
      <c r="I3234" s="63"/>
      <c r="J3234" s="64"/>
      <c r="K3234" s="64"/>
      <c r="L3234" s="65"/>
      <c r="M3234" s="65"/>
      <c r="N3234" s="79"/>
      <c r="O3234" s="66"/>
      <c r="P3234" s="144"/>
      <c r="Q3234" s="68"/>
      <c r="R3234" s="68"/>
      <c r="S3234" s="68"/>
      <c r="T3234" s="69">
        <f t="shared" si="344"/>
        <v>0</v>
      </c>
      <c r="U3234" s="68"/>
      <c r="V3234" s="70"/>
      <c r="W3234" s="70"/>
      <c r="X3234" s="71">
        <f t="shared" si="345"/>
        <v>0</v>
      </c>
      <c r="Y3234" s="72"/>
      <c r="Z3234" s="70"/>
      <c r="AA3234" s="68"/>
      <c r="AB3234" s="73"/>
      <c r="AC3234" s="70"/>
      <c r="AD3234" s="74"/>
      <c r="AE3234" s="68"/>
      <c r="AF3234" s="75"/>
    </row>
    <row r="3235" s="3" customFormat="1" ht="28.5" customHeight="1" spans="1:33">
      <c r="A3235" s="61" t="s">
        <v>138</v>
      </c>
      <c r="B3235" s="61" t="s">
        <v>2156</v>
      </c>
      <c r="C3235" s="61" t="s">
        <v>2319</v>
      </c>
      <c r="D3235" s="61" t="s">
        <v>2320</v>
      </c>
      <c r="E3235" s="76" t="s">
        <v>2321</v>
      </c>
      <c r="F3235" s="46">
        <v>46203</v>
      </c>
      <c r="G3235" s="46" t="str">
        <f t="shared" si="342"/>
        <v>俞利江2026-6-30</v>
      </c>
      <c r="H3235" s="63"/>
      <c r="I3235" s="63"/>
      <c r="J3235" s="64"/>
      <c r="K3235" s="64"/>
      <c r="L3235" s="65"/>
      <c r="M3235" s="65"/>
      <c r="N3235" s="65"/>
      <c r="O3235" s="66"/>
      <c r="P3235" s="144"/>
      <c r="Q3235" s="68"/>
      <c r="R3235" s="68"/>
      <c r="S3235" s="68"/>
      <c r="T3235" s="69">
        <f t="shared" si="344"/>
        <v>0</v>
      </c>
      <c r="U3235" s="68"/>
      <c r="V3235" s="70"/>
      <c r="W3235" s="70"/>
      <c r="X3235" s="71">
        <f t="shared" si="345"/>
        <v>0</v>
      </c>
      <c r="Y3235" s="72"/>
      <c r="Z3235" s="70"/>
      <c r="AA3235" s="68"/>
      <c r="AB3235" s="73"/>
      <c r="AC3235" s="70"/>
      <c r="AD3235" s="74"/>
      <c r="AE3235" s="68"/>
      <c r="AF3235" s="75"/>
      <c r="AG3235" s="15"/>
    </row>
    <row r="3236" s="3" customFormat="1" ht="28.5" customHeight="1" spans="1:33">
      <c r="A3236" s="61" t="s">
        <v>138</v>
      </c>
      <c r="B3236" s="61" t="s">
        <v>2156</v>
      </c>
      <c r="C3236" s="61" t="s">
        <v>2319</v>
      </c>
      <c r="D3236" s="61" t="s">
        <v>2320</v>
      </c>
      <c r="E3236" s="76" t="s">
        <v>2321</v>
      </c>
      <c r="F3236" s="46">
        <v>46204</v>
      </c>
      <c r="G3236" s="46" t="str">
        <f t="shared" si="342"/>
        <v>俞利江2026-7-1</v>
      </c>
      <c r="H3236" s="63"/>
      <c r="I3236" s="63"/>
      <c r="J3236" s="64"/>
      <c r="K3236" s="64"/>
      <c r="L3236" s="65"/>
      <c r="M3236" s="65"/>
      <c r="N3236" s="65"/>
      <c r="O3236" s="66"/>
      <c r="P3236" s="144"/>
      <c r="Q3236" s="68"/>
      <c r="R3236" s="68"/>
      <c r="S3236" s="68"/>
      <c r="T3236" s="69">
        <f t="shared" si="344"/>
        <v>0</v>
      </c>
      <c r="U3236" s="68"/>
      <c r="V3236" s="70"/>
      <c r="W3236" s="70"/>
      <c r="X3236" s="71">
        <f t="shared" si="345"/>
        <v>0</v>
      </c>
      <c r="Y3236" s="72"/>
      <c r="Z3236" s="70"/>
      <c r="AA3236" s="68"/>
      <c r="AB3236" s="73"/>
      <c r="AC3236" s="70"/>
      <c r="AD3236" s="74"/>
      <c r="AE3236" s="68"/>
      <c r="AF3236" s="75"/>
      <c r="AG3236" s="15"/>
    </row>
    <row r="3237" ht="28.5" customHeight="1" spans="1:33">
      <c r="A3237" s="84" t="s">
        <v>138</v>
      </c>
      <c r="B3237" s="84" t="s">
        <v>2156</v>
      </c>
      <c r="C3237" s="84" t="s">
        <v>2319</v>
      </c>
      <c r="D3237" s="84" t="s">
        <v>2320</v>
      </c>
      <c r="E3237" s="85" t="s">
        <v>2321</v>
      </c>
      <c r="F3237" s="86">
        <v>46235</v>
      </c>
      <c r="G3237" s="46" t="str">
        <f t="shared" si="342"/>
        <v>俞利江2026-8-1</v>
      </c>
      <c r="H3237" s="63"/>
      <c r="I3237" s="63"/>
      <c r="J3237" s="64"/>
      <c r="K3237" s="64"/>
      <c r="L3237" s="65"/>
      <c r="M3237" s="65"/>
      <c r="N3237" s="91"/>
      <c r="O3237" s="66"/>
      <c r="P3237" s="87"/>
      <c r="Q3237" s="87"/>
      <c r="R3237" s="87"/>
      <c r="S3237" s="87"/>
      <c r="T3237" s="69">
        <f t="shared" si="344"/>
        <v>0</v>
      </c>
      <c r="U3237" s="87"/>
      <c r="V3237" s="87"/>
      <c r="W3237" s="87"/>
      <c r="X3237" s="71">
        <f t="shared" si="345"/>
        <v>0</v>
      </c>
      <c r="Y3237" s="88"/>
      <c r="Z3237" s="87"/>
      <c r="AA3237" s="87"/>
      <c r="AB3237" s="87"/>
      <c r="AC3237" s="87"/>
      <c r="AD3237" s="89"/>
      <c r="AE3237" s="87"/>
      <c r="AF3237" s="90"/>
    </row>
    <row r="3238" ht="28.5" customHeight="1" spans="1:33">
      <c r="A3238" s="44" t="s">
        <v>138</v>
      </c>
      <c r="B3238" s="44" t="s">
        <v>2156</v>
      </c>
      <c r="C3238" s="44" t="s">
        <v>2319</v>
      </c>
      <c r="D3238" s="44" t="s">
        <v>2345</v>
      </c>
      <c r="E3238" s="44" t="s">
        <v>2346</v>
      </c>
      <c r="F3238" s="45">
        <v>46173</v>
      </c>
      <c r="G3238" s="46" t="str">
        <f t="shared" si="342"/>
        <v>杨真斌2026-5-31</v>
      </c>
      <c r="H3238" s="133"/>
      <c r="I3238" s="133"/>
      <c r="J3238" s="134"/>
      <c r="K3238" s="134"/>
      <c r="L3238" s="134"/>
      <c r="M3238" s="135"/>
      <c r="N3238" s="135"/>
      <c r="O3238" s="136">
        <f t="shared" ref="O3238:AE3238" si="346">SUM(O3239:O3270)</f>
        <v>128</v>
      </c>
      <c r="P3238" s="137">
        <f t="shared" si="346"/>
        <v>0</v>
      </c>
      <c r="Q3238" s="138">
        <f t="shared" si="346"/>
        <v>-36</v>
      </c>
      <c r="R3238" s="138">
        <f t="shared" si="346"/>
        <v>-8</v>
      </c>
      <c r="S3238" s="53">
        <f t="shared" si="346"/>
        <v>0</v>
      </c>
      <c r="T3238" s="139">
        <f t="shared" si="346"/>
        <v>84</v>
      </c>
      <c r="U3238" s="55">
        <f t="shared" si="346"/>
        <v>0</v>
      </c>
      <c r="V3238" s="139">
        <f t="shared" si="346"/>
        <v>84.5</v>
      </c>
      <c r="W3238" s="139">
        <f t="shared" si="346"/>
        <v>0</v>
      </c>
      <c r="X3238" s="140">
        <f t="shared" si="346"/>
        <v>168.5</v>
      </c>
      <c r="Y3238" s="141">
        <f t="shared" si="346"/>
        <v>0</v>
      </c>
      <c r="Z3238" s="139">
        <f t="shared" si="346"/>
        <v>100</v>
      </c>
      <c r="AA3238" s="142">
        <f t="shared" si="346"/>
        <v>12</v>
      </c>
      <c r="AB3238" s="139">
        <f t="shared" si="346"/>
        <v>8</v>
      </c>
      <c r="AC3238" s="139">
        <f t="shared" si="346"/>
        <v>0</v>
      </c>
      <c r="AD3238" s="143">
        <f t="shared" si="346"/>
        <v>0</v>
      </c>
      <c r="AE3238" s="142">
        <f t="shared" si="346"/>
        <v>0</v>
      </c>
      <c r="AF3238" s="60"/>
    </row>
    <row r="3239" ht="28.5" customHeight="1" spans="1:33">
      <c r="A3239" s="61" t="s">
        <v>138</v>
      </c>
      <c r="B3239" s="61" t="s">
        <v>2156</v>
      </c>
      <c r="C3239" s="61" t="s">
        <v>2319</v>
      </c>
      <c r="D3239" s="61" t="s">
        <v>2345</v>
      </c>
      <c r="E3239" s="62" t="s">
        <v>2346</v>
      </c>
      <c r="F3239" s="46">
        <v>46174</v>
      </c>
      <c r="G3239" s="46" t="str">
        <f t="shared" si="342"/>
        <v>杨真斌2026-6-1</v>
      </c>
      <c r="H3239" s="63" t="s">
        <v>2347</v>
      </c>
      <c r="I3239" s="63"/>
      <c r="J3239" s="64"/>
      <c r="K3239" s="64"/>
      <c r="L3239" s="65" t="s">
        <v>64</v>
      </c>
      <c r="M3239" s="65"/>
      <c r="N3239" s="65"/>
      <c r="O3239" s="66">
        <v>8</v>
      </c>
      <c r="P3239" s="144"/>
      <c r="Q3239" s="68">
        <v>-3.5</v>
      </c>
      <c r="R3239" s="68"/>
      <c r="S3239" s="68"/>
      <c r="T3239" s="69">
        <f t="shared" ref="T3239:T3270" si="347">SUM(O3239:S3239)</f>
        <v>4.5</v>
      </c>
      <c r="U3239" s="68"/>
      <c r="V3239" s="70">
        <v>5.5</v>
      </c>
      <c r="W3239" s="70"/>
      <c r="X3239" s="71">
        <f t="shared" ref="X3239:X3270" si="348">SUM(T3239:W3239)</f>
        <v>10</v>
      </c>
      <c r="Y3239" s="72"/>
      <c r="Z3239" s="70"/>
      <c r="AA3239" s="68"/>
      <c r="AB3239" s="73"/>
      <c r="AC3239" s="70"/>
      <c r="AD3239" s="74"/>
      <c r="AE3239" s="68"/>
      <c r="AF3239" s="75"/>
    </row>
    <row r="3240" ht="28.5" customHeight="1" spans="1:33">
      <c r="A3240" s="61" t="s">
        <v>138</v>
      </c>
      <c r="B3240" s="61" t="s">
        <v>2156</v>
      </c>
      <c r="C3240" s="61" t="s">
        <v>2319</v>
      </c>
      <c r="D3240" s="61" t="s">
        <v>2345</v>
      </c>
      <c r="E3240" s="76" t="s">
        <v>2346</v>
      </c>
      <c r="F3240" s="46">
        <v>46175</v>
      </c>
      <c r="G3240" s="46" t="str">
        <f t="shared" si="342"/>
        <v>杨真斌2026-6-2</v>
      </c>
      <c r="H3240" s="63" t="s">
        <v>2348</v>
      </c>
      <c r="I3240" s="63"/>
      <c r="J3240" s="64"/>
      <c r="K3240" s="64"/>
      <c r="L3240" s="65" t="s">
        <v>64</v>
      </c>
      <c r="M3240" s="65"/>
      <c r="N3240" s="65"/>
      <c r="O3240" s="66">
        <v>8</v>
      </c>
      <c r="P3240" s="144"/>
      <c r="Q3240" s="68">
        <v>-3.5</v>
      </c>
      <c r="R3240" s="68"/>
      <c r="S3240" s="68"/>
      <c r="T3240" s="69">
        <f t="shared" si="347"/>
        <v>4.5</v>
      </c>
      <c r="U3240" s="68"/>
      <c r="V3240" s="70">
        <v>5.5</v>
      </c>
      <c r="W3240" s="70"/>
      <c r="X3240" s="71">
        <f t="shared" si="348"/>
        <v>10</v>
      </c>
      <c r="Y3240" s="72"/>
      <c r="Z3240" s="70"/>
      <c r="AA3240" s="68"/>
      <c r="AB3240" s="73"/>
      <c r="AC3240" s="70"/>
      <c r="AD3240" s="74"/>
      <c r="AE3240" s="68"/>
      <c r="AF3240" s="75"/>
    </row>
    <row r="3241" ht="28.5" customHeight="1" spans="1:33">
      <c r="A3241" s="61" t="s">
        <v>138</v>
      </c>
      <c r="B3241" s="61" t="s">
        <v>2156</v>
      </c>
      <c r="C3241" s="61" t="s">
        <v>2319</v>
      </c>
      <c r="D3241" s="61" t="s">
        <v>2345</v>
      </c>
      <c r="E3241" s="76" t="s">
        <v>2346</v>
      </c>
      <c r="F3241" s="46">
        <v>46176</v>
      </c>
      <c r="G3241" s="46" t="str">
        <f t="shared" si="342"/>
        <v>杨真斌2026-6-3</v>
      </c>
      <c r="H3241" s="63" t="s">
        <v>2349</v>
      </c>
      <c r="I3241" s="63"/>
      <c r="J3241" s="64"/>
      <c r="K3241" s="64"/>
      <c r="L3241" s="65" t="s">
        <v>64</v>
      </c>
      <c r="M3241" s="65"/>
      <c r="N3241" s="65"/>
      <c r="O3241" s="66">
        <v>8</v>
      </c>
      <c r="P3241" s="144"/>
      <c r="Q3241" s="68">
        <v>-3.5</v>
      </c>
      <c r="R3241" s="68"/>
      <c r="S3241" s="68"/>
      <c r="T3241" s="69">
        <f t="shared" si="347"/>
        <v>4.5</v>
      </c>
      <c r="U3241" s="68"/>
      <c r="V3241" s="70">
        <v>3.5</v>
      </c>
      <c r="W3241" s="70"/>
      <c r="X3241" s="71">
        <f t="shared" si="348"/>
        <v>8</v>
      </c>
      <c r="Y3241" s="72"/>
      <c r="Z3241" s="70"/>
      <c r="AA3241" s="68"/>
      <c r="AB3241" s="73"/>
      <c r="AC3241" s="70"/>
      <c r="AD3241" s="74"/>
      <c r="AE3241" s="68"/>
      <c r="AF3241" s="75"/>
    </row>
    <row r="3242" ht="28.5" customHeight="1" spans="1:33">
      <c r="A3242" s="61" t="s">
        <v>138</v>
      </c>
      <c r="B3242" s="61" t="s">
        <v>2156</v>
      </c>
      <c r="C3242" s="61" t="s">
        <v>2319</v>
      </c>
      <c r="D3242" s="61" t="s">
        <v>2345</v>
      </c>
      <c r="E3242" s="61" t="s">
        <v>2346</v>
      </c>
      <c r="F3242" s="46">
        <v>46177</v>
      </c>
      <c r="G3242" s="46" t="str">
        <f t="shared" si="342"/>
        <v>杨真斌2026-6-4</v>
      </c>
      <c r="H3242" s="63" t="s">
        <v>2350</v>
      </c>
      <c r="I3242" s="63" t="s">
        <v>2351</v>
      </c>
      <c r="J3242" s="64"/>
      <c r="K3242" s="64"/>
      <c r="L3242" s="65"/>
      <c r="M3242" s="65"/>
      <c r="N3242" s="65"/>
      <c r="O3242" s="66">
        <v>8</v>
      </c>
      <c r="P3242" s="144"/>
      <c r="Q3242" s="68"/>
      <c r="R3242" s="68"/>
      <c r="S3242" s="68"/>
      <c r="T3242" s="69">
        <f t="shared" si="347"/>
        <v>8</v>
      </c>
      <c r="U3242" s="68"/>
      <c r="V3242" s="70">
        <v>2</v>
      </c>
      <c r="W3242" s="70"/>
      <c r="X3242" s="71">
        <f t="shared" si="348"/>
        <v>10</v>
      </c>
      <c r="Y3242" s="72"/>
      <c r="Z3242" s="70"/>
      <c r="AA3242" s="68">
        <v>2</v>
      </c>
      <c r="AB3242" s="73"/>
      <c r="AC3242" s="70"/>
      <c r="AD3242" s="74"/>
      <c r="AE3242" s="68"/>
      <c r="AF3242" s="75"/>
    </row>
    <row r="3243" ht="28.5" customHeight="1" spans="1:33">
      <c r="A3243" s="61" t="s">
        <v>138</v>
      </c>
      <c r="B3243" s="61" t="s">
        <v>2156</v>
      </c>
      <c r="C3243" s="61" t="s">
        <v>2319</v>
      </c>
      <c r="D3243" s="61" t="s">
        <v>2345</v>
      </c>
      <c r="E3243" s="76" t="s">
        <v>2346</v>
      </c>
      <c r="F3243" s="46">
        <v>46178</v>
      </c>
      <c r="G3243" s="46" t="str">
        <f t="shared" si="342"/>
        <v>杨真斌2026-6-5</v>
      </c>
      <c r="H3243" s="63" t="s">
        <v>2352</v>
      </c>
      <c r="I3243" s="63" t="s">
        <v>2353</v>
      </c>
      <c r="J3243" s="64"/>
      <c r="K3243" s="64"/>
      <c r="L3243" s="65" t="s">
        <v>2211</v>
      </c>
      <c r="M3243" s="65"/>
      <c r="N3243" s="65"/>
      <c r="O3243" s="66">
        <v>8</v>
      </c>
      <c r="P3243" s="144"/>
      <c r="Q3243" s="68">
        <v>-3</v>
      </c>
      <c r="R3243" s="68"/>
      <c r="S3243" s="68"/>
      <c r="T3243" s="69">
        <f t="shared" si="347"/>
        <v>5</v>
      </c>
      <c r="U3243" s="68"/>
      <c r="V3243" s="70">
        <v>6</v>
      </c>
      <c r="W3243" s="70"/>
      <c r="X3243" s="71">
        <f t="shared" si="348"/>
        <v>11</v>
      </c>
      <c r="Y3243" s="72"/>
      <c r="Z3243" s="70">
        <v>20</v>
      </c>
      <c r="AA3243" s="68">
        <v>2</v>
      </c>
      <c r="AB3243" s="73"/>
      <c r="AC3243" s="70"/>
      <c r="AD3243" s="74"/>
      <c r="AE3243" s="68"/>
      <c r="AF3243" s="75"/>
    </row>
    <row r="3244" ht="28.5" customHeight="1" spans="1:33">
      <c r="A3244" s="61" t="s">
        <v>138</v>
      </c>
      <c r="B3244" s="61" t="s">
        <v>2156</v>
      </c>
      <c r="C3244" s="61" t="s">
        <v>2319</v>
      </c>
      <c r="D3244" s="61" t="s">
        <v>2345</v>
      </c>
      <c r="E3244" s="76" t="s">
        <v>2346</v>
      </c>
      <c r="F3244" s="46">
        <v>46179</v>
      </c>
      <c r="G3244" s="46" t="str">
        <f t="shared" si="342"/>
        <v>杨真斌2026-6-6</v>
      </c>
      <c r="H3244" s="63" t="s">
        <v>2354</v>
      </c>
      <c r="I3244" s="63"/>
      <c r="J3244" s="64"/>
      <c r="K3244" s="64"/>
      <c r="L3244" s="65" t="s">
        <v>64</v>
      </c>
      <c r="M3244" s="65"/>
      <c r="N3244" s="65"/>
      <c r="O3244" s="66">
        <v>8</v>
      </c>
      <c r="P3244" s="144"/>
      <c r="Q3244" s="68">
        <v>-3.5</v>
      </c>
      <c r="R3244" s="68"/>
      <c r="S3244" s="68"/>
      <c r="T3244" s="69">
        <f t="shared" si="347"/>
        <v>4.5</v>
      </c>
      <c r="U3244" s="68"/>
      <c r="V3244" s="70">
        <v>9.5</v>
      </c>
      <c r="W3244" s="70"/>
      <c r="X3244" s="71">
        <f t="shared" si="348"/>
        <v>14</v>
      </c>
      <c r="Y3244" s="72"/>
      <c r="Z3244" s="70">
        <v>20</v>
      </c>
      <c r="AA3244" s="68"/>
      <c r="AB3244" s="73"/>
      <c r="AC3244" s="70"/>
      <c r="AD3244" s="74"/>
      <c r="AE3244" s="68"/>
      <c r="AF3244" s="75"/>
    </row>
    <row r="3245" ht="28.5" customHeight="1" spans="1:33">
      <c r="A3245" s="61" t="s">
        <v>138</v>
      </c>
      <c r="B3245" s="61" t="s">
        <v>2156</v>
      </c>
      <c r="C3245" s="61" t="s">
        <v>2319</v>
      </c>
      <c r="D3245" s="61" t="s">
        <v>2345</v>
      </c>
      <c r="E3245" s="62" t="s">
        <v>2346</v>
      </c>
      <c r="F3245" s="77">
        <v>46180</v>
      </c>
      <c r="G3245" s="46" t="str">
        <f t="shared" si="342"/>
        <v>杨真斌2026-6-7</v>
      </c>
      <c r="H3245" s="63" t="s">
        <v>2355</v>
      </c>
      <c r="I3245" s="63"/>
      <c r="J3245" s="64"/>
      <c r="K3245" s="64"/>
      <c r="L3245" s="65"/>
      <c r="M3245" s="65"/>
      <c r="N3245" s="65"/>
      <c r="O3245" s="66"/>
      <c r="P3245" s="144"/>
      <c r="Q3245" s="68"/>
      <c r="R3245" s="68"/>
      <c r="S3245" s="68"/>
      <c r="T3245" s="69">
        <f t="shared" si="347"/>
        <v>0</v>
      </c>
      <c r="U3245" s="68"/>
      <c r="V3245" s="70">
        <v>2</v>
      </c>
      <c r="W3245" s="70"/>
      <c r="X3245" s="71">
        <f t="shared" si="348"/>
        <v>2</v>
      </c>
      <c r="Y3245" s="72"/>
      <c r="Z3245" s="70"/>
      <c r="AA3245" s="68"/>
      <c r="AB3245" s="73"/>
      <c r="AC3245" s="70"/>
      <c r="AD3245" s="74"/>
      <c r="AE3245" s="68"/>
      <c r="AF3245" s="75"/>
    </row>
    <row r="3246" ht="28.5" customHeight="1" spans="1:33">
      <c r="A3246" s="61" t="s">
        <v>138</v>
      </c>
      <c r="B3246" s="61" t="s">
        <v>2156</v>
      </c>
      <c r="C3246" s="61" t="s">
        <v>2319</v>
      </c>
      <c r="D3246" s="61" t="s">
        <v>2345</v>
      </c>
      <c r="E3246" s="76" t="s">
        <v>2346</v>
      </c>
      <c r="F3246" s="46">
        <v>46181</v>
      </c>
      <c r="G3246" s="46" t="str">
        <f t="shared" si="342"/>
        <v>杨真斌2026-6-8</v>
      </c>
      <c r="H3246" s="63" t="s">
        <v>2356</v>
      </c>
      <c r="I3246" s="63"/>
      <c r="J3246" s="64"/>
      <c r="K3246" s="64"/>
      <c r="L3246" s="65" t="s">
        <v>2357</v>
      </c>
      <c r="M3246" s="65"/>
      <c r="N3246" s="65"/>
      <c r="O3246" s="66">
        <v>8</v>
      </c>
      <c r="P3246" s="144"/>
      <c r="Q3246" s="68">
        <f>-1.5-3.5</f>
        <v>-5</v>
      </c>
      <c r="R3246" s="68"/>
      <c r="S3246" s="68"/>
      <c r="T3246" s="69">
        <f t="shared" si="347"/>
        <v>3</v>
      </c>
      <c r="U3246" s="68"/>
      <c r="V3246" s="70"/>
      <c r="W3246" s="70"/>
      <c r="X3246" s="71">
        <f t="shared" si="348"/>
        <v>3</v>
      </c>
      <c r="Y3246" s="72"/>
      <c r="Z3246" s="70"/>
      <c r="AA3246" s="68"/>
      <c r="AB3246" s="73"/>
      <c r="AC3246" s="70"/>
      <c r="AD3246" s="74"/>
      <c r="AE3246" s="68"/>
      <c r="AF3246" s="75"/>
    </row>
    <row r="3247" ht="28.5" customHeight="1" spans="1:33">
      <c r="A3247" s="61" t="s">
        <v>138</v>
      </c>
      <c r="B3247" s="61" t="s">
        <v>2156</v>
      </c>
      <c r="C3247" s="61" t="s">
        <v>2319</v>
      </c>
      <c r="D3247" s="61" t="s">
        <v>2345</v>
      </c>
      <c r="E3247" s="76" t="s">
        <v>2346</v>
      </c>
      <c r="F3247" s="78">
        <v>46182</v>
      </c>
      <c r="G3247" s="46" t="str">
        <f t="shared" si="342"/>
        <v>杨真斌2026-6-9</v>
      </c>
      <c r="H3247" s="63" t="s">
        <v>2358</v>
      </c>
      <c r="I3247" s="63"/>
      <c r="J3247" s="64"/>
      <c r="K3247" s="64"/>
      <c r="L3247" s="65" t="s">
        <v>73</v>
      </c>
      <c r="M3247" s="65"/>
      <c r="N3247" s="65"/>
      <c r="O3247" s="66">
        <v>8</v>
      </c>
      <c r="P3247" s="144"/>
      <c r="Q3247" s="68">
        <v>-3.5</v>
      </c>
      <c r="R3247" s="68"/>
      <c r="S3247" s="68"/>
      <c r="T3247" s="69">
        <f t="shared" si="347"/>
        <v>4.5</v>
      </c>
      <c r="U3247" s="68"/>
      <c r="V3247" s="70">
        <v>6</v>
      </c>
      <c r="W3247" s="70"/>
      <c r="X3247" s="71">
        <f t="shared" si="348"/>
        <v>10.5</v>
      </c>
      <c r="Y3247" s="72"/>
      <c r="Z3247" s="70">
        <v>20</v>
      </c>
      <c r="AA3247" s="68"/>
      <c r="AB3247" s="73"/>
      <c r="AC3247" s="70"/>
      <c r="AD3247" s="74"/>
      <c r="AE3247" s="68"/>
      <c r="AF3247" s="75"/>
    </row>
    <row r="3248" ht="28.5" customHeight="1" spans="1:33">
      <c r="A3248" s="61" t="s">
        <v>138</v>
      </c>
      <c r="B3248" s="61" t="s">
        <v>2156</v>
      </c>
      <c r="C3248" s="61" t="s">
        <v>2319</v>
      </c>
      <c r="D3248" s="61" t="s">
        <v>2345</v>
      </c>
      <c r="E3248" s="76" t="s">
        <v>2346</v>
      </c>
      <c r="F3248" s="46">
        <v>46183</v>
      </c>
      <c r="G3248" s="46" t="str">
        <f t="shared" si="342"/>
        <v>杨真斌2026-6-10</v>
      </c>
      <c r="H3248" s="63" t="s">
        <v>2359</v>
      </c>
      <c r="I3248" s="63"/>
      <c r="J3248" s="64"/>
      <c r="K3248" s="64"/>
      <c r="L3248" s="65" t="s">
        <v>64</v>
      </c>
      <c r="M3248" s="65"/>
      <c r="N3248" s="65"/>
      <c r="O3248" s="66">
        <v>8</v>
      </c>
      <c r="P3248" s="144"/>
      <c r="Q3248" s="68">
        <v>-3.5</v>
      </c>
      <c r="R3248" s="68"/>
      <c r="S3248" s="68"/>
      <c r="T3248" s="69">
        <f t="shared" si="347"/>
        <v>4.5</v>
      </c>
      <c r="U3248" s="68"/>
      <c r="V3248" s="70">
        <v>5</v>
      </c>
      <c r="W3248" s="70"/>
      <c r="X3248" s="71">
        <f t="shared" si="348"/>
        <v>9.5</v>
      </c>
      <c r="Y3248" s="72"/>
      <c r="Z3248" s="70"/>
      <c r="AA3248" s="68"/>
      <c r="AB3248" s="73"/>
      <c r="AC3248" s="70"/>
      <c r="AD3248" s="74"/>
      <c r="AE3248" s="68"/>
      <c r="AF3248" s="75"/>
    </row>
    <row r="3249" ht="28.5" customHeight="1" spans="1:32">
      <c r="A3249" s="61" t="s">
        <v>138</v>
      </c>
      <c r="B3249" s="61" t="s">
        <v>2156</v>
      </c>
      <c r="C3249" s="61" t="s">
        <v>2319</v>
      </c>
      <c r="D3249" s="61" t="s">
        <v>2345</v>
      </c>
      <c r="E3249" s="76" t="s">
        <v>2346</v>
      </c>
      <c r="F3249" s="46">
        <v>46184</v>
      </c>
      <c r="G3249" s="46" t="str">
        <f t="shared" si="342"/>
        <v>杨真斌2026-6-11</v>
      </c>
      <c r="H3249" s="63" t="s">
        <v>2360</v>
      </c>
      <c r="I3249" s="63"/>
      <c r="J3249" s="64"/>
      <c r="K3249" s="64"/>
      <c r="L3249" s="65" t="s">
        <v>64</v>
      </c>
      <c r="M3249" s="65"/>
      <c r="N3249" s="65"/>
      <c r="O3249" s="66">
        <v>8</v>
      </c>
      <c r="P3249" s="144"/>
      <c r="Q3249" s="68">
        <v>-3.5</v>
      </c>
      <c r="R3249" s="68"/>
      <c r="S3249" s="68"/>
      <c r="T3249" s="69">
        <f t="shared" si="347"/>
        <v>4.5</v>
      </c>
      <c r="U3249" s="68"/>
      <c r="V3249" s="70">
        <v>5.5</v>
      </c>
      <c r="W3249" s="70"/>
      <c r="X3249" s="71">
        <f t="shared" si="348"/>
        <v>10</v>
      </c>
      <c r="Y3249" s="72"/>
      <c r="Z3249" s="70"/>
      <c r="AA3249" s="68"/>
      <c r="AB3249" s="73"/>
      <c r="AC3249" s="70"/>
      <c r="AD3249" s="74"/>
      <c r="AE3249" s="68"/>
      <c r="AF3249" s="75"/>
    </row>
    <row r="3250" ht="28.5" customHeight="1" spans="1:32">
      <c r="A3250" s="61" t="s">
        <v>138</v>
      </c>
      <c r="B3250" s="61" t="s">
        <v>2156</v>
      </c>
      <c r="C3250" s="61" t="s">
        <v>2319</v>
      </c>
      <c r="D3250" s="61" t="s">
        <v>2345</v>
      </c>
      <c r="E3250" s="76" t="s">
        <v>2346</v>
      </c>
      <c r="F3250" s="46">
        <v>46185</v>
      </c>
      <c r="G3250" s="46" t="str">
        <f t="shared" si="342"/>
        <v>杨真斌2026-6-12</v>
      </c>
      <c r="H3250" s="63" t="s">
        <v>2361</v>
      </c>
      <c r="I3250" s="63"/>
      <c r="J3250" s="64"/>
      <c r="K3250" s="64"/>
      <c r="L3250" s="65" t="s">
        <v>64</v>
      </c>
      <c r="M3250" s="65"/>
      <c r="N3250" s="65"/>
      <c r="O3250" s="66">
        <v>8</v>
      </c>
      <c r="P3250" s="144"/>
      <c r="Q3250" s="68">
        <v>-3.5</v>
      </c>
      <c r="R3250" s="68"/>
      <c r="S3250" s="68"/>
      <c r="T3250" s="69">
        <f t="shared" si="347"/>
        <v>4.5</v>
      </c>
      <c r="U3250" s="68"/>
      <c r="V3250" s="70">
        <v>0.5</v>
      </c>
      <c r="W3250" s="70"/>
      <c r="X3250" s="71">
        <f t="shared" si="348"/>
        <v>5</v>
      </c>
      <c r="Y3250" s="72"/>
      <c r="Z3250" s="70"/>
      <c r="AA3250" s="68"/>
      <c r="AB3250" s="73"/>
      <c r="AC3250" s="70"/>
      <c r="AD3250" s="74"/>
      <c r="AE3250" s="68"/>
      <c r="AF3250" s="75"/>
    </row>
    <row r="3251" ht="28.5" customHeight="1" spans="1:32">
      <c r="A3251" s="61" t="s">
        <v>138</v>
      </c>
      <c r="B3251" s="61" t="s">
        <v>2156</v>
      </c>
      <c r="C3251" s="61" t="s">
        <v>2319</v>
      </c>
      <c r="D3251" s="61" t="s">
        <v>2345</v>
      </c>
      <c r="E3251" s="62" t="s">
        <v>2346</v>
      </c>
      <c r="F3251" s="77">
        <v>46186</v>
      </c>
      <c r="G3251" s="46" t="str">
        <f t="shared" si="342"/>
        <v>杨真斌2026-6-13</v>
      </c>
      <c r="H3251" s="63" t="s">
        <v>2362</v>
      </c>
      <c r="I3251" s="63"/>
      <c r="J3251" s="64"/>
      <c r="K3251" s="64"/>
      <c r="L3251" s="65"/>
      <c r="M3251" s="65"/>
      <c r="N3251" s="65"/>
      <c r="O3251" s="66"/>
      <c r="P3251" s="144"/>
      <c r="Q3251" s="68"/>
      <c r="R3251" s="68"/>
      <c r="S3251" s="68"/>
      <c r="T3251" s="69">
        <f t="shared" si="347"/>
        <v>0</v>
      </c>
      <c r="U3251" s="68"/>
      <c r="V3251" s="70">
        <v>11</v>
      </c>
      <c r="W3251" s="70"/>
      <c r="X3251" s="71">
        <f t="shared" si="348"/>
        <v>11</v>
      </c>
      <c r="Y3251" s="72"/>
      <c r="Z3251" s="70">
        <v>20</v>
      </c>
      <c r="AA3251" s="68"/>
      <c r="AB3251" s="73"/>
      <c r="AC3251" s="70"/>
      <c r="AD3251" s="74"/>
      <c r="AE3251" s="68"/>
      <c r="AF3251" s="80"/>
    </row>
    <row r="3252" ht="28.5" customHeight="1" spans="1:32">
      <c r="A3252" s="61" t="s">
        <v>138</v>
      </c>
      <c r="B3252" s="61" t="s">
        <v>2156</v>
      </c>
      <c r="C3252" s="61" t="s">
        <v>2319</v>
      </c>
      <c r="D3252" s="61" t="s">
        <v>2345</v>
      </c>
      <c r="E3252" s="62" t="s">
        <v>2346</v>
      </c>
      <c r="F3252" s="77">
        <v>46187</v>
      </c>
      <c r="G3252" s="46" t="str">
        <f t="shared" si="342"/>
        <v>杨真斌2026-6-14</v>
      </c>
      <c r="H3252" s="63" t="s">
        <v>2363</v>
      </c>
      <c r="I3252" s="63"/>
      <c r="J3252" s="64"/>
      <c r="K3252" s="64"/>
      <c r="L3252" s="65"/>
      <c r="M3252" s="65"/>
      <c r="N3252" s="65"/>
      <c r="O3252" s="66"/>
      <c r="P3252" s="144"/>
      <c r="Q3252" s="68"/>
      <c r="R3252" s="68"/>
      <c r="S3252" s="68"/>
      <c r="T3252" s="69">
        <f t="shared" si="347"/>
        <v>0</v>
      </c>
      <c r="U3252" s="68"/>
      <c r="V3252" s="70">
        <v>3</v>
      </c>
      <c r="W3252" s="70"/>
      <c r="X3252" s="71">
        <f t="shared" si="348"/>
        <v>3</v>
      </c>
      <c r="Y3252" s="72"/>
      <c r="Z3252" s="70"/>
      <c r="AA3252" s="68"/>
      <c r="AB3252" s="73"/>
      <c r="AC3252" s="70"/>
      <c r="AD3252" s="74"/>
      <c r="AE3252" s="68"/>
      <c r="AF3252" s="80"/>
    </row>
    <row r="3253" ht="28.5" customHeight="1" spans="1:32">
      <c r="A3253" s="61" t="s">
        <v>138</v>
      </c>
      <c r="B3253" s="61" t="s">
        <v>2156</v>
      </c>
      <c r="C3253" s="61" t="s">
        <v>2319</v>
      </c>
      <c r="D3253" s="61" t="s">
        <v>2345</v>
      </c>
      <c r="E3253" s="76" t="s">
        <v>2346</v>
      </c>
      <c r="F3253" s="46">
        <v>46188</v>
      </c>
      <c r="G3253" s="46" t="str">
        <f t="shared" si="342"/>
        <v>杨真斌2026-6-15</v>
      </c>
      <c r="H3253" s="63" t="s">
        <v>2364</v>
      </c>
      <c r="I3253" s="63" t="s">
        <v>2365</v>
      </c>
      <c r="J3253" s="64"/>
      <c r="K3253" s="64"/>
      <c r="L3253" s="65"/>
      <c r="M3253" s="65"/>
      <c r="N3253" s="65"/>
      <c r="O3253" s="66">
        <v>8</v>
      </c>
      <c r="P3253" s="144"/>
      <c r="Q3253" s="68"/>
      <c r="R3253" s="68"/>
      <c r="S3253" s="68"/>
      <c r="T3253" s="69">
        <f t="shared" si="347"/>
        <v>8</v>
      </c>
      <c r="U3253" s="68"/>
      <c r="V3253" s="70">
        <v>9</v>
      </c>
      <c r="W3253" s="70"/>
      <c r="X3253" s="71">
        <f t="shared" si="348"/>
        <v>17</v>
      </c>
      <c r="Y3253" s="72"/>
      <c r="Z3253" s="70">
        <v>20</v>
      </c>
      <c r="AA3253" s="68">
        <v>2</v>
      </c>
      <c r="AB3253" s="73"/>
      <c r="AC3253" s="70"/>
      <c r="AD3253" s="74"/>
      <c r="AE3253" s="68"/>
      <c r="AF3253" s="75"/>
    </row>
    <row r="3254" ht="28.5" customHeight="1" spans="1:32">
      <c r="A3254" s="61" t="s">
        <v>138</v>
      </c>
      <c r="B3254" s="61" t="s">
        <v>2156</v>
      </c>
      <c r="C3254" s="61" t="s">
        <v>2319</v>
      </c>
      <c r="D3254" s="61" t="s">
        <v>2345</v>
      </c>
      <c r="E3254" s="76" t="s">
        <v>2346</v>
      </c>
      <c r="F3254" s="46">
        <v>46189</v>
      </c>
      <c r="G3254" s="46" t="str">
        <f t="shared" si="342"/>
        <v>杨真斌2026-6-16</v>
      </c>
      <c r="H3254" s="81" t="s">
        <v>2366</v>
      </c>
      <c r="I3254" s="63"/>
      <c r="J3254" s="64"/>
      <c r="K3254" s="64"/>
      <c r="L3254" s="65"/>
      <c r="M3254" s="65"/>
      <c r="N3254" s="65"/>
      <c r="O3254" s="66">
        <v>8</v>
      </c>
      <c r="P3254" s="145"/>
      <c r="Q3254" s="68"/>
      <c r="R3254" s="68">
        <v>-4.5</v>
      </c>
      <c r="S3254" s="68"/>
      <c r="T3254" s="69">
        <f t="shared" si="347"/>
        <v>3.5</v>
      </c>
      <c r="U3254" s="68"/>
      <c r="V3254" s="70">
        <v>1.5</v>
      </c>
      <c r="W3254" s="70"/>
      <c r="X3254" s="71">
        <f t="shared" si="348"/>
        <v>5</v>
      </c>
      <c r="Y3254" s="72"/>
      <c r="Z3254" s="70"/>
      <c r="AA3254" s="68"/>
      <c r="AB3254" s="73"/>
      <c r="AC3254" s="70"/>
      <c r="AD3254" s="74"/>
      <c r="AE3254" s="68"/>
      <c r="AF3254" s="80"/>
    </row>
    <row r="3255" ht="28.5" customHeight="1" spans="1:32">
      <c r="A3255" s="61" t="s">
        <v>138</v>
      </c>
      <c r="B3255" s="61" t="s">
        <v>2156</v>
      </c>
      <c r="C3255" s="61" t="s">
        <v>2319</v>
      </c>
      <c r="D3255" s="61" t="s">
        <v>2345</v>
      </c>
      <c r="E3255" s="76" t="s">
        <v>2346</v>
      </c>
      <c r="F3255" s="46">
        <v>46190</v>
      </c>
      <c r="G3255" s="46" t="str">
        <f t="shared" si="342"/>
        <v>杨真斌2026-6-17</v>
      </c>
      <c r="H3255" s="81" t="s">
        <v>2367</v>
      </c>
      <c r="I3255" s="63" t="s">
        <v>587</v>
      </c>
      <c r="J3255" s="64"/>
      <c r="K3255" s="64"/>
      <c r="L3255" s="65"/>
      <c r="M3255" s="65"/>
      <c r="N3255" s="65"/>
      <c r="O3255" s="66">
        <v>8</v>
      </c>
      <c r="P3255" s="144"/>
      <c r="Q3255" s="68"/>
      <c r="R3255" s="68">
        <v>-2</v>
      </c>
      <c r="S3255" s="68"/>
      <c r="T3255" s="69">
        <f t="shared" si="347"/>
        <v>6</v>
      </c>
      <c r="U3255" s="68"/>
      <c r="V3255" s="70">
        <v>2.5</v>
      </c>
      <c r="W3255" s="70"/>
      <c r="X3255" s="71">
        <f t="shared" si="348"/>
        <v>8.5</v>
      </c>
      <c r="Y3255" s="72"/>
      <c r="Z3255" s="70"/>
      <c r="AA3255" s="68">
        <v>2</v>
      </c>
      <c r="AB3255" s="73"/>
      <c r="AC3255" s="70"/>
      <c r="AD3255" s="74"/>
      <c r="AE3255" s="68"/>
      <c r="AF3255" s="75"/>
    </row>
    <row r="3256" ht="28.5" customHeight="1" spans="1:32">
      <c r="A3256" s="61" t="s">
        <v>138</v>
      </c>
      <c r="B3256" s="61" t="s">
        <v>2156</v>
      </c>
      <c r="C3256" s="61" t="s">
        <v>2319</v>
      </c>
      <c r="D3256" s="61" t="s">
        <v>2345</v>
      </c>
      <c r="E3256" s="76" t="s">
        <v>2346</v>
      </c>
      <c r="F3256" s="46">
        <v>46191</v>
      </c>
      <c r="G3256" s="46" t="str">
        <f t="shared" si="342"/>
        <v>杨真斌2026-6-18</v>
      </c>
      <c r="H3256" s="63" t="s">
        <v>2368</v>
      </c>
      <c r="I3256" s="63" t="s">
        <v>2369</v>
      </c>
      <c r="J3256" s="64"/>
      <c r="K3256" s="64"/>
      <c r="L3256" s="65"/>
      <c r="M3256" s="65"/>
      <c r="N3256" s="65"/>
      <c r="O3256" s="66">
        <v>8</v>
      </c>
      <c r="P3256" s="144"/>
      <c r="Q3256" s="68"/>
      <c r="R3256" s="68"/>
      <c r="S3256" s="68"/>
      <c r="T3256" s="69">
        <f t="shared" si="347"/>
        <v>8</v>
      </c>
      <c r="U3256" s="68"/>
      <c r="V3256" s="70">
        <v>1</v>
      </c>
      <c r="W3256" s="70"/>
      <c r="X3256" s="71">
        <f t="shared" si="348"/>
        <v>9</v>
      </c>
      <c r="Y3256" s="72"/>
      <c r="Z3256" s="70"/>
      <c r="AA3256" s="68">
        <v>2</v>
      </c>
      <c r="AB3256" s="73"/>
      <c r="AC3256" s="70"/>
      <c r="AD3256" s="74"/>
      <c r="AE3256" s="68"/>
      <c r="AF3256" s="75"/>
    </row>
    <row r="3257" ht="28.5" customHeight="1" spans="1:32">
      <c r="A3257" s="61" t="s">
        <v>138</v>
      </c>
      <c r="B3257" s="61" t="s">
        <v>2156</v>
      </c>
      <c r="C3257" s="61" t="s">
        <v>2319</v>
      </c>
      <c r="D3257" s="61" t="s">
        <v>2345</v>
      </c>
      <c r="E3257" s="76" t="s">
        <v>2346</v>
      </c>
      <c r="F3257" s="82">
        <v>46192</v>
      </c>
      <c r="G3257" s="46" t="str">
        <f t="shared" si="342"/>
        <v>杨真斌2026-6-19</v>
      </c>
      <c r="H3257" s="63"/>
      <c r="I3257" s="63"/>
      <c r="J3257" s="64"/>
      <c r="K3257" s="64"/>
      <c r="L3257" s="65"/>
      <c r="M3257" s="65"/>
      <c r="N3257" s="65"/>
      <c r="O3257" s="66"/>
      <c r="P3257" s="144"/>
      <c r="Q3257" s="68"/>
      <c r="R3257" s="68"/>
      <c r="S3257" s="68"/>
      <c r="T3257" s="69">
        <f t="shared" si="347"/>
        <v>0</v>
      </c>
      <c r="U3257" s="68"/>
      <c r="V3257" s="70"/>
      <c r="W3257" s="70"/>
      <c r="X3257" s="71">
        <f t="shared" si="348"/>
        <v>0</v>
      </c>
      <c r="Y3257" s="72"/>
      <c r="Z3257" s="70"/>
      <c r="AA3257" s="68"/>
      <c r="AB3257" s="73">
        <v>8</v>
      </c>
      <c r="AC3257" s="70"/>
      <c r="AD3257" s="74"/>
      <c r="AE3257" s="68"/>
      <c r="AF3257" s="75"/>
    </row>
    <row r="3258" ht="28.5" customHeight="1" spans="1:32">
      <c r="A3258" s="61" t="s">
        <v>138</v>
      </c>
      <c r="B3258" s="61" t="s">
        <v>2156</v>
      </c>
      <c r="C3258" s="61" t="s">
        <v>2319</v>
      </c>
      <c r="D3258" s="61" t="s">
        <v>2345</v>
      </c>
      <c r="E3258" s="76" t="s">
        <v>2346</v>
      </c>
      <c r="F3258" s="77">
        <v>46193</v>
      </c>
      <c r="G3258" s="46" t="str">
        <f t="shared" si="342"/>
        <v>杨真斌2026-6-20</v>
      </c>
      <c r="H3258" s="63" t="s">
        <v>2370</v>
      </c>
      <c r="I3258" s="63"/>
      <c r="J3258" s="64"/>
      <c r="K3258" s="64"/>
      <c r="L3258" s="65"/>
      <c r="M3258" s="65"/>
      <c r="N3258" s="65"/>
      <c r="O3258" s="66"/>
      <c r="P3258" s="144"/>
      <c r="Q3258" s="68"/>
      <c r="R3258" s="68"/>
      <c r="S3258" s="68"/>
      <c r="T3258" s="69">
        <f t="shared" si="347"/>
        <v>0</v>
      </c>
      <c r="U3258" s="68"/>
      <c r="V3258" s="70">
        <v>2.5</v>
      </c>
      <c r="W3258" s="70"/>
      <c r="X3258" s="71">
        <f t="shared" si="348"/>
        <v>2.5</v>
      </c>
      <c r="Y3258" s="72"/>
      <c r="Z3258" s="70"/>
      <c r="AA3258" s="68"/>
      <c r="AB3258" s="73"/>
      <c r="AC3258" s="70"/>
      <c r="AD3258" s="74"/>
      <c r="AE3258" s="68"/>
      <c r="AF3258" s="75"/>
    </row>
    <row r="3259" ht="28.5" customHeight="1" spans="1:32">
      <c r="A3259" s="61" t="s">
        <v>138</v>
      </c>
      <c r="B3259" s="61" t="s">
        <v>2156</v>
      </c>
      <c r="C3259" s="61" t="s">
        <v>2319</v>
      </c>
      <c r="D3259" s="61" t="s">
        <v>2345</v>
      </c>
      <c r="E3259" s="62" t="s">
        <v>2346</v>
      </c>
      <c r="F3259" s="46">
        <v>46194</v>
      </c>
      <c r="G3259" s="46" t="str">
        <f t="shared" si="342"/>
        <v>杨真斌2026-6-21</v>
      </c>
      <c r="H3259" s="81" t="s">
        <v>2371</v>
      </c>
      <c r="I3259" s="63" t="s">
        <v>2372</v>
      </c>
      <c r="J3259" s="64"/>
      <c r="K3259" s="64"/>
      <c r="L3259" s="65"/>
      <c r="M3259" s="65"/>
      <c r="N3259" s="65"/>
      <c r="O3259" s="66">
        <v>8</v>
      </c>
      <c r="P3259" s="144"/>
      <c r="Q3259" s="68"/>
      <c r="R3259" s="68">
        <v>-1.5</v>
      </c>
      <c r="S3259" s="68"/>
      <c r="T3259" s="69">
        <f t="shared" si="347"/>
        <v>6.5</v>
      </c>
      <c r="U3259" s="68"/>
      <c r="V3259" s="70">
        <v>3</v>
      </c>
      <c r="W3259" s="70"/>
      <c r="X3259" s="71">
        <f t="shared" si="348"/>
        <v>9.5</v>
      </c>
      <c r="Y3259" s="72"/>
      <c r="Z3259" s="70"/>
      <c r="AA3259" s="68">
        <v>2</v>
      </c>
      <c r="AB3259" s="73"/>
      <c r="AC3259" s="70"/>
      <c r="AD3259" s="74"/>
      <c r="AE3259" s="68"/>
      <c r="AF3259" s="75"/>
    </row>
    <row r="3260" ht="28.5" customHeight="1" spans="1:32">
      <c r="A3260" s="61" t="s">
        <v>138</v>
      </c>
      <c r="B3260" s="61" t="s">
        <v>2156</v>
      </c>
      <c r="C3260" s="61" t="s">
        <v>2319</v>
      </c>
      <c r="D3260" s="61" t="s">
        <v>2345</v>
      </c>
      <c r="E3260" s="62" t="s">
        <v>2346</v>
      </c>
      <c r="F3260" s="46">
        <v>46195</v>
      </c>
      <c r="G3260" s="46" t="str">
        <f t="shared" si="342"/>
        <v>杨真斌2026-6-22</v>
      </c>
      <c r="H3260" s="63"/>
      <c r="I3260" s="63"/>
      <c r="J3260" s="64"/>
      <c r="K3260" s="64"/>
      <c r="L3260" s="65"/>
      <c r="M3260" s="65"/>
      <c r="N3260" s="65"/>
      <c r="O3260" s="66"/>
      <c r="P3260" s="144"/>
      <c r="Q3260" s="68"/>
      <c r="R3260" s="68"/>
      <c r="S3260" s="68"/>
      <c r="T3260" s="69">
        <f t="shared" si="347"/>
        <v>0</v>
      </c>
      <c r="U3260" s="68"/>
      <c r="V3260" s="70"/>
      <c r="W3260" s="70"/>
      <c r="X3260" s="71">
        <f t="shared" si="348"/>
        <v>0</v>
      </c>
      <c r="Y3260" s="72"/>
      <c r="Z3260" s="70"/>
      <c r="AA3260" s="68"/>
      <c r="AB3260" s="73"/>
      <c r="AC3260" s="70"/>
      <c r="AD3260" s="74"/>
      <c r="AE3260" s="68"/>
      <c r="AF3260" s="75"/>
    </row>
    <row r="3261" ht="28.5" customHeight="1" spans="1:32">
      <c r="A3261" s="61" t="s">
        <v>138</v>
      </c>
      <c r="B3261" s="61" t="s">
        <v>2156</v>
      </c>
      <c r="C3261" s="61" t="s">
        <v>2319</v>
      </c>
      <c r="D3261" s="61" t="s">
        <v>2345</v>
      </c>
      <c r="E3261" s="76" t="s">
        <v>2346</v>
      </c>
      <c r="F3261" s="46">
        <v>46196</v>
      </c>
      <c r="G3261" s="46" t="str">
        <f t="shared" si="342"/>
        <v>杨真斌2026-6-23</v>
      </c>
      <c r="H3261" s="63"/>
      <c r="I3261" s="63"/>
      <c r="J3261" s="64"/>
      <c r="K3261" s="64"/>
      <c r="L3261" s="65"/>
      <c r="M3261" s="65"/>
      <c r="N3261" s="65"/>
      <c r="O3261" s="66"/>
      <c r="P3261" s="144"/>
      <c r="Q3261" s="68"/>
      <c r="R3261" s="68"/>
      <c r="S3261" s="68"/>
      <c r="T3261" s="69">
        <f t="shared" si="347"/>
        <v>0</v>
      </c>
      <c r="U3261" s="68"/>
      <c r="V3261" s="70"/>
      <c r="W3261" s="70"/>
      <c r="X3261" s="71">
        <f t="shared" si="348"/>
        <v>0</v>
      </c>
      <c r="Y3261" s="72"/>
      <c r="Z3261" s="70"/>
      <c r="AA3261" s="68"/>
      <c r="AB3261" s="73"/>
      <c r="AC3261" s="70"/>
      <c r="AD3261" s="74"/>
      <c r="AE3261" s="68"/>
      <c r="AF3261" s="75"/>
    </row>
    <row r="3262" ht="28.5" customHeight="1" spans="1:32">
      <c r="A3262" s="61" t="s">
        <v>138</v>
      </c>
      <c r="B3262" s="61" t="s">
        <v>2156</v>
      </c>
      <c r="C3262" s="61" t="s">
        <v>2319</v>
      </c>
      <c r="D3262" s="61" t="s">
        <v>2345</v>
      </c>
      <c r="E3262" s="76" t="s">
        <v>2346</v>
      </c>
      <c r="F3262" s="46">
        <v>46197</v>
      </c>
      <c r="G3262" s="46" t="str">
        <f t="shared" si="342"/>
        <v>杨真斌2026-6-24</v>
      </c>
      <c r="H3262" s="63"/>
      <c r="I3262" s="63"/>
      <c r="J3262" s="64"/>
      <c r="K3262" s="64"/>
      <c r="L3262" s="65"/>
      <c r="M3262" s="65"/>
      <c r="N3262" s="65"/>
      <c r="O3262" s="66"/>
      <c r="P3262" s="144"/>
      <c r="Q3262" s="68"/>
      <c r="R3262" s="68"/>
      <c r="S3262" s="68"/>
      <c r="T3262" s="69">
        <f t="shared" si="347"/>
        <v>0</v>
      </c>
      <c r="U3262" s="68"/>
      <c r="V3262" s="70"/>
      <c r="W3262" s="70"/>
      <c r="X3262" s="71">
        <f t="shared" si="348"/>
        <v>0</v>
      </c>
      <c r="Y3262" s="72"/>
      <c r="Z3262" s="70"/>
      <c r="AA3262" s="68"/>
      <c r="AB3262" s="73"/>
      <c r="AC3262" s="70"/>
      <c r="AD3262" s="74"/>
      <c r="AE3262" s="68"/>
      <c r="AF3262" s="75"/>
    </row>
    <row r="3263" ht="28.5" customHeight="1" spans="1:32">
      <c r="A3263" s="61" t="s">
        <v>138</v>
      </c>
      <c r="B3263" s="61" t="s">
        <v>2156</v>
      </c>
      <c r="C3263" s="61" t="s">
        <v>2319</v>
      </c>
      <c r="D3263" s="61" t="s">
        <v>2345</v>
      </c>
      <c r="E3263" s="76" t="s">
        <v>2346</v>
      </c>
      <c r="F3263" s="46">
        <v>46198</v>
      </c>
      <c r="G3263" s="46" t="str">
        <f t="shared" si="342"/>
        <v>杨真斌2026-6-25</v>
      </c>
      <c r="H3263" s="63"/>
      <c r="I3263" s="63"/>
      <c r="J3263" s="64"/>
      <c r="K3263" s="64"/>
      <c r="L3263" s="65"/>
      <c r="M3263" s="65"/>
      <c r="N3263" s="65"/>
      <c r="O3263" s="66"/>
      <c r="P3263" s="144"/>
      <c r="Q3263" s="68"/>
      <c r="R3263" s="68"/>
      <c r="S3263" s="68"/>
      <c r="T3263" s="69">
        <f t="shared" si="347"/>
        <v>0</v>
      </c>
      <c r="U3263" s="68"/>
      <c r="V3263" s="70"/>
      <c r="W3263" s="70"/>
      <c r="X3263" s="71">
        <f t="shared" si="348"/>
        <v>0</v>
      </c>
      <c r="Y3263" s="72"/>
      <c r="Z3263" s="70"/>
      <c r="AA3263" s="68"/>
      <c r="AB3263" s="73"/>
      <c r="AC3263" s="70"/>
      <c r="AD3263" s="74"/>
      <c r="AE3263" s="68"/>
      <c r="AF3263" s="75"/>
    </row>
    <row r="3264" ht="28.5" customHeight="1" spans="1:32">
      <c r="A3264" s="61" t="s">
        <v>138</v>
      </c>
      <c r="B3264" s="61" t="s">
        <v>2156</v>
      </c>
      <c r="C3264" s="61" t="s">
        <v>2319</v>
      </c>
      <c r="D3264" s="61" t="s">
        <v>2345</v>
      </c>
      <c r="E3264" s="76" t="s">
        <v>2346</v>
      </c>
      <c r="F3264" s="46">
        <v>46199</v>
      </c>
      <c r="G3264" s="46" t="str">
        <f t="shared" si="342"/>
        <v>杨真斌2026-6-26</v>
      </c>
      <c r="H3264" s="63"/>
      <c r="I3264" s="63"/>
      <c r="J3264" s="64"/>
      <c r="K3264" s="64"/>
      <c r="L3264" s="65"/>
      <c r="M3264" s="65"/>
      <c r="N3264" s="65"/>
      <c r="O3264" s="66"/>
      <c r="P3264" s="144"/>
      <c r="Q3264" s="68"/>
      <c r="R3264" s="68"/>
      <c r="S3264" s="68"/>
      <c r="T3264" s="69">
        <f t="shared" si="347"/>
        <v>0</v>
      </c>
      <c r="U3264" s="68"/>
      <c r="V3264" s="70"/>
      <c r="W3264" s="70"/>
      <c r="X3264" s="71">
        <f t="shared" si="348"/>
        <v>0</v>
      </c>
      <c r="Y3264" s="72"/>
      <c r="Z3264" s="70"/>
      <c r="AA3264" s="68"/>
      <c r="AB3264" s="73"/>
      <c r="AC3264" s="70"/>
      <c r="AD3264" s="74"/>
      <c r="AE3264" s="68"/>
      <c r="AF3264" s="75"/>
    </row>
    <row r="3265" ht="28.5" customHeight="1" spans="1:33">
      <c r="A3265" s="61" t="s">
        <v>138</v>
      </c>
      <c r="B3265" s="61" t="s">
        <v>2156</v>
      </c>
      <c r="C3265" s="61" t="s">
        <v>2319</v>
      </c>
      <c r="D3265" s="61" t="s">
        <v>2345</v>
      </c>
      <c r="E3265" s="62" t="s">
        <v>2346</v>
      </c>
      <c r="F3265" s="46">
        <v>46200</v>
      </c>
      <c r="G3265" s="46" t="str">
        <f t="shared" si="342"/>
        <v>杨真斌2026-6-27</v>
      </c>
      <c r="H3265" s="63"/>
      <c r="I3265" s="63"/>
      <c r="J3265" s="64"/>
      <c r="K3265" s="64"/>
      <c r="L3265" s="65"/>
      <c r="M3265" s="65"/>
      <c r="N3265" s="79"/>
      <c r="O3265" s="66"/>
      <c r="P3265" s="144"/>
      <c r="Q3265" s="68"/>
      <c r="R3265" s="68"/>
      <c r="S3265" s="68"/>
      <c r="T3265" s="69">
        <f t="shared" si="347"/>
        <v>0</v>
      </c>
      <c r="U3265" s="68"/>
      <c r="V3265" s="70"/>
      <c r="W3265" s="70"/>
      <c r="X3265" s="71">
        <f t="shared" si="348"/>
        <v>0</v>
      </c>
      <c r="Y3265" s="72"/>
      <c r="Z3265" s="70"/>
      <c r="AA3265" s="68"/>
      <c r="AB3265" s="73"/>
      <c r="AC3265" s="70"/>
      <c r="AD3265" s="74"/>
      <c r="AE3265" s="68"/>
      <c r="AF3265" s="75"/>
    </row>
    <row r="3266" ht="28.5" customHeight="1" spans="1:33">
      <c r="A3266" s="61" t="s">
        <v>138</v>
      </c>
      <c r="B3266" s="61" t="s">
        <v>2156</v>
      </c>
      <c r="C3266" s="61" t="s">
        <v>2319</v>
      </c>
      <c r="D3266" s="61" t="s">
        <v>2345</v>
      </c>
      <c r="E3266" s="62" t="s">
        <v>2346</v>
      </c>
      <c r="F3266" s="46">
        <v>46201</v>
      </c>
      <c r="G3266" s="46" t="str">
        <f t="shared" si="342"/>
        <v>杨真斌2026-6-28</v>
      </c>
      <c r="H3266" s="63"/>
      <c r="I3266" s="63"/>
      <c r="J3266" s="64"/>
      <c r="K3266" s="64"/>
      <c r="L3266" s="65"/>
      <c r="M3266" s="65"/>
      <c r="N3266" s="65"/>
      <c r="O3266" s="66"/>
      <c r="P3266" s="144"/>
      <c r="Q3266" s="68"/>
      <c r="R3266" s="68"/>
      <c r="S3266" s="68"/>
      <c r="T3266" s="69">
        <f t="shared" si="347"/>
        <v>0</v>
      </c>
      <c r="U3266" s="68"/>
      <c r="V3266" s="70"/>
      <c r="W3266" s="70"/>
      <c r="X3266" s="71">
        <f t="shared" si="348"/>
        <v>0</v>
      </c>
      <c r="Y3266" s="72"/>
      <c r="Z3266" s="70"/>
      <c r="AA3266" s="68"/>
      <c r="AB3266" s="73"/>
      <c r="AC3266" s="70"/>
      <c r="AD3266" s="74"/>
      <c r="AE3266" s="68"/>
      <c r="AF3266" s="75"/>
    </row>
    <row r="3267" ht="28.5" customHeight="1" spans="1:33">
      <c r="A3267" s="61" t="s">
        <v>138</v>
      </c>
      <c r="B3267" s="61" t="s">
        <v>2156</v>
      </c>
      <c r="C3267" s="61" t="s">
        <v>2319</v>
      </c>
      <c r="D3267" s="61" t="s">
        <v>2345</v>
      </c>
      <c r="E3267" s="76" t="s">
        <v>2346</v>
      </c>
      <c r="F3267" s="46">
        <v>46202</v>
      </c>
      <c r="G3267" s="46" t="str">
        <f t="shared" si="342"/>
        <v>杨真斌2026-6-29</v>
      </c>
      <c r="H3267" s="63"/>
      <c r="I3267" s="63"/>
      <c r="J3267" s="64"/>
      <c r="K3267" s="64"/>
      <c r="L3267" s="65"/>
      <c r="M3267" s="65"/>
      <c r="N3267" s="79"/>
      <c r="O3267" s="66"/>
      <c r="P3267" s="144"/>
      <c r="Q3267" s="68"/>
      <c r="R3267" s="68"/>
      <c r="S3267" s="68"/>
      <c r="T3267" s="69">
        <f t="shared" si="347"/>
        <v>0</v>
      </c>
      <c r="U3267" s="68"/>
      <c r="V3267" s="70"/>
      <c r="W3267" s="70"/>
      <c r="X3267" s="71">
        <f t="shared" si="348"/>
        <v>0</v>
      </c>
      <c r="Y3267" s="72"/>
      <c r="Z3267" s="70"/>
      <c r="AA3267" s="68"/>
      <c r="AB3267" s="73"/>
      <c r="AC3267" s="70"/>
      <c r="AD3267" s="74"/>
      <c r="AE3267" s="68"/>
      <c r="AF3267" s="75"/>
    </row>
    <row r="3268" s="3" customFormat="1" ht="28.5" customHeight="1" spans="1:33">
      <c r="A3268" s="61" t="s">
        <v>138</v>
      </c>
      <c r="B3268" s="61" t="s">
        <v>2156</v>
      </c>
      <c r="C3268" s="61" t="s">
        <v>2319</v>
      </c>
      <c r="D3268" s="61" t="s">
        <v>2345</v>
      </c>
      <c r="E3268" s="76" t="s">
        <v>2346</v>
      </c>
      <c r="F3268" s="46">
        <v>46203</v>
      </c>
      <c r="G3268" s="46" t="str">
        <f t="shared" ref="G3268:G3331" si="349">E3268&amp;TEXT(MID(F3268,1,5),"YYYY-m-d")</f>
        <v>杨真斌2026-6-30</v>
      </c>
      <c r="H3268" s="63"/>
      <c r="I3268" s="63"/>
      <c r="J3268" s="64"/>
      <c r="K3268" s="64"/>
      <c r="L3268" s="65"/>
      <c r="M3268" s="65"/>
      <c r="N3268" s="65"/>
      <c r="O3268" s="66"/>
      <c r="P3268" s="144"/>
      <c r="Q3268" s="68"/>
      <c r="R3268" s="68"/>
      <c r="S3268" s="68"/>
      <c r="T3268" s="69">
        <f t="shared" si="347"/>
        <v>0</v>
      </c>
      <c r="U3268" s="68"/>
      <c r="V3268" s="70"/>
      <c r="W3268" s="70"/>
      <c r="X3268" s="71">
        <f t="shared" si="348"/>
        <v>0</v>
      </c>
      <c r="Y3268" s="72"/>
      <c r="Z3268" s="70"/>
      <c r="AA3268" s="68"/>
      <c r="AB3268" s="73"/>
      <c r="AC3268" s="70"/>
      <c r="AD3268" s="74"/>
      <c r="AE3268" s="68"/>
      <c r="AF3268" s="75"/>
      <c r="AG3268" s="15"/>
    </row>
    <row r="3269" s="3" customFormat="1" ht="28.5" customHeight="1" spans="1:33">
      <c r="A3269" s="61" t="s">
        <v>138</v>
      </c>
      <c r="B3269" s="61" t="s">
        <v>2156</v>
      </c>
      <c r="C3269" s="61" t="s">
        <v>2319</v>
      </c>
      <c r="D3269" s="61" t="s">
        <v>2345</v>
      </c>
      <c r="E3269" s="76" t="s">
        <v>2346</v>
      </c>
      <c r="F3269" s="46">
        <v>46204</v>
      </c>
      <c r="G3269" s="46" t="str">
        <f t="shared" si="349"/>
        <v>杨真斌2026-7-1</v>
      </c>
      <c r="H3269" s="63"/>
      <c r="I3269" s="63"/>
      <c r="J3269" s="64"/>
      <c r="K3269" s="64"/>
      <c r="L3269" s="65"/>
      <c r="M3269" s="65"/>
      <c r="N3269" s="79"/>
      <c r="O3269" s="66"/>
      <c r="P3269" s="144"/>
      <c r="Q3269" s="68"/>
      <c r="R3269" s="68"/>
      <c r="S3269" s="68"/>
      <c r="T3269" s="69">
        <f t="shared" si="347"/>
        <v>0</v>
      </c>
      <c r="U3269" s="68"/>
      <c r="V3269" s="70"/>
      <c r="W3269" s="70"/>
      <c r="X3269" s="71">
        <f t="shared" si="348"/>
        <v>0</v>
      </c>
      <c r="Y3269" s="72"/>
      <c r="Z3269" s="70"/>
      <c r="AA3269" s="68"/>
      <c r="AB3269" s="73"/>
      <c r="AC3269" s="70"/>
      <c r="AD3269" s="74"/>
      <c r="AE3269" s="68"/>
      <c r="AF3269" s="75"/>
      <c r="AG3269" s="15"/>
    </row>
    <row r="3270" ht="28.5" customHeight="1" spans="1:33">
      <c r="A3270" s="84" t="s">
        <v>138</v>
      </c>
      <c r="B3270" s="84" t="s">
        <v>2156</v>
      </c>
      <c r="C3270" s="84" t="s">
        <v>2319</v>
      </c>
      <c r="D3270" s="84" t="s">
        <v>2345</v>
      </c>
      <c r="E3270" s="85" t="s">
        <v>2346</v>
      </c>
      <c r="F3270" s="86">
        <v>46235</v>
      </c>
      <c r="G3270" s="46" t="str">
        <f t="shared" si="349"/>
        <v>杨真斌2026-8-1</v>
      </c>
      <c r="H3270" s="63"/>
      <c r="I3270" s="63"/>
      <c r="J3270" s="64"/>
      <c r="K3270" s="64"/>
      <c r="L3270" s="65"/>
      <c r="M3270" s="65"/>
      <c r="N3270" s="91"/>
      <c r="O3270" s="66"/>
      <c r="P3270" s="87"/>
      <c r="Q3270" s="87"/>
      <c r="R3270" s="87"/>
      <c r="S3270" s="87"/>
      <c r="T3270" s="69">
        <f t="shared" si="347"/>
        <v>0</v>
      </c>
      <c r="U3270" s="87"/>
      <c r="V3270" s="87"/>
      <c r="W3270" s="87"/>
      <c r="X3270" s="71">
        <f t="shared" si="348"/>
        <v>0</v>
      </c>
      <c r="Y3270" s="88"/>
      <c r="Z3270" s="87"/>
      <c r="AA3270" s="87"/>
      <c r="AB3270" s="87"/>
      <c r="AC3270" s="87"/>
      <c r="AD3270" s="89"/>
      <c r="AE3270" s="87"/>
      <c r="AF3270" s="90"/>
    </row>
    <row r="3271" ht="28.5" customHeight="1" spans="1:33">
      <c r="A3271" s="44" t="s">
        <v>36</v>
      </c>
      <c r="B3271" s="44" t="s">
        <v>2156</v>
      </c>
      <c r="C3271" s="44" t="s">
        <v>2319</v>
      </c>
      <c r="D3271" s="44" t="s">
        <v>2345</v>
      </c>
      <c r="E3271" s="44" t="s">
        <v>2373</v>
      </c>
      <c r="F3271" s="45">
        <v>46173</v>
      </c>
      <c r="G3271" s="46" t="str">
        <f t="shared" si="349"/>
        <v>胡铎飞2026-5-31</v>
      </c>
      <c r="H3271" s="133"/>
      <c r="I3271" s="133"/>
      <c r="J3271" s="134"/>
      <c r="K3271" s="134"/>
      <c r="L3271" s="134"/>
      <c r="M3271" s="135"/>
      <c r="N3271" s="135"/>
      <c r="O3271" s="136">
        <f t="shared" ref="O3271:AE3271" si="350">SUM(O3272:O3303)</f>
        <v>128</v>
      </c>
      <c r="P3271" s="137">
        <f t="shared" si="350"/>
        <v>0</v>
      </c>
      <c r="Q3271" s="138">
        <f t="shared" si="350"/>
        <v>0</v>
      </c>
      <c r="R3271" s="138">
        <f t="shared" si="350"/>
        <v>0</v>
      </c>
      <c r="S3271" s="53">
        <f t="shared" si="350"/>
        <v>0</v>
      </c>
      <c r="T3271" s="139">
        <f t="shared" si="350"/>
        <v>128</v>
      </c>
      <c r="U3271" s="55">
        <f t="shared" si="350"/>
        <v>0</v>
      </c>
      <c r="V3271" s="139">
        <f t="shared" si="350"/>
        <v>1.5</v>
      </c>
      <c r="W3271" s="139">
        <f t="shared" si="350"/>
        <v>0</v>
      </c>
      <c r="X3271" s="140">
        <f t="shared" si="350"/>
        <v>129.5</v>
      </c>
      <c r="Y3271" s="141">
        <f t="shared" si="350"/>
        <v>3</v>
      </c>
      <c r="Z3271" s="139">
        <f t="shared" si="350"/>
        <v>0</v>
      </c>
      <c r="AA3271" s="142">
        <f t="shared" si="350"/>
        <v>26</v>
      </c>
      <c r="AB3271" s="139">
        <f t="shared" si="350"/>
        <v>8</v>
      </c>
      <c r="AC3271" s="139">
        <f t="shared" si="350"/>
        <v>0</v>
      </c>
      <c r="AD3271" s="143">
        <f t="shared" si="350"/>
        <v>0</v>
      </c>
      <c r="AE3271" s="142">
        <f t="shared" si="350"/>
        <v>0</v>
      </c>
      <c r="AF3271" s="60"/>
    </row>
    <row r="3272" ht="28.5" customHeight="1" spans="1:33">
      <c r="A3272" s="61" t="s">
        <v>36</v>
      </c>
      <c r="B3272" s="61" t="s">
        <v>2156</v>
      </c>
      <c r="C3272" s="61" t="s">
        <v>2319</v>
      </c>
      <c r="D3272" s="61" t="s">
        <v>2345</v>
      </c>
      <c r="E3272" s="62" t="s">
        <v>2373</v>
      </c>
      <c r="F3272" s="46">
        <v>46174</v>
      </c>
      <c r="G3272" s="46" t="str">
        <f t="shared" si="349"/>
        <v>胡铎飞2026-6-1</v>
      </c>
      <c r="H3272" s="63" t="s">
        <v>2374</v>
      </c>
      <c r="I3272" s="63" t="s">
        <v>1636</v>
      </c>
      <c r="J3272" s="64"/>
      <c r="K3272" s="64"/>
      <c r="L3272" s="65"/>
      <c r="M3272" s="65"/>
      <c r="N3272" s="65"/>
      <c r="O3272" s="66">
        <v>8</v>
      </c>
      <c r="P3272" s="144"/>
      <c r="Q3272" s="68"/>
      <c r="R3272" s="68"/>
      <c r="S3272" s="68"/>
      <c r="T3272" s="69">
        <f t="shared" ref="T3272:T3303" si="351">SUM(O3272:S3272)</f>
        <v>8</v>
      </c>
      <c r="U3272" s="68"/>
      <c r="V3272" s="70"/>
      <c r="W3272" s="70"/>
      <c r="X3272" s="71">
        <f t="shared" ref="X3272:X3303" si="352">SUM(T3272:W3272)</f>
        <v>8</v>
      </c>
      <c r="Y3272" s="72">
        <v>1</v>
      </c>
      <c r="Z3272" s="70"/>
      <c r="AA3272" s="68">
        <v>2</v>
      </c>
      <c r="AB3272" s="73"/>
      <c r="AC3272" s="70"/>
      <c r="AD3272" s="74"/>
      <c r="AE3272" s="68"/>
      <c r="AF3272" s="75"/>
    </row>
    <row r="3273" ht="28.5" customHeight="1" spans="1:33">
      <c r="A3273" s="61" t="s">
        <v>36</v>
      </c>
      <c r="B3273" s="61" t="s">
        <v>2156</v>
      </c>
      <c r="C3273" s="61" t="s">
        <v>2319</v>
      </c>
      <c r="D3273" s="61" t="s">
        <v>2345</v>
      </c>
      <c r="E3273" s="62" t="s">
        <v>2373</v>
      </c>
      <c r="F3273" s="46">
        <v>46175</v>
      </c>
      <c r="G3273" s="46" t="str">
        <f t="shared" si="349"/>
        <v>胡铎飞2026-6-2</v>
      </c>
      <c r="H3273" s="63" t="s">
        <v>615</v>
      </c>
      <c r="I3273" s="63"/>
      <c r="J3273" s="64"/>
      <c r="K3273" s="64"/>
      <c r="L3273" s="65"/>
      <c r="M3273" s="65"/>
      <c r="N3273" s="65"/>
      <c r="O3273" s="66">
        <v>8</v>
      </c>
      <c r="P3273" s="144"/>
      <c r="Q3273" s="68"/>
      <c r="R3273" s="68"/>
      <c r="S3273" s="68"/>
      <c r="T3273" s="69">
        <f t="shared" si="351"/>
        <v>8</v>
      </c>
      <c r="U3273" s="68"/>
      <c r="V3273" s="70"/>
      <c r="W3273" s="70"/>
      <c r="X3273" s="71">
        <f t="shared" si="352"/>
        <v>8</v>
      </c>
      <c r="Y3273" s="72"/>
      <c r="Z3273" s="70"/>
      <c r="AA3273" s="68"/>
      <c r="AB3273" s="73"/>
      <c r="AC3273" s="70"/>
      <c r="AD3273" s="74"/>
      <c r="AE3273" s="68"/>
      <c r="AF3273" s="75"/>
    </row>
    <row r="3274" ht="28.5" customHeight="1" spans="1:33">
      <c r="A3274" s="61" t="s">
        <v>36</v>
      </c>
      <c r="B3274" s="61" t="s">
        <v>2156</v>
      </c>
      <c r="C3274" s="61" t="s">
        <v>2319</v>
      </c>
      <c r="D3274" s="61" t="s">
        <v>2345</v>
      </c>
      <c r="E3274" s="62" t="s">
        <v>2373</v>
      </c>
      <c r="F3274" s="46">
        <v>46176</v>
      </c>
      <c r="G3274" s="46" t="str">
        <f t="shared" si="349"/>
        <v>胡铎飞2026-6-3</v>
      </c>
      <c r="H3274" s="63" t="s">
        <v>588</v>
      </c>
      <c r="I3274" s="63" t="s">
        <v>2375</v>
      </c>
      <c r="J3274" s="64"/>
      <c r="K3274" s="64"/>
      <c r="L3274" s="65"/>
      <c r="M3274" s="65"/>
      <c r="N3274" s="65"/>
      <c r="O3274" s="66">
        <v>8</v>
      </c>
      <c r="P3274" s="144"/>
      <c r="Q3274" s="68"/>
      <c r="R3274" s="68"/>
      <c r="S3274" s="68"/>
      <c r="T3274" s="69">
        <f t="shared" si="351"/>
        <v>8</v>
      </c>
      <c r="U3274" s="68"/>
      <c r="V3274" s="70"/>
      <c r="W3274" s="70"/>
      <c r="X3274" s="71">
        <f t="shared" si="352"/>
        <v>8</v>
      </c>
      <c r="Y3274" s="72"/>
      <c r="Z3274" s="70"/>
      <c r="AA3274" s="68">
        <v>2</v>
      </c>
      <c r="AB3274" s="73"/>
      <c r="AC3274" s="70"/>
      <c r="AD3274" s="74"/>
      <c r="AE3274" s="68"/>
      <c r="AF3274" s="75"/>
    </row>
    <row r="3275" ht="28.5" customHeight="1" spans="1:33">
      <c r="A3275" s="61" t="s">
        <v>36</v>
      </c>
      <c r="B3275" s="61" t="s">
        <v>2156</v>
      </c>
      <c r="C3275" s="61" t="s">
        <v>2319</v>
      </c>
      <c r="D3275" s="61" t="s">
        <v>2345</v>
      </c>
      <c r="E3275" s="61" t="s">
        <v>2373</v>
      </c>
      <c r="F3275" s="46">
        <v>46177</v>
      </c>
      <c r="G3275" s="46" t="str">
        <f t="shared" si="349"/>
        <v>胡铎飞2026-6-4</v>
      </c>
      <c r="H3275" s="63" t="s">
        <v>2376</v>
      </c>
      <c r="I3275" s="63" t="s">
        <v>2377</v>
      </c>
      <c r="J3275" s="64"/>
      <c r="K3275" s="64"/>
      <c r="L3275" s="65"/>
      <c r="M3275" s="65"/>
      <c r="N3275" s="65"/>
      <c r="O3275" s="66">
        <v>8</v>
      </c>
      <c r="P3275" s="144"/>
      <c r="Q3275" s="68"/>
      <c r="R3275" s="68"/>
      <c r="S3275" s="68"/>
      <c r="T3275" s="69">
        <f t="shared" si="351"/>
        <v>8</v>
      </c>
      <c r="U3275" s="68"/>
      <c r="V3275" s="70"/>
      <c r="W3275" s="70"/>
      <c r="X3275" s="71">
        <f t="shared" si="352"/>
        <v>8</v>
      </c>
      <c r="Y3275" s="72"/>
      <c r="Z3275" s="70"/>
      <c r="AA3275" s="68">
        <v>2</v>
      </c>
      <c r="AB3275" s="73"/>
      <c r="AC3275" s="70"/>
      <c r="AD3275" s="74"/>
      <c r="AE3275" s="68"/>
      <c r="AF3275" s="75"/>
    </row>
    <row r="3276" ht="28.5" customHeight="1" spans="1:33">
      <c r="A3276" s="61" t="s">
        <v>36</v>
      </c>
      <c r="B3276" s="61" t="s">
        <v>2156</v>
      </c>
      <c r="C3276" s="61" t="s">
        <v>2319</v>
      </c>
      <c r="D3276" s="61" t="s">
        <v>2345</v>
      </c>
      <c r="E3276" s="76" t="s">
        <v>2373</v>
      </c>
      <c r="F3276" s="46">
        <v>46178</v>
      </c>
      <c r="G3276" s="46" t="str">
        <f t="shared" si="349"/>
        <v>胡铎飞2026-6-5</v>
      </c>
      <c r="H3276" s="63" t="s">
        <v>2378</v>
      </c>
      <c r="I3276" s="63" t="s">
        <v>2379</v>
      </c>
      <c r="J3276" s="64"/>
      <c r="K3276" s="64"/>
      <c r="L3276" s="65"/>
      <c r="M3276" s="65"/>
      <c r="N3276" s="65"/>
      <c r="O3276" s="66">
        <v>8</v>
      </c>
      <c r="P3276" s="144"/>
      <c r="Q3276" s="68"/>
      <c r="R3276" s="68"/>
      <c r="S3276" s="68"/>
      <c r="T3276" s="69">
        <f t="shared" si="351"/>
        <v>8</v>
      </c>
      <c r="U3276" s="68"/>
      <c r="V3276" s="70"/>
      <c r="W3276" s="70"/>
      <c r="X3276" s="71">
        <f t="shared" si="352"/>
        <v>8</v>
      </c>
      <c r="Y3276" s="72"/>
      <c r="Z3276" s="70"/>
      <c r="AA3276" s="68">
        <v>2</v>
      </c>
      <c r="AB3276" s="73"/>
      <c r="AC3276" s="70"/>
      <c r="AD3276" s="74"/>
      <c r="AE3276" s="68"/>
      <c r="AF3276" s="75"/>
    </row>
    <row r="3277" ht="28.5" customHeight="1" spans="1:33">
      <c r="A3277" s="61" t="s">
        <v>36</v>
      </c>
      <c r="B3277" s="61" t="s">
        <v>2156</v>
      </c>
      <c r="C3277" s="61" t="s">
        <v>2319</v>
      </c>
      <c r="D3277" s="61" t="s">
        <v>2345</v>
      </c>
      <c r="E3277" s="76" t="s">
        <v>2373</v>
      </c>
      <c r="F3277" s="46">
        <v>46179</v>
      </c>
      <c r="G3277" s="46" t="str">
        <f t="shared" si="349"/>
        <v>胡铎飞2026-6-6</v>
      </c>
      <c r="H3277" s="63" t="s">
        <v>2219</v>
      </c>
      <c r="I3277" s="63" t="s">
        <v>2380</v>
      </c>
      <c r="J3277" s="64"/>
      <c r="K3277" s="64"/>
      <c r="L3277" s="65"/>
      <c r="M3277" s="65"/>
      <c r="N3277" s="65"/>
      <c r="O3277" s="66">
        <v>8</v>
      </c>
      <c r="P3277" s="144"/>
      <c r="Q3277" s="68"/>
      <c r="R3277" s="68"/>
      <c r="S3277" s="68"/>
      <c r="T3277" s="69">
        <f t="shared" si="351"/>
        <v>8</v>
      </c>
      <c r="U3277" s="68"/>
      <c r="V3277" s="70"/>
      <c r="W3277" s="70"/>
      <c r="X3277" s="71">
        <f t="shared" si="352"/>
        <v>8</v>
      </c>
      <c r="Y3277" s="72"/>
      <c r="Z3277" s="70"/>
      <c r="AA3277" s="68">
        <v>2</v>
      </c>
      <c r="AB3277" s="73"/>
      <c r="AC3277" s="70"/>
      <c r="AD3277" s="74"/>
      <c r="AE3277" s="68"/>
      <c r="AF3277" s="75"/>
    </row>
    <row r="3278" ht="28.5" customHeight="1" spans="1:33">
      <c r="A3278" s="61" t="s">
        <v>36</v>
      </c>
      <c r="B3278" s="61" t="s">
        <v>2156</v>
      </c>
      <c r="C3278" s="61" t="s">
        <v>2319</v>
      </c>
      <c r="D3278" s="61" t="s">
        <v>2345</v>
      </c>
      <c r="E3278" s="62" t="s">
        <v>2373</v>
      </c>
      <c r="F3278" s="77">
        <v>46180</v>
      </c>
      <c r="G3278" s="46" t="str">
        <f t="shared" si="349"/>
        <v>胡铎飞2026-6-7</v>
      </c>
      <c r="H3278" s="63"/>
      <c r="I3278" s="63"/>
      <c r="J3278" s="64"/>
      <c r="K3278" s="64"/>
      <c r="L3278" s="65"/>
      <c r="M3278" s="65"/>
      <c r="N3278" s="65"/>
      <c r="O3278" s="66"/>
      <c r="P3278" s="144"/>
      <c r="Q3278" s="68"/>
      <c r="R3278" s="68"/>
      <c r="S3278" s="68"/>
      <c r="T3278" s="69">
        <f t="shared" si="351"/>
        <v>0</v>
      </c>
      <c r="U3278" s="68"/>
      <c r="V3278" s="70"/>
      <c r="W3278" s="70"/>
      <c r="X3278" s="71">
        <f t="shared" si="352"/>
        <v>0</v>
      </c>
      <c r="Y3278" s="72"/>
      <c r="Z3278" s="70"/>
      <c r="AA3278" s="68"/>
      <c r="AB3278" s="73"/>
      <c r="AC3278" s="70"/>
      <c r="AD3278" s="74"/>
      <c r="AE3278" s="68"/>
      <c r="AF3278" s="75"/>
    </row>
    <row r="3279" ht="28.5" customHeight="1" spans="1:33">
      <c r="A3279" s="61" t="s">
        <v>36</v>
      </c>
      <c r="B3279" s="61" t="s">
        <v>2156</v>
      </c>
      <c r="C3279" s="61" t="s">
        <v>2319</v>
      </c>
      <c r="D3279" s="61" t="s">
        <v>2345</v>
      </c>
      <c r="E3279" s="76" t="s">
        <v>2373</v>
      </c>
      <c r="F3279" s="46">
        <v>46181</v>
      </c>
      <c r="G3279" s="46" t="str">
        <f t="shared" si="349"/>
        <v>胡铎飞2026-6-8</v>
      </c>
      <c r="H3279" s="63" t="s">
        <v>980</v>
      </c>
      <c r="I3279" s="63" t="s">
        <v>1432</v>
      </c>
      <c r="J3279" s="64"/>
      <c r="K3279" s="64"/>
      <c r="L3279" s="65"/>
      <c r="M3279" s="65"/>
      <c r="N3279" s="65"/>
      <c r="O3279" s="66">
        <v>8</v>
      </c>
      <c r="P3279" s="144"/>
      <c r="Q3279" s="68"/>
      <c r="R3279" s="68"/>
      <c r="S3279" s="68"/>
      <c r="T3279" s="69">
        <f t="shared" si="351"/>
        <v>8</v>
      </c>
      <c r="U3279" s="68"/>
      <c r="V3279" s="70"/>
      <c r="W3279" s="70"/>
      <c r="X3279" s="71">
        <f t="shared" si="352"/>
        <v>8</v>
      </c>
      <c r="Y3279" s="72"/>
      <c r="Z3279" s="70"/>
      <c r="AA3279" s="68">
        <v>2</v>
      </c>
      <c r="AB3279" s="73"/>
      <c r="AC3279" s="70"/>
      <c r="AD3279" s="74"/>
      <c r="AE3279" s="68"/>
      <c r="AF3279" s="75"/>
    </row>
    <row r="3280" ht="28.5" customHeight="1" spans="1:33">
      <c r="A3280" s="61" t="s">
        <v>36</v>
      </c>
      <c r="B3280" s="61" t="s">
        <v>2156</v>
      </c>
      <c r="C3280" s="61" t="s">
        <v>2319</v>
      </c>
      <c r="D3280" s="61" t="s">
        <v>2345</v>
      </c>
      <c r="E3280" s="76" t="s">
        <v>2373</v>
      </c>
      <c r="F3280" s="78">
        <v>46182</v>
      </c>
      <c r="G3280" s="46" t="str">
        <f t="shared" si="349"/>
        <v>胡铎飞2026-6-9</v>
      </c>
      <c r="H3280" s="63" t="s">
        <v>1755</v>
      </c>
      <c r="I3280" s="63" t="s">
        <v>1143</v>
      </c>
      <c r="J3280" s="64"/>
      <c r="K3280" s="64"/>
      <c r="L3280" s="65"/>
      <c r="M3280" s="65"/>
      <c r="N3280" s="65"/>
      <c r="O3280" s="66">
        <v>8</v>
      </c>
      <c r="P3280" s="144"/>
      <c r="Q3280" s="68"/>
      <c r="R3280" s="68"/>
      <c r="S3280" s="68"/>
      <c r="T3280" s="69">
        <f t="shared" si="351"/>
        <v>8</v>
      </c>
      <c r="U3280" s="68"/>
      <c r="V3280" s="70"/>
      <c r="W3280" s="70"/>
      <c r="X3280" s="71">
        <f t="shared" si="352"/>
        <v>8</v>
      </c>
      <c r="Y3280" s="72">
        <v>1</v>
      </c>
      <c r="Z3280" s="70"/>
      <c r="AA3280" s="68">
        <v>2</v>
      </c>
      <c r="AB3280" s="73"/>
      <c r="AC3280" s="70"/>
      <c r="AD3280" s="74"/>
      <c r="AE3280" s="68"/>
      <c r="AF3280" s="75"/>
    </row>
    <row r="3281" ht="28.5" customHeight="1" spans="1:32">
      <c r="A3281" s="61" t="s">
        <v>36</v>
      </c>
      <c r="B3281" s="61" t="s">
        <v>2156</v>
      </c>
      <c r="C3281" s="61" t="s">
        <v>2319</v>
      </c>
      <c r="D3281" s="61" t="s">
        <v>2345</v>
      </c>
      <c r="E3281" s="76" t="s">
        <v>2373</v>
      </c>
      <c r="F3281" s="46">
        <v>46183</v>
      </c>
      <c r="G3281" s="46" t="str">
        <f t="shared" si="349"/>
        <v>胡铎飞2026-6-10</v>
      </c>
      <c r="H3281" s="63" t="s">
        <v>959</v>
      </c>
      <c r="I3281" s="63" t="s">
        <v>2381</v>
      </c>
      <c r="J3281" s="64"/>
      <c r="K3281" s="64"/>
      <c r="L3281" s="65"/>
      <c r="M3281" s="65"/>
      <c r="N3281" s="65"/>
      <c r="O3281" s="66">
        <v>8</v>
      </c>
      <c r="P3281" s="144"/>
      <c r="Q3281" s="68"/>
      <c r="R3281" s="68"/>
      <c r="S3281" s="68"/>
      <c r="T3281" s="69">
        <f t="shared" si="351"/>
        <v>8</v>
      </c>
      <c r="U3281" s="68"/>
      <c r="V3281" s="70"/>
      <c r="W3281" s="70"/>
      <c r="X3281" s="71">
        <f t="shared" si="352"/>
        <v>8</v>
      </c>
      <c r="Y3281" s="72"/>
      <c r="Z3281" s="70"/>
      <c r="AA3281" s="68">
        <v>2</v>
      </c>
      <c r="AB3281" s="73"/>
      <c r="AC3281" s="70"/>
      <c r="AD3281" s="74"/>
      <c r="AE3281" s="68"/>
      <c r="AF3281" s="75"/>
    </row>
    <row r="3282" ht="28.5" customHeight="1" spans="1:32">
      <c r="A3282" s="61" t="s">
        <v>36</v>
      </c>
      <c r="B3282" s="61" t="s">
        <v>2156</v>
      </c>
      <c r="C3282" s="61" t="s">
        <v>2319</v>
      </c>
      <c r="D3282" s="61" t="s">
        <v>2345</v>
      </c>
      <c r="E3282" s="76" t="s">
        <v>2373</v>
      </c>
      <c r="F3282" s="46">
        <v>46184</v>
      </c>
      <c r="G3282" s="46" t="str">
        <f t="shared" si="349"/>
        <v>胡铎飞2026-6-11</v>
      </c>
      <c r="H3282" s="63" t="s">
        <v>2382</v>
      </c>
      <c r="I3282" s="63" t="s">
        <v>2383</v>
      </c>
      <c r="J3282" s="64"/>
      <c r="K3282" s="64"/>
      <c r="L3282" s="65"/>
      <c r="M3282" s="65"/>
      <c r="N3282" s="65"/>
      <c r="O3282" s="66">
        <v>8</v>
      </c>
      <c r="P3282" s="144"/>
      <c r="Q3282" s="68"/>
      <c r="R3282" s="68"/>
      <c r="S3282" s="68"/>
      <c r="T3282" s="69">
        <f t="shared" si="351"/>
        <v>8</v>
      </c>
      <c r="U3282" s="68"/>
      <c r="V3282" s="70"/>
      <c r="W3282" s="70"/>
      <c r="X3282" s="71">
        <f t="shared" si="352"/>
        <v>8</v>
      </c>
      <c r="Y3282" s="72"/>
      <c r="Z3282" s="70"/>
      <c r="AA3282" s="68">
        <v>2</v>
      </c>
      <c r="AB3282" s="73"/>
      <c r="AC3282" s="70"/>
      <c r="AD3282" s="74"/>
      <c r="AE3282" s="68"/>
      <c r="AF3282" s="75"/>
    </row>
    <row r="3283" ht="28.5" customHeight="1" spans="1:32">
      <c r="A3283" s="61" t="s">
        <v>36</v>
      </c>
      <c r="B3283" s="61" t="s">
        <v>2156</v>
      </c>
      <c r="C3283" s="61" t="s">
        <v>2319</v>
      </c>
      <c r="D3283" s="61" t="s">
        <v>2345</v>
      </c>
      <c r="E3283" s="76" t="s">
        <v>2373</v>
      </c>
      <c r="F3283" s="46">
        <v>46185</v>
      </c>
      <c r="G3283" s="46" t="str">
        <f t="shared" si="349"/>
        <v>胡铎飞2026-6-12</v>
      </c>
      <c r="H3283" s="63" t="s">
        <v>2384</v>
      </c>
      <c r="I3283" s="63" t="s">
        <v>2385</v>
      </c>
      <c r="J3283" s="64"/>
      <c r="K3283" s="64"/>
      <c r="L3283" s="65"/>
      <c r="M3283" s="65"/>
      <c r="N3283" s="65"/>
      <c r="O3283" s="66">
        <v>8</v>
      </c>
      <c r="P3283" s="144"/>
      <c r="Q3283" s="68"/>
      <c r="R3283" s="68"/>
      <c r="S3283" s="68"/>
      <c r="T3283" s="69">
        <f t="shared" si="351"/>
        <v>8</v>
      </c>
      <c r="U3283" s="68"/>
      <c r="V3283" s="70"/>
      <c r="W3283" s="70"/>
      <c r="X3283" s="71">
        <f t="shared" si="352"/>
        <v>8</v>
      </c>
      <c r="Y3283" s="72"/>
      <c r="Z3283" s="70"/>
      <c r="AA3283" s="68">
        <v>2</v>
      </c>
      <c r="AB3283" s="73"/>
      <c r="AC3283" s="70"/>
      <c r="AD3283" s="74"/>
      <c r="AE3283" s="68"/>
      <c r="AF3283" s="75"/>
    </row>
    <row r="3284" ht="28.5" customHeight="1" spans="1:32">
      <c r="A3284" s="61" t="s">
        <v>36</v>
      </c>
      <c r="B3284" s="61" t="s">
        <v>2156</v>
      </c>
      <c r="C3284" s="61" t="s">
        <v>2319</v>
      </c>
      <c r="D3284" s="61" t="s">
        <v>2345</v>
      </c>
      <c r="E3284" s="62" t="s">
        <v>2373</v>
      </c>
      <c r="F3284" s="77">
        <v>46186</v>
      </c>
      <c r="G3284" s="46" t="str">
        <f t="shared" si="349"/>
        <v>胡铎飞2026-6-13</v>
      </c>
      <c r="H3284" s="63"/>
      <c r="I3284" s="63"/>
      <c r="J3284" s="64"/>
      <c r="K3284" s="64"/>
      <c r="L3284" s="65"/>
      <c r="M3284" s="65"/>
      <c r="N3284" s="65"/>
      <c r="O3284" s="66"/>
      <c r="P3284" s="144"/>
      <c r="Q3284" s="68"/>
      <c r="R3284" s="68"/>
      <c r="S3284" s="68"/>
      <c r="T3284" s="69">
        <f t="shared" si="351"/>
        <v>0</v>
      </c>
      <c r="U3284" s="68"/>
      <c r="V3284" s="70"/>
      <c r="W3284" s="70"/>
      <c r="X3284" s="71">
        <f t="shared" si="352"/>
        <v>0</v>
      </c>
      <c r="Y3284" s="72"/>
      <c r="Z3284" s="70"/>
      <c r="AA3284" s="68"/>
      <c r="AB3284" s="73"/>
      <c r="AC3284" s="70"/>
      <c r="AD3284" s="74"/>
      <c r="AE3284" s="68"/>
      <c r="AF3284" s="80"/>
    </row>
    <row r="3285" ht="28.5" customHeight="1" spans="1:32">
      <c r="A3285" s="61" t="s">
        <v>36</v>
      </c>
      <c r="B3285" s="61" t="s">
        <v>2156</v>
      </c>
      <c r="C3285" s="61" t="s">
        <v>2319</v>
      </c>
      <c r="D3285" s="61" t="s">
        <v>2345</v>
      </c>
      <c r="E3285" s="62" t="s">
        <v>2373</v>
      </c>
      <c r="F3285" s="77">
        <v>46187</v>
      </c>
      <c r="G3285" s="46" t="str">
        <f t="shared" si="349"/>
        <v>胡铎飞2026-6-14</v>
      </c>
      <c r="H3285" s="63"/>
      <c r="I3285" s="63"/>
      <c r="J3285" s="64"/>
      <c r="K3285" s="64"/>
      <c r="L3285" s="65"/>
      <c r="M3285" s="65"/>
      <c r="N3285" s="65"/>
      <c r="O3285" s="66"/>
      <c r="P3285" s="144"/>
      <c r="Q3285" s="68"/>
      <c r="R3285" s="68"/>
      <c r="S3285" s="68"/>
      <c r="T3285" s="69">
        <f t="shared" si="351"/>
        <v>0</v>
      </c>
      <c r="U3285" s="68"/>
      <c r="V3285" s="70"/>
      <c r="W3285" s="70"/>
      <c r="X3285" s="71">
        <f t="shared" si="352"/>
        <v>0</v>
      </c>
      <c r="Y3285" s="72"/>
      <c r="Z3285" s="70"/>
      <c r="AA3285" s="68"/>
      <c r="AB3285" s="73"/>
      <c r="AC3285" s="70"/>
      <c r="AD3285" s="74"/>
      <c r="AE3285" s="68"/>
      <c r="AF3285" s="80"/>
    </row>
    <row r="3286" ht="28.5" customHeight="1" spans="1:32">
      <c r="A3286" s="61" t="s">
        <v>36</v>
      </c>
      <c r="B3286" s="61" t="s">
        <v>2156</v>
      </c>
      <c r="C3286" s="61" t="s">
        <v>2319</v>
      </c>
      <c r="D3286" s="61" t="s">
        <v>2345</v>
      </c>
      <c r="E3286" s="76" t="s">
        <v>2373</v>
      </c>
      <c r="F3286" s="46">
        <v>46188</v>
      </c>
      <c r="G3286" s="46" t="str">
        <f t="shared" si="349"/>
        <v>胡铎飞2026-6-15</v>
      </c>
      <c r="H3286" s="63" t="s">
        <v>2386</v>
      </c>
      <c r="I3286" s="63"/>
      <c r="J3286" s="64"/>
      <c r="K3286" s="64"/>
      <c r="L3286" s="65"/>
      <c r="M3286" s="65"/>
      <c r="N3286" s="65"/>
      <c r="O3286" s="66">
        <v>8</v>
      </c>
      <c r="P3286" s="144"/>
      <c r="Q3286" s="68"/>
      <c r="R3286" s="68"/>
      <c r="S3286" s="68"/>
      <c r="T3286" s="69">
        <f t="shared" si="351"/>
        <v>8</v>
      </c>
      <c r="U3286" s="68"/>
      <c r="V3286" s="70"/>
      <c r="W3286" s="70"/>
      <c r="X3286" s="71">
        <f t="shared" si="352"/>
        <v>8</v>
      </c>
      <c r="Y3286" s="72"/>
      <c r="Z3286" s="70"/>
      <c r="AA3286" s="68"/>
      <c r="AB3286" s="73"/>
      <c r="AC3286" s="70"/>
      <c r="AD3286" s="74"/>
      <c r="AE3286" s="68"/>
      <c r="AF3286" s="75"/>
    </row>
    <row r="3287" ht="28.5" customHeight="1" spans="1:32">
      <c r="A3287" s="61" t="s">
        <v>36</v>
      </c>
      <c r="B3287" s="61" t="s">
        <v>2156</v>
      </c>
      <c r="C3287" s="61" t="s">
        <v>2319</v>
      </c>
      <c r="D3287" s="61" t="s">
        <v>2345</v>
      </c>
      <c r="E3287" s="76" t="s">
        <v>2373</v>
      </c>
      <c r="F3287" s="46">
        <v>46189</v>
      </c>
      <c r="G3287" s="46" t="str">
        <f t="shared" si="349"/>
        <v>胡铎飞2026-6-16</v>
      </c>
      <c r="H3287" s="63" t="s">
        <v>2387</v>
      </c>
      <c r="I3287" s="63" t="s">
        <v>2388</v>
      </c>
      <c r="J3287" s="64"/>
      <c r="K3287" s="64"/>
      <c r="L3287" s="65"/>
      <c r="M3287" s="65"/>
      <c r="N3287" s="65"/>
      <c r="O3287" s="66">
        <v>8</v>
      </c>
      <c r="P3287" s="145"/>
      <c r="Q3287" s="68"/>
      <c r="R3287" s="68"/>
      <c r="S3287" s="68"/>
      <c r="T3287" s="69">
        <f t="shared" si="351"/>
        <v>8</v>
      </c>
      <c r="U3287" s="68"/>
      <c r="V3287" s="70"/>
      <c r="W3287" s="70"/>
      <c r="X3287" s="71">
        <f t="shared" si="352"/>
        <v>8</v>
      </c>
      <c r="Y3287" s="72">
        <v>1</v>
      </c>
      <c r="Z3287" s="70"/>
      <c r="AA3287" s="68">
        <v>2</v>
      </c>
      <c r="AB3287" s="73"/>
      <c r="AC3287" s="70"/>
      <c r="AD3287" s="74"/>
      <c r="AE3287" s="68"/>
      <c r="AF3287" s="80"/>
    </row>
    <row r="3288" ht="28.5" customHeight="1" spans="1:32">
      <c r="A3288" s="61" t="s">
        <v>36</v>
      </c>
      <c r="B3288" s="61" t="s">
        <v>2156</v>
      </c>
      <c r="C3288" s="61" t="s">
        <v>2319</v>
      </c>
      <c r="D3288" s="61" t="s">
        <v>2345</v>
      </c>
      <c r="E3288" s="76" t="s">
        <v>2373</v>
      </c>
      <c r="F3288" s="46">
        <v>46190</v>
      </c>
      <c r="G3288" s="46" t="str">
        <f t="shared" si="349"/>
        <v>胡铎飞2026-6-17</v>
      </c>
      <c r="H3288" s="63" t="s">
        <v>1397</v>
      </c>
      <c r="I3288" s="63"/>
      <c r="J3288" s="64"/>
      <c r="K3288" s="64"/>
      <c r="L3288" s="65"/>
      <c r="M3288" s="65"/>
      <c r="N3288" s="65"/>
      <c r="O3288" s="66">
        <v>8</v>
      </c>
      <c r="P3288" s="144"/>
      <c r="Q3288" s="68"/>
      <c r="R3288" s="68"/>
      <c r="S3288" s="68"/>
      <c r="T3288" s="69">
        <f t="shared" si="351"/>
        <v>8</v>
      </c>
      <c r="U3288" s="68"/>
      <c r="V3288" s="70"/>
      <c r="W3288" s="70"/>
      <c r="X3288" s="71">
        <f t="shared" si="352"/>
        <v>8</v>
      </c>
      <c r="Y3288" s="72"/>
      <c r="Z3288" s="70"/>
      <c r="AA3288" s="68"/>
      <c r="AB3288" s="73"/>
      <c r="AC3288" s="70"/>
      <c r="AD3288" s="74"/>
      <c r="AE3288" s="68"/>
      <c r="AF3288" s="75"/>
    </row>
    <row r="3289" ht="28.5" customHeight="1" spans="1:32">
      <c r="A3289" s="61" t="s">
        <v>36</v>
      </c>
      <c r="B3289" s="61" t="s">
        <v>2156</v>
      </c>
      <c r="C3289" s="61" t="s">
        <v>2319</v>
      </c>
      <c r="D3289" s="61" t="s">
        <v>2345</v>
      </c>
      <c r="E3289" s="76" t="s">
        <v>2373</v>
      </c>
      <c r="F3289" s="46">
        <v>46191</v>
      </c>
      <c r="G3289" s="46" t="str">
        <f t="shared" si="349"/>
        <v>胡铎飞2026-6-18</v>
      </c>
      <c r="H3289" s="63" t="s">
        <v>2389</v>
      </c>
      <c r="I3289" s="63" t="s">
        <v>223</v>
      </c>
      <c r="J3289" s="64"/>
      <c r="K3289" s="64"/>
      <c r="L3289" s="65"/>
      <c r="M3289" s="65"/>
      <c r="N3289" s="65"/>
      <c r="O3289" s="66">
        <v>8</v>
      </c>
      <c r="P3289" s="144"/>
      <c r="Q3289" s="68"/>
      <c r="R3289" s="68"/>
      <c r="S3289" s="68"/>
      <c r="T3289" s="69">
        <f t="shared" si="351"/>
        <v>8</v>
      </c>
      <c r="U3289" s="68"/>
      <c r="V3289" s="70">
        <v>1.5</v>
      </c>
      <c r="W3289" s="70"/>
      <c r="X3289" s="71">
        <f t="shared" si="352"/>
        <v>9.5</v>
      </c>
      <c r="Y3289" s="72"/>
      <c r="Z3289" s="70"/>
      <c r="AA3289" s="68">
        <v>2</v>
      </c>
      <c r="AB3289" s="73"/>
      <c r="AC3289" s="70"/>
      <c r="AD3289" s="74"/>
      <c r="AE3289" s="68"/>
      <c r="AF3289" s="75"/>
    </row>
    <row r="3290" ht="28.5" customHeight="1" spans="1:32">
      <c r="A3290" s="61" t="s">
        <v>36</v>
      </c>
      <c r="B3290" s="61" t="s">
        <v>2156</v>
      </c>
      <c r="C3290" s="61" t="s">
        <v>2319</v>
      </c>
      <c r="D3290" s="61" t="s">
        <v>2345</v>
      </c>
      <c r="E3290" s="76" t="s">
        <v>2373</v>
      </c>
      <c r="F3290" s="82">
        <v>46192</v>
      </c>
      <c r="G3290" s="46" t="str">
        <f t="shared" si="349"/>
        <v>胡铎飞2026-6-19</v>
      </c>
      <c r="H3290" s="63"/>
      <c r="I3290" s="63"/>
      <c r="J3290" s="64"/>
      <c r="K3290" s="64"/>
      <c r="L3290" s="65"/>
      <c r="M3290" s="65"/>
      <c r="N3290" s="65"/>
      <c r="O3290" s="66"/>
      <c r="P3290" s="144"/>
      <c r="Q3290" s="68"/>
      <c r="R3290" s="68"/>
      <c r="S3290" s="68"/>
      <c r="T3290" s="69">
        <f t="shared" si="351"/>
        <v>0</v>
      </c>
      <c r="U3290" s="68"/>
      <c r="V3290" s="70"/>
      <c r="W3290" s="70"/>
      <c r="X3290" s="71">
        <f t="shared" si="352"/>
        <v>0</v>
      </c>
      <c r="Y3290" s="72"/>
      <c r="Z3290" s="70"/>
      <c r="AA3290" s="68"/>
      <c r="AB3290" s="73">
        <v>8</v>
      </c>
      <c r="AC3290" s="70"/>
      <c r="AD3290" s="74"/>
      <c r="AE3290" s="68"/>
      <c r="AF3290" s="75"/>
    </row>
    <row r="3291" ht="28.5" customHeight="1" spans="1:32">
      <c r="A3291" s="61" t="s">
        <v>36</v>
      </c>
      <c r="B3291" s="61" t="s">
        <v>2156</v>
      </c>
      <c r="C3291" s="61" t="s">
        <v>2319</v>
      </c>
      <c r="D3291" s="61" t="s">
        <v>2345</v>
      </c>
      <c r="E3291" s="76" t="s">
        <v>2373</v>
      </c>
      <c r="F3291" s="77">
        <v>46193</v>
      </c>
      <c r="G3291" s="46" t="str">
        <f t="shared" si="349"/>
        <v>胡铎飞2026-6-20</v>
      </c>
      <c r="H3291" s="63"/>
      <c r="I3291" s="63"/>
      <c r="J3291" s="64"/>
      <c r="K3291" s="64"/>
      <c r="L3291" s="65"/>
      <c r="M3291" s="65"/>
      <c r="N3291" s="65"/>
      <c r="O3291" s="66"/>
      <c r="P3291" s="144"/>
      <c r="Q3291" s="68"/>
      <c r="R3291" s="68"/>
      <c r="S3291" s="68"/>
      <c r="T3291" s="69">
        <f t="shared" si="351"/>
        <v>0</v>
      </c>
      <c r="U3291" s="68"/>
      <c r="V3291" s="70"/>
      <c r="W3291" s="70"/>
      <c r="X3291" s="71">
        <f t="shared" si="352"/>
        <v>0</v>
      </c>
      <c r="Y3291" s="72"/>
      <c r="Z3291" s="70"/>
      <c r="AA3291" s="68"/>
      <c r="AB3291" s="73"/>
      <c r="AC3291" s="70"/>
      <c r="AD3291" s="74"/>
      <c r="AE3291" s="68"/>
      <c r="AF3291" s="75"/>
    </row>
    <row r="3292" ht="28.5" customHeight="1" spans="1:32">
      <c r="A3292" s="61" t="s">
        <v>36</v>
      </c>
      <c r="B3292" s="61" t="s">
        <v>2156</v>
      </c>
      <c r="C3292" s="61" t="s">
        <v>2319</v>
      </c>
      <c r="D3292" s="61" t="s">
        <v>2345</v>
      </c>
      <c r="E3292" s="62" t="s">
        <v>2373</v>
      </c>
      <c r="F3292" s="46">
        <v>46194</v>
      </c>
      <c r="G3292" s="46" t="str">
        <f t="shared" si="349"/>
        <v>胡铎飞2026-6-21</v>
      </c>
      <c r="H3292" s="63" t="s">
        <v>2390</v>
      </c>
      <c r="I3292" s="63" t="s">
        <v>2391</v>
      </c>
      <c r="J3292" s="64"/>
      <c r="K3292" s="64"/>
      <c r="L3292" s="65"/>
      <c r="M3292" s="65"/>
      <c r="N3292" s="65"/>
      <c r="O3292" s="66">
        <v>8</v>
      </c>
      <c r="P3292" s="144"/>
      <c r="Q3292" s="68"/>
      <c r="R3292" s="68"/>
      <c r="S3292" s="68"/>
      <c r="T3292" s="69">
        <f t="shared" si="351"/>
        <v>8</v>
      </c>
      <c r="U3292" s="68"/>
      <c r="V3292" s="70"/>
      <c r="W3292" s="70"/>
      <c r="X3292" s="71">
        <f t="shared" si="352"/>
        <v>8</v>
      </c>
      <c r="Y3292" s="72"/>
      <c r="Z3292" s="70"/>
      <c r="AA3292" s="68">
        <v>2</v>
      </c>
      <c r="AB3292" s="73"/>
      <c r="AC3292" s="70"/>
      <c r="AD3292" s="74"/>
      <c r="AE3292" s="68"/>
      <c r="AF3292" s="75"/>
    </row>
    <row r="3293" ht="28.5" customHeight="1" spans="1:32">
      <c r="A3293" s="61" t="s">
        <v>36</v>
      </c>
      <c r="B3293" s="61" t="s">
        <v>2156</v>
      </c>
      <c r="C3293" s="61" t="s">
        <v>2319</v>
      </c>
      <c r="D3293" s="61" t="s">
        <v>2345</v>
      </c>
      <c r="E3293" s="76" t="s">
        <v>2373</v>
      </c>
      <c r="F3293" s="46">
        <v>46195</v>
      </c>
      <c r="G3293" s="46" t="str">
        <f t="shared" si="349"/>
        <v>胡铎飞2026-6-22</v>
      </c>
      <c r="H3293" s="63"/>
      <c r="I3293" s="63"/>
      <c r="J3293" s="64"/>
      <c r="K3293" s="64"/>
      <c r="L3293" s="65"/>
      <c r="M3293" s="65"/>
      <c r="N3293" s="65"/>
      <c r="O3293" s="66"/>
      <c r="P3293" s="144"/>
      <c r="Q3293" s="68"/>
      <c r="R3293" s="68"/>
      <c r="S3293" s="68"/>
      <c r="T3293" s="69">
        <f t="shared" si="351"/>
        <v>0</v>
      </c>
      <c r="U3293" s="68"/>
      <c r="V3293" s="70"/>
      <c r="W3293" s="70"/>
      <c r="X3293" s="71">
        <f t="shared" si="352"/>
        <v>0</v>
      </c>
      <c r="Y3293" s="72"/>
      <c r="Z3293" s="70"/>
      <c r="AA3293" s="68"/>
      <c r="AB3293" s="73"/>
      <c r="AC3293" s="70"/>
      <c r="AD3293" s="74"/>
      <c r="AE3293" s="68"/>
      <c r="AF3293" s="75"/>
    </row>
    <row r="3294" ht="28.5" customHeight="1" spans="1:32">
      <c r="A3294" s="61" t="s">
        <v>36</v>
      </c>
      <c r="B3294" s="61" t="s">
        <v>2156</v>
      </c>
      <c r="C3294" s="61" t="s">
        <v>2319</v>
      </c>
      <c r="D3294" s="61" t="s">
        <v>2345</v>
      </c>
      <c r="E3294" s="76" t="s">
        <v>2373</v>
      </c>
      <c r="F3294" s="46">
        <v>46196</v>
      </c>
      <c r="G3294" s="46" t="str">
        <f t="shared" si="349"/>
        <v>胡铎飞2026-6-23</v>
      </c>
      <c r="H3294" s="63"/>
      <c r="I3294" s="63"/>
      <c r="J3294" s="64"/>
      <c r="K3294" s="64"/>
      <c r="L3294" s="65"/>
      <c r="M3294" s="65"/>
      <c r="N3294" s="65"/>
      <c r="O3294" s="66"/>
      <c r="P3294" s="144"/>
      <c r="Q3294" s="68"/>
      <c r="R3294" s="68"/>
      <c r="S3294" s="68"/>
      <c r="T3294" s="69">
        <f t="shared" si="351"/>
        <v>0</v>
      </c>
      <c r="U3294" s="68"/>
      <c r="V3294" s="70"/>
      <c r="W3294" s="70"/>
      <c r="X3294" s="71">
        <f t="shared" si="352"/>
        <v>0</v>
      </c>
      <c r="Y3294" s="72"/>
      <c r="Z3294" s="70"/>
      <c r="AA3294" s="68"/>
      <c r="AB3294" s="73"/>
      <c r="AC3294" s="70"/>
      <c r="AD3294" s="74"/>
      <c r="AE3294" s="68"/>
      <c r="AF3294" s="75"/>
    </row>
    <row r="3295" ht="28.5" customHeight="1" spans="1:32">
      <c r="A3295" s="61" t="s">
        <v>36</v>
      </c>
      <c r="B3295" s="61" t="s">
        <v>2156</v>
      </c>
      <c r="C3295" s="61" t="s">
        <v>2319</v>
      </c>
      <c r="D3295" s="61" t="s">
        <v>2345</v>
      </c>
      <c r="E3295" s="76" t="s">
        <v>2373</v>
      </c>
      <c r="F3295" s="46">
        <v>46197</v>
      </c>
      <c r="G3295" s="46" t="str">
        <f t="shared" si="349"/>
        <v>胡铎飞2026-6-24</v>
      </c>
      <c r="H3295" s="63"/>
      <c r="I3295" s="63"/>
      <c r="J3295" s="64"/>
      <c r="K3295" s="64"/>
      <c r="L3295" s="65"/>
      <c r="M3295" s="65"/>
      <c r="N3295" s="65"/>
      <c r="O3295" s="66"/>
      <c r="P3295" s="144"/>
      <c r="Q3295" s="68"/>
      <c r="R3295" s="68"/>
      <c r="S3295" s="68"/>
      <c r="T3295" s="69">
        <f t="shared" si="351"/>
        <v>0</v>
      </c>
      <c r="U3295" s="68"/>
      <c r="V3295" s="70"/>
      <c r="W3295" s="70"/>
      <c r="X3295" s="71">
        <f t="shared" si="352"/>
        <v>0</v>
      </c>
      <c r="Y3295" s="72"/>
      <c r="Z3295" s="70"/>
      <c r="AA3295" s="68"/>
      <c r="AB3295" s="73"/>
      <c r="AC3295" s="70"/>
      <c r="AD3295" s="74"/>
      <c r="AE3295" s="68"/>
      <c r="AF3295" s="75"/>
    </row>
    <row r="3296" ht="28.5" customHeight="1" spans="1:32">
      <c r="A3296" s="61" t="s">
        <v>36</v>
      </c>
      <c r="B3296" s="61" t="s">
        <v>2156</v>
      </c>
      <c r="C3296" s="61" t="s">
        <v>2319</v>
      </c>
      <c r="D3296" s="61" t="s">
        <v>2345</v>
      </c>
      <c r="E3296" s="76" t="s">
        <v>2373</v>
      </c>
      <c r="F3296" s="46">
        <v>46198</v>
      </c>
      <c r="G3296" s="46" t="str">
        <f t="shared" si="349"/>
        <v>胡铎飞2026-6-25</v>
      </c>
      <c r="H3296" s="63"/>
      <c r="I3296" s="63"/>
      <c r="J3296" s="64"/>
      <c r="K3296" s="64"/>
      <c r="L3296" s="65"/>
      <c r="M3296" s="65"/>
      <c r="N3296" s="65"/>
      <c r="O3296" s="66"/>
      <c r="P3296" s="144"/>
      <c r="Q3296" s="68"/>
      <c r="R3296" s="68"/>
      <c r="S3296" s="68"/>
      <c r="T3296" s="69">
        <f t="shared" si="351"/>
        <v>0</v>
      </c>
      <c r="U3296" s="68"/>
      <c r="V3296" s="70"/>
      <c r="W3296" s="70"/>
      <c r="X3296" s="71">
        <f t="shared" si="352"/>
        <v>0</v>
      </c>
      <c r="Y3296" s="72"/>
      <c r="Z3296" s="70"/>
      <c r="AA3296" s="68"/>
      <c r="AB3296" s="73"/>
      <c r="AC3296" s="70"/>
      <c r="AD3296" s="74"/>
      <c r="AE3296" s="68"/>
      <c r="AF3296" s="75"/>
    </row>
    <row r="3297" ht="28.5" customHeight="1" spans="1:33">
      <c r="A3297" s="61" t="s">
        <v>36</v>
      </c>
      <c r="B3297" s="61" t="s">
        <v>2156</v>
      </c>
      <c r="C3297" s="61" t="s">
        <v>2319</v>
      </c>
      <c r="D3297" s="61" t="s">
        <v>2345</v>
      </c>
      <c r="E3297" s="76" t="s">
        <v>2373</v>
      </c>
      <c r="F3297" s="46">
        <v>46199</v>
      </c>
      <c r="G3297" s="46" t="str">
        <f t="shared" si="349"/>
        <v>胡铎飞2026-6-26</v>
      </c>
      <c r="H3297" s="63"/>
      <c r="I3297" s="63"/>
      <c r="J3297" s="64"/>
      <c r="K3297" s="64"/>
      <c r="L3297" s="65"/>
      <c r="M3297" s="65"/>
      <c r="N3297" s="65"/>
      <c r="O3297" s="66"/>
      <c r="P3297" s="144"/>
      <c r="Q3297" s="68"/>
      <c r="R3297" s="68"/>
      <c r="S3297" s="68"/>
      <c r="T3297" s="69">
        <f t="shared" si="351"/>
        <v>0</v>
      </c>
      <c r="U3297" s="68"/>
      <c r="V3297" s="70"/>
      <c r="W3297" s="70"/>
      <c r="X3297" s="71">
        <f t="shared" si="352"/>
        <v>0</v>
      </c>
      <c r="Y3297" s="72"/>
      <c r="Z3297" s="70"/>
      <c r="AA3297" s="68"/>
      <c r="AB3297" s="73"/>
      <c r="AC3297" s="70"/>
      <c r="AD3297" s="74"/>
      <c r="AE3297" s="68"/>
      <c r="AF3297" s="75"/>
    </row>
    <row r="3298" ht="28.5" customHeight="1" spans="1:33">
      <c r="A3298" s="61" t="s">
        <v>36</v>
      </c>
      <c r="B3298" s="61" t="s">
        <v>2156</v>
      </c>
      <c r="C3298" s="61" t="s">
        <v>2319</v>
      </c>
      <c r="D3298" s="61" t="s">
        <v>2345</v>
      </c>
      <c r="E3298" s="62" t="s">
        <v>2373</v>
      </c>
      <c r="F3298" s="46">
        <v>46200</v>
      </c>
      <c r="G3298" s="46" t="str">
        <f t="shared" si="349"/>
        <v>胡铎飞2026-6-27</v>
      </c>
      <c r="H3298" s="63"/>
      <c r="I3298" s="63"/>
      <c r="J3298" s="64"/>
      <c r="K3298" s="64"/>
      <c r="L3298" s="65"/>
      <c r="M3298" s="65"/>
      <c r="N3298" s="79"/>
      <c r="O3298" s="66"/>
      <c r="P3298" s="144"/>
      <c r="Q3298" s="68"/>
      <c r="R3298" s="68"/>
      <c r="S3298" s="68"/>
      <c r="T3298" s="69">
        <f t="shared" si="351"/>
        <v>0</v>
      </c>
      <c r="U3298" s="68"/>
      <c r="V3298" s="70"/>
      <c r="W3298" s="70"/>
      <c r="X3298" s="71">
        <f t="shared" si="352"/>
        <v>0</v>
      </c>
      <c r="Y3298" s="72"/>
      <c r="Z3298" s="70"/>
      <c r="AA3298" s="68"/>
      <c r="AB3298" s="73"/>
      <c r="AC3298" s="70"/>
      <c r="AD3298" s="74"/>
      <c r="AE3298" s="68"/>
      <c r="AF3298" s="75"/>
    </row>
    <row r="3299" ht="28.5" customHeight="1" spans="1:33">
      <c r="A3299" s="61" t="s">
        <v>36</v>
      </c>
      <c r="B3299" s="61" t="s">
        <v>2156</v>
      </c>
      <c r="C3299" s="61" t="s">
        <v>2319</v>
      </c>
      <c r="D3299" s="61" t="s">
        <v>2345</v>
      </c>
      <c r="E3299" s="62" t="s">
        <v>2373</v>
      </c>
      <c r="F3299" s="46">
        <v>46201</v>
      </c>
      <c r="G3299" s="46" t="str">
        <f t="shared" si="349"/>
        <v>胡铎飞2026-6-28</v>
      </c>
      <c r="H3299" s="63"/>
      <c r="I3299" s="63"/>
      <c r="J3299" s="64"/>
      <c r="K3299" s="64"/>
      <c r="L3299" s="65"/>
      <c r="M3299" s="65"/>
      <c r="N3299" s="65"/>
      <c r="O3299" s="66"/>
      <c r="P3299" s="144"/>
      <c r="Q3299" s="68"/>
      <c r="R3299" s="68"/>
      <c r="S3299" s="68"/>
      <c r="T3299" s="69">
        <f t="shared" si="351"/>
        <v>0</v>
      </c>
      <c r="U3299" s="68"/>
      <c r="V3299" s="70"/>
      <c r="W3299" s="70"/>
      <c r="X3299" s="71">
        <f t="shared" si="352"/>
        <v>0</v>
      </c>
      <c r="Y3299" s="72"/>
      <c r="Z3299" s="70"/>
      <c r="AA3299" s="68"/>
      <c r="AB3299" s="73"/>
      <c r="AC3299" s="70"/>
      <c r="AD3299" s="74"/>
      <c r="AE3299" s="68"/>
      <c r="AF3299" s="75"/>
    </row>
    <row r="3300" ht="28.5" customHeight="1" spans="1:33">
      <c r="A3300" s="61" t="s">
        <v>36</v>
      </c>
      <c r="B3300" s="61" t="s">
        <v>2156</v>
      </c>
      <c r="C3300" s="61" t="s">
        <v>2319</v>
      </c>
      <c r="D3300" s="61" t="s">
        <v>2345</v>
      </c>
      <c r="E3300" s="76" t="s">
        <v>2373</v>
      </c>
      <c r="F3300" s="46">
        <v>46202</v>
      </c>
      <c r="G3300" s="46" t="str">
        <f t="shared" si="349"/>
        <v>胡铎飞2026-6-29</v>
      </c>
      <c r="H3300" s="63"/>
      <c r="I3300" s="63"/>
      <c r="J3300" s="64"/>
      <c r="K3300" s="64"/>
      <c r="L3300" s="65"/>
      <c r="M3300" s="65"/>
      <c r="N3300" s="79"/>
      <c r="O3300" s="66"/>
      <c r="P3300" s="144"/>
      <c r="Q3300" s="68"/>
      <c r="R3300" s="68"/>
      <c r="S3300" s="68"/>
      <c r="T3300" s="69">
        <f t="shared" si="351"/>
        <v>0</v>
      </c>
      <c r="U3300" s="68"/>
      <c r="V3300" s="70"/>
      <c r="W3300" s="70"/>
      <c r="X3300" s="71">
        <f t="shared" si="352"/>
        <v>0</v>
      </c>
      <c r="Y3300" s="72"/>
      <c r="Z3300" s="70"/>
      <c r="AA3300" s="68"/>
      <c r="AB3300" s="73"/>
      <c r="AC3300" s="70"/>
      <c r="AD3300" s="74"/>
      <c r="AE3300" s="68"/>
      <c r="AF3300" s="75"/>
    </row>
    <row r="3301" s="3" customFormat="1" ht="28.5" customHeight="1" spans="1:33">
      <c r="A3301" s="61" t="s">
        <v>36</v>
      </c>
      <c r="B3301" s="61" t="s">
        <v>2156</v>
      </c>
      <c r="C3301" s="61" t="s">
        <v>2319</v>
      </c>
      <c r="D3301" s="61" t="s">
        <v>2345</v>
      </c>
      <c r="E3301" s="76" t="s">
        <v>2373</v>
      </c>
      <c r="F3301" s="46">
        <v>46203</v>
      </c>
      <c r="G3301" s="46" t="str">
        <f t="shared" si="349"/>
        <v>胡铎飞2026-6-30</v>
      </c>
      <c r="H3301" s="63"/>
      <c r="I3301" s="63"/>
      <c r="J3301" s="64"/>
      <c r="K3301" s="64"/>
      <c r="L3301" s="65"/>
      <c r="M3301" s="65"/>
      <c r="N3301" s="65"/>
      <c r="O3301" s="66"/>
      <c r="P3301" s="144"/>
      <c r="Q3301" s="68"/>
      <c r="R3301" s="68"/>
      <c r="S3301" s="68"/>
      <c r="T3301" s="69">
        <f t="shared" si="351"/>
        <v>0</v>
      </c>
      <c r="U3301" s="68"/>
      <c r="V3301" s="70"/>
      <c r="W3301" s="70"/>
      <c r="X3301" s="71">
        <f t="shared" si="352"/>
        <v>0</v>
      </c>
      <c r="Y3301" s="72"/>
      <c r="Z3301" s="70"/>
      <c r="AA3301" s="68"/>
      <c r="AB3301" s="73"/>
      <c r="AC3301" s="70"/>
      <c r="AD3301" s="74"/>
      <c r="AE3301" s="68"/>
      <c r="AF3301" s="75"/>
      <c r="AG3301" s="15"/>
    </row>
    <row r="3302" s="3" customFormat="1" ht="28.5" customHeight="1" spans="1:33">
      <c r="A3302" s="61" t="s">
        <v>36</v>
      </c>
      <c r="B3302" s="61" t="s">
        <v>2156</v>
      </c>
      <c r="C3302" s="61" t="s">
        <v>2319</v>
      </c>
      <c r="D3302" s="61" t="s">
        <v>2345</v>
      </c>
      <c r="E3302" s="76" t="s">
        <v>2373</v>
      </c>
      <c r="F3302" s="46">
        <v>46204</v>
      </c>
      <c r="G3302" s="46" t="str">
        <f t="shared" si="349"/>
        <v>胡铎飞2026-7-1</v>
      </c>
      <c r="H3302" s="63"/>
      <c r="I3302" s="63"/>
      <c r="J3302" s="64"/>
      <c r="K3302" s="64"/>
      <c r="L3302" s="65"/>
      <c r="M3302" s="65"/>
      <c r="N3302" s="65"/>
      <c r="O3302" s="66"/>
      <c r="P3302" s="144"/>
      <c r="Q3302" s="68"/>
      <c r="R3302" s="68"/>
      <c r="S3302" s="68"/>
      <c r="T3302" s="69">
        <f t="shared" si="351"/>
        <v>0</v>
      </c>
      <c r="U3302" s="68"/>
      <c r="V3302" s="70"/>
      <c r="W3302" s="70"/>
      <c r="X3302" s="71">
        <f t="shared" si="352"/>
        <v>0</v>
      </c>
      <c r="Y3302" s="72"/>
      <c r="Z3302" s="70"/>
      <c r="AA3302" s="68"/>
      <c r="AB3302" s="73"/>
      <c r="AC3302" s="70"/>
      <c r="AD3302" s="74"/>
      <c r="AE3302" s="68"/>
      <c r="AF3302" s="75"/>
      <c r="AG3302" s="15"/>
    </row>
    <row r="3303" ht="28.5" customHeight="1" spans="1:33">
      <c r="A3303" s="84" t="s">
        <v>36</v>
      </c>
      <c r="B3303" s="84" t="s">
        <v>2156</v>
      </c>
      <c r="C3303" s="84" t="s">
        <v>2319</v>
      </c>
      <c r="D3303" s="84" t="s">
        <v>2345</v>
      </c>
      <c r="E3303" s="85" t="s">
        <v>2373</v>
      </c>
      <c r="F3303" s="86">
        <v>46235</v>
      </c>
      <c r="G3303" s="46" t="str">
        <f t="shared" si="349"/>
        <v>胡铎飞2026-8-1</v>
      </c>
      <c r="H3303" s="63"/>
      <c r="I3303" s="63"/>
      <c r="J3303" s="64"/>
      <c r="K3303" s="64"/>
      <c r="L3303" s="65"/>
      <c r="M3303" s="65"/>
      <c r="N3303" s="91"/>
      <c r="O3303" s="66"/>
      <c r="P3303" s="87"/>
      <c r="Q3303" s="87"/>
      <c r="R3303" s="87"/>
      <c r="S3303" s="87"/>
      <c r="T3303" s="69">
        <f t="shared" si="351"/>
        <v>0</v>
      </c>
      <c r="U3303" s="87"/>
      <c r="V3303" s="87"/>
      <c r="W3303" s="87"/>
      <c r="X3303" s="71">
        <f t="shared" si="352"/>
        <v>0</v>
      </c>
      <c r="Y3303" s="88"/>
      <c r="Z3303" s="87"/>
      <c r="AA3303" s="87"/>
      <c r="AB3303" s="87"/>
      <c r="AC3303" s="87"/>
      <c r="AD3303" s="89"/>
      <c r="AE3303" s="87"/>
      <c r="AF3303" s="90"/>
    </row>
    <row r="3304" ht="28.5" customHeight="1" spans="1:33">
      <c r="A3304" s="44" t="s">
        <v>138</v>
      </c>
      <c r="B3304" s="44" t="s">
        <v>2156</v>
      </c>
      <c r="C3304" s="44" t="s">
        <v>2319</v>
      </c>
      <c r="D3304" s="44" t="s">
        <v>2345</v>
      </c>
      <c r="E3304" s="44" t="s">
        <v>2392</v>
      </c>
      <c r="F3304" s="45">
        <v>46173</v>
      </c>
      <c r="G3304" s="46" t="str">
        <f t="shared" si="349"/>
        <v>储振杰2026-5-31</v>
      </c>
      <c r="H3304" s="133"/>
      <c r="I3304" s="133"/>
      <c r="J3304" s="134"/>
      <c r="K3304" s="134"/>
      <c r="L3304" s="134"/>
      <c r="M3304" s="135"/>
      <c r="N3304" s="135"/>
      <c r="O3304" s="136">
        <f t="shared" ref="O3304:AE3304" si="353">SUM(O3305:O3336)</f>
        <v>128</v>
      </c>
      <c r="P3304" s="137">
        <f t="shared" si="353"/>
        <v>0</v>
      </c>
      <c r="Q3304" s="138">
        <f t="shared" si="353"/>
        <v>-16</v>
      </c>
      <c r="R3304" s="138">
        <f t="shared" si="353"/>
        <v>0</v>
      </c>
      <c r="S3304" s="53">
        <f t="shared" si="353"/>
        <v>0</v>
      </c>
      <c r="T3304" s="139">
        <f t="shared" si="353"/>
        <v>112</v>
      </c>
      <c r="U3304" s="55">
        <f t="shared" si="353"/>
        <v>0</v>
      </c>
      <c r="V3304" s="139">
        <f t="shared" si="353"/>
        <v>16</v>
      </c>
      <c r="W3304" s="139">
        <f t="shared" si="353"/>
        <v>0</v>
      </c>
      <c r="X3304" s="140">
        <f t="shared" si="353"/>
        <v>128</v>
      </c>
      <c r="Y3304" s="141">
        <f t="shared" si="353"/>
        <v>0</v>
      </c>
      <c r="Z3304" s="139">
        <f t="shared" si="353"/>
        <v>0</v>
      </c>
      <c r="AA3304" s="142">
        <f t="shared" si="353"/>
        <v>32</v>
      </c>
      <c r="AB3304" s="139">
        <f t="shared" si="353"/>
        <v>8</v>
      </c>
      <c r="AC3304" s="139">
        <f t="shared" si="353"/>
        <v>0</v>
      </c>
      <c r="AD3304" s="143">
        <f t="shared" si="353"/>
        <v>0</v>
      </c>
      <c r="AE3304" s="142">
        <f t="shared" si="353"/>
        <v>0</v>
      </c>
      <c r="AF3304" s="60"/>
    </row>
    <row r="3305" ht="28.5" customHeight="1" spans="1:33">
      <c r="A3305" s="61" t="s">
        <v>138</v>
      </c>
      <c r="B3305" s="61" t="s">
        <v>2156</v>
      </c>
      <c r="C3305" s="61" t="s">
        <v>2319</v>
      </c>
      <c r="D3305" s="61" t="s">
        <v>2345</v>
      </c>
      <c r="E3305" s="62" t="s">
        <v>2392</v>
      </c>
      <c r="F3305" s="46">
        <v>46174</v>
      </c>
      <c r="G3305" s="46" t="str">
        <f t="shared" si="349"/>
        <v>储振杰2026-6-1</v>
      </c>
      <c r="H3305" s="63" t="s">
        <v>2393</v>
      </c>
      <c r="I3305" s="63" t="s">
        <v>2394</v>
      </c>
      <c r="J3305" s="64"/>
      <c r="K3305" s="64"/>
      <c r="L3305" s="65"/>
      <c r="M3305" s="65"/>
      <c r="N3305" s="65"/>
      <c r="O3305" s="66">
        <v>8</v>
      </c>
      <c r="P3305" s="144"/>
      <c r="Q3305" s="68"/>
      <c r="R3305" s="68"/>
      <c r="S3305" s="68"/>
      <c r="T3305" s="69">
        <f t="shared" ref="T3305:T3336" si="354">SUM(O3305:S3305)</f>
        <v>8</v>
      </c>
      <c r="U3305" s="68"/>
      <c r="V3305" s="70"/>
      <c r="W3305" s="70"/>
      <c r="X3305" s="71">
        <f t="shared" ref="X3305:X3336" si="355">SUM(T3305:W3305)</f>
        <v>8</v>
      </c>
      <c r="Y3305" s="72"/>
      <c r="Z3305" s="70"/>
      <c r="AA3305" s="68">
        <v>2</v>
      </c>
      <c r="AB3305" s="73"/>
      <c r="AC3305" s="70"/>
      <c r="AD3305" s="74"/>
      <c r="AE3305" s="68"/>
      <c r="AF3305" s="75"/>
    </row>
    <row r="3306" ht="28.5" customHeight="1" spans="1:33">
      <c r="A3306" s="61" t="s">
        <v>138</v>
      </c>
      <c r="B3306" s="61" t="s">
        <v>2156</v>
      </c>
      <c r="C3306" s="61" t="s">
        <v>2319</v>
      </c>
      <c r="D3306" s="61" t="s">
        <v>2345</v>
      </c>
      <c r="E3306" s="76" t="s">
        <v>2392</v>
      </c>
      <c r="F3306" s="46">
        <v>46175</v>
      </c>
      <c r="G3306" s="46" t="str">
        <f t="shared" si="349"/>
        <v>储振杰2026-6-2</v>
      </c>
      <c r="H3306" s="63" t="s">
        <v>2395</v>
      </c>
      <c r="I3306" s="63" t="s">
        <v>1875</v>
      </c>
      <c r="J3306" s="64"/>
      <c r="K3306" s="64"/>
      <c r="L3306" s="65"/>
      <c r="M3306" s="65"/>
      <c r="N3306" s="65"/>
      <c r="O3306" s="66">
        <v>8</v>
      </c>
      <c r="P3306" s="144"/>
      <c r="Q3306" s="68"/>
      <c r="R3306" s="68"/>
      <c r="S3306" s="68"/>
      <c r="T3306" s="69">
        <f t="shared" si="354"/>
        <v>8</v>
      </c>
      <c r="U3306" s="68"/>
      <c r="V3306" s="70"/>
      <c r="W3306" s="70"/>
      <c r="X3306" s="71">
        <f t="shared" si="355"/>
        <v>8</v>
      </c>
      <c r="Y3306" s="72"/>
      <c r="Z3306" s="70"/>
      <c r="AA3306" s="68">
        <v>2</v>
      </c>
      <c r="AB3306" s="73"/>
      <c r="AC3306" s="70"/>
      <c r="AD3306" s="74"/>
      <c r="AE3306" s="68"/>
      <c r="AF3306" s="75"/>
    </row>
    <row r="3307" ht="28.5" customHeight="1" spans="1:33">
      <c r="A3307" s="61" t="s">
        <v>138</v>
      </c>
      <c r="B3307" s="61" t="s">
        <v>2156</v>
      </c>
      <c r="C3307" s="61" t="s">
        <v>2319</v>
      </c>
      <c r="D3307" s="61" t="s">
        <v>2345</v>
      </c>
      <c r="E3307" s="76" t="s">
        <v>2392</v>
      </c>
      <c r="F3307" s="46">
        <v>46176</v>
      </c>
      <c r="G3307" s="46" t="str">
        <f t="shared" si="349"/>
        <v>储振杰2026-6-3</v>
      </c>
      <c r="H3307" s="63" t="s">
        <v>2396</v>
      </c>
      <c r="I3307" s="63" t="s">
        <v>2397</v>
      </c>
      <c r="J3307" s="64"/>
      <c r="K3307" s="64"/>
      <c r="L3307" s="65"/>
      <c r="M3307" s="65"/>
      <c r="N3307" s="65"/>
      <c r="O3307" s="66">
        <v>8</v>
      </c>
      <c r="P3307" s="144"/>
      <c r="Q3307" s="68"/>
      <c r="R3307" s="68"/>
      <c r="S3307" s="68"/>
      <c r="T3307" s="69">
        <f t="shared" si="354"/>
        <v>8</v>
      </c>
      <c r="U3307" s="68"/>
      <c r="V3307" s="70"/>
      <c r="W3307" s="70"/>
      <c r="X3307" s="71">
        <f t="shared" si="355"/>
        <v>8</v>
      </c>
      <c r="Y3307" s="72"/>
      <c r="Z3307" s="70"/>
      <c r="AA3307" s="68">
        <v>2</v>
      </c>
      <c r="AB3307" s="73"/>
      <c r="AC3307" s="70"/>
      <c r="AD3307" s="74"/>
      <c r="AE3307" s="68"/>
      <c r="AF3307" s="75"/>
    </row>
    <row r="3308" ht="28.5" customHeight="1" spans="1:33">
      <c r="A3308" s="61" t="s">
        <v>138</v>
      </c>
      <c r="B3308" s="61" t="s">
        <v>2156</v>
      </c>
      <c r="C3308" s="61" t="s">
        <v>2319</v>
      </c>
      <c r="D3308" s="61" t="s">
        <v>2345</v>
      </c>
      <c r="E3308" s="61" t="s">
        <v>2392</v>
      </c>
      <c r="F3308" s="46">
        <v>46177</v>
      </c>
      <c r="G3308" s="46" t="str">
        <f t="shared" si="349"/>
        <v>储振杰2026-6-4</v>
      </c>
      <c r="H3308" s="63" t="s">
        <v>2161</v>
      </c>
      <c r="I3308" s="63" t="s">
        <v>2379</v>
      </c>
      <c r="J3308" s="64"/>
      <c r="K3308" s="64"/>
      <c r="L3308" s="65"/>
      <c r="M3308" s="65"/>
      <c r="N3308" s="65"/>
      <c r="O3308" s="66">
        <v>8</v>
      </c>
      <c r="P3308" s="144"/>
      <c r="Q3308" s="68"/>
      <c r="R3308" s="68"/>
      <c r="S3308" s="68"/>
      <c r="T3308" s="69">
        <f t="shared" si="354"/>
        <v>8</v>
      </c>
      <c r="U3308" s="68"/>
      <c r="V3308" s="70"/>
      <c r="W3308" s="70"/>
      <c r="X3308" s="71">
        <f t="shared" si="355"/>
        <v>8</v>
      </c>
      <c r="Y3308" s="72"/>
      <c r="Z3308" s="70"/>
      <c r="AA3308" s="68">
        <v>2</v>
      </c>
      <c r="AB3308" s="73"/>
      <c r="AC3308" s="70"/>
      <c r="AD3308" s="74"/>
      <c r="AE3308" s="68"/>
      <c r="AF3308" s="75"/>
    </row>
    <row r="3309" ht="28.5" customHeight="1" spans="1:33">
      <c r="A3309" s="61" t="s">
        <v>138</v>
      </c>
      <c r="B3309" s="61" t="s">
        <v>2156</v>
      </c>
      <c r="C3309" s="61" t="s">
        <v>2319</v>
      </c>
      <c r="D3309" s="61" t="s">
        <v>2345</v>
      </c>
      <c r="E3309" s="76" t="s">
        <v>2392</v>
      </c>
      <c r="F3309" s="46">
        <v>46178</v>
      </c>
      <c r="G3309" s="46" t="str">
        <f t="shared" si="349"/>
        <v>储振杰2026-6-5</v>
      </c>
      <c r="H3309" s="63" t="s">
        <v>2398</v>
      </c>
      <c r="I3309" s="63" t="s">
        <v>2399</v>
      </c>
      <c r="J3309" s="64"/>
      <c r="K3309" s="64"/>
      <c r="L3309" s="65"/>
      <c r="M3309" s="65"/>
      <c r="N3309" s="65"/>
      <c r="O3309" s="66">
        <v>8</v>
      </c>
      <c r="P3309" s="144"/>
      <c r="Q3309" s="68"/>
      <c r="R3309" s="68"/>
      <c r="S3309" s="68"/>
      <c r="T3309" s="69">
        <f t="shared" si="354"/>
        <v>8</v>
      </c>
      <c r="U3309" s="68"/>
      <c r="V3309" s="70"/>
      <c r="W3309" s="70"/>
      <c r="X3309" s="71">
        <f t="shared" si="355"/>
        <v>8</v>
      </c>
      <c r="Y3309" s="72"/>
      <c r="Z3309" s="70"/>
      <c r="AA3309" s="68">
        <v>2</v>
      </c>
      <c r="AB3309" s="73"/>
      <c r="AC3309" s="70"/>
      <c r="AD3309" s="74"/>
      <c r="AE3309" s="68"/>
      <c r="AF3309" s="75"/>
    </row>
    <row r="3310" ht="28.5" customHeight="1" spans="1:33">
      <c r="A3310" s="61" t="s">
        <v>138</v>
      </c>
      <c r="B3310" s="61" t="s">
        <v>2156</v>
      </c>
      <c r="C3310" s="61" t="s">
        <v>2319</v>
      </c>
      <c r="D3310" s="61" t="s">
        <v>2345</v>
      </c>
      <c r="E3310" s="76" t="s">
        <v>2392</v>
      </c>
      <c r="F3310" s="46">
        <v>46179</v>
      </c>
      <c r="G3310" s="46" t="str">
        <f t="shared" si="349"/>
        <v>储振杰2026-6-6</v>
      </c>
      <c r="H3310" s="63" t="s">
        <v>2400</v>
      </c>
      <c r="I3310" s="63" t="s">
        <v>2401</v>
      </c>
      <c r="J3310" s="64"/>
      <c r="K3310" s="64"/>
      <c r="L3310" s="65"/>
      <c r="M3310" s="65"/>
      <c r="N3310" s="65"/>
      <c r="O3310" s="66">
        <v>8</v>
      </c>
      <c r="P3310" s="144"/>
      <c r="Q3310" s="68"/>
      <c r="R3310" s="68"/>
      <c r="S3310" s="68"/>
      <c r="T3310" s="69">
        <f t="shared" si="354"/>
        <v>8</v>
      </c>
      <c r="U3310" s="68"/>
      <c r="V3310" s="70"/>
      <c r="W3310" s="70"/>
      <c r="X3310" s="71">
        <f t="shared" si="355"/>
        <v>8</v>
      </c>
      <c r="Y3310" s="72"/>
      <c r="Z3310" s="70"/>
      <c r="AA3310" s="68">
        <v>2</v>
      </c>
      <c r="AB3310" s="73"/>
      <c r="AC3310" s="70"/>
      <c r="AD3310" s="74"/>
      <c r="AE3310" s="68"/>
      <c r="AF3310" s="75"/>
    </row>
    <row r="3311" ht="28.5" customHeight="1" spans="1:33">
      <c r="A3311" s="61" t="s">
        <v>138</v>
      </c>
      <c r="B3311" s="61" t="s">
        <v>2156</v>
      </c>
      <c r="C3311" s="61" t="s">
        <v>2319</v>
      </c>
      <c r="D3311" s="61" t="s">
        <v>2345</v>
      </c>
      <c r="E3311" s="62" t="s">
        <v>2392</v>
      </c>
      <c r="F3311" s="77">
        <v>46180</v>
      </c>
      <c r="G3311" s="46" t="str">
        <f t="shared" si="349"/>
        <v>储振杰2026-6-7</v>
      </c>
      <c r="H3311" s="63"/>
      <c r="I3311" s="63"/>
      <c r="J3311" s="64"/>
      <c r="K3311" s="64"/>
      <c r="L3311" s="65"/>
      <c r="M3311" s="65"/>
      <c r="N3311" s="65"/>
      <c r="O3311" s="66"/>
      <c r="P3311" s="144"/>
      <c r="Q3311" s="68"/>
      <c r="R3311" s="68"/>
      <c r="S3311" s="68"/>
      <c r="T3311" s="69">
        <f t="shared" si="354"/>
        <v>0</v>
      </c>
      <c r="U3311" s="68"/>
      <c r="V3311" s="70"/>
      <c r="W3311" s="70"/>
      <c r="X3311" s="71">
        <f t="shared" si="355"/>
        <v>0</v>
      </c>
      <c r="Y3311" s="72"/>
      <c r="Z3311" s="70"/>
      <c r="AA3311" s="68"/>
      <c r="AB3311" s="73"/>
      <c r="AC3311" s="70"/>
      <c r="AD3311" s="74"/>
      <c r="AE3311" s="68"/>
      <c r="AF3311" s="75"/>
    </row>
    <row r="3312" ht="28.5" customHeight="1" spans="1:33">
      <c r="A3312" s="61" t="s">
        <v>138</v>
      </c>
      <c r="B3312" s="61" t="s">
        <v>2156</v>
      </c>
      <c r="C3312" s="61" t="s">
        <v>2319</v>
      </c>
      <c r="D3312" s="61" t="s">
        <v>2345</v>
      </c>
      <c r="E3312" s="76" t="s">
        <v>2392</v>
      </c>
      <c r="F3312" s="46">
        <v>46181</v>
      </c>
      <c r="G3312" s="46" t="str">
        <f t="shared" si="349"/>
        <v>储振杰2026-6-8</v>
      </c>
      <c r="H3312" s="63" t="s">
        <v>2402</v>
      </c>
      <c r="I3312" s="63" t="s">
        <v>2403</v>
      </c>
      <c r="J3312" s="64"/>
      <c r="K3312" s="64"/>
      <c r="L3312" s="65"/>
      <c r="M3312" s="65"/>
      <c r="N3312" s="65"/>
      <c r="O3312" s="66">
        <v>8</v>
      </c>
      <c r="P3312" s="144"/>
      <c r="Q3312" s="68"/>
      <c r="R3312" s="68"/>
      <c r="S3312" s="68"/>
      <c r="T3312" s="69">
        <f t="shared" si="354"/>
        <v>8</v>
      </c>
      <c r="U3312" s="68"/>
      <c r="V3312" s="70"/>
      <c r="W3312" s="70"/>
      <c r="X3312" s="71">
        <f t="shared" si="355"/>
        <v>8</v>
      </c>
      <c r="Y3312" s="72"/>
      <c r="Z3312" s="70"/>
      <c r="AA3312" s="68">
        <v>2</v>
      </c>
      <c r="AB3312" s="73"/>
      <c r="AC3312" s="70"/>
      <c r="AD3312" s="74"/>
      <c r="AE3312" s="68"/>
      <c r="AF3312" s="75"/>
    </row>
    <row r="3313" ht="28.5" customHeight="1" spans="1:32">
      <c r="A3313" s="61" t="s">
        <v>138</v>
      </c>
      <c r="B3313" s="61" t="s">
        <v>2156</v>
      </c>
      <c r="C3313" s="61" t="s">
        <v>2319</v>
      </c>
      <c r="D3313" s="61" t="s">
        <v>2345</v>
      </c>
      <c r="E3313" s="76" t="s">
        <v>2392</v>
      </c>
      <c r="F3313" s="78">
        <v>46182</v>
      </c>
      <c r="G3313" s="46" t="str">
        <f t="shared" si="349"/>
        <v>储振杰2026-6-9</v>
      </c>
      <c r="H3313" s="63" t="s">
        <v>2404</v>
      </c>
      <c r="I3313" s="63" t="s">
        <v>2405</v>
      </c>
      <c r="J3313" s="64"/>
      <c r="K3313" s="64"/>
      <c r="L3313" s="65"/>
      <c r="M3313" s="65"/>
      <c r="N3313" s="65"/>
      <c r="O3313" s="66">
        <v>8</v>
      </c>
      <c r="P3313" s="144"/>
      <c r="Q3313" s="68"/>
      <c r="R3313" s="68"/>
      <c r="S3313" s="68"/>
      <c r="T3313" s="69">
        <f t="shared" si="354"/>
        <v>8</v>
      </c>
      <c r="U3313" s="68"/>
      <c r="V3313" s="70"/>
      <c r="W3313" s="70"/>
      <c r="X3313" s="71">
        <f t="shared" si="355"/>
        <v>8</v>
      </c>
      <c r="Y3313" s="72"/>
      <c r="Z3313" s="70"/>
      <c r="AA3313" s="68">
        <v>2</v>
      </c>
      <c r="AB3313" s="73"/>
      <c r="AC3313" s="70"/>
      <c r="AD3313" s="74"/>
      <c r="AE3313" s="68"/>
      <c r="AF3313" s="75"/>
    </row>
    <row r="3314" ht="28.5" customHeight="1" spans="1:32">
      <c r="A3314" s="61" t="s">
        <v>138</v>
      </c>
      <c r="B3314" s="61" t="s">
        <v>2156</v>
      </c>
      <c r="C3314" s="61" t="s">
        <v>2319</v>
      </c>
      <c r="D3314" s="61" t="s">
        <v>2345</v>
      </c>
      <c r="E3314" s="76" t="s">
        <v>2392</v>
      </c>
      <c r="F3314" s="46">
        <v>46183</v>
      </c>
      <c r="G3314" s="46" t="str">
        <f t="shared" si="349"/>
        <v>储振杰2026-6-10</v>
      </c>
      <c r="H3314" s="63" t="s">
        <v>1064</v>
      </c>
      <c r="I3314" s="63" t="s">
        <v>1654</v>
      </c>
      <c r="J3314" s="64"/>
      <c r="K3314" s="64"/>
      <c r="L3314" s="65"/>
      <c r="M3314" s="65"/>
      <c r="N3314" s="65"/>
      <c r="O3314" s="66">
        <v>8</v>
      </c>
      <c r="P3314" s="144"/>
      <c r="Q3314" s="68"/>
      <c r="R3314" s="68"/>
      <c r="S3314" s="68"/>
      <c r="T3314" s="69">
        <f t="shared" si="354"/>
        <v>8</v>
      </c>
      <c r="U3314" s="68"/>
      <c r="V3314" s="70"/>
      <c r="W3314" s="70"/>
      <c r="X3314" s="71">
        <f t="shared" si="355"/>
        <v>8</v>
      </c>
      <c r="Y3314" s="72"/>
      <c r="Z3314" s="70"/>
      <c r="AA3314" s="68">
        <v>2</v>
      </c>
      <c r="AB3314" s="73"/>
      <c r="AC3314" s="70"/>
      <c r="AD3314" s="74"/>
      <c r="AE3314" s="68"/>
      <c r="AF3314" s="75"/>
    </row>
    <row r="3315" ht="28.5" customHeight="1" spans="1:32">
      <c r="A3315" s="61" t="s">
        <v>138</v>
      </c>
      <c r="B3315" s="61" t="s">
        <v>2156</v>
      </c>
      <c r="C3315" s="61" t="s">
        <v>2319</v>
      </c>
      <c r="D3315" s="61" t="s">
        <v>2345</v>
      </c>
      <c r="E3315" s="76" t="s">
        <v>2392</v>
      </c>
      <c r="F3315" s="46">
        <v>46184</v>
      </c>
      <c r="G3315" s="46" t="str">
        <f t="shared" si="349"/>
        <v>储振杰2026-6-11</v>
      </c>
      <c r="H3315" s="63" t="s">
        <v>2406</v>
      </c>
      <c r="I3315" s="63" t="s">
        <v>2407</v>
      </c>
      <c r="J3315" s="64"/>
      <c r="K3315" s="64"/>
      <c r="L3315" s="65"/>
      <c r="M3315" s="65"/>
      <c r="N3315" s="65"/>
      <c r="O3315" s="66">
        <v>8</v>
      </c>
      <c r="P3315" s="144"/>
      <c r="Q3315" s="68"/>
      <c r="R3315" s="68"/>
      <c r="S3315" s="68"/>
      <c r="T3315" s="69">
        <f t="shared" si="354"/>
        <v>8</v>
      </c>
      <c r="U3315" s="68"/>
      <c r="V3315" s="70"/>
      <c r="W3315" s="70"/>
      <c r="X3315" s="71">
        <f t="shared" si="355"/>
        <v>8</v>
      </c>
      <c r="Y3315" s="72"/>
      <c r="Z3315" s="70"/>
      <c r="AA3315" s="68">
        <v>2</v>
      </c>
      <c r="AB3315" s="73"/>
      <c r="AC3315" s="70"/>
      <c r="AD3315" s="74"/>
      <c r="AE3315" s="68"/>
      <c r="AF3315" s="75"/>
    </row>
    <row r="3316" ht="28.5" customHeight="1" spans="1:32">
      <c r="A3316" s="61" t="s">
        <v>138</v>
      </c>
      <c r="B3316" s="61" t="s">
        <v>2156</v>
      </c>
      <c r="C3316" s="61" t="s">
        <v>2319</v>
      </c>
      <c r="D3316" s="61" t="s">
        <v>2345</v>
      </c>
      <c r="E3316" s="76" t="s">
        <v>2392</v>
      </c>
      <c r="F3316" s="46">
        <v>46185</v>
      </c>
      <c r="G3316" s="46" t="str">
        <f t="shared" si="349"/>
        <v>储振杰2026-6-12</v>
      </c>
      <c r="H3316" s="63" t="s">
        <v>225</v>
      </c>
      <c r="I3316" s="63" t="s">
        <v>2408</v>
      </c>
      <c r="J3316" s="64"/>
      <c r="K3316" s="64"/>
      <c r="L3316" s="65"/>
      <c r="M3316" s="65"/>
      <c r="N3316" s="65"/>
      <c r="O3316" s="66">
        <v>8</v>
      </c>
      <c r="P3316" s="144"/>
      <c r="Q3316" s="68"/>
      <c r="R3316" s="68"/>
      <c r="S3316" s="68"/>
      <c r="T3316" s="69">
        <f t="shared" si="354"/>
        <v>8</v>
      </c>
      <c r="U3316" s="68"/>
      <c r="V3316" s="70"/>
      <c r="W3316" s="70"/>
      <c r="X3316" s="71">
        <f t="shared" si="355"/>
        <v>8</v>
      </c>
      <c r="Y3316" s="72"/>
      <c r="Z3316" s="70"/>
      <c r="AA3316" s="68">
        <v>2</v>
      </c>
      <c r="AB3316" s="73"/>
      <c r="AC3316" s="70"/>
      <c r="AD3316" s="74"/>
      <c r="AE3316" s="68"/>
      <c r="AF3316" s="75"/>
    </row>
    <row r="3317" ht="28.5" customHeight="1" spans="1:32">
      <c r="A3317" s="61" t="s">
        <v>138</v>
      </c>
      <c r="B3317" s="61" t="s">
        <v>2156</v>
      </c>
      <c r="C3317" s="61" t="s">
        <v>2319</v>
      </c>
      <c r="D3317" s="61" t="s">
        <v>2345</v>
      </c>
      <c r="E3317" s="62" t="s">
        <v>2392</v>
      </c>
      <c r="F3317" s="77">
        <v>46186</v>
      </c>
      <c r="G3317" s="46" t="str">
        <f t="shared" si="349"/>
        <v>储振杰2026-6-13</v>
      </c>
      <c r="H3317" s="63" t="s">
        <v>2409</v>
      </c>
      <c r="I3317" s="63" t="s">
        <v>2410</v>
      </c>
      <c r="J3317" s="64"/>
      <c r="K3317" s="64"/>
      <c r="L3317" s="65"/>
      <c r="M3317" s="65"/>
      <c r="N3317" s="65"/>
      <c r="O3317" s="66"/>
      <c r="P3317" s="144"/>
      <c r="Q3317" s="68"/>
      <c r="R3317" s="68"/>
      <c r="S3317" s="68"/>
      <c r="T3317" s="69">
        <f t="shared" si="354"/>
        <v>0</v>
      </c>
      <c r="U3317" s="68"/>
      <c r="V3317" s="70">
        <v>8</v>
      </c>
      <c r="W3317" s="70"/>
      <c r="X3317" s="71">
        <f t="shared" si="355"/>
        <v>8</v>
      </c>
      <c r="Y3317" s="72"/>
      <c r="Z3317" s="70"/>
      <c r="AA3317" s="68">
        <v>2</v>
      </c>
      <c r="AB3317" s="73"/>
      <c r="AC3317" s="70"/>
      <c r="AD3317" s="74"/>
      <c r="AE3317" s="68"/>
      <c r="AF3317" s="80"/>
    </row>
    <row r="3318" ht="28.5" customHeight="1" spans="1:32">
      <c r="A3318" s="61" t="s">
        <v>138</v>
      </c>
      <c r="B3318" s="61" t="s">
        <v>2156</v>
      </c>
      <c r="C3318" s="61" t="s">
        <v>2319</v>
      </c>
      <c r="D3318" s="61" t="s">
        <v>2345</v>
      </c>
      <c r="E3318" s="62" t="s">
        <v>2392</v>
      </c>
      <c r="F3318" s="77">
        <v>46187</v>
      </c>
      <c r="G3318" s="46" t="str">
        <f t="shared" si="349"/>
        <v>储振杰2026-6-14</v>
      </c>
      <c r="H3318" s="63" t="s">
        <v>2411</v>
      </c>
      <c r="I3318" s="63"/>
      <c r="J3318" s="64"/>
      <c r="K3318" s="64"/>
      <c r="L3318" s="65"/>
      <c r="M3318" s="65"/>
      <c r="N3318" s="65"/>
      <c r="O3318" s="66"/>
      <c r="P3318" s="144"/>
      <c r="Q3318" s="68"/>
      <c r="R3318" s="68"/>
      <c r="S3318" s="68"/>
      <c r="T3318" s="69">
        <f t="shared" si="354"/>
        <v>0</v>
      </c>
      <c r="U3318" s="68"/>
      <c r="V3318" s="70"/>
      <c r="W3318" s="70"/>
      <c r="X3318" s="71">
        <f t="shared" si="355"/>
        <v>0</v>
      </c>
      <c r="Y3318" s="72"/>
      <c r="Z3318" s="70"/>
      <c r="AA3318" s="68"/>
      <c r="AB3318" s="73"/>
      <c r="AC3318" s="70"/>
      <c r="AD3318" s="74"/>
      <c r="AE3318" s="68"/>
      <c r="AF3318" s="80"/>
    </row>
    <row r="3319" ht="28.5" customHeight="1" spans="1:32">
      <c r="A3319" s="61" t="s">
        <v>138</v>
      </c>
      <c r="B3319" s="61" t="s">
        <v>2156</v>
      </c>
      <c r="C3319" s="61" t="s">
        <v>2319</v>
      </c>
      <c r="D3319" s="61" t="s">
        <v>2345</v>
      </c>
      <c r="E3319" s="76" t="s">
        <v>2392</v>
      </c>
      <c r="F3319" s="46">
        <v>46188</v>
      </c>
      <c r="G3319" s="46" t="str">
        <f t="shared" si="349"/>
        <v>储振杰2026-6-15</v>
      </c>
      <c r="H3319" s="63"/>
      <c r="I3319" s="63"/>
      <c r="J3319" s="64"/>
      <c r="K3319" s="64"/>
      <c r="L3319" s="65" t="s">
        <v>73</v>
      </c>
      <c r="M3319" s="65"/>
      <c r="N3319" s="65"/>
      <c r="O3319" s="66">
        <v>8</v>
      </c>
      <c r="P3319" s="144"/>
      <c r="Q3319" s="68">
        <v>-8</v>
      </c>
      <c r="R3319" s="68"/>
      <c r="S3319" s="68"/>
      <c r="T3319" s="69">
        <f t="shared" si="354"/>
        <v>0</v>
      </c>
      <c r="U3319" s="68"/>
      <c r="V3319" s="70"/>
      <c r="W3319" s="70"/>
      <c r="X3319" s="71">
        <f t="shared" si="355"/>
        <v>0</v>
      </c>
      <c r="Y3319" s="72"/>
      <c r="Z3319" s="70"/>
      <c r="AA3319" s="68"/>
      <c r="AB3319" s="73"/>
      <c r="AC3319" s="70"/>
      <c r="AD3319" s="74"/>
      <c r="AE3319" s="68"/>
      <c r="AF3319" s="75"/>
    </row>
    <row r="3320" ht="28.5" customHeight="1" spans="1:32">
      <c r="A3320" s="61" t="s">
        <v>138</v>
      </c>
      <c r="B3320" s="61" t="s">
        <v>2156</v>
      </c>
      <c r="C3320" s="61" t="s">
        <v>2319</v>
      </c>
      <c r="D3320" s="61" t="s">
        <v>2345</v>
      </c>
      <c r="E3320" s="76" t="s">
        <v>2392</v>
      </c>
      <c r="F3320" s="46">
        <v>46189</v>
      </c>
      <c r="G3320" s="46" t="str">
        <f t="shared" si="349"/>
        <v>储振杰2026-6-16</v>
      </c>
      <c r="H3320" s="63" t="s">
        <v>2400</v>
      </c>
      <c r="I3320" s="63" t="s">
        <v>2412</v>
      </c>
      <c r="J3320" s="64"/>
      <c r="K3320" s="64"/>
      <c r="L3320" s="65"/>
      <c r="M3320" s="65"/>
      <c r="N3320" s="65"/>
      <c r="O3320" s="66">
        <v>8</v>
      </c>
      <c r="P3320" s="145"/>
      <c r="Q3320" s="68"/>
      <c r="R3320" s="68"/>
      <c r="S3320" s="68"/>
      <c r="T3320" s="69">
        <f t="shared" si="354"/>
        <v>8</v>
      </c>
      <c r="U3320" s="68"/>
      <c r="V3320" s="70"/>
      <c r="W3320" s="70"/>
      <c r="X3320" s="71">
        <f t="shared" si="355"/>
        <v>8</v>
      </c>
      <c r="Y3320" s="72"/>
      <c r="Z3320" s="70"/>
      <c r="AA3320" s="68">
        <v>2</v>
      </c>
      <c r="AB3320" s="73"/>
      <c r="AC3320" s="70"/>
      <c r="AD3320" s="74"/>
      <c r="AE3320" s="68"/>
      <c r="AF3320" s="80"/>
    </row>
    <row r="3321" ht="28.5" customHeight="1" spans="1:32">
      <c r="A3321" s="61" t="s">
        <v>138</v>
      </c>
      <c r="B3321" s="61" t="s">
        <v>2156</v>
      </c>
      <c r="C3321" s="61" t="s">
        <v>2319</v>
      </c>
      <c r="D3321" s="61" t="s">
        <v>2345</v>
      </c>
      <c r="E3321" s="76" t="s">
        <v>2392</v>
      </c>
      <c r="F3321" s="46">
        <v>46190</v>
      </c>
      <c r="G3321" s="46" t="str">
        <f t="shared" si="349"/>
        <v>储振杰2026-6-17</v>
      </c>
      <c r="H3321" s="63" t="s">
        <v>2413</v>
      </c>
      <c r="I3321" s="63" t="s">
        <v>1848</v>
      </c>
      <c r="J3321" s="64"/>
      <c r="K3321" s="64"/>
      <c r="L3321" s="65"/>
      <c r="M3321" s="65"/>
      <c r="N3321" s="65"/>
      <c r="O3321" s="66">
        <v>8</v>
      </c>
      <c r="P3321" s="144"/>
      <c r="Q3321" s="68"/>
      <c r="R3321" s="68"/>
      <c r="S3321" s="68"/>
      <c r="T3321" s="69">
        <f t="shared" si="354"/>
        <v>8</v>
      </c>
      <c r="U3321" s="68"/>
      <c r="V3321" s="70"/>
      <c r="W3321" s="70"/>
      <c r="X3321" s="71">
        <f t="shared" si="355"/>
        <v>8</v>
      </c>
      <c r="Y3321" s="72"/>
      <c r="Z3321" s="70"/>
      <c r="AA3321" s="68">
        <v>2</v>
      </c>
      <c r="AB3321" s="73"/>
      <c r="AC3321" s="70"/>
      <c r="AD3321" s="74"/>
      <c r="AE3321" s="68"/>
      <c r="AF3321" s="75"/>
    </row>
    <row r="3322" ht="28.5" customHeight="1" spans="1:32">
      <c r="A3322" s="61" t="s">
        <v>138</v>
      </c>
      <c r="B3322" s="61" t="s">
        <v>2156</v>
      </c>
      <c r="C3322" s="61" t="s">
        <v>2319</v>
      </c>
      <c r="D3322" s="61" t="s">
        <v>2345</v>
      </c>
      <c r="E3322" s="76" t="s">
        <v>2392</v>
      </c>
      <c r="F3322" s="46">
        <v>46191</v>
      </c>
      <c r="G3322" s="46" t="str">
        <f t="shared" si="349"/>
        <v>储振杰2026-6-18</v>
      </c>
      <c r="H3322" s="63" t="s">
        <v>2400</v>
      </c>
      <c r="I3322" s="63" t="s">
        <v>2414</v>
      </c>
      <c r="J3322" s="64"/>
      <c r="K3322" s="64"/>
      <c r="L3322" s="65"/>
      <c r="M3322" s="65"/>
      <c r="N3322" s="65"/>
      <c r="O3322" s="66">
        <v>8</v>
      </c>
      <c r="P3322" s="144"/>
      <c r="Q3322" s="68"/>
      <c r="R3322" s="68"/>
      <c r="S3322" s="68"/>
      <c r="T3322" s="69">
        <f t="shared" si="354"/>
        <v>8</v>
      </c>
      <c r="U3322" s="68"/>
      <c r="V3322" s="70"/>
      <c r="W3322" s="70"/>
      <c r="X3322" s="71">
        <f t="shared" si="355"/>
        <v>8</v>
      </c>
      <c r="Y3322" s="72"/>
      <c r="Z3322" s="70"/>
      <c r="AA3322" s="68">
        <v>2</v>
      </c>
      <c r="AB3322" s="73"/>
      <c r="AC3322" s="70"/>
      <c r="AD3322" s="74"/>
      <c r="AE3322" s="68"/>
      <c r="AF3322" s="75"/>
    </row>
    <row r="3323" ht="28.5" customHeight="1" spans="1:32">
      <c r="A3323" s="61" t="s">
        <v>138</v>
      </c>
      <c r="B3323" s="61" t="s">
        <v>2156</v>
      </c>
      <c r="C3323" s="61" t="s">
        <v>2319</v>
      </c>
      <c r="D3323" s="61" t="s">
        <v>2345</v>
      </c>
      <c r="E3323" s="76" t="s">
        <v>2392</v>
      </c>
      <c r="F3323" s="82">
        <v>46192</v>
      </c>
      <c r="G3323" s="46" t="str">
        <f t="shared" si="349"/>
        <v>储振杰2026-6-19</v>
      </c>
      <c r="H3323" s="63" t="s">
        <v>2415</v>
      </c>
      <c r="I3323" s="63"/>
      <c r="J3323" s="64"/>
      <c r="K3323" s="64"/>
      <c r="L3323" s="65"/>
      <c r="M3323" s="65"/>
      <c r="N3323" s="65"/>
      <c r="O3323" s="66"/>
      <c r="P3323" s="144"/>
      <c r="Q3323" s="68"/>
      <c r="R3323" s="68"/>
      <c r="S3323" s="68"/>
      <c r="T3323" s="69">
        <f t="shared" si="354"/>
        <v>0</v>
      </c>
      <c r="U3323" s="68"/>
      <c r="V3323" s="70"/>
      <c r="W3323" s="70"/>
      <c r="X3323" s="71">
        <f t="shared" si="355"/>
        <v>0</v>
      </c>
      <c r="Y3323" s="72"/>
      <c r="Z3323" s="70"/>
      <c r="AA3323" s="68"/>
      <c r="AB3323" s="73">
        <v>8</v>
      </c>
      <c r="AC3323" s="70"/>
      <c r="AD3323" s="74"/>
      <c r="AE3323" s="68"/>
      <c r="AF3323" s="75"/>
    </row>
    <row r="3324" ht="28.5" customHeight="1" spans="1:32">
      <c r="A3324" s="61" t="s">
        <v>138</v>
      </c>
      <c r="B3324" s="61" t="s">
        <v>2156</v>
      </c>
      <c r="C3324" s="61" t="s">
        <v>2319</v>
      </c>
      <c r="D3324" s="61" t="s">
        <v>2345</v>
      </c>
      <c r="E3324" s="76" t="s">
        <v>2392</v>
      </c>
      <c r="F3324" s="77">
        <v>46193</v>
      </c>
      <c r="G3324" s="46" t="str">
        <f t="shared" si="349"/>
        <v>储振杰2026-6-20</v>
      </c>
      <c r="H3324" s="63" t="s">
        <v>2083</v>
      </c>
      <c r="I3324" s="63" t="s">
        <v>2416</v>
      </c>
      <c r="J3324" s="64"/>
      <c r="K3324" s="64"/>
      <c r="L3324" s="65"/>
      <c r="M3324" s="65"/>
      <c r="N3324" s="65"/>
      <c r="O3324" s="66"/>
      <c r="P3324" s="144"/>
      <c r="Q3324" s="68"/>
      <c r="R3324" s="68"/>
      <c r="S3324" s="68"/>
      <c r="T3324" s="69">
        <f t="shared" si="354"/>
        <v>0</v>
      </c>
      <c r="U3324" s="68"/>
      <c r="V3324" s="70">
        <v>8</v>
      </c>
      <c r="W3324" s="70"/>
      <c r="X3324" s="71">
        <f t="shared" si="355"/>
        <v>8</v>
      </c>
      <c r="Y3324" s="72"/>
      <c r="Z3324" s="70"/>
      <c r="AA3324" s="68">
        <v>2</v>
      </c>
      <c r="AB3324" s="73"/>
      <c r="AC3324" s="70"/>
      <c r="AD3324" s="74"/>
      <c r="AE3324" s="68"/>
      <c r="AF3324" s="75"/>
    </row>
    <row r="3325" ht="28.5" customHeight="1" spans="1:32">
      <c r="A3325" s="61" t="s">
        <v>138</v>
      </c>
      <c r="B3325" s="61" t="s">
        <v>2156</v>
      </c>
      <c r="C3325" s="61" t="s">
        <v>2319</v>
      </c>
      <c r="D3325" s="61" t="s">
        <v>2345</v>
      </c>
      <c r="E3325" s="62" t="s">
        <v>2392</v>
      </c>
      <c r="F3325" s="46">
        <v>46194</v>
      </c>
      <c r="G3325" s="46" t="str">
        <f t="shared" si="349"/>
        <v>储振杰2026-6-21</v>
      </c>
      <c r="H3325" s="63"/>
      <c r="I3325" s="63"/>
      <c r="J3325" s="64"/>
      <c r="K3325" s="64"/>
      <c r="L3325" s="65" t="s">
        <v>73</v>
      </c>
      <c r="M3325" s="65"/>
      <c r="N3325" s="65"/>
      <c r="O3325" s="66">
        <v>8</v>
      </c>
      <c r="P3325" s="144"/>
      <c r="Q3325" s="68">
        <v>-8</v>
      </c>
      <c r="R3325" s="68"/>
      <c r="S3325" s="68"/>
      <c r="T3325" s="69">
        <f t="shared" si="354"/>
        <v>0</v>
      </c>
      <c r="U3325" s="68"/>
      <c r="V3325" s="70"/>
      <c r="W3325" s="70"/>
      <c r="X3325" s="71">
        <f t="shared" si="355"/>
        <v>0</v>
      </c>
      <c r="Y3325" s="72"/>
      <c r="Z3325" s="70"/>
      <c r="AA3325" s="68"/>
      <c r="AB3325" s="73"/>
      <c r="AC3325" s="70"/>
      <c r="AD3325" s="74"/>
      <c r="AE3325" s="68"/>
      <c r="AF3325" s="75"/>
    </row>
    <row r="3326" ht="28.5" customHeight="1" spans="1:32">
      <c r="A3326" s="61" t="s">
        <v>138</v>
      </c>
      <c r="B3326" s="61" t="s">
        <v>2156</v>
      </c>
      <c r="C3326" s="61" t="s">
        <v>2319</v>
      </c>
      <c r="D3326" s="61" t="s">
        <v>2345</v>
      </c>
      <c r="E3326" s="76" t="s">
        <v>2392</v>
      </c>
      <c r="F3326" s="46">
        <v>46195</v>
      </c>
      <c r="G3326" s="46" t="str">
        <f t="shared" si="349"/>
        <v>储振杰2026-6-22</v>
      </c>
      <c r="H3326" s="63"/>
      <c r="I3326" s="63"/>
      <c r="J3326" s="64"/>
      <c r="K3326" s="64"/>
      <c r="L3326" s="65"/>
      <c r="M3326" s="65"/>
      <c r="N3326" s="65"/>
      <c r="O3326" s="66"/>
      <c r="P3326" s="144"/>
      <c r="Q3326" s="68"/>
      <c r="R3326" s="68"/>
      <c r="S3326" s="68"/>
      <c r="T3326" s="69">
        <f t="shared" si="354"/>
        <v>0</v>
      </c>
      <c r="U3326" s="68"/>
      <c r="V3326" s="70"/>
      <c r="W3326" s="70"/>
      <c r="X3326" s="71">
        <f t="shared" si="355"/>
        <v>0</v>
      </c>
      <c r="Y3326" s="72"/>
      <c r="Z3326" s="70"/>
      <c r="AA3326" s="68"/>
      <c r="AB3326" s="73"/>
      <c r="AC3326" s="70"/>
      <c r="AD3326" s="74"/>
      <c r="AE3326" s="68"/>
      <c r="AF3326" s="75"/>
    </row>
    <row r="3327" ht="28.5" customHeight="1" spans="1:32">
      <c r="A3327" s="61" t="s">
        <v>138</v>
      </c>
      <c r="B3327" s="61" t="s">
        <v>2156</v>
      </c>
      <c r="C3327" s="61" t="s">
        <v>2319</v>
      </c>
      <c r="D3327" s="61" t="s">
        <v>2345</v>
      </c>
      <c r="E3327" s="76" t="s">
        <v>2392</v>
      </c>
      <c r="F3327" s="46">
        <v>46196</v>
      </c>
      <c r="G3327" s="46" t="str">
        <f t="shared" si="349"/>
        <v>储振杰2026-6-23</v>
      </c>
      <c r="H3327" s="63"/>
      <c r="I3327" s="63"/>
      <c r="J3327" s="64"/>
      <c r="K3327" s="64"/>
      <c r="L3327" s="65"/>
      <c r="M3327" s="65"/>
      <c r="N3327" s="65"/>
      <c r="O3327" s="66"/>
      <c r="P3327" s="144"/>
      <c r="Q3327" s="68"/>
      <c r="R3327" s="68"/>
      <c r="S3327" s="68"/>
      <c r="T3327" s="69">
        <f t="shared" si="354"/>
        <v>0</v>
      </c>
      <c r="U3327" s="68"/>
      <c r="V3327" s="70"/>
      <c r="W3327" s="70"/>
      <c r="X3327" s="71">
        <f t="shared" si="355"/>
        <v>0</v>
      </c>
      <c r="Y3327" s="72"/>
      <c r="Z3327" s="70"/>
      <c r="AA3327" s="68"/>
      <c r="AB3327" s="73"/>
      <c r="AC3327" s="70"/>
      <c r="AD3327" s="74"/>
      <c r="AE3327" s="68"/>
      <c r="AF3327" s="75"/>
    </row>
    <row r="3328" ht="28.5" customHeight="1" spans="1:32">
      <c r="A3328" s="61" t="s">
        <v>138</v>
      </c>
      <c r="B3328" s="61" t="s">
        <v>2156</v>
      </c>
      <c r="C3328" s="61" t="s">
        <v>2319</v>
      </c>
      <c r="D3328" s="61" t="s">
        <v>2345</v>
      </c>
      <c r="E3328" s="76" t="s">
        <v>2392</v>
      </c>
      <c r="F3328" s="46">
        <v>46197</v>
      </c>
      <c r="G3328" s="46" t="str">
        <f t="shared" si="349"/>
        <v>储振杰2026-6-24</v>
      </c>
      <c r="H3328" s="63"/>
      <c r="I3328" s="63"/>
      <c r="J3328" s="64"/>
      <c r="K3328" s="64"/>
      <c r="L3328" s="65"/>
      <c r="M3328" s="65"/>
      <c r="N3328" s="65"/>
      <c r="O3328" s="66"/>
      <c r="P3328" s="144"/>
      <c r="Q3328" s="68"/>
      <c r="R3328" s="68"/>
      <c r="S3328" s="68"/>
      <c r="T3328" s="69">
        <f t="shared" si="354"/>
        <v>0</v>
      </c>
      <c r="U3328" s="68"/>
      <c r="V3328" s="70"/>
      <c r="W3328" s="70"/>
      <c r="X3328" s="71">
        <f t="shared" si="355"/>
        <v>0</v>
      </c>
      <c r="Y3328" s="72"/>
      <c r="Z3328" s="70"/>
      <c r="AA3328" s="68"/>
      <c r="AB3328" s="73"/>
      <c r="AC3328" s="70"/>
      <c r="AD3328" s="74"/>
      <c r="AE3328" s="68"/>
      <c r="AF3328" s="75"/>
    </row>
    <row r="3329" ht="28.5" customHeight="1" spans="1:32">
      <c r="A3329" s="61" t="s">
        <v>138</v>
      </c>
      <c r="B3329" s="61" t="s">
        <v>2156</v>
      </c>
      <c r="C3329" s="61" t="s">
        <v>2319</v>
      </c>
      <c r="D3329" s="61" t="s">
        <v>2345</v>
      </c>
      <c r="E3329" s="76" t="s">
        <v>2392</v>
      </c>
      <c r="F3329" s="46">
        <v>46198</v>
      </c>
      <c r="G3329" s="46" t="str">
        <f t="shared" si="349"/>
        <v>储振杰2026-6-25</v>
      </c>
      <c r="H3329" s="63"/>
      <c r="I3329" s="63"/>
      <c r="J3329" s="64"/>
      <c r="K3329" s="64"/>
      <c r="L3329" s="65"/>
      <c r="M3329" s="65"/>
      <c r="N3329" s="65"/>
      <c r="O3329" s="66"/>
      <c r="P3329" s="144"/>
      <c r="Q3329" s="68"/>
      <c r="R3329" s="68"/>
      <c r="S3329" s="68"/>
      <c r="T3329" s="69">
        <f t="shared" si="354"/>
        <v>0</v>
      </c>
      <c r="U3329" s="68"/>
      <c r="V3329" s="70"/>
      <c r="W3329" s="70"/>
      <c r="X3329" s="71">
        <f t="shared" si="355"/>
        <v>0</v>
      </c>
      <c r="Y3329" s="72"/>
      <c r="Z3329" s="70"/>
      <c r="AA3329" s="68"/>
      <c r="AB3329" s="73"/>
      <c r="AC3329" s="70"/>
      <c r="AD3329" s="74"/>
      <c r="AE3329" s="68"/>
      <c r="AF3329" s="75"/>
    </row>
    <row r="3330" ht="28.5" customHeight="1" spans="1:32">
      <c r="A3330" s="61" t="s">
        <v>138</v>
      </c>
      <c r="B3330" s="61" t="s">
        <v>2156</v>
      </c>
      <c r="C3330" s="61" t="s">
        <v>2319</v>
      </c>
      <c r="D3330" s="61" t="s">
        <v>2345</v>
      </c>
      <c r="E3330" s="76" t="s">
        <v>2392</v>
      </c>
      <c r="F3330" s="46">
        <v>46199</v>
      </c>
      <c r="G3330" s="46" t="str">
        <f t="shared" si="349"/>
        <v>储振杰2026-6-26</v>
      </c>
      <c r="H3330" s="63"/>
      <c r="I3330" s="63"/>
      <c r="J3330" s="64"/>
      <c r="K3330" s="64"/>
      <c r="L3330" s="65"/>
      <c r="M3330" s="65"/>
      <c r="N3330" s="65"/>
      <c r="O3330" s="66"/>
      <c r="P3330" s="144"/>
      <c r="Q3330" s="68"/>
      <c r="R3330" s="68"/>
      <c r="S3330" s="68"/>
      <c r="T3330" s="69">
        <f t="shared" si="354"/>
        <v>0</v>
      </c>
      <c r="U3330" s="68"/>
      <c r="V3330" s="70"/>
      <c r="W3330" s="70"/>
      <c r="X3330" s="71">
        <f t="shared" si="355"/>
        <v>0</v>
      </c>
      <c r="Y3330" s="72"/>
      <c r="Z3330" s="70"/>
      <c r="AA3330" s="68"/>
      <c r="AB3330" s="73"/>
      <c r="AC3330" s="70"/>
      <c r="AD3330" s="74"/>
      <c r="AE3330" s="68"/>
      <c r="AF3330" s="75"/>
    </row>
    <row r="3331" ht="28.5" customHeight="1" spans="1:32">
      <c r="A3331" s="61" t="s">
        <v>138</v>
      </c>
      <c r="B3331" s="61" t="s">
        <v>2156</v>
      </c>
      <c r="C3331" s="61" t="s">
        <v>2319</v>
      </c>
      <c r="D3331" s="61" t="s">
        <v>2345</v>
      </c>
      <c r="E3331" s="62" t="s">
        <v>2392</v>
      </c>
      <c r="F3331" s="46">
        <v>46200</v>
      </c>
      <c r="G3331" s="46" t="str">
        <f t="shared" si="349"/>
        <v>储振杰2026-6-27</v>
      </c>
      <c r="H3331" s="63"/>
      <c r="I3331" s="63"/>
      <c r="J3331" s="64"/>
      <c r="K3331" s="64"/>
      <c r="L3331" s="65"/>
      <c r="M3331" s="65"/>
      <c r="N3331" s="79"/>
      <c r="O3331" s="66"/>
      <c r="P3331" s="144"/>
      <c r="Q3331" s="68"/>
      <c r="R3331" s="68"/>
      <c r="S3331" s="68"/>
      <c r="T3331" s="69">
        <f t="shared" si="354"/>
        <v>0</v>
      </c>
      <c r="U3331" s="68"/>
      <c r="V3331" s="70"/>
      <c r="W3331" s="70"/>
      <c r="X3331" s="71">
        <f t="shared" si="355"/>
        <v>0</v>
      </c>
      <c r="Y3331" s="72"/>
      <c r="Z3331" s="70"/>
      <c r="AA3331" s="68"/>
      <c r="AB3331" s="73"/>
      <c r="AC3331" s="70"/>
      <c r="AD3331" s="74"/>
      <c r="AE3331" s="68"/>
      <c r="AF3331" s="75"/>
    </row>
    <row r="3332" ht="28.5" customHeight="1" spans="1:32">
      <c r="A3332" s="61" t="s">
        <v>138</v>
      </c>
      <c r="B3332" s="61" t="s">
        <v>2156</v>
      </c>
      <c r="C3332" s="61" t="s">
        <v>2319</v>
      </c>
      <c r="D3332" s="61" t="s">
        <v>2345</v>
      </c>
      <c r="E3332" s="62" t="s">
        <v>2392</v>
      </c>
      <c r="F3332" s="46">
        <v>46201</v>
      </c>
      <c r="G3332" s="46" t="str">
        <f t="shared" ref="G3332:G3395" si="356">E3332&amp;TEXT(MID(F3332,1,5),"YYYY-m-d")</f>
        <v>储振杰2026-6-28</v>
      </c>
      <c r="H3332" s="63"/>
      <c r="I3332" s="63"/>
      <c r="J3332" s="64"/>
      <c r="K3332" s="64"/>
      <c r="L3332" s="65"/>
      <c r="M3332" s="65"/>
      <c r="N3332" s="65"/>
      <c r="O3332" s="66"/>
      <c r="P3332" s="144"/>
      <c r="Q3332" s="68"/>
      <c r="R3332" s="68"/>
      <c r="S3332" s="68"/>
      <c r="T3332" s="69">
        <f t="shared" si="354"/>
        <v>0</v>
      </c>
      <c r="U3332" s="68"/>
      <c r="V3332" s="70"/>
      <c r="W3332" s="70"/>
      <c r="X3332" s="71">
        <f t="shared" si="355"/>
        <v>0</v>
      </c>
      <c r="Y3332" s="72"/>
      <c r="Z3332" s="70"/>
      <c r="AA3332" s="68"/>
      <c r="AB3332" s="73"/>
      <c r="AC3332" s="70"/>
      <c r="AD3332" s="74"/>
      <c r="AE3332" s="68"/>
      <c r="AF3332" s="75"/>
    </row>
    <row r="3333" ht="28.5" customHeight="1" spans="1:32">
      <c r="A3333" s="61" t="s">
        <v>138</v>
      </c>
      <c r="B3333" s="61" t="s">
        <v>2156</v>
      </c>
      <c r="C3333" s="61" t="s">
        <v>2319</v>
      </c>
      <c r="D3333" s="61" t="s">
        <v>2345</v>
      </c>
      <c r="E3333" s="76" t="s">
        <v>2392</v>
      </c>
      <c r="F3333" s="46">
        <v>46202</v>
      </c>
      <c r="G3333" s="46" t="str">
        <f t="shared" si="356"/>
        <v>储振杰2026-6-29</v>
      </c>
      <c r="H3333" s="63"/>
      <c r="I3333" s="63"/>
      <c r="J3333" s="64"/>
      <c r="K3333" s="64"/>
      <c r="L3333" s="65"/>
      <c r="M3333" s="65"/>
      <c r="N3333" s="79"/>
      <c r="O3333" s="66"/>
      <c r="P3333" s="144"/>
      <c r="Q3333" s="68"/>
      <c r="R3333" s="68"/>
      <c r="S3333" s="68"/>
      <c r="T3333" s="69">
        <f t="shared" si="354"/>
        <v>0</v>
      </c>
      <c r="U3333" s="68"/>
      <c r="V3333" s="70"/>
      <c r="W3333" s="70"/>
      <c r="X3333" s="71">
        <f t="shared" si="355"/>
        <v>0</v>
      </c>
      <c r="Y3333" s="72"/>
      <c r="Z3333" s="70"/>
      <c r="AA3333" s="68"/>
      <c r="AB3333" s="73"/>
      <c r="AC3333" s="70"/>
      <c r="AD3333" s="74"/>
      <c r="AE3333" s="68"/>
      <c r="AF3333" s="75"/>
    </row>
    <row r="3334" s="3" customFormat="1" ht="28.5" customHeight="1" spans="1:32">
      <c r="A3334" s="61" t="s">
        <v>138</v>
      </c>
      <c r="B3334" s="61" t="s">
        <v>2156</v>
      </c>
      <c r="C3334" s="61" t="s">
        <v>2319</v>
      </c>
      <c r="D3334" s="61" t="s">
        <v>2345</v>
      </c>
      <c r="E3334" s="76" t="s">
        <v>2392</v>
      </c>
      <c r="F3334" s="46">
        <v>46203</v>
      </c>
      <c r="G3334" s="46" t="str">
        <f t="shared" si="356"/>
        <v>储振杰2026-6-30</v>
      </c>
      <c r="H3334" s="63"/>
      <c r="I3334" s="63"/>
      <c r="J3334" s="64"/>
      <c r="K3334" s="64"/>
      <c r="L3334" s="65"/>
      <c r="M3334" s="65"/>
      <c r="N3334" s="65"/>
      <c r="O3334" s="66"/>
      <c r="P3334" s="144"/>
      <c r="Q3334" s="68"/>
      <c r="R3334" s="68"/>
      <c r="S3334" s="68"/>
      <c r="T3334" s="69">
        <f t="shared" si="354"/>
        <v>0</v>
      </c>
      <c r="U3334" s="68"/>
      <c r="V3334" s="70"/>
      <c r="W3334" s="70"/>
      <c r="X3334" s="71">
        <f t="shared" si="355"/>
        <v>0</v>
      </c>
      <c r="Y3334" s="72"/>
      <c r="Z3334" s="70"/>
      <c r="AA3334" s="68"/>
      <c r="AB3334" s="73"/>
      <c r="AC3334" s="70"/>
      <c r="AD3334" s="74"/>
      <c r="AE3334" s="68"/>
      <c r="AF3334" s="75"/>
    </row>
    <row r="3335" s="3" customFormat="1" ht="28.5" customHeight="1" spans="1:32">
      <c r="A3335" s="61" t="s">
        <v>138</v>
      </c>
      <c r="B3335" s="61" t="s">
        <v>2156</v>
      </c>
      <c r="C3335" s="61" t="s">
        <v>2319</v>
      </c>
      <c r="D3335" s="61" t="s">
        <v>2345</v>
      </c>
      <c r="E3335" s="76" t="s">
        <v>2392</v>
      </c>
      <c r="F3335" s="46">
        <v>46204</v>
      </c>
      <c r="G3335" s="46" t="str">
        <f t="shared" si="356"/>
        <v>储振杰2026-7-1</v>
      </c>
      <c r="H3335" s="63"/>
      <c r="I3335" s="63"/>
      <c r="J3335" s="64"/>
      <c r="K3335" s="64"/>
      <c r="L3335" s="65"/>
      <c r="M3335" s="65"/>
      <c r="N3335" s="65"/>
      <c r="O3335" s="66"/>
      <c r="P3335" s="144"/>
      <c r="Q3335" s="68"/>
      <c r="R3335" s="68"/>
      <c r="S3335" s="68"/>
      <c r="T3335" s="69">
        <f t="shared" si="354"/>
        <v>0</v>
      </c>
      <c r="U3335" s="68"/>
      <c r="V3335" s="70"/>
      <c r="W3335" s="70"/>
      <c r="X3335" s="71">
        <f t="shared" si="355"/>
        <v>0</v>
      </c>
      <c r="Y3335" s="72"/>
      <c r="Z3335" s="70"/>
      <c r="AA3335" s="68"/>
      <c r="AB3335" s="73"/>
      <c r="AC3335" s="70"/>
      <c r="AD3335" s="74"/>
      <c r="AE3335" s="68"/>
      <c r="AF3335" s="75"/>
    </row>
    <row r="3336" ht="28.5" customHeight="1" spans="1:32">
      <c r="A3336" s="84" t="s">
        <v>138</v>
      </c>
      <c r="B3336" s="84" t="s">
        <v>2156</v>
      </c>
      <c r="C3336" s="84" t="s">
        <v>2319</v>
      </c>
      <c r="D3336" s="84" t="s">
        <v>2345</v>
      </c>
      <c r="E3336" s="85" t="s">
        <v>2392</v>
      </c>
      <c r="F3336" s="86">
        <v>46235</v>
      </c>
      <c r="G3336" s="46" t="str">
        <f t="shared" si="356"/>
        <v>储振杰2026-8-1</v>
      </c>
      <c r="H3336" s="63"/>
      <c r="I3336" s="63"/>
      <c r="J3336" s="64"/>
      <c r="K3336" s="64"/>
      <c r="L3336" s="65"/>
      <c r="M3336" s="65"/>
      <c r="N3336" s="91"/>
      <c r="O3336" s="66"/>
      <c r="P3336" s="87"/>
      <c r="Q3336" s="87"/>
      <c r="R3336" s="87"/>
      <c r="S3336" s="87"/>
      <c r="T3336" s="69">
        <f t="shared" si="354"/>
        <v>0</v>
      </c>
      <c r="U3336" s="87"/>
      <c r="V3336" s="87"/>
      <c r="W3336" s="87"/>
      <c r="X3336" s="71">
        <f t="shared" si="355"/>
        <v>0</v>
      </c>
      <c r="Y3336" s="88"/>
      <c r="Z3336" s="87"/>
      <c r="AA3336" s="87"/>
      <c r="AB3336" s="87"/>
      <c r="AC3336" s="87"/>
      <c r="AD3336" s="89"/>
      <c r="AE3336" s="87"/>
      <c r="AF3336" s="90"/>
    </row>
    <row r="3337" ht="28.5" customHeight="1" spans="1:32">
      <c r="A3337" s="44" t="s">
        <v>36</v>
      </c>
      <c r="B3337" s="44" t="s">
        <v>2156</v>
      </c>
      <c r="C3337" s="44" t="s">
        <v>2319</v>
      </c>
      <c r="D3337" s="44" t="s">
        <v>2345</v>
      </c>
      <c r="E3337" s="44" t="s">
        <v>2417</v>
      </c>
      <c r="F3337" s="45">
        <v>46173</v>
      </c>
      <c r="G3337" s="46" t="str">
        <f t="shared" si="356"/>
        <v>陈伟丰2026-5-31</v>
      </c>
      <c r="H3337" s="133"/>
      <c r="I3337" s="133"/>
      <c r="J3337" s="134"/>
      <c r="K3337" s="134"/>
      <c r="L3337" s="134"/>
      <c r="M3337" s="135"/>
      <c r="N3337" s="135"/>
      <c r="O3337" s="136">
        <f t="shared" ref="O3337:AE3337" si="357">SUM(O3338:O3369)</f>
        <v>128</v>
      </c>
      <c r="P3337" s="137">
        <f t="shared" si="357"/>
        <v>0</v>
      </c>
      <c r="Q3337" s="138">
        <f t="shared" si="357"/>
        <v>-4.5</v>
      </c>
      <c r="R3337" s="138">
        <f t="shared" si="357"/>
        <v>0</v>
      </c>
      <c r="S3337" s="53">
        <f t="shared" si="357"/>
        <v>0</v>
      </c>
      <c r="T3337" s="139">
        <f t="shared" si="357"/>
        <v>123.5</v>
      </c>
      <c r="U3337" s="55">
        <f t="shared" si="357"/>
        <v>0</v>
      </c>
      <c r="V3337" s="139">
        <f t="shared" si="357"/>
        <v>9</v>
      </c>
      <c r="W3337" s="139">
        <f t="shared" si="357"/>
        <v>0</v>
      </c>
      <c r="X3337" s="140">
        <f t="shared" si="357"/>
        <v>132.5</v>
      </c>
      <c r="Y3337" s="141">
        <f t="shared" si="357"/>
        <v>0</v>
      </c>
      <c r="Z3337" s="139">
        <f t="shared" si="357"/>
        <v>0</v>
      </c>
      <c r="AA3337" s="142">
        <f t="shared" si="357"/>
        <v>30</v>
      </c>
      <c r="AB3337" s="139">
        <f t="shared" si="357"/>
        <v>8</v>
      </c>
      <c r="AC3337" s="139">
        <f t="shared" si="357"/>
        <v>0</v>
      </c>
      <c r="AD3337" s="143">
        <f t="shared" si="357"/>
        <v>0</v>
      </c>
      <c r="AE3337" s="142">
        <f t="shared" si="357"/>
        <v>0</v>
      </c>
      <c r="AF3337" s="60"/>
    </row>
    <row r="3338" ht="28.5" customHeight="1" spans="1:32">
      <c r="A3338" s="61" t="s">
        <v>36</v>
      </c>
      <c r="B3338" s="61" t="s">
        <v>2156</v>
      </c>
      <c r="C3338" s="61" t="s">
        <v>2319</v>
      </c>
      <c r="D3338" s="61" t="s">
        <v>2345</v>
      </c>
      <c r="E3338" s="62" t="s">
        <v>2417</v>
      </c>
      <c r="F3338" s="46">
        <v>46174</v>
      </c>
      <c r="G3338" s="46" t="str">
        <f t="shared" si="356"/>
        <v>陈伟丰2026-6-1</v>
      </c>
      <c r="H3338" s="63" t="s">
        <v>2418</v>
      </c>
      <c r="I3338" s="63"/>
      <c r="J3338" s="64"/>
      <c r="K3338" s="64"/>
      <c r="L3338" s="65" t="s">
        <v>2419</v>
      </c>
      <c r="M3338" s="65"/>
      <c r="N3338" s="65"/>
      <c r="O3338" s="66">
        <v>8</v>
      </c>
      <c r="P3338" s="144"/>
      <c r="Q3338" s="68">
        <v>-4.5</v>
      </c>
      <c r="R3338" s="68"/>
      <c r="S3338" s="68"/>
      <c r="T3338" s="69">
        <f t="shared" ref="T3338:T3369" si="358">SUM(O3338:S3338)</f>
        <v>3.5</v>
      </c>
      <c r="U3338" s="68"/>
      <c r="V3338" s="70"/>
      <c r="W3338" s="70"/>
      <c r="X3338" s="71">
        <f t="shared" ref="X3338:X3369" si="359">SUM(T3338:W3338)</f>
        <v>3.5</v>
      </c>
      <c r="Y3338" s="72"/>
      <c r="Z3338" s="70"/>
      <c r="AA3338" s="68"/>
      <c r="AB3338" s="73"/>
      <c r="AC3338" s="70"/>
      <c r="AD3338" s="74"/>
      <c r="AE3338" s="68"/>
      <c r="AF3338" s="75"/>
    </row>
    <row r="3339" ht="28.5" customHeight="1" spans="1:32">
      <c r="A3339" s="61" t="s">
        <v>36</v>
      </c>
      <c r="B3339" s="61" t="s">
        <v>2156</v>
      </c>
      <c r="C3339" s="61" t="s">
        <v>2319</v>
      </c>
      <c r="D3339" s="61" t="s">
        <v>2345</v>
      </c>
      <c r="E3339" s="76" t="s">
        <v>2417</v>
      </c>
      <c r="F3339" s="46">
        <v>46175</v>
      </c>
      <c r="G3339" s="46" t="str">
        <f t="shared" si="356"/>
        <v>陈伟丰2026-6-2</v>
      </c>
      <c r="H3339" s="63" t="s">
        <v>2420</v>
      </c>
      <c r="I3339" s="63" t="s">
        <v>903</v>
      </c>
      <c r="J3339" s="64"/>
      <c r="K3339" s="64"/>
      <c r="L3339" s="65"/>
      <c r="M3339" s="65"/>
      <c r="N3339" s="65"/>
      <c r="O3339" s="66">
        <v>8</v>
      </c>
      <c r="P3339" s="144"/>
      <c r="Q3339" s="68"/>
      <c r="R3339" s="68"/>
      <c r="S3339" s="68"/>
      <c r="T3339" s="69">
        <f t="shared" si="358"/>
        <v>8</v>
      </c>
      <c r="U3339" s="68"/>
      <c r="V3339" s="70"/>
      <c r="W3339" s="70"/>
      <c r="X3339" s="71">
        <f t="shared" si="359"/>
        <v>8</v>
      </c>
      <c r="Y3339" s="72"/>
      <c r="Z3339" s="70"/>
      <c r="AA3339" s="68">
        <v>2</v>
      </c>
      <c r="AB3339" s="73"/>
      <c r="AC3339" s="70"/>
      <c r="AD3339" s="74"/>
      <c r="AE3339" s="68"/>
      <c r="AF3339" s="75"/>
    </row>
    <row r="3340" ht="28.5" customHeight="1" spans="1:32">
      <c r="A3340" s="61" t="s">
        <v>36</v>
      </c>
      <c r="B3340" s="61" t="s">
        <v>2156</v>
      </c>
      <c r="C3340" s="61" t="s">
        <v>2319</v>
      </c>
      <c r="D3340" s="61" t="s">
        <v>2345</v>
      </c>
      <c r="E3340" s="76" t="s">
        <v>2417</v>
      </c>
      <c r="F3340" s="46">
        <v>46176</v>
      </c>
      <c r="G3340" s="46" t="str">
        <f t="shared" si="356"/>
        <v>陈伟丰2026-6-3</v>
      </c>
      <c r="H3340" s="63" t="s">
        <v>2421</v>
      </c>
      <c r="I3340" s="63" t="s">
        <v>952</v>
      </c>
      <c r="J3340" s="64"/>
      <c r="K3340" s="64"/>
      <c r="L3340" s="65"/>
      <c r="M3340" s="65"/>
      <c r="N3340" s="65"/>
      <c r="O3340" s="66">
        <v>8</v>
      </c>
      <c r="P3340" s="144"/>
      <c r="Q3340" s="68"/>
      <c r="R3340" s="68"/>
      <c r="S3340" s="68"/>
      <c r="T3340" s="69">
        <f t="shared" si="358"/>
        <v>8</v>
      </c>
      <c r="U3340" s="68"/>
      <c r="V3340" s="70"/>
      <c r="W3340" s="70"/>
      <c r="X3340" s="71">
        <f t="shared" si="359"/>
        <v>8</v>
      </c>
      <c r="Y3340" s="72"/>
      <c r="Z3340" s="70"/>
      <c r="AA3340" s="68">
        <v>2</v>
      </c>
      <c r="AB3340" s="73"/>
      <c r="AC3340" s="70"/>
      <c r="AD3340" s="74"/>
      <c r="AE3340" s="68"/>
      <c r="AF3340" s="75"/>
    </row>
    <row r="3341" ht="28.5" customHeight="1" spans="1:32">
      <c r="A3341" s="61" t="s">
        <v>36</v>
      </c>
      <c r="B3341" s="61" t="s">
        <v>2156</v>
      </c>
      <c r="C3341" s="61" t="s">
        <v>2319</v>
      </c>
      <c r="D3341" s="61" t="s">
        <v>2345</v>
      </c>
      <c r="E3341" s="61" t="s">
        <v>2417</v>
      </c>
      <c r="F3341" s="46">
        <v>46177</v>
      </c>
      <c r="G3341" s="46" t="str">
        <f t="shared" si="356"/>
        <v>陈伟丰2026-6-4</v>
      </c>
      <c r="H3341" s="63" t="s">
        <v>947</v>
      </c>
      <c r="I3341" s="63" t="s">
        <v>2422</v>
      </c>
      <c r="J3341" s="64"/>
      <c r="K3341" s="64"/>
      <c r="L3341" s="65"/>
      <c r="M3341" s="65"/>
      <c r="N3341" s="65"/>
      <c r="O3341" s="66">
        <v>8</v>
      </c>
      <c r="P3341" s="144"/>
      <c r="Q3341" s="68"/>
      <c r="R3341" s="68"/>
      <c r="S3341" s="68"/>
      <c r="T3341" s="69">
        <f t="shared" si="358"/>
        <v>8</v>
      </c>
      <c r="U3341" s="68"/>
      <c r="V3341" s="70"/>
      <c r="W3341" s="70"/>
      <c r="X3341" s="71">
        <f t="shared" si="359"/>
        <v>8</v>
      </c>
      <c r="Y3341" s="72"/>
      <c r="Z3341" s="70"/>
      <c r="AA3341" s="68">
        <v>2</v>
      </c>
      <c r="AB3341" s="73"/>
      <c r="AC3341" s="70"/>
      <c r="AD3341" s="74"/>
      <c r="AE3341" s="68"/>
      <c r="AF3341" s="75"/>
    </row>
    <row r="3342" ht="28.5" customHeight="1" spans="1:32">
      <c r="A3342" s="61" t="s">
        <v>36</v>
      </c>
      <c r="B3342" s="61" t="s">
        <v>2156</v>
      </c>
      <c r="C3342" s="61" t="s">
        <v>2319</v>
      </c>
      <c r="D3342" s="61" t="s">
        <v>2345</v>
      </c>
      <c r="E3342" s="76" t="s">
        <v>2417</v>
      </c>
      <c r="F3342" s="46">
        <v>46178</v>
      </c>
      <c r="G3342" s="46" t="str">
        <f t="shared" si="356"/>
        <v>陈伟丰2026-6-5</v>
      </c>
      <c r="H3342" s="63" t="s">
        <v>1218</v>
      </c>
      <c r="I3342" s="63" t="s">
        <v>2423</v>
      </c>
      <c r="J3342" s="64"/>
      <c r="K3342" s="64"/>
      <c r="L3342" s="65"/>
      <c r="M3342" s="65"/>
      <c r="N3342" s="65"/>
      <c r="O3342" s="66">
        <v>8</v>
      </c>
      <c r="P3342" s="144"/>
      <c r="Q3342" s="68"/>
      <c r="R3342" s="68"/>
      <c r="S3342" s="68"/>
      <c r="T3342" s="69">
        <f t="shared" si="358"/>
        <v>8</v>
      </c>
      <c r="U3342" s="68"/>
      <c r="V3342" s="70"/>
      <c r="W3342" s="70"/>
      <c r="X3342" s="71">
        <f t="shared" si="359"/>
        <v>8</v>
      </c>
      <c r="Y3342" s="72"/>
      <c r="Z3342" s="70"/>
      <c r="AA3342" s="68">
        <v>2</v>
      </c>
      <c r="AB3342" s="73"/>
      <c r="AC3342" s="70"/>
      <c r="AD3342" s="74"/>
      <c r="AE3342" s="68"/>
      <c r="AF3342" s="75"/>
    </row>
    <row r="3343" ht="28.5" customHeight="1" spans="1:32">
      <c r="A3343" s="61" t="s">
        <v>36</v>
      </c>
      <c r="B3343" s="61" t="s">
        <v>2156</v>
      </c>
      <c r="C3343" s="61" t="s">
        <v>2319</v>
      </c>
      <c r="D3343" s="61" t="s">
        <v>2345</v>
      </c>
      <c r="E3343" s="76" t="s">
        <v>2417</v>
      </c>
      <c r="F3343" s="46">
        <v>46179</v>
      </c>
      <c r="G3343" s="46" t="str">
        <f t="shared" si="356"/>
        <v>陈伟丰2026-6-6</v>
      </c>
      <c r="H3343" s="63" t="s">
        <v>2424</v>
      </c>
      <c r="I3343" s="63" t="s">
        <v>2425</v>
      </c>
      <c r="J3343" s="64"/>
      <c r="K3343" s="64"/>
      <c r="L3343" s="65"/>
      <c r="M3343" s="65"/>
      <c r="N3343" s="65"/>
      <c r="O3343" s="66">
        <v>8</v>
      </c>
      <c r="P3343" s="144"/>
      <c r="Q3343" s="68"/>
      <c r="R3343" s="68"/>
      <c r="S3343" s="68"/>
      <c r="T3343" s="69">
        <f t="shared" si="358"/>
        <v>8</v>
      </c>
      <c r="U3343" s="68"/>
      <c r="V3343" s="70">
        <v>1</v>
      </c>
      <c r="W3343" s="70"/>
      <c r="X3343" s="71">
        <f t="shared" si="359"/>
        <v>9</v>
      </c>
      <c r="Y3343" s="72"/>
      <c r="Z3343" s="70"/>
      <c r="AA3343" s="68">
        <v>2</v>
      </c>
      <c r="AB3343" s="73"/>
      <c r="AC3343" s="70"/>
      <c r="AD3343" s="74"/>
      <c r="AE3343" s="68"/>
      <c r="AF3343" s="75"/>
    </row>
    <row r="3344" ht="28.5" customHeight="1" spans="1:32">
      <c r="A3344" s="61" t="s">
        <v>36</v>
      </c>
      <c r="B3344" s="61" t="s">
        <v>2156</v>
      </c>
      <c r="C3344" s="61" t="s">
        <v>2319</v>
      </c>
      <c r="D3344" s="61" t="s">
        <v>2345</v>
      </c>
      <c r="E3344" s="62" t="s">
        <v>2417</v>
      </c>
      <c r="F3344" s="77">
        <v>46180</v>
      </c>
      <c r="G3344" s="46" t="str">
        <f t="shared" si="356"/>
        <v>陈伟丰2026-6-7</v>
      </c>
      <c r="H3344" s="63"/>
      <c r="I3344" s="63"/>
      <c r="J3344" s="64"/>
      <c r="K3344" s="64"/>
      <c r="L3344" s="65"/>
      <c r="M3344" s="65"/>
      <c r="N3344" s="65"/>
      <c r="O3344" s="66"/>
      <c r="P3344" s="144"/>
      <c r="Q3344" s="68"/>
      <c r="R3344" s="68"/>
      <c r="S3344" s="68"/>
      <c r="T3344" s="69">
        <f t="shared" si="358"/>
        <v>0</v>
      </c>
      <c r="U3344" s="68"/>
      <c r="V3344" s="70"/>
      <c r="W3344" s="70"/>
      <c r="X3344" s="71">
        <f t="shared" si="359"/>
        <v>0</v>
      </c>
      <c r="Y3344" s="72"/>
      <c r="Z3344" s="70"/>
      <c r="AA3344" s="68"/>
      <c r="AB3344" s="73"/>
      <c r="AC3344" s="70"/>
      <c r="AD3344" s="74"/>
      <c r="AE3344" s="68"/>
      <c r="AF3344" s="75"/>
    </row>
    <row r="3345" ht="28.5" customHeight="1" spans="1:32">
      <c r="A3345" s="61" t="s">
        <v>36</v>
      </c>
      <c r="B3345" s="61" t="s">
        <v>2156</v>
      </c>
      <c r="C3345" s="61" t="s">
        <v>2319</v>
      </c>
      <c r="D3345" s="61" t="s">
        <v>2345</v>
      </c>
      <c r="E3345" s="76" t="s">
        <v>2417</v>
      </c>
      <c r="F3345" s="46">
        <v>46181</v>
      </c>
      <c r="G3345" s="46" t="str">
        <f t="shared" si="356"/>
        <v>陈伟丰2026-6-8</v>
      </c>
      <c r="H3345" s="63" t="s">
        <v>175</v>
      </c>
      <c r="I3345" s="63" t="s">
        <v>973</v>
      </c>
      <c r="J3345" s="64"/>
      <c r="K3345" s="64"/>
      <c r="L3345" s="65"/>
      <c r="M3345" s="65"/>
      <c r="N3345" s="65"/>
      <c r="O3345" s="66">
        <v>8</v>
      </c>
      <c r="P3345" s="144"/>
      <c r="Q3345" s="68"/>
      <c r="R3345" s="68"/>
      <c r="S3345" s="68"/>
      <c r="T3345" s="69">
        <f t="shared" si="358"/>
        <v>8</v>
      </c>
      <c r="U3345" s="68"/>
      <c r="V3345" s="70"/>
      <c r="W3345" s="70"/>
      <c r="X3345" s="71">
        <f t="shared" si="359"/>
        <v>8</v>
      </c>
      <c r="Y3345" s="72"/>
      <c r="Z3345" s="70"/>
      <c r="AA3345" s="68">
        <v>2</v>
      </c>
      <c r="AB3345" s="73"/>
      <c r="AC3345" s="70"/>
      <c r="AD3345" s="74"/>
      <c r="AE3345" s="68"/>
      <c r="AF3345" s="75"/>
    </row>
    <row r="3346" ht="28.5" customHeight="1" spans="1:32">
      <c r="A3346" s="61" t="s">
        <v>36</v>
      </c>
      <c r="B3346" s="61" t="s">
        <v>2156</v>
      </c>
      <c r="C3346" s="61" t="s">
        <v>2319</v>
      </c>
      <c r="D3346" s="61" t="s">
        <v>2345</v>
      </c>
      <c r="E3346" s="76" t="s">
        <v>2417</v>
      </c>
      <c r="F3346" s="78">
        <v>46182</v>
      </c>
      <c r="G3346" s="46" t="str">
        <f t="shared" si="356"/>
        <v>陈伟丰2026-6-9</v>
      </c>
      <c r="H3346" s="63" t="s">
        <v>2426</v>
      </c>
      <c r="I3346" s="63" t="s">
        <v>126</v>
      </c>
      <c r="J3346" s="64"/>
      <c r="K3346" s="64"/>
      <c r="L3346" s="65"/>
      <c r="M3346" s="65"/>
      <c r="N3346" s="65"/>
      <c r="O3346" s="66">
        <v>8</v>
      </c>
      <c r="P3346" s="144"/>
      <c r="Q3346" s="68"/>
      <c r="R3346" s="68"/>
      <c r="S3346" s="68"/>
      <c r="T3346" s="69">
        <f t="shared" si="358"/>
        <v>8</v>
      </c>
      <c r="U3346" s="68"/>
      <c r="V3346" s="70">
        <v>1</v>
      </c>
      <c r="W3346" s="70"/>
      <c r="X3346" s="71">
        <f t="shared" si="359"/>
        <v>9</v>
      </c>
      <c r="Y3346" s="72"/>
      <c r="Z3346" s="70"/>
      <c r="AA3346" s="68">
        <v>2</v>
      </c>
      <c r="AB3346" s="73"/>
      <c r="AC3346" s="70"/>
      <c r="AD3346" s="74"/>
      <c r="AE3346" s="68"/>
      <c r="AF3346" s="75"/>
    </row>
    <row r="3347" ht="28.5" customHeight="1" spans="1:32">
      <c r="A3347" s="61" t="s">
        <v>36</v>
      </c>
      <c r="B3347" s="61" t="s">
        <v>2156</v>
      </c>
      <c r="C3347" s="61" t="s">
        <v>2319</v>
      </c>
      <c r="D3347" s="61" t="s">
        <v>2345</v>
      </c>
      <c r="E3347" s="76" t="s">
        <v>2417</v>
      </c>
      <c r="F3347" s="46">
        <v>46183</v>
      </c>
      <c r="G3347" s="46" t="str">
        <f t="shared" si="356"/>
        <v>陈伟丰2026-6-10</v>
      </c>
      <c r="H3347" s="63" t="s">
        <v>2427</v>
      </c>
      <c r="I3347" s="63" t="s">
        <v>2423</v>
      </c>
      <c r="J3347" s="64"/>
      <c r="K3347" s="64"/>
      <c r="L3347" s="65"/>
      <c r="M3347" s="65"/>
      <c r="N3347" s="65"/>
      <c r="O3347" s="66">
        <v>8</v>
      </c>
      <c r="P3347" s="144"/>
      <c r="Q3347" s="68"/>
      <c r="R3347" s="68"/>
      <c r="S3347" s="68"/>
      <c r="T3347" s="69">
        <f t="shared" si="358"/>
        <v>8</v>
      </c>
      <c r="U3347" s="68"/>
      <c r="V3347" s="70"/>
      <c r="W3347" s="70"/>
      <c r="X3347" s="71">
        <f t="shared" si="359"/>
        <v>8</v>
      </c>
      <c r="Y3347" s="72"/>
      <c r="Z3347" s="70"/>
      <c r="AA3347" s="68">
        <v>2</v>
      </c>
      <c r="AB3347" s="73"/>
      <c r="AC3347" s="70"/>
      <c r="AD3347" s="74"/>
      <c r="AE3347" s="68"/>
      <c r="AF3347" s="75"/>
    </row>
    <row r="3348" ht="28.5" customHeight="1" spans="1:32">
      <c r="A3348" s="61" t="s">
        <v>36</v>
      </c>
      <c r="B3348" s="61" t="s">
        <v>2156</v>
      </c>
      <c r="C3348" s="61" t="s">
        <v>2319</v>
      </c>
      <c r="D3348" s="61" t="s">
        <v>2345</v>
      </c>
      <c r="E3348" s="76" t="s">
        <v>2417</v>
      </c>
      <c r="F3348" s="46">
        <v>46184</v>
      </c>
      <c r="G3348" s="46" t="str">
        <f t="shared" si="356"/>
        <v>陈伟丰2026-6-11</v>
      </c>
      <c r="H3348" s="63" t="s">
        <v>2428</v>
      </c>
      <c r="I3348" s="63" t="s">
        <v>903</v>
      </c>
      <c r="J3348" s="64"/>
      <c r="K3348" s="64"/>
      <c r="L3348" s="65"/>
      <c r="M3348" s="65"/>
      <c r="N3348" s="65"/>
      <c r="O3348" s="66">
        <v>8</v>
      </c>
      <c r="P3348" s="144"/>
      <c r="Q3348" s="68"/>
      <c r="R3348" s="68"/>
      <c r="S3348" s="68"/>
      <c r="T3348" s="69">
        <f t="shared" si="358"/>
        <v>8</v>
      </c>
      <c r="U3348" s="68"/>
      <c r="V3348" s="70">
        <v>0.5</v>
      </c>
      <c r="W3348" s="70"/>
      <c r="X3348" s="71">
        <f t="shared" si="359"/>
        <v>8.5</v>
      </c>
      <c r="Y3348" s="72"/>
      <c r="Z3348" s="70"/>
      <c r="AA3348" s="68">
        <v>2</v>
      </c>
      <c r="AB3348" s="73"/>
      <c r="AC3348" s="70"/>
      <c r="AD3348" s="74"/>
      <c r="AE3348" s="68"/>
      <c r="AF3348" s="75"/>
    </row>
    <row r="3349" ht="28.5" customHeight="1" spans="1:32">
      <c r="A3349" s="61" t="s">
        <v>36</v>
      </c>
      <c r="B3349" s="61" t="s">
        <v>2156</v>
      </c>
      <c r="C3349" s="61" t="s">
        <v>2319</v>
      </c>
      <c r="D3349" s="61" t="s">
        <v>2345</v>
      </c>
      <c r="E3349" s="62" t="s">
        <v>2417</v>
      </c>
      <c r="F3349" s="46">
        <v>46185</v>
      </c>
      <c r="G3349" s="46" t="str">
        <f t="shared" si="356"/>
        <v>陈伟丰2026-6-12</v>
      </c>
      <c r="H3349" s="63" t="s">
        <v>364</v>
      </c>
      <c r="I3349" s="63" t="s">
        <v>1711</v>
      </c>
      <c r="J3349" s="64"/>
      <c r="K3349" s="64"/>
      <c r="L3349" s="65"/>
      <c r="M3349" s="65"/>
      <c r="N3349" s="65"/>
      <c r="O3349" s="66">
        <v>8</v>
      </c>
      <c r="P3349" s="144"/>
      <c r="Q3349" s="68"/>
      <c r="R3349" s="68"/>
      <c r="S3349" s="68"/>
      <c r="T3349" s="69">
        <f t="shared" si="358"/>
        <v>8</v>
      </c>
      <c r="U3349" s="68"/>
      <c r="V3349" s="70">
        <v>2</v>
      </c>
      <c r="W3349" s="70"/>
      <c r="X3349" s="71">
        <f t="shared" si="359"/>
        <v>10</v>
      </c>
      <c r="Y3349" s="72"/>
      <c r="Z3349" s="70"/>
      <c r="AA3349" s="68">
        <v>2</v>
      </c>
      <c r="AB3349" s="73"/>
      <c r="AC3349" s="70"/>
      <c r="AD3349" s="74"/>
      <c r="AE3349" s="68"/>
      <c r="AF3349" s="75"/>
    </row>
    <row r="3350" ht="28.5" customHeight="1" spans="1:32">
      <c r="A3350" s="61" t="s">
        <v>36</v>
      </c>
      <c r="B3350" s="61" t="s">
        <v>2156</v>
      </c>
      <c r="C3350" s="61" t="s">
        <v>2319</v>
      </c>
      <c r="D3350" s="61" t="s">
        <v>2345</v>
      </c>
      <c r="E3350" s="76" t="s">
        <v>2417</v>
      </c>
      <c r="F3350" s="77">
        <v>46186</v>
      </c>
      <c r="G3350" s="46" t="str">
        <f t="shared" si="356"/>
        <v>陈伟丰2026-6-13</v>
      </c>
      <c r="H3350" s="63" t="s">
        <v>2429</v>
      </c>
      <c r="I3350" s="63"/>
      <c r="J3350" s="64"/>
      <c r="K3350" s="64"/>
      <c r="L3350" s="65"/>
      <c r="M3350" s="65"/>
      <c r="N3350" s="65"/>
      <c r="O3350" s="66"/>
      <c r="P3350" s="144"/>
      <c r="Q3350" s="68"/>
      <c r="R3350" s="68"/>
      <c r="S3350" s="68"/>
      <c r="T3350" s="69">
        <f t="shared" si="358"/>
        <v>0</v>
      </c>
      <c r="U3350" s="68"/>
      <c r="V3350" s="70">
        <v>3</v>
      </c>
      <c r="W3350" s="70"/>
      <c r="X3350" s="71">
        <f t="shared" si="359"/>
        <v>3</v>
      </c>
      <c r="Y3350" s="72"/>
      <c r="Z3350" s="70"/>
      <c r="AA3350" s="68"/>
      <c r="AB3350" s="73"/>
      <c r="AC3350" s="70"/>
      <c r="AD3350" s="74"/>
      <c r="AE3350" s="68"/>
      <c r="AF3350" s="80"/>
    </row>
    <row r="3351" ht="28.5" customHeight="1" spans="1:32">
      <c r="A3351" s="61" t="s">
        <v>36</v>
      </c>
      <c r="B3351" s="61" t="s">
        <v>2156</v>
      </c>
      <c r="C3351" s="61" t="s">
        <v>2319</v>
      </c>
      <c r="D3351" s="61" t="s">
        <v>2345</v>
      </c>
      <c r="E3351" s="62" t="s">
        <v>2417</v>
      </c>
      <c r="F3351" s="77">
        <v>46187</v>
      </c>
      <c r="G3351" s="46" t="str">
        <f t="shared" si="356"/>
        <v>陈伟丰2026-6-14</v>
      </c>
      <c r="H3351" s="63"/>
      <c r="I3351" s="63"/>
      <c r="J3351" s="64"/>
      <c r="K3351" s="64"/>
      <c r="L3351" s="65"/>
      <c r="M3351" s="65"/>
      <c r="N3351" s="65"/>
      <c r="O3351" s="66"/>
      <c r="P3351" s="144"/>
      <c r="Q3351" s="68"/>
      <c r="R3351" s="68"/>
      <c r="S3351" s="68"/>
      <c r="T3351" s="69">
        <f t="shared" si="358"/>
        <v>0</v>
      </c>
      <c r="U3351" s="68"/>
      <c r="V3351" s="70"/>
      <c r="W3351" s="70"/>
      <c r="X3351" s="71">
        <f t="shared" si="359"/>
        <v>0</v>
      </c>
      <c r="Y3351" s="72"/>
      <c r="Z3351" s="70"/>
      <c r="AA3351" s="68"/>
      <c r="AB3351" s="73"/>
      <c r="AC3351" s="70"/>
      <c r="AD3351" s="74"/>
      <c r="AE3351" s="68"/>
      <c r="AF3351" s="80"/>
    </row>
    <row r="3352" ht="28.5" customHeight="1" spans="1:32">
      <c r="A3352" s="61" t="s">
        <v>36</v>
      </c>
      <c r="B3352" s="61" t="s">
        <v>2156</v>
      </c>
      <c r="C3352" s="61" t="s">
        <v>2319</v>
      </c>
      <c r="D3352" s="61" t="s">
        <v>2345</v>
      </c>
      <c r="E3352" s="62" t="s">
        <v>2417</v>
      </c>
      <c r="F3352" s="46">
        <v>46188</v>
      </c>
      <c r="G3352" s="46" t="str">
        <f t="shared" si="356"/>
        <v>陈伟丰2026-6-15</v>
      </c>
      <c r="H3352" s="63" t="s">
        <v>575</v>
      </c>
      <c r="I3352" s="63" t="s">
        <v>2430</v>
      </c>
      <c r="J3352" s="64"/>
      <c r="K3352" s="64"/>
      <c r="L3352" s="65"/>
      <c r="M3352" s="65"/>
      <c r="N3352" s="65"/>
      <c r="O3352" s="66">
        <v>8</v>
      </c>
      <c r="P3352" s="144"/>
      <c r="Q3352" s="68"/>
      <c r="R3352" s="68"/>
      <c r="S3352" s="68"/>
      <c r="T3352" s="69">
        <f t="shared" si="358"/>
        <v>8</v>
      </c>
      <c r="U3352" s="68"/>
      <c r="V3352" s="70"/>
      <c r="W3352" s="70"/>
      <c r="X3352" s="71">
        <f t="shared" si="359"/>
        <v>8</v>
      </c>
      <c r="Y3352" s="72"/>
      <c r="Z3352" s="70"/>
      <c r="AA3352" s="68">
        <v>2</v>
      </c>
      <c r="AB3352" s="73"/>
      <c r="AC3352" s="70"/>
      <c r="AD3352" s="74"/>
      <c r="AE3352" s="68"/>
      <c r="AF3352" s="75"/>
    </row>
    <row r="3353" ht="28.5" customHeight="1" spans="1:32">
      <c r="A3353" s="61" t="s">
        <v>36</v>
      </c>
      <c r="B3353" s="61" t="s">
        <v>2156</v>
      </c>
      <c r="C3353" s="61" t="s">
        <v>2319</v>
      </c>
      <c r="D3353" s="61" t="s">
        <v>2345</v>
      </c>
      <c r="E3353" s="76" t="s">
        <v>2417</v>
      </c>
      <c r="F3353" s="46">
        <v>46189</v>
      </c>
      <c r="G3353" s="46" t="str">
        <f t="shared" si="356"/>
        <v>陈伟丰2026-6-16</v>
      </c>
      <c r="H3353" s="63" t="s">
        <v>2431</v>
      </c>
      <c r="I3353" s="63" t="s">
        <v>950</v>
      </c>
      <c r="J3353" s="64"/>
      <c r="K3353" s="64"/>
      <c r="L3353" s="65"/>
      <c r="M3353" s="65"/>
      <c r="N3353" s="65"/>
      <c r="O3353" s="66">
        <v>8</v>
      </c>
      <c r="P3353" s="145"/>
      <c r="Q3353" s="68"/>
      <c r="R3353" s="68"/>
      <c r="S3353" s="68"/>
      <c r="T3353" s="69">
        <f t="shared" si="358"/>
        <v>8</v>
      </c>
      <c r="U3353" s="68"/>
      <c r="V3353" s="70"/>
      <c r="W3353" s="70"/>
      <c r="X3353" s="71">
        <f t="shared" si="359"/>
        <v>8</v>
      </c>
      <c r="Y3353" s="72"/>
      <c r="Z3353" s="70"/>
      <c r="AA3353" s="68">
        <v>2</v>
      </c>
      <c r="AB3353" s="73"/>
      <c r="AC3353" s="70"/>
      <c r="AD3353" s="74"/>
      <c r="AE3353" s="68"/>
      <c r="AF3353" s="80"/>
    </row>
    <row r="3354" ht="28.5" customHeight="1" spans="1:32">
      <c r="A3354" s="61" t="s">
        <v>36</v>
      </c>
      <c r="B3354" s="61" t="s">
        <v>2156</v>
      </c>
      <c r="C3354" s="61" t="s">
        <v>2319</v>
      </c>
      <c r="D3354" s="61" t="s">
        <v>2345</v>
      </c>
      <c r="E3354" s="76" t="s">
        <v>2417</v>
      </c>
      <c r="F3354" s="46">
        <v>46190</v>
      </c>
      <c r="G3354" s="46" t="str">
        <f t="shared" si="356"/>
        <v>陈伟丰2026-6-17</v>
      </c>
      <c r="H3354" s="63" t="s">
        <v>2390</v>
      </c>
      <c r="I3354" s="63" t="s">
        <v>832</v>
      </c>
      <c r="J3354" s="64"/>
      <c r="K3354" s="64"/>
      <c r="L3354" s="65"/>
      <c r="M3354" s="65"/>
      <c r="N3354" s="65"/>
      <c r="O3354" s="66">
        <v>8</v>
      </c>
      <c r="P3354" s="144"/>
      <c r="Q3354" s="68"/>
      <c r="R3354" s="68"/>
      <c r="S3354" s="68"/>
      <c r="T3354" s="69">
        <f t="shared" si="358"/>
        <v>8</v>
      </c>
      <c r="U3354" s="68"/>
      <c r="V3354" s="70"/>
      <c r="W3354" s="70"/>
      <c r="X3354" s="71">
        <f t="shared" si="359"/>
        <v>8</v>
      </c>
      <c r="Y3354" s="72"/>
      <c r="Z3354" s="70"/>
      <c r="AA3354" s="68">
        <v>2</v>
      </c>
      <c r="AB3354" s="73"/>
      <c r="AC3354" s="70"/>
      <c r="AD3354" s="74"/>
      <c r="AE3354" s="68"/>
      <c r="AF3354" s="75"/>
    </row>
    <row r="3355" ht="28.5" customHeight="1" spans="1:32">
      <c r="A3355" s="61" t="s">
        <v>36</v>
      </c>
      <c r="B3355" s="61" t="s">
        <v>2156</v>
      </c>
      <c r="C3355" s="61" t="s">
        <v>2319</v>
      </c>
      <c r="D3355" s="61" t="s">
        <v>2345</v>
      </c>
      <c r="E3355" s="76" t="s">
        <v>2417</v>
      </c>
      <c r="F3355" s="46">
        <v>46191</v>
      </c>
      <c r="G3355" s="46" t="str">
        <f t="shared" si="356"/>
        <v>陈伟丰2026-6-18</v>
      </c>
      <c r="H3355" s="63" t="s">
        <v>2432</v>
      </c>
      <c r="I3355" s="63" t="s">
        <v>1475</v>
      </c>
      <c r="J3355" s="64"/>
      <c r="K3355" s="64"/>
      <c r="L3355" s="65"/>
      <c r="M3355" s="65"/>
      <c r="N3355" s="65"/>
      <c r="O3355" s="66">
        <v>8</v>
      </c>
      <c r="P3355" s="144"/>
      <c r="Q3355" s="68"/>
      <c r="R3355" s="68"/>
      <c r="S3355" s="68"/>
      <c r="T3355" s="69">
        <f t="shared" si="358"/>
        <v>8</v>
      </c>
      <c r="U3355" s="68"/>
      <c r="V3355" s="70">
        <v>1</v>
      </c>
      <c r="W3355" s="70"/>
      <c r="X3355" s="71">
        <f t="shared" si="359"/>
        <v>9</v>
      </c>
      <c r="Y3355" s="72"/>
      <c r="Z3355" s="70"/>
      <c r="AA3355" s="68">
        <v>2</v>
      </c>
      <c r="AB3355" s="73"/>
      <c r="AC3355" s="70"/>
      <c r="AD3355" s="74"/>
      <c r="AE3355" s="68"/>
      <c r="AF3355" s="75"/>
    </row>
    <row r="3356" ht="28.5" customHeight="1" spans="1:32">
      <c r="A3356" s="61" t="s">
        <v>36</v>
      </c>
      <c r="B3356" s="61" t="s">
        <v>2156</v>
      </c>
      <c r="C3356" s="61" t="s">
        <v>2319</v>
      </c>
      <c r="D3356" s="61" t="s">
        <v>2345</v>
      </c>
      <c r="E3356" s="76" t="s">
        <v>2417</v>
      </c>
      <c r="F3356" s="82">
        <v>46192</v>
      </c>
      <c r="G3356" s="46" t="str">
        <f t="shared" si="356"/>
        <v>陈伟丰2026-6-19</v>
      </c>
      <c r="H3356" s="63"/>
      <c r="I3356" s="63"/>
      <c r="J3356" s="64"/>
      <c r="K3356" s="64"/>
      <c r="L3356" s="65"/>
      <c r="M3356" s="65"/>
      <c r="N3356" s="65"/>
      <c r="O3356" s="66"/>
      <c r="P3356" s="144"/>
      <c r="Q3356" s="68"/>
      <c r="R3356" s="68"/>
      <c r="S3356" s="68"/>
      <c r="T3356" s="69">
        <f t="shared" si="358"/>
        <v>0</v>
      </c>
      <c r="U3356" s="68"/>
      <c r="V3356" s="70"/>
      <c r="W3356" s="70"/>
      <c r="X3356" s="71">
        <f t="shared" si="359"/>
        <v>0</v>
      </c>
      <c r="Y3356" s="72"/>
      <c r="Z3356" s="70"/>
      <c r="AA3356" s="68"/>
      <c r="AB3356" s="73">
        <v>8</v>
      </c>
      <c r="AC3356" s="70"/>
      <c r="AD3356" s="74"/>
      <c r="AE3356" s="68"/>
      <c r="AF3356" s="75"/>
    </row>
    <row r="3357" ht="28.5" customHeight="1" spans="1:32">
      <c r="A3357" s="61" t="s">
        <v>36</v>
      </c>
      <c r="B3357" s="61" t="s">
        <v>2156</v>
      </c>
      <c r="C3357" s="61" t="s">
        <v>2319</v>
      </c>
      <c r="D3357" s="61" t="s">
        <v>2345</v>
      </c>
      <c r="E3357" s="76" t="s">
        <v>2417</v>
      </c>
      <c r="F3357" s="77">
        <v>46193</v>
      </c>
      <c r="G3357" s="46" t="str">
        <f t="shared" si="356"/>
        <v>陈伟丰2026-6-20</v>
      </c>
      <c r="H3357" s="63" t="s">
        <v>2433</v>
      </c>
      <c r="I3357" s="63"/>
      <c r="J3357" s="64"/>
      <c r="K3357" s="64"/>
      <c r="L3357" s="65"/>
      <c r="M3357" s="65"/>
      <c r="N3357" s="65"/>
      <c r="O3357" s="66"/>
      <c r="P3357" s="144"/>
      <c r="Q3357" s="68"/>
      <c r="R3357" s="68"/>
      <c r="S3357" s="68"/>
      <c r="T3357" s="69">
        <f t="shared" si="358"/>
        <v>0</v>
      </c>
      <c r="U3357" s="68"/>
      <c r="V3357" s="70">
        <v>0.5</v>
      </c>
      <c r="W3357" s="70"/>
      <c r="X3357" s="71">
        <f t="shared" si="359"/>
        <v>0.5</v>
      </c>
      <c r="Y3357" s="72"/>
      <c r="Z3357" s="70"/>
      <c r="AA3357" s="68"/>
      <c r="AB3357" s="73"/>
      <c r="AC3357" s="70"/>
      <c r="AD3357" s="74"/>
      <c r="AE3357" s="68"/>
      <c r="AF3357" s="75"/>
    </row>
    <row r="3358" ht="28.5" customHeight="1" spans="1:32">
      <c r="A3358" s="61" t="s">
        <v>36</v>
      </c>
      <c r="B3358" s="61" t="s">
        <v>2156</v>
      </c>
      <c r="C3358" s="61" t="s">
        <v>2319</v>
      </c>
      <c r="D3358" s="61" t="s">
        <v>2345</v>
      </c>
      <c r="E3358" s="62" t="s">
        <v>2417</v>
      </c>
      <c r="F3358" s="46">
        <v>46194</v>
      </c>
      <c r="G3358" s="46" t="str">
        <f t="shared" si="356"/>
        <v>陈伟丰2026-6-21</v>
      </c>
      <c r="H3358" s="63" t="s">
        <v>1014</v>
      </c>
      <c r="I3358" s="63" t="s">
        <v>2232</v>
      </c>
      <c r="J3358" s="64"/>
      <c r="K3358" s="64"/>
      <c r="L3358" s="65"/>
      <c r="M3358" s="65"/>
      <c r="N3358" s="65"/>
      <c r="O3358" s="66">
        <v>8</v>
      </c>
      <c r="P3358" s="144"/>
      <c r="Q3358" s="68"/>
      <c r="R3358" s="68"/>
      <c r="S3358" s="68"/>
      <c r="T3358" s="69">
        <f t="shared" si="358"/>
        <v>8</v>
      </c>
      <c r="U3358" s="68"/>
      <c r="V3358" s="70"/>
      <c r="W3358" s="70"/>
      <c r="X3358" s="71">
        <f t="shared" si="359"/>
        <v>8</v>
      </c>
      <c r="Y3358" s="72"/>
      <c r="Z3358" s="70"/>
      <c r="AA3358" s="68">
        <v>2</v>
      </c>
      <c r="AB3358" s="73"/>
      <c r="AC3358" s="70"/>
      <c r="AD3358" s="74"/>
      <c r="AE3358" s="68"/>
      <c r="AF3358" s="75"/>
    </row>
    <row r="3359" ht="28.5" customHeight="1" spans="1:32">
      <c r="A3359" s="61" t="s">
        <v>36</v>
      </c>
      <c r="B3359" s="61" t="s">
        <v>2156</v>
      </c>
      <c r="C3359" s="61" t="s">
        <v>2319</v>
      </c>
      <c r="D3359" s="61" t="s">
        <v>2345</v>
      </c>
      <c r="E3359" s="76" t="s">
        <v>2417</v>
      </c>
      <c r="F3359" s="46">
        <v>46195</v>
      </c>
      <c r="G3359" s="46" t="str">
        <f t="shared" si="356"/>
        <v>陈伟丰2026-6-22</v>
      </c>
      <c r="H3359" s="63"/>
      <c r="I3359" s="63"/>
      <c r="J3359" s="64"/>
      <c r="K3359" s="64"/>
      <c r="L3359" s="65"/>
      <c r="M3359" s="65"/>
      <c r="N3359" s="65"/>
      <c r="O3359" s="66"/>
      <c r="P3359" s="144"/>
      <c r="Q3359" s="68"/>
      <c r="R3359" s="68"/>
      <c r="S3359" s="68"/>
      <c r="T3359" s="69">
        <f t="shared" si="358"/>
        <v>0</v>
      </c>
      <c r="U3359" s="68"/>
      <c r="V3359" s="70"/>
      <c r="W3359" s="70"/>
      <c r="X3359" s="71">
        <f t="shared" si="359"/>
        <v>0</v>
      </c>
      <c r="Y3359" s="72"/>
      <c r="Z3359" s="70"/>
      <c r="AA3359" s="68"/>
      <c r="AB3359" s="73"/>
      <c r="AC3359" s="70"/>
      <c r="AD3359" s="74"/>
      <c r="AE3359" s="68"/>
      <c r="AF3359" s="75"/>
    </row>
    <row r="3360" ht="28.5" customHeight="1" spans="1:32">
      <c r="A3360" s="61" t="s">
        <v>36</v>
      </c>
      <c r="B3360" s="61" t="s">
        <v>2156</v>
      </c>
      <c r="C3360" s="61" t="s">
        <v>2319</v>
      </c>
      <c r="D3360" s="61" t="s">
        <v>2345</v>
      </c>
      <c r="E3360" s="76" t="s">
        <v>2417</v>
      </c>
      <c r="F3360" s="46">
        <v>46196</v>
      </c>
      <c r="G3360" s="46" t="str">
        <f t="shared" si="356"/>
        <v>陈伟丰2026-6-23</v>
      </c>
      <c r="H3360" s="63"/>
      <c r="I3360" s="63"/>
      <c r="J3360" s="64"/>
      <c r="K3360" s="64"/>
      <c r="L3360" s="65"/>
      <c r="M3360" s="65"/>
      <c r="N3360" s="65"/>
      <c r="O3360" s="66"/>
      <c r="P3360" s="144"/>
      <c r="Q3360" s="68"/>
      <c r="R3360" s="68"/>
      <c r="S3360" s="68"/>
      <c r="T3360" s="69">
        <f t="shared" si="358"/>
        <v>0</v>
      </c>
      <c r="U3360" s="68"/>
      <c r="V3360" s="70"/>
      <c r="W3360" s="70"/>
      <c r="X3360" s="71">
        <f t="shared" si="359"/>
        <v>0</v>
      </c>
      <c r="Y3360" s="72"/>
      <c r="Z3360" s="70"/>
      <c r="AA3360" s="68"/>
      <c r="AB3360" s="73"/>
      <c r="AC3360" s="70"/>
      <c r="AD3360" s="74"/>
      <c r="AE3360" s="68"/>
      <c r="AF3360" s="75"/>
    </row>
    <row r="3361" ht="28.5" customHeight="1" spans="1:32">
      <c r="A3361" s="61" t="s">
        <v>36</v>
      </c>
      <c r="B3361" s="61" t="s">
        <v>2156</v>
      </c>
      <c r="C3361" s="61" t="s">
        <v>2319</v>
      </c>
      <c r="D3361" s="61" t="s">
        <v>2345</v>
      </c>
      <c r="E3361" s="76" t="s">
        <v>2417</v>
      </c>
      <c r="F3361" s="46">
        <v>46197</v>
      </c>
      <c r="G3361" s="46" t="str">
        <f t="shared" si="356"/>
        <v>陈伟丰2026-6-24</v>
      </c>
      <c r="H3361" s="63"/>
      <c r="I3361" s="63"/>
      <c r="J3361" s="64"/>
      <c r="K3361" s="64"/>
      <c r="L3361" s="65"/>
      <c r="M3361" s="65"/>
      <c r="N3361" s="65"/>
      <c r="O3361" s="66"/>
      <c r="P3361" s="144"/>
      <c r="Q3361" s="68"/>
      <c r="R3361" s="68"/>
      <c r="S3361" s="68"/>
      <c r="T3361" s="69">
        <f t="shared" si="358"/>
        <v>0</v>
      </c>
      <c r="U3361" s="68"/>
      <c r="V3361" s="70"/>
      <c r="W3361" s="70"/>
      <c r="X3361" s="71">
        <f t="shared" si="359"/>
        <v>0</v>
      </c>
      <c r="Y3361" s="72"/>
      <c r="Z3361" s="70"/>
      <c r="AA3361" s="68"/>
      <c r="AB3361" s="73"/>
      <c r="AC3361" s="70"/>
      <c r="AD3361" s="74"/>
      <c r="AE3361" s="68"/>
      <c r="AF3361" s="75"/>
    </row>
    <row r="3362" ht="28.5" customHeight="1" spans="1:32">
      <c r="A3362" s="61" t="s">
        <v>36</v>
      </c>
      <c r="B3362" s="61" t="s">
        <v>2156</v>
      </c>
      <c r="C3362" s="61" t="s">
        <v>2319</v>
      </c>
      <c r="D3362" s="61" t="s">
        <v>2345</v>
      </c>
      <c r="E3362" s="76" t="s">
        <v>2417</v>
      </c>
      <c r="F3362" s="46">
        <v>46198</v>
      </c>
      <c r="G3362" s="46" t="str">
        <f t="shared" si="356"/>
        <v>陈伟丰2026-6-25</v>
      </c>
      <c r="H3362" s="63"/>
      <c r="I3362" s="63"/>
      <c r="J3362" s="64"/>
      <c r="K3362" s="64"/>
      <c r="L3362" s="65"/>
      <c r="M3362" s="65"/>
      <c r="N3362" s="65"/>
      <c r="O3362" s="66"/>
      <c r="P3362" s="144"/>
      <c r="Q3362" s="68"/>
      <c r="R3362" s="68"/>
      <c r="S3362" s="68"/>
      <c r="T3362" s="69">
        <f t="shared" si="358"/>
        <v>0</v>
      </c>
      <c r="U3362" s="68"/>
      <c r="V3362" s="70"/>
      <c r="W3362" s="70"/>
      <c r="X3362" s="71">
        <f t="shared" si="359"/>
        <v>0</v>
      </c>
      <c r="Y3362" s="72"/>
      <c r="Z3362" s="70"/>
      <c r="AA3362" s="68"/>
      <c r="AB3362" s="73"/>
      <c r="AC3362" s="70"/>
      <c r="AD3362" s="74"/>
      <c r="AE3362" s="68"/>
      <c r="AF3362" s="75"/>
    </row>
    <row r="3363" ht="28.5" customHeight="1" spans="1:32">
      <c r="A3363" s="61" t="s">
        <v>36</v>
      </c>
      <c r="B3363" s="61" t="s">
        <v>2156</v>
      </c>
      <c r="C3363" s="61" t="s">
        <v>2319</v>
      </c>
      <c r="D3363" s="61" t="s">
        <v>2345</v>
      </c>
      <c r="E3363" s="76" t="s">
        <v>2417</v>
      </c>
      <c r="F3363" s="46">
        <v>46199</v>
      </c>
      <c r="G3363" s="46" t="str">
        <f t="shared" si="356"/>
        <v>陈伟丰2026-6-26</v>
      </c>
      <c r="H3363" s="63"/>
      <c r="I3363" s="63"/>
      <c r="J3363" s="64"/>
      <c r="K3363" s="64"/>
      <c r="L3363" s="65"/>
      <c r="M3363" s="65"/>
      <c r="N3363" s="65"/>
      <c r="O3363" s="66"/>
      <c r="P3363" s="144"/>
      <c r="Q3363" s="68"/>
      <c r="R3363" s="68"/>
      <c r="S3363" s="68"/>
      <c r="T3363" s="69">
        <f t="shared" si="358"/>
        <v>0</v>
      </c>
      <c r="U3363" s="68"/>
      <c r="V3363" s="70"/>
      <c r="W3363" s="70"/>
      <c r="X3363" s="71">
        <f t="shared" si="359"/>
        <v>0</v>
      </c>
      <c r="Y3363" s="72"/>
      <c r="Z3363" s="70"/>
      <c r="AA3363" s="68"/>
      <c r="AB3363" s="73"/>
      <c r="AC3363" s="70"/>
      <c r="AD3363" s="74"/>
      <c r="AE3363" s="68"/>
      <c r="AF3363" s="75"/>
    </row>
    <row r="3364" ht="28.5" customHeight="1" spans="1:32">
      <c r="A3364" s="61" t="s">
        <v>36</v>
      </c>
      <c r="B3364" s="61" t="s">
        <v>2156</v>
      </c>
      <c r="C3364" s="61" t="s">
        <v>2319</v>
      </c>
      <c r="D3364" s="61" t="s">
        <v>2345</v>
      </c>
      <c r="E3364" s="76" t="s">
        <v>2417</v>
      </c>
      <c r="F3364" s="46">
        <v>46200</v>
      </c>
      <c r="G3364" s="46" t="str">
        <f t="shared" si="356"/>
        <v>陈伟丰2026-6-27</v>
      </c>
      <c r="H3364" s="63"/>
      <c r="I3364" s="63"/>
      <c r="J3364" s="64"/>
      <c r="K3364" s="64"/>
      <c r="L3364" s="65"/>
      <c r="M3364" s="65"/>
      <c r="N3364" s="79"/>
      <c r="O3364" s="66"/>
      <c r="P3364" s="144"/>
      <c r="Q3364" s="68"/>
      <c r="R3364" s="68"/>
      <c r="S3364" s="68"/>
      <c r="T3364" s="69">
        <f t="shared" si="358"/>
        <v>0</v>
      </c>
      <c r="U3364" s="68"/>
      <c r="V3364" s="70"/>
      <c r="W3364" s="70"/>
      <c r="X3364" s="71">
        <f t="shared" si="359"/>
        <v>0</v>
      </c>
      <c r="Y3364" s="72"/>
      <c r="Z3364" s="70"/>
      <c r="AA3364" s="68"/>
      <c r="AB3364" s="73"/>
      <c r="AC3364" s="70"/>
      <c r="AD3364" s="74"/>
      <c r="AE3364" s="68"/>
      <c r="AF3364" s="75"/>
    </row>
    <row r="3365" ht="28.5" customHeight="1" spans="1:32">
      <c r="A3365" s="61" t="s">
        <v>36</v>
      </c>
      <c r="B3365" s="61" t="s">
        <v>2156</v>
      </c>
      <c r="C3365" s="61" t="s">
        <v>2319</v>
      </c>
      <c r="D3365" s="61" t="s">
        <v>2345</v>
      </c>
      <c r="E3365" s="62" t="s">
        <v>2417</v>
      </c>
      <c r="F3365" s="46">
        <v>46201</v>
      </c>
      <c r="G3365" s="46" t="str">
        <f t="shared" si="356"/>
        <v>陈伟丰2026-6-28</v>
      </c>
      <c r="H3365" s="63"/>
      <c r="I3365" s="63"/>
      <c r="J3365" s="64"/>
      <c r="K3365" s="64"/>
      <c r="L3365" s="65"/>
      <c r="M3365" s="65"/>
      <c r="N3365" s="65"/>
      <c r="O3365" s="66"/>
      <c r="P3365" s="144"/>
      <c r="Q3365" s="68"/>
      <c r="R3365" s="68"/>
      <c r="S3365" s="68"/>
      <c r="T3365" s="69">
        <f t="shared" si="358"/>
        <v>0</v>
      </c>
      <c r="U3365" s="68"/>
      <c r="V3365" s="70"/>
      <c r="W3365" s="70"/>
      <c r="X3365" s="71">
        <f t="shared" si="359"/>
        <v>0</v>
      </c>
      <c r="Y3365" s="72"/>
      <c r="Z3365" s="70"/>
      <c r="AA3365" s="68"/>
      <c r="AB3365" s="73"/>
      <c r="AC3365" s="70"/>
      <c r="AD3365" s="74"/>
      <c r="AE3365" s="68"/>
      <c r="AF3365" s="75"/>
    </row>
    <row r="3366" ht="28.5" customHeight="1" spans="1:32">
      <c r="A3366" s="61" t="s">
        <v>36</v>
      </c>
      <c r="B3366" s="61" t="s">
        <v>2156</v>
      </c>
      <c r="C3366" s="61" t="s">
        <v>2319</v>
      </c>
      <c r="D3366" s="61" t="s">
        <v>2345</v>
      </c>
      <c r="E3366" s="76" t="s">
        <v>2417</v>
      </c>
      <c r="F3366" s="46">
        <v>46202</v>
      </c>
      <c r="G3366" s="46" t="str">
        <f t="shared" si="356"/>
        <v>陈伟丰2026-6-29</v>
      </c>
      <c r="H3366" s="63"/>
      <c r="I3366" s="63"/>
      <c r="J3366" s="64"/>
      <c r="K3366" s="64"/>
      <c r="L3366" s="65"/>
      <c r="M3366" s="65"/>
      <c r="N3366" s="79"/>
      <c r="O3366" s="66"/>
      <c r="P3366" s="144"/>
      <c r="Q3366" s="68"/>
      <c r="R3366" s="68"/>
      <c r="S3366" s="68"/>
      <c r="T3366" s="69">
        <f t="shared" si="358"/>
        <v>0</v>
      </c>
      <c r="U3366" s="68"/>
      <c r="V3366" s="70"/>
      <c r="W3366" s="70"/>
      <c r="X3366" s="71">
        <f t="shared" si="359"/>
        <v>0</v>
      </c>
      <c r="Y3366" s="72"/>
      <c r="Z3366" s="70"/>
      <c r="AA3366" s="68"/>
      <c r="AB3366" s="73"/>
      <c r="AC3366" s="70"/>
      <c r="AD3366" s="74"/>
      <c r="AE3366" s="68"/>
      <c r="AF3366" s="75"/>
    </row>
    <row r="3367" s="3" customFormat="1" ht="28.5" customHeight="1" spans="1:32">
      <c r="A3367" s="61" t="s">
        <v>36</v>
      </c>
      <c r="B3367" s="61" t="s">
        <v>2156</v>
      </c>
      <c r="C3367" s="61" t="s">
        <v>2319</v>
      </c>
      <c r="D3367" s="61" t="s">
        <v>2345</v>
      </c>
      <c r="E3367" s="62" t="s">
        <v>2417</v>
      </c>
      <c r="F3367" s="46">
        <v>46203</v>
      </c>
      <c r="G3367" s="46" t="str">
        <f t="shared" si="356"/>
        <v>陈伟丰2026-6-30</v>
      </c>
      <c r="H3367" s="63"/>
      <c r="I3367" s="63"/>
      <c r="J3367" s="64"/>
      <c r="K3367" s="64"/>
      <c r="L3367" s="65"/>
      <c r="M3367" s="65"/>
      <c r="N3367" s="65"/>
      <c r="O3367" s="66"/>
      <c r="P3367" s="144"/>
      <c r="Q3367" s="68"/>
      <c r="R3367" s="68"/>
      <c r="S3367" s="68"/>
      <c r="T3367" s="69">
        <f t="shared" si="358"/>
        <v>0</v>
      </c>
      <c r="U3367" s="68"/>
      <c r="V3367" s="70"/>
      <c r="W3367" s="70"/>
      <c r="X3367" s="71">
        <f t="shared" si="359"/>
        <v>0</v>
      </c>
      <c r="Y3367" s="72"/>
      <c r="Z3367" s="70"/>
      <c r="AA3367" s="68"/>
      <c r="AB3367" s="73"/>
      <c r="AC3367" s="70"/>
      <c r="AD3367" s="74"/>
      <c r="AE3367" s="68"/>
      <c r="AF3367" s="75"/>
    </row>
    <row r="3368" s="3" customFormat="1" ht="28.5" customHeight="1" spans="1:32">
      <c r="A3368" s="61" t="s">
        <v>36</v>
      </c>
      <c r="B3368" s="61" t="s">
        <v>2156</v>
      </c>
      <c r="C3368" s="61" t="s">
        <v>2319</v>
      </c>
      <c r="D3368" s="61" t="s">
        <v>2345</v>
      </c>
      <c r="E3368" s="76" t="s">
        <v>2417</v>
      </c>
      <c r="F3368" s="46">
        <v>46204</v>
      </c>
      <c r="G3368" s="46" t="str">
        <f t="shared" si="356"/>
        <v>陈伟丰2026-7-1</v>
      </c>
      <c r="H3368" s="63"/>
      <c r="I3368" s="63"/>
      <c r="J3368" s="64"/>
      <c r="K3368" s="64"/>
      <c r="L3368" s="65"/>
      <c r="M3368" s="65"/>
      <c r="N3368" s="65"/>
      <c r="O3368" s="66"/>
      <c r="P3368" s="144"/>
      <c r="Q3368" s="68"/>
      <c r="R3368" s="68"/>
      <c r="S3368" s="68"/>
      <c r="T3368" s="69">
        <f t="shared" si="358"/>
        <v>0</v>
      </c>
      <c r="U3368" s="68"/>
      <c r="V3368" s="70"/>
      <c r="W3368" s="70"/>
      <c r="X3368" s="71">
        <f t="shared" si="359"/>
        <v>0</v>
      </c>
      <c r="Y3368" s="72"/>
      <c r="Z3368" s="70"/>
      <c r="AA3368" s="68"/>
      <c r="AB3368" s="73"/>
      <c r="AC3368" s="70"/>
      <c r="AD3368" s="74"/>
      <c r="AE3368" s="68"/>
      <c r="AF3368" s="75"/>
    </row>
    <row r="3369" ht="28.5" customHeight="1" spans="1:32">
      <c r="A3369" s="84" t="s">
        <v>36</v>
      </c>
      <c r="B3369" s="84" t="s">
        <v>2156</v>
      </c>
      <c r="C3369" s="84" t="s">
        <v>2319</v>
      </c>
      <c r="D3369" s="84" t="s">
        <v>2345</v>
      </c>
      <c r="E3369" s="85" t="s">
        <v>2417</v>
      </c>
      <c r="F3369" s="86">
        <v>46235</v>
      </c>
      <c r="G3369" s="46" t="str">
        <f t="shared" si="356"/>
        <v>陈伟丰2026-8-1</v>
      </c>
      <c r="H3369" s="63"/>
      <c r="I3369" s="63"/>
      <c r="J3369" s="64"/>
      <c r="K3369" s="64"/>
      <c r="L3369" s="65"/>
      <c r="M3369" s="65"/>
      <c r="N3369" s="91"/>
      <c r="O3369" s="66"/>
      <c r="P3369" s="87"/>
      <c r="Q3369" s="87"/>
      <c r="R3369" s="87"/>
      <c r="S3369" s="87"/>
      <c r="T3369" s="69">
        <f t="shared" si="358"/>
        <v>0</v>
      </c>
      <c r="U3369" s="87"/>
      <c r="V3369" s="87"/>
      <c r="W3369" s="87"/>
      <c r="X3369" s="71">
        <f t="shared" si="359"/>
        <v>0</v>
      </c>
      <c r="Y3369" s="88"/>
      <c r="Z3369" s="87"/>
      <c r="AA3369" s="87"/>
      <c r="AB3369" s="87"/>
      <c r="AC3369" s="87"/>
      <c r="AD3369" s="89"/>
      <c r="AE3369" s="87"/>
      <c r="AF3369" s="90"/>
    </row>
    <row r="3370" ht="28.5" customHeight="1" spans="1:32">
      <c r="A3370" s="44" t="s">
        <v>36</v>
      </c>
      <c r="B3370" s="44" t="s">
        <v>2156</v>
      </c>
      <c r="C3370" s="44" t="s">
        <v>2319</v>
      </c>
      <c r="D3370" s="44" t="s">
        <v>2345</v>
      </c>
      <c r="E3370" s="44" t="s">
        <v>2434</v>
      </c>
      <c r="F3370" s="45">
        <v>46173</v>
      </c>
      <c r="G3370" s="46" t="str">
        <f t="shared" si="356"/>
        <v>林津锋2026-5-31</v>
      </c>
      <c r="H3370" s="133"/>
      <c r="I3370" s="133"/>
      <c r="J3370" s="134"/>
      <c r="K3370" s="134"/>
      <c r="L3370" s="134"/>
      <c r="M3370" s="135"/>
      <c r="N3370" s="135"/>
      <c r="O3370" s="136">
        <f t="shared" ref="O3370:AE3370" si="360">SUM(O3371:O3402)</f>
        <v>128</v>
      </c>
      <c r="P3370" s="137">
        <f t="shared" si="360"/>
        <v>0</v>
      </c>
      <c r="Q3370" s="138">
        <f t="shared" si="360"/>
        <v>-9.5</v>
      </c>
      <c r="R3370" s="138">
        <f t="shared" si="360"/>
        <v>0</v>
      </c>
      <c r="S3370" s="53">
        <f t="shared" si="360"/>
        <v>0</v>
      </c>
      <c r="T3370" s="139">
        <f t="shared" si="360"/>
        <v>118.5</v>
      </c>
      <c r="U3370" s="55">
        <f t="shared" si="360"/>
        <v>0</v>
      </c>
      <c r="V3370" s="139">
        <f t="shared" si="360"/>
        <v>18.5</v>
      </c>
      <c r="W3370" s="139">
        <f t="shared" si="360"/>
        <v>0</v>
      </c>
      <c r="X3370" s="140">
        <f t="shared" si="360"/>
        <v>137</v>
      </c>
      <c r="Y3370" s="141">
        <f t="shared" si="360"/>
        <v>0</v>
      </c>
      <c r="Z3370" s="139">
        <f t="shared" si="360"/>
        <v>0</v>
      </c>
      <c r="AA3370" s="142">
        <f t="shared" si="360"/>
        <v>4</v>
      </c>
      <c r="AB3370" s="139">
        <f t="shared" si="360"/>
        <v>8</v>
      </c>
      <c r="AC3370" s="139">
        <f t="shared" si="360"/>
        <v>0</v>
      </c>
      <c r="AD3370" s="143">
        <f t="shared" si="360"/>
        <v>0</v>
      </c>
      <c r="AE3370" s="142">
        <f t="shared" si="360"/>
        <v>0</v>
      </c>
      <c r="AF3370" s="60"/>
    </row>
    <row r="3371" ht="28.5" customHeight="1" spans="1:32">
      <c r="A3371" s="61" t="s">
        <v>36</v>
      </c>
      <c r="B3371" s="61" t="s">
        <v>2156</v>
      </c>
      <c r="C3371" s="61" t="s">
        <v>2319</v>
      </c>
      <c r="D3371" s="61" t="s">
        <v>2345</v>
      </c>
      <c r="E3371" s="62" t="s">
        <v>2434</v>
      </c>
      <c r="F3371" s="46">
        <v>46174</v>
      </c>
      <c r="G3371" s="46" t="str">
        <f t="shared" si="356"/>
        <v>林津锋2026-6-1</v>
      </c>
      <c r="H3371" s="63" t="s">
        <v>2435</v>
      </c>
      <c r="I3371" s="63" t="s">
        <v>1753</v>
      </c>
      <c r="J3371" s="64"/>
      <c r="K3371" s="64"/>
      <c r="L3371" s="65" t="s">
        <v>327</v>
      </c>
      <c r="M3371" s="65"/>
      <c r="N3371" s="65"/>
      <c r="O3371" s="66">
        <v>8</v>
      </c>
      <c r="P3371" s="144"/>
      <c r="Q3371" s="68">
        <v>-1.5</v>
      </c>
      <c r="R3371" s="68"/>
      <c r="S3371" s="68"/>
      <c r="T3371" s="69">
        <f t="shared" ref="T3371:T3402" si="361">SUM(O3371:S3371)</f>
        <v>6.5</v>
      </c>
      <c r="U3371" s="68"/>
      <c r="V3371" s="70"/>
      <c r="W3371" s="70"/>
      <c r="X3371" s="71">
        <f t="shared" ref="X3371:X3402" si="362">SUM(T3371:W3371)</f>
        <v>6.5</v>
      </c>
      <c r="Y3371" s="72"/>
      <c r="Z3371" s="70"/>
      <c r="AA3371" s="68">
        <v>2</v>
      </c>
      <c r="AB3371" s="73"/>
      <c r="AC3371" s="70"/>
      <c r="AD3371" s="74"/>
      <c r="AE3371" s="68"/>
      <c r="AF3371" s="75"/>
    </row>
    <row r="3372" ht="28.5" customHeight="1" spans="1:32">
      <c r="A3372" s="61" t="s">
        <v>36</v>
      </c>
      <c r="B3372" s="61" t="s">
        <v>2156</v>
      </c>
      <c r="C3372" s="61" t="s">
        <v>2319</v>
      </c>
      <c r="D3372" s="61" t="s">
        <v>2345</v>
      </c>
      <c r="E3372" s="76" t="s">
        <v>2434</v>
      </c>
      <c r="F3372" s="46">
        <v>46175</v>
      </c>
      <c r="G3372" s="46" t="str">
        <f t="shared" si="356"/>
        <v>林津锋2026-6-2</v>
      </c>
      <c r="H3372" s="63" t="s">
        <v>1064</v>
      </c>
      <c r="I3372" s="63"/>
      <c r="J3372" s="64"/>
      <c r="K3372" s="64"/>
      <c r="L3372" s="65"/>
      <c r="M3372" s="65"/>
      <c r="N3372" s="65"/>
      <c r="O3372" s="66">
        <v>8</v>
      </c>
      <c r="P3372" s="144"/>
      <c r="Q3372" s="68"/>
      <c r="R3372" s="68"/>
      <c r="S3372" s="68"/>
      <c r="T3372" s="69">
        <f t="shared" si="361"/>
        <v>8</v>
      </c>
      <c r="U3372" s="68"/>
      <c r="V3372" s="70"/>
      <c r="W3372" s="70"/>
      <c r="X3372" s="71">
        <f t="shared" si="362"/>
        <v>8</v>
      </c>
      <c r="Y3372" s="72"/>
      <c r="Z3372" s="70"/>
      <c r="AA3372" s="68"/>
      <c r="AB3372" s="73"/>
      <c r="AC3372" s="70"/>
      <c r="AD3372" s="74"/>
      <c r="AE3372" s="68"/>
      <c r="AF3372" s="75"/>
    </row>
    <row r="3373" ht="28.5" customHeight="1" spans="1:32">
      <c r="A3373" s="61" t="s">
        <v>36</v>
      </c>
      <c r="B3373" s="61" t="s">
        <v>2156</v>
      </c>
      <c r="C3373" s="61" t="s">
        <v>2319</v>
      </c>
      <c r="D3373" s="61" t="s">
        <v>2345</v>
      </c>
      <c r="E3373" s="76" t="s">
        <v>2434</v>
      </c>
      <c r="F3373" s="46">
        <v>46176</v>
      </c>
      <c r="G3373" s="46" t="str">
        <f t="shared" si="356"/>
        <v>林津锋2026-6-3</v>
      </c>
      <c r="H3373" s="63" t="s">
        <v>2436</v>
      </c>
      <c r="I3373" s="63"/>
      <c r="J3373" s="64"/>
      <c r="K3373" s="64"/>
      <c r="L3373" s="65"/>
      <c r="M3373" s="65"/>
      <c r="N3373" s="65"/>
      <c r="O3373" s="66">
        <v>8</v>
      </c>
      <c r="P3373" s="144"/>
      <c r="Q3373" s="68"/>
      <c r="R3373" s="68"/>
      <c r="S3373" s="68"/>
      <c r="T3373" s="69">
        <f t="shared" si="361"/>
        <v>8</v>
      </c>
      <c r="U3373" s="68"/>
      <c r="V3373" s="70"/>
      <c r="W3373" s="70"/>
      <c r="X3373" s="71">
        <f t="shared" si="362"/>
        <v>8</v>
      </c>
      <c r="Y3373" s="72"/>
      <c r="Z3373" s="70"/>
      <c r="AA3373" s="68"/>
      <c r="AB3373" s="73"/>
      <c r="AC3373" s="70"/>
      <c r="AD3373" s="74"/>
      <c r="AE3373" s="68"/>
      <c r="AF3373" s="75"/>
    </row>
    <row r="3374" ht="28.5" customHeight="1" spans="1:32">
      <c r="A3374" s="61" t="s">
        <v>36</v>
      </c>
      <c r="B3374" s="61" t="s">
        <v>2156</v>
      </c>
      <c r="C3374" s="61" t="s">
        <v>2319</v>
      </c>
      <c r="D3374" s="61" t="s">
        <v>2345</v>
      </c>
      <c r="E3374" s="61" t="s">
        <v>2434</v>
      </c>
      <c r="F3374" s="46">
        <v>46177</v>
      </c>
      <c r="G3374" s="46" t="str">
        <f t="shared" si="356"/>
        <v>林津锋2026-6-4</v>
      </c>
      <c r="H3374" s="63" t="s">
        <v>2437</v>
      </c>
      <c r="I3374" s="63"/>
      <c r="J3374" s="64"/>
      <c r="K3374" s="64"/>
      <c r="L3374" s="65"/>
      <c r="M3374" s="65"/>
      <c r="N3374" s="65"/>
      <c r="O3374" s="66">
        <v>8</v>
      </c>
      <c r="P3374" s="144"/>
      <c r="Q3374" s="68"/>
      <c r="R3374" s="68"/>
      <c r="S3374" s="68"/>
      <c r="T3374" s="69">
        <f t="shared" si="361"/>
        <v>8</v>
      </c>
      <c r="U3374" s="68"/>
      <c r="V3374" s="70"/>
      <c r="W3374" s="70"/>
      <c r="X3374" s="71">
        <f t="shared" si="362"/>
        <v>8</v>
      </c>
      <c r="Y3374" s="72"/>
      <c r="Z3374" s="70"/>
      <c r="AA3374" s="68"/>
      <c r="AB3374" s="73"/>
      <c r="AC3374" s="70"/>
      <c r="AD3374" s="74"/>
      <c r="AE3374" s="68"/>
      <c r="AF3374" s="75"/>
    </row>
    <row r="3375" ht="28.5" customHeight="1" spans="1:32">
      <c r="A3375" s="61" t="s">
        <v>36</v>
      </c>
      <c r="B3375" s="61" t="s">
        <v>2156</v>
      </c>
      <c r="C3375" s="61" t="s">
        <v>2319</v>
      </c>
      <c r="D3375" s="61" t="s">
        <v>2345</v>
      </c>
      <c r="E3375" s="62" t="s">
        <v>2434</v>
      </c>
      <c r="F3375" s="46">
        <v>46178</v>
      </c>
      <c r="G3375" s="46" t="str">
        <f t="shared" si="356"/>
        <v>林津锋2026-6-5</v>
      </c>
      <c r="H3375" s="63" t="s">
        <v>2438</v>
      </c>
      <c r="I3375" s="63"/>
      <c r="J3375" s="64"/>
      <c r="K3375" s="64"/>
      <c r="L3375" s="65"/>
      <c r="M3375" s="65"/>
      <c r="N3375" s="65"/>
      <c r="O3375" s="66">
        <v>8</v>
      </c>
      <c r="P3375" s="144"/>
      <c r="Q3375" s="68"/>
      <c r="R3375" s="68"/>
      <c r="S3375" s="68"/>
      <c r="T3375" s="69">
        <f t="shared" si="361"/>
        <v>8</v>
      </c>
      <c r="U3375" s="68"/>
      <c r="V3375" s="70">
        <v>0.5</v>
      </c>
      <c r="W3375" s="70"/>
      <c r="X3375" s="71">
        <f t="shared" si="362"/>
        <v>8.5</v>
      </c>
      <c r="Y3375" s="72"/>
      <c r="Z3375" s="70"/>
      <c r="AA3375" s="68"/>
      <c r="AB3375" s="73"/>
      <c r="AC3375" s="70"/>
      <c r="AD3375" s="74"/>
      <c r="AE3375" s="68"/>
      <c r="AF3375" s="75"/>
    </row>
    <row r="3376" ht="28.5" customHeight="1" spans="1:32">
      <c r="A3376" s="61" t="s">
        <v>36</v>
      </c>
      <c r="B3376" s="61" t="s">
        <v>2156</v>
      </c>
      <c r="C3376" s="61" t="s">
        <v>2319</v>
      </c>
      <c r="D3376" s="61" t="s">
        <v>2345</v>
      </c>
      <c r="E3376" s="62" t="s">
        <v>2434</v>
      </c>
      <c r="F3376" s="46">
        <v>46179</v>
      </c>
      <c r="G3376" s="46" t="str">
        <f t="shared" si="356"/>
        <v>林津锋2026-6-6</v>
      </c>
      <c r="H3376" s="63" t="s">
        <v>2439</v>
      </c>
      <c r="I3376" s="63"/>
      <c r="J3376" s="64"/>
      <c r="K3376" s="64"/>
      <c r="L3376" s="65"/>
      <c r="M3376" s="65"/>
      <c r="N3376" s="65"/>
      <c r="O3376" s="66">
        <v>8</v>
      </c>
      <c r="P3376" s="144"/>
      <c r="Q3376" s="68"/>
      <c r="R3376" s="68"/>
      <c r="S3376" s="68"/>
      <c r="T3376" s="69">
        <f t="shared" si="361"/>
        <v>8</v>
      </c>
      <c r="U3376" s="68"/>
      <c r="V3376" s="70"/>
      <c r="W3376" s="70"/>
      <c r="X3376" s="71">
        <f t="shared" si="362"/>
        <v>8</v>
      </c>
      <c r="Y3376" s="72"/>
      <c r="Z3376" s="70"/>
      <c r="AA3376" s="68"/>
      <c r="AB3376" s="73"/>
      <c r="AC3376" s="70"/>
      <c r="AD3376" s="74"/>
      <c r="AE3376" s="68"/>
      <c r="AF3376" s="75"/>
    </row>
    <row r="3377" ht="28.5" customHeight="1" spans="1:32">
      <c r="A3377" s="61" t="s">
        <v>36</v>
      </c>
      <c r="B3377" s="61" t="s">
        <v>2156</v>
      </c>
      <c r="C3377" s="61" t="s">
        <v>2319</v>
      </c>
      <c r="D3377" s="61" t="s">
        <v>2345</v>
      </c>
      <c r="E3377" s="62" t="s">
        <v>2434</v>
      </c>
      <c r="F3377" s="77">
        <v>46180</v>
      </c>
      <c r="G3377" s="46" t="str">
        <f t="shared" si="356"/>
        <v>林津锋2026-6-7</v>
      </c>
      <c r="H3377" s="63" t="s">
        <v>2440</v>
      </c>
      <c r="I3377" s="63"/>
      <c r="J3377" s="64"/>
      <c r="K3377" s="64"/>
      <c r="L3377" s="65"/>
      <c r="M3377" s="65"/>
      <c r="N3377" s="65"/>
      <c r="O3377" s="66"/>
      <c r="P3377" s="144"/>
      <c r="Q3377" s="68"/>
      <c r="R3377" s="68"/>
      <c r="S3377" s="68"/>
      <c r="T3377" s="69">
        <f t="shared" si="361"/>
        <v>0</v>
      </c>
      <c r="U3377" s="68"/>
      <c r="V3377" s="70">
        <v>2</v>
      </c>
      <c r="W3377" s="70"/>
      <c r="X3377" s="71">
        <f t="shared" si="362"/>
        <v>2</v>
      </c>
      <c r="Y3377" s="72"/>
      <c r="Z3377" s="70"/>
      <c r="AA3377" s="68"/>
      <c r="AB3377" s="73"/>
      <c r="AC3377" s="70"/>
      <c r="AD3377" s="74"/>
      <c r="AE3377" s="68"/>
      <c r="AF3377" s="75"/>
    </row>
    <row r="3378" ht="28.5" customHeight="1" spans="1:32">
      <c r="A3378" s="61" t="s">
        <v>36</v>
      </c>
      <c r="B3378" s="61" t="s">
        <v>2156</v>
      </c>
      <c r="C3378" s="61" t="s">
        <v>2319</v>
      </c>
      <c r="D3378" s="61" t="s">
        <v>2345</v>
      </c>
      <c r="E3378" s="76" t="s">
        <v>2434</v>
      </c>
      <c r="F3378" s="46">
        <v>46181</v>
      </c>
      <c r="G3378" s="46" t="str">
        <f t="shared" si="356"/>
        <v>林津锋2026-6-8</v>
      </c>
      <c r="H3378" s="63" t="s">
        <v>2441</v>
      </c>
      <c r="I3378" s="63"/>
      <c r="J3378" s="64"/>
      <c r="K3378" s="64"/>
      <c r="L3378" s="65"/>
      <c r="M3378" s="65"/>
      <c r="N3378" s="65"/>
      <c r="O3378" s="66">
        <v>8</v>
      </c>
      <c r="P3378" s="144"/>
      <c r="Q3378" s="68"/>
      <c r="R3378" s="68"/>
      <c r="S3378" s="68"/>
      <c r="T3378" s="69">
        <f t="shared" si="361"/>
        <v>8</v>
      </c>
      <c r="U3378" s="68"/>
      <c r="V3378" s="70">
        <v>0.5</v>
      </c>
      <c r="W3378" s="70"/>
      <c r="X3378" s="71">
        <f t="shared" si="362"/>
        <v>8.5</v>
      </c>
      <c r="Y3378" s="72"/>
      <c r="Z3378" s="70"/>
      <c r="AA3378" s="68"/>
      <c r="AB3378" s="73"/>
      <c r="AC3378" s="70"/>
      <c r="AD3378" s="74"/>
      <c r="AE3378" s="68"/>
      <c r="AF3378" s="75"/>
    </row>
    <row r="3379" ht="28.5" customHeight="1" spans="1:32">
      <c r="A3379" s="61" t="s">
        <v>36</v>
      </c>
      <c r="B3379" s="61" t="s">
        <v>2156</v>
      </c>
      <c r="C3379" s="61" t="s">
        <v>2319</v>
      </c>
      <c r="D3379" s="61" t="s">
        <v>2345</v>
      </c>
      <c r="E3379" s="62" t="s">
        <v>2434</v>
      </c>
      <c r="F3379" s="78">
        <v>46182</v>
      </c>
      <c r="G3379" s="46" t="str">
        <f t="shared" si="356"/>
        <v>林津锋2026-6-9</v>
      </c>
      <c r="H3379" s="63" t="s">
        <v>2442</v>
      </c>
      <c r="I3379" s="63"/>
      <c r="J3379" s="64"/>
      <c r="K3379" s="64"/>
      <c r="L3379" s="65"/>
      <c r="M3379" s="65"/>
      <c r="N3379" s="65"/>
      <c r="O3379" s="66">
        <v>8</v>
      </c>
      <c r="P3379" s="144"/>
      <c r="Q3379" s="68"/>
      <c r="R3379" s="68"/>
      <c r="S3379" s="68"/>
      <c r="T3379" s="69">
        <f t="shared" si="361"/>
        <v>8</v>
      </c>
      <c r="U3379" s="68"/>
      <c r="V3379" s="70"/>
      <c r="W3379" s="70"/>
      <c r="X3379" s="71">
        <f t="shared" si="362"/>
        <v>8</v>
      </c>
      <c r="Y3379" s="72"/>
      <c r="Z3379" s="70"/>
      <c r="AA3379" s="68"/>
      <c r="AB3379" s="73"/>
      <c r="AC3379" s="70"/>
      <c r="AD3379" s="74"/>
      <c r="AE3379" s="68"/>
      <c r="AF3379" s="75"/>
    </row>
    <row r="3380" ht="28.5" customHeight="1" spans="1:32">
      <c r="A3380" s="61" t="s">
        <v>36</v>
      </c>
      <c r="B3380" s="61" t="s">
        <v>2156</v>
      </c>
      <c r="C3380" s="61" t="s">
        <v>2319</v>
      </c>
      <c r="D3380" s="61" t="s">
        <v>2345</v>
      </c>
      <c r="E3380" s="62" t="s">
        <v>2434</v>
      </c>
      <c r="F3380" s="46">
        <v>46183</v>
      </c>
      <c r="G3380" s="46" t="str">
        <f t="shared" si="356"/>
        <v>林津锋2026-6-10</v>
      </c>
      <c r="H3380" s="63" t="s">
        <v>2443</v>
      </c>
      <c r="I3380" s="63"/>
      <c r="J3380" s="64"/>
      <c r="K3380" s="64"/>
      <c r="L3380" s="65"/>
      <c r="M3380" s="65"/>
      <c r="N3380" s="65"/>
      <c r="O3380" s="66">
        <v>8</v>
      </c>
      <c r="P3380" s="144"/>
      <c r="Q3380" s="68"/>
      <c r="R3380" s="68"/>
      <c r="S3380" s="68"/>
      <c r="T3380" s="69">
        <f t="shared" si="361"/>
        <v>8</v>
      </c>
      <c r="U3380" s="68"/>
      <c r="V3380" s="70"/>
      <c r="W3380" s="70"/>
      <c r="X3380" s="71">
        <f t="shared" si="362"/>
        <v>8</v>
      </c>
      <c r="Y3380" s="72"/>
      <c r="Z3380" s="70"/>
      <c r="AA3380" s="68"/>
      <c r="AB3380" s="73"/>
      <c r="AC3380" s="70"/>
      <c r="AD3380" s="74"/>
      <c r="AE3380" s="68"/>
      <c r="AF3380" s="75"/>
    </row>
    <row r="3381" ht="28.5" customHeight="1" spans="1:32">
      <c r="A3381" s="61" t="s">
        <v>36</v>
      </c>
      <c r="B3381" s="61" t="s">
        <v>2156</v>
      </c>
      <c r="C3381" s="61" t="s">
        <v>2319</v>
      </c>
      <c r="D3381" s="61" t="s">
        <v>2345</v>
      </c>
      <c r="E3381" s="62" t="s">
        <v>2434</v>
      </c>
      <c r="F3381" s="46">
        <v>46184</v>
      </c>
      <c r="G3381" s="46" t="str">
        <f t="shared" si="356"/>
        <v>林津锋2026-6-11</v>
      </c>
      <c r="H3381" s="63" t="s">
        <v>2444</v>
      </c>
      <c r="I3381" s="63"/>
      <c r="J3381" s="64"/>
      <c r="K3381" s="64"/>
      <c r="L3381" s="65" t="s">
        <v>2445</v>
      </c>
      <c r="M3381" s="65"/>
      <c r="N3381" s="65"/>
      <c r="O3381" s="66">
        <v>8</v>
      </c>
      <c r="P3381" s="144"/>
      <c r="Q3381" s="68"/>
      <c r="R3381" s="68"/>
      <c r="S3381" s="68"/>
      <c r="T3381" s="69">
        <f t="shared" si="361"/>
        <v>8</v>
      </c>
      <c r="U3381" s="68"/>
      <c r="V3381" s="70"/>
      <c r="W3381" s="70"/>
      <c r="X3381" s="71">
        <f t="shared" si="362"/>
        <v>8</v>
      </c>
      <c r="Y3381" s="72"/>
      <c r="Z3381" s="70"/>
      <c r="AA3381" s="68"/>
      <c r="AB3381" s="73"/>
      <c r="AC3381" s="70"/>
      <c r="AD3381" s="74"/>
      <c r="AE3381" s="68"/>
      <c r="AF3381" s="75"/>
    </row>
    <row r="3382" ht="28.5" customHeight="1" spans="1:32">
      <c r="A3382" s="61" t="s">
        <v>36</v>
      </c>
      <c r="B3382" s="61" t="s">
        <v>2156</v>
      </c>
      <c r="C3382" s="61" t="s">
        <v>2319</v>
      </c>
      <c r="D3382" s="61" t="s">
        <v>2345</v>
      </c>
      <c r="E3382" s="62" t="s">
        <v>2434</v>
      </c>
      <c r="F3382" s="46">
        <v>46185</v>
      </c>
      <c r="G3382" s="46" t="str">
        <f t="shared" si="356"/>
        <v>林津锋2026-6-12</v>
      </c>
      <c r="H3382" s="63" t="s">
        <v>2446</v>
      </c>
      <c r="I3382" s="63"/>
      <c r="J3382" s="64"/>
      <c r="K3382" s="64"/>
      <c r="L3382" s="65"/>
      <c r="M3382" s="65"/>
      <c r="N3382" s="65"/>
      <c r="O3382" s="66">
        <v>8</v>
      </c>
      <c r="P3382" s="144"/>
      <c r="Q3382" s="68"/>
      <c r="R3382" s="68"/>
      <c r="S3382" s="68"/>
      <c r="T3382" s="69">
        <f t="shared" si="361"/>
        <v>8</v>
      </c>
      <c r="U3382" s="68"/>
      <c r="V3382" s="70">
        <v>3</v>
      </c>
      <c r="W3382" s="70"/>
      <c r="X3382" s="71">
        <f t="shared" si="362"/>
        <v>11</v>
      </c>
      <c r="Y3382" s="72"/>
      <c r="Z3382" s="70"/>
      <c r="AA3382" s="68"/>
      <c r="AB3382" s="73"/>
      <c r="AC3382" s="70"/>
      <c r="AD3382" s="74"/>
      <c r="AE3382" s="68"/>
      <c r="AF3382" s="75"/>
    </row>
    <row r="3383" ht="28.5" customHeight="1" spans="1:32">
      <c r="A3383" s="61" t="s">
        <v>36</v>
      </c>
      <c r="B3383" s="61" t="s">
        <v>2156</v>
      </c>
      <c r="C3383" s="61" t="s">
        <v>2319</v>
      </c>
      <c r="D3383" s="61" t="s">
        <v>2345</v>
      </c>
      <c r="E3383" s="62" t="s">
        <v>2434</v>
      </c>
      <c r="F3383" s="77">
        <v>46186</v>
      </c>
      <c r="G3383" s="46" t="str">
        <f t="shared" si="356"/>
        <v>林津锋2026-6-13</v>
      </c>
      <c r="H3383" s="63"/>
      <c r="I3383" s="63"/>
      <c r="J3383" s="64"/>
      <c r="K3383" s="64"/>
      <c r="L3383" s="65"/>
      <c r="M3383" s="65"/>
      <c r="N3383" s="65"/>
      <c r="O3383" s="66"/>
      <c r="P3383" s="144"/>
      <c r="Q3383" s="68"/>
      <c r="R3383" s="68"/>
      <c r="S3383" s="68"/>
      <c r="T3383" s="69">
        <f t="shared" si="361"/>
        <v>0</v>
      </c>
      <c r="U3383" s="68"/>
      <c r="V3383" s="70"/>
      <c r="W3383" s="70"/>
      <c r="X3383" s="71">
        <f t="shared" si="362"/>
        <v>0</v>
      </c>
      <c r="Y3383" s="72"/>
      <c r="Z3383" s="70"/>
      <c r="AA3383" s="68"/>
      <c r="AB3383" s="73"/>
      <c r="AC3383" s="70"/>
      <c r="AD3383" s="74"/>
      <c r="AE3383" s="68"/>
      <c r="AF3383" s="80"/>
    </row>
    <row r="3384" ht="28.5" customHeight="1" spans="1:32">
      <c r="A3384" s="61" t="s">
        <v>36</v>
      </c>
      <c r="B3384" s="61" t="s">
        <v>2156</v>
      </c>
      <c r="C3384" s="61" t="s">
        <v>2319</v>
      </c>
      <c r="D3384" s="61" t="s">
        <v>2345</v>
      </c>
      <c r="E3384" s="62" t="s">
        <v>2434</v>
      </c>
      <c r="F3384" s="77">
        <v>46187</v>
      </c>
      <c r="G3384" s="46" t="str">
        <f t="shared" si="356"/>
        <v>林津锋2026-6-14</v>
      </c>
      <c r="H3384" s="63" t="s">
        <v>2447</v>
      </c>
      <c r="I3384" s="63"/>
      <c r="J3384" s="64"/>
      <c r="K3384" s="64"/>
      <c r="L3384" s="65"/>
      <c r="M3384" s="65"/>
      <c r="N3384" s="65"/>
      <c r="O3384" s="66"/>
      <c r="P3384" s="144"/>
      <c r="Q3384" s="68"/>
      <c r="R3384" s="68"/>
      <c r="S3384" s="68"/>
      <c r="T3384" s="69">
        <f t="shared" si="361"/>
        <v>0</v>
      </c>
      <c r="U3384" s="68"/>
      <c r="V3384" s="70"/>
      <c r="W3384" s="70"/>
      <c r="X3384" s="71">
        <f t="shared" si="362"/>
        <v>0</v>
      </c>
      <c r="Y3384" s="72"/>
      <c r="Z3384" s="70"/>
      <c r="AA3384" s="68"/>
      <c r="AB3384" s="73"/>
      <c r="AC3384" s="70"/>
      <c r="AD3384" s="74"/>
      <c r="AE3384" s="68"/>
      <c r="AF3384" s="80"/>
    </row>
    <row r="3385" ht="28.5" customHeight="1" spans="1:32">
      <c r="A3385" s="61" t="s">
        <v>36</v>
      </c>
      <c r="B3385" s="61" t="s">
        <v>2156</v>
      </c>
      <c r="C3385" s="61" t="s">
        <v>2319</v>
      </c>
      <c r="D3385" s="61" t="s">
        <v>2345</v>
      </c>
      <c r="E3385" s="62" t="s">
        <v>2434</v>
      </c>
      <c r="F3385" s="46">
        <v>46188</v>
      </c>
      <c r="G3385" s="46" t="str">
        <f t="shared" si="356"/>
        <v>林津锋2026-6-15</v>
      </c>
      <c r="H3385" s="63" t="s">
        <v>2448</v>
      </c>
      <c r="I3385" s="63" t="s">
        <v>206</v>
      </c>
      <c r="J3385" s="64"/>
      <c r="K3385" s="64"/>
      <c r="L3385" s="65"/>
      <c r="M3385" s="65"/>
      <c r="N3385" s="65"/>
      <c r="O3385" s="66">
        <v>8</v>
      </c>
      <c r="P3385" s="144"/>
      <c r="Q3385" s="68"/>
      <c r="R3385" s="68"/>
      <c r="S3385" s="68"/>
      <c r="T3385" s="69">
        <f t="shared" si="361"/>
        <v>8</v>
      </c>
      <c r="U3385" s="68"/>
      <c r="V3385" s="70">
        <v>1.5</v>
      </c>
      <c r="W3385" s="70"/>
      <c r="X3385" s="71">
        <f t="shared" si="362"/>
        <v>9.5</v>
      </c>
      <c r="Y3385" s="72"/>
      <c r="Z3385" s="70"/>
      <c r="AA3385" s="68">
        <v>2</v>
      </c>
      <c r="AB3385" s="73"/>
      <c r="AC3385" s="70"/>
      <c r="AD3385" s="74"/>
      <c r="AE3385" s="68"/>
      <c r="AF3385" s="75"/>
    </row>
    <row r="3386" ht="28.5" customHeight="1" spans="1:32">
      <c r="A3386" s="61" t="s">
        <v>36</v>
      </c>
      <c r="B3386" s="61" t="s">
        <v>2156</v>
      </c>
      <c r="C3386" s="61" t="s">
        <v>2319</v>
      </c>
      <c r="D3386" s="61" t="s">
        <v>2345</v>
      </c>
      <c r="E3386" s="62" t="s">
        <v>2434</v>
      </c>
      <c r="F3386" s="46">
        <v>46189</v>
      </c>
      <c r="G3386" s="46" t="str">
        <f t="shared" si="356"/>
        <v>林津锋2026-6-16</v>
      </c>
      <c r="H3386" s="63" t="s">
        <v>2449</v>
      </c>
      <c r="I3386" s="63"/>
      <c r="J3386" s="64"/>
      <c r="K3386" s="64"/>
      <c r="L3386" s="65"/>
      <c r="M3386" s="65"/>
      <c r="N3386" s="65"/>
      <c r="O3386" s="66">
        <v>8</v>
      </c>
      <c r="P3386" s="145"/>
      <c r="Q3386" s="68"/>
      <c r="R3386" s="68"/>
      <c r="S3386" s="68"/>
      <c r="T3386" s="69">
        <f t="shared" si="361"/>
        <v>8</v>
      </c>
      <c r="U3386" s="68"/>
      <c r="V3386" s="70"/>
      <c r="W3386" s="70"/>
      <c r="X3386" s="71">
        <f t="shared" si="362"/>
        <v>8</v>
      </c>
      <c r="Y3386" s="72"/>
      <c r="Z3386" s="70"/>
      <c r="AA3386" s="68"/>
      <c r="AB3386" s="73"/>
      <c r="AC3386" s="70"/>
      <c r="AD3386" s="74"/>
      <c r="AE3386" s="68"/>
      <c r="AF3386" s="80"/>
    </row>
    <row r="3387" ht="28.5" customHeight="1" spans="1:32">
      <c r="A3387" s="61" t="s">
        <v>36</v>
      </c>
      <c r="B3387" s="61" t="s">
        <v>2156</v>
      </c>
      <c r="C3387" s="61" t="s">
        <v>2319</v>
      </c>
      <c r="D3387" s="61" t="s">
        <v>2345</v>
      </c>
      <c r="E3387" s="62" t="s">
        <v>2434</v>
      </c>
      <c r="F3387" s="46">
        <v>46190</v>
      </c>
      <c r="G3387" s="46" t="str">
        <f t="shared" si="356"/>
        <v>林津锋2026-6-17</v>
      </c>
      <c r="H3387" s="63" t="s">
        <v>2450</v>
      </c>
      <c r="I3387" s="63"/>
      <c r="J3387" s="64"/>
      <c r="K3387" s="64"/>
      <c r="L3387" s="65"/>
      <c r="M3387" s="65"/>
      <c r="N3387" s="65"/>
      <c r="O3387" s="66">
        <v>8</v>
      </c>
      <c r="P3387" s="144"/>
      <c r="Q3387" s="68"/>
      <c r="R3387" s="68"/>
      <c r="S3387" s="68"/>
      <c r="T3387" s="69">
        <f t="shared" si="361"/>
        <v>8</v>
      </c>
      <c r="U3387" s="68"/>
      <c r="V3387" s="70"/>
      <c r="W3387" s="70"/>
      <c r="X3387" s="71">
        <f t="shared" si="362"/>
        <v>8</v>
      </c>
      <c r="Y3387" s="72"/>
      <c r="Z3387" s="70"/>
      <c r="AA3387" s="68"/>
      <c r="AB3387" s="73"/>
      <c r="AC3387" s="70"/>
      <c r="AD3387" s="74"/>
      <c r="AE3387" s="68"/>
      <c r="AF3387" s="75"/>
    </row>
    <row r="3388" ht="28.5" customHeight="1" spans="1:32">
      <c r="A3388" s="61" t="s">
        <v>36</v>
      </c>
      <c r="B3388" s="61" t="s">
        <v>2156</v>
      </c>
      <c r="C3388" s="61" t="s">
        <v>2319</v>
      </c>
      <c r="D3388" s="61" t="s">
        <v>2345</v>
      </c>
      <c r="E3388" s="62" t="s">
        <v>2434</v>
      </c>
      <c r="F3388" s="46">
        <v>46191</v>
      </c>
      <c r="G3388" s="46" t="str">
        <f t="shared" si="356"/>
        <v>林津锋2026-6-18</v>
      </c>
      <c r="H3388" s="63" t="s">
        <v>2451</v>
      </c>
      <c r="I3388" s="63"/>
      <c r="J3388" s="64"/>
      <c r="K3388" s="64"/>
      <c r="L3388" s="65"/>
      <c r="M3388" s="65"/>
      <c r="N3388" s="65"/>
      <c r="O3388" s="66">
        <v>8</v>
      </c>
      <c r="P3388" s="144"/>
      <c r="Q3388" s="68"/>
      <c r="R3388" s="68"/>
      <c r="S3388" s="68"/>
      <c r="T3388" s="69">
        <f t="shared" si="361"/>
        <v>8</v>
      </c>
      <c r="U3388" s="68"/>
      <c r="V3388" s="70">
        <v>5</v>
      </c>
      <c r="W3388" s="70"/>
      <c r="X3388" s="71">
        <f t="shared" si="362"/>
        <v>13</v>
      </c>
      <c r="Y3388" s="72"/>
      <c r="Z3388" s="70"/>
      <c r="AA3388" s="68"/>
      <c r="AB3388" s="73"/>
      <c r="AC3388" s="70"/>
      <c r="AD3388" s="74"/>
      <c r="AE3388" s="68"/>
      <c r="AF3388" s="75"/>
    </row>
    <row r="3389" ht="28.5" customHeight="1" spans="1:32">
      <c r="A3389" s="61" t="s">
        <v>36</v>
      </c>
      <c r="B3389" s="61" t="s">
        <v>2156</v>
      </c>
      <c r="C3389" s="61" t="s">
        <v>2319</v>
      </c>
      <c r="D3389" s="61" t="s">
        <v>2345</v>
      </c>
      <c r="E3389" s="62" t="s">
        <v>2434</v>
      </c>
      <c r="F3389" s="82">
        <v>46192</v>
      </c>
      <c r="G3389" s="46" t="str">
        <f t="shared" si="356"/>
        <v>林津锋2026-6-19</v>
      </c>
      <c r="H3389" s="63"/>
      <c r="I3389" s="63"/>
      <c r="J3389" s="64"/>
      <c r="K3389" s="64"/>
      <c r="L3389" s="65"/>
      <c r="M3389" s="65"/>
      <c r="N3389" s="65"/>
      <c r="O3389" s="66"/>
      <c r="P3389" s="144"/>
      <c r="Q3389" s="68"/>
      <c r="R3389" s="68"/>
      <c r="S3389" s="68"/>
      <c r="T3389" s="69">
        <f t="shared" si="361"/>
        <v>0</v>
      </c>
      <c r="U3389" s="68"/>
      <c r="V3389" s="70"/>
      <c r="W3389" s="70"/>
      <c r="X3389" s="71">
        <f t="shared" si="362"/>
        <v>0</v>
      </c>
      <c r="Y3389" s="72"/>
      <c r="Z3389" s="70"/>
      <c r="AA3389" s="68"/>
      <c r="AB3389" s="73">
        <v>8</v>
      </c>
      <c r="AC3389" s="70"/>
      <c r="AD3389" s="74"/>
      <c r="AE3389" s="68"/>
      <c r="AF3389" s="75"/>
    </row>
    <row r="3390" ht="28.5" customHeight="1" spans="1:32">
      <c r="A3390" s="61" t="s">
        <v>36</v>
      </c>
      <c r="B3390" s="61" t="s">
        <v>2156</v>
      </c>
      <c r="C3390" s="61" t="s">
        <v>2319</v>
      </c>
      <c r="D3390" s="61" t="s">
        <v>2345</v>
      </c>
      <c r="E3390" s="62" t="s">
        <v>2434</v>
      </c>
      <c r="F3390" s="77">
        <v>46193</v>
      </c>
      <c r="G3390" s="46" t="str">
        <f t="shared" si="356"/>
        <v>林津锋2026-6-20</v>
      </c>
      <c r="H3390" s="63" t="s">
        <v>2452</v>
      </c>
      <c r="I3390" s="63"/>
      <c r="J3390" s="64"/>
      <c r="K3390" s="64"/>
      <c r="L3390" s="65"/>
      <c r="M3390" s="65"/>
      <c r="N3390" s="65"/>
      <c r="O3390" s="66"/>
      <c r="P3390" s="144"/>
      <c r="Q3390" s="68"/>
      <c r="R3390" s="68"/>
      <c r="S3390" s="68"/>
      <c r="T3390" s="69">
        <f t="shared" si="361"/>
        <v>0</v>
      </c>
      <c r="U3390" s="68"/>
      <c r="V3390" s="70">
        <v>6</v>
      </c>
      <c r="W3390" s="70"/>
      <c r="X3390" s="71">
        <f t="shared" si="362"/>
        <v>6</v>
      </c>
      <c r="Y3390" s="72"/>
      <c r="Z3390" s="70"/>
      <c r="AA3390" s="68"/>
      <c r="AB3390" s="73"/>
      <c r="AC3390" s="70"/>
      <c r="AD3390" s="74"/>
      <c r="AE3390" s="68"/>
      <c r="AF3390" s="75"/>
    </row>
    <row r="3391" ht="28.5" customHeight="1" spans="1:32">
      <c r="A3391" s="61" t="s">
        <v>36</v>
      </c>
      <c r="B3391" s="61" t="s">
        <v>2156</v>
      </c>
      <c r="C3391" s="61" t="s">
        <v>2319</v>
      </c>
      <c r="D3391" s="61" t="s">
        <v>2345</v>
      </c>
      <c r="E3391" s="62" t="s">
        <v>2434</v>
      </c>
      <c r="F3391" s="46">
        <v>46194</v>
      </c>
      <c r="G3391" s="46" t="str">
        <f t="shared" si="356"/>
        <v>林津锋2026-6-21</v>
      </c>
      <c r="H3391" s="63"/>
      <c r="I3391" s="63"/>
      <c r="J3391" s="64"/>
      <c r="K3391" s="64"/>
      <c r="L3391" s="65" t="s">
        <v>73</v>
      </c>
      <c r="M3391" s="65"/>
      <c r="N3391" s="65"/>
      <c r="O3391" s="66">
        <v>8</v>
      </c>
      <c r="P3391" s="144"/>
      <c r="Q3391" s="68">
        <v>-8</v>
      </c>
      <c r="R3391" s="68"/>
      <c r="S3391" s="68"/>
      <c r="T3391" s="69">
        <f t="shared" si="361"/>
        <v>0</v>
      </c>
      <c r="U3391" s="68"/>
      <c r="V3391" s="70"/>
      <c r="W3391" s="70"/>
      <c r="X3391" s="71">
        <f t="shared" si="362"/>
        <v>0</v>
      </c>
      <c r="Y3391" s="72"/>
      <c r="Z3391" s="70"/>
      <c r="AA3391" s="68"/>
      <c r="AB3391" s="73"/>
      <c r="AC3391" s="70"/>
      <c r="AD3391" s="74"/>
      <c r="AE3391" s="68"/>
      <c r="AF3391" s="75"/>
    </row>
    <row r="3392" ht="28.5" customHeight="1" spans="1:32">
      <c r="A3392" s="61" t="s">
        <v>36</v>
      </c>
      <c r="B3392" s="61" t="s">
        <v>2156</v>
      </c>
      <c r="C3392" s="61" t="s">
        <v>2319</v>
      </c>
      <c r="D3392" s="61" t="s">
        <v>2345</v>
      </c>
      <c r="E3392" s="62" t="s">
        <v>2434</v>
      </c>
      <c r="F3392" s="46">
        <v>46195</v>
      </c>
      <c r="G3392" s="46" t="str">
        <f t="shared" si="356"/>
        <v>林津锋2026-6-22</v>
      </c>
      <c r="H3392" s="63"/>
      <c r="I3392" s="63"/>
      <c r="J3392" s="64"/>
      <c r="K3392" s="64"/>
      <c r="L3392" s="65"/>
      <c r="M3392" s="65"/>
      <c r="N3392" s="65"/>
      <c r="O3392" s="66"/>
      <c r="P3392" s="144"/>
      <c r="Q3392" s="68"/>
      <c r="R3392" s="68"/>
      <c r="S3392" s="68"/>
      <c r="T3392" s="69">
        <f t="shared" si="361"/>
        <v>0</v>
      </c>
      <c r="U3392" s="68"/>
      <c r="V3392" s="70"/>
      <c r="W3392" s="70"/>
      <c r="X3392" s="71">
        <f t="shared" si="362"/>
        <v>0</v>
      </c>
      <c r="Y3392" s="72"/>
      <c r="Z3392" s="70"/>
      <c r="AA3392" s="68"/>
      <c r="AB3392" s="73"/>
      <c r="AC3392" s="70"/>
      <c r="AD3392" s="74"/>
      <c r="AE3392" s="68"/>
      <c r="AF3392" s="75"/>
    </row>
    <row r="3393" ht="28.5" customHeight="1" spans="1:32">
      <c r="A3393" s="61" t="s">
        <v>36</v>
      </c>
      <c r="B3393" s="61" t="s">
        <v>2156</v>
      </c>
      <c r="C3393" s="61" t="s">
        <v>2319</v>
      </c>
      <c r="D3393" s="61" t="s">
        <v>2345</v>
      </c>
      <c r="E3393" s="62" t="s">
        <v>2434</v>
      </c>
      <c r="F3393" s="46">
        <v>46196</v>
      </c>
      <c r="G3393" s="46" t="str">
        <f t="shared" si="356"/>
        <v>林津锋2026-6-23</v>
      </c>
      <c r="H3393" s="63"/>
      <c r="I3393" s="63"/>
      <c r="J3393" s="64"/>
      <c r="K3393" s="64"/>
      <c r="L3393" s="65"/>
      <c r="M3393" s="65"/>
      <c r="N3393" s="65"/>
      <c r="O3393" s="66"/>
      <c r="P3393" s="144"/>
      <c r="Q3393" s="68"/>
      <c r="R3393" s="68"/>
      <c r="S3393" s="68"/>
      <c r="T3393" s="69">
        <f t="shared" si="361"/>
        <v>0</v>
      </c>
      <c r="U3393" s="68"/>
      <c r="V3393" s="70"/>
      <c r="W3393" s="70"/>
      <c r="X3393" s="71">
        <f t="shared" si="362"/>
        <v>0</v>
      </c>
      <c r="Y3393" s="72"/>
      <c r="Z3393" s="70"/>
      <c r="AA3393" s="68"/>
      <c r="AB3393" s="73"/>
      <c r="AC3393" s="70"/>
      <c r="AD3393" s="74"/>
      <c r="AE3393" s="68"/>
      <c r="AF3393" s="75"/>
    </row>
    <row r="3394" ht="28.5" customHeight="1" spans="1:32">
      <c r="A3394" s="61" t="s">
        <v>36</v>
      </c>
      <c r="B3394" s="61" t="s">
        <v>2156</v>
      </c>
      <c r="C3394" s="61" t="s">
        <v>2319</v>
      </c>
      <c r="D3394" s="61" t="s">
        <v>2345</v>
      </c>
      <c r="E3394" s="62" t="s">
        <v>2434</v>
      </c>
      <c r="F3394" s="46">
        <v>46197</v>
      </c>
      <c r="G3394" s="46" t="str">
        <f t="shared" si="356"/>
        <v>林津锋2026-6-24</v>
      </c>
      <c r="H3394" s="63"/>
      <c r="I3394" s="63"/>
      <c r="J3394" s="64"/>
      <c r="K3394" s="64"/>
      <c r="L3394" s="65"/>
      <c r="M3394" s="65"/>
      <c r="N3394" s="65"/>
      <c r="O3394" s="66"/>
      <c r="P3394" s="144"/>
      <c r="Q3394" s="68"/>
      <c r="R3394" s="68"/>
      <c r="S3394" s="68"/>
      <c r="T3394" s="69">
        <f t="shared" si="361"/>
        <v>0</v>
      </c>
      <c r="U3394" s="68"/>
      <c r="V3394" s="70"/>
      <c r="W3394" s="70"/>
      <c r="X3394" s="71">
        <f t="shared" si="362"/>
        <v>0</v>
      </c>
      <c r="Y3394" s="72"/>
      <c r="Z3394" s="70"/>
      <c r="AA3394" s="68"/>
      <c r="AB3394" s="73"/>
      <c r="AC3394" s="70"/>
      <c r="AD3394" s="74"/>
      <c r="AE3394" s="68"/>
      <c r="AF3394" s="75"/>
    </row>
    <row r="3395" ht="28.5" customHeight="1" spans="1:32">
      <c r="A3395" s="61" t="s">
        <v>36</v>
      </c>
      <c r="B3395" s="61" t="s">
        <v>2156</v>
      </c>
      <c r="C3395" s="61" t="s">
        <v>2319</v>
      </c>
      <c r="D3395" s="61" t="s">
        <v>2345</v>
      </c>
      <c r="E3395" s="62" t="s">
        <v>2434</v>
      </c>
      <c r="F3395" s="46">
        <v>46198</v>
      </c>
      <c r="G3395" s="46" t="str">
        <f t="shared" si="356"/>
        <v>林津锋2026-6-25</v>
      </c>
      <c r="H3395" s="63"/>
      <c r="I3395" s="63"/>
      <c r="J3395" s="64"/>
      <c r="K3395" s="64"/>
      <c r="L3395" s="65"/>
      <c r="M3395" s="65"/>
      <c r="N3395" s="65"/>
      <c r="O3395" s="66"/>
      <c r="P3395" s="144"/>
      <c r="Q3395" s="68"/>
      <c r="R3395" s="68"/>
      <c r="S3395" s="68"/>
      <c r="T3395" s="69">
        <f t="shared" si="361"/>
        <v>0</v>
      </c>
      <c r="U3395" s="68"/>
      <c r="V3395" s="70"/>
      <c r="W3395" s="70"/>
      <c r="X3395" s="71">
        <f t="shared" si="362"/>
        <v>0</v>
      </c>
      <c r="Y3395" s="72"/>
      <c r="Z3395" s="70"/>
      <c r="AA3395" s="68"/>
      <c r="AB3395" s="73"/>
      <c r="AC3395" s="70"/>
      <c r="AD3395" s="74"/>
      <c r="AE3395" s="68"/>
      <c r="AF3395" s="75"/>
    </row>
    <row r="3396" ht="28.5" customHeight="1" spans="1:32">
      <c r="A3396" s="61" t="s">
        <v>36</v>
      </c>
      <c r="B3396" s="61" t="s">
        <v>2156</v>
      </c>
      <c r="C3396" s="61" t="s">
        <v>2319</v>
      </c>
      <c r="D3396" s="61" t="s">
        <v>2345</v>
      </c>
      <c r="E3396" s="62" t="s">
        <v>2434</v>
      </c>
      <c r="F3396" s="46">
        <v>46199</v>
      </c>
      <c r="G3396" s="46" t="str">
        <f t="shared" ref="G3396:G3459" si="363">E3396&amp;TEXT(MID(F3396,1,5),"YYYY-m-d")</f>
        <v>林津锋2026-6-26</v>
      </c>
      <c r="H3396" s="63"/>
      <c r="I3396" s="63"/>
      <c r="J3396" s="64"/>
      <c r="K3396" s="64"/>
      <c r="L3396" s="65"/>
      <c r="M3396" s="65"/>
      <c r="N3396" s="65"/>
      <c r="O3396" s="66"/>
      <c r="P3396" s="144"/>
      <c r="Q3396" s="68"/>
      <c r="R3396" s="68"/>
      <c r="S3396" s="68"/>
      <c r="T3396" s="69">
        <f t="shared" si="361"/>
        <v>0</v>
      </c>
      <c r="U3396" s="68"/>
      <c r="V3396" s="70"/>
      <c r="W3396" s="70"/>
      <c r="X3396" s="71">
        <f t="shared" si="362"/>
        <v>0</v>
      </c>
      <c r="Y3396" s="72"/>
      <c r="Z3396" s="70"/>
      <c r="AA3396" s="68"/>
      <c r="AB3396" s="73"/>
      <c r="AC3396" s="70"/>
      <c r="AD3396" s="74"/>
      <c r="AE3396" s="68"/>
      <c r="AF3396" s="75"/>
    </row>
    <row r="3397" ht="28.5" customHeight="1" spans="1:32">
      <c r="A3397" s="61" t="s">
        <v>36</v>
      </c>
      <c r="B3397" s="61" t="s">
        <v>2156</v>
      </c>
      <c r="C3397" s="61" t="s">
        <v>2319</v>
      </c>
      <c r="D3397" s="61" t="s">
        <v>2345</v>
      </c>
      <c r="E3397" s="62" t="s">
        <v>2434</v>
      </c>
      <c r="F3397" s="46">
        <v>46200</v>
      </c>
      <c r="G3397" s="46" t="str">
        <f t="shared" si="363"/>
        <v>林津锋2026-6-27</v>
      </c>
      <c r="H3397" s="63"/>
      <c r="I3397" s="63"/>
      <c r="J3397" s="64"/>
      <c r="K3397" s="64"/>
      <c r="L3397" s="65"/>
      <c r="M3397" s="65"/>
      <c r="N3397" s="79"/>
      <c r="O3397" s="66"/>
      <c r="P3397" s="144"/>
      <c r="Q3397" s="68"/>
      <c r="R3397" s="68"/>
      <c r="S3397" s="68"/>
      <c r="T3397" s="69">
        <f t="shared" si="361"/>
        <v>0</v>
      </c>
      <c r="U3397" s="68"/>
      <c r="V3397" s="70"/>
      <c r="W3397" s="70"/>
      <c r="X3397" s="71">
        <f t="shared" si="362"/>
        <v>0</v>
      </c>
      <c r="Y3397" s="72"/>
      <c r="Z3397" s="70"/>
      <c r="AA3397" s="68"/>
      <c r="AB3397" s="73"/>
      <c r="AC3397" s="70"/>
      <c r="AD3397" s="74"/>
      <c r="AE3397" s="68"/>
      <c r="AF3397" s="75"/>
    </row>
    <row r="3398" ht="28.5" customHeight="1" spans="1:32">
      <c r="A3398" s="61" t="s">
        <v>36</v>
      </c>
      <c r="B3398" s="61" t="s">
        <v>2156</v>
      </c>
      <c r="C3398" s="61" t="s">
        <v>2319</v>
      </c>
      <c r="D3398" s="61" t="s">
        <v>2345</v>
      </c>
      <c r="E3398" s="62" t="s">
        <v>2434</v>
      </c>
      <c r="F3398" s="46">
        <v>46201</v>
      </c>
      <c r="G3398" s="46" t="str">
        <f t="shared" si="363"/>
        <v>林津锋2026-6-28</v>
      </c>
      <c r="H3398" s="63"/>
      <c r="I3398" s="63"/>
      <c r="J3398" s="64"/>
      <c r="K3398" s="64"/>
      <c r="L3398" s="65"/>
      <c r="M3398" s="65"/>
      <c r="N3398" s="65"/>
      <c r="O3398" s="66"/>
      <c r="P3398" s="144"/>
      <c r="Q3398" s="68"/>
      <c r="R3398" s="68"/>
      <c r="S3398" s="68"/>
      <c r="T3398" s="69">
        <f t="shared" si="361"/>
        <v>0</v>
      </c>
      <c r="U3398" s="68"/>
      <c r="V3398" s="70"/>
      <c r="W3398" s="70"/>
      <c r="X3398" s="71">
        <f t="shared" si="362"/>
        <v>0</v>
      </c>
      <c r="Y3398" s="72"/>
      <c r="Z3398" s="70"/>
      <c r="AA3398" s="68"/>
      <c r="AB3398" s="73"/>
      <c r="AC3398" s="70"/>
      <c r="AD3398" s="74"/>
      <c r="AE3398" s="68"/>
      <c r="AF3398" s="75"/>
    </row>
    <row r="3399" ht="28.5" customHeight="1" spans="1:32">
      <c r="A3399" s="61" t="s">
        <v>36</v>
      </c>
      <c r="B3399" s="61" t="s">
        <v>2156</v>
      </c>
      <c r="C3399" s="61" t="s">
        <v>2319</v>
      </c>
      <c r="D3399" s="61" t="s">
        <v>2345</v>
      </c>
      <c r="E3399" s="62" t="s">
        <v>2434</v>
      </c>
      <c r="F3399" s="46">
        <v>46202</v>
      </c>
      <c r="G3399" s="46" t="str">
        <f t="shared" si="363"/>
        <v>林津锋2026-6-29</v>
      </c>
      <c r="H3399" s="63"/>
      <c r="I3399" s="63"/>
      <c r="J3399" s="64"/>
      <c r="K3399" s="64"/>
      <c r="L3399" s="65"/>
      <c r="M3399" s="65"/>
      <c r="N3399" s="79"/>
      <c r="O3399" s="66"/>
      <c r="P3399" s="144"/>
      <c r="Q3399" s="68"/>
      <c r="R3399" s="68"/>
      <c r="S3399" s="68"/>
      <c r="T3399" s="69">
        <f t="shared" si="361"/>
        <v>0</v>
      </c>
      <c r="U3399" s="68"/>
      <c r="V3399" s="70"/>
      <c r="W3399" s="70"/>
      <c r="X3399" s="71">
        <f t="shared" si="362"/>
        <v>0</v>
      </c>
      <c r="Y3399" s="72"/>
      <c r="Z3399" s="70"/>
      <c r="AA3399" s="68"/>
      <c r="AB3399" s="73"/>
      <c r="AC3399" s="70"/>
      <c r="AD3399" s="74"/>
      <c r="AE3399" s="68"/>
      <c r="AF3399" s="75"/>
    </row>
    <row r="3400" s="3" customFormat="1" ht="28.5" customHeight="1" spans="1:32">
      <c r="A3400" s="61" t="s">
        <v>36</v>
      </c>
      <c r="B3400" s="61" t="s">
        <v>2156</v>
      </c>
      <c r="C3400" s="61" t="s">
        <v>2319</v>
      </c>
      <c r="D3400" s="61" t="s">
        <v>2345</v>
      </c>
      <c r="E3400" s="62" t="s">
        <v>2434</v>
      </c>
      <c r="F3400" s="46">
        <v>46203</v>
      </c>
      <c r="G3400" s="46" t="str">
        <f t="shared" si="363"/>
        <v>林津锋2026-6-30</v>
      </c>
      <c r="H3400" s="63"/>
      <c r="I3400" s="63"/>
      <c r="J3400" s="64"/>
      <c r="K3400" s="64"/>
      <c r="L3400" s="65"/>
      <c r="M3400" s="65"/>
      <c r="N3400" s="65"/>
      <c r="O3400" s="66"/>
      <c r="P3400" s="144"/>
      <c r="Q3400" s="68"/>
      <c r="R3400" s="68"/>
      <c r="S3400" s="68"/>
      <c r="T3400" s="69">
        <f t="shared" si="361"/>
        <v>0</v>
      </c>
      <c r="U3400" s="68"/>
      <c r="V3400" s="70"/>
      <c r="W3400" s="70"/>
      <c r="X3400" s="71">
        <f t="shared" si="362"/>
        <v>0</v>
      </c>
      <c r="Y3400" s="72"/>
      <c r="Z3400" s="70"/>
      <c r="AA3400" s="68"/>
      <c r="AB3400" s="73"/>
      <c r="AC3400" s="70"/>
      <c r="AD3400" s="74"/>
      <c r="AE3400" s="68"/>
      <c r="AF3400" s="75"/>
    </row>
    <row r="3401" s="3" customFormat="1" ht="28.5" customHeight="1" spans="1:32">
      <c r="A3401" s="61" t="s">
        <v>36</v>
      </c>
      <c r="B3401" s="61" t="s">
        <v>2156</v>
      </c>
      <c r="C3401" s="61" t="s">
        <v>2319</v>
      </c>
      <c r="D3401" s="61" t="s">
        <v>2345</v>
      </c>
      <c r="E3401" s="62" t="s">
        <v>2434</v>
      </c>
      <c r="F3401" s="46">
        <v>46204</v>
      </c>
      <c r="G3401" s="46" t="str">
        <f t="shared" si="363"/>
        <v>林津锋2026-7-1</v>
      </c>
      <c r="H3401" s="63"/>
      <c r="I3401" s="63"/>
      <c r="J3401" s="64"/>
      <c r="K3401" s="64"/>
      <c r="L3401" s="65"/>
      <c r="M3401" s="65"/>
      <c r="N3401" s="65"/>
      <c r="O3401" s="66"/>
      <c r="P3401" s="144"/>
      <c r="Q3401" s="68"/>
      <c r="R3401" s="68"/>
      <c r="S3401" s="68"/>
      <c r="T3401" s="69">
        <f t="shared" si="361"/>
        <v>0</v>
      </c>
      <c r="U3401" s="68"/>
      <c r="V3401" s="70"/>
      <c r="W3401" s="70"/>
      <c r="X3401" s="71">
        <f t="shared" si="362"/>
        <v>0</v>
      </c>
      <c r="Y3401" s="72"/>
      <c r="Z3401" s="70"/>
      <c r="AA3401" s="68"/>
      <c r="AB3401" s="73"/>
      <c r="AC3401" s="70"/>
      <c r="AD3401" s="74"/>
      <c r="AE3401" s="68"/>
      <c r="AF3401" s="75"/>
    </row>
    <row r="3402" ht="28.5" customHeight="1" spans="1:32">
      <c r="A3402" s="84" t="s">
        <v>36</v>
      </c>
      <c r="B3402" s="84" t="s">
        <v>2156</v>
      </c>
      <c r="C3402" s="84" t="s">
        <v>2319</v>
      </c>
      <c r="D3402" s="84" t="s">
        <v>2345</v>
      </c>
      <c r="E3402" s="85" t="s">
        <v>2434</v>
      </c>
      <c r="F3402" s="86">
        <v>46235</v>
      </c>
      <c r="G3402" s="46" t="str">
        <f t="shared" si="363"/>
        <v>林津锋2026-8-1</v>
      </c>
      <c r="H3402" s="63"/>
      <c r="I3402" s="63"/>
      <c r="J3402" s="64"/>
      <c r="K3402" s="64"/>
      <c r="L3402" s="65"/>
      <c r="M3402" s="65"/>
      <c r="N3402" s="91"/>
      <c r="O3402" s="66"/>
      <c r="P3402" s="87"/>
      <c r="Q3402" s="87"/>
      <c r="R3402" s="87"/>
      <c r="S3402" s="87"/>
      <c r="T3402" s="69">
        <f t="shared" si="361"/>
        <v>0</v>
      </c>
      <c r="U3402" s="87"/>
      <c r="V3402" s="87"/>
      <c r="W3402" s="87"/>
      <c r="X3402" s="71">
        <f t="shared" si="362"/>
        <v>0</v>
      </c>
      <c r="Y3402" s="88"/>
      <c r="Z3402" s="87"/>
      <c r="AA3402" s="87"/>
      <c r="AB3402" s="87"/>
      <c r="AC3402" s="87"/>
      <c r="AD3402" s="89"/>
      <c r="AE3402" s="87"/>
      <c r="AF3402" s="90"/>
    </row>
    <row r="3403" ht="28.5" customHeight="1" spans="1:32">
      <c r="A3403" s="44" t="s">
        <v>36</v>
      </c>
      <c r="B3403" s="44" t="s">
        <v>2156</v>
      </c>
      <c r="C3403" s="44" t="s">
        <v>2319</v>
      </c>
      <c r="D3403" s="44" t="s">
        <v>2345</v>
      </c>
      <c r="E3403" s="44" t="s">
        <v>2453</v>
      </c>
      <c r="F3403" s="45">
        <v>46173</v>
      </c>
      <c r="G3403" s="46" t="str">
        <f t="shared" si="363"/>
        <v>张冬伟2026-5-31</v>
      </c>
      <c r="H3403" s="133"/>
      <c r="I3403" s="133"/>
      <c r="J3403" s="134"/>
      <c r="K3403" s="134"/>
      <c r="L3403" s="134"/>
      <c r="M3403" s="135"/>
      <c r="N3403" s="135"/>
      <c r="O3403" s="136">
        <f t="shared" ref="O3403:AE3403" si="364">SUM(O3404:O3435)</f>
        <v>128</v>
      </c>
      <c r="P3403" s="137">
        <f t="shared" si="364"/>
        <v>0</v>
      </c>
      <c r="Q3403" s="138">
        <f t="shared" si="364"/>
        <v>-14.5</v>
      </c>
      <c r="R3403" s="138">
        <f t="shared" si="364"/>
        <v>0</v>
      </c>
      <c r="S3403" s="53">
        <f t="shared" si="364"/>
        <v>0</v>
      </c>
      <c r="T3403" s="139">
        <f t="shared" si="364"/>
        <v>113.5</v>
      </c>
      <c r="U3403" s="55">
        <f t="shared" si="364"/>
        <v>0</v>
      </c>
      <c r="V3403" s="139">
        <f t="shared" si="364"/>
        <v>17</v>
      </c>
      <c r="W3403" s="139">
        <f t="shared" si="364"/>
        <v>0</v>
      </c>
      <c r="X3403" s="140">
        <f t="shared" si="364"/>
        <v>130.5</v>
      </c>
      <c r="Y3403" s="141">
        <f t="shared" si="364"/>
        <v>0</v>
      </c>
      <c r="Z3403" s="139">
        <f t="shared" si="364"/>
        <v>0</v>
      </c>
      <c r="AA3403" s="142">
        <f t="shared" si="364"/>
        <v>32</v>
      </c>
      <c r="AB3403" s="139">
        <f t="shared" si="364"/>
        <v>8</v>
      </c>
      <c r="AC3403" s="139">
        <f t="shared" si="364"/>
        <v>0</v>
      </c>
      <c r="AD3403" s="143">
        <f t="shared" si="364"/>
        <v>0</v>
      </c>
      <c r="AE3403" s="142">
        <f t="shared" si="364"/>
        <v>0</v>
      </c>
      <c r="AF3403" s="60"/>
    </row>
    <row r="3404" ht="28.5" customHeight="1" spans="1:32">
      <c r="A3404" s="61" t="s">
        <v>36</v>
      </c>
      <c r="B3404" s="61" t="s">
        <v>2156</v>
      </c>
      <c r="C3404" s="61" t="s">
        <v>2319</v>
      </c>
      <c r="D3404" s="61" t="s">
        <v>2345</v>
      </c>
      <c r="E3404" s="62" t="s">
        <v>2453</v>
      </c>
      <c r="F3404" s="46">
        <v>46174</v>
      </c>
      <c r="G3404" s="46" t="str">
        <f t="shared" si="363"/>
        <v>张冬伟2026-6-1</v>
      </c>
      <c r="H3404" s="63" t="s">
        <v>2454</v>
      </c>
      <c r="I3404" s="63" t="s">
        <v>2455</v>
      </c>
      <c r="J3404" s="64"/>
      <c r="K3404" s="64"/>
      <c r="L3404" s="65"/>
      <c r="M3404" s="65"/>
      <c r="N3404" s="65"/>
      <c r="O3404" s="66">
        <v>8</v>
      </c>
      <c r="P3404" s="144"/>
      <c r="Q3404" s="68"/>
      <c r="R3404" s="68"/>
      <c r="S3404" s="68"/>
      <c r="T3404" s="69">
        <f t="shared" ref="T3404:T3435" si="365">SUM(O3404:S3404)</f>
        <v>8</v>
      </c>
      <c r="U3404" s="68"/>
      <c r="V3404" s="70"/>
      <c r="W3404" s="70"/>
      <c r="X3404" s="71">
        <f t="shared" ref="X3404:X3435" si="366">SUM(T3404:W3404)</f>
        <v>8</v>
      </c>
      <c r="Y3404" s="72"/>
      <c r="Z3404" s="70"/>
      <c r="AA3404" s="68">
        <v>2</v>
      </c>
      <c r="AB3404" s="73"/>
      <c r="AC3404" s="70"/>
      <c r="AD3404" s="74"/>
      <c r="AE3404" s="68"/>
      <c r="AF3404" s="75"/>
    </row>
    <row r="3405" ht="28.5" customHeight="1" spans="1:32">
      <c r="A3405" s="61" t="s">
        <v>36</v>
      </c>
      <c r="B3405" s="61" t="s">
        <v>2156</v>
      </c>
      <c r="C3405" s="61" t="s">
        <v>2319</v>
      </c>
      <c r="D3405" s="61" t="s">
        <v>2345</v>
      </c>
      <c r="E3405" s="76" t="s">
        <v>2453</v>
      </c>
      <c r="F3405" s="46">
        <v>46175</v>
      </c>
      <c r="G3405" s="46" t="str">
        <f t="shared" si="363"/>
        <v>张冬伟2026-6-2</v>
      </c>
      <c r="H3405" s="63" t="s">
        <v>2456</v>
      </c>
      <c r="I3405" s="63" t="s">
        <v>2457</v>
      </c>
      <c r="J3405" s="64"/>
      <c r="K3405" s="64"/>
      <c r="L3405" s="65"/>
      <c r="M3405" s="65"/>
      <c r="N3405" s="65"/>
      <c r="O3405" s="66">
        <v>8</v>
      </c>
      <c r="P3405" s="144"/>
      <c r="Q3405" s="68"/>
      <c r="R3405" s="68"/>
      <c r="S3405" s="68"/>
      <c r="T3405" s="69">
        <f t="shared" si="365"/>
        <v>8</v>
      </c>
      <c r="U3405" s="68"/>
      <c r="V3405" s="70"/>
      <c r="W3405" s="70"/>
      <c r="X3405" s="71">
        <f t="shared" si="366"/>
        <v>8</v>
      </c>
      <c r="Y3405" s="72"/>
      <c r="Z3405" s="70"/>
      <c r="AA3405" s="68">
        <v>2</v>
      </c>
      <c r="AB3405" s="73"/>
      <c r="AC3405" s="70"/>
      <c r="AD3405" s="74"/>
      <c r="AE3405" s="68"/>
      <c r="AF3405" s="75"/>
    </row>
    <row r="3406" ht="28.5" customHeight="1" spans="1:32">
      <c r="A3406" s="61" t="s">
        <v>36</v>
      </c>
      <c r="B3406" s="61" t="s">
        <v>2156</v>
      </c>
      <c r="C3406" s="61" t="s">
        <v>2319</v>
      </c>
      <c r="D3406" s="61" t="s">
        <v>2345</v>
      </c>
      <c r="E3406" s="62" t="s">
        <v>2453</v>
      </c>
      <c r="F3406" s="46">
        <v>46176</v>
      </c>
      <c r="G3406" s="46" t="str">
        <f t="shared" si="363"/>
        <v>张冬伟2026-6-3</v>
      </c>
      <c r="H3406" s="63" t="s">
        <v>2458</v>
      </c>
      <c r="I3406" s="63" t="s">
        <v>979</v>
      </c>
      <c r="J3406" s="64"/>
      <c r="K3406" s="64"/>
      <c r="L3406" s="65"/>
      <c r="M3406" s="65"/>
      <c r="N3406" s="65"/>
      <c r="O3406" s="66">
        <v>8</v>
      </c>
      <c r="P3406" s="144"/>
      <c r="Q3406" s="68"/>
      <c r="R3406" s="68"/>
      <c r="S3406" s="68"/>
      <c r="T3406" s="69">
        <f t="shared" si="365"/>
        <v>8</v>
      </c>
      <c r="U3406" s="68"/>
      <c r="V3406" s="70"/>
      <c r="W3406" s="70"/>
      <c r="X3406" s="71">
        <f t="shared" si="366"/>
        <v>8</v>
      </c>
      <c r="Y3406" s="72"/>
      <c r="Z3406" s="70"/>
      <c r="AA3406" s="68">
        <v>2</v>
      </c>
      <c r="AB3406" s="73"/>
      <c r="AC3406" s="70"/>
      <c r="AD3406" s="74"/>
      <c r="AE3406" s="68"/>
      <c r="AF3406" s="75"/>
    </row>
    <row r="3407" ht="28.5" customHeight="1" spans="1:32">
      <c r="A3407" s="61" t="s">
        <v>36</v>
      </c>
      <c r="B3407" s="61" t="s">
        <v>2156</v>
      </c>
      <c r="C3407" s="61" t="s">
        <v>2319</v>
      </c>
      <c r="D3407" s="61" t="s">
        <v>2345</v>
      </c>
      <c r="E3407" s="61" t="s">
        <v>2453</v>
      </c>
      <c r="F3407" s="46">
        <v>46177</v>
      </c>
      <c r="G3407" s="46" t="str">
        <f t="shared" si="363"/>
        <v>张冬伟2026-6-4</v>
      </c>
      <c r="H3407" s="63" t="s">
        <v>169</v>
      </c>
      <c r="I3407" s="63" t="s">
        <v>1652</v>
      </c>
      <c r="J3407" s="64"/>
      <c r="K3407" s="64"/>
      <c r="L3407" s="65"/>
      <c r="M3407" s="65"/>
      <c r="N3407" s="65"/>
      <c r="O3407" s="66">
        <v>8</v>
      </c>
      <c r="P3407" s="144"/>
      <c r="Q3407" s="68"/>
      <c r="R3407" s="68"/>
      <c r="S3407" s="68"/>
      <c r="T3407" s="69">
        <f t="shared" si="365"/>
        <v>8</v>
      </c>
      <c r="U3407" s="68"/>
      <c r="V3407" s="70"/>
      <c r="W3407" s="70"/>
      <c r="X3407" s="71">
        <f t="shared" si="366"/>
        <v>8</v>
      </c>
      <c r="Y3407" s="72"/>
      <c r="Z3407" s="70"/>
      <c r="AA3407" s="68">
        <v>2</v>
      </c>
      <c r="AB3407" s="73"/>
      <c r="AC3407" s="70"/>
      <c r="AD3407" s="74"/>
      <c r="AE3407" s="68"/>
      <c r="AF3407" s="75"/>
    </row>
    <row r="3408" ht="28.5" customHeight="1" spans="1:32">
      <c r="A3408" s="61" t="s">
        <v>36</v>
      </c>
      <c r="B3408" s="61" t="s">
        <v>2156</v>
      </c>
      <c r="C3408" s="61" t="s">
        <v>2319</v>
      </c>
      <c r="D3408" s="61" t="s">
        <v>2345</v>
      </c>
      <c r="E3408" s="76" t="s">
        <v>2453</v>
      </c>
      <c r="F3408" s="46">
        <v>46178</v>
      </c>
      <c r="G3408" s="46" t="str">
        <f t="shared" si="363"/>
        <v>张冬伟2026-6-5</v>
      </c>
      <c r="H3408" s="63" t="s">
        <v>2459</v>
      </c>
      <c r="I3408" s="63" t="s">
        <v>1652</v>
      </c>
      <c r="J3408" s="64"/>
      <c r="K3408" s="64"/>
      <c r="L3408" s="65"/>
      <c r="M3408" s="65"/>
      <c r="N3408" s="65"/>
      <c r="O3408" s="66">
        <v>8</v>
      </c>
      <c r="P3408" s="144"/>
      <c r="Q3408" s="68"/>
      <c r="R3408" s="68"/>
      <c r="S3408" s="68"/>
      <c r="T3408" s="69">
        <f t="shared" si="365"/>
        <v>8</v>
      </c>
      <c r="U3408" s="68"/>
      <c r="V3408" s="70"/>
      <c r="W3408" s="70"/>
      <c r="X3408" s="71">
        <f t="shared" si="366"/>
        <v>8</v>
      </c>
      <c r="Y3408" s="72"/>
      <c r="Z3408" s="70"/>
      <c r="AA3408" s="68">
        <v>2</v>
      </c>
      <c r="AB3408" s="73"/>
      <c r="AC3408" s="70"/>
      <c r="AD3408" s="74"/>
      <c r="AE3408" s="68"/>
      <c r="AF3408" s="75"/>
    </row>
    <row r="3409" ht="28.5" customHeight="1" spans="1:32">
      <c r="A3409" s="61" t="s">
        <v>36</v>
      </c>
      <c r="B3409" s="61" t="s">
        <v>2156</v>
      </c>
      <c r="C3409" s="61" t="s">
        <v>2319</v>
      </c>
      <c r="D3409" s="61" t="s">
        <v>2345</v>
      </c>
      <c r="E3409" s="76" t="s">
        <v>2453</v>
      </c>
      <c r="F3409" s="46">
        <v>46179</v>
      </c>
      <c r="G3409" s="46" t="str">
        <f t="shared" si="363"/>
        <v>张冬伟2026-6-6</v>
      </c>
      <c r="H3409" s="63" t="s">
        <v>2460</v>
      </c>
      <c r="I3409" s="63"/>
      <c r="J3409" s="64"/>
      <c r="K3409" s="64"/>
      <c r="L3409" s="65" t="s">
        <v>73</v>
      </c>
      <c r="M3409" s="65"/>
      <c r="N3409" s="65"/>
      <c r="O3409" s="66">
        <v>8</v>
      </c>
      <c r="P3409" s="144"/>
      <c r="Q3409" s="68">
        <v>-8</v>
      </c>
      <c r="R3409" s="68"/>
      <c r="S3409" s="68"/>
      <c r="T3409" s="69">
        <f t="shared" si="365"/>
        <v>0</v>
      </c>
      <c r="U3409" s="68"/>
      <c r="V3409" s="70">
        <v>1</v>
      </c>
      <c r="W3409" s="70"/>
      <c r="X3409" s="71">
        <f t="shared" si="366"/>
        <v>1</v>
      </c>
      <c r="Y3409" s="72"/>
      <c r="Z3409" s="70"/>
      <c r="AA3409" s="68"/>
      <c r="AB3409" s="73"/>
      <c r="AC3409" s="70"/>
      <c r="AD3409" s="74"/>
      <c r="AE3409" s="68"/>
      <c r="AF3409" s="75"/>
    </row>
    <row r="3410" ht="28.5" customHeight="1" spans="1:32">
      <c r="A3410" s="61" t="s">
        <v>36</v>
      </c>
      <c r="B3410" s="61" t="s">
        <v>2156</v>
      </c>
      <c r="C3410" s="61" t="s">
        <v>2319</v>
      </c>
      <c r="D3410" s="61" t="s">
        <v>2345</v>
      </c>
      <c r="E3410" s="62" t="s">
        <v>2453</v>
      </c>
      <c r="F3410" s="77">
        <v>46180</v>
      </c>
      <c r="G3410" s="46" t="str">
        <f t="shared" si="363"/>
        <v>张冬伟2026-6-7</v>
      </c>
      <c r="H3410" s="63"/>
      <c r="I3410" s="63"/>
      <c r="J3410" s="64"/>
      <c r="K3410" s="64"/>
      <c r="L3410" s="65"/>
      <c r="M3410" s="65"/>
      <c r="N3410" s="65"/>
      <c r="O3410" s="66"/>
      <c r="P3410" s="144"/>
      <c r="Q3410" s="68"/>
      <c r="R3410" s="68"/>
      <c r="S3410" s="68"/>
      <c r="T3410" s="69">
        <f t="shared" si="365"/>
        <v>0</v>
      </c>
      <c r="U3410" s="68"/>
      <c r="V3410" s="70"/>
      <c r="W3410" s="70"/>
      <c r="X3410" s="71">
        <f t="shared" si="366"/>
        <v>0</v>
      </c>
      <c r="Y3410" s="72"/>
      <c r="Z3410" s="70"/>
      <c r="AA3410" s="68"/>
      <c r="AB3410" s="73"/>
      <c r="AC3410" s="70"/>
      <c r="AD3410" s="74"/>
      <c r="AE3410" s="68"/>
      <c r="AF3410" s="75"/>
    </row>
    <row r="3411" ht="28.5" customHeight="1" spans="1:32">
      <c r="A3411" s="61" t="s">
        <v>36</v>
      </c>
      <c r="B3411" s="61" t="s">
        <v>2156</v>
      </c>
      <c r="C3411" s="61" t="s">
        <v>2319</v>
      </c>
      <c r="D3411" s="61" t="s">
        <v>2345</v>
      </c>
      <c r="E3411" s="76" t="s">
        <v>2453</v>
      </c>
      <c r="F3411" s="46">
        <v>46181</v>
      </c>
      <c r="G3411" s="46" t="str">
        <f t="shared" si="363"/>
        <v>张冬伟2026-6-8</v>
      </c>
      <c r="H3411" s="63" t="s">
        <v>2461</v>
      </c>
      <c r="I3411" s="63"/>
      <c r="J3411" s="64"/>
      <c r="K3411" s="64"/>
      <c r="L3411" s="65" t="s">
        <v>2462</v>
      </c>
      <c r="M3411" s="65"/>
      <c r="N3411" s="65"/>
      <c r="O3411" s="66">
        <v>8</v>
      </c>
      <c r="P3411" s="144"/>
      <c r="Q3411" s="68">
        <v>-0.5</v>
      </c>
      <c r="R3411" s="68"/>
      <c r="S3411" s="68"/>
      <c r="T3411" s="69">
        <f t="shared" si="365"/>
        <v>7.5</v>
      </c>
      <c r="U3411" s="68"/>
      <c r="V3411" s="70"/>
      <c r="W3411" s="70"/>
      <c r="X3411" s="71">
        <f t="shared" si="366"/>
        <v>7.5</v>
      </c>
      <c r="Y3411" s="72"/>
      <c r="Z3411" s="70"/>
      <c r="AA3411" s="68"/>
      <c r="AB3411" s="73"/>
      <c r="AC3411" s="70"/>
      <c r="AD3411" s="74"/>
      <c r="AE3411" s="68"/>
      <c r="AF3411" s="75"/>
    </row>
    <row r="3412" ht="28.5" customHeight="1" spans="1:32">
      <c r="A3412" s="61" t="s">
        <v>36</v>
      </c>
      <c r="B3412" s="61" t="s">
        <v>2156</v>
      </c>
      <c r="C3412" s="61" t="s">
        <v>2319</v>
      </c>
      <c r="D3412" s="61" t="s">
        <v>2345</v>
      </c>
      <c r="E3412" s="76" t="s">
        <v>2453</v>
      </c>
      <c r="F3412" s="78">
        <v>46182</v>
      </c>
      <c r="G3412" s="46" t="str">
        <f t="shared" si="363"/>
        <v>张冬伟2026-6-9</v>
      </c>
      <c r="H3412" s="63" t="s">
        <v>2463</v>
      </c>
      <c r="I3412" s="63" t="s">
        <v>2464</v>
      </c>
      <c r="J3412" s="64"/>
      <c r="K3412" s="64"/>
      <c r="L3412" s="65"/>
      <c r="M3412" s="65"/>
      <c r="N3412" s="65"/>
      <c r="O3412" s="66">
        <v>8</v>
      </c>
      <c r="P3412" s="144"/>
      <c r="Q3412" s="68"/>
      <c r="R3412" s="68"/>
      <c r="S3412" s="68"/>
      <c r="T3412" s="69">
        <f t="shared" si="365"/>
        <v>8</v>
      </c>
      <c r="U3412" s="68"/>
      <c r="V3412" s="70"/>
      <c r="W3412" s="70"/>
      <c r="X3412" s="71">
        <f t="shared" si="366"/>
        <v>8</v>
      </c>
      <c r="Y3412" s="72"/>
      <c r="Z3412" s="70"/>
      <c r="AA3412" s="68">
        <v>2</v>
      </c>
      <c r="AB3412" s="73"/>
      <c r="AC3412" s="70"/>
      <c r="AD3412" s="74"/>
      <c r="AE3412" s="68"/>
      <c r="AF3412" s="75"/>
    </row>
    <row r="3413" ht="28.5" customHeight="1" spans="1:32">
      <c r="A3413" s="61" t="s">
        <v>36</v>
      </c>
      <c r="B3413" s="61" t="s">
        <v>2156</v>
      </c>
      <c r="C3413" s="61" t="s">
        <v>2319</v>
      </c>
      <c r="D3413" s="61" t="s">
        <v>2345</v>
      </c>
      <c r="E3413" s="76" t="s">
        <v>2453</v>
      </c>
      <c r="F3413" s="46">
        <v>46183</v>
      </c>
      <c r="G3413" s="46" t="str">
        <f t="shared" si="363"/>
        <v>张冬伟2026-6-10</v>
      </c>
      <c r="H3413" s="63" t="s">
        <v>2465</v>
      </c>
      <c r="I3413" s="63" t="s">
        <v>2466</v>
      </c>
      <c r="J3413" s="64"/>
      <c r="K3413" s="64"/>
      <c r="L3413" s="65" t="s">
        <v>78</v>
      </c>
      <c r="M3413" s="65"/>
      <c r="N3413" s="65"/>
      <c r="O3413" s="66">
        <v>8</v>
      </c>
      <c r="P3413" s="144"/>
      <c r="Q3413" s="68">
        <v>-1.5</v>
      </c>
      <c r="R3413" s="68"/>
      <c r="S3413" s="68"/>
      <c r="T3413" s="69">
        <f t="shared" si="365"/>
        <v>6.5</v>
      </c>
      <c r="U3413" s="68"/>
      <c r="V3413" s="70"/>
      <c r="W3413" s="70"/>
      <c r="X3413" s="71">
        <f t="shared" si="366"/>
        <v>6.5</v>
      </c>
      <c r="Y3413" s="72"/>
      <c r="Z3413" s="70"/>
      <c r="AA3413" s="68">
        <v>2</v>
      </c>
      <c r="AB3413" s="73"/>
      <c r="AC3413" s="70"/>
      <c r="AD3413" s="74"/>
      <c r="AE3413" s="68"/>
      <c r="AF3413" s="75"/>
    </row>
    <row r="3414" ht="28.5" customHeight="1" spans="1:32">
      <c r="A3414" s="61" t="s">
        <v>36</v>
      </c>
      <c r="B3414" s="61" t="s">
        <v>2156</v>
      </c>
      <c r="C3414" s="61" t="s">
        <v>2319</v>
      </c>
      <c r="D3414" s="61" t="s">
        <v>2345</v>
      </c>
      <c r="E3414" s="76" t="s">
        <v>2453</v>
      </c>
      <c r="F3414" s="46">
        <v>46184</v>
      </c>
      <c r="G3414" s="46" t="str">
        <f t="shared" si="363"/>
        <v>张冬伟2026-6-11</v>
      </c>
      <c r="H3414" s="63" t="s">
        <v>2467</v>
      </c>
      <c r="I3414" s="63" t="s">
        <v>2468</v>
      </c>
      <c r="J3414" s="64"/>
      <c r="K3414" s="64"/>
      <c r="L3414" s="65"/>
      <c r="M3414" s="65"/>
      <c r="N3414" s="65"/>
      <c r="O3414" s="66">
        <v>8</v>
      </c>
      <c r="P3414" s="144"/>
      <c r="Q3414" s="68"/>
      <c r="R3414" s="68"/>
      <c r="S3414" s="68"/>
      <c r="T3414" s="69">
        <f t="shared" si="365"/>
        <v>8</v>
      </c>
      <c r="U3414" s="68"/>
      <c r="V3414" s="70"/>
      <c r="W3414" s="70"/>
      <c r="X3414" s="71">
        <f t="shared" si="366"/>
        <v>8</v>
      </c>
      <c r="Y3414" s="72"/>
      <c r="Z3414" s="70"/>
      <c r="AA3414" s="68">
        <v>2</v>
      </c>
      <c r="AB3414" s="73"/>
      <c r="AC3414" s="70"/>
      <c r="AD3414" s="74"/>
      <c r="AE3414" s="68"/>
      <c r="AF3414" s="75"/>
    </row>
    <row r="3415" ht="28.5" customHeight="1" spans="1:32">
      <c r="A3415" s="61" t="s">
        <v>36</v>
      </c>
      <c r="B3415" s="61" t="s">
        <v>2156</v>
      </c>
      <c r="C3415" s="61" t="s">
        <v>2319</v>
      </c>
      <c r="D3415" s="61" t="s">
        <v>2345</v>
      </c>
      <c r="E3415" s="76" t="s">
        <v>2453</v>
      </c>
      <c r="F3415" s="46">
        <v>46185</v>
      </c>
      <c r="G3415" s="46" t="str">
        <f t="shared" si="363"/>
        <v>张冬伟2026-6-12</v>
      </c>
      <c r="H3415" s="63" t="s">
        <v>2469</v>
      </c>
      <c r="I3415" s="63" t="s">
        <v>2470</v>
      </c>
      <c r="J3415" s="64"/>
      <c r="K3415" s="64"/>
      <c r="L3415" s="65"/>
      <c r="M3415" s="65"/>
      <c r="N3415" s="65"/>
      <c r="O3415" s="66">
        <v>8</v>
      </c>
      <c r="P3415" s="144"/>
      <c r="Q3415" s="68"/>
      <c r="R3415" s="68"/>
      <c r="S3415" s="68"/>
      <c r="T3415" s="69">
        <f t="shared" si="365"/>
        <v>8</v>
      </c>
      <c r="U3415" s="68"/>
      <c r="V3415" s="70"/>
      <c r="W3415" s="70"/>
      <c r="X3415" s="71">
        <f t="shared" si="366"/>
        <v>8</v>
      </c>
      <c r="Y3415" s="72"/>
      <c r="Z3415" s="70"/>
      <c r="AA3415" s="68">
        <v>2</v>
      </c>
      <c r="AB3415" s="73"/>
      <c r="AC3415" s="70"/>
      <c r="AD3415" s="74"/>
      <c r="AE3415" s="68"/>
      <c r="AF3415" s="75"/>
    </row>
    <row r="3416" ht="28.5" customHeight="1" spans="1:32">
      <c r="A3416" s="61" t="s">
        <v>36</v>
      </c>
      <c r="B3416" s="61" t="s">
        <v>2156</v>
      </c>
      <c r="C3416" s="61" t="s">
        <v>2319</v>
      </c>
      <c r="D3416" s="61" t="s">
        <v>2345</v>
      </c>
      <c r="E3416" s="76" t="s">
        <v>2453</v>
      </c>
      <c r="F3416" s="77">
        <v>46186</v>
      </c>
      <c r="G3416" s="46" t="str">
        <f t="shared" si="363"/>
        <v>张冬伟2026-6-13</v>
      </c>
      <c r="H3416" s="63" t="s">
        <v>2471</v>
      </c>
      <c r="I3416" s="63" t="s">
        <v>2472</v>
      </c>
      <c r="J3416" s="64"/>
      <c r="K3416" s="64"/>
      <c r="L3416" s="65"/>
      <c r="M3416" s="65"/>
      <c r="N3416" s="65"/>
      <c r="O3416" s="66"/>
      <c r="P3416" s="144"/>
      <c r="Q3416" s="68"/>
      <c r="R3416" s="68"/>
      <c r="S3416" s="68"/>
      <c r="T3416" s="69">
        <f t="shared" si="365"/>
        <v>0</v>
      </c>
      <c r="U3416" s="68"/>
      <c r="V3416" s="70">
        <v>7</v>
      </c>
      <c r="W3416" s="70"/>
      <c r="X3416" s="71">
        <f t="shared" si="366"/>
        <v>7</v>
      </c>
      <c r="Y3416" s="72"/>
      <c r="Z3416" s="70"/>
      <c r="AA3416" s="68">
        <v>2</v>
      </c>
      <c r="AB3416" s="73"/>
      <c r="AC3416" s="70"/>
      <c r="AD3416" s="74"/>
      <c r="AE3416" s="68"/>
      <c r="AF3416" s="80"/>
    </row>
    <row r="3417" ht="28.5" customHeight="1" spans="1:32">
      <c r="A3417" s="61" t="s">
        <v>36</v>
      </c>
      <c r="B3417" s="61" t="s">
        <v>2156</v>
      </c>
      <c r="C3417" s="61" t="s">
        <v>2319</v>
      </c>
      <c r="D3417" s="61" t="s">
        <v>2345</v>
      </c>
      <c r="E3417" s="62" t="s">
        <v>2453</v>
      </c>
      <c r="F3417" s="77">
        <v>46187</v>
      </c>
      <c r="G3417" s="46" t="str">
        <f t="shared" si="363"/>
        <v>张冬伟2026-6-14</v>
      </c>
      <c r="H3417" s="63"/>
      <c r="I3417" s="63"/>
      <c r="J3417" s="64"/>
      <c r="K3417" s="64"/>
      <c r="L3417" s="65"/>
      <c r="M3417" s="65"/>
      <c r="N3417" s="65"/>
      <c r="O3417" s="66"/>
      <c r="P3417" s="144"/>
      <c r="Q3417" s="68"/>
      <c r="R3417" s="68"/>
      <c r="S3417" s="68"/>
      <c r="T3417" s="69">
        <f t="shared" si="365"/>
        <v>0</v>
      </c>
      <c r="U3417" s="68"/>
      <c r="V3417" s="70"/>
      <c r="W3417" s="70"/>
      <c r="X3417" s="71">
        <f t="shared" si="366"/>
        <v>0</v>
      </c>
      <c r="Y3417" s="72"/>
      <c r="Z3417" s="70"/>
      <c r="AA3417" s="68"/>
      <c r="AB3417" s="73"/>
      <c r="AC3417" s="70"/>
      <c r="AD3417" s="74"/>
      <c r="AE3417" s="68"/>
      <c r="AF3417" s="80"/>
    </row>
    <row r="3418" ht="28.5" customHeight="1" spans="1:32">
      <c r="A3418" s="61" t="s">
        <v>36</v>
      </c>
      <c r="B3418" s="61" t="s">
        <v>2156</v>
      </c>
      <c r="C3418" s="61" t="s">
        <v>2319</v>
      </c>
      <c r="D3418" s="61" t="s">
        <v>2345</v>
      </c>
      <c r="E3418" s="76" t="s">
        <v>2453</v>
      </c>
      <c r="F3418" s="46">
        <v>46188</v>
      </c>
      <c r="G3418" s="46" t="str">
        <f t="shared" si="363"/>
        <v>张冬伟2026-6-15</v>
      </c>
      <c r="H3418" s="63" t="s">
        <v>2473</v>
      </c>
      <c r="I3418" s="63" t="s">
        <v>2474</v>
      </c>
      <c r="J3418" s="64"/>
      <c r="K3418" s="64"/>
      <c r="L3418" s="65"/>
      <c r="M3418" s="65"/>
      <c r="N3418" s="65"/>
      <c r="O3418" s="66">
        <v>8</v>
      </c>
      <c r="P3418" s="144"/>
      <c r="Q3418" s="68"/>
      <c r="R3418" s="68"/>
      <c r="S3418" s="68"/>
      <c r="T3418" s="69">
        <f t="shared" si="365"/>
        <v>8</v>
      </c>
      <c r="U3418" s="68"/>
      <c r="V3418" s="70"/>
      <c r="W3418" s="70"/>
      <c r="X3418" s="71">
        <f t="shared" si="366"/>
        <v>8</v>
      </c>
      <c r="Y3418" s="72"/>
      <c r="Z3418" s="70"/>
      <c r="AA3418" s="68">
        <v>2</v>
      </c>
      <c r="AB3418" s="73"/>
      <c r="AC3418" s="70"/>
      <c r="AD3418" s="74"/>
      <c r="AE3418" s="68"/>
      <c r="AF3418" s="75"/>
    </row>
    <row r="3419" ht="28.5" customHeight="1" spans="1:32">
      <c r="A3419" s="61" t="s">
        <v>36</v>
      </c>
      <c r="B3419" s="61" t="s">
        <v>2156</v>
      </c>
      <c r="C3419" s="61" t="s">
        <v>2319</v>
      </c>
      <c r="D3419" s="61" t="s">
        <v>2345</v>
      </c>
      <c r="E3419" s="76" t="s">
        <v>2453</v>
      </c>
      <c r="F3419" s="46">
        <v>46189</v>
      </c>
      <c r="G3419" s="46" t="str">
        <f t="shared" si="363"/>
        <v>张冬伟2026-6-16</v>
      </c>
      <c r="H3419" s="63" t="s">
        <v>2475</v>
      </c>
      <c r="I3419" s="63" t="s">
        <v>2385</v>
      </c>
      <c r="J3419" s="64"/>
      <c r="K3419" s="64"/>
      <c r="L3419" s="65" t="s">
        <v>245</v>
      </c>
      <c r="M3419" s="65"/>
      <c r="N3419" s="65"/>
      <c r="O3419" s="66">
        <v>8</v>
      </c>
      <c r="P3419" s="145"/>
      <c r="Q3419" s="68">
        <v>-4.5</v>
      </c>
      <c r="R3419" s="68"/>
      <c r="S3419" s="68"/>
      <c r="T3419" s="69">
        <f t="shared" si="365"/>
        <v>3.5</v>
      </c>
      <c r="U3419" s="68"/>
      <c r="V3419" s="70"/>
      <c r="W3419" s="70"/>
      <c r="X3419" s="71">
        <f t="shared" si="366"/>
        <v>3.5</v>
      </c>
      <c r="Y3419" s="72"/>
      <c r="Z3419" s="70"/>
      <c r="AA3419" s="68">
        <v>2</v>
      </c>
      <c r="AB3419" s="73"/>
      <c r="AC3419" s="70"/>
      <c r="AD3419" s="74"/>
      <c r="AE3419" s="68"/>
      <c r="AF3419" s="80"/>
    </row>
    <row r="3420" ht="28.5" customHeight="1" spans="1:32">
      <c r="A3420" s="61" t="s">
        <v>36</v>
      </c>
      <c r="B3420" s="61" t="s">
        <v>2156</v>
      </c>
      <c r="C3420" s="61" t="s">
        <v>2319</v>
      </c>
      <c r="D3420" s="61" t="s">
        <v>2345</v>
      </c>
      <c r="E3420" s="76" t="s">
        <v>2453</v>
      </c>
      <c r="F3420" s="46">
        <v>46190</v>
      </c>
      <c r="G3420" s="46" t="str">
        <f t="shared" si="363"/>
        <v>张冬伟2026-6-17</v>
      </c>
      <c r="H3420" s="63" t="s">
        <v>2476</v>
      </c>
      <c r="I3420" s="63" t="s">
        <v>2477</v>
      </c>
      <c r="J3420" s="64"/>
      <c r="K3420" s="64"/>
      <c r="L3420" s="65"/>
      <c r="M3420" s="65"/>
      <c r="N3420" s="65"/>
      <c r="O3420" s="66">
        <v>8</v>
      </c>
      <c r="P3420" s="144"/>
      <c r="Q3420" s="68"/>
      <c r="R3420" s="68"/>
      <c r="S3420" s="68"/>
      <c r="T3420" s="69">
        <f t="shared" si="365"/>
        <v>8</v>
      </c>
      <c r="U3420" s="68"/>
      <c r="V3420" s="70"/>
      <c r="W3420" s="70"/>
      <c r="X3420" s="71">
        <f t="shared" si="366"/>
        <v>8</v>
      </c>
      <c r="Y3420" s="72"/>
      <c r="Z3420" s="70"/>
      <c r="AA3420" s="68">
        <v>2</v>
      </c>
      <c r="AB3420" s="73"/>
      <c r="AC3420" s="70"/>
      <c r="AD3420" s="74"/>
      <c r="AE3420" s="68"/>
      <c r="AF3420" s="75"/>
    </row>
    <row r="3421" ht="28.5" customHeight="1" spans="1:32">
      <c r="A3421" s="61" t="s">
        <v>36</v>
      </c>
      <c r="B3421" s="61" t="s">
        <v>2156</v>
      </c>
      <c r="C3421" s="61" t="s">
        <v>2319</v>
      </c>
      <c r="D3421" s="61" t="s">
        <v>2345</v>
      </c>
      <c r="E3421" s="76" t="s">
        <v>2453</v>
      </c>
      <c r="F3421" s="46">
        <v>46191</v>
      </c>
      <c r="G3421" s="46" t="str">
        <f t="shared" si="363"/>
        <v>张冬伟2026-6-18</v>
      </c>
      <c r="H3421" s="63" t="s">
        <v>2478</v>
      </c>
      <c r="I3421" s="63" t="s">
        <v>202</v>
      </c>
      <c r="J3421" s="64"/>
      <c r="K3421" s="64"/>
      <c r="L3421" s="65"/>
      <c r="M3421" s="65"/>
      <c r="N3421" s="65"/>
      <c r="O3421" s="66">
        <v>8</v>
      </c>
      <c r="P3421" s="144"/>
      <c r="Q3421" s="68"/>
      <c r="R3421" s="68"/>
      <c r="S3421" s="68"/>
      <c r="T3421" s="69">
        <f t="shared" si="365"/>
        <v>8</v>
      </c>
      <c r="U3421" s="68"/>
      <c r="V3421" s="70">
        <v>1</v>
      </c>
      <c r="W3421" s="70"/>
      <c r="X3421" s="71">
        <f t="shared" si="366"/>
        <v>9</v>
      </c>
      <c r="Y3421" s="72"/>
      <c r="Z3421" s="70"/>
      <c r="AA3421" s="68">
        <v>2</v>
      </c>
      <c r="AB3421" s="73"/>
      <c r="AC3421" s="70"/>
      <c r="AD3421" s="74"/>
      <c r="AE3421" s="68"/>
      <c r="AF3421" s="75"/>
    </row>
    <row r="3422" ht="28.5" customHeight="1" spans="1:32">
      <c r="A3422" s="61" t="s">
        <v>36</v>
      </c>
      <c r="B3422" s="61" t="s">
        <v>2156</v>
      </c>
      <c r="C3422" s="61" t="s">
        <v>2319</v>
      </c>
      <c r="D3422" s="61" t="s">
        <v>2345</v>
      </c>
      <c r="E3422" s="76" t="s">
        <v>2453</v>
      </c>
      <c r="F3422" s="82">
        <v>46192</v>
      </c>
      <c r="G3422" s="46" t="str">
        <f t="shared" si="363"/>
        <v>张冬伟2026-6-19</v>
      </c>
      <c r="H3422" s="63" t="s">
        <v>2479</v>
      </c>
      <c r="I3422" s="63"/>
      <c r="J3422" s="64"/>
      <c r="K3422" s="64"/>
      <c r="L3422" s="65"/>
      <c r="M3422" s="65"/>
      <c r="N3422" s="65"/>
      <c r="O3422" s="66"/>
      <c r="P3422" s="144"/>
      <c r="Q3422" s="68"/>
      <c r="R3422" s="68"/>
      <c r="S3422" s="68"/>
      <c r="T3422" s="69">
        <f t="shared" si="365"/>
        <v>0</v>
      </c>
      <c r="U3422" s="68"/>
      <c r="V3422" s="70">
        <v>1.5</v>
      </c>
      <c r="W3422" s="70"/>
      <c r="X3422" s="71">
        <f t="shared" si="366"/>
        <v>1.5</v>
      </c>
      <c r="Y3422" s="72"/>
      <c r="Z3422" s="70"/>
      <c r="AA3422" s="68"/>
      <c r="AB3422" s="73">
        <v>8</v>
      </c>
      <c r="AC3422" s="70"/>
      <c r="AD3422" s="74"/>
      <c r="AE3422" s="68"/>
      <c r="AF3422" s="75"/>
    </row>
    <row r="3423" ht="28.5" customHeight="1" spans="1:32">
      <c r="A3423" s="61" t="s">
        <v>36</v>
      </c>
      <c r="B3423" s="61" t="s">
        <v>2156</v>
      </c>
      <c r="C3423" s="61" t="s">
        <v>2319</v>
      </c>
      <c r="D3423" s="61" t="s">
        <v>2345</v>
      </c>
      <c r="E3423" s="76" t="s">
        <v>2453</v>
      </c>
      <c r="F3423" s="77">
        <v>46193</v>
      </c>
      <c r="G3423" s="46" t="str">
        <f t="shared" si="363"/>
        <v>张冬伟2026-6-20</v>
      </c>
      <c r="H3423" s="63" t="s">
        <v>2480</v>
      </c>
      <c r="I3423" s="63" t="s">
        <v>2074</v>
      </c>
      <c r="J3423" s="64"/>
      <c r="K3423" s="64"/>
      <c r="L3423" s="65"/>
      <c r="M3423" s="65"/>
      <c r="N3423" s="65"/>
      <c r="O3423" s="66"/>
      <c r="P3423" s="144"/>
      <c r="Q3423" s="68"/>
      <c r="R3423" s="68"/>
      <c r="S3423" s="68"/>
      <c r="T3423" s="69">
        <f t="shared" si="365"/>
        <v>0</v>
      </c>
      <c r="U3423" s="68"/>
      <c r="V3423" s="70">
        <v>6.5</v>
      </c>
      <c r="W3423" s="70"/>
      <c r="X3423" s="71">
        <f t="shared" si="366"/>
        <v>6.5</v>
      </c>
      <c r="Y3423" s="72"/>
      <c r="Z3423" s="70"/>
      <c r="AA3423" s="68">
        <v>2</v>
      </c>
      <c r="AB3423" s="73"/>
      <c r="AC3423" s="70"/>
      <c r="AD3423" s="74"/>
      <c r="AE3423" s="68"/>
      <c r="AF3423" s="75"/>
    </row>
    <row r="3424" ht="28.5" customHeight="1" spans="1:32">
      <c r="A3424" s="61" t="s">
        <v>36</v>
      </c>
      <c r="B3424" s="61" t="s">
        <v>2156</v>
      </c>
      <c r="C3424" s="61" t="s">
        <v>2319</v>
      </c>
      <c r="D3424" s="61" t="s">
        <v>2345</v>
      </c>
      <c r="E3424" s="62" t="s">
        <v>2453</v>
      </c>
      <c r="F3424" s="46">
        <v>46194</v>
      </c>
      <c r="G3424" s="46" t="str">
        <f t="shared" si="363"/>
        <v>张冬伟2026-6-21</v>
      </c>
      <c r="H3424" s="63" t="s">
        <v>2481</v>
      </c>
      <c r="I3424" s="63" t="s">
        <v>1848</v>
      </c>
      <c r="J3424" s="64"/>
      <c r="K3424" s="64"/>
      <c r="L3424" s="65"/>
      <c r="M3424" s="65"/>
      <c r="N3424" s="65"/>
      <c r="O3424" s="66">
        <v>8</v>
      </c>
      <c r="P3424" s="144"/>
      <c r="Q3424" s="68"/>
      <c r="R3424" s="68"/>
      <c r="S3424" s="68"/>
      <c r="T3424" s="69">
        <f t="shared" si="365"/>
        <v>8</v>
      </c>
      <c r="U3424" s="68"/>
      <c r="V3424" s="70"/>
      <c r="W3424" s="70"/>
      <c r="X3424" s="71">
        <f t="shared" si="366"/>
        <v>8</v>
      </c>
      <c r="Y3424" s="72"/>
      <c r="Z3424" s="70"/>
      <c r="AA3424" s="68">
        <v>2</v>
      </c>
      <c r="AB3424" s="73"/>
      <c r="AC3424" s="70"/>
      <c r="AD3424" s="74"/>
      <c r="AE3424" s="68"/>
      <c r="AF3424" s="75"/>
    </row>
    <row r="3425" ht="28.5" customHeight="1" spans="1:32">
      <c r="A3425" s="61" t="s">
        <v>36</v>
      </c>
      <c r="B3425" s="61" t="s">
        <v>2156</v>
      </c>
      <c r="C3425" s="61" t="s">
        <v>2319</v>
      </c>
      <c r="D3425" s="61" t="s">
        <v>2345</v>
      </c>
      <c r="E3425" s="76" t="s">
        <v>2453</v>
      </c>
      <c r="F3425" s="46">
        <v>46195</v>
      </c>
      <c r="G3425" s="46" t="str">
        <f t="shared" si="363"/>
        <v>张冬伟2026-6-22</v>
      </c>
      <c r="H3425" s="63"/>
      <c r="I3425" s="63"/>
      <c r="J3425" s="64"/>
      <c r="K3425" s="64"/>
      <c r="L3425" s="65"/>
      <c r="M3425" s="65"/>
      <c r="N3425" s="65"/>
      <c r="O3425" s="66"/>
      <c r="P3425" s="144"/>
      <c r="Q3425" s="68"/>
      <c r="R3425" s="68"/>
      <c r="S3425" s="68"/>
      <c r="T3425" s="69">
        <f t="shared" si="365"/>
        <v>0</v>
      </c>
      <c r="U3425" s="68"/>
      <c r="V3425" s="70"/>
      <c r="W3425" s="70"/>
      <c r="X3425" s="71">
        <f t="shared" si="366"/>
        <v>0</v>
      </c>
      <c r="Y3425" s="72"/>
      <c r="Z3425" s="70"/>
      <c r="AA3425" s="68"/>
      <c r="AB3425" s="73"/>
      <c r="AC3425" s="70"/>
      <c r="AD3425" s="74"/>
      <c r="AE3425" s="68"/>
      <c r="AF3425" s="75"/>
    </row>
    <row r="3426" ht="28.5" customHeight="1" spans="1:32">
      <c r="A3426" s="61" t="s">
        <v>36</v>
      </c>
      <c r="B3426" s="61" t="s">
        <v>2156</v>
      </c>
      <c r="C3426" s="61" t="s">
        <v>2319</v>
      </c>
      <c r="D3426" s="61" t="s">
        <v>2345</v>
      </c>
      <c r="E3426" s="76" t="s">
        <v>2453</v>
      </c>
      <c r="F3426" s="46">
        <v>46196</v>
      </c>
      <c r="G3426" s="46" t="str">
        <f t="shared" si="363"/>
        <v>张冬伟2026-6-23</v>
      </c>
      <c r="H3426" s="63"/>
      <c r="I3426" s="63"/>
      <c r="J3426" s="64"/>
      <c r="K3426" s="64"/>
      <c r="L3426" s="65"/>
      <c r="M3426" s="65"/>
      <c r="N3426" s="65"/>
      <c r="O3426" s="66"/>
      <c r="P3426" s="144"/>
      <c r="Q3426" s="68"/>
      <c r="R3426" s="68"/>
      <c r="S3426" s="68"/>
      <c r="T3426" s="69">
        <f t="shared" si="365"/>
        <v>0</v>
      </c>
      <c r="U3426" s="68"/>
      <c r="V3426" s="70"/>
      <c r="W3426" s="70"/>
      <c r="X3426" s="71">
        <f t="shared" si="366"/>
        <v>0</v>
      </c>
      <c r="Y3426" s="72"/>
      <c r="Z3426" s="70"/>
      <c r="AA3426" s="68"/>
      <c r="AB3426" s="73"/>
      <c r="AC3426" s="70"/>
      <c r="AD3426" s="74"/>
      <c r="AE3426" s="68"/>
      <c r="AF3426" s="75"/>
    </row>
    <row r="3427" ht="28.5" customHeight="1" spans="1:32">
      <c r="A3427" s="61" t="s">
        <v>36</v>
      </c>
      <c r="B3427" s="61" t="s">
        <v>2156</v>
      </c>
      <c r="C3427" s="61" t="s">
        <v>2319</v>
      </c>
      <c r="D3427" s="61" t="s">
        <v>2345</v>
      </c>
      <c r="E3427" s="76" t="s">
        <v>2453</v>
      </c>
      <c r="F3427" s="46">
        <v>46197</v>
      </c>
      <c r="G3427" s="46" t="str">
        <f t="shared" si="363"/>
        <v>张冬伟2026-6-24</v>
      </c>
      <c r="H3427" s="63"/>
      <c r="I3427" s="63"/>
      <c r="J3427" s="64"/>
      <c r="K3427" s="64"/>
      <c r="L3427" s="65"/>
      <c r="M3427" s="65"/>
      <c r="N3427" s="65"/>
      <c r="O3427" s="66"/>
      <c r="P3427" s="144"/>
      <c r="Q3427" s="68"/>
      <c r="R3427" s="68"/>
      <c r="S3427" s="68"/>
      <c r="T3427" s="69">
        <f t="shared" si="365"/>
        <v>0</v>
      </c>
      <c r="U3427" s="68"/>
      <c r="V3427" s="70"/>
      <c r="W3427" s="70"/>
      <c r="X3427" s="71">
        <f t="shared" si="366"/>
        <v>0</v>
      </c>
      <c r="Y3427" s="72"/>
      <c r="Z3427" s="70"/>
      <c r="AA3427" s="68"/>
      <c r="AB3427" s="73"/>
      <c r="AC3427" s="70"/>
      <c r="AD3427" s="74"/>
      <c r="AE3427" s="68"/>
      <c r="AF3427" s="75"/>
    </row>
    <row r="3428" ht="28.5" customHeight="1" spans="1:32">
      <c r="A3428" s="61" t="s">
        <v>36</v>
      </c>
      <c r="B3428" s="61" t="s">
        <v>2156</v>
      </c>
      <c r="C3428" s="61" t="s">
        <v>2319</v>
      </c>
      <c r="D3428" s="61" t="s">
        <v>2345</v>
      </c>
      <c r="E3428" s="76" t="s">
        <v>2453</v>
      </c>
      <c r="F3428" s="46">
        <v>46198</v>
      </c>
      <c r="G3428" s="46" t="str">
        <f t="shared" si="363"/>
        <v>张冬伟2026-6-25</v>
      </c>
      <c r="H3428" s="63"/>
      <c r="I3428" s="63"/>
      <c r="J3428" s="64"/>
      <c r="K3428" s="64"/>
      <c r="L3428" s="65"/>
      <c r="M3428" s="65"/>
      <c r="N3428" s="65"/>
      <c r="O3428" s="66"/>
      <c r="P3428" s="144"/>
      <c r="Q3428" s="68"/>
      <c r="R3428" s="68"/>
      <c r="S3428" s="68"/>
      <c r="T3428" s="69">
        <f t="shared" si="365"/>
        <v>0</v>
      </c>
      <c r="U3428" s="68"/>
      <c r="V3428" s="70"/>
      <c r="W3428" s="70"/>
      <c r="X3428" s="71">
        <f t="shared" si="366"/>
        <v>0</v>
      </c>
      <c r="Y3428" s="72"/>
      <c r="Z3428" s="70"/>
      <c r="AA3428" s="68"/>
      <c r="AB3428" s="73"/>
      <c r="AC3428" s="70"/>
      <c r="AD3428" s="74"/>
      <c r="AE3428" s="68"/>
      <c r="AF3428" s="75"/>
    </row>
    <row r="3429" ht="28.5" customHeight="1" spans="1:32">
      <c r="A3429" s="61" t="s">
        <v>36</v>
      </c>
      <c r="B3429" s="61" t="s">
        <v>2156</v>
      </c>
      <c r="C3429" s="61" t="s">
        <v>2319</v>
      </c>
      <c r="D3429" s="61" t="s">
        <v>2345</v>
      </c>
      <c r="E3429" s="76" t="s">
        <v>2453</v>
      </c>
      <c r="F3429" s="46">
        <v>46199</v>
      </c>
      <c r="G3429" s="46" t="str">
        <f t="shared" si="363"/>
        <v>张冬伟2026-6-26</v>
      </c>
      <c r="H3429" s="63"/>
      <c r="I3429" s="63"/>
      <c r="J3429" s="64"/>
      <c r="K3429" s="64"/>
      <c r="L3429" s="65"/>
      <c r="M3429" s="65"/>
      <c r="N3429" s="65"/>
      <c r="O3429" s="66"/>
      <c r="P3429" s="144"/>
      <c r="Q3429" s="68"/>
      <c r="R3429" s="68"/>
      <c r="S3429" s="68"/>
      <c r="T3429" s="69">
        <f t="shared" si="365"/>
        <v>0</v>
      </c>
      <c r="U3429" s="68"/>
      <c r="V3429" s="70"/>
      <c r="W3429" s="70"/>
      <c r="X3429" s="71">
        <f t="shared" si="366"/>
        <v>0</v>
      </c>
      <c r="Y3429" s="72"/>
      <c r="Z3429" s="70"/>
      <c r="AA3429" s="68"/>
      <c r="AB3429" s="73"/>
      <c r="AC3429" s="70"/>
      <c r="AD3429" s="74"/>
      <c r="AE3429" s="68"/>
      <c r="AF3429" s="75"/>
    </row>
    <row r="3430" ht="28.5" customHeight="1" spans="1:32">
      <c r="A3430" s="61" t="s">
        <v>36</v>
      </c>
      <c r="B3430" s="61" t="s">
        <v>2156</v>
      </c>
      <c r="C3430" s="61" t="s">
        <v>2319</v>
      </c>
      <c r="D3430" s="61" t="s">
        <v>2345</v>
      </c>
      <c r="E3430" s="76" t="s">
        <v>2453</v>
      </c>
      <c r="F3430" s="46">
        <v>46200</v>
      </c>
      <c r="G3430" s="46" t="str">
        <f t="shared" si="363"/>
        <v>张冬伟2026-6-27</v>
      </c>
      <c r="H3430" s="63"/>
      <c r="I3430" s="63"/>
      <c r="J3430" s="64"/>
      <c r="K3430" s="64"/>
      <c r="L3430" s="65"/>
      <c r="M3430" s="65"/>
      <c r="N3430" s="79"/>
      <c r="O3430" s="66"/>
      <c r="P3430" s="144"/>
      <c r="Q3430" s="68"/>
      <c r="R3430" s="68"/>
      <c r="S3430" s="68"/>
      <c r="T3430" s="69">
        <f t="shared" si="365"/>
        <v>0</v>
      </c>
      <c r="U3430" s="68"/>
      <c r="V3430" s="70"/>
      <c r="W3430" s="70"/>
      <c r="X3430" s="71">
        <f t="shared" si="366"/>
        <v>0</v>
      </c>
      <c r="Y3430" s="72"/>
      <c r="Z3430" s="70"/>
      <c r="AA3430" s="68"/>
      <c r="AB3430" s="73"/>
      <c r="AC3430" s="70"/>
      <c r="AD3430" s="74"/>
      <c r="AE3430" s="68"/>
      <c r="AF3430" s="75"/>
    </row>
    <row r="3431" ht="28.5" customHeight="1" spans="1:32">
      <c r="A3431" s="61" t="s">
        <v>36</v>
      </c>
      <c r="B3431" s="61" t="s">
        <v>2156</v>
      </c>
      <c r="C3431" s="61" t="s">
        <v>2319</v>
      </c>
      <c r="D3431" s="61" t="s">
        <v>2345</v>
      </c>
      <c r="E3431" s="62" t="s">
        <v>2453</v>
      </c>
      <c r="F3431" s="46">
        <v>46201</v>
      </c>
      <c r="G3431" s="46" t="str">
        <f t="shared" si="363"/>
        <v>张冬伟2026-6-28</v>
      </c>
      <c r="H3431" s="63"/>
      <c r="I3431" s="63"/>
      <c r="J3431" s="64"/>
      <c r="K3431" s="64"/>
      <c r="L3431" s="65"/>
      <c r="M3431" s="65"/>
      <c r="N3431" s="65"/>
      <c r="O3431" s="66"/>
      <c r="P3431" s="144"/>
      <c r="Q3431" s="68"/>
      <c r="R3431" s="68"/>
      <c r="S3431" s="68"/>
      <c r="T3431" s="69">
        <f t="shared" si="365"/>
        <v>0</v>
      </c>
      <c r="U3431" s="68"/>
      <c r="V3431" s="70"/>
      <c r="W3431" s="70"/>
      <c r="X3431" s="71">
        <f t="shared" si="366"/>
        <v>0</v>
      </c>
      <c r="Y3431" s="72"/>
      <c r="Z3431" s="70"/>
      <c r="AA3431" s="68"/>
      <c r="AB3431" s="73"/>
      <c r="AC3431" s="70"/>
      <c r="AD3431" s="74"/>
      <c r="AE3431" s="68"/>
      <c r="AF3431" s="75"/>
    </row>
    <row r="3432" ht="28.5" customHeight="1" spans="1:32">
      <c r="A3432" s="61" t="s">
        <v>36</v>
      </c>
      <c r="B3432" s="61" t="s">
        <v>2156</v>
      </c>
      <c r="C3432" s="61" t="s">
        <v>2319</v>
      </c>
      <c r="D3432" s="61" t="s">
        <v>2345</v>
      </c>
      <c r="E3432" s="76" t="s">
        <v>2453</v>
      </c>
      <c r="F3432" s="46">
        <v>46202</v>
      </c>
      <c r="G3432" s="46" t="str">
        <f t="shared" si="363"/>
        <v>张冬伟2026-6-29</v>
      </c>
      <c r="H3432" s="63"/>
      <c r="I3432" s="63"/>
      <c r="J3432" s="64"/>
      <c r="K3432" s="64"/>
      <c r="L3432" s="65"/>
      <c r="M3432" s="65"/>
      <c r="N3432" s="79"/>
      <c r="O3432" s="66"/>
      <c r="P3432" s="144"/>
      <c r="Q3432" s="68"/>
      <c r="R3432" s="68"/>
      <c r="S3432" s="68"/>
      <c r="T3432" s="69">
        <f t="shared" si="365"/>
        <v>0</v>
      </c>
      <c r="U3432" s="68"/>
      <c r="V3432" s="70"/>
      <c r="W3432" s="70"/>
      <c r="X3432" s="71">
        <f t="shared" si="366"/>
        <v>0</v>
      </c>
      <c r="Y3432" s="72"/>
      <c r="Z3432" s="70"/>
      <c r="AA3432" s="68"/>
      <c r="AB3432" s="73"/>
      <c r="AC3432" s="70"/>
      <c r="AD3432" s="74"/>
      <c r="AE3432" s="68"/>
      <c r="AF3432" s="75"/>
    </row>
    <row r="3433" s="3" customFormat="1" ht="28.5" customHeight="1" spans="1:32">
      <c r="A3433" s="61" t="s">
        <v>36</v>
      </c>
      <c r="B3433" s="61" t="s">
        <v>2156</v>
      </c>
      <c r="C3433" s="61" t="s">
        <v>2319</v>
      </c>
      <c r="D3433" s="61" t="s">
        <v>2345</v>
      </c>
      <c r="E3433" s="76" t="s">
        <v>2453</v>
      </c>
      <c r="F3433" s="46">
        <v>46203</v>
      </c>
      <c r="G3433" s="46" t="str">
        <f t="shared" si="363"/>
        <v>张冬伟2026-6-30</v>
      </c>
      <c r="H3433" s="63"/>
      <c r="I3433" s="63"/>
      <c r="J3433" s="64"/>
      <c r="K3433" s="64"/>
      <c r="L3433" s="65"/>
      <c r="M3433" s="65"/>
      <c r="N3433" s="65"/>
      <c r="O3433" s="66"/>
      <c r="P3433" s="144"/>
      <c r="Q3433" s="68"/>
      <c r="R3433" s="68"/>
      <c r="S3433" s="68"/>
      <c r="T3433" s="69">
        <f t="shared" si="365"/>
        <v>0</v>
      </c>
      <c r="U3433" s="68"/>
      <c r="V3433" s="70"/>
      <c r="W3433" s="70"/>
      <c r="X3433" s="71">
        <f t="shared" si="366"/>
        <v>0</v>
      </c>
      <c r="Y3433" s="72"/>
      <c r="Z3433" s="70"/>
      <c r="AA3433" s="68"/>
      <c r="AB3433" s="73"/>
      <c r="AC3433" s="70"/>
      <c r="AD3433" s="74"/>
      <c r="AE3433" s="68"/>
      <c r="AF3433" s="75"/>
    </row>
    <row r="3434" s="3" customFormat="1" ht="28.5" customHeight="1" spans="1:32">
      <c r="A3434" s="61" t="s">
        <v>36</v>
      </c>
      <c r="B3434" s="61" t="s">
        <v>2156</v>
      </c>
      <c r="C3434" s="61" t="s">
        <v>2319</v>
      </c>
      <c r="D3434" s="61" t="s">
        <v>2345</v>
      </c>
      <c r="E3434" s="76" t="s">
        <v>2453</v>
      </c>
      <c r="F3434" s="46">
        <v>46204</v>
      </c>
      <c r="G3434" s="46" t="str">
        <f t="shared" si="363"/>
        <v>张冬伟2026-7-1</v>
      </c>
      <c r="H3434" s="63"/>
      <c r="I3434" s="63"/>
      <c r="J3434" s="64"/>
      <c r="K3434" s="64"/>
      <c r="L3434" s="65"/>
      <c r="M3434" s="65"/>
      <c r="N3434" s="65"/>
      <c r="O3434" s="66"/>
      <c r="P3434" s="144"/>
      <c r="Q3434" s="68"/>
      <c r="R3434" s="68"/>
      <c r="S3434" s="68"/>
      <c r="T3434" s="69">
        <f t="shared" si="365"/>
        <v>0</v>
      </c>
      <c r="U3434" s="68"/>
      <c r="V3434" s="70"/>
      <c r="W3434" s="70"/>
      <c r="X3434" s="71">
        <f t="shared" si="366"/>
        <v>0</v>
      </c>
      <c r="Y3434" s="72"/>
      <c r="Z3434" s="70"/>
      <c r="AA3434" s="68"/>
      <c r="AB3434" s="73"/>
      <c r="AC3434" s="70"/>
      <c r="AD3434" s="74"/>
      <c r="AE3434" s="68"/>
      <c r="AF3434" s="75"/>
    </row>
    <row r="3435" ht="28.5" customHeight="1" spans="1:32">
      <c r="A3435" s="84" t="s">
        <v>36</v>
      </c>
      <c r="B3435" s="84" t="s">
        <v>2156</v>
      </c>
      <c r="C3435" s="84" t="s">
        <v>2319</v>
      </c>
      <c r="D3435" s="84" t="s">
        <v>2345</v>
      </c>
      <c r="E3435" s="85" t="s">
        <v>2453</v>
      </c>
      <c r="F3435" s="86">
        <v>46235</v>
      </c>
      <c r="G3435" s="46" t="str">
        <f t="shared" si="363"/>
        <v>张冬伟2026-8-1</v>
      </c>
      <c r="H3435" s="63"/>
      <c r="I3435" s="63"/>
      <c r="J3435" s="64"/>
      <c r="K3435" s="64"/>
      <c r="L3435" s="65"/>
      <c r="M3435" s="65"/>
      <c r="N3435" s="91"/>
      <c r="O3435" s="66"/>
      <c r="P3435" s="87"/>
      <c r="Q3435" s="87"/>
      <c r="R3435" s="87"/>
      <c r="S3435" s="87"/>
      <c r="T3435" s="69">
        <f t="shared" si="365"/>
        <v>0</v>
      </c>
      <c r="U3435" s="87"/>
      <c r="V3435" s="87"/>
      <c r="W3435" s="87"/>
      <c r="X3435" s="71">
        <f t="shared" si="366"/>
        <v>0</v>
      </c>
      <c r="Y3435" s="88"/>
      <c r="Z3435" s="87"/>
      <c r="AA3435" s="87"/>
      <c r="AB3435" s="87"/>
      <c r="AC3435" s="87"/>
      <c r="AD3435" s="89"/>
      <c r="AE3435" s="87"/>
      <c r="AF3435" s="90"/>
    </row>
    <row r="3436" ht="28.5" customHeight="1" spans="1:32">
      <c r="A3436" s="44" t="s">
        <v>36</v>
      </c>
      <c r="B3436" s="44" t="s">
        <v>2156</v>
      </c>
      <c r="C3436" s="44" t="s">
        <v>2319</v>
      </c>
      <c r="D3436" s="44" t="s">
        <v>2345</v>
      </c>
      <c r="E3436" s="44" t="s">
        <v>2482</v>
      </c>
      <c r="F3436" s="45">
        <v>46173</v>
      </c>
      <c r="G3436" s="46" t="str">
        <f t="shared" si="363"/>
        <v>潘欢欢2026-5-31</v>
      </c>
      <c r="H3436" s="133"/>
      <c r="I3436" s="133"/>
      <c r="J3436" s="134"/>
      <c r="K3436" s="134"/>
      <c r="L3436" s="134"/>
      <c r="M3436" s="135"/>
      <c r="N3436" s="135"/>
      <c r="O3436" s="136">
        <f t="shared" ref="O3436:AE3436" si="367">SUM(O3437:O3468)</f>
        <v>128</v>
      </c>
      <c r="P3436" s="137">
        <f t="shared" si="367"/>
        <v>0</v>
      </c>
      <c r="Q3436" s="138">
        <f t="shared" si="367"/>
        <v>0</v>
      </c>
      <c r="R3436" s="138">
        <f t="shared" si="367"/>
        <v>0</v>
      </c>
      <c r="S3436" s="53">
        <f t="shared" si="367"/>
        <v>0</v>
      </c>
      <c r="T3436" s="139">
        <f t="shared" si="367"/>
        <v>128</v>
      </c>
      <c r="U3436" s="55">
        <f t="shared" si="367"/>
        <v>0</v>
      </c>
      <c r="V3436" s="139">
        <f t="shared" si="367"/>
        <v>4</v>
      </c>
      <c r="W3436" s="139">
        <f t="shared" si="367"/>
        <v>0</v>
      </c>
      <c r="X3436" s="140">
        <f t="shared" si="367"/>
        <v>132</v>
      </c>
      <c r="Y3436" s="141">
        <f t="shared" si="367"/>
        <v>0</v>
      </c>
      <c r="Z3436" s="139">
        <f t="shared" si="367"/>
        <v>0</v>
      </c>
      <c r="AA3436" s="142">
        <f t="shared" si="367"/>
        <v>32</v>
      </c>
      <c r="AB3436" s="139">
        <f t="shared" si="367"/>
        <v>8</v>
      </c>
      <c r="AC3436" s="139">
        <f t="shared" si="367"/>
        <v>0</v>
      </c>
      <c r="AD3436" s="143">
        <f t="shared" si="367"/>
        <v>0</v>
      </c>
      <c r="AE3436" s="142">
        <f t="shared" si="367"/>
        <v>0</v>
      </c>
      <c r="AF3436" s="60"/>
    </row>
    <row r="3437" ht="28.5" customHeight="1" spans="1:32">
      <c r="A3437" s="61" t="s">
        <v>36</v>
      </c>
      <c r="B3437" s="61" t="s">
        <v>2156</v>
      </c>
      <c r="C3437" s="61" t="s">
        <v>2319</v>
      </c>
      <c r="D3437" s="61" t="s">
        <v>2345</v>
      </c>
      <c r="E3437" s="62" t="s">
        <v>2482</v>
      </c>
      <c r="F3437" s="46">
        <v>46174</v>
      </c>
      <c r="G3437" s="46" t="str">
        <f t="shared" si="363"/>
        <v>潘欢欢2026-6-1</v>
      </c>
      <c r="H3437" s="63" t="s">
        <v>2483</v>
      </c>
      <c r="I3437" s="63" t="s">
        <v>2484</v>
      </c>
      <c r="J3437" s="64"/>
      <c r="K3437" s="64"/>
      <c r="L3437" s="65"/>
      <c r="M3437" s="65"/>
      <c r="N3437" s="65"/>
      <c r="O3437" s="66">
        <v>8</v>
      </c>
      <c r="P3437" s="146"/>
      <c r="Q3437" s="68"/>
      <c r="R3437" s="68"/>
      <c r="S3437" s="68"/>
      <c r="T3437" s="69">
        <f t="shared" ref="T3437:T3468" si="368">SUM(O3437:S3437)</f>
        <v>8</v>
      </c>
      <c r="U3437" s="68"/>
      <c r="V3437" s="70"/>
      <c r="W3437" s="70"/>
      <c r="X3437" s="71">
        <f t="shared" ref="X3437:X3468" si="369">SUM(T3437:W3437)</f>
        <v>8</v>
      </c>
      <c r="Y3437" s="72"/>
      <c r="Z3437" s="70"/>
      <c r="AA3437" s="68">
        <v>2</v>
      </c>
      <c r="AB3437" s="73"/>
      <c r="AC3437" s="70"/>
      <c r="AD3437" s="74"/>
      <c r="AE3437" s="68"/>
      <c r="AF3437" s="75"/>
    </row>
    <row r="3438" ht="28.5" customHeight="1" spans="1:32">
      <c r="A3438" s="61" t="s">
        <v>36</v>
      </c>
      <c r="B3438" s="61" t="s">
        <v>2156</v>
      </c>
      <c r="C3438" s="61" t="s">
        <v>2319</v>
      </c>
      <c r="D3438" s="61" t="s">
        <v>2345</v>
      </c>
      <c r="E3438" s="62" t="s">
        <v>2482</v>
      </c>
      <c r="F3438" s="46">
        <v>46175</v>
      </c>
      <c r="G3438" s="46" t="str">
        <f t="shared" si="363"/>
        <v>潘欢欢2026-6-2</v>
      </c>
      <c r="H3438" s="63" t="s">
        <v>2485</v>
      </c>
      <c r="I3438" s="63" t="s">
        <v>1236</v>
      </c>
      <c r="J3438" s="64"/>
      <c r="K3438" s="64"/>
      <c r="L3438" s="65"/>
      <c r="M3438" s="65"/>
      <c r="N3438" s="65"/>
      <c r="O3438" s="66">
        <v>8</v>
      </c>
      <c r="P3438" s="146"/>
      <c r="Q3438" s="68"/>
      <c r="R3438" s="68"/>
      <c r="S3438" s="68"/>
      <c r="T3438" s="69">
        <f t="shared" si="368"/>
        <v>8</v>
      </c>
      <c r="U3438" s="68"/>
      <c r="V3438" s="70"/>
      <c r="W3438" s="70"/>
      <c r="X3438" s="71">
        <f t="shared" si="369"/>
        <v>8</v>
      </c>
      <c r="Y3438" s="72"/>
      <c r="Z3438" s="70"/>
      <c r="AA3438" s="68">
        <v>2</v>
      </c>
      <c r="AB3438" s="73"/>
      <c r="AC3438" s="70"/>
      <c r="AD3438" s="74"/>
      <c r="AE3438" s="68"/>
      <c r="AF3438" s="75"/>
    </row>
    <row r="3439" ht="28.5" customHeight="1" spans="1:32">
      <c r="A3439" s="61" t="s">
        <v>36</v>
      </c>
      <c r="B3439" s="61" t="s">
        <v>2156</v>
      </c>
      <c r="C3439" s="61" t="s">
        <v>2319</v>
      </c>
      <c r="D3439" s="61" t="s">
        <v>2345</v>
      </c>
      <c r="E3439" s="62" t="s">
        <v>2482</v>
      </c>
      <c r="F3439" s="46">
        <v>46176</v>
      </c>
      <c r="G3439" s="46" t="str">
        <f t="shared" si="363"/>
        <v>潘欢欢2026-6-3</v>
      </c>
      <c r="H3439" s="63" t="s">
        <v>666</v>
      </c>
      <c r="I3439" s="63" t="s">
        <v>752</v>
      </c>
      <c r="J3439" s="64"/>
      <c r="K3439" s="64"/>
      <c r="L3439" s="65"/>
      <c r="M3439" s="65"/>
      <c r="N3439" s="65"/>
      <c r="O3439" s="66">
        <v>8</v>
      </c>
      <c r="P3439" s="146"/>
      <c r="Q3439" s="68"/>
      <c r="R3439" s="68"/>
      <c r="S3439" s="68"/>
      <c r="T3439" s="69">
        <f t="shared" si="368"/>
        <v>8</v>
      </c>
      <c r="U3439" s="68"/>
      <c r="V3439" s="70"/>
      <c r="W3439" s="70"/>
      <c r="X3439" s="71">
        <f t="shared" si="369"/>
        <v>8</v>
      </c>
      <c r="Y3439" s="72"/>
      <c r="Z3439" s="70"/>
      <c r="AA3439" s="68">
        <v>2</v>
      </c>
      <c r="AB3439" s="73"/>
      <c r="AC3439" s="70"/>
      <c r="AD3439" s="74"/>
      <c r="AE3439" s="68"/>
      <c r="AF3439" s="75"/>
    </row>
    <row r="3440" ht="28.5" customHeight="1" spans="1:32">
      <c r="A3440" s="61" t="s">
        <v>36</v>
      </c>
      <c r="B3440" s="61" t="s">
        <v>2156</v>
      </c>
      <c r="C3440" s="61" t="s">
        <v>2319</v>
      </c>
      <c r="D3440" s="61" t="s">
        <v>2345</v>
      </c>
      <c r="E3440" s="62" t="s">
        <v>2482</v>
      </c>
      <c r="F3440" s="46">
        <v>46177</v>
      </c>
      <c r="G3440" s="46" t="str">
        <f t="shared" si="363"/>
        <v>潘欢欢2026-6-4</v>
      </c>
      <c r="H3440" s="63" t="s">
        <v>2486</v>
      </c>
      <c r="I3440" s="63" t="s">
        <v>2227</v>
      </c>
      <c r="J3440" s="64"/>
      <c r="K3440" s="64"/>
      <c r="L3440" s="65"/>
      <c r="M3440" s="65"/>
      <c r="N3440" s="65"/>
      <c r="O3440" s="66">
        <v>8</v>
      </c>
      <c r="P3440" s="146"/>
      <c r="Q3440" s="68"/>
      <c r="R3440" s="68"/>
      <c r="S3440" s="68"/>
      <c r="T3440" s="69">
        <f t="shared" si="368"/>
        <v>8</v>
      </c>
      <c r="U3440" s="68"/>
      <c r="V3440" s="70"/>
      <c r="W3440" s="70"/>
      <c r="X3440" s="71">
        <f t="shared" si="369"/>
        <v>8</v>
      </c>
      <c r="Y3440" s="72"/>
      <c r="Z3440" s="70"/>
      <c r="AA3440" s="68">
        <v>2</v>
      </c>
      <c r="AB3440" s="73"/>
      <c r="AC3440" s="70"/>
      <c r="AD3440" s="74"/>
      <c r="AE3440" s="68"/>
      <c r="AF3440" s="75"/>
    </row>
    <row r="3441" ht="28.5" customHeight="1" spans="1:32">
      <c r="A3441" s="61" t="s">
        <v>36</v>
      </c>
      <c r="B3441" s="61" t="s">
        <v>2156</v>
      </c>
      <c r="C3441" s="61" t="s">
        <v>2319</v>
      </c>
      <c r="D3441" s="61" t="s">
        <v>2345</v>
      </c>
      <c r="E3441" s="62" t="s">
        <v>2482</v>
      </c>
      <c r="F3441" s="46">
        <v>46178</v>
      </c>
      <c r="G3441" s="46" t="str">
        <f t="shared" si="363"/>
        <v>潘欢欢2026-6-5</v>
      </c>
      <c r="H3441" s="63" t="s">
        <v>2487</v>
      </c>
      <c r="I3441" s="63" t="s">
        <v>2488</v>
      </c>
      <c r="J3441" s="64"/>
      <c r="K3441" s="64"/>
      <c r="L3441" s="65"/>
      <c r="M3441" s="65"/>
      <c r="N3441" s="65"/>
      <c r="O3441" s="66">
        <v>8</v>
      </c>
      <c r="P3441" s="146"/>
      <c r="Q3441" s="68"/>
      <c r="R3441" s="68"/>
      <c r="S3441" s="68"/>
      <c r="T3441" s="69">
        <f t="shared" si="368"/>
        <v>8</v>
      </c>
      <c r="U3441" s="68"/>
      <c r="V3441" s="70"/>
      <c r="W3441" s="70"/>
      <c r="X3441" s="71">
        <f t="shared" si="369"/>
        <v>8</v>
      </c>
      <c r="Y3441" s="72"/>
      <c r="Z3441" s="70"/>
      <c r="AA3441" s="68">
        <v>2</v>
      </c>
      <c r="AB3441" s="73"/>
      <c r="AC3441" s="70"/>
      <c r="AD3441" s="74"/>
      <c r="AE3441" s="68"/>
      <c r="AF3441" s="75"/>
    </row>
    <row r="3442" ht="28.5" customHeight="1" spans="1:32">
      <c r="A3442" s="61" t="s">
        <v>36</v>
      </c>
      <c r="B3442" s="61" t="s">
        <v>2156</v>
      </c>
      <c r="C3442" s="61" t="s">
        <v>2319</v>
      </c>
      <c r="D3442" s="61" t="s">
        <v>2345</v>
      </c>
      <c r="E3442" s="62" t="s">
        <v>2482</v>
      </c>
      <c r="F3442" s="46">
        <v>46179</v>
      </c>
      <c r="G3442" s="46" t="str">
        <f t="shared" si="363"/>
        <v>潘欢欢2026-6-6</v>
      </c>
      <c r="H3442" s="63" t="s">
        <v>2489</v>
      </c>
      <c r="I3442" s="63" t="s">
        <v>1145</v>
      </c>
      <c r="J3442" s="64"/>
      <c r="K3442" s="64"/>
      <c r="L3442" s="65"/>
      <c r="M3442" s="65"/>
      <c r="N3442" s="65"/>
      <c r="O3442" s="66">
        <v>8</v>
      </c>
      <c r="P3442" s="146"/>
      <c r="Q3442" s="68"/>
      <c r="R3442" s="68"/>
      <c r="S3442" s="68"/>
      <c r="T3442" s="69">
        <f t="shared" si="368"/>
        <v>8</v>
      </c>
      <c r="U3442" s="68"/>
      <c r="V3442" s="70"/>
      <c r="W3442" s="70"/>
      <c r="X3442" s="71">
        <f t="shared" si="369"/>
        <v>8</v>
      </c>
      <c r="Y3442" s="72"/>
      <c r="Z3442" s="70"/>
      <c r="AA3442" s="68">
        <v>2</v>
      </c>
      <c r="AB3442" s="73"/>
      <c r="AC3442" s="70"/>
      <c r="AD3442" s="74"/>
      <c r="AE3442" s="68"/>
      <c r="AF3442" s="75"/>
    </row>
    <row r="3443" ht="28.5" customHeight="1" spans="1:32">
      <c r="A3443" s="61" t="s">
        <v>36</v>
      </c>
      <c r="B3443" s="61" t="s">
        <v>2156</v>
      </c>
      <c r="C3443" s="61" t="s">
        <v>2319</v>
      </c>
      <c r="D3443" s="61" t="s">
        <v>2345</v>
      </c>
      <c r="E3443" s="62" t="s">
        <v>2482</v>
      </c>
      <c r="F3443" s="77">
        <v>46180</v>
      </c>
      <c r="G3443" s="46" t="str">
        <f t="shared" si="363"/>
        <v>潘欢欢2026-6-7</v>
      </c>
      <c r="H3443" s="63"/>
      <c r="I3443" s="63"/>
      <c r="J3443" s="64"/>
      <c r="K3443" s="64"/>
      <c r="L3443" s="65"/>
      <c r="M3443" s="65"/>
      <c r="N3443" s="65"/>
      <c r="O3443" s="66"/>
      <c r="P3443" s="146"/>
      <c r="Q3443" s="68"/>
      <c r="R3443" s="68"/>
      <c r="S3443" s="68"/>
      <c r="T3443" s="69">
        <f t="shared" si="368"/>
        <v>0</v>
      </c>
      <c r="U3443" s="68"/>
      <c r="V3443" s="70"/>
      <c r="W3443" s="70"/>
      <c r="X3443" s="71">
        <f t="shared" si="369"/>
        <v>0</v>
      </c>
      <c r="Y3443" s="72"/>
      <c r="Z3443" s="70"/>
      <c r="AA3443" s="68"/>
      <c r="AB3443" s="73"/>
      <c r="AC3443" s="70"/>
      <c r="AD3443" s="74"/>
      <c r="AE3443" s="68"/>
      <c r="AF3443" s="75"/>
    </row>
    <row r="3444" ht="28.5" customHeight="1" spans="1:32">
      <c r="A3444" s="61" t="s">
        <v>36</v>
      </c>
      <c r="B3444" s="61" t="s">
        <v>2156</v>
      </c>
      <c r="C3444" s="61" t="s">
        <v>2319</v>
      </c>
      <c r="D3444" s="61" t="s">
        <v>2345</v>
      </c>
      <c r="E3444" s="62" t="s">
        <v>2482</v>
      </c>
      <c r="F3444" s="46">
        <v>46181</v>
      </c>
      <c r="G3444" s="46" t="str">
        <f t="shared" si="363"/>
        <v>潘欢欢2026-6-8</v>
      </c>
      <c r="H3444" s="63" t="s">
        <v>2490</v>
      </c>
      <c r="I3444" s="63" t="s">
        <v>2491</v>
      </c>
      <c r="J3444" s="64"/>
      <c r="K3444" s="64"/>
      <c r="L3444" s="65"/>
      <c r="M3444" s="65"/>
      <c r="N3444" s="65"/>
      <c r="O3444" s="66">
        <v>8</v>
      </c>
      <c r="P3444" s="146"/>
      <c r="Q3444" s="68"/>
      <c r="R3444" s="68"/>
      <c r="S3444" s="68"/>
      <c r="T3444" s="69">
        <f t="shared" si="368"/>
        <v>8</v>
      </c>
      <c r="U3444" s="68"/>
      <c r="V3444" s="70"/>
      <c r="W3444" s="70"/>
      <c r="X3444" s="71">
        <f t="shared" si="369"/>
        <v>8</v>
      </c>
      <c r="Y3444" s="72"/>
      <c r="Z3444" s="70"/>
      <c r="AA3444" s="68">
        <v>2</v>
      </c>
      <c r="AB3444" s="73"/>
      <c r="AC3444" s="70"/>
      <c r="AD3444" s="74"/>
      <c r="AE3444" s="68"/>
      <c r="AF3444" s="75"/>
    </row>
    <row r="3445" ht="28.5" customHeight="1" spans="1:32">
      <c r="A3445" s="61" t="s">
        <v>36</v>
      </c>
      <c r="B3445" s="61" t="s">
        <v>2156</v>
      </c>
      <c r="C3445" s="61" t="s">
        <v>2319</v>
      </c>
      <c r="D3445" s="61" t="s">
        <v>2345</v>
      </c>
      <c r="E3445" s="62" t="s">
        <v>2482</v>
      </c>
      <c r="F3445" s="78">
        <v>46182</v>
      </c>
      <c r="G3445" s="46" t="str">
        <f t="shared" si="363"/>
        <v>潘欢欢2026-6-9</v>
      </c>
      <c r="H3445" s="63" t="s">
        <v>2492</v>
      </c>
      <c r="I3445" s="63" t="s">
        <v>581</v>
      </c>
      <c r="J3445" s="64"/>
      <c r="K3445" s="64"/>
      <c r="L3445" s="65"/>
      <c r="M3445" s="65"/>
      <c r="N3445" s="65"/>
      <c r="O3445" s="66">
        <v>8</v>
      </c>
      <c r="P3445" s="146"/>
      <c r="Q3445" s="68"/>
      <c r="R3445" s="68"/>
      <c r="S3445" s="68"/>
      <c r="T3445" s="69">
        <f t="shared" si="368"/>
        <v>8</v>
      </c>
      <c r="U3445" s="68"/>
      <c r="V3445" s="70"/>
      <c r="W3445" s="70"/>
      <c r="X3445" s="71">
        <f t="shared" si="369"/>
        <v>8</v>
      </c>
      <c r="Y3445" s="72"/>
      <c r="Z3445" s="70"/>
      <c r="AA3445" s="68">
        <v>2</v>
      </c>
      <c r="AB3445" s="73"/>
      <c r="AC3445" s="70"/>
      <c r="AD3445" s="74"/>
      <c r="AE3445" s="68"/>
      <c r="AF3445" s="75"/>
    </row>
    <row r="3446" ht="28.5" customHeight="1" spans="1:32">
      <c r="A3446" s="61" t="s">
        <v>36</v>
      </c>
      <c r="B3446" s="61" t="s">
        <v>2156</v>
      </c>
      <c r="C3446" s="61" t="s">
        <v>2319</v>
      </c>
      <c r="D3446" s="61" t="s">
        <v>2345</v>
      </c>
      <c r="E3446" s="62" t="s">
        <v>2482</v>
      </c>
      <c r="F3446" s="46">
        <v>46183</v>
      </c>
      <c r="G3446" s="46" t="str">
        <f t="shared" si="363"/>
        <v>潘欢欢2026-6-10</v>
      </c>
      <c r="H3446" s="63" t="s">
        <v>2493</v>
      </c>
      <c r="I3446" s="63" t="s">
        <v>2494</v>
      </c>
      <c r="J3446" s="64"/>
      <c r="K3446" s="64"/>
      <c r="L3446" s="65"/>
      <c r="M3446" s="65"/>
      <c r="N3446" s="65"/>
      <c r="O3446" s="66">
        <v>8</v>
      </c>
      <c r="P3446" s="146"/>
      <c r="Q3446" s="68"/>
      <c r="R3446" s="68"/>
      <c r="S3446" s="68"/>
      <c r="T3446" s="69">
        <f t="shared" si="368"/>
        <v>8</v>
      </c>
      <c r="U3446" s="68"/>
      <c r="V3446" s="70"/>
      <c r="W3446" s="70"/>
      <c r="X3446" s="71">
        <f t="shared" si="369"/>
        <v>8</v>
      </c>
      <c r="Y3446" s="72"/>
      <c r="Z3446" s="70"/>
      <c r="AA3446" s="68">
        <v>2</v>
      </c>
      <c r="AB3446" s="73"/>
      <c r="AC3446" s="70"/>
      <c r="AD3446" s="74"/>
      <c r="AE3446" s="68"/>
      <c r="AF3446" s="75"/>
    </row>
    <row r="3447" ht="28.5" customHeight="1" spans="1:32">
      <c r="A3447" s="61" t="s">
        <v>36</v>
      </c>
      <c r="B3447" s="61" t="s">
        <v>2156</v>
      </c>
      <c r="C3447" s="61" t="s">
        <v>2319</v>
      </c>
      <c r="D3447" s="61" t="s">
        <v>2345</v>
      </c>
      <c r="E3447" s="62" t="s">
        <v>2482</v>
      </c>
      <c r="F3447" s="46">
        <v>46184</v>
      </c>
      <c r="G3447" s="46" t="str">
        <f t="shared" si="363"/>
        <v>潘欢欢2026-6-11</v>
      </c>
      <c r="H3447" s="63" t="s">
        <v>2495</v>
      </c>
      <c r="I3447" s="63" t="s">
        <v>1016</v>
      </c>
      <c r="J3447" s="64"/>
      <c r="K3447" s="64"/>
      <c r="L3447" s="65"/>
      <c r="M3447" s="65"/>
      <c r="N3447" s="65"/>
      <c r="O3447" s="66">
        <v>8</v>
      </c>
      <c r="P3447" s="146"/>
      <c r="Q3447" s="68"/>
      <c r="R3447" s="68"/>
      <c r="S3447" s="68"/>
      <c r="T3447" s="69">
        <f t="shared" si="368"/>
        <v>8</v>
      </c>
      <c r="U3447" s="68"/>
      <c r="V3447" s="70">
        <v>0.5</v>
      </c>
      <c r="W3447" s="70"/>
      <c r="X3447" s="71">
        <f t="shared" si="369"/>
        <v>8.5</v>
      </c>
      <c r="Y3447" s="72"/>
      <c r="Z3447" s="70"/>
      <c r="AA3447" s="68">
        <v>2</v>
      </c>
      <c r="AB3447" s="73"/>
      <c r="AC3447" s="70"/>
      <c r="AD3447" s="74"/>
      <c r="AE3447" s="68"/>
      <c r="AF3447" s="75"/>
    </row>
    <row r="3448" ht="28.5" customHeight="1" spans="1:32">
      <c r="A3448" s="61" t="s">
        <v>36</v>
      </c>
      <c r="B3448" s="61" t="s">
        <v>2156</v>
      </c>
      <c r="C3448" s="61" t="s">
        <v>2319</v>
      </c>
      <c r="D3448" s="61" t="s">
        <v>2345</v>
      </c>
      <c r="E3448" s="62" t="s">
        <v>2482</v>
      </c>
      <c r="F3448" s="46">
        <v>46185</v>
      </c>
      <c r="G3448" s="46" t="str">
        <f t="shared" si="363"/>
        <v>潘欢欢2026-6-12</v>
      </c>
      <c r="H3448" s="63" t="s">
        <v>2496</v>
      </c>
      <c r="I3448" s="63" t="s">
        <v>1733</v>
      </c>
      <c r="J3448" s="64"/>
      <c r="K3448" s="64"/>
      <c r="L3448" s="65"/>
      <c r="M3448" s="65"/>
      <c r="N3448" s="65"/>
      <c r="O3448" s="66">
        <v>8</v>
      </c>
      <c r="P3448" s="146"/>
      <c r="Q3448" s="68"/>
      <c r="R3448" s="68"/>
      <c r="S3448" s="68"/>
      <c r="T3448" s="69">
        <f t="shared" si="368"/>
        <v>8</v>
      </c>
      <c r="U3448" s="68"/>
      <c r="V3448" s="70">
        <v>3</v>
      </c>
      <c r="W3448" s="70"/>
      <c r="X3448" s="71">
        <f t="shared" si="369"/>
        <v>11</v>
      </c>
      <c r="Y3448" s="72"/>
      <c r="Z3448" s="70"/>
      <c r="AA3448" s="68">
        <v>2</v>
      </c>
      <c r="AB3448" s="73"/>
      <c r="AC3448" s="70"/>
      <c r="AD3448" s="74"/>
      <c r="AE3448" s="68"/>
      <c r="AF3448" s="75"/>
    </row>
    <row r="3449" ht="28.5" customHeight="1" spans="1:32">
      <c r="A3449" s="61" t="s">
        <v>36</v>
      </c>
      <c r="B3449" s="61" t="s">
        <v>2156</v>
      </c>
      <c r="C3449" s="61" t="s">
        <v>2319</v>
      </c>
      <c r="D3449" s="61" t="s">
        <v>2345</v>
      </c>
      <c r="E3449" s="62" t="s">
        <v>2482</v>
      </c>
      <c r="F3449" s="77">
        <v>46186</v>
      </c>
      <c r="G3449" s="46" t="str">
        <f t="shared" si="363"/>
        <v>潘欢欢2026-6-13</v>
      </c>
      <c r="H3449" s="63"/>
      <c r="I3449" s="63"/>
      <c r="J3449" s="64"/>
      <c r="K3449" s="64"/>
      <c r="L3449" s="65"/>
      <c r="M3449" s="65"/>
      <c r="N3449" s="65"/>
      <c r="O3449" s="66"/>
      <c r="P3449" s="146"/>
      <c r="Q3449" s="68"/>
      <c r="R3449" s="68"/>
      <c r="S3449" s="68"/>
      <c r="T3449" s="69">
        <f t="shared" si="368"/>
        <v>0</v>
      </c>
      <c r="U3449" s="68"/>
      <c r="V3449" s="70"/>
      <c r="W3449" s="70"/>
      <c r="X3449" s="71">
        <f t="shared" si="369"/>
        <v>0</v>
      </c>
      <c r="Y3449" s="72"/>
      <c r="Z3449" s="70"/>
      <c r="AA3449" s="68"/>
      <c r="AB3449" s="73"/>
      <c r="AC3449" s="70"/>
      <c r="AD3449" s="74"/>
      <c r="AE3449" s="68"/>
      <c r="AF3449" s="80"/>
    </row>
    <row r="3450" ht="28.5" customHeight="1" spans="1:32">
      <c r="A3450" s="61" t="s">
        <v>36</v>
      </c>
      <c r="B3450" s="61" t="s">
        <v>2156</v>
      </c>
      <c r="C3450" s="61" t="s">
        <v>2319</v>
      </c>
      <c r="D3450" s="61" t="s">
        <v>2345</v>
      </c>
      <c r="E3450" s="62" t="s">
        <v>2482</v>
      </c>
      <c r="F3450" s="77">
        <v>46187</v>
      </c>
      <c r="G3450" s="46" t="str">
        <f t="shared" si="363"/>
        <v>潘欢欢2026-6-14</v>
      </c>
      <c r="H3450" s="63"/>
      <c r="I3450" s="63"/>
      <c r="J3450" s="64"/>
      <c r="K3450" s="64"/>
      <c r="L3450" s="65"/>
      <c r="M3450" s="65"/>
      <c r="N3450" s="65"/>
      <c r="O3450" s="66"/>
      <c r="P3450" s="146"/>
      <c r="Q3450" s="68"/>
      <c r="R3450" s="68"/>
      <c r="S3450" s="68"/>
      <c r="T3450" s="69">
        <f t="shared" si="368"/>
        <v>0</v>
      </c>
      <c r="U3450" s="68"/>
      <c r="V3450" s="70"/>
      <c r="W3450" s="70"/>
      <c r="X3450" s="71">
        <f t="shared" si="369"/>
        <v>0</v>
      </c>
      <c r="Y3450" s="72"/>
      <c r="Z3450" s="70"/>
      <c r="AA3450" s="68"/>
      <c r="AB3450" s="73"/>
      <c r="AC3450" s="70"/>
      <c r="AD3450" s="74"/>
      <c r="AE3450" s="68"/>
      <c r="AF3450" s="80"/>
    </row>
    <row r="3451" ht="28.5" customHeight="1" spans="1:32">
      <c r="A3451" s="61" t="s">
        <v>36</v>
      </c>
      <c r="B3451" s="61" t="s">
        <v>2156</v>
      </c>
      <c r="C3451" s="61" t="s">
        <v>2319</v>
      </c>
      <c r="D3451" s="61" t="s">
        <v>2345</v>
      </c>
      <c r="E3451" s="62" t="s">
        <v>2482</v>
      </c>
      <c r="F3451" s="46">
        <v>46188</v>
      </c>
      <c r="G3451" s="46" t="str">
        <f t="shared" si="363"/>
        <v>潘欢欢2026-6-15</v>
      </c>
      <c r="H3451" s="63" t="s">
        <v>2497</v>
      </c>
      <c r="I3451" s="63" t="s">
        <v>1011</v>
      </c>
      <c r="J3451" s="64"/>
      <c r="K3451" s="64"/>
      <c r="L3451" s="65"/>
      <c r="M3451" s="65"/>
      <c r="N3451" s="65"/>
      <c r="O3451" s="66">
        <v>8</v>
      </c>
      <c r="P3451" s="146"/>
      <c r="Q3451" s="68"/>
      <c r="R3451" s="68"/>
      <c r="S3451" s="68"/>
      <c r="T3451" s="69">
        <f t="shared" si="368"/>
        <v>8</v>
      </c>
      <c r="U3451" s="68"/>
      <c r="V3451" s="70"/>
      <c r="W3451" s="70"/>
      <c r="X3451" s="71">
        <f t="shared" si="369"/>
        <v>8</v>
      </c>
      <c r="Y3451" s="72"/>
      <c r="Z3451" s="70"/>
      <c r="AA3451" s="68">
        <v>2</v>
      </c>
      <c r="AB3451" s="73"/>
      <c r="AC3451" s="70"/>
      <c r="AD3451" s="74"/>
      <c r="AE3451" s="68"/>
      <c r="AF3451" s="75"/>
    </row>
    <row r="3452" ht="28.5" customHeight="1" spans="1:32">
      <c r="A3452" s="61" t="s">
        <v>36</v>
      </c>
      <c r="B3452" s="61" t="s">
        <v>2156</v>
      </c>
      <c r="C3452" s="61" t="s">
        <v>2319</v>
      </c>
      <c r="D3452" s="61" t="s">
        <v>2345</v>
      </c>
      <c r="E3452" s="62" t="s">
        <v>2482</v>
      </c>
      <c r="F3452" s="46">
        <v>46189</v>
      </c>
      <c r="G3452" s="46" t="str">
        <f t="shared" si="363"/>
        <v>潘欢欢2026-6-16</v>
      </c>
      <c r="H3452" s="63" t="s">
        <v>2498</v>
      </c>
      <c r="I3452" s="63" t="s">
        <v>1393</v>
      </c>
      <c r="J3452" s="64"/>
      <c r="K3452" s="64"/>
      <c r="L3452" s="65"/>
      <c r="M3452" s="65"/>
      <c r="N3452" s="65"/>
      <c r="O3452" s="66">
        <v>8</v>
      </c>
      <c r="P3452" s="145"/>
      <c r="Q3452" s="68"/>
      <c r="R3452" s="68"/>
      <c r="S3452" s="68"/>
      <c r="T3452" s="69">
        <f t="shared" si="368"/>
        <v>8</v>
      </c>
      <c r="U3452" s="68"/>
      <c r="V3452" s="70"/>
      <c r="W3452" s="70"/>
      <c r="X3452" s="71">
        <f t="shared" si="369"/>
        <v>8</v>
      </c>
      <c r="Y3452" s="72"/>
      <c r="Z3452" s="70"/>
      <c r="AA3452" s="68">
        <v>2</v>
      </c>
      <c r="AB3452" s="73"/>
      <c r="AC3452" s="70"/>
      <c r="AD3452" s="74"/>
      <c r="AE3452" s="68"/>
      <c r="AF3452" s="80"/>
    </row>
    <row r="3453" ht="28.5" customHeight="1" spans="1:32">
      <c r="A3453" s="61" t="s">
        <v>36</v>
      </c>
      <c r="B3453" s="61" t="s">
        <v>2156</v>
      </c>
      <c r="C3453" s="61" t="s">
        <v>2319</v>
      </c>
      <c r="D3453" s="61" t="s">
        <v>2345</v>
      </c>
      <c r="E3453" s="62" t="s">
        <v>2482</v>
      </c>
      <c r="F3453" s="46">
        <v>46190</v>
      </c>
      <c r="G3453" s="46" t="str">
        <f t="shared" si="363"/>
        <v>潘欢欢2026-6-17</v>
      </c>
      <c r="H3453" s="63" t="s">
        <v>2499</v>
      </c>
      <c r="I3453" s="63" t="s">
        <v>2500</v>
      </c>
      <c r="J3453" s="64"/>
      <c r="K3453" s="64"/>
      <c r="L3453" s="65"/>
      <c r="M3453" s="65"/>
      <c r="N3453" s="65"/>
      <c r="O3453" s="66">
        <v>8</v>
      </c>
      <c r="P3453" s="146"/>
      <c r="Q3453" s="68"/>
      <c r="R3453" s="68"/>
      <c r="S3453" s="68"/>
      <c r="T3453" s="69">
        <f t="shared" si="368"/>
        <v>8</v>
      </c>
      <c r="U3453" s="68"/>
      <c r="V3453" s="70"/>
      <c r="W3453" s="70"/>
      <c r="X3453" s="71">
        <f t="shared" si="369"/>
        <v>8</v>
      </c>
      <c r="Y3453" s="72"/>
      <c r="Z3453" s="70"/>
      <c r="AA3453" s="68">
        <v>2</v>
      </c>
      <c r="AB3453" s="73"/>
      <c r="AC3453" s="70"/>
      <c r="AD3453" s="74"/>
      <c r="AE3453" s="68"/>
      <c r="AF3453" s="75"/>
    </row>
    <row r="3454" ht="28.5" customHeight="1" spans="1:32">
      <c r="A3454" s="61" t="s">
        <v>36</v>
      </c>
      <c r="B3454" s="61" t="s">
        <v>2156</v>
      </c>
      <c r="C3454" s="61" t="s">
        <v>2319</v>
      </c>
      <c r="D3454" s="61" t="s">
        <v>2345</v>
      </c>
      <c r="E3454" s="62" t="s">
        <v>2482</v>
      </c>
      <c r="F3454" s="46">
        <v>46191</v>
      </c>
      <c r="G3454" s="46" t="str">
        <f t="shared" si="363"/>
        <v>潘欢欢2026-6-18</v>
      </c>
      <c r="H3454" s="63" t="s">
        <v>2501</v>
      </c>
      <c r="I3454" s="63" t="s">
        <v>1241</v>
      </c>
      <c r="J3454" s="64"/>
      <c r="K3454" s="64"/>
      <c r="L3454" s="65"/>
      <c r="M3454" s="65"/>
      <c r="N3454" s="65"/>
      <c r="O3454" s="66">
        <v>8</v>
      </c>
      <c r="P3454" s="146"/>
      <c r="Q3454" s="68"/>
      <c r="R3454" s="68"/>
      <c r="S3454" s="68"/>
      <c r="T3454" s="69">
        <f t="shared" si="368"/>
        <v>8</v>
      </c>
      <c r="U3454" s="68"/>
      <c r="V3454" s="70">
        <v>0.5</v>
      </c>
      <c r="W3454" s="70"/>
      <c r="X3454" s="71">
        <f t="shared" si="369"/>
        <v>8.5</v>
      </c>
      <c r="Y3454" s="72"/>
      <c r="Z3454" s="70"/>
      <c r="AA3454" s="68">
        <v>2</v>
      </c>
      <c r="AB3454" s="73"/>
      <c r="AC3454" s="70"/>
      <c r="AD3454" s="74"/>
      <c r="AE3454" s="68"/>
      <c r="AF3454" s="75"/>
    </row>
    <row r="3455" ht="28.5" customHeight="1" spans="1:32">
      <c r="A3455" s="61" t="s">
        <v>36</v>
      </c>
      <c r="B3455" s="61" t="s">
        <v>2156</v>
      </c>
      <c r="C3455" s="61" t="s">
        <v>2319</v>
      </c>
      <c r="D3455" s="61" t="s">
        <v>2345</v>
      </c>
      <c r="E3455" s="62" t="s">
        <v>2482</v>
      </c>
      <c r="F3455" s="82">
        <v>46192</v>
      </c>
      <c r="G3455" s="46" t="str">
        <f t="shared" si="363"/>
        <v>潘欢欢2026-6-19</v>
      </c>
      <c r="H3455" s="63"/>
      <c r="I3455" s="63"/>
      <c r="J3455" s="64"/>
      <c r="K3455" s="64"/>
      <c r="L3455" s="65"/>
      <c r="M3455" s="65"/>
      <c r="N3455" s="65"/>
      <c r="O3455" s="66"/>
      <c r="P3455" s="146"/>
      <c r="Q3455" s="68"/>
      <c r="R3455" s="68"/>
      <c r="S3455" s="68"/>
      <c r="T3455" s="69">
        <f t="shared" si="368"/>
        <v>0</v>
      </c>
      <c r="U3455" s="68"/>
      <c r="V3455" s="70"/>
      <c r="W3455" s="70"/>
      <c r="X3455" s="71">
        <f t="shared" si="369"/>
        <v>0</v>
      </c>
      <c r="Y3455" s="72"/>
      <c r="Z3455" s="70"/>
      <c r="AA3455" s="68"/>
      <c r="AB3455" s="73">
        <v>8</v>
      </c>
      <c r="AC3455" s="70"/>
      <c r="AD3455" s="74"/>
      <c r="AE3455" s="68"/>
      <c r="AF3455" s="75"/>
    </row>
    <row r="3456" ht="28.5" customHeight="1" spans="1:32">
      <c r="A3456" s="61" t="s">
        <v>36</v>
      </c>
      <c r="B3456" s="61" t="s">
        <v>2156</v>
      </c>
      <c r="C3456" s="61" t="s">
        <v>2319</v>
      </c>
      <c r="D3456" s="61" t="s">
        <v>2345</v>
      </c>
      <c r="E3456" s="62" t="s">
        <v>2482</v>
      </c>
      <c r="F3456" s="77">
        <v>46193</v>
      </c>
      <c r="G3456" s="46" t="str">
        <f t="shared" si="363"/>
        <v>潘欢欢2026-6-20</v>
      </c>
      <c r="H3456" s="63"/>
      <c r="I3456" s="63"/>
      <c r="J3456" s="64"/>
      <c r="K3456" s="64"/>
      <c r="L3456" s="65"/>
      <c r="M3456" s="65"/>
      <c r="N3456" s="65"/>
      <c r="O3456" s="66"/>
      <c r="P3456" s="146"/>
      <c r="Q3456" s="68"/>
      <c r="R3456" s="68"/>
      <c r="S3456" s="68"/>
      <c r="T3456" s="69">
        <f t="shared" si="368"/>
        <v>0</v>
      </c>
      <c r="U3456" s="68"/>
      <c r="V3456" s="70"/>
      <c r="W3456" s="70"/>
      <c r="X3456" s="71">
        <f t="shared" si="369"/>
        <v>0</v>
      </c>
      <c r="Y3456" s="72"/>
      <c r="Z3456" s="70"/>
      <c r="AA3456" s="68"/>
      <c r="AB3456" s="73"/>
      <c r="AC3456" s="70"/>
      <c r="AD3456" s="74"/>
      <c r="AE3456" s="68"/>
      <c r="AF3456" s="75"/>
    </row>
    <row r="3457" ht="28.5" customHeight="1" spans="1:32">
      <c r="A3457" s="61" t="s">
        <v>36</v>
      </c>
      <c r="B3457" s="61" t="s">
        <v>2156</v>
      </c>
      <c r="C3457" s="61" t="s">
        <v>2319</v>
      </c>
      <c r="D3457" s="61" t="s">
        <v>2345</v>
      </c>
      <c r="E3457" s="62" t="s">
        <v>2482</v>
      </c>
      <c r="F3457" s="46">
        <v>46194</v>
      </c>
      <c r="G3457" s="46" t="str">
        <f t="shared" si="363"/>
        <v>潘欢欢2026-6-21</v>
      </c>
      <c r="H3457" s="63" t="s">
        <v>2502</v>
      </c>
      <c r="I3457" s="63" t="s">
        <v>965</v>
      </c>
      <c r="J3457" s="64"/>
      <c r="K3457" s="64"/>
      <c r="L3457" s="65"/>
      <c r="M3457" s="65"/>
      <c r="N3457" s="65"/>
      <c r="O3457" s="66">
        <v>8</v>
      </c>
      <c r="P3457" s="146"/>
      <c r="Q3457" s="68"/>
      <c r="R3457" s="68"/>
      <c r="S3457" s="68"/>
      <c r="T3457" s="69">
        <f t="shared" si="368"/>
        <v>8</v>
      </c>
      <c r="U3457" s="68"/>
      <c r="V3457" s="70"/>
      <c r="W3457" s="70"/>
      <c r="X3457" s="71">
        <f t="shared" si="369"/>
        <v>8</v>
      </c>
      <c r="Y3457" s="72"/>
      <c r="Z3457" s="70"/>
      <c r="AA3457" s="68">
        <v>2</v>
      </c>
      <c r="AB3457" s="73"/>
      <c r="AC3457" s="70"/>
      <c r="AD3457" s="74"/>
      <c r="AE3457" s="68"/>
      <c r="AF3457" s="75"/>
    </row>
    <row r="3458" ht="28.5" customHeight="1" spans="1:32">
      <c r="A3458" s="61" t="s">
        <v>36</v>
      </c>
      <c r="B3458" s="61" t="s">
        <v>2156</v>
      </c>
      <c r="C3458" s="61" t="s">
        <v>2319</v>
      </c>
      <c r="D3458" s="61" t="s">
        <v>2345</v>
      </c>
      <c r="E3458" s="62" t="s">
        <v>2482</v>
      </c>
      <c r="F3458" s="46">
        <v>46195</v>
      </c>
      <c r="G3458" s="46" t="str">
        <f t="shared" si="363"/>
        <v>潘欢欢2026-6-22</v>
      </c>
      <c r="H3458" s="63"/>
      <c r="I3458" s="63"/>
      <c r="J3458" s="64"/>
      <c r="K3458" s="64"/>
      <c r="L3458" s="65"/>
      <c r="M3458" s="65"/>
      <c r="N3458" s="65"/>
      <c r="O3458" s="66"/>
      <c r="P3458" s="146"/>
      <c r="Q3458" s="68"/>
      <c r="R3458" s="68"/>
      <c r="S3458" s="68"/>
      <c r="T3458" s="69">
        <f t="shared" si="368"/>
        <v>0</v>
      </c>
      <c r="U3458" s="68"/>
      <c r="V3458" s="70"/>
      <c r="W3458" s="70"/>
      <c r="X3458" s="71">
        <f t="shared" si="369"/>
        <v>0</v>
      </c>
      <c r="Y3458" s="72"/>
      <c r="Z3458" s="70"/>
      <c r="AA3458" s="68"/>
      <c r="AB3458" s="73"/>
      <c r="AC3458" s="70"/>
      <c r="AD3458" s="74"/>
      <c r="AE3458" s="68"/>
      <c r="AF3458" s="75"/>
    </row>
    <row r="3459" ht="28.5" customHeight="1" spans="1:32">
      <c r="A3459" s="61" t="s">
        <v>36</v>
      </c>
      <c r="B3459" s="61" t="s">
        <v>2156</v>
      </c>
      <c r="C3459" s="61" t="s">
        <v>2319</v>
      </c>
      <c r="D3459" s="61" t="s">
        <v>2345</v>
      </c>
      <c r="E3459" s="62" t="s">
        <v>2482</v>
      </c>
      <c r="F3459" s="46">
        <v>46196</v>
      </c>
      <c r="G3459" s="46" t="str">
        <f t="shared" si="363"/>
        <v>潘欢欢2026-6-23</v>
      </c>
      <c r="H3459" s="63"/>
      <c r="I3459" s="63"/>
      <c r="J3459" s="64"/>
      <c r="K3459" s="64"/>
      <c r="L3459" s="65"/>
      <c r="M3459" s="65"/>
      <c r="N3459" s="65"/>
      <c r="O3459" s="66"/>
      <c r="P3459" s="146"/>
      <c r="Q3459" s="68"/>
      <c r="R3459" s="68"/>
      <c r="S3459" s="68"/>
      <c r="T3459" s="69">
        <f t="shared" si="368"/>
        <v>0</v>
      </c>
      <c r="U3459" s="68"/>
      <c r="V3459" s="70"/>
      <c r="W3459" s="70"/>
      <c r="X3459" s="71">
        <f t="shared" si="369"/>
        <v>0</v>
      </c>
      <c r="Y3459" s="72"/>
      <c r="Z3459" s="70"/>
      <c r="AA3459" s="68"/>
      <c r="AB3459" s="73"/>
      <c r="AC3459" s="70"/>
      <c r="AD3459" s="74"/>
      <c r="AE3459" s="68"/>
      <c r="AF3459" s="75"/>
    </row>
    <row r="3460" ht="28.5" customHeight="1" spans="1:32">
      <c r="A3460" s="61" t="s">
        <v>36</v>
      </c>
      <c r="B3460" s="61" t="s">
        <v>2156</v>
      </c>
      <c r="C3460" s="61" t="s">
        <v>2319</v>
      </c>
      <c r="D3460" s="61" t="s">
        <v>2345</v>
      </c>
      <c r="E3460" s="62" t="s">
        <v>2482</v>
      </c>
      <c r="F3460" s="46">
        <v>46197</v>
      </c>
      <c r="G3460" s="46" t="str">
        <f t="shared" ref="G3460:G3523" si="370">E3460&amp;TEXT(MID(F3460,1,5),"YYYY-m-d")</f>
        <v>潘欢欢2026-6-24</v>
      </c>
      <c r="H3460" s="63"/>
      <c r="I3460" s="63"/>
      <c r="J3460" s="64"/>
      <c r="K3460" s="64"/>
      <c r="L3460" s="65"/>
      <c r="M3460" s="65"/>
      <c r="N3460" s="65"/>
      <c r="O3460" s="66"/>
      <c r="P3460" s="146"/>
      <c r="Q3460" s="68"/>
      <c r="R3460" s="68"/>
      <c r="S3460" s="68"/>
      <c r="T3460" s="69">
        <f t="shared" si="368"/>
        <v>0</v>
      </c>
      <c r="U3460" s="68"/>
      <c r="V3460" s="70"/>
      <c r="W3460" s="70"/>
      <c r="X3460" s="71">
        <f t="shared" si="369"/>
        <v>0</v>
      </c>
      <c r="Y3460" s="72"/>
      <c r="Z3460" s="70"/>
      <c r="AA3460" s="68"/>
      <c r="AB3460" s="73"/>
      <c r="AC3460" s="70"/>
      <c r="AD3460" s="74"/>
      <c r="AE3460" s="68"/>
      <c r="AF3460" s="75"/>
    </row>
    <row r="3461" ht="28.5" customHeight="1" spans="1:32">
      <c r="A3461" s="61" t="s">
        <v>36</v>
      </c>
      <c r="B3461" s="61" t="s">
        <v>2156</v>
      </c>
      <c r="C3461" s="61" t="s">
        <v>2319</v>
      </c>
      <c r="D3461" s="61" t="s">
        <v>2345</v>
      </c>
      <c r="E3461" s="62" t="s">
        <v>2482</v>
      </c>
      <c r="F3461" s="46">
        <v>46198</v>
      </c>
      <c r="G3461" s="46" t="str">
        <f t="shared" si="370"/>
        <v>潘欢欢2026-6-25</v>
      </c>
      <c r="H3461" s="63"/>
      <c r="I3461" s="63"/>
      <c r="J3461" s="64"/>
      <c r="K3461" s="64"/>
      <c r="L3461" s="65"/>
      <c r="M3461" s="65"/>
      <c r="N3461" s="65"/>
      <c r="O3461" s="66"/>
      <c r="P3461" s="146"/>
      <c r="Q3461" s="68"/>
      <c r="R3461" s="68"/>
      <c r="S3461" s="68"/>
      <c r="T3461" s="69">
        <f t="shared" si="368"/>
        <v>0</v>
      </c>
      <c r="U3461" s="68"/>
      <c r="V3461" s="70"/>
      <c r="W3461" s="70"/>
      <c r="X3461" s="71">
        <f t="shared" si="369"/>
        <v>0</v>
      </c>
      <c r="Y3461" s="72"/>
      <c r="Z3461" s="70"/>
      <c r="AA3461" s="68"/>
      <c r="AB3461" s="73"/>
      <c r="AC3461" s="70"/>
      <c r="AD3461" s="74"/>
      <c r="AE3461" s="68"/>
      <c r="AF3461" s="75"/>
    </row>
    <row r="3462" ht="28.5" customHeight="1" spans="1:32">
      <c r="A3462" s="61" t="s">
        <v>36</v>
      </c>
      <c r="B3462" s="61" t="s">
        <v>2156</v>
      </c>
      <c r="C3462" s="61" t="s">
        <v>2319</v>
      </c>
      <c r="D3462" s="61" t="s">
        <v>2345</v>
      </c>
      <c r="E3462" s="62" t="s">
        <v>2482</v>
      </c>
      <c r="F3462" s="46">
        <v>46199</v>
      </c>
      <c r="G3462" s="46" t="str">
        <f t="shared" si="370"/>
        <v>潘欢欢2026-6-26</v>
      </c>
      <c r="H3462" s="63"/>
      <c r="I3462" s="63"/>
      <c r="J3462" s="64"/>
      <c r="K3462" s="64"/>
      <c r="L3462" s="65"/>
      <c r="M3462" s="65"/>
      <c r="N3462" s="65"/>
      <c r="O3462" s="66"/>
      <c r="P3462" s="146"/>
      <c r="Q3462" s="68"/>
      <c r="R3462" s="68"/>
      <c r="S3462" s="68"/>
      <c r="T3462" s="69">
        <f t="shared" si="368"/>
        <v>0</v>
      </c>
      <c r="U3462" s="68"/>
      <c r="V3462" s="70"/>
      <c r="W3462" s="70"/>
      <c r="X3462" s="71">
        <f t="shared" si="369"/>
        <v>0</v>
      </c>
      <c r="Y3462" s="72"/>
      <c r="Z3462" s="70"/>
      <c r="AA3462" s="68"/>
      <c r="AB3462" s="73"/>
      <c r="AC3462" s="70"/>
      <c r="AD3462" s="74"/>
      <c r="AE3462" s="68"/>
      <c r="AF3462" s="75"/>
    </row>
    <row r="3463" ht="28.5" customHeight="1" spans="1:32">
      <c r="A3463" s="61" t="s">
        <v>36</v>
      </c>
      <c r="B3463" s="61" t="s">
        <v>2156</v>
      </c>
      <c r="C3463" s="61" t="s">
        <v>2319</v>
      </c>
      <c r="D3463" s="61" t="s">
        <v>2345</v>
      </c>
      <c r="E3463" s="62" t="s">
        <v>2482</v>
      </c>
      <c r="F3463" s="46">
        <v>46200</v>
      </c>
      <c r="G3463" s="46" t="str">
        <f t="shared" si="370"/>
        <v>潘欢欢2026-6-27</v>
      </c>
      <c r="H3463" s="63"/>
      <c r="I3463" s="63"/>
      <c r="J3463" s="64"/>
      <c r="K3463" s="64"/>
      <c r="L3463" s="65"/>
      <c r="M3463" s="65"/>
      <c r="N3463" s="79"/>
      <c r="O3463" s="66"/>
      <c r="P3463" s="146"/>
      <c r="Q3463" s="68"/>
      <c r="R3463" s="68"/>
      <c r="S3463" s="68"/>
      <c r="T3463" s="69">
        <f t="shared" si="368"/>
        <v>0</v>
      </c>
      <c r="U3463" s="68"/>
      <c r="V3463" s="70"/>
      <c r="W3463" s="70"/>
      <c r="X3463" s="71">
        <f t="shared" si="369"/>
        <v>0</v>
      </c>
      <c r="Y3463" s="72"/>
      <c r="Z3463" s="70"/>
      <c r="AA3463" s="68"/>
      <c r="AB3463" s="73"/>
      <c r="AC3463" s="70"/>
      <c r="AD3463" s="74"/>
      <c r="AE3463" s="68"/>
      <c r="AF3463" s="75"/>
    </row>
    <row r="3464" ht="28.5" customHeight="1" spans="1:32">
      <c r="A3464" s="61" t="s">
        <v>36</v>
      </c>
      <c r="B3464" s="61" t="s">
        <v>2156</v>
      </c>
      <c r="C3464" s="61" t="s">
        <v>2319</v>
      </c>
      <c r="D3464" s="61" t="s">
        <v>2345</v>
      </c>
      <c r="E3464" s="62" t="s">
        <v>2482</v>
      </c>
      <c r="F3464" s="46">
        <v>46201</v>
      </c>
      <c r="G3464" s="46" t="str">
        <f t="shared" si="370"/>
        <v>潘欢欢2026-6-28</v>
      </c>
      <c r="H3464" s="63"/>
      <c r="I3464" s="63"/>
      <c r="J3464" s="64"/>
      <c r="K3464" s="64"/>
      <c r="L3464" s="65"/>
      <c r="M3464" s="65"/>
      <c r="N3464" s="65"/>
      <c r="O3464" s="66"/>
      <c r="P3464" s="146"/>
      <c r="Q3464" s="68"/>
      <c r="R3464" s="68"/>
      <c r="S3464" s="68"/>
      <c r="T3464" s="69">
        <f t="shared" si="368"/>
        <v>0</v>
      </c>
      <c r="U3464" s="68"/>
      <c r="V3464" s="70"/>
      <c r="W3464" s="70"/>
      <c r="X3464" s="71">
        <f t="shared" si="369"/>
        <v>0</v>
      </c>
      <c r="Y3464" s="72"/>
      <c r="Z3464" s="70"/>
      <c r="AA3464" s="68"/>
      <c r="AB3464" s="73"/>
      <c r="AC3464" s="70"/>
      <c r="AD3464" s="74"/>
      <c r="AE3464" s="68"/>
      <c r="AF3464" s="75"/>
    </row>
    <row r="3465" ht="28.5" customHeight="1" spans="1:32">
      <c r="A3465" s="61" t="s">
        <v>36</v>
      </c>
      <c r="B3465" s="61" t="s">
        <v>2156</v>
      </c>
      <c r="C3465" s="61" t="s">
        <v>2319</v>
      </c>
      <c r="D3465" s="61" t="s">
        <v>2345</v>
      </c>
      <c r="E3465" s="62" t="s">
        <v>2482</v>
      </c>
      <c r="F3465" s="46">
        <v>46202</v>
      </c>
      <c r="G3465" s="46" t="str">
        <f t="shared" si="370"/>
        <v>潘欢欢2026-6-29</v>
      </c>
      <c r="H3465" s="63"/>
      <c r="I3465" s="63"/>
      <c r="J3465" s="64"/>
      <c r="K3465" s="64"/>
      <c r="L3465" s="65"/>
      <c r="M3465" s="65"/>
      <c r="N3465" s="79"/>
      <c r="O3465" s="66"/>
      <c r="P3465" s="146"/>
      <c r="Q3465" s="68"/>
      <c r="R3465" s="68"/>
      <c r="S3465" s="68"/>
      <c r="T3465" s="69">
        <f t="shared" si="368"/>
        <v>0</v>
      </c>
      <c r="U3465" s="68"/>
      <c r="V3465" s="70"/>
      <c r="W3465" s="70"/>
      <c r="X3465" s="71">
        <f t="shared" si="369"/>
        <v>0</v>
      </c>
      <c r="Y3465" s="72"/>
      <c r="Z3465" s="70"/>
      <c r="AA3465" s="68"/>
      <c r="AB3465" s="73"/>
      <c r="AC3465" s="70"/>
      <c r="AD3465" s="74"/>
      <c r="AE3465" s="68"/>
      <c r="AF3465" s="75"/>
    </row>
    <row r="3466" s="3" customFormat="1" ht="28.5" customHeight="1" spans="1:32">
      <c r="A3466" s="61" t="s">
        <v>36</v>
      </c>
      <c r="B3466" s="61" t="s">
        <v>2156</v>
      </c>
      <c r="C3466" s="61" t="s">
        <v>2319</v>
      </c>
      <c r="D3466" s="61" t="s">
        <v>2345</v>
      </c>
      <c r="E3466" s="62" t="s">
        <v>2482</v>
      </c>
      <c r="F3466" s="46">
        <v>46203</v>
      </c>
      <c r="G3466" s="46" t="str">
        <f t="shared" si="370"/>
        <v>潘欢欢2026-6-30</v>
      </c>
      <c r="H3466" s="63"/>
      <c r="I3466" s="63"/>
      <c r="J3466" s="64"/>
      <c r="K3466" s="64"/>
      <c r="L3466" s="65"/>
      <c r="M3466" s="65"/>
      <c r="N3466" s="65"/>
      <c r="O3466" s="66"/>
      <c r="P3466" s="146"/>
      <c r="Q3466" s="68"/>
      <c r="R3466" s="68"/>
      <c r="S3466" s="68"/>
      <c r="T3466" s="69">
        <f t="shared" si="368"/>
        <v>0</v>
      </c>
      <c r="U3466" s="68"/>
      <c r="V3466" s="70"/>
      <c r="W3466" s="70"/>
      <c r="X3466" s="71">
        <f t="shared" si="369"/>
        <v>0</v>
      </c>
      <c r="Y3466" s="72"/>
      <c r="Z3466" s="70"/>
      <c r="AA3466" s="68"/>
      <c r="AB3466" s="73"/>
      <c r="AC3466" s="70"/>
      <c r="AD3466" s="74"/>
      <c r="AE3466" s="68"/>
      <c r="AF3466" s="75"/>
    </row>
    <row r="3467" s="3" customFormat="1" ht="28.5" customHeight="1" spans="1:32">
      <c r="A3467" s="61" t="s">
        <v>36</v>
      </c>
      <c r="B3467" s="61" t="s">
        <v>2156</v>
      </c>
      <c r="C3467" s="61" t="s">
        <v>2319</v>
      </c>
      <c r="D3467" s="61" t="s">
        <v>2345</v>
      </c>
      <c r="E3467" s="62" t="s">
        <v>2482</v>
      </c>
      <c r="F3467" s="46">
        <v>46204</v>
      </c>
      <c r="G3467" s="46" t="str">
        <f t="shared" si="370"/>
        <v>潘欢欢2026-7-1</v>
      </c>
      <c r="H3467" s="63"/>
      <c r="I3467" s="63"/>
      <c r="J3467" s="64"/>
      <c r="K3467" s="64"/>
      <c r="L3467" s="65"/>
      <c r="M3467" s="65"/>
      <c r="N3467" s="65"/>
      <c r="O3467" s="66"/>
      <c r="P3467" s="146"/>
      <c r="Q3467" s="68"/>
      <c r="R3467" s="68"/>
      <c r="S3467" s="68"/>
      <c r="T3467" s="69">
        <f t="shared" si="368"/>
        <v>0</v>
      </c>
      <c r="U3467" s="68"/>
      <c r="V3467" s="70"/>
      <c r="W3467" s="70"/>
      <c r="X3467" s="71">
        <f t="shared" si="369"/>
        <v>0</v>
      </c>
      <c r="Y3467" s="72"/>
      <c r="Z3467" s="70"/>
      <c r="AA3467" s="68"/>
      <c r="AB3467" s="73"/>
      <c r="AC3467" s="70"/>
      <c r="AD3467" s="74"/>
      <c r="AE3467" s="68"/>
      <c r="AF3467" s="75"/>
    </row>
    <row r="3468" ht="28.5" customHeight="1" spans="1:32">
      <c r="A3468" s="84" t="s">
        <v>36</v>
      </c>
      <c r="B3468" s="84" t="s">
        <v>2156</v>
      </c>
      <c r="C3468" s="84" t="s">
        <v>2319</v>
      </c>
      <c r="D3468" s="84" t="s">
        <v>2345</v>
      </c>
      <c r="E3468" s="62" t="s">
        <v>2482</v>
      </c>
      <c r="F3468" s="86">
        <v>46235</v>
      </c>
      <c r="G3468" s="46" t="str">
        <f t="shared" si="370"/>
        <v>潘欢欢2026-8-1</v>
      </c>
      <c r="H3468" s="63"/>
      <c r="I3468" s="63"/>
      <c r="J3468" s="64"/>
      <c r="K3468" s="64"/>
      <c r="L3468" s="65"/>
      <c r="M3468" s="65"/>
      <c r="N3468" s="91"/>
      <c r="O3468" s="66"/>
      <c r="P3468" s="87"/>
      <c r="Q3468" s="87"/>
      <c r="R3468" s="87"/>
      <c r="S3468" s="87"/>
      <c r="T3468" s="69">
        <f t="shared" si="368"/>
        <v>0</v>
      </c>
      <c r="U3468" s="87"/>
      <c r="V3468" s="87"/>
      <c r="W3468" s="87"/>
      <c r="X3468" s="71">
        <f t="shared" si="369"/>
        <v>0</v>
      </c>
      <c r="Y3468" s="88"/>
      <c r="Z3468" s="87"/>
      <c r="AA3468" s="87"/>
      <c r="AB3468" s="87"/>
      <c r="AC3468" s="87"/>
      <c r="AD3468" s="89"/>
      <c r="AE3468" s="87"/>
      <c r="AF3468" s="90"/>
    </row>
    <row r="3469" ht="28.5" customHeight="1" spans="1:32">
      <c r="A3469" s="44" t="s">
        <v>36</v>
      </c>
      <c r="B3469" s="44" t="s">
        <v>2156</v>
      </c>
      <c r="C3469" s="44" t="s">
        <v>2319</v>
      </c>
      <c r="D3469" s="44" t="s">
        <v>2503</v>
      </c>
      <c r="E3469" s="44" t="s">
        <v>2504</v>
      </c>
      <c r="F3469" s="45">
        <v>46173</v>
      </c>
      <c r="G3469" s="46" t="str">
        <f t="shared" si="370"/>
        <v>谭春辉2026-5-31</v>
      </c>
      <c r="H3469" s="133"/>
      <c r="I3469" s="133"/>
      <c r="J3469" s="134"/>
      <c r="K3469" s="134"/>
      <c r="L3469" s="134"/>
      <c r="M3469" s="135"/>
      <c r="N3469" s="135"/>
      <c r="O3469" s="136">
        <f t="shared" ref="O3469:AE3469" si="371">SUM(O3470:O3501)</f>
        <v>128</v>
      </c>
      <c r="P3469" s="137">
        <f t="shared" si="371"/>
        <v>0</v>
      </c>
      <c r="Q3469" s="138">
        <f t="shared" si="371"/>
        <v>-33.5</v>
      </c>
      <c r="R3469" s="138">
        <f t="shared" si="371"/>
        <v>-1.5</v>
      </c>
      <c r="S3469" s="53">
        <f t="shared" si="371"/>
        <v>0</v>
      </c>
      <c r="T3469" s="139">
        <f t="shared" si="371"/>
        <v>93</v>
      </c>
      <c r="U3469" s="55">
        <f t="shared" si="371"/>
        <v>0</v>
      </c>
      <c r="V3469" s="139">
        <f t="shared" si="371"/>
        <v>32</v>
      </c>
      <c r="W3469" s="139">
        <f t="shared" si="371"/>
        <v>0</v>
      </c>
      <c r="X3469" s="140">
        <f t="shared" si="371"/>
        <v>125</v>
      </c>
      <c r="Y3469" s="141">
        <f t="shared" si="371"/>
        <v>4</v>
      </c>
      <c r="Z3469" s="139">
        <f t="shared" si="371"/>
        <v>40</v>
      </c>
      <c r="AA3469" s="142">
        <f t="shared" si="371"/>
        <v>24</v>
      </c>
      <c r="AB3469" s="139">
        <f t="shared" si="371"/>
        <v>8</v>
      </c>
      <c r="AC3469" s="139">
        <f t="shared" si="371"/>
        <v>0</v>
      </c>
      <c r="AD3469" s="143">
        <f t="shared" si="371"/>
        <v>0</v>
      </c>
      <c r="AE3469" s="142">
        <f t="shared" si="371"/>
        <v>0</v>
      </c>
      <c r="AF3469" s="60"/>
    </row>
    <row r="3470" ht="28.5" customHeight="1" spans="1:32">
      <c r="A3470" s="61" t="s">
        <v>36</v>
      </c>
      <c r="B3470" s="61" t="s">
        <v>2156</v>
      </c>
      <c r="C3470" s="61" t="s">
        <v>2319</v>
      </c>
      <c r="D3470" s="61" t="s">
        <v>2503</v>
      </c>
      <c r="E3470" s="62" t="s">
        <v>2504</v>
      </c>
      <c r="F3470" s="46">
        <v>46174</v>
      </c>
      <c r="G3470" s="46" t="str">
        <f t="shared" si="370"/>
        <v>谭春辉2026-6-1</v>
      </c>
      <c r="H3470" s="63"/>
      <c r="I3470" s="63"/>
      <c r="J3470" s="64"/>
      <c r="K3470" s="64"/>
      <c r="L3470" s="65" t="s">
        <v>56</v>
      </c>
      <c r="M3470" s="65"/>
      <c r="N3470" s="65"/>
      <c r="O3470" s="66">
        <v>8</v>
      </c>
      <c r="P3470" s="144"/>
      <c r="Q3470" s="68">
        <v>-8</v>
      </c>
      <c r="R3470" s="68"/>
      <c r="S3470" s="68"/>
      <c r="T3470" s="69">
        <f t="shared" ref="T3470:T3501" si="372">SUM(O3470:S3470)</f>
        <v>0</v>
      </c>
      <c r="U3470" s="68"/>
      <c r="V3470" s="70"/>
      <c r="W3470" s="70"/>
      <c r="X3470" s="71">
        <f t="shared" ref="X3470:X3501" si="373">SUM(T3470:W3470)</f>
        <v>0</v>
      </c>
      <c r="Y3470" s="72"/>
      <c r="Z3470" s="70"/>
      <c r="AA3470" s="68"/>
      <c r="AB3470" s="73"/>
      <c r="AC3470" s="70"/>
      <c r="AD3470" s="74"/>
      <c r="AE3470" s="68"/>
      <c r="AF3470" s="75"/>
    </row>
    <row r="3471" ht="28.5" customHeight="1" spans="1:32">
      <c r="A3471" s="61" t="s">
        <v>36</v>
      </c>
      <c r="B3471" s="61" t="s">
        <v>2156</v>
      </c>
      <c r="C3471" s="61" t="s">
        <v>2319</v>
      </c>
      <c r="D3471" s="61" t="s">
        <v>2503</v>
      </c>
      <c r="E3471" s="76" t="s">
        <v>2504</v>
      </c>
      <c r="F3471" s="46">
        <v>46175</v>
      </c>
      <c r="G3471" s="46" t="str">
        <f t="shared" si="370"/>
        <v>谭春辉2026-6-2</v>
      </c>
      <c r="H3471" s="63"/>
      <c r="I3471" s="63"/>
      <c r="J3471" s="64"/>
      <c r="K3471" s="64"/>
      <c r="L3471" s="65"/>
      <c r="M3471" s="65"/>
      <c r="N3471" s="65"/>
      <c r="O3471" s="66">
        <v>8</v>
      </c>
      <c r="P3471" s="144"/>
      <c r="Q3471" s="68">
        <v>-8</v>
      </c>
      <c r="R3471" s="68"/>
      <c r="S3471" s="68"/>
      <c r="T3471" s="69">
        <f t="shared" si="372"/>
        <v>0</v>
      </c>
      <c r="U3471" s="68"/>
      <c r="V3471" s="70"/>
      <c r="W3471" s="70"/>
      <c r="X3471" s="71">
        <f t="shared" si="373"/>
        <v>0</v>
      </c>
      <c r="Y3471" s="72"/>
      <c r="Z3471" s="70"/>
      <c r="AA3471" s="68"/>
      <c r="AB3471" s="73"/>
      <c r="AC3471" s="70"/>
      <c r="AD3471" s="74"/>
      <c r="AE3471" s="68"/>
      <c r="AF3471" s="75"/>
    </row>
    <row r="3472" ht="28.5" customHeight="1" spans="1:32">
      <c r="A3472" s="61" t="s">
        <v>36</v>
      </c>
      <c r="B3472" s="61" t="s">
        <v>2156</v>
      </c>
      <c r="C3472" s="61" t="s">
        <v>2319</v>
      </c>
      <c r="D3472" s="61" t="s">
        <v>2503</v>
      </c>
      <c r="E3472" s="76" t="s">
        <v>2504</v>
      </c>
      <c r="F3472" s="46">
        <v>46176</v>
      </c>
      <c r="G3472" s="46" t="str">
        <f t="shared" si="370"/>
        <v>谭春辉2026-6-3</v>
      </c>
      <c r="H3472" s="63"/>
      <c r="I3472" s="63"/>
      <c r="J3472" s="64"/>
      <c r="K3472" s="64"/>
      <c r="L3472" s="65"/>
      <c r="M3472" s="65"/>
      <c r="N3472" s="65"/>
      <c r="O3472" s="66">
        <v>8</v>
      </c>
      <c r="P3472" s="144"/>
      <c r="Q3472" s="68">
        <v>-8</v>
      </c>
      <c r="R3472" s="68"/>
      <c r="S3472" s="68"/>
      <c r="T3472" s="69">
        <f t="shared" si="372"/>
        <v>0</v>
      </c>
      <c r="U3472" s="68"/>
      <c r="V3472" s="70"/>
      <c r="W3472" s="70"/>
      <c r="X3472" s="71">
        <f t="shared" si="373"/>
        <v>0</v>
      </c>
      <c r="Y3472" s="72"/>
      <c r="Z3472" s="70"/>
      <c r="AA3472" s="68"/>
      <c r="AB3472" s="73"/>
      <c r="AC3472" s="70"/>
      <c r="AD3472" s="74"/>
      <c r="AE3472" s="68"/>
      <c r="AF3472" s="75"/>
    </row>
    <row r="3473" ht="28.5" customHeight="1" spans="1:32">
      <c r="A3473" s="61" t="s">
        <v>36</v>
      </c>
      <c r="B3473" s="61" t="s">
        <v>2156</v>
      </c>
      <c r="C3473" s="61" t="s">
        <v>2319</v>
      </c>
      <c r="D3473" s="61" t="s">
        <v>2503</v>
      </c>
      <c r="E3473" s="61" t="s">
        <v>2504</v>
      </c>
      <c r="F3473" s="46">
        <v>46177</v>
      </c>
      <c r="G3473" s="46" t="str">
        <f t="shared" si="370"/>
        <v>谭春辉2026-6-4</v>
      </c>
      <c r="H3473" s="63"/>
      <c r="I3473" s="63"/>
      <c r="J3473" s="64"/>
      <c r="K3473" s="64"/>
      <c r="L3473" s="79">
        <v>0.729166666666667</v>
      </c>
      <c r="M3473" s="65"/>
      <c r="N3473" s="65"/>
      <c r="O3473" s="66">
        <v>8</v>
      </c>
      <c r="P3473" s="144"/>
      <c r="Q3473" s="68">
        <v>-8</v>
      </c>
      <c r="R3473" s="68"/>
      <c r="S3473" s="68"/>
      <c r="T3473" s="69">
        <f t="shared" si="372"/>
        <v>0</v>
      </c>
      <c r="U3473" s="68"/>
      <c r="V3473" s="70"/>
      <c r="W3473" s="70"/>
      <c r="X3473" s="71">
        <f t="shared" si="373"/>
        <v>0</v>
      </c>
      <c r="Y3473" s="72"/>
      <c r="Z3473" s="70"/>
      <c r="AA3473" s="68"/>
      <c r="AB3473" s="73"/>
      <c r="AC3473" s="70"/>
      <c r="AD3473" s="74"/>
      <c r="AE3473" s="68"/>
      <c r="AF3473" s="75"/>
    </row>
    <row r="3474" ht="28.5" customHeight="1" spans="1:32">
      <c r="A3474" s="61" t="s">
        <v>36</v>
      </c>
      <c r="B3474" s="61" t="s">
        <v>2156</v>
      </c>
      <c r="C3474" s="61" t="s">
        <v>2319</v>
      </c>
      <c r="D3474" s="61" t="s">
        <v>2503</v>
      </c>
      <c r="E3474" s="62" t="s">
        <v>2504</v>
      </c>
      <c r="F3474" s="46">
        <v>46178</v>
      </c>
      <c r="G3474" s="46" t="str">
        <f t="shared" si="370"/>
        <v>谭春辉2026-6-5</v>
      </c>
      <c r="H3474" s="63" t="s">
        <v>2505</v>
      </c>
      <c r="I3474" s="63" t="s">
        <v>903</v>
      </c>
      <c r="J3474" s="64"/>
      <c r="K3474" s="64"/>
      <c r="L3474" s="65"/>
      <c r="M3474" s="65"/>
      <c r="N3474" s="65"/>
      <c r="O3474" s="66">
        <v>8</v>
      </c>
      <c r="P3474" s="144"/>
      <c r="Q3474" s="68"/>
      <c r="R3474" s="68"/>
      <c r="S3474" s="68"/>
      <c r="T3474" s="69">
        <f t="shared" si="372"/>
        <v>8</v>
      </c>
      <c r="U3474" s="68"/>
      <c r="V3474" s="70">
        <v>2</v>
      </c>
      <c r="W3474" s="70"/>
      <c r="X3474" s="71">
        <f t="shared" si="373"/>
        <v>10</v>
      </c>
      <c r="Y3474" s="72">
        <v>1</v>
      </c>
      <c r="Z3474" s="70"/>
      <c r="AA3474" s="68">
        <v>2</v>
      </c>
      <c r="AB3474" s="73"/>
      <c r="AC3474" s="70"/>
      <c r="AD3474" s="74"/>
      <c r="AE3474" s="68"/>
      <c r="AF3474" s="75"/>
    </row>
    <row r="3475" ht="28.5" customHeight="1" spans="1:32">
      <c r="A3475" s="61" t="s">
        <v>36</v>
      </c>
      <c r="B3475" s="61" t="s">
        <v>2156</v>
      </c>
      <c r="C3475" s="61" t="s">
        <v>2319</v>
      </c>
      <c r="D3475" s="61" t="s">
        <v>2503</v>
      </c>
      <c r="E3475" s="62" t="s">
        <v>2504</v>
      </c>
      <c r="F3475" s="46">
        <v>46179</v>
      </c>
      <c r="G3475" s="46" t="str">
        <f t="shared" si="370"/>
        <v>谭春辉2026-6-6</v>
      </c>
      <c r="H3475" s="63" t="s">
        <v>2506</v>
      </c>
      <c r="I3475" s="63" t="s">
        <v>1311</v>
      </c>
      <c r="J3475" s="64"/>
      <c r="K3475" s="64"/>
      <c r="L3475" s="65"/>
      <c r="M3475" s="65"/>
      <c r="N3475" s="65"/>
      <c r="O3475" s="66">
        <v>8</v>
      </c>
      <c r="P3475" s="144"/>
      <c r="Q3475" s="68"/>
      <c r="R3475" s="68"/>
      <c r="S3475" s="68"/>
      <c r="T3475" s="69">
        <f t="shared" si="372"/>
        <v>8</v>
      </c>
      <c r="U3475" s="68"/>
      <c r="V3475" s="70">
        <v>9.5</v>
      </c>
      <c r="W3475" s="70"/>
      <c r="X3475" s="71">
        <f t="shared" si="373"/>
        <v>17.5</v>
      </c>
      <c r="Y3475" s="72">
        <v>1</v>
      </c>
      <c r="Z3475" s="70">
        <v>20</v>
      </c>
      <c r="AA3475" s="68">
        <v>2</v>
      </c>
      <c r="AB3475" s="73"/>
      <c r="AC3475" s="70"/>
      <c r="AD3475" s="74"/>
      <c r="AE3475" s="68"/>
      <c r="AF3475" s="75"/>
    </row>
    <row r="3476" ht="28.5" customHeight="1" spans="1:32">
      <c r="A3476" s="61" t="s">
        <v>36</v>
      </c>
      <c r="B3476" s="61" t="s">
        <v>2156</v>
      </c>
      <c r="C3476" s="61" t="s">
        <v>2319</v>
      </c>
      <c r="D3476" s="61" t="s">
        <v>2503</v>
      </c>
      <c r="E3476" s="62" t="s">
        <v>2504</v>
      </c>
      <c r="F3476" s="77">
        <v>46180</v>
      </c>
      <c r="G3476" s="46" t="str">
        <f t="shared" si="370"/>
        <v>谭春辉2026-6-7</v>
      </c>
      <c r="H3476" s="63" t="s">
        <v>2507</v>
      </c>
      <c r="I3476" s="63"/>
      <c r="J3476" s="64"/>
      <c r="K3476" s="64"/>
      <c r="L3476" s="65"/>
      <c r="M3476" s="65"/>
      <c r="N3476" s="65"/>
      <c r="O3476" s="66"/>
      <c r="P3476" s="144"/>
      <c r="Q3476" s="68"/>
      <c r="R3476" s="68"/>
      <c r="S3476" s="68"/>
      <c r="T3476" s="69">
        <f t="shared" si="372"/>
        <v>0</v>
      </c>
      <c r="U3476" s="68"/>
      <c r="V3476" s="70"/>
      <c r="W3476" s="70"/>
      <c r="X3476" s="71">
        <f t="shared" si="373"/>
        <v>0</v>
      </c>
      <c r="Y3476" s="72"/>
      <c r="Z3476" s="70"/>
      <c r="AA3476" s="68"/>
      <c r="AB3476" s="73"/>
      <c r="AC3476" s="70"/>
      <c r="AD3476" s="74"/>
      <c r="AE3476" s="68"/>
      <c r="AF3476" s="75"/>
    </row>
    <row r="3477" ht="28.5" customHeight="1" spans="1:32">
      <c r="A3477" s="61" t="s">
        <v>36</v>
      </c>
      <c r="B3477" s="61" t="s">
        <v>2156</v>
      </c>
      <c r="C3477" s="61" t="s">
        <v>2319</v>
      </c>
      <c r="D3477" s="61" t="s">
        <v>2503</v>
      </c>
      <c r="E3477" s="62" t="s">
        <v>2504</v>
      </c>
      <c r="F3477" s="46">
        <v>46181</v>
      </c>
      <c r="G3477" s="46" t="str">
        <f t="shared" si="370"/>
        <v>谭春辉2026-6-8</v>
      </c>
      <c r="H3477" s="63" t="s">
        <v>2508</v>
      </c>
      <c r="I3477" s="63" t="s">
        <v>1260</v>
      </c>
      <c r="J3477" s="64"/>
      <c r="K3477" s="64"/>
      <c r="L3477" s="65"/>
      <c r="M3477" s="65"/>
      <c r="N3477" s="65"/>
      <c r="O3477" s="66">
        <v>8</v>
      </c>
      <c r="P3477" s="144"/>
      <c r="Q3477" s="68"/>
      <c r="R3477" s="68"/>
      <c r="S3477" s="68"/>
      <c r="T3477" s="69">
        <f t="shared" si="372"/>
        <v>8</v>
      </c>
      <c r="U3477" s="68"/>
      <c r="V3477" s="70">
        <v>1</v>
      </c>
      <c r="W3477" s="70"/>
      <c r="X3477" s="71">
        <f t="shared" si="373"/>
        <v>9</v>
      </c>
      <c r="Y3477" s="72">
        <v>1</v>
      </c>
      <c r="Z3477" s="70"/>
      <c r="AA3477" s="68">
        <v>2</v>
      </c>
      <c r="AB3477" s="73"/>
      <c r="AC3477" s="70"/>
      <c r="AD3477" s="74"/>
      <c r="AE3477" s="68"/>
      <c r="AF3477" s="75"/>
    </row>
    <row r="3478" ht="28.5" customHeight="1" spans="1:32">
      <c r="A3478" s="61" t="s">
        <v>36</v>
      </c>
      <c r="B3478" s="61" t="s">
        <v>2156</v>
      </c>
      <c r="C3478" s="61" t="s">
        <v>2319</v>
      </c>
      <c r="D3478" s="61" t="s">
        <v>2503</v>
      </c>
      <c r="E3478" s="62" t="s">
        <v>2504</v>
      </c>
      <c r="F3478" s="78">
        <v>46182</v>
      </c>
      <c r="G3478" s="46" t="str">
        <f t="shared" si="370"/>
        <v>谭春辉2026-6-9</v>
      </c>
      <c r="H3478" s="63" t="s">
        <v>2509</v>
      </c>
      <c r="I3478" s="63" t="s">
        <v>2510</v>
      </c>
      <c r="J3478" s="64"/>
      <c r="K3478" s="64"/>
      <c r="L3478" s="65" t="s">
        <v>327</v>
      </c>
      <c r="M3478" s="65"/>
      <c r="N3478" s="65"/>
      <c r="O3478" s="66">
        <v>8</v>
      </c>
      <c r="P3478" s="144"/>
      <c r="Q3478" s="68">
        <v>-1.5</v>
      </c>
      <c r="R3478" s="68"/>
      <c r="S3478" s="68"/>
      <c r="T3478" s="69">
        <f t="shared" si="372"/>
        <v>6.5</v>
      </c>
      <c r="U3478" s="68"/>
      <c r="V3478" s="70">
        <v>2</v>
      </c>
      <c r="W3478" s="70"/>
      <c r="X3478" s="71">
        <f t="shared" si="373"/>
        <v>8.5</v>
      </c>
      <c r="Y3478" s="72"/>
      <c r="Z3478" s="70"/>
      <c r="AA3478" s="68">
        <v>2</v>
      </c>
      <c r="AB3478" s="73"/>
      <c r="AC3478" s="70"/>
      <c r="AD3478" s="74"/>
      <c r="AE3478" s="68"/>
      <c r="AF3478" s="75"/>
    </row>
    <row r="3479" ht="28.5" customHeight="1" spans="1:32">
      <c r="A3479" s="61" t="s">
        <v>36</v>
      </c>
      <c r="B3479" s="61" t="s">
        <v>2156</v>
      </c>
      <c r="C3479" s="61" t="s">
        <v>2319</v>
      </c>
      <c r="D3479" s="61" t="s">
        <v>2503</v>
      </c>
      <c r="E3479" s="76" t="s">
        <v>2504</v>
      </c>
      <c r="F3479" s="46">
        <v>46183</v>
      </c>
      <c r="G3479" s="46" t="str">
        <f t="shared" si="370"/>
        <v>谭春辉2026-6-10</v>
      </c>
      <c r="H3479" s="63" t="s">
        <v>2511</v>
      </c>
      <c r="I3479" s="63" t="s">
        <v>1189</v>
      </c>
      <c r="J3479" s="64"/>
      <c r="K3479" s="64"/>
      <c r="L3479" s="65"/>
      <c r="M3479" s="65"/>
      <c r="N3479" s="65"/>
      <c r="O3479" s="66">
        <v>8</v>
      </c>
      <c r="P3479" s="144"/>
      <c r="Q3479" s="68"/>
      <c r="R3479" s="68"/>
      <c r="S3479" s="68"/>
      <c r="T3479" s="69">
        <f t="shared" si="372"/>
        <v>8</v>
      </c>
      <c r="U3479" s="68"/>
      <c r="V3479" s="70">
        <v>0.5</v>
      </c>
      <c r="W3479" s="70"/>
      <c r="X3479" s="71">
        <f t="shared" si="373"/>
        <v>8.5</v>
      </c>
      <c r="Y3479" s="72"/>
      <c r="Z3479" s="70"/>
      <c r="AA3479" s="68">
        <v>2</v>
      </c>
      <c r="AB3479" s="73"/>
      <c r="AC3479" s="70"/>
      <c r="AD3479" s="74"/>
      <c r="AE3479" s="68"/>
      <c r="AF3479" s="75"/>
    </row>
    <row r="3480" ht="28.5" customHeight="1" spans="1:32">
      <c r="A3480" s="61" t="s">
        <v>36</v>
      </c>
      <c r="B3480" s="61" t="s">
        <v>2156</v>
      </c>
      <c r="C3480" s="61" t="s">
        <v>2319</v>
      </c>
      <c r="D3480" s="61" t="s">
        <v>2503</v>
      </c>
      <c r="E3480" s="76" t="s">
        <v>2504</v>
      </c>
      <c r="F3480" s="46">
        <v>46184</v>
      </c>
      <c r="G3480" s="46" t="str">
        <f t="shared" si="370"/>
        <v>谭春辉2026-6-11</v>
      </c>
      <c r="H3480" s="63" t="s">
        <v>2512</v>
      </c>
      <c r="I3480" s="63" t="s">
        <v>2513</v>
      </c>
      <c r="J3480" s="64"/>
      <c r="K3480" s="64"/>
      <c r="L3480" s="65"/>
      <c r="M3480" s="65"/>
      <c r="N3480" s="65"/>
      <c r="O3480" s="66">
        <v>8</v>
      </c>
      <c r="P3480" s="144"/>
      <c r="Q3480" s="68"/>
      <c r="R3480" s="68"/>
      <c r="S3480" s="68"/>
      <c r="T3480" s="69">
        <f t="shared" si="372"/>
        <v>8</v>
      </c>
      <c r="U3480" s="68"/>
      <c r="V3480" s="70">
        <v>3.5</v>
      </c>
      <c r="W3480" s="70"/>
      <c r="X3480" s="71">
        <f t="shared" si="373"/>
        <v>11.5</v>
      </c>
      <c r="Y3480" s="72">
        <v>1</v>
      </c>
      <c r="Z3480" s="70"/>
      <c r="AA3480" s="68">
        <v>2</v>
      </c>
      <c r="AB3480" s="73"/>
      <c r="AC3480" s="70"/>
      <c r="AD3480" s="74"/>
      <c r="AE3480" s="68"/>
      <c r="AF3480" s="75"/>
    </row>
    <row r="3481" ht="28.5" customHeight="1" spans="1:32">
      <c r="A3481" s="61" t="s">
        <v>36</v>
      </c>
      <c r="B3481" s="61" t="s">
        <v>2156</v>
      </c>
      <c r="C3481" s="61" t="s">
        <v>2319</v>
      </c>
      <c r="D3481" s="61" t="s">
        <v>2503</v>
      </c>
      <c r="E3481" s="76" t="s">
        <v>2504</v>
      </c>
      <c r="F3481" s="46">
        <v>46185</v>
      </c>
      <c r="G3481" s="46" t="str">
        <f t="shared" si="370"/>
        <v>谭春辉2026-6-12</v>
      </c>
      <c r="H3481" s="63" t="s">
        <v>2514</v>
      </c>
      <c r="I3481" s="63" t="s">
        <v>2515</v>
      </c>
      <c r="J3481" s="64"/>
      <c r="K3481" s="64"/>
      <c r="L3481" s="65"/>
      <c r="M3481" s="65"/>
      <c r="N3481" s="65"/>
      <c r="O3481" s="66">
        <v>8</v>
      </c>
      <c r="P3481" s="144"/>
      <c r="Q3481" s="68"/>
      <c r="R3481" s="68"/>
      <c r="S3481" s="68"/>
      <c r="T3481" s="69">
        <f t="shared" si="372"/>
        <v>8</v>
      </c>
      <c r="U3481" s="68"/>
      <c r="V3481" s="70">
        <v>4.5</v>
      </c>
      <c r="W3481" s="70"/>
      <c r="X3481" s="71">
        <f t="shared" si="373"/>
        <v>12.5</v>
      </c>
      <c r="Y3481" s="72"/>
      <c r="Z3481" s="70"/>
      <c r="AA3481" s="68">
        <v>2</v>
      </c>
      <c r="AB3481" s="73"/>
      <c r="AC3481" s="70"/>
      <c r="AD3481" s="74"/>
      <c r="AE3481" s="68"/>
      <c r="AF3481" s="75"/>
    </row>
    <row r="3482" ht="28.5" customHeight="1" spans="1:32">
      <c r="A3482" s="61" t="s">
        <v>36</v>
      </c>
      <c r="B3482" s="61" t="s">
        <v>2156</v>
      </c>
      <c r="C3482" s="61" t="s">
        <v>2319</v>
      </c>
      <c r="D3482" s="61" t="s">
        <v>2503</v>
      </c>
      <c r="E3482" s="76" t="s">
        <v>2504</v>
      </c>
      <c r="F3482" s="77">
        <v>46186</v>
      </c>
      <c r="G3482" s="46" t="str">
        <f t="shared" si="370"/>
        <v>谭春辉2026-6-13</v>
      </c>
      <c r="H3482" s="63"/>
      <c r="I3482" s="63"/>
      <c r="J3482" s="64"/>
      <c r="K3482" s="64"/>
      <c r="L3482" s="65"/>
      <c r="M3482" s="65"/>
      <c r="N3482" s="65"/>
      <c r="O3482" s="66"/>
      <c r="P3482" s="144"/>
      <c r="Q3482" s="68"/>
      <c r="R3482" s="68"/>
      <c r="S3482" s="68"/>
      <c r="T3482" s="69">
        <f t="shared" si="372"/>
        <v>0</v>
      </c>
      <c r="U3482" s="68"/>
      <c r="V3482" s="70"/>
      <c r="W3482" s="70"/>
      <c r="X3482" s="71">
        <f t="shared" si="373"/>
        <v>0</v>
      </c>
      <c r="Y3482" s="72"/>
      <c r="Z3482" s="70"/>
      <c r="AA3482" s="68"/>
      <c r="AB3482" s="73"/>
      <c r="AC3482" s="70"/>
      <c r="AD3482" s="74"/>
      <c r="AE3482" s="68"/>
      <c r="AF3482" s="80"/>
    </row>
    <row r="3483" ht="28.5" customHeight="1" spans="1:32">
      <c r="A3483" s="61" t="s">
        <v>36</v>
      </c>
      <c r="B3483" s="61" t="s">
        <v>2156</v>
      </c>
      <c r="C3483" s="61" t="s">
        <v>2319</v>
      </c>
      <c r="D3483" s="61" t="s">
        <v>2503</v>
      </c>
      <c r="E3483" s="76" t="s">
        <v>2504</v>
      </c>
      <c r="F3483" s="77">
        <v>46187</v>
      </c>
      <c r="G3483" s="46" t="str">
        <f t="shared" si="370"/>
        <v>谭春辉2026-6-14</v>
      </c>
      <c r="H3483" s="63"/>
      <c r="I3483" s="63"/>
      <c r="J3483" s="64"/>
      <c r="K3483" s="64"/>
      <c r="L3483" s="65"/>
      <c r="M3483" s="65"/>
      <c r="N3483" s="65"/>
      <c r="O3483" s="66"/>
      <c r="P3483" s="144"/>
      <c r="Q3483" s="68"/>
      <c r="R3483" s="68"/>
      <c r="S3483" s="68"/>
      <c r="T3483" s="69">
        <f t="shared" si="372"/>
        <v>0</v>
      </c>
      <c r="U3483" s="68"/>
      <c r="V3483" s="70"/>
      <c r="W3483" s="70"/>
      <c r="X3483" s="71">
        <f t="shared" si="373"/>
        <v>0</v>
      </c>
      <c r="Y3483" s="72"/>
      <c r="Z3483" s="70"/>
      <c r="AA3483" s="68"/>
      <c r="AB3483" s="73"/>
      <c r="AC3483" s="70"/>
      <c r="AD3483" s="74"/>
      <c r="AE3483" s="68"/>
      <c r="AF3483" s="80"/>
    </row>
    <row r="3484" ht="28.5" customHeight="1" spans="1:32">
      <c r="A3484" s="61" t="s">
        <v>36</v>
      </c>
      <c r="B3484" s="61" t="s">
        <v>2156</v>
      </c>
      <c r="C3484" s="61" t="s">
        <v>2319</v>
      </c>
      <c r="D3484" s="61" t="s">
        <v>2503</v>
      </c>
      <c r="E3484" s="76" t="s">
        <v>2504</v>
      </c>
      <c r="F3484" s="46">
        <v>46188</v>
      </c>
      <c r="G3484" s="46" t="str">
        <f t="shared" si="370"/>
        <v>谭春辉2026-6-15</v>
      </c>
      <c r="H3484" s="63" t="s">
        <v>2516</v>
      </c>
      <c r="I3484" s="63" t="s">
        <v>1284</v>
      </c>
      <c r="J3484" s="64"/>
      <c r="K3484" s="64"/>
      <c r="L3484" s="65"/>
      <c r="M3484" s="65"/>
      <c r="N3484" s="65"/>
      <c r="O3484" s="66">
        <v>8</v>
      </c>
      <c r="P3484" s="144"/>
      <c r="Q3484" s="68"/>
      <c r="R3484" s="68"/>
      <c r="S3484" s="68"/>
      <c r="T3484" s="69">
        <f t="shared" si="372"/>
        <v>8</v>
      </c>
      <c r="U3484" s="68"/>
      <c r="V3484" s="70">
        <v>0.5</v>
      </c>
      <c r="W3484" s="70"/>
      <c r="X3484" s="71">
        <f t="shared" si="373"/>
        <v>8.5</v>
      </c>
      <c r="Y3484" s="72"/>
      <c r="Z3484" s="70"/>
      <c r="AA3484" s="68">
        <v>2</v>
      </c>
      <c r="AB3484" s="73"/>
      <c r="AC3484" s="70"/>
      <c r="AD3484" s="74"/>
      <c r="AE3484" s="68"/>
      <c r="AF3484" s="75"/>
    </row>
    <row r="3485" ht="28.5" customHeight="1" spans="1:32">
      <c r="A3485" s="61" t="s">
        <v>36</v>
      </c>
      <c r="B3485" s="61" t="s">
        <v>2156</v>
      </c>
      <c r="C3485" s="61" t="s">
        <v>2319</v>
      </c>
      <c r="D3485" s="61" t="s">
        <v>2503</v>
      </c>
      <c r="E3485" s="76" t="s">
        <v>2504</v>
      </c>
      <c r="F3485" s="46">
        <v>46189</v>
      </c>
      <c r="G3485" s="46" t="str">
        <f t="shared" si="370"/>
        <v>谭春辉2026-6-16</v>
      </c>
      <c r="H3485" s="63" t="s">
        <v>2517</v>
      </c>
      <c r="I3485" s="63" t="s">
        <v>1037</v>
      </c>
      <c r="J3485" s="64"/>
      <c r="K3485" s="64"/>
      <c r="L3485" s="65"/>
      <c r="M3485" s="65"/>
      <c r="N3485" s="65"/>
      <c r="O3485" s="66">
        <v>8</v>
      </c>
      <c r="P3485" s="145"/>
      <c r="Q3485" s="68"/>
      <c r="R3485" s="68"/>
      <c r="S3485" s="68"/>
      <c r="T3485" s="69">
        <f t="shared" si="372"/>
        <v>8</v>
      </c>
      <c r="U3485" s="68"/>
      <c r="V3485" s="70">
        <v>6</v>
      </c>
      <c r="W3485" s="70"/>
      <c r="X3485" s="71">
        <f t="shared" si="373"/>
        <v>14</v>
      </c>
      <c r="Y3485" s="72"/>
      <c r="Z3485" s="70">
        <v>20</v>
      </c>
      <c r="AA3485" s="68">
        <v>2</v>
      </c>
      <c r="AB3485" s="73"/>
      <c r="AC3485" s="70"/>
      <c r="AD3485" s="74"/>
      <c r="AE3485" s="68"/>
      <c r="AF3485" s="80"/>
    </row>
    <row r="3486" ht="28.5" customHeight="1" spans="1:32">
      <c r="A3486" s="61" t="s">
        <v>36</v>
      </c>
      <c r="B3486" s="61" t="s">
        <v>2156</v>
      </c>
      <c r="C3486" s="61" t="s">
        <v>2319</v>
      </c>
      <c r="D3486" s="61" t="s">
        <v>2503</v>
      </c>
      <c r="E3486" s="62" t="s">
        <v>2504</v>
      </c>
      <c r="F3486" s="46">
        <v>46190</v>
      </c>
      <c r="G3486" s="46" t="str">
        <f t="shared" si="370"/>
        <v>谭春辉2026-6-17</v>
      </c>
      <c r="H3486" s="63" t="s">
        <v>2518</v>
      </c>
      <c r="I3486" s="63" t="s">
        <v>147</v>
      </c>
      <c r="J3486" s="64"/>
      <c r="K3486" s="64"/>
      <c r="L3486" s="65"/>
      <c r="M3486" s="65"/>
      <c r="N3486" s="65"/>
      <c r="O3486" s="66">
        <v>8</v>
      </c>
      <c r="P3486" s="144"/>
      <c r="Q3486" s="68"/>
      <c r="R3486" s="68"/>
      <c r="S3486" s="68"/>
      <c r="T3486" s="69">
        <f t="shared" si="372"/>
        <v>8</v>
      </c>
      <c r="U3486" s="68"/>
      <c r="V3486" s="70">
        <v>1.5</v>
      </c>
      <c r="W3486" s="70"/>
      <c r="X3486" s="71">
        <f t="shared" si="373"/>
        <v>9.5</v>
      </c>
      <c r="Y3486" s="72"/>
      <c r="Z3486" s="70"/>
      <c r="AA3486" s="68">
        <v>2</v>
      </c>
      <c r="AB3486" s="73"/>
      <c r="AC3486" s="70"/>
      <c r="AD3486" s="74"/>
      <c r="AE3486" s="68"/>
      <c r="AF3486" s="75"/>
    </row>
    <row r="3487" ht="28.5" customHeight="1" spans="1:32">
      <c r="A3487" s="61" t="s">
        <v>36</v>
      </c>
      <c r="B3487" s="61" t="s">
        <v>2156</v>
      </c>
      <c r="C3487" s="61" t="s">
        <v>2319</v>
      </c>
      <c r="D3487" s="61" t="s">
        <v>2503</v>
      </c>
      <c r="E3487" s="76" t="s">
        <v>2504</v>
      </c>
      <c r="F3487" s="46">
        <v>46191</v>
      </c>
      <c r="G3487" s="46" t="str">
        <f t="shared" si="370"/>
        <v>谭春辉2026-6-18</v>
      </c>
      <c r="H3487" s="63" t="s">
        <v>1522</v>
      </c>
      <c r="I3487" s="63" t="s">
        <v>587</v>
      </c>
      <c r="J3487" s="64"/>
      <c r="K3487" s="64"/>
      <c r="L3487" s="65"/>
      <c r="M3487" s="65"/>
      <c r="N3487" s="65"/>
      <c r="O3487" s="66">
        <v>8</v>
      </c>
      <c r="P3487" s="144"/>
      <c r="Q3487" s="68"/>
      <c r="R3487" s="68"/>
      <c r="S3487" s="68"/>
      <c r="T3487" s="69">
        <f t="shared" si="372"/>
        <v>8</v>
      </c>
      <c r="U3487" s="68"/>
      <c r="V3487" s="70">
        <v>1</v>
      </c>
      <c r="W3487" s="70"/>
      <c r="X3487" s="71">
        <f t="shared" si="373"/>
        <v>9</v>
      </c>
      <c r="Y3487" s="72"/>
      <c r="Z3487" s="70"/>
      <c r="AA3487" s="68">
        <v>2</v>
      </c>
      <c r="AB3487" s="73"/>
      <c r="AC3487" s="70"/>
      <c r="AD3487" s="74"/>
      <c r="AE3487" s="68"/>
      <c r="AF3487" s="75"/>
    </row>
    <row r="3488" ht="28.5" customHeight="1" spans="1:32">
      <c r="A3488" s="61" t="s">
        <v>36</v>
      </c>
      <c r="B3488" s="61" t="s">
        <v>2156</v>
      </c>
      <c r="C3488" s="61" t="s">
        <v>2319</v>
      </c>
      <c r="D3488" s="61" t="s">
        <v>2503</v>
      </c>
      <c r="E3488" s="76" t="s">
        <v>2504</v>
      </c>
      <c r="F3488" s="82">
        <v>46192</v>
      </c>
      <c r="G3488" s="46" t="str">
        <f t="shared" si="370"/>
        <v>谭春辉2026-6-19</v>
      </c>
      <c r="H3488" s="63"/>
      <c r="I3488" s="63"/>
      <c r="J3488" s="64"/>
      <c r="K3488" s="64"/>
      <c r="L3488" s="65"/>
      <c r="M3488" s="65"/>
      <c r="N3488" s="65"/>
      <c r="O3488" s="66"/>
      <c r="P3488" s="144"/>
      <c r="Q3488" s="68"/>
      <c r="R3488" s="68"/>
      <c r="S3488" s="68"/>
      <c r="T3488" s="69">
        <f t="shared" si="372"/>
        <v>0</v>
      </c>
      <c r="U3488" s="68"/>
      <c r="V3488" s="70"/>
      <c r="W3488" s="70"/>
      <c r="X3488" s="71">
        <f t="shared" si="373"/>
        <v>0</v>
      </c>
      <c r="Y3488" s="72"/>
      <c r="Z3488" s="70"/>
      <c r="AA3488" s="68"/>
      <c r="AB3488" s="73">
        <v>8</v>
      </c>
      <c r="AC3488" s="70"/>
      <c r="AD3488" s="74"/>
      <c r="AE3488" s="68"/>
      <c r="AF3488" s="75"/>
    </row>
    <row r="3489" ht="28.5" customHeight="1" spans="1:32">
      <c r="A3489" s="61" t="s">
        <v>36</v>
      </c>
      <c r="B3489" s="61" t="s">
        <v>2156</v>
      </c>
      <c r="C3489" s="61" t="s">
        <v>2319</v>
      </c>
      <c r="D3489" s="61" t="s">
        <v>2503</v>
      </c>
      <c r="E3489" s="76" t="s">
        <v>2504</v>
      </c>
      <c r="F3489" s="77">
        <v>46193</v>
      </c>
      <c r="G3489" s="46" t="str">
        <f t="shared" si="370"/>
        <v>谭春辉2026-6-20</v>
      </c>
      <c r="H3489" s="63"/>
      <c r="I3489" s="63"/>
      <c r="J3489" s="64"/>
      <c r="K3489" s="64"/>
      <c r="L3489" s="65"/>
      <c r="M3489" s="65"/>
      <c r="N3489" s="65"/>
      <c r="O3489" s="66"/>
      <c r="P3489" s="144"/>
      <c r="Q3489" s="68"/>
      <c r="R3489" s="68"/>
      <c r="S3489" s="68"/>
      <c r="T3489" s="69">
        <f t="shared" si="372"/>
        <v>0</v>
      </c>
      <c r="U3489" s="68"/>
      <c r="V3489" s="70"/>
      <c r="W3489" s="70"/>
      <c r="X3489" s="71">
        <f t="shared" si="373"/>
        <v>0</v>
      </c>
      <c r="Y3489" s="72"/>
      <c r="Z3489" s="70"/>
      <c r="AA3489" s="68"/>
      <c r="AB3489" s="73"/>
      <c r="AC3489" s="70"/>
      <c r="AD3489" s="74"/>
      <c r="AE3489" s="68"/>
      <c r="AF3489" s="75"/>
    </row>
    <row r="3490" ht="28.5" customHeight="1" spans="1:32">
      <c r="A3490" s="61" t="s">
        <v>36</v>
      </c>
      <c r="B3490" s="61" t="s">
        <v>2156</v>
      </c>
      <c r="C3490" s="61" t="s">
        <v>2319</v>
      </c>
      <c r="D3490" s="61" t="s">
        <v>2503</v>
      </c>
      <c r="E3490" s="62" t="s">
        <v>2504</v>
      </c>
      <c r="F3490" s="46">
        <v>46194</v>
      </c>
      <c r="G3490" s="46" t="str">
        <f t="shared" si="370"/>
        <v>谭春辉2026-6-21</v>
      </c>
      <c r="H3490" s="81" t="s">
        <v>2519</v>
      </c>
      <c r="I3490" s="63" t="s">
        <v>1215</v>
      </c>
      <c r="J3490" s="64"/>
      <c r="K3490" s="64"/>
      <c r="L3490" s="65"/>
      <c r="M3490" s="65"/>
      <c r="N3490" s="65"/>
      <c r="O3490" s="66">
        <v>8</v>
      </c>
      <c r="P3490" s="144"/>
      <c r="Q3490" s="68"/>
      <c r="R3490" s="68">
        <v>-1.5</v>
      </c>
      <c r="S3490" s="68"/>
      <c r="T3490" s="69">
        <f t="shared" si="372"/>
        <v>6.5</v>
      </c>
      <c r="U3490" s="68"/>
      <c r="V3490" s="70"/>
      <c r="W3490" s="70"/>
      <c r="X3490" s="71">
        <f t="shared" si="373"/>
        <v>6.5</v>
      </c>
      <c r="Y3490" s="72"/>
      <c r="Z3490" s="70"/>
      <c r="AA3490" s="68">
        <v>2</v>
      </c>
      <c r="AB3490" s="73"/>
      <c r="AC3490" s="70"/>
      <c r="AD3490" s="74"/>
      <c r="AE3490" s="68"/>
      <c r="AF3490" s="75"/>
    </row>
    <row r="3491" ht="28.5" customHeight="1" spans="1:32">
      <c r="A3491" s="61" t="s">
        <v>36</v>
      </c>
      <c r="B3491" s="61" t="s">
        <v>2156</v>
      </c>
      <c r="C3491" s="61" t="s">
        <v>2319</v>
      </c>
      <c r="D3491" s="61" t="s">
        <v>2503</v>
      </c>
      <c r="E3491" s="62" t="s">
        <v>2504</v>
      </c>
      <c r="F3491" s="46">
        <v>46195</v>
      </c>
      <c r="G3491" s="46" t="str">
        <f t="shared" si="370"/>
        <v>谭春辉2026-6-22</v>
      </c>
      <c r="H3491" s="63"/>
      <c r="I3491" s="63"/>
      <c r="J3491" s="64"/>
      <c r="K3491" s="64"/>
      <c r="L3491" s="65"/>
      <c r="M3491" s="65"/>
      <c r="N3491" s="65"/>
      <c r="O3491" s="66"/>
      <c r="P3491" s="144"/>
      <c r="Q3491" s="68"/>
      <c r="R3491" s="68"/>
      <c r="S3491" s="68"/>
      <c r="T3491" s="69">
        <f t="shared" si="372"/>
        <v>0</v>
      </c>
      <c r="U3491" s="68"/>
      <c r="V3491" s="70"/>
      <c r="W3491" s="70"/>
      <c r="X3491" s="71">
        <f t="shared" si="373"/>
        <v>0</v>
      </c>
      <c r="Y3491" s="72"/>
      <c r="Z3491" s="70"/>
      <c r="AA3491" s="68"/>
      <c r="AB3491" s="73"/>
      <c r="AC3491" s="70"/>
      <c r="AD3491" s="74"/>
      <c r="AE3491" s="68"/>
      <c r="AF3491" s="75"/>
    </row>
    <row r="3492" ht="28.5" customHeight="1" spans="1:32">
      <c r="A3492" s="61" t="s">
        <v>36</v>
      </c>
      <c r="B3492" s="61" t="s">
        <v>2156</v>
      </c>
      <c r="C3492" s="61" t="s">
        <v>2319</v>
      </c>
      <c r="D3492" s="61" t="s">
        <v>2503</v>
      </c>
      <c r="E3492" s="62" t="s">
        <v>2504</v>
      </c>
      <c r="F3492" s="46">
        <v>46196</v>
      </c>
      <c r="G3492" s="46" t="str">
        <f t="shared" si="370"/>
        <v>谭春辉2026-6-23</v>
      </c>
      <c r="H3492" s="63"/>
      <c r="I3492" s="63"/>
      <c r="J3492" s="64"/>
      <c r="K3492" s="64"/>
      <c r="L3492" s="65"/>
      <c r="M3492" s="65"/>
      <c r="N3492" s="65"/>
      <c r="O3492" s="66"/>
      <c r="P3492" s="144"/>
      <c r="Q3492" s="68"/>
      <c r="R3492" s="68"/>
      <c r="S3492" s="68"/>
      <c r="T3492" s="69">
        <f t="shared" si="372"/>
        <v>0</v>
      </c>
      <c r="U3492" s="68"/>
      <c r="V3492" s="70"/>
      <c r="W3492" s="70"/>
      <c r="X3492" s="71">
        <f t="shared" si="373"/>
        <v>0</v>
      </c>
      <c r="Y3492" s="72"/>
      <c r="Z3492" s="70"/>
      <c r="AA3492" s="68"/>
      <c r="AB3492" s="73"/>
      <c r="AC3492" s="70"/>
      <c r="AD3492" s="74"/>
      <c r="AE3492" s="68"/>
      <c r="AF3492" s="75"/>
    </row>
    <row r="3493" ht="28.5" customHeight="1" spans="1:32">
      <c r="A3493" s="61" t="s">
        <v>36</v>
      </c>
      <c r="B3493" s="61" t="s">
        <v>2156</v>
      </c>
      <c r="C3493" s="61" t="s">
        <v>2319</v>
      </c>
      <c r="D3493" s="61" t="s">
        <v>2503</v>
      </c>
      <c r="E3493" s="62" t="s">
        <v>2504</v>
      </c>
      <c r="F3493" s="46">
        <v>46197</v>
      </c>
      <c r="G3493" s="46" t="str">
        <f t="shared" si="370"/>
        <v>谭春辉2026-6-24</v>
      </c>
      <c r="H3493" s="63"/>
      <c r="I3493" s="63"/>
      <c r="J3493" s="64"/>
      <c r="K3493" s="64"/>
      <c r="L3493" s="65"/>
      <c r="M3493" s="65"/>
      <c r="N3493" s="65"/>
      <c r="O3493" s="66"/>
      <c r="P3493" s="144"/>
      <c r="Q3493" s="68"/>
      <c r="R3493" s="68"/>
      <c r="S3493" s="68"/>
      <c r="T3493" s="69">
        <f t="shared" si="372"/>
        <v>0</v>
      </c>
      <c r="U3493" s="68"/>
      <c r="V3493" s="70"/>
      <c r="W3493" s="70"/>
      <c r="X3493" s="71">
        <f t="shared" si="373"/>
        <v>0</v>
      </c>
      <c r="Y3493" s="72"/>
      <c r="Z3493" s="70"/>
      <c r="AA3493" s="68"/>
      <c r="AB3493" s="73"/>
      <c r="AC3493" s="70"/>
      <c r="AD3493" s="74"/>
      <c r="AE3493" s="68"/>
      <c r="AF3493" s="75"/>
    </row>
    <row r="3494" ht="28.5" customHeight="1" spans="1:32">
      <c r="A3494" s="61" t="s">
        <v>36</v>
      </c>
      <c r="B3494" s="61" t="s">
        <v>2156</v>
      </c>
      <c r="C3494" s="61" t="s">
        <v>2319</v>
      </c>
      <c r="D3494" s="61" t="s">
        <v>2503</v>
      </c>
      <c r="E3494" s="62" t="s">
        <v>2504</v>
      </c>
      <c r="F3494" s="46">
        <v>46198</v>
      </c>
      <c r="G3494" s="46" t="str">
        <f t="shared" si="370"/>
        <v>谭春辉2026-6-25</v>
      </c>
      <c r="H3494" s="63"/>
      <c r="I3494" s="63"/>
      <c r="J3494" s="64"/>
      <c r="K3494" s="64"/>
      <c r="L3494" s="65"/>
      <c r="M3494" s="65"/>
      <c r="N3494" s="65"/>
      <c r="O3494" s="66"/>
      <c r="P3494" s="144"/>
      <c r="Q3494" s="68"/>
      <c r="R3494" s="68"/>
      <c r="S3494" s="68"/>
      <c r="T3494" s="69">
        <f t="shared" si="372"/>
        <v>0</v>
      </c>
      <c r="U3494" s="68"/>
      <c r="V3494" s="70"/>
      <c r="W3494" s="70"/>
      <c r="X3494" s="71">
        <f t="shared" si="373"/>
        <v>0</v>
      </c>
      <c r="Y3494" s="72"/>
      <c r="Z3494" s="70"/>
      <c r="AA3494" s="68"/>
      <c r="AB3494" s="73"/>
      <c r="AC3494" s="70"/>
      <c r="AD3494" s="74"/>
      <c r="AE3494" s="68"/>
      <c r="AF3494" s="75"/>
    </row>
    <row r="3495" ht="28.5" customHeight="1" spans="1:32">
      <c r="A3495" s="61" t="s">
        <v>36</v>
      </c>
      <c r="B3495" s="61" t="s">
        <v>2156</v>
      </c>
      <c r="C3495" s="61" t="s">
        <v>2319</v>
      </c>
      <c r="D3495" s="61" t="s">
        <v>2503</v>
      </c>
      <c r="E3495" s="62" t="s">
        <v>2504</v>
      </c>
      <c r="F3495" s="46">
        <v>46199</v>
      </c>
      <c r="G3495" s="46" t="str">
        <f t="shared" si="370"/>
        <v>谭春辉2026-6-26</v>
      </c>
      <c r="H3495" s="63"/>
      <c r="I3495" s="63"/>
      <c r="J3495" s="64"/>
      <c r="K3495" s="64"/>
      <c r="L3495" s="65"/>
      <c r="M3495" s="65"/>
      <c r="N3495" s="65"/>
      <c r="O3495" s="66"/>
      <c r="P3495" s="144"/>
      <c r="Q3495" s="68"/>
      <c r="R3495" s="68"/>
      <c r="S3495" s="68"/>
      <c r="T3495" s="69">
        <f t="shared" si="372"/>
        <v>0</v>
      </c>
      <c r="U3495" s="68"/>
      <c r="V3495" s="70"/>
      <c r="W3495" s="70"/>
      <c r="X3495" s="71">
        <f t="shared" si="373"/>
        <v>0</v>
      </c>
      <c r="Y3495" s="72"/>
      <c r="Z3495" s="70"/>
      <c r="AA3495" s="68"/>
      <c r="AB3495" s="73"/>
      <c r="AC3495" s="70"/>
      <c r="AD3495" s="74"/>
      <c r="AE3495" s="68"/>
      <c r="AF3495" s="75"/>
    </row>
    <row r="3496" ht="28.5" customHeight="1" spans="1:32">
      <c r="A3496" s="61" t="s">
        <v>36</v>
      </c>
      <c r="B3496" s="61" t="s">
        <v>2156</v>
      </c>
      <c r="C3496" s="61" t="s">
        <v>2319</v>
      </c>
      <c r="D3496" s="61" t="s">
        <v>2503</v>
      </c>
      <c r="E3496" s="62" t="s">
        <v>2504</v>
      </c>
      <c r="F3496" s="46">
        <v>46200</v>
      </c>
      <c r="G3496" s="46" t="str">
        <f t="shared" si="370"/>
        <v>谭春辉2026-6-27</v>
      </c>
      <c r="H3496" s="63"/>
      <c r="I3496" s="63"/>
      <c r="J3496" s="64"/>
      <c r="K3496" s="64"/>
      <c r="L3496" s="65"/>
      <c r="M3496" s="65"/>
      <c r="N3496" s="79"/>
      <c r="O3496" s="66"/>
      <c r="P3496" s="144"/>
      <c r="Q3496" s="68"/>
      <c r="R3496" s="68"/>
      <c r="S3496" s="68"/>
      <c r="T3496" s="69">
        <f t="shared" si="372"/>
        <v>0</v>
      </c>
      <c r="U3496" s="68"/>
      <c r="V3496" s="70"/>
      <c r="W3496" s="70"/>
      <c r="X3496" s="71">
        <f t="shared" si="373"/>
        <v>0</v>
      </c>
      <c r="Y3496" s="72"/>
      <c r="Z3496" s="70"/>
      <c r="AA3496" s="68"/>
      <c r="AB3496" s="73"/>
      <c r="AC3496" s="70"/>
      <c r="AD3496" s="74"/>
      <c r="AE3496" s="68"/>
      <c r="AF3496" s="75"/>
    </row>
    <row r="3497" ht="28.5" customHeight="1" spans="1:32">
      <c r="A3497" s="61" t="s">
        <v>36</v>
      </c>
      <c r="B3497" s="61" t="s">
        <v>2156</v>
      </c>
      <c r="C3497" s="61" t="s">
        <v>2319</v>
      </c>
      <c r="D3497" s="61" t="s">
        <v>2503</v>
      </c>
      <c r="E3497" s="62" t="s">
        <v>2504</v>
      </c>
      <c r="F3497" s="46">
        <v>46201</v>
      </c>
      <c r="G3497" s="46" t="str">
        <f t="shared" si="370"/>
        <v>谭春辉2026-6-28</v>
      </c>
      <c r="H3497" s="63"/>
      <c r="I3497" s="63"/>
      <c r="J3497" s="64"/>
      <c r="K3497" s="64"/>
      <c r="L3497" s="65"/>
      <c r="M3497" s="65"/>
      <c r="N3497" s="65"/>
      <c r="O3497" s="66"/>
      <c r="P3497" s="144"/>
      <c r="Q3497" s="68"/>
      <c r="R3497" s="68"/>
      <c r="S3497" s="68"/>
      <c r="T3497" s="69">
        <f t="shared" si="372"/>
        <v>0</v>
      </c>
      <c r="U3497" s="68"/>
      <c r="V3497" s="70"/>
      <c r="W3497" s="70"/>
      <c r="X3497" s="71">
        <f t="shared" si="373"/>
        <v>0</v>
      </c>
      <c r="Y3497" s="72"/>
      <c r="Z3497" s="70"/>
      <c r="AA3497" s="68"/>
      <c r="AB3497" s="73"/>
      <c r="AC3497" s="70"/>
      <c r="AD3497" s="74"/>
      <c r="AE3497" s="68"/>
      <c r="AF3497" s="75"/>
    </row>
    <row r="3498" ht="28.5" customHeight="1" spans="1:32">
      <c r="A3498" s="61" t="s">
        <v>36</v>
      </c>
      <c r="B3498" s="61" t="s">
        <v>2156</v>
      </c>
      <c r="C3498" s="61" t="s">
        <v>2319</v>
      </c>
      <c r="D3498" s="61" t="s">
        <v>2503</v>
      </c>
      <c r="E3498" s="76" t="s">
        <v>2504</v>
      </c>
      <c r="F3498" s="46">
        <v>46202</v>
      </c>
      <c r="G3498" s="46" t="str">
        <f t="shared" si="370"/>
        <v>谭春辉2026-6-29</v>
      </c>
      <c r="H3498" s="63"/>
      <c r="I3498" s="63"/>
      <c r="J3498" s="64"/>
      <c r="K3498" s="64"/>
      <c r="L3498" s="65"/>
      <c r="M3498" s="65"/>
      <c r="N3498" s="79"/>
      <c r="O3498" s="66"/>
      <c r="P3498" s="144"/>
      <c r="Q3498" s="68"/>
      <c r="R3498" s="68"/>
      <c r="S3498" s="68"/>
      <c r="T3498" s="69">
        <f t="shared" si="372"/>
        <v>0</v>
      </c>
      <c r="U3498" s="68"/>
      <c r="V3498" s="70"/>
      <c r="W3498" s="70"/>
      <c r="X3498" s="71">
        <f t="shared" si="373"/>
        <v>0</v>
      </c>
      <c r="Y3498" s="72"/>
      <c r="Z3498" s="70"/>
      <c r="AA3498" s="68"/>
      <c r="AB3498" s="73"/>
      <c r="AC3498" s="70"/>
      <c r="AD3498" s="74"/>
      <c r="AE3498" s="68"/>
      <c r="AF3498" s="75"/>
    </row>
    <row r="3499" s="3" customFormat="1" ht="28.5" customHeight="1" spans="1:32">
      <c r="A3499" s="61" t="s">
        <v>36</v>
      </c>
      <c r="B3499" s="61" t="s">
        <v>2156</v>
      </c>
      <c r="C3499" s="61" t="s">
        <v>2319</v>
      </c>
      <c r="D3499" s="61" t="s">
        <v>2503</v>
      </c>
      <c r="E3499" s="76" t="s">
        <v>2504</v>
      </c>
      <c r="F3499" s="46">
        <v>46203</v>
      </c>
      <c r="G3499" s="46" t="str">
        <f t="shared" si="370"/>
        <v>谭春辉2026-6-30</v>
      </c>
      <c r="H3499" s="63"/>
      <c r="I3499" s="63"/>
      <c r="J3499" s="64"/>
      <c r="K3499" s="64"/>
      <c r="L3499" s="65"/>
      <c r="M3499" s="65"/>
      <c r="N3499" s="65"/>
      <c r="O3499" s="66"/>
      <c r="P3499" s="144"/>
      <c r="Q3499" s="68"/>
      <c r="R3499" s="68"/>
      <c r="S3499" s="68"/>
      <c r="T3499" s="69">
        <f t="shared" si="372"/>
        <v>0</v>
      </c>
      <c r="U3499" s="68"/>
      <c r="V3499" s="70"/>
      <c r="W3499" s="70"/>
      <c r="X3499" s="71">
        <f t="shared" si="373"/>
        <v>0</v>
      </c>
      <c r="Y3499" s="72"/>
      <c r="Z3499" s="70"/>
      <c r="AA3499" s="68"/>
      <c r="AB3499" s="73"/>
      <c r="AC3499" s="70"/>
      <c r="AD3499" s="74"/>
      <c r="AE3499" s="68"/>
      <c r="AF3499" s="75"/>
    </row>
    <row r="3500" s="3" customFormat="1" ht="28.5" customHeight="1" spans="1:32">
      <c r="A3500" s="61" t="s">
        <v>36</v>
      </c>
      <c r="B3500" s="61" t="s">
        <v>2156</v>
      </c>
      <c r="C3500" s="61" t="s">
        <v>2319</v>
      </c>
      <c r="D3500" s="61" t="s">
        <v>2503</v>
      </c>
      <c r="E3500" s="76" t="s">
        <v>2504</v>
      </c>
      <c r="F3500" s="46">
        <v>46204</v>
      </c>
      <c r="G3500" s="46" t="str">
        <f t="shared" si="370"/>
        <v>谭春辉2026-7-1</v>
      </c>
      <c r="H3500" s="63"/>
      <c r="I3500" s="63"/>
      <c r="J3500" s="64"/>
      <c r="K3500" s="64"/>
      <c r="L3500" s="79"/>
      <c r="M3500" s="65"/>
      <c r="N3500" s="65"/>
      <c r="O3500" s="66"/>
      <c r="P3500" s="144"/>
      <c r="Q3500" s="68"/>
      <c r="R3500" s="68"/>
      <c r="S3500" s="68"/>
      <c r="T3500" s="69">
        <f t="shared" si="372"/>
        <v>0</v>
      </c>
      <c r="U3500" s="68"/>
      <c r="V3500" s="70"/>
      <c r="W3500" s="70"/>
      <c r="X3500" s="71">
        <f t="shared" si="373"/>
        <v>0</v>
      </c>
      <c r="Y3500" s="72"/>
      <c r="Z3500" s="70"/>
      <c r="AA3500" s="68"/>
      <c r="AB3500" s="73"/>
      <c r="AC3500" s="70"/>
      <c r="AD3500" s="74"/>
      <c r="AE3500" s="68"/>
      <c r="AF3500" s="75"/>
    </row>
    <row r="3501" ht="28.5" customHeight="1" spans="1:32">
      <c r="A3501" s="84" t="s">
        <v>36</v>
      </c>
      <c r="B3501" s="84" t="s">
        <v>2156</v>
      </c>
      <c r="C3501" s="84" t="s">
        <v>2319</v>
      </c>
      <c r="D3501" s="84" t="s">
        <v>2503</v>
      </c>
      <c r="E3501" s="85" t="s">
        <v>2504</v>
      </c>
      <c r="F3501" s="86">
        <v>46235</v>
      </c>
      <c r="G3501" s="46" t="str">
        <f t="shared" si="370"/>
        <v>谭春辉2026-8-1</v>
      </c>
      <c r="H3501" s="63"/>
      <c r="I3501" s="63"/>
      <c r="J3501" s="64"/>
      <c r="K3501" s="64"/>
      <c r="L3501" s="65"/>
      <c r="M3501" s="65"/>
      <c r="N3501" s="91"/>
      <c r="O3501" s="66"/>
      <c r="P3501" s="87"/>
      <c r="Q3501" s="87"/>
      <c r="R3501" s="87"/>
      <c r="S3501" s="87"/>
      <c r="T3501" s="69">
        <f t="shared" si="372"/>
        <v>0</v>
      </c>
      <c r="U3501" s="87"/>
      <c r="V3501" s="87"/>
      <c r="W3501" s="87"/>
      <c r="X3501" s="71">
        <f t="shared" si="373"/>
        <v>0</v>
      </c>
      <c r="Y3501" s="88"/>
      <c r="Z3501" s="87"/>
      <c r="AA3501" s="87"/>
      <c r="AB3501" s="87"/>
      <c r="AC3501" s="87"/>
      <c r="AD3501" s="89"/>
      <c r="AE3501" s="87"/>
      <c r="AF3501" s="90"/>
    </row>
    <row r="3502" ht="28.5" customHeight="1" spans="1:32">
      <c r="A3502" s="44" t="s">
        <v>36</v>
      </c>
      <c r="B3502" s="44" t="s">
        <v>2156</v>
      </c>
      <c r="C3502" s="44" t="s">
        <v>2319</v>
      </c>
      <c r="D3502" s="44" t="s">
        <v>2503</v>
      </c>
      <c r="E3502" s="44" t="s">
        <v>2520</v>
      </c>
      <c r="F3502" s="45">
        <v>46173</v>
      </c>
      <c r="G3502" s="46" t="str">
        <f t="shared" si="370"/>
        <v>王杨2026-5-31</v>
      </c>
      <c r="H3502" s="133"/>
      <c r="I3502" s="133"/>
      <c r="J3502" s="134"/>
      <c r="K3502" s="134"/>
      <c r="L3502" s="134"/>
      <c r="M3502" s="135"/>
      <c r="N3502" s="135"/>
      <c r="O3502" s="136">
        <f t="shared" ref="O3502:AE3502" si="374">SUM(O3503:O3534)</f>
        <v>128</v>
      </c>
      <c r="P3502" s="137">
        <f t="shared" si="374"/>
        <v>0</v>
      </c>
      <c r="Q3502" s="138">
        <f t="shared" si="374"/>
        <v>-9.5</v>
      </c>
      <c r="R3502" s="138">
        <f t="shared" si="374"/>
        <v>0</v>
      </c>
      <c r="S3502" s="53">
        <f t="shared" si="374"/>
        <v>0</v>
      </c>
      <c r="T3502" s="139">
        <f t="shared" si="374"/>
        <v>118.5</v>
      </c>
      <c r="U3502" s="55">
        <f t="shared" si="374"/>
        <v>0</v>
      </c>
      <c r="V3502" s="139">
        <f t="shared" si="374"/>
        <v>13.5</v>
      </c>
      <c r="W3502" s="139">
        <f t="shared" si="374"/>
        <v>0</v>
      </c>
      <c r="X3502" s="140">
        <f t="shared" si="374"/>
        <v>132</v>
      </c>
      <c r="Y3502" s="141">
        <f t="shared" si="374"/>
        <v>4</v>
      </c>
      <c r="Z3502" s="139">
        <f t="shared" si="374"/>
        <v>20</v>
      </c>
      <c r="AA3502" s="142">
        <f t="shared" si="374"/>
        <v>30</v>
      </c>
      <c r="AB3502" s="139">
        <f t="shared" si="374"/>
        <v>8</v>
      </c>
      <c r="AC3502" s="139">
        <f t="shared" si="374"/>
        <v>0</v>
      </c>
      <c r="AD3502" s="143">
        <f t="shared" si="374"/>
        <v>0</v>
      </c>
      <c r="AE3502" s="142">
        <f t="shared" si="374"/>
        <v>0</v>
      </c>
      <c r="AF3502" s="60"/>
    </row>
    <row r="3503" ht="28.5" customHeight="1" spans="1:32">
      <c r="A3503" s="61" t="s">
        <v>36</v>
      </c>
      <c r="B3503" s="61" t="s">
        <v>2156</v>
      </c>
      <c r="C3503" s="61" t="s">
        <v>2319</v>
      </c>
      <c r="D3503" s="61" t="s">
        <v>2503</v>
      </c>
      <c r="E3503" s="62" t="s">
        <v>2520</v>
      </c>
      <c r="F3503" s="46">
        <v>46174</v>
      </c>
      <c r="G3503" s="46" t="str">
        <f t="shared" si="370"/>
        <v>王杨2026-6-1</v>
      </c>
      <c r="H3503" s="63" t="s">
        <v>2521</v>
      </c>
      <c r="I3503" s="63" t="s">
        <v>1263</v>
      </c>
      <c r="J3503" s="64"/>
      <c r="K3503" s="64"/>
      <c r="L3503" s="65"/>
      <c r="M3503" s="65"/>
      <c r="N3503" s="65"/>
      <c r="O3503" s="66">
        <v>8</v>
      </c>
      <c r="P3503" s="144"/>
      <c r="Q3503" s="68"/>
      <c r="R3503" s="68"/>
      <c r="S3503" s="68"/>
      <c r="T3503" s="69">
        <f t="shared" ref="T3503:T3534" si="375">SUM(O3503:S3503)</f>
        <v>8</v>
      </c>
      <c r="U3503" s="68"/>
      <c r="V3503" s="70"/>
      <c r="W3503" s="70"/>
      <c r="X3503" s="71">
        <f t="shared" ref="X3503:X3534" si="376">SUM(T3503:W3503)</f>
        <v>8</v>
      </c>
      <c r="Y3503" s="72">
        <v>1</v>
      </c>
      <c r="Z3503" s="70"/>
      <c r="AA3503" s="68">
        <v>2</v>
      </c>
      <c r="AB3503" s="73"/>
      <c r="AC3503" s="70"/>
      <c r="AD3503" s="74"/>
      <c r="AE3503" s="68"/>
      <c r="AF3503" s="75"/>
    </row>
    <row r="3504" ht="28.5" customHeight="1" spans="1:32">
      <c r="A3504" s="61" t="s">
        <v>36</v>
      </c>
      <c r="B3504" s="61" t="s">
        <v>2156</v>
      </c>
      <c r="C3504" s="61" t="s">
        <v>2319</v>
      </c>
      <c r="D3504" s="61" t="s">
        <v>2503</v>
      </c>
      <c r="E3504" s="76" t="s">
        <v>2520</v>
      </c>
      <c r="F3504" s="46">
        <v>46175</v>
      </c>
      <c r="G3504" s="46" t="str">
        <f t="shared" si="370"/>
        <v>王杨2026-6-2</v>
      </c>
      <c r="H3504" s="63" t="s">
        <v>2522</v>
      </c>
      <c r="I3504" s="63" t="s">
        <v>1468</v>
      </c>
      <c r="J3504" s="64"/>
      <c r="K3504" s="64"/>
      <c r="L3504" s="65"/>
      <c r="M3504" s="65"/>
      <c r="N3504" s="65"/>
      <c r="O3504" s="66">
        <v>8</v>
      </c>
      <c r="P3504" s="144"/>
      <c r="Q3504" s="68"/>
      <c r="R3504" s="68"/>
      <c r="S3504" s="68"/>
      <c r="T3504" s="69">
        <f t="shared" si="375"/>
        <v>8</v>
      </c>
      <c r="U3504" s="68"/>
      <c r="V3504" s="70"/>
      <c r="W3504" s="70"/>
      <c r="X3504" s="71">
        <f t="shared" si="376"/>
        <v>8</v>
      </c>
      <c r="Y3504" s="72">
        <v>1</v>
      </c>
      <c r="Z3504" s="70"/>
      <c r="AA3504" s="68">
        <v>2</v>
      </c>
      <c r="AB3504" s="73"/>
      <c r="AC3504" s="70"/>
      <c r="AD3504" s="74"/>
      <c r="AE3504" s="68"/>
      <c r="AF3504" s="75"/>
    </row>
    <row r="3505" ht="28.5" customHeight="1" spans="1:32">
      <c r="A3505" s="61" t="s">
        <v>36</v>
      </c>
      <c r="B3505" s="61" t="s">
        <v>2156</v>
      </c>
      <c r="C3505" s="61" t="s">
        <v>2319</v>
      </c>
      <c r="D3505" s="61" t="s">
        <v>2503</v>
      </c>
      <c r="E3505" s="76" t="s">
        <v>2520</v>
      </c>
      <c r="F3505" s="46">
        <v>46176</v>
      </c>
      <c r="G3505" s="46" t="str">
        <f t="shared" si="370"/>
        <v>王杨2026-6-3</v>
      </c>
      <c r="H3505" s="63" t="s">
        <v>2523</v>
      </c>
      <c r="I3505" s="63" t="s">
        <v>2524</v>
      </c>
      <c r="J3505" s="64"/>
      <c r="K3505" s="64"/>
      <c r="L3505" s="65"/>
      <c r="M3505" s="65"/>
      <c r="N3505" s="65"/>
      <c r="O3505" s="66">
        <v>8</v>
      </c>
      <c r="P3505" s="144"/>
      <c r="Q3505" s="68"/>
      <c r="R3505" s="68"/>
      <c r="S3505" s="68"/>
      <c r="T3505" s="69">
        <f t="shared" si="375"/>
        <v>8</v>
      </c>
      <c r="U3505" s="68"/>
      <c r="V3505" s="70"/>
      <c r="W3505" s="70"/>
      <c r="X3505" s="71">
        <f t="shared" si="376"/>
        <v>8</v>
      </c>
      <c r="Y3505" s="72"/>
      <c r="Z3505" s="70"/>
      <c r="AA3505" s="68">
        <v>2</v>
      </c>
      <c r="AB3505" s="73"/>
      <c r="AC3505" s="70"/>
      <c r="AD3505" s="74"/>
      <c r="AE3505" s="68"/>
      <c r="AF3505" s="75"/>
    </row>
    <row r="3506" ht="28.5" customHeight="1" spans="1:32">
      <c r="A3506" s="61" t="s">
        <v>36</v>
      </c>
      <c r="B3506" s="61" t="s">
        <v>2156</v>
      </c>
      <c r="C3506" s="61" t="s">
        <v>2319</v>
      </c>
      <c r="D3506" s="61" t="s">
        <v>2503</v>
      </c>
      <c r="E3506" s="61" t="s">
        <v>2520</v>
      </c>
      <c r="F3506" s="46">
        <v>46177</v>
      </c>
      <c r="G3506" s="46" t="str">
        <f t="shared" si="370"/>
        <v>王杨2026-6-4</v>
      </c>
      <c r="H3506" s="63" t="s">
        <v>2525</v>
      </c>
      <c r="I3506" s="63" t="s">
        <v>1225</v>
      </c>
      <c r="J3506" s="64"/>
      <c r="K3506" s="64"/>
      <c r="L3506" s="65"/>
      <c r="M3506" s="65"/>
      <c r="N3506" s="65"/>
      <c r="O3506" s="66">
        <v>8</v>
      </c>
      <c r="P3506" s="144"/>
      <c r="Q3506" s="68"/>
      <c r="R3506" s="68"/>
      <c r="S3506" s="68"/>
      <c r="T3506" s="69">
        <f t="shared" si="375"/>
        <v>8</v>
      </c>
      <c r="U3506" s="68"/>
      <c r="V3506" s="70">
        <v>2</v>
      </c>
      <c r="W3506" s="70"/>
      <c r="X3506" s="71">
        <f t="shared" si="376"/>
        <v>10</v>
      </c>
      <c r="Y3506" s="72"/>
      <c r="Z3506" s="70"/>
      <c r="AA3506" s="68">
        <v>2</v>
      </c>
      <c r="AB3506" s="73"/>
      <c r="AC3506" s="70"/>
      <c r="AD3506" s="74"/>
      <c r="AE3506" s="68"/>
      <c r="AF3506" s="75"/>
    </row>
    <row r="3507" ht="28.5" customHeight="1" spans="1:32">
      <c r="A3507" s="61" t="s">
        <v>36</v>
      </c>
      <c r="B3507" s="61" t="s">
        <v>2156</v>
      </c>
      <c r="C3507" s="61" t="s">
        <v>2319</v>
      </c>
      <c r="D3507" s="61" t="s">
        <v>2503</v>
      </c>
      <c r="E3507" s="76" t="s">
        <v>2520</v>
      </c>
      <c r="F3507" s="46">
        <v>46178</v>
      </c>
      <c r="G3507" s="46" t="str">
        <f t="shared" si="370"/>
        <v>王杨2026-6-5</v>
      </c>
      <c r="H3507" s="63" t="s">
        <v>2526</v>
      </c>
      <c r="I3507" s="63" t="s">
        <v>1306</v>
      </c>
      <c r="J3507" s="64"/>
      <c r="K3507" s="64"/>
      <c r="L3507" s="65" t="s">
        <v>100</v>
      </c>
      <c r="M3507" s="65"/>
      <c r="N3507" s="65"/>
      <c r="O3507" s="66">
        <v>8</v>
      </c>
      <c r="P3507" s="144"/>
      <c r="Q3507" s="68">
        <v>-1</v>
      </c>
      <c r="R3507" s="68"/>
      <c r="S3507" s="68"/>
      <c r="T3507" s="69">
        <f t="shared" si="375"/>
        <v>7</v>
      </c>
      <c r="U3507" s="68"/>
      <c r="V3507" s="70"/>
      <c r="W3507" s="70"/>
      <c r="X3507" s="71">
        <f t="shared" si="376"/>
        <v>7</v>
      </c>
      <c r="Y3507" s="72"/>
      <c r="Z3507" s="70"/>
      <c r="AA3507" s="68">
        <v>2</v>
      </c>
      <c r="AB3507" s="73"/>
      <c r="AC3507" s="70"/>
      <c r="AD3507" s="74"/>
      <c r="AE3507" s="68"/>
      <c r="AF3507" s="75"/>
    </row>
    <row r="3508" ht="28.5" customHeight="1" spans="1:32">
      <c r="A3508" s="61" t="s">
        <v>36</v>
      </c>
      <c r="B3508" s="61" t="s">
        <v>2156</v>
      </c>
      <c r="C3508" s="61" t="s">
        <v>2319</v>
      </c>
      <c r="D3508" s="61" t="s">
        <v>2503</v>
      </c>
      <c r="E3508" s="76" t="s">
        <v>2520</v>
      </c>
      <c r="F3508" s="46">
        <v>46179</v>
      </c>
      <c r="G3508" s="46" t="str">
        <f t="shared" si="370"/>
        <v>王杨2026-6-6</v>
      </c>
      <c r="H3508" s="63" t="s">
        <v>2527</v>
      </c>
      <c r="I3508" s="63" t="s">
        <v>1291</v>
      </c>
      <c r="J3508" s="64"/>
      <c r="K3508" s="64"/>
      <c r="L3508" s="65"/>
      <c r="M3508" s="65"/>
      <c r="N3508" s="65"/>
      <c r="O3508" s="66">
        <v>8</v>
      </c>
      <c r="P3508" s="144"/>
      <c r="Q3508" s="68"/>
      <c r="R3508" s="68"/>
      <c r="S3508" s="68"/>
      <c r="T3508" s="69">
        <f t="shared" si="375"/>
        <v>8</v>
      </c>
      <c r="U3508" s="68"/>
      <c r="V3508" s="70">
        <v>2</v>
      </c>
      <c r="W3508" s="70"/>
      <c r="X3508" s="71">
        <f t="shared" si="376"/>
        <v>10</v>
      </c>
      <c r="Y3508" s="72"/>
      <c r="Z3508" s="70"/>
      <c r="AA3508" s="68">
        <v>2</v>
      </c>
      <c r="AB3508" s="73"/>
      <c r="AC3508" s="70"/>
      <c r="AD3508" s="74"/>
      <c r="AE3508" s="68"/>
      <c r="AF3508" s="75"/>
    </row>
    <row r="3509" ht="28.5" customHeight="1" spans="1:32">
      <c r="A3509" s="61" t="s">
        <v>36</v>
      </c>
      <c r="B3509" s="61" t="s">
        <v>2156</v>
      </c>
      <c r="C3509" s="61" t="s">
        <v>2319</v>
      </c>
      <c r="D3509" s="61" t="s">
        <v>2503</v>
      </c>
      <c r="E3509" s="76" t="s">
        <v>2520</v>
      </c>
      <c r="F3509" s="77">
        <v>46180</v>
      </c>
      <c r="G3509" s="46" t="str">
        <f t="shared" si="370"/>
        <v>王杨2026-6-7</v>
      </c>
      <c r="H3509" s="63"/>
      <c r="I3509" s="63"/>
      <c r="J3509" s="64"/>
      <c r="K3509" s="64"/>
      <c r="L3509" s="65"/>
      <c r="M3509" s="65"/>
      <c r="N3509" s="65"/>
      <c r="O3509" s="66"/>
      <c r="P3509" s="144"/>
      <c r="Q3509" s="68"/>
      <c r="R3509" s="68"/>
      <c r="S3509" s="68"/>
      <c r="T3509" s="69">
        <f t="shared" si="375"/>
        <v>0</v>
      </c>
      <c r="U3509" s="68"/>
      <c r="V3509" s="70"/>
      <c r="W3509" s="70"/>
      <c r="X3509" s="71">
        <f t="shared" si="376"/>
        <v>0</v>
      </c>
      <c r="Y3509" s="72"/>
      <c r="Z3509" s="70"/>
      <c r="AA3509" s="68"/>
      <c r="AB3509" s="73"/>
      <c r="AC3509" s="70"/>
      <c r="AD3509" s="74"/>
      <c r="AE3509" s="68"/>
      <c r="AF3509" s="75"/>
    </row>
    <row r="3510" ht="28.5" customHeight="1" spans="1:32">
      <c r="A3510" s="61" t="s">
        <v>36</v>
      </c>
      <c r="B3510" s="61" t="s">
        <v>2156</v>
      </c>
      <c r="C3510" s="61" t="s">
        <v>2319</v>
      </c>
      <c r="D3510" s="61" t="s">
        <v>2503</v>
      </c>
      <c r="E3510" s="76" t="s">
        <v>2520</v>
      </c>
      <c r="F3510" s="46">
        <v>46181</v>
      </c>
      <c r="G3510" s="46" t="str">
        <f t="shared" si="370"/>
        <v>王杨2026-6-8</v>
      </c>
      <c r="H3510" s="63" t="s">
        <v>2528</v>
      </c>
      <c r="I3510" s="63"/>
      <c r="J3510" s="64"/>
      <c r="K3510" s="64"/>
      <c r="L3510" s="65" t="s">
        <v>2529</v>
      </c>
      <c r="M3510" s="65"/>
      <c r="N3510" s="65"/>
      <c r="O3510" s="66">
        <v>8</v>
      </c>
      <c r="P3510" s="144"/>
      <c r="Q3510" s="68">
        <v>-6.5</v>
      </c>
      <c r="R3510" s="68"/>
      <c r="S3510" s="68"/>
      <c r="T3510" s="69">
        <f t="shared" si="375"/>
        <v>1.5</v>
      </c>
      <c r="U3510" s="68"/>
      <c r="V3510" s="70">
        <v>6.5</v>
      </c>
      <c r="W3510" s="70"/>
      <c r="X3510" s="71">
        <f t="shared" si="376"/>
        <v>8</v>
      </c>
      <c r="Y3510" s="72"/>
      <c r="Z3510" s="70">
        <v>20</v>
      </c>
      <c r="AA3510" s="68"/>
      <c r="AB3510" s="73"/>
      <c r="AC3510" s="70"/>
      <c r="AD3510" s="74"/>
      <c r="AE3510" s="68"/>
      <c r="AF3510" s="75"/>
    </row>
    <row r="3511" ht="28.5" customHeight="1" spans="1:32">
      <c r="A3511" s="61" t="s">
        <v>36</v>
      </c>
      <c r="B3511" s="61" t="s">
        <v>2156</v>
      </c>
      <c r="C3511" s="61" t="s">
        <v>2319</v>
      </c>
      <c r="D3511" s="61" t="s">
        <v>2503</v>
      </c>
      <c r="E3511" s="76" t="s">
        <v>2520</v>
      </c>
      <c r="F3511" s="78">
        <v>46182</v>
      </c>
      <c r="G3511" s="46" t="str">
        <f t="shared" si="370"/>
        <v>王杨2026-6-9</v>
      </c>
      <c r="H3511" s="63" t="s">
        <v>2530</v>
      </c>
      <c r="I3511" s="63" t="s">
        <v>118</v>
      </c>
      <c r="J3511" s="64"/>
      <c r="K3511" s="64"/>
      <c r="L3511" s="65" t="s">
        <v>102</v>
      </c>
      <c r="M3511" s="65"/>
      <c r="N3511" s="65"/>
      <c r="O3511" s="66">
        <v>8</v>
      </c>
      <c r="P3511" s="144"/>
      <c r="Q3511" s="68">
        <v>-2</v>
      </c>
      <c r="R3511" s="68"/>
      <c r="S3511" s="68"/>
      <c r="T3511" s="69">
        <f t="shared" si="375"/>
        <v>6</v>
      </c>
      <c r="U3511" s="68"/>
      <c r="V3511" s="70"/>
      <c r="W3511" s="70"/>
      <c r="X3511" s="71">
        <f t="shared" si="376"/>
        <v>6</v>
      </c>
      <c r="Y3511" s="72"/>
      <c r="Z3511" s="70"/>
      <c r="AA3511" s="68">
        <v>2</v>
      </c>
      <c r="AB3511" s="73"/>
      <c r="AC3511" s="70"/>
      <c r="AD3511" s="74"/>
      <c r="AE3511" s="68"/>
      <c r="AF3511" s="75"/>
    </row>
    <row r="3512" ht="28.5" customHeight="1" spans="1:32">
      <c r="A3512" s="61" t="s">
        <v>36</v>
      </c>
      <c r="B3512" s="61" t="s">
        <v>2156</v>
      </c>
      <c r="C3512" s="61" t="s">
        <v>2319</v>
      </c>
      <c r="D3512" s="61" t="s">
        <v>2503</v>
      </c>
      <c r="E3512" s="76" t="s">
        <v>2520</v>
      </c>
      <c r="F3512" s="46">
        <v>46183</v>
      </c>
      <c r="G3512" s="46" t="str">
        <f t="shared" si="370"/>
        <v>王杨2026-6-10</v>
      </c>
      <c r="H3512" s="63" t="s">
        <v>1281</v>
      </c>
      <c r="I3512" s="63" t="s">
        <v>969</v>
      </c>
      <c r="J3512" s="64"/>
      <c r="K3512" s="64"/>
      <c r="L3512" s="65"/>
      <c r="M3512" s="65"/>
      <c r="N3512" s="65"/>
      <c r="O3512" s="66">
        <v>8</v>
      </c>
      <c r="P3512" s="144"/>
      <c r="Q3512" s="68"/>
      <c r="R3512" s="68"/>
      <c r="S3512" s="68"/>
      <c r="T3512" s="69">
        <f t="shared" si="375"/>
        <v>8</v>
      </c>
      <c r="U3512" s="68"/>
      <c r="V3512" s="70"/>
      <c r="W3512" s="70"/>
      <c r="X3512" s="71">
        <f t="shared" si="376"/>
        <v>8</v>
      </c>
      <c r="Y3512" s="72"/>
      <c r="Z3512" s="70"/>
      <c r="AA3512" s="68">
        <v>2</v>
      </c>
      <c r="AB3512" s="73"/>
      <c r="AC3512" s="70"/>
      <c r="AD3512" s="74"/>
      <c r="AE3512" s="68"/>
      <c r="AF3512" s="75"/>
    </row>
    <row r="3513" ht="28.5" customHeight="1" spans="1:32">
      <c r="A3513" s="61" t="s">
        <v>36</v>
      </c>
      <c r="B3513" s="61" t="s">
        <v>2156</v>
      </c>
      <c r="C3513" s="61" t="s">
        <v>2319</v>
      </c>
      <c r="D3513" s="61" t="s">
        <v>2503</v>
      </c>
      <c r="E3513" s="76" t="s">
        <v>2520</v>
      </c>
      <c r="F3513" s="46">
        <v>46184</v>
      </c>
      <c r="G3513" s="46" t="str">
        <f t="shared" si="370"/>
        <v>王杨2026-6-11</v>
      </c>
      <c r="H3513" s="63" t="s">
        <v>128</v>
      </c>
      <c r="I3513" s="63" t="s">
        <v>966</v>
      </c>
      <c r="J3513" s="64"/>
      <c r="K3513" s="64"/>
      <c r="L3513" s="65"/>
      <c r="M3513" s="65"/>
      <c r="N3513" s="65"/>
      <c r="O3513" s="66">
        <v>8</v>
      </c>
      <c r="P3513" s="144"/>
      <c r="Q3513" s="68"/>
      <c r="R3513" s="68"/>
      <c r="S3513" s="68"/>
      <c r="T3513" s="69">
        <f t="shared" si="375"/>
        <v>8</v>
      </c>
      <c r="U3513" s="68"/>
      <c r="V3513" s="70"/>
      <c r="W3513" s="70"/>
      <c r="X3513" s="71">
        <f t="shared" si="376"/>
        <v>8</v>
      </c>
      <c r="Y3513" s="72">
        <v>1</v>
      </c>
      <c r="Z3513" s="70"/>
      <c r="AA3513" s="68">
        <v>2</v>
      </c>
      <c r="AB3513" s="73"/>
      <c r="AC3513" s="70"/>
      <c r="AD3513" s="74"/>
      <c r="AE3513" s="68"/>
      <c r="AF3513" s="75"/>
    </row>
    <row r="3514" ht="28.5" customHeight="1" spans="1:32">
      <c r="A3514" s="61" t="s">
        <v>36</v>
      </c>
      <c r="B3514" s="61" t="s">
        <v>2156</v>
      </c>
      <c r="C3514" s="61" t="s">
        <v>2319</v>
      </c>
      <c r="D3514" s="61" t="s">
        <v>2503</v>
      </c>
      <c r="E3514" s="76" t="s">
        <v>2520</v>
      </c>
      <c r="F3514" s="46">
        <v>46185</v>
      </c>
      <c r="G3514" s="46" t="str">
        <f t="shared" si="370"/>
        <v>王杨2026-6-12</v>
      </c>
      <c r="H3514" s="63" t="s">
        <v>2531</v>
      </c>
      <c r="I3514" s="63" t="s">
        <v>1401</v>
      </c>
      <c r="J3514" s="64"/>
      <c r="K3514" s="64"/>
      <c r="L3514" s="65"/>
      <c r="M3514" s="65"/>
      <c r="N3514" s="65"/>
      <c r="O3514" s="66">
        <v>8</v>
      </c>
      <c r="P3514" s="144"/>
      <c r="Q3514" s="68"/>
      <c r="R3514" s="68"/>
      <c r="S3514" s="68"/>
      <c r="T3514" s="69">
        <f t="shared" si="375"/>
        <v>8</v>
      </c>
      <c r="U3514" s="68"/>
      <c r="V3514" s="70"/>
      <c r="W3514" s="70"/>
      <c r="X3514" s="71">
        <f t="shared" si="376"/>
        <v>8</v>
      </c>
      <c r="Y3514" s="72"/>
      <c r="Z3514" s="70"/>
      <c r="AA3514" s="68">
        <v>2</v>
      </c>
      <c r="AB3514" s="73"/>
      <c r="AC3514" s="70"/>
      <c r="AD3514" s="74"/>
      <c r="AE3514" s="68"/>
      <c r="AF3514" s="75"/>
    </row>
    <row r="3515" ht="28.5" customHeight="1" spans="1:32">
      <c r="A3515" s="61" t="s">
        <v>36</v>
      </c>
      <c r="B3515" s="61" t="s">
        <v>2156</v>
      </c>
      <c r="C3515" s="61" t="s">
        <v>2319</v>
      </c>
      <c r="D3515" s="61" t="s">
        <v>2503</v>
      </c>
      <c r="E3515" s="76" t="s">
        <v>2520</v>
      </c>
      <c r="F3515" s="77">
        <v>46186</v>
      </c>
      <c r="G3515" s="46" t="str">
        <f t="shared" si="370"/>
        <v>王杨2026-6-13</v>
      </c>
      <c r="H3515" s="63" t="s">
        <v>2532</v>
      </c>
      <c r="I3515" s="63"/>
      <c r="J3515" s="64"/>
      <c r="K3515" s="64"/>
      <c r="L3515" s="65"/>
      <c r="M3515" s="65"/>
      <c r="N3515" s="65"/>
      <c r="O3515" s="66"/>
      <c r="P3515" s="144"/>
      <c r="Q3515" s="68"/>
      <c r="R3515" s="68"/>
      <c r="S3515" s="68"/>
      <c r="T3515" s="69">
        <f t="shared" si="375"/>
        <v>0</v>
      </c>
      <c r="U3515" s="68"/>
      <c r="V3515" s="70">
        <v>1.5</v>
      </c>
      <c r="W3515" s="70"/>
      <c r="X3515" s="71">
        <f t="shared" si="376"/>
        <v>1.5</v>
      </c>
      <c r="Y3515" s="72"/>
      <c r="Z3515" s="70"/>
      <c r="AA3515" s="68"/>
      <c r="AB3515" s="73"/>
      <c r="AC3515" s="70"/>
      <c r="AD3515" s="74"/>
      <c r="AE3515" s="68"/>
      <c r="AF3515" s="80"/>
    </row>
    <row r="3516" ht="28.5" customHeight="1" spans="1:32">
      <c r="A3516" s="61" t="s">
        <v>36</v>
      </c>
      <c r="B3516" s="61" t="s">
        <v>2156</v>
      </c>
      <c r="C3516" s="61" t="s">
        <v>2319</v>
      </c>
      <c r="D3516" s="61" t="s">
        <v>2503</v>
      </c>
      <c r="E3516" s="76" t="s">
        <v>2520</v>
      </c>
      <c r="F3516" s="77">
        <v>46187</v>
      </c>
      <c r="G3516" s="46" t="str">
        <f t="shared" si="370"/>
        <v>王杨2026-6-14</v>
      </c>
      <c r="H3516" s="63"/>
      <c r="I3516" s="63"/>
      <c r="J3516" s="64"/>
      <c r="K3516" s="64"/>
      <c r="L3516" s="65"/>
      <c r="M3516" s="65"/>
      <c r="N3516" s="65"/>
      <c r="O3516" s="66"/>
      <c r="P3516" s="144"/>
      <c r="Q3516" s="68"/>
      <c r="R3516" s="68"/>
      <c r="S3516" s="68"/>
      <c r="T3516" s="69">
        <f t="shared" si="375"/>
        <v>0</v>
      </c>
      <c r="U3516" s="68"/>
      <c r="V3516" s="70"/>
      <c r="W3516" s="70"/>
      <c r="X3516" s="71">
        <f t="shared" si="376"/>
        <v>0</v>
      </c>
      <c r="Y3516" s="72"/>
      <c r="Z3516" s="70"/>
      <c r="AA3516" s="68"/>
      <c r="AB3516" s="73"/>
      <c r="AC3516" s="70"/>
      <c r="AD3516" s="74"/>
      <c r="AE3516" s="68"/>
      <c r="AF3516" s="80"/>
    </row>
    <row r="3517" ht="28.5" customHeight="1" spans="1:32">
      <c r="A3517" s="61" t="s">
        <v>36</v>
      </c>
      <c r="B3517" s="61" t="s">
        <v>2156</v>
      </c>
      <c r="C3517" s="61" t="s">
        <v>2319</v>
      </c>
      <c r="D3517" s="61" t="s">
        <v>2503</v>
      </c>
      <c r="E3517" s="76" t="s">
        <v>2520</v>
      </c>
      <c r="F3517" s="46">
        <v>46188</v>
      </c>
      <c r="G3517" s="46" t="str">
        <f t="shared" si="370"/>
        <v>王杨2026-6-15</v>
      </c>
      <c r="H3517" s="63" t="s">
        <v>2533</v>
      </c>
      <c r="I3517" s="63" t="s">
        <v>2534</v>
      </c>
      <c r="J3517" s="64"/>
      <c r="K3517" s="64"/>
      <c r="L3517" s="65"/>
      <c r="M3517" s="65"/>
      <c r="N3517" s="65"/>
      <c r="O3517" s="66">
        <v>8</v>
      </c>
      <c r="P3517" s="144"/>
      <c r="Q3517" s="68"/>
      <c r="R3517" s="68"/>
      <c r="S3517" s="68"/>
      <c r="T3517" s="69">
        <f t="shared" si="375"/>
        <v>8</v>
      </c>
      <c r="U3517" s="68"/>
      <c r="V3517" s="70"/>
      <c r="W3517" s="70"/>
      <c r="X3517" s="71">
        <f t="shared" si="376"/>
        <v>8</v>
      </c>
      <c r="Y3517" s="72"/>
      <c r="Z3517" s="70"/>
      <c r="AA3517" s="68">
        <v>2</v>
      </c>
      <c r="AB3517" s="73"/>
      <c r="AC3517" s="70"/>
      <c r="AD3517" s="74"/>
      <c r="AE3517" s="68"/>
      <c r="AF3517" s="75"/>
    </row>
    <row r="3518" ht="28.5" customHeight="1" spans="1:32">
      <c r="A3518" s="61" t="s">
        <v>36</v>
      </c>
      <c r="B3518" s="61" t="s">
        <v>2156</v>
      </c>
      <c r="C3518" s="61" t="s">
        <v>2319</v>
      </c>
      <c r="D3518" s="61" t="s">
        <v>2503</v>
      </c>
      <c r="E3518" s="76" t="s">
        <v>2520</v>
      </c>
      <c r="F3518" s="46">
        <v>46189</v>
      </c>
      <c r="G3518" s="46" t="str">
        <f t="shared" si="370"/>
        <v>王杨2026-6-16</v>
      </c>
      <c r="H3518" s="63" t="s">
        <v>2535</v>
      </c>
      <c r="I3518" s="63" t="s">
        <v>952</v>
      </c>
      <c r="J3518" s="64"/>
      <c r="K3518" s="64"/>
      <c r="L3518" s="65"/>
      <c r="M3518" s="65"/>
      <c r="N3518" s="65"/>
      <c r="O3518" s="66">
        <v>8</v>
      </c>
      <c r="P3518" s="145"/>
      <c r="Q3518" s="68"/>
      <c r="R3518" s="68"/>
      <c r="S3518" s="68"/>
      <c r="T3518" s="69">
        <f t="shared" si="375"/>
        <v>8</v>
      </c>
      <c r="U3518" s="68"/>
      <c r="V3518" s="70">
        <v>1.5</v>
      </c>
      <c r="W3518" s="70"/>
      <c r="X3518" s="71">
        <f t="shared" si="376"/>
        <v>9.5</v>
      </c>
      <c r="Y3518" s="72">
        <v>1</v>
      </c>
      <c r="Z3518" s="70"/>
      <c r="AA3518" s="68">
        <v>2</v>
      </c>
      <c r="AB3518" s="73"/>
      <c r="AC3518" s="70"/>
      <c r="AD3518" s="74"/>
      <c r="AE3518" s="68"/>
      <c r="AF3518" s="80"/>
    </row>
    <row r="3519" ht="28.5" customHeight="1" spans="1:32">
      <c r="A3519" s="61" t="s">
        <v>36</v>
      </c>
      <c r="B3519" s="61" t="s">
        <v>2156</v>
      </c>
      <c r="C3519" s="61" t="s">
        <v>2319</v>
      </c>
      <c r="D3519" s="61" t="s">
        <v>2503</v>
      </c>
      <c r="E3519" s="76" t="s">
        <v>2520</v>
      </c>
      <c r="F3519" s="46">
        <v>46190</v>
      </c>
      <c r="G3519" s="46" t="str">
        <f t="shared" si="370"/>
        <v>王杨2026-6-17</v>
      </c>
      <c r="H3519" s="63" t="s">
        <v>1281</v>
      </c>
      <c r="I3519" s="63" t="s">
        <v>1247</v>
      </c>
      <c r="J3519" s="64"/>
      <c r="K3519" s="64"/>
      <c r="L3519" s="65"/>
      <c r="M3519" s="65"/>
      <c r="N3519" s="65"/>
      <c r="O3519" s="66">
        <v>8</v>
      </c>
      <c r="P3519" s="144"/>
      <c r="Q3519" s="68"/>
      <c r="R3519" s="68"/>
      <c r="S3519" s="68"/>
      <c r="T3519" s="69">
        <f t="shared" si="375"/>
        <v>8</v>
      </c>
      <c r="U3519" s="68"/>
      <c r="V3519" s="70"/>
      <c r="W3519" s="70"/>
      <c r="X3519" s="71">
        <f t="shared" si="376"/>
        <v>8</v>
      </c>
      <c r="Y3519" s="72"/>
      <c r="Z3519" s="70"/>
      <c r="AA3519" s="68">
        <v>2</v>
      </c>
      <c r="AB3519" s="73"/>
      <c r="AC3519" s="70"/>
      <c r="AD3519" s="74"/>
      <c r="AE3519" s="68"/>
      <c r="AF3519" s="75"/>
    </row>
    <row r="3520" ht="28.5" customHeight="1" spans="1:32">
      <c r="A3520" s="61" t="s">
        <v>36</v>
      </c>
      <c r="B3520" s="61" t="s">
        <v>2156</v>
      </c>
      <c r="C3520" s="61" t="s">
        <v>2319</v>
      </c>
      <c r="D3520" s="61" t="s">
        <v>2503</v>
      </c>
      <c r="E3520" s="76" t="s">
        <v>2520</v>
      </c>
      <c r="F3520" s="46">
        <v>46191</v>
      </c>
      <c r="G3520" s="46" t="str">
        <f t="shared" si="370"/>
        <v>王杨2026-6-18</v>
      </c>
      <c r="H3520" s="63" t="s">
        <v>962</v>
      </c>
      <c r="I3520" s="63" t="s">
        <v>1772</v>
      </c>
      <c r="J3520" s="64"/>
      <c r="K3520" s="64"/>
      <c r="L3520" s="65"/>
      <c r="M3520" s="65"/>
      <c r="N3520" s="65"/>
      <c r="O3520" s="66">
        <v>8</v>
      </c>
      <c r="P3520" s="144"/>
      <c r="Q3520" s="68"/>
      <c r="R3520" s="68"/>
      <c r="S3520" s="68"/>
      <c r="T3520" s="69">
        <f t="shared" si="375"/>
        <v>8</v>
      </c>
      <c r="U3520" s="68"/>
      <c r="V3520" s="70"/>
      <c r="W3520" s="70"/>
      <c r="X3520" s="71">
        <f t="shared" si="376"/>
        <v>8</v>
      </c>
      <c r="Y3520" s="72"/>
      <c r="Z3520" s="70"/>
      <c r="AA3520" s="68">
        <v>2</v>
      </c>
      <c r="AB3520" s="73"/>
      <c r="AC3520" s="70"/>
      <c r="AD3520" s="74"/>
      <c r="AE3520" s="68"/>
      <c r="AF3520" s="75"/>
    </row>
    <row r="3521" ht="28.5" customHeight="1" spans="1:32">
      <c r="A3521" s="61" t="s">
        <v>36</v>
      </c>
      <c r="B3521" s="61" t="s">
        <v>2156</v>
      </c>
      <c r="C3521" s="61" t="s">
        <v>2319</v>
      </c>
      <c r="D3521" s="61" t="s">
        <v>2503</v>
      </c>
      <c r="E3521" s="76" t="s">
        <v>2520</v>
      </c>
      <c r="F3521" s="82">
        <v>46192</v>
      </c>
      <c r="G3521" s="46" t="str">
        <f t="shared" si="370"/>
        <v>王杨2026-6-19</v>
      </c>
      <c r="H3521" s="63"/>
      <c r="I3521" s="63"/>
      <c r="J3521" s="64"/>
      <c r="K3521" s="64"/>
      <c r="L3521" s="65"/>
      <c r="M3521" s="65"/>
      <c r="N3521" s="65"/>
      <c r="O3521" s="66"/>
      <c r="P3521" s="144"/>
      <c r="Q3521" s="68"/>
      <c r="R3521" s="68"/>
      <c r="S3521" s="68"/>
      <c r="T3521" s="69">
        <f t="shared" si="375"/>
        <v>0</v>
      </c>
      <c r="U3521" s="68"/>
      <c r="V3521" s="70"/>
      <c r="W3521" s="70"/>
      <c r="X3521" s="71">
        <f t="shared" si="376"/>
        <v>0</v>
      </c>
      <c r="Y3521" s="72"/>
      <c r="Z3521" s="70"/>
      <c r="AA3521" s="68"/>
      <c r="AB3521" s="73">
        <v>8</v>
      </c>
      <c r="AC3521" s="70"/>
      <c r="AD3521" s="74"/>
      <c r="AE3521" s="68"/>
      <c r="AF3521" s="75"/>
    </row>
    <row r="3522" ht="28.5" customHeight="1" spans="1:32">
      <c r="A3522" s="61" t="s">
        <v>36</v>
      </c>
      <c r="B3522" s="61" t="s">
        <v>2156</v>
      </c>
      <c r="C3522" s="61" t="s">
        <v>2319</v>
      </c>
      <c r="D3522" s="61" t="s">
        <v>2503</v>
      </c>
      <c r="E3522" s="76" t="s">
        <v>2520</v>
      </c>
      <c r="F3522" s="77">
        <v>46193</v>
      </c>
      <c r="G3522" s="46" t="str">
        <f t="shared" si="370"/>
        <v>王杨2026-6-20</v>
      </c>
      <c r="H3522" s="63"/>
      <c r="I3522" s="63"/>
      <c r="J3522" s="64"/>
      <c r="K3522" s="64"/>
      <c r="L3522" s="65"/>
      <c r="M3522" s="65"/>
      <c r="N3522" s="65"/>
      <c r="O3522" s="66"/>
      <c r="P3522" s="144"/>
      <c r="Q3522" s="68"/>
      <c r="R3522" s="68"/>
      <c r="S3522" s="68"/>
      <c r="T3522" s="69">
        <f t="shared" si="375"/>
        <v>0</v>
      </c>
      <c r="U3522" s="68"/>
      <c r="V3522" s="70"/>
      <c r="W3522" s="70"/>
      <c r="X3522" s="71">
        <f t="shared" si="376"/>
        <v>0</v>
      </c>
      <c r="Y3522" s="72"/>
      <c r="Z3522" s="70"/>
      <c r="AA3522" s="68"/>
      <c r="AB3522" s="73"/>
      <c r="AC3522" s="70"/>
      <c r="AD3522" s="74"/>
      <c r="AE3522" s="68"/>
      <c r="AF3522" s="75"/>
    </row>
    <row r="3523" ht="28.5" customHeight="1" spans="1:32">
      <c r="A3523" s="61" t="s">
        <v>36</v>
      </c>
      <c r="B3523" s="61" t="s">
        <v>2156</v>
      </c>
      <c r="C3523" s="61" t="s">
        <v>2319</v>
      </c>
      <c r="D3523" s="61" t="s">
        <v>2503</v>
      </c>
      <c r="E3523" s="76" t="s">
        <v>2520</v>
      </c>
      <c r="F3523" s="46">
        <v>46194</v>
      </c>
      <c r="G3523" s="46" t="str">
        <f t="shared" si="370"/>
        <v>王杨2026-6-21</v>
      </c>
      <c r="H3523" s="63" t="s">
        <v>751</v>
      </c>
      <c r="I3523" s="63" t="s">
        <v>2536</v>
      </c>
      <c r="J3523" s="64"/>
      <c r="K3523" s="64"/>
      <c r="L3523" s="65"/>
      <c r="M3523" s="65"/>
      <c r="N3523" s="65"/>
      <c r="O3523" s="66">
        <v>8</v>
      </c>
      <c r="P3523" s="144"/>
      <c r="Q3523" s="68"/>
      <c r="R3523" s="68"/>
      <c r="S3523" s="68"/>
      <c r="T3523" s="69">
        <f t="shared" si="375"/>
        <v>8</v>
      </c>
      <c r="U3523" s="68"/>
      <c r="V3523" s="70"/>
      <c r="W3523" s="70"/>
      <c r="X3523" s="71">
        <f t="shared" si="376"/>
        <v>8</v>
      </c>
      <c r="Y3523" s="72"/>
      <c r="Z3523" s="70"/>
      <c r="AA3523" s="68">
        <v>2</v>
      </c>
      <c r="AB3523" s="73"/>
      <c r="AC3523" s="70"/>
      <c r="AD3523" s="74"/>
      <c r="AE3523" s="68"/>
      <c r="AF3523" s="75"/>
    </row>
    <row r="3524" ht="28.5" customHeight="1" spans="1:32">
      <c r="A3524" s="61" t="s">
        <v>36</v>
      </c>
      <c r="B3524" s="61" t="s">
        <v>2156</v>
      </c>
      <c r="C3524" s="61" t="s">
        <v>2319</v>
      </c>
      <c r="D3524" s="61" t="s">
        <v>2503</v>
      </c>
      <c r="E3524" s="76" t="s">
        <v>2520</v>
      </c>
      <c r="F3524" s="46">
        <v>46195</v>
      </c>
      <c r="G3524" s="46" t="str">
        <f t="shared" ref="G3524:G3587" si="377">E3524&amp;TEXT(MID(F3524,1,5),"YYYY-m-d")</f>
        <v>王杨2026-6-22</v>
      </c>
      <c r="H3524" s="63"/>
      <c r="I3524" s="63"/>
      <c r="J3524" s="64"/>
      <c r="K3524" s="64"/>
      <c r="L3524" s="65"/>
      <c r="M3524" s="65"/>
      <c r="N3524" s="65"/>
      <c r="O3524" s="66"/>
      <c r="P3524" s="144"/>
      <c r="Q3524" s="68"/>
      <c r="R3524" s="68"/>
      <c r="S3524" s="68"/>
      <c r="T3524" s="69">
        <f t="shared" si="375"/>
        <v>0</v>
      </c>
      <c r="U3524" s="68"/>
      <c r="V3524" s="70"/>
      <c r="W3524" s="70"/>
      <c r="X3524" s="71">
        <f t="shared" si="376"/>
        <v>0</v>
      </c>
      <c r="Y3524" s="72"/>
      <c r="Z3524" s="70"/>
      <c r="AA3524" s="68"/>
      <c r="AB3524" s="73"/>
      <c r="AC3524" s="70"/>
      <c r="AD3524" s="74"/>
      <c r="AE3524" s="68"/>
      <c r="AF3524" s="75"/>
    </row>
    <row r="3525" ht="28.5" customHeight="1" spans="1:32">
      <c r="A3525" s="61" t="s">
        <v>36</v>
      </c>
      <c r="B3525" s="61" t="s">
        <v>2156</v>
      </c>
      <c r="C3525" s="61" t="s">
        <v>2319</v>
      </c>
      <c r="D3525" s="61" t="s">
        <v>2503</v>
      </c>
      <c r="E3525" s="62" t="s">
        <v>2520</v>
      </c>
      <c r="F3525" s="46">
        <v>46196</v>
      </c>
      <c r="G3525" s="46" t="str">
        <f t="shared" si="377"/>
        <v>王杨2026-6-23</v>
      </c>
      <c r="H3525" s="63"/>
      <c r="I3525" s="63"/>
      <c r="J3525" s="64"/>
      <c r="K3525" s="64"/>
      <c r="L3525" s="65"/>
      <c r="M3525" s="65"/>
      <c r="N3525" s="65"/>
      <c r="O3525" s="66"/>
      <c r="P3525" s="144"/>
      <c r="Q3525" s="68"/>
      <c r="R3525" s="68"/>
      <c r="S3525" s="68"/>
      <c r="T3525" s="69">
        <f t="shared" si="375"/>
        <v>0</v>
      </c>
      <c r="U3525" s="68"/>
      <c r="V3525" s="70"/>
      <c r="W3525" s="70"/>
      <c r="X3525" s="71">
        <f t="shared" si="376"/>
        <v>0</v>
      </c>
      <c r="Y3525" s="72"/>
      <c r="Z3525" s="70"/>
      <c r="AA3525" s="68"/>
      <c r="AB3525" s="73"/>
      <c r="AC3525" s="70"/>
      <c r="AD3525" s="74"/>
      <c r="AE3525" s="68"/>
      <c r="AF3525" s="75"/>
    </row>
    <row r="3526" ht="28.5" customHeight="1" spans="1:32">
      <c r="A3526" s="61" t="s">
        <v>36</v>
      </c>
      <c r="B3526" s="61" t="s">
        <v>2156</v>
      </c>
      <c r="C3526" s="61" t="s">
        <v>2319</v>
      </c>
      <c r="D3526" s="61" t="s">
        <v>2503</v>
      </c>
      <c r="E3526" s="62" t="s">
        <v>2520</v>
      </c>
      <c r="F3526" s="46">
        <v>46197</v>
      </c>
      <c r="G3526" s="46" t="str">
        <f t="shared" si="377"/>
        <v>王杨2026-6-24</v>
      </c>
      <c r="H3526" s="63"/>
      <c r="I3526" s="63"/>
      <c r="J3526" s="64"/>
      <c r="K3526" s="64"/>
      <c r="L3526" s="65"/>
      <c r="M3526" s="65"/>
      <c r="N3526" s="65"/>
      <c r="O3526" s="66"/>
      <c r="P3526" s="144"/>
      <c r="Q3526" s="68"/>
      <c r="R3526" s="68"/>
      <c r="S3526" s="68"/>
      <c r="T3526" s="69">
        <f t="shared" si="375"/>
        <v>0</v>
      </c>
      <c r="U3526" s="68"/>
      <c r="V3526" s="70"/>
      <c r="W3526" s="70"/>
      <c r="X3526" s="71">
        <f t="shared" si="376"/>
        <v>0</v>
      </c>
      <c r="Y3526" s="72"/>
      <c r="Z3526" s="70"/>
      <c r="AA3526" s="68"/>
      <c r="AB3526" s="73"/>
      <c r="AC3526" s="70"/>
      <c r="AD3526" s="74"/>
      <c r="AE3526" s="68"/>
      <c r="AF3526" s="75"/>
    </row>
    <row r="3527" ht="28.5" customHeight="1" spans="1:32">
      <c r="A3527" s="61" t="s">
        <v>36</v>
      </c>
      <c r="B3527" s="61" t="s">
        <v>2156</v>
      </c>
      <c r="C3527" s="61" t="s">
        <v>2319</v>
      </c>
      <c r="D3527" s="61" t="s">
        <v>2503</v>
      </c>
      <c r="E3527" s="62" t="s">
        <v>2520</v>
      </c>
      <c r="F3527" s="46">
        <v>46198</v>
      </c>
      <c r="G3527" s="46" t="str">
        <f t="shared" si="377"/>
        <v>王杨2026-6-25</v>
      </c>
      <c r="H3527" s="63"/>
      <c r="I3527" s="63"/>
      <c r="J3527" s="64"/>
      <c r="K3527" s="64"/>
      <c r="L3527" s="65"/>
      <c r="M3527" s="65"/>
      <c r="N3527" s="65"/>
      <c r="O3527" s="66"/>
      <c r="P3527" s="144"/>
      <c r="Q3527" s="68"/>
      <c r="R3527" s="68"/>
      <c r="S3527" s="68"/>
      <c r="T3527" s="69">
        <f t="shared" si="375"/>
        <v>0</v>
      </c>
      <c r="U3527" s="68"/>
      <c r="V3527" s="70"/>
      <c r="W3527" s="70"/>
      <c r="X3527" s="71">
        <f t="shared" si="376"/>
        <v>0</v>
      </c>
      <c r="Y3527" s="72"/>
      <c r="Z3527" s="70"/>
      <c r="AA3527" s="68"/>
      <c r="AB3527" s="73"/>
      <c r="AC3527" s="70"/>
      <c r="AD3527" s="74"/>
      <c r="AE3527" s="68"/>
      <c r="AF3527" s="75"/>
    </row>
    <row r="3528" ht="28.5" customHeight="1" spans="1:32">
      <c r="A3528" s="61" t="s">
        <v>36</v>
      </c>
      <c r="B3528" s="61" t="s">
        <v>2156</v>
      </c>
      <c r="C3528" s="61" t="s">
        <v>2319</v>
      </c>
      <c r="D3528" s="61" t="s">
        <v>2503</v>
      </c>
      <c r="E3528" s="62" t="s">
        <v>2520</v>
      </c>
      <c r="F3528" s="46">
        <v>46199</v>
      </c>
      <c r="G3528" s="46" t="str">
        <f t="shared" si="377"/>
        <v>王杨2026-6-26</v>
      </c>
      <c r="H3528" s="63"/>
      <c r="I3528" s="63"/>
      <c r="J3528" s="64"/>
      <c r="K3528" s="64"/>
      <c r="L3528" s="65"/>
      <c r="M3528" s="65"/>
      <c r="N3528" s="65"/>
      <c r="O3528" s="66"/>
      <c r="P3528" s="144"/>
      <c r="Q3528" s="68"/>
      <c r="R3528" s="68"/>
      <c r="S3528" s="68"/>
      <c r="T3528" s="69">
        <f t="shared" si="375"/>
        <v>0</v>
      </c>
      <c r="U3528" s="68"/>
      <c r="V3528" s="70"/>
      <c r="W3528" s="70"/>
      <c r="X3528" s="71">
        <f t="shared" si="376"/>
        <v>0</v>
      </c>
      <c r="Y3528" s="72"/>
      <c r="Z3528" s="70"/>
      <c r="AA3528" s="68"/>
      <c r="AB3528" s="73"/>
      <c r="AC3528" s="70"/>
      <c r="AD3528" s="74"/>
      <c r="AE3528" s="68"/>
      <c r="AF3528" s="75"/>
    </row>
    <row r="3529" ht="28.5" customHeight="1" spans="1:32">
      <c r="A3529" s="61" t="s">
        <v>36</v>
      </c>
      <c r="B3529" s="61" t="s">
        <v>2156</v>
      </c>
      <c r="C3529" s="61" t="s">
        <v>2319</v>
      </c>
      <c r="D3529" s="61" t="s">
        <v>2503</v>
      </c>
      <c r="E3529" s="62" t="s">
        <v>2520</v>
      </c>
      <c r="F3529" s="46">
        <v>46200</v>
      </c>
      <c r="G3529" s="46" t="str">
        <f t="shared" si="377"/>
        <v>王杨2026-6-27</v>
      </c>
      <c r="H3529" s="63"/>
      <c r="I3529" s="63"/>
      <c r="J3529" s="64"/>
      <c r="K3529" s="64"/>
      <c r="L3529" s="65"/>
      <c r="M3529" s="65"/>
      <c r="N3529" s="79"/>
      <c r="O3529" s="66"/>
      <c r="P3529" s="144"/>
      <c r="Q3529" s="68"/>
      <c r="R3529" s="68"/>
      <c r="S3529" s="68"/>
      <c r="T3529" s="69">
        <f t="shared" si="375"/>
        <v>0</v>
      </c>
      <c r="U3529" s="68"/>
      <c r="V3529" s="70"/>
      <c r="W3529" s="70"/>
      <c r="X3529" s="71">
        <f t="shared" si="376"/>
        <v>0</v>
      </c>
      <c r="Y3529" s="72"/>
      <c r="Z3529" s="70"/>
      <c r="AA3529" s="68"/>
      <c r="AB3529" s="73"/>
      <c r="AC3529" s="70"/>
      <c r="AD3529" s="74"/>
      <c r="AE3529" s="68"/>
      <c r="AF3529" s="75"/>
    </row>
    <row r="3530" ht="28.5" customHeight="1" spans="1:32">
      <c r="A3530" s="61" t="s">
        <v>36</v>
      </c>
      <c r="B3530" s="61" t="s">
        <v>2156</v>
      </c>
      <c r="C3530" s="61" t="s">
        <v>2319</v>
      </c>
      <c r="D3530" s="61" t="s">
        <v>2503</v>
      </c>
      <c r="E3530" s="62" t="s">
        <v>2520</v>
      </c>
      <c r="F3530" s="46">
        <v>46201</v>
      </c>
      <c r="G3530" s="46" t="str">
        <f t="shared" si="377"/>
        <v>王杨2026-6-28</v>
      </c>
      <c r="H3530" s="63"/>
      <c r="I3530" s="63"/>
      <c r="J3530" s="64"/>
      <c r="K3530" s="64"/>
      <c r="L3530" s="65"/>
      <c r="M3530" s="65"/>
      <c r="N3530" s="65"/>
      <c r="O3530" s="66"/>
      <c r="P3530" s="144"/>
      <c r="Q3530" s="68"/>
      <c r="R3530" s="68"/>
      <c r="S3530" s="68"/>
      <c r="T3530" s="69">
        <f t="shared" si="375"/>
        <v>0</v>
      </c>
      <c r="U3530" s="68"/>
      <c r="V3530" s="70"/>
      <c r="W3530" s="70"/>
      <c r="X3530" s="71">
        <f t="shared" si="376"/>
        <v>0</v>
      </c>
      <c r="Y3530" s="72"/>
      <c r="Z3530" s="70"/>
      <c r="AA3530" s="68"/>
      <c r="AB3530" s="73"/>
      <c r="AC3530" s="70"/>
      <c r="AD3530" s="74"/>
      <c r="AE3530" s="68"/>
      <c r="AF3530" s="75"/>
    </row>
    <row r="3531" ht="28.5" customHeight="1" spans="1:32">
      <c r="A3531" s="61" t="s">
        <v>36</v>
      </c>
      <c r="B3531" s="61" t="s">
        <v>2156</v>
      </c>
      <c r="C3531" s="61" t="s">
        <v>2319</v>
      </c>
      <c r="D3531" s="61" t="s">
        <v>2503</v>
      </c>
      <c r="E3531" s="62" t="s">
        <v>2520</v>
      </c>
      <c r="F3531" s="46">
        <v>46202</v>
      </c>
      <c r="G3531" s="46" t="str">
        <f t="shared" si="377"/>
        <v>王杨2026-6-29</v>
      </c>
      <c r="H3531" s="63"/>
      <c r="I3531" s="63"/>
      <c r="J3531" s="64"/>
      <c r="K3531" s="64"/>
      <c r="L3531" s="65"/>
      <c r="M3531" s="65"/>
      <c r="N3531" s="79"/>
      <c r="O3531" s="66"/>
      <c r="P3531" s="144"/>
      <c r="Q3531" s="68"/>
      <c r="R3531" s="68"/>
      <c r="S3531" s="68"/>
      <c r="T3531" s="69">
        <f t="shared" si="375"/>
        <v>0</v>
      </c>
      <c r="U3531" s="68"/>
      <c r="V3531" s="70"/>
      <c r="W3531" s="70"/>
      <c r="X3531" s="71">
        <f t="shared" si="376"/>
        <v>0</v>
      </c>
      <c r="Y3531" s="72"/>
      <c r="Z3531" s="70"/>
      <c r="AA3531" s="68"/>
      <c r="AB3531" s="73"/>
      <c r="AC3531" s="70"/>
      <c r="AD3531" s="74"/>
      <c r="AE3531" s="68"/>
      <c r="AF3531" s="75"/>
    </row>
    <row r="3532" s="3" customFormat="1" ht="28.5" customHeight="1" spans="1:32">
      <c r="A3532" s="61" t="s">
        <v>36</v>
      </c>
      <c r="B3532" s="61" t="s">
        <v>2156</v>
      </c>
      <c r="C3532" s="61" t="s">
        <v>2319</v>
      </c>
      <c r="D3532" s="61" t="s">
        <v>2503</v>
      </c>
      <c r="E3532" s="76" t="s">
        <v>2520</v>
      </c>
      <c r="F3532" s="46">
        <v>46203</v>
      </c>
      <c r="G3532" s="46" t="str">
        <f t="shared" si="377"/>
        <v>王杨2026-6-30</v>
      </c>
      <c r="H3532" s="63"/>
      <c r="I3532" s="63"/>
      <c r="J3532" s="64"/>
      <c r="K3532" s="64"/>
      <c r="L3532" s="65"/>
      <c r="M3532" s="65"/>
      <c r="N3532" s="65"/>
      <c r="O3532" s="66"/>
      <c r="P3532" s="144"/>
      <c r="Q3532" s="68"/>
      <c r="R3532" s="68"/>
      <c r="S3532" s="68"/>
      <c r="T3532" s="69">
        <f t="shared" si="375"/>
        <v>0</v>
      </c>
      <c r="U3532" s="68"/>
      <c r="V3532" s="70"/>
      <c r="W3532" s="70"/>
      <c r="X3532" s="71">
        <f t="shared" si="376"/>
        <v>0</v>
      </c>
      <c r="Y3532" s="72"/>
      <c r="Z3532" s="70"/>
      <c r="AA3532" s="68"/>
      <c r="AB3532" s="73"/>
      <c r="AC3532" s="70"/>
      <c r="AD3532" s="74"/>
      <c r="AE3532" s="68"/>
      <c r="AF3532" s="75"/>
    </row>
    <row r="3533" s="3" customFormat="1" ht="28.5" customHeight="1" spans="1:32">
      <c r="A3533" s="61" t="s">
        <v>36</v>
      </c>
      <c r="B3533" s="61" t="s">
        <v>2156</v>
      </c>
      <c r="C3533" s="61" t="s">
        <v>2319</v>
      </c>
      <c r="D3533" s="61" t="s">
        <v>2503</v>
      </c>
      <c r="E3533" s="76" t="s">
        <v>2520</v>
      </c>
      <c r="F3533" s="46">
        <v>46204</v>
      </c>
      <c r="G3533" s="46" t="str">
        <f t="shared" si="377"/>
        <v>王杨2026-7-1</v>
      </c>
      <c r="H3533" s="63"/>
      <c r="I3533" s="63"/>
      <c r="J3533" s="64"/>
      <c r="K3533" s="64"/>
      <c r="L3533" s="65"/>
      <c r="M3533" s="65"/>
      <c r="N3533" s="65"/>
      <c r="O3533" s="66"/>
      <c r="P3533" s="144"/>
      <c r="Q3533" s="68"/>
      <c r="R3533" s="68"/>
      <c r="S3533" s="68"/>
      <c r="T3533" s="69">
        <f t="shared" si="375"/>
        <v>0</v>
      </c>
      <c r="U3533" s="68"/>
      <c r="V3533" s="70"/>
      <c r="W3533" s="70"/>
      <c r="X3533" s="71">
        <f t="shared" si="376"/>
        <v>0</v>
      </c>
      <c r="Y3533" s="72"/>
      <c r="Z3533" s="70"/>
      <c r="AA3533" s="68"/>
      <c r="AB3533" s="73"/>
      <c r="AC3533" s="70"/>
      <c r="AD3533" s="74"/>
      <c r="AE3533" s="68"/>
      <c r="AF3533" s="75"/>
    </row>
    <row r="3534" ht="28.5" customHeight="1" spans="1:32">
      <c r="A3534" s="84" t="s">
        <v>36</v>
      </c>
      <c r="B3534" s="84" t="s">
        <v>2156</v>
      </c>
      <c r="C3534" s="84" t="s">
        <v>2319</v>
      </c>
      <c r="D3534" s="84" t="s">
        <v>2503</v>
      </c>
      <c r="E3534" s="85" t="s">
        <v>2520</v>
      </c>
      <c r="F3534" s="86">
        <v>46235</v>
      </c>
      <c r="G3534" s="46" t="str">
        <f t="shared" si="377"/>
        <v>王杨2026-8-1</v>
      </c>
      <c r="H3534" s="63"/>
      <c r="I3534" s="63"/>
      <c r="J3534" s="64"/>
      <c r="K3534" s="64"/>
      <c r="L3534" s="65"/>
      <c r="M3534" s="65"/>
      <c r="N3534" s="91"/>
      <c r="O3534" s="66"/>
      <c r="P3534" s="87"/>
      <c r="Q3534" s="87"/>
      <c r="R3534" s="87"/>
      <c r="S3534" s="87"/>
      <c r="T3534" s="69">
        <f t="shared" si="375"/>
        <v>0</v>
      </c>
      <c r="U3534" s="87"/>
      <c r="V3534" s="87"/>
      <c r="W3534" s="87"/>
      <c r="X3534" s="71">
        <f t="shared" si="376"/>
        <v>0</v>
      </c>
      <c r="Y3534" s="88"/>
      <c r="Z3534" s="87"/>
      <c r="AA3534" s="87"/>
      <c r="AB3534" s="87"/>
      <c r="AC3534" s="87"/>
      <c r="AD3534" s="89"/>
      <c r="AE3534" s="87"/>
      <c r="AF3534" s="90"/>
    </row>
    <row r="3535" ht="28.5" customHeight="1" spans="1:32">
      <c r="A3535" s="44" t="s">
        <v>36</v>
      </c>
      <c r="B3535" s="44" t="s">
        <v>2156</v>
      </c>
      <c r="C3535" s="44" t="s">
        <v>2319</v>
      </c>
      <c r="D3535" s="44" t="s">
        <v>2345</v>
      </c>
      <c r="E3535" s="44" t="s">
        <v>2537</v>
      </c>
      <c r="F3535" s="45">
        <v>46173</v>
      </c>
      <c r="G3535" s="46" t="str">
        <f t="shared" si="377"/>
        <v>陈涛2026-5-31</v>
      </c>
      <c r="H3535" s="133"/>
      <c r="I3535" s="133"/>
      <c r="J3535" s="134"/>
      <c r="K3535" s="134"/>
      <c r="L3535" s="134"/>
      <c r="M3535" s="135"/>
      <c r="N3535" s="135"/>
      <c r="O3535" s="136">
        <f t="shared" ref="O3535:AE3535" si="378">SUM(O3536:O3567)</f>
        <v>128</v>
      </c>
      <c r="P3535" s="137">
        <f t="shared" si="378"/>
        <v>0</v>
      </c>
      <c r="Q3535" s="138">
        <f t="shared" si="378"/>
        <v>-9</v>
      </c>
      <c r="R3535" s="138">
        <f t="shared" si="378"/>
        <v>-6</v>
      </c>
      <c r="S3535" s="53">
        <f t="shared" si="378"/>
        <v>0</v>
      </c>
      <c r="T3535" s="139">
        <f t="shared" si="378"/>
        <v>113</v>
      </c>
      <c r="U3535" s="55">
        <f t="shared" si="378"/>
        <v>0</v>
      </c>
      <c r="V3535" s="139">
        <f t="shared" si="378"/>
        <v>69.5</v>
      </c>
      <c r="W3535" s="139">
        <f t="shared" si="378"/>
        <v>0</v>
      </c>
      <c r="X3535" s="140">
        <f t="shared" si="378"/>
        <v>182.5</v>
      </c>
      <c r="Y3535" s="141">
        <f t="shared" si="378"/>
        <v>3</v>
      </c>
      <c r="Z3535" s="139">
        <f t="shared" si="378"/>
        <v>100</v>
      </c>
      <c r="AA3535" s="142">
        <f t="shared" si="378"/>
        <v>26</v>
      </c>
      <c r="AB3535" s="139">
        <f t="shared" si="378"/>
        <v>8</v>
      </c>
      <c r="AC3535" s="139">
        <f t="shared" si="378"/>
        <v>0</v>
      </c>
      <c r="AD3535" s="143">
        <f t="shared" si="378"/>
        <v>0</v>
      </c>
      <c r="AE3535" s="142">
        <f t="shared" si="378"/>
        <v>0</v>
      </c>
      <c r="AF3535" s="60"/>
    </row>
    <row r="3536" ht="28.5" customHeight="1" spans="1:32">
      <c r="A3536" s="61" t="s">
        <v>36</v>
      </c>
      <c r="B3536" s="61" t="s">
        <v>2156</v>
      </c>
      <c r="C3536" s="61" t="s">
        <v>2319</v>
      </c>
      <c r="D3536" s="61" t="s">
        <v>2345</v>
      </c>
      <c r="E3536" s="62" t="s">
        <v>2537</v>
      </c>
      <c r="F3536" s="46">
        <v>46174</v>
      </c>
      <c r="G3536" s="46" t="str">
        <f t="shared" si="377"/>
        <v>陈涛2026-6-1</v>
      </c>
      <c r="H3536" s="63" t="s">
        <v>2538</v>
      </c>
      <c r="I3536" s="63"/>
      <c r="J3536" s="64"/>
      <c r="K3536" s="64"/>
      <c r="L3536" s="65" t="s">
        <v>64</v>
      </c>
      <c r="M3536" s="65"/>
      <c r="N3536" s="65"/>
      <c r="O3536" s="66">
        <v>8</v>
      </c>
      <c r="P3536" s="144"/>
      <c r="Q3536" s="68">
        <v>-3.5</v>
      </c>
      <c r="R3536" s="68"/>
      <c r="S3536" s="68"/>
      <c r="T3536" s="69">
        <f t="shared" ref="T3536:T3567" si="379">SUM(O3536:S3536)</f>
        <v>4.5</v>
      </c>
      <c r="U3536" s="68"/>
      <c r="V3536" s="70">
        <v>2.5</v>
      </c>
      <c r="W3536" s="70"/>
      <c r="X3536" s="71">
        <f t="shared" ref="X3536:X3567" si="380">SUM(T3536:W3536)</f>
        <v>7</v>
      </c>
      <c r="Y3536" s="72"/>
      <c r="Z3536" s="70"/>
      <c r="AA3536" s="68"/>
      <c r="AB3536" s="73"/>
      <c r="AC3536" s="70"/>
      <c r="AD3536" s="74"/>
      <c r="AE3536" s="68"/>
      <c r="AF3536" s="75"/>
    </row>
    <row r="3537" ht="28.5" customHeight="1" spans="1:32">
      <c r="A3537" s="61" t="s">
        <v>36</v>
      </c>
      <c r="B3537" s="61" t="s">
        <v>2156</v>
      </c>
      <c r="C3537" s="61" t="s">
        <v>2319</v>
      </c>
      <c r="D3537" s="61" t="s">
        <v>2345</v>
      </c>
      <c r="E3537" s="62" t="s">
        <v>2537</v>
      </c>
      <c r="F3537" s="46">
        <v>46175</v>
      </c>
      <c r="G3537" s="46" t="str">
        <f t="shared" si="377"/>
        <v>陈涛2026-6-2</v>
      </c>
      <c r="H3537" s="63" t="s">
        <v>2539</v>
      </c>
      <c r="I3537" s="63" t="s">
        <v>877</v>
      </c>
      <c r="J3537" s="64"/>
      <c r="K3537" s="64"/>
      <c r="L3537" s="65" t="s">
        <v>1638</v>
      </c>
      <c r="M3537" s="65"/>
      <c r="N3537" s="65"/>
      <c r="O3537" s="66">
        <v>8</v>
      </c>
      <c r="P3537" s="144"/>
      <c r="Q3537" s="68">
        <v>-2.5</v>
      </c>
      <c r="R3537" s="68"/>
      <c r="S3537" s="68"/>
      <c r="T3537" s="69">
        <f t="shared" si="379"/>
        <v>5.5</v>
      </c>
      <c r="U3537" s="68"/>
      <c r="V3537" s="70">
        <v>1</v>
      </c>
      <c r="W3537" s="70"/>
      <c r="X3537" s="71">
        <f t="shared" si="380"/>
        <v>6.5</v>
      </c>
      <c r="Y3537" s="72"/>
      <c r="Z3537" s="70"/>
      <c r="AA3537" s="68">
        <v>2</v>
      </c>
      <c r="AB3537" s="73"/>
      <c r="AC3537" s="70"/>
      <c r="AD3537" s="74"/>
      <c r="AE3537" s="68"/>
      <c r="AF3537" s="75"/>
    </row>
    <row r="3538" ht="28.5" customHeight="1" spans="1:32">
      <c r="A3538" s="61" t="s">
        <v>36</v>
      </c>
      <c r="B3538" s="61" t="s">
        <v>2156</v>
      </c>
      <c r="C3538" s="61" t="s">
        <v>2319</v>
      </c>
      <c r="D3538" s="61" t="s">
        <v>2345</v>
      </c>
      <c r="E3538" s="62" t="s">
        <v>2537</v>
      </c>
      <c r="F3538" s="46">
        <v>46176</v>
      </c>
      <c r="G3538" s="46" t="str">
        <f t="shared" si="377"/>
        <v>陈涛2026-6-3</v>
      </c>
      <c r="H3538" s="63" t="s">
        <v>2540</v>
      </c>
      <c r="I3538" s="63" t="s">
        <v>2541</v>
      </c>
      <c r="J3538" s="64"/>
      <c r="K3538" s="64"/>
      <c r="L3538" s="65"/>
      <c r="M3538" s="65"/>
      <c r="N3538" s="65"/>
      <c r="O3538" s="66">
        <v>8</v>
      </c>
      <c r="P3538" s="144"/>
      <c r="Q3538" s="68"/>
      <c r="R3538" s="68"/>
      <c r="S3538" s="68"/>
      <c r="T3538" s="69">
        <f t="shared" si="379"/>
        <v>8</v>
      </c>
      <c r="U3538" s="68"/>
      <c r="V3538" s="70">
        <v>3.5</v>
      </c>
      <c r="W3538" s="70"/>
      <c r="X3538" s="71">
        <f t="shared" si="380"/>
        <v>11.5</v>
      </c>
      <c r="Y3538" s="72">
        <v>1</v>
      </c>
      <c r="Z3538" s="70"/>
      <c r="AA3538" s="68">
        <v>2</v>
      </c>
      <c r="AB3538" s="73"/>
      <c r="AC3538" s="70"/>
      <c r="AD3538" s="74"/>
      <c r="AE3538" s="68"/>
      <c r="AF3538" s="75"/>
    </row>
    <row r="3539" ht="28.5" customHeight="1" spans="1:32">
      <c r="A3539" s="61" t="s">
        <v>36</v>
      </c>
      <c r="B3539" s="61" t="s">
        <v>2156</v>
      </c>
      <c r="C3539" s="61" t="s">
        <v>2319</v>
      </c>
      <c r="D3539" s="61" t="s">
        <v>2345</v>
      </c>
      <c r="E3539" s="62" t="s">
        <v>2537</v>
      </c>
      <c r="F3539" s="46">
        <v>46177</v>
      </c>
      <c r="G3539" s="46" t="str">
        <f t="shared" si="377"/>
        <v>陈涛2026-6-4</v>
      </c>
      <c r="H3539" s="63" t="s">
        <v>2542</v>
      </c>
      <c r="I3539" s="63" t="s">
        <v>771</v>
      </c>
      <c r="J3539" s="64"/>
      <c r="K3539" s="64"/>
      <c r="L3539" s="65"/>
      <c r="M3539" s="65"/>
      <c r="N3539" s="65"/>
      <c r="O3539" s="66">
        <v>8</v>
      </c>
      <c r="P3539" s="144"/>
      <c r="Q3539" s="68"/>
      <c r="R3539" s="68"/>
      <c r="S3539" s="68"/>
      <c r="T3539" s="69">
        <f t="shared" si="379"/>
        <v>8</v>
      </c>
      <c r="U3539" s="68"/>
      <c r="V3539" s="70">
        <v>1</v>
      </c>
      <c r="W3539" s="70"/>
      <c r="X3539" s="71">
        <f t="shared" si="380"/>
        <v>9</v>
      </c>
      <c r="Y3539" s="72"/>
      <c r="Z3539" s="70"/>
      <c r="AA3539" s="68">
        <v>2</v>
      </c>
      <c r="AB3539" s="73"/>
      <c r="AC3539" s="70"/>
      <c r="AD3539" s="74"/>
      <c r="AE3539" s="68"/>
      <c r="AF3539" s="75"/>
    </row>
    <row r="3540" ht="28.5" customHeight="1" spans="1:32">
      <c r="A3540" s="61" t="s">
        <v>36</v>
      </c>
      <c r="B3540" s="61" t="s">
        <v>2156</v>
      </c>
      <c r="C3540" s="61" t="s">
        <v>2319</v>
      </c>
      <c r="D3540" s="61" t="s">
        <v>2345</v>
      </c>
      <c r="E3540" s="62" t="s">
        <v>2537</v>
      </c>
      <c r="F3540" s="46">
        <v>46178</v>
      </c>
      <c r="G3540" s="46" t="str">
        <f t="shared" si="377"/>
        <v>陈涛2026-6-5</v>
      </c>
      <c r="H3540" s="63" t="s">
        <v>2543</v>
      </c>
      <c r="I3540" s="63" t="s">
        <v>896</v>
      </c>
      <c r="J3540" s="64"/>
      <c r="K3540" s="64"/>
      <c r="L3540" s="65" t="s">
        <v>100</v>
      </c>
      <c r="M3540" s="65"/>
      <c r="N3540" s="65"/>
      <c r="O3540" s="66">
        <v>8</v>
      </c>
      <c r="P3540" s="144"/>
      <c r="Q3540" s="68">
        <v>-1</v>
      </c>
      <c r="R3540" s="68"/>
      <c r="S3540" s="68"/>
      <c r="T3540" s="69">
        <f t="shared" si="379"/>
        <v>7</v>
      </c>
      <c r="U3540" s="68"/>
      <c r="V3540" s="70">
        <v>6</v>
      </c>
      <c r="W3540" s="70"/>
      <c r="X3540" s="71">
        <f t="shared" si="380"/>
        <v>13</v>
      </c>
      <c r="Y3540" s="72"/>
      <c r="Z3540" s="70">
        <v>20</v>
      </c>
      <c r="AA3540" s="68">
        <v>2</v>
      </c>
      <c r="AB3540" s="73"/>
      <c r="AC3540" s="70"/>
      <c r="AD3540" s="74"/>
      <c r="AE3540" s="68"/>
      <c r="AF3540" s="75"/>
    </row>
    <row r="3541" ht="28.5" customHeight="1" spans="1:32">
      <c r="A3541" s="61" t="s">
        <v>36</v>
      </c>
      <c r="B3541" s="61" t="s">
        <v>2156</v>
      </c>
      <c r="C3541" s="61" t="s">
        <v>2319</v>
      </c>
      <c r="D3541" s="61" t="s">
        <v>2345</v>
      </c>
      <c r="E3541" s="62" t="s">
        <v>2537</v>
      </c>
      <c r="F3541" s="46">
        <v>46179</v>
      </c>
      <c r="G3541" s="46" t="str">
        <f t="shared" si="377"/>
        <v>陈涛2026-6-6</v>
      </c>
      <c r="H3541" s="63" t="s">
        <v>2544</v>
      </c>
      <c r="I3541" s="63" t="s">
        <v>385</v>
      </c>
      <c r="J3541" s="64"/>
      <c r="K3541" s="64"/>
      <c r="L3541" s="65"/>
      <c r="M3541" s="65"/>
      <c r="N3541" s="65"/>
      <c r="O3541" s="66">
        <v>8</v>
      </c>
      <c r="P3541" s="144"/>
      <c r="Q3541" s="68"/>
      <c r="R3541" s="68"/>
      <c r="S3541" s="68"/>
      <c r="T3541" s="69">
        <f t="shared" si="379"/>
        <v>8</v>
      </c>
      <c r="U3541" s="68"/>
      <c r="V3541" s="70">
        <v>7</v>
      </c>
      <c r="W3541" s="70"/>
      <c r="X3541" s="71">
        <f t="shared" si="380"/>
        <v>15</v>
      </c>
      <c r="Y3541" s="72"/>
      <c r="Z3541" s="70">
        <v>20</v>
      </c>
      <c r="AA3541" s="68">
        <v>2</v>
      </c>
      <c r="AB3541" s="73"/>
      <c r="AC3541" s="70"/>
      <c r="AD3541" s="74"/>
      <c r="AE3541" s="68"/>
      <c r="AF3541" s="75"/>
    </row>
    <row r="3542" ht="28.5" customHeight="1" spans="1:32">
      <c r="A3542" s="61" t="s">
        <v>36</v>
      </c>
      <c r="B3542" s="61" t="s">
        <v>2156</v>
      </c>
      <c r="C3542" s="61" t="s">
        <v>2319</v>
      </c>
      <c r="D3542" s="61" t="s">
        <v>2345</v>
      </c>
      <c r="E3542" s="62" t="s">
        <v>2537</v>
      </c>
      <c r="F3542" s="77">
        <v>46180</v>
      </c>
      <c r="G3542" s="46" t="str">
        <f t="shared" si="377"/>
        <v>陈涛2026-6-7</v>
      </c>
      <c r="H3542" s="63" t="s">
        <v>2545</v>
      </c>
      <c r="I3542" s="63"/>
      <c r="J3542" s="64"/>
      <c r="K3542" s="64"/>
      <c r="L3542" s="65"/>
      <c r="M3542" s="65"/>
      <c r="N3542" s="65"/>
      <c r="O3542" s="66"/>
      <c r="P3542" s="144"/>
      <c r="Q3542" s="68"/>
      <c r="R3542" s="68"/>
      <c r="S3542" s="68"/>
      <c r="T3542" s="69">
        <f t="shared" si="379"/>
        <v>0</v>
      </c>
      <c r="U3542" s="68"/>
      <c r="V3542" s="70">
        <v>5</v>
      </c>
      <c r="W3542" s="70"/>
      <c r="X3542" s="71">
        <f t="shared" si="380"/>
        <v>5</v>
      </c>
      <c r="Y3542" s="72"/>
      <c r="Z3542" s="70"/>
      <c r="AA3542" s="68"/>
      <c r="AB3542" s="73"/>
      <c r="AC3542" s="70"/>
      <c r="AD3542" s="74"/>
      <c r="AE3542" s="68"/>
      <c r="AF3542" s="75"/>
    </row>
    <row r="3543" ht="28.5" customHeight="1" spans="1:32">
      <c r="A3543" s="61" t="s">
        <v>36</v>
      </c>
      <c r="B3543" s="61" t="s">
        <v>2156</v>
      </c>
      <c r="C3543" s="61" t="s">
        <v>2319</v>
      </c>
      <c r="D3543" s="61" t="s">
        <v>2345</v>
      </c>
      <c r="E3543" s="62" t="s">
        <v>2537</v>
      </c>
      <c r="F3543" s="46">
        <v>46181</v>
      </c>
      <c r="G3543" s="46" t="str">
        <f t="shared" si="377"/>
        <v>陈涛2026-6-8</v>
      </c>
      <c r="H3543" s="63" t="s">
        <v>2546</v>
      </c>
      <c r="I3543" s="63" t="s">
        <v>1069</v>
      </c>
      <c r="J3543" s="64"/>
      <c r="K3543" s="64"/>
      <c r="L3543" s="65"/>
      <c r="M3543" s="65"/>
      <c r="N3543" s="65"/>
      <c r="O3543" s="66">
        <v>8</v>
      </c>
      <c r="P3543" s="144"/>
      <c r="Q3543" s="68"/>
      <c r="R3543" s="68"/>
      <c r="S3543" s="68"/>
      <c r="T3543" s="69">
        <f t="shared" si="379"/>
        <v>8</v>
      </c>
      <c r="U3543" s="68"/>
      <c r="V3543" s="70">
        <v>4</v>
      </c>
      <c r="W3543" s="70"/>
      <c r="X3543" s="71">
        <f t="shared" si="380"/>
        <v>12</v>
      </c>
      <c r="Y3543" s="72"/>
      <c r="Z3543" s="70"/>
      <c r="AA3543" s="68">
        <v>2</v>
      </c>
      <c r="AB3543" s="73"/>
      <c r="AC3543" s="70"/>
      <c r="AD3543" s="74"/>
      <c r="AE3543" s="68"/>
      <c r="AF3543" s="75"/>
    </row>
    <row r="3544" ht="28.5" customHeight="1" spans="1:32">
      <c r="A3544" s="61" t="s">
        <v>36</v>
      </c>
      <c r="B3544" s="61" t="s">
        <v>2156</v>
      </c>
      <c r="C3544" s="61" t="s">
        <v>2319</v>
      </c>
      <c r="D3544" s="61" t="s">
        <v>2345</v>
      </c>
      <c r="E3544" s="62" t="s">
        <v>2537</v>
      </c>
      <c r="F3544" s="78">
        <v>46182</v>
      </c>
      <c r="G3544" s="46" t="str">
        <f t="shared" si="377"/>
        <v>陈涛2026-6-9</v>
      </c>
      <c r="H3544" s="63" t="s">
        <v>2547</v>
      </c>
      <c r="I3544" s="63" t="s">
        <v>2548</v>
      </c>
      <c r="J3544" s="64"/>
      <c r="K3544" s="64"/>
      <c r="L3544" s="65" t="s">
        <v>100</v>
      </c>
      <c r="M3544" s="65"/>
      <c r="N3544" s="65"/>
      <c r="O3544" s="66">
        <v>8</v>
      </c>
      <c r="P3544" s="144"/>
      <c r="Q3544" s="68">
        <v>-1</v>
      </c>
      <c r="R3544" s="68"/>
      <c r="S3544" s="68"/>
      <c r="T3544" s="69">
        <f t="shared" si="379"/>
        <v>7</v>
      </c>
      <c r="U3544" s="68"/>
      <c r="V3544" s="70">
        <v>6</v>
      </c>
      <c r="W3544" s="70"/>
      <c r="X3544" s="71">
        <f t="shared" si="380"/>
        <v>13</v>
      </c>
      <c r="Y3544" s="72"/>
      <c r="Z3544" s="70">
        <v>20</v>
      </c>
      <c r="AA3544" s="68">
        <v>2</v>
      </c>
      <c r="AB3544" s="73"/>
      <c r="AC3544" s="70"/>
      <c r="AD3544" s="74"/>
      <c r="AE3544" s="68"/>
      <c r="AF3544" s="75"/>
    </row>
    <row r="3545" ht="28.5" customHeight="1" spans="1:32">
      <c r="A3545" s="61" t="s">
        <v>36</v>
      </c>
      <c r="B3545" s="61" t="s">
        <v>2156</v>
      </c>
      <c r="C3545" s="61" t="s">
        <v>2319</v>
      </c>
      <c r="D3545" s="61" t="s">
        <v>2345</v>
      </c>
      <c r="E3545" s="62" t="s">
        <v>2537</v>
      </c>
      <c r="F3545" s="46">
        <v>46183</v>
      </c>
      <c r="G3545" s="46" t="str">
        <f t="shared" si="377"/>
        <v>陈涛2026-6-10</v>
      </c>
      <c r="H3545" s="63" t="s">
        <v>2549</v>
      </c>
      <c r="I3545" s="63" t="s">
        <v>1713</v>
      </c>
      <c r="J3545" s="64"/>
      <c r="K3545" s="64"/>
      <c r="L3545" s="65" t="s">
        <v>100</v>
      </c>
      <c r="M3545" s="65"/>
      <c r="N3545" s="65"/>
      <c r="O3545" s="66">
        <v>8</v>
      </c>
      <c r="P3545" s="144"/>
      <c r="Q3545" s="68">
        <v>-1</v>
      </c>
      <c r="R3545" s="68"/>
      <c r="S3545" s="68"/>
      <c r="T3545" s="69">
        <f t="shared" si="379"/>
        <v>7</v>
      </c>
      <c r="U3545" s="68"/>
      <c r="V3545" s="70">
        <v>5</v>
      </c>
      <c r="W3545" s="70"/>
      <c r="X3545" s="71">
        <f t="shared" si="380"/>
        <v>12</v>
      </c>
      <c r="Y3545" s="72"/>
      <c r="Z3545" s="70"/>
      <c r="AA3545" s="68">
        <v>2</v>
      </c>
      <c r="AB3545" s="73"/>
      <c r="AC3545" s="70"/>
      <c r="AD3545" s="74"/>
      <c r="AE3545" s="68"/>
      <c r="AF3545" s="75"/>
    </row>
    <row r="3546" ht="28.5" customHeight="1" spans="1:32">
      <c r="A3546" s="61" t="s">
        <v>36</v>
      </c>
      <c r="B3546" s="61" t="s">
        <v>2156</v>
      </c>
      <c r="C3546" s="61" t="s">
        <v>2319</v>
      </c>
      <c r="D3546" s="61" t="s">
        <v>2345</v>
      </c>
      <c r="E3546" s="62" t="s">
        <v>2537</v>
      </c>
      <c r="F3546" s="46">
        <v>46184</v>
      </c>
      <c r="G3546" s="46" t="str">
        <f t="shared" si="377"/>
        <v>陈涛2026-6-11</v>
      </c>
      <c r="H3546" s="63" t="s">
        <v>2550</v>
      </c>
      <c r="I3546" s="63" t="s">
        <v>156</v>
      </c>
      <c r="J3546" s="64"/>
      <c r="K3546" s="64"/>
      <c r="L3546" s="65"/>
      <c r="M3546" s="65"/>
      <c r="N3546" s="65"/>
      <c r="O3546" s="66">
        <v>8</v>
      </c>
      <c r="P3546" s="144"/>
      <c r="Q3546" s="68"/>
      <c r="R3546" s="68"/>
      <c r="S3546" s="68"/>
      <c r="T3546" s="69">
        <f t="shared" si="379"/>
        <v>8</v>
      </c>
      <c r="U3546" s="68"/>
      <c r="V3546" s="70">
        <v>1</v>
      </c>
      <c r="W3546" s="70"/>
      <c r="X3546" s="71">
        <f t="shared" si="380"/>
        <v>9</v>
      </c>
      <c r="Y3546" s="72"/>
      <c r="Z3546" s="70"/>
      <c r="AA3546" s="68">
        <v>2</v>
      </c>
      <c r="AB3546" s="73"/>
      <c r="AC3546" s="70"/>
      <c r="AD3546" s="74"/>
      <c r="AE3546" s="68"/>
      <c r="AF3546" s="75"/>
    </row>
    <row r="3547" ht="28.5" customHeight="1" spans="1:32">
      <c r="A3547" s="61" t="s">
        <v>36</v>
      </c>
      <c r="B3547" s="61" t="s">
        <v>2156</v>
      </c>
      <c r="C3547" s="61" t="s">
        <v>2319</v>
      </c>
      <c r="D3547" s="61" t="s">
        <v>2345</v>
      </c>
      <c r="E3547" s="62" t="s">
        <v>2537</v>
      </c>
      <c r="F3547" s="46">
        <v>46185</v>
      </c>
      <c r="G3547" s="46" t="str">
        <f t="shared" si="377"/>
        <v>陈涛2026-6-12</v>
      </c>
      <c r="H3547" s="63" t="s">
        <v>2551</v>
      </c>
      <c r="I3547" s="63"/>
      <c r="J3547" s="64" t="s">
        <v>2552</v>
      </c>
      <c r="K3547" s="64"/>
      <c r="L3547" s="65"/>
      <c r="M3547" s="65"/>
      <c r="N3547" s="65"/>
      <c r="O3547" s="66">
        <v>8</v>
      </c>
      <c r="P3547" s="144"/>
      <c r="Q3547" s="68"/>
      <c r="R3547" s="68"/>
      <c r="S3547" s="68"/>
      <c r="T3547" s="69">
        <f t="shared" si="379"/>
        <v>8</v>
      </c>
      <c r="U3547" s="68"/>
      <c r="V3547" s="70">
        <v>3</v>
      </c>
      <c r="W3547" s="70"/>
      <c r="X3547" s="71">
        <f t="shared" si="380"/>
        <v>11</v>
      </c>
      <c r="Y3547" s="72">
        <v>1</v>
      </c>
      <c r="Z3547" s="70"/>
      <c r="AA3547" s="68"/>
      <c r="AB3547" s="73"/>
      <c r="AC3547" s="70"/>
      <c r="AD3547" s="74"/>
      <c r="AE3547" s="68"/>
      <c r="AF3547" s="75"/>
    </row>
    <row r="3548" ht="28.5" customHeight="1" spans="1:32">
      <c r="A3548" s="61" t="s">
        <v>36</v>
      </c>
      <c r="B3548" s="61" t="s">
        <v>2156</v>
      </c>
      <c r="C3548" s="61" t="s">
        <v>2319</v>
      </c>
      <c r="D3548" s="61" t="s">
        <v>2345</v>
      </c>
      <c r="E3548" s="62" t="s">
        <v>2537</v>
      </c>
      <c r="F3548" s="77">
        <v>46186</v>
      </c>
      <c r="G3548" s="46" t="str">
        <f t="shared" si="377"/>
        <v>陈涛2026-6-13</v>
      </c>
      <c r="H3548" s="63" t="s">
        <v>2553</v>
      </c>
      <c r="I3548" s="63"/>
      <c r="J3548" s="64"/>
      <c r="K3548" s="64"/>
      <c r="L3548" s="65"/>
      <c r="M3548" s="65"/>
      <c r="N3548" s="65"/>
      <c r="O3548" s="66"/>
      <c r="P3548" s="144"/>
      <c r="Q3548" s="68"/>
      <c r="R3548" s="68"/>
      <c r="S3548" s="68"/>
      <c r="T3548" s="69">
        <f t="shared" si="379"/>
        <v>0</v>
      </c>
      <c r="U3548" s="68"/>
      <c r="V3548" s="70">
        <v>5</v>
      </c>
      <c r="W3548" s="70"/>
      <c r="X3548" s="71">
        <f t="shared" si="380"/>
        <v>5</v>
      </c>
      <c r="Y3548" s="72"/>
      <c r="Z3548" s="70"/>
      <c r="AA3548" s="68"/>
      <c r="AB3548" s="73"/>
      <c r="AC3548" s="70"/>
      <c r="AD3548" s="74"/>
      <c r="AE3548" s="68"/>
      <c r="AF3548" s="80"/>
    </row>
    <row r="3549" ht="28.5" customHeight="1" spans="1:32">
      <c r="A3549" s="61" t="s">
        <v>36</v>
      </c>
      <c r="B3549" s="61" t="s">
        <v>2156</v>
      </c>
      <c r="C3549" s="61" t="s">
        <v>2319</v>
      </c>
      <c r="D3549" s="61" t="s">
        <v>2345</v>
      </c>
      <c r="E3549" s="62" t="s">
        <v>2537</v>
      </c>
      <c r="F3549" s="77">
        <v>46187</v>
      </c>
      <c r="G3549" s="46" t="str">
        <f t="shared" si="377"/>
        <v>陈涛2026-6-14</v>
      </c>
      <c r="H3549" s="63"/>
      <c r="I3549" s="63"/>
      <c r="J3549" s="64"/>
      <c r="K3549" s="64"/>
      <c r="L3549" s="65"/>
      <c r="M3549" s="65"/>
      <c r="N3549" s="65"/>
      <c r="O3549" s="66"/>
      <c r="P3549" s="144"/>
      <c r="Q3549" s="68"/>
      <c r="R3549" s="68"/>
      <c r="S3549" s="68"/>
      <c r="T3549" s="69">
        <f t="shared" si="379"/>
        <v>0</v>
      </c>
      <c r="U3549" s="68"/>
      <c r="V3549" s="70"/>
      <c r="W3549" s="70"/>
      <c r="X3549" s="71">
        <f t="shared" si="380"/>
        <v>0</v>
      </c>
      <c r="Y3549" s="72"/>
      <c r="Z3549" s="70"/>
      <c r="AA3549" s="68"/>
      <c r="AB3549" s="73"/>
      <c r="AC3549" s="70"/>
      <c r="AD3549" s="74"/>
      <c r="AE3549" s="68"/>
      <c r="AF3549" s="80"/>
    </row>
    <row r="3550" ht="28.5" customHeight="1" spans="1:32">
      <c r="A3550" s="61" t="s">
        <v>36</v>
      </c>
      <c r="B3550" s="61" t="s">
        <v>2156</v>
      </c>
      <c r="C3550" s="61" t="s">
        <v>2319</v>
      </c>
      <c r="D3550" s="61" t="s">
        <v>2345</v>
      </c>
      <c r="E3550" s="62" t="s">
        <v>2537</v>
      </c>
      <c r="F3550" s="46">
        <v>46188</v>
      </c>
      <c r="G3550" s="46" t="str">
        <f t="shared" si="377"/>
        <v>陈涛2026-6-15</v>
      </c>
      <c r="H3550" s="63" t="s">
        <v>2554</v>
      </c>
      <c r="I3550" s="63" t="s">
        <v>1215</v>
      </c>
      <c r="J3550" s="64"/>
      <c r="K3550" s="64"/>
      <c r="L3550" s="65"/>
      <c r="M3550" s="65"/>
      <c r="N3550" s="65"/>
      <c r="O3550" s="66">
        <v>8</v>
      </c>
      <c r="P3550" s="144"/>
      <c r="Q3550" s="68"/>
      <c r="R3550" s="68"/>
      <c r="S3550" s="68"/>
      <c r="T3550" s="69">
        <f t="shared" si="379"/>
        <v>8</v>
      </c>
      <c r="U3550" s="68"/>
      <c r="V3550" s="70">
        <v>5.5</v>
      </c>
      <c r="W3550" s="70"/>
      <c r="X3550" s="71">
        <f t="shared" si="380"/>
        <v>13.5</v>
      </c>
      <c r="Y3550" s="72">
        <v>1</v>
      </c>
      <c r="Z3550" s="70">
        <v>20</v>
      </c>
      <c r="AA3550" s="68">
        <v>2</v>
      </c>
      <c r="AB3550" s="73"/>
      <c r="AC3550" s="70"/>
      <c r="AD3550" s="74"/>
      <c r="AE3550" s="68"/>
      <c r="AF3550" s="75"/>
    </row>
    <row r="3551" ht="28.5" customHeight="1" spans="1:32">
      <c r="A3551" s="61" t="s">
        <v>36</v>
      </c>
      <c r="B3551" s="61" t="s">
        <v>2156</v>
      </c>
      <c r="C3551" s="61" t="s">
        <v>2319</v>
      </c>
      <c r="D3551" s="61" t="s">
        <v>2345</v>
      </c>
      <c r="E3551" s="62" t="s">
        <v>2537</v>
      </c>
      <c r="F3551" s="46">
        <v>46189</v>
      </c>
      <c r="G3551" s="46" t="str">
        <f t="shared" si="377"/>
        <v>陈涛2026-6-16</v>
      </c>
      <c r="H3551" s="81" t="s">
        <v>2555</v>
      </c>
      <c r="I3551" s="63" t="s">
        <v>924</v>
      </c>
      <c r="J3551" s="64"/>
      <c r="K3551" s="64"/>
      <c r="L3551" s="65"/>
      <c r="M3551" s="65"/>
      <c r="N3551" s="65"/>
      <c r="O3551" s="66">
        <v>8</v>
      </c>
      <c r="P3551" s="145"/>
      <c r="Q3551" s="68"/>
      <c r="R3551" s="68">
        <v>-1.5</v>
      </c>
      <c r="S3551" s="68"/>
      <c r="T3551" s="69">
        <f t="shared" si="379"/>
        <v>6.5</v>
      </c>
      <c r="U3551" s="68"/>
      <c r="V3551" s="70">
        <v>8</v>
      </c>
      <c r="W3551" s="70"/>
      <c r="X3551" s="71">
        <f t="shared" si="380"/>
        <v>14.5</v>
      </c>
      <c r="Y3551" s="72"/>
      <c r="Z3551" s="70">
        <v>20</v>
      </c>
      <c r="AA3551" s="68">
        <v>2</v>
      </c>
      <c r="AB3551" s="73"/>
      <c r="AC3551" s="70"/>
      <c r="AD3551" s="74"/>
      <c r="AE3551" s="68"/>
      <c r="AF3551" s="80"/>
    </row>
    <row r="3552" ht="28.5" customHeight="1" spans="1:32">
      <c r="A3552" s="61" t="s">
        <v>36</v>
      </c>
      <c r="B3552" s="61" t="s">
        <v>2156</v>
      </c>
      <c r="C3552" s="61" t="s">
        <v>2319</v>
      </c>
      <c r="D3552" s="61" t="s">
        <v>2345</v>
      </c>
      <c r="E3552" s="62" t="s">
        <v>2537</v>
      </c>
      <c r="F3552" s="46">
        <v>46190</v>
      </c>
      <c r="G3552" s="46" t="str">
        <f t="shared" si="377"/>
        <v>陈涛2026-6-17</v>
      </c>
      <c r="H3552" s="81" t="s">
        <v>2556</v>
      </c>
      <c r="I3552" s="63" t="s">
        <v>858</v>
      </c>
      <c r="J3552" s="64"/>
      <c r="K3552" s="64"/>
      <c r="L3552" s="65"/>
      <c r="M3552" s="65"/>
      <c r="N3552" s="65"/>
      <c r="O3552" s="66">
        <v>8</v>
      </c>
      <c r="P3552" s="144"/>
      <c r="Q3552" s="68"/>
      <c r="R3552" s="68">
        <v>-2.5</v>
      </c>
      <c r="S3552" s="68"/>
      <c r="T3552" s="69">
        <f t="shared" si="379"/>
        <v>5.5</v>
      </c>
      <c r="U3552" s="68"/>
      <c r="V3552" s="70">
        <v>1.5</v>
      </c>
      <c r="W3552" s="70"/>
      <c r="X3552" s="71">
        <f t="shared" si="380"/>
        <v>7</v>
      </c>
      <c r="Y3552" s="72"/>
      <c r="Z3552" s="70"/>
      <c r="AA3552" s="68">
        <v>2</v>
      </c>
      <c r="AB3552" s="73"/>
      <c r="AC3552" s="70"/>
      <c r="AD3552" s="74"/>
      <c r="AE3552" s="68"/>
      <c r="AF3552" s="75"/>
    </row>
    <row r="3553" ht="28.5" customHeight="1" spans="1:32">
      <c r="A3553" s="61" t="s">
        <v>36</v>
      </c>
      <c r="B3553" s="61" t="s">
        <v>2156</v>
      </c>
      <c r="C3553" s="61" t="s">
        <v>2319</v>
      </c>
      <c r="D3553" s="61" t="s">
        <v>2345</v>
      </c>
      <c r="E3553" s="62" t="s">
        <v>2537</v>
      </c>
      <c r="F3553" s="46">
        <v>46191</v>
      </c>
      <c r="G3553" s="46" t="str">
        <f t="shared" si="377"/>
        <v>陈涛2026-6-18</v>
      </c>
      <c r="H3553" s="81" t="s">
        <v>2557</v>
      </c>
      <c r="I3553" s="63" t="s">
        <v>374</v>
      </c>
      <c r="J3553" s="64"/>
      <c r="K3553" s="64"/>
      <c r="L3553" s="65"/>
      <c r="M3553" s="65"/>
      <c r="N3553" s="65"/>
      <c r="O3553" s="66">
        <v>8</v>
      </c>
      <c r="P3553" s="144"/>
      <c r="Q3553" s="68"/>
      <c r="R3553" s="68">
        <v>-2</v>
      </c>
      <c r="S3553" s="68"/>
      <c r="T3553" s="69">
        <f t="shared" si="379"/>
        <v>6</v>
      </c>
      <c r="U3553" s="68"/>
      <c r="V3553" s="70">
        <v>1.5</v>
      </c>
      <c r="W3553" s="70"/>
      <c r="X3553" s="71">
        <f t="shared" si="380"/>
        <v>7.5</v>
      </c>
      <c r="Y3553" s="72"/>
      <c r="Z3553" s="70"/>
      <c r="AA3553" s="68">
        <v>2</v>
      </c>
      <c r="AB3553" s="73"/>
      <c r="AC3553" s="70"/>
      <c r="AD3553" s="74"/>
      <c r="AE3553" s="68"/>
      <c r="AF3553" s="75"/>
    </row>
    <row r="3554" ht="28.5" customHeight="1" spans="1:32">
      <c r="A3554" s="61" t="s">
        <v>36</v>
      </c>
      <c r="B3554" s="61" t="s">
        <v>2156</v>
      </c>
      <c r="C3554" s="61" t="s">
        <v>2319</v>
      </c>
      <c r="D3554" s="61" t="s">
        <v>2345</v>
      </c>
      <c r="E3554" s="62" t="s">
        <v>2537</v>
      </c>
      <c r="F3554" s="82">
        <v>46192</v>
      </c>
      <c r="G3554" s="46" t="str">
        <f t="shared" si="377"/>
        <v>陈涛2026-6-19</v>
      </c>
      <c r="H3554" s="63"/>
      <c r="I3554" s="63"/>
      <c r="J3554" s="64"/>
      <c r="K3554" s="64"/>
      <c r="L3554" s="65"/>
      <c r="M3554" s="65"/>
      <c r="N3554" s="65"/>
      <c r="O3554" s="66"/>
      <c r="P3554" s="144"/>
      <c r="Q3554" s="68"/>
      <c r="R3554" s="68"/>
      <c r="S3554" s="68"/>
      <c r="T3554" s="69">
        <f t="shared" si="379"/>
        <v>0</v>
      </c>
      <c r="U3554" s="68"/>
      <c r="V3554" s="70"/>
      <c r="W3554" s="70"/>
      <c r="X3554" s="71">
        <f t="shared" si="380"/>
        <v>0</v>
      </c>
      <c r="Y3554" s="72"/>
      <c r="Z3554" s="70"/>
      <c r="AA3554" s="68"/>
      <c r="AB3554" s="73">
        <v>8</v>
      </c>
      <c r="AC3554" s="70"/>
      <c r="AD3554" s="74"/>
      <c r="AE3554" s="68"/>
      <c r="AF3554" s="75"/>
    </row>
    <row r="3555" ht="28.5" customHeight="1" spans="1:32">
      <c r="A3555" s="61" t="s">
        <v>36</v>
      </c>
      <c r="B3555" s="61" t="s">
        <v>2156</v>
      </c>
      <c r="C3555" s="61" t="s">
        <v>2319</v>
      </c>
      <c r="D3555" s="61" t="s">
        <v>2345</v>
      </c>
      <c r="E3555" s="62" t="s">
        <v>2537</v>
      </c>
      <c r="F3555" s="77">
        <v>46193</v>
      </c>
      <c r="G3555" s="46" t="str">
        <f t="shared" si="377"/>
        <v>陈涛2026-6-20</v>
      </c>
      <c r="H3555" s="63" t="s">
        <v>2558</v>
      </c>
      <c r="I3555" s="63"/>
      <c r="J3555" s="64"/>
      <c r="K3555" s="64"/>
      <c r="L3555" s="65"/>
      <c r="M3555" s="65"/>
      <c r="N3555" s="65"/>
      <c r="O3555" s="66"/>
      <c r="P3555" s="144"/>
      <c r="Q3555" s="68"/>
      <c r="R3555" s="68"/>
      <c r="S3555" s="68"/>
      <c r="T3555" s="69">
        <f t="shared" si="379"/>
        <v>0</v>
      </c>
      <c r="U3555" s="68"/>
      <c r="V3555" s="70">
        <v>3</v>
      </c>
      <c r="W3555" s="70"/>
      <c r="X3555" s="71">
        <f t="shared" si="380"/>
        <v>3</v>
      </c>
      <c r="Y3555" s="72"/>
      <c r="Z3555" s="70"/>
      <c r="AA3555" s="68"/>
      <c r="AB3555" s="73"/>
      <c r="AC3555" s="70"/>
      <c r="AD3555" s="74"/>
      <c r="AE3555" s="68"/>
      <c r="AF3555" s="75"/>
    </row>
    <row r="3556" ht="28.5" customHeight="1" spans="1:32">
      <c r="A3556" s="61" t="s">
        <v>36</v>
      </c>
      <c r="B3556" s="61" t="s">
        <v>2156</v>
      </c>
      <c r="C3556" s="61" t="s">
        <v>2319</v>
      </c>
      <c r="D3556" s="61" t="s">
        <v>2345</v>
      </c>
      <c r="E3556" s="62" t="s">
        <v>2537</v>
      </c>
      <c r="F3556" s="46">
        <v>46194</v>
      </c>
      <c r="G3556" s="46" t="str">
        <f t="shared" si="377"/>
        <v>陈涛2026-6-21</v>
      </c>
      <c r="H3556" s="63" t="s">
        <v>2559</v>
      </c>
      <c r="I3556" s="63"/>
      <c r="J3556" s="64"/>
      <c r="K3556" s="64"/>
      <c r="L3556" s="65"/>
      <c r="M3556" s="65"/>
      <c r="N3556" s="65"/>
      <c r="O3556" s="66">
        <v>8</v>
      </c>
      <c r="P3556" s="144"/>
      <c r="Q3556" s="68"/>
      <c r="R3556" s="68"/>
      <c r="S3556" s="68"/>
      <c r="T3556" s="69">
        <f t="shared" si="379"/>
        <v>8</v>
      </c>
      <c r="U3556" s="68"/>
      <c r="V3556" s="70"/>
      <c r="W3556" s="70"/>
      <c r="X3556" s="71">
        <f t="shared" si="380"/>
        <v>8</v>
      </c>
      <c r="Y3556" s="72"/>
      <c r="Z3556" s="70"/>
      <c r="AA3556" s="68"/>
      <c r="AB3556" s="73"/>
      <c r="AC3556" s="70"/>
      <c r="AD3556" s="74"/>
      <c r="AE3556" s="68"/>
      <c r="AF3556" s="75"/>
    </row>
    <row r="3557" ht="28.5" customHeight="1" spans="1:32">
      <c r="A3557" s="61" t="s">
        <v>36</v>
      </c>
      <c r="B3557" s="61" t="s">
        <v>2156</v>
      </c>
      <c r="C3557" s="61" t="s">
        <v>2319</v>
      </c>
      <c r="D3557" s="61" t="s">
        <v>2345</v>
      </c>
      <c r="E3557" s="62" t="s">
        <v>2537</v>
      </c>
      <c r="F3557" s="46">
        <v>46195</v>
      </c>
      <c r="G3557" s="46" t="str">
        <f t="shared" si="377"/>
        <v>陈涛2026-6-22</v>
      </c>
      <c r="H3557" s="63"/>
      <c r="I3557" s="63"/>
      <c r="J3557" s="64"/>
      <c r="K3557" s="64"/>
      <c r="L3557" s="65"/>
      <c r="M3557" s="65"/>
      <c r="N3557" s="65"/>
      <c r="O3557" s="66"/>
      <c r="P3557" s="144"/>
      <c r="Q3557" s="68"/>
      <c r="R3557" s="68"/>
      <c r="S3557" s="68"/>
      <c r="T3557" s="69">
        <f t="shared" si="379"/>
        <v>0</v>
      </c>
      <c r="U3557" s="68"/>
      <c r="V3557" s="70"/>
      <c r="W3557" s="70"/>
      <c r="X3557" s="71">
        <f t="shared" si="380"/>
        <v>0</v>
      </c>
      <c r="Y3557" s="72"/>
      <c r="Z3557" s="70"/>
      <c r="AA3557" s="68"/>
      <c r="AB3557" s="73"/>
      <c r="AC3557" s="70"/>
      <c r="AD3557" s="74"/>
      <c r="AE3557" s="68"/>
      <c r="AF3557" s="75"/>
    </row>
    <row r="3558" ht="28.5" customHeight="1" spans="1:32">
      <c r="A3558" s="61" t="s">
        <v>36</v>
      </c>
      <c r="B3558" s="61" t="s">
        <v>2156</v>
      </c>
      <c r="C3558" s="61" t="s">
        <v>2319</v>
      </c>
      <c r="D3558" s="61" t="s">
        <v>2345</v>
      </c>
      <c r="E3558" s="62" t="s">
        <v>2537</v>
      </c>
      <c r="F3558" s="46">
        <v>46196</v>
      </c>
      <c r="G3558" s="46" t="str">
        <f t="shared" si="377"/>
        <v>陈涛2026-6-23</v>
      </c>
      <c r="H3558" s="63"/>
      <c r="I3558" s="63"/>
      <c r="J3558" s="64"/>
      <c r="K3558" s="64"/>
      <c r="L3558" s="65"/>
      <c r="M3558" s="65"/>
      <c r="N3558" s="65"/>
      <c r="O3558" s="66"/>
      <c r="P3558" s="144"/>
      <c r="Q3558" s="68"/>
      <c r="R3558" s="68"/>
      <c r="S3558" s="68"/>
      <c r="T3558" s="69">
        <f t="shared" si="379"/>
        <v>0</v>
      </c>
      <c r="U3558" s="68"/>
      <c r="V3558" s="70"/>
      <c r="W3558" s="70"/>
      <c r="X3558" s="71">
        <f t="shared" si="380"/>
        <v>0</v>
      </c>
      <c r="Y3558" s="72"/>
      <c r="Z3558" s="70"/>
      <c r="AA3558" s="68"/>
      <c r="AB3558" s="73"/>
      <c r="AC3558" s="70"/>
      <c r="AD3558" s="74"/>
      <c r="AE3558" s="68"/>
      <c r="AF3558" s="75"/>
    </row>
    <row r="3559" ht="28.5" customHeight="1" spans="1:32">
      <c r="A3559" s="61" t="s">
        <v>36</v>
      </c>
      <c r="B3559" s="61" t="s">
        <v>2156</v>
      </c>
      <c r="C3559" s="61" t="s">
        <v>2319</v>
      </c>
      <c r="D3559" s="61" t="s">
        <v>2345</v>
      </c>
      <c r="E3559" s="62" t="s">
        <v>2537</v>
      </c>
      <c r="F3559" s="46">
        <v>46197</v>
      </c>
      <c r="G3559" s="46" t="str">
        <f t="shared" si="377"/>
        <v>陈涛2026-6-24</v>
      </c>
      <c r="H3559" s="63"/>
      <c r="I3559" s="63"/>
      <c r="J3559" s="64"/>
      <c r="K3559" s="64"/>
      <c r="L3559" s="65"/>
      <c r="M3559" s="65"/>
      <c r="N3559" s="65"/>
      <c r="O3559" s="66"/>
      <c r="P3559" s="144"/>
      <c r="Q3559" s="68"/>
      <c r="R3559" s="68"/>
      <c r="S3559" s="68"/>
      <c r="T3559" s="69">
        <f t="shared" si="379"/>
        <v>0</v>
      </c>
      <c r="U3559" s="68"/>
      <c r="V3559" s="70"/>
      <c r="W3559" s="70"/>
      <c r="X3559" s="71">
        <f t="shared" si="380"/>
        <v>0</v>
      </c>
      <c r="Y3559" s="72"/>
      <c r="Z3559" s="70"/>
      <c r="AA3559" s="68"/>
      <c r="AB3559" s="73"/>
      <c r="AC3559" s="70"/>
      <c r="AD3559" s="74"/>
      <c r="AE3559" s="68"/>
      <c r="AF3559" s="75"/>
    </row>
    <row r="3560" ht="28.5" customHeight="1" spans="1:32">
      <c r="A3560" s="61" t="s">
        <v>36</v>
      </c>
      <c r="B3560" s="61" t="s">
        <v>2156</v>
      </c>
      <c r="C3560" s="61" t="s">
        <v>2319</v>
      </c>
      <c r="D3560" s="61" t="s">
        <v>2345</v>
      </c>
      <c r="E3560" s="62" t="s">
        <v>2537</v>
      </c>
      <c r="F3560" s="46">
        <v>46198</v>
      </c>
      <c r="G3560" s="46" t="str">
        <f t="shared" si="377"/>
        <v>陈涛2026-6-25</v>
      </c>
      <c r="H3560" s="63"/>
      <c r="I3560" s="63"/>
      <c r="J3560" s="64"/>
      <c r="K3560" s="64"/>
      <c r="L3560" s="65"/>
      <c r="M3560" s="65"/>
      <c r="N3560" s="65"/>
      <c r="O3560" s="66"/>
      <c r="P3560" s="144"/>
      <c r="Q3560" s="68"/>
      <c r="R3560" s="68"/>
      <c r="S3560" s="68"/>
      <c r="T3560" s="69">
        <f t="shared" si="379"/>
        <v>0</v>
      </c>
      <c r="U3560" s="68"/>
      <c r="V3560" s="70"/>
      <c r="W3560" s="70"/>
      <c r="X3560" s="71">
        <f t="shared" si="380"/>
        <v>0</v>
      </c>
      <c r="Y3560" s="72"/>
      <c r="Z3560" s="70"/>
      <c r="AA3560" s="68"/>
      <c r="AB3560" s="73"/>
      <c r="AC3560" s="70"/>
      <c r="AD3560" s="74"/>
      <c r="AE3560" s="68"/>
      <c r="AF3560" s="75"/>
    </row>
    <row r="3561" ht="28.5" customHeight="1" spans="1:32">
      <c r="A3561" s="61" t="s">
        <v>36</v>
      </c>
      <c r="B3561" s="61" t="s">
        <v>2156</v>
      </c>
      <c r="C3561" s="61" t="s">
        <v>2319</v>
      </c>
      <c r="D3561" s="61" t="s">
        <v>2345</v>
      </c>
      <c r="E3561" s="62" t="s">
        <v>2537</v>
      </c>
      <c r="F3561" s="46">
        <v>46199</v>
      </c>
      <c r="G3561" s="46" t="str">
        <f t="shared" si="377"/>
        <v>陈涛2026-6-26</v>
      </c>
      <c r="H3561" s="63"/>
      <c r="I3561" s="63"/>
      <c r="J3561" s="64"/>
      <c r="K3561" s="64"/>
      <c r="L3561" s="65"/>
      <c r="M3561" s="65"/>
      <c r="N3561" s="65"/>
      <c r="O3561" s="66"/>
      <c r="P3561" s="144"/>
      <c r="Q3561" s="68"/>
      <c r="R3561" s="68"/>
      <c r="S3561" s="68"/>
      <c r="T3561" s="69">
        <f t="shared" si="379"/>
        <v>0</v>
      </c>
      <c r="U3561" s="68"/>
      <c r="V3561" s="70"/>
      <c r="W3561" s="70"/>
      <c r="X3561" s="71">
        <f t="shared" si="380"/>
        <v>0</v>
      </c>
      <c r="Y3561" s="72"/>
      <c r="Z3561" s="70"/>
      <c r="AA3561" s="68"/>
      <c r="AB3561" s="73"/>
      <c r="AC3561" s="70"/>
      <c r="AD3561" s="74"/>
      <c r="AE3561" s="68"/>
      <c r="AF3561" s="75"/>
    </row>
    <row r="3562" ht="28.5" customHeight="1" spans="1:32">
      <c r="A3562" s="61" t="s">
        <v>36</v>
      </c>
      <c r="B3562" s="61" t="s">
        <v>2156</v>
      </c>
      <c r="C3562" s="61" t="s">
        <v>2319</v>
      </c>
      <c r="D3562" s="61" t="s">
        <v>2345</v>
      </c>
      <c r="E3562" s="62" t="s">
        <v>2537</v>
      </c>
      <c r="F3562" s="46">
        <v>46200</v>
      </c>
      <c r="G3562" s="46" t="str">
        <f t="shared" si="377"/>
        <v>陈涛2026-6-27</v>
      </c>
      <c r="H3562" s="63"/>
      <c r="I3562" s="63"/>
      <c r="J3562" s="64"/>
      <c r="K3562" s="64"/>
      <c r="L3562" s="65"/>
      <c r="M3562" s="65"/>
      <c r="N3562" s="79"/>
      <c r="O3562" s="66"/>
      <c r="P3562" s="144"/>
      <c r="Q3562" s="68"/>
      <c r="R3562" s="68"/>
      <c r="S3562" s="68"/>
      <c r="T3562" s="69">
        <f t="shared" si="379"/>
        <v>0</v>
      </c>
      <c r="U3562" s="68"/>
      <c r="V3562" s="70"/>
      <c r="W3562" s="70"/>
      <c r="X3562" s="71">
        <f t="shared" si="380"/>
        <v>0</v>
      </c>
      <c r="Y3562" s="72"/>
      <c r="Z3562" s="70"/>
      <c r="AA3562" s="68"/>
      <c r="AB3562" s="73"/>
      <c r="AC3562" s="70"/>
      <c r="AD3562" s="74"/>
      <c r="AE3562" s="68"/>
      <c r="AF3562" s="75"/>
    </row>
    <row r="3563" ht="28.5" customHeight="1" spans="1:32">
      <c r="A3563" s="61" t="s">
        <v>36</v>
      </c>
      <c r="B3563" s="61" t="s">
        <v>2156</v>
      </c>
      <c r="C3563" s="61" t="s">
        <v>2319</v>
      </c>
      <c r="D3563" s="61" t="s">
        <v>2345</v>
      </c>
      <c r="E3563" s="62" t="s">
        <v>2537</v>
      </c>
      <c r="F3563" s="46">
        <v>46201</v>
      </c>
      <c r="G3563" s="46" t="str">
        <f t="shared" si="377"/>
        <v>陈涛2026-6-28</v>
      </c>
      <c r="H3563" s="63"/>
      <c r="I3563" s="63"/>
      <c r="J3563" s="64"/>
      <c r="K3563" s="64"/>
      <c r="L3563" s="65"/>
      <c r="M3563" s="65"/>
      <c r="N3563" s="65"/>
      <c r="O3563" s="66"/>
      <c r="P3563" s="144"/>
      <c r="Q3563" s="68"/>
      <c r="R3563" s="68"/>
      <c r="S3563" s="68"/>
      <c r="T3563" s="69">
        <f t="shared" si="379"/>
        <v>0</v>
      </c>
      <c r="U3563" s="68"/>
      <c r="V3563" s="70"/>
      <c r="W3563" s="70"/>
      <c r="X3563" s="71">
        <f t="shared" si="380"/>
        <v>0</v>
      </c>
      <c r="Y3563" s="72"/>
      <c r="Z3563" s="70"/>
      <c r="AA3563" s="68"/>
      <c r="AB3563" s="73"/>
      <c r="AC3563" s="70"/>
      <c r="AD3563" s="74"/>
      <c r="AE3563" s="68"/>
      <c r="AF3563" s="75"/>
    </row>
    <row r="3564" ht="28.5" customHeight="1" spans="1:32">
      <c r="A3564" s="61" t="s">
        <v>36</v>
      </c>
      <c r="B3564" s="61" t="s">
        <v>2156</v>
      </c>
      <c r="C3564" s="61" t="s">
        <v>2319</v>
      </c>
      <c r="D3564" s="61" t="s">
        <v>2345</v>
      </c>
      <c r="E3564" s="62" t="s">
        <v>2537</v>
      </c>
      <c r="F3564" s="46">
        <v>46202</v>
      </c>
      <c r="G3564" s="46" t="str">
        <f t="shared" si="377"/>
        <v>陈涛2026-6-29</v>
      </c>
      <c r="H3564" s="63"/>
      <c r="I3564" s="63"/>
      <c r="J3564" s="64"/>
      <c r="K3564" s="64"/>
      <c r="L3564" s="65"/>
      <c r="M3564" s="65"/>
      <c r="N3564" s="79"/>
      <c r="O3564" s="66"/>
      <c r="P3564" s="144"/>
      <c r="Q3564" s="68"/>
      <c r="R3564" s="68"/>
      <c r="S3564" s="68"/>
      <c r="T3564" s="69">
        <f t="shared" si="379"/>
        <v>0</v>
      </c>
      <c r="U3564" s="68"/>
      <c r="V3564" s="70"/>
      <c r="W3564" s="70"/>
      <c r="X3564" s="71">
        <f t="shared" si="380"/>
        <v>0</v>
      </c>
      <c r="Y3564" s="72"/>
      <c r="Z3564" s="70"/>
      <c r="AA3564" s="68"/>
      <c r="AB3564" s="73"/>
      <c r="AC3564" s="70"/>
      <c r="AD3564" s="74"/>
      <c r="AE3564" s="68"/>
      <c r="AF3564" s="75"/>
    </row>
    <row r="3565" s="3" customFormat="1" ht="28.5" customHeight="1" spans="1:32">
      <c r="A3565" s="61" t="s">
        <v>36</v>
      </c>
      <c r="B3565" s="61" t="s">
        <v>2156</v>
      </c>
      <c r="C3565" s="61" t="s">
        <v>2319</v>
      </c>
      <c r="D3565" s="61" t="s">
        <v>2345</v>
      </c>
      <c r="E3565" s="62" t="s">
        <v>2537</v>
      </c>
      <c r="F3565" s="46">
        <v>46203</v>
      </c>
      <c r="G3565" s="46" t="str">
        <f t="shared" si="377"/>
        <v>陈涛2026-6-30</v>
      </c>
      <c r="H3565" s="63"/>
      <c r="I3565" s="63"/>
      <c r="J3565" s="64"/>
      <c r="K3565" s="64"/>
      <c r="L3565" s="65"/>
      <c r="M3565" s="65"/>
      <c r="N3565" s="65"/>
      <c r="O3565" s="66"/>
      <c r="P3565" s="144"/>
      <c r="Q3565" s="68"/>
      <c r="R3565" s="68"/>
      <c r="S3565" s="68"/>
      <c r="T3565" s="69">
        <f t="shared" si="379"/>
        <v>0</v>
      </c>
      <c r="U3565" s="68"/>
      <c r="V3565" s="70"/>
      <c r="W3565" s="70"/>
      <c r="X3565" s="71">
        <f t="shared" si="380"/>
        <v>0</v>
      </c>
      <c r="Y3565" s="72"/>
      <c r="Z3565" s="70"/>
      <c r="AA3565" s="68"/>
      <c r="AB3565" s="73"/>
      <c r="AC3565" s="70"/>
      <c r="AD3565" s="74"/>
      <c r="AE3565" s="68"/>
      <c r="AF3565" s="75"/>
    </row>
    <row r="3566" s="3" customFormat="1" ht="28.5" customHeight="1" spans="1:32">
      <c r="A3566" s="61" t="s">
        <v>36</v>
      </c>
      <c r="B3566" s="61" t="s">
        <v>2156</v>
      </c>
      <c r="C3566" s="61" t="s">
        <v>2319</v>
      </c>
      <c r="D3566" s="61" t="s">
        <v>2345</v>
      </c>
      <c r="E3566" s="62" t="s">
        <v>2537</v>
      </c>
      <c r="F3566" s="46">
        <v>46204</v>
      </c>
      <c r="G3566" s="46" t="str">
        <f t="shared" si="377"/>
        <v>陈涛2026-7-1</v>
      </c>
      <c r="H3566" s="63"/>
      <c r="I3566" s="63"/>
      <c r="J3566" s="64"/>
      <c r="K3566" s="64"/>
      <c r="L3566" s="65"/>
      <c r="M3566" s="65"/>
      <c r="N3566" s="65"/>
      <c r="O3566" s="66"/>
      <c r="P3566" s="144"/>
      <c r="Q3566" s="68"/>
      <c r="R3566" s="68"/>
      <c r="S3566" s="68"/>
      <c r="T3566" s="69">
        <f t="shared" si="379"/>
        <v>0</v>
      </c>
      <c r="U3566" s="68"/>
      <c r="V3566" s="70"/>
      <c r="W3566" s="70"/>
      <c r="X3566" s="71">
        <f t="shared" si="380"/>
        <v>0</v>
      </c>
      <c r="Y3566" s="72"/>
      <c r="Z3566" s="70"/>
      <c r="AA3566" s="68"/>
      <c r="AB3566" s="73"/>
      <c r="AC3566" s="70"/>
      <c r="AD3566" s="74"/>
      <c r="AE3566" s="68"/>
      <c r="AF3566" s="75"/>
    </row>
    <row r="3567" ht="28.5" customHeight="1" spans="1:32">
      <c r="A3567" s="84" t="s">
        <v>36</v>
      </c>
      <c r="B3567" s="84" t="s">
        <v>2156</v>
      </c>
      <c r="C3567" s="84" t="s">
        <v>2319</v>
      </c>
      <c r="D3567" s="84" t="s">
        <v>2345</v>
      </c>
      <c r="E3567" s="85" t="s">
        <v>2537</v>
      </c>
      <c r="F3567" s="86">
        <v>46235</v>
      </c>
      <c r="G3567" s="46" t="str">
        <f t="shared" si="377"/>
        <v>陈涛2026-8-1</v>
      </c>
      <c r="H3567" s="63"/>
      <c r="I3567" s="63"/>
      <c r="J3567" s="64"/>
      <c r="K3567" s="64"/>
      <c r="L3567" s="65"/>
      <c r="M3567" s="65"/>
      <c r="N3567" s="91"/>
      <c r="O3567" s="66"/>
      <c r="P3567" s="87"/>
      <c r="Q3567" s="87"/>
      <c r="R3567" s="87"/>
      <c r="S3567" s="87"/>
      <c r="T3567" s="69">
        <f t="shared" si="379"/>
        <v>0</v>
      </c>
      <c r="U3567" s="87"/>
      <c r="V3567" s="87"/>
      <c r="W3567" s="87"/>
      <c r="X3567" s="71">
        <f t="shared" si="380"/>
        <v>0</v>
      </c>
      <c r="Y3567" s="88"/>
      <c r="Z3567" s="87"/>
      <c r="AA3567" s="87"/>
      <c r="AB3567" s="87"/>
      <c r="AC3567" s="87"/>
      <c r="AD3567" s="89"/>
      <c r="AE3567" s="87"/>
      <c r="AF3567" s="90"/>
    </row>
    <row r="3568" ht="28.5" customHeight="1" spans="1:32">
      <c r="A3568" s="44" t="s">
        <v>36</v>
      </c>
      <c r="B3568" s="44" t="s">
        <v>2156</v>
      </c>
      <c r="C3568" s="44" t="s">
        <v>2319</v>
      </c>
      <c r="D3568" s="44" t="s">
        <v>2560</v>
      </c>
      <c r="E3568" s="44" t="s">
        <v>2561</v>
      </c>
      <c r="F3568" s="45">
        <v>46173</v>
      </c>
      <c r="G3568" s="46" t="str">
        <f t="shared" si="377"/>
        <v>曾飞明2026-5-31</v>
      </c>
      <c r="H3568" s="133"/>
      <c r="I3568" s="133"/>
      <c r="J3568" s="134"/>
      <c r="K3568" s="134"/>
      <c r="L3568" s="134"/>
      <c r="M3568" s="135"/>
      <c r="N3568" s="135"/>
      <c r="O3568" s="136">
        <f t="shared" ref="O3568:AE3568" si="381">SUM(O3569:O3600)</f>
        <v>128</v>
      </c>
      <c r="P3568" s="137">
        <f t="shared" si="381"/>
        <v>0</v>
      </c>
      <c r="Q3568" s="138">
        <f t="shared" si="381"/>
        <v>-19.5</v>
      </c>
      <c r="R3568" s="138">
        <f t="shared" si="381"/>
        <v>0</v>
      </c>
      <c r="S3568" s="53">
        <f t="shared" si="381"/>
        <v>0</v>
      </c>
      <c r="T3568" s="139">
        <f t="shared" si="381"/>
        <v>108.5</v>
      </c>
      <c r="U3568" s="55">
        <f t="shared" si="381"/>
        <v>0</v>
      </c>
      <c r="V3568" s="139">
        <f t="shared" si="381"/>
        <v>12.5</v>
      </c>
      <c r="W3568" s="139">
        <f t="shared" si="381"/>
        <v>0</v>
      </c>
      <c r="X3568" s="140">
        <f t="shared" si="381"/>
        <v>121</v>
      </c>
      <c r="Y3568" s="141">
        <f t="shared" si="381"/>
        <v>0</v>
      </c>
      <c r="Z3568" s="139">
        <f t="shared" si="381"/>
        <v>0</v>
      </c>
      <c r="AA3568" s="142">
        <f t="shared" si="381"/>
        <v>28</v>
      </c>
      <c r="AB3568" s="139">
        <f t="shared" si="381"/>
        <v>8</v>
      </c>
      <c r="AC3568" s="139">
        <f t="shared" si="381"/>
        <v>0</v>
      </c>
      <c r="AD3568" s="143">
        <f t="shared" si="381"/>
        <v>0</v>
      </c>
      <c r="AE3568" s="142">
        <f t="shared" si="381"/>
        <v>0</v>
      </c>
      <c r="AF3568" s="60"/>
    </row>
    <row r="3569" ht="28.5" customHeight="1" spans="1:32">
      <c r="A3569" s="61" t="s">
        <v>36</v>
      </c>
      <c r="B3569" s="61" t="s">
        <v>2156</v>
      </c>
      <c r="C3569" s="61" t="s">
        <v>2319</v>
      </c>
      <c r="D3569" s="61" t="s">
        <v>2560</v>
      </c>
      <c r="E3569" s="62" t="s">
        <v>2561</v>
      </c>
      <c r="F3569" s="46">
        <v>46174</v>
      </c>
      <c r="G3569" s="46" t="str">
        <f t="shared" si="377"/>
        <v>曾飞明2026-6-1</v>
      </c>
      <c r="H3569" s="63" t="s">
        <v>2562</v>
      </c>
      <c r="I3569" s="63" t="s">
        <v>2563</v>
      </c>
      <c r="J3569" s="64"/>
      <c r="K3569" s="64"/>
      <c r="L3569" s="65"/>
      <c r="M3569" s="65"/>
      <c r="N3569" s="65"/>
      <c r="O3569" s="66">
        <v>8</v>
      </c>
      <c r="P3569" s="144"/>
      <c r="Q3569" s="68"/>
      <c r="R3569" s="68"/>
      <c r="S3569" s="68"/>
      <c r="T3569" s="69">
        <f t="shared" ref="T3569:T3600" si="382">SUM(O3569:S3569)</f>
        <v>8</v>
      </c>
      <c r="U3569" s="68"/>
      <c r="V3569" s="70"/>
      <c r="W3569" s="70"/>
      <c r="X3569" s="71">
        <f t="shared" ref="X3569:X3600" si="383">SUM(T3569:W3569)</f>
        <v>8</v>
      </c>
      <c r="Y3569" s="72"/>
      <c r="Z3569" s="70"/>
      <c r="AA3569" s="68">
        <v>2</v>
      </c>
      <c r="AB3569" s="73"/>
      <c r="AC3569" s="70"/>
      <c r="AD3569" s="74"/>
      <c r="AE3569" s="68"/>
      <c r="AF3569" s="75"/>
    </row>
    <row r="3570" ht="28.5" customHeight="1" spans="1:32">
      <c r="A3570" s="61" t="s">
        <v>36</v>
      </c>
      <c r="B3570" s="61" t="s">
        <v>2156</v>
      </c>
      <c r="C3570" s="61" t="s">
        <v>2319</v>
      </c>
      <c r="D3570" s="61" t="s">
        <v>2560</v>
      </c>
      <c r="E3570" s="62" t="s">
        <v>2561</v>
      </c>
      <c r="F3570" s="46">
        <v>46175</v>
      </c>
      <c r="G3570" s="46" t="str">
        <f t="shared" si="377"/>
        <v>曾飞明2026-6-2</v>
      </c>
      <c r="H3570" s="63" t="s">
        <v>2564</v>
      </c>
      <c r="I3570" s="63" t="s">
        <v>2565</v>
      </c>
      <c r="J3570" s="64"/>
      <c r="K3570" s="64"/>
      <c r="L3570" s="65"/>
      <c r="M3570" s="65"/>
      <c r="N3570" s="65"/>
      <c r="O3570" s="66">
        <v>8</v>
      </c>
      <c r="P3570" s="144"/>
      <c r="Q3570" s="68"/>
      <c r="R3570" s="68"/>
      <c r="S3570" s="68"/>
      <c r="T3570" s="69">
        <f t="shared" si="382"/>
        <v>8</v>
      </c>
      <c r="U3570" s="68"/>
      <c r="V3570" s="70">
        <v>0.5</v>
      </c>
      <c r="W3570" s="70"/>
      <c r="X3570" s="71">
        <f t="shared" si="383"/>
        <v>8.5</v>
      </c>
      <c r="Y3570" s="72"/>
      <c r="Z3570" s="70"/>
      <c r="AA3570" s="68">
        <v>2</v>
      </c>
      <c r="AB3570" s="73"/>
      <c r="AC3570" s="70"/>
      <c r="AD3570" s="74"/>
      <c r="AE3570" s="68"/>
      <c r="AF3570" s="75"/>
    </row>
    <row r="3571" ht="28.5" customHeight="1" spans="1:32">
      <c r="A3571" s="61" t="s">
        <v>36</v>
      </c>
      <c r="B3571" s="61" t="s">
        <v>2156</v>
      </c>
      <c r="C3571" s="61" t="s">
        <v>2319</v>
      </c>
      <c r="D3571" s="61" t="s">
        <v>2560</v>
      </c>
      <c r="E3571" s="62" t="s">
        <v>2561</v>
      </c>
      <c r="F3571" s="46">
        <v>46176</v>
      </c>
      <c r="G3571" s="46" t="str">
        <f t="shared" si="377"/>
        <v>曾飞明2026-6-3</v>
      </c>
      <c r="H3571" s="63" t="s">
        <v>2566</v>
      </c>
      <c r="I3571" s="63" t="s">
        <v>2567</v>
      </c>
      <c r="J3571" s="64"/>
      <c r="K3571" s="64"/>
      <c r="L3571" s="65"/>
      <c r="M3571" s="65"/>
      <c r="N3571" s="65"/>
      <c r="O3571" s="66">
        <v>8</v>
      </c>
      <c r="P3571" s="144"/>
      <c r="Q3571" s="68"/>
      <c r="R3571" s="68"/>
      <c r="S3571" s="68"/>
      <c r="T3571" s="69">
        <f t="shared" si="382"/>
        <v>8</v>
      </c>
      <c r="U3571" s="68"/>
      <c r="V3571" s="70">
        <v>0.5</v>
      </c>
      <c r="W3571" s="70"/>
      <c r="X3571" s="71">
        <f t="shared" si="383"/>
        <v>8.5</v>
      </c>
      <c r="Y3571" s="72"/>
      <c r="Z3571" s="70"/>
      <c r="AA3571" s="68">
        <v>2</v>
      </c>
      <c r="AB3571" s="73"/>
      <c r="AC3571" s="70"/>
      <c r="AD3571" s="74"/>
      <c r="AE3571" s="68"/>
      <c r="AF3571" s="75"/>
    </row>
    <row r="3572" ht="28.5" customHeight="1" spans="1:32">
      <c r="A3572" s="61" t="s">
        <v>36</v>
      </c>
      <c r="B3572" s="61" t="s">
        <v>2156</v>
      </c>
      <c r="C3572" s="61" t="s">
        <v>2319</v>
      </c>
      <c r="D3572" s="61" t="s">
        <v>2560</v>
      </c>
      <c r="E3572" s="61" t="s">
        <v>2561</v>
      </c>
      <c r="F3572" s="46">
        <v>46177</v>
      </c>
      <c r="G3572" s="46" t="str">
        <f t="shared" si="377"/>
        <v>曾飞明2026-6-4</v>
      </c>
      <c r="H3572" s="63" t="s">
        <v>2568</v>
      </c>
      <c r="I3572" s="63" t="s">
        <v>2569</v>
      </c>
      <c r="J3572" s="64"/>
      <c r="K3572" s="64"/>
      <c r="L3572" s="65"/>
      <c r="M3572" s="65"/>
      <c r="N3572" s="65"/>
      <c r="O3572" s="66">
        <v>8</v>
      </c>
      <c r="P3572" s="144"/>
      <c r="Q3572" s="68"/>
      <c r="R3572" s="68"/>
      <c r="S3572" s="68"/>
      <c r="T3572" s="69">
        <f t="shared" si="382"/>
        <v>8</v>
      </c>
      <c r="U3572" s="68"/>
      <c r="V3572" s="70"/>
      <c r="W3572" s="70"/>
      <c r="X3572" s="71">
        <f t="shared" si="383"/>
        <v>8</v>
      </c>
      <c r="Y3572" s="72"/>
      <c r="Z3572" s="70"/>
      <c r="AA3572" s="68">
        <v>2</v>
      </c>
      <c r="AB3572" s="73"/>
      <c r="AC3572" s="70"/>
      <c r="AD3572" s="74"/>
      <c r="AE3572" s="68"/>
      <c r="AF3572" s="75"/>
    </row>
    <row r="3573" ht="28.5" customHeight="1" spans="1:32">
      <c r="A3573" s="61" t="s">
        <v>36</v>
      </c>
      <c r="B3573" s="61" t="s">
        <v>2156</v>
      </c>
      <c r="C3573" s="61" t="s">
        <v>2319</v>
      </c>
      <c r="D3573" s="61" t="s">
        <v>2560</v>
      </c>
      <c r="E3573" s="62" t="s">
        <v>2561</v>
      </c>
      <c r="F3573" s="46">
        <v>46178</v>
      </c>
      <c r="G3573" s="46" t="str">
        <f t="shared" si="377"/>
        <v>曾飞明2026-6-5</v>
      </c>
      <c r="H3573" s="63" t="s">
        <v>2570</v>
      </c>
      <c r="I3573" s="63" t="s">
        <v>2571</v>
      </c>
      <c r="J3573" s="64"/>
      <c r="K3573" s="64"/>
      <c r="L3573" s="65"/>
      <c r="M3573" s="65"/>
      <c r="N3573" s="65"/>
      <c r="O3573" s="66">
        <v>8</v>
      </c>
      <c r="P3573" s="144"/>
      <c r="Q3573" s="68"/>
      <c r="R3573" s="68"/>
      <c r="S3573" s="68"/>
      <c r="T3573" s="69">
        <f t="shared" si="382"/>
        <v>8</v>
      </c>
      <c r="U3573" s="68"/>
      <c r="V3573" s="70"/>
      <c r="W3573" s="70"/>
      <c r="X3573" s="71">
        <f t="shared" si="383"/>
        <v>8</v>
      </c>
      <c r="Y3573" s="72"/>
      <c r="Z3573" s="70"/>
      <c r="AA3573" s="68">
        <v>2</v>
      </c>
      <c r="AB3573" s="73"/>
      <c r="AC3573" s="70"/>
      <c r="AD3573" s="74"/>
      <c r="AE3573" s="68"/>
      <c r="AF3573" s="75"/>
    </row>
    <row r="3574" ht="28.5" customHeight="1" spans="1:32">
      <c r="A3574" s="61" t="s">
        <v>36</v>
      </c>
      <c r="B3574" s="61" t="s">
        <v>2156</v>
      </c>
      <c r="C3574" s="61" t="s">
        <v>2319</v>
      </c>
      <c r="D3574" s="61" t="s">
        <v>2560</v>
      </c>
      <c r="E3574" s="62" t="s">
        <v>2561</v>
      </c>
      <c r="F3574" s="46">
        <v>46179</v>
      </c>
      <c r="G3574" s="46" t="str">
        <f t="shared" si="377"/>
        <v>曾飞明2026-6-6</v>
      </c>
      <c r="H3574" s="63" t="s">
        <v>2572</v>
      </c>
      <c r="I3574" s="63" t="s">
        <v>2573</v>
      </c>
      <c r="J3574" s="64"/>
      <c r="K3574" s="64"/>
      <c r="L3574" s="65" t="s">
        <v>258</v>
      </c>
      <c r="M3574" s="65"/>
      <c r="N3574" s="65"/>
      <c r="O3574" s="66">
        <v>8</v>
      </c>
      <c r="P3574" s="144"/>
      <c r="Q3574" s="68">
        <v>-2.5</v>
      </c>
      <c r="R3574" s="68"/>
      <c r="S3574" s="68"/>
      <c r="T3574" s="69">
        <f t="shared" si="382"/>
        <v>5.5</v>
      </c>
      <c r="U3574" s="68"/>
      <c r="V3574" s="70"/>
      <c r="W3574" s="70"/>
      <c r="X3574" s="71">
        <f t="shared" si="383"/>
        <v>5.5</v>
      </c>
      <c r="Y3574" s="72"/>
      <c r="Z3574" s="70"/>
      <c r="AA3574" s="68">
        <v>2</v>
      </c>
      <c r="AB3574" s="73"/>
      <c r="AC3574" s="70"/>
      <c r="AD3574" s="74"/>
      <c r="AE3574" s="68"/>
      <c r="AF3574" s="75"/>
    </row>
    <row r="3575" ht="28.5" customHeight="1" spans="1:32">
      <c r="A3575" s="61" t="s">
        <v>36</v>
      </c>
      <c r="B3575" s="61" t="s">
        <v>2156</v>
      </c>
      <c r="C3575" s="61" t="s">
        <v>2319</v>
      </c>
      <c r="D3575" s="61" t="s">
        <v>2560</v>
      </c>
      <c r="E3575" s="62" t="s">
        <v>2561</v>
      </c>
      <c r="F3575" s="77">
        <v>46180</v>
      </c>
      <c r="G3575" s="46" t="str">
        <f t="shared" si="377"/>
        <v>曾飞明2026-6-7</v>
      </c>
      <c r="H3575" s="63" t="s">
        <v>2574</v>
      </c>
      <c r="I3575" s="63"/>
      <c r="J3575" s="64"/>
      <c r="K3575" s="64"/>
      <c r="L3575" s="65"/>
      <c r="M3575" s="65"/>
      <c r="N3575" s="65"/>
      <c r="O3575" s="66"/>
      <c r="P3575" s="144"/>
      <c r="Q3575" s="68"/>
      <c r="R3575" s="68"/>
      <c r="S3575" s="68"/>
      <c r="T3575" s="69">
        <f t="shared" si="382"/>
        <v>0</v>
      </c>
      <c r="U3575" s="68"/>
      <c r="V3575" s="70">
        <v>3</v>
      </c>
      <c r="W3575" s="70"/>
      <c r="X3575" s="71">
        <f t="shared" si="383"/>
        <v>3</v>
      </c>
      <c r="Y3575" s="72"/>
      <c r="Z3575" s="70"/>
      <c r="AA3575" s="68"/>
      <c r="AB3575" s="73"/>
      <c r="AC3575" s="70"/>
      <c r="AD3575" s="74"/>
      <c r="AE3575" s="68"/>
      <c r="AF3575" s="75"/>
    </row>
    <row r="3576" ht="28.5" customHeight="1" spans="1:32">
      <c r="A3576" s="61" t="s">
        <v>36</v>
      </c>
      <c r="B3576" s="61" t="s">
        <v>2156</v>
      </c>
      <c r="C3576" s="61" t="s">
        <v>2319</v>
      </c>
      <c r="D3576" s="61" t="s">
        <v>2560</v>
      </c>
      <c r="E3576" s="76" t="s">
        <v>2561</v>
      </c>
      <c r="F3576" s="46">
        <v>46181</v>
      </c>
      <c r="G3576" s="46" t="str">
        <f t="shared" si="377"/>
        <v>曾飞明2026-6-8</v>
      </c>
      <c r="H3576" s="63" t="s">
        <v>2575</v>
      </c>
      <c r="I3576" s="63" t="s">
        <v>2576</v>
      </c>
      <c r="J3576" s="64"/>
      <c r="K3576" s="64"/>
      <c r="L3576" s="65"/>
      <c r="M3576" s="65"/>
      <c r="N3576" s="65"/>
      <c r="O3576" s="66">
        <v>8</v>
      </c>
      <c r="P3576" s="144"/>
      <c r="Q3576" s="68"/>
      <c r="R3576" s="68"/>
      <c r="S3576" s="68"/>
      <c r="T3576" s="69">
        <f t="shared" si="382"/>
        <v>8</v>
      </c>
      <c r="U3576" s="68"/>
      <c r="V3576" s="70"/>
      <c r="W3576" s="70"/>
      <c r="X3576" s="71">
        <f t="shared" si="383"/>
        <v>8</v>
      </c>
      <c r="Y3576" s="72"/>
      <c r="Z3576" s="70"/>
      <c r="AA3576" s="68">
        <v>2</v>
      </c>
      <c r="AB3576" s="73"/>
      <c r="AC3576" s="70"/>
      <c r="AD3576" s="74"/>
      <c r="AE3576" s="68"/>
      <c r="AF3576" s="75"/>
    </row>
    <row r="3577" ht="28.5" customHeight="1" spans="1:32">
      <c r="A3577" s="61" t="s">
        <v>36</v>
      </c>
      <c r="B3577" s="61" t="s">
        <v>2156</v>
      </c>
      <c r="C3577" s="61" t="s">
        <v>2319</v>
      </c>
      <c r="D3577" s="61" t="s">
        <v>2560</v>
      </c>
      <c r="E3577" s="76" t="s">
        <v>2561</v>
      </c>
      <c r="F3577" s="78">
        <v>46182</v>
      </c>
      <c r="G3577" s="46" t="str">
        <f t="shared" si="377"/>
        <v>曾飞明2026-6-9</v>
      </c>
      <c r="H3577" s="63" t="s">
        <v>2577</v>
      </c>
      <c r="I3577" s="63" t="s">
        <v>2578</v>
      </c>
      <c r="J3577" s="64"/>
      <c r="K3577" s="64"/>
      <c r="L3577" s="65"/>
      <c r="M3577" s="65"/>
      <c r="N3577" s="65"/>
      <c r="O3577" s="66">
        <v>8</v>
      </c>
      <c r="P3577" s="144"/>
      <c r="Q3577" s="68"/>
      <c r="R3577" s="68"/>
      <c r="S3577" s="68"/>
      <c r="T3577" s="69">
        <f t="shared" si="382"/>
        <v>8</v>
      </c>
      <c r="U3577" s="68"/>
      <c r="V3577" s="70"/>
      <c r="W3577" s="70"/>
      <c r="X3577" s="71">
        <f t="shared" si="383"/>
        <v>8</v>
      </c>
      <c r="Y3577" s="72"/>
      <c r="Z3577" s="70"/>
      <c r="AA3577" s="68">
        <v>2</v>
      </c>
      <c r="AB3577" s="73"/>
      <c r="AC3577" s="70"/>
      <c r="AD3577" s="74"/>
      <c r="AE3577" s="68"/>
      <c r="AF3577" s="75"/>
    </row>
    <row r="3578" ht="28.5" customHeight="1" spans="1:32">
      <c r="A3578" s="61" t="s">
        <v>36</v>
      </c>
      <c r="B3578" s="61" t="s">
        <v>2156</v>
      </c>
      <c r="C3578" s="61" t="s">
        <v>2319</v>
      </c>
      <c r="D3578" s="61" t="s">
        <v>2560</v>
      </c>
      <c r="E3578" s="76" t="s">
        <v>2561</v>
      </c>
      <c r="F3578" s="46">
        <v>46183</v>
      </c>
      <c r="G3578" s="46" t="str">
        <f t="shared" si="377"/>
        <v>曾飞明2026-6-10</v>
      </c>
      <c r="H3578" s="63" t="s">
        <v>2579</v>
      </c>
      <c r="I3578" s="63" t="s">
        <v>2580</v>
      </c>
      <c r="J3578" s="64"/>
      <c r="K3578" s="64"/>
      <c r="L3578" s="65" t="s">
        <v>2581</v>
      </c>
      <c r="M3578" s="65"/>
      <c r="N3578" s="65"/>
      <c r="O3578" s="66">
        <v>8</v>
      </c>
      <c r="P3578" s="144"/>
      <c r="Q3578" s="68">
        <v>-1</v>
      </c>
      <c r="R3578" s="68"/>
      <c r="S3578" s="68"/>
      <c r="T3578" s="69">
        <f t="shared" si="382"/>
        <v>7</v>
      </c>
      <c r="U3578" s="68"/>
      <c r="V3578" s="70"/>
      <c r="W3578" s="70"/>
      <c r="X3578" s="71">
        <f t="shared" si="383"/>
        <v>7</v>
      </c>
      <c r="Y3578" s="72"/>
      <c r="Z3578" s="70"/>
      <c r="AA3578" s="68">
        <v>2</v>
      </c>
      <c r="AB3578" s="73"/>
      <c r="AC3578" s="70"/>
      <c r="AD3578" s="74"/>
      <c r="AE3578" s="68"/>
      <c r="AF3578" s="75"/>
    </row>
    <row r="3579" ht="28.5" customHeight="1" spans="1:32">
      <c r="A3579" s="61" t="s">
        <v>36</v>
      </c>
      <c r="B3579" s="61" t="s">
        <v>2156</v>
      </c>
      <c r="C3579" s="61" t="s">
        <v>2319</v>
      </c>
      <c r="D3579" s="61" t="s">
        <v>2560</v>
      </c>
      <c r="E3579" s="76" t="s">
        <v>2561</v>
      </c>
      <c r="F3579" s="46">
        <v>46184</v>
      </c>
      <c r="G3579" s="46" t="str">
        <f t="shared" si="377"/>
        <v>曾飞明2026-6-11</v>
      </c>
      <c r="H3579" s="63"/>
      <c r="I3579" s="63"/>
      <c r="J3579" s="64"/>
      <c r="K3579" s="64"/>
      <c r="L3579" s="65"/>
      <c r="M3579" s="65"/>
      <c r="N3579" s="65"/>
      <c r="O3579" s="66">
        <v>8</v>
      </c>
      <c r="P3579" s="144"/>
      <c r="Q3579" s="68">
        <v>-8</v>
      </c>
      <c r="R3579" s="68"/>
      <c r="S3579" s="68"/>
      <c r="T3579" s="69">
        <f t="shared" si="382"/>
        <v>0</v>
      </c>
      <c r="U3579" s="68"/>
      <c r="V3579" s="70"/>
      <c r="W3579" s="70"/>
      <c r="X3579" s="71">
        <f t="shared" si="383"/>
        <v>0</v>
      </c>
      <c r="Y3579" s="72"/>
      <c r="Z3579" s="70"/>
      <c r="AA3579" s="68"/>
      <c r="AB3579" s="73"/>
      <c r="AC3579" s="70"/>
      <c r="AD3579" s="74"/>
      <c r="AE3579" s="68"/>
      <c r="AF3579" s="75"/>
    </row>
    <row r="3580" ht="28.5" customHeight="1" spans="1:32">
      <c r="A3580" s="61" t="s">
        <v>36</v>
      </c>
      <c r="B3580" s="61" t="s">
        <v>2156</v>
      </c>
      <c r="C3580" s="61" t="s">
        <v>2319</v>
      </c>
      <c r="D3580" s="61" t="s">
        <v>2560</v>
      </c>
      <c r="E3580" s="76" t="s">
        <v>2561</v>
      </c>
      <c r="F3580" s="46">
        <v>46185</v>
      </c>
      <c r="G3580" s="46" t="str">
        <f t="shared" si="377"/>
        <v>曾飞明2026-6-12</v>
      </c>
      <c r="H3580" s="63"/>
      <c r="I3580" s="63"/>
      <c r="J3580" s="64"/>
      <c r="K3580" s="64"/>
      <c r="L3580" s="79">
        <v>0.729166666666667</v>
      </c>
      <c r="M3580" s="65"/>
      <c r="N3580" s="65"/>
      <c r="O3580" s="66">
        <v>8</v>
      </c>
      <c r="P3580" s="144"/>
      <c r="Q3580" s="68">
        <v>-8</v>
      </c>
      <c r="R3580" s="68"/>
      <c r="S3580" s="68"/>
      <c r="T3580" s="69">
        <f t="shared" si="382"/>
        <v>0</v>
      </c>
      <c r="U3580" s="68"/>
      <c r="V3580" s="70"/>
      <c r="W3580" s="70"/>
      <c r="X3580" s="71">
        <f t="shared" si="383"/>
        <v>0</v>
      </c>
      <c r="Y3580" s="72"/>
      <c r="Z3580" s="70"/>
      <c r="AA3580" s="68"/>
      <c r="AB3580" s="73"/>
      <c r="AC3580" s="70"/>
      <c r="AD3580" s="74"/>
      <c r="AE3580" s="68"/>
      <c r="AF3580" s="75"/>
    </row>
    <row r="3581" ht="28.5" customHeight="1" spans="1:32">
      <c r="A3581" s="61" t="s">
        <v>36</v>
      </c>
      <c r="B3581" s="61" t="s">
        <v>2156</v>
      </c>
      <c r="C3581" s="61" t="s">
        <v>2319</v>
      </c>
      <c r="D3581" s="61" t="s">
        <v>2560</v>
      </c>
      <c r="E3581" s="76" t="s">
        <v>2561</v>
      </c>
      <c r="F3581" s="77">
        <v>46186</v>
      </c>
      <c r="G3581" s="46" t="str">
        <f t="shared" si="377"/>
        <v>曾飞明2026-6-13</v>
      </c>
      <c r="H3581" s="63"/>
      <c r="I3581" s="63"/>
      <c r="J3581" s="64"/>
      <c r="K3581" s="64"/>
      <c r="L3581" s="65"/>
      <c r="M3581" s="65"/>
      <c r="N3581" s="65"/>
      <c r="O3581" s="66"/>
      <c r="P3581" s="144"/>
      <c r="Q3581" s="68"/>
      <c r="R3581" s="68"/>
      <c r="S3581" s="68"/>
      <c r="T3581" s="69">
        <f t="shared" si="382"/>
        <v>0</v>
      </c>
      <c r="U3581" s="68"/>
      <c r="V3581" s="70"/>
      <c r="W3581" s="70"/>
      <c r="X3581" s="71">
        <f t="shared" si="383"/>
        <v>0</v>
      </c>
      <c r="Y3581" s="72"/>
      <c r="Z3581" s="70"/>
      <c r="AA3581" s="68"/>
      <c r="AB3581" s="73"/>
      <c r="AC3581" s="70"/>
      <c r="AD3581" s="74"/>
      <c r="AE3581" s="68"/>
      <c r="AF3581" s="80"/>
    </row>
    <row r="3582" ht="28.5" customHeight="1" spans="1:32">
      <c r="A3582" s="61" t="s">
        <v>36</v>
      </c>
      <c r="B3582" s="61" t="s">
        <v>2156</v>
      </c>
      <c r="C3582" s="61" t="s">
        <v>2319</v>
      </c>
      <c r="D3582" s="61" t="s">
        <v>2560</v>
      </c>
      <c r="E3582" s="76" t="s">
        <v>2561</v>
      </c>
      <c r="F3582" s="77">
        <v>46187</v>
      </c>
      <c r="G3582" s="46" t="str">
        <f t="shared" si="377"/>
        <v>曾飞明2026-6-14</v>
      </c>
      <c r="H3582" s="63" t="s">
        <v>2582</v>
      </c>
      <c r="I3582" s="63"/>
      <c r="J3582" s="64"/>
      <c r="K3582" s="64"/>
      <c r="L3582" s="65"/>
      <c r="M3582" s="65"/>
      <c r="N3582" s="65"/>
      <c r="O3582" s="66"/>
      <c r="P3582" s="144"/>
      <c r="Q3582" s="68"/>
      <c r="R3582" s="68"/>
      <c r="S3582" s="68"/>
      <c r="T3582" s="69">
        <f t="shared" si="382"/>
        <v>0</v>
      </c>
      <c r="U3582" s="68"/>
      <c r="V3582" s="70">
        <v>3.5</v>
      </c>
      <c r="W3582" s="70"/>
      <c r="X3582" s="71">
        <f t="shared" si="383"/>
        <v>3.5</v>
      </c>
      <c r="Y3582" s="72"/>
      <c r="Z3582" s="70"/>
      <c r="AA3582" s="68"/>
      <c r="AB3582" s="73"/>
      <c r="AC3582" s="70"/>
      <c r="AD3582" s="74"/>
      <c r="AE3582" s="68"/>
      <c r="AF3582" s="80"/>
    </row>
    <row r="3583" ht="28.5" customHeight="1" spans="1:32">
      <c r="A3583" s="61" t="s">
        <v>36</v>
      </c>
      <c r="B3583" s="61" t="s">
        <v>2156</v>
      </c>
      <c r="C3583" s="61" t="s">
        <v>2319</v>
      </c>
      <c r="D3583" s="61" t="s">
        <v>2560</v>
      </c>
      <c r="E3583" s="76" t="s">
        <v>2561</v>
      </c>
      <c r="F3583" s="46">
        <v>46188</v>
      </c>
      <c r="G3583" s="46" t="str">
        <f t="shared" si="377"/>
        <v>曾飞明2026-6-15</v>
      </c>
      <c r="H3583" s="63" t="s">
        <v>2583</v>
      </c>
      <c r="I3583" s="63" t="s">
        <v>2584</v>
      </c>
      <c r="J3583" s="64"/>
      <c r="K3583" s="64"/>
      <c r="L3583" s="65"/>
      <c r="M3583" s="65"/>
      <c r="N3583" s="65"/>
      <c r="O3583" s="66">
        <v>8</v>
      </c>
      <c r="P3583" s="144"/>
      <c r="Q3583" s="68"/>
      <c r="R3583" s="68"/>
      <c r="S3583" s="68"/>
      <c r="T3583" s="69">
        <f t="shared" si="382"/>
        <v>8</v>
      </c>
      <c r="U3583" s="68"/>
      <c r="V3583" s="70"/>
      <c r="W3583" s="70"/>
      <c r="X3583" s="71">
        <f t="shared" si="383"/>
        <v>8</v>
      </c>
      <c r="Y3583" s="72"/>
      <c r="Z3583" s="70"/>
      <c r="AA3583" s="68">
        <v>2</v>
      </c>
      <c r="AB3583" s="73"/>
      <c r="AC3583" s="70"/>
      <c r="AD3583" s="74"/>
      <c r="AE3583" s="68"/>
      <c r="AF3583" s="75"/>
    </row>
    <row r="3584" ht="28.5" customHeight="1" spans="1:32">
      <c r="A3584" s="61" t="s">
        <v>36</v>
      </c>
      <c r="B3584" s="61" t="s">
        <v>2156</v>
      </c>
      <c r="C3584" s="61" t="s">
        <v>2319</v>
      </c>
      <c r="D3584" s="61" t="s">
        <v>2560</v>
      </c>
      <c r="E3584" s="76" t="s">
        <v>2561</v>
      </c>
      <c r="F3584" s="46">
        <v>46189</v>
      </c>
      <c r="G3584" s="46" t="str">
        <f t="shared" si="377"/>
        <v>曾飞明2026-6-16</v>
      </c>
      <c r="H3584" s="63" t="s">
        <v>2585</v>
      </c>
      <c r="I3584" s="63" t="s">
        <v>2586</v>
      </c>
      <c r="J3584" s="64"/>
      <c r="K3584" s="64"/>
      <c r="L3584" s="65"/>
      <c r="M3584" s="65"/>
      <c r="N3584" s="65"/>
      <c r="O3584" s="66">
        <v>8</v>
      </c>
      <c r="P3584" s="145"/>
      <c r="Q3584" s="68"/>
      <c r="R3584" s="68"/>
      <c r="S3584" s="68"/>
      <c r="T3584" s="69">
        <f t="shared" si="382"/>
        <v>8</v>
      </c>
      <c r="U3584" s="68"/>
      <c r="V3584" s="70"/>
      <c r="W3584" s="70"/>
      <c r="X3584" s="71">
        <f t="shared" si="383"/>
        <v>8</v>
      </c>
      <c r="Y3584" s="72"/>
      <c r="Z3584" s="70"/>
      <c r="AA3584" s="68">
        <v>2</v>
      </c>
      <c r="AB3584" s="73"/>
      <c r="AC3584" s="70"/>
      <c r="AD3584" s="74"/>
      <c r="AE3584" s="68"/>
      <c r="AF3584" s="80"/>
    </row>
    <row r="3585" ht="28.5" customHeight="1" spans="1:32">
      <c r="A3585" s="61" t="s">
        <v>36</v>
      </c>
      <c r="B3585" s="61" t="s">
        <v>2156</v>
      </c>
      <c r="C3585" s="61" t="s">
        <v>2319</v>
      </c>
      <c r="D3585" s="61" t="s">
        <v>2560</v>
      </c>
      <c r="E3585" s="76" t="s">
        <v>2561</v>
      </c>
      <c r="F3585" s="46">
        <v>46190</v>
      </c>
      <c r="G3585" s="46" t="str">
        <f t="shared" si="377"/>
        <v>曾飞明2026-6-17</v>
      </c>
      <c r="H3585" s="63" t="s">
        <v>2587</v>
      </c>
      <c r="I3585" s="63" t="s">
        <v>2588</v>
      </c>
      <c r="J3585" s="64"/>
      <c r="K3585" s="64"/>
      <c r="L3585" s="65"/>
      <c r="M3585" s="65"/>
      <c r="N3585" s="65"/>
      <c r="O3585" s="66">
        <v>8</v>
      </c>
      <c r="P3585" s="144"/>
      <c r="Q3585" s="68"/>
      <c r="R3585" s="68"/>
      <c r="S3585" s="68"/>
      <c r="T3585" s="69">
        <f t="shared" si="382"/>
        <v>8</v>
      </c>
      <c r="U3585" s="68"/>
      <c r="V3585" s="70">
        <v>0.5</v>
      </c>
      <c r="W3585" s="70"/>
      <c r="X3585" s="71">
        <f t="shared" si="383"/>
        <v>8.5</v>
      </c>
      <c r="Y3585" s="72"/>
      <c r="Z3585" s="70"/>
      <c r="AA3585" s="68">
        <v>2</v>
      </c>
      <c r="AB3585" s="73"/>
      <c r="AC3585" s="70"/>
      <c r="AD3585" s="74"/>
      <c r="AE3585" s="68"/>
      <c r="AF3585" s="75"/>
    </row>
    <row r="3586" ht="28.5" customHeight="1" spans="1:32">
      <c r="A3586" s="61" t="s">
        <v>36</v>
      </c>
      <c r="B3586" s="61" t="s">
        <v>2156</v>
      </c>
      <c r="C3586" s="61" t="s">
        <v>2319</v>
      </c>
      <c r="D3586" s="61" t="s">
        <v>2560</v>
      </c>
      <c r="E3586" s="76" t="s">
        <v>2561</v>
      </c>
      <c r="F3586" s="46">
        <v>46191</v>
      </c>
      <c r="G3586" s="46" t="str">
        <f t="shared" si="377"/>
        <v>曾飞明2026-6-18</v>
      </c>
      <c r="H3586" s="63" t="s">
        <v>937</v>
      </c>
      <c r="I3586" s="63" t="s">
        <v>2589</v>
      </c>
      <c r="J3586" s="64"/>
      <c r="K3586" s="64"/>
      <c r="L3586" s="65"/>
      <c r="M3586" s="65"/>
      <c r="N3586" s="65"/>
      <c r="O3586" s="66">
        <v>8</v>
      </c>
      <c r="P3586" s="144"/>
      <c r="Q3586" s="68"/>
      <c r="R3586" s="68"/>
      <c r="S3586" s="68"/>
      <c r="T3586" s="69">
        <f t="shared" si="382"/>
        <v>8</v>
      </c>
      <c r="U3586" s="68"/>
      <c r="V3586" s="70">
        <v>0.5</v>
      </c>
      <c r="W3586" s="70"/>
      <c r="X3586" s="71">
        <f t="shared" si="383"/>
        <v>8.5</v>
      </c>
      <c r="Y3586" s="72"/>
      <c r="Z3586" s="70"/>
      <c r="AA3586" s="68">
        <v>2</v>
      </c>
      <c r="AB3586" s="73"/>
      <c r="AC3586" s="70"/>
      <c r="AD3586" s="74"/>
      <c r="AE3586" s="68"/>
      <c r="AF3586" s="75"/>
    </row>
    <row r="3587" ht="28.5" customHeight="1" spans="1:32">
      <c r="A3587" s="61" t="s">
        <v>36</v>
      </c>
      <c r="B3587" s="61" t="s">
        <v>2156</v>
      </c>
      <c r="C3587" s="61" t="s">
        <v>2319</v>
      </c>
      <c r="D3587" s="61" t="s">
        <v>2560</v>
      </c>
      <c r="E3587" s="76" t="s">
        <v>2561</v>
      </c>
      <c r="F3587" s="82">
        <v>46192</v>
      </c>
      <c r="G3587" s="46" t="str">
        <f t="shared" si="377"/>
        <v>曾飞明2026-6-19</v>
      </c>
      <c r="H3587" s="63"/>
      <c r="I3587" s="63"/>
      <c r="J3587" s="64"/>
      <c r="K3587" s="64"/>
      <c r="L3587" s="65"/>
      <c r="M3587" s="65"/>
      <c r="N3587" s="65"/>
      <c r="O3587" s="66"/>
      <c r="P3587" s="144"/>
      <c r="Q3587" s="68"/>
      <c r="R3587" s="68"/>
      <c r="S3587" s="68"/>
      <c r="T3587" s="69">
        <f t="shared" si="382"/>
        <v>0</v>
      </c>
      <c r="U3587" s="68"/>
      <c r="V3587" s="70"/>
      <c r="W3587" s="70"/>
      <c r="X3587" s="71">
        <f t="shared" si="383"/>
        <v>0</v>
      </c>
      <c r="Y3587" s="72"/>
      <c r="Z3587" s="70"/>
      <c r="AA3587" s="68"/>
      <c r="AB3587" s="73">
        <v>8</v>
      </c>
      <c r="AC3587" s="70"/>
      <c r="AD3587" s="74"/>
      <c r="AE3587" s="68"/>
      <c r="AF3587" s="75"/>
    </row>
    <row r="3588" ht="28.5" customHeight="1" spans="1:32">
      <c r="A3588" s="61" t="s">
        <v>36</v>
      </c>
      <c r="B3588" s="61" t="s">
        <v>2156</v>
      </c>
      <c r="C3588" s="61" t="s">
        <v>2319</v>
      </c>
      <c r="D3588" s="61" t="s">
        <v>2560</v>
      </c>
      <c r="E3588" s="76" t="s">
        <v>2561</v>
      </c>
      <c r="F3588" s="77">
        <v>46193</v>
      </c>
      <c r="G3588" s="46" t="str">
        <f t="shared" ref="G3588:G3651" si="384">E3588&amp;TEXT(MID(F3588,1,5),"YYYY-m-d")</f>
        <v>曾飞明2026-6-20</v>
      </c>
      <c r="H3588" s="63" t="s">
        <v>2590</v>
      </c>
      <c r="I3588" s="63"/>
      <c r="J3588" s="64"/>
      <c r="K3588" s="64"/>
      <c r="L3588" s="65"/>
      <c r="M3588" s="65"/>
      <c r="N3588" s="65"/>
      <c r="O3588" s="66"/>
      <c r="P3588" s="144"/>
      <c r="Q3588" s="68"/>
      <c r="R3588" s="68"/>
      <c r="S3588" s="68"/>
      <c r="T3588" s="69">
        <f t="shared" si="382"/>
        <v>0</v>
      </c>
      <c r="U3588" s="68"/>
      <c r="V3588" s="70">
        <v>3</v>
      </c>
      <c r="W3588" s="70"/>
      <c r="X3588" s="71">
        <f t="shared" si="383"/>
        <v>3</v>
      </c>
      <c r="Y3588" s="72"/>
      <c r="Z3588" s="70"/>
      <c r="AA3588" s="68"/>
      <c r="AB3588" s="73"/>
      <c r="AC3588" s="70"/>
      <c r="AD3588" s="74"/>
      <c r="AE3588" s="68"/>
      <c r="AF3588" s="75"/>
    </row>
    <row r="3589" ht="28.5" customHeight="1" spans="1:32">
      <c r="A3589" s="61" t="s">
        <v>36</v>
      </c>
      <c r="B3589" s="61" t="s">
        <v>2156</v>
      </c>
      <c r="C3589" s="61" t="s">
        <v>2319</v>
      </c>
      <c r="D3589" s="61" t="s">
        <v>2560</v>
      </c>
      <c r="E3589" s="62" t="s">
        <v>2561</v>
      </c>
      <c r="F3589" s="46">
        <v>46194</v>
      </c>
      <c r="G3589" s="46" t="str">
        <f t="shared" si="384"/>
        <v>曾飞明2026-6-21</v>
      </c>
      <c r="H3589" s="63" t="s">
        <v>1521</v>
      </c>
      <c r="I3589" s="63" t="s">
        <v>2591</v>
      </c>
      <c r="J3589" s="64"/>
      <c r="K3589" s="64"/>
      <c r="L3589" s="65"/>
      <c r="M3589" s="65"/>
      <c r="N3589" s="65"/>
      <c r="O3589" s="66">
        <v>8</v>
      </c>
      <c r="P3589" s="144"/>
      <c r="Q3589" s="68"/>
      <c r="R3589" s="68"/>
      <c r="S3589" s="68"/>
      <c r="T3589" s="69">
        <f t="shared" si="382"/>
        <v>8</v>
      </c>
      <c r="U3589" s="68"/>
      <c r="V3589" s="70">
        <v>1</v>
      </c>
      <c r="W3589" s="70"/>
      <c r="X3589" s="71">
        <f t="shared" si="383"/>
        <v>9</v>
      </c>
      <c r="Y3589" s="72"/>
      <c r="Z3589" s="70"/>
      <c r="AA3589" s="68">
        <v>2</v>
      </c>
      <c r="AB3589" s="73"/>
      <c r="AC3589" s="70"/>
      <c r="AD3589" s="74"/>
      <c r="AE3589" s="68"/>
      <c r="AF3589" s="75"/>
    </row>
    <row r="3590" ht="28.5" customHeight="1" spans="1:32">
      <c r="A3590" s="61" t="s">
        <v>36</v>
      </c>
      <c r="B3590" s="61" t="s">
        <v>2156</v>
      </c>
      <c r="C3590" s="61" t="s">
        <v>2319</v>
      </c>
      <c r="D3590" s="61" t="s">
        <v>2560</v>
      </c>
      <c r="E3590" s="62" t="s">
        <v>2561</v>
      </c>
      <c r="F3590" s="46">
        <v>46195</v>
      </c>
      <c r="G3590" s="46" t="str">
        <f t="shared" si="384"/>
        <v>曾飞明2026-6-22</v>
      </c>
      <c r="H3590" s="63"/>
      <c r="I3590" s="63"/>
      <c r="J3590" s="64"/>
      <c r="K3590" s="64"/>
      <c r="L3590" s="65"/>
      <c r="M3590" s="65"/>
      <c r="N3590" s="65"/>
      <c r="O3590" s="66"/>
      <c r="P3590" s="144"/>
      <c r="Q3590" s="68"/>
      <c r="R3590" s="68"/>
      <c r="S3590" s="68"/>
      <c r="T3590" s="69">
        <f t="shared" si="382"/>
        <v>0</v>
      </c>
      <c r="U3590" s="68"/>
      <c r="V3590" s="70"/>
      <c r="W3590" s="70"/>
      <c r="X3590" s="71">
        <f t="shared" si="383"/>
        <v>0</v>
      </c>
      <c r="Y3590" s="72"/>
      <c r="Z3590" s="70"/>
      <c r="AA3590" s="68"/>
      <c r="AB3590" s="73"/>
      <c r="AC3590" s="70"/>
      <c r="AD3590" s="74"/>
      <c r="AE3590" s="68"/>
      <c r="AF3590" s="75"/>
    </row>
    <row r="3591" ht="28.5" customHeight="1" spans="1:32">
      <c r="A3591" s="61" t="s">
        <v>36</v>
      </c>
      <c r="B3591" s="61" t="s">
        <v>2156</v>
      </c>
      <c r="C3591" s="61" t="s">
        <v>2319</v>
      </c>
      <c r="D3591" s="61" t="s">
        <v>2560</v>
      </c>
      <c r="E3591" s="62" t="s">
        <v>2561</v>
      </c>
      <c r="F3591" s="46">
        <v>46196</v>
      </c>
      <c r="G3591" s="46" t="str">
        <f t="shared" si="384"/>
        <v>曾飞明2026-6-23</v>
      </c>
      <c r="H3591" s="63"/>
      <c r="I3591" s="63"/>
      <c r="J3591" s="64"/>
      <c r="K3591" s="64"/>
      <c r="L3591" s="65"/>
      <c r="M3591" s="65"/>
      <c r="N3591" s="65"/>
      <c r="O3591" s="66"/>
      <c r="P3591" s="144"/>
      <c r="Q3591" s="68"/>
      <c r="R3591" s="68"/>
      <c r="S3591" s="68"/>
      <c r="T3591" s="69">
        <f t="shared" si="382"/>
        <v>0</v>
      </c>
      <c r="U3591" s="68"/>
      <c r="V3591" s="70"/>
      <c r="W3591" s="70"/>
      <c r="X3591" s="71">
        <f t="shared" si="383"/>
        <v>0</v>
      </c>
      <c r="Y3591" s="72"/>
      <c r="Z3591" s="70"/>
      <c r="AA3591" s="68"/>
      <c r="AB3591" s="73"/>
      <c r="AC3591" s="70"/>
      <c r="AD3591" s="74"/>
      <c r="AE3591" s="68"/>
      <c r="AF3591" s="75"/>
    </row>
    <row r="3592" ht="28.5" customHeight="1" spans="1:32">
      <c r="A3592" s="61" t="s">
        <v>36</v>
      </c>
      <c r="B3592" s="61" t="s">
        <v>2156</v>
      </c>
      <c r="C3592" s="61" t="s">
        <v>2319</v>
      </c>
      <c r="D3592" s="61" t="s">
        <v>2560</v>
      </c>
      <c r="E3592" s="62" t="s">
        <v>2561</v>
      </c>
      <c r="F3592" s="46">
        <v>46197</v>
      </c>
      <c r="G3592" s="46" t="str">
        <f t="shared" si="384"/>
        <v>曾飞明2026-6-24</v>
      </c>
      <c r="H3592" s="63"/>
      <c r="I3592" s="63"/>
      <c r="J3592" s="64"/>
      <c r="K3592" s="64"/>
      <c r="L3592" s="65"/>
      <c r="M3592" s="65"/>
      <c r="N3592" s="65"/>
      <c r="O3592" s="66"/>
      <c r="P3592" s="144"/>
      <c r="Q3592" s="68"/>
      <c r="R3592" s="68"/>
      <c r="S3592" s="68"/>
      <c r="T3592" s="69">
        <f t="shared" si="382"/>
        <v>0</v>
      </c>
      <c r="U3592" s="68"/>
      <c r="V3592" s="70"/>
      <c r="W3592" s="70"/>
      <c r="X3592" s="71">
        <f t="shared" si="383"/>
        <v>0</v>
      </c>
      <c r="Y3592" s="72"/>
      <c r="Z3592" s="70"/>
      <c r="AA3592" s="68"/>
      <c r="AB3592" s="73"/>
      <c r="AC3592" s="70"/>
      <c r="AD3592" s="74"/>
      <c r="AE3592" s="68"/>
      <c r="AF3592" s="75"/>
    </row>
    <row r="3593" ht="28.5" customHeight="1" spans="1:32">
      <c r="A3593" s="61" t="s">
        <v>36</v>
      </c>
      <c r="B3593" s="61" t="s">
        <v>2156</v>
      </c>
      <c r="C3593" s="61" t="s">
        <v>2319</v>
      </c>
      <c r="D3593" s="61" t="s">
        <v>2560</v>
      </c>
      <c r="E3593" s="62" t="s">
        <v>2561</v>
      </c>
      <c r="F3593" s="46">
        <v>46198</v>
      </c>
      <c r="G3593" s="46" t="str">
        <f t="shared" si="384"/>
        <v>曾飞明2026-6-25</v>
      </c>
      <c r="H3593" s="63"/>
      <c r="I3593" s="63"/>
      <c r="J3593" s="64"/>
      <c r="K3593" s="64"/>
      <c r="L3593" s="65"/>
      <c r="M3593" s="65"/>
      <c r="N3593" s="65"/>
      <c r="O3593" s="66"/>
      <c r="P3593" s="144"/>
      <c r="Q3593" s="68"/>
      <c r="R3593" s="68"/>
      <c r="S3593" s="68"/>
      <c r="T3593" s="69">
        <f t="shared" si="382"/>
        <v>0</v>
      </c>
      <c r="U3593" s="68"/>
      <c r="V3593" s="70"/>
      <c r="W3593" s="70"/>
      <c r="X3593" s="71">
        <f t="shared" si="383"/>
        <v>0</v>
      </c>
      <c r="Y3593" s="72"/>
      <c r="Z3593" s="70"/>
      <c r="AA3593" s="68"/>
      <c r="AB3593" s="73"/>
      <c r="AC3593" s="70"/>
      <c r="AD3593" s="74"/>
      <c r="AE3593" s="68"/>
      <c r="AF3593" s="75"/>
    </row>
    <row r="3594" ht="28.5" customHeight="1" spans="1:32">
      <c r="A3594" s="61" t="s">
        <v>36</v>
      </c>
      <c r="B3594" s="61" t="s">
        <v>2156</v>
      </c>
      <c r="C3594" s="61" t="s">
        <v>2319</v>
      </c>
      <c r="D3594" s="61" t="s">
        <v>2560</v>
      </c>
      <c r="E3594" s="62" t="s">
        <v>2561</v>
      </c>
      <c r="F3594" s="46">
        <v>46199</v>
      </c>
      <c r="G3594" s="46" t="str">
        <f t="shared" si="384"/>
        <v>曾飞明2026-6-26</v>
      </c>
      <c r="H3594" s="63"/>
      <c r="I3594" s="63"/>
      <c r="J3594" s="64"/>
      <c r="K3594" s="64"/>
      <c r="L3594" s="65"/>
      <c r="M3594" s="65"/>
      <c r="N3594" s="65"/>
      <c r="O3594" s="66"/>
      <c r="P3594" s="144"/>
      <c r="Q3594" s="68"/>
      <c r="R3594" s="68"/>
      <c r="S3594" s="68"/>
      <c r="T3594" s="69">
        <f t="shared" si="382"/>
        <v>0</v>
      </c>
      <c r="U3594" s="68"/>
      <c r="V3594" s="70"/>
      <c r="W3594" s="70"/>
      <c r="X3594" s="71">
        <f t="shared" si="383"/>
        <v>0</v>
      </c>
      <c r="Y3594" s="72"/>
      <c r="Z3594" s="70"/>
      <c r="AA3594" s="68"/>
      <c r="AB3594" s="73"/>
      <c r="AC3594" s="70"/>
      <c r="AD3594" s="74"/>
      <c r="AE3594" s="68"/>
      <c r="AF3594" s="75"/>
    </row>
    <row r="3595" ht="28.5" customHeight="1" spans="1:32">
      <c r="A3595" s="61" t="s">
        <v>36</v>
      </c>
      <c r="B3595" s="61" t="s">
        <v>2156</v>
      </c>
      <c r="C3595" s="61" t="s">
        <v>2319</v>
      </c>
      <c r="D3595" s="61" t="s">
        <v>2560</v>
      </c>
      <c r="E3595" s="62" t="s">
        <v>2561</v>
      </c>
      <c r="F3595" s="46">
        <v>46200</v>
      </c>
      <c r="G3595" s="46" t="str">
        <f t="shared" si="384"/>
        <v>曾飞明2026-6-27</v>
      </c>
      <c r="H3595" s="63"/>
      <c r="I3595" s="63"/>
      <c r="J3595" s="64"/>
      <c r="K3595" s="64"/>
      <c r="L3595" s="65"/>
      <c r="M3595" s="65"/>
      <c r="N3595" s="79"/>
      <c r="O3595" s="66"/>
      <c r="P3595" s="144"/>
      <c r="Q3595" s="68"/>
      <c r="R3595" s="68"/>
      <c r="S3595" s="68"/>
      <c r="T3595" s="69">
        <f t="shared" si="382"/>
        <v>0</v>
      </c>
      <c r="U3595" s="68"/>
      <c r="V3595" s="70"/>
      <c r="W3595" s="70"/>
      <c r="X3595" s="71">
        <f t="shared" si="383"/>
        <v>0</v>
      </c>
      <c r="Y3595" s="72"/>
      <c r="Z3595" s="70"/>
      <c r="AA3595" s="68"/>
      <c r="AB3595" s="73"/>
      <c r="AC3595" s="70"/>
      <c r="AD3595" s="74"/>
      <c r="AE3595" s="68"/>
      <c r="AF3595" s="75"/>
    </row>
    <row r="3596" ht="28.5" customHeight="1" spans="1:32">
      <c r="A3596" s="61" t="s">
        <v>36</v>
      </c>
      <c r="B3596" s="61" t="s">
        <v>2156</v>
      </c>
      <c r="C3596" s="61" t="s">
        <v>2319</v>
      </c>
      <c r="D3596" s="61" t="s">
        <v>2560</v>
      </c>
      <c r="E3596" s="62" t="s">
        <v>2561</v>
      </c>
      <c r="F3596" s="46">
        <v>46201</v>
      </c>
      <c r="G3596" s="46" t="str">
        <f t="shared" si="384"/>
        <v>曾飞明2026-6-28</v>
      </c>
      <c r="H3596" s="63"/>
      <c r="I3596" s="63"/>
      <c r="J3596" s="64"/>
      <c r="K3596" s="64"/>
      <c r="L3596" s="65"/>
      <c r="M3596" s="65"/>
      <c r="N3596" s="65"/>
      <c r="O3596" s="66"/>
      <c r="P3596" s="144"/>
      <c r="Q3596" s="68"/>
      <c r="R3596" s="68"/>
      <c r="S3596" s="68"/>
      <c r="T3596" s="69">
        <f t="shared" si="382"/>
        <v>0</v>
      </c>
      <c r="U3596" s="68"/>
      <c r="V3596" s="70"/>
      <c r="W3596" s="70"/>
      <c r="X3596" s="71">
        <f t="shared" si="383"/>
        <v>0</v>
      </c>
      <c r="Y3596" s="72"/>
      <c r="Z3596" s="70"/>
      <c r="AA3596" s="68"/>
      <c r="AB3596" s="73"/>
      <c r="AC3596" s="70"/>
      <c r="AD3596" s="74"/>
      <c r="AE3596" s="68"/>
      <c r="AF3596" s="75"/>
    </row>
    <row r="3597" ht="28.5" customHeight="1" spans="1:32">
      <c r="A3597" s="61" t="s">
        <v>36</v>
      </c>
      <c r="B3597" s="61" t="s">
        <v>2156</v>
      </c>
      <c r="C3597" s="61" t="s">
        <v>2319</v>
      </c>
      <c r="D3597" s="61" t="s">
        <v>2560</v>
      </c>
      <c r="E3597" s="76" t="s">
        <v>2561</v>
      </c>
      <c r="F3597" s="46">
        <v>46202</v>
      </c>
      <c r="G3597" s="46" t="str">
        <f t="shared" si="384"/>
        <v>曾飞明2026-6-29</v>
      </c>
      <c r="H3597" s="63"/>
      <c r="I3597" s="63"/>
      <c r="J3597" s="64"/>
      <c r="K3597" s="64"/>
      <c r="L3597" s="65"/>
      <c r="M3597" s="65"/>
      <c r="N3597" s="79"/>
      <c r="O3597" s="66"/>
      <c r="P3597" s="144"/>
      <c r="Q3597" s="68"/>
      <c r="R3597" s="68"/>
      <c r="S3597" s="68"/>
      <c r="T3597" s="69">
        <f t="shared" si="382"/>
        <v>0</v>
      </c>
      <c r="U3597" s="68"/>
      <c r="V3597" s="70"/>
      <c r="W3597" s="70"/>
      <c r="X3597" s="71">
        <f t="shared" si="383"/>
        <v>0</v>
      </c>
      <c r="Y3597" s="72"/>
      <c r="Z3597" s="70"/>
      <c r="AA3597" s="68"/>
      <c r="AB3597" s="73"/>
      <c r="AC3597" s="70"/>
      <c r="AD3597" s="74"/>
      <c r="AE3597" s="68"/>
      <c r="AF3597" s="75"/>
    </row>
    <row r="3598" s="3" customFormat="1" ht="28.5" customHeight="1" spans="1:32">
      <c r="A3598" s="61" t="s">
        <v>36</v>
      </c>
      <c r="B3598" s="61" t="s">
        <v>2156</v>
      </c>
      <c r="C3598" s="61" t="s">
        <v>2319</v>
      </c>
      <c r="D3598" s="61" t="s">
        <v>2560</v>
      </c>
      <c r="E3598" s="76" t="s">
        <v>2561</v>
      </c>
      <c r="F3598" s="46">
        <v>46203</v>
      </c>
      <c r="G3598" s="46" t="str">
        <f t="shared" si="384"/>
        <v>曾飞明2026-6-30</v>
      </c>
      <c r="H3598" s="63"/>
      <c r="I3598" s="63"/>
      <c r="J3598" s="64"/>
      <c r="K3598" s="64"/>
      <c r="L3598" s="65"/>
      <c r="M3598" s="65"/>
      <c r="N3598" s="65"/>
      <c r="O3598" s="66"/>
      <c r="P3598" s="144"/>
      <c r="Q3598" s="68"/>
      <c r="R3598" s="68"/>
      <c r="S3598" s="68"/>
      <c r="T3598" s="69">
        <f t="shared" si="382"/>
        <v>0</v>
      </c>
      <c r="U3598" s="68"/>
      <c r="V3598" s="70"/>
      <c r="W3598" s="70"/>
      <c r="X3598" s="71">
        <f t="shared" si="383"/>
        <v>0</v>
      </c>
      <c r="Y3598" s="72"/>
      <c r="Z3598" s="70"/>
      <c r="AA3598" s="68"/>
      <c r="AB3598" s="73"/>
      <c r="AC3598" s="70"/>
      <c r="AD3598" s="74"/>
      <c r="AE3598" s="68"/>
      <c r="AF3598" s="75"/>
    </row>
    <row r="3599" s="3" customFormat="1" ht="28.5" customHeight="1" spans="1:32">
      <c r="A3599" s="61" t="s">
        <v>36</v>
      </c>
      <c r="B3599" s="61" t="s">
        <v>2156</v>
      </c>
      <c r="C3599" s="61" t="s">
        <v>2319</v>
      </c>
      <c r="D3599" s="61" t="s">
        <v>2560</v>
      </c>
      <c r="E3599" s="76" t="s">
        <v>2561</v>
      </c>
      <c r="F3599" s="46">
        <v>46204</v>
      </c>
      <c r="G3599" s="46" t="str">
        <f t="shared" si="384"/>
        <v>曾飞明2026-7-1</v>
      </c>
      <c r="H3599" s="63"/>
      <c r="I3599" s="63"/>
      <c r="J3599" s="64"/>
      <c r="K3599" s="64"/>
      <c r="L3599" s="65"/>
      <c r="M3599" s="65"/>
      <c r="N3599" s="65"/>
      <c r="O3599" s="66"/>
      <c r="P3599" s="144"/>
      <c r="Q3599" s="68"/>
      <c r="R3599" s="68"/>
      <c r="S3599" s="68"/>
      <c r="T3599" s="69">
        <f t="shared" si="382"/>
        <v>0</v>
      </c>
      <c r="U3599" s="68"/>
      <c r="V3599" s="70"/>
      <c r="W3599" s="70"/>
      <c r="X3599" s="71">
        <f t="shared" si="383"/>
        <v>0</v>
      </c>
      <c r="Y3599" s="72"/>
      <c r="Z3599" s="70"/>
      <c r="AA3599" s="68"/>
      <c r="AB3599" s="73"/>
      <c r="AC3599" s="70"/>
      <c r="AD3599" s="74"/>
      <c r="AE3599" s="68"/>
      <c r="AF3599" s="75"/>
    </row>
    <row r="3600" ht="28.5" customHeight="1" spans="1:32">
      <c r="A3600" s="84" t="s">
        <v>36</v>
      </c>
      <c r="B3600" s="84" t="s">
        <v>2156</v>
      </c>
      <c r="C3600" s="84" t="s">
        <v>2319</v>
      </c>
      <c r="D3600" s="84" t="s">
        <v>2560</v>
      </c>
      <c r="E3600" s="85" t="s">
        <v>2561</v>
      </c>
      <c r="F3600" s="86">
        <v>46235</v>
      </c>
      <c r="G3600" s="46" t="str">
        <f t="shared" si="384"/>
        <v>曾飞明2026-8-1</v>
      </c>
      <c r="H3600" s="63"/>
      <c r="I3600" s="63"/>
      <c r="J3600" s="64"/>
      <c r="K3600" s="64"/>
      <c r="L3600" s="65"/>
      <c r="M3600" s="65"/>
      <c r="N3600" s="91"/>
      <c r="O3600" s="66"/>
      <c r="P3600" s="87"/>
      <c r="Q3600" s="87"/>
      <c r="R3600" s="87"/>
      <c r="S3600" s="87"/>
      <c r="T3600" s="69">
        <f t="shared" si="382"/>
        <v>0</v>
      </c>
      <c r="U3600" s="87"/>
      <c r="V3600" s="87"/>
      <c r="W3600" s="87"/>
      <c r="X3600" s="71">
        <f t="shared" si="383"/>
        <v>0</v>
      </c>
      <c r="Y3600" s="88"/>
      <c r="Z3600" s="87"/>
      <c r="AA3600" s="87"/>
      <c r="AB3600" s="87"/>
      <c r="AC3600" s="87"/>
      <c r="AD3600" s="89"/>
      <c r="AE3600" s="87"/>
      <c r="AF3600" s="90"/>
    </row>
    <row r="3601" ht="28.5" customHeight="1" spans="1:32">
      <c r="A3601" s="44" t="s">
        <v>743</v>
      </c>
      <c r="B3601" s="44" t="s">
        <v>2156</v>
      </c>
      <c r="C3601" s="44" t="s">
        <v>2319</v>
      </c>
      <c r="D3601" s="44" t="s">
        <v>2592</v>
      </c>
      <c r="E3601" s="44" t="s">
        <v>2593</v>
      </c>
      <c r="F3601" s="45">
        <v>46173</v>
      </c>
      <c r="G3601" s="46" t="str">
        <f t="shared" si="384"/>
        <v>张成敏2026-5-31</v>
      </c>
      <c r="H3601" s="133"/>
      <c r="I3601" s="133"/>
      <c r="J3601" s="134"/>
      <c r="K3601" s="134"/>
      <c r="L3601" s="134"/>
      <c r="M3601" s="135"/>
      <c r="N3601" s="135"/>
      <c r="O3601" s="136">
        <f t="shared" ref="O3601:AE3601" si="385">SUM(O3602:O3633)</f>
        <v>136</v>
      </c>
      <c r="P3601" s="137">
        <f t="shared" si="385"/>
        <v>0</v>
      </c>
      <c r="Q3601" s="138">
        <f t="shared" si="385"/>
        <v>-12</v>
      </c>
      <c r="R3601" s="138">
        <f t="shared" si="385"/>
        <v>0</v>
      </c>
      <c r="S3601" s="53">
        <f t="shared" si="385"/>
        <v>0</v>
      </c>
      <c r="T3601" s="139">
        <f t="shared" si="385"/>
        <v>124</v>
      </c>
      <c r="U3601" s="55">
        <f t="shared" si="385"/>
        <v>0</v>
      </c>
      <c r="V3601" s="139">
        <f t="shared" si="385"/>
        <v>32</v>
      </c>
      <c r="W3601" s="139">
        <f t="shared" si="385"/>
        <v>0</v>
      </c>
      <c r="X3601" s="140">
        <f t="shared" si="385"/>
        <v>156</v>
      </c>
      <c r="Y3601" s="141">
        <f t="shared" si="385"/>
        <v>0</v>
      </c>
      <c r="Z3601" s="139">
        <f t="shared" si="385"/>
        <v>70</v>
      </c>
      <c r="AA3601" s="142">
        <f t="shared" si="385"/>
        <v>22</v>
      </c>
      <c r="AB3601" s="139">
        <f t="shared" si="385"/>
        <v>8</v>
      </c>
      <c r="AC3601" s="139">
        <f t="shared" si="385"/>
        <v>0</v>
      </c>
      <c r="AD3601" s="143">
        <f t="shared" si="385"/>
        <v>0</v>
      </c>
      <c r="AE3601" s="142">
        <f t="shared" si="385"/>
        <v>0</v>
      </c>
      <c r="AF3601" s="60"/>
    </row>
    <row r="3602" ht="28.5" customHeight="1" spans="1:32">
      <c r="A3602" s="61" t="s">
        <v>743</v>
      </c>
      <c r="B3602" s="61" t="s">
        <v>2156</v>
      </c>
      <c r="C3602" s="61" t="s">
        <v>2319</v>
      </c>
      <c r="D3602" s="61" t="s">
        <v>2592</v>
      </c>
      <c r="E3602" s="62" t="s">
        <v>2593</v>
      </c>
      <c r="F3602" s="46">
        <v>46174</v>
      </c>
      <c r="G3602" s="46" t="str">
        <f t="shared" si="384"/>
        <v>张成敏2026-6-1</v>
      </c>
      <c r="H3602" s="63" t="s">
        <v>2594</v>
      </c>
      <c r="I3602" s="63"/>
      <c r="J3602" s="64"/>
      <c r="K3602" s="64"/>
      <c r="L3602" s="65"/>
      <c r="M3602" s="65"/>
      <c r="N3602" s="65"/>
      <c r="O3602" s="66">
        <v>8</v>
      </c>
      <c r="P3602" s="144"/>
      <c r="Q3602" s="68"/>
      <c r="R3602" s="68"/>
      <c r="S3602" s="68"/>
      <c r="T3602" s="69">
        <f t="shared" ref="T3602:T3633" si="386">SUM(O3602:S3602)</f>
        <v>8</v>
      </c>
      <c r="U3602" s="68"/>
      <c r="V3602" s="70"/>
      <c r="W3602" s="70"/>
      <c r="X3602" s="71">
        <f t="shared" ref="X3602:X3633" si="387">SUM(T3602:W3602)</f>
        <v>8</v>
      </c>
      <c r="Y3602" s="72"/>
      <c r="Z3602" s="70">
        <v>10</v>
      </c>
      <c r="AA3602" s="68"/>
      <c r="AB3602" s="73"/>
      <c r="AC3602" s="70"/>
      <c r="AD3602" s="74"/>
      <c r="AE3602" s="68"/>
      <c r="AF3602" s="75"/>
    </row>
    <row r="3603" ht="28.5" customHeight="1" spans="1:32">
      <c r="A3603" s="61" t="s">
        <v>743</v>
      </c>
      <c r="B3603" s="61" t="s">
        <v>2156</v>
      </c>
      <c r="C3603" s="61" t="s">
        <v>2319</v>
      </c>
      <c r="D3603" s="61" t="s">
        <v>2592</v>
      </c>
      <c r="E3603" s="76" t="s">
        <v>2593</v>
      </c>
      <c r="F3603" s="46">
        <v>46175</v>
      </c>
      <c r="G3603" s="46" t="str">
        <f t="shared" si="384"/>
        <v>张成敏2026-6-2</v>
      </c>
      <c r="H3603" s="63" t="s">
        <v>2595</v>
      </c>
      <c r="I3603" s="63"/>
      <c r="J3603" s="64"/>
      <c r="K3603" s="64"/>
      <c r="L3603" s="65"/>
      <c r="M3603" s="65"/>
      <c r="N3603" s="65"/>
      <c r="O3603" s="66">
        <v>8</v>
      </c>
      <c r="P3603" s="144"/>
      <c r="Q3603" s="68"/>
      <c r="R3603" s="68"/>
      <c r="S3603" s="68"/>
      <c r="T3603" s="69">
        <f t="shared" si="386"/>
        <v>8</v>
      </c>
      <c r="U3603" s="68"/>
      <c r="V3603" s="70"/>
      <c r="W3603" s="70"/>
      <c r="X3603" s="71">
        <f t="shared" si="387"/>
        <v>8</v>
      </c>
      <c r="Y3603" s="72"/>
      <c r="Z3603" s="70">
        <v>10</v>
      </c>
      <c r="AA3603" s="68"/>
      <c r="AB3603" s="73"/>
      <c r="AC3603" s="70"/>
      <c r="AD3603" s="74"/>
      <c r="AE3603" s="68"/>
      <c r="AF3603" s="75"/>
    </row>
    <row r="3604" ht="28.5" customHeight="1" spans="1:32">
      <c r="A3604" s="61" t="s">
        <v>743</v>
      </c>
      <c r="B3604" s="61" t="s">
        <v>2156</v>
      </c>
      <c r="C3604" s="61" t="s">
        <v>2319</v>
      </c>
      <c r="D3604" s="61" t="s">
        <v>2592</v>
      </c>
      <c r="E3604" s="76" t="s">
        <v>2593</v>
      </c>
      <c r="F3604" s="46">
        <v>46176</v>
      </c>
      <c r="G3604" s="46" t="str">
        <f t="shared" si="384"/>
        <v>张成敏2026-6-3</v>
      </c>
      <c r="H3604" s="63" t="s">
        <v>2596</v>
      </c>
      <c r="I3604" s="63"/>
      <c r="J3604" s="64"/>
      <c r="K3604" s="64"/>
      <c r="L3604" s="65"/>
      <c r="M3604" s="65"/>
      <c r="N3604" s="65"/>
      <c r="O3604" s="66">
        <v>8</v>
      </c>
      <c r="P3604" s="144"/>
      <c r="Q3604" s="68"/>
      <c r="R3604" s="68"/>
      <c r="S3604" s="68"/>
      <c r="T3604" s="69">
        <f t="shared" si="386"/>
        <v>8</v>
      </c>
      <c r="U3604" s="68"/>
      <c r="V3604" s="70"/>
      <c r="W3604" s="70"/>
      <c r="X3604" s="71">
        <f t="shared" si="387"/>
        <v>8</v>
      </c>
      <c r="Y3604" s="72"/>
      <c r="Z3604" s="70">
        <v>10</v>
      </c>
      <c r="AA3604" s="68"/>
      <c r="AB3604" s="73"/>
      <c r="AC3604" s="70"/>
      <c r="AD3604" s="74"/>
      <c r="AE3604" s="68"/>
      <c r="AF3604" s="75"/>
    </row>
    <row r="3605" ht="28.5" customHeight="1" spans="1:32">
      <c r="A3605" s="61" t="s">
        <v>743</v>
      </c>
      <c r="B3605" s="61" t="s">
        <v>2156</v>
      </c>
      <c r="C3605" s="61" t="s">
        <v>2319</v>
      </c>
      <c r="D3605" s="61" t="s">
        <v>2592</v>
      </c>
      <c r="E3605" s="61" t="s">
        <v>2593</v>
      </c>
      <c r="F3605" s="46">
        <v>46177</v>
      </c>
      <c r="G3605" s="46" t="str">
        <f t="shared" si="384"/>
        <v>张成敏2026-6-4</v>
      </c>
      <c r="H3605" s="63" t="s">
        <v>2597</v>
      </c>
      <c r="I3605" s="63"/>
      <c r="J3605" s="64"/>
      <c r="K3605" s="64"/>
      <c r="L3605" s="65"/>
      <c r="M3605" s="65"/>
      <c r="N3605" s="65"/>
      <c r="O3605" s="66">
        <v>8</v>
      </c>
      <c r="P3605" s="144"/>
      <c r="Q3605" s="68"/>
      <c r="R3605" s="68"/>
      <c r="S3605" s="68"/>
      <c r="T3605" s="69">
        <f t="shared" si="386"/>
        <v>8</v>
      </c>
      <c r="U3605" s="68"/>
      <c r="V3605" s="70"/>
      <c r="W3605" s="70"/>
      <c r="X3605" s="71">
        <f t="shared" si="387"/>
        <v>8</v>
      </c>
      <c r="Y3605" s="72"/>
      <c r="Z3605" s="70">
        <v>10</v>
      </c>
      <c r="AA3605" s="68"/>
      <c r="AB3605" s="73"/>
      <c r="AC3605" s="70"/>
      <c r="AD3605" s="74"/>
      <c r="AE3605" s="68"/>
      <c r="AF3605" s="75"/>
    </row>
    <row r="3606" ht="28.5" customHeight="1" spans="1:32">
      <c r="A3606" s="61" t="s">
        <v>743</v>
      </c>
      <c r="B3606" s="61" t="s">
        <v>2156</v>
      </c>
      <c r="C3606" s="61" t="s">
        <v>2319</v>
      </c>
      <c r="D3606" s="61" t="s">
        <v>2592</v>
      </c>
      <c r="E3606" s="76" t="s">
        <v>2593</v>
      </c>
      <c r="F3606" s="46">
        <v>46178</v>
      </c>
      <c r="G3606" s="46" t="str">
        <f t="shared" si="384"/>
        <v>张成敏2026-6-5</v>
      </c>
      <c r="H3606" s="63" t="s">
        <v>2598</v>
      </c>
      <c r="I3606" s="63"/>
      <c r="J3606" s="64"/>
      <c r="K3606" s="64"/>
      <c r="L3606" s="65"/>
      <c r="M3606" s="65"/>
      <c r="N3606" s="65"/>
      <c r="O3606" s="66">
        <v>8</v>
      </c>
      <c r="P3606" s="144"/>
      <c r="Q3606" s="68"/>
      <c r="R3606" s="68"/>
      <c r="S3606" s="68"/>
      <c r="T3606" s="69">
        <f t="shared" si="386"/>
        <v>8</v>
      </c>
      <c r="U3606" s="68"/>
      <c r="V3606" s="70"/>
      <c r="W3606" s="70"/>
      <c r="X3606" s="71">
        <f t="shared" si="387"/>
        <v>8</v>
      </c>
      <c r="Y3606" s="72"/>
      <c r="Z3606" s="70">
        <v>10</v>
      </c>
      <c r="AA3606" s="68"/>
      <c r="AB3606" s="73"/>
      <c r="AC3606" s="70"/>
      <c r="AD3606" s="74"/>
      <c r="AE3606" s="68"/>
      <c r="AF3606" s="75"/>
    </row>
    <row r="3607" ht="28.5" customHeight="1" spans="1:32">
      <c r="A3607" s="61" t="s">
        <v>743</v>
      </c>
      <c r="B3607" s="61" t="s">
        <v>2156</v>
      </c>
      <c r="C3607" s="61" t="s">
        <v>2319</v>
      </c>
      <c r="D3607" s="61" t="s">
        <v>2592</v>
      </c>
      <c r="E3607" s="76" t="s">
        <v>2593</v>
      </c>
      <c r="F3607" s="46">
        <v>46179</v>
      </c>
      <c r="G3607" s="46" t="str">
        <f t="shared" si="384"/>
        <v>张成敏2026-6-6</v>
      </c>
      <c r="H3607" s="63" t="s">
        <v>2599</v>
      </c>
      <c r="I3607" s="63"/>
      <c r="J3607" s="64"/>
      <c r="K3607" s="64"/>
      <c r="L3607" s="65"/>
      <c r="M3607" s="65"/>
      <c r="N3607" s="65"/>
      <c r="O3607" s="66">
        <v>8</v>
      </c>
      <c r="P3607" s="144"/>
      <c r="Q3607" s="68"/>
      <c r="R3607" s="68"/>
      <c r="S3607" s="68"/>
      <c r="T3607" s="69">
        <f t="shared" si="386"/>
        <v>8</v>
      </c>
      <c r="U3607" s="68"/>
      <c r="V3607" s="70"/>
      <c r="W3607" s="70"/>
      <c r="X3607" s="71">
        <f t="shared" si="387"/>
        <v>8</v>
      </c>
      <c r="Y3607" s="72"/>
      <c r="Z3607" s="70">
        <v>10</v>
      </c>
      <c r="AA3607" s="68"/>
      <c r="AB3607" s="73"/>
      <c r="AC3607" s="70"/>
      <c r="AD3607" s="74"/>
      <c r="AE3607" s="68"/>
      <c r="AF3607" s="75"/>
    </row>
    <row r="3608" ht="28.5" customHeight="1" spans="1:32">
      <c r="A3608" s="61" t="s">
        <v>743</v>
      </c>
      <c r="B3608" s="61" t="s">
        <v>2156</v>
      </c>
      <c r="C3608" s="61" t="s">
        <v>2319</v>
      </c>
      <c r="D3608" s="61" t="s">
        <v>2592</v>
      </c>
      <c r="E3608" s="76" t="s">
        <v>2593</v>
      </c>
      <c r="F3608" s="77">
        <v>46180</v>
      </c>
      <c r="G3608" s="46" t="str">
        <f t="shared" si="384"/>
        <v>张成敏2026-6-7</v>
      </c>
      <c r="H3608" s="63" t="s">
        <v>2600</v>
      </c>
      <c r="I3608" s="63"/>
      <c r="J3608" s="64"/>
      <c r="K3608" s="64"/>
      <c r="L3608" s="65"/>
      <c r="M3608" s="65"/>
      <c r="N3608" s="65"/>
      <c r="O3608" s="66"/>
      <c r="P3608" s="144"/>
      <c r="Q3608" s="68"/>
      <c r="R3608" s="68"/>
      <c r="S3608" s="68"/>
      <c r="T3608" s="69">
        <f t="shared" si="386"/>
        <v>0</v>
      </c>
      <c r="U3608" s="68"/>
      <c r="V3608" s="70">
        <v>8</v>
      </c>
      <c r="W3608" s="70"/>
      <c r="X3608" s="71">
        <f t="shared" si="387"/>
        <v>8</v>
      </c>
      <c r="Y3608" s="72"/>
      <c r="Z3608" s="70"/>
      <c r="AA3608" s="68"/>
      <c r="AB3608" s="73"/>
      <c r="AC3608" s="70"/>
      <c r="AD3608" s="74"/>
      <c r="AE3608" s="68"/>
      <c r="AF3608" s="75"/>
    </row>
    <row r="3609" ht="28.5" customHeight="1" spans="1:32">
      <c r="A3609" s="61" t="s">
        <v>743</v>
      </c>
      <c r="B3609" s="61" t="s">
        <v>2156</v>
      </c>
      <c r="C3609" s="61" t="s">
        <v>2319</v>
      </c>
      <c r="D3609" s="61" t="s">
        <v>2592</v>
      </c>
      <c r="E3609" s="76" t="s">
        <v>2593</v>
      </c>
      <c r="F3609" s="46">
        <v>46181</v>
      </c>
      <c r="G3609" s="46" t="str">
        <f t="shared" si="384"/>
        <v>张成敏2026-6-8</v>
      </c>
      <c r="H3609" s="63" t="s">
        <v>2601</v>
      </c>
      <c r="I3609" s="63" t="s">
        <v>2602</v>
      </c>
      <c r="J3609" s="64"/>
      <c r="K3609" s="64"/>
      <c r="L3609" s="65"/>
      <c r="M3609" s="65"/>
      <c r="N3609" s="65"/>
      <c r="O3609" s="66">
        <v>8</v>
      </c>
      <c r="P3609" s="144"/>
      <c r="Q3609" s="68"/>
      <c r="R3609" s="68"/>
      <c r="S3609" s="68"/>
      <c r="T3609" s="69">
        <f t="shared" si="386"/>
        <v>8</v>
      </c>
      <c r="U3609" s="68"/>
      <c r="V3609" s="70"/>
      <c r="W3609" s="70"/>
      <c r="X3609" s="71">
        <f t="shared" si="387"/>
        <v>8</v>
      </c>
      <c r="Y3609" s="72"/>
      <c r="Z3609" s="70"/>
      <c r="AA3609" s="68">
        <v>2</v>
      </c>
      <c r="AB3609" s="73"/>
      <c r="AC3609" s="70"/>
      <c r="AD3609" s="74"/>
      <c r="AE3609" s="68"/>
      <c r="AF3609" s="75"/>
    </row>
    <row r="3610" ht="28.5" customHeight="1" spans="1:32">
      <c r="A3610" s="61" t="s">
        <v>743</v>
      </c>
      <c r="B3610" s="61" t="s">
        <v>2156</v>
      </c>
      <c r="C3610" s="61" t="s">
        <v>2319</v>
      </c>
      <c r="D3610" s="61" t="s">
        <v>2592</v>
      </c>
      <c r="E3610" s="76" t="s">
        <v>2593</v>
      </c>
      <c r="F3610" s="78">
        <v>46182</v>
      </c>
      <c r="G3610" s="46" t="str">
        <f t="shared" si="384"/>
        <v>张成敏2026-6-9</v>
      </c>
      <c r="H3610" s="63" t="s">
        <v>2603</v>
      </c>
      <c r="I3610" s="63" t="s">
        <v>2604</v>
      </c>
      <c r="J3610" s="64"/>
      <c r="K3610" s="64"/>
      <c r="L3610" s="65"/>
      <c r="M3610" s="65"/>
      <c r="N3610" s="65"/>
      <c r="O3610" s="66">
        <v>8</v>
      </c>
      <c r="P3610" s="144"/>
      <c r="Q3610" s="68"/>
      <c r="R3610" s="68"/>
      <c r="S3610" s="68"/>
      <c r="T3610" s="69">
        <f t="shared" si="386"/>
        <v>8</v>
      </c>
      <c r="U3610" s="68"/>
      <c r="V3610" s="70"/>
      <c r="W3610" s="70"/>
      <c r="X3610" s="71">
        <f t="shared" si="387"/>
        <v>8</v>
      </c>
      <c r="Y3610" s="72"/>
      <c r="Z3610" s="70"/>
      <c r="AA3610" s="68">
        <v>2</v>
      </c>
      <c r="AB3610" s="73"/>
      <c r="AC3610" s="70"/>
      <c r="AD3610" s="74"/>
      <c r="AE3610" s="68"/>
      <c r="AF3610" s="75"/>
    </row>
    <row r="3611" ht="28.5" customHeight="1" spans="1:32">
      <c r="A3611" s="61" t="s">
        <v>743</v>
      </c>
      <c r="B3611" s="61" t="s">
        <v>2156</v>
      </c>
      <c r="C3611" s="61" t="s">
        <v>2319</v>
      </c>
      <c r="D3611" s="61" t="s">
        <v>2592</v>
      </c>
      <c r="E3611" s="76" t="s">
        <v>2593</v>
      </c>
      <c r="F3611" s="46">
        <v>46183</v>
      </c>
      <c r="G3611" s="46" t="str">
        <f t="shared" si="384"/>
        <v>张成敏2026-6-10</v>
      </c>
      <c r="H3611" s="63" t="s">
        <v>2605</v>
      </c>
      <c r="I3611" s="63" t="s">
        <v>2606</v>
      </c>
      <c r="J3611" s="64"/>
      <c r="K3611" s="64"/>
      <c r="L3611" s="65"/>
      <c r="M3611" s="65"/>
      <c r="N3611" s="65"/>
      <c r="O3611" s="66">
        <v>8</v>
      </c>
      <c r="P3611" s="144"/>
      <c r="Q3611" s="68"/>
      <c r="R3611" s="68"/>
      <c r="S3611" s="68"/>
      <c r="T3611" s="69">
        <f t="shared" si="386"/>
        <v>8</v>
      </c>
      <c r="U3611" s="68"/>
      <c r="V3611" s="70"/>
      <c r="W3611" s="70"/>
      <c r="X3611" s="71">
        <f t="shared" si="387"/>
        <v>8</v>
      </c>
      <c r="Y3611" s="72"/>
      <c r="Z3611" s="70"/>
      <c r="AA3611" s="68">
        <v>2</v>
      </c>
      <c r="AB3611" s="73"/>
      <c r="AC3611" s="70"/>
      <c r="AD3611" s="74"/>
      <c r="AE3611" s="68"/>
      <c r="AF3611" s="75"/>
    </row>
    <row r="3612" ht="28.5" customHeight="1" spans="1:32">
      <c r="A3612" s="61" t="s">
        <v>743</v>
      </c>
      <c r="B3612" s="61" t="s">
        <v>2156</v>
      </c>
      <c r="C3612" s="61" t="s">
        <v>2319</v>
      </c>
      <c r="D3612" s="61" t="s">
        <v>2592</v>
      </c>
      <c r="E3612" s="76" t="s">
        <v>2593</v>
      </c>
      <c r="F3612" s="46">
        <v>46184</v>
      </c>
      <c r="G3612" s="46" t="str">
        <f t="shared" si="384"/>
        <v>张成敏2026-6-11</v>
      </c>
      <c r="H3612" s="63" t="s">
        <v>2607</v>
      </c>
      <c r="I3612" s="63" t="s">
        <v>2608</v>
      </c>
      <c r="J3612" s="64"/>
      <c r="K3612" s="64"/>
      <c r="L3612" s="65"/>
      <c r="M3612" s="65"/>
      <c r="N3612" s="65"/>
      <c r="O3612" s="66">
        <v>8</v>
      </c>
      <c r="P3612" s="144"/>
      <c r="Q3612" s="68"/>
      <c r="R3612" s="68"/>
      <c r="S3612" s="68"/>
      <c r="T3612" s="69">
        <f t="shared" si="386"/>
        <v>8</v>
      </c>
      <c r="U3612" s="68"/>
      <c r="V3612" s="70"/>
      <c r="W3612" s="70"/>
      <c r="X3612" s="71">
        <f t="shared" si="387"/>
        <v>8</v>
      </c>
      <c r="Y3612" s="72"/>
      <c r="Z3612" s="70"/>
      <c r="AA3612" s="68">
        <v>2</v>
      </c>
      <c r="AB3612" s="73"/>
      <c r="AC3612" s="70"/>
      <c r="AD3612" s="74"/>
      <c r="AE3612" s="68"/>
      <c r="AF3612" s="75"/>
    </row>
    <row r="3613" ht="28.5" customHeight="1" spans="1:32">
      <c r="A3613" s="61" t="s">
        <v>743</v>
      </c>
      <c r="B3613" s="61" t="s">
        <v>2156</v>
      </c>
      <c r="C3613" s="61" t="s">
        <v>2319</v>
      </c>
      <c r="D3613" s="61" t="s">
        <v>2592</v>
      </c>
      <c r="E3613" s="76" t="s">
        <v>2593</v>
      </c>
      <c r="F3613" s="46">
        <v>46185</v>
      </c>
      <c r="G3613" s="46" t="str">
        <f t="shared" si="384"/>
        <v>张成敏2026-6-12</v>
      </c>
      <c r="H3613" s="63" t="s">
        <v>2607</v>
      </c>
      <c r="I3613" s="63" t="s">
        <v>2609</v>
      </c>
      <c r="J3613" s="64"/>
      <c r="K3613" s="64"/>
      <c r="L3613" s="65"/>
      <c r="M3613" s="65"/>
      <c r="N3613" s="65"/>
      <c r="O3613" s="66">
        <v>8</v>
      </c>
      <c r="P3613" s="144"/>
      <c r="Q3613" s="68"/>
      <c r="R3613" s="68"/>
      <c r="S3613" s="68"/>
      <c r="T3613" s="69">
        <f t="shared" si="386"/>
        <v>8</v>
      </c>
      <c r="U3613" s="68"/>
      <c r="V3613" s="70"/>
      <c r="W3613" s="70"/>
      <c r="X3613" s="71">
        <f t="shared" si="387"/>
        <v>8</v>
      </c>
      <c r="Y3613" s="72"/>
      <c r="Z3613" s="70"/>
      <c r="AA3613" s="68">
        <v>2</v>
      </c>
      <c r="AB3613" s="73"/>
      <c r="AC3613" s="70"/>
      <c r="AD3613" s="74"/>
      <c r="AE3613" s="68"/>
      <c r="AF3613" s="75"/>
    </row>
    <row r="3614" ht="28.5" customHeight="1" spans="1:32">
      <c r="A3614" s="61" t="s">
        <v>743</v>
      </c>
      <c r="B3614" s="61" t="s">
        <v>2156</v>
      </c>
      <c r="C3614" s="61" t="s">
        <v>2319</v>
      </c>
      <c r="D3614" s="61" t="s">
        <v>2592</v>
      </c>
      <c r="E3614" s="76" t="s">
        <v>2593</v>
      </c>
      <c r="F3614" s="46">
        <v>46186</v>
      </c>
      <c r="G3614" s="46" t="str">
        <f t="shared" si="384"/>
        <v>张成敏2026-6-13</v>
      </c>
      <c r="H3614" s="63" t="s">
        <v>2607</v>
      </c>
      <c r="I3614" s="63" t="s">
        <v>2610</v>
      </c>
      <c r="J3614" s="64"/>
      <c r="K3614" s="64"/>
      <c r="L3614" s="65"/>
      <c r="M3614" s="65"/>
      <c r="N3614" s="65"/>
      <c r="O3614" s="66">
        <v>8</v>
      </c>
      <c r="P3614" s="144"/>
      <c r="Q3614" s="68"/>
      <c r="R3614" s="68"/>
      <c r="S3614" s="68"/>
      <c r="T3614" s="69">
        <f t="shared" si="386"/>
        <v>8</v>
      </c>
      <c r="U3614" s="68"/>
      <c r="V3614" s="70"/>
      <c r="W3614" s="70"/>
      <c r="X3614" s="71">
        <f t="shared" si="387"/>
        <v>8</v>
      </c>
      <c r="Y3614" s="72"/>
      <c r="Z3614" s="70"/>
      <c r="AA3614" s="68">
        <v>2</v>
      </c>
      <c r="AB3614" s="73"/>
      <c r="AC3614" s="70"/>
      <c r="AD3614" s="74"/>
      <c r="AE3614" s="68"/>
      <c r="AF3614" s="80"/>
    </row>
    <row r="3615" ht="28.5" customHeight="1" spans="1:32">
      <c r="A3615" s="61" t="s">
        <v>743</v>
      </c>
      <c r="B3615" s="61" t="s">
        <v>2156</v>
      </c>
      <c r="C3615" s="61" t="s">
        <v>2319</v>
      </c>
      <c r="D3615" s="61" t="s">
        <v>2592</v>
      </c>
      <c r="E3615" s="62" t="s">
        <v>2593</v>
      </c>
      <c r="F3615" s="77">
        <v>46187</v>
      </c>
      <c r="G3615" s="46" t="str">
        <f t="shared" si="384"/>
        <v>张成敏2026-6-14</v>
      </c>
      <c r="H3615" s="63" t="s">
        <v>2611</v>
      </c>
      <c r="I3615" s="63" t="s">
        <v>2612</v>
      </c>
      <c r="J3615" s="64"/>
      <c r="K3615" s="64"/>
      <c r="L3615" s="65"/>
      <c r="M3615" s="65"/>
      <c r="N3615" s="65"/>
      <c r="O3615" s="66"/>
      <c r="P3615" s="144"/>
      <c r="Q3615" s="68"/>
      <c r="R3615" s="68"/>
      <c r="S3615" s="68"/>
      <c r="T3615" s="69">
        <f t="shared" si="386"/>
        <v>0</v>
      </c>
      <c r="U3615" s="68"/>
      <c r="V3615" s="70">
        <v>8</v>
      </c>
      <c r="W3615" s="70"/>
      <c r="X3615" s="71">
        <f t="shared" si="387"/>
        <v>8</v>
      </c>
      <c r="Y3615" s="72"/>
      <c r="Z3615" s="70"/>
      <c r="AA3615" s="68">
        <v>2</v>
      </c>
      <c r="AB3615" s="73"/>
      <c r="AC3615" s="70"/>
      <c r="AD3615" s="74"/>
      <c r="AE3615" s="68"/>
      <c r="AF3615" s="80"/>
    </row>
    <row r="3616" ht="28.5" customHeight="1" spans="1:32">
      <c r="A3616" s="61" t="s">
        <v>743</v>
      </c>
      <c r="B3616" s="61" t="s">
        <v>2156</v>
      </c>
      <c r="C3616" s="61" t="s">
        <v>2319</v>
      </c>
      <c r="D3616" s="61" t="s">
        <v>2592</v>
      </c>
      <c r="E3616" s="62" t="s">
        <v>2593</v>
      </c>
      <c r="F3616" s="46">
        <v>46188</v>
      </c>
      <c r="G3616" s="46" t="str">
        <f t="shared" si="384"/>
        <v>张成敏2026-6-15</v>
      </c>
      <c r="H3616" s="63" t="s">
        <v>2613</v>
      </c>
      <c r="I3616" s="63" t="s">
        <v>2614</v>
      </c>
      <c r="J3616" s="64"/>
      <c r="K3616" s="64"/>
      <c r="L3616" s="65"/>
      <c r="M3616" s="65"/>
      <c r="N3616" s="65"/>
      <c r="O3616" s="66">
        <v>8</v>
      </c>
      <c r="P3616" s="144"/>
      <c r="Q3616" s="68"/>
      <c r="R3616" s="68"/>
      <c r="S3616" s="68"/>
      <c r="T3616" s="69">
        <f t="shared" si="386"/>
        <v>8</v>
      </c>
      <c r="U3616" s="68"/>
      <c r="V3616" s="70"/>
      <c r="W3616" s="70"/>
      <c r="X3616" s="71">
        <f t="shared" si="387"/>
        <v>8</v>
      </c>
      <c r="Y3616" s="72"/>
      <c r="Z3616" s="70"/>
      <c r="AA3616" s="68">
        <v>2</v>
      </c>
      <c r="AB3616" s="73"/>
      <c r="AC3616" s="70"/>
      <c r="AD3616" s="74"/>
      <c r="AE3616" s="68"/>
      <c r="AF3616" s="75"/>
    </row>
    <row r="3617" ht="28.5" customHeight="1" spans="1:32">
      <c r="A3617" s="61" t="s">
        <v>743</v>
      </c>
      <c r="B3617" s="61" t="s">
        <v>2156</v>
      </c>
      <c r="C3617" s="61" t="s">
        <v>2319</v>
      </c>
      <c r="D3617" s="61" t="s">
        <v>2592</v>
      </c>
      <c r="E3617" s="62" t="s">
        <v>2593</v>
      </c>
      <c r="F3617" s="46">
        <v>46189</v>
      </c>
      <c r="G3617" s="46" t="str">
        <f t="shared" si="384"/>
        <v>张成敏2026-6-16</v>
      </c>
      <c r="H3617" s="63" t="s">
        <v>2615</v>
      </c>
      <c r="I3617" s="63" t="s">
        <v>2616</v>
      </c>
      <c r="J3617" s="64"/>
      <c r="K3617" s="64"/>
      <c r="L3617" s="65" t="s">
        <v>2617</v>
      </c>
      <c r="M3617" s="65"/>
      <c r="N3617" s="65"/>
      <c r="O3617" s="66">
        <v>8</v>
      </c>
      <c r="P3617" s="147"/>
      <c r="Q3617" s="68">
        <v>-4</v>
      </c>
      <c r="R3617" s="68"/>
      <c r="S3617" s="68"/>
      <c r="T3617" s="69">
        <f t="shared" si="386"/>
        <v>4</v>
      </c>
      <c r="U3617" s="68"/>
      <c r="V3617" s="70"/>
      <c r="W3617" s="70"/>
      <c r="X3617" s="71">
        <f t="shared" si="387"/>
        <v>4</v>
      </c>
      <c r="Y3617" s="72"/>
      <c r="Z3617" s="70"/>
      <c r="AA3617" s="68">
        <v>2</v>
      </c>
      <c r="AB3617" s="73"/>
      <c r="AC3617" s="70"/>
      <c r="AD3617" s="74"/>
      <c r="AE3617" s="68"/>
      <c r="AF3617" s="80"/>
    </row>
    <row r="3618" ht="28.5" customHeight="1" spans="1:32">
      <c r="A3618" s="61" t="s">
        <v>743</v>
      </c>
      <c r="B3618" s="61" t="s">
        <v>2156</v>
      </c>
      <c r="C3618" s="61" t="s">
        <v>2319</v>
      </c>
      <c r="D3618" s="61" t="s">
        <v>2592</v>
      </c>
      <c r="E3618" s="62" t="s">
        <v>2593</v>
      </c>
      <c r="F3618" s="46">
        <v>46190</v>
      </c>
      <c r="G3618" s="46" t="str">
        <f t="shared" si="384"/>
        <v>张成敏2026-6-17</v>
      </c>
      <c r="H3618" s="63"/>
      <c r="I3618" s="63"/>
      <c r="J3618" s="64"/>
      <c r="K3618" s="64"/>
      <c r="L3618" s="79">
        <v>0.666666666666667</v>
      </c>
      <c r="M3618" s="65"/>
      <c r="N3618" s="65"/>
      <c r="O3618" s="66">
        <v>8</v>
      </c>
      <c r="P3618" s="147"/>
      <c r="Q3618" s="68">
        <v>-8</v>
      </c>
      <c r="R3618" s="68"/>
      <c r="S3618" s="68"/>
      <c r="T3618" s="69">
        <f t="shared" si="386"/>
        <v>0</v>
      </c>
      <c r="U3618" s="68"/>
      <c r="V3618" s="70"/>
      <c r="W3618" s="70"/>
      <c r="X3618" s="71">
        <f t="shared" si="387"/>
        <v>0</v>
      </c>
      <c r="Y3618" s="72"/>
      <c r="Z3618" s="70"/>
      <c r="AA3618" s="68"/>
      <c r="AB3618" s="73"/>
      <c r="AC3618" s="70"/>
      <c r="AD3618" s="74"/>
      <c r="AE3618" s="68"/>
      <c r="AF3618" s="75"/>
    </row>
    <row r="3619" ht="28.5" customHeight="1" spans="1:32">
      <c r="A3619" s="61" t="s">
        <v>743</v>
      </c>
      <c r="B3619" s="61" t="s">
        <v>2156</v>
      </c>
      <c r="C3619" s="61" t="s">
        <v>2319</v>
      </c>
      <c r="D3619" s="61" t="s">
        <v>2592</v>
      </c>
      <c r="E3619" s="62" t="s">
        <v>2593</v>
      </c>
      <c r="F3619" s="46">
        <v>46191</v>
      </c>
      <c r="G3619" s="46" t="str">
        <f t="shared" si="384"/>
        <v>张成敏2026-6-18</v>
      </c>
      <c r="H3619" s="63" t="s">
        <v>2618</v>
      </c>
      <c r="I3619" s="63" t="s">
        <v>2619</v>
      </c>
      <c r="J3619" s="64"/>
      <c r="K3619" s="64"/>
      <c r="L3619" s="65"/>
      <c r="M3619" s="65"/>
      <c r="N3619" s="65"/>
      <c r="O3619" s="66">
        <v>8</v>
      </c>
      <c r="P3619" s="147"/>
      <c r="Q3619" s="68"/>
      <c r="R3619" s="68"/>
      <c r="S3619" s="68"/>
      <c r="T3619" s="69">
        <f t="shared" si="386"/>
        <v>8</v>
      </c>
      <c r="U3619" s="68"/>
      <c r="V3619" s="70"/>
      <c r="W3619" s="70"/>
      <c r="X3619" s="71">
        <f t="shared" si="387"/>
        <v>8</v>
      </c>
      <c r="Y3619" s="72"/>
      <c r="Z3619" s="70"/>
      <c r="AA3619" s="68">
        <v>2</v>
      </c>
      <c r="AB3619" s="73"/>
      <c r="AC3619" s="70"/>
      <c r="AD3619" s="74"/>
      <c r="AE3619" s="68"/>
      <c r="AF3619" s="75"/>
    </row>
    <row r="3620" ht="28.5" customHeight="1" spans="1:32">
      <c r="A3620" s="61" t="s">
        <v>743</v>
      </c>
      <c r="B3620" s="61" t="s">
        <v>2156</v>
      </c>
      <c r="C3620" s="61" t="s">
        <v>2319</v>
      </c>
      <c r="D3620" s="61" t="s">
        <v>2592</v>
      </c>
      <c r="E3620" s="62" t="s">
        <v>2593</v>
      </c>
      <c r="F3620" s="82">
        <v>46192</v>
      </c>
      <c r="G3620" s="46" t="str">
        <f t="shared" si="384"/>
        <v>张成敏2026-6-19</v>
      </c>
      <c r="H3620" s="63"/>
      <c r="I3620" s="63"/>
      <c r="J3620" s="64"/>
      <c r="K3620" s="64"/>
      <c r="L3620" s="65"/>
      <c r="M3620" s="65"/>
      <c r="N3620" s="65"/>
      <c r="O3620" s="66"/>
      <c r="P3620" s="147"/>
      <c r="Q3620" s="68"/>
      <c r="R3620" s="68"/>
      <c r="S3620" s="68"/>
      <c r="T3620" s="69">
        <f t="shared" si="386"/>
        <v>0</v>
      </c>
      <c r="U3620" s="68"/>
      <c r="V3620" s="70"/>
      <c r="W3620" s="70"/>
      <c r="X3620" s="71">
        <f t="shared" si="387"/>
        <v>0</v>
      </c>
      <c r="Y3620" s="72"/>
      <c r="Z3620" s="70"/>
      <c r="AA3620" s="68"/>
      <c r="AB3620" s="73">
        <v>8</v>
      </c>
      <c r="AC3620" s="70"/>
      <c r="AD3620" s="74"/>
      <c r="AE3620" s="68"/>
      <c r="AF3620" s="75"/>
    </row>
    <row r="3621" ht="28.5" customHeight="1" spans="1:32">
      <c r="A3621" s="61" t="s">
        <v>743</v>
      </c>
      <c r="B3621" s="61" t="s">
        <v>2156</v>
      </c>
      <c r="C3621" s="61" t="s">
        <v>2319</v>
      </c>
      <c r="D3621" s="61" t="s">
        <v>2592</v>
      </c>
      <c r="E3621" s="62" t="s">
        <v>2593</v>
      </c>
      <c r="F3621" s="77">
        <v>46193</v>
      </c>
      <c r="G3621" s="46" t="str">
        <f t="shared" si="384"/>
        <v>张成敏2026-6-20</v>
      </c>
      <c r="H3621" s="63" t="s">
        <v>2620</v>
      </c>
      <c r="I3621" s="63" t="s">
        <v>511</v>
      </c>
      <c r="J3621" s="64"/>
      <c r="K3621" s="64"/>
      <c r="L3621" s="65"/>
      <c r="M3621" s="65"/>
      <c r="N3621" s="65"/>
      <c r="O3621" s="66"/>
      <c r="P3621" s="144"/>
      <c r="Q3621" s="68"/>
      <c r="R3621" s="68"/>
      <c r="S3621" s="68"/>
      <c r="T3621" s="69">
        <f t="shared" si="386"/>
        <v>0</v>
      </c>
      <c r="U3621" s="68"/>
      <c r="V3621" s="70">
        <v>8</v>
      </c>
      <c r="W3621" s="70"/>
      <c r="X3621" s="71">
        <f t="shared" si="387"/>
        <v>8</v>
      </c>
      <c r="Y3621" s="72"/>
      <c r="Z3621" s="70"/>
      <c r="AA3621" s="68">
        <v>2</v>
      </c>
      <c r="AB3621" s="73"/>
      <c r="AC3621" s="70"/>
      <c r="AD3621" s="74"/>
      <c r="AE3621" s="68"/>
      <c r="AF3621" s="75"/>
    </row>
    <row r="3622" ht="28.5" customHeight="1" spans="1:32">
      <c r="A3622" s="61" t="s">
        <v>743</v>
      </c>
      <c r="B3622" s="61" t="s">
        <v>2156</v>
      </c>
      <c r="C3622" s="61" t="s">
        <v>2319</v>
      </c>
      <c r="D3622" s="61" t="s">
        <v>2592</v>
      </c>
      <c r="E3622" s="62" t="s">
        <v>2593</v>
      </c>
      <c r="F3622" s="46">
        <v>46194</v>
      </c>
      <c r="G3622" s="46" t="str">
        <f t="shared" si="384"/>
        <v>张成敏2026-6-21</v>
      </c>
      <c r="H3622" s="63" t="s">
        <v>2621</v>
      </c>
      <c r="I3622" s="63"/>
      <c r="J3622" s="64"/>
      <c r="K3622" s="64"/>
      <c r="L3622" s="65"/>
      <c r="M3622" s="65"/>
      <c r="N3622" s="65"/>
      <c r="O3622" s="66">
        <v>8</v>
      </c>
      <c r="P3622" s="144"/>
      <c r="Q3622" s="68"/>
      <c r="R3622" s="68"/>
      <c r="S3622" s="68"/>
      <c r="T3622" s="69">
        <f t="shared" si="386"/>
        <v>8</v>
      </c>
      <c r="U3622" s="68"/>
      <c r="V3622" s="70">
        <v>8</v>
      </c>
      <c r="W3622" s="70"/>
      <c r="X3622" s="71">
        <f t="shared" si="387"/>
        <v>16</v>
      </c>
      <c r="Y3622" s="72"/>
      <c r="Z3622" s="70">
        <v>10</v>
      </c>
      <c r="AA3622" s="68"/>
      <c r="AB3622" s="73"/>
      <c r="AC3622" s="70"/>
      <c r="AD3622" s="74"/>
      <c r="AE3622" s="68"/>
      <c r="AF3622" s="75"/>
    </row>
    <row r="3623" ht="28.5" customHeight="1" spans="1:32">
      <c r="A3623" s="61" t="s">
        <v>743</v>
      </c>
      <c r="B3623" s="61" t="s">
        <v>2156</v>
      </c>
      <c r="C3623" s="61" t="s">
        <v>2319</v>
      </c>
      <c r="D3623" s="61" t="s">
        <v>2592</v>
      </c>
      <c r="E3623" s="76" t="s">
        <v>2593</v>
      </c>
      <c r="F3623" s="46">
        <v>46195</v>
      </c>
      <c r="G3623" s="46" t="str">
        <f t="shared" si="384"/>
        <v>张成敏2026-6-22</v>
      </c>
      <c r="H3623" s="63" t="s">
        <v>2622</v>
      </c>
      <c r="I3623" s="63"/>
      <c r="J3623" s="64"/>
      <c r="K3623" s="64"/>
      <c r="L3623" s="65"/>
      <c r="M3623" s="65"/>
      <c r="N3623" s="65"/>
      <c r="O3623" s="66"/>
      <c r="P3623" s="144"/>
      <c r="Q3623" s="68"/>
      <c r="R3623" s="68"/>
      <c r="S3623" s="68"/>
      <c r="T3623" s="69">
        <f t="shared" si="386"/>
        <v>0</v>
      </c>
      <c r="U3623" s="68"/>
      <c r="V3623" s="70"/>
      <c r="W3623" s="70"/>
      <c r="X3623" s="71">
        <f t="shared" si="387"/>
        <v>0</v>
      </c>
      <c r="Y3623" s="72"/>
      <c r="Z3623" s="70"/>
      <c r="AA3623" s="68"/>
      <c r="AB3623" s="73"/>
      <c r="AC3623" s="70"/>
      <c r="AD3623" s="74"/>
      <c r="AE3623" s="68"/>
      <c r="AF3623" s="75"/>
    </row>
    <row r="3624" ht="28.5" customHeight="1" spans="1:32">
      <c r="A3624" s="61" t="s">
        <v>743</v>
      </c>
      <c r="B3624" s="61" t="s">
        <v>2156</v>
      </c>
      <c r="C3624" s="61" t="s">
        <v>2319</v>
      </c>
      <c r="D3624" s="61" t="s">
        <v>2592</v>
      </c>
      <c r="E3624" s="76" t="s">
        <v>2593</v>
      </c>
      <c r="F3624" s="46">
        <v>46196</v>
      </c>
      <c r="G3624" s="46" t="str">
        <f t="shared" si="384"/>
        <v>张成敏2026-6-23</v>
      </c>
      <c r="H3624" s="63"/>
      <c r="I3624" s="63"/>
      <c r="J3624" s="64"/>
      <c r="K3624" s="64"/>
      <c r="L3624" s="65"/>
      <c r="M3624" s="65"/>
      <c r="N3624" s="65"/>
      <c r="O3624" s="66"/>
      <c r="P3624" s="144"/>
      <c r="Q3624" s="68"/>
      <c r="R3624" s="68"/>
      <c r="S3624" s="68"/>
      <c r="T3624" s="69">
        <f t="shared" si="386"/>
        <v>0</v>
      </c>
      <c r="U3624" s="68"/>
      <c r="V3624" s="70"/>
      <c r="W3624" s="70"/>
      <c r="X3624" s="71">
        <f t="shared" si="387"/>
        <v>0</v>
      </c>
      <c r="Y3624" s="72"/>
      <c r="Z3624" s="70"/>
      <c r="AA3624" s="68"/>
      <c r="AB3624" s="73"/>
      <c r="AC3624" s="70"/>
      <c r="AD3624" s="74"/>
      <c r="AE3624" s="68"/>
      <c r="AF3624" s="75"/>
    </row>
    <row r="3625" ht="28.5" customHeight="1" spans="1:32">
      <c r="A3625" s="61" t="s">
        <v>743</v>
      </c>
      <c r="B3625" s="61" t="s">
        <v>2156</v>
      </c>
      <c r="C3625" s="61" t="s">
        <v>2319</v>
      </c>
      <c r="D3625" s="61" t="s">
        <v>2592</v>
      </c>
      <c r="E3625" s="76" t="s">
        <v>2593</v>
      </c>
      <c r="F3625" s="46">
        <v>46197</v>
      </c>
      <c r="G3625" s="46" t="str">
        <f t="shared" si="384"/>
        <v>张成敏2026-6-24</v>
      </c>
      <c r="H3625" s="63"/>
      <c r="I3625" s="63"/>
      <c r="J3625" s="64"/>
      <c r="K3625" s="64"/>
      <c r="L3625" s="65"/>
      <c r="M3625" s="65"/>
      <c r="N3625" s="65"/>
      <c r="O3625" s="66"/>
      <c r="P3625" s="144"/>
      <c r="Q3625" s="68"/>
      <c r="R3625" s="68"/>
      <c r="S3625" s="68"/>
      <c r="T3625" s="69">
        <f t="shared" si="386"/>
        <v>0</v>
      </c>
      <c r="U3625" s="68"/>
      <c r="V3625" s="70"/>
      <c r="W3625" s="70"/>
      <c r="X3625" s="71">
        <f t="shared" si="387"/>
        <v>0</v>
      </c>
      <c r="Y3625" s="72"/>
      <c r="Z3625" s="70"/>
      <c r="AA3625" s="68"/>
      <c r="AB3625" s="73"/>
      <c r="AC3625" s="70"/>
      <c r="AD3625" s="74"/>
      <c r="AE3625" s="68"/>
      <c r="AF3625" s="75"/>
    </row>
    <row r="3626" ht="28.5" customHeight="1" spans="1:32">
      <c r="A3626" s="61" t="s">
        <v>743</v>
      </c>
      <c r="B3626" s="61" t="s">
        <v>2156</v>
      </c>
      <c r="C3626" s="61" t="s">
        <v>2319</v>
      </c>
      <c r="D3626" s="61" t="s">
        <v>2592</v>
      </c>
      <c r="E3626" s="76" t="s">
        <v>2593</v>
      </c>
      <c r="F3626" s="46">
        <v>46198</v>
      </c>
      <c r="G3626" s="46" t="str">
        <f t="shared" si="384"/>
        <v>张成敏2026-6-25</v>
      </c>
      <c r="H3626" s="63"/>
      <c r="I3626" s="63"/>
      <c r="J3626" s="64"/>
      <c r="K3626" s="64"/>
      <c r="L3626" s="65"/>
      <c r="M3626" s="65"/>
      <c r="N3626" s="65"/>
      <c r="O3626" s="66"/>
      <c r="P3626" s="144"/>
      <c r="Q3626" s="68"/>
      <c r="R3626" s="68"/>
      <c r="S3626" s="68"/>
      <c r="T3626" s="69">
        <f t="shared" si="386"/>
        <v>0</v>
      </c>
      <c r="U3626" s="68"/>
      <c r="V3626" s="70"/>
      <c r="W3626" s="70"/>
      <c r="X3626" s="71">
        <f t="shared" si="387"/>
        <v>0</v>
      </c>
      <c r="Y3626" s="72"/>
      <c r="Z3626" s="70"/>
      <c r="AA3626" s="68"/>
      <c r="AB3626" s="73"/>
      <c r="AC3626" s="70"/>
      <c r="AD3626" s="74"/>
      <c r="AE3626" s="68"/>
      <c r="AF3626" s="75"/>
    </row>
    <row r="3627" ht="28.5" customHeight="1" spans="1:32">
      <c r="A3627" s="61" t="s">
        <v>743</v>
      </c>
      <c r="B3627" s="61" t="s">
        <v>2156</v>
      </c>
      <c r="C3627" s="61" t="s">
        <v>2319</v>
      </c>
      <c r="D3627" s="61" t="s">
        <v>2592</v>
      </c>
      <c r="E3627" s="76" t="s">
        <v>2593</v>
      </c>
      <c r="F3627" s="46">
        <v>46199</v>
      </c>
      <c r="G3627" s="46" t="str">
        <f t="shared" si="384"/>
        <v>张成敏2026-6-26</v>
      </c>
      <c r="H3627" s="63"/>
      <c r="I3627" s="63"/>
      <c r="J3627" s="64"/>
      <c r="K3627" s="64"/>
      <c r="L3627" s="65"/>
      <c r="M3627" s="65"/>
      <c r="N3627" s="65"/>
      <c r="O3627" s="66"/>
      <c r="P3627" s="144"/>
      <c r="Q3627" s="68"/>
      <c r="R3627" s="68"/>
      <c r="S3627" s="68"/>
      <c r="T3627" s="69">
        <f t="shared" si="386"/>
        <v>0</v>
      </c>
      <c r="U3627" s="68"/>
      <c r="V3627" s="70"/>
      <c r="W3627" s="70"/>
      <c r="X3627" s="71">
        <f t="shared" si="387"/>
        <v>0</v>
      </c>
      <c r="Y3627" s="72"/>
      <c r="Z3627" s="70"/>
      <c r="AA3627" s="68"/>
      <c r="AB3627" s="73"/>
      <c r="AC3627" s="70"/>
      <c r="AD3627" s="74"/>
      <c r="AE3627" s="68"/>
      <c r="AF3627" s="75"/>
    </row>
    <row r="3628" ht="28.5" customHeight="1" spans="1:32">
      <c r="A3628" s="61" t="s">
        <v>743</v>
      </c>
      <c r="B3628" s="61" t="s">
        <v>2156</v>
      </c>
      <c r="C3628" s="61" t="s">
        <v>2319</v>
      </c>
      <c r="D3628" s="61" t="s">
        <v>2592</v>
      </c>
      <c r="E3628" s="76" t="s">
        <v>2593</v>
      </c>
      <c r="F3628" s="46">
        <v>46200</v>
      </c>
      <c r="G3628" s="46" t="str">
        <f t="shared" si="384"/>
        <v>张成敏2026-6-27</v>
      </c>
      <c r="H3628" s="63"/>
      <c r="I3628" s="63"/>
      <c r="J3628" s="64"/>
      <c r="K3628" s="64"/>
      <c r="L3628" s="65"/>
      <c r="M3628" s="65"/>
      <c r="N3628" s="79"/>
      <c r="O3628" s="66"/>
      <c r="P3628" s="144"/>
      <c r="Q3628" s="68"/>
      <c r="R3628" s="68"/>
      <c r="S3628" s="68"/>
      <c r="T3628" s="69">
        <f t="shared" si="386"/>
        <v>0</v>
      </c>
      <c r="U3628" s="68"/>
      <c r="V3628" s="70"/>
      <c r="W3628" s="70"/>
      <c r="X3628" s="71">
        <f t="shared" si="387"/>
        <v>0</v>
      </c>
      <c r="Y3628" s="72"/>
      <c r="Z3628" s="70"/>
      <c r="AA3628" s="68"/>
      <c r="AB3628" s="73"/>
      <c r="AC3628" s="70"/>
      <c r="AD3628" s="74"/>
      <c r="AE3628" s="68"/>
      <c r="AF3628" s="75"/>
    </row>
    <row r="3629" ht="28.5" customHeight="1" spans="1:32">
      <c r="A3629" s="61" t="s">
        <v>743</v>
      </c>
      <c r="B3629" s="61" t="s">
        <v>2156</v>
      </c>
      <c r="C3629" s="61" t="s">
        <v>2319</v>
      </c>
      <c r="D3629" s="61" t="s">
        <v>2592</v>
      </c>
      <c r="E3629" s="76" t="s">
        <v>2593</v>
      </c>
      <c r="F3629" s="46">
        <v>46201</v>
      </c>
      <c r="G3629" s="46" t="str">
        <f t="shared" si="384"/>
        <v>张成敏2026-6-28</v>
      </c>
      <c r="H3629" s="63"/>
      <c r="I3629" s="63"/>
      <c r="J3629" s="64"/>
      <c r="K3629" s="64"/>
      <c r="L3629" s="65"/>
      <c r="M3629" s="65"/>
      <c r="N3629" s="65"/>
      <c r="O3629" s="66"/>
      <c r="P3629" s="144"/>
      <c r="Q3629" s="68"/>
      <c r="R3629" s="68"/>
      <c r="S3629" s="68"/>
      <c r="T3629" s="69">
        <f t="shared" si="386"/>
        <v>0</v>
      </c>
      <c r="U3629" s="68"/>
      <c r="V3629" s="70"/>
      <c r="W3629" s="70"/>
      <c r="X3629" s="71">
        <f t="shared" si="387"/>
        <v>0</v>
      </c>
      <c r="Y3629" s="72"/>
      <c r="Z3629" s="70"/>
      <c r="AA3629" s="68"/>
      <c r="AB3629" s="73"/>
      <c r="AC3629" s="70"/>
      <c r="AD3629" s="74"/>
      <c r="AE3629" s="68"/>
      <c r="AF3629" s="75"/>
    </row>
    <row r="3630" ht="28.5" customHeight="1" spans="1:32">
      <c r="A3630" s="61" t="s">
        <v>743</v>
      </c>
      <c r="B3630" s="61" t="s">
        <v>2156</v>
      </c>
      <c r="C3630" s="61" t="s">
        <v>2319</v>
      </c>
      <c r="D3630" s="61" t="s">
        <v>2592</v>
      </c>
      <c r="E3630" s="76" t="s">
        <v>2593</v>
      </c>
      <c r="F3630" s="46">
        <v>46202</v>
      </c>
      <c r="G3630" s="46" t="str">
        <f t="shared" si="384"/>
        <v>张成敏2026-6-29</v>
      </c>
      <c r="H3630" s="63"/>
      <c r="I3630" s="63"/>
      <c r="J3630" s="64"/>
      <c r="K3630" s="64"/>
      <c r="L3630" s="65"/>
      <c r="M3630" s="65"/>
      <c r="N3630" s="79"/>
      <c r="O3630" s="66"/>
      <c r="P3630" s="144"/>
      <c r="Q3630" s="68"/>
      <c r="R3630" s="68"/>
      <c r="S3630" s="68"/>
      <c r="T3630" s="69">
        <f t="shared" si="386"/>
        <v>0</v>
      </c>
      <c r="U3630" s="68"/>
      <c r="V3630" s="70"/>
      <c r="W3630" s="70"/>
      <c r="X3630" s="71">
        <f t="shared" si="387"/>
        <v>0</v>
      </c>
      <c r="Y3630" s="72"/>
      <c r="Z3630" s="70"/>
      <c r="AA3630" s="68"/>
      <c r="AB3630" s="73"/>
      <c r="AC3630" s="70"/>
      <c r="AD3630" s="74"/>
      <c r="AE3630" s="68"/>
      <c r="AF3630" s="75"/>
    </row>
    <row r="3631" s="3" customFormat="1" ht="28.5" customHeight="1" spans="1:32">
      <c r="A3631" s="61" t="s">
        <v>743</v>
      </c>
      <c r="B3631" s="61" t="s">
        <v>2156</v>
      </c>
      <c r="C3631" s="61" t="s">
        <v>2319</v>
      </c>
      <c r="D3631" s="61" t="s">
        <v>2592</v>
      </c>
      <c r="E3631" s="76" t="s">
        <v>2593</v>
      </c>
      <c r="F3631" s="46">
        <v>46203</v>
      </c>
      <c r="G3631" s="46" t="str">
        <f t="shared" si="384"/>
        <v>张成敏2026-6-30</v>
      </c>
      <c r="H3631" s="63"/>
      <c r="I3631" s="63"/>
      <c r="J3631" s="64"/>
      <c r="K3631" s="64"/>
      <c r="L3631" s="65"/>
      <c r="M3631" s="65"/>
      <c r="N3631" s="65"/>
      <c r="O3631" s="66"/>
      <c r="P3631" s="144"/>
      <c r="Q3631" s="68"/>
      <c r="R3631" s="68"/>
      <c r="S3631" s="68"/>
      <c r="T3631" s="69">
        <f t="shared" si="386"/>
        <v>0</v>
      </c>
      <c r="U3631" s="68"/>
      <c r="V3631" s="70"/>
      <c r="W3631" s="70"/>
      <c r="X3631" s="71">
        <f t="shared" si="387"/>
        <v>0</v>
      </c>
      <c r="Y3631" s="72"/>
      <c r="Z3631" s="70"/>
      <c r="AA3631" s="68"/>
      <c r="AB3631" s="73"/>
      <c r="AC3631" s="70"/>
      <c r="AD3631" s="74"/>
      <c r="AE3631" s="68"/>
      <c r="AF3631" s="75"/>
    </row>
    <row r="3632" s="3" customFormat="1" ht="28.5" customHeight="1" spans="1:32">
      <c r="A3632" s="61" t="s">
        <v>743</v>
      </c>
      <c r="B3632" s="61" t="s">
        <v>2156</v>
      </c>
      <c r="C3632" s="61" t="s">
        <v>2319</v>
      </c>
      <c r="D3632" s="61" t="s">
        <v>2592</v>
      </c>
      <c r="E3632" s="76" t="s">
        <v>2593</v>
      </c>
      <c r="F3632" s="46">
        <v>46204</v>
      </c>
      <c r="G3632" s="46" t="str">
        <f t="shared" si="384"/>
        <v>张成敏2026-7-1</v>
      </c>
      <c r="H3632" s="63"/>
      <c r="I3632" s="63"/>
      <c r="J3632" s="64"/>
      <c r="K3632" s="64"/>
      <c r="L3632" s="65"/>
      <c r="M3632" s="65"/>
      <c r="N3632" s="65"/>
      <c r="O3632" s="66"/>
      <c r="P3632" s="144"/>
      <c r="Q3632" s="68"/>
      <c r="R3632" s="68"/>
      <c r="S3632" s="68"/>
      <c r="T3632" s="69">
        <f t="shared" si="386"/>
        <v>0</v>
      </c>
      <c r="U3632" s="68"/>
      <c r="V3632" s="70"/>
      <c r="W3632" s="70"/>
      <c r="X3632" s="71">
        <f t="shared" si="387"/>
        <v>0</v>
      </c>
      <c r="Y3632" s="72"/>
      <c r="Z3632" s="70"/>
      <c r="AA3632" s="68"/>
      <c r="AB3632" s="73"/>
      <c r="AC3632" s="70"/>
      <c r="AD3632" s="74"/>
      <c r="AE3632" s="68"/>
      <c r="AF3632" s="75"/>
    </row>
    <row r="3633" ht="28.5" customHeight="1" spans="1:32">
      <c r="A3633" s="84" t="s">
        <v>743</v>
      </c>
      <c r="B3633" s="84" t="s">
        <v>2156</v>
      </c>
      <c r="C3633" s="84" t="s">
        <v>2319</v>
      </c>
      <c r="D3633" s="84" t="s">
        <v>2592</v>
      </c>
      <c r="E3633" s="85" t="s">
        <v>2593</v>
      </c>
      <c r="F3633" s="86">
        <v>46235</v>
      </c>
      <c r="G3633" s="46" t="str">
        <f t="shared" si="384"/>
        <v>张成敏2026-8-1</v>
      </c>
      <c r="H3633" s="63"/>
      <c r="I3633" s="63"/>
      <c r="J3633" s="64"/>
      <c r="K3633" s="64"/>
      <c r="L3633" s="65"/>
      <c r="M3633" s="65"/>
      <c r="N3633" s="91"/>
      <c r="O3633" s="66"/>
      <c r="P3633" s="87"/>
      <c r="Q3633" s="87"/>
      <c r="R3633" s="87"/>
      <c r="S3633" s="87"/>
      <c r="T3633" s="69">
        <f t="shared" si="386"/>
        <v>0</v>
      </c>
      <c r="U3633" s="87"/>
      <c r="V3633" s="87"/>
      <c r="W3633" s="87"/>
      <c r="X3633" s="71">
        <f t="shared" si="387"/>
        <v>0</v>
      </c>
      <c r="Y3633" s="88"/>
      <c r="Z3633" s="87"/>
      <c r="AA3633" s="87"/>
      <c r="AB3633" s="87"/>
      <c r="AC3633" s="87"/>
      <c r="AD3633" s="89"/>
      <c r="AE3633" s="87"/>
      <c r="AF3633" s="90"/>
    </row>
    <row r="3634" ht="28.5" customHeight="1" spans="1:32">
      <c r="A3634" s="44" t="s">
        <v>36</v>
      </c>
      <c r="B3634" s="44" t="s">
        <v>2156</v>
      </c>
      <c r="C3634" s="44" t="s">
        <v>2319</v>
      </c>
      <c r="D3634" s="44" t="s">
        <v>2592</v>
      </c>
      <c r="E3634" s="44" t="s">
        <v>2623</v>
      </c>
      <c r="F3634" s="45">
        <v>46173</v>
      </c>
      <c r="G3634" s="46" t="str">
        <f t="shared" si="384"/>
        <v>王武先2026-5-31</v>
      </c>
      <c r="H3634" s="133"/>
      <c r="I3634" s="133"/>
      <c r="J3634" s="134"/>
      <c r="K3634" s="134"/>
      <c r="L3634" s="134"/>
      <c r="M3634" s="135"/>
      <c r="N3634" s="135"/>
      <c r="O3634" s="136">
        <f t="shared" ref="O3634:AE3634" si="388">SUM(O3635:O3666)</f>
        <v>136</v>
      </c>
      <c r="P3634" s="137">
        <f t="shared" si="388"/>
        <v>0</v>
      </c>
      <c r="Q3634" s="138">
        <f t="shared" si="388"/>
        <v>-8</v>
      </c>
      <c r="R3634" s="138">
        <f t="shared" si="388"/>
        <v>0</v>
      </c>
      <c r="S3634" s="53">
        <f t="shared" si="388"/>
        <v>0</v>
      </c>
      <c r="T3634" s="139">
        <f t="shared" si="388"/>
        <v>128</v>
      </c>
      <c r="U3634" s="55">
        <f t="shared" si="388"/>
        <v>0</v>
      </c>
      <c r="V3634" s="139">
        <f t="shared" si="388"/>
        <v>28</v>
      </c>
      <c r="W3634" s="139">
        <f t="shared" si="388"/>
        <v>0</v>
      </c>
      <c r="X3634" s="140">
        <f t="shared" si="388"/>
        <v>156</v>
      </c>
      <c r="Y3634" s="141">
        <f t="shared" si="388"/>
        <v>0</v>
      </c>
      <c r="Z3634" s="139">
        <f t="shared" si="388"/>
        <v>60</v>
      </c>
      <c r="AA3634" s="142">
        <f t="shared" si="388"/>
        <v>26</v>
      </c>
      <c r="AB3634" s="139">
        <f t="shared" si="388"/>
        <v>8</v>
      </c>
      <c r="AC3634" s="139">
        <f t="shared" si="388"/>
        <v>0</v>
      </c>
      <c r="AD3634" s="143">
        <f t="shared" si="388"/>
        <v>0</v>
      </c>
      <c r="AE3634" s="142">
        <f t="shared" si="388"/>
        <v>0</v>
      </c>
      <c r="AF3634" s="60"/>
    </row>
    <row r="3635" ht="28.5" customHeight="1" spans="1:32">
      <c r="A3635" s="61" t="s">
        <v>36</v>
      </c>
      <c r="B3635" s="61" t="s">
        <v>2156</v>
      </c>
      <c r="C3635" s="61" t="s">
        <v>2319</v>
      </c>
      <c r="D3635" s="61" t="s">
        <v>2592</v>
      </c>
      <c r="E3635" s="62" t="s">
        <v>2623</v>
      </c>
      <c r="F3635" s="46">
        <v>46174</v>
      </c>
      <c r="G3635" s="46" t="str">
        <f t="shared" si="384"/>
        <v>王武先2026-6-1</v>
      </c>
      <c r="H3635" s="63" t="s">
        <v>2624</v>
      </c>
      <c r="I3635" s="63" t="s">
        <v>2625</v>
      </c>
      <c r="J3635" s="64"/>
      <c r="K3635" s="64"/>
      <c r="L3635" s="65"/>
      <c r="M3635" s="65"/>
      <c r="N3635" s="65"/>
      <c r="O3635" s="66">
        <v>8</v>
      </c>
      <c r="P3635" s="144"/>
      <c r="Q3635" s="68"/>
      <c r="R3635" s="68"/>
      <c r="S3635" s="68"/>
      <c r="T3635" s="69">
        <f t="shared" ref="T3635:T3666" si="389">SUM(O3635:S3635)</f>
        <v>8</v>
      </c>
      <c r="U3635" s="68"/>
      <c r="V3635" s="70"/>
      <c r="W3635" s="70"/>
      <c r="X3635" s="71">
        <f t="shared" ref="X3635:X3666" si="390">SUM(T3635:W3635)</f>
        <v>8</v>
      </c>
      <c r="Y3635" s="72"/>
      <c r="Z3635" s="70"/>
      <c r="AA3635" s="68">
        <v>2</v>
      </c>
      <c r="AB3635" s="73"/>
      <c r="AC3635" s="70"/>
      <c r="AD3635" s="74"/>
      <c r="AE3635" s="68"/>
      <c r="AF3635" s="75"/>
    </row>
    <row r="3636" ht="28.5" customHeight="1" spans="1:32">
      <c r="A3636" s="61" t="s">
        <v>36</v>
      </c>
      <c r="B3636" s="61" t="s">
        <v>2156</v>
      </c>
      <c r="C3636" s="61" t="s">
        <v>2319</v>
      </c>
      <c r="D3636" s="61" t="s">
        <v>2592</v>
      </c>
      <c r="E3636" s="76" t="s">
        <v>2623</v>
      </c>
      <c r="F3636" s="46">
        <v>46175</v>
      </c>
      <c r="G3636" s="46" t="str">
        <f t="shared" si="384"/>
        <v>王武先2026-6-2</v>
      </c>
      <c r="H3636" s="63" t="s">
        <v>2626</v>
      </c>
      <c r="I3636" s="63" t="s">
        <v>2627</v>
      </c>
      <c r="J3636" s="64"/>
      <c r="K3636" s="64"/>
      <c r="L3636" s="65"/>
      <c r="M3636" s="65"/>
      <c r="N3636" s="65"/>
      <c r="O3636" s="66">
        <v>8</v>
      </c>
      <c r="P3636" s="144"/>
      <c r="Q3636" s="68"/>
      <c r="R3636" s="68"/>
      <c r="S3636" s="68"/>
      <c r="T3636" s="69">
        <f t="shared" si="389"/>
        <v>8</v>
      </c>
      <c r="U3636" s="68"/>
      <c r="V3636" s="70"/>
      <c r="W3636" s="70"/>
      <c r="X3636" s="71">
        <f t="shared" si="390"/>
        <v>8</v>
      </c>
      <c r="Y3636" s="72"/>
      <c r="Z3636" s="70"/>
      <c r="AA3636" s="68">
        <v>2</v>
      </c>
      <c r="AB3636" s="73"/>
      <c r="AC3636" s="70"/>
      <c r="AD3636" s="74"/>
      <c r="AE3636" s="68"/>
      <c r="AF3636" s="75"/>
    </row>
    <row r="3637" ht="28.5" customHeight="1" spans="1:32">
      <c r="A3637" s="61" t="s">
        <v>36</v>
      </c>
      <c r="B3637" s="61" t="s">
        <v>2156</v>
      </c>
      <c r="C3637" s="61" t="s">
        <v>2319</v>
      </c>
      <c r="D3637" s="61" t="s">
        <v>2592</v>
      </c>
      <c r="E3637" s="76" t="s">
        <v>2623</v>
      </c>
      <c r="F3637" s="46">
        <v>46176</v>
      </c>
      <c r="G3637" s="46" t="str">
        <f t="shared" si="384"/>
        <v>王武先2026-6-3</v>
      </c>
      <c r="H3637" s="63" t="s">
        <v>2628</v>
      </c>
      <c r="I3637" s="63" t="s">
        <v>2629</v>
      </c>
      <c r="J3637" s="64"/>
      <c r="K3637" s="64"/>
      <c r="L3637" s="65"/>
      <c r="M3637" s="65"/>
      <c r="N3637" s="65"/>
      <c r="O3637" s="66">
        <v>8</v>
      </c>
      <c r="P3637" s="144"/>
      <c r="Q3637" s="68"/>
      <c r="R3637" s="68"/>
      <c r="S3637" s="68"/>
      <c r="T3637" s="69">
        <f t="shared" si="389"/>
        <v>8</v>
      </c>
      <c r="U3637" s="68"/>
      <c r="V3637" s="70"/>
      <c r="W3637" s="70"/>
      <c r="X3637" s="71">
        <f t="shared" si="390"/>
        <v>8</v>
      </c>
      <c r="Y3637" s="72"/>
      <c r="Z3637" s="70"/>
      <c r="AA3637" s="68">
        <v>2</v>
      </c>
      <c r="AB3637" s="73"/>
      <c r="AC3637" s="70"/>
      <c r="AD3637" s="74"/>
      <c r="AE3637" s="68"/>
      <c r="AF3637" s="75"/>
    </row>
    <row r="3638" ht="28.5" customHeight="1" spans="1:32">
      <c r="A3638" s="61" t="s">
        <v>36</v>
      </c>
      <c r="B3638" s="61" t="s">
        <v>2156</v>
      </c>
      <c r="C3638" s="61" t="s">
        <v>2319</v>
      </c>
      <c r="D3638" s="61" t="s">
        <v>2592</v>
      </c>
      <c r="E3638" s="61" t="s">
        <v>2623</v>
      </c>
      <c r="F3638" s="46">
        <v>46177</v>
      </c>
      <c r="G3638" s="46" t="str">
        <f t="shared" si="384"/>
        <v>王武先2026-6-4</v>
      </c>
      <c r="H3638" s="63" t="s">
        <v>2630</v>
      </c>
      <c r="I3638" s="63" t="s">
        <v>2631</v>
      </c>
      <c r="J3638" s="64"/>
      <c r="K3638" s="64"/>
      <c r="L3638" s="65"/>
      <c r="M3638" s="65"/>
      <c r="N3638" s="65"/>
      <c r="O3638" s="66">
        <v>8</v>
      </c>
      <c r="P3638" s="144"/>
      <c r="Q3638" s="68"/>
      <c r="R3638" s="68"/>
      <c r="S3638" s="68"/>
      <c r="T3638" s="69">
        <f t="shared" si="389"/>
        <v>8</v>
      </c>
      <c r="U3638" s="68"/>
      <c r="V3638" s="70"/>
      <c r="W3638" s="70"/>
      <c r="X3638" s="71">
        <f t="shared" si="390"/>
        <v>8</v>
      </c>
      <c r="Y3638" s="72"/>
      <c r="Z3638" s="70"/>
      <c r="AA3638" s="68">
        <v>2</v>
      </c>
      <c r="AB3638" s="73"/>
      <c r="AC3638" s="70"/>
      <c r="AD3638" s="74"/>
      <c r="AE3638" s="68"/>
      <c r="AF3638" s="75"/>
    </row>
    <row r="3639" ht="28.5" customHeight="1" spans="1:32">
      <c r="A3639" s="61" t="s">
        <v>36</v>
      </c>
      <c r="B3639" s="61" t="s">
        <v>2156</v>
      </c>
      <c r="C3639" s="61" t="s">
        <v>2319</v>
      </c>
      <c r="D3639" s="61" t="s">
        <v>2592</v>
      </c>
      <c r="E3639" s="76" t="s">
        <v>2623</v>
      </c>
      <c r="F3639" s="46">
        <v>46178</v>
      </c>
      <c r="G3639" s="46" t="str">
        <f t="shared" si="384"/>
        <v>王武先2026-6-5</v>
      </c>
      <c r="H3639" s="63" t="s">
        <v>2632</v>
      </c>
      <c r="I3639" s="63" t="s">
        <v>2633</v>
      </c>
      <c r="J3639" s="64"/>
      <c r="K3639" s="64"/>
      <c r="L3639" s="65"/>
      <c r="M3639" s="65"/>
      <c r="N3639" s="65"/>
      <c r="O3639" s="66">
        <v>8</v>
      </c>
      <c r="P3639" s="144"/>
      <c r="Q3639" s="68"/>
      <c r="R3639" s="68"/>
      <c r="S3639" s="68"/>
      <c r="T3639" s="69">
        <f t="shared" si="389"/>
        <v>8</v>
      </c>
      <c r="U3639" s="68"/>
      <c r="V3639" s="70"/>
      <c r="W3639" s="70"/>
      <c r="X3639" s="71">
        <f t="shared" si="390"/>
        <v>8</v>
      </c>
      <c r="Y3639" s="72"/>
      <c r="Z3639" s="70"/>
      <c r="AA3639" s="68">
        <v>2</v>
      </c>
      <c r="AB3639" s="73"/>
      <c r="AC3639" s="70"/>
      <c r="AD3639" s="74"/>
      <c r="AE3639" s="68"/>
      <c r="AF3639" s="75"/>
    </row>
    <row r="3640" ht="28.5" customHeight="1" spans="1:32">
      <c r="A3640" s="61" t="s">
        <v>36</v>
      </c>
      <c r="B3640" s="61" t="s">
        <v>2156</v>
      </c>
      <c r="C3640" s="61" t="s">
        <v>2319</v>
      </c>
      <c r="D3640" s="61" t="s">
        <v>2592</v>
      </c>
      <c r="E3640" s="76" t="s">
        <v>2623</v>
      </c>
      <c r="F3640" s="46">
        <v>46179</v>
      </c>
      <c r="G3640" s="46" t="str">
        <f t="shared" si="384"/>
        <v>王武先2026-6-6</v>
      </c>
      <c r="H3640" s="63" t="s">
        <v>2634</v>
      </c>
      <c r="I3640" s="63"/>
      <c r="J3640" s="64"/>
      <c r="K3640" s="64"/>
      <c r="L3640" s="65" t="s">
        <v>2635</v>
      </c>
      <c r="M3640" s="65"/>
      <c r="N3640" s="65"/>
      <c r="O3640" s="66">
        <v>8</v>
      </c>
      <c r="P3640" s="144"/>
      <c r="Q3640" s="68">
        <v>-8</v>
      </c>
      <c r="R3640" s="68"/>
      <c r="S3640" s="68"/>
      <c r="T3640" s="69">
        <f t="shared" si="389"/>
        <v>0</v>
      </c>
      <c r="U3640" s="68"/>
      <c r="V3640" s="70"/>
      <c r="W3640" s="70"/>
      <c r="X3640" s="71">
        <f t="shared" si="390"/>
        <v>0</v>
      </c>
      <c r="Y3640" s="72"/>
      <c r="Z3640" s="70"/>
      <c r="AA3640" s="68"/>
      <c r="AB3640" s="73"/>
      <c r="AC3640" s="70"/>
      <c r="AD3640" s="74"/>
      <c r="AE3640" s="68"/>
      <c r="AF3640" s="75"/>
    </row>
    <row r="3641" ht="28.5" customHeight="1" spans="1:32">
      <c r="A3641" s="61" t="s">
        <v>36</v>
      </c>
      <c r="B3641" s="61" t="s">
        <v>2156</v>
      </c>
      <c r="C3641" s="61" t="s">
        <v>2319</v>
      </c>
      <c r="D3641" s="61" t="s">
        <v>2592</v>
      </c>
      <c r="E3641" s="62" t="s">
        <v>2623</v>
      </c>
      <c r="F3641" s="77">
        <v>46180</v>
      </c>
      <c r="G3641" s="46" t="str">
        <f t="shared" si="384"/>
        <v>王武先2026-6-7</v>
      </c>
      <c r="H3641" s="63" t="s">
        <v>2636</v>
      </c>
      <c r="I3641" s="63"/>
      <c r="J3641" s="64"/>
      <c r="K3641" s="64"/>
      <c r="L3641" s="65"/>
      <c r="M3641" s="65"/>
      <c r="N3641" s="65"/>
      <c r="O3641" s="66"/>
      <c r="P3641" s="144"/>
      <c r="Q3641" s="68"/>
      <c r="R3641" s="68"/>
      <c r="S3641" s="68"/>
      <c r="T3641" s="69">
        <f t="shared" si="389"/>
        <v>0</v>
      </c>
      <c r="U3641" s="68"/>
      <c r="V3641" s="70">
        <v>8</v>
      </c>
      <c r="W3641" s="70"/>
      <c r="X3641" s="71">
        <f t="shared" si="390"/>
        <v>8</v>
      </c>
      <c r="Y3641" s="72"/>
      <c r="Z3641" s="70"/>
      <c r="AA3641" s="68"/>
      <c r="AB3641" s="73"/>
      <c r="AC3641" s="70"/>
      <c r="AD3641" s="74"/>
      <c r="AE3641" s="68"/>
      <c r="AF3641" s="75"/>
    </row>
    <row r="3642" ht="28.5" customHeight="1" spans="1:32">
      <c r="A3642" s="61" t="s">
        <v>36</v>
      </c>
      <c r="B3642" s="61" t="s">
        <v>2156</v>
      </c>
      <c r="C3642" s="61" t="s">
        <v>2319</v>
      </c>
      <c r="D3642" s="61" t="s">
        <v>2592</v>
      </c>
      <c r="E3642" s="62" t="s">
        <v>2623</v>
      </c>
      <c r="F3642" s="46">
        <v>46181</v>
      </c>
      <c r="G3642" s="46" t="str">
        <f t="shared" si="384"/>
        <v>王武先2026-6-8</v>
      </c>
      <c r="H3642" s="63" t="s">
        <v>2637</v>
      </c>
      <c r="I3642" s="63" t="s">
        <v>435</v>
      </c>
      <c r="J3642" s="64"/>
      <c r="K3642" s="64"/>
      <c r="L3642" s="65"/>
      <c r="M3642" s="65"/>
      <c r="N3642" s="65"/>
      <c r="O3642" s="66">
        <v>8</v>
      </c>
      <c r="P3642" s="144"/>
      <c r="Q3642" s="68"/>
      <c r="R3642" s="68"/>
      <c r="S3642" s="68"/>
      <c r="T3642" s="69">
        <f t="shared" si="389"/>
        <v>8</v>
      </c>
      <c r="U3642" s="68"/>
      <c r="V3642" s="70"/>
      <c r="W3642" s="70"/>
      <c r="X3642" s="71">
        <f t="shared" si="390"/>
        <v>8</v>
      </c>
      <c r="Y3642" s="72"/>
      <c r="Z3642" s="70"/>
      <c r="AA3642" s="68">
        <v>2</v>
      </c>
      <c r="AB3642" s="73"/>
      <c r="AC3642" s="70"/>
      <c r="AD3642" s="74"/>
      <c r="AE3642" s="68"/>
      <c r="AF3642" s="75"/>
    </row>
    <row r="3643" ht="28.5" customHeight="1" spans="1:32">
      <c r="A3643" s="61" t="s">
        <v>36</v>
      </c>
      <c r="B3643" s="61" t="s">
        <v>2156</v>
      </c>
      <c r="C3643" s="61" t="s">
        <v>2319</v>
      </c>
      <c r="D3643" s="61" t="s">
        <v>2592</v>
      </c>
      <c r="E3643" s="62" t="s">
        <v>2623</v>
      </c>
      <c r="F3643" s="78">
        <v>46182</v>
      </c>
      <c r="G3643" s="46" t="str">
        <f t="shared" si="384"/>
        <v>王武先2026-6-9</v>
      </c>
      <c r="H3643" s="63" t="s">
        <v>2638</v>
      </c>
      <c r="I3643" s="63" t="s">
        <v>2639</v>
      </c>
      <c r="J3643" s="64"/>
      <c r="K3643" s="64"/>
      <c r="L3643" s="65"/>
      <c r="M3643" s="65"/>
      <c r="N3643" s="65"/>
      <c r="O3643" s="66">
        <v>8</v>
      </c>
      <c r="P3643" s="144"/>
      <c r="Q3643" s="68"/>
      <c r="R3643" s="68"/>
      <c r="S3643" s="68"/>
      <c r="T3643" s="69">
        <f t="shared" si="389"/>
        <v>8</v>
      </c>
      <c r="U3643" s="68"/>
      <c r="V3643" s="70"/>
      <c r="W3643" s="70"/>
      <c r="X3643" s="71">
        <f t="shared" si="390"/>
        <v>8</v>
      </c>
      <c r="Y3643" s="72"/>
      <c r="Z3643" s="70"/>
      <c r="AA3643" s="68">
        <v>2</v>
      </c>
      <c r="AB3643" s="73"/>
      <c r="AC3643" s="70"/>
      <c r="AD3643" s="74"/>
      <c r="AE3643" s="68"/>
      <c r="AF3643" s="75"/>
    </row>
    <row r="3644" ht="28.5" customHeight="1" spans="1:32">
      <c r="A3644" s="61" t="s">
        <v>36</v>
      </c>
      <c r="B3644" s="61" t="s">
        <v>2156</v>
      </c>
      <c r="C3644" s="61" t="s">
        <v>2319</v>
      </c>
      <c r="D3644" s="61" t="s">
        <v>2592</v>
      </c>
      <c r="E3644" s="62" t="s">
        <v>2623</v>
      </c>
      <c r="F3644" s="46">
        <v>46183</v>
      </c>
      <c r="G3644" s="46" t="str">
        <f t="shared" si="384"/>
        <v>王武先2026-6-10</v>
      </c>
      <c r="H3644" s="63" t="s">
        <v>2640</v>
      </c>
      <c r="I3644" s="63" t="s">
        <v>2641</v>
      </c>
      <c r="J3644" s="64"/>
      <c r="K3644" s="64"/>
      <c r="L3644" s="65"/>
      <c r="M3644" s="65"/>
      <c r="N3644" s="65"/>
      <c r="O3644" s="66">
        <v>8</v>
      </c>
      <c r="P3644" s="144"/>
      <c r="Q3644" s="68"/>
      <c r="R3644" s="68"/>
      <c r="S3644" s="68"/>
      <c r="T3644" s="69">
        <f t="shared" si="389"/>
        <v>8</v>
      </c>
      <c r="U3644" s="68"/>
      <c r="V3644" s="70"/>
      <c r="W3644" s="70"/>
      <c r="X3644" s="71">
        <f t="shared" si="390"/>
        <v>8</v>
      </c>
      <c r="Y3644" s="72"/>
      <c r="Z3644" s="70"/>
      <c r="AA3644" s="68">
        <v>2</v>
      </c>
      <c r="AB3644" s="73"/>
      <c r="AC3644" s="70"/>
      <c r="AD3644" s="74"/>
      <c r="AE3644" s="68"/>
      <c r="AF3644" s="75"/>
    </row>
    <row r="3645" ht="28.5" customHeight="1" spans="1:32">
      <c r="A3645" s="61" t="s">
        <v>36</v>
      </c>
      <c r="B3645" s="61" t="s">
        <v>2156</v>
      </c>
      <c r="C3645" s="61" t="s">
        <v>2319</v>
      </c>
      <c r="D3645" s="61" t="s">
        <v>2592</v>
      </c>
      <c r="E3645" s="62" t="s">
        <v>2623</v>
      </c>
      <c r="F3645" s="46">
        <v>46184</v>
      </c>
      <c r="G3645" s="46" t="str">
        <f t="shared" si="384"/>
        <v>王武先2026-6-11</v>
      </c>
      <c r="H3645" s="63" t="s">
        <v>2642</v>
      </c>
      <c r="I3645" s="63" t="s">
        <v>2643</v>
      </c>
      <c r="J3645" s="64"/>
      <c r="K3645" s="64"/>
      <c r="L3645" s="65"/>
      <c r="M3645" s="65"/>
      <c r="N3645" s="65"/>
      <c r="O3645" s="66">
        <v>8</v>
      </c>
      <c r="P3645" s="144"/>
      <c r="Q3645" s="68"/>
      <c r="R3645" s="68"/>
      <c r="S3645" s="68"/>
      <c r="T3645" s="69">
        <f t="shared" si="389"/>
        <v>8</v>
      </c>
      <c r="U3645" s="68"/>
      <c r="V3645" s="70"/>
      <c r="W3645" s="70"/>
      <c r="X3645" s="71">
        <f t="shared" si="390"/>
        <v>8</v>
      </c>
      <c r="Y3645" s="72"/>
      <c r="Z3645" s="70"/>
      <c r="AA3645" s="68">
        <v>2</v>
      </c>
      <c r="AB3645" s="73"/>
      <c r="AC3645" s="70"/>
      <c r="AD3645" s="74"/>
      <c r="AE3645" s="68"/>
      <c r="AF3645" s="75"/>
    </row>
    <row r="3646" ht="28.5" customHeight="1" spans="1:32">
      <c r="A3646" s="61" t="s">
        <v>36</v>
      </c>
      <c r="B3646" s="61" t="s">
        <v>2156</v>
      </c>
      <c r="C3646" s="61" t="s">
        <v>2319</v>
      </c>
      <c r="D3646" s="61" t="s">
        <v>2592</v>
      </c>
      <c r="E3646" s="62" t="s">
        <v>2623</v>
      </c>
      <c r="F3646" s="46">
        <v>46185</v>
      </c>
      <c r="G3646" s="46" t="str">
        <f t="shared" si="384"/>
        <v>王武先2026-6-12</v>
      </c>
      <c r="H3646" s="63" t="s">
        <v>2644</v>
      </c>
      <c r="I3646" s="63" t="s">
        <v>499</v>
      </c>
      <c r="J3646" s="64"/>
      <c r="K3646" s="64"/>
      <c r="L3646" s="65"/>
      <c r="M3646" s="65"/>
      <c r="N3646" s="65"/>
      <c r="O3646" s="66">
        <v>8</v>
      </c>
      <c r="P3646" s="144"/>
      <c r="Q3646" s="68"/>
      <c r="R3646" s="68"/>
      <c r="S3646" s="68"/>
      <c r="T3646" s="69">
        <f t="shared" si="389"/>
        <v>8</v>
      </c>
      <c r="U3646" s="68"/>
      <c r="V3646" s="70"/>
      <c r="W3646" s="70"/>
      <c r="X3646" s="71">
        <f t="shared" si="390"/>
        <v>8</v>
      </c>
      <c r="Y3646" s="72"/>
      <c r="Z3646" s="70"/>
      <c r="AA3646" s="68">
        <v>2</v>
      </c>
      <c r="AB3646" s="73"/>
      <c r="AC3646" s="70"/>
      <c r="AD3646" s="74"/>
      <c r="AE3646" s="68"/>
      <c r="AF3646" s="75"/>
    </row>
    <row r="3647" ht="28.5" customHeight="1" spans="1:32">
      <c r="A3647" s="61" t="s">
        <v>36</v>
      </c>
      <c r="B3647" s="61" t="s">
        <v>2156</v>
      </c>
      <c r="C3647" s="61" t="s">
        <v>2319</v>
      </c>
      <c r="D3647" s="61" t="s">
        <v>2592</v>
      </c>
      <c r="E3647" s="62" t="s">
        <v>2623</v>
      </c>
      <c r="F3647" s="46">
        <v>46186</v>
      </c>
      <c r="G3647" s="46" t="str">
        <f t="shared" si="384"/>
        <v>王武先2026-6-13</v>
      </c>
      <c r="H3647" s="63" t="s">
        <v>2645</v>
      </c>
      <c r="I3647" s="63" t="s">
        <v>2646</v>
      </c>
      <c r="J3647" s="64"/>
      <c r="K3647" s="64"/>
      <c r="L3647" s="65"/>
      <c r="M3647" s="65"/>
      <c r="N3647" s="65"/>
      <c r="O3647" s="66">
        <v>8</v>
      </c>
      <c r="P3647" s="144"/>
      <c r="Q3647" s="68"/>
      <c r="R3647" s="68"/>
      <c r="S3647" s="68"/>
      <c r="T3647" s="69">
        <f t="shared" si="389"/>
        <v>8</v>
      </c>
      <c r="U3647" s="68"/>
      <c r="V3647" s="70"/>
      <c r="W3647" s="70"/>
      <c r="X3647" s="71">
        <f t="shared" si="390"/>
        <v>8</v>
      </c>
      <c r="Y3647" s="72"/>
      <c r="Z3647" s="70"/>
      <c r="AA3647" s="68">
        <v>2</v>
      </c>
      <c r="AB3647" s="73"/>
      <c r="AC3647" s="70"/>
      <c r="AD3647" s="74"/>
      <c r="AE3647" s="68"/>
      <c r="AF3647" s="80"/>
    </row>
    <row r="3648" ht="28.5" customHeight="1" spans="1:32">
      <c r="A3648" s="61" t="s">
        <v>36</v>
      </c>
      <c r="B3648" s="61" t="s">
        <v>2156</v>
      </c>
      <c r="C3648" s="61" t="s">
        <v>2319</v>
      </c>
      <c r="D3648" s="61" t="s">
        <v>2592</v>
      </c>
      <c r="E3648" s="62" t="s">
        <v>2623</v>
      </c>
      <c r="F3648" s="77">
        <v>46187</v>
      </c>
      <c r="G3648" s="46" t="str">
        <f t="shared" si="384"/>
        <v>王武先2026-6-14</v>
      </c>
      <c r="H3648" s="63" t="s">
        <v>2647</v>
      </c>
      <c r="I3648" s="63"/>
      <c r="J3648" s="64"/>
      <c r="K3648" s="64"/>
      <c r="L3648" s="65"/>
      <c r="M3648" s="65"/>
      <c r="N3648" s="65"/>
      <c r="O3648" s="66"/>
      <c r="P3648" s="144"/>
      <c r="Q3648" s="68"/>
      <c r="R3648" s="68"/>
      <c r="S3648" s="68"/>
      <c r="T3648" s="69">
        <f t="shared" si="389"/>
        <v>0</v>
      </c>
      <c r="U3648" s="68"/>
      <c r="V3648" s="70">
        <v>8</v>
      </c>
      <c r="W3648" s="70"/>
      <c r="X3648" s="71">
        <f t="shared" si="390"/>
        <v>8</v>
      </c>
      <c r="Y3648" s="72"/>
      <c r="Z3648" s="70">
        <v>10</v>
      </c>
      <c r="AA3648" s="68"/>
      <c r="AB3648" s="73"/>
      <c r="AC3648" s="70"/>
      <c r="AD3648" s="74"/>
      <c r="AE3648" s="68"/>
      <c r="AF3648" s="80"/>
    </row>
    <row r="3649" ht="28.5" customHeight="1" spans="1:32">
      <c r="A3649" s="61" t="s">
        <v>36</v>
      </c>
      <c r="B3649" s="61" t="s">
        <v>2156</v>
      </c>
      <c r="C3649" s="61" t="s">
        <v>2319</v>
      </c>
      <c r="D3649" s="61" t="s">
        <v>2592</v>
      </c>
      <c r="E3649" s="76" t="s">
        <v>2623</v>
      </c>
      <c r="F3649" s="46">
        <v>46188</v>
      </c>
      <c r="G3649" s="46" t="str">
        <f t="shared" si="384"/>
        <v>王武先2026-6-15</v>
      </c>
      <c r="H3649" s="63" t="s">
        <v>2648</v>
      </c>
      <c r="I3649" s="63"/>
      <c r="J3649" s="64"/>
      <c r="K3649" s="64"/>
      <c r="L3649" s="65"/>
      <c r="M3649" s="65"/>
      <c r="N3649" s="65"/>
      <c r="O3649" s="66">
        <v>8</v>
      </c>
      <c r="P3649" s="144"/>
      <c r="Q3649" s="68"/>
      <c r="R3649" s="68"/>
      <c r="S3649" s="68"/>
      <c r="T3649" s="69">
        <f t="shared" si="389"/>
        <v>8</v>
      </c>
      <c r="U3649" s="68"/>
      <c r="V3649" s="70"/>
      <c r="W3649" s="70"/>
      <c r="X3649" s="71">
        <f t="shared" si="390"/>
        <v>8</v>
      </c>
      <c r="Y3649" s="72"/>
      <c r="Z3649" s="70">
        <v>10</v>
      </c>
      <c r="AA3649" s="68"/>
      <c r="AB3649" s="73"/>
      <c r="AC3649" s="70"/>
      <c r="AD3649" s="74"/>
      <c r="AE3649" s="68"/>
      <c r="AF3649" s="75"/>
    </row>
    <row r="3650" ht="28.5" customHeight="1" spans="1:32">
      <c r="A3650" s="61" t="s">
        <v>36</v>
      </c>
      <c r="B3650" s="61" t="s">
        <v>2156</v>
      </c>
      <c r="C3650" s="61" t="s">
        <v>2319</v>
      </c>
      <c r="D3650" s="61" t="s">
        <v>2592</v>
      </c>
      <c r="E3650" s="76" t="s">
        <v>2623</v>
      </c>
      <c r="F3650" s="46">
        <v>46189</v>
      </c>
      <c r="G3650" s="46" t="str">
        <f t="shared" si="384"/>
        <v>王武先2026-6-16</v>
      </c>
      <c r="H3650" s="63" t="s">
        <v>2649</v>
      </c>
      <c r="I3650" s="63"/>
      <c r="J3650" s="64"/>
      <c r="K3650" s="64"/>
      <c r="L3650" s="65"/>
      <c r="M3650" s="65"/>
      <c r="N3650" s="65"/>
      <c r="O3650" s="66">
        <v>8</v>
      </c>
      <c r="P3650" s="147"/>
      <c r="Q3650" s="68"/>
      <c r="R3650" s="68"/>
      <c r="S3650" s="68"/>
      <c r="T3650" s="69">
        <f t="shared" si="389"/>
        <v>8</v>
      </c>
      <c r="U3650" s="68"/>
      <c r="V3650" s="70">
        <v>4</v>
      </c>
      <c r="W3650" s="70"/>
      <c r="X3650" s="71">
        <f t="shared" si="390"/>
        <v>12</v>
      </c>
      <c r="Y3650" s="72"/>
      <c r="Z3650" s="70">
        <v>10</v>
      </c>
      <c r="AA3650" s="68"/>
      <c r="AB3650" s="73"/>
      <c r="AC3650" s="70"/>
      <c r="AD3650" s="74"/>
      <c r="AE3650" s="68"/>
      <c r="AF3650" s="80"/>
    </row>
    <row r="3651" ht="28.5" customHeight="1" spans="1:32">
      <c r="A3651" s="61" t="s">
        <v>36</v>
      </c>
      <c r="B3651" s="61" t="s">
        <v>2156</v>
      </c>
      <c r="C3651" s="61" t="s">
        <v>2319</v>
      </c>
      <c r="D3651" s="61" t="s">
        <v>2592</v>
      </c>
      <c r="E3651" s="76" t="s">
        <v>2623</v>
      </c>
      <c r="F3651" s="46">
        <v>46190</v>
      </c>
      <c r="G3651" s="46" t="str">
        <f t="shared" si="384"/>
        <v>王武先2026-6-17</v>
      </c>
      <c r="H3651" s="63" t="s">
        <v>2650</v>
      </c>
      <c r="I3651" s="63" t="s">
        <v>2651</v>
      </c>
      <c r="J3651" s="64"/>
      <c r="K3651" s="64" t="s">
        <v>2652</v>
      </c>
      <c r="L3651" s="65"/>
      <c r="M3651" s="65"/>
      <c r="N3651" s="65"/>
      <c r="O3651" s="66">
        <v>8</v>
      </c>
      <c r="P3651" s="147"/>
      <c r="Q3651" s="68"/>
      <c r="R3651" s="68"/>
      <c r="S3651" s="68"/>
      <c r="T3651" s="69">
        <f t="shared" si="389"/>
        <v>8</v>
      </c>
      <c r="U3651" s="68"/>
      <c r="V3651" s="70"/>
      <c r="W3651" s="70"/>
      <c r="X3651" s="71">
        <f t="shared" si="390"/>
        <v>8</v>
      </c>
      <c r="Y3651" s="72"/>
      <c r="Z3651" s="70">
        <v>10</v>
      </c>
      <c r="AA3651" s="68">
        <v>2</v>
      </c>
      <c r="AB3651" s="73"/>
      <c r="AC3651" s="70"/>
      <c r="AD3651" s="74"/>
      <c r="AE3651" s="68"/>
      <c r="AF3651" s="75"/>
    </row>
    <row r="3652" ht="28.5" customHeight="1" spans="1:32">
      <c r="A3652" s="61" t="s">
        <v>36</v>
      </c>
      <c r="B3652" s="61" t="s">
        <v>2156</v>
      </c>
      <c r="C3652" s="61" t="s">
        <v>2319</v>
      </c>
      <c r="D3652" s="61" t="s">
        <v>2592</v>
      </c>
      <c r="E3652" s="76" t="s">
        <v>2623</v>
      </c>
      <c r="F3652" s="46">
        <v>46191</v>
      </c>
      <c r="G3652" s="46" t="str">
        <f t="shared" ref="G3652:G3715" si="391">E3652&amp;TEXT(MID(F3652,1,5),"YYYY-m-d")</f>
        <v>王武先2026-6-18</v>
      </c>
      <c r="H3652" s="63" t="s">
        <v>2653</v>
      </c>
      <c r="I3652" s="63"/>
      <c r="J3652" s="64"/>
      <c r="K3652" s="64"/>
      <c r="L3652" s="65"/>
      <c r="M3652" s="65"/>
      <c r="N3652" s="65"/>
      <c r="O3652" s="66">
        <v>8</v>
      </c>
      <c r="P3652" s="147"/>
      <c r="Q3652" s="68"/>
      <c r="R3652" s="68"/>
      <c r="S3652" s="68"/>
      <c r="T3652" s="69">
        <f t="shared" si="389"/>
        <v>8</v>
      </c>
      <c r="U3652" s="68"/>
      <c r="V3652" s="70"/>
      <c r="W3652" s="70"/>
      <c r="X3652" s="71">
        <f t="shared" si="390"/>
        <v>8</v>
      </c>
      <c r="Y3652" s="72"/>
      <c r="Z3652" s="70">
        <v>10</v>
      </c>
      <c r="AA3652" s="68"/>
      <c r="AB3652" s="73"/>
      <c r="AC3652" s="70"/>
      <c r="AD3652" s="74"/>
      <c r="AE3652" s="68"/>
      <c r="AF3652" s="75"/>
    </row>
    <row r="3653" ht="28.5" customHeight="1" spans="1:32">
      <c r="A3653" s="61" t="s">
        <v>36</v>
      </c>
      <c r="B3653" s="61" t="s">
        <v>2156</v>
      </c>
      <c r="C3653" s="61" t="s">
        <v>2319</v>
      </c>
      <c r="D3653" s="61" t="s">
        <v>2592</v>
      </c>
      <c r="E3653" s="76" t="s">
        <v>2623</v>
      </c>
      <c r="F3653" s="82">
        <v>46192</v>
      </c>
      <c r="G3653" s="46" t="str">
        <f t="shared" si="391"/>
        <v>王武先2026-6-19</v>
      </c>
      <c r="H3653" s="63" t="s">
        <v>2622</v>
      </c>
      <c r="I3653" s="63"/>
      <c r="J3653" s="64"/>
      <c r="K3653" s="64"/>
      <c r="L3653" s="65"/>
      <c r="M3653" s="65"/>
      <c r="N3653" s="65"/>
      <c r="O3653" s="66"/>
      <c r="P3653" s="147"/>
      <c r="Q3653" s="68"/>
      <c r="R3653" s="68"/>
      <c r="S3653" s="68"/>
      <c r="T3653" s="69">
        <f t="shared" si="389"/>
        <v>0</v>
      </c>
      <c r="U3653" s="68"/>
      <c r="V3653" s="70"/>
      <c r="W3653" s="70"/>
      <c r="X3653" s="71">
        <f t="shared" si="390"/>
        <v>0</v>
      </c>
      <c r="Y3653" s="72"/>
      <c r="Z3653" s="70"/>
      <c r="AA3653" s="68"/>
      <c r="AB3653" s="73">
        <v>8</v>
      </c>
      <c r="AC3653" s="70"/>
      <c r="AD3653" s="74"/>
      <c r="AE3653" s="68"/>
      <c r="AF3653" s="75"/>
    </row>
    <row r="3654" ht="28.5" customHeight="1" spans="1:32">
      <c r="A3654" s="61" t="s">
        <v>36</v>
      </c>
      <c r="B3654" s="61" t="s">
        <v>2156</v>
      </c>
      <c r="C3654" s="61" t="s">
        <v>2319</v>
      </c>
      <c r="D3654" s="61" t="s">
        <v>2592</v>
      </c>
      <c r="E3654" s="76" t="s">
        <v>2623</v>
      </c>
      <c r="F3654" s="77">
        <v>46193</v>
      </c>
      <c r="G3654" s="46" t="str">
        <f t="shared" si="391"/>
        <v>王武先2026-6-20</v>
      </c>
      <c r="H3654" s="63" t="s">
        <v>2654</v>
      </c>
      <c r="I3654" s="63"/>
      <c r="J3654" s="64"/>
      <c r="K3654" s="64"/>
      <c r="L3654" s="65"/>
      <c r="M3654" s="65"/>
      <c r="N3654" s="65"/>
      <c r="O3654" s="66"/>
      <c r="P3654" s="144"/>
      <c r="Q3654" s="68"/>
      <c r="R3654" s="68"/>
      <c r="S3654" s="68"/>
      <c r="T3654" s="69">
        <f t="shared" si="389"/>
        <v>0</v>
      </c>
      <c r="U3654" s="68"/>
      <c r="V3654" s="70">
        <v>8</v>
      </c>
      <c r="W3654" s="70"/>
      <c r="X3654" s="71">
        <f t="shared" si="390"/>
        <v>8</v>
      </c>
      <c r="Y3654" s="72"/>
      <c r="Z3654" s="70">
        <v>10</v>
      </c>
      <c r="AA3654" s="68"/>
      <c r="AB3654" s="73"/>
      <c r="AC3654" s="70"/>
      <c r="AD3654" s="74"/>
      <c r="AE3654" s="68"/>
      <c r="AF3654" s="75"/>
    </row>
    <row r="3655" ht="28.5" customHeight="1" spans="1:32">
      <c r="A3655" s="61" t="s">
        <v>36</v>
      </c>
      <c r="B3655" s="61" t="s">
        <v>2156</v>
      </c>
      <c r="C3655" s="61" t="s">
        <v>2319</v>
      </c>
      <c r="D3655" s="61" t="s">
        <v>2592</v>
      </c>
      <c r="E3655" s="76" t="s">
        <v>2623</v>
      </c>
      <c r="F3655" s="46">
        <v>46194</v>
      </c>
      <c r="G3655" s="46" t="str">
        <f t="shared" si="391"/>
        <v>王武先2026-6-21</v>
      </c>
      <c r="H3655" s="63" t="s">
        <v>2655</v>
      </c>
      <c r="I3655" s="63" t="s">
        <v>2656</v>
      </c>
      <c r="J3655" s="64"/>
      <c r="K3655" s="64"/>
      <c r="L3655" s="65"/>
      <c r="M3655" s="65"/>
      <c r="N3655" s="65"/>
      <c r="O3655" s="66">
        <v>8</v>
      </c>
      <c r="P3655" s="144"/>
      <c r="Q3655" s="68"/>
      <c r="R3655" s="68"/>
      <c r="S3655" s="68"/>
      <c r="T3655" s="69">
        <f t="shared" si="389"/>
        <v>8</v>
      </c>
      <c r="U3655" s="68"/>
      <c r="V3655" s="70"/>
      <c r="W3655" s="70"/>
      <c r="X3655" s="71">
        <f t="shared" si="390"/>
        <v>8</v>
      </c>
      <c r="Y3655" s="72"/>
      <c r="Z3655" s="70"/>
      <c r="AA3655" s="68">
        <v>2</v>
      </c>
      <c r="AB3655" s="73"/>
      <c r="AC3655" s="70"/>
      <c r="AD3655" s="74"/>
      <c r="AE3655" s="68"/>
      <c r="AF3655" s="75"/>
    </row>
    <row r="3656" ht="28.5" customHeight="1" spans="1:32">
      <c r="A3656" s="61" t="s">
        <v>36</v>
      </c>
      <c r="B3656" s="61" t="s">
        <v>2156</v>
      </c>
      <c r="C3656" s="61" t="s">
        <v>2319</v>
      </c>
      <c r="D3656" s="61" t="s">
        <v>2592</v>
      </c>
      <c r="E3656" s="76" t="s">
        <v>2623</v>
      </c>
      <c r="F3656" s="46">
        <v>46195</v>
      </c>
      <c r="G3656" s="46" t="str">
        <f t="shared" si="391"/>
        <v>王武先2026-6-22</v>
      </c>
      <c r="H3656" s="63" t="s">
        <v>2634</v>
      </c>
      <c r="I3656" s="63"/>
      <c r="J3656" s="64"/>
      <c r="K3656" s="64"/>
      <c r="L3656" s="65"/>
      <c r="M3656" s="65"/>
      <c r="N3656" s="65"/>
      <c r="O3656" s="66"/>
      <c r="P3656" s="144"/>
      <c r="Q3656" s="68"/>
      <c r="R3656" s="68"/>
      <c r="S3656" s="68"/>
      <c r="T3656" s="69">
        <f t="shared" si="389"/>
        <v>0</v>
      </c>
      <c r="U3656" s="68"/>
      <c r="V3656" s="70"/>
      <c r="W3656" s="70"/>
      <c r="X3656" s="71">
        <f t="shared" si="390"/>
        <v>0</v>
      </c>
      <c r="Y3656" s="72"/>
      <c r="Z3656" s="70"/>
      <c r="AA3656" s="68"/>
      <c r="AB3656" s="73"/>
      <c r="AC3656" s="70"/>
      <c r="AD3656" s="74"/>
      <c r="AE3656" s="68"/>
      <c r="AF3656" s="75"/>
    </row>
    <row r="3657" ht="28.5" customHeight="1" spans="1:32">
      <c r="A3657" s="61" t="s">
        <v>36</v>
      </c>
      <c r="B3657" s="61" t="s">
        <v>2156</v>
      </c>
      <c r="C3657" s="61" t="s">
        <v>2319</v>
      </c>
      <c r="D3657" s="61" t="s">
        <v>2592</v>
      </c>
      <c r="E3657" s="76" t="s">
        <v>2623</v>
      </c>
      <c r="F3657" s="46">
        <v>46196</v>
      </c>
      <c r="G3657" s="46" t="str">
        <f t="shared" si="391"/>
        <v>王武先2026-6-23</v>
      </c>
      <c r="H3657" s="63"/>
      <c r="I3657" s="63"/>
      <c r="J3657" s="64"/>
      <c r="K3657" s="64"/>
      <c r="L3657" s="65"/>
      <c r="M3657" s="65"/>
      <c r="N3657" s="65"/>
      <c r="O3657" s="66"/>
      <c r="P3657" s="144"/>
      <c r="Q3657" s="68"/>
      <c r="R3657" s="68"/>
      <c r="S3657" s="68"/>
      <c r="T3657" s="69">
        <f t="shared" si="389"/>
        <v>0</v>
      </c>
      <c r="U3657" s="68"/>
      <c r="V3657" s="70"/>
      <c r="W3657" s="70"/>
      <c r="X3657" s="71">
        <f t="shared" si="390"/>
        <v>0</v>
      </c>
      <c r="Y3657" s="72"/>
      <c r="Z3657" s="70"/>
      <c r="AA3657" s="68"/>
      <c r="AB3657" s="73"/>
      <c r="AC3657" s="70"/>
      <c r="AD3657" s="74"/>
      <c r="AE3657" s="68"/>
      <c r="AF3657" s="75"/>
    </row>
    <row r="3658" ht="28.5" customHeight="1" spans="1:32">
      <c r="A3658" s="61" t="s">
        <v>36</v>
      </c>
      <c r="B3658" s="61" t="s">
        <v>2156</v>
      </c>
      <c r="C3658" s="61" t="s">
        <v>2319</v>
      </c>
      <c r="D3658" s="61" t="s">
        <v>2592</v>
      </c>
      <c r="E3658" s="76" t="s">
        <v>2623</v>
      </c>
      <c r="F3658" s="46">
        <v>46197</v>
      </c>
      <c r="G3658" s="46" t="str">
        <f t="shared" si="391"/>
        <v>王武先2026-6-24</v>
      </c>
      <c r="H3658" s="63"/>
      <c r="I3658" s="63"/>
      <c r="J3658" s="64"/>
      <c r="K3658" s="64"/>
      <c r="L3658" s="65"/>
      <c r="M3658" s="65"/>
      <c r="N3658" s="65"/>
      <c r="O3658" s="66"/>
      <c r="P3658" s="144"/>
      <c r="Q3658" s="68"/>
      <c r="R3658" s="68"/>
      <c r="S3658" s="68"/>
      <c r="T3658" s="69">
        <f t="shared" si="389"/>
        <v>0</v>
      </c>
      <c r="U3658" s="68"/>
      <c r="V3658" s="70"/>
      <c r="W3658" s="70"/>
      <c r="X3658" s="71">
        <f t="shared" si="390"/>
        <v>0</v>
      </c>
      <c r="Y3658" s="72"/>
      <c r="Z3658" s="70"/>
      <c r="AA3658" s="68"/>
      <c r="AB3658" s="73"/>
      <c r="AC3658" s="70"/>
      <c r="AD3658" s="74"/>
      <c r="AE3658" s="68"/>
      <c r="AF3658" s="75"/>
    </row>
    <row r="3659" ht="28.5" customHeight="1" spans="1:32">
      <c r="A3659" s="61" t="s">
        <v>36</v>
      </c>
      <c r="B3659" s="61" t="s">
        <v>2156</v>
      </c>
      <c r="C3659" s="61" t="s">
        <v>2319</v>
      </c>
      <c r="D3659" s="61" t="s">
        <v>2592</v>
      </c>
      <c r="E3659" s="76" t="s">
        <v>2623</v>
      </c>
      <c r="F3659" s="46">
        <v>46198</v>
      </c>
      <c r="G3659" s="46" t="str">
        <f t="shared" si="391"/>
        <v>王武先2026-6-25</v>
      </c>
      <c r="H3659" s="63"/>
      <c r="I3659" s="63"/>
      <c r="J3659" s="64"/>
      <c r="K3659" s="64"/>
      <c r="L3659" s="65"/>
      <c r="M3659" s="65"/>
      <c r="N3659" s="65"/>
      <c r="O3659" s="66"/>
      <c r="P3659" s="144"/>
      <c r="Q3659" s="68"/>
      <c r="R3659" s="68"/>
      <c r="S3659" s="68"/>
      <c r="T3659" s="69">
        <f t="shared" si="389"/>
        <v>0</v>
      </c>
      <c r="U3659" s="68"/>
      <c r="V3659" s="70"/>
      <c r="W3659" s="70"/>
      <c r="X3659" s="71">
        <f t="shared" si="390"/>
        <v>0</v>
      </c>
      <c r="Y3659" s="72"/>
      <c r="Z3659" s="70"/>
      <c r="AA3659" s="68"/>
      <c r="AB3659" s="73"/>
      <c r="AC3659" s="70"/>
      <c r="AD3659" s="74"/>
      <c r="AE3659" s="68"/>
      <c r="AF3659" s="75"/>
    </row>
    <row r="3660" ht="28.5" customHeight="1" spans="1:32">
      <c r="A3660" s="61" t="s">
        <v>36</v>
      </c>
      <c r="B3660" s="61" t="s">
        <v>2156</v>
      </c>
      <c r="C3660" s="61" t="s">
        <v>2319</v>
      </c>
      <c r="D3660" s="61" t="s">
        <v>2592</v>
      </c>
      <c r="E3660" s="76" t="s">
        <v>2623</v>
      </c>
      <c r="F3660" s="46">
        <v>46199</v>
      </c>
      <c r="G3660" s="46" t="str">
        <f t="shared" si="391"/>
        <v>王武先2026-6-26</v>
      </c>
      <c r="H3660" s="63"/>
      <c r="I3660" s="63"/>
      <c r="J3660" s="64"/>
      <c r="K3660" s="64"/>
      <c r="L3660" s="65"/>
      <c r="M3660" s="65"/>
      <c r="N3660" s="65"/>
      <c r="O3660" s="66"/>
      <c r="P3660" s="144"/>
      <c r="Q3660" s="68"/>
      <c r="R3660" s="68"/>
      <c r="S3660" s="68"/>
      <c r="T3660" s="69">
        <f t="shared" si="389"/>
        <v>0</v>
      </c>
      <c r="U3660" s="68"/>
      <c r="V3660" s="70"/>
      <c r="W3660" s="70"/>
      <c r="X3660" s="71">
        <f t="shared" si="390"/>
        <v>0</v>
      </c>
      <c r="Y3660" s="72"/>
      <c r="Z3660" s="70"/>
      <c r="AA3660" s="68"/>
      <c r="AB3660" s="73"/>
      <c r="AC3660" s="70"/>
      <c r="AD3660" s="74"/>
      <c r="AE3660" s="68"/>
      <c r="AF3660" s="75"/>
    </row>
    <row r="3661" ht="28.5" customHeight="1" spans="1:32">
      <c r="A3661" s="61" t="s">
        <v>36</v>
      </c>
      <c r="B3661" s="61" t="s">
        <v>2156</v>
      </c>
      <c r="C3661" s="61" t="s">
        <v>2319</v>
      </c>
      <c r="D3661" s="61" t="s">
        <v>2592</v>
      </c>
      <c r="E3661" s="76" t="s">
        <v>2623</v>
      </c>
      <c r="F3661" s="46">
        <v>46200</v>
      </c>
      <c r="G3661" s="46" t="str">
        <f t="shared" si="391"/>
        <v>王武先2026-6-27</v>
      </c>
      <c r="H3661" s="63"/>
      <c r="I3661" s="63"/>
      <c r="J3661" s="64"/>
      <c r="K3661" s="64"/>
      <c r="L3661" s="65"/>
      <c r="M3661" s="65"/>
      <c r="N3661" s="79"/>
      <c r="O3661" s="66"/>
      <c r="P3661" s="144"/>
      <c r="Q3661" s="68"/>
      <c r="R3661" s="68"/>
      <c r="S3661" s="68"/>
      <c r="T3661" s="69">
        <f t="shared" si="389"/>
        <v>0</v>
      </c>
      <c r="U3661" s="68"/>
      <c r="V3661" s="70"/>
      <c r="W3661" s="70"/>
      <c r="X3661" s="71">
        <f t="shared" si="390"/>
        <v>0</v>
      </c>
      <c r="Y3661" s="72"/>
      <c r="Z3661" s="70"/>
      <c r="AA3661" s="68"/>
      <c r="AB3661" s="73"/>
      <c r="AC3661" s="70"/>
      <c r="AD3661" s="74"/>
      <c r="AE3661" s="68"/>
      <c r="AF3661" s="75"/>
    </row>
    <row r="3662" ht="28.5" customHeight="1" spans="1:32">
      <c r="A3662" s="61" t="s">
        <v>36</v>
      </c>
      <c r="B3662" s="61" t="s">
        <v>2156</v>
      </c>
      <c r="C3662" s="61" t="s">
        <v>2319</v>
      </c>
      <c r="D3662" s="61" t="s">
        <v>2592</v>
      </c>
      <c r="E3662" s="62" t="s">
        <v>2623</v>
      </c>
      <c r="F3662" s="46">
        <v>46201</v>
      </c>
      <c r="G3662" s="46" t="str">
        <f t="shared" si="391"/>
        <v>王武先2026-6-28</v>
      </c>
      <c r="H3662" s="63"/>
      <c r="I3662" s="63"/>
      <c r="J3662" s="64"/>
      <c r="K3662" s="64"/>
      <c r="L3662" s="65"/>
      <c r="M3662" s="65"/>
      <c r="N3662" s="65"/>
      <c r="O3662" s="66"/>
      <c r="P3662" s="144"/>
      <c r="Q3662" s="68"/>
      <c r="R3662" s="68"/>
      <c r="S3662" s="68"/>
      <c r="T3662" s="69">
        <f t="shared" si="389"/>
        <v>0</v>
      </c>
      <c r="U3662" s="68"/>
      <c r="V3662" s="70"/>
      <c r="W3662" s="70"/>
      <c r="X3662" s="71">
        <f t="shared" si="390"/>
        <v>0</v>
      </c>
      <c r="Y3662" s="72"/>
      <c r="Z3662" s="70"/>
      <c r="AA3662" s="68"/>
      <c r="AB3662" s="73"/>
      <c r="AC3662" s="70"/>
      <c r="AD3662" s="74"/>
      <c r="AE3662" s="68"/>
      <c r="AF3662" s="75"/>
    </row>
    <row r="3663" ht="28.5" customHeight="1" spans="1:32">
      <c r="A3663" s="61" t="s">
        <v>36</v>
      </c>
      <c r="B3663" s="61" t="s">
        <v>2156</v>
      </c>
      <c r="C3663" s="61" t="s">
        <v>2319</v>
      </c>
      <c r="D3663" s="61" t="s">
        <v>2592</v>
      </c>
      <c r="E3663" s="62" t="s">
        <v>2623</v>
      </c>
      <c r="F3663" s="46">
        <v>46202</v>
      </c>
      <c r="G3663" s="46" t="str">
        <f t="shared" si="391"/>
        <v>王武先2026-6-29</v>
      </c>
      <c r="H3663" s="63"/>
      <c r="I3663" s="63"/>
      <c r="J3663" s="64"/>
      <c r="K3663" s="64"/>
      <c r="L3663" s="65"/>
      <c r="M3663" s="65"/>
      <c r="N3663" s="79"/>
      <c r="O3663" s="66"/>
      <c r="P3663" s="144"/>
      <c r="Q3663" s="68"/>
      <c r="R3663" s="68"/>
      <c r="S3663" s="68"/>
      <c r="T3663" s="69">
        <f t="shared" si="389"/>
        <v>0</v>
      </c>
      <c r="U3663" s="68"/>
      <c r="V3663" s="70"/>
      <c r="W3663" s="70"/>
      <c r="X3663" s="71">
        <f t="shared" si="390"/>
        <v>0</v>
      </c>
      <c r="Y3663" s="72"/>
      <c r="Z3663" s="70"/>
      <c r="AA3663" s="68"/>
      <c r="AB3663" s="73"/>
      <c r="AC3663" s="70"/>
      <c r="AD3663" s="74"/>
      <c r="AE3663" s="68"/>
      <c r="AF3663" s="75"/>
    </row>
    <row r="3664" s="3" customFormat="1" ht="28.5" customHeight="1" spans="1:32">
      <c r="A3664" s="61" t="s">
        <v>36</v>
      </c>
      <c r="B3664" s="61" t="s">
        <v>2156</v>
      </c>
      <c r="C3664" s="61" t="s">
        <v>2319</v>
      </c>
      <c r="D3664" s="61" t="s">
        <v>2592</v>
      </c>
      <c r="E3664" s="62" t="s">
        <v>2623</v>
      </c>
      <c r="F3664" s="46">
        <v>46203</v>
      </c>
      <c r="G3664" s="46" t="str">
        <f t="shared" si="391"/>
        <v>王武先2026-6-30</v>
      </c>
      <c r="H3664" s="63"/>
      <c r="I3664" s="63"/>
      <c r="J3664" s="64"/>
      <c r="K3664" s="64"/>
      <c r="L3664" s="65"/>
      <c r="M3664" s="65"/>
      <c r="N3664" s="65"/>
      <c r="O3664" s="66"/>
      <c r="P3664" s="144"/>
      <c r="Q3664" s="68"/>
      <c r="R3664" s="68"/>
      <c r="S3664" s="68"/>
      <c r="T3664" s="69">
        <f t="shared" si="389"/>
        <v>0</v>
      </c>
      <c r="U3664" s="68"/>
      <c r="V3664" s="70"/>
      <c r="W3664" s="70"/>
      <c r="X3664" s="71">
        <f t="shared" si="390"/>
        <v>0</v>
      </c>
      <c r="Y3664" s="72"/>
      <c r="Z3664" s="70"/>
      <c r="AA3664" s="68"/>
      <c r="AB3664" s="73"/>
      <c r="AC3664" s="70"/>
      <c r="AD3664" s="74"/>
      <c r="AE3664" s="68"/>
      <c r="AF3664" s="75"/>
    </row>
    <row r="3665" s="3" customFormat="1" ht="28.5" customHeight="1" spans="1:32">
      <c r="A3665" s="61" t="s">
        <v>36</v>
      </c>
      <c r="B3665" s="61" t="s">
        <v>2156</v>
      </c>
      <c r="C3665" s="61" t="s">
        <v>2319</v>
      </c>
      <c r="D3665" s="61" t="s">
        <v>2592</v>
      </c>
      <c r="E3665" s="62" t="s">
        <v>2623</v>
      </c>
      <c r="F3665" s="46">
        <v>46204</v>
      </c>
      <c r="G3665" s="46" t="str">
        <f t="shared" si="391"/>
        <v>王武先2026-7-1</v>
      </c>
      <c r="H3665" s="63"/>
      <c r="I3665" s="63"/>
      <c r="J3665" s="64"/>
      <c r="K3665" s="64"/>
      <c r="L3665" s="65"/>
      <c r="M3665" s="65"/>
      <c r="N3665" s="65"/>
      <c r="O3665" s="66"/>
      <c r="P3665" s="144"/>
      <c r="Q3665" s="68"/>
      <c r="R3665" s="68"/>
      <c r="S3665" s="68"/>
      <c r="T3665" s="69">
        <f t="shared" si="389"/>
        <v>0</v>
      </c>
      <c r="U3665" s="68"/>
      <c r="V3665" s="70"/>
      <c r="W3665" s="70"/>
      <c r="X3665" s="71">
        <f t="shared" si="390"/>
        <v>0</v>
      </c>
      <c r="Y3665" s="72"/>
      <c r="Z3665" s="70"/>
      <c r="AA3665" s="68"/>
      <c r="AB3665" s="73"/>
      <c r="AC3665" s="70"/>
      <c r="AD3665" s="74"/>
      <c r="AE3665" s="68"/>
      <c r="AF3665" s="75"/>
    </row>
    <row r="3666" ht="28.5" customHeight="1" spans="1:32">
      <c r="A3666" s="84" t="s">
        <v>36</v>
      </c>
      <c r="B3666" s="84" t="s">
        <v>2156</v>
      </c>
      <c r="C3666" s="84" t="s">
        <v>2319</v>
      </c>
      <c r="D3666" s="84" t="s">
        <v>2592</v>
      </c>
      <c r="E3666" s="85" t="s">
        <v>2623</v>
      </c>
      <c r="F3666" s="86">
        <v>46235</v>
      </c>
      <c r="G3666" s="46" t="str">
        <f t="shared" si="391"/>
        <v>王武先2026-8-1</v>
      </c>
      <c r="H3666" s="63"/>
      <c r="I3666" s="63"/>
      <c r="J3666" s="64"/>
      <c r="K3666" s="64"/>
      <c r="L3666" s="65"/>
      <c r="M3666" s="65"/>
      <c r="N3666" s="91"/>
      <c r="O3666" s="66"/>
      <c r="P3666" s="87"/>
      <c r="Q3666" s="87"/>
      <c r="R3666" s="87"/>
      <c r="S3666" s="87"/>
      <c r="T3666" s="69">
        <f t="shared" si="389"/>
        <v>0</v>
      </c>
      <c r="U3666" s="87"/>
      <c r="V3666" s="87"/>
      <c r="W3666" s="87"/>
      <c r="X3666" s="71">
        <f t="shared" si="390"/>
        <v>0</v>
      </c>
      <c r="Y3666" s="88"/>
      <c r="Z3666" s="87"/>
      <c r="AA3666" s="87"/>
      <c r="AB3666" s="87"/>
      <c r="AC3666" s="87"/>
      <c r="AD3666" s="89"/>
      <c r="AE3666" s="87"/>
      <c r="AF3666" s="90"/>
    </row>
    <row r="3667" ht="28.5" customHeight="1" spans="1:32">
      <c r="A3667" s="44" t="s">
        <v>36</v>
      </c>
      <c r="B3667" s="44" t="s">
        <v>2156</v>
      </c>
      <c r="C3667" s="44" t="s">
        <v>2319</v>
      </c>
      <c r="D3667" s="44" t="s">
        <v>2657</v>
      </c>
      <c r="E3667" s="44" t="s">
        <v>2658</v>
      </c>
      <c r="F3667" s="45">
        <v>46173</v>
      </c>
      <c r="G3667" s="46" t="str">
        <f t="shared" si="391"/>
        <v>蔡建槐2026-5-31</v>
      </c>
      <c r="H3667" s="133"/>
      <c r="I3667" s="133"/>
      <c r="J3667" s="134"/>
      <c r="K3667" s="134"/>
      <c r="L3667" s="134"/>
      <c r="M3667" s="135"/>
      <c r="N3667" s="135"/>
      <c r="O3667" s="136">
        <f t="shared" ref="O3667:AE3667" si="392">SUM(O3668:O3699)</f>
        <v>136</v>
      </c>
      <c r="P3667" s="137">
        <f t="shared" si="392"/>
        <v>0</v>
      </c>
      <c r="Q3667" s="138">
        <f t="shared" si="392"/>
        <v>0</v>
      </c>
      <c r="R3667" s="138">
        <f t="shared" si="392"/>
        <v>-8</v>
      </c>
      <c r="S3667" s="53">
        <f t="shared" si="392"/>
        <v>0</v>
      </c>
      <c r="T3667" s="139">
        <f t="shared" si="392"/>
        <v>128</v>
      </c>
      <c r="U3667" s="55">
        <f t="shared" si="392"/>
        <v>0</v>
      </c>
      <c r="V3667" s="139">
        <f t="shared" si="392"/>
        <v>36</v>
      </c>
      <c r="W3667" s="139">
        <f t="shared" si="392"/>
        <v>0</v>
      </c>
      <c r="X3667" s="140">
        <f t="shared" si="392"/>
        <v>164</v>
      </c>
      <c r="Y3667" s="141">
        <f t="shared" si="392"/>
        <v>1</v>
      </c>
      <c r="Z3667" s="139">
        <f t="shared" si="392"/>
        <v>70</v>
      </c>
      <c r="AA3667" s="142">
        <f t="shared" si="392"/>
        <v>22</v>
      </c>
      <c r="AB3667" s="139">
        <f t="shared" si="392"/>
        <v>8</v>
      </c>
      <c r="AC3667" s="139">
        <f t="shared" si="392"/>
        <v>12</v>
      </c>
      <c r="AD3667" s="143">
        <f t="shared" si="392"/>
        <v>0</v>
      </c>
      <c r="AE3667" s="142">
        <f t="shared" si="392"/>
        <v>0</v>
      </c>
      <c r="AF3667" s="60"/>
    </row>
    <row r="3668" ht="28.5" customHeight="1" spans="1:32">
      <c r="A3668" s="61" t="s">
        <v>36</v>
      </c>
      <c r="B3668" s="61" t="s">
        <v>2156</v>
      </c>
      <c r="C3668" s="61" t="s">
        <v>2319</v>
      </c>
      <c r="D3668" s="61" t="s">
        <v>2657</v>
      </c>
      <c r="E3668" s="62" t="s">
        <v>2658</v>
      </c>
      <c r="F3668" s="46">
        <v>46174</v>
      </c>
      <c r="G3668" s="46" t="str">
        <f t="shared" si="391"/>
        <v>蔡建槐2026-6-1</v>
      </c>
      <c r="H3668" s="63" t="s">
        <v>2659</v>
      </c>
      <c r="I3668" s="63" t="s">
        <v>2660</v>
      </c>
      <c r="J3668" s="64"/>
      <c r="K3668" s="64"/>
      <c r="L3668" s="65"/>
      <c r="M3668" s="65"/>
      <c r="N3668" s="65"/>
      <c r="O3668" s="66">
        <v>8</v>
      </c>
      <c r="P3668" s="144"/>
      <c r="Q3668" s="68"/>
      <c r="R3668" s="68"/>
      <c r="S3668" s="68"/>
      <c r="T3668" s="69">
        <f t="shared" ref="T3668:T3699" si="393">SUM(O3668:S3668)</f>
        <v>8</v>
      </c>
      <c r="U3668" s="68"/>
      <c r="V3668" s="70"/>
      <c r="W3668" s="70"/>
      <c r="X3668" s="71">
        <f t="shared" ref="X3668:X3699" si="394">SUM(T3668:W3668)</f>
        <v>8</v>
      </c>
      <c r="Y3668" s="72"/>
      <c r="Z3668" s="70"/>
      <c r="AA3668" s="68">
        <v>2</v>
      </c>
      <c r="AB3668" s="73"/>
      <c r="AC3668" s="70"/>
      <c r="AD3668" s="74"/>
      <c r="AE3668" s="68"/>
      <c r="AF3668" s="75"/>
    </row>
    <row r="3669" ht="28.5" customHeight="1" spans="1:32">
      <c r="A3669" s="61" t="s">
        <v>36</v>
      </c>
      <c r="B3669" s="61" t="s">
        <v>2156</v>
      </c>
      <c r="C3669" s="61" t="s">
        <v>2319</v>
      </c>
      <c r="D3669" s="61" t="s">
        <v>2657</v>
      </c>
      <c r="E3669" s="76" t="s">
        <v>2658</v>
      </c>
      <c r="F3669" s="46">
        <v>46175</v>
      </c>
      <c r="G3669" s="46" t="str">
        <f t="shared" si="391"/>
        <v>蔡建槐2026-6-2</v>
      </c>
      <c r="H3669" s="63" t="s">
        <v>2661</v>
      </c>
      <c r="I3669" s="63" t="s">
        <v>2662</v>
      </c>
      <c r="J3669" s="64"/>
      <c r="K3669" s="64"/>
      <c r="L3669" s="65"/>
      <c r="M3669" s="65"/>
      <c r="N3669" s="65"/>
      <c r="O3669" s="66">
        <v>8</v>
      </c>
      <c r="P3669" s="144"/>
      <c r="Q3669" s="68"/>
      <c r="R3669" s="68"/>
      <c r="S3669" s="68"/>
      <c r="T3669" s="69">
        <f t="shared" si="393"/>
        <v>8</v>
      </c>
      <c r="U3669" s="68"/>
      <c r="V3669" s="70"/>
      <c r="W3669" s="70"/>
      <c r="X3669" s="71">
        <f t="shared" si="394"/>
        <v>8</v>
      </c>
      <c r="Y3669" s="72"/>
      <c r="Z3669" s="70"/>
      <c r="AA3669" s="68">
        <v>2</v>
      </c>
      <c r="AB3669" s="73"/>
      <c r="AC3669" s="70"/>
      <c r="AD3669" s="74"/>
      <c r="AE3669" s="68"/>
      <c r="AF3669" s="75"/>
    </row>
    <row r="3670" ht="28.5" customHeight="1" spans="1:32">
      <c r="A3670" s="61" t="s">
        <v>36</v>
      </c>
      <c r="B3670" s="61" t="s">
        <v>2156</v>
      </c>
      <c r="C3670" s="61" t="s">
        <v>2319</v>
      </c>
      <c r="D3670" s="61" t="s">
        <v>2657</v>
      </c>
      <c r="E3670" s="76" t="s">
        <v>2658</v>
      </c>
      <c r="F3670" s="46">
        <v>46176</v>
      </c>
      <c r="G3670" s="46" t="str">
        <f t="shared" si="391"/>
        <v>蔡建槐2026-6-3</v>
      </c>
      <c r="H3670" s="63" t="s">
        <v>2663</v>
      </c>
      <c r="I3670" s="63"/>
      <c r="J3670" s="64"/>
      <c r="K3670" s="64"/>
      <c r="L3670" s="65"/>
      <c r="M3670" s="65"/>
      <c r="N3670" s="65"/>
      <c r="O3670" s="66">
        <v>8</v>
      </c>
      <c r="P3670" s="144"/>
      <c r="Q3670" s="68"/>
      <c r="R3670" s="68"/>
      <c r="S3670" s="68"/>
      <c r="T3670" s="69">
        <f t="shared" si="393"/>
        <v>8</v>
      </c>
      <c r="U3670" s="68"/>
      <c r="V3670" s="70"/>
      <c r="W3670" s="70"/>
      <c r="X3670" s="71">
        <f t="shared" si="394"/>
        <v>8</v>
      </c>
      <c r="Y3670" s="72"/>
      <c r="Z3670" s="70"/>
      <c r="AA3670" s="68"/>
      <c r="AB3670" s="73"/>
      <c r="AC3670" s="70"/>
      <c r="AD3670" s="74"/>
      <c r="AE3670" s="68"/>
      <c r="AF3670" s="75"/>
    </row>
    <row r="3671" ht="28.5" customHeight="1" spans="1:32">
      <c r="A3671" s="61" t="s">
        <v>36</v>
      </c>
      <c r="B3671" s="61" t="s">
        <v>2156</v>
      </c>
      <c r="C3671" s="61" t="s">
        <v>2319</v>
      </c>
      <c r="D3671" s="61" t="s">
        <v>2657</v>
      </c>
      <c r="E3671" s="61" t="s">
        <v>2658</v>
      </c>
      <c r="F3671" s="46">
        <v>46177</v>
      </c>
      <c r="G3671" s="46" t="str">
        <f t="shared" si="391"/>
        <v>蔡建槐2026-6-4</v>
      </c>
      <c r="H3671" s="63" t="s">
        <v>2664</v>
      </c>
      <c r="I3671" s="63" t="s">
        <v>2665</v>
      </c>
      <c r="J3671" s="64"/>
      <c r="K3671" s="64" t="s">
        <v>2666</v>
      </c>
      <c r="L3671" s="65"/>
      <c r="M3671" s="65"/>
      <c r="N3671" s="65"/>
      <c r="O3671" s="66">
        <v>8</v>
      </c>
      <c r="P3671" s="144"/>
      <c r="Q3671" s="68"/>
      <c r="R3671" s="68"/>
      <c r="S3671" s="68"/>
      <c r="T3671" s="69">
        <f t="shared" si="393"/>
        <v>8</v>
      </c>
      <c r="U3671" s="68"/>
      <c r="V3671" s="70">
        <v>4</v>
      </c>
      <c r="W3671" s="70"/>
      <c r="X3671" s="71">
        <f t="shared" si="394"/>
        <v>12</v>
      </c>
      <c r="Y3671" s="72"/>
      <c r="Z3671" s="70"/>
      <c r="AA3671" s="68">
        <v>2</v>
      </c>
      <c r="AB3671" s="73"/>
      <c r="AC3671" s="70"/>
      <c r="AD3671" s="74"/>
      <c r="AE3671" s="68"/>
      <c r="AF3671" s="75"/>
    </row>
    <row r="3672" ht="28.5" customHeight="1" spans="1:32">
      <c r="A3672" s="61" t="s">
        <v>36</v>
      </c>
      <c r="B3672" s="61" t="s">
        <v>2156</v>
      </c>
      <c r="C3672" s="61" t="s">
        <v>2319</v>
      </c>
      <c r="D3672" s="61" t="s">
        <v>2657</v>
      </c>
      <c r="E3672" s="76" t="s">
        <v>2658</v>
      </c>
      <c r="F3672" s="46">
        <v>46178</v>
      </c>
      <c r="G3672" s="46" t="str">
        <f t="shared" si="391"/>
        <v>蔡建槐2026-6-5</v>
      </c>
      <c r="H3672" s="63" t="s">
        <v>2667</v>
      </c>
      <c r="I3672" s="63" t="s">
        <v>2668</v>
      </c>
      <c r="J3672" s="64"/>
      <c r="K3672" s="64"/>
      <c r="L3672" s="65"/>
      <c r="M3672" s="65"/>
      <c r="N3672" s="65"/>
      <c r="O3672" s="66">
        <v>8</v>
      </c>
      <c r="P3672" s="144"/>
      <c r="Q3672" s="68"/>
      <c r="R3672" s="68"/>
      <c r="S3672" s="68"/>
      <c r="T3672" s="69">
        <f t="shared" si="393"/>
        <v>8</v>
      </c>
      <c r="U3672" s="68"/>
      <c r="V3672" s="70"/>
      <c r="W3672" s="70"/>
      <c r="X3672" s="71">
        <f t="shared" si="394"/>
        <v>8</v>
      </c>
      <c r="Y3672" s="72"/>
      <c r="Z3672" s="70"/>
      <c r="AA3672" s="68">
        <v>2</v>
      </c>
      <c r="AB3672" s="73"/>
      <c r="AC3672" s="70"/>
      <c r="AD3672" s="74"/>
      <c r="AE3672" s="68"/>
      <c r="AF3672" s="75"/>
    </row>
    <row r="3673" ht="28.5" customHeight="1" spans="1:32">
      <c r="A3673" s="61" t="s">
        <v>36</v>
      </c>
      <c r="B3673" s="61" t="s">
        <v>2156</v>
      </c>
      <c r="C3673" s="61" t="s">
        <v>2319</v>
      </c>
      <c r="D3673" s="61" t="s">
        <v>2657</v>
      </c>
      <c r="E3673" s="76" t="s">
        <v>2658</v>
      </c>
      <c r="F3673" s="46">
        <v>46179</v>
      </c>
      <c r="G3673" s="46" t="str">
        <f t="shared" si="391"/>
        <v>蔡建槐2026-6-6</v>
      </c>
      <c r="H3673" s="63" t="s">
        <v>2669</v>
      </c>
      <c r="I3673" s="63"/>
      <c r="J3673" s="64"/>
      <c r="K3673" s="64"/>
      <c r="L3673" s="65"/>
      <c r="M3673" s="65"/>
      <c r="N3673" s="65"/>
      <c r="O3673" s="66">
        <v>8</v>
      </c>
      <c r="P3673" s="144"/>
      <c r="Q3673" s="68"/>
      <c r="R3673" s="68"/>
      <c r="S3673" s="68"/>
      <c r="T3673" s="69">
        <f t="shared" si="393"/>
        <v>8</v>
      </c>
      <c r="U3673" s="68"/>
      <c r="V3673" s="70"/>
      <c r="W3673" s="70"/>
      <c r="X3673" s="71">
        <f t="shared" si="394"/>
        <v>8</v>
      </c>
      <c r="Y3673" s="72"/>
      <c r="Z3673" s="70"/>
      <c r="AA3673" s="68"/>
      <c r="AB3673" s="73"/>
      <c r="AC3673" s="70"/>
      <c r="AD3673" s="74"/>
      <c r="AE3673" s="68"/>
      <c r="AF3673" s="75"/>
    </row>
    <row r="3674" ht="28.5" customHeight="1" spans="1:32">
      <c r="A3674" s="61" t="s">
        <v>36</v>
      </c>
      <c r="B3674" s="61" t="s">
        <v>2156</v>
      </c>
      <c r="C3674" s="61" t="s">
        <v>2319</v>
      </c>
      <c r="D3674" s="61" t="s">
        <v>2657</v>
      </c>
      <c r="E3674" s="62" t="s">
        <v>2658</v>
      </c>
      <c r="F3674" s="77">
        <v>46180</v>
      </c>
      <c r="G3674" s="46" t="str">
        <f t="shared" si="391"/>
        <v>蔡建槐2026-6-7</v>
      </c>
      <c r="H3674" s="63" t="s">
        <v>2670</v>
      </c>
      <c r="I3674" s="63" t="s">
        <v>2671</v>
      </c>
      <c r="J3674" s="64"/>
      <c r="K3674" s="64"/>
      <c r="L3674" s="65"/>
      <c r="M3674" s="65"/>
      <c r="N3674" s="65"/>
      <c r="O3674" s="66"/>
      <c r="P3674" s="144"/>
      <c r="Q3674" s="68"/>
      <c r="R3674" s="68"/>
      <c r="S3674" s="68"/>
      <c r="T3674" s="69">
        <f t="shared" si="393"/>
        <v>0</v>
      </c>
      <c r="U3674" s="68"/>
      <c r="V3674" s="70">
        <v>8</v>
      </c>
      <c r="W3674" s="70"/>
      <c r="X3674" s="71">
        <f t="shared" si="394"/>
        <v>8</v>
      </c>
      <c r="Y3674" s="72"/>
      <c r="Z3674" s="70"/>
      <c r="AA3674" s="68">
        <v>2</v>
      </c>
      <c r="AB3674" s="73"/>
      <c r="AC3674" s="70"/>
      <c r="AD3674" s="74"/>
      <c r="AE3674" s="68"/>
      <c r="AF3674" s="75"/>
    </row>
    <row r="3675" ht="28.5" customHeight="1" spans="1:32">
      <c r="A3675" s="61" t="s">
        <v>36</v>
      </c>
      <c r="B3675" s="61" t="s">
        <v>2156</v>
      </c>
      <c r="C3675" s="61" t="s">
        <v>2319</v>
      </c>
      <c r="D3675" s="61" t="s">
        <v>2657</v>
      </c>
      <c r="E3675" s="62" t="s">
        <v>2658</v>
      </c>
      <c r="F3675" s="46">
        <v>46181</v>
      </c>
      <c r="G3675" s="46" t="str">
        <f t="shared" si="391"/>
        <v>蔡建槐2026-6-8</v>
      </c>
      <c r="H3675" s="63" t="s">
        <v>2672</v>
      </c>
      <c r="I3675" s="63" t="s">
        <v>2673</v>
      </c>
      <c r="J3675" s="64"/>
      <c r="K3675" s="64"/>
      <c r="L3675" s="65"/>
      <c r="M3675" s="65"/>
      <c r="N3675" s="65"/>
      <c r="O3675" s="66">
        <v>8</v>
      </c>
      <c r="P3675" s="144"/>
      <c r="Q3675" s="68"/>
      <c r="R3675" s="68"/>
      <c r="S3675" s="68"/>
      <c r="T3675" s="69">
        <f t="shared" si="393"/>
        <v>8</v>
      </c>
      <c r="U3675" s="68"/>
      <c r="V3675" s="70"/>
      <c r="W3675" s="70"/>
      <c r="X3675" s="71">
        <f t="shared" si="394"/>
        <v>8</v>
      </c>
      <c r="Y3675" s="72"/>
      <c r="Z3675" s="70"/>
      <c r="AA3675" s="68">
        <v>2</v>
      </c>
      <c r="AB3675" s="73"/>
      <c r="AC3675" s="70"/>
      <c r="AD3675" s="74"/>
      <c r="AE3675" s="68"/>
      <c r="AF3675" s="75"/>
    </row>
    <row r="3676" ht="28.5" customHeight="1" spans="1:32">
      <c r="A3676" s="61" t="s">
        <v>36</v>
      </c>
      <c r="B3676" s="61" t="s">
        <v>2156</v>
      </c>
      <c r="C3676" s="61" t="s">
        <v>2319</v>
      </c>
      <c r="D3676" s="61" t="s">
        <v>2657</v>
      </c>
      <c r="E3676" s="62" t="s">
        <v>2658</v>
      </c>
      <c r="F3676" s="78">
        <v>46182</v>
      </c>
      <c r="G3676" s="46" t="str">
        <f t="shared" si="391"/>
        <v>蔡建槐2026-6-9</v>
      </c>
      <c r="H3676" s="63" t="s">
        <v>2674</v>
      </c>
      <c r="I3676" s="63" t="s">
        <v>2675</v>
      </c>
      <c r="J3676" s="64"/>
      <c r="K3676" s="64"/>
      <c r="L3676" s="65"/>
      <c r="M3676" s="65"/>
      <c r="N3676" s="65"/>
      <c r="O3676" s="66">
        <v>8</v>
      </c>
      <c r="P3676" s="144"/>
      <c r="Q3676" s="68"/>
      <c r="R3676" s="68"/>
      <c r="S3676" s="68"/>
      <c r="T3676" s="69">
        <f t="shared" si="393"/>
        <v>8</v>
      </c>
      <c r="U3676" s="68"/>
      <c r="V3676" s="70"/>
      <c r="W3676" s="70"/>
      <c r="X3676" s="71">
        <f t="shared" si="394"/>
        <v>8</v>
      </c>
      <c r="Y3676" s="72">
        <v>1</v>
      </c>
      <c r="Z3676" s="70"/>
      <c r="AA3676" s="68">
        <v>2</v>
      </c>
      <c r="AB3676" s="73"/>
      <c r="AC3676" s="70"/>
      <c r="AD3676" s="74"/>
      <c r="AE3676" s="68"/>
      <c r="AF3676" s="75"/>
    </row>
    <row r="3677" ht="28.5" customHeight="1" spans="1:32">
      <c r="A3677" s="61" t="s">
        <v>36</v>
      </c>
      <c r="B3677" s="61" t="s">
        <v>2156</v>
      </c>
      <c r="C3677" s="61" t="s">
        <v>2319</v>
      </c>
      <c r="D3677" s="61" t="s">
        <v>2657</v>
      </c>
      <c r="E3677" s="62" t="s">
        <v>2658</v>
      </c>
      <c r="F3677" s="46">
        <v>46183</v>
      </c>
      <c r="G3677" s="46" t="str">
        <f t="shared" si="391"/>
        <v>蔡建槐2026-6-10</v>
      </c>
      <c r="H3677" s="63" t="s">
        <v>2676</v>
      </c>
      <c r="I3677" s="63" t="s">
        <v>2677</v>
      </c>
      <c r="J3677" s="64"/>
      <c r="K3677" s="64"/>
      <c r="L3677" s="65"/>
      <c r="M3677" s="65"/>
      <c r="N3677" s="65"/>
      <c r="O3677" s="66">
        <v>8</v>
      </c>
      <c r="P3677" s="144"/>
      <c r="Q3677" s="68"/>
      <c r="R3677" s="68"/>
      <c r="S3677" s="68"/>
      <c r="T3677" s="69">
        <f t="shared" si="393"/>
        <v>8</v>
      </c>
      <c r="U3677" s="68"/>
      <c r="V3677" s="70"/>
      <c r="W3677" s="70"/>
      <c r="X3677" s="71">
        <f t="shared" si="394"/>
        <v>8</v>
      </c>
      <c r="Y3677" s="72"/>
      <c r="Z3677" s="70"/>
      <c r="AA3677" s="68">
        <v>2</v>
      </c>
      <c r="AB3677" s="73"/>
      <c r="AC3677" s="70"/>
      <c r="AD3677" s="74"/>
      <c r="AE3677" s="68"/>
      <c r="AF3677" s="75"/>
    </row>
    <row r="3678" ht="28.5" customHeight="1" spans="1:32">
      <c r="A3678" s="61" t="s">
        <v>36</v>
      </c>
      <c r="B3678" s="61" t="s">
        <v>2156</v>
      </c>
      <c r="C3678" s="61" t="s">
        <v>2319</v>
      </c>
      <c r="D3678" s="61" t="s">
        <v>2657</v>
      </c>
      <c r="E3678" s="62" t="s">
        <v>2658</v>
      </c>
      <c r="F3678" s="46">
        <v>46184</v>
      </c>
      <c r="G3678" s="46" t="str">
        <f t="shared" si="391"/>
        <v>蔡建槐2026-6-11</v>
      </c>
      <c r="H3678" s="63" t="s">
        <v>2678</v>
      </c>
      <c r="I3678" s="63" t="s">
        <v>444</v>
      </c>
      <c r="J3678" s="64"/>
      <c r="K3678" s="64"/>
      <c r="L3678" s="65"/>
      <c r="M3678" s="65"/>
      <c r="N3678" s="65"/>
      <c r="O3678" s="66">
        <v>8</v>
      </c>
      <c r="P3678" s="144"/>
      <c r="Q3678" s="68"/>
      <c r="R3678" s="68"/>
      <c r="S3678" s="68"/>
      <c r="T3678" s="69">
        <f t="shared" si="393"/>
        <v>8</v>
      </c>
      <c r="U3678" s="68"/>
      <c r="V3678" s="70"/>
      <c r="W3678" s="70"/>
      <c r="X3678" s="71">
        <f t="shared" si="394"/>
        <v>8</v>
      </c>
      <c r="Y3678" s="72"/>
      <c r="Z3678" s="70"/>
      <c r="AA3678" s="68">
        <v>2</v>
      </c>
      <c r="AB3678" s="73"/>
      <c r="AC3678" s="70"/>
      <c r="AD3678" s="74"/>
      <c r="AE3678" s="68"/>
      <c r="AF3678" s="75"/>
    </row>
    <row r="3679" ht="28.5" customHeight="1" spans="1:32">
      <c r="A3679" s="61" t="s">
        <v>36</v>
      </c>
      <c r="B3679" s="61" t="s">
        <v>2156</v>
      </c>
      <c r="C3679" s="61" t="s">
        <v>2319</v>
      </c>
      <c r="D3679" s="61" t="s">
        <v>2657</v>
      </c>
      <c r="E3679" s="62" t="s">
        <v>2658</v>
      </c>
      <c r="F3679" s="46">
        <v>46185</v>
      </c>
      <c r="G3679" s="46" t="str">
        <f t="shared" si="391"/>
        <v>蔡建槐2026-6-12</v>
      </c>
      <c r="H3679" s="63" t="s">
        <v>2679</v>
      </c>
      <c r="I3679" s="63" t="s">
        <v>2680</v>
      </c>
      <c r="J3679" s="64"/>
      <c r="K3679" s="64"/>
      <c r="L3679" s="65"/>
      <c r="M3679" s="65"/>
      <c r="N3679" s="65"/>
      <c r="O3679" s="66">
        <v>8</v>
      </c>
      <c r="P3679" s="144"/>
      <c r="Q3679" s="68"/>
      <c r="R3679" s="68"/>
      <c r="S3679" s="68"/>
      <c r="T3679" s="69">
        <f t="shared" si="393"/>
        <v>8</v>
      </c>
      <c r="U3679" s="68"/>
      <c r="V3679" s="70"/>
      <c r="W3679" s="70"/>
      <c r="X3679" s="71">
        <f t="shared" si="394"/>
        <v>8</v>
      </c>
      <c r="Y3679" s="72"/>
      <c r="Z3679" s="70"/>
      <c r="AA3679" s="68">
        <v>2</v>
      </c>
      <c r="AB3679" s="73"/>
      <c r="AC3679" s="70"/>
      <c r="AD3679" s="74"/>
      <c r="AE3679" s="68"/>
      <c r="AF3679" s="75"/>
    </row>
    <row r="3680" ht="28.5" customHeight="1" spans="1:32">
      <c r="A3680" s="61" t="s">
        <v>36</v>
      </c>
      <c r="B3680" s="61" t="s">
        <v>2156</v>
      </c>
      <c r="C3680" s="61" t="s">
        <v>2319</v>
      </c>
      <c r="D3680" s="61" t="s">
        <v>2657</v>
      </c>
      <c r="E3680" s="62" t="s">
        <v>2658</v>
      </c>
      <c r="F3680" s="46">
        <v>46186</v>
      </c>
      <c r="G3680" s="46" t="str">
        <f t="shared" si="391"/>
        <v>蔡建槐2026-6-13</v>
      </c>
      <c r="H3680" s="63" t="s">
        <v>2681</v>
      </c>
      <c r="I3680" s="63" t="s">
        <v>2682</v>
      </c>
      <c r="J3680" s="64"/>
      <c r="K3680" s="64"/>
      <c r="L3680" s="65"/>
      <c r="M3680" s="65"/>
      <c r="N3680" s="65"/>
      <c r="O3680" s="66">
        <v>8</v>
      </c>
      <c r="P3680" s="144"/>
      <c r="Q3680" s="68"/>
      <c r="R3680" s="68"/>
      <c r="S3680" s="68"/>
      <c r="T3680" s="69">
        <f t="shared" si="393"/>
        <v>8</v>
      </c>
      <c r="U3680" s="68"/>
      <c r="V3680" s="70"/>
      <c r="W3680" s="70"/>
      <c r="X3680" s="71">
        <f t="shared" si="394"/>
        <v>8</v>
      </c>
      <c r="Y3680" s="72"/>
      <c r="Z3680" s="70"/>
      <c r="AA3680" s="68">
        <v>2</v>
      </c>
      <c r="AB3680" s="73"/>
      <c r="AC3680" s="70"/>
      <c r="AD3680" s="74"/>
      <c r="AE3680" s="68"/>
      <c r="AF3680" s="80"/>
    </row>
    <row r="3681" ht="28.5" customHeight="1" spans="1:32">
      <c r="A3681" s="61" t="s">
        <v>36</v>
      </c>
      <c r="B3681" s="61" t="s">
        <v>2156</v>
      </c>
      <c r="C3681" s="61" t="s">
        <v>2319</v>
      </c>
      <c r="D3681" s="61" t="s">
        <v>2657</v>
      </c>
      <c r="E3681" s="62" t="s">
        <v>2658</v>
      </c>
      <c r="F3681" s="77">
        <v>46187</v>
      </c>
      <c r="G3681" s="46" t="str">
        <f t="shared" si="391"/>
        <v>蔡建槐2026-6-14</v>
      </c>
      <c r="H3681" s="63" t="s">
        <v>2683</v>
      </c>
      <c r="I3681" s="63"/>
      <c r="J3681" s="64"/>
      <c r="K3681" s="64"/>
      <c r="L3681" s="65"/>
      <c r="M3681" s="65"/>
      <c r="N3681" s="65"/>
      <c r="O3681" s="66"/>
      <c r="P3681" s="144"/>
      <c r="Q3681" s="68"/>
      <c r="R3681" s="68"/>
      <c r="S3681" s="68"/>
      <c r="T3681" s="69">
        <f t="shared" si="393"/>
        <v>0</v>
      </c>
      <c r="U3681" s="68"/>
      <c r="V3681" s="70">
        <v>8</v>
      </c>
      <c r="W3681" s="70"/>
      <c r="X3681" s="71">
        <f t="shared" si="394"/>
        <v>8</v>
      </c>
      <c r="Y3681" s="72"/>
      <c r="Z3681" s="70">
        <v>10</v>
      </c>
      <c r="AA3681" s="68"/>
      <c r="AB3681" s="73"/>
      <c r="AC3681" s="70"/>
      <c r="AD3681" s="74"/>
      <c r="AE3681" s="68"/>
      <c r="AF3681" s="80"/>
    </row>
    <row r="3682" ht="28.5" customHeight="1" spans="1:32">
      <c r="A3682" s="61" t="s">
        <v>36</v>
      </c>
      <c r="B3682" s="61" t="s">
        <v>2156</v>
      </c>
      <c r="C3682" s="61" t="s">
        <v>2319</v>
      </c>
      <c r="D3682" s="61" t="s">
        <v>2657</v>
      </c>
      <c r="E3682" s="62" t="s">
        <v>2658</v>
      </c>
      <c r="F3682" s="46">
        <v>46188</v>
      </c>
      <c r="G3682" s="46" t="str">
        <f t="shared" si="391"/>
        <v>蔡建槐2026-6-15</v>
      </c>
      <c r="H3682" s="63" t="s">
        <v>2684</v>
      </c>
      <c r="I3682" s="63"/>
      <c r="J3682" s="64"/>
      <c r="K3682" s="64"/>
      <c r="L3682" s="65"/>
      <c r="M3682" s="65"/>
      <c r="N3682" s="65"/>
      <c r="O3682" s="66">
        <v>8</v>
      </c>
      <c r="P3682" s="144"/>
      <c r="Q3682" s="68"/>
      <c r="R3682" s="68"/>
      <c r="S3682" s="68"/>
      <c r="T3682" s="69">
        <f t="shared" si="393"/>
        <v>8</v>
      </c>
      <c r="U3682" s="68"/>
      <c r="V3682" s="70"/>
      <c r="W3682" s="70"/>
      <c r="X3682" s="71">
        <f t="shared" si="394"/>
        <v>8</v>
      </c>
      <c r="Y3682" s="72"/>
      <c r="Z3682" s="70">
        <v>10</v>
      </c>
      <c r="AA3682" s="68"/>
      <c r="AB3682" s="73"/>
      <c r="AC3682" s="70"/>
      <c r="AD3682" s="74"/>
      <c r="AE3682" s="68"/>
      <c r="AF3682" s="75"/>
    </row>
    <row r="3683" ht="28.5" customHeight="1" spans="1:32">
      <c r="A3683" s="61" t="s">
        <v>36</v>
      </c>
      <c r="B3683" s="61" t="s">
        <v>2156</v>
      </c>
      <c r="C3683" s="61" t="s">
        <v>2319</v>
      </c>
      <c r="D3683" s="61" t="s">
        <v>2657</v>
      </c>
      <c r="E3683" s="62" t="s">
        <v>2658</v>
      </c>
      <c r="F3683" s="46">
        <v>46189</v>
      </c>
      <c r="G3683" s="46" t="str">
        <f t="shared" si="391"/>
        <v>蔡建槐2026-6-16</v>
      </c>
      <c r="H3683" s="63" t="s">
        <v>2685</v>
      </c>
      <c r="I3683" s="63"/>
      <c r="J3683" s="64"/>
      <c r="K3683" s="64"/>
      <c r="L3683" s="65"/>
      <c r="M3683" s="65"/>
      <c r="N3683" s="65"/>
      <c r="O3683" s="66">
        <v>8</v>
      </c>
      <c r="P3683" s="147"/>
      <c r="Q3683" s="68"/>
      <c r="R3683" s="68"/>
      <c r="S3683" s="68"/>
      <c r="T3683" s="69">
        <f t="shared" si="393"/>
        <v>8</v>
      </c>
      <c r="U3683" s="68"/>
      <c r="V3683" s="70"/>
      <c r="W3683" s="70"/>
      <c r="X3683" s="71">
        <f t="shared" si="394"/>
        <v>8</v>
      </c>
      <c r="Y3683" s="72"/>
      <c r="Z3683" s="70">
        <v>10</v>
      </c>
      <c r="AA3683" s="68"/>
      <c r="AB3683" s="73"/>
      <c r="AC3683" s="70"/>
      <c r="AD3683" s="74"/>
      <c r="AE3683" s="68"/>
      <c r="AF3683" s="80"/>
    </row>
    <row r="3684" ht="28.5" customHeight="1" spans="1:32">
      <c r="A3684" s="61" t="s">
        <v>36</v>
      </c>
      <c r="B3684" s="61" t="s">
        <v>2156</v>
      </c>
      <c r="C3684" s="61" t="s">
        <v>2319</v>
      </c>
      <c r="D3684" s="61" t="s">
        <v>2657</v>
      </c>
      <c r="E3684" s="62" t="s">
        <v>2658</v>
      </c>
      <c r="F3684" s="46">
        <v>46190</v>
      </c>
      <c r="G3684" s="46" t="str">
        <f t="shared" si="391"/>
        <v>蔡建槐2026-6-17</v>
      </c>
      <c r="H3684" s="63" t="s">
        <v>2686</v>
      </c>
      <c r="I3684" s="63"/>
      <c r="J3684" s="64"/>
      <c r="K3684" s="64"/>
      <c r="L3684" s="65"/>
      <c r="M3684" s="65"/>
      <c r="N3684" s="65"/>
      <c r="O3684" s="66">
        <v>8</v>
      </c>
      <c r="P3684" s="147"/>
      <c r="Q3684" s="68"/>
      <c r="R3684" s="68"/>
      <c r="S3684" s="68"/>
      <c r="T3684" s="69">
        <f t="shared" si="393"/>
        <v>8</v>
      </c>
      <c r="U3684" s="68"/>
      <c r="V3684" s="70"/>
      <c r="W3684" s="70"/>
      <c r="X3684" s="71">
        <f t="shared" si="394"/>
        <v>8</v>
      </c>
      <c r="Y3684" s="72"/>
      <c r="Z3684" s="70">
        <v>10</v>
      </c>
      <c r="AA3684" s="68"/>
      <c r="AB3684" s="73"/>
      <c r="AC3684" s="70"/>
      <c r="AD3684" s="74"/>
      <c r="AE3684" s="68"/>
      <c r="AF3684" s="75"/>
    </row>
    <row r="3685" ht="28.5" customHeight="1" spans="1:32">
      <c r="A3685" s="61" t="s">
        <v>36</v>
      </c>
      <c r="B3685" s="61" t="s">
        <v>2156</v>
      </c>
      <c r="C3685" s="61" t="s">
        <v>2319</v>
      </c>
      <c r="D3685" s="61" t="s">
        <v>2657</v>
      </c>
      <c r="E3685" s="62" t="s">
        <v>2658</v>
      </c>
      <c r="F3685" s="46">
        <v>46191</v>
      </c>
      <c r="G3685" s="46" t="str">
        <f t="shared" si="391"/>
        <v>蔡建槐2026-6-18</v>
      </c>
      <c r="H3685" s="63" t="s">
        <v>2687</v>
      </c>
      <c r="I3685" s="63"/>
      <c r="J3685" s="64"/>
      <c r="K3685" s="64"/>
      <c r="L3685" s="65"/>
      <c r="M3685" s="65"/>
      <c r="N3685" s="65"/>
      <c r="O3685" s="66">
        <v>8</v>
      </c>
      <c r="P3685" s="147"/>
      <c r="Q3685" s="68"/>
      <c r="R3685" s="68"/>
      <c r="S3685" s="68"/>
      <c r="T3685" s="69">
        <f t="shared" si="393"/>
        <v>8</v>
      </c>
      <c r="U3685" s="68"/>
      <c r="V3685" s="70"/>
      <c r="W3685" s="70"/>
      <c r="X3685" s="71">
        <f t="shared" si="394"/>
        <v>8</v>
      </c>
      <c r="Y3685" s="72"/>
      <c r="Z3685" s="70">
        <v>10</v>
      </c>
      <c r="AA3685" s="68"/>
      <c r="AB3685" s="73"/>
      <c r="AC3685" s="70"/>
      <c r="AD3685" s="74"/>
      <c r="AE3685" s="68"/>
      <c r="AF3685" s="75"/>
    </row>
    <row r="3686" ht="28.5" customHeight="1" spans="1:32">
      <c r="A3686" s="61" t="s">
        <v>36</v>
      </c>
      <c r="B3686" s="61" t="s">
        <v>2156</v>
      </c>
      <c r="C3686" s="61" t="s">
        <v>2319</v>
      </c>
      <c r="D3686" s="61" t="s">
        <v>2657</v>
      </c>
      <c r="E3686" s="62" t="s">
        <v>2658</v>
      </c>
      <c r="F3686" s="82">
        <v>46192</v>
      </c>
      <c r="G3686" s="46" t="str">
        <f t="shared" si="391"/>
        <v>蔡建槐2026-6-19</v>
      </c>
      <c r="H3686" s="63" t="s">
        <v>2688</v>
      </c>
      <c r="I3686" s="63"/>
      <c r="J3686" s="64"/>
      <c r="K3686" s="64" t="s">
        <v>1796</v>
      </c>
      <c r="L3686" s="65"/>
      <c r="M3686" s="65"/>
      <c r="N3686" s="65"/>
      <c r="O3686" s="66"/>
      <c r="P3686" s="147"/>
      <c r="Q3686" s="68"/>
      <c r="R3686" s="68"/>
      <c r="S3686" s="68"/>
      <c r="T3686" s="69">
        <f t="shared" si="393"/>
        <v>0</v>
      </c>
      <c r="U3686" s="68"/>
      <c r="V3686" s="70">
        <v>4</v>
      </c>
      <c r="W3686" s="70"/>
      <c r="X3686" s="71">
        <f t="shared" si="394"/>
        <v>4</v>
      </c>
      <c r="Y3686" s="72"/>
      <c r="Z3686" s="70">
        <v>10</v>
      </c>
      <c r="AA3686" s="68"/>
      <c r="AB3686" s="73">
        <v>8</v>
      </c>
      <c r="AC3686" s="70">
        <v>12</v>
      </c>
      <c r="AD3686" s="74"/>
      <c r="AE3686" s="68"/>
      <c r="AF3686" s="75"/>
    </row>
    <row r="3687" ht="28.5" customHeight="1" spans="1:32">
      <c r="A3687" s="61" t="s">
        <v>36</v>
      </c>
      <c r="B3687" s="61" t="s">
        <v>2156</v>
      </c>
      <c r="C3687" s="61" t="s">
        <v>2319</v>
      </c>
      <c r="D3687" s="61" t="s">
        <v>2657</v>
      </c>
      <c r="E3687" s="62" t="s">
        <v>2658</v>
      </c>
      <c r="F3687" s="77">
        <v>46193</v>
      </c>
      <c r="G3687" s="46" t="str">
        <f t="shared" si="391"/>
        <v>蔡建槐2026-6-20</v>
      </c>
      <c r="H3687" s="63" t="s">
        <v>2689</v>
      </c>
      <c r="I3687" s="63"/>
      <c r="J3687" s="64"/>
      <c r="K3687" s="64" t="s">
        <v>2690</v>
      </c>
      <c r="L3687" s="65"/>
      <c r="M3687" s="65"/>
      <c r="N3687" s="65"/>
      <c r="O3687" s="66"/>
      <c r="P3687" s="144"/>
      <c r="Q3687" s="68"/>
      <c r="R3687" s="68"/>
      <c r="S3687" s="68"/>
      <c r="T3687" s="69">
        <f t="shared" si="393"/>
        <v>0</v>
      </c>
      <c r="U3687" s="68"/>
      <c r="V3687" s="70">
        <v>12</v>
      </c>
      <c r="W3687" s="70"/>
      <c r="X3687" s="71">
        <f t="shared" si="394"/>
        <v>12</v>
      </c>
      <c r="Y3687" s="72"/>
      <c r="Z3687" s="70">
        <v>10</v>
      </c>
      <c r="AA3687" s="68"/>
      <c r="AB3687" s="73"/>
      <c r="AC3687" s="70"/>
      <c r="AD3687" s="74"/>
      <c r="AE3687" s="68"/>
      <c r="AF3687" s="75"/>
    </row>
    <row r="3688" ht="28.5" customHeight="1" spans="1:32">
      <c r="A3688" s="61" t="s">
        <v>36</v>
      </c>
      <c r="B3688" s="61" t="s">
        <v>2156</v>
      </c>
      <c r="C3688" s="61" t="s">
        <v>2319</v>
      </c>
      <c r="D3688" s="61" t="s">
        <v>2657</v>
      </c>
      <c r="E3688" s="62" t="s">
        <v>2658</v>
      </c>
      <c r="F3688" s="46">
        <v>46194</v>
      </c>
      <c r="G3688" s="46" t="str">
        <f t="shared" si="391"/>
        <v>蔡建槐2026-6-21</v>
      </c>
      <c r="H3688" s="81" t="s">
        <v>2622</v>
      </c>
      <c r="I3688" s="63"/>
      <c r="J3688" s="64"/>
      <c r="K3688" s="64"/>
      <c r="L3688" s="65"/>
      <c r="M3688" s="65"/>
      <c r="N3688" s="65"/>
      <c r="O3688" s="66">
        <v>8</v>
      </c>
      <c r="P3688" s="144"/>
      <c r="Q3688" s="68"/>
      <c r="R3688" s="68">
        <v>-8</v>
      </c>
      <c r="S3688" s="68"/>
      <c r="T3688" s="69">
        <f t="shared" si="393"/>
        <v>0</v>
      </c>
      <c r="U3688" s="68"/>
      <c r="V3688" s="70"/>
      <c r="W3688" s="70"/>
      <c r="X3688" s="71">
        <f t="shared" si="394"/>
        <v>0</v>
      </c>
      <c r="Y3688" s="72"/>
      <c r="Z3688" s="70"/>
      <c r="AA3688" s="68"/>
      <c r="AB3688" s="73"/>
      <c r="AC3688" s="70"/>
      <c r="AD3688" s="74"/>
      <c r="AE3688" s="68"/>
      <c r="AF3688" s="75"/>
    </row>
    <row r="3689" ht="28.5" customHeight="1" spans="1:32">
      <c r="A3689" s="61" t="s">
        <v>36</v>
      </c>
      <c r="B3689" s="61" t="s">
        <v>2156</v>
      </c>
      <c r="C3689" s="61" t="s">
        <v>2319</v>
      </c>
      <c r="D3689" s="61" t="s">
        <v>2657</v>
      </c>
      <c r="E3689" s="62" t="s">
        <v>2658</v>
      </c>
      <c r="F3689" s="46">
        <v>46195</v>
      </c>
      <c r="G3689" s="46" t="str">
        <f t="shared" si="391"/>
        <v>蔡建槐2026-6-22</v>
      </c>
      <c r="H3689" s="63"/>
      <c r="I3689" s="63"/>
      <c r="J3689" s="64"/>
      <c r="K3689" s="64"/>
      <c r="L3689" s="65"/>
      <c r="M3689" s="65"/>
      <c r="N3689" s="65"/>
      <c r="O3689" s="66"/>
      <c r="P3689" s="144"/>
      <c r="Q3689" s="68"/>
      <c r="R3689" s="68"/>
      <c r="S3689" s="68"/>
      <c r="T3689" s="69">
        <f t="shared" si="393"/>
        <v>0</v>
      </c>
      <c r="U3689" s="68"/>
      <c r="V3689" s="70"/>
      <c r="W3689" s="70"/>
      <c r="X3689" s="71">
        <f t="shared" si="394"/>
        <v>0</v>
      </c>
      <c r="Y3689" s="72"/>
      <c r="Z3689" s="70"/>
      <c r="AA3689" s="68"/>
      <c r="AB3689" s="73"/>
      <c r="AC3689" s="70"/>
      <c r="AD3689" s="74"/>
      <c r="AE3689" s="68"/>
      <c r="AF3689" s="75"/>
    </row>
    <row r="3690" ht="28.5" customHeight="1" spans="1:32">
      <c r="A3690" s="61" t="s">
        <v>36</v>
      </c>
      <c r="B3690" s="61" t="s">
        <v>2156</v>
      </c>
      <c r="C3690" s="61" t="s">
        <v>2319</v>
      </c>
      <c r="D3690" s="61" t="s">
        <v>2657</v>
      </c>
      <c r="E3690" s="76" t="s">
        <v>2658</v>
      </c>
      <c r="F3690" s="46">
        <v>46196</v>
      </c>
      <c r="G3690" s="46" t="str">
        <f t="shared" si="391"/>
        <v>蔡建槐2026-6-23</v>
      </c>
      <c r="H3690" s="63"/>
      <c r="I3690" s="63"/>
      <c r="J3690" s="64"/>
      <c r="K3690" s="64"/>
      <c r="L3690" s="65"/>
      <c r="M3690" s="65"/>
      <c r="N3690" s="65"/>
      <c r="O3690" s="66"/>
      <c r="P3690" s="144"/>
      <c r="Q3690" s="68"/>
      <c r="R3690" s="68"/>
      <c r="S3690" s="68"/>
      <c r="T3690" s="69">
        <f t="shared" si="393"/>
        <v>0</v>
      </c>
      <c r="U3690" s="68"/>
      <c r="V3690" s="70"/>
      <c r="W3690" s="70"/>
      <c r="X3690" s="71">
        <f t="shared" si="394"/>
        <v>0</v>
      </c>
      <c r="Y3690" s="72"/>
      <c r="Z3690" s="70"/>
      <c r="AA3690" s="68"/>
      <c r="AB3690" s="73"/>
      <c r="AC3690" s="70"/>
      <c r="AD3690" s="74"/>
      <c r="AE3690" s="68"/>
      <c r="AF3690" s="75"/>
    </row>
    <row r="3691" ht="28.5" customHeight="1" spans="1:32">
      <c r="A3691" s="61" t="s">
        <v>36</v>
      </c>
      <c r="B3691" s="61" t="s">
        <v>2156</v>
      </c>
      <c r="C3691" s="61" t="s">
        <v>2319</v>
      </c>
      <c r="D3691" s="61" t="s">
        <v>2657</v>
      </c>
      <c r="E3691" s="76" t="s">
        <v>2658</v>
      </c>
      <c r="F3691" s="46">
        <v>46197</v>
      </c>
      <c r="G3691" s="46" t="str">
        <f t="shared" si="391"/>
        <v>蔡建槐2026-6-24</v>
      </c>
      <c r="H3691" s="63"/>
      <c r="I3691" s="63"/>
      <c r="J3691" s="64"/>
      <c r="K3691" s="64"/>
      <c r="L3691" s="65"/>
      <c r="M3691" s="65"/>
      <c r="N3691" s="65"/>
      <c r="O3691" s="66"/>
      <c r="P3691" s="144"/>
      <c r="Q3691" s="68"/>
      <c r="R3691" s="68"/>
      <c r="S3691" s="68"/>
      <c r="T3691" s="69">
        <f t="shared" si="393"/>
        <v>0</v>
      </c>
      <c r="U3691" s="68"/>
      <c r="V3691" s="70"/>
      <c r="W3691" s="70"/>
      <c r="X3691" s="71">
        <f t="shared" si="394"/>
        <v>0</v>
      </c>
      <c r="Y3691" s="72"/>
      <c r="Z3691" s="70"/>
      <c r="AA3691" s="68"/>
      <c r="AB3691" s="73"/>
      <c r="AC3691" s="70"/>
      <c r="AD3691" s="74"/>
      <c r="AE3691" s="68"/>
      <c r="AF3691" s="75"/>
    </row>
    <row r="3692" ht="28.5" customHeight="1" spans="1:32">
      <c r="A3692" s="61" t="s">
        <v>36</v>
      </c>
      <c r="B3692" s="61" t="s">
        <v>2156</v>
      </c>
      <c r="C3692" s="61" t="s">
        <v>2319</v>
      </c>
      <c r="D3692" s="61" t="s">
        <v>2657</v>
      </c>
      <c r="E3692" s="76" t="s">
        <v>2658</v>
      </c>
      <c r="F3692" s="46">
        <v>46198</v>
      </c>
      <c r="G3692" s="46" t="str">
        <f t="shared" si="391"/>
        <v>蔡建槐2026-6-25</v>
      </c>
      <c r="H3692" s="63"/>
      <c r="I3692" s="63"/>
      <c r="J3692" s="64"/>
      <c r="K3692" s="64"/>
      <c r="L3692" s="65"/>
      <c r="M3692" s="65"/>
      <c r="N3692" s="65"/>
      <c r="O3692" s="66"/>
      <c r="P3692" s="144"/>
      <c r="Q3692" s="68"/>
      <c r="R3692" s="68"/>
      <c r="S3692" s="68"/>
      <c r="T3692" s="69">
        <f t="shared" si="393"/>
        <v>0</v>
      </c>
      <c r="U3692" s="68"/>
      <c r="V3692" s="70"/>
      <c r="W3692" s="70"/>
      <c r="X3692" s="71">
        <f t="shared" si="394"/>
        <v>0</v>
      </c>
      <c r="Y3692" s="72"/>
      <c r="Z3692" s="70"/>
      <c r="AA3692" s="68"/>
      <c r="AB3692" s="73"/>
      <c r="AC3692" s="70"/>
      <c r="AD3692" s="74"/>
      <c r="AE3692" s="68"/>
      <c r="AF3692" s="75"/>
    </row>
    <row r="3693" ht="28.5" customHeight="1" spans="1:32">
      <c r="A3693" s="61" t="s">
        <v>36</v>
      </c>
      <c r="B3693" s="61" t="s">
        <v>2156</v>
      </c>
      <c r="C3693" s="61" t="s">
        <v>2319</v>
      </c>
      <c r="D3693" s="61" t="s">
        <v>2657</v>
      </c>
      <c r="E3693" s="76" t="s">
        <v>2658</v>
      </c>
      <c r="F3693" s="46">
        <v>46199</v>
      </c>
      <c r="G3693" s="46" t="str">
        <f t="shared" si="391"/>
        <v>蔡建槐2026-6-26</v>
      </c>
      <c r="H3693" s="63"/>
      <c r="I3693" s="63"/>
      <c r="J3693" s="64"/>
      <c r="K3693" s="64"/>
      <c r="L3693" s="65"/>
      <c r="M3693" s="65"/>
      <c r="N3693" s="65"/>
      <c r="O3693" s="66"/>
      <c r="P3693" s="144"/>
      <c r="Q3693" s="68"/>
      <c r="R3693" s="68"/>
      <c r="S3693" s="68"/>
      <c r="T3693" s="69">
        <f t="shared" si="393"/>
        <v>0</v>
      </c>
      <c r="U3693" s="68"/>
      <c r="V3693" s="70"/>
      <c r="W3693" s="70"/>
      <c r="X3693" s="71">
        <f t="shared" si="394"/>
        <v>0</v>
      </c>
      <c r="Y3693" s="72"/>
      <c r="Z3693" s="70"/>
      <c r="AA3693" s="68"/>
      <c r="AB3693" s="73"/>
      <c r="AC3693" s="70"/>
      <c r="AD3693" s="74"/>
      <c r="AE3693" s="68"/>
      <c r="AF3693" s="75"/>
    </row>
    <row r="3694" ht="28.5" customHeight="1" spans="1:32">
      <c r="A3694" s="61" t="s">
        <v>36</v>
      </c>
      <c r="B3694" s="61" t="s">
        <v>2156</v>
      </c>
      <c r="C3694" s="61" t="s">
        <v>2319</v>
      </c>
      <c r="D3694" s="61" t="s">
        <v>2657</v>
      </c>
      <c r="E3694" s="76" t="s">
        <v>2658</v>
      </c>
      <c r="F3694" s="46">
        <v>46200</v>
      </c>
      <c r="G3694" s="46" t="str">
        <f t="shared" si="391"/>
        <v>蔡建槐2026-6-27</v>
      </c>
      <c r="H3694" s="63"/>
      <c r="I3694" s="63"/>
      <c r="J3694" s="64"/>
      <c r="K3694" s="64"/>
      <c r="L3694" s="65"/>
      <c r="M3694" s="65"/>
      <c r="N3694" s="79"/>
      <c r="O3694" s="66"/>
      <c r="P3694" s="144"/>
      <c r="Q3694" s="68"/>
      <c r="R3694" s="68"/>
      <c r="S3694" s="68"/>
      <c r="T3694" s="69">
        <f t="shared" si="393"/>
        <v>0</v>
      </c>
      <c r="U3694" s="68"/>
      <c r="V3694" s="70"/>
      <c r="W3694" s="70"/>
      <c r="X3694" s="71">
        <f t="shared" si="394"/>
        <v>0</v>
      </c>
      <c r="Y3694" s="72"/>
      <c r="Z3694" s="70"/>
      <c r="AA3694" s="68"/>
      <c r="AB3694" s="73"/>
      <c r="AC3694" s="70"/>
      <c r="AD3694" s="74"/>
      <c r="AE3694" s="68"/>
      <c r="AF3694" s="75"/>
    </row>
    <row r="3695" ht="28.5" customHeight="1" spans="1:32">
      <c r="A3695" s="61" t="s">
        <v>36</v>
      </c>
      <c r="B3695" s="61" t="s">
        <v>2156</v>
      </c>
      <c r="C3695" s="61" t="s">
        <v>2319</v>
      </c>
      <c r="D3695" s="61" t="s">
        <v>2657</v>
      </c>
      <c r="E3695" s="76" t="s">
        <v>2658</v>
      </c>
      <c r="F3695" s="46">
        <v>46201</v>
      </c>
      <c r="G3695" s="46" t="str">
        <f t="shared" si="391"/>
        <v>蔡建槐2026-6-28</v>
      </c>
      <c r="H3695" s="63"/>
      <c r="I3695" s="63"/>
      <c r="J3695" s="64"/>
      <c r="K3695" s="64"/>
      <c r="L3695" s="65"/>
      <c r="M3695" s="65"/>
      <c r="N3695" s="65"/>
      <c r="O3695" s="66"/>
      <c r="P3695" s="144"/>
      <c r="Q3695" s="68"/>
      <c r="R3695" s="68"/>
      <c r="S3695" s="68"/>
      <c r="T3695" s="69">
        <f t="shared" si="393"/>
        <v>0</v>
      </c>
      <c r="U3695" s="68"/>
      <c r="V3695" s="70"/>
      <c r="W3695" s="70"/>
      <c r="X3695" s="71">
        <f t="shared" si="394"/>
        <v>0</v>
      </c>
      <c r="Y3695" s="72"/>
      <c r="Z3695" s="70"/>
      <c r="AA3695" s="68"/>
      <c r="AB3695" s="73"/>
      <c r="AC3695" s="70"/>
      <c r="AD3695" s="74"/>
      <c r="AE3695" s="68"/>
      <c r="AF3695" s="75"/>
    </row>
    <row r="3696" ht="28.5" customHeight="1" spans="1:32">
      <c r="A3696" s="61" t="s">
        <v>36</v>
      </c>
      <c r="B3696" s="61" t="s">
        <v>2156</v>
      </c>
      <c r="C3696" s="61" t="s">
        <v>2319</v>
      </c>
      <c r="D3696" s="61" t="s">
        <v>2657</v>
      </c>
      <c r="E3696" s="76" t="s">
        <v>2658</v>
      </c>
      <c r="F3696" s="46">
        <v>46202</v>
      </c>
      <c r="G3696" s="46" t="str">
        <f t="shared" si="391"/>
        <v>蔡建槐2026-6-29</v>
      </c>
      <c r="H3696" s="63"/>
      <c r="I3696" s="63"/>
      <c r="J3696" s="64"/>
      <c r="K3696" s="64"/>
      <c r="L3696" s="65"/>
      <c r="M3696" s="65"/>
      <c r="N3696" s="79"/>
      <c r="O3696" s="66"/>
      <c r="P3696" s="144"/>
      <c r="Q3696" s="68"/>
      <c r="R3696" s="68"/>
      <c r="S3696" s="68"/>
      <c r="T3696" s="69">
        <f t="shared" si="393"/>
        <v>0</v>
      </c>
      <c r="U3696" s="68"/>
      <c r="V3696" s="70"/>
      <c r="W3696" s="70"/>
      <c r="X3696" s="71">
        <f t="shared" si="394"/>
        <v>0</v>
      </c>
      <c r="Y3696" s="72"/>
      <c r="Z3696" s="70"/>
      <c r="AA3696" s="68"/>
      <c r="AB3696" s="73"/>
      <c r="AC3696" s="70"/>
      <c r="AD3696" s="74"/>
      <c r="AE3696" s="68"/>
      <c r="AF3696" s="75"/>
    </row>
    <row r="3697" s="3" customFormat="1" ht="28.5" customHeight="1" spans="1:32">
      <c r="A3697" s="61" t="s">
        <v>36</v>
      </c>
      <c r="B3697" s="61" t="s">
        <v>2156</v>
      </c>
      <c r="C3697" s="61" t="s">
        <v>2319</v>
      </c>
      <c r="D3697" s="61" t="s">
        <v>2657</v>
      </c>
      <c r="E3697" s="62" t="s">
        <v>2658</v>
      </c>
      <c r="F3697" s="46">
        <v>46203</v>
      </c>
      <c r="G3697" s="46" t="str">
        <f t="shared" si="391"/>
        <v>蔡建槐2026-6-30</v>
      </c>
      <c r="H3697" s="63"/>
      <c r="I3697" s="63"/>
      <c r="J3697" s="64"/>
      <c r="K3697" s="64"/>
      <c r="L3697" s="65"/>
      <c r="M3697" s="65"/>
      <c r="N3697" s="65"/>
      <c r="O3697" s="66"/>
      <c r="P3697" s="144"/>
      <c r="Q3697" s="68"/>
      <c r="R3697" s="68"/>
      <c r="S3697" s="68"/>
      <c r="T3697" s="69">
        <f t="shared" si="393"/>
        <v>0</v>
      </c>
      <c r="U3697" s="68"/>
      <c r="V3697" s="70"/>
      <c r="W3697" s="70"/>
      <c r="X3697" s="71">
        <f t="shared" si="394"/>
        <v>0</v>
      </c>
      <c r="Y3697" s="72"/>
      <c r="Z3697" s="70"/>
      <c r="AA3697" s="68"/>
      <c r="AB3697" s="73"/>
      <c r="AC3697" s="70"/>
      <c r="AD3697" s="74"/>
      <c r="AE3697" s="68"/>
      <c r="AF3697" s="75"/>
    </row>
    <row r="3698" s="3" customFormat="1" ht="28.5" customHeight="1" spans="1:32">
      <c r="A3698" s="61" t="s">
        <v>36</v>
      </c>
      <c r="B3698" s="61" t="s">
        <v>2156</v>
      </c>
      <c r="C3698" s="61" t="s">
        <v>2319</v>
      </c>
      <c r="D3698" s="61" t="s">
        <v>2657</v>
      </c>
      <c r="E3698" s="62" t="s">
        <v>2658</v>
      </c>
      <c r="F3698" s="46">
        <v>46204</v>
      </c>
      <c r="G3698" s="46" t="str">
        <f t="shared" si="391"/>
        <v>蔡建槐2026-7-1</v>
      </c>
      <c r="H3698" s="63"/>
      <c r="I3698" s="63"/>
      <c r="J3698" s="64"/>
      <c r="K3698" s="64"/>
      <c r="L3698" s="65"/>
      <c r="M3698" s="65"/>
      <c r="N3698" s="65"/>
      <c r="O3698" s="66"/>
      <c r="P3698" s="144"/>
      <c r="Q3698" s="68"/>
      <c r="R3698" s="68"/>
      <c r="S3698" s="68"/>
      <c r="T3698" s="69">
        <f t="shared" si="393"/>
        <v>0</v>
      </c>
      <c r="U3698" s="68"/>
      <c r="V3698" s="70"/>
      <c r="W3698" s="70"/>
      <c r="X3698" s="71">
        <f t="shared" si="394"/>
        <v>0</v>
      </c>
      <c r="Y3698" s="72"/>
      <c r="Z3698" s="70"/>
      <c r="AA3698" s="68"/>
      <c r="AB3698" s="73"/>
      <c r="AC3698" s="70"/>
      <c r="AD3698" s="74"/>
      <c r="AE3698" s="68"/>
      <c r="AF3698" s="75"/>
    </row>
    <row r="3699" ht="28.5" customHeight="1" spans="1:32">
      <c r="A3699" s="84" t="s">
        <v>36</v>
      </c>
      <c r="B3699" s="84" t="s">
        <v>2156</v>
      </c>
      <c r="C3699" s="84" t="s">
        <v>2319</v>
      </c>
      <c r="D3699" s="84" t="s">
        <v>2657</v>
      </c>
      <c r="E3699" s="85" t="s">
        <v>2658</v>
      </c>
      <c r="F3699" s="86">
        <v>46235</v>
      </c>
      <c r="G3699" s="46" t="str">
        <f t="shared" si="391"/>
        <v>蔡建槐2026-8-1</v>
      </c>
      <c r="H3699" s="63"/>
      <c r="I3699" s="63"/>
      <c r="J3699" s="64"/>
      <c r="K3699" s="64"/>
      <c r="L3699" s="65"/>
      <c r="M3699" s="65"/>
      <c r="N3699" s="91"/>
      <c r="O3699" s="66"/>
      <c r="P3699" s="87"/>
      <c r="Q3699" s="87"/>
      <c r="R3699" s="87"/>
      <c r="S3699" s="87"/>
      <c r="T3699" s="69">
        <f t="shared" si="393"/>
        <v>0</v>
      </c>
      <c r="U3699" s="87"/>
      <c r="V3699" s="87"/>
      <c r="W3699" s="87"/>
      <c r="X3699" s="71">
        <f t="shared" si="394"/>
        <v>0</v>
      </c>
      <c r="Y3699" s="88"/>
      <c r="Z3699" s="87"/>
      <c r="AA3699" s="87"/>
      <c r="AB3699" s="87"/>
      <c r="AC3699" s="87"/>
      <c r="AD3699" s="89"/>
      <c r="AE3699" s="87"/>
      <c r="AF3699" s="90"/>
    </row>
    <row r="3700" ht="28.5" customHeight="1" spans="1:32">
      <c r="A3700" s="44" t="s">
        <v>36</v>
      </c>
      <c r="B3700" s="44" t="s">
        <v>2156</v>
      </c>
      <c r="C3700" s="44" t="s">
        <v>2319</v>
      </c>
      <c r="D3700" s="44" t="s">
        <v>2657</v>
      </c>
      <c r="E3700" s="44" t="s">
        <v>2691</v>
      </c>
      <c r="F3700" s="45">
        <v>46173</v>
      </c>
      <c r="G3700" s="46" t="str">
        <f t="shared" si="391"/>
        <v>叶明辉2026-5-31</v>
      </c>
      <c r="H3700" s="133"/>
      <c r="I3700" s="133"/>
      <c r="J3700" s="134"/>
      <c r="K3700" s="134"/>
      <c r="L3700" s="134"/>
      <c r="M3700" s="135"/>
      <c r="N3700" s="135"/>
      <c r="O3700" s="136">
        <f t="shared" ref="O3700:AE3700" si="395">SUM(O3701:O3732)</f>
        <v>136</v>
      </c>
      <c r="P3700" s="137">
        <f t="shared" si="395"/>
        <v>0</v>
      </c>
      <c r="Q3700" s="138">
        <f t="shared" si="395"/>
        <v>-10.5</v>
      </c>
      <c r="R3700" s="138">
        <f t="shared" si="395"/>
        <v>0</v>
      </c>
      <c r="S3700" s="53">
        <f t="shared" si="395"/>
        <v>0</v>
      </c>
      <c r="T3700" s="139">
        <f t="shared" si="395"/>
        <v>125.5</v>
      </c>
      <c r="U3700" s="55">
        <f t="shared" si="395"/>
        <v>0</v>
      </c>
      <c r="V3700" s="139">
        <f t="shared" si="395"/>
        <v>20</v>
      </c>
      <c r="W3700" s="139">
        <f t="shared" si="395"/>
        <v>0</v>
      </c>
      <c r="X3700" s="140">
        <f t="shared" si="395"/>
        <v>145.5</v>
      </c>
      <c r="Y3700" s="141">
        <f t="shared" si="395"/>
        <v>2</v>
      </c>
      <c r="Z3700" s="139">
        <f t="shared" si="395"/>
        <v>70</v>
      </c>
      <c r="AA3700" s="142">
        <f t="shared" si="395"/>
        <v>22</v>
      </c>
      <c r="AB3700" s="139">
        <f t="shared" si="395"/>
        <v>8</v>
      </c>
      <c r="AC3700" s="139">
        <f t="shared" si="395"/>
        <v>12</v>
      </c>
      <c r="AD3700" s="143">
        <f t="shared" si="395"/>
        <v>0</v>
      </c>
      <c r="AE3700" s="142">
        <f t="shared" si="395"/>
        <v>0</v>
      </c>
      <c r="AF3700" s="60"/>
    </row>
    <row r="3701" ht="28.5" customHeight="1" spans="1:32">
      <c r="A3701" s="61" t="s">
        <v>36</v>
      </c>
      <c r="B3701" s="61" t="s">
        <v>2156</v>
      </c>
      <c r="C3701" s="61" t="s">
        <v>2319</v>
      </c>
      <c r="D3701" s="61" t="s">
        <v>2657</v>
      </c>
      <c r="E3701" s="62" t="s">
        <v>2691</v>
      </c>
      <c r="F3701" s="46">
        <v>46174</v>
      </c>
      <c r="G3701" s="46" t="str">
        <f t="shared" si="391"/>
        <v>叶明辉2026-6-1</v>
      </c>
      <c r="H3701" s="63" t="s">
        <v>2692</v>
      </c>
      <c r="I3701" s="63" t="s">
        <v>2619</v>
      </c>
      <c r="J3701" s="64"/>
      <c r="K3701" s="64"/>
      <c r="L3701" s="65"/>
      <c r="M3701" s="65"/>
      <c r="N3701" s="65"/>
      <c r="O3701" s="66">
        <v>8</v>
      </c>
      <c r="P3701" s="144"/>
      <c r="Q3701" s="68"/>
      <c r="R3701" s="68"/>
      <c r="S3701" s="68"/>
      <c r="T3701" s="69">
        <f t="shared" ref="T3701:T3732" si="396">SUM(O3701:S3701)</f>
        <v>8</v>
      </c>
      <c r="U3701" s="68"/>
      <c r="V3701" s="70"/>
      <c r="W3701" s="70"/>
      <c r="X3701" s="71">
        <f t="shared" ref="X3701:X3732" si="397">SUM(T3701:W3701)</f>
        <v>8</v>
      </c>
      <c r="Y3701" s="72">
        <v>1</v>
      </c>
      <c r="Z3701" s="70"/>
      <c r="AA3701" s="68">
        <v>2</v>
      </c>
      <c r="AB3701" s="73"/>
      <c r="AC3701" s="70"/>
      <c r="AD3701" s="74"/>
      <c r="AE3701" s="68"/>
      <c r="AF3701" s="75"/>
    </row>
    <row r="3702" ht="28.5" customHeight="1" spans="1:32">
      <c r="A3702" s="61" t="s">
        <v>36</v>
      </c>
      <c r="B3702" s="61" t="s">
        <v>2156</v>
      </c>
      <c r="C3702" s="61" t="s">
        <v>2319</v>
      </c>
      <c r="D3702" s="61" t="s">
        <v>2657</v>
      </c>
      <c r="E3702" s="62" t="s">
        <v>2691</v>
      </c>
      <c r="F3702" s="46">
        <v>46175</v>
      </c>
      <c r="G3702" s="46" t="str">
        <f t="shared" si="391"/>
        <v>叶明辉2026-6-2</v>
      </c>
      <c r="H3702" s="63" t="s">
        <v>2693</v>
      </c>
      <c r="I3702" s="63" t="s">
        <v>2677</v>
      </c>
      <c r="J3702" s="64"/>
      <c r="K3702" s="64"/>
      <c r="L3702" s="65"/>
      <c r="M3702" s="65"/>
      <c r="N3702" s="65"/>
      <c r="O3702" s="66">
        <v>8</v>
      </c>
      <c r="P3702" s="144"/>
      <c r="Q3702" s="68"/>
      <c r="R3702" s="68"/>
      <c r="S3702" s="68"/>
      <c r="T3702" s="69">
        <f t="shared" si="396"/>
        <v>8</v>
      </c>
      <c r="U3702" s="68"/>
      <c r="V3702" s="70"/>
      <c r="W3702" s="70"/>
      <c r="X3702" s="71">
        <f t="shared" si="397"/>
        <v>8</v>
      </c>
      <c r="Y3702" s="72"/>
      <c r="Z3702" s="70"/>
      <c r="AA3702" s="68">
        <v>2</v>
      </c>
      <c r="AB3702" s="73"/>
      <c r="AC3702" s="70"/>
      <c r="AD3702" s="74"/>
      <c r="AE3702" s="68"/>
      <c r="AF3702" s="75"/>
    </row>
    <row r="3703" ht="28.5" customHeight="1" spans="1:32">
      <c r="A3703" s="61" t="s">
        <v>36</v>
      </c>
      <c r="B3703" s="61" t="s">
        <v>2156</v>
      </c>
      <c r="C3703" s="61" t="s">
        <v>2319</v>
      </c>
      <c r="D3703" s="61" t="s">
        <v>2657</v>
      </c>
      <c r="E3703" s="62" t="s">
        <v>2691</v>
      </c>
      <c r="F3703" s="46">
        <v>46176</v>
      </c>
      <c r="G3703" s="46" t="str">
        <f t="shared" si="391"/>
        <v>叶明辉2026-6-3</v>
      </c>
      <c r="H3703" s="63" t="s">
        <v>2694</v>
      </c>
      <c r="I3703" s="63" t="s">
        <v>2695</v>
      </c>
      <c r="J3703" s="64"/>
      <c r="K3703" s="64"/>
      <c r="L3703" s="65" t="s">
        <v>100</v>
      </c>
      <c r="M3703" s="65"/>
      <c r="N3703" s="65"/>
      <c r="O3703" s="66">
        <v>8</v>
      </c>
      <c r="P3703" s="144"/>
      <c r="Q3703" s="68">
        <v>-1</v>
      </c>
      <c r="R3703" s="68"/>
      <c r="S3703" s="68"/>
      <c r="T3703" s="69">
        <f t="shared" si="396"/>
        <v>7</v>
      </c>
      <c r="U3703" s="68"/>
      <c r="V3703" s="70"/>
      <c r="W3703" s="70"/>
      <c r="X3703" s="71">
        <f t="shared" si="397"/>
        <v>7</v>
      </c>
      <c r="Y3703" s="72"/>
      <c r="Z3703" s="70"/>
      <c r="AA3703" s="68">
        <v>2</v>
      </c>
      <c r="AB3703" s="73"/>
      <c r="AC3703" s="70"/>
      <c r="AD3703" s="74"/>
      <c r="AE3703" s="68"/>
      <c r="AF3703" s="75"/>
    </row>
    <row r="3704" ht="28.5" customHeight="1" spans="1:32">
      <c r="A3704" s="61" t="s">
        <v>36</v>
      </c>
      <c r="B3704" s="61" t="s">
        <v>2156</v>
      </c>
      <c r="C3704" s="61" t="s">
        <v>2319</v>
      </c>
      <c r="D3704" s="61" t="s">
        <v>2657</v>
      </c>
      <c r="E3704" s="62" t="s">
        <v>2691</v>
      </c>
      <c r="F3704" s="46">
        <v>46177</v>
      </c>
      <c r="G3704" s="46" t="str">
        <f t="shared" si="391"/>
        <v>叶明辉2026-6-4</v>
      </c>
      <c r="H3704" s="63"/>
      <c r="I3704" s="63"/>
      <c r="J3704" s="64"/>
      <c r="K3704" s="64"/>
      <c r="L3704" s="65" t="s">
        <v>2635</v>
      </c>
      <c r="M3704" s="65"/>
      <c r="N3704" s="65"/>
      <c r="O3704" s="66">
        <v>8</v>
      </c>
      <c r="P3704" s="144"/>
      <c r="Q3704" s="68">
        <v>-8</v>
      </c>
      <c r="R3704" s="68"/>
      <c r="S3704" s="68"/>
      <c r="T3704" s="69">
        <f t="shared" si="396"/>
        <v>0</v>
      </c>
      <c r="U3704" s="68"/>
      <c r="V3704" s="70"/>
      <c r="W3704" s="70"/>
      <c r="X3704" s="71">
        <f t="shared" si="397"/>
        <v>0</v>
      </c>
      <c r="Y3704" s="72"/>
      <c r="Z3704" s="70"/>
      <c r="AA3704" s="68"/>
      <c r="AB3704" s="73"/>
      <c r="AC3704" s="70"/>
      <c r="AD3704" s="74"/>
      <c r="AE3704" s="68"/>
      <c r="AF3704" s="75"/>
    </row>
    <row r="3705" ht="28.5" customHeight="1" spans="1:32">
      <c r="A3705" s="61" t="s">
        <v>36</v>
      </c>
      <c r="B3705" s="61" t="s">
        <v>2156</v>
      </c>
      <c r="C3705" s="61" t="s">
        <v>2319</v>
      </c>
      <c r="D3705" s="61" t="s">
        <v>2657</v>
      </c>
      <c r="E3705" s="62" t="s">
        <v>2691</v>
      </c>
      <c r="F3705" s="46">
        <v>46178</v>
      </c>
      <c r="G3705" s="46" t="str">
        <f t="shared" si="391"/>
        <v>叶明辉2026-6-5</v>
      </c>
      <c r="H3705" s="63" t="s">
        <v>2696</v>
      </c>
      <c r="I3705" s="63" t="s">
        <v>2697</v>
      </c>
      <c r="J3705" s="64"/>
      <c r="K3705" s="64"/>
      <c r="L3705" s="65"/>
      <c r="M3705" s="65"/>
      <c r="N3705" s="65"/>
      <c r="O3705" s="66">
        <v>8</v>
      </c>
      <c r="P3705" s="144"/>
      <c r="Q3705" s="68"/>
      <c r="R3705" s="68"/>
      <c r="S3705" s="68"/>
      <c r="T3705" s="69">
        <f t="shared" si="396"/>
        <v>8</v>
      </c>
      <c r="U3705" s="68"/>
      <c r="V3705" s="70"/>
      <c r="W3705" s="70"/>
      <c r="X3705" s="71">
        <f t="shared" si="397"/>
        <v>8</v>
      </c>
      <c r="Y3705" s="72"/>
      <c r="Z3705" s="70"/>
      <c r="AA3705" s="68">
        <v>2</v>
      </c>
      <c r="AB3705" s="73"/>
      <c r="AC3705" s="70"/>
      <c r="AD3705" s="74"/>
      <c r="AE3705" s="68"/>
      <c r="AF3705" s="75"/>
    </row>
    <row r="3706" ht="28.5" customHeight="1" spans="1:32">
      <c r="A3706" s="61" t="s">
        <v>36</v>
      </c>
      <c r="B3706" s="61" t="s">
        <v>2156</v>
      </c>
      <c r="C3706" s="61" t="s">
        <v>2319</v>
      </c>
      <c r="D3706" s="61" t="s">
        <v>2657</v>
      </c>
      <c r="E3706" s="62" t="s">
        <v>2691</v>
      </c>
      <c r="F3706" s="46">
        <v>46179</v>
      </c>
      <c r="G3706" s="46" t="str">
        <f t="shared" si="391"/>
        <v>叶明辉2026-6-6</v>
      </c>
      <c r="H3706" s="63" t="s">
        <v>2698</v>
      </c>
      <c r="I3706" s="63" t="s">
        <v>2699</v>
      </c>
      <c r="J3706" s="64"/>
      <c r="K3706" s="64"/>
      <c r="L3706" s="65"/>
      <c r="M3706" s="65"/>
      <c r="N3706" s="65"/>
      <c r="O3706" s="66">
        <v>8</v>
      </c>
      <c r="P3706" s="144"/>
      <c r="Q3706" s="68"/>
      <c r="R3706" s="68"/>
      <c r="S3706" s="68"/>
      <c r="T3706" s="69">
        <f t="shared" si="396"/>
        <v>8</v>
      </c>
      <c r="U3706" s="68"/>
      <c r="V3706" s="70"/>
      <c r="W3706" s="70"/>
      <c r="X3706" s="71">
        <f t="shared" si="397"/>
        <v>8</v>
      </c>
      <c r="Y3706" s="72"/>
      <c r="Z3706" s="70"/>
      <c r="AA3706" s="68">
        <v>2</v>
      </c>
      <c r="AB3706" s="73"/>
      <c r="AC3706" s="70"/>
      <c r="AD3706" s="74"/>
      <c r="AE3706" s="68"/>
      <c r="AF3706" s="75"/>
    </row>
    <row r="3707" ht="28.5" customHeight="1" spans="1:32">
      <c r="A3707" s="61" t="s">
        <v>36</v>
      </c>
      <c r="B3707" s="61" t="s">
        <v>2156</v>
      </c>
      <c r="C3707" s="61" t="s">
        <v>2319</v>
      </c>
      <c r="D3707" s="61" t="s">
        <v>2657</v>
      </c>
      <c r="E3707" s="62" t="s">
        <v>2691</v>
      </c>
      <c r="F3707" s="77">
        <v>46180</v>
      </c>
      <c r="G3707" s="46" t="str">
        <f t="shared" si="391"/>
        <v>叶明辉2026-6-7</v>
      </c>
      <c r="H3707" s="63" t="s">
        <v>2647</v>
      </c>
      <c r="I3707" s="63"/>
      <c r="J3707" s="64"/>
      <c r="K3707" s="64"/>
      <c r="L3707" s="65"/>
      <c r="M3707" s="65"/>
      <c r="N3707" s="65"/>
      <c r="O3707" s="66"/>
      <c r="P3707" s="144"/>
      <c r="Q3707" s="68"/>
      <c r="R3707" s="68"/>
      <c r="S3707" s="68"/>
      <c r="T3707" s="69">
        <f t="shared" si="396"/>
        <v>0</v>
      </c>
      <c r="U3707" s="68"/>
      <c r="V3707" s="70">
        <v>8</v>
      </c>
      <c r="W3707" s="70"/>
      <c r="X3707" s="71">
        <f t="shared" si="397"/>
        <v>8</v>
      </c>
      <c r="Y3707" s="72"/>
      <c r="Z3707" s="70">
        <v>10</v>
      </c>
      <c r="AA3707" s="68"/>
      <c r="AB3707" s="73"/>
      <c r="AC3707" s="70"/>
      <c r="AD3707" s="74"/>
      <c r="AE3707" s="68"/>
      <c r="AF3707" s="75"/>
    </row>
    <row r="3708" ht="28.5" customHeight="1" spans="1:32">
      <c r="A3708" s="61" t="s">
        <v>36</v>
      </c>
      <c r="B3708" s="61" t="s">
        <v>2156</v>
      </c>
      <c r="C3708" s="61" t="s">
        <v>2319</v>
      </c>
      <c r="D3708" s="61" t="s">
        <v>2657</v>
      </c>
      <c r="E3708" s="62" t="s">
        <v>2691</v>
      </c>
      <c r="F3708" s="46">
        <v>46181</v>
      </c>
      <c r="G3708" s="46" t="str">
        <f t="shared" si="391"/>
        <v>叶明辉2026-6-8</v>
      </c>
      <c r="H3708" s="63" t="s">
        <v>2700</v>
      </c>
      <c r="I3708" s="63"/>
      <c r="J3708" s="64"/>
      <c r="K3708" s="64"/>
      <c r="L3708" s="65"/>
      <c r="M3708" s="65"/>
      <c r="N3708" s="65"/>
      <c r="O3708" s="66">
        <v>8</v>
      </c>
      <c r="P3708" s="144"/>
      <c r="Q3708" s="68"/>
      <c r="R3708" s="68"/>
      <c r="S3708" s="68"/>
      <c r="T3708" s="69">
        <f t="shared" si="396"/>
        <v>8</v>
      </c>
      <c r="U3708" s="68"/>
      <c r="V3708" s="70"/>
      <c r="W3708" s="70"/>
      <c r="X3708" s="71">
        <f t="shared" si="397"/>
        <v>8</v>
      </c>
      <c r="Y3708" s="72"/>
      <c r="Z3708" s="70">
        <v>10</v>
      </c>
      <c r="AA3708" s="68"/>
      <c r="AB3708" s="73"/>
      <c r="AC3708" s="70"/>
      <c r="AD3708" s="74"/>
      <c r="AE3708" s="68"/>
      <c r="AF3708" s="75"/>
    </row>
    <row r="3709" ht="28.5" customHeight="1" spans="1:32">
      <c r="A3709" s="61" t="s">
        <v>36</v>
      </c>
      <c r="B3709" s="61" t="s">
        <v>2156</v>
      </c>
      <c r="C3709" s="61" t="s">
        <v>2319</v>
      </c>
      <c r="D3709" s="61" t="s">
        <v>2657</v>
      </c>
      <c r="E3709" s="62" t="s">
        <v>2691</v>
      </c>
      <c r="F3709" s="78">
        <v>46182</v>
      </c>
      <c r="G3709" s="46" t="str">
        <f t="shared" si="391"/>
        <v>叶明辉2026-6-9</v>
      </c>
      <c r="H3709" s="63" t="s">
        <v>2701</v>
      </c>
      <c r="I3709" s="63"/>
      <c r="J3709" s="64"/>
      <c r="K3709" s="64"/>
      <c r="L3709" s="65"/>
      <c r="M3709" s="65"/>
      <c r="N3709" s="65"/>
      <c r="O3709" s="66">
        <v>8</v>
      </c>
      <c r="P3709" s="144"/>
      <c r="Q3709" s="68"/>
      <c r="R3709" s="68"/>
      <c r="S3709" s="68"/>
      <c r="T3709" s="69">
        <f t="shared" si="396"/>
        <v>8</v>
      </c>
      <c r="U3709" s="68"/>
      <c r="V3709" s="70"/>
      <c r="W3709" s="70"/>
      <c r="X3709" s="71">
        <f t="shared" si="397"/>
        <v>8</v>
      </c>
      <c r="Y3709" s="72"/>
      <c r="Z3709" s="70">
        <v>10</v>
      </c>
      <c r="AA3709" s="68"/>
      <c r="AB3709" s="73"/>
      <c r="AC3709" s="70"/>
      <c r="AD3709" s="74"/>
      <c r="AE3709" s="68"/>
      <c r="AF3709" s="75"/>
    </row>
    <row r="3710" ht="28.5" customHeight="1" spans="1:32">
      <c r="A3710" s="61" t="s">
        <v>36</v>
      </c>
      <c r="B3710" s="61" t="s">
        <v>2156</v>
      </c>
      <c r="C3710" s="61" t="s">
        <v>2319</v>
      </c>
      <c r="D3710" s="61" t="s">
        <v>2657</v>
      </c>
      <c r="E3710" s="62" t="s">
        <v>2691</v>
      </c>
      <c r="F3710" s="46">
        <v>46183</v>
      </c>
      <c r="G3710" s="46" t="str">
        <f t="shared" si="391"/>
        <v>叶明辉2026-6-10</v>
      </c>
      <c r="H3710" s="63" t="s">
        <v>2702</v>
      </c>
      <c r="I3710" s="63"/>
      <c r="J3710" s="64"/>
      <c r="K3710" s="64"/>
      <c r="L3710" s="65"/>
      <c r="M3710" s="65"/>
      <c r="N3710" s="65"/>
      <c r="O3710" s="66">
        <v>8</v>
      </c>
      <c r="P3710" s="144"/>
      <c r="Q3710" s="68"/>
      <c r="R3710" s="68"/>
      <c r="S3710" s="68"/>
      <c r="T3710" s="69">
        <f t="shared" si="396"/>
        <v>8</v>
      </c>
      <c r="U3710" s="68"/>
      <c r="V3710" s="70"/>
      <c r="W3710" s="70"/>
      <c r="X3710" s="71">
        <f t="shared" si="397"/>
        <v>8</v>
      </c>
      <c r="Y3710" s="72"/>
      <c r="Z3710" s="70">
        <v>10</v>
      </c>
      <c r="AA3710" s="68"/>
      <c r="AB3710" s="73"/>
      <c r="AC3710" s="70"/>
      <c r="AD3710" s="74"/>
      <c r="AE3710" s="68"/>
      <c r="AF3710" s="75"/>
    </row>
    <row r="3711" ht="28.5" customHeight="1" spans="1:32">
      <c r="A3711" s="61" t="s">
        <v>36</v>
      </c>
      <c r="B3711" s="61" t="s">
        <v>2156</v>
      </c>
      <c r="C3711" s="61" t="s">
        <v>2319</v>
      </c>
      <c r="D3711" s="61" t="s">
        <v>2657</v>
      </c>
      <c r="E3711" s="62" t="s">
        <v>2691</v>
      </c>
      <c r="F3711" s="46">
        <v>46184</v>
      </c>
      <c r="G3711" s="46" t="str">
        <f t="shared" si="391"/>
        <v>叶明辉2026-6-11</v>
      </c>
      <c r="H3711" s="63" t="s">
        <v>2703</v>
      </c>
      <c r="I3711" s="63"/>
      <c r="J3711" s="64"/>
      <c r="K3711" s="64"/>
      <c r="L3711" s="65"/>
      <c r="M3711" s="65"/>
      <c r="N3711" s="65"/>
      <c r="O3711" s="66">
        <v>8</v>
      </c>
      <c r="P3711" s="144"/>
      <c r="Q3711" s="68"/>
      <c r="R3711" s="68"/>
      <c r="S3711" s="68"/>
      <c r="T3711" s="69">
        <f t="shared" si="396"/>
        <v>8</v>
      </c>
      <c r="U3711" s="68"/>
      <c r="V3711" s="70"/>
      <c r="W3711" s="70"/>
      <c r="X3711" s="71">
        <f t="shared" si="397"/>
        <v>8</v>
      </c>
      <c r="Y3711" s="72">
        <v>1</v>
      </c>
      <c r="Z3711" s="70">
        <v>10</v>
      </c>
      <c r="AA3711" s="68"/>
      <c r="AB3711" s="73"/>
      <c r="AC3711" s="70"/>
      <c r="AD3711" s="74"/>
      <c r="AE3711" s="68"/>
      <c r="AF3711" s="75"/>
    </row>
    <row r="3712" ht="28.5" customHeight="1" spans="1:32">
      <c r="A3712" s="61" t="s">
        <v>36</v>
      </c>
      <c r="B3712" s="61" t="s">
        <v>2156</v>
      </c>
      <c r="C3712" s="61" t="s">
        <v>2319</v>
      </c>
      <c r="D3712" s="61" t="s">
        <v>2657</v>
      </c>
      <c r="E3712" s="62" t="s">
        <v>2691</v>
      </c>
      <c r="F3712" s="46">
        <v>46185</v>
      </c>
      <c r="G3712" s="46" t="str">
        <f t="shared" si="391"/>
        <v>叶明辉2026-6-12</v>
      </c>
      <c r="H3712" s="63" t="s">
        <v>2704</v>
      </c>
      <c r="I3712" s="63"/>
      <c r="J3712" s="64"/>
      <c r="K3712" s="64"/>
      <c r="L3712" s="65"/>
      <c r="M3712" s="65"/>
      <c r="N3712" s="65"/>
      <c r="O3712" s="66">
        <v>8</v>
      </c>
      <c r="P3712" s="144"/>
      <c r="Q3712" s="68"/>
      <c r="R3712" s="68"/>
      <c r="S3712" s="68"/>
      <c r="T3712" s="69">
        <f t="shared" si="396"/>
        <v>8</v>
      </c>
      <c r="U3712" s="68"/>
      <c r="V3712" s="70"/>
      <c r="W3712" s="70"/>
      <c r="X3712" s="71">
        <f t="shared" si="397"/>
        <v>8</v>
      </c>
      <c r="Y3712" s="72"/>
      <c r="Z3712" s="70">
        <v>10</v>
      </c>
      <c r="AA3712" s="68"/>
      <c r="AB3712" s="73"/>
      <c r="AC3712" s="70"/>
      <c r="AD3712" s="74"/>
      <c r="AE3712" s="68"/>
      <c r="AF3712" s="75"/>
    </row>
    <row r="3713" ht="28.5" customHeight="1" spans="1:32">
      <c r="A3713" s="61" t="s">
        <v>36</v>
      </c>
      <c r="B3713" s="61" t="s">
        <v>2156</v>
      </c>
      <c r="C3713" s="61" t="s">
        <v>2319</v>
      </c>
      <c r="D3713" s="61" t="s">
        <v>2657</v>
      </c>
      <c r="E3713" s="62" t="s">
        <v>2691</v>
      </c>
      <c r="F3713" s="46">
        <v>46186</v>
      </c>
      <c r="G3713" s="46" t="str">
        <f t="shared" si="391"/>
        <v>叶明辉2026-6-13</v>
      </c>
      <c r="H3713" s="63" t="s">
        <v>2705</v>
      </c>
      <c r="I3713" s="63"/>
      <c r="J3713" s="64"/>
      <c r="K3713" s="64"/>
      <c r="L3713" s="65"/>
      <c r="M3713" s="65"/>
      <c r="N3713" s="65"/>
      <c r="O3713" s="66">
        <v>8</v>
      </c>
      <c r="P3713" s="144"/>
      <c r="Q3713" s="68"/>
      <c r="R3713" s="68"/>
      <c r="S3713" s="68"/>
      <c r="T3713" s="69">
        <f t="shared" si="396"/>
        <v>8</v>
      </c>
      <c r="U3713" s="68"/>
      <c r="V3713" s="70"/>
      <c r="W3713" s="70"/>
      <c r="X3713" s="71">
        <f t="shared" si="397"/>
        <v>8</v>
      </c>
      <c r="Y3713" s="72"/>
      <c r="Z3713" s="70">
        <v>10</v>
      </c>
      <c r="AA3713" s="68"/>
      <c r="AB3713" s="73"/>
      <c r="AC3713" s="70"/>
      <c r="AD3713" s="74"/>
      <c r="AE3713" s="68"/>
      <c r="AF3713" s="80"/>
    </row>
    <row r="3714" ht="28.5" customHeight="1" spans="1:32">
      <c r="A3714" s="61" t="s">
        <v>36</v>
      </c>
      <c r="B3714" s="61" t="s">
        <v>2156</v>
      </c>
      <c r="C3714" s="61" t="s">
        <v>2319</v>
      </c>
      <c r="D3714" s="61" t="s">
        <v>2657</v>
      </c>
      <c r="E3714" s="62" t="s">
        <v>2691</v>
      </c>
      <c r="F3714" s="77">
        <v>46187</v>
      </c>
      <c r="G3714" s="46" t="str">
        <f t="shared" si="391"/>
        <v>叶明辉2026-6-14</v>
      </c>
      <c r="H3714" s="63" t="s">
        <v>2706</v>
      </c>
      <c r="I3714" s="63"/>
      <c r="J3714" s="64"/>
      <c r="K3714" s="64"/>
      <c r="L3714" s="65"/>
      <c r="M3714" s="65"/>
      <c r="N3714" s="65"/>
      <c r="O3714" s="66"/>
      <c r="P3714" s="144"/>
      <c r="Q3714" s="68"/>
      <c r="R3714" s="68"/>
      <c r="S3714" s="68"/>
      <c r="T3714" s="69">
        <f t="shared" si="396"/>
        <v>0</v>
      </c>
      <c r="U3714" s="68"/>
      <c r="V3714" s="70">
        <v>8</v>
      </c>
      <c r="W3714" s="70"/>
      <c r="X3714" s="71">
        <f t="shared" si="397"/>
        <v>8</v>
      </c>
      <c r="Y3714" s="72"/>
      <c r="Z3714" s="70"/>
      <c r="AA3714" s="68"/>
      <c r="AB3714" s="73"/>
      <c r="AC3714" s="70"/>
      <c r="AD3714" s="74"/>
      <c r="AE3714" s="68"/>
      <c r="AF3714" s="80"/>
    </row>
    <row r="3715" ht="28.5" customHeight="1" spans="1:32">
      <c r="A3715" s="61" t="s">
        <v>36</v>
      </c>
      <c r="B3715" s="61" t="s">
        <v>2156</v>
      </c>
      <c r="C3715" s="61" t="s">
        <v>2319</v>
      </c>
      <c r="D3715" s="61" t="s">
        <v>2657</v>
      </c>
      <c r="E3715" s="62" t="s">
        <v>2691</v>
      </c>
      <c r="F3715" s="46">
        <v>46188</v>
      </c>
      <c r="G3715" s="46" t="str">
        <f t="shared" si="391"/>
        <v>叶明辉2026-6-15</v>
      </c>
      <c r="H3715" s="63" t="s">
        <v>2707</v>
      </c>
      <c r="I3715" s="63" t="s">
        <v>2708</v>
      </c>
      <c r="J3715" s="64"/>
      <c r="K3715" s="64"/>
      <c r="L3715" s="65"/>
      <c r="M3715" s="65"/>
      <c r="N3715" s="65"/>
      <c r="O3715" s="66">
        <v>8</v>
      </c>
      <c r="P3715" s="144"/>
      <c r="Q3715" s="68"/>
      <c r="R3715" s="68"/>
      <c r="S3715" s="68"/>
      <c r="T3715" s="69">
        <f t="shared" si="396"/>
        <v>8</v>
      </c>
      <c r="U3715" s="68"/>
      <c r="V3715" s="70"/>
      <c r="W3715" s="70"/>
      <c r="X3715" s="71">
        <f t="shared" si="397"/>
        <v>8</v>
      </c>
      <c r="Y3715" s="72"/>
      <c r="Z3715" s="70"/>
      <c r="AA3715" s="68">
        <v>2</v>
      </c>
      <c r="AB3715" s="73"/>
      <c r="AC3715" s="70"/>
      <c r="AD3715" s="74"/>
      <c r="AE3715" s="68"/>
      <c r="AF3715" s="75"/>
    </row>
    <row r="3716" ht="28.5" customHeight="1" spans="1:32">
      <c r="A3716" s="61" t="s">
        <v>36</v>
      </c>
      <c r="B3716" s="61" t="s">
        <v>2156</v>
      </c>
      <c r="C3716" s="61" t="s">
        <v>2319</v>
      </c>
      <c r="D3716" s="61" t="s">
        <v>2657</v>
      </c>
      <c r="E3716" s="62" t="s">
        <v>2691</v>
      </c>
      <c r="F3716" s="46">
        <v>46189</v>
      </c>
      <c r="G3716" s="46" t="str">
        <f t="shared" ref="G3716:G3779" si="398">E3716&amp;TEXT(MID(F3716,1,5),"YYYY-m-d")</f>
        <v>叶明辉2026-6-16</v>
      </c>
      <c r="H3716" s="63" t="s">
        <v>2709</v>
      </c>
      <c r="I3716" s="63" t="s">
        <v>2710</v>
      </c>
      <c r="J3716" s="64"/>
      <c r="K3716" s="64"/>
      <c r="L3716" s="65"/>
      <c r="M3716" s="65"/>
      <c r="N3716" s="65"/>
      <c r="O3716" s="66">
        <v>8</v>
      </c>
      <c r="P3716" s="147"/>
      <c r="Q3716" s="68"/>
      <c r="R3716" s="68"/>
      <c r="S3716" s="68"/>
      <c r="T3716" s="69">
        <f t="shared" si="396"/>
        <v>8</v>
      </c>
      <c r="U3716" s="68"/>
      <c r="V3716" s="70"/>
      <c r="W3716" s="70"/>
      <c r="X3716" s="71">
        <f t="shared" si="397"/>
        <v>8</v>
      </c>
      <c r="Y3716" s="72"/>
      <c r="Z3716" s="70"/>
      <c r="AA3716" s="68">
        <v>2</v>
      </c>
      <c r="AB3716" s="73"/>
      <c r="AC3716" s="70"/>
      <c r="AD3716" s="74"/>
      <c r="AE3716" s="68"/>
      <c r="AF3716" s="80"/>
    </row>
    <row r="3717" ht="28.5" customHeight="1" spans="1:32">
      <c r="A3717" s="61" t="s">
        <v>36</v>
      </c>
      <c r="B3717" s="61" t="s">
        <v>2156</v>
      </c>
      <c r="C3717" s="61" t="s">
        <v>2319</v>
      </c>
      <c r="D3717" s="61" t="s">
        <v>2657</v>
      </c>
      <c r="E3717" s="62" t="s">
        <v>2691</v>
      </c>
      <c r="F3717" s="46">
        <v>46190</v>
      </c>
      <c r="G3717" s="46" t="str">
        <f t="shared" si="398"/>
        <v>叶明辉2026-6-17</v>
      </c>
      <c r="H3717" s="63" t="s">
        <v>2711</v>
      </c>
      <c r="I3717" s="63" t="s">
        <v>2712</v>
      </c>
      <c r="J3717" s="64"/>
      <c r="K3717" s="64"/>
      <c r="L3717" s="65" t="s">
        <v>2713</v>
      </c>
      <c r="M3717" s="65"/>
      <c r="N3717" s="65"/>
      <c r="O3717" s="66">
        <v>8</v>
      </c>
      <c r="P3717" s="147"/>
      <c r="Q3717" s="68">
        <v>-1.5</v>
      </c>
      <c r="R3717" s="68"/>
      <c r="S3717" s="68"/>
      <c r="T3717" s="69">
        <f t="shared" si="396"/>
        <v>6.5</v>
      </c>
      <c r="U3717" s="68"/>
      <c r="V3717" s="70"/>
      <c r="W3717" s="70"/>
      <c r="X3717" s="71">
        <f t="shared" si="397"/>
        <v>6.5</v>
      </c>
      <c r="Y3717" s="72"/>
      <c r="Z3717" s="70"/>
      <c r="AA3717" s="68">
        <v>2</v>
      </c>
      <c r="AB3717" s="73"/>
      <c r="AC3717" s="70"/>
      <c r="AD3717" s="74"/>
      <c r="AE3717" s="68"/>
      <c r="AF3717" s="75"/>
    </row>
    <row r="3718" ht="28.5" customHeight="1" spans="1:32">
      <c r="A3718" s="61" t="s">
        <v>36</v>
      </c>
      <c r="B3718" s="61" t="s">
        <v>2156</v>
      </c>
      <c r="C3718" s="61" t="s">
        <v>2319</v>
      </c>
      <c r="D3718" s="61" t="s">
        <v>2657</v>
      </c>
      <c r="E3718" s="62" t="s">
        <v>2691</v>
      </c>
      <c r="F3718" s="46">
        <v>46191</v>
      </c>
      <c r="G3718" s="46" t="str">
        <f t="shared" si="398"/>
        <v>叶明辉2026-6-18</v>
      </c>
      <c r="H3718" s="63" t="s">
        <v>2714</v>
      </c>
      <c r="I3718" s="63" t="s">
        <v>2715</v>
      </c>
      <c r="J3718" s="64"/>
      <c r="K3718" s="64"/>
      <c r="L3718" s="65"/>
      <c r="M3718" s="65"/>
      <c r="N3718" s="65"/>
      <c r="O3718" s="66">
        <v>8</v>
      </c>
      <c r="P3718" s="147"/>
      <c r="Q3718" s="68"/>
      <c r="R3718" s="68"/>
      <c r="S3718" s="68"/>
      <c r="T3718" s="69">
        <f t="shared" si="396"/>
        <v>8</v>
      </c>
      <c r="U3718" s="68"/>
      <c r="V3718" s="70"/>
      <c r="W3718" s="70"/>
      <c r="X3718" s="71">
        <f t="shared" si="397"/>
        <v>8</v>
      </c>
      <c r="Y3718" s="72"/>
      <c r="Z3718" s="70"/>
      <c r="AA3718" s="68">
        <v>2</v>
      </c>
      <c r="AB3718" s="73"/>
      <c r="AC3718" s="70"/>
      <c r="AD3718" s="74"/>
      <c r="AE3718" s="68"/>
      <c r="AF3718" s="75"/>
    </row>
    <row r="3719" ht="28.5" customHeight="1" spans="1:32">
      <c r="A3719" s="61" t="s">
        <v>36</v>
      </c>
      <c r="B3719" s="61" t="s">
        <v>2156</v>
      </c>
      <c r="C3719" s="61" t="s">
        <v>2319</v>
      </c>
      <c r="D3719" s="61" t="s">
        <v>2657</v>
      </c>
      <c r="E3719" s="62" t="s">
        <v>2691</v>
      </c>
      <c r="F3719" s="82">
        <v>46192</v>
      </c>
      <c r="G3719" s="46" t="str">
        <f t="shared" si="398"/>
        <v>叶明辉2026-6-19</v>
      </c>
      <c r="H3719" s="63" t="s">
        <v>2716</v>
      </c>
      <c r="I3719" s="63"/>
      <c r="J3719" s="64"/>
      <c r="K3719" s="64" t="s">
        <v>1968</v>
      </c>
      <c r="L3719" s="65"/>
      <c r="M3719" s="65"/>
      <c r="N3719" s="65"/>
      <c r="O3719" s="66"/>
      <c r="P3719" s="147"/>
      <c r="Q3719" s="68"/>
      <c r="R3719" s="68"/>
      <c r="S3719" s="68"/>
      <c r="T3719" s="69">
        <f t="shared" si="396"/>
        <v>0</v>
      </c>
      <c r="U3719" s="68"/>
      <c r="V3719" s="70">
        <v>4</v>
      </c>
      <c r="W3719" s="70"/>
      <c r="X3719" s="71">
        <f t="shared" si="397"/>
        <v>4</v>
      </c>
      <c r="Y3719" s="72"/>
      <c r="Z3719" s="70"/>
      <c r="AA3719" s="68"/>
      <c r="AB3719" s="73">
        <v>8</v>
      </c>
      <c r="AC3719" s="70">
        <v>12</v>
      </c>
      <c r="AD3719" s="74"/>
      <c r="AE3719" s="68"/>
      <c r="AF3719" s="75"/>
    </row>
    <row r="3720" ht="28.5" customHeight="1" spans="1:32">
      <c r="A3720" s="61" t="s">
        <v>36</v>
      </c>
      <c r="B3720" s="61" t="s">
        <v>2156</v>
      </c>
      <c r="C3720" s="61" t="s">
        <v>2319</v>
      </c>
      <c r="D3720" s="61" t="s">
        <v>2657</v>
      </c>
      <c r="E3720" s="62" t="s">
        <v>2691</v>
      </c>
      <c r="F3720" s="77">
        <v>46193</v>
      </c>
      <c r="G3720" s="46" t="str">
        <f t="shared" si="398"/>
        <v>叶明辉2026-6-20</v>
      </c>
      <c r="H3720" s="63"/>
      <c r="I3720" s="63"/>
      <c r="J3720" s="64"/>
      <c r="K3720" s="64"/>
      <c r="L3720" s="65" t="s">
        <v>2635</v>
      </c>
      <c r="M3720" s="65"/>
      <c r="N3720" s="65"/>
      <c r="O3720" s="66"/>
      <c r="P3720" s="144"/>
      <c r="Q3720" s="68"/>
      <c r="R3720" s="68"/>
      <c r="S3720" s="68"/>
      <c r="T3720" s="69">
        <f t="shared" si="396"/>
        <v>0</v>
      </c>
      <c r="U3720" s="68"/>
      <c r="V3720" s="70"/>
      <c r="W3720" s="70"/>
      <c r="X3720" s="71">
        <f t="shared" si="397"/>
        <v>0</v>
      </c>
      <c r="Y3720" s="72"/>
      <c r="Z3720" s="70"/>
      <c r="AA3720" s="68"/>
      <c r="AB3720" s="73"/>
      <c r="AC3720" s="70"/>
      <c r="AD3720" s="74"/>
      <c r="AE3720" s="68"/>
      <c r="AF3720" s="75"/>
    </row>
    <row r="3721" ht="28.5" customHeight="1" spans="1:32">
      <c r="A3721" s="61" t="s">
        <v>36</v>
      </c>
      <c r="B3721" s="61" t="s">
        <v>2156</v>
      </c>
      <c r="C3721" s="61" t="s">
        <v>2319</v>
      </c>
      <c r="D3721" s="61" t="s">
        <v>2657</v>
      </c>
      <c r="E3721" s="62" t="s">
        <v>2691</v>
      </c>
      <c r="F3721" s="46">
        <v>46194</v>
      </c>
      <c r="G3721" s="46" t="str">
        <f t="shared" si="398"/>
        <v>叶明辉2026-6-21</v>
      </c>
      <c r="H3721" s="81" t="s">
        <v>2717</v>
      </c>
      <c r="I3721" s="63" t="s">
        <v>2718</v>
      </c>
      <c r="J3721" s="64"/>
      <c r="K3721" s="64"/>
      <c r="L3721" s="65"/>
      <c r="M3721" s="65"/>
      <c r="N3721" s="65"/>
      <c r="O3721" s="66">
        <v>8</v>
      </c>
      <c r="P3721" s="144"/>
      <c r="Q3721" s="68"/>
      <c r="R3721" s="68"/>
      <c r="S3721" s="68"/>
      <c r="T3721" s="69">
        <f t="shared" si="396"/>
        <v>8</v>
      </c>
      <c r="U3721" s="68"/>
      <c r="V3721" s="70"/>
      <c r="W3721" s="70"/>
      <c r="X3721" s="71">
        <f t="shared" si="397"/>
        <v>8</v>
      </c>
      <c r="Y3721" s="72"/>
      <c r="Z3721" s="70"/>
      <c r="AA3721" s="68">
        <v>4</v>
      </c>
      <c r="AB3721" s="73"/>
      <c r="AC3721" s="70"/>
      <c r="AD3721" s="74"/>
      <c r="AE3721" s="68"/>
      <c r="AF3721" s="75"/>
    </row>
    <row r="3722" ht="28.5" customHeight="1" spans="1:32">
      <c r="A3722" s="61" t="s">
        <v>36</v>
      </c>
      <c r="B3722" s="61" t="s">
        <v>2156</v>
      </c>
      <c r="C3722" s="61" t="s">
        <v>2319</v>
      </c>
      <c r="D3722" s="61" t="s">
        <v>2657</v>
      </c>
      <c r="E3722" s="76" t="s">
        <v>2691</v>
      </c>
      <c r="F3722" s="46">
        <v>46195</v>
      </c>
      <c r="G3722" s="46" t="str">
        <f t="shared" si="398"/>
        <v>叶明辉2026-6-22</v>
      </c>
      <c r="H3722" s="63"/>
      <c r="I3722" s="63"/>
      <c r="J3722" s="64"/>
      <c r="K3722" s="64"/>
      <c r="L3722" s="65"/>
      <c r="M3722" s="65"/>
      <c r="N3722" s="65"/>
      <c r="O3722" s="66"/>
      <c r="P3722" s="144"/>
      <c r="Q3722" s="68"/>
      <c r="R3722" s="68"/>
      <c r="S3722" s="68"/>
      <c r="T3722" s="69">
        <f t="shared" si="396"/>
        <v>0</v>
      </c>
      <c r="U3722" s="68"/>
      <c r="V3722" s="70"/>
      <c r="W3722" s="70"/>
      <c r="X3722" s="71">
        <f t="shared" si="397"/>
        <v>0</v>
      </c>
      <c r="Y3722" s="72"/>
      <c r="Z3722" s="70"/>
      <c r="AA3722" s="68"/>
      <c r="AB3722" s="73"/>
      <c r="AC3722" s="70"/>
      <c r="AD3722" s="74"/>
      <c r="AE3722" s="68"/>
      <c r="AF3722" s="75"/>
    </row>
    <row r="3723" ht="28.5" customHeight="1" spans="1:32">
      <c r="A3723" s="61" t="s">
        <v>36</v>
      </c>
      <c r="B3723" s="61" t="s">
        <v>2156</v>
      </c>
      <c r="C3723" s="61" t="s">
        <v>2319</v>
      </c>
      <c r="D3723" s="61" t="s">
        <v>2657</v>
      </c>
      <c r="E3723" s="62" t="s">
        <v>2691</v>
      </c>
      <c r="F3723" s="46">
        <v>46196</v>
      </c>
      <c r="G3723" s="46" t="str">
        <f t="shared" si="398"/>
        <v>叶明辉2026-6-23</v>
      </c>
      <c r="H3723" s="63"/>
      <c r="I3723" s="63"/>
      <c r="J3723" s="64"/>
      <c r="K3723" s="64"/>
      <c r="L3723" s="65"/>
      <c r="M3723" s="65"/>
      <c r="N3723" s="65"/>
      <c r="O3723" s="66"/>
      <c r="P3723" s="144"/>
      <c r="Q3723" s="68"/>
      <c r="R3723" s="68"/>
      <c r="S3723" s="68"/>
      <c r="T3723" s="69">
        <f t="shared" si="396"/>
        <v>0</v>
      </c>
      <c r="U3723" s="68"/>
      <c r="V3723" s="70"/>
      <c r="W3723" s="70"/>
      <c r="X3723" s="71">
        <f t="shared" si="397"/>
        <v>0</v>
      </c>
      <c r="Y3723" s="72"/>
      <c r="Z3723" s="70"/>
      <c r="AA3723" s="68"/>
      <c r="AB3723" s="73"/>
      <c r="AC3723" s="70"/>
      <c r="AD3723" s="74"/>
      <c r="AE3723" s="68"/>
      <c r="AF3723" s="75"/>
    </row>
    <row r="3724" ht="28.5" customHeight="1" spans="1:32">
      <c r="A3724" s="61" t="s">
        <v>36</v>
      </c>
      <c r="B3724" s="61" t="s">
        <v>2156</v>
      </c>
      <c r="C3724" s="61" t="s">
        <v>2319</v>
      </c>
      <c r="D3724" s="61" t="s">
        <v>2657</v>
      </c>
      <c r="E3724" s="62" t="s">
        <v>2691</v>
      </c>
      <c r="F3724" s="46">
        <v>46197</v>
      </c>
      <c r="G3724" s="46" t="str">
        <f t="shared" si="398"/>
        <v>叶明辉2026-6-24</v>
      </c>
      <c r="H3724" s="63"/>
      <c r="I3724" s="63"/>
      <c r="J3724" s="64"/>
      <c r="K3724" s="64"/>
      <c r="L3724" s="65"/>
      <c r="M3724" s="65"/>
      <c r="N3724" s="65"/>
      <c r="O3724" s="66"/>
      <c r="P3724" s="144"/>
      <c r="Q3724" s="68"/>
      <c r="R3724" s="68"/>
      <c r="S3724" s="68"/>
      <c r="T3724" s="69">
        <f t="shared" si="396"/>
        <v>0</v>
      </c>
      <c r="U3724" s="68"/>
      <c r="V3724" s="70"/>
      <c r="W3724" s="70"/>
      <c r="X3724" s="71">
        <f t="shared" si="397"/>
        <v>0</v>
      </c>
      <c r="Y3724" s="72"/>
      <c r="Z3724" s="70"/>
      <c r="AA3724" s="68"/>
      <c r="AB3724" s="73"/>
      <c r="AC3724" s="70"/>
      <c r="AD3724" s="74"/>
      <c r="AE3724" s="68"/>
      <c r="AF3724" s="75"/>
    </row>
    <row r="3725" ht="28.5" customHeight="1" spans="1:32">
      <c r="A3725" s="61" t="s">
        <v>36</v>
      </c>
      <c r="B3725" s="61" t="s">
        <v>2156</v>
      </c>
      <c r="C3725" s="61" t="s">
        <v>2319</v>
      </c>
      <c r="D3725" s="61" t="s">
        <v>2657</v>
      </c>
      <c r="E3725" s="62" t="s">
        <v>2691</v>
      </c>
      <c r="F3725" s="46">
        <v>46198</v>
      </c>
      <c r="G3725" s="46" t="str">
        <f t="shared" si="398"/>
        <v>叶明辉2026-6-25</v>
      </c>
      <c r="H3725" s="63"/>
      <c r="I3725" s="63"/>
      <c r="J3725" s="64"/>
      <c r="K3725" s="64"/>
      <c r="L3725" s="65"/>
      <c r="M3725" s="65"/>
      <c r="N3725" s="65"/>
      <c r="O3725" s="66"/>
      <c r="P3725" s="144"/>
      <c r="Q3725" s="68"/>
      <c r="R3725" s="68"/>
      <c r="S3725" s="68"/>
      <c r="T3725" s="69">
        <f t="shared" si="396"/>
        <v>0</v>
      </c>
      <c r="U3725" s="68"/>
      <c r="V3725" s="70"/>
      <c r="W3725" s="70"/>
      <c r="X3725" s="71">
        <f t="shared" si="397"/>
        <v>0</v>
      </c>
      <c r="Y3725" s="72"/>
      <c r="Z3725" s="70"/>
      <c r="AA3725" s="68"/>
      <c r="AB3725" s="73"/>
      <c r="AC3725" s="70"/>
      <c r="AD3725" s="74"/>
      <c r="AE3725" s="68"/>
      <c r="AF3725" s="75"/>
    </row>
    <row r="3726" ht="28.5" customHeight="1" spans="1:32">
      <c r="A3726" s="61" t="s">
        <v>36</v>
      </c>
      <c r="B3726" s="61" t="s">
        <v>2156</v>
      </c>
      <c r="C3726" s="61" t="s">
        <v>2319</v>
      </c>
      <c r="D3726" s="61" t="s">
        <v>2657</v>
      </c>
      <c r="E3726" s="62" t="s">
        <v>2691</v>
      </c>
      <c r="F3726" s="46">
        <v>46199</v>
      </c>
      <c r="G3726" s="46" t="str">
        <f t="shared" si="398"/>
        <v>叶明辉2026-6-26</v>
      </c>
      <c r="H3726" s="63"/>
      <c r="I3726" s="63"/>
      <c r="J3726" s="64"/>
      <c r="K3726" s="64"/>
      <c r="L3726" s="65"/>
      <c r="M3726" s="65"/>
      <c r="N3726" s="65"/>
      <c r="O3726" s="66"/>
      <c r="P3726" s="144"/>
      <c r="Q3726" s="68"/>
      <c r="R3726" s="68"/>
      <c r="S3726" s="68"/>
      <c r="T3726" s="69">
        <f t="shared" si="396"/>
        <v>0</v>
      </c>
      <c r="U3726" s="68"/>
      <c r="V3726" s="70"/>
      <c r="W3726" s="70"/>
      <c r="X3726" s="71">
        <f t="shared" si="397"/>
        <v>0</v>
      </c>
      <c r="Y3726" s="72"/>
      <c r="Z3726" s="70"/>
      <c r="AA3726" s="68"/>
      <c r="AB3726" s="73"/>
      <c r="AC3726" s="70"/>
      <c r="AD3726" s="74"/>
      <c r="AE3726" s="68"/>
      <c r="AF3726" s="75"/>
    </row>
    <row r="3727" ht="28.5" customHeight="1" spans="1:32">
      <c r="A3727" s="61" t="s">
        <v>36</v>
      </c>
      <c r="B3727" s="61" t="s">
        <v>2156</v>
      </c>
      <c r="C3727" s="61" t="s">
        <v>2319</v>
      </c>
      <c r="D3727" s="61" t="s">
        <v>2657</v>
      </c>
      <c r="E3727" s="62" t="s">
        <v>2691</v>
      </c>
      <c r="F3727" s="46">
        <v>46200</v>
      </c>
      <c r="G3727" s="46" t="str">
        <f t="shared" si="398"/>
        <v>叶明辉2026-6-27</v>
      </c>
      <c r="H3727" s="63"/>
      <c r="I3727" s="63"/>
      <c r="J3727" s="64"/>
      <c r="K3727" s="64"/>
      <c r="L3727" s="65"/>
      <c r="M3727" s="65"/>
      <c r="N3727" s="79"/>
      <c r="O3727" s="66"/>
      <c r="P3727" s="144"/>
      <c r="Q3727" s="68"/>
      <c r="R3727" s="68"/>
      <c r="S3727" s="68"/>
      <c r="T3727" s="69">
        <f t="shared" si="396"/>
        <v>0</v>
      </c>
      <c r="U3727" s="68"/>
      <c r="V3727" s="70"/>
      <c r="W3727" s="70"/>
      <c r="X3727" s="71">
        <f t="shared" si="397"/>
        <v>0</v>
      </c>
      <c r="Y3727" s="72"/>
      <c r="Z3727" s="70"/>
      <c r="AA3727" s="68"/>
      <c r="AB3727" s="73"/>
      <c r="AC3727" s="70"/>
      <c r="AD3727" s="74"/>
      <c r="AE3727" s="68"/>
      <c r="AF3727" s="75"/>
    </row>
    <row r="3728" ht="28.5" customHeight="1" spans="1:32">
      <c r="A3728" s="61" t="s">
        <v>36</v>
      </c>
      <c r="B3728" s="61" t="s">
        <v>2156</v>
      </c>
      <c r="C3728" s="61" t="s">
        <v>2319</v>
      </c>
      <c r="D3728" s="61" t="s">
        <v>2657</v>
      </c>
      <c r="E3728" s="62" t="s">
        <v>2691</v>
      </c>
      <c r="F3728" s="46">
        <v>46201</v>
      </c>
      <c r="G3728" s="46" t="str">
        <f t="shared" si="398"/>
        <v>叶明辉2026-6-28</v>
      </c>
      <c r="H3728" s="63"/>
      <c r="I3728" s="63"/>
      <c r="J3728" s="64"/>
      <c r="K3728" s="64"/>
      <c r="L3728" s="65"/>
      <c r="M3728" s="65"/>
      <c r="N3728" s="65"/>
      <c r="O3728" s="66"/>
      <c r="P3728" s="144"/>
      <c r="Q3728" s="68"/>
      <c r="R3728" s="68"/>
      <c r="S3728" s="68"/>
      <c r="T3728" s="69">
        <f t="shared" si="396"/>
        <v>0</v>
      </c>
      <c r="U3728" s="68"/>
      <c r="V3728" s="70"/>
      <c r="W3728" s="70"/>
      <c r="X3728" s="71">
        <f t="shared" si="397"/>
        <v>0</v>
      </c>
      <c r="Y3728" s="72"/>
      <c r="Z3728" s="70"/>
      <c r="AA3728" s="68"/>
      <c r="AB3728" s="73"/>
      <c r="AC3728" s="70"/>
      <c r="AD3728" s="74"/>
      <c r="AE3728" s="68"/>
      <c r="AF3728" s="75"/>
    </row>
    <row r="3729" ht="28.5" customHeight="1" spans="1:32">
      <c r="A3729" s="61" t="s">
        <v>36</v>
      </c>
      <c r="B3729" s="61" t="s">
        <v>2156</v>
      </c>
      <c r="C3729" s="61" t="s">
        <v>2319</v>
      </c>
      <c r="D3729" s="61" t="s">
        <v>2657</v>
      </c>
      <c r="E3729" s="62" t="s">
        <v>2691</v>
      </c>
      <c r="F3729" s="46">
        <v>46202</v>
      </c>
      <c r="G3729" s="46" t="str">
        <f t="shared" si="398"/>
        <v>叶明辉2026-6-29</v>
      </c>
      <c r="H3729" s="63"/>
      <c r="I3729" s="63"/>
      <c r="J3729" s="64"/>
      <c r="K3729" s="64"/>
      <c r="L3729" s="65"/>
      <c r="M3729" s="65"/>
      <c r="N3729" s="79"/>
      <c r="O3729" s="66"/>
      <c r="P3729" s="144"/>
      <c r="Q3729" s="68"/>
      <c r="R3729" s="68"/>
      <c r="S3729" s="68"/>
      <c r="T3729" s="69">
        <f t="shared" si="396"/>
        <v>0</v>
      </c>
      <c r="U3729" s="68"/>
      <c r="V3729" s="70"/>
      <c r="W3729" s="70"/>
      <c r="X3729" s="71">
        <f t="shared" si="397"/>
        <v>0</v>
      </c>
      <c r="Y3729" s="72"/>
      <c r="Z3729" s="70"/>
      <c r="AA3729" s="68"/>
      <c r="AB3729" s="73"/>
      <c r="AC3729" s="70"/>
      <c r="AD3729" s="74"/>
      <c r="AE3729" s="68"/>
      <c r="AF3729" s="75"/>
    </row>
    <row r="3730" s="3" customFormat="1" ht="28.5" customHeight="1" spans="1:32">
      <c r="A3730" s="61" t="s">
        <v>36</v>
      </c>
      <c r="B3730" s="61" t="s">
        <v>2156</v>
      </c>
      <c r="C3730" s="61" t="s">
        <v>2319</v>
      </c>
      <c r="D3730" s="61" t="s">
        <v>2657</v>
      </c>
      <c r="E3730" s="62" t="s">
        <v>2691</v>
      </c>
      <c r="F3730" s="46">
        <v>46203</v>
      </c>
      <c r="G3730" s="46" t="str">
        <f t="shared" si="398"/>
        <v>叶明辉2026-6-30</v>
      </c>
      <c r="H3730" s="63"/>
      <c r="I3730" s="63"/>
      <c r="J3730" s="64"/>
      <c r="K3730" s="64"/>
      <c r="L3730" s="65"/>
      <c r="M3730" s="65"/>
      <c r="N3730" s="65"/>
      <c r="O3730" s="66"/>
      <c r="P3730" s="144"/>
      <c r="Q3730" s="68"/>
      <c r="R3730" s="68"/>
      <c r="S3730" s="68"/>
      <c r="T3730" s="69">
        <f t="shared" si="396"/>
        <v>0</v>
      </c>
      <c r="U3730" s="68"/>
      <c r="V3730" s="70"/>
      <c r="W3730" s="70"/>
      <c r="X3730" s="71">
        <f t="shared" si="397"/>
        <v>0</v>
      </c>
      <c r="Y3730" s="72"/>
      <c r="Z3730" s="70"/>
      <c r="AA3730" s="68"/>
      <c r="AB3730" s="73"/>
      <c r="AC3730" s="70"/>
      <c r="AD3730" s="74"/>
      <c r="AE3730" s="68"/>
      <c r="AF3730" s="75"/>
    </row>
    <row r="3731" s="3" customFormat="1" ht="28.5" customHeight="1" spans="1:32">
      <c r="A3731" s="61" t="s">
        <v>36</v>
      </c>
      <c r="B3731" s="61" t="s">
        <v>2156</v>
      </c>
      <c r="C3731" s="61" t="s">
        <v>2319</v>
      </c>
      <c r="D3731" s="61" t="s">
        <v>2657</v>
      </c>
      <c r="E3731" s="62" t="s">
        <v>2691</v>
      </c>
      <c r="F3731" s="46">
        <v>46204</v>
      </c>
      <c r="G3731" s="46" t="str">
        <f t="shared" si="398"/>
        <v>叶明辉2026-7-1</v>
      </c>
      <c r="H3731" s="63"/>
      <c r="I3731" s="63"/>
      <c r="J3731" s="64"/>
      <c r="K3731" s="64"/>
      <c r="L3731" s="65"/>
      <c r="M3731" s="65"/>
      <c r="N3731" s="65"/>
      <c r="O3731" s="66"/>
      <c r="P3731" s="144"/>
      <c r="Q3731" s="68"/>
      <c r="R3731" s="68"/>
      <c r="S3731" s="68"/>
      <c r="T3731" s="69">
        <f t="shared" si="396"/>
        <v>0</v>
      </c>
      <c r="U3731" s="68"/>
      <c r="V3731" s="70"/>
      <c r="W3731" s="70"/>
      <c r="X3731" s="71">
        <f t="shared" si="397"/>
        <v>0</v>
      </c>
      <c r="Y3731" s="72"/>
      <c r="Z3731" s="70"/>
      <c r="AA3731" s="68"/>
      <c r="AB3731" s="73"/>
      <c r="AC3731" s="70"/>
      <c r="AD3731" s="74"/>
      <c r="AE3731" s="68"/>
      <c r="AF3731" s="75"/>
    </row>
    <row r="3732" ht="28.5" customHeight="1" spans="1:32">
      <c r="A3732" s="84" t="s">
        <v>36</v>
      </c>
      <c r="B3732" s="84" t="s">
        <v>2156</v>
      </c>
      <c r="C3732" s="84" t="s">
        <v>2319</v>
      </c>
      <c r="D3732" s="84" t="s">
        <v>2657</v>
      </c>
      <c r="E3732" s="85" t="s">
        <v>2691</v>
      </c>
      <c r="F3732" s="86">
        <v>46235</v>
      </c>
      <c r="G3732" s="46" t="str">
        <f t="shared" si="398"/>
        <v>叶明辉2026-8-1</v>
      </c>
      <c r="H3732" s="63"/>
      <c r="I3732" s="63"/>
      <c r="J3732" s="64"/>
      <c r="K3732" s="64"/>
      <c r="L3732" s="65"/>
      <c r="M3732" s="65"/>
      <c r="N3732" s="91"/>
      <c r="O3732" s="66"/>
      <c r="P3732" s="87"/>
      <c r="Q3732" s="87"/>
      <c r="R3732" s="87"/>
      <c r="S3732" s="87"/>
      <c r="T3732" s="69">
        <f t="shared" si="396"/>
        <v>0</v>
      </c>
      <c r="U3732" s="87"/>
      <c r="V3732" s="87"/>
      <c r="W3732" s="87"/>
      <c r="X3732" s="71">
        <f t="shared" si="397"/>
        <v>0</v>
      </c>
      <c r="Y3732" s="88"/>
      <c r="Z3732" s="87"/>
      <c r="AA3732" s="87"/>
      <c r="AB3732" s="87"/>
      <c r="AC3732" s="87"/>
      <c r="AD3732" s="89"/>
      <c r="AE3732" s="87"/>
      <c r="AF3732" s="90"/>
    </row>
    <row r="3733" ht="28.5" customHeight="1" spans="1:32">
      <c r="A3733" s="44" t="s">
        <v>36</v>
      </c>
      <c r="B3733" s="44" t="s">
        <v>2156</v>
      </c>
      <c r="C3733" s="44" t="s">
        <v>2319</v>
      </c>
      <c r="D3733" s="44" t="s">
        <v>2719</v>
      </c>
      <c r="E3733" s="44" t="s">
        <v>2720</v>
      </c>
      <c r="F3733" s="45">
        <v>46173</v>
      </c>
      <c r="G3733" s="46" t="str">
        <f t="shared" si="398"/>
        <v>叶德鹏2026-5-31</v>
      </c>
      <c r="H3733" s="133"/>
      <c r="I3733" s="133"/>
      <c r="J3733" s="134"/>
      <c r="K3733" s="134"/>
      <c r="L3733" s="134"/>
      <c r="M3733" s="135"/>
      <c r="N3733" s="135"/>
      <c r="O3733" s="136">
        <f t="shared" ref="O3733:AE3733" si="399">SUM(O3734:O3765)</f>
        <v>136</v>
      </c>
      <c r="P3733" s="137">
        <f t="shared" si="399"/>
        <v>0</v>
      </c>
      <c r="Q3733" s="138">
        <f t="shared" si="399"/>
        <v>0</v>
      </c>
      <c r="R3733" s="138">
        <f t="shared" si="399"/>
        <v>0</v>
      </c>
      <c r="S3733" s="53">
        <f t="shared" si="399"/>
        <v>0</v>
      </c>
      <c r="T3733" s="139">
        <f t="shared" si="399"/>
        <v>136</v>
      </c>
      <c r="U3733" s="55">
        <f t="shared" si="399"/>
        <v>0</v>
      </c>
      <c r="V3733" s="139">
        <f t="shared" si="399"/>
        <v>32</v>
      </c>
      <c r="W3733" s="139">
        <f t="shared" si="399"/>
        <v>0</v>
      </c>
      <c r="X3733" s="140">
        <f t="shared" si="399"/>
        <v>168</v>
      </c>
      <c r="Y3733" s="141">
        <f t="shared" si="399"/>
        <v>0</v>
      </c>
      <c r="Z3733" s="139">
        <f t="shared" si="399"/>
        <v>70</v>
      </c>
      <c r="AA3733" s="142">
        <f t="shared" si="399"/>
        <v>26</v>
      </c>
      <c r="AB3733" s="139">
        <f t="shared" si="399"/>
        <v>8</v>
      </c>
      <c r="AC3733" s="139">
        <f t="shared" si="399"/>
        <v>0</v>
      </c>
      <c r="AD3733" s="143">
        <f t="shared" si="399"/>
        <v>0</v>
      </c>
      <c r="AE3733" s="142">
        <f t="shared" si="399"/>
        <v>0</v>
      </c>
      <c r="AF3733" s="60"/>
    </row>
    <row r="3734" ht="28.5" customHeight="1" spans="1:32">
      <c r="A3734" s="61" t="s">
        <v>36</v>
      </c>
      <c r="B3734" s="61" t="s">
        <v>2156</v>
      </c>
      <c r="C3734" s="61" t="s">
        <v>2319</v>
      </c>
      <c r="D3734" s="61" t="s">
        <v>2719</v>
      </c>
      <c r="E3734" s="62" t="s">
        <v>2720</v>
      </c>
      <c r="F3734" s="46">
        <v>46174</v>
      </c>
      <c r="G3734" s="46" t="str">
        <f t="shared" si="398"/>
        <v>叶德鹏2026-6-1</v>
      </c>
      <c r="H3734" s="63" t="s">
        <v>2721</v>
      </c>
      <c r="I3734" s="63"/>
      <c r="J3734" s="64"/>
      <c r="K3734" s="64"/>
      <c r="L3734" s="65"/>
      <c r="M3734" s="65"/>
      <c r="N3734" s="65"/>
      <c r="O3734" s="66">
        <v>8</v>
      </c>
      <c r="P3734" s="144"/>
      <c r="Q3734" s="68"/>
      <c r="R3734" s="68"/>
      <c r="S3734" s="68"/>
      <c r="T3734" s="69">
        <f t="shared" ref="T3734:T3765" si="400">SUM(O3734:S3734)</f>
        <v>8</v>
      </c>
      <c r="U3734" s="68"/>
      <c r="V3734" s="70"/>
      <c r="W3734" s="70"/>
      <c r="X3734" s="71">
        <f t="shared" ref="X3734:X3765" si="401">SUM(T3734:W3734)</f>
        <v>8</v>
      </c>
      <c r="Y3734" s="72"/>
      <c r="Z3734" s="70">
        <v>10</v>
      </c>
      <c r="AA3734" s="68"/>
      <c r="AB3734" s="73"/>
      <c r="AC3734" s="70"/>
      <c r="AD3734" s="74"/>
      <c r="AE3734" s="68"/>
      <c r="AF3734" s="75"/>
    </row>
    <row r="3735" ht="28.5" customHeight="1" spans="1:32">
      <c r="A3735" s="61" t="s">
        <v>36</v>
      </c>
      <c r="B3735" s="61" t="s">
        <v>2156</v>
      </c>
      <c r="C3735" s="61" t="s">
        <v>2319</v>
      </c>
      <c r="D3735" s="61" t="s">
        <v>2719</v>
      </c>
      <c r="E3735" s="62" t="s">
        <v>2720</v>
      </c>
      <c r="F3735" s="46">
        <v>46175</v>
      </c>
      <c r="G3735" s="46" t="str">
        <f t="shared" si="398"/>
        <v>叶德鹏2026-6-2</v>
      </c>
      <c r="H3735" s="63" t="s">
        <v>2653</v>
      </c>
      <c r="I3735" s="63"/>
      <c r="J3735" s="64"/>
      <c r="K3735" s="64"/>
      <c r="L3735" s="65"/>
      <c r="M3735" s="65"/>
      <c r="N3735" s="65"/>
      <c r="O3735" s="66">
        <v>8</v>
      </c>
      <c r="P3735" s="144"/>
      <c r="Q3735" s="68"/>
      <c r="R3735" s="68"/>
      <c r="S3735" s="68"/>
      <c r="T3735" s="69">
        <f t="shared" si="400"/>
        <v>8</v>
      </c>
      <c r="U3735" s="68"/>
      <c r="V3735" s="70"/>
      <c r="W3735" s="70"/>
      <c r="X3735" s="71">
        <f t="shared" si="401"/>
        <v>8</v>
      </c>
      <c r="Y3735" s="72"/>
      <c r="Z3735" s="70">
        <v>10</v>
      </c>
      <c r="AA3735" s="68"/>
      <c r="AB3735" s="73"/>
      <c r="AC3735" s="70"/>
      <c r="AD3735" s="74"/>
      <c r="AE3735" s="68"/>
      <c r="AF3735" s="75"/>
    </row>
    <row r="3736" ht="28.5" customHeight="1" spans="1:32">
      <c r="A3736" s="61" t="s">
        <v>36</v>
      </c>
      <c r="B3736" s="61" t="s">
        <v>2156</v>
      </c>
      <c r="C3736" s="61" t="s">
        <v>2319</v>
      </c>
      <c r="D3736" s="61" t="s">
        <v>2719</v>
      </c>
      <c r="E3736" s="76" t="s">
        <v>2720</v>
      </c>
      <c r="F3736" s="46">
        <v>46176</v>
      </c>
      <c r="G3736" s="46" t="str">
        <f t="shared" si="398"/>
        <v>叶德鹏2026-6-3</v>
      </c>
      <c r="H3736" s="63" t="s">
        <v>2722</v>
      </c>
      <c r="I3736" s="63"/>
      <c r="J3736" s="64"/>
      <c r="K3736" s="64"/>
      <c r="L3736" s="65"/>
      <c r="M3736" s="65"/>
      <c r="N3736" s="65"/>
      <c r="O3736" s="66">
        <v>8</v>
      </c>
      <c r="P3736" s="144"/>
      <c r="Q3736" s="68"/>
      <c r="R3736" s="68"/>
      <c r="S3736" s="68"/>
      <c r="T3736" s="69">
        <f t="shared" si="400"/>
        <v>8</v>
      </c>
      <c r="U3736" s="68"/>
      <c r="V3736" s="70">
        <v>4</v>
      </c>
      <c r="W3736" s="70"/>
      <c r="X3736" s="71">
        <f t="shared" si="401"/>
        <v>12</v>
      </c>
      <c r="Y3736" s="72"/>
      <c r="Z3736" s="70">
        <v>10</v>
      </c>
      <c r="AA3736" s="68"/>
      <c r="AB3736" s="73"/>
      <c r="AC3736" s="70"/>
      <c r="AD3736" s="74"/>
      <c r="AE3736" s="68"/>
      <c r="AF3736" s="75"/>
    </row>
    <row r="3737" ht="28.5" customHeight="1" spans="1:32">
      <c r="A3737" s="61" t="s">
        <v>36</v>
      </c>
      <c r="B3737" s="61" t="s">
        <v>2156</v>
      </c>
      <c r="C3737" s="61" t="s">
        <v>2319</v>
      </c>
      <c r="D3737" s="61" t="s">
        <v>2719</v>
      </c>
      <c r="E3737" s="61" t="s">
        <v>2720</v>
      </c>
      <c r="F3737" s="46">
        <v>46177</v>
      </c>
      <c r="G3737" s="46" t="str">
        <f t="shared" si="398"/>
        <v>叶德鹏2026-6-4</v>
      </c>
      <c r="H3737" s="63" t="s">
        <v>2723</v>
      </c>
      <c r="I3737" s="63" t="s">
        <v>1958</v>
      </c>
      <c r="J3737" s="64"/>
      <c r="K3737" s="64" t="s">
        <v>2652</v>
      </c>
      <c r="L3737" s="65"/>
      <c r="M3737" s="65"/>
      <c r="N3737" s="65"/>
      <c r="O3737" s="66">
        <v>8</v>
      </c>
      <c r="P3737" s="144"/>
      <c r="Q3737" s="68"/>
      <c r="R3737" s="68"/>
      <c r="S3737" s="68"/>
      <c r="T3737" s="69">
        <f t="shared" si="400"/>
        <v>8</v>
      </c>
      <c r="U3737" s="68"/>
      <c r="V3737" s="70"/>
      <c r="W3737" s="70"/>
      <c r="X3737" s="71">
        <f t="shared" si="401"/>
        <v>8</v>
      </c>
      <c r="Y3737" s="72"/>
      <c r="Z3737" s="70">
        <v>10</v>
      </c>
      <c r="AA3737" s="68">
        <v>2</v>
      </c>
      <c r="AB3737" s="73"/>
      <c r="AC3737" s="70"/>
      <c r="AD3737" s="74"/>
      <c r="AE3737" s="68"/>
      <c r="AF3737" s="75"/>
    </row>
    <row r="3738" ht="28.5" customHeight="1" spans="1:32">
      <c r="A3738" s="61" t="s">
        <v>36</v>
      </c>
      <c r="B3738" s="61" t="s">
        <v>2156</v>
      </c>
      <c r="C3738" s="61" t="s">
        <v>2319</v>
      </c>
      <c r="D3738" s="61" t="s">
        <v>2719</v>
      </c>
      <c r="E3738" s="76" t="s">
        <v>2720</v>
      </c>
      <c r="F3738" s="46">
        <v>46178</v>
      </c>
      <c r="G3738" s="46" t="str">
        <f t="shared" si="398"/>
        <v>叶德鹏2026-6-5</v>
      </c>
      <c r="H3738" s="63" t="s">
        <v>2687</v>
      </c>
      <c r="I3738" s="63"/>
      <c r="J3738" s="64"/>
      <c r="K3738" s="64"/>
      <c r="L3738" s="65"/>
      <c r="M3738" s="65"/>
      <c r="N3738" s="65"/>
      <c r="O3738" s="66">
        <v>8</v>
      </c>
      <c r="P3738" s="144"/>
      <c r="Q3738" s="68"/>
      <c r="R3738" s="68"/>
      <c r="S3738" s="68"/>
      <c r="T3738" s="69">
        <f t="shared" si="400"/>
        <v>8</v>
      </c>
      <c r="U3738" s="68"/>
      <c r="V3738" s="70"/>
      <c r="W3738" s="70"/>
      <c r="X3738" s="71">
        <f t="shared" si="401"/>
        <v>8</v>
      </c>
      <c r="Y3738" s="72"/>
      <c r="Z3738" s="70">
        <v>10</v>
      </c>
      <c r="AA3738" s="68"/>
      <c r="AB3738" s="73"/>
      <c r="AC3738" s="70"/>
      <c r="AD3738" s="74"/>
      <c r="AE3738" s="68"/>
      <c r="AF3738" s="75"/>
    </row>
    <row r="3739" ht="28.5" customHeight="1" spans="1:32">
      <c r="A3739" s="61" t="s">
        <v>36</v>
      </c>
      <c r="B3739" s="61" t="s">
        <v>2156</v>
      </c>
      <c r="C3739" s="61" t="s">
        <v>2319</v>
      </c>
      <c r="D3739" s="61" t="s">
        <v>2719</v>
      </c>
      <c r="E3739" s="76" t="s">
        <v>2720</v>
      </c>
      <c r="F3739" s="46">
        <v>46179</v>
      </c>
      <c r="G3739" s="46" t="str">
        <f t="shared" si="398"/>
        <v>叶德鹏2026-6-6</v>
      </c>
      <c r="H3739" s="63" t="s">
        <v>2722</v>
      </c>
      <c r="I3739" s="63"/>
      <c r="J3739" s="64"/>
      <c r="K3739" s="64"/>
      <c r="L3739" s="65"/>
      <c r="M3739" s="65"/>
      <c r="N3739" s="65"/>
      <c r="O3739" s="66">
        <v>8</v>
      </c>
      <c r="P3739" s="144"/>
      <c r="Q3739" s="68"/>
      <c r="R3739" s="68"/>
      <c r="S3739" s="68"/>
      <c r="T3739" s="69">
        <f t="shared" si="400"/>
        <v>8</v>
      </c>
      <c r="U3739" s="68"/>
      <c r="V3739" s="70"/>
      <c r="W3739" s="70"/>
      <c r="X3739" s="71">
        <f t="shared" si="401"/>
        <v>8</v>
      </c>
      <c r="Y3739" s="72"/>
      <c r="Z3739" s="70">
        <v>10</v>
      </c>
      <c r="AA3739" s="68"/>
      <c r="AB3739" s="73"/>
      <c r="AC3739" s="70"/>
      <c r="AD3739" s="74"/>
      <c r="AE3739" s="68"/>
      <c r="AF3739" s="75"/>
    </row>
    <row r="3740" ht="28.5" customHeight="1" spans="1:32">
      <c r="A3740" s="61" t="s">
        <v>36</v>
      </c>
      <c r="B3740" s="61" t="s">
        <v>2156</v>
      </c>
      <c r="C3740" s="61" t="s">
        <v>2319</v>
      </c>
      <c r="D3740" s="61" t="s">
        <v>2719</v>
      </c>
      <c r="E3740" s="76" t="s">
        <v>2720</v>
      </c>
      <c r="F3740" s="77">
        <v>46180</v>
      </c>
      <c r="G3740" s="46" t="str">
        <f t="shared" si="398"/>
        <v>叶德鹏2026-6-7</v>
      </c>
      <c r="H3740" s="63" t="s">
        <v>2724</v>
      </c>
      <c r="I3740" s="63"/>
      <c r="J3740" s="64"/>
      <c r="K3740" s="64"/>
      <c r="L3740" s="65"/>
      <c r="M3740" s="65"/>
      <c r="N3740" s="65"/>
      <c r="O3740" s="66"/>
      <c r="P3740" s="144"/>
      <c r="Q3740" s="68"/>
      <c r="R3740" s="68"/>
      <c r="S3740" s="68"/>
      <c r="T3740" s="69">
        <f t="shared" si="400"/>
        <v>0</v>
      </c>
      <c r="U3740" s="68"/>
      <c r="V3740" s="70">
        <v>8</v>
      </c>
      <c r="W3740" s="70"/>
      <c r="X3740" s="71">
        <f t="shared" si="401"/>
        <v>8</v>
      </c>
      <c r="Y3740" s="72"/>
      <c r="Z3740" s="70"/>
      <c r="AA3740" s="68"/>
      <c r="AB3740" s="73"/>
      <c r="AC3740" s="70"/>
      <c r="AD3740" s="74"/>
      <c r="AE3740" s="68"/>
      <c r="AF3740" s="75"/>
    </row>
    <row r="3741" ht="28.5" customHeight="1" spans="1:32">
      <c r="A3741" s="61" t="s">
        <v>36</v>
      </c>
      <c r="B3741" s="61" t="s">
        <v>2156</v>
      </c>
      <c r="C3741" s="61" t="s">
        <v>2319</v>
      </c>
      <c r="D3741" s="61" t="s">
        <v>2719</v>
      </c>
      <c r="E3741" s="76" t="s">
        <v>2720</v>
      </c>
      <c r="F3741" s="46">
        <v>46181</v>
      </c>
      <c r="G3741" s="46" t="str">
        <f t="shared" si="398"/>
        <v>叶德鹏2026-6-8</v>
      </c>
      <c r="H3741" s="63" t="s">
        <v>2725</v>
      </c>
      <c r="I3741" s="63" t="s">
        <v>2726</v>
      </c>
      <c r="J3741" s="64"/>
      <c r="K3741" s="64"/>
      <c r="L3741" s="65"/>
      <c r="M3741" s="65"/>
      <c r="N3741" s="65"/>
      <c r="O3741" s="66">
        <v>8</v>
      </c>
      <c r="P3741" s="144"/>
      <c r="Q3741" s="68"/>
      <c r="R3741" s="68"/>
      <c r="S3741" s="68"/>
      <c r="T3741" s="69">
        <f t="shared" si="400"/>
        <v>8</v>
      </c>
      <c r="U3741" s="68"/>
      <c r="V3741" s="70"/>
      <c r="W3741" s="70"/>
      <c r="X3741" s="71">
        <f t="shared" si="401"/>
        <v>8</v>
      </c>
      <c r="Y3741" s="72"/>
      <c r="Z3741" s="70"/>
      <c r="AA3741" s="68">
        <v>2</v>
      </c>
      <c r="AB3741" s="73"/>
      <c r="AC3741" s="70"/>
      <c r="AD3741" s="74"/>
      <c r="AE3741" s="68"/>
      <c r="AF3741" s="75"/>
    </row>
    <row r="3742" ht="28.5" customHeight="1" spans="1:32">
      <c r="A3742" s="61" t="s">
        <v>36</v>
      </c>
      <c r="B3742" s="61" t="s">
        <v>2156</v>
      </c>
      <c r="C3742" s="61" t="s">
        <v>2319</v>
      </c>
      <c r="D3742" s="61" t="s">
        <v>2719</v>
      </c>
      <c r="E3742" s="76" t="s">
        <v>2720</v>
      </c>
      <c r="F3742" s="78">
        <v>46182</v>
      </c>
      <c r="G3742" s="46" t="str">
        <f t="shared" si="398"/>
        <v>叶德鹏2026-6-9</v>
      </c>
      <c r="H3742" s="63" t="s">
        <v>2727</v>
      </c>
      <c r="I3742" s="63" t="s">
        <v>2728</v>
      </c>
      <c r="J3742" s="64"/>
      <c r="K3742" s="64"/>
      <c r="L3742" s="65"/>
      <c r="M3742" s="65"/>
      <c r="N3742" s="65"/>
      <c r="O3742" s="66">
        <v>8</v>
      </c>
      <c r="P3742" s="144"/>
      <c r="Q3742" s="68"/>
      <c r="R3742" s="68"/>
      <c r="S3742" s="68"/>
      <c r="T3742" s="69">
        <f t="shared" si="400"/>
        <v>8</v>
      </c>
      <c r="U3742" s="68"/>
      <c r="V3742" s="70"/>
      <c r="W3742" s="70"/>
      <c r="X3742" s="71">
        <f t="shared" si="401"/>
        <v>8</v>
      </c>
      <c r="Y3742" s="72"/>
      <c r="Z3742" s="70"/>
      <c r="AA3742" s="68">
        <v>2</v>
      </c>
      <c r="AB3742" s="73"/>
      <c r="AC3742" s="70"/>
      <c r="AD3742" s="74"/>
      <c r="AE3742" s="68"/>
      <c r="AF3742" s="75"/>
    </row>
    <row r="3743" ht="28.5" customHeight="1" spans="1:32">
      <c r="A3743" s="61" t="s">
        <v>36</v>
      </c>
      <c r="B3743" s="61" t="s">
        <v>2156</v>
      </c>
      <c r="C3743" s="61" t="s">
        <v>2319</v>
      </c>
      <c r="D3743" s="61" t="s">
        <v>2719</v>
      </c>
      <c r="E3743" s="76" t="s">
        <v>2720</v>
      </c>
      <c r="F3743" s="46">
        <v>46183</v>
      </c>
      <c r="G3743" s="46" t="str">
        <f t="shared" si="398"/>
        <v>叶德鹏2026-6-10</v>
      </c>
      <c r="H3743" s="63" t="s">
        <v>2729</v>
      </c>
      <c r="I3743" s="63" t="s">
        <v>2710</v>
      </c>
      <c r="J3743" s="64"/>
      <c r="K3743" s="64"/>
      <c r="L3743" s="65"/>
      <c r="M3743" s="65"/>
      <c r="N3743" s="65"/>
      <c r="O3743" s="66">
        <v>8</v>
      </c>
      <c r="P3743" s="144"/>
      <c r="Q3743" s="68"/>
      <c r="R3743" s="68"/>
      <c r="S3743" s="68"/>
      <c r="T3743" s="69">
        <f t="shared" si="400"/>
        <v>8</v>
      </c>
      <c r="U3743" s="68"/>
      <c r="V3743" s="70"/>
      <c r="W3743" s="70"/>
      <c r="X3743" s="71">
        <f t="shared" si="401"/>
        <v>8</v>
      </c>
      <c r="Y3743" s="72"/>
      <c r="Z3743" s="70"/>
      <c r="AA3743" s="68">
        <v>2</v>
      </c>
      <c r="AB3743" s="73"/>
      <c r="AC3743" s="70"/>
      <c r="AD3743" s="74"/>
      <c r="AE3743" s="68"/>
      <c r="AF3743" s="75"/>
    </row>
    <row r="3744" ht="28.5" customHeight="1" spans="1:32">
      <c r="A3744" s="61" t="s">
        <v>36</v>
      </c>
      <c r="B3744" s="61" t="s">
        <v>2156</v>
      </c>
      <c r="C3744" s="61" t="s">
        <v>2319</v>
      </c>
      <c r="D3744" s="61" t="s">
        <v>2719</v>
      </c>
      <c r="E3744" s="76" t="s">
        <v>2720</v>
      </c>
      <c r="F3744" s="46">
        <v>46184</v>
      </c>
      <c r="G3744" s="46" t="str">
        <f t="shared" si="398"/>
        <v>叶德鹏2026-6-11</v>
      </c>
      <c r="H3744" s="63" t="s">
        <v>2730</v>
      </c>
      <c r="I3744" s="63" t="s">
        <v>2731</v>
      </c>
      <c r="J3744" s="64"/>
      <c r="K3744" s="64"/>
      <c r="L3744" s="65"/>
      <c r="M3744" s="65"/>
      <c r="N3744" s="65"/>
      <c r="O3744" s="66">
        <v>8</v>
      </c>
      <c r="P3744" s="144"/>
      <c r="Q3744" s="68"/>
      <c r="R3744" s="68"/>
      <c r="S3744" s="68"/>
      <c r="T3744" s="69">
        <f t="shared" si="400"/>
        <v>8</v>
      </c>
      <c r="U3744" s="68"/>
      <c r="V3744" s="70"/>
      <c r="W3744" s="70"/>
      <c r="X3744" s="71">
        <f t="shared" si="401"/>
        <v>8</v>
      </c>
      <c r="Y3744" s="72"/>
      <c r="Z3744" s="70"/>
      <c r="AA3744" s="68">
        <v>2</v>
      </c>
      <c r="AB3744" s="73"/>
      <c r="AC3744" s="70"/>
      <c r="AD3744" s="74"/>
      <c r="AE3744" s="68"/>
      <c r="AF3744" s="75"/>
    </row>
    <row r="3745" ht="28.5" customHeight="1" spans="1:32">
      <c r="A3745" s="61" t="s">
        <v>36</v>
      </c>
      <c r="B3745" s="61" t="s">
        <v>2156</v>
      </c>
      <c r="C3745" s="61" t="s">
        <v>2319</v>
      </c>
      <c r="D3745" s="61" t="s">
        <v>2719</v>
      </c>
      <c r="E3745" s="62" t="s">
        <v>2720</v>
      </c>
      <c r="F3745" s="46">
        <v>46185</v>
      </c>
      <c r="G3745" s="46" t="str">
        <f t="shared" si="398"/>
        <v>叶德鹏2026-6-12</v>
      </c>
      <c r="H3745" s="63" t="s">
        <v>2732</v>
      </c>
      <c r="I3745" s="63" t="s">
        <v>2733</v>
      </c>
      <c r="J3745" s="64"/>
      <c r="K3745" s="64"/>
      <c r="L3745" s="65"/>
      <c r="M3745" s="65"/>
      <c r="N3745" s="65"/>
      <c r="O3745" s="66">
        <v>8</v>
      </c>
      <c r="P3745" s="144"/>
      <c r="Q3745" s="68"/>
      <c r="R3745" s="68"/>
      <c r="S3745" s="68"/>
      <c r="T3745" s="69">
        <f t="shared" si="400"/>
        <v>8</v>
      </c>
      <c r="U3745" s="68"/>
      <c r="V3745" s="70"/>
      <c r="W3745" s="70"/>
      <c r="X3745" s="71">
        <f t="shared" si="401"/>
        <v>8</v>
      </c>
      <c r="Y3745" s="72"/>
      <c r="Z3745" s="70"/>
      <c r="AA3745" s="68">
        <v>2</v>
      </c>
      <c r="AB3745" s="73"/>
      <c r="AC3745" s="70"/>
      <c r="AD3745" s="74"/>
      <c r="AE3745" s="68"/>
      <c r="AF3745" s="75"/>
    </row>
    <row r="3746" ht="28.5" customHeight="1" spans="1:32">
      <c r="A3746" s="61" t="s">
        <v>36</v>
      </c>
      <c r="B3746" s="61" t="s">
        <v>2156</v>
      </c>
      <c r="C3746" s="61" t="s">
        <v>2319</v>
      </c>
      <c r="D3746" s="61" t="s">
        <v>2719</v>
      </c>
      <c r="E3746" s="76" t="s">
        <v>2720</v>
      </c>
      <c r="F3746" s="46">
        <v>46186</v>
      </c>
      <c r="G3746" s="46" t="str">
        <f t="shared" si="398"/>
        <v>叶德鹏2026-6-13</v>
      </c>
      <c r="H3746" s="63" t="s">
        <v>2734</v>
      </c>
      <c r="I3746" s="63" t="s">
        <v>2735</v>
      </c>
      <c r="J3746" s="64"/>
      <c r="K3746" s="64"/>
      <c r="L3746" s="65"/>
      <c r="M3746" s="65"/>
      <c r="N3746" s="65"/>
      <c r="O3746" s="66">
        <v>8</v>
      </c>
      <c r="P3746" s="144"/>
      <c r="Q3746" s="68"/>
      <c r="R3746" s="68"/>
      <c r="S3746" s="68"/>
      <c r="T3746" s="69">
        <f t="shared" si="400"/>
        <v>8</v>
      </c>
      <c r="U3746" s="68"/>
      <c r="V3746" s="70"/>
      <c r="W3746" s="70"/>
      <c r="X3746" s="71">
        <f t="shared" si="401"/>
        <v>8</v>
      </c>
      <c r="Y3746" s="72"/>
      <c r="Z3746" s="70"/>
      <c r="AA3746" s="68">
        <v>2</v>
      </c>
      <c r="AB3746" s="73"/>
      <c r="AC3746" s="70"/>
      <c r="AD3746" s="74"/>
      <c r="AE3746" s="68"/>
      <c r="AF3746" s="80"/>
    </row>
    <row r="3747" ht="28.5" customHeight="1" spans="1:32">
      <c r="A3747" s="61" t="s">
        <v>36</v>
      </c>
      <c r="B3747" s="61" t="s">
        <v>2156</v>
      </c>
      <c r="C3747" s="61" t="s">
        <v>2319</v>
      </c>
      <c r="D3747" s="61" t="s">
        <v>2719</v>
      </c>
      <c r="E3747" s="62" t="s">
        <v>2720</v>
      </c>
      <c r="F3747" s="77">
        <v>46187</v>
      </c>
      <c r="G3747" s="46" t="str">
        <f t="shared" si="398"/>
        <v>叶德鹏2026-6-14</v>
      </c>
      <c r="H3747" s="63" t="s">
        <v>2736</v>
      </c>
      <c r="I3747" s="63" t="s">
        <v>2584</v>
      </c>
      <c r="J3747" s="64"/>
      <c r="K3747" s="64"/>
      <c r="L3747" s="65"/>
      <c r="M3747" s="65"/>
      <c r="N3747" s="65"/>
      <c r="O3747" s="66"/>
      <c r="P3747" s="144"/>
      <c r="Q3747" s="68"/>
      <c r="R3747" s="68"/>
      <c r="S3747" s="68"/>
      <c r="T3747" s="69">
        <f t="shared" si="400"/>
        <v>0</v>
      </c>
      <c r="U3747" s="68"/>
      <c r="V3747" s="70">
        <v>8</v>
      </c>
      <c r="W3747" s="70"/>
      <c r="X3747" s="71">
        <f t="shared" si="401"/>
        <v>8</v>
      </c>
      <c r="Y3747" s="72"/>
      <c r="Z3747" s="70"/>
      <c r="AA3747" s="68">
        <v>2</v>
      </c>
      <c r="AB3747" s="73"/>
      <c r="AC3747" s="70"/>
      <c r="AD3747" s="74"/>
      <c r="AE3747" s="68"/>
      <c r="AF3747" s="80"/>
    </row>
    <row r="3748" ht="28.5" customHeight="1" spans="1:32">
      <c r="A3748" s="61" t="s">
        <v>36</v>
      </c>
      <c r="B3748" s="61" t="s">
        <v>2156</v>
      </c>
      <c r="C3748" s="61" t="s">
        <v>2319</v>
      </c>
      <c r="D3748" s="61" t="s">
        <v>2719</v>
      </c>
      <c r="E3748" s="62" t="s">
        <v>2720</v>
      </c>
      <c r="F3748" s="46">
        <v>46188</v>
      </c>
      <c r="G3748" s="46" t="str">
        <f t="shared" si="398"/>
        <v>叶德鹏2026-6-15</v>
      </c>
      <c r="H3748" s="63" t="s">
        <v>2737</v>
      </c>
      <c r="I3748" s="63" t="s">
        <v>2738</v>
      </c>
      <c r="J3748" s="64"/>
      <c r="K3748" s="64"/>
      <c r="L3748" s="65"/>
      <c r="M3748" s="65"/>
      <c r="N3748" s="65"/>
      <c r="O3748" s="66">
        <v>8</v>
      </c>
      <c r="P3748" s="144"/>
      <c r="Q3748" s="68"/>
      <c r="R3748" s="68"/>
      <c r="S3748" s="68"/>
      <c r="T3748" s="69">
        <f t="shared" si="400"/>
        <v>8</v>
      </c>
      <c r="U3748" s="68"/>
      <c r="V3748" s="70"/>
      <c r="W3748" s="70"/>
      <c r="X3748" s="71">
        <f t="shared" si="401"/>
        <v>8</v>
      </c>
      <c r="Y3748" s="72"/>
      <c r="Z3748" s="70"/>
      <c r="AA3748" s="68">
        <v>2</v>
      </c>
      <c r="AB3748" s="73"/>
      <c r="AC3748" s="70"/>
      <c r="AD3748" s="74"/>
      <c r="AE3748" s="68"/>
      <c r="AF3748" s="75"/>
    </row>
    <row r="3749" ht="28.5" customHeight="1" spans="1:32">
      <c r="A3749" s="61" t="s">
        <v>36</v>
      </c>
      <c r="B3749" s="61" t="s">
        <v>2156</v>
      </c>
      <c r="C3749" s="61" t="s">
        <v>2319</v>
      </c>
      <c r="D3749" s="61" t="s">
        <v>2719</v>
      </c>
      <c r="E3749" s="62" t="s">
        <v>2720</v>
      </c>
      <c r="F3749" s="46">
        <v>46189</v>
      </c>
      <c r="G3749" s="46" t="str">
        <f t="shared" si="398"/>
        <v>叶德鹏2026-6-16</v>
      </c>
      <c r="H3749" s="63" t="s">
        <v>2739</v>
      </c>
      <c r="I3749" s="63" t="s">
        <v>2740</v>
      </c>
      <c r="J3749" s="64"/>
      <c r="K3749" s="64"/>
      <c r="L3749" s="65"/>
      <c r="M3749" s="65"/>
      <c r="N3749" s="65"/>
      <c r="O3749" s="66">
        <v>8</v>
      </c>
      <c r="P3749" s="147"/>
      <c r="Q3749" s="68"/>
      <c r="R3749" s="68"/>
      <c r="S3749" s="68"/>
      <c r="T3749" s="69">
        <f t="shared" si="400"/>
        <v>8</v>
      </c>
      <c r="U3749" s="68"/>
      <c r="V3749" s="70"/>
      <c r="W3749" s="70"/>
      <c r="X3749" s="71">
        <f t="shared" si="401"/>
        <v>8</v>
      </c>
      <c r="Y3749" s="72"/>
      <c r="Z3749" s="70"/>
      <c r="AA3749" s="68">
        <v>2</v>
      </c>
      <c r="AB3749" s="73"/>
      <c r="AC3749" s="70"/>
      <c r="AD3749" s="74"/>
      <c r="AE3749" s="68"/>
      <c r="AF3749" s="80"/>
    </row>
    <row r="3750" ht="28.5" customHeight="1" spans="1:32">
      <c r="A3750" s="61" t="s">
        <v>36</v>
      </c>
      <c r="B3750" s="61" t="s">
        <v>2156</v>
      </c>
      <c r="C3750" s="61" t="s">
        <v>2319</v>
      </c>
      <c r="D3750" s="61" t="s">
        <v>2719</v>
      </c>
      <c r="E3750" s="62" t="s">
        <v>2720</v>
      </c>
      <c r="F3750" s="46">
        <v>46190</v>
      </c>
      <c r="G3750" s="46" t="str">
        <f t="shared" si="398"/>
        <v>叶德鹏2026-6-17</v>
      </c>
      <c r="H3750" s="63" t="s">
        <v>2741</v>
      </c>
      <c r="I3750" s="63" t="s">
        <v>2742</v>
      </c>
      <c r="J3750" s="64"/>
      <c r="K3750" s="64"/>
      <c r="L3750" s="65"/>
      <c r="M3750" s="65"/>
      <c r="N3750" s="65"/>
      <c r="O3750" s="66">
        <v>8</v>
      </c>
      <c r="P3750" s="147"/>
      <c r="Q3750" s="68"/>
      <c r="R3750" s="68"/>
      <c r="S3750" s="68"/>
      <c r="T3750" s="69">
        <f t="shared" si="400"/>
        <v>8</v>
      </c>
      <c r="U3750" s="68"/>
      <c r="V3750" s="70"/>
      <c r="W3750" s="70"/>
      <c r="X3750" s="71">
        <f t="shared" si="401"/>
        <v>8</v>
      </c>
      <c r="Y3750" s="72"/>
      <c r="Z3750" s="70"/>
      <c r="AA3750" s="68">
        <v>2</v>
      </c>
      <c r="AB3750" s="73"/>
      <c r="AC3750" s="70"/>
      <c r="AD3750" s="74"/>
      <c r="AE3750" s="68"/>
      <c r="AF3750" s="75"/>
    </row>
    <row r="3751" ht="28.5" customHeight="1" spans="1:32">
      <c r="A3751" s="61" t="s">
        <v>36</v>
      </c>
      <c r="B3751" s="61" t="s">
        <v>2156</v>
      </c>
      <c r="C3751" s="61" t="s">
        <v>2319</v>
      </c>
      <c r="D3751" s="61" t="s">
        <v>2719</v>
      </c>
      <c r="E3751" s="62" t="s">
        <v>2720</v>
      </c>
      <c r="F3751" s="46">
        <v>46191</v>
      </c>
      <c r="G3751" s="46" t="str">
        <f t="shared" si="398"/>
        <v>叶德鹏2026-6-18</v>
      </c>
      <c r="H3751" s="63" t="s">
        <v>2743</v>
      </c>
      <c r="I3751" s="63" t="s">
        <v>2744</v>
      </c>
      <c r="J3751" s="64"/>
      <c r="K3751" s="64"/>
      <c r="L3751" s="65"/>
      <c r="M3751" s="65"/>
      <c r="N3751" s="65"/>
      <c r="O3751" s="66">
        <v>8</v>
      </c>
      <c r="P3751" s="147"/>
      <c r="Q3751" s="68"/>
      <c r="R3751" s="68"/>
      <c r="S3751" s="68"/>
      <c r="T3751" s="69">
        <f t="shared" si="400"/>
        <v>8</v>
      </c>
      <c r="U3751" s="68"/>
      <c r="V3751" s="70"/>
      <c r="W3751" s="70"/>
      <c r="X3751" s="71">
        <f t="shared" si="401"/>
        <v>8</v>
      </c>
      <c r="Y3751" s="72"/>
      <c r="Z3751" s="70"/>
      <c r="AA3751" s="68">
        <v>2</v>
      </c>
      <c r="AB3751" s="73"/>
      <c r="AC3751" s="70"/>
      <c r="AD3751" s="74"/>
      <c r="AE3751" s="68"/>
      <c r="AF3751" s="75"/>
    </row>
    <row r="3752" ht="28.5" customHeight="1" spans="1:32">
      <c r="A3752" s="61" t="s">
        <v>36</v>
      </c>
      <c r="B3752" s="61" t="s">
        <v>2156</v>
      </c>
      <c r="C3752" s="61" t="s">
        <v>2319</v>
      </c>
      <c r="D3752" s="61" t="s">
        <v>2719</v>
      </c>
      <c r="E3752" s="62" t="s">
        <v>2720</v>
      </c>
      <c r="F3752" s="82">
        <v>46192</v>
      </c>
      <c r="G3752" s="46" t="str">
        <f t="shared" si="398"/>
        <v>叶德鹏2026-6-19</v>
      </c>
      <c r="H3752" s="63"/>
      <c r="I3752" s="63"/>
      <c r="J3752" s="64"/>
      <c r="K3752" s="64"/>
      <c r="L3752" s="65"/>
      <c r="M3752" s="65"/>
      <c r="N3752" s="65"/>
      <c r="O3752" s="66"/>
      <c r="P3752" s="147"/>
      <c r="Q3752" s="68"/>
      <c r="R3752" s="68"/>
      <c r="S3752" s="68"/>
      <c r="T3752" s="69">
        <f t="shared" si="400"/>
        <v>0</v>
      </c>
      <c r="U3752" s="68"/>
      <c r="V3752" s="70"/>
      <c r="W3752" s="70"/>
      <c r="X3752" s="71">
        <f t="shared" si="401"/>
        <v>0</v>
      </c>
      <c r="Y3752" s="72"/>
      <c r="Z3752" s="70"/>
      <c r="AA3752" s="68"/>
      <c r="AB3752" s="73">
        <v>8</v>
      </c>
      <c r="AC3752" s="70"/>
      <c r="AD3752" s="74"/>
      <c r="AE3752" s="68"/>
      <c r="AF3752" s="75"/>
    </row>
    <row r="3753" ht="28.5" customHeight="1" spans="1:32">
      <c r="A3753" s="61" t="s">
        <v>36</v>
      </c>
      <c r="B3753" s="61" t="s">
        <v>2156</v>
      </c>
      <c r="C3753" s="61" t="s">
        <v>2319</v>
      </c>
      <c r="D3753" s="61" t="s">
        <v>2719</v>
      </c>
      <c r="E3753" s="62" t="s">
        <v>2720</v>
      </c>
      <c r="F3753" s="77">
        <v>46193</v>
      </c>
      <c r="G3753" s="46" t="str">
        <f t="shared" si="398"/>
        <v>叶德鹏2026-6-20</v>
      </c>
      <c r="H3753" s="63" t="s">
        <v>1928</v>
      </c>
      <c r="I3753" s="63" t="s">
        <v>2745</v>
      </c>
      <c r="J3753" s="64"/>
      <c r="K3753" s="64" t="s">
        <v>2746</v>
      </c>
      <c r="L3753" s="65"/>
      <c r="M3753" s="65"/>
      <c r="N3753" s="65"/>
      <c r="O3753" s="66"/>
      <c r="P3753" s="144"/>
      <c r="Q3753" s="68"/>
      <c r="R3753" s="68"/>
      <c r="S3753" s="68"/>
      <c r="T3753" s="69">
        <f t="shared" si="400"/>
        <v>0</v>
      </c>
      <c r="U3753" s="68"/>
      <c r="V3753" s="70">
        <v>12</v>
      </c>
      <c r="W3753" s="70"/>
      <c r="X3753" s="71">
        <f t="shared" si="401"/>
        <v>12</v>
      </c>
      <c r="Y3753" s="72"/>
      <c r="Z3753" s="70"/>
      <c r="AA3753" s="68">
        <v>2</v>
      </c>
      <c r="AB3753" s="73"/>
      <c r="AC3753" s="70"/>
      <c r="AD3753" s="74"/>
      <c r="AE3753" s="68"/>
      <c r="AF3753" s="75"/>
    </row>
    <row r="3754" ht="28.5" customHeight="1" spans="1:32">
      <c r="A3754" s="61" t="s">
        <v>36</v>
      </c>
      <c r="B3754" s="61" t="s">
        <v>2156</v>
      </c>
      <c r="C3754" s="61" t="s">
        <v>2319</v>
      </c>
      <c r="D3754" s="61" t="s">
        <v>2719</v>
      </c>
      <c r="E3754" s="62" t="s">
        <v>2720</v>
      </c>
      <c r="F3754" s="46">
        <v>46194</v>
      </c>
      <c r="G3754" s="46" t="str">
        <f t="shared" si="398"/>
        <v>叶德鹏2026-6-21</v>
      </c>
      <c r="H3754" s="81" t="s">
        <v>2747</v>
      </c>
      <c r="I3754" s="63"/>
      <c r="J3754" s="64"/>
      <c r="K3754" s="64"/>
      <c r="L3754" s="65"/>
      <c r="M3754" s="65"/>
      <c r="N3754" s="65"/>
      <c r="O3754" s="66">
        <v>8</v>
      </c>
      <c r="P3754" s="144"/>
      <c r="Q3754" s="68"/>
      <c r="R3754" s="68"/>
      <c r="S3754" s="68"/>
      <c r="T3754" s="69">
        <f t="shared" si="400"/>
        <v>8</v>
      </c>
      <c r="U3754" s="68"/>
      <c r="V3754" s="70"/>
      <c r="W3754" s="70"/>
      <c r="X3754" s="71">
        <f t="shared" si="401"/>
        <v>8</v>
      </c>
      <c r="Y3754" s="72"/>
      <c r="Z3754" s="70">
        <v>10</v>
      </c>
      <c r="AA3754" s="68"/>
      <c r="AB3754" s="73"/>
      <c r="AC3754" s="70"/>
      <c r="AD3754" s="74"/>
      <c r="AE3754" s="68"/>
      <c r="AF3754" s="75"/>
    </row>
    <row r="3755" ht="28.5" customHeight="1" spans="1:32">
      <c r="A3755" s="61" t="s">
        <v>36</v>
      </c>
      <c r="B3755" s="61" t="s">
        <v>2156</v>
      </c>
      <c r="C3755" s="61" t="s">
        <v>2319</v>
      </c>
      <c r="D3755" s="61" t="s">
        <v>2719</v>
      </c>
      <c r="E3755" s="76" t="s">
        <v>2720</v>
      </c>
      <c r="F3755" s="46">
        <v>46195</v>
      </c>
      <c r="G3755" s="46" t="str">
        <f t="shared" si="398"/>
        <v>叶德鹏2026-6-22</v>
      </c>
      <c r="H3755" s="63" t="s">
        <v>2748</v>
      </c>
      <c r="I3755" s="63"/>
      <c r="J3755" s="64"/>
      <c r="K3755" s="64"/>
      <c r="L3755" s="65"/>
      <c r="M3755" s="65"/>
      <c r="N3755" s="65"/>
      <c r="O3755" s="66"/>
      <c r="P3755" s="144"/>
      <c r="Q3755" s="68"/>
      <c r="R3755" s="68"/>
      <c r="S3755" s="68"/>
      <c r="T3755" s="69">
        <f t="shared" si="400"/>
        <v>0</v>
      </c>
      <c r="U3755" s="68"/>
      <c r="V3755" s="70"/>
      <c r="W3755" s="70"/>
      <c r="X3755" s="71">
        <f t="shared" si="401"/>
        <v>0</v>
      </c>
      <c r="Y3755" s="72"/>
      <c r="Z3755" s="70"/>
      <c r="AA3755" s="68"/>
      <c r="AB3755" s="73"/>
      <c r="AC3755" s="70"/>
      <c r="AD3755" s="74"/>
      <c r="AE3755" s="68"/>
      <c r="AF3755" s="75"/>
    </row>
    <row r="3756" ht="28.5" customHeight="1" spans="1:32">
      <c r="A3756" s="61" t="s">
        <v>36</v>
      </c>
      <c r="B3756" s="61" t="s">
        <v>2156</v>
      </c>
      <c r="C3756" s="61" t="s">
        <v>2319</v>
      </c>
      <c r="D3756" s="61" t="s">
        <v>2719</v>
      </c>
      <c r="E3756" s="76" t="s">
        <v>2720</v>
      </c>
      <c r="F3756" s="46">
        <v>46196</v>
      </c>
      <c r="G3756" s="46" t="str">
        <f t="shared" si="398"/>
        <v>叶德鹏2026-6-23</v>
      </c>
      <c r="H3756" s="63"/>
      <c r="I3756" s="63"/>
      <c r="J3756" s="64"/>
      <c r="K3756" s="64"/>
      <c r="L3756" s="65"/>
      <c r="M3756" s="65"/>
      <c r="N3756" s="65"/>
      <c r="O3756" s="66"/>
      <c r="P3756" s="144"/>
      <c r="Q3756" s="68"/>
      <c r="R3756" s="68"/>
      <c r="S3756" s="68"/>
      <c r="T3756" s="69">
        <f t="shared" si="400"/>
        <v>0</v>
      </c>
      <c r="U3756" s="68"/>
      <c r="V3756" s="70"/>
      <c r="W3756" s="70"/>
      <c r="X3756" s="71">
        <f t="shared" si="401"/>
        <v>0</v>
      </c>
      <c r="Y3756" s="72"/>
      <c r="Z3756" s="70"/>
      <c r="AA3756" s="68"/>
      <c r="AB3756" s="73"/>
      <c r="AC3756" s="70"/>
      <c r="AD3756" s="74"/>
      <c r="AE3756" s="68"/>
      <c r="AF3756" s="75"/>
    </row>
    <row r="3757" ht="28.5" customHeight="1" spans="1:32">
      <c r="A3757" s="61" t="s">
        <v>36</v>
      </c>
      <c r="B3757" s="61" t="s">
        <v>2156</v>
      </c>
      <c r="C3757" s="61" t="s">
        <v>2319</v>
      </c>
      <c r="D3757" s="61" t="s">
        <v>2719</v>
      </c>
      <c r="E3757" s="76" t="s">
        <v>2720</v>
      </c>
      <c r="F3757" s="46">
        <v>46197</v>
      </c>
      <c r="G3757" s="46" t="str">
        <f t="shared" si="398"/>
        <v>叶德鹏2026-6-24</v>
      </c>
      <c r="H3757" s="63"/>
      <c r="I3757" s="63"/>
      <c r="J3757" s="64"/>
      <c r="K3757" s="64"/>
      <c r="L3757" s="65"/>
      <c r="M3757" s="65"/>
      <c r="N3757" s="65"/>
      <c r="O3757" s="66"/>
      <c r="P3757" s="144"/>
      <c r="Q3757" s="68"/>
      <c r="R3757" s="68"/>
      <c r="S3757" s="68"/>
      <c r="T3757" s="69">
        <f t="shared" si="400"/>
        <v>0</v>
      </c>
      <c r="U3757" s="68"/>
      <c r="V3757" s="70"/>
      <c r="W3757" s="70"/>
      <c r="X3757" s="71">
        <f t="shared" si="401"/>
        <v>0</v>
      </c>
      <c r="Y3757" s="72"/>
      <c r="Z3757" s="70"/>
      <c r="AA3757" s="68"/>
      <c r="AB3757" s="73"/>
      <c r="AC3757" s="70"/>
      <c r="AD3757" s="74"/>
      <c r="AE3757" s="68"/>
      <c r="AF3757" s="75"/>
    </row>
    <row r="3758" ht="28.5" customHeight="1" spans="1:32">
      <c r="A3758" s="61" t="s">
        <v>36</v>
      </c>
      <c r="B3758" s="61" t="s">
        <v>2156</v>
      </c>
      <c r="C3758" s="61" t="s">
        <v>2319</v>
      </c>
      <c r="D3758" s="61" t="s">
        <v>2719</v>
      </c>
      <c r="E3758" s="76" t="s">
        <v>2720</v>
      </c>
      <c r="F3758" s="46">
        <v>46198</v>
      </c>
      <c r="G3758" s="46" t="str">
        <f t="shared" si="398"/>
        <v>叶德鹏2026-6-25</v>
      </c>
      <c r="H3758" s="63"/>
      <c r="I3758" s="63"/>
      <c r="J3758" s="64"/>
      <c r="K3758" s="64"/>
      <c r="L3758" s="65"/>
      <c r="M3758" s="65"/>
      <c r="N3758" s="65"/>
      <c r="O3758" s="66"/>
      <c r="P3758" s="144"/>
      <c r="Q3758" s="68"/>
      <c r="R3758" s="68"/>
      <c r="S3758" s="68"/>
      <c r="T3758" s="69">
        <f t="shared" si="400"/>
        <v>0</v>
      </c>
      <c r="U3758" s="68"/>
      <c r="V3758" s="70"/>
      <c r="W3758" s="70"/>
      <c r="X3758" s="71">
        <f t="shared" si="401"/>
        <v>0</v>
      </c>
      <c r="Y3758" s="72"/>
      <c r="Z3758" s="70"/>
      <c r="AA3758" s="68"/>
      <c r="AB3758" s="73"/>
      <c r="AC3758" s="70"/>
      <c r="AD3758" s="74"/>
      <c r="AE3758" s="68"/>
      <c r="AF3758" s="75"/>
    </row>
    <row r="3759" ht="28.5" customHeight="1" spans="1:32">
      <c r="A3759" s="61" t="s">
        <v>36</v>
      </c>
      <c r="B3759" s="61" t="s">
        <v>2156</v>
      </c>
      <c r="C3759" s="61" t="s">
        <v>2319</v>
      </c>
      <c r="D3759" s="61" t="s">
        <v>2719</v>
      </c>
      <c r="E3759" s="76" t="s">
        <v>2720</v>
      </c>
      <c r="F3759" s="46">
        <v>46199</v>
      </c>
      <c r="G3759" s="46" t="str">
        <f t="shared" si="398"/>
        <v>叶德鹏2026-6-26</v>
      </c>
      <c r="H3759" s="63"/>
      <c r="I3759" s="63"/>
      <c r="J3759" s="64"/>
      <c r="K3759" s="64"/>
      <c r="L3759" s="65"/>
      <c r="M3759" s="65"/>
      <c r="N3759" s="65"/>
      <c r="O3759" s="66"/>
      <c r="P3759" s="144"/>
      <c r="Q3759" s="68"/>
      <c r="R3759" s="68"/>
      <c r="S3759" s="68"/>
      <c r="T3759" s="69">
        <f t="shared" si="400"/>
        <v>0</v>
      </c>
      <c r="U3759" s="68"/>
      <c r="V3759" s="70"/>
      <c r="W3759" s="70"/>
      <c r="X3759" s="71">
        <f t="shared" si="401"/>
        <v>0</v>
      </c>
      <c r="Y3759" s="72"/>
      <c r="Z3759" s="70"/>
      <c r="AA3759" s="68"/>
      <c r="AB3759" s="73"/>
      <c r="AC3759" s="70"/>
      <c r="AD3759" s="74"/>
      <c r="AE3759" s="68"/>
      <c r="AF3759" s="75"/>
    </row>
    <row r="3760" ht="28.5" customHeight="1" spans="1:32">
      <c r="A3760" s="61" t="s">
        <v>36</v>
      </c>
      <c r="B3760" s="61" t="s">
        <v>2156</v>
      </c>
      <c r="C3760" s="61" t="s">
        <v>2319</v>
      </c>
      <c r="D3760" s="61" t="s">
        <v>2719</v>
      </c>
      <c r="E3760" s="76" t="s">
        <v>2720</v>
      </c>
      <c r="F3760" s="46">
        <v>46200</v>
      </c>
      <c r="G3760" s="46" t="str">
        <f t="shared" si="398"/>
        <v>叶德鹏2026-6-27</v>
      </c>
      <c r="H3760" s="63"/>
      <c r="I3760" s="63"/>
      <c r="J3760" s="64"/>
      <c r="K3760" s="64"/>
      <c r="L3760" s="65"/>
      <c r="M3760" s="65"/>
      <c r="N3760" s="79"/>
      <c r="O3760" s="66"/>
      <c r="P3760" s="144"/>
      <c r="Q3760" s="68"/>
      <c r="R3760" s="68"/>
      <c r="S3760" s="68"/>
      <c r="T3760" s="69">
        <f t="shared" si="400"/>
        <v>0</v>
      </c>
      <c r="U3760" s="68"/>
      <c r="V3760" s="70"/>
      <c r="W3760" s="70"/>
      <c r="X3760" s="71">
        <f t="shared" si="401"/>
        <v>0</v>
      </c>
      <c r="Y3760" s="72"/>
      <c r="Z3760" s="70"/>
      <c r="AA3760" s="68"/>
      <c r="AB3760" s="73"/>
      <c r="AC3760" s="70"/>
      <c r="AD3760" s="74"/>
      <c r="AE3760" s="68"/>
      <c r="AF3760" s="75"/>
    </row>
    <row r="3761" ht="28.5" customHeight="1" spans="1:32">
      <c r="A3761" s="61" t="s">
        <v>36</v>
      </c>
      <c r="B3761" s="61" t="s">
        <v>2156</v>
      </c>
      <c r="C3761" s="61" t="s">
        <v>2319</v>
      </c>
      <c r="D3761" s="61" t="s">
        <v>2719</v>
      </c>
      <c r="E3761" s="62" t="s">
        <v>2720</v>
      </c>
      <c r="F3761" s="46">
        <v>46201</v>
      </c>
      <c r="G3761" s="46" t="str">
        <f t="shared" si="398"/>
        <v>叶德鹏2026-6-28</v>
      </c>
      <c r="H3761" s="63"/>
      <c r="I3761" s="63"/>
      <c r="J3761" s="64"/>
      <c r="K3761" s="64"/>
      <c r="L3761" s="65"/>
      <c r="M3761" s="65"/>
      <c r="N3761" s="65"/>
      <c r="O3761" s="66"/>
      <c r="P3761" s="144"/>
      <c r="Q3761" s="68"/>
      <c r="R3761" s="68"/>
      <c r="S3761" s="68"/>
      <c r="T3761" s="69">
        <f t="shared" si="400"/>
        <v>0</v>
      </c>
      <c r="U3761" s="68"/>
      <c r="V3761" s="70"/>
      <c r="W3761" s="70"/>
      <c r="X3761" s="71">
        <f t="shared" si="401"/>
        <v>0</v>
      </c>
      <c r="Y3761" s="72"/>
      <c r="Z3761" s="70"/>
      <c r="AA3761" s="68"/>
      <c r="AB3761" s="73"/>
      <c r="AC3761" s="70"/>
      <c r="AD3761" s="74"/>
      <c r="AE3761" s="68"/>
      <c r="AF3761" s="75"/>
    </row>
    <row r="3762" ht="28.5" customHeight="1" spans="1:32">
      <c r="A3762" s="61" t="s">
        <v>36</v>
      </c>
      <c r="B3762" s="61" t="s">
        <v>2156</v>
      </c>
      <c r="C3762" s="61" t="s">
        <v>2319</v>
      </c>
      <c r="D3762" s="61" t="s">
        <v>2719</v>
      </c>
      <c r="E3762" s="76" t="s">
        <v>2720</v>
      </c>
      <c r="F3762" s="46">
        <v>46202</v>
      </c>
      <c r="G3762" s="46" t="str">
        <f t="shared" si="398"/>
        <v>叶德鹏2026-6-29</v>
      </c>
      <c r="H3762" s="63"/>
      <c r="I3762" s="63"/>
      <c r="J3762" s="64"/>
      <c r="K3762" s="64"/>
      <c r="L3762" s="65"/>
      <c r="M3762" s="65"/>
      <c r="N3762" s="79"/>
      <c r="O3762" s="66"/>
      <c r="P3762" s="144"/>
      <c r="Q3762" s="68"/>
      <c r="R3762" s="68"/>
      <c r="S3762" s="68"/>
      <c r="T3762" s="69">
        <f t="shared" si="400"/>
        <v>0</v>
      </c>
      <c r="U3762" s="68"/>
      <c r="V3762" s="70"/>
      <c r="W3762" s="70"/>
      <c r="X3762" s="71">
        <f t="shared" si="401"/>
        <v>0</v>
      </c>
      <c r="Y3762" s="72"/>
      <c r="Z3762" s="70"/>
      <c r="AA3762" s="68"/>
      <c r="AB3762" s="73"/>
      <c r="AC3762" s="70"/>
      <c r="AD3762" s="74"/>
      <c r="AE3762" s="68"/>
      <c r="AF3762" s="75"/>
    </row>
    <row r="3763" s="3" customFormat="1" ht="28.5" customHeight="1" spans="1:32">
      <c r="A3763" s="61" t="s">
        <v>36</v>
      </c>
      <c r="B3763" s="61" t="s">
        <v>2156</v>
      </c>
      <c r="C3763" s="61" t="s">
        <v>2319</v>
      </c>
      <c r="D3763" s="61" t="s">
        <v>2719</v>
      </c>
      <c r="E3763" s="76" t="s">
        <v>2720</v>
      </c>
      <c r="F3763" s="46">
        <v>46203</v>
      </c>
      <c r="G3763" s="46" t="str">
        <f t="shared" si="398"/>
        <v>叶德鹏2026-6-30</v>
      </c>
      <c r="H3763" s="63"/>
      <c r="I3763" s="63"/>
      <c r="J3763" s="64"/>
      <c r="K3763" s="64"/>
      <c r="L3763" s="65"/>
      <c r="M3763" s="65"/>
      <c r="N3763" s="65"/>
      <c r="O3763" s="66"/>
      <c r="P3763" s="144"/>
      <c r="Q3763" s="68"/>
      <c r="R3763" s="68"/>
      <c r="S3763" s="68"/>
      <c r="T3763" s="69">
        <f t="shared" si="400"/>
        <v>0</v>
      </c>
      <c r="U3763" s="68"/>
      <c r="V3763" s="70"/>
      <c r="W3763" s="70"/>
      <c r="X3763" s="71">
        <f t="shared" si="401"/>
        <v>0</v>
      </c>
      <c r="Y3763" s="72"/>
      <c r="Z3763" s="70"/>
      <c r="AA3763" s="68"/>
      <c r="AB3763" s="73"/>
      <c r="AC3763" s="70"/>
      <c r="AD3763" s="74"/>
      <c r="AE3763" s="68"/>
      <c r="AF3763" s="75"/>
    </row>
    <row r="3764" s="3" customFormat="1" ht="28.5" customHeight="1" spans="1:32">
      <c r="A3764" s="61" t="s">
        <v>36</v>
      </c>
      <c r="B3764" s="61" t="s">
        <v>2156</v>
      </c>
      <c r="C3764" s="61" t="s">
        <v>2319</v>
      </c>
      <c r="D3764" s="61" t="s">
        <v>2719</v>
      </c>
      <c r="E3764" s="76" t="s">
        <v>2720</v>
      </c>
      <c r="F3764" s="46">
        <v>46204</v>
      </c>
      <c r="G3764" s="46" t="str">
        <f t="shared" si="398"/>
        <v>叶德鹏2026-7-1</v>
      </c>
      <c r="H3764" s="63"/>
      <c r="I3764" s="63"/>
      <c r="J3764" s="64"/>
      <c r="K3764" s="64"/>
      <c r="L3764" s="65"/>
      <c r="M3764" s="65"/>
      <c r="N3764" s="65"/>
      <c r="O3764" s="66"/>
      <c r="P3764" s="144"/>
      <c r="Q3764" s="68"/>
      <c r="R3764" s="68"/>
      <c r="S3764" s="68"/>
      <c r="T3764" s="69">
        <f t="shared" si="400"/>
        <v>0</v>
      </c>
      <c r="U3764" s="68"/>
      <c r="V3764" s="70"/>
      <c r="W3764" s="70"/>
      <c r="X3764" s="71">
        <f t="shared" si="401"/>
        <v>0</v>
      </c>
      <c r="Y3764" s="72"/>
      <c r="Z3764" s="70"/>
      <c r="AA3764" s="68"/>
      <c r="AB3764" s="73"/>
      <c r="AC3764" s="70"/>
      <c r="AD3764" s="74"/>
      <c r="AE3764" s="68"/>
      <c r="AF3764" s="75"/>
    </row>
    <row r="3765" ht="28.5" customHeight="1" spans="1:32">
      <c r="A3765" s="84" t="s">
        <v>36</v>
      </c>
      <c r="B3765" s="84" t="s">
        <v>2156</v>
      </c>
      <c r="C3765" s="84" t="s">
        <v>2319</v>
      </c>
      <c r="D3765" s="84" t="s">
        <v>2719</v>
      </c>
      <c r="E3765" s="85" t="s">
        <v>2720</v>
      </c>
      <c r="F3765" s="86">
        <v>46235</v>
      </c>
      <c r="G3765" s="46" t="str">
        <f t="shared" si="398"/>
        <v>叶德鹏2026-8-1</v>
      </c>
      <c r="H3765" s="63"/>
      <c r="I3765" s="63"/>
      <c r="J3765" s="64"/>
      <c r="K3765" s="64"/>
      <c r="L3765" s="65"/>
      <c r="M3765" s="65"/>
      <c r="N3765" s="91"/>
      <c r="O3765" s="66"/>
      <c r="P3765" s="87"/>
      <c r="Q3765" s="87"/>
      <c r="R3765" s="87"/>
      <c r="S3765" s="87"/>
      <c r="T3765" s="69">
        <f t="shared" si="400"/>
        <v>0</v>
      </c>
      <c r="U3765" s="87"/>
      <c r="V3765" s="87"/>
      <c r="W3765" s="87"/>
      <c r="X3765" s="71">
        <f t="shared" si="401"/>
        <v>0</v>
      </c>
      <c r="Y3765" s="88"/>
      <c r="Z3765" s="87"/>
      <c r="AA3765" s="87"/>
      <c r="AB3765" s="87"/>
      <c r="AC3765" s="87"/>
      <c r="AD3765" s="89"/>
      <c r="AE3765" s="87"/>
      <c r="AF3765" s="90"/>
    </row>
    <row r="3766" ht="28.5" customHeight="1" spans="1:32">
      <c r="A3766" s="44" t="s">
        <v>36</v>
      </c>
      <c r="B3766" s="44" t="s">
        <v>2156</v>
      </c>
      <c r="C3766" s="44" t="s">
        <v>2319</v>
      </c>
      <c r="D3766" s="44" t="s">
        <v>2719</v>
      </c>
      <c r="E3766" s="44" t="s">
        <v>2749</v>
      </c>
      <c r="F3766" s="45">
        <v>46173</v>
      </c>
      <c r="G3766" s="46" t="str">
        <f t="shared" si="398"/>
        <v>俞晓剑2026-5-31</v>
      </c>
      <c r="H3766" s="133"/>
      <c r="I3766" s="133"/>
      <c r="J3766" s="134"/>
      <c r="K3766" s="134"/>
      <c r="L3766" s="134"/>
      <c r="M3766" s="135"/>
      <c r="N3766" s="135"/>
      <c r="O3766" s="136">
        <f t="shared" ref="O3766:AE3766" si="402">SUM(O3767:O3798)</f>
        <v>136</v>
      </c>
      <c r="P3766" s="137">
        <f t="shared" si="402"/>
        <v>0</v>
      </c>
      <c r="Q3766" s="138">
        <f t="shared" si="402"/>
        <v>0</v>
      </c>
      <c r="R3766" s="138">
        <f t="shared" si="402"/>
        <v>0</v>
      </c>
      <c r="S3766" s="53">
        <f t="shared" si="402"/>
        <v>0</v>
      </c>
      <c r="T3766" s="139">
        <f t="shared" si="402"/>
        <v>136</v>
      </c>
      <c r="U3766" s="55">
        <f t="shared" si="402"/>
        <v>0</v>
      </c>
      <c r="V3766" s="139">
        <f t="shared" si="402"/>
        <v>24</v>
      </c>
      <c r="W3766" s="139">
        <f t="shared" si="402"/>
        <v>0</v>
      </c>
      <c r="X3766" s="140">
        <f t="shared" si="402"/>
        <v>160</v>
      </c>
      <c r="Y3766" s="141">
        <f t="shared" si="402"/>
        <v>0</v>
      </c>
      <c r="Z3766" s="139">
        <f t="shared" si="402"/>
        <v>50</v>
      </c>
      <c r="AA3766" s="142">
        <f t="shared" si="402"/>
        <v>26</v>
      </c>
      <c r="AB3766" s="139">
        <f t="shared" si="402"/>
        <v>8</v>
      </c>
      <c r="AC3766" s="139">
        <f t="shared" si="402"/>
        <v>0</v>
      </c>
      <c r="AD3766" s="143">
        <f t="shared" si="402"/>
        <v>0</v>
      </c>
      <c r="AE3766" s="142">
        <f t="shared" si="402"/>
        <v>0</v>
      </c>
      <c r="AF3766" s="60"/>
    </row>
    <row r="3767" ht="28.5" customHeight="1" spans="1:32">
      <c r="A3767" s="61" t="s">
        <v>36</v>
      </c>
      <c r="B3767" s="61" t="s">
        <v>2156</v>
      </c>
      <c r="C3767" s="61" t="s">
        <v>2319</v>
      </c>
      <c r="D3767" s="61" t="s">
        <v>2719</v>
      </c>
      <c r="E3767" s="62" t="s">
        <v>2749</v>
      </c>
      <c r="F3767" s="46">
        <v>46174</v>
      </c>
      <c r="G3767" s="46" t="str">
        <f t="shared" si="398"/>
        <v>俞晓剑2026-6-1</v>
      </c>
      <c r="H3767" s="63" t="s">
        <v>2667</v>
      </c>
      <c r="I3767" s="63" t="s">
        <v>2750</v>
      </c>
      <c r="J3767" s="64"/>
      <c r="K3767" s="64"/>
      <c r="L3767" s="65"/>
      <c r="M3767" s="65"/>
      <c r="N3767" s="65"/>
      <c r="O3767" s="66">
        <v>8</v>
      </c>
      <c r="P3767" s="144"/>
      <c r="Q3767" s="68"/>
      <c r="R3767" s="68"/>
      <c r="S3767" s="68"/>
      <c r="T3767" s="69">
        <f t="shared" ref="T3767:T3798" si="403">SUM(O3767:S3767)</f>
        <v>8</v>
      </c>
      <c r="U3767" s="68"/>
      <c r="V3767" s="70"/>
      <c r="W3767" s="70"/>
      <c r="X3767" s="71">
        <f t="shared" ref="X3767:X3798" si="404">SUM(T3767:W3767)</f>
        <v>8</v>
      </c>
      <c r="Y3767" s="72"/>
      <c r="Z3767" s="70"/>
      <c r="AA3767" s="68">
        <v>2</v>
      </c>
      <c r="AB3767" s="73"/>
      <c r="AC3767" s="70"/>
      <c r="AD3767" s="74"/>
      <c r="AE3767" s="68"/>
      <c r="AF3767" s="75"/>
    </row>
    <row r="3768" ht="28.5" customHeight="1" spans="1:32">
      <c r="A3768" s="61" t="s">
        <v>36</v>
      </c>
      <c r="B3768" s="61" t="s">
        <v>2156</v>
      </c>
      <c r="C3768" s="61" t="s">
        <v>2319</v>
      </c>
      <c r="D3768" s="61" t="s">
        <v>2719</v>
      </c>
      <c r="E3768" s="62" t="s">
        <v>2749</v>
      </c>
      <c r="F3768" s="46">
        <v>46175</v>
      </c>
      <c r="G3768" s="46" t="str">
        <f t="shared" si="398"/>
        <v>俞晓剑2026-6-2</v>
      </c>
      <c r="H3768" s="63" t="s">
        <v>2751</v>
      </c>
      <c r="I3768" s="63" t="s">
        <v>2752</v>
      </c>
      <c r="J3768" s="64"/>
      <c r="K3768" s="64"/>
      <c r="L3768" s="65"/>
      <c r="M3768" s="65"/>
      <c r="N3768" s="65"/>
      <c r="O3768" s="66">
        <v>8</v>
      </c>
      <c r="P3768" s="144"/>
      <c r="Q3768" s="68"/>
      <c r="R3768" s="68"/>
      <c r="S3768" s="68"/>
      <c r="T3768" s="69">
        <f t="shared" si="403"/>
        <v>8</v>
      </c>
      <c r="U3768" s="68"/>
      <c r="V3768" s="70"/>
      <c r="W3768" s="70"/>
      <c r="X3768" s="71">
        <f t="shared" si="404"/>
        <v>8</v>
      </c>
      <c r="Y3768" s="72"/>
      <c r="Z3768" s="70"/>
      <c r="AA3768" s="68">
        <v>2</v>
      </c>
      <c r="AB3768" s="73"/>
      <c r="AC3768" s="70"/>
      <c r="AD3768" s="74"/>
      <c r="AE3768" s="68"/>
      <c r="AF3768" s="75"/>
    </row>
    <row r="3769" ht="28.5" customHeight="1" spans="1:32">
      <c r="A3769" s="61" t="s">
        <v>36</v>
      </c>
      <c r="B3769" s="61" t="s">
        <v>2156</v>
      </c>
      <c r="C3769" s="61" t="s">
        <v>2319</v>
      </c>
      <c r="D3769" s="61" t="s">
        <v>2719</v>
      </c>
      <c r="E3769" s="76" t="s">
        <v>2749</v>
      </c>
      <c r="F3769" s="46">
        <v>46176</v>
      </c>
      <c r="G3769" s="46" t="str">
        <f t="shared" si="398"/>
        <v>俞晓剑2026-6-3</v>
      </c>
      <c r="H3769" s="63" t="s">
        <v>2753</v>
      </c>
      <c r="I3769" s="63" t="s">
        <v>2754</v>
      </c>
      <c r="J3769" s="64"/>
      <c r="K3769" s="64"/>
      <c r="L3769" s="65"/>
      <c r="M3769" s="65"/>
      <c r="N3769" s="65"/>
      <c r="O3769" s="66">
        <v>8</v>
      </c>
      <c r="P3769" s="144"/>
      <c r="Q3769" s="68"/>
      <c r="R3769" s="68"/>
      <c r="S3769" s="68"/>
      <c r="T3769" s="69">
        <f t="shared" si="403"/>
        <v>8</v>
      </c>
      <c r="U3769" s="68"/>
      <c r="V3769" s="70"/>
      <c r="W3769" s="70"/>
      <c r="X3769" s="71">
        <f t="shared" si="404"/>
        <v>8</v>
      </c>
      <c r="Y3769" s="72"/>
      <c r="Z3769" s="70"/>
      <c r="AA3769" s="68">
        <v>2</v>
      </c>
      <c r="AB3769" s="73"/>
      <c r="AC3769" s="70"/>
      <c r="AD3769" s="74"/>
      <c r="AE3769" s="68"/>
      <c r="AF3769" s="75"/>
    </row>
    <row r="3770" ht="28.5" customHeight="1" spans="1:32">
      <c r="A3770" s="61" t="s">
        <v>36</v>
      </c>
      <c r="B3770" s="61" t="s">
        <v>2156</v>
      </c>
      <c r="C3770" s="61" t="s">
        <v>2319</v>
      </c>
      <c r="D3770" s="61" t="s">
        <v>2719</v>
      </c>
      <c r="E3770" s="61" t="s">
        <v>2749</v>
      </c>
      <c r="F3770" s="46">
        <v>46177</v>
      </c>
      <c r="G3770" s="46" t="str">
        <f t="shared" si="398"/>
        <v>俞晓剑2026-6-4</v>
      </c>
      <c r="H3770" s="63" t="s">
        <v>2755</v>
      </c>
      <c r="I3770" s="63" t="s">
        <v>2756</v>
      </c>
      <c r="J3770" s="64"/>
      <c r="K3770" s="64"/>
      <c r="L3770" s="65"/>
      <c r="M3770" s="65"/>
      <c r="N3770" s="65"/>
      <c r="O3770" s="66">
        <v>8</v>
      </c>
      <c r="P3770" s="144"/>
      <c r="Q3770" s="68"/>
      <c r="R3770" s="68"/>
      <c r="S3770" s="68"/>
      <c r="T3770" s="69">
        <f t="shared" si="403"/>
        <v>8</v>
      </c>
      <c r="U3770" s="68"/>
      <c r="V3770" s="70"/>
      <c r="W3770" s="70"/>
      <c r="X3770" s="71">
        <f t="shared" si="404"/>
        <v>8</v>
      </c>
      <c r="Y3770" s="72"/>
      <c r="Z3770" s="70"/>
      <c r="AA3770" s="68">
        <v>2</v>
      </c>
      <c r="AB3770" s="73"/>
      <c r="AC3770" s="70"/>
      <c r="AD3770" s="74"/>
      <c r="AE3770" s="68"/>
      <c r="AF3770" s="75"/>
    </row>
    <row r="3771" ht="28.5" customHeight="1" spans="1:32">
      <c r="A3771" s="61" t="s">
        <v>36</v>
      </c>
      <c r="B3771" s="61" t="s">
        <v>2156</v>
      </c>
      <c r="C3771" s="61" t="s">
        <v>2319</v>
      </c>
      <c r="D3771" s="61" t="s">
        <v>2719</v>
      </c>
      <c r="E3771" s="76" t="s">
        <v>2749</v>
      </c>
      <c r="F3771" s="46">
        <v>46178</v>
      </c>
      <c r="G3771" s="46" t="str">
        <f t="shared" si="398"/>
        <v>俞晓剑2026-6-5</v>
      </c>
      <c r="H3771" s="63" t="s">
        <v>2757</v>
      </c>
      <c r="I3771" s="63" t="s">
        <v>2758</v>
      </c>
      <c r="J3771" s="64"/>
      <c r="K3771" s="64"/>
      <c r="L3771" s="65"/>
      <c r="M3771" s="65"/>
      <c r="N3771" s="65"/>
      <c r="O3771" s="66">
        <v>8</v>
      </c>
      <c r="P3771" s="144"/>
      <c r="Q3771" s="68"/>
      <c r="R3771" s="68"/>
      <c r="S3771" s="68"/>
      <c r="T3771" s="69">
        <f t="shared" si="403"/>
        <v>8</v>
      </c>
      <c r="U3771" s="68"/>
      <c r="V3771" s="70"/>
      <c r="W3771" s="70"/>
      <c r="X3771" s="71">
        <f t="shared" si="404"/>
        <v>8</v>
      </c>
      <c r="Y3771" s="72"/>
      <c r="Z3771" s="70"/>
      <c r="AA3771" s="68">
        <v>2</v>
      </c>
      <c r="AB3771" s="73"/>
      <c r="AC3771" s="70"/>
      <c r="AD3771" s="74"/>
      <c r="AE3771" s="68"/>
      <c r="AF3771" s="75"/>
    </row>
    <row r="3772" ht="28.5" customHeight="1" spans="1:32">
      <c r="A3772" s="61" t="s">
        <v>36</v>
      </c>
      <c r="B3772" s="61" t="s">
        <v>2156</v>
      </c>
      <c r="C3772" s="61" t="s">
        <v>2319</v>
      </c>
      <c r="D3772" s="61" t="s">
        <v>2719</v>
      </c>
      <c r="E3772" s="76" t="s">
        <v>2749</v>
      </c>
      <c r="F3772" s="46">
        <v>46179</v>
      </c>
      <c r="G3772" s="46" t="str">
        <f t="shared" si="398"/>
        <v>俞晓剑2026-6-6</v>
      </c>
      <c r="H3772" s="63" t="s">
        <v>2753</v>
      </c>
      <c r="I3772" s="63"/>
      <c r="J3772" s="64"/>
      <c r="K3772" s="64"/>
      <c r="L3772" s="65"/>
      <c r="M3772" s="65"/>
      <c r="N3772" s="65"/>
      <c r="O3772" s="66">
        <v>8</v>
      </c>
      <c r="P3772" s="144"/>
      <c r="Q3772" s="68"/>
      <c r="R3772" s="68"/>
      <c r="S3772" s="68"/>
      <c r="T3772" s="69">
        <f t="shared" si="403"/>
        <v>8</v>
      </c>
      <c r="U3772" s="68"/>
      <c r="V3772" s="70"/>
      <c r="W3772" s="70"/>
      <c r="X3772" s="71">
        <f t="shared" si="404"/>
        <v>8</v>
      </c>
      <c r="Y3772" s="72"/>
      <c r="Z3772" s="70"/>
      <c r="AA3772" s="68"/>
      <c r="AB3772" s="73"/>
      <c r="AC3772" s="70"/>
      <c r="AD3772" s="74"/>
      <c r="AE3772" s="68"/>
      <c r="AF3772" s="75"/>
    </row>
    <row r="3773" ht="28.5" customHeight="1" spans="1:32">
      <c r="A3773" s="61" t="s">
        <v>36</v>
      </c>
      <c r="B3773" s="61" t="s">
        <v>2156</v>
      </c>
      <c r="C3773" s="61" t="s">
        <v>2319</v>
      </c>
      <c r="D3773" s="61" t="s">
        <v>2719</v>
      </c>
      <c r="E3773" s="62" t="s">
        <v>2749</v>
      </c>
      <c r="F3773" s="77">
        <v>46180</v>
      </c>
      <c r="G3773" s="46" t="str">
        <f t="shared" si="398"/>
        <v>俞晓剑2026-6-7</v>
      </c>
      <c r="H3773" s="63" t="s">
        <v>2759</v>
      </c>
      <c r="I3773" s="63" t="s">
        <v>2760</v>
      </c>
      <c r="J3773" s="64"/>
      <c r="K3773" s="64"/>
      <c r="L3773" s="65"/>
      <c r="M3773" s="65"/>
      <c r="N3773" s="65"/>
      <c r="O3773" s="66"/>
      <c r="P3773" s="144"/>
      <c r="Q3773" s="68"/>
      <c r="R3773" s="68"/>
      <c r="S3773" s="68"/>
      <c r="T3773" s="69">
        <f t="shared" si="403"/>
        <v>0</v>
      </c>
      <c r="U3773" s="68"/>
      <c r="V3773" s="70">
        <v>8</v>
      </c>
      <c r="W3773" s="70"/>
      <c r="X3773" s="71">
        <f t="shared" si="404"/>
        <v>8</v>
      </c>
      <c r="Y3773" s="72"/>
      <c r="Z3773" s="70"/>
      <c r="AA3773" s="68">
        <v>2</v>
      </c>
      <c r="AB3773" s="73"/>
      <c r="AC3773" s="70"/>
      <c r="AD3773" s="74"/>
      <c r="AE3773" s="68"/>
      <c r="AF3773" s="75"/>
    </row>
    <row r="3774" ht="28.5" customHeight="1" spans="1:32">
      <c r="A3774" s="61" t="s">
        <v>36</v>
      </c>
      <c r="B3774" s="61" t="s">
        <v>2156</v>
      </c>
      <c r="C3774" s="61" t="s">
        <v>2319</v>
      </c>
      <c r="D3774" s="61" t="s">
        <v>2719</v>
      </c>
      <c r="E3774" s="62" t="s">
        <v>2749</v>
      </c>
      <c r="F3774" s="46">
        <v>46181</v>
      </c>
      <c r="G3774" s="46" t="str">
        <f t="shared" si="398"/>
        <v>俞晓剑2026-6-8</v>
      </c>
      <c r="H3774" s="63" t="s">
        <v>2761</v>
      </c>
      <c r="I3774" s="63" t="s">
        <v>2762</v>
      </c>
      <c r="J3774" s="64"/>
      <c r="K3774" s="64"/>
      <c r="L3774" s="65"/>
      <c r="M3774" s="65"/>
      <c r="N3774" s="65"/>
      <c r="O3774" s="66">
        <v>8</v>
      </c>
      <c r="P3774" s="144"/>
      <c r="Q3774" s="68"/>
      <c r="R3774" s="68"/>
      <c r="S3774" s="68"/>
      <c r="T3774" s="69">
        <f t="shared" si="403"/>
        <v>8</v>
      </c>
      <c r="U3774" s="68"/>
      <c r="V3774" s="70"/>
      <c r="W3774" s="70"/>
      <c r="X3774" s="71">
        <f t="shared" si="404"/>
        <v>8</v>
      </c>
      <c r="Y3774" s="72"/>
      <c r="Z3774" s="70"/>
      <c r="AA3774" s="68">
        <v>2</v>
      </c>
      <c r="AB3774" s="73"/>
      <c r="AC3774" s="70"/>
      <c r="AD3774" s="74"/>
      <c r="AE3774" s="68"/>
      <c r="AF3774" s="75"/>
    </row>
    <row r="3775" ht="28.5" customHeight="1" spans="1:32">
      <c r="A3775" s="61" t="s">
        <v>36</v>
      </c>
      <c r="B3775" s="61" t="s">
        <v>2156</v>
      </c>
      <c r="C3775" s="61" t="s">
        <v>2319</v>
      </c>
      <c r="D3775" s="61" t="s">
        <v>2719</v>
      </c>
      <c r="E3775" s="62" t="s">
        <v>2749</v>
      </c>
      <c r="F3775" s="78">
        <v>46182</v>
      </c>
      <c r="G3775" s="46" t="str">
        <f t="shared" si="398"/>
        <v>俞晓剑2026-6-9</v>
      </c>
      <c r="H3775" s="63" t="s">
        <v>2763</v>
      </c>
      <c r="I3775" s="63" t="s">
        <v>2764</v>
      </c>
      <c r="J3775" s="64"/>
      <c r="K3775" s="64"/>
      <c r="L3775" s="65"/>
      <c r="M3775" s="65"/>
      <c r="N3775" s="65"/>
      <c r="O3775" s="66">
        <v>8</v>
      </c>
      <c r="P3775" s="144"/>
      <c r="Q3775" s="68"/>
      <c r="R3775" s="68"/>
      <c r="S3775" s="68"/>
      <c r="T3775" s="69">
        <f t="shared" si="403"/>
        <v>8</v>
      </c>
      <c r="U3775" s="68"/>
      <c r="V3775" s="70"/>
      <c r="W3775" s="70"/>
      <c r="X3775" s="71">
        <f t="shared" si="404"/>
        <v>8</v>
      </c>
      <c r="Y3775" s="72"/>
      <c r="Z3775" s="70"/>
      <c r="AA3775" s="68">
        <v>2</v>
      </c>
      <c r="AB3775" s="73"/>
      <c r="AC3775" s="70"/>
      <c r="AD3775" s="74"/>
      <c r="AE3775" s="68"/>
      <c r="AF3775" s="75"/>
    </row>
    <row r="3776" ht="28.5" customHeight="1" spans="1:32">
      <c r="A3776" s="61" t="s">
        <v>36</v>
      </c>
      <c r="B3776" s="61" t="s">
        <v>2156</v>
      </c>
      <c r="C3776" s="61" t="s">
        <v>2319</v>
      </c>
      <c r="D3776" s="61" t="s">
        <v>2719</v>
      </c>
      <c r="E3776" s="62" t="s">
        <v>2749</v>
      </c>
      <c r="F3776" s="46">
        <v>46183</v>
      </c>
      <c r="G3776" s="46" t="str">
        <f t="shared" si="398"/>
        <v>俞晓剑2026-6-10</v>
      </c>
      <c r="H3776" s="63" t="s">
        <v>2765</v>
      </c>
      <c r="I3776" s="63" t="s">
        <v>2766</v>
      </c>
      <c r="J3776" s="64"/>
      <c r="K3776" s="64"/>
      <c r="L3776" s="65"/>
      <c r="M3776" s="65"/>
      <c r="N3776" s="65"/>
      <c r="O3776" s="66">
        <v>8</v>
      </c>
      <c r="P3776" s="144"/>
      <c r="Q3776" s="68"/>
      <c r="R3776" s="68"/>
      <c r="S3776" s="68"/>
      <c r="T3776" s="69">
        <f t="shared" si="403"/>
        <v>8</v>
      </c>
      <c r="U3776" s="68"/>
      <c r="V3776" s="70"/>
      <c r="W3776" s="70"/>
      <c r="X3776" s="71">
        <f t="shared" si="404"/>
        <v>8</v>
      </c>
      <c r="Y3776" s="72"/>
      <c r="Z3776" s="70"/>
      <c r="AA3776" s="68">
        <v>2</v>
      </c>
      <c r="AB3776" s="73"/>
      <c r="AC3776" s="70"/>
      <c r="AD3776" s="74"/>
      <c r="AE3776" s="68"/>
      <c r="AF3776" s="75"/>
    </row>
    <row r="3777" ht="28.5" customHeight="1" spans="1:32">
      <c r="A3777" s="61" t="s">
        <v>36</v>
      </c>
      <c r="B3777" s="61" t="s">
        <v>2156</v>
      </c>
      <c r="C3777" s="61" t="s">
        <v>2319</v>
      </c>
      <c r="D3777" s="61" t="s">
        <v>2719</v>
      </c>
      <c r="E3777" s="62" t="s">
        <v>2749</v>
      </c>
      <c r="F3777" s="46">
        <v>46184</v>
      </c>
      <c r="G3777" s="46" t="str">
        <f t="shared" si="398"/>
        <v>俞晓剑2026-6-11</v>
      </c>
      <c r="H3777" s="63" t="s">
        <v>2767</v>
      </c>
      <c r="I3777" s="63" t="s">
        <v>2768</v>
      </c>
      <c r="J3777" s="64"/>
      <c r="K3777" s="64"/>
      <c r="L3777" s="65"/>
      <c r="M3777" s="65"/>
      <c r="N3777" s="65"/>
      <c r="O3777" s="66">
        <v>8</v>
      </c>
      <c r="P3777" s="144"/>
      <c r="Q3777" s="68"/>
      <c r="R3777" s="68"/>
      <c r="S3777" s="68"/>
      <c r="T3777" s="69">
        <f t="shared" si="403"/>
        <v>8</v>
      </c>
      <c r="U3777" s="68"/>
      <c r="V3777" s="70"/>
      <c r="W3777" s="70"/>
      <c r="X3777" s="71">
        <f t="shared" si="404"/>
        <v>8</v>
      </c>
      <c r="Y3777" s="72"/>
      <c r="Z3777" s="70"/>
      <c r="AA3777" s="68">
        <v>2</v>
      </c>
      <c r="AB3777" s="73"/>
      <c r="AC3777" s="70"/>
      <c r="AD3777" s="74"/>
      <c r="AE3777" s="68"/>
      <c r="AF3777" s="75"/>
    </row>
    <row r="3778" ht="28.5" customHeight="1" spans="1:32">
      <c r="A3778" s="61" t="s">
        <v>36</v>
      </c>
      <c r="B3778" s="61" t="s">
        <v>2156</v>
      </c>
      <c r="C3778" s="61" t="s">
        <v>2319</v>
      </c>
      <c r="D3778" s="61" t="s">
        <v>2719</v>
      </c>
      <c r="E3778" s="62" t="s">
        <v>2749</v>
      </c>
      <c r="F3778" s="46">
        <v>46185</v>
      </c>
      <c r="G3778" s="46" t="str">
        <f t="shared" si="398"/>
        <v>俞晓剑2026-6-12</v>
      </c>
      <c r="H3778" s="63" t="s">
        <v>2769</v>
      </c>
      <c r="I3778" s="63" t="s">
        <v>2770</v>
      </c>
      <c r="J3778" s="64"/>
      <c r="K3778" s="64"/>
      <c r="L3778" s="65"/>
      <c r="M3778" s="65"/>
      <c r="N3778" s="65"/>
      <c r="O3778" s="66">
        <v>8</v>
      </c>
      <c r="P3778" s="144"/>
      <c r="Q3778" s="68"/>
      <c r="R3778" s="68"/>
      <c r="S3778" s="68"/>
      <c r="T3778" s="69">
        <f t="shared" si="403"/>
        <v>8</v>
      </c>
      <c r="U3778" s="68"/>
      <c r="V3778" s="70"/>
      <c r="W3778" s="70"/>
      <c r="X3778" s="71">
        <f t="shared" si="404"/>
        <v>8</v>
      </c>
      <c r="Y3778" s="72"/>
      <c r="Z3778" s="70"/>
      <c r="AA3778" s="68">
        <v>2</v>
      </c>
      <c r="AB3778" s="73"/>
      <c r="AC3778" s="70"/>
      <c r="AD3778" s="74"/>
      <c r="AE3778" s="68"/>
      <c r="AF3778" s="75"/>
    </row>
    <row r="3779" ht="28.5" customHeight="1" spans="1:32">
      <c r="A3779" s="61" t="s">
        <v>36</v>
      </c>
      <c r="B3779" s="61" t="s">
        <v>2156</v>
      </c>
      <c r="C3779" s="61" t="s">
        <v>2319</v>
      </c>
      <c r="D3779" s="61" t="s">
        <v>2719</v>
      </c>
      <c r="E3779" s="62" t="s">
        <v>2749</v>
      </c>
      <c r="F3779" s="46">
        <v>46186</v>
      </c>
      <c r="G3779" s="46" t="str">
        <f t="shared" si="398"/>
        <v>俞晓剑2026-6-13</v>
      </c>
      <c r="H3779" s="63" t="s">
        <v>2771</v>
      </c>
      <c r="I3779" s="63" t="s">
        <v>2772</v>
      </c>
      <c r="J3779" s="64"/>
      <c r="K3779" s="64"/>
      <c r="L3779" s="65"/>
      <c r="M3779" s="65"/>
      <c r="N3779" s="65"/>
      <c r="O3779" s="66">
        <v>8</v>
      </c>
      <c r="P3779" s="144"/>
      <c r="Q3779" s="68"/>
      <c r="R3779" s="68"/>
      <c r="S3779" s="68"/>
      <c r="T3779" s="69">
        <f t="shared" si="403"/>
        <v>8</v>
      </c>
      <c r="U3779" s="68"/>
      <c r="V3779" s="70"/>
      <c r="W3779" s="70"/>
      <c r="X3779" s="71">
        <f t="shared" si="404"/>
        <v>8</v>
      </c>
      <c r="Y3779" s="72"/>
      <c r="Z3779" s="70"/>
      <c r="AA3779" s="68">
        <v>2</v>
      </c>
      <c r="AB3779" s="73"/>
      <c r="AC3779" s="70"/>
      <c r="AD3779" s="74"/>
      <c r="AE3779" s="68"/>
      <c r="AF3779" s="80"/>
    </row>
    <row r="3780" ht="28.5" customHeight="1" spans="1:32">
      <c r="A3780" s="61" t="s">
        <v>36</v>
      </c>
      <c r="B3780" s="61" t="s">
        <v>2156</v>
      </c>
      <c r="C3780" s="61" t="s">
        <v>2319</v>
      </c>
      <c r="D3780" s="61" t="s">
        <v>2719</v>
      </c>
      <c r="E3780" s="62" t="s">
        <v>2749</v>
      </c>
      <c r="F3780" s="77">
        <v>46187</v>
      </c>
      <c r="G3780" s="46" t="str">
        <f t="shared" ref="G3780:G3843" si="405">E3780&amp;TEXT(MID(F3780,1,5),"YYYY-m-d")</f>
        <v>俞晓剑2026-6-14</v>
      </c>
      <c r="H3780" s="63" t="s">
        <v>2773</v>
      </c>
      <c r="I3780" s="63"/>
      <c r="J3780" s="64"/>
      <c r="K3780" s="64"/>
      <c r="L3780" s="65"/>
      <c r="M3780" s="65"/>
      <c r="N3780" s="65"/>
      <c r="O3780" s="66"/>
      <c r="P3780" s="144"/>
      <c r="Q3780" s="68"/>
      <c r="R3780" s="68"/>
      <c r="S3780" s="68"/>
      <c r="T3780" s="69">
        <f t="shared" si="403"/>
        <v>0</v>
      </c>
      <c r="U3780" s="68"/>
      <c r="V3780" s="70">
        <v>8</v>
      </c>
      <c r="W3780" s="70"/>
      <c r="X3780" s="71">
        <f t="shared" si="404"/>
        <v>8</v>
      </c>
      <c r="Y3780" s="72"/>
      <c r="Z3780" s="70">
        <v>10</v>
      </c>
      <c r="AA3780" s="68"/>
      <c r="AB3780" s="73"/>
      <c r="AC3780" s="70"/>
      <c r="AD3780" s="74"/>
      <c r="AE3780" s="68"/>
      <c r="AF3780" s="80"/>
    </row>
    <row r="3781" ht="28.5" customHeight="1" spans="1:32">
      <c r="A3781" s="61" t="s">
        <v>36</v>
      </c>
      <c r="B3781" s="61" t="s">
        <v>2156</v>
      </c>
      <c r="C3781" s="61" t="s">
        <v>2319</v>
      </c>
      <c r="D3781" s="61" t="s">
        <v>2719</v>
      </c>
      <c r="E3781" s="76" t="s">
        <v>2749</v>
      </c>
      <c r="F3781" s="46">
        <v>46188</v>
      </c>
      <c r="G3781" s="46" t="str">
        <f t="shared" si="405"/>
        <v>俞晓剑2026-6-15</v>
      </c>
      <c r="H3781" s="63" t="s">
        <v>2774</v>
      </c>
      <c r="I3781" s="63"/>
      <c r="J3781" s="64"/>
      <c r="K3781" s="64"/>
      <c r="L3781" s="65"/>
      <c r="M3781" s="65"/>
      <c r="N3781" s="65"/>
      <c r="O3781" s="66">
        <v>8</v>
      </c>
      <c r="P3781" s="144"/>
      <c r="Q3781" s="68"/>
      <c r="R3781" s="68"/>
      <c r="S3781" s="68"/>
      <c r="T3781" s="69">
        <f t="shared" si="403"/>
        <v>8</v>
      </c>
      <c r="U3781" s="68"/>
      <c r="V3781" s="70"/>
      <c r="W3781" s="70"/>
      <c r="X3781" s="71">
        <f t="shared" si="404"/>
        <v>8</v>
      </c>
      <c r="Y3781" s="72"/>
      <c r="Z3781" s="70">
        <v>10</v>
      </c>
      <c r="AA3781" s="68"/>
      <c r="AB3781" s="73"/>
      <c r="AC3781" s="70"/>
      <c r="AD3781" s="74"/>
      <c r="AE3781" s="68"/>
      <c r="AF3781" s="75"/>
    </row>
    <row r="3782" ht="28.5" customHeight="1" spans="1:32">
      <c r="A3782" s="61" t="s">
        <v>36</v>
      </c>
      <c r="B3782" s="61" t="s">
        <v>2156</v>
      </c>
      <c r="C3782" s="61" t="s">
        <v>2319</v>
      </c>
      <c r="D3782" s="61" t="s">
        <v>2719</v>
      </c>
      <c r="E3782" s="62" t="s">
        <v>2749</v>
      </c>
      <c r="F3782" s="46">
        <v>46189</v>
      </c>
      <c r="G3782" s="46" t="str">
        <f t="shared" si="405"/>
        <v>俞晓剑2026-6-16</v>
      </c>
      <c r="H3782" s="63" t="s">
        <v>2775</v>
      </c>
      <c r="I3782" s="63"/>
      <c r="J3782" s="64"/>
      <c r="K3782" s="64"/>
      <c r="L3782" s="65"/>
      <c r="M3782" s="65"/>
      <c r="N3782" s="65"/>
      <c r="O3782" s="66">
        <v>8</v>
      </c>
      <c r="P3782" s="147"/>
      <c r="Q3782" s="68"/>
      <c r="R3782" s="68"/>
      <c r="S3782" s="68"/>
      <c r="T3782" s="69">
        <f t="shared" si="403"/>
        <v>8</v>
      </c>
      <c r="U3782" s="68"/>
      <c r="V3782" s="70"/>
      <c r="W3782" s="70"/>
      <c r="X3782" s="71">
        <f t="shared" si="404"/>
        <v>8</v>
      </c>
      <c r="Y3782" s="72"/>
      <c r="Z3782" s="70">
        <v>10</v>
      </c>
      <c r="AA3782" s="68"/>
      <c r="AB3782" s="73"/>
      <c r="AC3782" s="70"/>
      <c r="AD3782" s="74"/>
      <c r="AE3782" s="68"/>
      <c r="AF3782" s="80"/>
    </row>
    <row r="3783" ht="28.5" customHeight="1" spans="1:32">
      <c r="A3783" s="61" t="s">
        <v>36</v>
      </c>
      <c r="B3783" s="61" t="s">
        <v>2156</v>
      </c>
      <c r="C3783" s="61" t="s">
        <v>2319</v>
      </c>
      <c r="D3783" s="61" t="s">
        <v>2719</v>
      </c>
      <c r="E3783" s="62" t="s">
        <v>2749</v>
      </c>
      <c r="F3783" s="46">
        <v>46190</v>
      </c>
      <c r="G3783" s="46" t="str">
        <f t="shared" si="405"/>
        <v>俞晓剑2026-6-17</v>
      </c>
      <c r="H3783" s="63" t="s">
        <v>2776</v>
      </c>
      <c r="I3783" s="63"/>
      <c r="J3783" s="64"/>
      <c r="K3783" s="64"/>
      <c r="L3783" s="65"/>
      <c r="M3783" s="65"/>
      <c r="N3783" s="65"/>
      <c r="O3783" s="66">
        <v>8</v>
      </c>
      <c r="P3783" s="147"/>
      <c r="Q3783" s="68"/>
      <c r="R3783" s="68"/>
      <c r="S3783" s="68"/>
      <c r="T3783" s="69">
        <f t="shared" si="403"/>
        <v>8</v>
      </c>
      <c r="U3783" s="68"/>
      <c r="V3783" s="70"/>
      <c r="W3783" s="70"/>
      <c r="X3783" s="71">
        <f t="shared" si="404"/>
        <v>8</v>
      </c>
      <c r="Y3783" s="72"/>
      <c r="Z3783" s="70">
        <v>10</v>
      </c>
      <c r="AA3783" s="68"/>
      <c r="AB3783" s="73"/>
      <c r="AC3783" s="70"/>
      <c r="AD3783" s="74"/>
      <c r="AE3783" s="68"/>
      <c r="AF3783" s="75"/>
    </row>
    <row r="3784" ht="28.5" customHeight="1" spans="1:32">
      <c r="A3784" s="61" t="s">
        <v>36</v>
      </c>
      <c r="B3784" s="61" t="s">
        <v>2156</v>
      </c>
      <c r="C3784" s="61" t="s">
        <v>2319</v>
      </c>
      <c r="D3784" s="61" t="s">
        <v>2719</v>
      </c>
      <c r="E3784" s="76" t="s">
        <v>2749</v>
      </c>
      <c r="F3784" s="46">
        <v>46191</v>
      </c>
      <c r="G3784" s="46" t="str">
        <f t="shared" si="405"/>
        <v>俞晓剑2026-6-18</v>
      </c>
      <c r="H3784" s="63" t="s">
        <v>2653</v>
      </c>
      <c r="I3784" s="63"/>
      <c r="J3784" s="64"/>
      <c r="K3784" s="64"/>
      <c r="L3784" s="65"/>
      <c r="M3784" s="65"/>
      <c r="N3784" s="65"/>
      <c r="O3784" s="66">
        <v>8</v>
      </c>
      <c r="P3784" s="147"/>
      <c r="Q3784" s="68"/>
      <c r="R3784" s="68"/>
      <c r="S3784" s="68"/>
      <c r="T3784" s="69">
        <f t="shared" si="403"/>
        <v>8</v>
      </c>
      <c r="U3784" s="68"/>
      <c r="V3784" s="70"/>
      <c r="W3784" s="70"/>
      <c r="X3784" s="71">
        <f t="shared" si="404"/>
        <v>8</v>
      </c>
      <c r="Y3784" s="72"/>
      <c r="Z3784" s="70">
        <v>10</v>
      </c>
      <c r="AA3784" s="68"/>
      <c r="AB3784" s="73"/>
      <c r="AC3784" s="70"/>
      <c r="AD3784" s="74"/>
      <c r="AE3784" s="68"/>
      <c r="AF3784" s="75"/>
    </row>
    <row r="3785" ht="28.5" customHeight="1" spans="1:32">
      <c r="A3785" s="61" t="s">
        <v>36</v>
      </c>
      <c r="B3785" s="61" t="s">
        <v>2156</v>
      </c>
      <c r="C3785" s="61" t="s">
        <v>2319</v>
      </c>
      <c r="D3785" s="61" t="s">
        <v>2719</v>
      </c>
      <c r="E3785" s="76" t="s">
        <v>2749</v>
      </c>
      <c r="F3785" s="82">
        <v>46192</v>
      </c>
      <c r="G3785" s="46" t="str">
        <f t="shared" si="405"/>
        <v>俞晓剑2026-6-19</v>
      </c>
      <c r="H3785" s="63" t="s">
        <v>2703</v>
      </c>
      <c r="I3785" s="63"/>
      <c r="J3785" s="64"/>
      <c r="K3785" s="64"/>
      <c r="L3785" s="65"/>
      <c r="M3785" s="65"/>
      <c r="N3785" s="65"/>
      <c r="O3785" s="66"/>
      <c r="P3785" s="147"/>
      <c r="Q3785" s="68"/>
      <c r="R3785" s="68"/>
      <c r="S3785" s="68"/>
      <c r="T3785" s="69">
        <f t="shared" si="403"/>
        <v>0</v>
      </c>
      <c r="U3785" s="68"/>
      <c r="V3785" s="70"/>
      <c r="W3785" s="70"/>
      <c r="X3785" s="71">
        <f t="shared" si="404"/>
        <v>0</v>
      </c>
      <c r="Y3785" s="72"/>
      <c r="Z3785" s="70"/>
      <c r="AA3785" s="68"/>
      <c r="AB3785" s="73">
        <v>8</v>
      </c>
      <c r="AC3785" s="70"/>
      <c r="AD3785" s="74"/>
      <c r="AE3785" s="68"/>
      <c r="AF3785" s="75"/>
    </row>
    <row r="3786" ht="28.5" customHeight="1" spans="1:32">
      <c r="A3786" s="61" t="s">
        <v>36</v>
      </c>
      <c r="B3786" s="61" t="s">
        <v>2156</v>
      </c>
      <c r="C3786" s="61" t="s">
        <v>2319</v>
      </c>
      <c r="D3786" s="61" t="s">
        <v>2719</v>
      </c>
      <c r="E3786" s="62" t="s">
        <v>2749</v>
      </c>
      <c r="F3786" s="77">
        <v>46193</v>
      </c>
      <c r="G3786" s="46" t="str">
        <f t="shared" si="405"/>
        <v>俞晓剑2026-6-20</v>
      </c>
      <c r="H3786" s="63" t="s">
        <v>2777</v>
      </c>
      <c r="I3786" s="63"/>
      <c r="J3786" s="64"/>
      <c r="K3786" s="64"/>
      <c r="L3786" s="65"/>
      <c r="M3786" s="65"/>
      <c r="N3786" s="65"/>
      <c r="O3786" s="66"/>
      <c r="P3786" s="144"/>
      <c r="Q3786" s="68"/>
      <c r="R3786" s="68"/>
      <c r="S3786" s="68"/>
      <c r="T3786" s="69">
        <f t="shared" si="403"/>
        <v>0</v>
      </c>
      <c r="U3786" s="68"/>
      <c r="V3786" s="70">
        <v>8</v>
      </c>
      <c r="W3786" s="70"/>
      <c r="X3786" s="71">
        <f t="shared" si="404"/>
        <v>8</v>
      </c>
      <c r="Y3786" s="72"/>
      <c r="Z3786" s="70"/>
      <c r="AA3786" s="68"/>
      <c r="AB3786" s="73"/>
      <c r="AC3786" s="70"/>
      <c r="AD3786" s="74"/>
      <c r="AE3786" s="68"/>
      <c r="AF3786" s="75"/>
    </row>
    <row r="3787" ht="28.5" customHeight="1" spans="1:32">
      <c r="A3787" s="61" t="s">
        <v>36</v>
      </c>
      <c r="B3787" s="61" t="s">
        <v>2156</v>
      </c>
      <c r="C3787" s="61" t="s">
        <v>2319</v>
      </c>
      <c r="D3787" s="61" t="s">
        <v>2719</v>
      </c>
      <c r="E3787" s="76" t="s">
        <v>2749</v>
      </c>
      <c r="F3787" s="46">
        <v>46194</v>
      </c>
      <c r="G3787" s="46" t="str">
        <f t="shared" si="405"/>
        <v>俞晓剑2026-6-21</v>
      </c>
      <c r="H3787" s="63" t="s">
        <v>2778</v>
      </c>
      <c r="I3787" s="63" t="s">
        <v>2779</v>
      </c>
      <c r="J3787" s="64"/>
      <c r="K3787" s="64"/>
      <c r="L3787" s="65"/>
      <c r="M3787" s="65"/>
      <c r="N3787" s="65"/>
      <c r="O3787" s="66">
        <v>8</v>
      </c>
      <c r="P3787" s="144"/>
      <c r="Q3787" s="68"/>
      <c r="R3787" s="68"/>
      <c r="S3787" s="68"/>
      <c r="T3787" s="69">
        <f t="shared" si="403"/>
        <v>8</v>
      </c>
      <c r="U3787" s="68"/>
      <c r="V3787" s="70"/>
      <c r="W3787" s="70"/>
      <c r="X3787" s="71">
        <f t="shared" si="404"/>
        <v>8</v>
      </c>
      <c r="Y3787" s="72"/>
      <c r="Z3787" s="70"/>
      <c r="AA3787" s="68">
        <v>2</v>
      </c>
      <c r="AB3787" s="73"/>
      <c r="AC3787" s="70"/>
      <c r="AD3787" s="74"/>
      <c r="AE3787" s="68"/>
      <c r="AF3787" s="75"/>
    </row>
    <row r="3788" ht="28.5" customHeight="1" spans="1:32">
      <c r="A3788" s="61" t="s">
        <v>36</v>
      </c>
      <c r="B3788" s="61" t="s">
        <v>2156</v>
      </c>
      <c r="C3788" s="61" t="s">
        <v>2319</v>
      </c>
      <c r="D3788" s="61" t="s">
        <v>2719</v>
      </c>
      <c r="E3788" s="76" t="s">
        <v>2749</v>
      </c>
      <c r="F3788" s="46">
        <v>46195</v>
      </c>
      <c r="G3788" s="46" t="str">
        <f t="shared" si="405"/>
        <v>俞晓剑2026-6-22</v>
      </c>
      <c r="H3788" s="63" t="s">
        <v>2780</v>
      </c>
      <c r="I3788" s="63"/>
      <c r="J3788" s="64"/>
      <c r="K3788" s="64"/>
      <c r="L3788" s="65"/>
      <c r="M3788" s="65"/>
      <c r="N3788" s="65"/>
      <c r="O3788" s="66"/>
      <c r="P3788" s="144"/>
      <c r="Q3788" s="68"/>
      <c r="R3788" s="68"/>
      <c r="S3788" s="68"/>
      <c r="T3788" s="69">
        <f t="shared" si="403"/>
        <v>0</v>
      </c>
      <c r="U3788" s="68"/>
      <c r="V3788" s="70"/>
      <c r="W3788" s="70"/>
      <c r="X3788" s="71">
        <f t="shared" si="404"/>
        <v>0</v>
      </c>
      <c r="Y3788" s="72"/>
      <c r="Z3788" s="70"/>
      <c r="AA3788" s="68"/>
      <c r="AB3788" s="73"/>
      <c r="AC3788" s="70"/>
      <c r="AD3788" s="74"/>
      <c r="AE3788" s="68"/>
      <c r="AF3788" s="75"/>
    </row>
    <row r="3789" ht="28.5" customHeight="1" spans="1:32">
      <c r="A3789" s="61" t="s">
        <v>36</v>
      </c>
      <c r="B3789" s="61" t="s">
        <v>2156</v>
      </c>
      <c r="C3789" s="61" t="s">
        <v>2319</v>
      </c>
      <c r="D3789" s="61" t="s">
        <v>2719</v>
      </c>
      <c r="E3789" s="76" t="s">
        <v>2749</v>
      </c>
      <c r="F3789" s="46">
        <v>46196</v>
      </c>
      <c r="G3789" s="46" t="str">
        <f t="shared" si="405"/>
        <v>俞晓剑2026-6-23</v>
      </c>
      <c r="H3789" s="63"/>
      <c r="I3789" s="63"/>
      <c r="J3789" s="64"/>
      <c r="K3789" s="64"/>
      <c r="L3789" s="79"/>
      <c r="M3789" s="65"/>
      <c r="N3789" s="65"/>
      <c r="O3789" s="66"/>
      <c r="P3789" s="144"/>
      <c r="Q3789" s="68"/>
      <c r="R3789" s="68"/>
      <c r="S3789" s="68"/>
      <c r="T3789" s="69">
        <f t="shared" si="403"/>
        <v>0</v>
      </c>
      <c r="U3789" s="68"/>
      <c r="V3789" s="70"/>
      <c r="W3789" s="70"/>
      <c r="X3789" s="71">
        <f t="shared" si="404"/>
        <v>0</v>
      </c>
      <c r="Y3789" s="72"/>
      <c r="Z3789" s="70"/>
      <c r="AA3789" s="68"/>
      <c r="AB3789" s="73"/>
      <c r="AC3789" s="70"/>
      <c r="AD3789" s="74"/>
      <c r="AE3789" s="68"/>
      <c r="AF3789" s="75"/>
    </row>
    <row r="3790" ht="28.5" customHeight="1" spans="1:32">
      <c r="A3790" s="61" t="s">
        <v>36</v>
      </c>
      <c r="B3790" s="61" t="s">
        <v>2156</v>
      </c>
      <c r="C3790" s="61" t="s">
        <v>2319</v>
      </c>
      <c r="D3790" s="61" t="s">
        <v>2719</v>
      </c>
      <c r="E3790" s="76" t="s">
        <v>2749</v>
      </c>
      <c r="F3790" s="46">
        <v>46197</v>
      </c>
      <c r="G3790" s="46" t="str">
        <f t="shared" si="405"/>
        <v>俞晓剑2026-6-24</v>
      </c>
      <c r="H3790" s="63"/>
      <c r="I3790" s="63"/>
      <c r="J3790" s="64"/>
      <c r="K3790" s="64"/>
      <c r="L3790" s="65"/>
      <c r="M3790" s="65"/>
      <c r="N3790" s="65"/>
      <c r="O3790" s="66"/>
      <c r="P3790" s="144"/>
      <c r="Q3790" s="68"/>
      <c r="R3790" s="68"/>
      <c r="S3790" s="68"/>
      <c r="T3790" s="69">
        <f t="shared" si="403"/>
        <v>0</v>
      </c>
      <c r="U3790" s="68"/>
      <c r="V3790" s="70"/>
      <c r="W3790" s="70"/>
      <c r="X3790" s="71">
        <f t="shared" si="404"/>
        <v>0</v>
      </c>
      <c r="Y3790" s="72"/>
      <c r="Z3790" s="70"/>
      <c r="AA3790" s="68"/>
      <c r="AB3790" s="73"/>
      <c r="AC3790" s="70"/>
      <c r="AD3790" s="74"/>
      <c r="AE3790" s="68"/>
      <c r="AF3790" s="75"/>
    </row>
    <row r="3791" ht="28.5" customHeight="1" spans="1:32">
      <c r="A3791" s="61" t="s">
        <v>36</v>
      </c>
      <c r="B3791" s="61" t="s">
        <v>2156</v>
      </c>
      <c r="C3791" s="61" t="s">
        <v>2319</v>
      </c>
      <c r="D3791" s="61" t="s">
        <v>2719</v>
      </c>
      <c r="E3791" s="76" t="s">
        <v>2749</v>
      </c>
      <c r="F3791" s="46">
        <v>46198</v>
      </c>
      <c r="G3791" s="46" t="str">
        <f t="shared" si="405"/>
        <v>俞晓剑2026-6-25</v>
      </c>
      <c r="H3791" s="63"/>
      <c r="I3791" s="63"/>
      <c r="J3791" s="64"/>
      <c r="K3791" s="64"/>
      <c r="L3791" s="65"/>
      <c r="M3791" s="65"/>
      <c r="N3791" s="65"/>
      <c r="O3791" s="66"/>
      <c r="P3791" s="144"/>
      <c r="Q3791" s="68"/>
      <c r="R3791" s="68"/>
      <c r="S3791" s="68"/>
      <c r="T3791" s="69">
        <f t="shared" si="403"/>
        <v>0</v>
      </c>
      <c r="U3791" s="68"/>
      <c r="V3791" s="70"/>
      <c r="W3791" s="70"/>
      <c r="X3791" s="71">
        <f t="shared" si="404"/>
        <v>0</v>
      </c>
      <c r="Y3791" s="72"/>
      <c r="Z3791" s="70"/>
      <c r="AA3791" s="68"/>
      <c r="AB3791" s="73"/>
      <c r="AC3791" s="70"/>
      <c r="AD3791" s="74"/>
      <c r="AE3791" s="68"/>
      <c r="AF3791" s="75"/>
    </row>
    <row r="3792" ht="28.5" customHeight="1" spans="1:32">
      <c r="A3792" s="61" t="s">
        <v>36</v>
      </c>
      <c r="B3792" s="61" t="s">
        <v>2156</v>
      </c>
      <c r="C3792" s="61" t="s">
        <v>2319</v>
      </c>
      <c r="D3792" s="61" t="s">
        <v>2719</v>
      </c>
      <c r="E3792" s="76" t="s">
        <v>2749</v>
      </c>
      <c r="F3792" s="46">
        <v>46199</v>
      </c>
      <c r="G3792" s="46" t="str">
        <f t="shared" si="405"/>
        <v>俞晓剑2026-6-26</v>
      </c>
      <c r="H3792" s="63"/>
      <c r="I3792" s="63"/>
      <c r="J3792" s="64"/>
      <c r="K3792" s="64"/>
      <c r="L3792" s="65"/>
      <c r="M3792" s="65"/>
      <c r="N3792" s="65"/>
      <c r="O3792" s="66"/>
      <c r="P3792" s="144"/>
      <c r="Q3792" s="68"/>
      <c r="R3792" s="68"/>
      <c r="S3792" s="68"/>
      <c r="T3792" s="69">
        <f t="shared" si="403"/>
        <v>0</v>
      </c>
      <c r="U3792" s="68"/>
      <c r="V3792" s="70"/>
      <c r="W3792" s="70"/>
      <c r="X3792" s="71">
        <f t="shared" si="404"/>
        <v>0</v>
      </c>
      <c r="Y3792" s="72"/>
      <c r="Z3792" s="70"/>
      <c r="AA3792" s="68"/>
      <c r="AB3792" s="73"/>
      <c r="AC3792" s="70"/>
      <c r="AD3792" s="74"/>
      <c r="AE3792" s="68"/>
      <c r="AF3792" s="75"/>
    </row>
    <row r="3793" ht="28.5" customHeight="1" spans="1:32">
      <c r="A3793" s="61" t="s">
        <v>36</v>
      </c>
      <c r="B3793" s="61" t="s">
        <v>2156</v>
      </c>
      <c r="C3793" s="61" t="s">
        <v>2319</v>
      </c>
      <c r="D3793" s="61" t="s">
        <v>2719</v>
      </c>
      <c r="E3793" s="76" t="s">
        <v>2749</v>
      </c>
      <c r="F3793" s="46">
        <v>46200</v>
      </c>
      <c r="G3793" s="46" t="str">
        <f t="shared" si="405"/>
        <v>俞晓剑2026-6-27</v>
      </c>
      <c r="H3793" s="63"/>
      <c r="I3793" s="63"/>
      <c r="J3793" s="64"/>
      <c r="K3793" s="64"/>
      <c r="L3793" s="65"/>
      <c r="M3793" s="65"/>
      <c r="N3793" s="79"/>
      <c r="O3793" s="66"/>
      <c r="P3793" s="144"/>
      <c r="Q3793" s="68"/>
      <c r="R3793" s="68"/>
      <c r="S3793" s="68"/>
      <c r="T3793" s="69">
        <f t="shared" si="403"/>
        <v>0</v>
      </c>
      <c r="U3793" s="68"/>
      <c r="V3793" s="70"/>
      <c r="W3793" s="70"/>
      <c r="X3793" s="71">
        <f t="shared" si="404"/>
        <v>0</v>
      </c>
      <c r="Y3793" s="72"/>
      <c r="Z3793" s="70"/>
      <c r="AA3793" s="68"/>
      <c r="AB3793" s="73"/>
      <c r="AC3793" s="70"/>
      <c r="AD3793" s="74"/>
      <c r="AE3793" s="68"/>
      <c r="AF3793" s="75"/>
    </row>
    <row r="3794" ht="28.5" customHeight="1" spans="1:32">
      <c r="A3794" s="61" t="s">
        <v>36</v>
      </c>
      <c r="B3794" s="61" t="s">
        <v>2156</v>
      </c>
      <c r="C3794" s="61" t="s">
        <v>2319</v>
      </c>
      <c r="D3794" s="61" t="s">
        <v>2719</v>
      </c>
      <c r="E3794" s="62" t="s">
        <v>2749</v>
      </c>
      <c r="F3794" s="46">
        <v>46201</v>
      </c>
      <c r="G3794" s="46" t="str">
        <f t="shared" si="405"/>
        <v>俞晓剑2026-6-28</v>
      </c>
      <c r="H3794" s="63"/>
      <c r="I3794" s="63"/>
      <c r="J3794" s="64"/>
      <c r="K3794" s="64"/>
      <c r="L3794" s="65"/>
      <c r="M3794" s="65"/>
      <c r="N3794" s="65"/>
      <c r="O3794" s="66"/>
      <c r="P3794" s="144"/>
      <c r="Q3794" s="68"/>
      <c r="R3794" s="68"/>
      <c r="S3794" s="68"/>
      <c r="T3794" s="69">
        <f t="shared" si="403"/>
        <v>0</v>
      </c>
      <c r="U3794" s="68"/>
      <c r="V3794" s="70"/>
      <c r="W3794" s="70"/>
      <c r="X3794" s="71">
        <f t="shared" si="404"/>
        <v>0</v>
      </c>
      <c r="Y3794" s="72"/>
      <c r="Z3794" s="70"/>
      <c r="AA3794" s="68"/>
      <c r="AB3794" s="73"/>
      <c r="AC3794" s="70"/>
      <c r="AD3794" s="74"/>
      <c r="AE3794" s="68"/>
      <c r="AF3794" s="75"/>
    </row>
    <row r="3795" ht="28.5" customHeight="1" spans="1:32">
      <c r="A3795" s="61" t="s">
        <v>36</v>
      </c>
      <c r="B3795" s="61" t="s">
        <v>2156</v>
      </c>
      <c r="C3795" s="61" t="s">
        <v>2319</v>
      </c>
      <c r="D3795" s="61" t="s">
        <v>2719</v>
      </c>
      <c r="E3795" s="62" t="s">
        <v>2749</v>
      </c>
      <c r="F3795" s="46">
        <v>46202</v>
      </c>
      <c r="G3795" s="46" t="str">
        <f t="shared" si="405"/>
        <v>俞晓剑2026-6-29</v>
      </c>
      <c r="H3795" s="63"/>
      <c r="I3795" s="63"/>
      <c r="J3795" s="64"/>
      <c r="K3795" s="64"/>
      <c r="L3795" s="65"/>
      <c r="M3795" s="65"/>
      <c r="N3795" s="79"/>
      <c r="O3795" s="66"/>
      <c r="P3795" s="144"/>
      <c r="Q3795" s="68"/>
      <c r="R3795" s="68"/>
      <c r="S3795" s="68"/>
      <c r="T3795" s="69">
        <f t="shared" si="403"/>
        <v>0</v>
      </c>
      <c r="U3795" s="68"/>
      <c r="V3795" s="70"/>
      <c r="W3795" s="70"/>
      <c r="X3795" s="71">
        <f t="shared" si="404"/>
        <v>0</v>
      </c>
      <c r="Y3795" s="72"/>
      <c r="Z3795" s="70"/>
      <c r="AA3795" s="68"/>
      <c r="AB3795" s="73"/>
      <c r="AC3795" s="70"/>
      <c r="AD3795" s="74"/>
      <c r="AE3795" s="68"/>
      <c r="AF3795" s="75"/>
    </row>
    <row r="3796" s="3" customFormat="1" ht="28.5" customHeight="1" spans="1:32">
      <c r="A3796" s="61" t="s">
        <v>36</v>
      </c>
      <c r="B3796" s="61" t="s">
        <v>2156</v>
      </c>
      <c r="C3796" s="61" t="s">
        <v>2319</v>
      </c>
      <c r="D3796" s="61" t="s">
        <v>2719</v>
      </c>
      <c r="E3796" s="62" t="s">
        <v>2749</v>
      </c>
      <c r="F3796" s="46">
        <v>46203</v>
      </c>
      <c r="G3796" s="46" t="str">
        <f t="shared" si="405"/>
        <v>俞晓剑2026-6-30</v>
      </c>
      <c r="H3796" s="63"/>
      <c r="I3796" s="63"/>
      <c r="J3796" s="64"/>
      <c r="K3796" s="64"/>
      <c r="L3796" s="65"/>
      <c r="M3796" s="65"/>
      <c r="N3796" s="65"/>
      <c r="O3796" s="66"/>
      <c r="P3796" s="144"/>
      <c r="Q3796" s="68"/>
      <c r="R3796" s="68"/>
      <c r="S3796" s="68"/>
      <c r="T3796" s="69">
        <f t="shared" si="403"/>
        <v>0</v>
      </c>
      <c r="U3796" s="68"/>
      <c r="V3796" s="70"/>
      <c r="W3796" s="70"/>
      <c r="X3796" s="71">
        <f t="shared" si="404"/>
        <v>0</v>
      </c>
      <c r="Y3796" s="72"/>
      <c r="Z3796" s="70"/>
      <c r="AA3796" s="68"/>
      <c r="AB3796" s="73"/>
      <c r="AC3796" s="70"/>
      <c r="AD3796" s="74"/>
      <c r="AE3796" s="68"/>
      <c r="AF3796" s="75"/>
    </row>
    <row r="3797" s="3" customFormat="1" ht="28.5" customHeight="1" spans="1:32">
      <c r="A3797" s="61" t="s">
        <v>36</v>
      </c>
      <c r="B3797" s="61" t="s">
        <v>2156</v>
      </c>
      <c r="C3797" s="61" t="s">
        <v>2319</v>
      </c>
      <c r="D3797" s="61" t="s">
        <v>2719</v>
      </c>
      <c r="E3797" s="62" t="s">
        <v>2749</v>
      </c>
      <c r="F3797" s="46">
        <v>46204</v>
      </c>
      <c r="G3797" s="46" t="str">
        <f t="shared" si="405"/>
        <v>俞晓剑2026-7-1</v>
      </c>
      <c r="H3797" s="63"/>
      <c r="I3797" s="63"/>
      <c r="J3797" s="64"/>
      <c r="K3797" s="64"/>
      <c r="L3797" s="65"/>
      <c r="M3797" s="65"/>
      <c r="N3797" s="65"/>
      <c r="O3797" s="66"/>
      <c r="P3797" s="144"/>
      <c r="Q3797" s="68"/>
      <c r="R3797" s="68"/>
      <c r="S3797" s="68"/>
      <c r="T3797" s="69">
        <f t="shared" si="403"/>
        <v>0</v>
      </c>
      <c r="U3797" s="68"/>
      <c r="V3797" s="70"/>
      <c r="W3797" s="70"/>
      <c r="X3797" s="71">
        <f t="shared" si="404"/>
        <v>0</v>
      </c>
      <c r="Y3797" s="72"/>
      <c r="Z3797" s="70"/>
      <c r="AA3797" s="68"/>
      <c r="AB3797" s="73"/>
      <c r="AC3797" s="70"/>
      <c r="AD3797" s="74"/>
      <c r="AE3797" s="68"/>
      <c r="AF3797" s="75"/>
    </row>
    <row r="3798" ht="28.5" customHeight="1" spans="1:32">
      <c r="A3798" s="84" t="s">
        <v>36</v>
      </c>
      <c r="B3798" s="84" t="s">
        <v>2156</v>
      </c>
      <c r="C3798" s="84" t="s">
        <v>2319</v>
      </c>
      <c r="D3798" s="84" t="s">
        <v>2719</v>
      </c>
      <c r="E3798" s="85" t="s">
        <v>2749</v>
      </c>
      <c r="F3798" s="86">
        <v>46235</v>
      </c>
      <c r="G3798" s="46" t="str">
        <f t="shared" si="405"/>
        <v>俞晓剑2026-8-1</v>
      </c>
      <c r="H3798" s="63"/>
      <c r="I3798" s="63"/>
      <c r="J3798" s="64"/>
      <c r="K3798" s="64"/>
      <c r="L3798" s="65"/>
      <c r="M3798" s="65"/>
      <c r="N3798" s="91"/>
      <c r="O3798" s="66"/>
      <c r="P3798" s="87"/>
      <c r="Q3798" s="87"/>
      <c r="R3798" s="87"/>
      <c r="S3798" s="87"/>
      <c r="T3798" s="69">
        <f t="shared" si="403"/>
        <v>0</v>
      </c>
      <c r="U3798" s="87"/>
      <c r="V3798" s="87"/>
      <c r="W3798" s="87"/>
      <c r="X3798" s="71">
        <f t="shared" si="404"/>
        <v>0</v>
      </c>
      <c r="Y3798" s="88"/>
      <c r="Z3798" s="87"/>
      <c r="AA3798" s="87"/>
      <c r="AB3798" s="87"/>
      <c r="AC3798" s="87"/>
      <c r="AD3798" s="89"/>
      <c r="AE3798" s="87"/>
      <c r="AF3798" s="90"/>
    </row>
    <row r="3799" ht="28.5" customHeight="1" spans="1:32">
      <c r="A3799" s="44" t="s">
        <v>36</v>
      </c>
      <c r="B3799" s="44" t="s">
        <v>2156</v>
      </c>
      <c r="C3799" s="44" t="s">
        <v>2319</v>
      </c>
      <c r="D3799" s="44" t="s">
        <v>2719</v>
      </c>
      <c r="E3799" s="44" t="s">
        <v>2781</v>
      </c>
      <c r="F3799" s="45">
        <v>46173</v>
      </c>
      <c r="G3799" s="46" t="str">
        <f t="shared" si="405"/>
        <v>曹大众2026-5-31</v>
      </c>
      <c r="H3799" s="133"/>
      <c r="I3799" s="133"/>
      <c r="J3799" s="134"/>
      <c r="K3799" s="134"/>
      <c r="L3799" s="134"/>
      <c r="M3799" s="135"/>
      <c r="N3799" s="135"/>
      <c r="O3799" s="136">
        <f t="shared" ref="O3799:AE3799" si="406">SUM(O3800:O3831)</f>
        <v>136</v>
      </c>
      <c r="P3799" s="137">
        <f t="shared" si="406"/>
        <v>0</v>
      </c>
      <c r="Q3799" s="138">
        <f t="shared" si="406"/>
        <v>0</v>
      </c>
      <c r="R3799" s="138">
        <f t="shared" si="406"/>
        <v>0</v>
      </c>
      <c r="S3799" s="53">
        <f t="shared" si="406"/>
        <v>0</v>
      </c>
      <c r="T3799" s="139">
        <f t="shared" si="406"/>
        <v>136</v>
      </c>
      <c r="U3799" s="55">
        <f t="shared" si="406"/>
        <v>0</v>
      </c>
      <c r="V3799" s="139">
        <f t="shared" si="406"/>
        <v>40</v>
      </c>
      <c r="W3799" s="139">
        <f t="shared" si="406"/>
        <v>0</v>
      </c>
      <c r="X3799" s="140">
        <f t="shared" si="406"/>
        <v>176</v>
      </c>
      <c r="Y3799" s="141">
        <f t="shared" si="406"/>
        <v>0</v>
      </c>
      <c r="Z3799" s="139">
        <f t="shared" si="406"/>
        <v>70</v>
      </c>
      <c r="AA3799" s="142">
        <f t="shared" si="406"/>
        <v>24</v>
      </c>
      <c r="AB3799" s="139">
        <f t="shared" si="406"/>
        <v>8</v>
      </c>
      <c r="AC3799" s="139">
        <f t="shared" si="406"/>
        <v>0</v>
      </c>
      <c r="AD3799" s="143">
        <f t="shared" si="406"/>
        <v>0</v>
      </c>
      <c r="AE3799" s="142">
        <f t="shared" si="406"/>
        <v>0</v>
      </c>
      <c r="AF3799" s="60"/>
    </row>
    <row r="3800" ht="28.5" customHeight="1" spans="1:32">
      <c r="A3800" s="61" t="s">
        <v>36</v>
      </c>
      <c r="B3800" s="61" t="s">
        <v>2156</v>
      </c>
      <c r="C3800" s="61" t="s">
        <v>2319</v>
      </c>
      <c r="D3800" s="61" t="s">
        <v>2719</v>
      </c>
      <c r="E3800" s="62" t="s">
        <v>2781</v>
      </c>
      <c r="F3800" s="46">
        <v>46174</v>
      </c>
      <c r="G3800" s="46" t="str">
        <f t="shared" si="405"/>
        <v>曹大众2026-6-1</v>
      </c>
      <c r="H3800" s="63" t="s">
        <v>2782</v>
      </c>
      <c r="I3800" s="63" t="s">
        <v>2783</v>
      </c>
      <c r="J3800" s="64"/>
      <c r="K3800" s="64"/>
      <c r="L3800" s="65"/>
      <c r="M3800" s="65"/>
      <c r="N3800" s="65"/>
      <c r="O3800" s="66">
        <v>8</v>
      </c>
      <c r="P3800" s="144"/>
      <c r="Q3800" s="68"/>
      <c r="R3800" s="68"/>
      <c r="S3800" s="68"/>
      <c r="T3800" s="69">
        <f t="shared" ref="T3800:T3831" si="407">SUM(O3800:S3800)</f>
        <v>8</v>
      </c>
      <c r="U3800" s="68"/>
      <c r="V3800" s="70"/>
      <c r="W3800" s="70"/>
      <c r="X3800" s="71">
        <f t="shared" ref="X3800:X3831" si="408">SUM(T3800:W3800)</f>
        <v>8</v>
      </c>
      <c r="Y3800" s="72"/>
      <c r="Z3800" s="70"/>
      <c r="AA3800" s="68">
        <v>2</v>
      </c>
      <c r="AB3800" s="73"/>
      <c r="AC3800" s="70"/>
      <c r="AD3800" s="74"/>
      <c r="AE3800" s="68"/>
      <c r="AF3800" s="75"/>
    </row>
    <row r="3801" ht="28.5" customHeight="1" spans="1:32">
      <c r="A3801" s="61" t="s">
        <v>36</v>
      </c>
      <c r="B3801" s="61" t="s">
        <v>2156</v>
      </c>
      <c r="C3801" s="61" t="s">
        <v>2319</v>
      </c>
      <c r="D3801" s="61" t="s">
        <v>2719</v>
      </c>
      <c r="E3801" s="62" t="s">
        <v>2781</v>
      </c>
      <c r="F3801" s="46">
        <v>46175</v>
      </c>
      <c r="G3801" s="46" t="str">
        <f t="shared" si="405"/>
        <v>曹大众2026-6-2</v>
      </c>
      <c r="H3801" s="63" t="s">
        <v>2784</v>
      </c>
      <c r="I3801" s="63" t="s">
        <v>2785</v>
      </c>
      <c r="J3801" s="64"/>
      <c r="K3801" s="64"/>
      <c r="L3801" s="65"/>
      <c r="M3801" s="65"/>
      <c r="N3801" s="65"/>
      <c r="O3801" s="66">
        <v>8</v>
      </c>
      <c r="P3801" s="144"/>
      <c r="Q3801" s="68"/>
      <c r="R3801" s="68"/>
      <c r="S3801" s="68"/>
      <c r="T3801" s="69">
        <f t="shared" si="407"/>
        <v>8</v>
      </c>
      <c r="U3801" s="68"/>
      <c r="V3801" s="70"/>
      <c r="W3801" s="70"/>
      <c r="X3801" s="71">
        <f t="shared" si="408"/>
        <v>8</v>
      </c>
      <c r="Y3801" s="72"/>
      <c r="Z3801" s="70"/>
      <c r="AA3801" s="68">
        <v>2</v>
      </c>
      <c r="AB3801" s="73"/>
      <c r="AC3801" s="70"/>
      <c r="AD3801" s="74"/>
      <c r="AE3801" s="68"/>
      <c r="AF3801" s="75"/>
    </row>
    <row r="3802" ht="28.5" customHeight="1" spans="1:32">
      <c r="A3802" s="61" t="s">
        <v>36</v>
      </c>
      <c r="B3802" s="61" t="s">
        <v>2156</v>
      </c>
      <c r="C3802" s="61" t="s">
        <v>2319</v>
      </c>
      <c r="D3802" s="61" t="s">
        <v>2719</v>
      </c>
      <c r="E3802" s="76" t="s">
        <v>2781</v>
      </c>
      <c r="F3802" s="46">
        <v>46176</v>
      </c>
      <c r="G3802" s="46" t="str">
        <f t="shared" si="405"/>
        <v>曹大众2026-6-3</v>
      </c>
      <c r="H3802" s="63" t="s">
        <v>2786</v>
      </c>
      <c r="I3802" s="63" t="s">
        <v>2677</v>
      </c>
      <c r="J3802" s="64"/>
      <c r="K3802" s="64"/>
      <c r="L3802" s="65"/>
      <c r="M3802" s="65"/>
      <c r="N3802" s="65"/>
      <c r="O3802" s="66">
        <v>8</v>
      </c>
      <c r="P3802" s="144"/>
      <c r="Q3802" s="68"/>
      <c r="R3802" s="68"/>
      <c r="S3802" s="68"/>
      <c r="T3802" s="69">
        <f t="shared" si="407"/>
        <v>8</v>
      </c>
      <c r="U3802" s="68"/>
      <c r="V3802" s="70"/>
      <c r="W3802" s="70"/>
      <c r="X3802" s="71">
        <f t="shared" si="408"/>
        <v>8</v>
      </c>
      <c r="Y3802" s="72"/>
      <c r="Z3802" s="70"/>
      <c r="AA3802" s="68">
        <v>2</v>
      </c>
      <c r="AB3802" s="73"/>
      <c r="AC3802" s="70"/>
      <c r="AD3802" s="74"/>
      <c r="AE3802" s="68"/>
      <c r="AF3802" s="75"/>
    </row>
    <row r="3803" ht="28.5" customHeight="1" spans="1:32">
      <c r="A3803" s="61" t="s">
        <v>36</v>
      </c>
      <c r="B3803" s="61" t="s">
        <v>2156</v>
      </c>
      <c r="C3803" s="61" t="s">
        <v>2319</v>
      </c>
      <c r="D3803" s="61" t="s">
        <v>2719</v>
      </c>
      <c r="E3803" s="61" t="s">
        <v>2781</v>
      </c>
      <c r="F3803" s="46">
        <v>46177</v>
      </c>
      <c r="G3803" s="46" t="str">
        <f t="shared" si="405"/>
        <v>曹大众2026-6-4</v>
      </c>
      <c r="H3803" s="63" t="s">
        <v>2787</v>
      </c>
      <c r="I3803" s="63" t="s">
        <v>2788</v>
      </c>
      <c r="J3803" s="64"/>
      <c r="K3803" s="64"/>
      <c r="L3803" s="65"/>
      <c r="M3803" s="65"/>
      <c r="N3803" s="65"/>
      <c r="O3803" s="66">
        <v>8</v>
      </c>
      <c r="P3803" s="144"/>
      <c r="Q3803" s="68"/>
      <c r="R3803" s="68"/>
      <c r="S3803" s="68"/>
      <c r="T3803" s="69">
        <f t="shared" si="407"/>
        <v>8</v>
      </c>
      <c r="U3803" s="68"/>
      <c r="V3803" s="70"/>
      <c r="W3803" s="70"/>
      <c r="X3803" s="71">
        <f t="shared" si="408"/>
        <v>8</v>
      </c>
      <c r="Y3803" s="72"/>
      <c r="Z3803" s="70"/>
      <c r="AA3803" s="68">
        <v>2</v>
      </c>
      <c r="AB3803" s="73"/>
      <c r="AC3803" s="70"/>
      <c r="AD3803" s="74"/>
      <c r="AE3803" s="68"/>
      <c r="AF3803" s="75"/>
    </row>
    <row r="3804" ht="28.5" customHeight="1" spans="1:32">
      <c r="A3804" s="61" t="s">
        <v>36</v>
      </c>
      <c r="B3804" s="61" t="s">
        <v>2156</v>
      </c>
      <c r="C3804" s="61" t="s">
        <v>2319</v>
      </c>
      <c r="D3804" s="61" t="s">
        <v>2719</v>
      </c>
      <c r="E3804" s="76" t="s">
        <v>2781</v>
      </c>
      <c r="F3804" s="46">
        <v>46178</v>
      </c>
      <c r="G3804" s="46" t="str">
        <f t="shared" si="405"/>
        <v>曹大众2026-6-5</v>
      </c>
      <c r="H3804" s="63" t="s">
        <v>2789</v>
      </c>
      <c r="I3804" s="63" t="s">
        <v>2790</v>
      </c>
      <c r="J3804" s="64"/>
      <c r="K3804" s="64"/>
      <c r="L3804" s="65"/>
      <c r="M3804" s="65"/>
      <c r="N3804" s="65"/>
      <c r="O3804" s="66">
        <v>8</v>
      </c>
      <c r="P3804" s="144"/>
      <c r="Q3804" s="68"/>
      <c r="R3804" s="68"/>
      <c r="S3804" s="68"/>
      <c r="T3804" s="69">
        <f t="shared" si="407"/>
        <v>8</v>
      </c>
      <c r="U3804" s="68"/>
      <c r="V3804" s="70"/>
      <c r="W3804" s="70"/>
      <c r="X3804" s="71">
        <f t="shared" si="408"/>
        <v>8</v>
      </c>
      <c r="Y3804" s="72"/>
      <c r="Z3804" s="70"/>
      <c r="AA3804" s="68">
        <v>2</v>
      </c>
      <c r="AB3804" s="73"/>
      <c r="AC3804" s="70"/>
      <c r="AD3804" s="74"/>
      <c r="AE3804" s="68"/>
      <c r="AF3804" s="75"/>
    </row>
    <row r="3805" ht="28.5" customHeight="1" spans="1:32">
      <c r="A3805" s="61" t="s">
        <v>36</v>
      </c>
      <c r="B3805" s="61" t="s">
        <v>2156</v>
      </c>
      <c r="C3805" s="61" t="s">
        <v>2319</v>
      </c>
      <c r="D3805" s="61" t="s">
        <v>2719</v>
      </c>
      <c r="E3805" s="76" t="s">
        <v>2781</v>
      </c>
      <c r="F3805" s="46">
        <v>46179</v>
      </c>
      <c r="G3805" s="46" t="str">
        <f t="shared" si="405"/>
        <v>曹大众2026-6-6</v>
      </c>
      <c r="H3805" s="63" t="s">
        <v>1807</v>
      </c>
      <c r="I3805" s="63" t="s">
        <v>1291</v>
      </c>
      <c r="J3805" s="64"/>
      <c r="K3805" s="64" t="s">
        <v>2791</v>
      </c>
      <c r="L3805" s="65"/>
      <c r="M3805" s="65"/>
      <c r="N3805" s="65"/>
      <c r="O3805" s="66">
        <v>8</v>
      </c>
      <c r="P3805" s="144"/>
      <c r="Q3805" s="68"/>
      <c r="R3805" s="68"/>
      <c r="S3805" s="68"/>
      <c r="T3805" s="69">
        <f t="shared" si="407"/>
        <v>8</v>
      </c>
      <c r="U3805" s="68"/>
      <c r="V3805" s="70">
        <v>8</v>
      </c>
      <c r="W3805" s="70"/>
      <c r="X3805" s="71">
        <f t="shared" si="408"/>
        <v>16</v>
      </c>
      <c r="Y3805" s="72"/>
      <c r="Z3805" s="70"/>
      <c r="AA3805" s="68">
        <v>2</v>
      </c>
      <c r="AB3805" s="73"/>
      <c r="AC3805" s="70"/>
      <c r="AD3805" s="74"/>
      <c r="AE3805" s="68"/>
      <c r="AF3805" s="75"/>
    </row>
    <row r="3806" ht="28.5" customHeight="1" spans="1:32">
      <c r="A3806" s="61" t="s">
        <v>36</v>
      </c>
      <c r="B3806" s="61" t="s">
        <v>2156</v>
      </c>
      <c r="C3806" s="61" t="s">
        <v>2319</v>
      </c>
      <c r="D3806" s="61" t="s">
        <v>2719</v>
      </c>
      <c r="E3806" s="76" t="s">
        <v>2781</v>
      </c>
      <c r="F3806" s="77">
        <v>46180</v>
      </c>
      <c r="G3806" s="46" t="str">
        <f t="shared" si="405"/>
        <v>曹大众2026-6-7</v>
      </c>
      <c r="H3806" s="63" t="s">
        <v>2792</v>
      </c>
      <c r="I3806" s="63"/>
      <c r="J3806" s="64"/>
      <c r="K3806" s="64"/>
      <c r="L3806" s="65"/>
      <c r="M3806" s="65"/>
      <c r="N3806" s="65"/>
      <c r="O3806" s="66"/>
      <c r="P3806" s="144"/>
      <c r="Q3806" s="68"/>
      <c r="R3806" s="68"/>
      <c r="S3806" s="68"/>
      <c r="T3806" s="69">
        <f t="shared" si="407"/>
        <v>0</v>
      </c>
      <c r="U3806" s="68"/>
      <c r="V3806" s="70">
        <v>8</v>
      </c>
      <c r="W3806" s="70"/>
      <c r="X3806" s="71">
        <f t="shared" si="408"/>
        <v>8</v>
      </c>
      <c r="Y3806" s="72"/>
      <c r="Z3806" s="70">
        <v>10</v>
      </c>
      <c r="AA3806" s="68"/>
      <c r="AB3806" s="73"/>
      <c r="AC3806" s="70"/>
      <c r="AD3806" s="74"/>
      <c r="AE3806" s="68"/>
      <c r="AF3806" s="75"/>
    </row>
    <row r="3807" ht="28.5" customHeight="1" spans="1:32">
      <c r="A3807" s="61" t="s">
        <v>36</v>
      </c>
      <c r="B3807" s="61" t="s">
        <v>2156</v>
      </c>
      <c r="C3807" s="61" t="s">
        <v>2319</v>
      </c>
      <c r="D3807" s="61" t="s">
        <v>2719</v>
      </c>
      <c r="E3807" s="76" t="s">
        <v>2781</v>
      </c>
      <c r="F3807" s="46">
        <v>46181</v>
      </c>
      <c r="G3807" s="46" t="str">
        <f t="shared" si="405"/>
        <v>曹大众2026-6-8</v>
      </c>
      <c r="H3807" s="63" t="s">
        <v>2793</v>
      </c>
      <c r="I3807" s="63"/>
      <c r="J3807" s="64"/>
      <c r="K3807" s="64"/>
      <c r="L3807" s="65"/>
      <c r="M3807" s="65"/>
      <c r="N3807" s="65"/>
      <c r="O3807" s="66">
        <v>8</v>
      </c>
      <c r="P3807" s="144"/>
      <c r="Q3807" s="68"/>
      <c r="R3807" s="68"/>
      <c r="S3807" s="68"/>
      <c r="T3807" s="69">
        <f t="shared" si="407"/>
        <v>8</v>
      </c>
      <c r="U3807" s="68"/>
      <c r="V3807" s="70"/>
      <c r="W3807" s="70"/>
      <c r="X3807" s="71">
        <f t="shared" si="408"/>
        <v>8</v>
      </c>
      <c r="Y3807" s="72"/>
      <c r="Z3807" s="70">
        <v>10</v>
      </c>
      <c r="AA3807" s="68"/>
      <c r="AB3807" s="73"/>
      <c r="AC3807" s="70"/>
      <c r="AD3807" s="74"/>
      <c r="AE3807" s="68"/>
      <c r="AF3807" s="75"/>
    </row>
    <row r="3808" ht="28.5" customHeight="1" spans="1:32">
      <c r="A3808" s="61" t="s">
        <v>36</v>
      </c>
      <c r="B3808" s="61" t="s">
        <v>2156</v>
      </c>
      <c r="C3808" s="61" t="s">
        <v>2319</v>
      </c>
      <c r="D3808" s="61" t="s">
        <v>2719</v>
      </c>
      <c r="E3808" s="76" t="s">
        <v>2781</v>
      </c>
      <c r="F3808" s="78">
        <v>46182</v>
      </c>
      <c r="G3808" s="46" t="str">
        <f t="shared" si="405"/>
        <v>曹大众2026-6-9</v>
      </c>
      <c r="H3808" s="63" t="s">
        <v>2794</v>
      </c>
      <c r="I3808" s="63"/>
      <c r="J3808" s="64"/>
      <c r="K3808" s="64"/>
      <c r="L3808" s="65"/>
      <c r="M3808" s="65"/>
      <c r="N3808" s="65"/>
      <c r="O3808" s="66">
        <v>8</v>
      </c>
      <c r="P3808" s="144"/>
      <c r="Q3808" s="68"/>
      <c r="R3808" s="68"/>
      <c r="S3808" s="68"/>
      <c r="T3808" s="69">
        <f t="shared" si="407"/>
        <v>8</v>
      </c>
      <c r="U3808" s="68"/>
      <c r="V3808" s="70"/>
      <c r="W3808" s="70"/>
      <c r="X3808" s="71">
        <f t="shared" si="408"/>
        <v>8</v>
      </c>
      <c r="Y3808" s="72"/>
      <c r="Z3808" s="70">
        <v>10</v>
      </c>
      <c r="AA3808" s="68"/>
      <c r="AB3808" s="73"/>
      <c r="AC3808" s="70"/>
      <c r="AD3808" s="74"/>
      <c r="AE3808" s="68"/>
      <c r="AF3808" s="75"/>
    </row>
    <row r="3809" ht="28.5" customHeight="1" spans="1:32">
      <c r="A3809" s="61" t="s">
        <v>36</v>
      </c>
      <c r="B3809" s="61" t="s">
        <v>2156</v>
      </c>
      <c r="C3809" s="61" t="s">
        <v>2319</v>
      </c>
      <c r="D3809" s="61" t="s">
        <v>2719</v>
      </c>
      <c r="E3809" s="76" t="s">
        <v>2781</v>
      </c>
      <c r="F3809" s="46">
        <v>46183</v>
      </c>
      <c r="G3809" s="46" t="str">
        <f t="shared" si="405"/>
        <v>曹大众2026-6-10</v>
      </c>
      <c r="H3809" s="63" t="s">
        <v>2795</v>
      </c>
      <c r="I3809" s="63"/>
      <c r="J3809" s="64"/>
      <c r="K3809" s="64"/>
      <c r="L3809" s="65"/>
      <c r="M3809" s="65"/>
      <c r="N3809" s="65"/>
      <c r="O3809" s="66">
        <v>8</v>
      </c>
      <c r="P3809" s="144"/>
      <c r="Q3809" s="68"/>
      <c r="R3809" s="68"/>
      <c r="S3809" s="68"/>
      <c r="T3809" s="69">
        <f t="shared" si="407"/>
        <v>8</v>
      </c>
      <c r="U3809" s="68"/>
      <c r="V3809" s="70"/>
      <c r="W3809" s="70"/>
      <c r="X3809" s="71">
        <f t="shared" si="408"/>
        <v>8</v>
      </c>
      <c r="Y3809" s="72"/>
      <c r="Z3809" s="70">
        <v>10</v>
      </c>
      <c r="AA3809" s="68"/>
      <c r="AB3809" s="73"/>
      <c r="AC3809" s="70"/>
      <c r="AD3809" s="74"/>
      <c r="AE3809" s="68"/>
      <c r="AF3809" s="75"/>
    </row>
    <row r="3810" ht="28.5" customHeight="1" spans="1:32">
      <c r="A3810" s="61" t="s">
        <v>36</v>
      </c>
      <c r="B3810" s="61" t="s">
        <v>2156</v>
      </c>
      <c r="C3810" s="61" t="s">
        <v>2319</v>
      </c>
      <c r="D3810" s="61" t="s">
        <v>2719</v>
      </c>
      <c r="E3810" s="76" t="s">
        <v>2781</v>
      </c>
      <c r="F3810" s="46">
        <v>46184</v>
      </c>
      <c r="G3810" s="46" t="str">
        <f t="shared" si="405"/>
        <v>曹大众2026-6-11</v>
      </c>
      <c r="H3810" s="63" t="s">
        <v>2796</v>
      </c>
      <c r="I3810" s="63"/>
      <c r="J3810" s="64"/>
      <c r="K3810" s="64"/>
      <c r="L3810" s="65"/>
      <c r="M3810" s="65"/>
      <c r="N3810" s="65"/>
      <c r="O3810" s="66">
        <v>8</v>
      </c>
      <c r="P3810" s="144"/>
      <c r="Q3810" s="68"/>
      <c r="R3810" s="68"/>
      <c r="S3810" s="68"/>
      <c r="T3810" s="69">
        <f t="shared" si="407"/>
        <v>8</v>
      </c>
      <c r="U3810" s="68"/>
      <c r="V3810" s="70"/>
      <c r="W3810" s="70"/>
      <c r="X3810" s="71">
        <f t="shared" si="408"/>
        <v>8</v>
      </c>
      <c r="Y3810" s="72"/>
      <c r="Z3810" s="70">
        <v>10</v>
      </c>
      <c r="AA3810" s="68"/>
      <c r="AB3810" s="73"/>
      <c r="AC3810" s="70"/>
      <c r="AD3810" s="74"/>
      <c r="AE3810" s="68"/>
      <c r="AF3810" s="75"/>
    </row>
    <row r="3811" ht="28.5" customHeight="1" spans="1:32">
      <c r="A3811" s="61" t="s">
        <v>36</v>
      </c>
      <c r="B3811" s="61" t="s">
        <v>2156</v>
      </c>
      <c r="C3811" s="61" t="s">
        <v>2319</v>
      </c>
      <c r="D3811" s="61" t="s">
        <v>2719</v>
      </c>
      <c r="E3811" s="76" t="s">
        <v>2781</v>
      </c>
      <c r="F3811" s="46">
        <v>46185</v>
      </c>
      <c r="G3811" s="46" t="str">
        <f t="shared" si="405"/>
        <v>曹大众2026-6-12</v>
      </c>
      <c r="H3811" s="63" t="s">
        <v>2797</v>
      </c>
      <c r="I3811" s="63"/>
      <c r="J3811" s="64"/>
      <c r="K3811" s="64"/>
      <c r="L3811" s="65"/>
      <c r="M3811" s="65"/>
      <c r="N3811" s="65"/>
      <c r="O3811" s="66">
        <v>8</v>
      </c>
      <c r="P3811" s="144"/>
      <c r="Q3811" s="68"/>
      <c r="R3811" s="68"/>
      <c r="S3811" s="68"/>
      <c r="T3811" s="69">
        <f t="shared" si="407"/>
        <v>8</v>
      </c>
      <c r="U3811" s="68"/>
      <c r="V3811" s="70"/>
      <c r="W3811" s="70"/>
      <c r="X3811" s="71">
        <f t="shared" si="408"/>
        <v>8</v>
      </c>
      <c r="Y3811" s="72"/>
      <c r="Z3811" s="70">
        <v>10</v>
      </c>
      <c r="AA3811" s="68"/>
      <c r="AB3811" s="73"/>
      <c r="AC3811" s="70"/>
      <c r="AD3811" s="74"/>
      <c r="AE3811" s="68"/>
      <c r="AF3811" s="75"/>
    </row>
    <row r="3812" ht="28.5" customHeight="1" spans="1:32">
      <c r="A3812" s="61" t="s">
        <v>36</v>
      </c>
      <c r="B3812" s="61" t="s">
        <v>2156</v>
      </c>
      <c r="C3812" s="61" t="s">
        <v>2319</v>
      </c>
      <c r="D3812" s="61" t="s">
        <v>2719</v>
      </c>
      <c r="E3812" s="62" t="s">
        <v>2781</v>
      </c>
      <c r="F3812" s="46">
        <v>46186</v>
      </c>
      <c r="G3812" s="46" t="str">
        <f t="shared" si="405"/>
        <v>曹大众2026-6-13</v>
      </c>
      <c r="H3812" s="63" t="s">
        <v>2798</v>
      </c>
      <c r="I3812" s="63"/>
      <c r="J3812" s="64"/>
      <c r="K3812" s="64"/>
      <c r="L3812" s="65"/>
      <c r="M3812" s="65"/>
      <c r="N3812" s="65"/>
      <c r="O3812" s="66">
        <v>8</v>
      </c>
      <c r="P3812" s="144"/>
      <c r="Q3812" s="68"/>
      <c r="R3812" s="68"/>
      <c r="S3812" s="68"/>
      <c r="T3812" s="69">
        <f t="shared" si="407"/>
        <v>8</v>
      </c>
      <c r="U3812" s="68"/>
      <c r="V3812" s="70"/>
      <c r="W3812" s="70"/>
      <c r="X3812" s="71">
        <f t="shared" si="408"/>
        <v>8</v>
      </c>
      <c r="Y3812" s="72"/>
      <c r="Z3812" s="70">
        <v>10</v>
      </c>
      <c r="AA3812" s="68"/>
      <c r="AB3812" s="73"/>
      <c r="AC3812" s="70"/>
      <c r="AD3812" s="74"/>
      <c r="AE3812" s="68"/>
      <c r="AF3812" s="80"/>
    </row>
    <row r="3813" ht="28.5" customHeight="1" spans="1:32">
      <c r="A3813" s="61" t="s">
        <v>36</v>
      </c>
      <c r="B3813" s="61" t="s">
        <v>2156</v>
      </c>
      <c r="C3813" s="61" t="s">
        <v>2319</v>
      </c>
      <c r="D3813" s="61" t="s">
        <v>2719</v>
      </c>
      <c r="E3813" s="62" t="s">
        <v>2781</v>
      </c>
      <c r="F3813" s="77">
        <v>46187</v>
      </c>
      <c r="G3813" s="46" t="str">
        <f t="shared" si="405"/>
        <v>曹大众2026-6-14</v>
      </c>
      <c r="H3813" s="63" t="s">
        <v>2799</v>
      </c>
      <c r="I3813" s="63"/>
      <c r="J3813" s="64"/>
      <c r="K3813" s="64"/>
      <c r="L3813" s="65"/>
      <c r="M3813" s="65"/>
      <c r="N3813" s="65"/>
      <c r="O3813" s="66"/>
      <c r="P3813" s="144"/>
      <c r="Q3813" s="68"/>
      <c r="R3813" s="68"/>
      <c r="S3813" s="68"/>
      <c r="T3813" s="69">
        <f t="shared" si="407"/>
        <v>0</v>
      </c>
      <c r="U3813" s="68"/>
      <c r="V3813" s="70">
        <v>8</v>
      </c>
      <c r="W3813" s="70"/>
      <c r="X3813" s="71">
        <f t="shared" si="408"/>
        <v>8</v>
      </c>
      <c r="Y3813" s="72"/>
      <c r="Z3813" s="70"/>
      <c r="AA3813" s="68"/>
      <c r="AB3813" s="73"/>
      <c r="AC3813" s="70"/>
      <c r="AD3813" s="74"/>
      <c r="AE3813" s="68"/>
      <c r="AF3813" s="80"/>
    </row>
    <row r="3814" ht="28.5" customHeight="1" spans="1:32">
      <c r="A3814" s="61" t="s">
        <v>36</v>
      </c>
      <c r="B3814" s="61" t="s">
        <v>2156</v>
      </c>
      <c r="C3814" s="61" t="s">
        <v>2319</v>
      </c>
      <c r="D3814" s="61" t="s">
        <v>2719</v>
      </c>
      <c r="E3814" s="62" t="s">
        <v>2781</v>
      </c>
      <c r="F3814" s="46">
        <v>46188</v>
      </c>
      <c r="G3814" s="46" t="str">
        <f t="shared" si="405"/>
        <v>曹大众2026-6-15</v>
      </c>
      <c r="H3814" s="63" t="s">
        <v>2800</v>
      </c>
      <c r="I3814" s="63" t="s">
        <v>2801</v>
      </c>
      <c r="J3814" s="64"/>
      <c r="K3814" s="64"/>
      <c r="L3814" s="65"/>
      <c r="M3814" s="65"/>
      <c r="N3814" s="65"/>
      <c r="O3814" s="66">
        <v>8</v>
      </c>
      <c r="P3814" s="144"/>
      <c r="Q3814" s="68"/>
      <c r="R3814" s="68"/>
      <c r="S3814" s="68"/>
      <c r="T3814" s="69">
        <f t="shared" si="407"/>
        <v>8</v>
      </c>
      <c r="U3814" s="68"/>
      <c r="V3814" s="70"/>
      <c r="W3814" s="70"/>
      <c r="X3814" s="71">
        <f t="shared" si="408"/>
        <v>8</v>
      </c>
      <c r="Y3814" s="72"/>
      <c r="Z3814" s="70"/>
      <c r="AA3814" s="68">
        <v>2</v>
      </c>
      <c r="AB3814" s="73"/>
      <c r="AC3814" s="70"/>
      <c r="AD3814" s="74"/>
      <c r="AE3814" s="68"/>
      <c r="AF3814" s="75"/>
    </row>
    <row r="3815" ht="28.5" customHeight="1" spans="1:32">
      <c r="A3815" s="61" t="s">
        <v>36</v>
      </c>
      <c r="B3815" s="61" t="s">
        <v>2156</v>
      </c>
      <c r="C3815" s="61" t="s">
        <v>2319</v>
      </c>
      <c r="D3815" s="61" t="s">
        <v>2719</v>
      </c>
      <c r="E3815" s="62" t="s">
        <v>2781</v>
      </c>
      <c r="F3815" s="46">
        <v>46189</v>
      </c>
      <c r="G3815" s="46" t="str">
        <f t="shared" si="405"/>
        <v>曹大众2026-6-16</v>
      </c>
      <c r="H3815" s="63" t="s">
        <v>2802</v>
      </c>
      <c r="I3815" s="63" t="s">
        <v>2803</v>
      </c>
      <c r="J3815" s="64"/>
      <c r="K3815" s="64" t="s">
        <v>2666</v>
      </c>
      <c r="L3815" s="65"/>
      <c r="M3815" s="65"/>
      <c r="N3815" s="65"/>
      <c r="O3815" s="66">
        <v>8</v>
      </c>
      <c r="P3815" s="147"/>
      <c r="Q3815" s="68"/>
      <c r="R3815" s="68"/>
      <c r="S3815" s="68"/>
      <c r="T3815" s="69">
        <f t="shared" si="407"/>
        <v>8</v>
      </c>
      <c r="U3815" s="68"/>
      <c r="V3815" s="70">
        <v>4</v>
      </c>
      <c r="W3815" s="70"/>
      <c r="X3815" s="71">
        <f t="shared" si="408"/>
        <v>12</v>
      </c>
      <c r="Y3815" s="72"/>
      <c r="Z3815" s="70"/>
      <c r="AA3815" s="68">
        <v>2</v>
      </c>
      <c r="AB3815" s="73"/>
      <c r="AC3815" s="70"/>
      <c r="AD3815" s="74"/>
      <c r="AE3815" s="68"/>
      <c r="AF3815" s="80"/>
    </row>
    <row r="3816" ht="28.5" customHeight="1" spans="1:32">
      <c r="A3816" s="61" t="s">
        <v>36</v>
      </c>
      <c r="B3816" s="61" t="s">
        <v>2156</v>
      </c>
      <c r="C3816" s="61" t="s">
        <v>2319</v>
      </c>
      <c r="D3816" s="61" t="s">
        <v>2719</v>
      </c>
      <c r="E3816" s="76" t="s">
        <v>2781</v>
      </c>
      <c r="F3816" s="46">
        <v>46190</v>
      </c>
      <c r="G3816" s="46" t="str">
        <f t="shared" si="405"/>
        <v>曹大众2026-6-17</v>
      </c>
      <c r="H3816" s="63" t="s">
        <v>2804</v>
      </c>
      <c r="I3816" s="63" t="s">
        <v>2805</v>
      </c>
      <c r="J3816" s="64"/>
      <c r="K3816" s="64" t="s">
        <v>2666</v>
      </c>
      <c r="L3816" s="65"/>
      <c r="M3816" s="65"/>
      <c r="N3816" s="65"/>
      <c r="O3816" s="66">
        <v>8</v>
      </c>
      <c r="P3816" s="147"/>
      <c r="Q3816" s="68"/>
      <c r="R3816" s="68"/>
      <c r="S3816" s="68"/>
      <c r="T3816" s="69">
        <f t="shared" si="407"/>
        <v>8</v>
      </c>
      <c r="U3816" s="68"/>
      <c r="V3816" s="70">
        <v>4</v>
      </c>
      <c r="W3816" s="70"/>
      <c r="X3816" s="71">
        <f t="shared" si="408"/>
        <v>12</v>
      </c>
      <c r="Y3816" s="72"/>
      <c r="Z3816" s="70"/>
      <c r="AA3816" s="68">
        <v>4</v>
      </c>
      <c r="AB3816" s="73"/>
      <c r="AC3816" s="70"/>
      <c r="AD3816" s="74"/>
      <c r="AE3816" s="68"/>
      <c r="AF3816" s="75"/>
    </row>
    <row r="3817" ht="28.5" customHeight="1" spans="1:32">
      <c r="A3817" s="61" t="s">
        <v>36</v>
      </c>
      <c r="B3817" s="61" t="s">
        <v>2156</v>
      </c>
      <c r="C3817" s="61" t="s">
        <v>2319</v>
      </c>
      <c r="D3817" s="61" t="s">
        <v>2719</v>
      </c>
      <c r="E3817" s="62" t="s">
        <v>2781</v>
      </c>
      <c r="F3817" s="46">
        <v>46191</v>
      </c>
      <c r="G3817" s="46" t="str">
        <f t="shared" si="405"/>
        <v>曹大众2026-6-18</v>
      </c>
      <c r="H3817" s="63" t="s">
        <v>2806</v>
      </c>
      <c r="I3817" s="63" t="s">
        <v>2807</v>
      </c>
      <c r="J3817" s="64"/>
      <c r="K3817" s="64"/>
      <c r="L3817" s="65"/>
      <c r="M3817" s="65"/>
      <c r="N3817" s="65"/>
      <c r="O3817" s="66">
        <v>8</v>
      </c>
      <c r="P3817" s="147"/>
      <c r="Q3817" s="68"/>
      <c r="R3817" s="68"/>
      <c r="S3817" s="68"/>
      <c r="T3817" s="69">
        <f t="shared" si="407"/>
        <v>8</v>
      </c>
      <c r="U3817" s="68"/>
      <c r="V3817" s="70"/>
      <c r="W3817" s="70"/>
      <c r="X3817" s="71">
        <f t="shared" si="408"/>
        <v>8</v>
      </c>
      <c r="Y3817" s="72"/>
      <c r="Z3817" s="70"/>
      <c r="AA3817" s="68">
        <v>2</v>
      </c>
      <c r="AB3817" s="73"/>
      <c r="AC3817" s="70"/>
      <c r="AD3817" s="74"/>
      <c r="AE3817" s="68"/>
      <c r="AF3817" s="75"/>
    </row>
    <row r="3818" ht="28.5" customHeight="1" spans="1:32">
      <c r="A3818" s="61" t="s">
        <v>36</v>
      </c>
      <c r="B3818" s="61" t="s">
        <v>2156</v>
      </c>
      <c r="C3818" s="61" t="s">
        <v>2319</v>
      </c>
      <c r="D3818" s="61" t="s">
        <v>2719</v>
      </c>
      <c r="E3818" s="62" t="s">
        <v>2781</v>
      </c>
      <c r="F3818" s="82">
        <v>46192</v>
      </c>
      <c r="G3818" s="46" t="str">
        <f t="shared" si="405"/>
        <v>曹大众2026-6-19</v>
      </c>
      <c r="H3818" s="63" t="s">
        <v>2634</v>
      </c>
      <c r="I3818" s="63"/>
      <c r="J3818" s="64"/>
      <c r="K3818" s="64"/>
      <c r="L3818" s="65"/>
      <c r="M3818" s="65"/>
      <c r="N3818" s="65"/>
      <c r="O3818" s="66"/>
      <c r="P3818" s="147"/>
      <c r="Q3818" s="68"/>
      <c r="R3818" s="68"/>
      <c r="S3818" s="68"/>
      <c r="T3818" s="69">
        <f t="shared" si="407"/>
        <v>0</v>
      </c>
      <c r="U3818" s="68"/>
      <c r="V3818" s="70"/>
      <c r="W3818" s="70"/>
      <c r="X3818" s="71">
        <f t="shared" si="408"/>
        <v>0</v>
      </c>
      <c r="Y3818" s="72"/>
      <c r="Z3818" s="70"/>
      <c r="AA3818" s="68"/>
      <c r="AB3818" s="73">
        <v>8</v>
      </c>
      <c r="AC3818" s="70"/>
      <c r="AD3818" s="74"/>
      <c r="AE3818" s="68"/>
      <c r="AF3818" s="75"/>
    </row>
    <row r="3819" ht="28.5" customHeight="1" spans="1:32">
      <c r="A3819" s="61" t="s">
        <v>36</v>
      </c>
      <c r="B3819" s="61" t="s">
        <v>2156</v>
      </c>
      <c r="C3819" s="61" t="s">
        <v>2319</v>
      </c>
      <c r="D3819" s="61" t="s">
        <v>2719</v>
      </c>
      <c r="E3819" s="62" t="s">
        <v>2781</v>
      </c>
      <c r="F3819" s="77">
        <v>46193</v>
      </c>
      <c r="G3819" s="46" t="str">
        <f t="shared" si="405"/>
        <v>曹大众2026-6-20</v>
      </c>
      <c r="H3819" s="63" t="s">
        <v>2808</v>
      </c>
      <c r="I3819" s="63"/>
      <c r="J3819" s="64"/>
      <c r="K3819" s="64"/>
      <c r="L3819" s="65"/>
      <c r="M3819" s="65"/>
      <c r="N3819" s="65"/>
      <c r="O3819" s="66"/>
      <c r="P3819" s="144"/>
      <c r="Q3819" s="68"/>
      <c r="R3819" s="68"/>
      <c r="S3819" s="68"/>
      <c r="T3819" s="69">
        <f t="shared" si="407"/>
        <v>0</v>
      </c>
      <c r="U3819" s="68"/>
      <c r="V3819" s="70">
        <v>8</v>
      </c>
      <c r="W3819" s="70"/>
      <c r="X3819" s="71">
        <f t="shared" si="408"/>
        <v>8</v>
      </c>
      <c r="Y3819" s="72"/>
      <c r="Z3819" s="70"/>
      <c r="AA3819" s="68"/>
      <c r="AB3819" s="73"/>
      <c r="AC3819" s="70"/>
      <c r="AD3819" s="74"/>
      <c r="AE3819" s="68"/>
      <c r="AF3819" s="75"/>
    </row>
    <row r="3820" ht="28.5" customHeight="1" spans="1:32">
      <c r="A3820" s="61" t="s">
        <v>36</v>
      </c>
      <c r="B3820" s="61" t="s">
        <v>2156</v>
      </c>
      <c r="C3820" s="61" t="s">
        <v>2319</v>
      </c>
      <c r="D3820" s="61" t="s">
        <v>2719</v>
      </c>
      <c r="E3820" s="62" t="s">
        <v>2781</v>
      </c>
      <c r="F3820" s="46">
        <v>46194</v>
      </c>
      <c r="G3820" s="46" t="str">
        <f t="shared" si="405"/>
        <v>曹大众2026-6-21</v>
      </c>
      <c r="H3820" s="63" t="s">
        <v>2809</v>
      </c>
      <c r="I3820" s="63" t="s">
        <v>2810</v>
      </c>
      <c r="J3820" s="64"/>
      <c r="K3820" s="64"/>
      <c r="L3820" s="65"/>
      <c r="M3820" s="65"/>
      <c r="N3820" s="65"/>
      <c r="O3820" s="66">
        <v>8</v>
      </c>
      <c r="P3820" s="144"/>
      <c r="Q3820" s="68"/>
      <c r="R3820" s="68"/>
      <c r="S3820" s="68"/>
      <c r="T3820" s="69">
        <f t="shared" si="407"/>
        <v>8</v>
      </c>
      <c r="U3820" s="68"/>
      <c r="V3820" s="70"/>
      <c r="W3820" s="70"/>
      <c r="X3820" s="71">
        <f t="shared" si="408"/>
        <v>8</v>
      </c>
      <c r="Y3820" s="72"/>
      <c r="Z3820" s="70"/>
      <c r="AA3820" s="68">
        <v>2</v>
      </c>
      <c r="AB3820" s="73"/>
      <c r="AC3820" s="70"/>
      <c r="AD3820" s="74"/>
      <c r="AE3820" s="68"/>
      <c r="AF3820" s="75"/>
    </row>
    <row r="3821" ht="28.5" customHeight="1" spans="1:32">
      <c r="A3821" s="61" t="s">
        <v>36</v>
      </c>
      <c r="B3821" s="61" t="s">
        <v>2156</v>
      </c>
      <c r="C3821" s="61" t="s">
        <v>2319</v>
      </c>
      <c r="D3821" s="61" t="s">
        <v>2719</v>
      </c>
      <c r="E3821" s="76" t="s">
        <v>2781</v>
      </c>
      <c r="F3821" s="46">
        <v>46195</v>
      </c>
      <c r="G3821" s="46" t="str">
        <f t="shared" si="405"/>
        <v>曹大众2026-6-22</v>
      </c>
      <c r="H3821" s="63"/>
      <c r="I3821" s="63"/>
      <c r="J3821" s="64"/>
      <c r="K3821" s="64"/>
      <c r="L3821" s="65"/>
      <c r="M3821" s="65"/>
      <c r="N3821" s="65"/>
      <c r="O3821" s="66"/>
      <c r="P3821" s="144"/>
      <c r="Q3821" s="68"/>
      <c r="R3821" s="68"/>
      <c r="S3821" s="68"/>
      <c r="T3821" s="69">
        <f t="shared" si="407"/>
        <v>0</v>
      </c>
      <c r="U3821" s="68"/>
      <c r="V3821" s="70"/>
      <c r="W3821" s="70"/>
      <c r="X3821" s="71">
        <f t="shared" si="408"/>
        <v>0</v>
      </c>
      <c r="Y3821" s="72"/>
      <c r="Z3821" s="70"/>
      <c r="AA3821" s="68"/>
      <c r="AB3821" s="73"/>
      <c r="AC3821" s="70"/>
      <c r="AD3821" s="74"/>
      <c r="AE3821" s="68"/>
      <c r="AF3821" s="75"/>
    </row>
    <row r="3822" ht="28.5" customHeight="1" spans="1:32">
      <c r="A3822" s="61" t="s">
        <v>36</v>
      </c>
      <c r="B3822" s="61" t="s">
        <v>2156</v>
      </c>
      <c r="C3822" s="61" t="s">
        <v>2319</v>
      </c>
      <c r="D3822" s="61" t="s">
        <v>2719</v>
      </c>
      <c r="E3822" s="76" t="s">
        <v>2781</v>
      </c>
      <c r="F3822" s="46">
        <v>46196</v>
      </c>
      <c r="G3822" s="46" t="str">
        <f t="shared" si="405"/>
        <v>曹大众2026-6-23</v>
      </c>
      <c r="H3822" s="63"/>
      <c r="I3822" s="63"/>
      <c r="J3822" s="64"/>
      <c r="K3822" s="64"/>
      <c r="L3822" s="65"/>
      <c r="M3822" s="65"/>
      <c r="N3822" s="65"/>
      <c r="O3822" s="66"/>
      <c r="P3822" s="144"/>
      <c r="Q3822" s="68"/>
      <c r="R3822" s="68"/>
      <c r="S3822" s="68"/>
      <c r="T3822" s="69">
        <f t="shared" si="407"/>
        <v>0</v>
      </c>
      <c r="U3822" s="68"/>
      <c r="V3822" s="70"/>
      <c r="W3822" s="70"/>
      <c r="X3822" s="71">
        <f t="shared" si="408"/>
        <v>0</v>
      </c>
      <c r="Y3822" s="72"/>
      <c r="Z3822" s="70"/>
      <c r="AA3822" s="68"/>
      <c r="AB3822" s="73"/>
      <c r="AC3822" s="70"/>
      <c r="AD3822" s="74"/>
      <c r="AE3822" s="68"/>
      <c r="AF3822" s="75"/>
    </row>
    <row r="3823" ht="28.5" customHeight="1" spans="1:32">
      <c r="A3823" s="61" t="s">
        <v>36</v>
      </c>
      <c r="B3823" s="61" t="s">
        <v>2156</v>
      </c>
      <c r="C3823" s="61" t="s">
        <v>2319</v>
      </c>
      <c r="D3823" s="61" t="s">
        <v>2719</v>
      </c>
      <c r="E3823" s="76" t="s">
        <v>2781</v>
      </c>
      <c r="F3823" s="46">
        <v>46197</v>
      </c>
      <c r="G3823" s="46" t="str">
        <f t="shared" si="405"/>
        <v>曹大众2026-6-24</v>
      </c>
      <c r="H3823" s="63"/>
      <c r="I3823" s="63"/>
      <c r="J3823" s="64"/>
      <c r="K3823" s="64"/>
      <c r="L3823" s="65"/>
      <c r="M3823" s="65"/>
      <c r="N3823" s="65"/>
      <c r="O3823" s="66"/>
      <c r="P3823" s="144"/>
      <c r="Q3823" s="68"/>
      <c r="R3823" s="68"/>
      <c r="S3823" s="68"/>
      <c r="T3823" s="69">
        <f t="shared" si="407"/>
        <v>0</v>
      </c>
      <c r="U3823" s="68"/>
      <c r="V3823" s="70"/>
      <c r="W3823" s="70"/>
      <c r="X3823" s="71">
        <f t="shared" si="408"/>
        <v>0</v>
      </c>
      <c r="Y3823" s="72"/>
      <c r="Z3823" s="70"/>
      <c r="AA3823" s="68"/>
      <c r="AB3823" s="73"/>
      <c r="AC3823" s="70"/>
      <c r="AD3823" s="74"/>
      <c r="AE3823" s="68"/>
      <c r="AF3823" s="75"/>
    </row>
    <row r="3824" ht="28.5" customHeight="1" spans="1:32">
      <c r="A3824" s="61" t="s">
        <v>36</v>
      </c>
      <c r="B3824" s="61" t="s">
        <v>2156</v>
      </c>
      <c r="C3824" s="61" t="s">
        <v>2319</v>
      </c>
      <c r="D3824" s="61" t="s">
        <v>2719</v>
      </c>
      <c r="E3824" s="76" t="s">
        <v>2781</v>
      </c>
      <c r="F3824" s="46">
        <v>46198</v>
      </c>
      <c r="G3824" s="46" t="str">
        <f t="shared" si="405"/>
        <v>曹大众2026-6-25</v>
      </c>
      <c r="H3824" s="63"/>
      <c r="I3824" s="63"/>
      <c r="J3824" s="64"/>
      <c r="K3824" s="64"/>
      <c r="L3824" s="65"/>
      <c r="M3824" s="65"/>
      <c r="N3824" s="65"/>
      <c r="O3824" s="66"/>
      <c r="P3824" s="144"/>
      <c r="Q3824" s="68"/>
      <c r="R3824" s="68"/>
      <c r="S3824" s="68"/>
      <c r="T3824" s="69">
        <f t="shared" si="407"/>
        <v>0</v>
      </c>
      <c r="U3824" s="68"/>
      <c r="V3824" s="70"/>
      <c r="W3824" s="70"/>
      <c r="X3824" s="71">
        <f t="shared" si="408"/>
        <v>0</v>
      </c>
      <c r="Y3824" s="72"/>
      <c r="Z3824" s="70"/>
      <c r="AA3824" s="68"/>
      <c r="AB3824" s="73"/>
      <c r="AC3824" s="70"/>
      <c r="AD3824" s="74"/>
      <c r="AE3824" s="68"/>
      <c r="AF3824" s="75"/>
    </row>
    <row r="3825" ht="28.5" customHeight="1" spans="1:32">
      <c r="A3825" s="61" t="s">
        <v>36</v>
      </c>
      <c r="B3825" s="61" t="s">
        <v>2156</v>
      </c>
      <c r="C3825" s="61" t="s">
        <v>2319</v>
      </c>
      <c r="D3825" s="61" t="s">
        <v>2719</v>
      </c>
      <c r="E3825" s="76" t="s">
        <v>2781</v>
      </c>
      <c r="F3825" s="46">
        <v>46199</v>
      </c>
      <c r="G3825" s="46" t="str">
        <f t="shared" si="405"/>
        <v>曹大众2026-6-26</v>
      </c>
      <c r="H3825" s="63"/>
      <c r="I3825" s="63"/>
      <c r="J3825" s="64"/>
      <c r="K3825" s="64"/>
      <c r="L3825" s="65"/>
      <c r="M3825" s="65"/>
      <c r="N3825" s="65"/>
      <c r="O3825" s="66"/>
      <c r="P3825" s="144"/>
      <c r="Q3825" s="68"/>
      <c r="R3825" s="68"/>
      <c r="S3825" s="68"/>
      <c r="T3825" s="69">
        <f t="shared" si="407"/>
        <v>0</v>
      </c>
      <c r="U3825" s="68"/>
      <c r="V3825" s="70"/>
      <c r="W3825" s="70"/>
      <c r="X3825" s="71">
        <f t="shared" si="408"/>
        <v>0</v>
      </c>
      <c r="Y3825" s="72"/>
      <c r="Z3825" s="70"/>
      <c r="AA3825" s="68"/>
      <c r="AB3825" s="73"/>
      <c r="AC3825" s="70"/>
      <c r="AD3825" s="74"/>
      <c r="AE3825" s="68"/>
      <c r="AF3825" s="75"/>
    </row>
    <row r="3826" ht="28.5" customHeight="1" spans="1:32">
      <c r="A3826" s="61" t="s">
        <v>36</v>
      </c>
      <c r="B3826" s="61" t="s">
        <v>2156</v>
      </c>
      <c r="C3826" s="61" t="s">
        <v>2319</v>
      </c>
      <c r="D3826" s="61" t="s">
        <v>2719</v>
      </c>
      <c r="E3826" s="76" t="s">
        <v>2781</v>
      </c>
      <c r="F3826" s="46">
        <v>46200</v>
      </c>
      <c r="G3826" s="46" t="str">
        <f t="shared" si="405"/>
        <v>曹大众2026-6-27</v>
      </c>
      <c r="H3826" s="63"/>
      <c r="I3826" s="63"/>
      <c r="J3826" s="64"/>
      <c r="K3826" s="64"/>
      <c r="L3826" s="65"/>
      <c r="M3826" s="65"/>
      <c r="N3826" s="79"/>
      <c r="O3826" s="66"/>
      <c r="P3826" s="144"/>
      <c r="Q3826" s="68"/>
      <c r="R3826" s="68"/>
      <c r="S3826" s="68"/>
      <c r="T3826" s="69">
        <f t="shared" si="407"/>
        <v>0</v>
      </c>
      <c r="U3826" s="68"/>
      <c r="V3826" s="70"/>
      <c r="W3826" s="70"/>
      <c r="X3826" s="71">
        <f t="shared" si="408"/>
        <v>0</v>
      </c>
      <c r="Y3826" s="72"/>
      <c r="Z3826" s="70"/>
      <c r="AA3826" s="68"/>
      <c r="AB3826" s="73"/>
      <c r="AC3826" s="70"/>
      <c r="AD3826" s="74"/>
      <c r="AE3826" s="68"/>
      <c r="AF3826" s="75"/>
    </row>
    <row r="3827" ht="28.5" customHeight="1" spans="1:32">
      <c r="A3827" s="61" t="s">
        <v>36</v>
      </c>
      <c r="B3827" s="61" t="s">
        <v>2156</v>
      </c>
      <c r="C3827" s="61" t="s">
        <v>2319</v>
      </c>
      <c r="D3827" s="61" t="s">
        <v>2719</v>
      </c>
      <c r="E3827" s="76" t="s">
        <v>2781</v>
      </c>
      <c r="F3827" s="46">
        <v>46201</v>
      </c>
      <c r="G3827" s="46" t="str">
        <f t="shared" si="405"/>
        <v>曹大众2026-6-28</v>
      </c>
      <c r="H3827" s="63"/>
      <c r="I3827" s="63"/>
      <c r="J3827" s="64"/>
      <c r="K3827" s="64"/>
      <c r="L3827" s="65"/>
      <c r="M3827" s="65"/>
      <c r="N3827" s="65"/>
      <c r="O3827" s="66"/>
      <c r="P3827" s="144"/>
      <c r="Q3827" s="68"/>
      <c r="R3827" s="68"/>
      <c r="S3827" s="68"/>
      <c r="T3827" s="69">
        <f t="shared" si="407"/>
        <v>0</v>
      </c>
      <c r="U3827" s="68"/>
      <c r="V3827" s="70"/>
      <c r="W3827" s="70"/>
      <c r="X3827" s="71">
        <f t="shared" si="408"/>
        <v>0</v>
      </c>
      <c r="Y3827" s="72"/>
      <c r="Z3827" s="70"/>
      <c r="AA3827" s="68"/>
      <c r="AB3827" s="73"/>
      <c r="AC3827" s="70"/>
      <c r="AD3827" s="74"/>
      <c r="AE3827" s="68"/>
      <c r="AF3827" s="75"/>
    </row>
    <row r="3828" ht="28.5" customHeight="1" spans="1:32">
      <c r="A3828" s="61" t="s">
        <v>36</v>
      </c>
      <c r="B3828" s="61" t="s">
        <v>2156</v>
      </c>
      <c r="C3828" s="61" t="s">
        <v>2319</v>
      </c>
      <c r="D3828" s="61" t="s">
        <v>2719</v>
      </c>
      <c r="E3828" s="76" t="s">
        <v>2781</v>
      </c>
      <c r="F3828" s="46">
        <v>46202</v>
      </c>
      <c r="G3828" s="46" t="str">
        <f t="shared" si="405"/>
        <v>曹大众2026-6-29</v>
      </c>
      <c r="H3828" s="63"/>
      <c r="I3828" s="63"/>
      <c r="J3828" s="64"/>
      <c r="K3828" s="64"/>
      <c r="L3828" s="65"/>
      <c r="M3828" s="65"/>
      <c r="N3828" s="79"/>
      <c r="O3828" s="66"/>
      <c r="P3828" s="144"/>
      <c r="Q3828" s="68"/>
      <c r="R3828" s="68"/>
      <c r="S3828" s="68"/>
      <c r="T3828" s="69">
        <f t="shared" si="407"/>
        <v>0</v>
      </c>
      <c r="U3828" s="68"/>
      <c r="V3828" s="70"/>
      <c r="W3828" s="70"/>
      <c r="X3828" s="71">
        <f t="shared" si="408"/>
        <v>0</v>
      </c>
      <c r="Y3828" s="72"/>
      <c r="Z3828" s="70"/>
      <c r="AA3828" s="68"/>
      <c r="AB3828" s="73"/>
      <c r="AC3828" s="70"/>
      <c r="AD3828" s="74"/>
      <c r="AE3828" s="68"/>
      <c r="AF3828" s="75"/>
    </row>
    <row r="3829" s="3" customFormat="1" ht="28.5" customHeight="1" spans="1:32">
      <c r="A3829" s="61" t="s">
        <v>36</v>
      </c>
      <c r="B3829" s="61" t="s">
        <v>2156</v>
      </c>
      <c r="C3829" s="61" t="s">
        <v>2319</v>
      </c>
      <c r="D3829" s="61" t="s">
        <v>2719</v>
      </c>
      <c r="E3829" s="76" t="s">
        <v>2781</v>
      </c>
      <c r="F3829" s="46">
        <v>46203</v>
      </c>
      <c r="G3829" s="46" t="str">
        <f t="shared" si="405"/>
        <v>曹大众2026-6-30</v>
      </c>
      <c r="H3829" s="63"/>
      <c r="I3829" s="63"/>
      <c r="J3829" s="64"/>
      <c r="K3829" s="64"/>
      <c r="L3829" s="65"/>
      <c r="M3829" s="65"/>
      <c r="N3829" s="65"/>
      <c r="O3829" s="66"/>
      <c r="P3829" s="144"/>
      <c r="Q3829" s="68"/>
      <c r="R3829" s="68"/>
      <c r="S3829" s="68"/>
      <c r="T3829" s="69">
        <f t="shared" si="407"/>
        <v>0</v>
      </c>
      <c r="U3829" s="68"/>
      <c r="V3829" s="70"/>
      <c r="W3829" s="70"/>
      <c r="X3829" s="71">
        <f t="shared" si="408"/>
        <v>0</v>
      </c>
      <c r="Y3829" s="72"/>
      <c r="Z3829" s="70"/>
      <c r="AA3829" s="68"/>
      <c r="AB3829" s="73"/>
      <c r="AC3829" s="70"/>
      <c r="AD3829" s="74"/>
      <c r="AE3829" s="68"/>
      <c r="AF3829" s="75"/>
    </row>
    <row r="3830" s="3" customFormat="1" ht="28.5" customHeight="1" spans="1:32">
      <c r="A3830" s="61" t="s">
        <v>36</v>
      </c>
      <c r="B3830" s="61" t="s">
        <v>2156</v>
      </c>
      <c r="C3830" s="61" t="s">
        <v>2319</v>
      </c>
      <c r="D3830" s="61" t="s">
        <v>2719</v>
      </c>
      <c r="E3830" s="76" t="s">
        <v>2781</v>
      </c>
      <c r="F3830" s="46">
        <v>46204</v>
      </c>
      <c r="G3830" s="46" t="str">
        <f t="shared" si="405"/>
        <v>曹大众2026-7-1</v>
      </c>
      <c r="H3830" s="63"/>
      <c r="I3830" s="63"/>
      <c r="J3830" s="64"/>
      <c r="K3830" s="64"/>
      <c r="L3830" s="65"/>
      <c r="M3830" s="65"/>
      <c r="N3830" s="65"/>
      <c r="O3830" s="66"/>
      <c r="P3830" s="144"/>
      <c r="Q3830" s="68"/>
      <c r="R3830" s="68"/>
      <c r="S3830" s="68"/>
      <c r="T3830" s="69">
        <f t="shared" si="407"/>
        <v>0</v>
      </c>
      <c r="U3830" s="68"/>
      <c r="V3830" s="70"/>
      <c r="W3830" s="70"/>
      <c r="X3830" s="71">
        <f t="shared" si="408"/>
        <v>0</v>
      </c>
      <c r="Y3830" s="72"/>
      <c r="Z3830" s="70"/>
      <c r="AA3830" s="68"/>
      <c r="AB3830" s="73"/>
      <c r="AC3830" s="70"/>
      <c r="AD3830" s="74"/>
      <c r="AE3830" s="68"/>
      <c r="AF3830" s="75"/>
    </row>
    <row r="3831" ht="28.5" customHeight="1" spans="1:32">
      <c r="A3831" s="84" t="s">
        <v>36</v>
      </c>
      <c r="B3831" s="84" t="s">
        <v>2156</v>
      </c>
      <c r="C3831" s="84" t="s">
        <v>2319</v>
      </c>
      <c r="D3831" s="84" t="s">
        <v>2719</v>
      </c>
      <c r="E3831" s="85" t="s">
        <v>2781</v>
      </c>
      <c r="F3831" s="86">
        <v>46235</v>
      </c>
      <c r="G3831" s="46" t="str">
        <f t="shared" si="405"/>
        <v>曹大众2026-8-1</v>
      </c>
      <c r="H3831" s="63"/>
      <c r="I3831" s="63"/>
      <c r="J3831" s="64"/>
      <c r="K3831" s="64"/>
      <c r="L3831" s="65"/>
      <c r="M3831" s="65"/>
      <c r="N3831" s="91"/>
      <c r="O3831" s="66"/>
      <c r="P3831" s="87"/>
      <c r="Q3831" s="87"/>
      <c r="R3831" s="87"/>
      <c r="S3831" s="87"/>
      <c r="T3831" s="69">
        <f t="shared" si="407"/>
        <v>0</v>
      </c>
      <c r="U3831" s="87"/>
      <c r="V3831" s="87"/>
      <c r="W3831" s="87"/>
      <c r="X3831" s="71">
        <f t="shared" si="408"/>
        <v>0</v>
      </c>
      <c r="Y3831" s="88"/>
      <c r="Z3831" s="87"/>
      <c r="AA3831" s="87"/>
      <c r="AB3831" s="87"/>
      <c r="AC3831" s="87"/>
      <c r="AD3831" s="89"/>
      <c r="AE3831" s="87"/>
      <c r="AF3831" s="90"/>
    </row>
    <row r="3832" ht="28.5" customHeight="1" spans="1:32">
      <c r="A3832" s="44" t="s">
        <v>36</v>
      </c>
      <c r="B3832" s="44" t="s">
        <v>2156</v>
      </c>
      <c r="C3832" s="44" t="s">
        <v>2319</v>
      </c>
      <c r="D3832" s="44" t="s">
        <v>2719</v>
      </c>
      <c r="E3832" s="44" t="s">
        <v>2811</v>
      </c>
      <c r="F3832" s="45">
        <v>46173</v>
      </c>
      <c r="G3832" s="46" t="str">
        <f t="shared" si="405"/>
        <v>杨健彬2026-5-31</v>
      </c>
      <c r="H3832" s="133"/>
      <c r="I3832" s="133"/>
      <c r="J3832" s="134"/>
      <c r="K3832" s="134"/>
      <c r="L3832" s="134"/>
      <c r="M3832" s="135"/>
      <c r="N3832" s="135"/>
      <c r="O3832" s="136">
        <f t="shared" ref="O3832:AE3832" si="409">SUM(O3833:O3864)</f>
        <v>136</v>
      </c>
      <c r="P3832" s="137">
        <f t="shared" si="409"/>
        <v>0</v>
      </c>
      <c r="Q3832" s="138">
        <f t="shared" si="409"/>
        <v>-5.5</v>
      </c>
      <c r="R3832" s="138">
        <f t="shared" si="409"/>
        <v>0</v>
      </c>
      <c r="S3832" s="53">
        <f t="shared" si="409"/>
        <v>0</v>
      </c>
      <c r="T3832" s="139">
        <f t="shared" si="409"/>
        <v>130.5</v>
      </c>
      <c r="U3832" s="55">
        <f t="shared" si="409"/>
        <v>0</v>
      </c>
      <c r="V3832" s="139">
        <f t="shared" si="409"/>
        <v>24</v>
      </c>
      <c r="W3832" s="139">
        <f t="shared" si="409"/>
        <v>0</v>
      </c>
      <c r="X3832" s="140">
        <f t="shared" si="409"/>
        <v>154.5</v>
      </c>
      <c r="Y3832" s="141">
        <f t="shared" si="409"/>
        <v>0</v>
      </c>
      <c r="Z3832" s="139">
        <f t="shared" si="409"/>
        <v>80</v>
      </c>
      <c r="AA3832" s="142">
        <f t="shared" si="409"/>
        <v>22</v>
      </c>
      <c r="AB3832" s="139">
        <f t="shared" si="409"/>
        <v>8</v>
      </c>
      <c r="AC3832" s="139">
        <f t="shared" si="409"/>
        <v>0</v>
      </c>
      <c r="AD3832" s="143">
        <f t="shared" si="409"/>
        <v>0</v>
      </c>
      <c r="AE3832" s="142">
        <f t="shared" si="409"/>
        <v>0</v>
      </c>
      <c r="AF3832" s="60"/>
    </row>
    <row r="3833" ht="28.5" customHeight="1" spans="1:32">
      <c r="A3833" s="61" t="s">
        <v>36</v>
      </c>
      <c r="B3833" s="61" t="s">
        <v>2156</v>
      </c>
      <c r="C3833" s="61" t="s">
        <v>2319</v>
      </c>
      <c r="D3833" s="61" t="s">
        <v>2719</v>
      </c>
      <c r="E3833" s="62" t="s">
        <v>2811</v>
      </c>
      <c r="F3833" s="46">
        <v>46174</v>
      </c>
      <c r="G3833" s="46" t="str">
        <f t="shared" si="405"/>
        <v>杨健彬2026-6-1</v>
      </c>
      <c r="H3833" s="63" t="s">
        <v>2812</v>
      </c>
      <c r="I3833" s="63"/>
      <c r="J3833" s="64"/>
      <c r="K3833" s="64"/>
      <c r="L3833" s="65"/>
      <c r="M3833" s="65"/>
      <c r="N3833" s="65"/>
      <c r="O3833" s="66">
        <v>8</v>
      </c>
      <c r="P3833" s="144"/>
      <c r="Q3833" s="68"/>
      <c r="R3833" s="68"/>
      <c r="S3833" s="68"/>
      <c r="T3833" s="69">
        <f t="shared" ref="T3833:T3864" si="410">SUM(O3833:S3833)</f>
        <v>8</v>
      </c>
      <c r="U3833" s="68"/>
      <c r="V3833" s="70"/>
      <c r="W3833" s="70"/>
      <c r="X3833" s="71">
        <f t="shared" ref="X3833:X3864" si="411">SUM(T3833:W3833)</f>
        <v>8</v>
      </c>
      <c r="Y3833" s="72"/>
      <c r="Z3833" s="70">
        <v>10</v>
      </c>
      <c r="AA3833" s="68"/>
      <c r="AB3833" s="73"/>
      <c r="AC3833" s="70"/>
      <c r="AD3833" s="74"/>
      <c r="AE3833" s="68"/>
      <c r="AF3833" s="75"/>
    </row>
    <row r="3834" ht="28.5" customHeight="1" spans="1:32">
      <c r="A3834" s="61" t="s">
        <v>36</v>
      </c>
      <c r="B3834" s="61" t="s">
        <v>2156</v>
      </c>
      <c r="C3834" s="61" t="s">
        <v>2319</v>
      </c>
      <c r="D3834" s="61" t="s">
        <v>2719</v>
      </c>
      <c r="E3834" s="76" t="s">
        <v>2811</v>
      </c>
      <c r="F3834" s="46">
        <v>46175</v>
      </c>
      <c r="G3834" s="46" t="str">
        <f t="shared" si="405"/>
        <v>杨健彬2026-6-2</v>
      </c>
      <c r="H3834" s="63" t="s">
        <v>2685</v>
      </c>
      <c r="I3834" s="63"/>
      <c r="J3834" s="64"/>
      <c r="K3834" s="64"/>
      <c r="L3834" s="65"/>
      <c r="M3834" s="65"/>
      <c r="N3834" s="65"/>
      <c r="O3834" s="66">
        <v>8</v>
      </c>
      <c r="P3834" s="144"/>
      <c r="Q3834" s="68"/>
      <c r="R3834" s="68"/>
      <c r="S3834" s="68"/>
      <c r="T3834" s="69">
        <f t="shared" si="410"/>
        <v>8</v>
      </c>
      <c r="U3834" s="68"/>
      <c r="V3834" s="70"/>
      <c r="W3834" s="70"/>
      <c r="X3834" s="71">
        <f t="shared" si="411"/>
        <v>8</v>
      </c>
      <c r="Y3834" s="72"/>
      <c r="Z3834" s="70">
        <v>10</v>
      </c>
      <c r="AA3834" s="68"/>
      <c r="AB3834" s="73"/>
      <c r="AC3834" s="70"/>
      <c r="AD3834" s="74"/>
      <c r="AE3834" s="68"/>
      <c r="AF3834" s="75"/>
    </row>
    <row r="3835" ht="28.5" customHeight="1" spans="1:32">
      <c r="A3835" s="61" t="s">
        <v>36</v>
      </c>
      <c r="B3835" s="61" t="s">
        <v>2156</v>
      </c>
      <c r="C3835" s="61" t="s">
        <v>2319</v>
      </c>
      <c r="D3835" s="61" t="s">
        <v>2719</v>
      </c>
      <c r="E3835" s="76" t="s">
        <v>2811</v>
      </c>
      <c r="F3835" s="46">
        <v>46176</v>
      </c>
      <c r="G3835" s="46" t="str">
        <f t="shared" si="405"/>
        <v>杨健彬2026-6-3</v>
      </c>
      <c r="H3835" s="63" t="s">
        <v>2813</v>
      </c>
      <c r="I3835" s="63"/>
      <c r="J3835" s="64"/>
      <c r="K3835" s="64"/>
      <c r="L3835" s="65"/>
      <c r="M3835" s="65"/>
      <c r="N3835" s="65"/>
      <c r="O3835" s="66">
        <v>8</v>
      </c>
      <c r="P3835" s="144"/>
      <c r="Q3835" s="68"/>
      <c r="R3835" s="68"/>
      <c r="S3835" s="68"/>
      <c r="T3835" s="69">
        <f t="shared" si="410"/>
        <v>8</v>
      </c>
      <c r="U3835" s="68"/>
      <c r="V3835" s="70"/>
      <c r="W3835" s="70"/>
      <c r="X3835" s="71">
        <f t="shared" si="411"/>
        <v>8</v>
      </c>
      <c r="Y3835" s="72"/>
      <c r="Z3835" s="70">
        <v>10</v>
      </c>
      <c r="AA3835" s="68"/>
      <c r="AB3835" s="73"/>
      <c r="AC3835" s="70"/>
      <c r="AD3835" s="74"/>
      <c r="AE3835" s="68"/>
      <c r="AF3835" s="75"/>
    </row>
    <row r="3836" ht="28.5" customHeight="1" spans="1:32">
      <c r="A3836" s="61" t="s">
        <v>36</v>
      </c>
      <c r="B3836" s="61" t="s">
        <v>2156</v>
      </c>
      <c r="C3836" s="61" t="s">
        <v>2319</v>
      </c>
      <c r="D3836" s="61" t="s">
        <v>2719</v>
      </c>
      <c r="E3836" s="61" t="s">
        <v>2811</v>
      </c>
      <c r="F3836" s="46">
        <v>46177</v>
      </c>
      <c r="G3836" s="46" t="str">
        <f t="shared" si="405"/>
        <v>杨健彬2026-6-4</v>
      </c>
      <c r="H3836" s="63" t="s">
        <v>2814</v>
      </c>
      <c r="I3836" s="63"/>
      <c r="J3836" s="64"/>
      <c r="K3836" s="64"/>
      <c r="L3836" s="65"/>
      <c r="M3836" s="65"/>
      <c r="N3836" s="65"/>
      <c r="O3836" s="66">
        <v>8</v>
      </c>
      <c r="P3836" s="144"/>
      <c r="Q3836" s="68"/>
      <c r="R3836" s="68"/>
      <c r="S3836" s="68"/>
      <c r="T3836" s="69">
        <f t="shared" si="410"/>
        <v>8</v>
      </c>
      <c r="U3836" s="68"/>
      <c r="V3836" s="70"/>
      <c r="W3836" s="70"/>
      <c r="X3836" s="71">
        <f t="shared" si="411"/>
        <v>8</v>
      </c>
      <c r="Y3836" s="72"/>
      <c r="Z3836" s="70">
        <v>10</v>
      </c>
      <c r="AA3836" s="68"/>
      <c r="AB3836" s="73"/>
      <c r="AC3836" s="70"/>
      <c r="AD3836" s="74"/>
      <c r="AE3836" s="68"/>
      <c r="AF3836" s="75"/>
    </row>
    <row r="3837" ht="28.5" customHeight="1" spans="1:32">
      <c r="A3837" s="61" t="s">
        <v>36</v>
      </c>
      <c r="B3837" s="61" t="s">
        <v>2156</v>
      </c>
      <c r="C3837" s="61" t="s">
        <v>2319</v>
      </c>
      <c r="D3837" s="61" t="s">
        <v>2719</v>
      </c>
      <c r="E3837" s="76" t="s">
        <v>2811</v>
      </c>
      <c r="F3837" s="46">
        <v>46178</v>
      </c>
      <c r="G3837" s="46" t="str">
        <f t="shared" si="405"/>
        <v>杨健彬2026-6-5</v>
      </c>
      <c r="H3837" s="63" t="s">
        <v>2812</v>
      </c>
      <c r="I3837" s="63"/>
      <c r="J3837" s="64"/>
      <c r="K3837" s="64"/>
      <c r="L3837" s="65"/>
      <c r="M3837" s="65"/>
      <c r="N3837" s="65"/>
      <c r="O3837" s="66">
        <v>8</v>
      </c>
      <c r="P3837" s="144"/>
      <c r="Q3837" s="68"/>
      <c r="R3837" s="68"/>
      <c r="S3837" s="68"/>
      <c r="T3837" s="69">
        <f t="shared" si="410"/>
        <v>8</v>
      </c>
      <c r="U3837" s="68"/>
      <c r="V3837" s="70"/>
      <c r="W3837" s="70"/>
      <c r="X3837" s="71">
        <f t="shared" si="411"/>
        <v>8</v>
      </c>
      <c r="Y3837" s="72"/>
      <c r="Z3837" s="70">
        <v>10</v>
      </c>
      <c r="AA3837" s="68"/>
      <c r="AB3837" s="73"/>
      <c r="AC3837" s="70"/>
      <c r="AD3837" s="74"/>
      <c r="AE3837" s="68"/>
      <c r="AF3837" s="75"/>
    </row>
    <row r="3838" ht="28.5" customHeight="1" spans="1:32">
      <c r="A3838" s="61" t="s">
        <v>36</v>
      </c>
      <c r="B3838" s="61" t="s">
        <v>2156</v>
      </c>
      <c r="C3838" s="61" t="s">
        <v>2319</v>
      </c>
      <c r="D3838" s="61" t="s">
        <v>2719</v>
      </c>
      <c r="E3838" s="62" t="s">
        <v>2811</v>
      </c>
      <c r="F3838" s="46">
        <v>46179</v>
      </c>
      <c r="G3838" s="46" t="str">
        <f t="shared" si="405"/>
        <v>杨健彬2026-6-6</v>
      </c>
      <c r="H3838" s="63" t="s">
        <v>2815</v>
      </c>
      <c r="I3838" s="63"/>
      <c r="J3838" s="64"/>
      <c r="K3838" s="64"/>
      <c r="L3838" s="65"/>
      <c r="M3838" s="65"/>
      <c r="N3838" s="65"/>
      <c r="O3838" s="66">
        <v>8</v>
      </c>
      <c r="P3838" s="144"/>
      <c r="Q3838" s="68"/>
      <c r="R3838" s="68"/>
      <c r="S3838" s="68"/>
      <c r="T3838" s="69">
        <f t="shared" si="410"/>
        <v>8</v>
      </c>
      <c r="U3838" s="68"/>
      <c r="V3838" s="70"/>
      <c r="W3838" s="70"/>
      <c r="X3838" s="71">
        <f t="shared" si="411"/>
        <v>8</v>
      </c>
      <c r="Y3838" s="72"/>
      <c r="Z3838" s="70">
        <v>10</v>
      </c>
      <c r="AA3838" s="68"/>
      <c r="AB3838" s="73"/>
      <c r="AC3838" s="70"/>
      <c r="AD3838" s="74"/>
      <c r="AE3838" s="68"/>
      <c r="AF3838" s="75"/>
    </row>
    <row r="3839" ht="28.5" customHeight="1" spans="1:32">
      <c r="A3839" s="61" t="s">
        <v>36</v>
      </c>
      <c r="B3839" s="61" t="s">
        <v>2156</v>
      </c>
      <c r="C3839" s="61" t="s">
        <v>2319</v>
      </c>
      <c r="D3839" s="61" t="s">
        <v>2719</v>
      </c>
      <c r="E3839" s="76" t="s">
        <v>2811</v>
      </c>
      <c r="F3839" s="77">
        <v>46180</v>
      </c>
      <c r="G3839" s="46" t="str">
        <f t="shared" si="405"/>
        <v>杨健彬2026-6-7</v>
      </c>
      <c r="H3839" s="63" t="s">
        <v>2724</v>
      </c>
      <c r="I3839" s="63"/>
      <c r="J3839" s="64"/>
      <c r="K3839" s="64"/>
      <c r="L3839" s="65"/>
      <c r="M3839" s="65"/>
      <c r="N3839" s="65"/>
      <c r="O3839" s="66"/>
      <c r="P3839" s="144"/>
      <c r="Q3839" s="68"/>
      <c r="R3839" s="68"/>
      <c r="S3839" s="68"/>
      <c r="T3839" s="69">
        <f t="shared" si="410"/>
        <v>0</v>
      </c>
      <c r="U3839" s="68"/>
      <c r="V3839" s="70">
        <v>8</v>
      </c>
      <c r="W3839" s="70"/>
      <c r="X3839" s="71">
        <f t="shared" si="411"/>
        <v>8</v>
      </c>
      <c r="Y3839" s="72"/>
      <c r="Z3839" s="70"/>
      <c r="AA3839" s="68"/>
      <c r="AB3839" s="73"/>
      <c r="AC3839" s="70"/>
      <c r="AD3839" s="74"/>
      <c r="AE3839" s="68"/>
      <c r="AF3839" s="75"/>
    </row>
    <row r="3840" ht="28.5" customHeight="1" spans="1:32">
      <c r="A3840" s="61" t="s">
        <v>36</v>
      </c>
      <c r="B3840" s="61" t="s">
        <v>2156</v>
      </c>
      <c r="C3840" s="61" t="s">
        <v>2319</v>
      </c>
      <c r="D3840" s="61" t="s">
        <v>2719</v>
      </c>
      <c r="E3840" s="76" t="s">
        <v>2811</v>
      </c>
      <c r="F3840" s="46">
        <v>46181</v>
      </c>
      <c r="G3840" s="46" t="str">
        <f t="shared" si="405"/>
        <v>杨健彬2026-6-8</v>
      </c>
      <c r="H3840" s="63" t="s">
        <v>2663</v>
      </c>
      <c r="I3840" s="63" t="s">
        <v>2816</v>
      </c>
      <c r="J3840" s="64"/>
      <c r="K3840" s="64"/>
      <c r="L3840" s="65"/>
      <c r="M3840" s="65"/>
      <c r="N3840" s="65"/>
      <c r="O3840" s="66">
        <v>8</v>
      </c>
      <c r="P3840" s="144"/>
      <c r="Q3840" s="68"/>
      <c r="R3840" s="68"/>
      <c r="S3840" s="68"/>
      <c r="T3840" s="69">
        <f t="shared" si="410"/>
        <v>8</v>
      </c>
      <c r="U3840" s="68"/>
      <c r="V3840" s="70"/>
      <c r="W3840" s="70"/>
      <c r="X3840" s="71">
        <f t="shared" si="411"/>
        <v>8</v>
      </c>
      <c r="Y3840" s="72"/>
      <c r="Z3840" s="70"/>
      <c r="AA3840" s="68">
        <v>2</v>
      </c>
      <c r="AB3840" s="73"/>
      <c r="AC3840" s="70"/>
      <c r="AD3840" s="74"/>
      <c r="AE3840" s="68"/>
      <c r="AF3840" s="75"/>
    </row>
    <row r="3841" ht="28.5" customHeight="1" spans="1:32">
      <c r="A3841" s="61" t="s">
        <v>36</v>
      </c>
      <c r="B3841" s="61" t="s">
        <v>2156</v>
      </c>
      <c r="C3841" s="61" t="s">
        <v>2319</v>
      </c>
      <c r="D3841" s="61" t="s">
        <v>2719</v>
      </c>
      <c r="E3841" s="76" t="s">
        <v>2811</v>
      </c>
      <c r="F3841" s="78">
        <v>46182</v>
      </c>
      <c r="G3841" s="46" t="str">
        <f t="shared" si="405"/>
        <v>杨健彬2026-6-9</v>
      </c>
      <c r="H3841" s="63" t="s">
        <v>2817</v>
      </c>
      <c r="I3841" s="63" t="s">
        <v>2818</v>
      </c>
      <c r="J3841" s="64"/>
      <c r="K3841" s="64"/>
      <c r="L3841" s="65" t="s">
        <v>1781</v>
      </c>
      <c r="M3841" s="65"/>
      <c r="N3841" s="65"/>
      <c r="O3841" s="66">
        <v>8</v>
      </c>
      <c r="P3841" s="144"/>
      <c r="Q3841" s="68">
        <v>-5.5</v>
      </c>
      <c r="R3841" s="68"/>
      <c r="S3841" s="68"/>
      <c r="T3841" s="69">
        <f t="shared" si="410"/>
        <v>2.5</v>
      </c>
      <c r="U3841" s="68"/>
      <c r="V3841" s="70"/>
      <c r="W3841" s="70"/>
      <c r="X3841" s="71">
        <f t="shared" si="411"/>
        <v>2.5</v>
      </c>
      <c r="Y3841" s="72"/>
      <c r="Z3841" s="70"/>
      <c r="AA3841" s="68">
        <v>2</v>
      </c>
      <c r="AB3841" s="73"/>
      <c r="AC3841" s="70"/>
      <c r="AD3841" s="74"/>
      <c r="AE3841" s="68"/>
      <c r="AF3841" s="75"/>
    </row>
    <row r="3842" ht="28.5" customHeight="1" spans="1:32">
      <c r="A3842" s="61" t="s">
        <v>36</v>
      </c>
      <c r="B3842" s="61" t="s">
        <v>2156</v>
      </c>
      <c r="C3842" s="61" t="s">
        <v>2319</v>
      </c>
      <c r="D3842" s="61" t="s">
        <v>2719</v>
      </c>
      <c r="E3842" s="76" t="s">
        <v>2811</v>
      </c>
      <c r="F3842" s="46">
        <v>46183</v>
      </c>
      <c r="G3842" s="46" t="str">
        <f t="shared" si="405"/>
        <v>杨健彬2026-6-10</v>
      </c>
      <c r="H3842" s="63" t="s">
        <v>2777</v>
      </c>
      <c r="I3842" s="63" t="s">
        <v>2819</v>
      </c>
      <c r="J3842" s="64"/>
      <c r="K3842" s="64"/>
      <c r="L3842" s="65"/>
      <c r="M3842" s="65"/>
      <c r="N3842" s="65"/>
      <c r="O3842" s="66">
        <v>8</v>
      </c>
      <c r="P3842" s="144"/>
      <c r="Q3842" s="68"/>
      <c r="R3842" s="68"/>
      <c r="S3842" s="68"/>
      <c r="T3842" s="69">
        <f t="shared" si="410"/>
        <v>8</v>
      </c>
      <c r="U3842" s="68"/>
      <c r="V3842" s="70"/>
      <c r="W3842" s="70"/>
      <c r="X3842" s="71">
        <f t="shared" si="411"/>
        <v>8</v>
      </c>
      <c r="Y3842" s="72"/>
      <c r="Z3842" s="70"/>
      <c r="AA3842" s="68">
        <v>2</v>
      </c>
      <c r="AB3842" s="73"/>
      <c r="AC3842" s="70"/>
      <c r="AD3842" s="74"/>
      <c r="AE3842" s="68"/>
      <c r="AF3842" s="75"/>
    </row>
    <row r="3843" ht="28.5" customHeight="1" spans="1:32">
      <c r="A3843" s="61" t="s">
        <v>36</v>
      </c>
      <c r="B3843" s="61" t="s">
        <v>2156</v>
      </c>
      <c r="C3843" s="61" t="s">
        <v>2319</v>
      </c>
      <c r="D3843" s="61" t="s">
        <v>2719</v>
      </c>
      <c r="E3843" s="76" t="s">
        <v>2811</v>
      </c>
      <c r="F3843" s="46">
        <v>46184</v>
      </c>
      <c r="G3843" s="46" t="str">
        <f t="shared" si="405"/>
        <v>杨健彬2026-6-11</v>
      </c>
      <c r="H3843" s="63" t="s">
        <v>2659</v>
      </c>
      <c r="I3843" s="63" t="s">
        <v>2820</v>
      </c>
      <c r="J3843" s="64"/>
      <c r="K3843" s="64"/>
      <c r="L3843" s="65"/>
      <c r="M3843" s="65"/>
      <c r="N3843" s="65"/>
      <c r="O3843" s="66">
        <v>8</v>
      </c>
      <c r="P3843" s="144"/>
      <c r="Q3843" s="68"/>
      <c r="R3843" s="68"/>
      <c r="S3843" s="68"/>
      <c r="T3843" s="69">
        <f t="shared" si="410"/>
        <v>8</v>
      </c>
      <c r="U3843" s="68"/>
      <c r="V3843" s="70"/>
      <c r="W3843" s="70"/>
      <c r="X3843" s="71">
        <f t="shared" si="411"/>
        <v>8</v>
      </c>
      <c r="Y3843" s="72"/>
      <c r="Z3843" s="70"/>
      <c r="AA3843" s="68">
        <v>2</v>
      </c>
      <c r="AB3843" s="73"/>
      <c r="AC3843" s="70"/>
      <c r="AD3843" s="74"/>
      <c r="AE3843" s="68"/>
      <c r="AF3843" s="75"/>
    </row>
    <row r="3844" ht="28.5" customHeight="1" spans="1:32">
      <c r="A3844" s="61" t="s">
        <v>36</v>
      </c>
      <c r="B3844" s="61" t="s">
        <v>2156</v>
      </c>
      <c r="C3844" s="61" t="s">
        <v>2319</v>
      </c>
      <c r="D3844" s="61" t="s">
        <v>2719</v>
      </c>
      <c r="E3844" s="76" t="s">
        <v>2811</v>
      </c>
      <c r="F3844" s="46">
        <v>46185</v>
      </c>
      <c r="G3844" s="46" t="str">
        <f t="shared" ref="G3844:G3907" si="412">E3844&amp;TEXT(MID(F3844,1,5),"YYYY-m-d")</f>
        <v>杨健彬2026-6-12</v>
      </c>
      <c r="H3844" s="63" t="s">
        <v>2821</v>
      </c>
      <c r="I3844" s="63" t="s">
        <v>2822</v>
      </c>
      <c r="J3844" s="64"/>
      <c r="K3844" s="64"/>
      <c r="L3844" s="65"/>
      <c r="M3844" s="65"/>
      <c r="N3844" s="65"/>
      <c r="O3844" s="66">
        <v>8</v>
      </c>
      <c r="P3844" s="144"/>
      <c r="Q3844" s="68"/>
      <c r="R3844" s="68"/>
      <c r="S3844" s="68"/>
      <c r="T3844" s="69">
        <f t="shared" si="410"/>
        <v>8</v>
      </c>
      <c r="U3844" s="68"/>
      <c r="V3844" s="70"/>
      <c r="W3844" s="70"/>
      <c r="X3844" s="71">
        <f t="shared" si="411"/>
        <v>8</v>
      </c>
      <c r="Y3844" s="72"/>
      <c r="Z3844" s="70"/>
      <c r="AA3844" s="68">
        <v>2</v>
      </c>
      <c r="AB3844" s="73"/>
      <c r="AC3844" s="70"/>
      <c r="AD3844" s="74"/>
      <c r="AE3844" s="68"/>
      <c r="AF3844" s="75"/>
    </row>
    <row r="3845" ht="28.5" customHeight="1" spans="1:32">
      <c r="A3845" s="61" t="s">
        <v>36</v>
      </c>
      <c r="B3845" s="61" t="s">
        <v>2156</v>
      </c>
      <c r="C3845" s="61" t="s">
        <v>2319</v>
      </c>
      <c r="D3845" s="61" t="s">
        <v>2719</v>
      </c>
      <c r="E3845" s="62" t="s">
        <v>2811</v>
      </c>
      <c r="F3845" s="46">
        <v>46186</v>
      </c>
      <c r="G3845" s="46" t="str">
        <f t="shared" si="412"/>
        <v>杨健彬2026-6-13</v>
      </c>
      <c r="H3845" s="63" t="s">
        <v>2823</v>
      </c>
      <c r="I3845" s="63" t="s">
        <v>2824</v>
      </c>
      <c r="J3845" s="64"/>
      <c r="K3845" s="64"/>
      <c r="L3845" s="65"/>
      <c r="M3845" s="65"/>
      <c r="N3845" s="65"/>
      <c r="O3845" s="66">
        <v>8</v>
      </c>
      <c r="P3845" s="144"/>
      <c r="Q3845" s="68"/>
      <c r="R3845" s="68"/>
      <c r="S3845" s="68"/>
      <c r="T3845" s="69">
        <f t="shared" si="410"/>
        <v>8</v>
      </c>
      <c r="U3845" s="68"/>
      <c r="V3845" s="70"/>
      <c r="W3845" s="70"/>
      <c r="X3845" s="71">
        <f t="shared" si="411"/>
        <v>8</v>
      </c>
      <c r="Y3845" s="72"/>
      <c r="Z3845" s="70"/>
      <c r="AA3845" s="68">
        <v>2</v>
      </c>
      <c r="AB3845" s="73"/>
      <c r="AC3845" s="70"/>
      <c r="AD3845" s="74"/>
      <c r="AE3845" s="68"/>
      <c r="AF3845" s="80"/>
    </row>
    <row r="3846" ht="28.5" customHeight="1" spans="1:32">
      <c r="A3846" s="61" t="s">
        <v>36</v>
      </c>
      <c r="B3846" s="61" t="s">
        <v>2156</v>
      </c>
      <c r="C3846" s="61" t="s">
        <v>2319</v>
      </c>
      <c r="D3846" s="61" t="s">
        <v>2719</v>
      </c>
      <c r="E3846" s="62" t="s">
        <v>2811</v>
      </c>
      <c r="F3846" s="77">
        <v>46187</v>
      </c>
      <c r="G3846" s="46" t="str">
        <f t="shared" si="412"/>
        <v>杨健彬2026-6-14</v>
      </c>
      <c r="H3846" s="63" t="s">
        <v>2825</v>
      </c>
      <c r="I3846" s="63" t="s">
        <v>2826</v>
      </c>
      <c r="J3846" s="64"/>
      <c r="K3846" s="64"/>
      <c r="L3846" s="65"/>
      <c r="M3846" s="65"/>
      <c r="N3846" s="65"/>
      <c r="O3846" s="66"/>
      <c r="P3846" s="144"/>
      <c r="Q3846" s="68"/>
      <c r="R3846" s="68"/>
      <c r="S3846" s="68"/>
      <c r="T3846" s="69">
        <f t="shared" si="410"/>
        <v>0</v>
      </c>
      <c r="U3846" s="68"/>
      <c r="V3846" s="70">
        <v>8</v>
      </c>
      <c r="W3846" s="70"/>
      <c r="X3846" s="71">
        <f t="shared" si="411"/>
        <v>8</v>
      </c>
      <c r="Y3846" s="72"/>
      <c r="Z3846" s="70"/>
      <c r="AA3846" s="68">
        <v>2</v>
      </c>
      <c r="AB3846" s="73"/>
      <c r="AC3846" s="70"/>
      <c r="AD3846" s="74"/>
      <c r="AE3846" s="68"/>
      <c r="AF3846" s="80"/>
    </row>
    <row r="3847" ht="28.5" customHeight="1" spans="1:32">
      <c r="A3847" s="61" t="s">
        <v>36</v>
      </c>
      <c r="B3847" s="61" t="s">
        <v>2156</v>
      </c>
      <c r="C3847" s="61" t="s">
        <v>2319</v>
      </c>
      <c r="D3847" s="61" t="s">
        <v>2719</v>
      </c>
      <c r="E3847" s="62" t="s">
        <v>2811</v>
      </c>
      <c r="F3847" s="46">
        <v>46188</v>
      </c>
      <c r="G3847" s="46" t="str">
        <f t="shared" si="412"/>
        <v>杨健彬2026-6-15</v>
      </c>
      <c r="H3847" s="63" t="s">
        <v>2827</v>
      </c>
      <c r="I3847" s="63" t="s">
        <v>2828</v>
      </c>
      <c r="J3847" s="64"/>
      <c r="K3847" s="64"/>
      <c r="L3847" s="65"/>
      <c r="M3847" s="65"/>
      <c r="N3847" s="65"/>
      <c r="O3847" s="66">
        <v>8</v>
      </c>
      <c r="P3847" s="144"/>
      <c r="Q3847" s="68"/>
      <c r="R3847" s="68"/>
      <c r="S3847" s="68"/>
      <c r="T3847" s="69">
        <f t="shared" si="410"/>
        <v>8</v>
      </c>
      <c r="U3847" s="68"/>
      <c r="V3847" s="70"/>
      <c r="W3847" s="70"/>
      <c r="X3847" s="71">
        <f t="shared" si="411"/>
        <v>8</v>
      </c>
      <c r="Y3847" s="72"/>
      <c r="Z3847" s="70"/>
      <c r="AA3847" s="68">
        <v>2</v>
      </c>
      <c r="AB3847" s="73"/>
      <c r="AC3847" s="70"/>
      <c r="AD3847" s="74"/>
      <c r="AE3847" s="68"/>
      <c r="AF3847" s="75"/>
    </row>
    <row r="3848" ht="28.5" customHeight="1" spans="1:32">
      <c r="A3848" s="61" t="s">
        <v>36</v>
      </c>
      <c r="B3848" s="61" t="s">
        <v>2156</v>
      </c>
      <c r="C3848" s="61" t="s">
        <v>2319</v>
      </c>
      <c r="D3848" s="61" t="s">
        <v>2719</v>
      </c>
      <c r="E3848" s="62" t="s">
        <v>2811</v>
      </c>
      <c r="F3848" s="46">
        <v>46189</v>
      </c>
      <c r="G3848" s="46" t="str">
        <f t="shared" si="412"/>
        <v>杨健彬2026-6-16</v>
      </c>
      <c r="H3848" s="63" t="s">
        <v>2829</v>
      </c>
      <c r="I3848" s="63" t="s">
        <v>2830</v>
      </c>
      <c r="J3848" s="64"/>
      <c r="K3848" s="64"/>
      <c r="L3848" s="65"/>
      <c r="M3848" s="65"/>
      <c r="N3848" s="65"/>
      <c r="O3848" s="66">
        <v>8</v>
      </c>
      <c r="P3848" s="147"/>
      <c r="Q3848" s="68"/>
      <c r="R3848" s="68"/>
      <c r="S3848" s="68"/>
      <c r="T3848" s="69">
        <f t="shared" si="410"/>
        <v>8</v>
      </c>
      <c r="U3848" s="68"/>
      <c r="V3848" s="70"/>
      <c r="W3848" s="70"/>
      <c r="X3848" s="71">
        <f t="shared" si="411"/>
        <v>8</v>
      </c>
      <c r="Y3848" s="72"/>
      <c r="Z3848" s="70"/>
      <c r="AA3848" s="68">
        <v>2</v>
      </c>
      <c r="AB3848" s="73"/>
      <c r="AC3848" s="70"/>
      <c r="AD3848" s="74"/>
      <c r="AE3848" s="68"/>
      <c r="AF3848" s="80"/>
    </row>
    <row r="3849" ht="28.5" customHeight="1" spans="1:32">
      <c r="A3849" s="61" t="s">
        <v>36</v>
      </c>
      <c r="B3849" s="61" t="s">
        <v>2156</v>
      </c>
      <c r="C3849" s="61" t="s">
        <v>2319</v>
      </c>
      <c r="D3849" s="61" t="s">
        <v>2719</v>
      </c>
      <c r="E3849" s="62" t="s">
        <v>2811</v>
      </c>
      <c r="F3849" s="46">
        <v>46190</v>
      </c>
      <c r="G3849" s="46" t="str">
        <f t="shared" si="412"/>
        <v>杨健彬2026-6-17</v>
      </c>
      <c r="H3849" s="63" t="s">
        <v>2831</v>
      </c>
      <c r="I3849" s="63" t="s">
        <v>2832</v>
      </c>
      <c r="J3849" s="64"/>
      <c r="K3849" s="64"/>
      <c r="L3849" s="65"/>
      <c r="M3849" s="65"/>
      <c r="N3849" s="65"/>
      <c r="O3849" s="66">
        <v>8</v>
      </c>
      <c r="P3849" s="147"/>
      <c r="Q3849" s="68"/>
      <c r="R3849" s="68"/>
      <c r="S3849" s="68"/>
      <c r="T3849" s="69">
        <f t="shared" si="410"/>
        <v>8</v>
      </c>
      <c r="U3849" s="68"/>
      <c r="V3849" s="70"/>
      <c r="W3849" s="70"/>
      <c r="X3849" s="71">
        <f t="shared" si="411"/>
        <v>8</v>
      </c>
      <c r="Y3849" s="72"/>
      <c r="Z3849" s="70"/>
      <c r="AA3849" s="68">
        <v>2</v>
      </c>
      <c r="AB3849" s="73"/>
      <c r="AC3849" s="70"/>
      <c r="AD3849" s="74"/>
      <c r="AE3849" s="68"/>
      <c r="AF3849" s="75"/>
    </row>
    <row r="3850" ht="28.5" customHeight="1" spans="1:32">
      <c r="A3850" s="61" t="s">
        <v>36</v>
      </c>
      <c r="B3850" s="61" t="s">
        <v>2156</v>
      </c>
      <c r="C3850" s="61" t="s">
        <v>2319</v>
      </c>
      <c r="D3850" s="61" t="s">
        <v>2719</v>
      </c>
      <c r="E3850" s="62" t="s">
        <v>2811</v>
      </c>
      <c r="F3850" s="46">
        <v>46191</v>
      </c>
      <c r="G3850" s="46" t="str">
        <f t="shared" si="412"/>
        <v>杨健彬2026-6-18</v>
      </c>
      <c r="H3850" s="63" t="s">
        <v>2743</v>
      </c>
      <c r="I3850" s="63" t="s">
        <v>2833</v>
      </c>
      <c r="J3850" s="64"/>
      <c r="K3850" s="64"/>
      <c r="L3850" s="65"/>
      <c r="M3850" s="65"/>
      <c r="N3850" s="65"/>
      <c r="O3850" s="66">
        <v>8</v>
      </c>
      <c r="P3850" s="147"/>
      <c r="Q3850" s="68"/>
      <c r="R3850" s="68"/>
      <c r="S3850" s="68"/>
      <c r="T3850" s="69">
        <f t="shared" si="410"/>
        <v>8</v>
      </c>
      <c r="U3850" s="68"/>
      <c r="V3850" s="70"/>
      <c r="W3850" s="70"/>
      <c r="X3850" s="71">
        <f t="shared" si="411"/>
        <v>8</v>
      </c>
      <c r="Y3850" s="72"/>
      <c r="Z3850" s="70"/>
      <c r="AA3850" s="68">
        <v>2</v>
      </c>
      <c r="AB3850" s="73"/>
      <c r="AC3850" s="70"/>
      <c r="AD3850" s="74"/>
      <c r="AE3850" s="68"/>
      <c r="AF3850" s="75"/>
    </row>
    <row r="3851" ht="28.5" customHeight="1" spans="1:32">
      <c r="A3851" s="61" t="s">
        <v>36</v>
      </c>
      <c r="B3851" s="61" t="s">
        <v>2156</v>
      </c>
      <c r="C3851" s="61" t="s">
        <v>2319</v>
      </c>
      <c r="D3851" s="61" t="s">
        <v>2719</v>
      </c>
      <c r="E3851" s="62" t="s">
        <v>2811</v>
      </c>
      <c r="F3851" s="82">
        <v>46192</v>
      </c>
      <c r="G3851" s="46" t="str">
        <f t="shared" si="412"/>
        <v>杨健彬2026-6-19</v>
      </c>
      <c r="H3851" s="63"/>
      <c r="I3851" s="63"/>
      <c r="J3851" s="64"/>
      <c r="K3851" s="64"/>
      <c r="L3851" s="65"/>
      <c r="M3851" s="65"/>
      <c r="N3851" s="65"/>
      <c r="O3851" s="66"/>
      <c r="P3851" s="147"/>
      <c r="Q3851" s="68"/>
      <c r="R3851" s="68"/>
      <c r="S3851" s="68"/>
      <c r="T3851" s="69">
        <f t="shared" si="410"/>
        <v>0</v>
      </c>
      <c r="U3851" s="68"/>
      <c r="V3851" s="70"/>
      <c r="W3851" s="70"/>
      <c r="X3851" s="71">
        <f t="shared" si="411"/>
        <v>0</v>
      </c>
      <c r="Y3851" s="72"/>
      <c r="Z3851" s="70"/>
      <c r="AA3851" s="68"/>
      <c r="AB3851" s="73">
        <v>8</v>
      </c>
      <c r="AC3851" s="70"/>
      <c r="AD3851" s="74"/>
      <c r="AE3851" s="68"/>
      <c r="AF3851" s="75"/>
    </row>
    <row r="3852" ht="28.5" customHeight="1" spans="1:32">
      <c r="A3852" s="61" t="s">
        <v>36</v>
      </c>
      <c r="B3852" s="61" t="s">
        <v>2156</v>
      </c>
      <c r="C3852" s="61" t="s">
        <v>2319</v>
      </c>
      <c r="D3852" s="61" t="s">
        <v>2719</v>
      </c>
      <c r="E3852" s="62" t="s">
        <v>2811</v>
      </c>
      <c r="F3852" s="77">
        <v>46193</v>
      </c>
      <c r="G3852" s="46" t="str">
        <f t="shared" si="412"/>
        <v>杨健彬2026-6-20</v>
      </c>
      <c r="H3852" s="63" t="s">
        <v>2834</v>
      </c>
      <c r="I3852" s="63"/>
      <c r="J3852" s="64"/>
      <c r="K3852" s="64"/>
      <c r="L3852" s="65"/>
      <c r="M3852" s="65"/>
      <c r="N3852" s="65"/>
      <c r="O3852" s="66"/>
      <c r="P3852" s="144"/>
      <c r="Q3852" s="68"/>
      <c r="R3852" s="68"/>
      <c r="S3852" s="68"/>
      <c r="T3852" s="69">
        <f t="shared" si="410"/>
        <v>0</v>
      </c>
      <c r="U3852" s="68"/>
      <c r="V3852" s="70">
        <v>8</v>
      </c>
      <c r="W3852" s="70"/>
      <c r="X3852" s="71">
        <f t="shared" si="411"/>
        <v>8</v>
      </c>
      <c r="Y3852" s="72"/>
      <c r="Z3852" s="70">
        <v>10</v>
      </c>
      <c r="AA3852" s="68"/>
      <c r="AB3852" s="73"/>
      <c r="AC3852" s="70"/>
      <c r="AD3852" s="74"/>
      <c r="AE3852" s="68"/>
      <c r="AF3852" s="75"/>
    </row>
    <row r="3853" ht="28.5" customHeight="1" spans="1:32">
      <c r="A3853" s="61" t="s">
        <v>36</v>
      </c>
      <c r="B3853" s="61" t="s">
        <v>2156</v>
      </c>
      <c r="C3853" s="61" t="s">
        <v>2319</v>
      </c>
      <c r="D3853" s="61" t="s">
        <v>2719</v>
      </c>
      <c r="E3853" s="62" t="s">
        <v>2811</v>
      </c>
      <c r="F3853" s="46">
        <v>46194</v>
      </c>
      <c r="G3853" s="46" t="str">
        <f t="shared" si="412"/>
        <v>杨健彬2026-6-21</v>
      </c>
      <c r="H3853" s="63" t="s">
        <v>2835</v>
      </c>
      <c r="I3853" s="63"/>
      <c r="J3853" s="64"/>
      <c r="K3853" s="64"/>
      <c r="L3853" s="65"/>
      <c r="M3853" s="65"/>
      <c r="N3853" s="65"/>
      <c r="O3853" s="66">
        <v>8</v>
      </c>
      <c r="P3853" s="144"/>
      <c r="Q3853" s="68"/>
      <c r="R3853" s="68"/>
      <c r="S3853" s="68"/>
      <c r="T3853" s="69">
        <f t="shared" si="410"/>
        <v>8</v>
      </c>
      <c r="U3853" s="68"/>
      <c r="V3853" s="70"/>
      <c r="W3853" s="70"/>
      <c r="X3853" s="71">
        <f t="shared" si="411"/>
        <v>8</v>
      </c>
      <c r="Y3853" s="72"/>
      <c r="Z3853" s="70">
        <v>10</v>
      </c>
      <c r="AA3853" s="68"/>
      <c r="AB3853" s="73"/>
      <c r="AC3853" s="70"/>
      <c r="AD3853" s="74"/>
      <c r="AE3853" s="68"/>
      <c r="AF3853" s="75"/>
    </row>
    <row r="3854" ht="28.5" customHeight="1" spans="1:32">
      <c r="A3854" s="61" t="s">
        <v>36</v>
      </c>
      <c r="B3854" s="61" t="s">
        <v>2156</v>
      </c>
      <c r="C3854" s="61" t="s">
        <v>2319</v>
      </c>
      <c r="D3854" s="61" t="s">
        <v>2719</v>
      </c>
      <c r="E3854" s="76" t="s">
        <v>2811</v>
      </c>
      <c r="F3854" s="46">
        <v>46195</v>
      </c>
      <c r="G3854" s="46" t="str">
        <f t="shared" si="412"/>
        <v>杨健彬2026-6-22</v>
      </c>
      <c r="H3854" s="63" t="s">
        <v>2703</v>
      </c>
      <c r="I3854" s="63"/>
      <c r="J3854" s="64"/>
      <c r="K3854" s="64"/>
      <c r="L3854" s="65"/>
      <c r="M3854" s="65"/>
      <c r="N3854" s="65"/>
      <c r="O3854" s="66"/>
      <c r="P3854" s="144"/>
      <c r="Q3854" s="68"/>
      <c r="R3854" s="68"/>
      <c r="S3854" s="68"/>
      <c r="T3854" s="69">
        <f t="shared" si="410"/>
        <v>0</v>
      </c>
      <c r="U3854" s="68"/>
      <c r="V3854" s="70"/>
      <c r="W3854" s="70"/>
      <c r="X3854" s="71">
        <f t="shared" si="411"/>
        <v>0</v>
      </c>
      <c r="Y3854" s="72"/>
      <c r="Z3854" s="70"/>
      <c r="AA3854" s="68"/>
      <c r="AB3854" s="73"/>
      <c r="AC3854" s="70"/>
      <c r="AD3854" s="74"/>
      <c r="AE3854" s="68"/>
      <c r="AF3854" s="75"/>
    </row>
    <row r="3855" ht="28.5" customHeight="1" spans="1:32">
      <c r="A3855" s="61" t="s">
        <v>36</v>
      </c>
      <c r="B3855" s="61" t="s">
        <v>2156</v>
      </c>
      <c r="C3855" s="61" t="s">
        <v>2319</v>
      </c>
      <c r="D3855" s="61" t="s">
        <v>2719</v>
      </c>
      <c r="E3855" s="76" t="s">
        <v>2811</v>
      </c>
      <c r="F3855" s="46">
        <v>46196</v>
      </c>
      <c r="G3855" s="46" t="str">
        <f t="shared" si="412"/>
        <v>杨健彬2026-6-23</v>
      </c>
      <c r="H3855" s="63"/>
      <c r="I3855" s="63"/>
      <c r="J3855" s="64"/>
      <c r="K3855" s="64"/>
      <c r="L3855" s="65"/>
      <c r="M3855" s="65"/>
      <c r="N3855" s="65"/>
      <c r="O3855" s="66"/>
      <c r="P3855" s="144"/>
      <c r="Q3855" s="68"/>
      <c r="R3855" s="68"/>
      <c r="S3855" s="68"/>
      <c r="T3855" s="69">
        <f t="shared" si="410"/>
        <v>0</v>
      </c>
      <c r="U3855" s="68"/>
      <c r="V3855" s="70"/>
      <c r="W3855" s="70"/>
      <c r="X3855" s="71">
        <f t="shared" si="411"/>
        <v>0</v>
      </c>
      <c r="Y3855" s="72"/>
      <c r="Z3855" s="70"/>
      <c r="AA3855" s="68"/>
      <c r="AB3855" s="73"/>
      <c r="AC3855" s="70"/>
      <c r="AD3855" s="74"/>
      <c r="AE3855" s="68"/>
      <c r="AF3855" s="75"/>
    </row>
    <row r="3856" ht="28.5" customHeight="1" spans="1:32">
      <c r="A3856" s="61" t="s">
        <v>36</v>
      </c>
      <c r="B3856" s="61" t="s">
        <v>2156</v>
      </c>
      <c r="C3856" s="61" t="s">
        <v>2319</v>
      </c>
      <c r="D3856" s="61" t="s">
        <v>2719</v>
      </c>
      <c r="E3856" s="76" t="s">
        <v>2811</v>
      </c>
      <c r="F3856" s="46">
        <v>46197</v>
      </c>
      <c r="G3856" s="46" t="str">
        <f t="shared" si="412"/>
        <v>杨健彬2026-6-24</v>
      </c>
      <c r="H3856" s="63"/>
      <c r="I3856" s="63"/>
      <c r="J3856" s="64"/>
      <c r="K3856" s="64"/>
      <c r="L3856" s="65"/>
      <c r="M3856" s="65"/>
      <c r="N3856" s="65"/>
      <c r="O3856" s="66"/>
      <c r="P3856" s="144"/>
      <c r="Q3856" s="68"/>
      <c r="R3856" s="68"/>
      <c r="S3856" s="68"/>
      <c r="T3856" s="69">
        <f t="shared" si="410"/>
        <v>0</v>
      </c>
      <c r="U3856" s="68"/>
      <c r="V3856" s="70"/>
      <c r="W3856" s="70"/>
      <c r="X3856" s="71">
        <f t="shared" si="411"/>
        <v>0</v>
      </c>
      <c r="Y3856" s="72"/>
      <c r="Z3856" s="70"/>
      <c r="AA3856" s="68"/>
      <c r="AB3856" s="73"/>
      <c r="AC3856" s="70"/>
      <c r="AD3856" s="74"/>
      <c r="AE3856" s="68"/>
      <c r="AF3856" s="75"/>
    </row>
    <row r="3857" ht="28.5" customHeight="1" spans="1:32">
      <c r="A3857" s="61" t="s">
        <v>36</v>
      </c>
      <c r="B3857" s="61" t="s">
        <v>2156</v>
      </c>
      <c r="C3857" s="61" t="s">
        <v>2319</v>
      </c>
      <c r="D3857" s="61" t="s">
        <v>2719</v>
      </c>
      <c r="E3857" s="76" t="s">
        <v>2811</v>
      </c>
      <c r="F3857" s="46">
        <v>46198</v>
      </c>
      <c r="G3857" s="46" t="str">
        <f t="shared" si="412"/>
        <v>杨健彬2026-6-25</v>
      </c>
      <c r="H3857" s="63"/>
      <c r="I3857" s="63"/>
      <c r="J3857" s="64"/>
      <c r="K3857" s="64"/>
      <c r="L3857" s="65"/>
      <c r="M3857" s="65"/>
      <c r="N3857" s="65"/>
      <c r="O3857" s="66"/>
      <c r="P3857" s="144"/>
      <c r="Q3857" s="68"/>
      <c r="R3857" s="68"/>
      <c r="S3857" s="68"/>
      <c r="T3857" s="69">
        <f t="shared" si="410"/>
        <v>0</v>
      </c>
      <c r="U3857" s="68"/>
      <c r="V3857" s="70"/>
      <c r="W3857" s="70"/>
      <c r="X3857" s="71">
        <f t="shared" si="411"/>
        <v>0</v>
      </c>
      <c r="Y3857" s="72"/>
      <c r="Z3857" s="70"/>
      <c r="AA3857" s="68"/>
      <c r="AB3857" s="73"/>
      <c r="AC3857" s="70"/>
      <c r="AD3857" s="74"/>
      <c r="AE3857" s="68"/>
      <c r="AF3857" s="75"/>
    </row>
    <row r="3858" ht="28.5" customHeight="1" spans="1:32">
      <c r="A3858" s="61" t="s">
        <v>36</v>
      </c>
      <c r="B3858" s="61" t="s">
        <v>2156</v>
      </c>
      <c r="C3858" s="61" t="s">
        <v>2319</v>
      </c>
      <c r="D3858" s="61" t="s">
        <v>2719</v>
      </c>
      <c r="E3858" s="76" t="s">
        <v>2811</v>
      </c>
      <c r="F3858" s="46">
        <v>46199</v>
      </c>
      <c r="G3858" s="46" t="str">
        <f t="shared" si="412"/>
        <v>杨健彬2026-6-26</v>
      </c>
      <c r="H3858" s="63"/>
      <c r="I3858" s="63"/>
      <c r="J3858" s="64"/>
      <c r="K3858" s="64"/>
      <c r="L3858" s="65"/>
      <c r="M3858" s="65"/>
      <c r="N3858" s="65"/>
      <c r="O3858" s="66"/>
      <c r="P3858" s="144"/>
      <c r="Q3858" s="68"/>
      <c r="R3858" s="68"/>
      <c r="S3858" s="68"/>
      <c r="T3858" s="69">
        <f t="shared" si="410"/>
        <v>0</v>
      </c>
      <c r="U3858" s="68"/>
      <c r="V3858" s="70"/>
      <c r="W3858" s="70"/>
      <c r="X3858" s="71">
        <f t="shared" si="411"/>
        <v>0</v>
      </c>
      <c r="Y3858" s="72"/>
      <c r="Z3858" s="70"/>
      <c r="AA3858" s="68"/>
      <c r="AB3858" s="73"/>
      <c r="AC3858" s="70"/>
      <c r="AD3858" s="74"/>
      <c r="AE3858" s="68"/>
      <c r="AF3858" s="75"/>
    </row>
    <row r="3859" ht="28.5" customHeight="1" spans="1:32">
      <c r="A3859" s="61" t="s">
        <v>36</v>
      </c>
      <c r="B3859" s="61" t="s">
        <v>2156</v>
      </c>
      <c r="C3859" s="61" t="s">
        <v>2319</v>
      </c>
      <c r="D3859" s="61" t="s">
        <v>2719</v>
      </c>
      <c r="E3859" s="76" t="s">
        <v>2811</v>
      </c>
      <c r="F3859" s="46">
        <v>46200</v>
      </c>
      <c r="G3859" s="46" t="str">
        <f t="shared" si="412"/>
        <v>杨健彬2026-6-27</v>
      </c>
      <c r="H3859" s="63"/>
      <c r="I3859" s="63"/>
      <c r="J3859" s="64"/>
      <c r="K3859" s="64"/>
      <c r="L3859" s="65"/>
      <c r="M3859" s="65"/>
      <c r="N3859" s="79"/>
      <c r="O3859" s="66"/>
      <c r="P3859" s="144"/>
      <c r="Q3859" s="68"/>
      <c r="R3859" s="68"/>
      <c r="S3859" s="68"/>
      <c r="T3859" s="69">
        <f t="shared" si="410"/>
        <v>0</v>
      </c>
      <c r="U3859" s="68"/>
      <c r="V3859" s="70"/>
      <c r="W3859" s="70"/>
      <c r="X3859" s="71">
        <f t="shared" si="411"/>
        <v>0</v>
      </c>
      <c r="Y3859" s="72"/>
      <c r="Z3859" s="70"/>
      <c r="AA3859" s="68"/>
      <c r="AB3859" s="73"/>
      <c r="AC3859" s="70"/>
      <c r="AD3859" s="74"/>
      <c r="AE3859" s="68"/>
      <c r="AF3859" s="75"/>
    </row>
    <row r="3860" ht="28.5" customHeight="1" spans="1:32">
      <c r="A3860" s="61" t="s">
        <v>36</v>
      </c>
      <c r="B3860" s="61" t="s">
        <v>2156</v>
      </c>
      <c r="C3860" s="61" t="s">
        <v>2319</v>
      </c>
      <c r="D3860" s="61" t="s">
        <v>2719</v>
      </c>
      <c r="E3860" s="76" t="s">
        <v>2811</v>
      </c>
      <c r="F3860" s="46">
        <v>46201</v>
      </c>
      <c r="G3860" s="46" t="str">
        <f t="shared" si="412"/>
        <v>杨健彬2026-6-28</v>
      </c>
      <c r="H3860" s="63"/>
      <c r="I3860" s="63"/>
      <c r="J3860" s="64"/>
      <c r="K3860" s="64"/>
      <c r="L3860" s="65"/>
      <c r="M3860" s="65"/>
      <c r="N3860" s="65"/>
      <c r="O3860" s="66"/>
      <c r="P3860" s="144"/>
      <c r="Q3860" s="68"/>
      <c r="R3860" s="68"/>
      <c r="S3860" s="68"/>
      <c r="T3860" s="69">
        <f t="shared" si="410"/>
        <v>0</v>
      </c>
      <c r="U3860" s="68"/>
      <c r="V3860" s="70"/>
      <c r="W3860" s="70"/>
      <c r="X3860" s="71">
        <f t="shared" si="411"/>
        <v>0</v>
      </c>
      <c r="Y3860" s="72"/>
      <c r="Z3860" s="70"/>
      <c r="AA3860" s="68"/>
      <c r="AB3860" s="73"/>
      <c r="AC3860" s="70"/>
      <c r="AD3860" s="74"/>
      <c r="AE3860" s="68"/>
      <c r="AF3860" s="75"/>
    </row>
    <row r="3861" ht="28.5" customHeight="1" spans="1:32">
      <c r="A3861" s="61" t="s">
        <v>36</v>
      </c>
      <c r="B3861" s="61" t="s">
        <v>2156</v>
      </c>
      <c r="C3861" s="61" t="s">
        <v>2319</v>
      </c>
      <c r="D3861" s="61" t="s">
        <v>2719</v>
      </c>
      <c r="E3861" s="76" t="s">
        <v>2811</v>
      </c>
      <c r="F3861" s="46">
        <v>46202</v>
      </c>
      <c r="G3861" s="46" t="str">
        <f t="shared" si="412"/>
        <v>杨健彬2026-6-29</v>
      </c>
      <c r="H3861" s="63"/>
      <c r="I3861" s="63"/>
      <c r="J3861" s="64"/>
      <c r="K3861" s="64"/>
      <c r="L3861" s="65"/>
      <c r="M3861" s="65"/>
      <c r="N3861" s="79"/>
      <c r="O3861" s="66"/>
      <c r="P3861" s="144"/>
      <c r="Q3861" s="68"/>
      <c r="R3861" s="68"/>
      <c r="S3861" s="68"/>
      <c r="T3861" s="69">
        <f t="shared" si="410"/>
        <v>0</v>
      </c>
      <c r="U3861" s="68"/>
      <c r="V3861" s="70"/>
      <c r="W3861" s="70"/>
      <c r="X3861" s="71">
        <f t="shared" si="411"/>
        <v>0</v>
      </c>
      <c r="Y3861" s="72"/>
      <c r="Z3861" s="70"/>
      <c r="AA3861" s="68"/>
      <c r="AB3861" s="73"/>
      <c r="AC3861" s="70"/>
      <c r="AD3861" s="74"/>
      <c r="AE3861" s="68"/>
      <c r="AF3861" s="75"/>
    </row>
    <row r="3862" s="3" customFormat="1" ht="28.5" customHeight="1" spans="1:32">
      <c r="A3862" s="61" t="s">
        <v>36</v>
      </c>
      <c r="B3862" s="61" t="s">
        <v>2156</v>
      </c>
      <c r="C3862" s="61" t="s">
        <v>2319</v>
      </c>
      <c r="D3862" s="61" t="s">
        <v>2719</v>
      </c>
      <c r="E3862" s="76" t="s">
        <v>2811</v>
      </c>
      <c r="F3862" s="46">
        <v>46203</v>
      </c>
      <c r="G3862" s="46" t="str">
        <f t="shared" si="412"/>
        <v>杨健彬2026-6-30</v>
      </c>
      <c r="H3862" s="63"/>
      <c r="I3862" s="63"/>
      <c r="J3862" s="64"/>
      <c r="K3862" s="64"/>
      <c r="L3862" s="65"/>
      <c r="M3862" s="65"/>
      <c r="N3862" s="65"/>
      <c r="O3862" s="66"/>
      <c r="P3862" s="144"/>
      <c r="Q3862" s="68"/>
      <c r="R3862" s="68"/>
      <c r="S3862" s="68"/>
      <c r="T3862" s="69">
        <f t="shared" si="410"/>
        <v>0</v>
      </c>
      <c r="U3862" s="68"/>
      <c r="V3862" s="70"/>
      <c r="W3862" s="70"/>
      <c r="X3862" s="71">
        <f t="shared" si="411"/>
        <v>0</v>
      </c>
      <c r="Y3862" s="72"/>
      <c r="Z3862" s="70"/>
      <c r="AA3862" s="68"/>
      <c r="AB3862" s="73"/>
      <c r="AC3862" s="70"/>
      <c r="AD3862" s="74"/>
      <c r="AE3862" s="68"/>
      <c r="AF3862" s="75"/>
    </row>
    <row r="3863" s="3" customFormat="1" ht="28.5" customHeight="1" spans="1:32">
      <c r="A3863" s="61" t="s">
        <v>36</v>
      </c>
      <c r="B3863" s="61" t="s">
        <v>2156</v>
      </c>
      <c r="C3863" s="61" t="s">
        <v>2319</v>
      </c>
      <c r="D3863" s="61" t="s">
        <v>2719</v>
      </c>
      <c r="E3863" s="76" t="s">
        <v>2811</v>
      </c>
      <c r="F3863" s="46">
        <v>46204</v>
      </c>
      <c r="G3863" s="46" t="str">
        <f t="shared" si="412"/>
        <v>杨健彬2026-7-1</v>
      </c>
      <c r="H3863" s="63"/>
      <c r="I3863" s="63"/>
      <c r="J3863" s="64"/>
      <c r="K3863" s="64"/>
      <c r="L3863" s="65"/>
      <c r="M3863" s="65"/>
      <c r="N3863" s="65"/>
      <c r="O3863" s="66"/>
      <c r="P3863" s="144"/>
      <c r="Q3863" s="68"/>
      <c r="R3863" s="68"/>
      <c r="S3863" s="68"/>
      <c r="T3863" s="69">
        <f t="shared" si="410"/>
        <v>0</v>
      </c>
      <c r="U3863" s="68"/>
      <c r="V3863" s="70"/>
      <c r="W3863" s="70"/>
      <c r="X3863" s="71">
        <f t="shared" si="411"/>
        <v>0</v>
      </c>
      <c r="Y3863" s="72"/>
      <c r="Z3863" s="70"/>
      <c r="AA3863" s="68"/>
      <c r="AB3863" s="73"/>
      <c r="AC3863" s="70"/>
      <c r="AD3863" s="74"/>
      <c r="AE3863" s="68"/>
      <c r="AF3863" s="75"/>
    </row>
    <row r="3864" ht="28.5" customHeight="1" spans="1:32">
      <c r="A3864" s="84" t="s">
        <v>36</v>
      </c>
      <c r="B3864" s="84" t="s">
        <v>2156</v>
      </c>
      <c r="C3864" s="84" t="s">
        <v>2319</v>
      </c>
      <c r="D3864" s="84" t="s">
        <v>2719</v>
      </c>
      <c r="E3864" s="85" t="s">
        <v>2811</v>
      </c>
      <c r="F3864" s="86">
        <v>46235</v>
      </c>
      <c r="G3864" s="46" t="str">
        <f t="shared" si="412"/>
        <v>杨健彬2026-8-1</v>
      </c>
      <c r="H3864" s="63"/>
      <c r="I3864" s="63"/>
      <c r="J3864" s="64"/>
      <c r="K3864" s="64"/>
      <c r="L3864" s="65"/>
      <c r="M3864" s="65"/>
      <c r="N3864" s="91"/>
      <c r="O3864" s="66"/>
      <c r="P3864" s="87"/>
      <c r="Q3864" s="87"/>
      <c r="R3864" s="87"/>
      <c r="S3864" s="87"/>
      <c r="T3864" s="69">
        <f t="shared" si="410"/>
        <v>0</v>
      </c>
      <c r="U3864" s="87"/>
      <c r="V3864" s="87"/>
      <c r="W3864" s="87"/>
      <c r="X3864" s="71">
        <f t="shared" si="411"/>
        <v>0</v>
      </c>
      <c r="Y3864" s="88"/>
      <c r="Z3864" s="87"/>
      <c r="AA3864" s="87"/>
      <c r="AB3864" s="87"/>
      <c r="AC3864" s="87"/>
      <c r="AD3864" s="89"/>
      <c r="AE3864" s="87"/>
      <c r="AF3864" s="90"/>
    </row>
    <row r="3865" ht="28.5" customHeight="1" spans="1:32">
      <c r="A3865" s="44" t="s">
        <v>36</v>
      </c>
      <c r="B3865" s="44" t="s">
        <v>2156</v>
      </c>
      <c r="C3865" s="44" t="s">
        <v>2319</v>
      </c>
      <c r="D3865" s="44" t="s">
        <v>2719</v>
      </c>
      <c r="E3865" s="44" t="s">
        <v>2836</v>
      </c>
      <c r="F3865" s="45">
        <v>46173</v>
      </c>
      <c r="G3865" s="46" t="str">
        <f t="shared" si="412"/>
        <v>段振祥2026-5-31</v>
      </c>
      <c r="H3865" s="133"/>
      <c r="I3865" s="133"/>
      <c r="J3865" s="134"/>
      <c r="K3865" s="134"/>
      <c r="L3865" s="134"/>
      <c r="M3865" s="135"/>
      <c r="N3865" s="135"/>
      <c r="O3865" s="136">
        <f t="shared" ref="O3865:AE3865" si="413">SUM(O3866:O3897)</f>
        <v>136</v>
      </c>
      <c r="P3865" s="137">
        <f t="shared" si="413"/>
        <v>0</v>
      </c>
      <c r="Q3865" s="138">
        <f t="shared" si="413"/>
        <v>-8</v>
      </c>
      <c r="R3865" s="138">
        <f t="shared" si="413"/>
        <v>0</v>
      </c>
      <c r="S3865" s="53">
        <f t="shared" si="413"/>
        <v>0</v>
      </c>
      <c r="T3865" s="139">
        <f t="shared" si="413"/>
        <v>128</v>
      </c>
      <c r="U3865" s="55">
        <f t="shared" si="413"/>
        <v>0</v>
      </c>
      <c r="V3865" s="139">
        <f t="shared" si="413"/>
        <v>24</v>
      </c>
      <c r="W3865" s="139">
        <f t="shared" si="413"/>
        <v>0</v>
      </c>
      <c r="X3865" s="140">
        <f t="shared" si="413"/>
        <v>152</v>
      </c>
      <c r="Y3865" s="141">
        <f t="shared" si="413"/>
        <v>1</v>
      </c>
      <c r="Z3865" s="139">
        <f t="shared" si="413"/>
        <v>60</v>
      </c>
      <c r="AA3865" s="142">
        <f t="shared" si="413"/>
        <v>24</v>
      </c>
      <c r="AB3865" s="139">
        <f t="shared" si="413"/>
        <v>8</v>
      </c>
      <c r="AC3865" s="139">
        <f t="shared" si="413"/>
        <v>0</v>
      </c>
      <c r="AD3865" s="143">
        <f t="shared" si="413"/>
        <v>0</v>
      </c>
      <c r="AE3865" s="142">
        <f t="shared" si="413"/>
        <v>0</v>
      </c>
      <c r="AF3865" s="60"/>
    </row>
    <row r="3866" ht="28.5" customHeight="1" spans="1:32">
      <c r="A3866" s="61" t="s">
        <v>36</v>
      </c>
      <c r="B3866" s="61" t="s">
        <v>2156</v>
      </c>
      <c r="C3866" s="61" t="s">
        <v>2319</v>
      </c>
      <c r="D3866" s="61" t="s">
        <v>2719</v>
      </c>
      <c r="E3866" s="62" t="s">
        <v>2836</v>
      </c>
      <c r="F3866" s="46">
        <v>46174</v>
      </c>
      <c r="G3866" s="46" t="str">
        <f t="shared" si="412"/>
        <v>段振祥2026-6-1</v>
      </c>
      <c r="H3866" s="63" t="s">
        <v>2837</v>
      </c>
      <c r="I3866" s="63" t="s">
        <v>2838</v>
      </c>
      <c r="J3866" s="64"/>
      <c r="K3866" s="64"/>
      <c r="L3866" s="65"/>
      <c r="M3866" s="65"/>
      <c r="N3866" s="65"/>
      <c r="O3866" s="66">
        <v>8</v>
      </c>
      <c r="P3866" s="144"/>
      <c r="Q3866" s="68"/>
      <c r="R3866" s="68"/>
      <c r="S3866" s="68"/>
      <c r="T3866" s="69">
        <f t="shared" ref="T3866:T3897" si="414">SUM(O3866:S3866)</f>
        <v>8</v>
      </c>
      <c r="U3866" s="68"/>
      <c r="V3866" s="70"/>
      <c r="W3866" s="70"/>
      <c r="X3866" s="71">
        <f t="shared" ref="X3866:X3897" si="415">SUM(T3866:W3866)</f>
        <v>8</v>
      </c>
      <c r="Y3866" s="72"/>
      <c r="Z3866" s="70"/>
      <c r="AA3866" s="68">
        <v>2</v>
      </c>
      <c r="AB3866" s="73"/>
      <c r="AC3866" s="70"/>
      <c r="AD3866" s="74"/>
      <c r="AE3866" s="68"/>
      <c r="AF3866" s="75"/>
    </row>
    <row r="3867" ht="28.5" customHeight="1" spans="1:32">
      <c r="A3867" s="61" t="s">
        <v>36</v>
      </c>
      <c r="B3867" s="61" t="s">
        <v>2156</v>
      </c>
      <c r="C3867" s="61" t="s">
        <v>2319</v>
      </c>
      <c r="D3867" s="61" t="s">
        <v>2719</v>
      </c>
      <c r="E3867" s="76" t="s">
        <v>2836</v>
      </c>
      <c r="F3867" s="46">
        <v>46175</v>
      </c>
      <c r="G3867" s="46" t="str">
        <f t="shared" si="412"/>
        <v>段振祥2026-6-2</v>
      </c>
      <c r="H3867" s="63" t="s">
        <v>2839</v>
      </c>
      <c r="I3867" s="63" t="s">
        <v>2744</v>
      </c>
      <c r="J3867" s="64"/>
      <c r="K3867" s="64"/>
      <c r="L3867" s="65"/>
      <c r="M3867" s="65"/>
      <c r="N3867" s="65"/>
      <c r="O3867" s="66">
        <v>8</v>
      </c>
      <c r="P3867" s="144"/>
      <c r="Q3867" s="68"/>
      <c r="R3867" s="68"/>
      <c r="S3867" s="68"/>
      <c r="T3867" s="69">
        <f t="shared" si="414"/>
        <v>8</v>
      </c>
      <c r="U3867" s="68"/>
      <c r="V3867" s="70"/>
      <c r="W3867" s="70"/>
      <c r="X3867" s="71">
        <f t="shared" si="415"/>
        <v>8</v>
      </c>
      <c r="Y3867" s="72"/>
      <c r="Z3867" s="70"/>
      <c r="AA3867" s="68">
        <v>2</v>
      </c>
      <c r="AB3867" s="73"/>
      <c r="AC3867" s="70"/>
      <c r="AD3867" s="74"/>
      <c r="AE3867" s="68"/>
      <c r="AF3867" s="75"/>
    </row>
    <row r="3868" ht="28.5" customHeight="1" spans="1:32">
      <c r="A3868" s="61" t="s">
        <v>36</v>
      </c>
      <c r="B3868" s="61" t="s">
        <v>2156</v>
      </c>
      <c r="C3868" s="61" t="s">
        <v>2319</v>
      </c>
      <c r="D3868" s="61" t="s">
        <v>2719</v>
      </c>
      <c r="E3868" s="76" t="s">
        <v>2836</v>
      </c>
      <c r="F3868" s="46">
        <v>46176</v>
      </c>
      <c r="G3868" s="46" t="str">
        <f t="shared" si="412"/>
        <v>段振祥2026-6-3</v>
      </c>
      <c r="H3868" s="63" t="s">
        <v>2840</v>
      </c>
      <c r="I3868" s="63" t="s">
        <v>2841</v>
      </c>
      <c r="J3868" s="64"/>
      <c r="K3868" s="64"/>
      <c r="L3868" s="65"/>
      <c r="M3868" s="65"/>
      <c r="N3868" s="65"/>
      <c r="O3868" s="66">
        <v>8</v>
      </c>
      <c r="P3868" s="144"/>
      <c r="Q3868" s="68"/>
      <c r="R3868" s="68"/>
      <c r="S3868" s="68"/>
      <c r="T3868" s="69">
        <f t="shared" si="414"/>
        <v>8</v>
      </c>
      <c r="U3868" s="68"/>
      <c r="V3868" s="70"/>
      <c r="W3868" s="70"/>
      <c r="X3868" s="71">
        <f t="shared" si="415"/>
        <v>8</v>
      </c>
      <c r="Y3868" s="72"/>
      <c r="Z3868" s="70"/>
      <c r="AA3868" s="68">
        <v>2</v>
      </c>
      <c r="AB3868" s="73"/>
      <c r="AC3868" s="70"/>
      <c r="AD3868" s="74"/>
      <c r="AE3868" s="68"/>
      <c r="AF3868" s="75"/>
    </row>
    <row r="3869" ht="28.5" customHeight="1" spans="1:32">
      <c r="A3869" s="61" t="s">
        <v>36</v>
      </c>
      <c r="B3869" s="61" t="s">
        <v>2156</v>
      </c>
      <c r="C3869" s="61" t="s">
        <v>2319</v>
      </c>
      <c r="D3869" s="61" t="s">
        <v>2719</v>
      </c>
      <c r="E3869" s="61" t="s">
        <v>2836</v>
      </c>
      <c r="F3869" s="46">
        <v>46177</v>
      </c>
      <c r="G3869" s="46" t="str">
        <f t="shared" si="412"/>
        <v>段振祥2026-6-4</v>
      </c>
      <c r="H3869" s="63" t="s">
        <v>2842</v>
      </c>
      <c r="I3869" s="63" t="s">
        <v>508</v>
      </c>
      <c r="J3869" s="64"/>
      <c r="K3869" s="64"/>
      <c r="L3869" s="65"/>
      <c r="M3869" s="65"/>
      <c r="N3869" s="65"/>
      <c r="O3869" s="66">
        <v>8</v>
      </c>
      <c r="P3869" s="144"/>
      <c r="Q3869" s="68"/>
      <c r="R3869" s="68"/>
      <c r="S3869" s="68"/>
      <c r="T3869" s="69">
        <f t="shared" si="414"/>
        <v>8</v>
      </c>
      <c r="U3869" s="68"/>
      <c r="V3869" s="70"/>
      <c r="W3869" s="70"/>
      <c r="X3869" s="71">
        <f t="shared" si="415"/>
        <v>8</v>
      </c>
      <c r="Y3869" s="72"/>
      <c r="Z3869" s="70"/>
      <c r="AA3869" s="68">
        <v>2</v>
      </c>
      <c r="AB3869" s="73"/>
      <c r="AC3869" s="70"/>
      <c r="AD3869" s="74"/>
      <c r="AE3869" s="68"/>
      <c r="AF3869" s="75"/>
    </row>
    <row r="3870" ht="28.5" customHeight="1" spans="1:32">
      <c r="A3870" s="61" t="s">
        <v>36</v>
      </c>
      <c r="B3870" s="61" t="s">
        <v>2156</v>
      </c>
      <c r="C3870" s="61" t="s">
        <v>2319</v>
      </c>
      <c r="D3870" s="61" t="s">
        <v>2719</v>
      </c>
      <c r="E3870" s="76" t="s">
        <v>2836</v>
      </c>
      <c r="F3870" s="46">
        <v>46178</v>
      </c>
      <c r="G3870" s="46" t="str">
        <f t="shared" si="412"/>
        <v>段振祥2026-6-5</v>
      </c>
      <c r="H3870" s="63" t="s">
        <v>2843</v>
      </c>
      <c r="I3870" s="63" t="s">
        <v>2770</v>
      </c>
      <c r="J3870" s="64"/>
      <c r="K3870" s="64"/>
      <c r="L3870" s="65"/>
      <c r="M3870" s="65"/>
      <c r="N3870" s="65"/>
      <c r="O3870" s="66">
        <v>8</v>
      </c>
      <c r="P3870" s="144"/>
      <c r="Q3870" s="68"/>
      <c r="R3870" s="68"/>
      <c r="S3870" s="68"/>
      <c r="T3870" s="69">
        <f t="shared" si="414"/>
        <v>8</v>
      </c>
      <c r="U3870" s="68"/>
      <c r="V3870" s="70"/>
      <c r="W3870" s="70"/>
      <c r="X3870" s="71">
        <f t="shared" si="415"/>
        <v>8</v>
      </c>
      <c r="Y3870" s="72"/>
      <c r="Z3870" s="70"/>
      <c r="AA3870" s="68">
        <v>2</v>
      </c>
      <c r="AB3870" s="73"/>
      <c r="AC3870" s="70"/>
      <c r="AD3870" s="74"/>
      <c r="AE3870" s="68"/>
      <c r="AF3870" s="75"/>
    </row>
    <row r="3871" ht="28.5" customHeight="1" spans="1:32">
      <c r="A3871" s="61" t="s">
        <v>36</v>
      </c>
      <c r="B3871" s="61" t="s">
        <v>2156</v>
      </c>
      <c r="C3871" s="61" t="s">
        <v>2319</v>
      </c>
      <c r="D3871" s="61" t="s">
        <v>2719</v>
      </c>
      <c r="E3871" s="76" t="s">
        <v>2836</v>
      </c>
      <c r="F3871" s="46">
        <v>46179</v>
      </c>
      <c r="G3871" s="46" t="str">
        <f t="shared" si="412"/>
        <v>段振祥2026-6-6</v>
      </c>
      <c r="H3871" s="63" t="s">
        <v>2844</v>
      </c>
      <c r="I3871" s="63" t="s">
        <v>2845</v>
      </c>
      <c r="J3871" s="64"/>
      <c r="K3871" s="64"/>
      <c r="L3871" s="65"/>
      <c r="M3871" s="65"/>
      <c r="N3871" s="65"/>
      <c r="O3871" s="66">
        <v>8</v>
      </c>
      <c r="P3871" s="144"/>
      <c r="Q3871" s="68"/>
      <c r="R3871" s="68"/>
      <c r="S3871" s="68"/>
      <c r="T3871" s="69">
        <f t="shared" si="414"/>
        <v>8</v>
      </c>
      <c r="U3871" s="68"/>
      <c r="V3871" s="70"/>
      <c r="W3871" s="70"/>
      <c r="X3871" s="71">
        <f t="shared" si="415"/>
        <v>8</v>
      </c>
      <c r="Y3871" s="72">
        <v>1</v>
      </c>
      <c r="Z3871" s="70"/>
      <c r="AA3871" s="68">
        <v>2</v>
      </c>
      <c r="AB3871" s="73"/>
      <c r="AC3871" s="70"/>
      <c r="AD3871" s="74"/>
      <c r="AE3871" s="68"/>
      <c r="AF3871" s="75"/>
    </row>
    <row r="3872" ht="28.5" customHeight="1" spans="1:32">
      <c r="A3872" s="61" t="s">
        <v>36</v>
      </c>
      <c r="B3872" s="61" t="s">
        <v>2156</v>
      </c>
      <c r="C3872" s="61" t="s">
        <v>2319</v>
      </c>
      <c r="D3872" s="61" t="s">
        <v>2719</v>
      </c>
      <c r="E3872" s="62" t="s">
        <v>2836</v>
      </c>
      <c r="F3872" s="77">
        <v>46180</v>
      </c>
      <c r="G3872" s="46" t="str">
        <f t="shared" si="412"/>
        <v>段振祥2026-6-7</v>
      </c>
      <c r="H3872" s="63" t="s">
        <v>2846</v>
      </c>
      <c r="I3872" s="63"/>
      <c r="J3872" s="64"/>
      <c r="K3872" s="64"/>
      <c r="L3872" s="65"/>
      <c r="M3872" s="65"/>
      <c r="N3872" s="65"/>
      <c r="O3872" s="66"/>
      <c r="P3872" s="144"/>
      <c r="Q3872" s="68"/>
      <c r="R3872" s="68"/>
      <c r="S3872" s="68"/>
      <c r="T3872" s="69">
        <f t="shared" si="414"/>
        <v>0</v>
      </c>
      <c r="U3872" s="68"/>
      <c r="V3872" s="70">
        <v>8</v>
      </c>
      <c r="W3872" s="70"/>
      <c r="X3872" s="71">
        <f t="shared" si="415"/>
        <v>8</v>
      </c>
      <c r="Y3872" s="72"/>
      <c r="Z3872" s="70">
        <v>10</v>
      </c>
      <c r="AA3872" s="68"/>
      <c r="AB3872" s="73"/>
      <c r="AC3872" s="70"/>
      <c r="AD3872" s="74"/>
      <c r="AE3872" s="68"/>
      <c r="AF3872" s="75"/>
    </row>
    <row r="3873" ht="28.5" customHeight="1" spans="1:32">
      <c r="A3873" s="61" t="s">
        <v>36</v>
      </c>
      <c r="B3873" s="61" t="s">
        <v>2156</v>
      </c>
      <c r="C3873" s="61" t="s">
        <v>2319</v>
      </c>
      <c r="D3873" s="61" t="s">
        <v>2719</v>
      </c>
      <c r="E3873" s="62" t="s">
        <v>2836</v>
      </c>
      <c r="F3873" s="46">
        <v>46181</v>
      </c>
      <c r="G3873" s="46" t="str">
        <f t="shared" si="412"/>
        <v>段振祥2026-6-8</v>
      </c>
      <c r="H3873" s="63" t="s">
        <v>2847</v>
      </c>
      <c r="I3873" s="63"/>
      <c r="J3873" s="64"/>
      <c r="K3873" s="64"/>
      <c r="L3873" s="65" t="s">
        <v>2635</v>
      </c>
      <c r="M3873" s="65"/>
      <c r="N3873" s="65"/>
      <c r="O3873" s="66">
        <v>8</v>
      </c>
      <c r="P3873" s="144"/>
      <c r="Q3873" s="68">
        <v>-8</v>
      </c>
      <c r="R3873" s="68"/>
      <c r="S3873" s="68"/>
      <c r="T3873" s="69">
        <f t="shared" si="414"/>
        <v>0</v>
      </c>
      <c r="U3873" s="68"/>
      <c r="V3873" s="70"/>
      <c r="W3873" s="70"/>
      <c r="X3873" s="71">
        <f t="shared" si="415"/>
        <v>0</v>
      </c>
      <c r="Y3873" s="72"/>
      <c r="Z3873" s="70"/>
      <c r="AA3873" s="68"/>
      <c r="AB3873" s="73"/>
      <c r="AC3873" s="70"/>
      <c r="AD3873" s="74"/>
      <c r="AE3873" s="68"/>
      <c r="AF3873" s="75"/>
    </row>
    <row r="3874" ht="28.5" customHeight="1" spans="1:32">
      <c r="A3874" s="61" t="s">
        <v>36</v>
      </c>
      <c r="B3874" s="61" t="s">
        <v>2156</v>
      </c>
      <c r="C3874" s="61" t="s">
        <v>2319</v>
      </c>
      <c r="D3874" s="61" t="s">
        <v>2719</v>
      </c>
      <c r="E3874" s="62" t="s">
        <v>2836</v>
      </c>
      <c r="F3874" s="78">
        <v>46182</v>
      </c>
      <c r="G3874" s="46" t="str">
        <f t="shared" si="412"/>
        <v>段振祥2026-6-9</v>
      </c>
      <c r="H3874" s="63" t="s">
        <v>2848</v>
      </c>
      <c r="I3874" s="63"/>
      <c r="J3874" s="64"/>
      <c r="K3874" s="64"/>
      <c r="L3874" s="65"/>
      <c r="M3874" s="65"/>
      <c r="N3874" s="65"/>
      <c r="O3874" s="66">
        <v>8</v>
      </c>
      <c r="P3874" s="144"/>
      <c r="Q3874" s="68"/>
      <c r="R3874" s="68"/>
      <c r="S3874" s="68"/>
      <c r="T3874" s="69">
        <f t="shared" si="414"/>
        <v>8</v>
      </c>
      <c r="U3874" s="68"/>
      <c r="V3874" s="70"/>
      <c r="W3874" s="70"/>
      <c r="X3874" s="71">
        <f t="shared" si="415"/>
        <v>8</v>
      </c>
      <c r="Y3874" s="72"/>
      <c r="Z3874" s="70">
        <v>10</v>
      </c>
      <c r="AA3874" s="68"/>
      <c r="AB3874" s="73"/>
      <c r="AC3874" s="70"/>
      <c r="AD3874" s="74"/>
      <c r="AE3874" s="68"/>
      <c r="AF3874" s="75"/>
    </row>
    <row r="3875" ht="28.5" customHeight="1" spans="1:32">
      <c r="A3875" s="61" t="s">
        <v>36</v>
      </c>
      <c r="B3875" s="61" t="s">
        <v>2156</v>
      </c>
      <c r="C3875" s="61" t="s">
        <v>2319</v>
      </c>
      <c r="D3875" s="61" t="s">
        <v>2719</v>
      </c>
      <c r="E3875" s="62" t="s">
        <v>2836</v>
      </c>
      <c r="F3875" s="46">
        <v>46183</v>
      </c>
      <c r="G3875" s="46" t="str">
        <f t="shared" si="412"/>
        <v>段振祥2026-6-10</v>
      </c>
      <c r="H3875" s="63" t="s">
        <v>2849</v>
      </c>
      <c r="I3875" s="63"/>
      <c r="J3875" s="64"/>
      <c r="K3875" s="64"/>
      <c r="L3875" s="65"/>
      <c r="M3875" s="65"/>
      <c r="N3875" s="65"/>
      <c r="O3875" s="66">
        <v>8</v>
      </c>
      <c r="P3875" s="144"/>
      <c r="Q3875" s="68"/>
      <c r="R3875" s="68"/>
      <c r="S3875" s="68"/>
      <c r="T3875" s="69">
        <f t="shared" si="414"/>
        <v>8</v>
      </c>
      <c r="U3875" s="68"/>
      <c r="V3875" s="70"/>
      <c r="W3875" s="70"/>
      <c r="X3875" s="71">
        <f t="shared" si="415"/>
        <v>8</v>
      </c>
      <c r="Y3875" s="72"/>
      <c r="Z3875" s="70">
        <v>10</v>
      </c>
      <c r="AA3875" s="68"/>
      <c r="AB3875" s="73"/>
      <c r="AC3875" s="70"/>
      <c r="AD3875" s="74"/>
      <c r="AE3875" s="68"/>
      <c r="AF3875" s="75"/>
    </row>
    <row r="3876" ht="28.5" customHeight="1" spans="1:32">
      <c r="A3876" s="61" t="s">
        <v>36</v>
      </c>
      <c r="B3876" s="61" t="s">
        <v>2156</v>
      </c>
      <c r="C3876" s="61" t="s">
        <v>2319</v>
      </c>
      <c r="D3876" s="61" t="s">
        <v>2719</v>
      </c>
      <c r="E3876" s="62" t="s">
        <v>2836</v>
      </c>
      <c r="F3876" s="46">
        <v>46184</v>
      </c>
      <c r="G3876" s="46" t="str">
        <f t="shared" si="412"/>
        <v>段振祥2026-6-11</v>
      </c>
      <c r="H3876" s="63" t="s">
        <v>2850</v>
      </c>
      <c r="I3876" s="63"/>
      <c r="J3876" s="64"/>
      <c r="K3876" s="64"/>
      <c r="L3876" s="65"/>
      <c r="M3876" s="65"/>
      <c r="N3876" s="65"/>
      <c r="O3876" s="66">
        <v>8</v>
      </c>
      <c r="P3876" s="144"/>
      <c r="Q3876" s="68"/>
      <c r="R3876" s="68"/>
      <c r="S3876" s="68"/>
      <c r="T3876" s="69">
        <f t="shared" si="414"/>
        <v>8</v>
      </c>
      <c r="U3876" s="68"/>
      <c r="V3876" s="70"/>
      <c r="W3876" s="70"/>
      <c r="X3876" s="71">
        <f t="shared" si="415"/>
        <v>8</v>
      </c>
      <c r="Y3876" s="72"/>
      <c r="Z3876" s="70">
        <v>10</v>
      </c>
      <c r="AA3876" s="68"/>
      <c r="AB3876" s="73"/>
      <c r="AC3876" s="70"/>
      <c r="AD3876" s="74"/>
      <c r="AE3876" s="68"/>
      <c r="AF3876" s="75"/>
    </row>
    <row r="3877" ht="28.5" customHeight="1" spans="1:32">
      <c r="A3877" s="61" t="s">
        <v>36</v>
      </c>
      <c r="B3877" s="61" t="s">
        <v>2156</v>
      </c>
      <c r="C3877" s="61" t="s">
        <v>2319</v>
      </c>
      <c r="D3877" s="61" t="s">
        <v>2719</v>
      </c>
      <c r="E3877" s="62" t="s">
        <v>2836</v>
      </c>
      <c r="F3877" s="46">
        <v>46185</v>
      </c>
      <c r="G3877" s="46" t="str">
        <f t="shared" si="412"/>
        <v>段振祥2026-6-12</v>
      </c>
      <c r="H3877" s="63" t="s">
        <v>2851</v>
      </c>
      <c r="I3877" s="63"/>
      <c r="J3877" s="64"/>
      <c r="K3877" s="64"/>
      <c r="L3877" s="65"/>
      <c r="M3877" s="65"/>
      <c r="N3877" s="65"/>
      <c r="O3877" s="66">
        <v>8</v>
      </c>
      <c r="P3877" s="144"/>
      <c r="Q3877" s="68"/>
      <c r="R3877" s="68"/>
      <c r="S3877" s="68"/>
      <c r="T3877" s="69">
        <f t="shared" si="414"/>
        <v>8</v>
      </c>
      <c r="U3877" s="68"/>
      <c r="V3877" s="70"/>
      <c r="W3877" s="70"/>
      <c r="X3877" s="71">
        <f t="shared" si="415"/>
        <v>8</v>
      </c>
      <c r="Y3877" s="72"/>
      <c r="Z3877" s="70">
        <v>10</v>
      </c>
      <c r="AA3877" s="68"/>
      <c r="AB3877" s="73"/>
      <c r="AC3877" s="70"/>
      <c r="AD3877" s="74"/>
      <c r="AE3877" s="68"/>
      <c r="AF3877" s="75"/>
    </row>
    <row r="3878" ht="28.5" customHeight="1" spans="1:32">
      <c r="A3878" s="61" t="s">
        <v>36</v>
      </c>
      <c r="B3878" s="61" t="s">
        <v>2156</v>
      </c>
      <c r="C3878" s="61" t="s">
        <v>2319</v>
      </c>
      <c r="D3878" s="61" t="s">
        <v>2719</v>
      </c>
      <c r="E3878" s="62" t="s">
        <v>2836</v>
      </c>
      <c r="F3878" s="46">
        <v>46186</v>
      </c>
      <c r="G3878" s="46" t="str">
        <f t="shared" si="412"/>
        <v>段振祥2026-6-13</v>
      </c>
      <c r="H3878" s="63" t="s">
        <v>2815</v>
      </c>
      <c r="I3878" s="63"/>
      <c r="J3878" s="64"/>
      <c r="K3878" s="64"/>
      <c r="L3878" s="65"/>
      <c r="M3878" s="65"/>
      <c r="N3878" s="65"/>
      <c r="O3878" s="66">
        <v>8</v>
      </c>
      <c r="P3878" s="144"/>
      <c r="Q3878" s="68"/>
      <c r="R3878" s="68"/>
      <c r="S3878" s="68"/>
      <c r="T3878" s="69">
        <f t="shared" si="414"/>
        <v>8</v>
      </c>
      <c r="U3878" s="68"/>
      <c r="V3878" s="70"/>
      <c r="W3878" s="70"/>
      <c r="X3878" s="71">
        <f t="shared" si="415"/>
        <v>8</v>
      </c>
      <c r="Y3878" s="72"/>
      <c r="Z3878" s="70">
        <v>10</v>
      </c>
      <c r="AA3878" s="68"/>
      <c r="AB3878" s="73"/>
      <c r="AC3878" s="70"/>
      <c r="AD3878" s="74"/>
      <c r="AE3878" s="68"/>
      <c r="AF3878" s="80"/>
    </row>
    <row r="3879" ht="28.5" customHeight="1" spans="1:32">
      <c r="A3879" s="61" t="s">
        <v>36</v>
      </c>
      <c r="B3879" s="61" t="s">
        <v>2156</v>
      </c>
      <c r="C3879" s="61" t="s">
        <v>2319</v>
      </c>
      <c r="D3879" s="61" t="s">
        <v>2719</v>
      </c>
      <c r="E3879" s="62" t="s">
        <v>2836</v>
      </c>
      <c r="F3879" s="77">
        <v>46187</v>
      </c>
      <c r="G3879" s="46" t="str">
        <f t="shared" si="412"/>
        <v>段振祥2026-6-14</v>
      </c>
      <c r="H3879" s="63" t="s">
        <v>2852</v>
      </c>
      <c r="I3879" s="63"/>
      <c r="J3879" s="64"/>
      <c r="K3879" s="64"/>
      <c r="L3879" s="65"/>
      <c r="M3879" s="65"/>
      <c r="N3879" s="65"/>
      <c r="O3879" s="66"/>
      <c r="P3879" s="144"/>
      <c r="Q3879" s="68"/>
      <c r="R3879" s="68"/>
      <c r="S3879" s="68"/>
      <c r="T3879" s="69">
        <f t="shared" si="414"/>
        <v>0</v>
      </c>
      <c r="U3879" s="68"/>
      <c r="V3879" s="70">
        <v>8</v>
      </c>
      <c r="W3879" s="70"/>
      <c r="X3879" s="71">
        <f t="shared" si="415"/>
        <v>8</v>
      </c>
      <c r="Y3879" s="72"/>
      <c r="Z3879" s="70"/>
      <c r="AA3879" s="68"/>
      <c r="AB3879" s="73"/>
      <c r="AC3879" s="70"/>
      <c r="AD3879" s="74"/>
      <c r="AE3879" s="68"/>
      <c r="AF3879" s="80"/>
    </row>
    <row r="3880" ht="28.5" customHeight="1" spans="1:32">
      <c r="A3880" s="61" t="s">
        <v>36</v>
      </c>
      <c r="B3880" s="61" t="s">
        <v>2156</v>
      </c>
      <c r="C3880" s="61" t="s">
        <v>2319</v>
      </c>
      <c r="D3880" s="61" t="s">
        <v>2719</v>
      </c>
      <c r="E3880" s="76" t="s">
        <v>2836</v>
      </c>
      <c r="F3880" s="46">
        <v>46188</v>
      </c>
      <c r="G3880" s="46" t="str">
        <f t="shared" si="412"/>
        <v>段振祥2026-6-15</v>
      </c>
      <c r="H3880" s="63" t="s">
        <v>2853</v>
      </c>
      <c r="I3880" s="63" t="s">
        <v>2854</v>
      </c>
      <c r="J3880" s="64"/>
      <c r="K3880" s="64"/>
      <c r="L3880" s="65"/>
      <c r="M3880" s="65"/>
      <c r="N3880" s="65"/>
      <c r="O3880" s="66">
        <v>8</v>
      </c>
      <c r="P3880" s="144"/>
      <c r="Q3880" s="68"/>
      <c r="R3880" s="68"/>
      <c r="S3880" s="68"/>
      <c r="T3880" s="69">
        <f t="shared" si="414"/>
        <v>8</v>
      </c>
      <c r="U3880" s="68"/>
      <c r="V3880" s="70"/>
      <c r="W3880" s="70"/>
      <c r="X3880" s="71">
        <f t="shared" si="415"/>
        <v>8</v>
      </c>
      <c r="Y3880" s="72"/>
      <c r="Z3880" s="70"/>
      <c r="AA3880" s="68">
        <v>2</v>
      </c>
      <c r="AB3880" s="73"/>
      <c r="AC3880" s="70"/>
      <c r="AD3880" s="74"/>
      <c r="AE3880" s="68"/>
      <c r="AF3880" s="75"/>
    </row>
    <row r="3881" ht="28.5" customHeight="1" spans="1:32">
      <c r="A3881" s="61" t="s">
        <v>36</v>
      </c>
      <c r="B3881" s="61" t="s">
        <v>2156</v>
      </c>
      <c r="C3881" s="61" t="s">
        <v>2319</v>
      </c>
      <c r="D3881" s="61" t="s">
        <v>2719</v>
      </c>
      <c r="E3881" s="76" t="s">
        <v>2836</v>
      </c>
      <c r="F3881" s="46">
        <v>46189</v>
      </c>
      <c r="G3881" s="46" t="str">
        <f t="shared" si="412"/>
        <v>段振祥2026-6-16</v>
      </c>
      <c r="H3881" s="63" t="s">
        <v>2624</v>
      </c>
      <c r="I3881" s="63" t="s">
        <v>2855</v>
      </c>
      <c r="J3881" s="64"/>
      <c r="K3881" s="64"/>
      <c r="L3881" s="65"/>
      <c r="M3881" s="65"/>
      <c r="N3881" s="65"/>
      <c r="O3881" s="66">
        <v>8</v>
      </c>
      <c r="P3881" s="147"/>
      <c r="Q3881" s="68"/>
      <c r="R3881" s="68"/>
      <c r="S3881" s="68"/>
      <c r="T3881" s="69">
        <f t="shared" si="414"/>
        <v>8</v>
      </c>
      <c r="U3881" s="68"/>
      <c r="V3881" s="70"/>
      <c r="W3881" s="70"/>
      <c r="X3881" s="71">
        <f t="shared" si="415"/>
        <v>8</v>
      </c>
      <c r="Y3881" s="72"/>
      <c r="Z3881" s="70"/>
      <c r="AA3881" s="68">
        <v>2</v>
      </c>
      <c r="AB3881" s="73"/>
      <c r="AC3881" s="70"/>
      <c r="AD3881" s="74"/>
      <c r="AE3881" s="68"/>
      <c r="AF3881" s="80"/>
    </row>
    <row r="3882" ht="28.5" customHeight="1" spans="1:32">
      <c r="A3882" s="61" t="s">
        <v>36</v>
      </c>
      <c r="B3882" s="61" t="s">
        <v>2156</v>
      </c>
      <c r="C3882" s="61" t="s">
        <v>2319</v>
      </c>
      <c r="D3882" s="61" t="s">
        <v>2719</v>
      </c>
      <c r="E3882" s="76" t="s">
        <v>2836</v>
      </c>
      <c r="F3882" s="46">
        <v>46190</v>
      </c>
      <c r="G3882" s="46" t="str">
        <f t="shared" si="412"/>
        <v>段振祥2026-6-17</v>
      </c>
      <c r="H3882" s="63" t="s">
        <v>2856</v>
      </c>
      <c r="I3882" s="63" t="s">
        <v>2857</v>
      </c>
      <c r="J3882" s="64"/>
      <c r="K3882" s="64"/>
      <c r="L3882" s="65"/>
      <c r="M3882" s="65"/>
      <c r="N3882" s="65"/>
      <c r="O3882" s="66">
        <v>8</v>
      </c>
      <c r="P3882" s="147"/>
      <c r="Q3882" s="68"/>
      <c r="R3882" s="68"/>
      <c r="S3882" s="68"/>
      <c r="T3882" s="69">
        <f t="shared" si="414"/>
        <v>8</v>
      </c>
      <c r="U3882" s="68"/>
      <c r="V3882" s="70"/>
      <c r="W3882" s="70"/>
      <c r="X3882" s="71">
        <f t="shared" si="415"/>
        <v>8</v>
      </c>
      <c r="Y3882" s="72"/>
      <c r="Z3882" s="70"/>
      <c r="AA3882" s="68">
        <v>2</v>
      </c>
      <c r="AB3882" s="73"/>
      <c r="AC3882" s="70"/>
      <c r="AD3882" s="74"/>
      <c r="AE3882" s="68"/>
      <c r="AF3882" s="75"/>
    </row>
    <row r="3883" ht="28.5" customHeight="1" spans="1:32">
      <c r="A3883" s="61" t="s">
        <v>36</v>
      </c>
      <c r="B3883" s="61" t="s">
        <v>2156</v>
      </c>
      <c r="C3883" s="61" t="s">
        <v>2319</v>
      </c>
      <c r="D3883" s="61" t="s">
        <v>2719</v>
      </c>
      <c r="E3883" s="76" t="s">
        <v>2836</v>
      </c>
      <c r="F3883" s="46">
        <v>46191</v>
      </c>
      <c r="G3883" s="46" t="str">
        <f t="shared" si="412"/>
        <v>段振祥2026-6-18</v>
      </c>
      <c r="H3883" s="63" t="s">
        <v>2858</v>
      </c>
      <c r="I3883" s="63" t="s">
        <v>2859</v>
      </c>
      <c r="J3883" s="64"/>
      <c r="K3883" s="64"/>
      <c r="L3883" s="65"/>
      <c r="M3883" s="65"/>
      <c r="N3883" s="65"/>
      <c r="O3883" s="66">
        <v>8</v>
      </c>
      <c r="P3883" s="147"/>
      <c r="Q3883" s="68"/>
      <c r="R3883" s="68"/>
      <c r="S3883" s="68"/>
      <c r="T3883" s="69">
        <f t="shared" si="414"/>
        <v>8</v>
      </c>
      <c r="U3883" s="68"/>
      <c r="V3883" s="70"/>
      <c r="W3883" s="70"/>
      <c r="X3883" s="71">
        <f t="shared" si="415"/>
        <v>8</v>
      </c>
      <c r="Y3883" s="72"/>
      <c r="Z3883" s="70"/>
      <c r="AA3883" s="68">
        <v>2</v>
      </c>
      <c r="AB3883" s="73"/>
      <c r="AC3883" s="70"/>
      <c r="AD3883" s="74"/>
      <c r="AE3883" s="68"/>
      <c r="AF3883" s="75"/>
    </row>
    <row r="3884" ht="28.5" customHeight="1" spans="1:32">
      <c r="A3884" s="61" t="s">
        <v>36</v>
      </c>
      <c r="B3884" s="61" t="s">
        <v>2156</v>
      </c>
      <c r="C3884" s="61" t="s">
        <v>2319</v>
      </c>
      <c r="D3884" s="61" t="s">
        <v>2719</v>
      </c>
      <c r="E3884" s="76" t="s">
        <v>2836</v>
      </c>
      <c r="F3884" s="82">
        <v>46192</v>
      </c>
      <c r="G3884" s="46" t="str">
        <f t="shared" si="412"/>
        <v>段振祥2026-6-19</v>
      </c>
      <c r="H3884" s="63" t="s">
        <v>2860</v>
      </c>
      <c r="I3884" s="63"/>
      <c r="J3884" s="64"/>
      <c r="K3884" s="64"/>
      <c r="L3884" s="65"/>
      <c r="M3884" s="65"/>
      <c r="N3884" s="65"/>
      <c r="O3884" s="66"/>
      <c r="P3884" s="147"/>
      <c r="Q3884" s="68"/>
      <c r="R3884" s="68"/>
      <c r="S3884" s="68"/>
      <c r="T3884" s="69">
        <f t="shared" si="414"/>
        <v>0</v>
      </c>
      <c r="U3884" s="68"/>
      <c r="V3884" s="70"/>
      <c r="W3884" s="70"/>
      <c r="X3884" s="71">
        <f t="shared" si="415"/>
        <v>0</v>
      </c>
      <c r="Y3884" s="72"/>
      <c r="Z3884" s="70"/>
      <c r="AA3884" s="68"/>
      <c r="AB3884" s="73">
        <v>8</v>
      </c>
      <c r="AC3884" s="70"/>
      <c r="AD3884" s="74"/>
      <c r="AE3884" s="68"/>
      <c r="AF3884" s="75"/>
    </row>
    <row r="3885" ht="28.5" customHeight="1" spans="1:32">
      <c r="A3885" s="61" t="s">
        <v>36</v>
      </c>
      <c r="B3885" s="61" t="s">
        <v>2156</v>
      </c>
      <c r="C3885" s="61" t="s">
        <v>2319</v>
      </c>
      <c r="D3885" s="61" t="s">
        <v>2719</v>
      </c>
      <c r="E3885" s="76" t="s">
        <v>2836</v>
      </c>
      <c r="F3885" s="77">
        <v>46193</v>
      </c>
      <c r="G3885" s="46" t="str">
        <f t="shared" si="412"/>
        <v>段振祥2026-6-20</v>
      </c>
      <c r="H3885" s="63" t="s">
        <v>2861</v>
      </c>
      <c r="I3885" s="63" t="s">
        <v>2862</v>
      </c>
      <c r="J3885" s="64"/>
      <c r="K3885" s="64"/>
      <c r="L3885" s="65"/>
      <c r="M3885" s="65"/>
      <c r="N3885" s="65"/>
      <c r="O3885" s="66"/>
      <c r="P3885" s="144"/>
      <c r="Q3885" s="68"/>
      <c r="R3885" s="68"/>
      <c r="S3885" s="68"/>
      <c r="T3885" s="69">
        <f t="shared" si="414"/>
        <v>0</v>
      </c>
      <c r="U3885" s="68"/>
      <c r="V3885" s="70">
        <v>8</v>
      </c>
      <c r="W3885" s="70"/>
      <c r="X3885" s="71">
        <f t="shared" si="415"/>
        <v>8</v>
      </c>
      <c r="Y3885" s="72"/>
      <c r="Z3885" s="70"/>
      <c r="AA3885" s="68">
        <v>2</v>
      </c>
      <c r="AB3885" s="73"/>
      <c r="AC3885" s="70"/>
      <c r="AD3885" s="74"/>
      <c r="AE3885" s="68"/>
      <c r="AF3885" s="75"/>
    </row>
    <row r="3886" ht="28.5" customHeight="1" spans="1:32">
      <c r="A3886" s="61" t="s">
        <v>36</v>
      </c>
      <c r="B3886" s="61" t="s">
        <v>2156</v>
      </c>
      <c r="C3886" s="61" t="s">
        <v>2319</v>
      </c>
      <c r="D3886" s="61" t="s">
        <v>2719</v>
      </c>
      <c r="E3886" s="76" t="s">
        <v>2836</v>
      </c>
      <c r="F3886" s="46">
        <v>46194</v>
      </c>
      <c r="G3886" s="46" t="str">
        <f t="shared" si="412"/>
        <v>段振祥2026-6-21</v>
      </c>
      <c r="H3886" s="63" t="s">
        <v>2863</v>
      </c>
      <c r="I3886" s="63" t="s">
        <v>2864</v>
      </c>
      <c r="J3886" s="64"/>
      <c r="K3886" s="64"/>
      <c r="L3886" s="65"/>
      <c r="M3886" s="65"/>
      <c r="N3886" s="65"/>
      <c r="O3886" s="66">
        <v>8</v>
      </c>
      <c r="P3886" s="144"/>
      <c r="Q3886" s="68"/>
      <c r="R3886" s="68"/>
      <c r="S3886" s="68"/>
      <c r="T3886" s="69">
        <f t="shared" si="414"/>
        <v>8</v>
      </c>
      <c r="U3886" s="68"/>
      <c r="V3886" s="70"/>
      <c r="W3886" s="70"/>
      <c r="X3886" s="71">
        <f t="shared" si="415"/>
        <v>8</v>
      </c>
      <c r="Y3886" s="72"/>
      <c r="Z3886" s="70"/>
      <c r="AA3886" s="68">
        <v>2</v>
      </c>
      <c r="AB3886" s="73"/>
      <c r="AC3886" s="70"/>
      <c r="AD3886" s="74"/>
      <c r="AE3886" s="68"/>
      <c r="AF3886" s="75"/>
    </row>
    <row r="3887" ht="28.5" customHeight="1" spans="1:32">
      <c r="A3887" s="61" t="s">
        <v>36</v>
      </c>
      <c r="B3887" s="61" t="s">
        <v>2156</v>
      </c>
      <c r="C3887" s="61" t="s">
        <v>2319</v>
      </c>
      <c r="D3887" s="61" t="s">
        <v>2719</v>
      </c>
      <c r="E3887" s="76" t="s">
        <v>2836</v>
      </c>
      <c r="F3887" s="46">
        <v>46195</v>
      </c>
      <c r="G3887" s="46" t="str">
        <f t="shared" si="412"/>
        <v>段振祥2026-6-22</v>
      </c>
      <c r="H3887" s="63"/>
      <c r="I3887" s="63"/>
      <c r="J3887" s="64"/>
      <c r="K3887" s="64"/>
      <c r="L3887" s="65"/>
      <c r="M3887" s="65"/>
      <c r="N3887" s="65"/>
      <c r="O3887" s="66"/>
      <c r="P3887" s="144"/>
      <c r="Q3887" s="68"/>
      <c r="R3887" s="68"/>
      <c r="S3887" s="68"/>
      <c r="T3887" s="69">
        <f t="shared" si="414"/>
        <v>0</v>
      </c>
      <c r="U3887" s="68"/>
      <c r="V3887" s="70"/>
      <c r="W3887" s="70"/>
      <c r="X3887" s="71">
        <f t="shared" si="415"/>
        <v>0</v>
      </c>
      <c r="Y3887" s="72"/>
      <c r="Z3887" s="70"/>
      <c r="AA3887" s="68"/>
      <c r="AB3887" s="73"/>
      <c r="AC3887" s="70"/>
      <c r="AD3887" s="74"/>
      <c r="AE3887" s="68"/>
      <c r="AF3887" s="75"/>
    </row>
    <row r="3888" ht="28.5" customHeight="1" spans="1:32">
      <c r="A3888" s="61" t="s">
        <v>36</v>
      </c>
      <c r="B3888" s="61" t="s">
        <v>2156</v>
      </c>
      <c r="C3888" s="61" t="s">
        <v>2319</v>
      </c>
      <c r="D3888" s="61" t="s">
        <v>2719</v>
      </c>
      <c r="E3888" s="76" t="s">
        <v>2836</v>
      </c>
      <c r="F3888" s="46">
        <v>46196</v>
      </c>
      <c r="G3888" s="46" t="str">
        <f t="shared" si="412"/>
        <v>段振祥2026-6-23</v>
      </c>
      <c r="H3888" s="63"/>
      <c r="I3888" s="63"/>
      <c r="J3888" s="64"/>
      <c r="K3888" s="64"/>
      <c r="L3888" s="65"/>
      <c r="M3888" s="65"/>
      <c r="N3888" s="65"/>
      <c r="O3888" s="66"/>
      <c r="P3888" s="144"/>
      <c r="Q3888" s="68"/>
      <c r="R3888" s="68"/>
      <c r="S3888" s="68"/>
      <c r="T3888" s="69">
        <f t="shared" si="414"/>
        <v>0</v>
      </c>
      <c r="U3888" s="68"/>
      <c r="V3888" s="70"/>
      <c r="W3888" s="70"/>
      <c r="X3888" s="71">
        <f t="shared" si="415"/>
        <v>0</v>
      </c>
      <c r="Y3888" s="72"/>
      <c r="Z3888" s="70"/>
      <c r="AA3888" s="68"/>
      <c r="AB3888" s="73"/>
      <c r="AC3888" s="70"/>
      <c r="AD3888" s="74"/>
      <c r="AE3888" s="68"/>
      <c r="AF3888" s="75"/>
    </row>
    <row r="3889" ht="28.5" customHeight="1" spans="1:32">
      <c r="A3889" s="61" t="s">
        <v>36</v>
      </c>
      <c r="B3889" s="61" t="s">
        <v>2156</v>
      </c>
      <c r="C3889" s="61" t="s">
        <v>2319</v>
      </c>
      <c r="D3889" s="61" t="s">
        <v>2719</v>
      </c>
      <c r="E3889" s="76" t="s">
        <v>2836</v>
      </c>
      <c r="F3889" s="46">
        <v>46197</v>
      </c>
      <c r="G3889" s="46" t="str">
        <f t="shared" si="412"/>
        <v>段振祥2026-6-24</v>
      </c>
      <c r="H3889" s="63"/>
      <c r="I3889" s="63"/>
      <c r="J3889" s="64"/>
      <c r="K3889" s="64"/>
      <c r="L3889" s="65"/>
      <c r="M3889" s="65"/>
      <c r="N3889" s="65"/>
      <c r="O3889" s="66"/>
      <c r="P3889" s="144"/>
      <c r="Q3889" s="68"/>
      <c r="R3889" s="68"/>
      <c r="S3889" s="68"/>
      <c r="T3889" s="69">
        <f t="shared" si="414"/>
        <v>0</v>
      </c>
      <c r="U3889" s="68"/>
      <c r="V3889" s="70"/>
      <c r="W3889" s="70"/>
      <c r="X3889" s="71">
        <f t="shared" si="415"/>
        <v>0</v>
      </c>
      <c r="Y3889" s="72"/>
      <c r="Z3889" s="70"/>
      <c r="AA3889" s="68"/>
      <c r="AB3889" s="73"/>
      <c r="AC3889" s="70"/>
      <c r="AD3889" s="74"/>
      <c r="AE3889" s="68"/>
      <c r="AF3889" s="75"/>
    </row>
    <row r="3890" ht="28.5" customHeight="1" spans="1:32">
      <c r="A3890" s="61" t="s">
        <v>36</v>
      </c>
      <c r="B3890" s="61" t="s">
        <v>2156</v>
      </c>
      <c r="C3890" s="61" t="s">
        <v>2319</v>
      </c>
      <c r="D3890" s="61" t="s">
        <v>2719</v>
      </c>
      <c r="E3890" s="76" t="s">
        <v>2836</v>
      </c>
      <c r="F3890" s="46">
        <v>46198</v>
      </c>
      <c r="G3890" s="46" t="str">
        <f t="shared" si="412"/>
        <v>段振祥2026-6-25</v>
      </c>
      <c r="H3890" s="63"/>
      <c r="I3890" s="63"/>
      <c r="J3890" s="64"/>
      <c r="K3890" s="64"/>
      <c r="L3890" s="65"/>
      <c r="M3890" s="65"/>
      <c r="N3890" s="65"/>
      <c r="O3890" s="66"/>
      <c r="P3890" s="144"/>
      <c r="Q3890" s="68"/>
      <c r="R3890" s="68"/>
      <c r="S3890" s="68"/>
      <c r="T3890" s="69">
        <f t="shared" si="414"/>
        <v>0</v>
      </c>
      <c r="U3890" s="68"/>
      <c r="V3890" s="70"/>
      <c r="W3890" s="70"/>
      <c r="X3890" s="71">
        <f t="shared" si="415"/>
        <v>0</v>
      </c>
      <c r="Y3890" s="72"/>
      <c r="Z3890" s="70"/>
      <c r="AA3890" s="68"/>
      <c r="AB3890" s="73"/>
      <c r="AC3890" s="70"/>
      <c r="AD3890" s="74"/>
      <c r="AE3890" s="68"/>
      <c r="AF3890" s="75"/>
    </row>
    <row r="3891" ht="28.5" customHeight="1" spans="1:32">
      <c r="A3891" s="61" t="s">
        <v>36</v>
      </c>
      <c r="B3891" s="61" t="s">
        <v>2156</v>
      </c>
      <c r="C3891" s="61" t="s">
        <v>2319</v>
      </c>
      <c r="D3891" s="61" t="s">
        <v>2719</v>
      </c>
      <c r="E3891" s="76" t="s">
        <v>2836</v>
      </c>
      <c r="F3891" s="46">
        <v>46199</v>
      </c>
      <c r="G3891" s="46" t="str">
        <f t="shared" si="412"/>
        <v>段振祥2026-6-26</v>
      </c>
      <c r="H3891" s="63"/>
      <c r="I3891" s="63"/>
      <c r="J3891" s="64"/>
      <c r="K3891" s="64"/>
      <c r="L3891" s="65"/>
      <c r="M3891" s="65"/>
      <c r="N3891" s="65"/>
      <c r="O3891" s="66"/>
      <c r="P3891" s="144"/>
      <c r="Q3891" s="68"/>
      <c r="R3891" s="68"/>
      <c r="S3891" s="68"/>
      <c r="T3891" s="69">
        <f t="shared" si="414"/>
        <v>0</v>
      </c>
      <c r="U3891" s="68"/>
      <c r="V3891" s="70"/>
      <c r="W3891" s="70"/>
      <c r="X3891" s="71">
        <f t="shared" si="415"/>
        <v>0</v>
      </c>
      <c r="Y3891" s="72"/>
      <c r="Z3891" s="70"/>
      <c r="AA3891" s="68"/>
      <c r="AB3891" s="73"/>
      <c r="AC3891" s="70"/>
      <c r="AD3891" s="74"/>
      <c r="AE3891" s="68"/>
      <c r="AF3891" s="75"/>
    </row>
    <row r="3892" ht="28.5" customHeight="1" spans="1:32">
      <c r="A3892" s="61" t="s">
        <v>36</v>
      </c>
      <c r="B3892" s="61" t="s">
        <v>2156</v>
      </c>
      <c r="C3892" s="61" t="s">
        <v>2319</v>
      </c>
      <c r="D3892" s="61" t="s">
        <v>2719</v>
      </c>
      <c r="E3892" s="76" t="s">
        <v>2836</v>
      </c>
      <c r="F3892" s="46">
        <v>46200</v>
      </c>
      <c r="G3892" s="46" t="str">
        <f t="shared" si="412"/>
        <v>段振祥2026-6-27</v>
      </c>
      <c r="H3892" s="63"/>
      <c r="I3892" s="63"/>
      <c r="J3892" s="64"/>
      <c r="K3892" s="64"/>
      <c r="L3892" s="65"/>
      <c r="M3892" s="65"/>
      <c r="N3892" s="79"/>
      <c r="O3892" s="66"/>
      <c r="P3892" s="144"/>
      <c r="Q3892" s="68"/>
      <c r="R3892" s="68"/>
      <c r="S3892" s="68"/>
      <c r="T3892" s="69">
        <f t="shared" si="414"/>
        <v>0</v>
      </c>
      <c r="U3892" s="68"/>
      <c r="V3892" s="70"/>
      <c r="W3892" s="70"/>
      <c r="X3892" s="71">
        <f t="shared" si="415"/>
        <v>0</v>
      </c>
      <c r="Y3892" s="72"/>
      <c r="Z3892" s="70"/>
      <c r="AA3892" s="68"/>
      <c r="AB3892" s="73"/>
      <c r="AC3892" s="70"/>
      <c r="AD3892" s="74"/>
      <c r="AE3892" s="68"/>
      <c r="AF3892" s="75"/>
    </row>
    <row r="3893" ht="28.5" customHeight="1" spans="1:32">
      <c r="A3893" s="61" t="s">
        <v>36</v>
      </c>
      <c r="B3893" s="61" t="s">
        <v>2156</v>
      </c>
      <c r="C3893" s="61" t="s">
        <v>2319</v>
      </c>
      <c r="D3893" s="61" t="s">
        <v>2719</v>
      </c>
      <c r="E3893" s="62" t="s">
        <v>2836</v>
      </c>
      <c r="F3893" s="46">
        <v>46201</v>
      </c>
      <c r="G3893" s="46" t="str">
        <f t="shared" si="412"/>
        <v>段振祥2026-6-28</v>
      </c>
      <c r="H3893" s="63"/>
      <c r="I3893" s="63"/>
      <c r="J3893" s="64"/>
      <c r="K3893" s="64"/>
      <c r="L3893" s="65"/>
      <c r="M3893" s="65"/>
      <c r="N3893" s="65"/>
      <c r="O3893" s="66"/>
      <c r="P3893" s="144"/>
      <c r="Q3893" s="68"/>
      <c r="R3893" s="68"/>
      <c r="S3893" s="68"/>
      <c r="T3893" s="69">
        <f t="shared" si="414"/>
        <v>0</v>
      </c>
      <c r="U3893" s="68"/>
      <c r="V3893" s="70"/>
      <c r="W3893" s="70"/>
      <c r="X3893" s="71">
        <f t="shared" si="415"/>
        <v>0</v>
      </c>
      <c r="Y3893" s="72"/>
      <c r="Z3893" s="70"/>
      <c r="AA3893" s="68"/>
      <c r="AB3893" s="73"/>
      <c r="AC3893" s="70"/>
      <c r="AD3893" s="74"/>
      <c r="AE3893" s="68"/>
      <c r="AF3893" s="75"/>
    </row>
    <row r="3894" ht="28.5" customHeight="1" spans="1:32">
      <c r="A3894" s="61" t="s">
        <v>36</v>
      </c>
      <c r="B3894" s="61" t="s">
        <v>2156</v>
      </c>
      <c r="C3894" s="61" t="s">
        <v>2319</v>
      </c>
      <c r="D3894" s="61" t="s">
        <v>2719</v>
      </c>
      <c r="E3894" s="62" t="s">
        <v>2836</v>
      </c>
      <c r="F3894" s="46">
        <v>46202</v>
      </c>
      <c r="G3894" s="46" t="str">
        <f t="shared" si="412"/>
        <v>段振祥2026-6-29</v>
      </c>
      <c r="H3894" s="63"/>
      <c r="I3894" s="63"/>
      <c r="J3894" s="64"/>
      <c r="K3894" s="64"/>
      <c r="L3894" s="65"/>
      <c r="M3894" s="65"/>
      <c r="N3894" s="79"/>
      <c r="O3894" s="66"/>
      <c r="P3894" s="144"/>
      <c r="Q3894" s="68"/>
      <c r="R3894" s="68"/>
      <c r="S3894" s="68"/>
      <c r="T3894" s="69">
        <f t="shared" si="414"/>
        <v>0</v>
      </c>
      <c r="U3894" s="68"/>
      <c r="V3894" s="70"/>
      <c r="W3894" s="70"/>
      <c r="X3894" s="71">
        <f t="shared" si="415"/>
        <v>0</v>
      </c>
      <c r="Y3894" s="72"/>
      <c r="Z3894" s="70"/>
      <c r="AA3894" s="68"/>
      <c r="AB3894" s="73"/>
      <c r="AC3894" s="70"/>
      <c r="AD3894" s="74"/>
      <c r="AE3894" s="68"/>
      <c r="AF3894" s="75"/>
    </row>
    <row r="3895" s="3" customFormat="1" ht="28.5" customHeight="1" spans="1:32">
      <c r="A3895" s="61" t="s">
        <v>36</v>
      </c>
      <c r="B3895" s="61" t="s">
        <v>2156</v>
      </c>
      <c r="C3895" s="61" t="s">
        <v>2319</v>
      </c>
      <c r="D3895" s="61" t="s">
        <v>2719</v>
      </c>
      <c r="E3895" s="62" t="s">
        <v>2836</v>
      </c>
      <c r="F3895" s="46">
        <v>46203</v>
      </c>
      <c r="G3895" s="46" t="str">
        <f t="shared" si="412"/>
        <v>段振祥2026-6-30</v>
      </c>
      <c r="H3895" s="63"/>
      <c r="I3895" s="63"/>
      <c r="J3895" s="64"/>
      <c r="K3895" s="64"/>
      <c r="L3895" s="65"/>
      <c r="M3895" s="65"/>
      <c r="N3895" s="65"/>
      <c r="O3895" s="66"/>
      <c r="P3895" s="144"/>
      <c r="Q3895" s="68"/>
      <c r="R3895" s="68"/>
      <c r="S3895" s="68"/>
      <c r="T3895" s="69">
        <f t="shared" si="414"/>
        <v>0</v>
      </c>
      <c r="U3895" s="68"/>
      <c r="V3895" s="70"/>
      <c r="W3895" s="70"/>
      <c r="X3895" s="71">
        <f t="shared" si="415"/>
        <v>0</v>
      </c>
      <c r="Y3895" s="72"/>
      <c r="Z3895" s="70"/>
      <c r="AA3895" s="68"/>
      <c r="AB3895" s="73"/>
      <c r="AC3895" s="70"/>
      <c r="AD3895" s="74"/>
      <c r="AE3895" s="68"/>
      <c r="AF3895" s="75"/>
    </row>
    <row r="3896" s="3" customFormat="1" ht="28.5" customHeight="1" spans="1:32">
      <c r="A3896" s="61" t="s">
        <v>36</v>
      </c>
      <c r="B3896" s="61" t="s">
        <v>2156</v>
      </c>
      <c r="C3896" s="61" t="s">
        <v>2319</v>
      </c>
      <c r="D3896" s="61" t="s">
        <v>2719</v>
      </c>
      <c r="E3896" s="76" t="s">
        <v>2836</v>
      </c>
      <c r="F3896" s="46">
        <v>46204</v>
      </c>
      <c r="G3896" s="46" t="str">
        <f t="shared" si="412"/>
        <v>段振祥2026-7-1</v>
      </c>
      <c r="H3896" s="63"/>
      <c r="I3896" s="63"/>
      <c r="J3896" s="64"/>
      <c r="K3896" s="64"/>
      <c r="L3896" s="65"/>
      <c r="M3896" s="65"/>
      <c r="N3896" s="65"/>
      <c r="O3896" s="66"/>
      <c r="P3896" s="144"/>
      <c r="Q3896" s="68"/>
      <c r="R3896" s="68"/>
      <c r="S3896" s="68"/>
      <c r="T3896" s="69">
        <f t="shared" si="414"/>
        <v>0</v>
      </c>
      <c r="U3896" s="68"/>
      <c r="V3896" s="70"/>
      <c r="W3896" s="70"/>
      <c r="X3896" s="71">
        <f t="shared" si="415"/>
        <v>0</v>
      </c>
      <c r="Y3896" s="72"/>
      <c r="Z3896" s="70"/>
      <c r="AA3896" s="68"/>
      <c r="AB3896" s="73"/>
      <c r="AC3896" s="70"/>
      <c r="AD3896" s="74"/>
      <c r="AE3896" s="68"/>
      <c r="AF3896" s="75"/>
    </row>
    <row r="3897" ht="28.5" customHeight="1" spans="1:32">
      <c r="A3897" s="84" t="s">
        <v>36</v>
      </c>
      <c r="B3897" s="84" t="s">
        <v>2156</v>
      </c>
      <c r="C3897" s="84" t="s">
        <v>2319</v>
      </c>
      <c r="D3897" s="84" t="s">
        <v>2719</v>
      </c>
      <c r="E3897" s="85" t="s">
        <v>2836</v>
      </c>
      <c r="F3897" s="86">
        <v>46235</v>
      </c>
      <c r="G3897" s="46" t="str">
        <f t="shared" si="412"/>
        <v>段振祥2026-8-1</v>
      </c>
      <c r="H3897" s="63"/>
      <c r="I3897" s="63"/>
      <c r="J3897" s="64"/>
      <c r="K3897" s="64"/>
      <c r="L3897" s="65"/>
      <c r="M3897" s="65"/>
      <c r="N3897" s="91"/>
      <c r="O3897" s="66"/>
      <c r="P3897" s="87"/>
      <c r="Q3897" s="87"/>
      <c r="R3897" s="87"/>
      <c r="S3897" s="87"/>
      <c r="T3897" s="69">
        <f t="shared" si="414"/>
        <v>0</v>
      </c>
      <c r="U3897" s="87"/>
      <c r="V3897" s="87"/>
      <c r="W3897" s="87"/>
      <c r="X3897" s="71">
        <f t="shared" si="415"/>
        <v>0</v>
      </c>
      <c r="Y3897" s="88"/>
      <c r="Z3897" s="87"/>
      <c r="AA3897" s="87"/>
      <c r="AB3897" s="87"/>
      <c r="AC3897" s="87"/>
      <c r="AD3897" s="89"/>
      <c r="AE3897" s="87"/>
      <c r="AF3897" s="90"/>
    </row>
    <row r="3898" ht="28.5" customHeight="1" spans="1:32">
      <c r="A3898" s="44" t="s">
        <v>36</v>
      </c>
      <c r="B3898" s="44" t="s">
        <v>2156</v>
      </c>
      <c r="C3898" s="44" t="s">
        <v>2319</v>
      </c>
      <c r="D3898" s="44" t="s">
        <v>2719</v>
      </c>
      <c r="E3898" s="44" t="s">
        <v>2865</v>
      </c>
      <c r="F3898" s="45">
        <v>46173</v>
      </c>
      <c r="G3898" s="46" t="str">
        <f t="shared" si="412"/>
        <v>王能港2026-5-31</v>
      </c>
      <c r="H3898" s="133"/>
      <c r="I3898" s="133"/>
      <c r="J3898" s="134"/>
      <c r="K3898" s="134"/>
      <c r="L3898" s="134"/>
      <c r="M3898" s="135"/>
      <c r="N3898" s="135"/>
      <c r="O3898" s="136">
        <f t="shared" ref="O3898:AE3898" si="416">SUM(O3899:O3930)</f>
        <v>136</v>
      </c>
      <c r="P3898" s="137">
        <f t="shared" si="416"/>
        <v>0</v>
      </c>
      <c r="Q3898" s="138">
        <f t="shared" si="416"/>
        <v>-32</v>
      </c>
      <c r="R3898" s="138">
        <f t="shared" si="416"/>
        <v>0</v>
      </c>
      <c r="S3898" s="53">
        <f t="shared" si="416"/>
        <v>0</v>
      </c>
      <c r="T3898" s="139">
        <f t="shared" si="416"/>
        <v>104</v>
      </c>
      <c r="U3898" s="55">
        <f t="shared" si="416"/>
        <v>0</v>
      </c>
      <c r="V3898" s="139">
        <f t="shared" si="416"/>
        <v>20</v>
      </c>
      <c r="W3898" s="139">
        <f t="shared" si="416"/>
        <v>0</v>
      </c>
      <c r="X3898" s="140">
        <f t="shared" si="416"/>
        <v>124</v>
      </c>
      <c r="Y3898" s="141">
        <f t="shared" si="416"/>
        <v>0</v>
      </c>
      <c r="Z3898" s="139">
        <f t="shared" si="416"/>
        <v>50</v>
      </c>
      <c r="AA3898" s="142">
        <f t="shared" si="416"/>
        <v>20</v>
      </c>
      <c r="AB3898" s="139">
        <f t="shared" si="416"/>
        <v>8</v>
      </c>
      <c r="AC3898" s="139">
        <f t="shared" si="416"/>
        <v>0</v>
      </c>
      <c r="AD3898" s="143">
        <f t="shared" si="416"/>
        <v>0</v>
      </c>
      <c r="AE3898" s="142">
        <f t="shared" si="416"/>
        <v>0</v>
      </c>
      <c r="AF3898" s="60"/>
    </row>
    <row r="3899" ht="28.5" customHeight="1" spans="1:32">
      <c r="A3899" s="61" t="s">
        <v>36</v>
      </c>
      <c r="B3899" s="61" t="s">
        <v>2156</v>
      </c>
      <c r="C3899" s="61" t="s">
        <v>2319</v>
      </c>
      <c r="D3899" s="61" t="s">
        <v>2719</v>
      </c>
      <c r="E3899" s="62" t="s">
        <v>2865</v>
      </c>
      <c r="F3899" s="46">
        <v>46174</v>
      </c>
      <c r="G3899" s="46" t="str">
        <f t="shared" si="412"/>
        <v>王能港2026-6-1</v>
      </c>
      <c r="H3899" s="63" t="s">
        <v>2866</v>
      </c>
      <c r="I3899" s="63" t="s">
        <v>2867</v>
      </c>
      <c r="J3899" s="64"/>
      <c r="K3899" s="64"/>
      <c r="L3899" s="65"/>
      <c r="M3899" s="65"/>
      <c r="N3899" s="65"/>
      <c r="O3899" s="66">
        <v>8</v>
      </c>
      <c r="P3899" s="144"/>
      <c r="Q3899" s="68"/>
      <c r="R3899" s="68"/>
      <c r="S3899" s="68"/>
      <c r="T3899" s="69">
        <f t="shared" ref="T3899:T3930" si="417">SUM(O3899:S3899)</f>
        <v>8</v>
      </c>
      <c r="U3899" s="68"/>
      <c r="V3899" s="70"/>
      <c r="W3899" s="70"/>
      <c r="X3899" s="71">
        <f t="shared" ref="X3899:X3930" si="418">SUM(T3899:W3899)</f>
        <v>8</v>
      </c>
      <c r="Y3899" s="72"/>
      <c r="Z3899" s="70"/>
      <c r="AA3899" s="68">
        <v>2</v>
      </c>
      <c r="AB3899" s="73"/>
      <c r="AC3899" s="70"/>
      <c r="AD3899" s="74"/>
      <c r="AE3899" s="68"/>
      <c r="AF3899" s="75"/>
    </row>
    <row r="3900" ht="28.5" customHeight="1" spans="1:32">
      <c r="A3900" s="61" t="s">
        <v>36</v>
      </c>
      <c r="B3900" s="61" t="s">
        <v>2156</v>
      </c>
      <c r="C3900" s="61" t="s">
        <v>2319</v>
      </c>
      <c r="D3900" s="61" t="s">
        <v>2719</v>
      </c>
      <c r="E3900" s="62" t="s">
        <v>2865</v>
      </c>
      <c r="F3900" s="46">
        <v>46175</v>
      </c>
      <c r="G3900" s="46" t="str">
        <f t="shared" si="412"/>
        <v>王能港2026-6-2</v>
      </c>
      <c r="H3900" s="63" t="s">
        <v>2868</v>
      </c>
      <c r="I3900" s="63" t="s">
        <v>1964</v>
      </c>
      <c r="J3900" s="64"/>
      <c r="K3900" s="64"/>
      <c r="L3900" s="65"/>
      <c r="M3900" s="65"/>
      <c r="N3900" s="65"/>
      <c r="O3900" s="66">
        <v>8</v>
      </c>
      <c r="P3900" s="144"/>
      <c r="Q3900" s="68"/>
      <c r="R3900" s="68"/>
      <c r="S3900" s="68"/>
      <c r="T3900" s="69">
        <f t="shared" si="417"/>
        <v>8</v>
      </c>
      <c r="U3900" s="68"/>
      <c r="V3900" s="70"/>
      <c r="W3900" s="70"/>
      <c r="X3900" s="71">
        <f t="shared" si="418"/>
        <v>8</v>
      </c>
      <c r="Y3900" s="72"/>
      <c r="Z3900" s="70"/>
      <c r="AA3900" s="68">
        <v>2</v>
      </c>
      <c r="AB3900" s="73"/>
      <c r="AC3900" s="70"/>
      <c r="AD3900" s="74"/>
      <c r="AE3900" s="68"/>
      <c r="AF3900" s="75"/>
    </row>
    <row r="3901" ht="28.5" customHeight="1" spans="1:32">
      <c r="A3901" s="61" t="s">
        <v>36</v>
      </c>
      <c r="B3901" s="61" t="s">
        <v>2156</v>
      </c>
      <c r="C3901" s="61" t="s">
        <v>2319</v>
      </c>
      <c r="D3901" s="61" t="s">
        <v>2719</v>
      </c>
      <c r="E3901" s="62" t="s">
        <v>2865</v>
      </c>
      <c r="F3901" s="46">
        <v>46176</v>
      </c>
      <c r="G3901" s="46" t="str">
        <f t="shared" si="412"/>
        <v>王能港2026-6-3</v>
      </c>
      <c r="H3901" s="63" t="s">
        <v>2869</v>
      </c>
      <c r="I3901" s="63" t="s">
        <v>2870</v>
      </c>
      <c r="J3901" s="64"/>
      <c r="K3901" s="64"/>
      <c r="L3901" s="65"/>
      <c r="M3901" s="65"/>
      <c r="N3901" s="65"/>
      <c r="O3901" s="66">
        <v>8</v>
      </c>
      <c r="P3901" s="144"/>
      <c r="Q3901" s="68"/>
      <c r="R3901" s="68"/>
      <c r="S3901" s="68"/>
      <c r="T3901" s="69">
        <f t="shared" si="417"/>
        <v>8</v>
      </c>
      <c r="U3901" s="68"/>
      <c r="V3901" s="70"/>
      <c r="W3901" s="70"/>
      <c r="X3901" s="71">
        <f t="shared" si="418"/>
        <v>8</v>
      </c>
      <c r="Y3901" s="72"/>
      <c r="Z3901" s="70"/>
      <c r="AA3901" s="68">
        <v>2</v>
      </c>
      <c r="AB3901" s="73"/>
      <c r="AC3901" s="70"/>
      <c r="AD3901" s="74"/>
      <c r="AE3901" s="68"/>
      <c r="AF3901" s="75"/>
    </row>
    <row r="3902" ht="28.5" customHeight="1" spans="1:32">
      <c r="A3902" s="61" t="s">
        <v>36</v>
      </c>
      <c r="B3902" s="61" t="s">
        <v>2156</v>
      </c>
      <c r="C3902" s="61" t="s">
        <v>2319</v>
      </c>
      <c r="D3902" s="61" t="s">
        <v>2719</v>
      </c>
      <c r="E3902" s="62" t="s">
        <v>2865</v>
      </c>
      <c r="F3902" s="46">
        <v>46177</v>
      </c>
      <c r="G3902" s="46" t="str">
        <f t="shared" si="412"/>
        <v>王能港2026-6-4</v>
      </c>
      <c r="H3902" s="63"/>
      <c r="I3902" s="63"/>
      <c r="J3902" s="64"/>
      <c r="K3902" s="64"/>
      <c r="L3902" s="65" t="s">
        <v>2635</v>
      </c>
      <c r="M3902" s="65"/>
      <c r="N3902" s="65"/>
      <c r="O3902" s="66">
        <v>8</v>
      </c>
      <c r="P3902" s="144"/>
      <c r="Q3902" s="68">
        <v>-8</v>
      </c>
      <c r="R3902" s="68"/>
      <c r="S3902" s="68"/>
      <c r="T3902" s="69">
        <f t="shared" si="417"/>
        <v>0</v>
      </c>
      <c r="U3902" s="68"/>
      <c r="V3902" s="70"/>
      <c r="W3902" s="70"/>
      <c r="X3902" s="71">
        <f t="shared" si="418"/>
        <v>0</v>
      </c>
      <c r="Y3902" s="72"/>
      <c r="Z3902" s="70"/>
      <c r="AA3902" s="68"/>
      <c r="AB3902" s="73"/>
      <c r="AC3902" s="70"/>
      <c r="AD3902" s="74"/>
      <c r="AE3902" s="68"/>
      <c r="AF3902" s="75"/>
    </row>
    <row r="3903" ht="28.5" customHeight="1" spans="1:32">
      <c r="A3903" s="61" t="s">
        <v>36</v>
      </c>
      <c r="B3903" s="61" t="s">
        <v>2156</v>
      </c>
      <c r="C3903" s="61" t="s">
        <v>2319</v>
      </c>
      <c r="D3903" s="61" t="s">
        <v>2719</v>
      </c>
      <c r="E3903" s="62" t="s">
        <v>2865</v>
      </c>
      <c r="F3903" s="46">
        <v>46178</v>
      </c>
      <c r="G3903" s="46" t="str">
        <f t="shared" si="412"/>
        <v>王能港2026-6-5</v>
      </c>
      <c r="H3903" s="63" t="s">
        <v>2871</v>
      </c>
      <c r="I3903" s="63" t="s">
        <v>2872</v>
      </c>
      <c r="J3903" s="64"/>
      <c r="K3903" s="64"/>
      <c r="L3903" s="65"/>
      <c r="M3903" s="65"/>
      <c r="N3903" s="65"/>
      <c r="O3903" s="66">
        <v>8</v>
      </c>
      <c r="P3903" s="144"/>
      <c r="Q3903" s="68"/>
      <c r="R3903" s="68"/>
      <c r="S3903" s="68"/>
      <c r="T3903" s="69">
        <f t="shared" si="417"/>
        <v>8</v>
      </c>
      <c r="U3903" s="68"/>
      <c r="V3903" s="70"/>
      <c r="W3903" s="70"/>
      <c r="X3903" s="71">
        <f t="shared" si="418"/>
        <v>8</v>
      </c>
      <c r="Y3903" s="72"/>
      <c r="Z3903" s="70"/>
      <c r="AA3903" s="68">
        <v>2</v>
      </c>
      <c r="AB3903" s="73"/>
      <c r="AC3903" s="70"/>
      <c r="AD3903" s="74"/>
      <c r="AE3903" s="68"/>
      <c r="AF3903" s="75"/>
    </row>
    <row r="3904" ht="28.5" customHeight="1" spans="1:32">
      <c r="A3904" s="61" t="s">
        <v>36</v>
      </c>
      <c r="B3904" s="61" t="s">
        <v>2156</v>
      </c>
      <c r="C3904" s="61" t="s">
        <v>2319</v>
      </c>
      <c r="D3904" s="61" t="s">
        <v>2719</v>
      </c>
      <c r="E3904" s="62" t="s">
        <v>2865</v>
      </c>
      <c r="F3904" s="46">
        <v>46179</v>
      </c>
      <c r="G3904" s="46" t="str">
        <f t="shared" si="412"/>
        <v>王能港2026-6-6</v>
      </c>
      <c r="H3904" s="63" t="s">
        <v>2873</v>
      </c>
      <c r="I3904" s="63" t="s">
        <v>2874</v>
      </c>
      <c r="J3904" s="64"/>
      <c r="K3904" s="64"/>
      <c r="L3904" s="65"/>
      <c r="M3904" s="65"/>
      <c r="N3904" s="65"/>
      <c r="O3904" s="66">
        <v>8</v>
      </c>
      <c r="P3904" s="144"/>
      <c r="Q3904" s="68"/>
      <c r="R3904" s="68"/>
      <c r="S3904" s="68"/>
      <c r="T3904" s="69">
        <f t="shared" si="417"/>
        <v>8</v>
      </c>
      <c r="U3904" s="68"/>
      <c r="V3904" s="70"/>
      <c r="W3904" s="70"/>
      <c r="X3904" s="71">
        <f t="shared" si="418"/>
        <v>8</v>
      </c>
      <c r="Y3904" s="72"/>
      <c r="Z3904" s="70"/>
      <c r="AA3904" s="68">
        <v>2</v>
      </c>
      <c r="AB3904" s="73"/>
      <c r="AC3904" s="70"/>
      <c r="AD3904" s="74"/>
      <c r="AE3904" s="68"/>
      <c r="AF3904" s="75"/>
    </row>
    <row r="3905" ht="28.5" customHeight="1" spans="1:32">
      <c r="A3905" s="61" t="s">
        <v>36</v>
      </c>
      <c r="B3905" s="61" t="s">
        <v>2156</v>
      </c>
      <c r="C3905" s="61" t="s">
        <v>2319</v>
      </c>
      <c r="D3905" s="61" t="s">
        <v>2719</v>
      </c>
      <c r="E3905" s="62" t="s">
        <v>2865</v>
      </c>
      <c r="F3905" s="77">
        <v>46180</v>
      </c>
      <c r="G3905" s="46" t="str">
        <f t="shared" si="412"/>
        <v>王能港2026-6-7</v>
      </c>
      <c r="H3905" s="63"/>
      <c r="I3905" s="63"/>
      <c r="J3905" s="64"/>
      <c r="K3905" s="64"/>
      <c r="L3905" s="65"/>
      <c r="M3905" s="65"/>
      <c r="N3905" s="65"/>
      <c r="O3905" s="66"/>
      <c r="P3905" s="144"/>
      <c r="Q3905" s="68"/>
      <c r="R3905" s="68"/>
      <c r="S3905" s="68"/>
      <c r="T3905" s="69">
        <f t="shared" si="417"/>
        <v>0</v>
      </c>
      <c r="U3905" s="68"/>
      <c r="V3905" s="70"/>
      <c r="W3905" s="70"/>
      <c r="X3905" s="71">
        <f t="shared" si="418"/>
        <v>0</v>
      </c>
      <c r="Y3905" s="72"/>
      <c r="Z3905" s="70"/>
      <c r="AA3905" s="68"/>
      <c r="AB3905" s="73"/>
      <c r="AC3905" s="70"/>
      <c r="AD3905" s="74"/>
      <c r="AE3905" s="68"/>
      <c r="AF3905" s="75"/>
    </row>
    <row r="3906" ht="28.5" customHeight="1" spans="1:32">
      <c r="A3906" s="61" t="s">
        <v>36</v>
      </c>
      <c r="B3906" s="61" t="s">
        <v>2156</v>
      </c>
      <c r="C3906" s="61" t="s">
        <v>2319</v>
      </c>
      <c r="D3906" s="61" t="s">
        <v>2719</v>
      </c>
      <c r="E3906" s="62" t="s">
        <v>2865</v>
      </c>
      <c r="F3906" s="46">
        <v>46181</v>
      </c>
      <c r="G3906" s="46" t="str">
        <f t="shared" si="412"/>
        <v>王能港2026-6-8</v>
      </c>
      <c r="H3906" s="63" t="s">
        <v>2875</v>
      </c>
      <c r="I3906" s="63" t="s">
        <v>2876</v>
      </c>
      <c r="J3906" s="64"/>
      <c r="K3906" s="64" t="s">
        <v>2791</v>
      </c>
      <c r="L3906" s="65"/>
      <c r="M3906" s="65"/>
      <c r="N3906" s="65"/>
      <c r="O3906" s="66">
        <v>8</v>
      </c>
      <c r="P3906" s="144"/>
      <c r="Q3906" s="68"/>
      <c r="R3906" s="68"/>
      <c r="S3906" s="68"/>
      <c r="T3906" s="69">
        <f t="shared" si="417"/>
        <v>8</v>
      </c>
      <c r="U3906" s="68"/>
      <c r="V3906" s="70">
        <v>8</v>
      </c>
      <c r="W3906" s="70"/>
      <c r="X3906" s="71">
        <f t="shared" si="418"/>
        <v>16</v>
      </c>
      <c r="Y3906" s="72"/>
      <c r="Z3906" s="70"/>
      <c r="AA3906" s="68">
        <v>4</v>
      </c>
      <c r="AB3906" s="73"/>
      <c r="AC3906" s="70"/>
      <c r="AD3906" s="74"/>
      <c r="AE3906" s="68"/>
      <c r="AF3906" s="75"/>
    </row>
    <row r="3907" ht="28.5" customHeight="1" spans="1:32">
      <c r="A3907" s="61" t="s">
        <v>36</v>
      </c>
      <c r="B3907" s="61" t="s">
        <v>2156</v>
      </c>
      <c r="C3907" s="61" t="s">
        <v>2319</v>
      </c>
      <c r="D3907" s="61" t="s">
        <v>2719</v>
      </c>
      <c r="E3907" s="62" t="s">
        <v>2865</v>
      </c>
      <c r="F3907" s="78">
        <v>46182</v>
      </c>
      <c r="G3907" s="46" t="str">
        <f t="shared" si="412"/>
        <v>王能港2026-6-9</v>
      </c>
      <c r="H3907" s="63" t="s">
        <v>2877</v>
      </c>
      <c r="I3907" s="63"/>
      <c r="J3907" s="64"/>
      <c r="K3907" s="64"/>
      <c r="L3907" s="65" t="s">
        <v>2635</v>
      </c>
      <c r="M3907" s="65"/>
      <c r="N3907" s="65"/>
      <c r="O3907" s="66">
        <v>8</v>
      </c>
      <c r="P3907" s="144"/>
      <c r="Q3907" s="68">
        <v>-8</v>
      </c>
      <c r="R3907" s="68"/>
      <c r="S3907" s="68"/>
      <c r="T3907" s="69">
        <f t="shared" si="417"/>
        <v>0</v>
      </c>
      <c r="U3907" s="68"/>
      <c r="V3907" s="70"/>
      <c r="W3907" s="70"/>
      <c r="X3907" s="71">
        <f t="shared" si="418"/>
        <v>0</v>
      </c>
      <c r="Y3907" s="72"/>
      <c r="Z3907" s="70"/>
      <c r="AA3907" s="68"/>
      <c r="AB3907" s="73"/>
      <c r="AC3907" s="70"/>
      <c r="AD3907" s="74"/>
      <c r="AE3907" s="68"/>
      <c r="AF3907" s="75"/>
    </row>
    <row r="3908" ht="28.5" customHeight="1" spans="1:32">
      <c r="A3908" s="61" t="s">
        <v>36</v>
      </c>
      <c r="B3908" s="61" t="s">
        <v>2156</v>
      </c>
      <c r="C3908" s="61" t="s">
        <v>2319</v>
      </c>
      <c r="D3908" s="61" t="s">
        <v>2719</v>
      </c>
      <c r="E3908" s="62" t="s">
        <v>2865</v>
      </c>
      <c r="F3908" s="46">
        <v>46183</v>
      </c>
      <c r="G3908" s="46" t="str">
        <f t="shared" ref="G3908:G3971" si="419">E3908&amp;TEXT(MID(F3908,1,5),"YYYY-m-d")</f>
        <v>王能港2026-6-10</v>
      </c>
      <c r="H3908" s="63" t="s">
        <v>2878</v>
      </c>
      <c r="I3908" s="63" t="s">
        <v>2770</v>
      </c>
      <c r="J3908" s="64"/>
      <c r="K3908" s="64"/>
      <c r="L3908" s="65"/>
      <c r="M3908" s="65"/>
      <c r="N3908" s="65"/>
      <c r="O3908" s="66">
        <v>8</v>
      </c>
      <c r="P3908" s="144"/>
      <c r="Q3908" s="68"/>
      <c r="R3908" s="68"/>
      <c r="S3908" s="68"/>
      <c r="T3908" s="69">
        <f t="shared" si="417"/>
        <v>8</v>
      </c>
      <c r="U3908" s="68"/>
      <c r="V3908" s="70"/>
      <c r="W3908" s="70"/>
      <c r="X3908" s="71">
        <f t="shared" si="418"/>
        <v>8</v>
      </c>
      <c r="Y3908" s="72"/>
      <c r="Z3908" s="70"/>
      <c r="AA3908" s="68">
        <v>2</v>
      </c>
      <c r="AB3908" s="73"/>
      <c r="AC3908" s="70"/>
      <c r="AD3908" s="74"/>
      <c r="AE3908" s="68"/>
      <c r="AF3908" s="75"/>
    </row>
    <row r="3909" ht="28.5" customHeight="1" spans="1:32">
      <c r="A3909" s="61" t="s">
        <v>36</v>
      </c>
      <c r="B3909" s="61" t="s">
        <v>2156</v>
      </c>
      <c r="C3909" s="61" t="s">
        <v>2319</v>
      </c>
      <c r="D3909" s="61" t="s">
        <v>2719</v>
      </c>
      <c r="E3909" s="62" t="s">
        <v>2865</v>
      </c>
      <c r="F3909" s="46">
        <v>46184</v>
      </c>
      <c r="G3909" s="46" t="str">
        <f t="shared" si="419"/>
        <v>王能港2026-6-11</v>
      </c>
      <c r="H3909" s="63" t="s">
        <v>2879</v>
      </c>
      <c r="I3909" s="63" t="s">
        <v>2880</v>
      </c>
      <c r="J3909" s="64"/>
      <c r="K3909" s="64"/>
      <c r="L3909" s="65"/>
      <c r="M3909" s="65"/>
      <c r="N3909" s="65"/>
      <c r="O3909" s="66">
        <v>8</v>
      </c>
      <c r="P3909" s="144"/>
      <c r="Q3909" s="68"/>
      <c r="R3909" s="68"/>
      <c r="S3909" s="68"/>
      <c r="T3909" s="69">
        <f t="shared" si="417"/>
        <v>8</v>
      </c>
      <c r="U3909" s="68"/>
      <c r="V3909" s="70"/>
      <c r="W3909" s="70"/>
      <c r="X3909" s="71">
        <f t="shared" si="418"/>
        <v>8</v>
      </c>
      <c r="Y3909" s="72"/>
      <c r="Z3909" s="70"/>
      <c r="AA3909" s="68">
        <v>2</v>
      </c>
      <c r="AB3909" s="73"/>
      <c r="AC3909" s="70"/>
      <c r="AD3909" s="74"/>
      <c r="AE3909" s="68"/>
      <c r="AF3909" s="75"/>
    </row>
    <row r="3910" ht="28.5" customHeight="1" spans="1:32">
      <c r="A3910" s="61" t="s">
        <v>36</v>
      </c>
      <c r="B3910" s="61" t="s">
        <v>2156</v>
      </c>
      <c r="C3910" s="61" t="s">
        <v>2319</v>
      </c>
      <c r="D3910" s="61" t="s">
        <v>2719</v>
      </c>
      <c r="E3910" s="62" t="s">
        <v>2865</v>
      </c>
      <c r="F3910" s="46">
        <v>46185</v>
      </c>
      <c r="G3910" s="46" t="str">
        <f t="shared" si="419"/>
        <v>王能港2026-6-12</v>
      </c>
      <c r="H3910" s="63"/>
      <c r="I3910" s="63"/>
      <c r="J3910" s="64"/>
      <c r="K3910" s="64"/>
      <c r="L3910" s="65" t="s">
        <v>56</v>
      </c>
      <c r="M3910" s="65"/>
      <c r="N3910" s="65"/>
      <c r="O3910" s="66">
        <v>8</v>
      </c>
      <c r="P3910" s="144"/>
      <c r="Q3910" s="68">
        <v>-8</v>
      </c>
      <c r="R3910" s="68"/>
      <c r="S3910" s="68"/>
      <c r="T3910" s="69">
        <f t="shared" si="417"/>
        <v>0</v>
      </c>
      <c r="U3910" s="68"/>
      <c r="V3910" s="70"/>
      <c r="W3910" s="70"/>
      <c r="X3910" s="71">
        <f t="shared" si="418"/>
        <v>0</v>
      </c>
      <c r="Y3910" s="72"/>
      <c r="Z3910" s="70"/>
      <c r="AA3910" s="68"/>
      <c r="AB3910" s="73"/>
      <c r="AC3910" s="70"/>
      <c r="AD3910" s="74"/>
      <c r="AE3910" s="68"/>
      <c r="AF3910" s="75"/>
    </row>
    <row r="3911" ht="28.5" customHeight="1" spans="1:32">
      <c r="A3911" s="61" t="s">
        <v>36</v>
      </c>
      <c r="B3911" s="61" t="s">
        <v>2156</v>
      </c>
      <c r="C3911" s="61" t="s">
        <v>2319</v>
      </c>
      <c r="D3911" s="61" t="s">
        <v>2719</v>
      </c>
      <c r="E3911" s="62" t="s">
        <v>2865</v>
      </c>
      <c r="F3911" s="46">
        <v>46186</v>
      </c>
      <c r="G3911" s="46" t="str">
        <f t="shared" si="419"/>
        <v>王能港2026-6-13</v>
      </c>
      <c r="H3911" s="63"/>
      <c r="I3911" s="63"/>
      <c r="J3911" s="64"/>
      <c r="K3911" s="64"/>
      <c r="L3911" s="79">
        <v>0.666666666666667</v>
      </c>
      <c r="M3911" s="65"/>
      <c r="N3911" s="65"/>
      <c r="O3911" s="66">
        <v>8</v>
      </c>
      <c r="P3911" s="144"/>
      <c r="Q3911" s="68">
        <v>-8</v>
      </c>
      <c r="R3911" s="68"/>
      <c r="S3911" s="68"/>
      <c r="T3911" s="69">
        <f t="shared" si="417"/>
        <v>0</v>
      </c>
      <c r="U3911" s="68"/>
      <c r="V3911" s="70"/>
      <c r="W3911" s="70"/>
      <c r="X3911" s="71">
        <f t="shared" si="418"/>
        <v>0</v>
      </c>
      <c r="Y3911" s="72"/>
      <c r="Z3911" s="70"/>
      <c r="AA3911" s="68"/>
      <c r="AB3911" s="73"/>
      <c r="AC3911" s="70"/>
      <c r="AD3911" s="74"/>
      <c r="AE3911" s="68"/>
      <c r="AF3911" s="80"/>
    </row>
    <row r="3912" ht="28.5" customHeight="1" spans="1:32">
      <c r="A3912" s="61" t="s">
        <v>36</v>
      </c>
      <c r="B3912" s="61" t="s">
        <v>2156</v>
      </c>
      <c r="C3912" s="61" t="s">
        <v>2319</v>
      </c>
      <c r="D3912" s="61" t="s">
        <v>2719</v>
      </c>
      <c r="E3912" s="62" t="s">
        <v>2865</v>
      </c>
      <c r="F3912" s="77">
        <v>46187</v>
      </c>
      <c r="G3912" s="46" t="str">
        <f t="shared" si="419"/>
        <v>王能港2026-6-14</v>
      </c>
      <c r="H3912" s="63" t="s">
        <v>2881</v>
      </c>
      <c r="I3912" s="63"/>
      <c r="J3912" s="64"/>
      <c r="K3912" s="64" t="s">
        <v>2690</v>
      </c>
      <c r="L3912" s="65"/>
      <c r="M3912" s="65"/>
      <c r="N3912" s="65"/>
      <c r="O3912" s="66"/>
      <c r="P3912" s="144"/>
      <c r="Q3912" s="68"/>
      <c r="R3912" s="68"/>
      <c r="S3912" s="68"/>
      <c r="T3912" s="69">
        <f t="shared" si="417"/>
        <v>0</v>
      </c>
      <c r="U3912" s="68"/>
      <c r="V3912" s="70">
        <v>12</v>
      </c>
      <c r="W3912" s="70"/>
      <c r="X3912" s="71">
        <f t="shared" si="418"/>
        <v>12</v>
      </c>
      <c r="Y3912" s="72"/>
      <c r="Z3912" s="70">
        <v>10</v>
      </c>
      <c r="AA3912" s="68"/>
      <c r="AB3912" s="73"/>
      <c r="AC3912" s="70"/>
      <c r="AD3912" s="74"/>
      <c r="AE3912" s="68"/>
      <c r="AF3912" s="80"/>
    </row>
    <row r="3913" ht="28.5" customHeight="1" spans="1:32">
      <c r="A3913" s="61" t="s">
        <v>36</v>
      </c>
      <c r="B3913" s="61" t="s">
        <v>2156</v>
      </c>
      <c r="C3913" s="61" t="s">
        <v>2319</v>
      </c>
      <c r="D3913" s="61" t="s">
        <v>2719</v>
      </c>
      <c r="E3913" s="62" t="s">
        <v>2865</v>
      </c>
      <c r="F3913" s="46">
        <v>46188</v>
      </c>
      <c r="G3913" s="46" t="str">
        <f t="shared" si="419"/>
        <v>王能港2026-6-15</v>
      </c>
      <c r="H3913" s="63" t="s">
        <v>2882</v>
      </c>
      <c r="I3913" s="63"/>
      <c r="J3913" s="64"/>
      <c r="K3913" s="64"/>
      <c r="L3913" s="65"/>
      <c r="M3913" s="65"/>
      <c r="N3913" s="65"/>
      <c r="O3913" s="66">
        <v>8</v>
      </c>
      <c r="P3913" s="144"/>
      <c r="Q3913" s="68"/>
      <c r="R3913" s="68"/>
      <c r="S3913" s="68"/>
      <c r="T3913" s="69">
        <f t="shared" si="417"/>
        <v>8</v>
      </c>
      <c r="U3913" s="68"/>
      <c r="V3913" s="70"/>
      <c r="W3913" s="70"/>
      <c r="X3913" s="71">
        <f t="shared" si="418"/>
        <v>8</v>
      </c>
      <c r="Y3913" s="72"/>
      <c r="Z3913" s="70">
        <v>10</v>
      </c>
      <c r="AA3913" s="68"/>
      <c r="AB3913" s="73"/>
      <c r="AC3913" s="70"/>
      <c r="AD3913" s="74"/>
      <c r="AE3913" s="68"/>
      <c r="AF3913" s="75"/>
    </row>
    <row r="3914" ht="28.5" customHeight="1" spans="1:32">
      <c r="A3914" s="61" t="s">
        <v>36</v>
      </c>
      <c r="B3914" s="61" t="s">
        <v>2156</v>
      </c>
      <c r="C3914" s="61" t="s">
        <v>2319</v>
      </c>
      <c r="D3914" s="61" t="s">
        <v>2719</v>
      </c>
      <c r="E3914" s="62" t="s">
        <v>2865</v>
      </c>
      <c r="F3914" s="46">
        <v>46189</v>
      </c>
      <c r="G3914" s="46" t="str">
        <f t="shared" si="419"/>
        <v>王能港2026-6-16</v>
      </c>
      <c r="H3914" s="63" t="s">
        <v>2596</v>
      </c>
      <c r="I3914" s="63"/>
      <c r="J3914" s="64"/>
      <c r="K3914" s="64"/>
      <c r="L3914" s="65"/>
      <c r="M3914" s="65"/>
      <c r="N3914" s="65"/>
      <c r="O3914" s="66">
        <v>8</v>
      </c>
      <c r="P3914" s="147"/>
      <c r="Q3914" s="68"/>
      <c r="R3914" s="68"/>
      <c r="S3914" s="68"/>
      <c r="T3914" s="69">
        <f t="shared" si="417"/>
        <v>8</v>
      </c>
      <c r="U3914" s="68"/>
      <c r="V3914" s="70"/>
      <c r="W3914" s="70"/>
      <c r="X3914" s="71">
        <f t="shared" si="418"/>
        <v>8</v>
      </c>
      <c r="Y3914" s="72"/>
      <c r="Z3914" s="70">
        <v>10</v>
      </c>
      <c r="AA3914" s="68"/>
      <c r="AB3914" s="73"/>
      <c r="AC3914" s="70"/>
      <c r="AD3914" s="74"/>
      <c r="AE3914" s="68"/>
      <c r="AF3914" s="80"/>
    </row>
    <row r="3915" ht="28.5" customHeight="1" spans="1:32">
      <c r="A3915" s="61" t="s">
        <v>36</v>
      </c>
      <c r="B3915" s="61" t="s">
        <v>2156</v>
      </c>
      <c r="C3915" s="61" t="s">
        <v>2319</v>
      </c>
      <c r="D3915" s="61" t="s">
        <v>2719</v>
      </c>
      <c r="E3915" s="62" t="s">
        <v>2865</v>
      </c>
      <c r="F3915" s="46">
        <v>46190</v>
      </c>
      <c r="G3915" s="46" t="str">
        <f t="shared" si="419"/>
        <v>王能港2026-6-17</v>
      </c>
      <c r="H3915" s="63" t="s">
        <v>2883</v>
      </c>
      <c r="I3915" s="63"/>
      <c r="J3915" s="64"/>
      <c r="K3915" s="64"/>
      <c r="L3915" s="65"/>
      <c r="M3915" s="65"/>
      <c r="N3915" s="65"/>
      <c r="O3915" s="66">
        <v>8</v>
      </c>
      <c r="P3915" s="147"/>
      <c r="Q3915" s="68"/>
      <c r="R3915" s="68"/>
      <c r="S3915" s="68"/>
      <c r="T3915" s="69">
        <f t="shared" si="417"/>
        <v>8</v>
      </c>
      <c r="U3915" s="68"/>
      <c r="V3915" s="70"/>
      <c r="W3915" s="70"/>
      <c r="X3915" s="71">
        <f t="shared" si="418"/>
        <v>8</v>
      </c>
      <c r="Y3915" s="72"/>
      <c r="Z3915" s="70">
        <v>10</v>
      </c>
      <c r="AA3915" s="68"/>
      <c r="AB3915" s="73"/>
      <c r="AC3915" s="70"/>
      <c r="AD3915" s="74"/>
      <c r="AE3915" s="68"/>
      <c r="AF3915" s="75"/>
    </row>
    <row r="3916" ht="28.5" customHeight="1" spans="1:32">
      <c r="A3916" s="61" t="s">
        <v>36</v>
      </c>
      <c r="B3916" s="61" t="s">
        <v>2156</v>
      </c>
      <c r="C3916" s="61" t="s">
        <v>2319</v>
      </c>
      <c r="D3916" s="61" t="s">
        <v>2719</v>
      </c>
      <c r="E3916" s="62" t="s">
        <v>2865</v>
      </c>
      <c r="F3916" s="46">
        <v>46191</v>
      </c>
      <c r="G3916" s="46" t="str">
        <f t="shared" si="419"/>
        <v>王能港2026-6-18</v>
      </c>
      <c r="H3916" s="63" t="s">
        <v>2884</v>
      </c>
      <c r="I3916" s="63"/>
      <c r="J3916" s="64"/>
      <c r="K3916" s="64"/>
      <c r="L3916" s="65"/>
      <c r="M3916" s="65"/>
      <c r="N3916" s="65"/>
      <c r="O3916" s="66">
        <v>8</v>
      </c>
      <c r="P3916" s="147"/>
      <c r="Q3916" s="68"/>
      <c r="R3916" s="68"/>
      <c r="S3916" s="68"/>
      <c r="T3916" s="69">
        <f t="shared" si="417"/>
        <v>8</v>
      </c>
      <c r="U3916" s="68"/>
      <c r="V3916" s="70"/>
      <c r="W3916" s="70"/>
      <c r="X3916" s="71">
        <f t="shared" si="418"/>
        <v>8</v>
      </c>
      <c r="Y3916" s="72"/>
      <c r="Z3916" s="70">
        <v>10</v>
      </c>
      <c r="AA3916" s="68"/>
      <c r="AB3916" s="73"/>
      <c r="AC3916" s="70"/>
      <c r="AD3916" s="74"/>
      <c r="AE3916" s="68"/>
      <c r="AF3916" s="75"/>
    </row>
    <row r="3917" ht="28.5" customHeight="1" spans="1:32">
      <c r="A3917" s="61" t="s">
        <v>36</v>
      </c>
      <c r="B3917" s="61" t="s">
        <v>2156</v>
      </c>
      <c r="C3917" s="61" t="s">
        <v>2319</v>
      </c>
      <c r="D3917" s="61" t="s">
        <v>2719</v>
      </c>
      <c r="E3917" s="62" t="s">
        <v>2865</v>
      </c>
      <c r="F3917" s="82">
        <v>46192</v>
      </c>
      <c r="G3917" s="46" t="str">
        <f t="shared" si="419"/>
        <v>王能港2026-6-19</v>
      </c>
      <c r="H3917" s="63" t="s">
        <v>2885</v>
      </c>
      <c r="I3917" s="63"/>
      <c r="J3917" s="64"/>
      <c r="K3917" s="64"/>
      <c r="L3917" s="65"/>
      <c r="M3917" s="65"/>
      <c r="N3917" s="65"/>
      <c r="O3917" s="66"/>
      <c r="P3917" s="147"/>
      <c r="Q3917" s="68"/>
      <c r="R3917" s="68"/>
      <c r="S3917" s="68"/>
      <c r="T3917" s="69">
        <f t="shared" si="417"/>
        <v>0</v>
      </c>
      <c r="U3917" s="68"/>
      <c r="V3917" s="70"/>
      <c r="W3917" s="70"/>
      <c r="X3917" s="71">
        <f t="shared" si="418"/>
        <v>0</v>
      </c>
      <c r="Y3917" s="72"/>
      <c r="Z3917" s="70"/>
      <c r="AA3917" s="68"/>
      <c r="AB3917" s="73">
        <v>8</v>
      </c>
      <c r="AC3917" s="70"/>
      <c r="AD3917" s="74"/>
      <c r="AE3917" s="68"/>
      <c r="AF3917" s="75"/>
    </row>
    <row r="3918" ht="28.5" customHeight="1" spans="1:32">
      <c r="A3918" s="61" t="s">
        <v>36</v>
      </c>
      <c r="B3918" s="61" t="s">
        <v>2156</v>
      </c>
      <c r="C3918" s="61" t="s">
        <v>2319</v>
      </c>
      <c r="D3918" s="61" t="s">
        <v>2719</v>
      </c>
      <c r="E3918" s="62" t="s">
        <v>2865</v>
      </c>
      <c r="F3918" s="77">
        <v>46193</v>
      </c>
      <c r="G3918" s="46" t="str">
        <f t="shared" si="419"/>
        <v>王能港2026-6-20</v>
      </c>
      <c r="H3918" s="63"/>
      <c r="I3918" s="63"/>
      <c r="J3918" s="64"/>
      <c r="K3918" s="64"/>
      <c r="L3918" s="65" t="s">
        <v>2635</v>
      </c>
      <c r="M3918" s="65"/>
      <c r="N3918" s="65"/>
      <c r="O3918" s="66"/>
      <c r="P3918" s="144"/>
      <c r="Q3918" s="68"/>
      <c r="R3918" s="68"/>
      <c r="S3918" s="68"/>
      <c r="T3918" s="69">
        <f t="shared" si="417"/>
        <v>0</v>
      </c>
      <c r="U3918" s="68"/>
      <c r="V3918" s="70"/>
      <c r="W3918" s="70"/>
      <c r="X3918" s="71">
        <f t="shared" si="418"/>
        <v>0</v>
      </c>
      <c r="Y3918" s="72"/>
      <c r="Z3918" s="70"/>
      <c r="AA3918" s="68"/>
      <c r="AB3918" s="73"/>
      <c r="AC3918" s="70"/>
      <c r="AD3918" s="74"/>
      <c r="AE3918" s="68"/>
      <c r="AF3918" s="75"/>
    </row>
    <row r="3919" ht="28.5" customHeight="1" spans="1:32">
      <c r="A3919" s="61" t="s">
        <v>36</v>
      </c>
      <c r="B3919" s="61" t="s">
        <v>2156</v>
      </c>
      <c r="C3919" s="61" t="s">
        <v>2319</v>
      </c>
      <c r="D3919" s="61" t="s">
        <v>2719</v>
      </c>
      <c r="E3919" s="62" t="s">
        <v>2865</v>
      </c>
      <c r="F3919" s="46">
        <v>46194</v>
      </c>
      <c r="G3919" s="46" t="str">
        <f t="shared" si="419"/>
        <v>王能港2026-6-21</v>
      </c>
      <c r="H3919" s="63" t="s">
        <v>2886</v>
      </c>
      <c r="I3919" s="63" t="s">
        <v>2887</v>
      </c>
      <c r="J3919" s="64"/>
      <c r="K3919" s="64"/>
      <c r="L3919" s="65"/>
      <c r="M3919" s="65"/>
      <c r="N3919" s="65"/>
      <c r="O3919" s="66">
        <v>8</v>
      </c>
      <c r="P3919" s="144"/>
      <c r="Q3919" s="68"/>
      <c r="R3919" s="68"/>
      <c r="S3919" s="68"/>
      <c r="T3919" s="69">
        <f t="shared" si="417"/>
        <v>8</v>
      </c>
      <c r="U3919" s="68"/>
      <c r="V3919" s="70"/>
      <c r="W3919" s="70"/>
      <c r="X3919" s="71">
        <f t="shared" si="418"/>
        <v>8</v>
      </c>
      <c r="Y3919" s="72"/>
      <c r="Z3919" s="70"/>
      <c r="AA3919" s="68">
        <v>2</v>
      </c>
      <c r="AB3919" s="73"/>
      <c r="AC3919" s="70"/>
      <c r="AD3919" s="74"/>
      <c r="AE3919" s="68"/>
      <c r="AF3919" s="75"/>
    </row>
    <row r="3920" ht="28.5" customHeight="1" spans="1:32">
      <c r="A3920" s="61" t="s">
        <v>36</v>
      </c>
      <c r="B3920" s="61" t="s">
        <v>2156</v>
      </c>
      <c r="C3920" s="61" t="s">
        <v>2319</v>
      </c>
      <c r="D3920" s="61" t="s">
        <v>2719</v>
      </c>
      <c r="E3920" s="76" t="s">
        <v>2865</v>
      </c>
      <c r="F3920" s="46">
        <v>46195</v>
      </c>
      <c r="G3920" s="46" t="str">
        <f t="shared" si="419"/>
        <v>王能港2026-6-22</v>
      </c>
      <c r="H3920" s="63" t="s">
        <v>2888</v>
      </c>
      <c r="I3920" s="63"/>
      <c r="J3920" s="64"/>
      <c r="K3920" s="64"/>
      <c r="L3920" s="65"/>
      <c r="M3920" s="65"/>
      <c r="N3920" s="65"/>
      <c r="O3920" s="66"/>
      <c r="P3920" s="144"/>
      <c r="Q3920" s="68"/>
      <c r="R3920" s="68"/>
      <c r="S3920" s="68"/>
      <c r="T3920" s="69">
        <f t="shared" si="417"/>
        <v>0</v>
      </c>
      <c r="U3920" s="68"/>
      <c r="V3920" s="70"/>
      <c r="W3920" s="70"/>
      <c r="X3920" s="71">
        <f t="shared" si="418"/>
        <v>0</v>
      </c>
      <c r="Y3920" s="72"/>
      <c r="Z3920" s="70"/>
      <c r="AA3920" s="68"/>
      <c r="AB3920" s="73"/>
      <c r="AC3920" s="70"/>
      <c r="AD3920" s="74"/>
      <c r="AE3920" s="68"/>
      <c r="AF3920" s="75"/>
    </row>
    <row r="3921" ht="28.5" customHeight="1" spans="1:32">
      <c r="A3921" s="61" t="s">
        <v>36</v>
      </c>
      <c r="B3921" s="61" t="s">
        <v>2156</v>
      </c>
      <c r="C3921" s="61" t="s">
        <v>2319</v>
      </c>
      <c r="D3921" s="61" t="s">
        <v>2719</v>
      </c>
      <c r="E3921" s="62" t="s">
        <v>2865</v>
      </c>
      <c r="F3921" s="46">
        <v>46196</v>
      </c>
      <c r="G3921" s="46" t="str">
        <f t="shared" si="419"/>
        <v>王能港2026-6-23</v>
      </c>
      <c r="H3921" s="63"/>
      <c r="I3921" s="63"/>
      <c r="J3921" s="64"/>
      <c r="K3921" s="64"/>
      <c r="L3921" s="65"/>
      <c r="M3921" s="65"/>
      <c r="N3921" s="65"/>
      <c r="O3921" s="66"/>
      <c r="P3921" s="144"/>
      <c r="Q3921" s="68"/>
      <c r="R3921" s="68"/>
      <c r="S3921" s="68"/>
      <c r="T3921" s="69">
        <f t="shared" si="417"/>
        <v>0</v>
      </c>
      <c r="U3921" s="68"/>
      <c r="V3921" s="70"/>
      <c r="W3921" s="70"/>
      <c r="X3921" s="71">
        <f t="shared" si="418"/>
        <v>0</v>
      </c>
      <c r="Y3921" s="72"/>
      <c r="Z3921" s="70"/>
      <c r="AA3921" s="68"/>
      <c r="AB3921" s="73"/>
      <c r="AC3921" s="70"/>
      <c r="AD3921" s="74"/>
      <c r="AE3921" s="68"/>
      <c r="AF3921" s="75"/>
    </row>
    <row r="3922" ht="28.5" customHeight="1" spans="1:32">
      <c r="A3922" s="61" t="s">
        <v>36</v>
      </c>
      <c r="B3922" s="61" t="s">
        <v>2156</v>
      </c>
      <c r="C3922" s="61" t="s">
        <v>2319</v>
      </c>
      <c r="D3922" s="61" t="s">
        <v>2719</v>
      </c>
      <c r="E3922" s="62" t="s">
        <v>2865</v>
      </c>
      <c r="F3922" s="46">
        <v>46197</v>
      </c>
      <c r="G3922" s="46" t="str">
        <f t="shared" si="419"/>
        <v>王能港2026-6-24</v>
      </c>
      <c r="H3922" s="63"/>
      <c r="I3922" s="63"/>
      <c r="J3922" s="64"/>
      <c r="K3922" s="64"/>
      <c r="L3922" s="65"/>
      <c r="M3922" s="65"/>
      <c r="N3922" s="65"/>
      <c r="O3922" s="66"/>
      <c r="P3922" s="144"/>
      <c r="Q3922" s="68"/>
      <c r="R3922" s="68"/>
      <c r="S3922" s="68"/>
      <c r="T3922" s="69">
        <f t="shared" si="417"/>
        <v>0</v>
      </c>
      <c r="U3922" s="68"/>
      <c r="V3922" s="70"/>
      <c r="W3922" s="70"/>
      <c r="X3922" s="71">
        <f t="shared" si="418"/>
        <v>0</v>
      </c>
      <c r="Y3922" s="72"/>
      <c r="Z3922" s="70"/>
      <c r="AA3922" s="68"/>
      <c r="AB3922" s="73"/>
      <c r="AC3922" s="70"/>
      <c r="AD3922" s="74"/>
      <c r="AE3922" s="68"/>
      <c r="AF3922" s="75"/>
    </row>
    <row r="3923" ht="28.5" customHeight="1" spans="1:32">
      <c r="A3923" s="61" t="s">
        <v>36</v>
      </c>
      <c r="B3923" s="61" t="s">
        <v>2156</v>
      </c>
      <c r="C3923" s="61" t="s">
        <v>2319</v>
      </c>
      <c r="D3923" s="61" t="s">
        <v>2719</v>
      </c>
      <c r="E3923" s="62" t="s">
        <v>2865</v>
      </c>
      <c r="F3923" s="46">
        <v>46198</v>
      </c>
      <c r="G3923" s="46" t="str">
        <f t="shared" si="419"/>
        <v>王能港2026-6-25</v>
      </c>
      <c r="H3923" s="63"/>
      <c r="I3923" s="63"/>
      <c r="J3923" s="64"/>
      <c r="K3923" s="64"/>
      <c r="L3923" s="65"/>
      <c r="M3923" s="65"/>
      <c r="N3923" s="65"/>
      <c r="O3923" s="66"/>
      <c r="P3923" s="144"/>
      <c r="Q3923" s="68"/>
      <c r="R3923" s="68"/>
      <c r="S3923" s="68"/>
      <c r="T3923" s="69">
        <f t="shared" si="417"/>
        <v>0</v>
      </c>
      <c r="U3923" s="68"/>
      <c r="V3923" s="70"/>
      <c r="W3923" s="70"/>
      <c r="X3923" s="71">
        <f t="shared" si="418"/>
        <v>0</v>
      </c>
      <c r="Y3923" s="72"/>
      <c r="Z3923" s="70"/>
      <c r="AA3923" s="68"/>
      <c r="AB3923" s="73"/>
      <c r="AC3923" s="70"/>
      <c r="AD3923" s="74"/>
      <c r="AE3923" s="68"/>
      <c r="AF3923" s="75"/>
    </row>
    <row r="3924" ht="28.5" customHeight="1" spans="1:32">
      <c r="A3924" s="61" t="s">
        <v>36</v>
      </c>
      <c r="B3924" s="61" t="s">
        <v>2156</v>
      </c>
      <c r="C3924" s="61" t="s">
        <v>2319</v>
      </c>
      <c r="D3924" s="61" t="s">
        <v>2719</v>
      </c>
      <c r="E3924" s="62" t="s">
        <v>2865</v>
      </c>
      <c r="F3924" s="46">
        <v>46199</v>
      </c>
      <c r="G3924" s="46" t="str">
        <f t="shared" si="419"/>
        <v>王能港2026-6-26</v>
      </c>
      <c r="H3924" s="63"/>
      <c r="I3924" s="63"/>
      <c r="J3924" s="64"/>
      <c r="K3924" s="64"/>
      <c r="L3924" s="65"/>
      <c r="M3924" s="65"/>
      <c r="N3924" s="65"/>
      <c r="O3924" s="66"/>
      <c r="P3924" s="144"/>
      <c r="Q3924" s="68"/>
      <c r="R3924" s="68"/>
      <c r="S3924" s="68"/>
      <c r="T3924" s="69">
        <f t="shared" si="417"/>
        <v>0</v>
      </c>
      <c r="U3924" s="68"/>
      <c r="V3924" s="70"/>
      <c r="W3924" s="70"/>
      <c r="X3924" s="71">
        <f t="shared" si="418"/>
        <v>0</v>
      </c>
      <c r="Y3924" s="72"/>
      <c r="Z3924" s="70"/>
      <c r="AA3924" s="68"/>
      <c r="AB3924" s="73"/>
      <c r="AC3924" s="70"/>
      <c r="AD3924" s="74"/>
      <c r="AE3924" s="68"/>
      <c r="AF3924" s="75"/>
    </row>
    <row r="3925" ht="28.5" customHeight="1" spans="1:32">
      <c r="A3925" s="61" t="s">
        <v>36</v>
      </c>
      <c r="B3925" s="61" t="s">
        <v>2156</v>
      </c>
      <c r="C3925" s="61" t="s">
        <v>2319</v>
      </c>
      <c r="D3925" s="61" t="s">
        <v>2719</v>
      </c>
      <c r="E3925" s="62" t="s">
        <v>2865</v>
      </c>
      <c r="F3925" s="46">
        <v>46200</v>
      </c>
      <c r="G3925" s="46" t="str">
        <f t="shared" si="419"/>
        <v>王能港2026-6-27</v>
      </c>
      <c r="H3925" s="63"/>
      <c r="I3925" s="63"/>
      <c r="J3925" s="64"/>
      <c r="K3925" s="64"/>
      <c r="L3925" s="65"/>
      <c r="M3925" s="65"/>
      <c r="N3925" s="79"/>
      <c r="O3925" s="66"/>
      <c r="P3925" s="144"/>
      <c r="Q3925" s="68"/>
      <c r="R3925" s="68"/>
      <c r="S3925" s="68"/>
      <c r="T3925" s="69">
        <f t="shared" si="417"/>
        <v>0</v>
      </c>
      <c r="U3925" s="68"/>
      <c r="V3925" s="70"/>
      <c r="W3925" s="70"/>
      <c r="X3925" s="71">
        <f t="shared" si="418"/>
        <v>0</v>
      </c>
      <c r="Y3925" s="72"/>
      <c r="Z3925" s="70"/>
      <c r="AA3925" s="68"/>
      <c r="AB3925" s="73"/>
      <c r="AC3925" s="70"/>
      <c r="AD3925" s="74"/>
      <c r="AE3925" s="68"/>
      <c r="AF3925" s="75"/>
    </row>
    <row r="3926" ht="28.5" customHeight="1" spans="1:32">
      <c r="A3926" s="61" t="s">
        <v>36</v>
      </c>
      <c r="B3926" s="61" t="s">
        <v>2156</v>
      </c>
      <c r="C3926" s="61" t="s">
        <v>2319</v>
      </c>
      <c r="D3926" s="61" t="s">
        <v>2719</v>
      </c>
      <c r="E3926" s="62" t="s">
        <v>2865</v>
      </c>
      <c r="F3926" s="46">
        <v>46201</v>
      </c>
      <c r="G3926" s="46" t="str">
        <f t="shared" si="419"/>
        <v>王能港2026-6-28</v>
      </c>
      <c r="H3926" s="63"/>
      <c r="I3926" s="63"/>
      <c r="J3926" s="64"/>
      <c r="K3926" s="64"/>
      <c r="L3926" s="65"/>
      <c r="M3926" s="65"/>
      <c r="N3926" s="65"/>
      <c r="O3926" s="66"/>
      <c r="P3926" s="144"/>
      <c r="Q3926" s="68"/>
      <c r="R3926" s="68"/>
      <c r="S3926" s="68"/>
      <c r="T3926" s="69">
        <f t="shared" si="417"/>
        <v>0</v>
      </c>
      <c r="U3926" s="68"/>
      <c r="V3926" s="70"/>
      <c r="W3926" s="70"/>
      <c r="X3926" s="71">
        <f t="shared" si="418"/>
        <v>0</v>
      </c>
      <c r="Y3926" s="72"/>
      <c r="Z3926" s="70"/>
      <c r="AA3926" s="68"/>
      <c r="AB3926" s="73"/>
      <c r="AC3926" s="70"/>
      <c r="AD3926" s="74"/>
      <c r="AE3926" s="68"/>
      <c r="AF3926" s="75"/>
    </row>
    <row r="3927" ht="28.5" customHeight="1" spans="1:32">
      <c r="A3927" s="61" t="s">
        <v>36</v>
      </c>
      <c r="B3927" s="61" t="s">
        <v>2156</v>
      </c>
      <c r="C3927" s="61" t="s">
        <v>2319</v>
      </c>
      <c r="D3927" s="61" t="s">
        <v>2719</v>
      </c>
      <c r="E3927" s="62" t="s">
        <v>2865</v>
      </c>
      <c r="F3927" s="46">
        <v>46202</v>
      </c>
      <c r="G3927" s="46" t="str">
        <f t="shared" si="419"/>
        <v>王能港2026-6-29</v>
      </c>
      <c r="H3927" s="63"/>
      <c r="I3927" s="63"/>
      <c r="J3927" s="64"/>
      <c r="K3927" s="64"/>
      <c r="L3927" s="65"/>
      <c r="M3927" s="65"/>
      <c r="N3927" s="79"/>
      <c r="O3927" s="66"/>
      <c r="P3927" s="144"/>
      <c r="Q3927" s="68"/>
      <c r="R3927" s="68"/>
      <c r="S3927" s="68"/>
      <c r="T3927" s="69">
        <f t="shared" si="417"/>
        <v>0</v>
      </c>
      <c r="U3927" s="68"/>
      <c r="V3927" s="70"/>
      <c r="W3927" s="70"/>
      <c r="X3927" s="71">
        <f t="shared" si="418"/>
        <v>0</v>
      </c>
      <c r="Y3927" s="72"/>
      <c r="Z3927" s="70"/>
      <c r="AA3927" s="68"/>
      <c r="AB3927" s="73"/>
      <c r="AC3927" s="70"/>
      <c r="AD3927" s="74"/>
      <c r="AE3927" s="68"/>
      <c r="AF3927" s="75"/>
    </row>
    <row r="3928" s="3" customFormat="1" ht="28.5" customHeight="1" spans="1:32">
      <c r="A3928" s="61" t="s">
        <v>36</v>
      </c>
      <c r="B3928" s="61" t="s">
        <v>2156</v>
      </c>
      <c r="C3928" s="61" t="s">
        <v>2319</v>
      </c>
      <c r="D3928" s="61" t="s">
        <v>2719</v>
      </c>
      <c r="E3928" s="62" t="s">
        <v>2865</v>
      </c>
      <c r="F3928" s="46">
        <v>46203</v>
      </c>
      <c r="G3928" s="46" t="str">
        <f t="shared" si="419"/>
        <v>王能港2026-6-30</v>
      </c>
      <c r="H3928" s="63"/>
      <c r="I3928" s="63"/>
      <c r="J3928" s="64"/>
      <c r="K3928" s="64"/>
      <c r="L3928" s="65"/>
      <c r="M3928" s="65"/>
      <c r="N3928" s="65"/>
      <c r="O3928" s="66"/>
      <c r="P3928" s="144"/>
      <c r="Q3928" s="68"/>
      <c r="R3928" s="68"/>
      <c r="S3928" s="68"/>
      <c r="T3928" s="69">
        <f t="shared" si="417"/>
        <v>0</v>
      </c>
      <c r="U3928" s="68"/>
      <c r="V3928" s="70"/>
      <c r="W3928" s="70"/>
      <c r="X3928" s="71">
        <f t="shared" si="418"/>
        <v>0</v>
      </c>
      <c r="Y3928" s="72"/>
      <c r="Z3928" s="70"/>
      <c r="AA3928" s="68"/>
      <c r="AB3928" s="73"/>
      <c r="AC3928" s="70"/>
      <c r="AD3928" s="74"/>
      <c r="AE3928" s="68"/>
      <c r="AF3928" s="75"/>
    </row>
    <row r="3929" s="3" customFormat="1" ht="28.5" customHeight="1" spans="1:32">
      <c r="A3929" s="61" t="s">
        <v>36</v>
      </c>
      <c r="B3929" s="61" t="s">
        <v>2156</v>
      </c>
      <c r="C3929" s="61" t="s">
        <v>2319</v>
      </c>
      <c r="D3929" s="61" t="s">
        <v>2719</v>
      </c>
      <c r="E3929" s="62" t="s">
        <v>2865</v>
      </c>
      <c r="F3929" s="46">
        <v>46204</v>
      </c>
      <c r="G3929" s="46" t="str">
        <f t="shared" si="419"/>
        <v>王能港2026-7-1</v>
      </c>
      <c r="H3929" s="63"/>
      <c r="I3929" s="63"/>
      <c r="J3929" s="64"/>
      <c r="K3929" s="64"/>
      <c r="L3929" s="65"/>
      <c r="M3929" s="65"/>
      <c r="N3929" s="65"/>
      <c r="O3929" s="66"/>
      <c r="P3929" s="144"/>
      <c r="Q3929" s="68"/>
      <c r="R3929" s="68"/>
      <c r="S3929" s="68"/>
      <c r="T3929" s="69">
        <f t="shared" si="417"/>
        <v>0</v>
      </c>
      <c r="U3929" s="68"/>
      <c r="V3929" s="70"/>
      <c r="W3929" s="70"/>
      <c r="X3929" s="71">
        <f t="shared" si="418"/>
        <v>0</v>
      </c>
      <c r="Y3929" s="72"/>
      <c r="Z3929" s="70"/>
      <c r="AA3929" s="68"/>
      <c r="AB3929" s="73"/>
      <c r="AC3929" s="70"/>
      <c r="AD3929" s="74"/>
      <c r="AE3929" s="68"/>
      <c r="AF3929" s="75"/>
    </row>
    <row r="3930" ht="28.5" customHeight="1" spans="1:32">
      <c r="A3930" s="84" t="s">
        <v>36</v>
      </c>
      <c r="B3930" s="84" t="s">
        <v>2156</v>
      </c>
      <c r="C3930" s="84" t="s">
        <v>2319</v>
      </c>
      <c r="D3930" s="84" t="s">
        <v>2719</v>
      </c>
      <c r="E3930" s="85" t="s">
        <v>2865</v>
      </c>
      <c r="F3930" s="86">
        <v>46235</v>
      </c>
      <c r="G3930" s="46" t="str">
        <f t="shared" si="419"/>
        <v>王能港2026-8-1</v>
      </c>
      <c r="H3930" s="63"/>
      <c r="I3930" s="63"/>
      <c r="J3930" s="64"/>
      <c r="K3930" s="64"/>
      <c r="L3930" s="65"/>
      <c r="M3930" s="65"/>
      <c r="N3930" s="91"/>
      <c r="O3930" s="66"/>
      <c r="P3930" s="87"/>
      <c r="Q3930" s="87"/>
      <c r="R3930" s="87"/>
      <c r="S3930" s="87"/>
      <c r="T3930" s="69">
        <f t="shared" si="417"/>
        <v>0</v>
      </c>
      <c r="U3930" s="87"/>
      <c r="V3930" s="87"/>
      <c r="W3930" s="87"/>
      <c r="X3930" s="71">
        <f t="shared" si="418"/>
        <v>0</v>
      </c>
      <c r="Y3930" s="88"/>
      <c r="Z3930" s="87"/>
      <c r="AA3930" s="87"/>
      <c r="AB3930" s="87"/>
      <c r="AC3930" s="87"/>
      <c r="AD3930" s="89"/>
      <c r="AE3930" s="87"/>
      <c r="AF3930" s="90"/>
    </row>
    <row r="3931" ht="28.5" customHeight="1" spans="1:32">
      <c r="A3931" s="44" t="s">
        <v>36</v>
      </c>
      <c r="B3931" s="44" t="s">
        <v>2156</v>
      </c>
      <c r="C3931" s="44" t="s">
        <v>2319</v>
      </c>
      <c r="D3931" s="44" t="s">
        <v>2719</v>
      </c>
      <c r="E3931" s="44" t="s">
        <v>2889</v>
      </c>
      <c r="F3931" s="45">
        <v>46173</v>
      </c>
      <c r="G3931" s="46" t="str">
        <f t="shared" si="419"/>
        <v>杨管理2026-5-31</v>
      </c>
      <c r="H3931" s="133"/>
      <c r="I3931" s="133"/>
      <c r="J3931" s="134"/>
      <c r="K3931" s="134"/>
      <c r="L3931" s="134"/>
      <c r="M3931" s="135"/>
      <c r="N3931" s="135"/>
      <c r="O3931" s="136">
        <f t="shared" ref="O3931:AE3931" si="420">SUM(O3932:O3963)</f>
        <v>136</v>
      </c>
      <c r="P3931" s="137">
        <f t="shared" si="420"/>
        <v>0</v>
      </c>
      <c r="Q3931" s="138">
        <f t="shared" si="420"/>
        <v>0</v>
      </c>
      <c r="R3931" s="138">
        <f t="shared" si="420"/>
        <v>0</v>
      </c>
      <c r="S3931" s="53">
        <f t="shared" si="420"/>
        <v>0</v>
      </c>
      <c r="T3931" s="139">
        <f t="shared" si="420"/>
        <v>136</v>
      </c>
      <c r="U3931" s="55">
        <f t="shared" si="420"/>
        <v>0</v>
      </c>
      <c r="V3931" s="139">
        <f t="shared" si="420"/>
        <v>24</v>
      </c>
      <c r="W3931" s="139">
        <f t="shared" si="420"/>
        <v>0</v>
      </c>
      <c r="X3931" s="140">
        <f t="shared" si="420"/>
        <v>160</v>
      </c>
      <c r="Y3931" s="141">
        <f t="shared" si="420"/>
        <v>0</v>
      </c>
      <c r="Z3931" s="139">
        <f t="shared" si="420"/>
        <v>80</v>
      </c>
      <c r="AA3931" s="142">
        <f t="shared" si="420"/>
        <v>22</v>
      </c>
      <c r="AB3931" s="139">
        <f t="shared" si="420"/>
        <v>8</v>
      </c>
      <c r="AC3931" s="139">
        <f t="shared" si="420"/>
        <v>0</v>
      </c>
      <c r="AD3931" s="143">
        <f t="shared" si="420"/>
        <v>0</v>
      </c>
      <c r="AE3931" s="142">
        <f t="shared" si="420"/>
        <v>0</v>
      </c>
      <c r="AF3931" s="60"/>
    </row>
    <row r="3932" ht="28.5" customHeight="1" spans="1:32">
      <c r="A3932" s="61" t="s">
        <v>36</v>
      </c>
      <c r="B3932" s="61" t="s">
        <v>2156</v>
      </c>
      <c r="C3932" s="61" t="s">
        <v>2319</v>
      </c>
      <c r="D3932" s="61" t="s">
        <v>2719</v>
      </c>
      <c r="E3932" s="62" t="s">
        <v>2889</v>
      </c>
      <c r="F3932" s="46">
        <v>46174</v>
      </c>
      <c r="G3932" s="46" t="str">
        <f t="shared" si="419"/>
        <v>杨管理2026-6-1</v>
      </c>
      <c r="H3932" s="63" t="s">
        <v>2685</v>
      </c>
      <c r="I3932" s="63"/>
      <c r="J3932" s="64"/>
      <c r="K3932" s="64"/>
      <c r="L3932" s="65"/>
      <c r="M3932" s="65"/>
      <c r="N3932" s="65"/>
      <c r="O3932" s="66">
        <v>8</v>
      </c>
      <c r="P3932" s="144"/>
      <c r="Q3932" s="68"/>
      <c r="R3932" s="68"/>
      <c r="S3932" s="68"/>
      <c r="T3932" s="69">
        <f t="shared" ref="T3932:T3963" si="421">SUM(O3932:S3932)</f>
        <v>8</v>
      </c>
      <c r="U3932" s="68"/>
      <c r="V3932" s="70"/>
      <c r="W3932" s="70"/>
      <c r="X3932" s="71">
        <f t="shared" ref="X3932:X3963" si="422">SUM(T3932:W3932)</f>
        <v>8</v>
      </c>
      <c r="Y3932" s="72"/>
      <c r="Z3932" s="70">
        <v>10</v>
      </c>
      <c r="AA3932" s="68"/>
      <c r="AB3932" s="73"/>
      <c r="AC3932" s="70"/>
      <c r="AD3932" s="74"/>
      <c r="AE3932" s="68"/>
      <c r="AF3932" s="75"/>
    </row>
    <row r="3933" ht="28.5" customHeight="1" spans="1:32">
      <c r="A3933" s="61" t="s">
        <v>36</v>
      </c>
      <c r="B3933" s="61" t="s">
        <v>2156</v>
      </c>
      <c r="C3933" s="61" t="s">
        <v>2319</v>
      </c>
      <c r="D3933" s="61" t="s">
        <v>2719</v>
      </c>
      <c r="E3933" s="62" t="s">
        <v>2889</v>
      </c>
      <c r="F3933" s="46">
        <v>46175</v>
      </c>
      <c r="G3933" s="46" t="str">
        <f t="shared" si="419"/>
        <v>杨管理2026-6-2</v>
      </c>
      <c r="H3933" s="63" t="s">
        <v>2685</v>
      </c>
      <c r="I3933" s="63"/>
      <c r="J3933" s="64"/>
      <c r="K3933" s="64"/>
      <c r="L3933" s="65"/>
      <c r="M3933" s="65"/>
      <c r="N3933" s="65"/>
      <c r="O3933" s="66">
        <v>8</v>
      </c>
      <c r="P3933" s="144"/>
      <c r="Q3933" s="68"/>
      <c r="R3933" s="68"/>
      <c r="S3933" s="68"/>
      <c r="T3933" s="69">
        <f t="shared" si="421"/>
        <v>8</v>
      </c>
      <c r="U3933" s="68"/>
      <c r="V3933" s="70"/>
      <c r="W3933" s="70"/>
      <c r="X3933" s="71">
        <f t="shared" si="422"/>
        <v>8</v>
      </c>
      <c r="Y3933" s="72"/>
      <c r="Z3933" s="70">
        <v>10</v>
      </c>
      <c r="AA3933" s="68"/>
      <c r="AB3933" s="73"/>
      <c r="AC3933" s="70"/>
      <c r="AD3933" s="74"/>
      <c r="AE3933" s="68"/>
      <c r="AF3933" s="75"/>
    </row>
    <row r="3934" ht="28.5" customHeight="1" spans="1:32">
      <c r="A3934" s="61" t="s">
        <v>36</v>
      </c>
      <c r="B3934" s="61" t="s">
        <v>2156</v>
      </c>
      <c r="C3934" s="61" t="s">
        <v>2319</v>
      </c>
      <c r="D3934" s="61" t="s">
        <v>2719</v>
      </c>
      <c r="E3934" s="62" t="s">
        <v>2889</v>
      </c>
      <c r="F3934" s="46">
        <v>46176</v>
      </c>
      <c r="G3934" s="46" t="str">
        <f t="shared" si="419"/>
        <v>杨管理2026-6-3</v>
      </c>
      <c r="H3934" s="63" t="s">
        <v>2890</v>
      </c>
      <c r="I3934" s="63"/>
      <c r="J3934" s="64"/>
      <c r="K3934" s="64"/>
      <c r="L3934" s="65"/>
      <c r="M3934" s="65"/>
      <c r="N3934" s="65"/>
      <c r="O3934" s="66">
        <v>8</v>
      </c>
      <c r="P3934" s="144"/>
      <c r="Q3934" s="68"/>
      <c r="R3934" s="68"/>
      <c r="S3934" s="68"/>
      <c r="T3934" s="69">
        <f t="shared" si="421"/>
        <v>8</v>
      </c>
      <c r="U3934" s="68"/>
      <c r="V3934" s="70"/>
      <c r="W3934" s="70"/>
      <c r="X3934" s="71">
        <f t="shared" si="422"/>
        <v>8</v>
      </c>
      <c r="Y3934" s="72"/>
      <c r="Z3934" s="70">
        <v>10</v>
      </c>
      <c r="AA3934" s="68"/>
      <c r="AB3934" s="73"/>
      <c r="AC3934" s="70"/>
      <c r="AD3934" s="74"/>
      <c r="AE3934" s="68"/>
      <c r="AF3934" s="75"/>
    </row>
    <row r="3935" ht="28.5" customHeight="1" spans="1:32">
      <c r="A3935" s="61" t="s">
        <v>36</v>
      </c>
      <c r="B3935" s="61" t="s">
        <v>2156</v>
      </c>
      <c r="C3935" s="61" t="s">
        <v>2319</v>
      </c>
      <c r="D3935" s="61" t="s">
        <v>2719</v>
      </c>
      <c r="E3935" s="62" t="s">
        <v>2889</v>
      </c>
      <c r="F3935" s="46">
        <v>46177</v>
      </c>
      <c r="G3935" s="46" t="str">
        <f t="shared" si="419"/>
        <v>杨管理2026-6-4</v>
      </c>
      <c r="H3935" s="63" t="s">
        <v>2814</v>
      </c>
      <c r="I3935" s="63"/>
      <c r="J3935" s="64"/>
      <c r="K3935" s="64"/>
      <c r="L3935" s="65"/>
      <c r="M3935" s="65"/>
      <c r="N3935" s="65"/>
      <c r="O3935" s="66">
        <v>8</v>
      </c>
      <c r="P3935" s="144"/>
      <c r="Q3935" s="68"/>
      <c r="R3935" s="68"/>
      <c r="S3935" s="68"/>
      <c r="T3935" s="69">
        <f t="shared" si="421"/>
        <v>8</v>
      </c>
      <c r="U3935" s="68"/>
      <c r="V3935" s="70"/>
      <c r="W3935" s="70"/>
      <c r="X3935" s="71">
        <f t="shared" si="422"/>
        <v>8</v>
      </c>
      <c r="Y3935" s="72"/>
      <c r="Z3935" s="70">
        <v>10</v>
      </c>
      <c r="AA3935" s="68"/>
      <c r="AB3935" s="73"/>
      <c r="AC3935" s="70"/>
      <c r="AD3935" s="74"/>
      <c r="AE3935" s="68"/>
      <c r="AF3935" s="75"/>
    </row>
    <row r="3936" ht="28.5" customHeight="1" spans="1:32">
      <c r="A3936" s="61" t="s">
        <v>36</v>
      </c>
      <c r="B3936" s="61" t="s">
        <v>2156</v>
      </c>
      <c r="C3936" s="61" t="s">
        <v>2319</v>
      </c>
      <c r="D3936" s="61" t="s">
        <v>2719</v>
      </c>
      <c r="E3936" s="62" t="s">
        <v>2889</v>
      </c>
      <c r="F3936" s="46">
        <v>46178</v>
      </c>
      <c r="G3936" s="46" t="str">
        <f t="shared" si="419"/>
        <v>杨管理2026-6-5</v>
      </c>
      <c r="H3936" s="63" t="s">
        <v>2812</v>
      </c>
      <c r="I3936" s="63"/>
      <c r="J3936" s="64"/>
      <c r="K3936" s="64"/>
      <c r="L3936" s="65"/>
      <c r="M3936" s="65"/>
      <c r="N3936" s="65"/>
      <c r="O3936" s="66">
        <v>8</v>
      </c>
      <c r="P3936" s="144"/>
      <c r="Q3936" s="68"/>
      <c r="R3936" s="68"/>
      <c r="S3936" s="68"/>
      <c r="T3936" s="69">
        <f t="shared" si="421"/>
        <v>8</v>
      </c>
      <c r="U3936" s="68"/>
      <c r="V3936" s="70"/>
      <c r="W3936" s="70"/>
      <c r="X3936" s="71">
        <f t="shared" si="422"/>
        <v>8</v>
      </c>
      <c r="Y3936" s="72"/>
      <c r="Z3936" s="70">
        <v>10</v>
      </c>
      <c r="AA3936" s="68"/>
      <c r="AB3936" s="73"/>
      <c r="AC3936" s="70"/>
      <c r="AD3936" s="74"/>
      <c r="AE3936" s="68"/>
      <c r="AF3936" s="75"/>
    </row>
    <row r="3937" ht="28.5" customHeight="1" spans="1:32">
      <c r="A3937" s="61" t="s">
        <v>36</v>
      </c>
      <c r="B3937" s="61" t="s">
        <v>2156</v>
      </c>
      <c r="C3937" s="61" t="s">
        <v>2319</v>
      </c>
      <c r="D3937" s="61" t="s">
        <v>2719</v>
      </c>
      <c r="E3937" s="62" t="s">
        <v>2889</v>
      </c>
      <c r="F3937" s="46">
        <v>46179</v>
      </c>
      <c r="G3937" s="46" t="str">
        <f t="shared" si="419"/>
        <v>杨管理2026-6-6</v>
      </c>
      <c r="H3937" s="63" t="s">
        <v>2814</v>
      </c>
      <c r="I3937" s="63"/>
      <c r="J3937" s="64"/>
      <c r="K3937" s="64"/>
      <c r="L3937" s="65"/>
      <c r="M3937" s="65"/>
      <c r="N3937" s="65"/>
      <c r="O3937" s="66">
        <v>8</v>
      </c>
      <c r="P3937" s="144"/>
      <c r="Q3937" s="68"/>
      <c r="R3937" s="68"/>
      <c r="S3937" s="68"/>
      <c r="T3937" s="69">
        <f t="shared" si="421"/>
        <v>8</v>
      </c>
      <c r="U3937" s="68"/>
      <c r="V3937" s="70"/>
      <c r="W3937" s="70"/>
      <c r="X3937" s="71">
        <f t="shared" si="422"/>
        <v>8</v>
      </c>
      <c r="Y3937" s="72"/>
      <c r="Z3937" s="70">
        <v>10</v>
      </c>
      <c r="AA3937" s="68"/>
      <c r="AB3937" s="73"/>
      <c r="AC3937" s="70"/>
      <c r="AD3937" s="74"/>
      <c r="AE3937" s="68"/>
      <c r="AF3937" s="75"/>
    </row>
    <row r="3938" ht="28.5" customHeight="1" spans="1:32">
      <c r="A3938" s="61" t="s">
        <v>36</v>
      </c>
      <c r="B3938" s="61" t="s">
        <v>2156</v>
      </c>
      <c r="C3938" s="61" t="s">
        <v>2319</v>
      </c>
      <c r="D3938" s="61" t="s">
        <v>2719</v>
      </c>
      <c r="E3938" s="62" t="s">
        <v>2889</v>
      </c>
      <c r="F3938" s="77">
        <v>46180</v>
      </c>
      <c r="G3938" s="46" t="str">
        <f t="shared" si="419"/>
        <v>杨管理2026-6-7</v>
      </c>
      <c r="H3938" s="63" t="s">
        <v>2724</v>
      </c>
      <c r="I3938" s="63"/>
      <c r="J3938" s="64"/>
      <c r="K3938" s="64"/>
      <c r="L3938" s="65"/>
      <c r="M3938" s="65"/>
      <c r="N3938" s="65"/>
      <c r="O3938" s="66"/>
      <c r="P3938" s="144"/>
      <c r="Q3938" s="68"/>
      <c r="R3938" s="68"/>
      <c r="S3938" s="68"/>
      <c r="T3938" s="69">
        <f t="shared" si="421"/>
        <v>0</v>
      </c>
      <c r="U3938" s="68"/>
      <c r="V3938" s="70">
        <v>8</v>
      </c>
      <c r="W3938" s="70"/>
      <c r="X3938" s="71">
        <f t="shared" si="422"/>
        <v>8</v>
      </c>
      <c r="Y3938" s="72"/>
      <c r="Z3938" s="70"/>
      <c r="AA3938" s="68"/>
      <c r="AB3938" s="73"/>
      <c r="AC3938" s="70"/>
      <c r="AD3938" s="74"/>
      <c r="AE3938" s="68"/>
      <c r="AF3938" s="75"/>
    </row>
    <row r="3939" ht="28.5" customHeight="1" spans="1:32">
      <c r="A3939" s="61" t="s">
        <v>36</v>
      </c>
      <c r="B3939" s="61" t="s">
        <v>2156</v>
      </c>
      <c r="C3939" s="61" t="s">
        <v>2319</v>
      </c>
      <c r="D3939" s="61" t="s">
        <v>2719</v>
      </c>
      <c r="E3939" s="62" t="s">
        <v>2889</v>
      </c>
      <c r="F3939" s="46">
        <v>46181</v>
      </c>
      <c r="G3939" s="46" t="str">
        <f t="shared" si="419"/>
        <v>杨管理2026-6-8</v>
      </c>
      <c r="H3939" s="63" t="s">
        <v>2663</v>
      </c>
      <c r="I3939" s="63" t="s">
        <v>2891</v>
      </c>
      <c r="J3939" s="64"/>
      <c r="K3939" s="64"/>
      <c r="L3939" s="65"/>
      <c r="M3939" s="65"/>
      <c r="N3939" s="65"/>
      <c r="O3939" s="66">
        <v>8</v>
      </c>
      <c r="P3939" s="144"/>
      <c r="Q3939" s="68"/>
      <c r="R3939" s="68"/>
      <c r="S3939" s="68"/>
      <c r="T3939" s="69">
        <f t="shared" si="421"/>
        <v>8</v>
      </c>
      <c r="U3939" s="68"/>
      <c r="V3939" s="70"/>
      <c r="W3939" s="70"/>
      <c r="X3939" s="71">
        <f t="shared" si="422"/>
        <v>8</v>
      </c>
      <c r="Y3939" s="72"/>
      <c r="Z3939" s="70"/>
      <c r="AA3939" s="68">
        <v>2</v>
      </c>
      <c r="AB3939" s="73"/>
      <c r="AC3939" s="70"/>
      <c r="AD3939" s="74"/>
      <c r="AE3939" s="68"/>
      <c r="AF3939" s="75"/>
    </row>
    <row r="3940" ht="28.5" customHeight="1" spans="1:32">
      <c r="A3940" s="61" t="s">
        <v>36</v>
      </c>
      <c r="B3940" s="61" t="s">
        <v>2156</v>
      </c>
      <c r="C3940" s="61" t="s">
        <v>2319</v>
      </c>
      <c r="D3940" s="61" t="s">
        <v>2719</v>
      </c>
      <c r="E3940" s="62" t="s">
        <v>2889</v>
      </c>
      <c r="F3940" s="78">
        <v>46182</v>
      </c>
      <c r="G3940" s="46" t="str">
        <f t="shared" si="419"/>
        <v>杨管理2026-6-9</v>
      </c>
      <c r="H3940" s="63" t="s">
        <v>2663</v>
      </c>
      <c r="I3940" s="63" t="s">
        <v>2892</v>
      </c>
      <c r="J3940" s="64"/>
      <c r="K3940" s="64"/>
      <c r="L3940" s="65"/>
      <c r="M3940" s="65"/>
      <c r="N3940" s="65"/>
      <c r="O3940" s="66">
        <v>8</v>
      </c>
      <c r="P3940" s="144"/>
      <c r="Q3940" s="68"/>
      <c r="R3940" s="68"/>
      <c r="S3940" s="68"/>
      <c r="T3940" s="69">
        <f t="shared" si="421"/>
        <v>8</v>
      </c>
      <c r="U3940" s="68"/>
      <c r="V3940" s="70"/>
      <c r="W3940" s="70"/>
      <c r="X3940" s="71">
        <f t="shared" si="422"/>
        <v>8</v>
      </c>
      <c r="Y3940" s="72"/>
      <c r="Z3940" s="70"/>
      <c r="AA3940" s="68">
        <v>2</v>
      </c>
      <c r="AB3940" s="73"/>
      <c r="AC3940" s="70"/>
      <c r="AD3940" s="74"/>
      <c r="AE3940" s="68"/>
      <c r="AF3940" s="75"/>
    </row>
    <row r="3941" ht="28.5" customHeight="1" spans="1:32">
      <c r="A3941" s="61" t="s">
        <v>36</v>
      </c>
      <c r="B3941" s="61" t="s">
        <v>2156</v>
      </c>
      <c r="C3941" s="61" t="s">
        <v>2319</v>
      </c>
      <c r="D3941" s="61" t="s">
        <v>2719</v>
      </c>
      <c r="E3941" s="62" t="s">
        <v>2889</v>
      </c>
      <c r="F3941" s="46">
        <v>46183</v>
      </c>
      <c r="G3941" s="46" t="str">
        <f t="shared" si="419"/>
        <v>杨管理2026-6-10</v>
      </c>
      <c r="H3941" s="63" t="s">
        <v>2663</v>
      </c>
      <c r="I3941" s="63" t="s">
        <v>2893</v>
      </c>
      <c r="J3941" s="64"/>
      <c r="K3941" s="64"/>
      <c r="L3941" s="65"/>
      <c r="M3941" s="65"/>
      <c r="N3941" s="65"/>
      <c r="O3941" s="66">
        <v>8</v>
      </c>
      <c r="P3941" s="144"/>
      <c r="Q3941" s="68"/>
      <c r="R3941" s="68"/>
      <c r="S3941" s="68"/>
      <c r="T3941" s="69">
        <f t="shared" si="421"/>
        <v>8</v>
      </c>
      <c r="U3941" s="68"/>
      <c r="V3941" s="70"/>
      <c r="W3941" s="70"/>
      <c r="X3941" s="71">
        <f t="shared" si="422"/>
        <v>8</v>
      </c>
      <c r="Y3941" s="72"/>
      <c r="Z3941" s="70"/>
      <c r="AA3941" s="68">
        <v>2</v>
      </c>
      <c r="AB3941" s="73"/>
      <c r="AC3941" s="70"/>
      <c r="AD3941" s="74"/>
      <c r="AE3941" s="68"/>
      <c r="AF3941" s="75"/>
    </row>
    <row r="3942" ht="28.5" customHeight="1" spans="1:32">
      <c r="A3942" s="61" t="s">
        <v>36</v>
      </c>
      <c r="B3942" s="61" t="s">
        <v>2156</v>
      </c>
      <c r="C3942" s="61" t="s">
        <v>2319</v>
      </c>
      <c r="D3942" s="61" t="s">
        <v>2719</v>
      </c>
      <c r="E3942" s="62" t="s">
        <v>2889</v>
      </c>
      <c r="F3942" s="46">
        <v>46184</v>
      </c>
      <c r="G3942" s="46" t="str">
        <f t="shared" si="419"/>
        <v>杨管理2026-6-11</v>
      </c>
      <c r="H3942" s="63" t="s">
        <v>2732</v>
      </c>
      <c r="I3942" s="63" t="s">
        <v>2894</v>
      </c>
      <c r="J3942" s="64"/>
      <c r="K3942" s="64"/>
      <c r="L3942" s="65"/>
      <c r="M3942" s="65"/>
      <c r="N3942" s="65"/>
      <c r="O3942" s="66">
        <v>8</v>
      </c>
      <c r="P3942" s="144"/>
      <c r="Q3942" s="68"/>
      <c r="R3942" s="68"/>
      <c r="S3942" s="68"/>
      <c r="T3942" s="69">
        <f t="shared" si="421"/>
        <v>8</v>
      </c>
      <c r="U3942" s="68"/>
      <c r="V3942" s="70"/>
      <c r="W3942" s="70"/>
      <c r="X3942" s="71">
        <f t="shared" si="422"/>
        <v>8</v>
      </c>
      <c r="Y3942" s="72"/>
      <c r="Z3942" s="70"/>
      <c r="AA3942" s="68">
        <v>2</v>
      </c>
      <c r="AB3942" s="73"/>
      <c r="AC3942" s="70"/>
      <c r="AD3942" s="74"/>
      <c r="AE3942" s="68"/>
      <c r="AF3942" s="75"/>
    </row>
    <row r="3943" ht="28.5" customHeight="1" spans="1:32">
      <c r="A3943" s="61" t="s">
        <v>36</v>
      </c>
      <c r="B3943" s="61" t="s">
        <v>2156</v>
      </c>
      <c r="C3943" s="61" t="s">
        <v>2319</v>
      </c>
      <c r="D3943" s="61" t="s">
        <v>2719</v>
      </c>
      <c r="E3943" s="62" t="s">
        <v>2889</v>
      </c>
      <c r="F3943" s="46">
        <v>46185</v>
      </c>
      <c r="G3943" s="46" t="str">
        <f t="shared" si="419"/>
        <v>杨管理2026-6-12</v>
      </c>
      <c r="H3943" s="63" t="s">
        <v>2895</v>
      </c>
      <c r="I3943" s="63" t="s">
        <v>2896</v>
      </c>
      <c r="J3943" s="64"/>
      <c r="K3943" s="64"/>
      <c r="L3943" s="65"/>
      <c r="M3943" s="65"/>
      <c r="N3943" s="65"/>
      <c r="O3943" s="66">
        <v>8</v>
      </c>
      <c r="P3943" s="144"/>
      <c r="Q3943" s="68"/>
      <c r="R3943" s="68"/>
      <c r="S3943" s="68"/>
      <c r="T3943" s="69">
        <f t="shared" si="421"/>
        <v>8</v>
      </c>
      <c r="U3943" s="68"/>
      <c r="V3943" s="70"/>
      <c r="W3943" s="70"/>
      <c r="X3943" s="71">
        <f t="shared" si="422"/>
        <v>8</v>
      </c>
      <c r="Y3943" s="72"/>
      <c r="Z3943" s="70"/>
      <c r="AA3943" s="68">
        <v>2</v>
      </c>
      <c r="AB3943" s="73"/>
      <c r="AC3943" s="70"/>
      <c r="AD3943" s="74"/>
      <c r="AE3943" s="68"/>
      <c r="AF3943" s="75"/>
    </row>
    <row r="3944" ht="28.5" customHeight="1" spans="1:32">
      <c r="A3944" s="61" t="s">
        <v>36</v>
      </c>
      <c r="B3944" s="61" t="s">
        <v>2156</v>
      </c>
      <c r="C3944" s="61" t="s">
        <v>2319</v>
      </c>
      <c r="D3944" s="61" t="s">
        <v>2719</v>
      </c>
      <c r="E3944" s="62" t="s">
        <v>2889</v>
      </c>
      <c r="F3944" s="46">
        <v>46186</v>
      </c>
      <c r="G3944" s="46" t="str">
        <f t="shared" si="419"/>
        <v>杨管理2026-6-13</v>
      </c>
      <c r="H3944" s="63" t="s">
        <v>2823</v>
      </c>
      <c r="I3944" s="63" t="s">
        <v>2897</v>
      </c>
      <c r="J3944" s="64"/>
      <c r="K3944" s="64"/>
      <c r="L3944" s="65"/>
      <c r="M3944" s="65"/>
      <c r="N3944" s="65"/>
      <c r="O3944" s="66">
        <v>8</v>
      </c>
      <c r="P3944" s="144"/>
      <c r="Q3944" s="68"/>
      <c r="R3944" s="68"/>
      <c r="S3944" s="68"/>
      <c r="T3944" s="69">
        <f t="shared" si="421"/>
        <v>8</v>
      </c>
      <c r="U3944" s="68"/>
      <c r="V3944" s="70"/>
      <c r="W3944" s="70"/>
      <c r="X3944" s="71">
        <f t="shared" si="422"/>
        <v>8</v>
      </c>
      <c r="Y3944" s="72"/>
      <c r="Z3944" s="70"/>
      <c r="AA3944" s="68">
        <v>2</v>
      </c>
      <c r="AB3944" s="73"/>
      <c r="AC3944" s="70"/>
      <c r="AD3944" s="74"/>
      <c r="AE3944" s="68"/>
      <c r="AF3944" s="80"/>
    </row>
    <row r="3945" ht="28.5" customHeight="1" spans="1:32">
      <c r="A3945" s="61" t="s">
        <v>36</v>
      </c>
      <c r="B3945" s="61" t="s">
        <v>2156</v>
      </c>
      <c r="C3945" s="61" t="s">
        <v>2319</v>
      </c>
      <c r="D3945" s="61" t="s">
        <v>2719</v>
      </c>
      <c r="E3945" s="62" t="s">
        <v>2889</v>
      </c>
      <c r="F3945" s="77">
        <v>46187</v>
      </c>
      <c r="G3945" s="46" t="str">
        <f t="shared" si="419"/>
        <v>杨管理2026-6-14</v>
      </c>
      <c r="H3945" s="63" t="s">
        <v>2825</v>
      </c>
      <c r="I3945" s="63" t="s">
        <v>2898</v>
      </c>
      <c r="J3945" s="64"/>
      <c r="K3945" s="64"/>
      <c r="L3945" s="65"/>
      <c r="M3945" s="65"/>
      <c r="N3945" s="65"/>
      <c r="O3945" s="66"/>
      <c r="P3945" s="144"/>
      <c r="Q3945" s="68"/>
      <c r="R3945" s="68"/>
      <c r="S3945" s="68"/>
      <c r="T3945" s="69">
        <f t="shared" si="421"/>
        <v>0</v>
      </c>
      <c r="U3945" s="68"/>
      <c r="V3945" s="70">
        <v>8</v>
      </c>
      <c r="W3945" s="70"/>
      <c r="X3945" s="71">
        <f t="shared" si="422"/>
        <v>8</v>
      </c>
      <c r="Y3945" s="72"/>
      <c r="Z3945" s="70"/>
      <c r="AA3945" s="68">
        <v>2</v>
      </c>
      <c r="AB3945" s="73"/>
      <c r="AC3945" s="70"/>
      <c r="AD3945" s="74"/>
      <c r="AE3945" s="68"/>
      <c r="AF3945" s="80"/>
    </row>
    <row r="3946" ht="28.5" customHeight="1" spans="1:32">
      <c r="A3946" s="61" t="s">
        <v>36</v>
      </c>
      <c r="B3946" s="61" t="s">
        <v>2156</v>
      </c>
      <c r="C3946" s="61" t="s">
        <v>2319</v>
      </c>
      <c r="D3946" s="61" t="s">
        <v>2719</v>
      </c>
      <c r="E3946" s="62" t="s">
        <v>2889</v>
      </c>
      <c r="F3946" s="46">
        <v>46188</v>
      </c>
      <c r="G3946" s="46" t="str">
        <f t="shared" si="419"/>
        <v>杨管理2026-6-15</v>
      </c>
      <c r="H3946" s="63" t="s">
        <v>2827</v>
      </c>
      <c r="I3946" s="63" t="s">
        <v>435</v>
      </c>
      <c r="J3946" s="64"/>
      <c r="K3946" s="64"/>
      <c r="L3946" s="65"/>
      <c r="M3946" s="65"/>
      <c r="N3946" s="65"/>
      <c r="O3946" s="66">
        <v>8</v>
      </c>
      <c r="P3946" s="144"/>
      <c r="Q3946" s="68"/>
      <c r="R3946" s="68"/>
      <c r="S3946" s="68"/>
      <c r="T3946" s="69">
        <f t="shared" si="421"/>
        <v>8</v>
      </c>
      <c r="U3946" s="68"/>
      <c r="V3946" s="70"/>
      <c r="W3946" s="70"/>
      <c r="X3946" s="71">
        <f t="shared" si="422"/>
        <v>8</v>
      </c>
      <c r="Y3946" s="72"/>
      <c r="Z3946" s="70"/>
      <c r="AA3946" s="68">
        <v>2</v>
      </c>
      <c r="AB3946" s="73"/>
      <c r="AC3946" s="70"/>
      <c r="AD3946" s="74"/>
      <c r="AE3946" s="68"/>
      <c r="AF3946" s="75"/>
    </row>
    <row r="3947" ht="28.5" customHeight="1" spans="1:32">
      <c r="A3947" s="61" t="s">
        <v>36</v>
      </c>
      <c r="B3947" s="61" t="s">
        <v>2156</v>
      </c>
      <c r="C3947" s="61" t="s">
        <v>2319</v>
      </c>
      <c r="D3947" s="61" t="s">
        <v>2719</v>
      </c>
      <c r="E3947" s="62" t="s">
        <v>2889</v>
      </c>
      <c r="F3947" s="46">
        <v>46189</v>
      </c>
      <c r="G3947" s="46" t="str">
        <f t="shared" si="419"/>
        <v>杨管理2026-6-16</v>
      </c>
      <c r="H3947" s="63" t="s">
        <v>2899</v>
      </c>
      <c r="I3947" s="63" t="s">
        <v>2900</v>
      </c>
      <c r="J3947" s="64"/>
      <c r="K3947" s="64"/>
      <c r="L3947" s="65"/>
      <c r="M3947" s="65"/>
      <c r="N3947" s="65"/>
      <c r="O3947" s="66">
        <v>8</v>
      </c>
      <c r="P3947" s="147"/>
      <c r="Q3947" s="68"/>
      <c r="R3947" s="68"/>
      <c r="S3947" s="68"/>
      <c r="T3947" s="69">
        <f t="shared" si="421"/>
        <v>8</v>
      </c>
      <c r="U3947" s="68"/>
      <c r="V3947" s="70"/>
      <c r="W3947" s="70"/>
      <c r="X3947" s="71">
        <f t="shared" si="422"/>
        <v>8</v>
      </c>
      <c r="Y3947" s="72"/>
      <c r="Z3947" s="70"/>
      <c r="AA3947" s="68">
        <v>2</v>
      </c>
      <c r="AB3947" s="73"/>
      <c r="AC3947" s="70"/>
      <c r="AD3947" s="74"/>
      <c r="AE3947" s="68"/>
      <c r="AF3947" s="80"/>
    </row>
    <row r="3948" ht="28.5" customHeight="1" spans="1:32">
      <c r="A3948" s="61" t="s">
        <v>36</v>
      </c>
      <c r="B3948" s="61" t="s">
        <v>2156</v>
      </c>
      <c r="C3948" s="61" t="s">
        <v>2319</v>
      </c>
      <c r="D3948" s="61" t="s">
        <v>2719</v>
      </c>
      <c r="E3948" s="62" t="s">
        <v>2889</v>
      </c>
      <c r="F3948" s="46">
        <v>46190</v>
      </c>
      <c r="G3948" s="46" t="str">
        <f t="shared" si="419"/>
        <v>杨管理2026-6-17</v>
      </c>
      <c r="H3948" s="63" t="s">
        <v>2901</v>
      </c>
      <c r="I3948" s="63" t="s">
        <v>2902</v>
      </c>
      <c r="J3948" s="64"/>
      <c r="K3948" s="64"/>
      <c r="L3948" s="65"/>
      <c r="M3948" s="65"/>
      <c r="N3948" s="65"/>
      <c r="O3948" s="66">
        <v>8</v>
      </c>
      <c r="P3948" s="147"/>
      <c r="Q3948" s="68"/>
      <c r="R3948" s="68"/>
      <c r="S3948" s="68"/>
      <c r="T3948" s="69">
        <f t="shared" si="421"/>
        <v>8</v>
      </c>
      <c r="U3948" s="68"/>
      <c r="V3948" s="70"/>
      <c r="W3948" s="70"/>
      <c r="X3948" s="71">
        <f t="shared" si="422"/>
        <v>8</v>
      </c>
      <c r="Y3948" s="72"/>
      <c r="Z3948" s="70"/>
      <c r="AA3948" s="68">
        <v>2</v>
      </c>
      <c r="AB3948" s="73"/>
      <c r="AC3948" s="70"/>
      <c r="AD3948" s="74"/>
      <c r="AE3948" s="68"/>
      <c r="AF3948" s="75"/>
    </row>
    <row r="3949" ht="28.5" customHeight="1" spans="1:32">
      <c r="A3949" s="61" t="s">
        <v>36</v>
      </c>
      <c r="B3949" s="61" t="s">
        <v>2156</v>
      </c>
      <c r="C3949" s="61" t="s">
        <v>2319</v>
      </c>
      <c r="D3949" s="61" t="s">
        <v>2719</v>
      </c>
      <c r="E3949" s="62" t="s">
        <v>2889</v>
      </c>
      <c r="F3949" s="46">
        <v>46191</v>
      </c>
      <c r="G3949" s="46" t="str">
        <f t="shared" si="419"/>
        <v>杨管理2026-6-18</v>
      </c>
      <c r="H3949" s="63" t="s">
        <v>648</v>
      </c>
      <c r="I3949" s="63" t="s">
        <v>2903</v>
      </c>
      <c r="J3949" s="64"/>
      <c r="K3949" s="64"/>
      <c r="L3949" s="65"/>
      <c r="M3949" s="65"/>
      <c r="N3949" s="65"/>
      <c r="O3949" s="66">
        <v>8</v>
      </c>
      <c r="P3949" s="147"/>
      <c r="Q3949" s="68"/>
      <c r="R3949" s="68"/>
      <c r="S3949" s="68"/>
      <c r="T3949" s="69">
        <f t="shared" si="421"/>
        <v>8</v>
      </c>
      <c r="U3949" s="68"/>
      <c r="V3949" s="70"/>
      <c r="W3949" s="70"/>
      <c r="X3949" s="71">
        <f t="shared" si="422"/>
        <v>8</v>
      </c>
      <c r="Y3949" s="72"/>
      <c r="Z3949" s="70"/>
      <c r="AA3949" s="68">
        <v>2</v>
      </c>
      <c r="AB3949" s="73"/>
      <c r="AC3949" s="70"/>
      <c r="AD3949" s="74"/>
      <c r="AE3949" s="68"/>
      <c r="AF3949" s="75"/>
    </row>
    <row r="3950" ht="28.5" customHeight="1" spans="1:32">
      <c r="A3950" s="61" t="s">
        <v>36</v>
      </c>
      <c r="B3950" s="61" t="s">
        <v>2156</v>
      </c>
      <c r="C3950" s="61" t="s">
        <v>2319</v>
      </c>
      <c r="D3950" s="61" t="s">
        <v>2719</v>
      </c>
      <c r="E3950" s="62" t="s">
        <v>2889</v>
      </c>
      <c r="F3950" s="82">
        <v>46192</v>
      </c>
      <c r="G3950" s="46" t="str">
        <f t="shared" si="419"/>
        <v>杨管理2026-6-19</v>
      </c>
      <c r="H3950" s="63"/>
      <c r="I3950" s="63"/>
      <c r="J3950" s="64"/>
      <c r="K3950" s="64"/>
      <c r="L3950" s="65"/>
      <c r="M3950" s="65"/>
      <c r="N3950" s="65"/>
      <c r="O3950" s="66"/>
      <c r="P3950" s="147"/>
      <c r="Q3950" s="68"/>
      <c r="R3950" s="68"/>
      <c r="S3950" s="68"/>
      <c r="T3950" s="69">
        <f t="shared" si="421"/>
        <v>0</v>
      </c>
      <c r="U3950" s="68"/>
      <c r="V3950" s="70"/>
      <c r="W3950" s="70"/>
      <c r="X3950" s="71">
        <f t="shared" si="422"/>
        <v>0</v>
      </c>
      <c r="Y3950" s="72"/>
      <c r="Z3950" s="70"/>
      <c r="AA3950" s="68"/>
      <c r="AB3950" s="73">
        <v>8</v>
      </c>
      <c r="AC3950" s="70"/>
      <c r="AD3950" s="74"/>
      <c r="AE3950" s="68"/>
      <c r="AF3950" s="75"/>
    </row>
    <row r="3951" ht="28.5" customHeight="1" spans="1:32">
      <c r="A3951" s="61" t="s">
        <v>36</v>
      </c>
      <c r="B3951" s="61" t="s">
        <v>2156</v>
      </c>
      <c r="C3951" s="61" t="s">
        <v>2319</v>
      </c>
      <c r="D3951" s="61" t="s">
        <v>2719</v>
      </c>
      <c r="E3951" s="62" t="s">
        <v>2889</v>
      </c>
      <c r="F3951" s="77">
        <v>46193</v>
      </c>
      <c r="G3951" s="46" t="str">
        <f t="shared" si="419"/>
        <v>杨管理2026-6-20</v>
      </c>
      <c r="H3951" s="63" t="s">
        <v>2834</v>
      </c>
      <c r="I3951" s="63"/>
      <c r="J3951" s="64"/>
      <c r="K3951" s="64"/>
      <c r="L3951" s="65"/>
      <c r="M3951" s="65"/>
      <c r="N3951" s="65"/>
      <c r="O3951" s="66"/>
      <c r="P3951" s="144"/>
      <c r="Q3951" s="68"/>
      <c r="R3951" s="68"/>
      <c r="S3951" s="68"/>
      <c r="T3951" s="69">
        <f t="shared" si="421"/>
        <v>0</v>
      </c>
      <c r="U3951" s="68"/>
      <c r="V3951" s="70">
        <v>8</v>
      </c>
      <c r="W3951" s="70"/>
      <c r="X3951" s="71">
        <f t="shared" si="422"/>
        <v>8</v>
      </c>
      <c r="Y3951" s="72"/>
      <c r="Z3951" s="70">
        <v>10</v>
      </c>
      <c r="AA3951" s="68"/>
      <c r="AB3951" s="73"/>
      <c r="AC3951" s="70"/>
      <c r="AD3951" s="74"/>
      <c r="AE3951" s="68"/>
      <c r="AF3951" s="75"/>
    </row>
    <row r="3952" ht="28.5" customHeight="1" spans="1:32">
      <c r="A3952" s="61" t="s">
        <v>36</v>
      </c>
      <c r="B3952" s="61" t="s">
        <v>2156</v>
      </c>
      <c r="C3952" s="61" t="s">
        <v>2319</v>
      </c>
      <c r="D3952" s="61" t="s">
        <v>2719</v>
      </c>
      <c r="E3952" s="62" t="s">
        <v>2889</v>
      </c>
      <c r="F3952" s="46">
        <v>46194</v>
      </c>
      <c r="G3952" s="46" t="str">
        <f t="shared" si="419"/>
        <v>杨管理2026-6-21</v>
      </c>
      <c r="H3952" s="63" t="s">
        <v>2835</v>
      </c>
      <c r="I3952" s="63"/>
      <c r="J3952" s="64"/>
      <c r="K3952" s="64"/>
      <c r="L3952" s="65"/>
      <c r="M3952" s="65"/>
      <c r="N3952" s="65"/>
      <c r="O3952" s="66">
        <v>8</v>
      </c>
      <c r="P3952" s="144"/>
      <c r="Q3952" s="68"/>
      <c r="R3952" s="68"/>
      <c r="S3952" s="68"/>
      <c r="T3952" s="69">
        <f t="shared" si="421"/>
        <v>8</v>
      </c>
      <c r="U3952" s="68"/>
      <c r="V3952" s="70"/>
      <c r="W3952" s="70"/>
      <c r="X3952" s="71">
        <f t="shared" si="422"/>
        <v>8</v>
      </c>
      <c r="Y3952" s="72"/>
      <c r="Z3952" s="70">
        <v>10</v>
      </c>
      <c r="AA3952" s="68"/>
      <c r="AB3952" s="73"/>
      <c r="AC3952" s="70"/>
      <c r="AD3952" s="74"/>
      <c r="AE3952" s="68"/>
      <c r="AF3952" s="75"/>
    </row>
    <row r="3953" ht="28.5" customHeight="1" spans="1:32">
      <c r="A3953" s="61" t="s">
        <v>36</v>
      </c>
      <c r="B3953" s="61" t="s">
        <v>2156</v>
      </c>
      <c r="C3953" s="61" t="s">
        <v>2319</v>
      </c>
      <c r="D3953" s="61" t="s">
        <v>2719</v>
      </c>
      <c r="E3953" s="76" t="s">
        <v>2889</v>
      </c>
      <c r="F3953" s="46">
        <v>46195</v>
      </c>
      <c r="G3953" s="46" t="str">
        <f t="shared" si="419"/>
        <v>杨管理2026-6-22</v>
      </c>
      <c r="H3953" s="63" t="s">
        <v>2904</v>
      </c>
      <c r="I3953" s="63"/>
      <c r="J3953" s="64"/>
      <c r="K3953" s="64"/>
      <c r="L3953" s="65"/>
      <c r="M3953" s="65"/>
      <c r="N3953" s="65"/>
      <c r="O3953" s="66"/>
      <c r="P3953" s="144"/>
      <c r="Q3953" s="68"/>
      <c r="R3953" s="68"/>
      <c r="S3953" s="68"/>
      <c r="T3953" s="69">
        <f t="shared" si="421"/>
        <v>0</v>
      </c>
      <c r="U3953" s="68"/>
      <c r="V3953" s="70"/>
      <c r="W3953" s="70"/>
      <c r="X3953" s="71">
        <f t="shared" si="422"/>
        <v>0</v>
      </c>
      <c r="Y3953" s="72"/>
      <c r="Z3953" s="70"/>
      <c r="AA3953" s="68"/>
      <c r="AB3953" s="73"/>
      <c r="AC3953" s="70"/>
      <c r="AD3953" s="74"/>
      <c r="AE3953" s="68"/>
      <c r="AF3953" s="75"/>
    </row>
    <row r="3954" ht="28.5" customHeight="1" spans="1:32">
      <c r="A3954" s="61" t="s">
        <v>36</v>
      </c>
      <c r="B3954" s="61" t="s">
        <v>2156</v>
      </c>
      <c r="C3954" s="61" t="s">
        <v>2319</v>
      </c>
      <c r="D3954" s="61" t="s">
        <v>2719</v>
      </c>
      <c r="E3954" s="62" t="s">
        <v>2889</v>
      </c>
      <c r="F3954" s="46">
        <v>46196</v>
      </c>
      <c r="G3954" s="46" t="str">
        <f t="shared" si="419"/>
        <v>杨管理2026-6-23</v>
      </c>
      <c r="H3954" s="63"/>
      <c r="I3954" s="63"/>
      <c r="J3954" s="64"/>
      <c r="K3954" s="64"/>
      <c r="L3954" s="65"/>
      <c r="M3954" s="65"/>
      <c r="N3954" s="91"/>
      <c r="O3954" s="66"/>
      <c r="P3954" s="144"/>
      <c r="Q3954" s="68"/>
      <c r="R3954" s="68"/>
      <c r="S3954" s="68"/>
      <c r="T3954" s="69">
        <f t="shared" si="421"/>
        <v>0</v>
      </c>
      <c r="U3954" s="68"/>
      <c r="V3954" s="70"/>
      <c r="W3954" s="70"/>
      <c r="X3954" s="71">
        <f t="shared" si="422"/>
        <v>0</v>
      </c>
      <c r="Y3954" s="72"/>
      <c r="Z3954" s="70"/>
      <c r="AA3954" s="68"/>
      <c r="AB3954" s="73"/>
      <c r="AC3954" s="70"/>
      <c r="AD3954" s="74"/>
      <c r="AE3954" s="68"/>
      <c r="AF3954" s="75"/>
    </row>
    <row r="3955" ht="28.5" customHeight="1" spans="1:32">
      <c r="A3955" s="61" t="s">
        <v>36</v>
      </c>
      <c r="B3955" s="61" t="s">
        <v>2156</v>
      </c>
      <c r="C3955" s="61" t="s">
        <v>2319</v>
      </c>
      <c r="D3955" s="61" t="s">
        <v>2719</v>
      </c>
      <c r="E3955" s="62" t="s">
        <v>2889</v>
      </c>
      <c r="F3955" s="46">
        <v>46197</v>
      </c>
      <c r="G3955" s="46" t="str">
        <f t="shared" si="419"/>
        <v>杨管理2026-6-24</v>
      </c>
      <c r="H3955" s="63"/>
      <c r="I3955" s="63"/>
      <c r="J3955" s="64"/>
      <c r="K3955" s="64"/>
      <c r="L3955" s="65"/>
      <c r="M3955" s="65"/>
      <c r="N3955" s="65"/>
      <c r="O3955" s="66"/>
      <c r="P3955" s="144"/>
      <c r="Q3955" s="68"/>
      <c r="R3955" s="68"/>
      <c r="S3955" s="68"/>
      <c r="T3955" s="69">
        <f t="shared" si="421"/>
        <v>0</v>
      </c>
      <c r="U3955" s="68"/>
      <c r="V3955" s="70"/>
      <c r="W3955" s="70"/>
      <c r="X3955" s="71">
        <f t="shared" si="422"/>
        <v>0</v>
      </c>
      <c r="Y3955" s="72"/>
      <c r="Z3955" s="70"/>
      <c r="AA3955" s="68"/>
      <c r="AB3955" s="73"/>
      <c r="AC3955" s="70"/>
      <c r="AD3955" s="74"/>
      <c r="AE3955" s="68"/>
      <c r="AF3955" s="75"/>
    </row>
    <row r="3956" ht="28.5" customHeight="1" spans="1:32">
      <c r="A3956" s="61" t="s">
        <v>36</v>
      </c>
      <c r="B3956" s="61" t="s">
        <v>2156</v>
      </c>
      <c r="C3956" s="61" t="s">
        <v>2319</v>
      </c>
      <c r="D3956" s="61" t="s">
        <v>2719</v>
      </c>
      <c r="E3956" s="62" t="s">
        <v>2889</v>
      </c>
      <c r="F3956" s="46">
        <v>46198</v>
      </c>
      <c r="G3956" s="46" t="str">
        <f t="shared" si="419"/>
        <v>杨管理2026-6-25</v>
      </c>
      <c r="H3956" s="63"/>
      <c r="I3956" s="63"/>
      <c r="J3956" s="64"/>
      <c r="K3956" s="64"/>
      <c r="L3956" s="65"/>
      <c r="M3956" s="65"/>
      <c r="N3956" s="65"/>
      <c r="O3956" s="66"/>
      <c r="P3956" s="144"/>
      <c r="Q3956" s="68"/>
      <c r="R3956" s="68"/>
      <c r="S3956" s="68"/>
      <c r="T3956" s="69">
        <f t="shared" si="421"/>
        <v>0</v>
      </c>
      <c r="U3956" s="68"/>
      <c r="V3956" s="70"/>
      <c r="W3956" s="70"/>
      <c r="X3956" s="71">
        <f t="shared" si="422"/>
        <v>0</v>
      </c>
      <c r="Y3956" s="72"/>
      <c r="Z3956" s="70"/>
      <c r="AA3956" s="68"/>
      <c r="AB3956" s="73"/>
      <c r="AC3956" s="70"/>
      <c r="AD3956" s="74"/>
      <c r="AE3956" s="68"/>
      <c r="AF3956" s="75"/>
    </row>
    <row r="3957" ht="28.5" customHeight="1" spans="1:32">
      <c r="A3957" s="61" t="s">
        <v>36</v>
      </c>
      <c r="B3957" s="61" t="s">
        <v>2156</v>
      </c>
      <c r="C3957" s="61" t="s">
        <v>2319</v>
      </c>
      <c r="D3957" s="61" t="s">
        <v>2719</v>
      </c>
      <c r="E3957" s="62" t="s">
        <v>2889</v>
      </c>
      <c r="F3957" s="46">
        <v>46199</v>
      </c>
      <c r="G3957" s="46" t="str">
        <f t="shared" si="419"/>
        <v>杨管理2026-6-26</v>
      </c>
      <c r="H3957" s="63"/>
      <c r="I3957" s="63"/>
      <c r="J3957" s="64"/>
      <c r="K3957" s="64"/>
      <c r="L3957" s="65"/>
      <c r="M3957" s="65"/>
      <c r="N3957" s="65"/>
      <c r="O3957" s="66"/>
      <c r="P3957" s="144"/>
      <c r="Q3957" s="68"/>
      <c r="R3957" s="68"/>
      <c r="S3957" s="68"/>
      <c r="T3957" s="69">
        <f t="shared" si="421"/>
        <v>0</v>
      </c>
      <c r="U3957" s="68"/>
      <c r="V3957" s="70"/>
      <c r="W3957" s="70"/>
      <c r="X3957" s="71">
        <f t="shared" si="422"/>
        <v>0</v>
      </c>
      <c r="Y3957" s="72"/>
      <c r="Z3957" s="70"/>
      <c r="AA3957" s="68"/>
      <c r="AB3957" s="73"/>
      <c r="AC3957" s="70"/>
      <c r="AD3957" s="74"/>
      <c r="AE3957" s="68"/>
      <c r="AF3957" s="75"/>
    </row>
    <row r="3958" ht="28.5" customHeight="1" spans="1:32">
      <c r="A3958" s="61" t="s">
        <v>36</v>
      </c>
      <c r="B3958" s="61" t="s">
        <v>2156</v>
      </c>
      <c r="C3958" s="61" t="s">
        <v>2319</v>
      </c>
      <c r="D3958" s="61" t="s">
        <v>2719</v>
      </c>
      <c r="E3958" s="62" t="s">
        <v>2889</v>
      </c>
      <c r="F3958" s="46">
        <v>46200</v>
      </c>
      <c r="G3958" s="46" t="str">
        <f t="shared" si="419"/>
        <v>杨管理2026-6-27</v>
      </c>
      <c r="H3958" s="63"/>
      <c r="I3958" s="63"/>
      <c r="J3958" s="64"/>
      <c r="K3958" s="64"/>
      <c r="L3958" s="65"/>
      <c r="M3958" s="65"/>
      <c r="N3958" s="79"/>
      <c r="O3958" s="66"/>
      <c r="P3958" s="144"/>
      <c r="Q3958" s="68"/>
      <c r="R3958" s="68"/>
      <c r="S3958" s="68"/>
      <c r="T3958" s="69">
        <f t="shared" si="421"/>
        <v>0</v>
      </c>
      <c r="U3958" s="68"/>
      <c r="V3958" s="70"/>
      <c r="W3958" s="70"/>
      <c r="X3958" s="71">
        <f t="shared" si="422"/>
        <v>0</v>
      </c>
      <c r="Y3958" s="72"/>
      <c r="Z3958" s="70"/>
      <c r="AA3958" s="68"/>
      <c r="AB3958" s="73"/>
      <c r="AC3958" s="70"/>
      <c r="AD3958" s="74"/>
      <c r="AE3958" s="68"/>
      <c r="AF3958" s="75"/>
    </row>
    <row r="3959" ht="28.5" customHeight="1" spans="1:32">
      <c r="A3959" s="61" t="s">
        <v>36</v>
      </c>
      <c r="B3959" s="61" t="s">
        <v>2156</v>
      </c>
      <c r="C3959" s="61" t="s">
        <v>2319</v>
      </c>
      <c r="D3959" s="61" t="s">
        <v>2719</v>
      </c>
      <c r="E3959" s="62" t="s">
        <v>2889</v>
      </c>
      <c r="F3959" s="46">
        <v>46201</v>
      </c>
      <c r="G3959" s="46" t="str">
        <f t="shared" si="419"/>
        <v>杨管理2026-6-28</v>
      </c>
      <c r="H3959" s="63"/>
      <c r="I3959" s="63"/>
      <c r="J3959" s="64"/>
      <c r="K3959" s="64"/>
      <c r="L3959" s="65"/>
      <c r="M3959" s="65"/>
      <c r="N3959" s="65"/>
      <c r="O3959" s="66"/>
      <c r="P3959" s="144"/>
      <c r="Q3959" s="68"/>
      <c r="R3959" s="68"/>
      <c r="S3959" s="68"/>
      <c r="T3959" s="69">
        <f t="shared" si="421"/>
        <v>0</v>
      </c>
      <c r="U3959" s="68"/>
      <c r="V3959" s="70"/>
      <c r="W3959" s="70"/>
      <c r="X3959" s="71">
        <f t="shared" si="422"/>
        <v>0</v>
      </c>
      <c r="Y3959" s="72"/>
      <c r="Z3959" s="70"/>
      <c r="AA3959" s="68"/>
      <c r="AB3959" s="73"/>
      <c r="AC3959" s="70"/>
      <c r="AD3959" s="74"/>
      <c r="AE3959" s="68"/>
      <c r="AF3959" s="75"/>
    </row>
    <row r="3960" ht="28.5" customHeight="1" spans="1:32">
      <c r="A3960" s="61" t="s">
        <v>36</v>
      </c>
      <c r="B3960" s="61" t="s">
        <v>2156</v>
      </c>
      <c r="C3960" s="61" t="s">
        <v>2319</v>
      </c>
      <c r="D3960" s="61" t="s">
        <v>2719</v>
      </c>
      <c r="E3960" s="62" t="s">
        <v>2889</v>
      </c>
      <c r="F3960" s="46">
        <v>46202</v>
      </c>
      <c r="G3960" s="46" t="str">
        <f t="shared" si="419"/>
        <v>杨管理2026-6-29</v>
      </c>
      <c r="H3960" s="63"/>
      <c r="I3960" s="63"/>
      <c r="J3960" s="64"/>
      <c r="K3960" s="64"/>
      <c r="L3960" s="65"/>
      <c r="M3960" s="65"/>
      <c r="N3960" s="79"/>
      <c r="O3960" s="66"/>
      <c r="P3960" s="144"/>
      <c r="Q3960" s="68"/>
      <c r="R3960" s="68"/>
      <c r="S3960" s="68"/>
      <c r="T3960" s="69">
        <f t="shared" si="421"/>
        <v>0</v>
      </c>
      <c r="U3960" s="68"/>
      <c r="V3960" s="70"/>
      <c r="W3960" s="70"/>
      <c r="X3960" s="71">
        <f t="shared" si="422"/>
        <v>0</v>
      </c>
      <c r="Y3960" s="72"/>
      <c r="Z3960" s="70"/>
      <c r="AA3960" s="68"/>
      <c r="AB3960" s="73"/>
      <c r="AC3960" s="70"/>
      <c r="AD3960" s="74"/>
      <c r="AE3960" s="68"/>
      <c r="AF3960" s="75"/>
    </row>
    <row r="3961" s="3" customFormat="1" ht="28.5" customHeight="1" spans="1:32">
      <c r="A3961" s="61" t="s">
        <v>36</v>
      </c>
      <c r="B3961" s="61" t="s">
        <v>2156</v>
      </c>
      <c r="C3961" s="61" t="s">
        <v>2319</v>
      </c>
      <c r="D3961" s="61" t="s">
        <v>2719</v>
      </c>
      <c r="E3961" s="62" t="s">
        <v>2889</v>
      </c>
      <c r="F3961" s="46">
        <v>46203</v>
      </c>
      <c r="G3961" s="46" t="str">
        <f t="shared" si="419"/>
        <v>杨管理2026-6-30</v>
      </c>
      <c r="H3961" s="63"/>
      <c r="I3961" s="63"/>
      <c r="J3961" s="64"/>
      <c r="K3961" s="64"/>
      <c r="L3961" s="65"/>
      <c r="M3961" s="65"/>
      <c r="N3961" s="65"/>
      <c r="O3961" s="66"/>
      <c r="P3961" s="144"/>
      <c r="Q3961" s="68"/>
      <c r="R3961" s="68"/>
      <c r="S3961" s="68"/>
      <c r="T3961" s="69">
        <f t="shared" si="421"/>
        <v>0</v>
      </c>
      <c r="U3961" s="68"/>
      <c r="V3961" s="70"/>
      <c r="W3961" s="70"/>
      <c r="X3961" s="71">
        <f t="shared" si="422"/>
        <v>0</v>
      </c>
      <c r="Y3961" s="72"/>
      <c r="Z3961" s="70"/>
      <c r="AA3961" s="68"/>
      <c r="AB3961" s="73"/>
      <c r="AC3961" s="70"/>
      <c r="AD3961" s="74"/>
      <c r="AE3961" s="68"/>
      <c r="AF3961" s="75"/>
    </row>
    <row r="3962" s="3" customFormat="1" ht="28.5" customHeight="1" spans="1:32">
      <c r="A3962" s="61" t="s">
        <v>36</v>
      </c>
      <c r="B3962" s="61" t="s">
        <v>2156</v>
      </c>
      <c r="C3962" s="61" t="s">
        <v>2319</v>
      </c>
      <c r="D3962" s="61" t="s">
        <v>2719</v>
      </c>
      <c r="E3962" s="62" t="s">
        <v>2889</v>
      </c>
      <c r="F3962" s="46">
        <v>46204</v>
      </c>
      <c r="G3962" s="46" t="str">
        <f t="shared" si="419"/>
        <v>杨管理2026-7-1</v>
      </c>
      <c r="H3962" s="63"/>
      <c r="I3962" s="63"/>
      <c r="J3962" s="64"/>
      <c r="K3962" s="64"/>
      <c r="L3962" s="65"/>
      <c r="M3962" s="65"/>
      <c r="N3962" s="65"/>
      <c r="O3962" s="66"/>
      <c r="P3962" s="144"/>
      <c r="Q3962" s="68"/>
      <c r="R3962" s="68"/>
      <c r="S3962" s="68"/>
      <c r="T3962" s="69">
        <f t="shared" si="421"/>
        <v>0</v>
      </c>
      <c r="U3962" s="68"/>
      <c r="V3962" s="70"/>
      <c r="W3962" s="70"/>
      <c r="X3962" s="71">
        <f t="shared" si="422"/>
        <v>0</v>
      </c>
      <c r="Y3962" s="72"/>
      <c r="Z3962" s="70"/>
      <c r="AA3962" s="68"/>
      <c r="AB3962" s="73"/>
      <c r="AC3962" s="70"/>
      <c r="AD3962" s="74"/>
      <c r="AE3962" s="68"/>
      <c r="AF3962" s="75"/>
    </row>
    <row r="3963" ht="28.5" customHeight="1" spans="1:32">
      <c r="A3963" s="84" t="s">
        <v>36</v>
      </c>
      <c r="B3963" s="84" t="s">
        <v>2156</v>
      </c>
      <c r="C3963" s="84" t="s">
        <v>2319</v>
      </c>
      <c r="D3963" s="84" t="s">
        <v>2719</v>
      </c>
      <c r="E3963" s="85" t="s">
        <v>2889</v>
      </c>
      <c r="F3963" s="86">
        <v>46235</v>
      </c>
      <c r="G3963" s="46" t="str">
        <f t="shared" si="419"/>
        <v>杨管理2026-8-1</v>
      </c>
      <c r="H3963" s="63"/>
      <c r="I3963" s="63"/>
      <c r="J3963" s="64"/>
      <c r="K3963" s="64"/>
      <c r="L3963" s="65"/>
      <c r="M3963" s="65"/>
      <c r="N3963" s="91"/>
      <c r="O3963" s="66"/>
      <c r="P3963" s="87"/>
      <c r="Q3963" s="87"/>
      <c r="R3963" s="87"/>
      <c r="S3963" s="87"/>
      <c r="T3963" s="69">
        <f t="shared" si="421"/>
        <v>0</v>
      </c>
      <c r="U3963" s="87"/>
      <c r="V3963" s="87"/>
      <c r="W3963" s="87"/>
      <c r="X3963" s="71">
        <f t="shared" si="422"/>
        <v>0</v>
      </c>
      <c r="Y3963" s="88"/>
      <c r="Z3963" s="87"/>
      <c r="AA3963" s="87"/>
      <c r="AB3963" s="87"/>
      <c r="AC3963" s="87"/>
      <c r="AD3963" s="89"/>
      <c r="AE3963" s="87"/>
      <c r="AF3963" s="90"/>
    </row>
    <row r="3964" ht="28.5" customHeight="1" spans="1:32">
      <c r="A3964" s="44" t="s">
        <v>36</v>
      </c>
      <c r="B3964" s="44" t="s">
        <v>2156</v>
      </c>
      <c r="C3964" s="44" t="s">
        <v>2319</v>
      </c>
      <c r="D3964" s="44" t="s">
        <v>2719</v>
      </c>
      <c r="E3964" s="44" t="s">
        <v>2905</v>
      </c>
      <c r="F3964" s="45">
        <v>46173</v>
      </c>
      <c r="G3964" s="46" t="str">
        <f t="shared" si="419"/>
        <v>邱联章2026-5-31</v>
      </c>
      <c r="H3964" s="133"/>
      <c r="I3964" s="133"/>
      <c r="J3964" s="134"/>
      <c r="K3964" s="134"/>
      <c r="L3964" s="134"/>
      <c r="M3964" s="135"/>
      <c r="N3964" s="135"/>
      <c r="O3964" s="136">
        <f t="shared" ref="O3964:AE3964" si="423">SUM(O3965:O3996)</f>
        <v>136</v>
      </c>
      <c r="P3964" s="137">
        <f t="shared" si="423"/>
        <v>0</v>
      </c>
      <c r="Q3964" s="138">
        <f t="shared" si="423"/>
        <v>-8</v>
      </c>
      <c r="R3964" s="138">
        <f t="shared" si="423"/>
        <v>0</v>
      </c>
      <c r="S3964" s="53">
        <f t="shared" si="423"/>
        <v>0</v>
      </c>
      <c r="T3964" s="139">
        <f t="shared" si="423"/>
        <v>128</v>
      </c>
      <c r="U3964" s="55">
        <f t="shared" si="423"/>
        <v>0</v>
      </c>
      <c r="V3964" s="139">
        <f t="shared" si="423"/>
        <v>32</v>
      </c>
      <c r="W3964" s="139">
        <f t="shared" si="423"/>
        <v>0</v>
      </c>
      <c r="X3964" s="140">
        <f t="shared" si="423"/>
        <v>160</v>
      </c>
      <c r="Y3964" s="141">
        <f t="shared" si="423"/>
        <v>0</v>
      </c>
      <c r="Z3964" s="139">
        <f t="shared" si="423"/>
        <v>90</v>
      </c>
      <c r="AA3964" s="142">
        <f t="shared" si="423"/>
        <v>20</v>
      </c>
      <c r="AB3964" s="139">
        <f t="shared" si="423"/>
        <v>8</v>
      </c>
      <c r="AC3964" s="139">
        <f t="shared" si="423"/>
        <v>0</v>
      </c>
      <c r="AD3964" s="143">
        <f t="shared" si="423"/>
        <v>0</v>
      </c>
      <c r="AE3964" s="142">
        <f t="shared" si="423"/>
        <v>0</v>
      </c>
      <c r="AF3964" s="60"/>
    </row>
    <row r="3965" ht="28.5" customHeight="1" spans="1:32">
      <c r="A3965" s="61" t="s">
        <v>36</v>
      </c>
      <c r="B3965" s="61" t="s">
        <v>2156</v>
      </c>
      <c r="C3965" s="61" t="s">
        <v>2319</v>
      </c>
      <c r="D3965" s="61" t="s">
        <v>2719</v>
      </c>
      <c r="E3965" s="62" t="s">
        <v>2905</v>
      </c>
      <c r="F3965" s="46">
        <v>46174</v>
      </c>
      <c r="G3965" s="46" t="str">
        <f t="shared" si="419"/>
        <v>邱联章2026-6-1</v>
      </c>
      <c r="H3965" s="63" t="s">
        <v>2906</v>
      </c>
      <c r="I3965" s="63"/>
      <c r="J3965" s="64"/>
      <c r="K3965" s="64"/>
      <c r="L3965" s="65"/>
      <c r="M3965" s="65"/>
      <c r="N3965" s="65"/>
      <c r="O3965" s="66">
        <v>8</v>
      </c>
      <c r="P3965" s="148"/>
      <c r="Q3965" s="68"/>
      <c r="R3965" s="68"/>
      <c r="S3965" s="68"/>
      <c r="T3965" s="69">
        <f t="shared" ref="T3965:T3996" si="424">SUM(O3965:S3965)</f>
        <v>8</v>
      </c>
      <c r="U3965" s="68"/>
      <c r="V3965" s="70"/>
      <c r="W3965" s="70"/>
      <c r="X3965" s="71">
        <f t="shared" ref="X3965:X3996" si="425">SUM(T3965:W3965)</f>
        <v>8</v>
      </c>
      <c r="Y3965" s="72"/>
      <c r="Z3965" s="70">
        <v>10</v>
      </c>
      <c r="AA3965" s="68"/>
      <c r="AB3965" s="73"/>
      <c r="AC3965" s="70"/>
      <c r="AD3965" s="74"/>
      <c r="AE3965" s="68"/>
      <c r="AF3965" s="75"/>
    </row>
    <row r="3966" ht="28.5" customHeight="1" spans="1:32">
      <c r="A3966" s="61" t="s">
        <v>36</v>
      </c>
      <c r="B3966" s="61" t="s">
        <v>2156</v>
      </c>
      <c r="C3966" s="61" t="s">
        <v>2319</v>
      </c>
      <c r="D3966" s="61" t="s">
        <v>2719</v>
      </c>
      <c r="E3966" s="62" t="s">
        <v>2905</v>
      </c>
      <c r="F3966" s="46">
        <v>46175</v>
      </c>
      <c r="G3966" s="46" t="str">
        <f t="shared" si="419"/>
        <v>邱联章2026-6-2</v>
      </c>
      <c r="H3966" s="63" t="s">
        <v>2907</v>
      </c>
      <c r="I3966" s="63"/>
      <c r="J3966" s="64"/>
      <c r="K3966" s="64"/>
      <c r="L3966" s="65"/>
      <c r="M3966" s="65"/>
      <c r="N3966" s="65"/>
      <c r="O3966" s="66">
        <v>8</v>
      </c>
      <c r="P3966" s="148"/>
      <c r="Q3966" s="68"/>
      <c r="R3966" s="68"/>
      <c r="S3966" s="68"/>
      <c r="T3966" s="69">
        <f t="shared" si="424"/>
        <v>8</v>
      </c>
      <c r="U3966" s="68"/>
      <c r="V3966" s="70"/>
      <c r="W3966" s="70"/>
      <c r="X3966" s="71">
        <f t="shared" si="425"/>
        <v>8</v>
      </c>
      <c r="Y3966" s="72"/>
      <c r="Z3966" s="70">
        <v>10</v>
      </c>
      <c r="AA3966" s="68"/>
      <c r="AB3966" s="73"/>
      <c r="AC3966" s="70"/>
      <c r="AD3966" s="74"/>
      <c r="AE3966" s="68"/>
      <c r="AF3966" s="75"/>
    </row>
    <row r="3967" ht="28.5" customHeight="1" spans="1:32">
      <c r="A3967" s="61" t="s">
        <v>36</v>
      </c>
      <c r="B3967" s="61" t="s">
        <v>2156</v>
      </c>
      <c r="C3967" s="61" t="s">
        <v>2319</v>
      </c>
      <c r="D3967" s="61" t="s">
        <v>2719</v>
      </c>
      <c r="E3967" s="62" t="s">
        <v>2905</v>
      </c>
      <c r="F3967" s="46">
        <v>46176</v>
      </c>
      <c r="G3967" s="46" t="str">
        <f t="shared" si="419"/>
        <v>邱联章2026-6-3</v>
      </c>
      <c r="H3967" s="63" t="s">
        <v>2908</v>
      </c>
      <c r="I3967" s="63"/>
      <c r="J3967" s="64"/>
      <c r="K3967" s="64"/>
      <c r="L3967" s="65"/>
      <c r="M3967" s="65"/>
      <c r="N3967" s="65"/>
      <c r="O3967" s="66">
        <v>8</v>
      </c>
      <c r="P3967" s="148"/>
      <c r="Q3967" s="68"/>
      <c r="R3967" s="68"/>
      <c r="S3967" s="68"/>
      <c r="T3967" s="69">
        <f t="shared" si="424"/>
        <v>8</v>
      </c>
      <c r="U3967" s="68"/>
      <c r="V3967" s="70"/>
      <c r="W3967" s="70"/>
      <c r="X3967" s="71">
        <f t="shared" si="425"/>
        <v>8</v>
      </c>
      <c r="Y3967" s="72"/>
      <c r="Z3967" s="70">
        <v>10</v>
      </c>
      <c r="AA3967" s="68"/>
      <c r="AB3967" s="73"/>
      <c r="AC3967" s="70"/>
      <c r="AD3967" s="74"/>
      <c r="AE3967" s="68"/>
      <c r="AF3967" s="75"/>
    </row>
    <row r="3968" ht="28.5" customHeight="1" spans="1:32">
      <c r="A3968" s="61" t="s">
        <v>36</v>
      </c>
      <c r="B3968" s="61" t="s">
        <v>2156</v>
      </c>
      <c r="C3968" s="61" t="s">
        <v>2319</v>
      </c>
      <c r="D3968" s="61" t="s">
        <v>2719</v>
      </c>
      <c r="E3968" s="62" t="s">
        <v>2905</v>
      </c>
      <c r="F3968" s="46">
        <v>46177</v>
      </c>
      <c r="G3968" s="46" t="str">
        <f t="shared" si="419"/>
        <v>邱联章2026-6-4</v>
      </c>
      <c r="H3968" s="63" t="s">
        <v>2909</v>
      </c>
      <c r="I3968" s="63"/>
      <c r="J3968" s="64"/>
      <c r="K3968" s="64"/>
      <c r="L3968" s="65"/>
      <c r="M3968" s="65"/>
      <c r="N3968" s="65"/>
      <c r="O3968" s="66">
        <v>8</v>
      </c>
      <c r="P3968" s="148"/>
      <c r="Q3968" s="68"/>
      <c r="R3968" s="68"/>
      <c r="S3968" s="68"/>
      <c r="T3968" s="69">
        <f t="shared" si="424"/>
        <v>8</v>
      </c>
      <c r="U3968" s="68"/>
      <c r="V3968" s="70"/>
      <c r="W3968" s="70"/>
      <c r="X3968" s="71">
        <f t="shared" si="425"/>
        <v>8</v>
      </c>
      <c r="Y3968" s="72"/>
      <c r="Z3968" s="70">
        <v>10</v>
      </c>
      <c r="AA3968" s="68"/>
      <c r="AB3968" s="73"/>
      <c r="AC3968" s="70"/>
      <c r="AD3968" s="74"/>
      <c r="AE3968" s="68"/>
      <c r="AF3968" s="75"/>
    </row>
    <row r="3969" ht="28.5" customHeight="1" spans="1:32">
      <c r="A3969" s="61" t="s">
        <v>36</v>
      </c>
      <c r="B3969" s="61" t="s">
        <v>2156</v>
      </c>
      <c r="C3969" s="61" t="s">
        <v>2319</v>
      </c>
      <c r="D3969" s="61" t="s">
        <v>2719</v>
      </c>
      <c r="E3969" s="62" t="s">
        <v>2905</v>
      </c>
      <c r="F3969" s="46">
        <v>46178</v>
      </c>
      <c r="G3969" s="46" t="str">
        <f t="shared" si="419"/>
        <v>邱联章2026-6-5</v>
      </c>
      <c r="H3969" s="63" t="s">
        <v>2910</v>
      </c>
      <c r="I3969" s="63"/>
      <c r="J3969" s="64"/>
      <c r="K3969" s="64"/>
      <c r="L3969" s="65"/>
      <c r="M3969" s="65"/>
      <c r="N3969" s="65"/>
      <c r="O3969" s="66">
        <v>8</v>
      </c>
      <c r="P3969" s="148"/>
      <c r="Q3969" s="68"/>
      <c r="R3969" s="68"/>
      <c r="S3969" s="68"/>
      <c r="T3969" s="69">
        <f t="shared" si="424"/>
        <v>8</v>
      </c>
      <c r="U3969" s="68"/>
      <c r="V3969" s="70"/>
      <c r="W3969" s="70"/>
      <c r="X3969" s="71">
        <f t="shared" si="425"/>
        <v>8</v>
      </c>
      <c r="Y3969" s="72"/>
      <c r="Z3969" s="70">
        <v>10</v>
      </c>
      <c r="AA3969" s="68"/>
      <c r="AB3969" s="73"/>
      <c r="AC3969" s="70"/>
      <c r="AD3969" s="74"/>
      <c r="AE3969" s="68"/>
      <c r="AF3969" s="75"/>
    </row>
    <row r="3970" ht="28.5" customHeight="1" spans="1:32">
      <c r="A3970" s="61" t="s">
        <v>36</v>
      </c>
      <c r="B3970" s="61" t="s">
        <v>2156</v>
      </c>
      <c r="C3970" s="61" t="s">
        <v>2319</v>
      </c>
      <c r="D3970" s="61" t="s">
        <v>2719</v>
      </c>
      <c r="E3970" s="62" t="s">
        <v>2905</v>
      </c>
      <c r="F3970" s="46">
        <v>46179</v>
      </c>
      <c r="G3970" s="46" t="str">
        <f t="shared" si="419"/>
        <v>邱联章2026-6-6</v>
      </c>
      <c r="H3970" s="63" t="s">
        <v>2911</v>
      </c>
      <c r="I3970" s="63"/>
      <c r="J3970" s="64"/>
      <c r="K3970" s="64"/>
      <c r="L3970" s="65"/>
      <c r="M3970" s="65"/>
      <c r="N3970" s="65"/>
      <c r="O3970" s="66">
        <v>8</v>
      </c>
      <c r="P3970" s="148"/>
      <c r="Q3970" s="68"/>
      <c r="R3970" s="68"/>
      <c r="S3970" s="68"/>
      <c r="T3970" s="69">
        <f t="shared" si="424"/>
        <v>8</v>
      </c>
      <c r="U3970" s="68"/>
      <c r="V3970" s="70"/>
      <c r="W3970" s="70"/>
      <c r="X3970" s="71">
        <f t="shared" si="425"/>
        <v>8</v>
      </c>
      <c r="Y3970" s="72"/>
      <c r="Z3970" s="70">
        <v>10</v>
      </c>
      <c r="AA3970" s="68"/>
      <c r="AB3970" s="73"/>
      <c r="AC3970" s="70"/>
      <c r="AD3970" s="74"/>
      <c r="AE3970" s="68"/>
      <c r="AF3970" s="75"/>
    </row>
    <row r="3971" ht="28.5" customHeight="1" spans="1:32">
      <c r="A3971" s="61" t="s">
        <v>36</v>
      </c>
      <c r="B3971" s="61" t="s">
        <v>2156</v>
      </c>
      <c r="C3971" s="61" t="s">
        <v>2319</v>
      </c>
      <c r="D3971" s="61" t="s">
        <v>2719</v>
      </c>
      <c r="E3971" s="62" t="s">
        <v>2905</v>
      </c>
      <c r="F3971" s="77">
        <v>46180</v>
      </c>
      <c r="G3971" s="46" t="str">
        <f t="shared" si="419"/>
        <v>邱联章2026-6-7</v>
      </c>
      <c r="H3971" s="63" t="s">
        <v>2912</v>
      </c>
      <c r="I3971" s="63"/>
      <c r="J3971" s="64"/>
      <c r="K3971" s="64"/>
      <c r="L3971" s="65"/>
      <c r="M3971" s="65"/>
      <c r="N3971" s="65"/>
      <c r="O3971" s="66"/>
      <c r="P3971" s="148"/>
      <c r="Q3971" s="68"/>
      <c r="R3971" s="68"/>
      <c r="S3971" s="68"/>
      <c r="T3971" s="69">
        <f t="shared" si="424"/>
        <v>0</v>
      </c>
      <c r="U3971" s="68"/>
      <c r="V3971" s="70">
        <v>8</v>
      </c>
      <c r="W3971" s="70"/>
      <c r="X3971" s="71">
        <f t="shared" si="425"/>
        <v>8</v>
      </c>
      <c r="Y3971" s="72"/>
      <c r="Z3971" s="70"/>
      <c r="AA3971" s="68"/>
      <c r="AB3971" s="73"/>
      <c r="AC3971" s="70"/>
      <c r="AD3971" s="74"/>
      <c r="AE3971" s="68"/>
      <c r="AF3971" s="75"/>
    </row>
    <row r="3972" ht="28.5" customHeight="1" spans="1:32">
      <c r="A3972" s="61" t="s">
        <v>36</v>
      </c>
      <c r="B3972" s="61" t="s">
        <v>2156</v>
      </c>
      <c r="C3972" s="61" t="s">
        <v>2319</v>
      </c>
      <c r="D3972" s="61" t="s">
        <v>2719</v>
      </c>
      <c r="E3972" s="62" t="s">
        <v>2905</v>
      </c>
      <c r="F3972" s="46">
        <v>46181</v>
      </c>
      <c r="G3972" s="46" t="str">
        <f t="shared" ref="G3972:G4035" si="426">E3972&amp;TEXT(MID(F3972,1,5),"YYYY-m-d")</f>
        <v>邱联章2026-6-8</v>
      </c>
      <c r="H3972" s="63" t="s">
        <v>2913</v>
      </c>
      <c r="I3972" s="63" t="s">
        <v>2914</v>
      </c>
      <c r="J3972" s="64"/>
      <c r="K3972" s="64"/>
      <c r="L3972" s="65"/>
      <c r="M3972" s="65"/>
      <c r="N3972" s="65"/>
      <c r="O3972" s="66">
        <v>8</v>
      </c>
      <c r="P3972" s="148"/>
      <c r="Q3972" s="68"/>
      <c r="R3972" s="68"/>
      <c r="S3972" s="68"/>
      <c r="T3972" s="69">
        <f t="shared" si="424"/>
        <v>8</v>
      </c>
      <c r="U3972" s="68"/>
      <c r="V3972" s="70">
        <v>8</v>
      </c>
      <c r="W3972" s="70"/>
      <c r="X3972" s="71">
        <f t="shared" si="425"/>
        <v>16</v>
      </c>
      <c r="Y3972" s="72"/>
      <c r="Z3972" s="70">
        <v>10</v>
      </c>
      <c r="AA3972" s="68">
        <v>2</v>
      </c>
      <c r="AB3972" s="73"/>
      <c r="AC3972" s="70"/>
      <c r="AD3972" s="74"/>
      <c r="AE3972" s="68"/>
      <c r="AF3972" s="75"/>
    </row>
    <row r="3973" ht="28.5" customHeight="1" spans="1:32">
      <c r="A3973" s="61" t="s">
        <v>36</v>
      </c>
      <c r="B3973" s="61" t="s">
        <v>2156</v>
      </c>
      <c r="C3973" s="61" t="s">
        <v>2319</v>
      </c>
      <c r="D3973" s="61" t="s">
        <v>2719</v>
      </c>
      <c r="E3973" s="62" t="s">
        <v>2905</v>
      </c>
      <c r="F3973" s="78">
        <v>46182</v>
      </c>
      <c r="G3973" s="46" t="str">
        <f t="shared" si="426"/>
        <v>邱联章2026-6-9</v>
      </c>
      <c r="H3973" s="63" t="s">
        <v>2915</v>
      </c>
      <c r="I3973" s="63"/>
      <c r="J3973" s="64"/>
      <c r="K3973" s="64" t="s">
        <v>2916</v>
      </c>
      <c r="L3973" s="65" t="s">
        <v>2635</v>
      </c>
      <c r="M3973" s="65"/>
      <c r="N3973" s="65"/>
      <c r="O3973" s="66">
        <v>8</v>
      </c>
      <c r="P3973" s="148"/>
      <c r="Q3973" s="68">
        <v>-8</v>
      </c>
      <c r="R3973" s="68"/>
      <c r="S3973" s="68"/>
      <c r="T3973" s="69">
        <f t="shared" si="424"/>
        <v>0</v>
      </c>
      <c r="U3973" s="68"/>
      <c r="V3973" s="70"/>
      <c r="W3973" s="70"/>
      <c r="X3973" s="71">
        <f t="shared" si="425"/>
        <v>0</v>
      </c>
      <c r="Y3973" s="72"/>
      <c r="Z3973" s="70"/>
      <c r="AA3973" s="68"/>
      <c r="AB3973" s="73"/>
      <c r="AC3973" s="70"/>
      <c r="AD3973" s="74"/>
      <c r="AE3973" s="68"/>
      <c r="AF3973" s="75"/>
    </row>
    <row r="3974" ht="28.5" customHeight="1" spans="1:32">
      <c r="A3974" s="61" t="s">
        <v>36</v>
      </c>
      <c r="B3974" s="61" t="s">
        <v>2156</v>
      </c>
      <c r="C3974" s="61" t="s">
        <v>2319</v>
      </c>
      <c r="D3974" s="61" t="s">
        <v>2719</v>
      </c>
      <c r="E3974" s="62" t="s">
        <v>2905</v>
      </c>
      <c r="F3974" s="46">
        <v>46183</v>
      </c>
      <c r="G3974" s="46" t="str">
        <f t="shared" si="426"/>
        <v>邱联章2026-6-10</v>
      </c>
      <c r="H3974" s="63" t="s">
        <v>2917</v>
      </c>
      <c r="I3974" s="63" t="s">
        <v>2896</v>
      </c>
      <c r="J3974" s="64"/>
      <c r="K3974" s="64"/>
      <c r="L3974" s="65"/>
      <c r="M3974" s="65"/>
      <c r="N3974" s="65"/>
      <c r="O3974" s="66">
        <v>8</v>
      </c>
      <c r="P3974" s="148"/>
      <c r="Q3974" s="68"/>
      <c r="R3974" s="68"/>
      <c r="S3974" s="68"/>
      <c r="T3974" s="69">
        <f t="shared" si="424"/>
        <v>8</v>
      </c>
      <c r="U3974" s="68"/>
      <c r="V3974" s="70"/>
      <c r="W3974" s="70"/>
      <c r="X3974" s="71">
        <f t="shared" si="425"/>
        <v>8</v>
      </c>
      <c r="Y3974" s="72"/>
      <c r="Z3974" s="70"/>
      <c r="AA3974" s="68">
        <v>2</v>
      </c>
      <c r="AB3974" s="73"/>
      <c r="AC3974" s="70"/>
      <c r="AD3974" s="74"/>
      <c r="AE3974" s="68"/>
      <c r="AF3974" s="75"/>
    </row>
    <row r="3975" ht="28.5" customHeight="1" spans="1:32">
      <c r="A3975" s="61" t="s">
        <v>36</v>
      </c>
      <c r="B3975" s="61" t="s">
        <v>2156</v>
      </c>
      <c r="C3975" s="61" t="s">
        <v>2319</v>
      </c>
      <c r="D3975" s="61" t="s">
        <v>2719</v>
      </c>
      <c r="E3975" s="62" t="s">
        <v>2905</v>
      </c>
      <c r="F3975" s="46">
        <v>46184</v>
      </c>
      <c r="G3975" s="46" t="str">
        <f t="shared" si="426"/>
        <v>邱联章2026-6-11</v>
      </c>
      <c r="H3975" s="63" t="s">
        <v>2918</v>
      </c>
      <c r="I3975" s="63" t="s">
        <v>2919</v>
      </c>
      <c r="J3975" s="64"/>
      <c r="K3975" s="64"/>
      <c r="L3975" s="65"/>
      <c r="M3975" s="65"/>
      <c r="N3975" s="65"/>
      <c r="O3975" s="66">
        <v>8</v>
      </c>
      <c r="P3975" s="148"/>
      <c r="Q3975" s="68"/>
      <c r="R3975" s="68"/>
      <c r="S3975" s="68"/>
      <c r="T3975" s="69">
        <f t="shared" si="424"/>
        <v>8</v>
      </c>
      <c r="U3975" s="68"/>
      <c r="V3975" s="70"/>
      <c r="W3975" s="70"/>
      <c r="X3975" s="71">
        <f t="shared" si="425"/>
        <v>8</v>
      </c>
      <c r="Y3975" s="72"/>
      <c r="Z3975" s="70"/>
      <c r="AA3975" s="68">
        <v>2</v>
      </c>
      <c r="AB3975" s="73"/>
      <c r="AC3975" s="70"/>
      <c r="AD3975" s="74"/>
      <c r="AE3975" s="68"/>
      <c r="AF3975" s="75"/>
    </row>
    <row r="3976" ht="28.5" customHeight="1" spans="1:32">
      <c r="A3976" s="61" t="s">
        <v>36</v>
      </c>
      <c r="B3976" s="61" t="s">
        <v>2156</v>
      </c>
      <c r="C3976" s="61" t="s">
        <v>2319</v>
      </c>
      <c r="D3976" s="61" t="s">
        <v>2719</v>
      </c>
      <c r="E3976" s="62" t="s">
        <v>2905</v>
      </c>
      <c r="F3976" s="46">
        <v>46185</v>
      </c>
      <c r="G3976" s="46" t="str">
        <f t="shared" si="426"/>
        <v>邱联章2026-6-12</v>
      </c>
      <c r="H3976" s="63" t="s">
        <v>2920</v>
      </c>
      <c r="I3976" s="63" t="s">
        <v>2921</v>
      </c>
      <c r="J3976" s="64"/>
      <c r="K3976" s="64"/>
      <c r="L3976" s="65"/>
      <c r="M3976" s="65"/>
      <c r="N3976" s="65"/>
      <c r="O3976" s="66">
        <v>8</v>
      </c>
      <c r="P3976" s="148"/>
      <c r="Q3976" s="68"/>
      <c r="R3976" s="68"/>
      <c r="S3976" s="68"/>
      <c r="T3976" s="69">
        <f t="shared" si="424"/>
        <v>8</v>
      </c>
      <c r="U3976" s="68"/>
      <c r="V3976" s="70"/>
      <c r="W3976" s="70"/>
      <c r="X3976" s="71">
        <f t="shared" si="425"/>
        <v>8</v>
      </c>
      <c r="Y3976" s="72"/>
      <c r="Z3976" s="70"/>
      <c r="AA3976" s="68">
        <v>2</v>
      </c>
      <c r="AB3976" s="73"/>
      <c r="AC3976" s="70"/>
      <c r="AD3976" s="74"/>
      <c r="AE3976" s="68"/>
      <c r="AF3976" s="75"/>
    </row>
    <row r="3977" ht="28.5" customHeight="1" spans="1:32">
      <c r="A3977" s="61" t="s">
        <v>36</v>
      </c>
      <c r="B3977" s="61" t="s">
        <v>2156</v>
      </c>
      <c r="C3977" s="61" t="s">
        <v>2319</v>
      </c>
      <c r="D3977" s="61" t="s">
        <v>2719</v>
      </c>
      <c r="E3977" s="62" t="s">
        <v>2905</v>
      </c>
      <c r="F3977" s="46">
        <v>46186</v>
      </c>
      <c r="G3977" s="46" t="str">
        <f t="shared" si="426"/>
        <v>邱联章2026-6-13</v>
      </c>
      <c r="H3977" s="63" t="s">
        <v>2922</v>
      </c>
      <c r="I3977" s="63" t="s">
        <v>2923</v>
      </c>
      <c r="J3977" s="64"/>
      <c r="K3977" s="64"/>
      <c r="L3977" s="65"/>
      <c r="M3977" s="65"/>
      <c r="N3977" s="65"/>
      <c r="O3977" s="66">
        <v>8</v>
      </c>
      <c r="P3977" s="148"/>
      <c r="Q3977" s="68"/>
      <c r="R3977" s="68"/>
      <c r="S3977" s="68"/>
      <c r="T3977" s="69">
        <f t="shared" si="424"/>
        <v>8</v>
      </c>
      <c r="U3977" s="68"/>
      <c r="V3977" s="70"/>
      <c r="W3977" s="70"/>
      <c r="X3977" s="71">
        <f t="shared" si="425"/>
        <v>8</v>
      </c>
      <c r="Y3977" s="72"/>
      <c r="Z3977" s="70"/>
      <c r="AA3977" s="68">
        <v>2</v>
      </c>
      <c r="AB3977" s="73"/>
      <c r="AC3977" s="70"/>
      <c r="AD3977" s="74"/>
      <c r="AE3977" s="68"/>
      <c r="AF3977" s="80"/>
    </row>
    <row r="3978" ht="28.5" customHeight="1" spans="1:32">
      <c r="A3978" s="61" t="s">
        <v>36</v>
      </c>
      <c r="B3978" s="61" t="s">
        <v>2156</v>
      </c>
      <c r="C3978" s="61" t="s">
        <v>2319</v>
      </c>
      <c r="D3978" s="61" t="s">
        <v>2719</v>
      </c>
      <c r="E3978" s="62" t="s">
        <v>2905</v>
      </c>
      <c r="F3978" s="77">
        <v>46187</v>
      </c>
      <c r="G3978" s="46" t="str">
        <f t="shared" si="426"/>
        <v>邱联章2026-6-14</v>
      </c>
      <c r="H3978" s="63" t="s">
        <v>2924</v>
      </c>
      <c r="I3978" s="63" t="s">
        <v>2925</v>
      </c>
      <c r="J3978" s="64"/>
      <c r="K3978" s="64"/>
      <c r="L3978" s="65"/>
      <c r="M3978" s="65"/>
      <c r="N3978" s="65"/>
      <c r="O3978" s="66"/>
      <c r="P3978" s="148"/>
      <c r="Q3978" s="68"/>
      <c r="R3978" s="68"/>
      <c r="S3978" s="68"/>
      <c r="T3978" s="69">
        <f t="shared" si="424"/>
        <v>0</v>
      </c>
      <c r="U3978" s="68"/>
      <c r="V3978" s="70">
        <v>8</v>
      </c>
      <c r="W3978" s="70"/>
      <c r="X3978" s="71">
        <f t="shared" si="425"/>
        <v>8</v>
      </c>
      <c r="Y3978" s="72"/>
      <c r="Z3978" s="70"/>
      <c r="AA3978" s="68">
        <v>2</v>
      </c>
      <c r="AB3978" s="73"/>
      <c r="AC3978" s="70"/>
      <c r="AD3978" s="74"/>
      <c r="AE3978" s="68"/>
      <c r="AF3978" s="80"/>
    </row>
    <row r="3979" ht="28.5" customHeight="1" spans="1:32">
      <c r="A3979" s="61" t="s">
        <v>36</v>
      </c>
      <c r="B3979" s="61" t="s">
        <v>2156</v>
      </c>
      <c r="C3979" s="61" t="s">
        <v>2319</v>
      </c>
      <c r="D3979" s="61" t="s">
        <v>2719</v>
      </c>
      <c r="E3979" s="62" t="s">
        <v>2905</v>
      </c>
      <c r="F3979" s="46">
        <v>46188</v>
      </c>
      <c r="G3979" s="46" t="str">
        <f t="shared" si="426"/>
        <v>邱联章2026-6-15</v>
      </c>
      <c r="H3979" s="63" t="s">
        <v>2926</v>
      </c>
      <c r="I3979" s="63" t="s">
        <v>2927</v>
      </c>
      <c r="J3979" s="64"/>
      <c r="K3979" s="64"/>
      <c r="L3979" s="65"/>
      <c r="M3979" s="65"/>
      <c r="N3979" s="65"/>
      <c r="O3979" s="66">
        <v>8</v>
      </c>
      <c r="P3979" s="148"/>
      <c r="Q3979" s="68"/>
      <c r="R3979" s="68"/>
      <c r="S3979" s="68"/>
      <c r="T3979" s="69">
        <f t="shared" si="424"/>
        <v>8</v>
      </c>
      <c r="U3979" s="68"/>
      <c r="V3979" s="70"/>
      <c r="W3979" s="70"/>
      <c r="X3979" s="71">
        <f t="shared" si="425"/>
        <v>8</v>
      </c>
      <c r="Y3979" s="72"/>
      <c r="Z3979" s="70"/>
      <c r="AA3979" s="68">
        <v>2</v>
      </c>
      <c r="AB3979" s="73"/>
      <c r="AC3979" s="70"/>
      <c r="AD3979" s="74"/>
      <c r="AE3979" s="68"/>
      <c r="AF3979" s="75"/>
    </row>
    <row r="3980" ht="28.5" customHeight="1" spans="1:32">
      <c r="A3980" s="61" t="s">
        <v>36</v>
      </c>
      <c r="B3980" s="61" t="s">
        <v>2156</v>
      </c>
      <c r="C3980" s="61" t="s">
        <v>2319</v>
      </c>
      <c r="D3980" s="61" t="s">
        <v>2719</v>
      </c>
      <c r="E3980" s="62" t="s">
        <v>2905</v>
      </c>
      <c r="F3980" s="46">
        <v>46189</v>
      </c>
      <c r="G3980" s="46" t="str">
        <f t="shared" si="426"/>
        <v>邱联章2026-6-16</v>
      </c>
      <c r="H3980" s="63" t="s">
        <v>2928</v>
      </c>
      <c r="I3980" s="63" t="s">
        <v>2929</v>
      </c>
      <c r="J3980" s="64"/>
      <c r="K3980" s="64"/>
      <c r="L3980" s="65"/>
      <c r="M3980" s="65"/>
      <c r="N3980" s="65"/>
      <c r="O3980" s="66">
        <v>8</v>
      </c>
      <c r="P3980" s="147"/>
      <c r="Q3980" s="68"/>
      <c r="R3980" s="68"/>
      <c r="S3980" s="68"/>
      <c r="T3980" s="69">
        <f t="shared" si="424"/>
        <v>8</v>
      </c>
      <c r="U3980" s="68"/>
      <c r="V3980" s="70"/>
      <c r="W3980" s="70"/>
      <c r="X3980" s="71">
        <f t="shared" si="425"/>
        <v>8</v>
      </c>
      <c r="Y3980" s="72"/>
      <c r="Z3980" s="70"/>
      <c r="AA3980" s="68">
        <v>2</v>
      </c>
      <c r="AB3980" s="73"/>
      <c r="AC3980" s="70"/>
      <c r="AD3980" s="74"/>
      <c r="AE3980" s="68"/>
      <c r="AF3980" s="80"/>
    </row>
    <row r="3981" ht="28.5" customHeight="1" spans="1:32">
      <c r="A3981" s="61" t="s">
        <v>36</v>
      </c>
      <c r="B3981" s="61" t="s">
        <v>2156</v>
      </c>
      <c r="C3981" s="61" t="s">
        <v>2319</v>
      </c>
      <c r="D3981" s="61" t="s">
        <v>2719</v>
      </c>
      <c r="E3981" s="62" t="s">
        <v>2905</v>
      </c>
      <c r="F3981" s="46">
        <v>46190</v>
      </c>
      <c r="G3981" s="46" t="str">
        <f t="shared" si="426"/>
        <v>邱联章2026-6-17</v>
      </c>
      <c r="H3981" s="63" t="s">
        <v>2930</v>
      </c>
      <c r="I3981" s="63" t="s">
        <v>2931</v>
      </c>
      <c r="J3981" s="64"/>
      <c r="K3981" s="64"/>
      <c r="L3981" s="65"/>
      <c r="M3981" s="65"/>
      <c r="N3981" s="65"/>
      <c r="O3981" s="66">
        <v>8</v>
      </c>
      <c r="P3981" s="147"/>
      <c r="Q3981" s="68"/>
      <c r="R3981" s="68"/>
      <c r="S3981" s="68"/>
      <c r="T3981" s="69">
        <f t="shared" si="424"/>
        <v>8</v>
      </c>
      <c r="U3981" s="68"/>
      <c r="V3981" s="70"/>
      <c r="W3981" s="70"/>
      <c r="X3981" s="71">
        <f t="shared" si="425"/>
        <v>8</v>
      </c>
      <c r="Y3981" s="72"/>
      <c r="Z3981" s="70"/>
      <c r="AA3981" s="68">
        <v>2</v>
      </c>
      <c r="AB3981" s="73"/>
      <c r="AC3981" s="70"/>
      <c r="AD3981" s="74"/>
      <c r="AE3981" s="68"/>
      <c r="AF3981" s="75"/>
    </row>
    <row r="3982" ht="28.5" customHeight="1" spans="1:32">
      <c r="A3982" s="61" t="s">
        <v>36</v>
      </c>
      <c r="B3982" s="61" t="s">
        <v>2156</v>
      </c>
      <c r="C3982" s="61" t="s">
        <v>2319</v>
      </c>
      <c r="D3982" s="61" t="s">
        <v>2719</v>
      </c>
      <c r="E3982" s="62" t="s">
        <v>2905</v>
      </c>
      <c r="F3982" s="46">
        <v>46191</v>
      </c>
      <c r="G3982" s="46" t="str">
        <f t="shared" si="426"/>
        <v>邱联章2026-6-18</v>
      </c>
      <c r="H3982" s="63" t="s">
        <v>2932</v>
      </c>
      <c r="I3982" s="63" t="s">
        <v>2933</v>
      </c>
      <c r="J3982" s="64"/>
      <c r="K3982" s="64"/>
      <c r="L3982" s="65"/>
      <c r="M3982" s="65"/>
      <c r="N3982" s="65"/>
      <c r="O3982" s="66">
        <v>8</v>
      </c>
      <c r="P3982" s="147"/>
      <c r="Q3982" s="68"/>
      <c r="R3982" s="68"/>
      <c r="S3982" s="68"/>
      <c r="T3982" s="69">
        <f t="shared" si="424"/>
        <v>8</v>
      </c>
      <c r="U3982" s="68"/>
      <c r="V3982" s="70"/>
      <c r="W3982" s="70"/>
      <c r="X3982" s="71">
        <f t="shared" si="425"/>
        <v>8</v>
      </c>
      <c r="Y3982" s="72"/>
      <c r="Z3982" s="70"/>
      <c r="AA3982" s="68">
        <v>2</v>
      </c>
      <c r="AB3982" s="73"/>
      <c r="AC3982" s="70"/>
      <c r="AD3982" s="74"/>
      <c r="AE3982" s="68"/>
      <c r="AF3982" s="75"/>
    </row>
    <row r="3983" ht="28.5" customHeight="1" spans="1:32">
      <c r="A3983" s="61" t="s">
        <v>36</v>
      </c>
      <c r="B3983" s="61" t="s">
        <v>2156</v>
      </c>
      <c r="C3983" s="61" t="s">
        <v>2319</v>
      </c>
      <c r="D3983" s="61" t="s">
        <v>2719</v>
      </c>
      <c r="E3983" s="62" t="s">
        <v>2905</v>
      </c>
      <c r="F3983" s="82">
        <v>46192</v>
      </c>
      <c r="G3983" s="46" t="str">
        <f t="shared" si="426"/>
        <v>邱联章2026-6-19</v>
      </c>
      <c r="H3983" s="63"/>
      <c r="I3983" s="63"/>
      <c r="J3983" s="64"/>
      <c r="K3983" s="64"/>
      <c r="L3983" s="65"/>
      <c r="M3983" s="65"/>
      <c r="N3983" s="65"/>
      <c r="O3983" s="66"/>
      <c r="P3983" s="147"/>
      <c r="Q3983" s="68"/>
      <c r="R3983" s="68"/>
      <c r="S3983" s="68"/>
      <c r="T3983" s="69">
        <f t="shared" si="424"/>
        <v>0</v>
      </c>
      <c r="U3983" s="68"/>
      <c r="V3983" s="70"/>
      <c r="W3983" s="70"/>
      <c r="X3983" s="71">
        <f t="shared" si="425"/>
        <v>0</v>
      </c>
      <c r="Y3983" s="72"/>
      <c r="Z3983" s="70"/>
      <c r="AA3983" s="68"/>
      <c r="AB3983" s="73">
        <v>8</v>
      </c>
      <c r="AC3983" s="70"/>
      <c r="AD3983" s="74"/>
      <c r="AE3983" s="68"/>
      <c r="AF3983" s="75"/>
    </row>
    <row r="3984" ht="28.5" customHeight="1" spans="1:32">
      <c r="A3984" s="61" t="s">
        <v>36</v>
      </c>
      <c r="B3984" s="61" t="s">
        <v>2156</v>
      </c>
      <c r="C3984" s="61" t="s">
        <v>2319</v>
      </c>
      <c r="D3984" s="61" t="s">
        <v>2719</v>
      </c>
      <c r="E3984" s="62" t="s">
        <v>2905</v>
      </c>
      <c r="F3984" s="77">
        <v>46193</v>
      </c>
      <c r="G3984" s="46" t="str">
        <f t="shared" si="426"/>
        <v>邱联章2026-6-20</v>
      </c>
      <c r="H3984" s="63" t="s">
        <v>2846</v>
      </c>
      <c r="I3984" s="63"/>
      <c r="J3984" s="64"/>
      <c r="K3984" s="64"/>
      <c r="L3984" s="65"/>
      <c r="M3984" s="65"/>
      <c r="N3984" s="65"/>
      <c r="O3984" s="66"/>
      <c r="P3984" s="148"/>
      <c r="Q3984" s="68"/>
      <c r="R3984" s="68"/>
      <c r="S3984" s="68"/>
      <c r="T3984" s="69">
        <f t="shared" si="424"/>
        <v>0</v>
      </c>
      <c r="U3984" s="68"/>
      <c r="V3984" s="70">
        <v>8</v>
      </c>
      <c r="W3984" s="70"/>
      <c r="X3984" s="71">
        <f t="shared" si="425"/>
        <v>8</v>
      </c>
      <c r="Y3984" s="72"/>
      <c r="Z3984" s="70">
        <v>10</v>
      </c>
      <c r="AA3984" s="68"/>
      <c r="AB3984" s="73"/>
      <c r="AC3984" s="70"/>
      <c r="AD3984" s="74"/>
      <c r="AE3984" s="68"/>
      <c r="AF3984" s="75"/>
    </row>
    <row r="3985" ht="28.5" customHeight="1" spans="1:32">
      <c r="A3985" s="61" t="s">
        <v>36</v>
      </c>
      <c r="B3985" s="61" t="s">
        <v>2156</v>
      </c>
      <c r="C3985" s="61" t="s">
        <v>2319</v>
      </c>
      <c r="D3985" s="61" t="s">
        <v>2719</v>
      </c>
      <c r="E3985" s="62" t="s">
        <v>2905</v>
      </c>
      <c r="F3985" s="46">
        <v>46194</v>
      </c>
      <c r="G3985" s="46" t="str">
        <f t="shared" si="426"/>
        <v>邱联章2026-6-21</v>
      </c>
      <c r="H3985" s="63" t="s">
        <v>2934</v>
      </c>
      <c r="I3985" s="63"/>
      <c r="J3985" s="64"/>
      <c r="K3985" s="64"/>
      <c r="L3985" s="65"/>
      <c r="M3985" s="65"/>
      <c r="N3985" s="65"/>
      <c r="O3985" s="66">
        <v>8</v>
      </c>
      <c r="P3985" s="148"/>
      <c r="Q3985" s="68"/>
      <c r="R3985" s="68"/>
      <c r="S3985" s="68"/>
      <c r="T3985" s="69">
        <f t="shared" si="424"/>
        <v>8</v>
      </c>
      <c r="U3985" s="68"/>
      <c r="V3985" s="70"/>
      <c r="W3985" s="70"/>
      <c r="X3985" s="71">
        <f t="shared" si="425"/>
        <v>8</v>
      </c>
      <c r="Y3985" s="72"/>
      <c r="Z3985" s="70">
        <v>10</v>
      </c>
      <c r="AA3985" s="68"/>
      <c r="AB3985" s="73"/>
      <c r="AC3985" s="70"/>
      <c r="AD3985" s="74"/>
      <c r="AE3985" s="68"/>
      <c r="AF3985" s="75"/>
    </row>
    <row r="3986" ht="28.5" customHeight="1" spans="1:32">
      <c r="A3986" s="61" t="s">
        <v>36</v>
      </c>
      <c r="B3986" s="61" t="s">
        <v>2156</v>
      </c>
      <c r="C3986" s="61" t="s">
        <v>2319</v>
      </c>
      <c r="D3986" s="61" t="s">
        <v>2719</v>
      </c>
      <c r="E3986" s="62" t="s">
        <v>2905</v>
      </c>
      <c r="F3986" s="46">
        <v>46195</v>
      </c>
      <c r="G3986" s="46" t="str">
        <f t="shared" si="426"/>
        <v>邱联章2026-6-22</v>
      </c>
      <c r="H3986" s="63" t="s">
        <v>2935</v>
      </c>
      <c r="I3986" s="63"/>
      <c r="J3986" s="64"/>
      <c r="K3986" s="64"/>
      <c r="L3986" s="65"/>
      <c r="M3986" s="65"/>
      <c r="N3986" s="65"/>
      <c r="O3986" s="66"/>
      <c r="P3986" s="148"/>
      <c r="Q3986" s="68"/>
      <c r="R3986" s="68"/>
      <c r="S3986" s="68"/>
      <c r="T3986" s="69">
        <f t="shared" si="424"/>
        <v>0</v>
      </c>
      <c r="U3986" s="68"/>
      <c r="V3986" s="70"/>
      <c r="W3986" s="70"/>
      <c r="X3986" s="71">
        <f t="shared" si="425"/>
        <v>0</v>
      </c>
      <c r="Y3986" s="72"/>
      <c r="Z3986" s="70"/>
      <c r="AA3986" s="68"/>
      <c r="AB3986" s="73"/>
      <c r="AC3986" s="70"/>
      <c r="AD3986" s="74"/>
      <c r="AE3986" s="68"/>
      <c r="AF3986" s="75"/>
    </row>
    <row r="3987" ht="28.5" customHeight="1" spans="1:32">
      <c r="A3987" s="61" t="s">
        <v>36</v>
      </c>
      <c r="B3987" s="61" t="s">
        <v>2156</v>
      </c>
      <c r="C3987" s="61" t="s">
        <v>2319</v>
      </c>
      <c r="D3987" s="61" t="s">
        <v>2719</v>
      </c>
      <c r="E3987" s="62" t="s">
        <v>2905</v>
      </c>
      <c r="F3987" s="46">
        <v>46196</v>
      </c>
      <c r="G3987" s="46" t="str">
        <f t="shared" si="426"/>
        <v>邱联章2026-6-23</v>
      </c>
      <c r="H3987" s="63"/>
      <c r="I3987" s="63"/>
      <c r="J3987" s="64"/>
      <c r="K3987" s="64"/>
      <c r="L3987" s="65"/>
      <c r="M3987" s="65"/>
      <c r="N3987" s="65"/>
      <c r="O3987" s="66"/>
      <c r="P3987" s="148"/>
      <c r="Q3987" s="68"/>
      <c r="R3987" s="68"/>
      <c r="S3987" s="68"/>
      <c r="T3987" s="69">
        <f t="shared" si="424"/>
        <v>0</v>
      </c>
      <c r="U3987" s="68"/>
      <c r="V3987" s="70"/>
      <c r="W3987" s="70"/>
      <c r="X3987" s="71">
        <f t="shared" si="425"/>
        <v>0</v>
      </c>
      <c r="Y3987" s="72"/>
      <c r="Z3987" s="70"/>
      <c r="AA3987" s="68"/>
      <c r="AB3987" s="73"/>
      <c r="AC3987" s="70"/>
      <c r="AD3987" s="74"/>
      <c r="AE3987" s="68"/>
      <c r="AF3987" s="75"/>
    </row>
    <row r="3988" ht="28.5" customHeight="1" spans="1:32">
      <c r="A3988" s="61" t="s">
        <v>36</v>
      </c>
      <c r="B3988" s="61" t="s">
        <v>2156</v>
      </c>
      <c r="C3988" s="61" t="s">
        <v>2319</v>
      </c>
      <c r="D3988" s="61" t="s">
        <v>2719</v>
      </c>
      <c r="E3988" s="62" t="s">
        <v>2905</v>
      </c>
      <c r="F3988" s="46">
        <v>46197</v>
      </c>
      <c r="G3988" s="46" t="str">
        <f t="shared" si="426"/>
        <v>邱联章2026-6-24</v>
      </c>
      <c r="H3988" s="63"/>
      <c r="I3988" s="63"/>
      <c r="J3988" s="64"/>
      <c r="K3988" s="64"/>
      <c r="L3988" s="65"/>
      <c r="M3988" s="65"/>
      <c r="N3988" s="65"/>
      <c r="O3988" s="66"/>
      <c r="P3988" s="148"/>
      <c r="Q3988" s="68"/>
      <c r="R3988" s="68"/>
      <c r="S3988" s="68"/>
      <c r="T3988" s="69">
        <f t="shared" si="424"/>
        <v>0</v>
      </c>
      <c r="U3988" s="68"/>
      <c r="V3988" s="70"/>
      <c r="W3988" s="70"/>
      <c r="X3988" s="71">
        <f t="shared" si="425"/>
        <v>0</v>
      </c>
      <c r="Y3988" s="72"/>
      <c r="Z3988" s="70"/>
      <c r="AA3988" s="68"/>
      <c r="AB3988" s="73"/>
      <c r="AC3988" s="70"/>
      <c r="AD3988" s="74"/>
      <c r="AE3988" s="68"/>
      <c r="AF3988" s="75"/>
    </row>
    <row r="3989" ht="28.5" customHeight="1" spans="1:32">
      <c r="A3989" s="61" t="s">
        <v>36</v>
      </c>
      <c r="B3989" s="61" t="s">
        <v>2156</v>
      </c>
      <c r="C3989" s="61" t="s">
        <v>2319</v>
      </c>
      <c r="D3989" s="61" t="s">
        <v>2719</v>
      </c>
      <c r="E3989" s="62" t="s">
        <v>2905</v>
      </c>
      <c r="F3989" s="46">
        <v>46198</v>
      </c>
      <c r="G3989" s="46" t="str">
        <f t="shared" si="426"/>
        <v>邱联章2026-6-25</v>
      </c>
      <c r="H3989" s="63"/>
      <c r="I3989" s="63"/>
      <c r="J3989" s="64"/>
      <c r="K3989" s="64"/>
      <c r="L3989" s="65"/>
      <c r="M3989" s="65"/>
      <c r="N3989" s="65"/>
      <c r="O3989" s="66"/>
      <c r="P3989" s="148"/>
      <c r="Q3989" s="68"/>
      <c r="R3989" s="68"/>
      <c r="S3989" s="68"/>
      <c r="T3989" s="69">
        <f t="shared" si="424"/>
        <v>0</v>
      </c>
      <c r="U3989" s="68"/>
      <c r="V3989" s="70"/>
      <c r="W3989" s="70"/>
      <c r="X3989" s="71">
        <f t="shared" si="425"/>
        <v>0</v>
      </c>
      <c r="Y3989" s="72"/>
      <c r="Z3989" s="70"/>
      <c r="AA3989" s="68"/>
      <c r="AB3989" s="73"/>
      <c r="AC3989" s="70"/>
      <c r="AD3989" s="74"/>
      <c r="AE3989" s="68"/>
      <c r="AF3989" s="75"/>
    </row>
    <row r="3990" ht="28.5" customHeight="1" spans="1:32">
      <c r="A3990" s="61" t="s">
        <v>36</v>
      </c>
      <c r="B3990" s="61" t="s">
        <v>2156</v>
      </c>
      <c r="C3990" s="61" t="s">
        <v>2319</v>
      </c>
      <c r="D3990" s="61" t="s">
        <v>2719</v>
      </c>
      <c r="E3990" s="62" t="s">
        <v>2905</v>
      </c>
      <c r="F3990" s="46">
        <v>46199</v>
      </c>
      <c r="G3990" s="46" t="str">
        <f t="shared" si="426"/>
        <v>邱联章2026-6-26</v>
      </c>
      <c r="H3990" s="63"/>
      <c r="I3990" s="63"/>
      <c r="J3990" s="64"/>
      <c r="K3990" s="64"/>
      <c r="L3990" s="65"/>
      <c r="M3990" s="65"/>
      <c r="N3990" s="65"/>
      <c r="O3990" s="66"/>
      <c r="P3990" s="148"/>
      <c r="Q3990" s="68"/>
      <c r="R3990" s="68"/>
      <c r="S3990" s="68"/>
      <c r="T3990" s="69">
        <f t="shared" si="424"/>
        <v>0</v>
      </c>
      <c r="U3990" s="68"/>
      <c r="V3990" s="70"/>
      <c r="W3990" s="70"/>
      <c r="X3990" s="71">
        <f t="shared" si="425"/>
        <v>0</v>
      </c>
      <c r="Y3990" s="72"/>
      <c r="Z3990" s="70"/>
      <c r="AA3990" s="68"/>
      <c r="AB3990" s="73"/>
      <c r="AC3990" s="70"/>
      <c r="AD3990" s="74"/>
      <c r="AE3990" s="68"/>
      <c r="AF3990" s="75"/>
    </row>
    <row r="3991" ht="28.5" customHeight="1" spans="1:32">
      <c r="A3991" s="61" t="s">
        <v>36</v>
      </c>
      <c r="B3991" s="61" t="s">
        <v>2156</v>
      </c>
      <c r="C3991" s="61" t="s">
        <v>2319</v>
      </c>
      <c r="D3991" s="61" t="s">
        <v>2719</v>
      </c>
      <c r="E3991" s="62" t="s">
        <v>2905</v>
      </c>
      <c r="F3991" s="46">
        <v>46200</v>
      </c>
      <c r="G3991" s="46" t="str">
        <f t="shared" si="426"/>
        <v>邱联章2026-6-27</v>
      </c>
      <c r="H3991" s="63"/>
      <c r="I3991" s="63"/>
      <c r="J3991" s="64"/>
      <c r="K3991" s="64"/>
      <c r="L3991" s="65"/>
      <c r="M3991" s="65"/>
      <c r="N3991" s="79"/>
      <c r="O3991" s="66"/>
      <c r="P3991" s="148"/>
      <c r="Q3991" s="68"/>
      <c r="R3991" s="68"/>
      <c r="S3991" s="68"/>
      <c r="T3991" s="69">
        <f t="shared" si="424"/>
        <v>0</v>
      </c>
      <c r="U3991" s="68"/>
      <c r="V3991" s="70"/>
      <c r="W3991" s="70"/>
      <c r="X3991" s="71">
        <f t="shared" si="425"/>
        <v>0</v>
      </c>
      <c r="Y3991" s="72"/>
      <c r="Z3991" s="70"/>
      <c r="AA3991" s="68"/>
      <c r="AB3991" s="73"/>
      <c r="AC3991" s="70"/>
      <c r="AD3991" s="74"/>
      <c r="AE3991" s="68"/>
      <c r="AF3991" s="75"/>
    </row>
    <row r="3992" ht="28.5" customHeight="1" spans="1:32">
      <c r="A3992" s="61" t="s">
        <v>36</v>
      </c>
      <c r="B3992" s="61" t="s">
        <v>2156</v>
      </c>
      <c r="C3992" s="61" t="s">
        <v>2319</v>
      </c>
      <c r="D3992" s="61" t="s">
        <v>2719</v>
      </c>
      <c r="E3992" s="62" t="s">
        <v>2905</v>
      </c>
      <c r="F3992" s="46">
        <v>46201</v>
      </c>
      <c r="G3992" s="46" t="str">
        <f t="shared" si="426"/>
        <v>邱联章2026-6-28</v>
      </c>
      <c r="H3992" s="63"/>
      <c r="I3992" s="63"/>
      <c r="J3992" s="64"/>
      <c r="K3992" s="64"/>
      <c r="L3992" s="65"/>
      <c r="M3992" s="65"/>
      <c r="N3992" s="65"/>
      <c r="O3992" s="66"/>
      <c r="P3992" s="148"/>
      <c r="Q3992" s="68"/>
      <c r="R3992" s="68"/>
      <c r="S3992" s="68"/>
      <c r="T3992" s="69">
        <f t="shared" si="424"/>
        <v>0</v>
      </c>
      <c r="U3992" s="68"/>
      <c r="V3992" s="70"/>
      <c r="W3992" s="70"/>
      <c r="X3992" s="71">
        <f t="shared" si="425"/>
        <v>0</v>
      </c>
      <c r="Y3992" s="72"/>
      <c r="Z3992" s="70"/>
      <c r="AA3992" s="68"/>
      <c r="AB3992" s="73"/>
      <c r="AC3992" s="70"/>
      <c r="AD3992" s="74"/>
      <c r="AE3992" s="68"/>
      <c r="AF3992" s="75"/>
    </row>
    <row r="3993" ht="28.5" customHeight="1" spans="1:32">
      <c r="A3993" s="61" t="s">
        <v>36</v>
      </c>
      <c r="B3993" s="61" t="s">
        <v>2156</v>
      </c>
      <c r="C3993" s="61" t="s">
        <v>2319</v>
      </c>
      <c r="D3993" s="61" t="s">
        <v>2719</v>
      </c>
      <c r="E3993" s="62" t="s">
        <v>2905</v>
      </c>
      <c r="F3993" s="46">
        <v>46202</v>
      </c>
      <c r="G3993" s="46" t="str">
        <f t="shared" si="426"/>
        <v>邱联章2026-6-29</v>
      </c>
      <c r="H3993" s="63"/>
      <c r="I3993" s="63"/>
      <c r="J3993" s="64"/>
      <c r="K3993" s="64"/>
      <c r="L3993" s="65"/>
      <c r="M3993" s="65"/>
      <c r="N3993" s="79"/>
      <c r="O3993" s="66"/>
      <c r="P3993" s="148"/>
      <c r="Q3993" s="68"/>
      <c r="R3993" s="68"/>
      <c r="S3993" s="68"/>
      <c r="T3993" s="69">
        <f t="shared" si="424"/>
        <v>0</v>
      </c>
      <c r="U3993" s="68"/>
      <c r="V3993" s="70"/>
      <c r="W3993" s="70"/>
      <c r="X3993" s="71">
        <f t="shared" si="425"/>
        <v>0</v>
      </c>
      <c r="Y3993" s="72"/>
      <c r="Z3993" s="70"/>
      <c r="AA3993" s="68"/>
      <c r="AB3993" s="73"/>
      <c r="AC3993" s="70"/>
      <c r="AD3993" s="74"/>
      <c r="AE3993" s="68"/>
      <c r="AF3993" s="75"/>
    </row>
    <row r="3994" s="3" customFormat="1" ht="28.5" customHeight="1" spans="1:32">
      <c r="A3994" s="61" t="s">
        <v>36</v>
      </c>
      <c r="B3994" s="61" t="s">
        <v>2156</v>
      </c>
      <c r="C3994" s="61" t="s">
        <v>2319</v>
      </c>
      <c r="D3994" s="61" t="s">
        <v>2719</v>
      </c>
      <c r="E3994" s="62" t="s">
        <v>2905</v>
      </c>
      <c r="F3994" s="46">
        <v>46203</v>
      </c>
      <c r="G3994" s="46" t="str">
        <f t="shared" si="426"/>
        <v>邱联章2026-6-30</v>
      </c>
      <c r="H3994" s="63"/>
      <c r="I3994" s="63"/>
      <c r="J3994" s="64"/>
      <c r="K3994" s="64"/>
      <c r="L3994" s="65"/>
      <c r="M3994" s="65"/>
      <c r="N3994" s="65"/>
      <c r="O3994" s="66"/>
      <c r="P3994" s="148"/>
      <c r="Q3994" s="68"/>
      <c r="R3994" s="68"/>
      <c r="S3994" s="68"/>
      <c r="T3994" s="69">
        <f t="shared" si="424"/>
        <v>0</v>
      </c>
      <c r="U3994" s="68"/>
      <c r="V3994" s="70"/>
      <c r="W3994" s="70"/>
      <c r="X3994" s="71">
        <f t="shared" si="425"/>
        <v>0</v>
      </c>
      <c r="Y3994" s="72"/>
      <c r="Z3994" s="70"/>
      <c r="AA3994" s="68"/>
      <c r="AB3994" s="73"/>
      <c r="AC3994" s="70"/>
      <c r="AD3994" s="74"/>
      <c r="AE3994" s="68"/>
      <c r="AF3994" s="75"/>
    </row>
    <row r="3995" s="3" customFormat="1" ht="28.5" customHeight="1" spans="1:32">
      <c r="A3995" s="61" t="s">
        <v>36</v>
      </c>
      <c r="B3995" s="61" t="s">
        <v>2156</v>
      </c>
      <c r="C3995" s="61" t="s">
        <v>2319</v>
      </c>
      <c r="D3995" s="61" t="s">
        <v>2719</v>
      </c>
      <c r="E3995" s="62" t="s">
        <v>2905</v>
      </c>
      <c r="F3995" s="46">
        <v>46204</v>
      </c>
      <c r="G3995" s="46" t="str">
        <f t="shared" si="426"/>
        <v>邱联章2026-7-1</v>
      </c>
      <c r="H3995" s="63"/>
      <c r="I3995" s="63"/>
      <c r="J3995" s="64"/>
      <c r="K3995" s="64"/>
      <c r="L3995" s="65"/>
      <c r="M3995" s="65"/>
      <c r="N3995" s="65"/>
      <c r="O3995" s="66"/>
      <c r="P3995" s="148"/>
      <c r="Q3995" s="68"/>
      <c r="R3995" s="68"/>
      <c r="S3995" s="68"/>
      <c r="T3995" s="69">
        <f t="shared" si="424"/>
        <v>0</v>
      </c>
      <c r="U3995" s="68"/>
      <c r="V3995" s="70"/>
      <c r="W3995" s="70"/>
      <c r="X3995" s="71">
        <f t="shared" si="425"/>
        <v>0</v>
      </c>
      <c r="Y3995" s="72"/>
      <c r="Z3995" s="70"/>
      <c r="AA3995" s="68"/>
      <c r="AB3995" s="73"/>
      <c r="AC3995" s="70"/>
      <c r="AD3995" s="74"/>
      <c r="AE3995" s="68"/>
      <c r="AF3995" s="75"/>
    </row>
    <row r="3996" ht="28.5" customHeight="1" spans="1:32">
      <c r="A3996" s="84" t="s">
        <v>36</v>
      </c>
      <c r="B3996" s="84" t="s">
        <v>2156</v>
      </c>
      <c r="C3996" s="84" t="s">
        <v>2319</v>
      </c>
      <c r="D3996" s="84" t="s">
        <v>2719</v>
      </c>
      <c r="E3996" s="85" t="s">
        <v>2905</v>
      </c>
      <c r="F3996" s="86">
        <v>46235</v>
      </c>
      <c r="G3996" s="46" t="str">
        <f t="shared" si="426"/>
        <v>邱联章2026-8-1</v>
      </c>
      <c r="H3996" s="63"/>
      <c r="I3996" s="63"/>
      <c r="J3996" s="64"/>
      <c r="K3996" s="64"/>
      <c r="L3996" s="65"/>
      <c r="M3996" s="65"/>
      <c r="N3996" s="91"/>
      <c r="O3996" s="66"/>
      <c r="P3996" s="87"/>
      <c r="Q3996" s="87"/>
      <c r="R3996" s="87"/>
      <c r="S3996" s="87"/>
      <c r="T3996" s="69">
        <f t="shared" si="424"/>
        <v>0</v>
      </c>
      <c r="U3996" s="87"/>
      <c r="V3996" s="87"/>
      <c r="W3996" s="87"/>
      <c r="X3996" s="71">
        <f t="shared" si="425"/>
        <v>0</v>
      </c>
      <c r="Y3996" s="88"/>
      <c r="Z3996" s="87"/>
      <c r="AA3996" s="87"/>
      <c r="AB3996" s="87"/>
      <c r="AC3996" s="87"/>
      <c r="AD3996" s="89"/>
      <c r="AE3996" s="87"/>
      <c r="AF3996" s="90"/>
    </row>
    <row r="3997" ht="28.5" customHeight="1" spans="1:32">
      <c r="A3997" s="44" t="s">
        <v>36</v>
      </c>
      <c r="B3997" s="44" t="s">
        <v>2156</v>
      </c>
      <c r="C3997" s="44" t="s">
        <v>2319</v>
      </c>
      <c r="D3997" s="44" t="s">
        <v>2719</v>
      </c>
      <c r="E3997" s="44" t="s">
        <v>2936</v>
      </c>
      <c r="F3997" s="45">
        <v>46173</v>
      </c>
      <c r="G3997" s="46" t="str">
        <f t="shared" si="426"/>
        <v>杜明2026-5-31</v>
      </c>
      <c r="H3997" s="133"/>
      <c r="I3997" s="133"/>
      <c r="J3997" s="134"/>
      <c r="K3997" s="134"/>
      <c r="L3997" s="134"/>
      <c r="M3997" s="135"/>
      <c r="N3997" s="135"/>
      <c r="O3997" s="136">
        <f t="shared" ref="O3997:AE3997" si="427">SUM(O3998:O4029)</f>
        <v>136</v>
      </c>
      <c r="P3997" s="137">
        <f t="shared" si="427"/>
        <v>0</v>
      </c>
      <c r="Q3997" s="138">
        <f t="shared" si="427"/>
        <v>-8</v>
      </c>
      <c r="R3997" s="138">
        <f t="shared" si="427"/>
        <v>0</v>
      </c>
      <c r="S3997" s="53">
        <f t="shared" si="427"/>
        <v>0</v>
      </c>
      <c r="T3997" s="139">
        <f t="shared" si="427"/>
        <v>128</v>
      </c>
      <c r="U3997" s="55">
        <f t="shared" si="427"/>
        <v>0</v>
      </c>
      <c r="V3997" s="139">
        <f t="shared" si="427"/>
        <v>24</v>
      </c>
      <c r="W3997" s="139">
        <f t="shared" si="427"/>
        <v>0</v>
      </c>
      <c r="X3997" s="140">
        <f t="shared" si="427"/>
        <v>152</v>
      </c>
      <c r="Y3997" s="141">
        <f t="shared" si="427"/>
        <v>0</v>
      </c>
      <c r="Z3997" s="139">
        <f t="shared" si="427"/>
        <v>80</v>
      </c>
      <c r="AA3997" s="142">
        <f t="shared" si="427"/>
        <v>20</v>
      </c>
      <c r="AB3997" s="139">
        <f t="shared" si="427"/>
        <v>8</v>
      </c>
      <c r="AC3997" s="139">
        <f t="shared" si="427"/>
        <v>0</v>
      </c>
      <c r="AD3997" s="143">
        <f t="shared" si="427"/>
        <v>0</v>
      </c>
      <c r="AE3997" s="142">
        <f t="shared" si="427"/>
        <v>0</v>
      </c>
      <c r="AF3997" s="60"/>
    </row>
    <row r="3998" ht="28.5" customHeight="1" spans="1:32">
      <c r="A3998" s="61" t="s">
        <v>36</v>
      </c>
      <c r="B3998" s="61" t="s">
        <v>2156</v>
      </c>
      <c r="C3998" s="61" t="s">
        <v>2319</v>
      </c>
      <c r="D3998" s="61" t="s">
        <v>2719</v>
      </c>
      <c r="E3998" s="62" t="s">
        <v>2936</v>
      </c>
      <c r="F3998" s="46">
        <v>46174</v>
      </c>
      <c r="G3998" s="46" t="str">
        <f t="shared" si="426"/>
        <v>杜明2026-6-1</v>
      </c>
      <c r="H3998" s="63" t="s">
        <v>2906</v>
      </c>
      <c r="I3998" s="63"/>
      <c r="J3998" s="64"/>
      <c r="K3998" s="64"/>
      <c r="L3998" s="65"/>
      <c r="M3998" s="65"/>
      <c r="N3998" s="65"/>
      <c r="O3998" s="66">
        <v>8</v>
      </c>
      <c r="P3998" s="148"/>
      <c r="Q3998" s="68"/>
      <c r="R3998" s="68"/>
      <c r="S3998" s="68"/>
      <c r="T3998" s="69">
        <f t="shared" ref="T3998:T4029" si="428">SUM(O3998:S3998)</f>
        <v>8</v>
      </c>
      <c r="U3998" s="68"/>
      <c r="V3998" s="70"/>
      <c r="W3998" s="70"/>
      <c r="X3998" s="71">
        <f t="shared" ref="X3998:X4029" si="429">SUM(T3998:W3998)</f>
        <v>8</v>
      </c>
      <c r="Y3998" s="72"/>
      <c r="Z3998" s="70">
        <v>10</v>
      </c>
      <c r="AA3998" s="68"/>
      <c r="AB3998" s="73"/>
      <c r="AC3998" s="70"/>
      <c r="AD3998" s="74"/>
      <c r="AE3998" s="68"/>
      <c r="AF3998" s="75"/>
    </row>
    <row r="3999" ht="28.5" customHeight="1" spans="1:32">
      <c r="A3999" s="61" t="s">
        <v>36</v>
      </c>
      <c r="B3999" s="61" t="s">
        <v>2156</v>
      </c>
      <c r="C3999" s="61" t="s">
        <v>2319</v>
      </c>
      <c r="D3999" s="61" t="s">
        <v>2719</v>
      </c>
      <c r="E3999" s="62" t="s">
        <v>2936</v>
      </c>
      <c r="F3999" s="46">
        <v>46175</v>
      </c>
      <c r="G3999" s="46" t="str">
        <f t="shared" si="426"/>
        <v>杜明2026-6-2</v>
      </c>
      <c r="H3999" s="63" t="s">
        <v>2937</v>
      </c>
      <c r="I3999" s="63"/>
      <c r="J3999" s="64"/>
      <c r="K3999" s="64"/>
      <c r="L3999" s="65"/>
      <c r="M3999" s="65"/>
      <c r="N3999" s="65"/>
      <c r="O3999" s="66">
        <v>8</v>
      </c>
      <c r="P3999" s="148"/>
      <c r="Q3999" s="68"/>
      <c r="R3999" s="68"/>
      <c r="S3999" s="68"/>
      <c r="T3999" s="69">
        <f t="shared" si="428"/>
        <v>8</v>
      </c>
      <c r="U3999" s="68"/>
      <c r="V3999" s="70"/>
      <c r="W3999" s="70"/>
      <c r="X3999" s="71">
        <f t="shared" si="429"/>
        <v>8</v>
      </c>
      <c r="Y3999" s="72"/>
      <c r="Z3999" s="70">
        <v>10</v>
      </c>
      <c r="AA3999" s="68"/>
      <c r="AB3999" s="73"/>
      <c r="AC3999" s="70"/>
      <c r="AD3999" s="74"/>
      <c r="AE3999" s="68"/>
      <c r="AF3999" s="75"/>
    </row>
    <row r="4000" ht="28.5" customHeight="1" spans="1:32">
      <c r="A4000" s="61" t="s">
        <v>36</v>
      </c>
      <c r="B4000" s="61" t="s">
        <v>2156</v>
      </c>
      <c r="C4000" s="61" t="s">
        <v>2319</v>
      </c>
      <c r="D4000" s="61" t="s">
        <v>2719</v>
      </c>
      <c r="E4000" s="62" t="s">
        <v>2936</v>
      </c>
      <c r="F4000" s="46">
        <v>46176</v>
      </c>
      <c r="G4000" s="46" t="str">
        <f t="shared" si="426"/>
        <v>杜明2026-6-3</v>
      </c>
      <c r="H4000" s="63" t="s">
        <v>2938</v>
      </c>
      <c r="I4000" s="63"/>
      <c r="J4000" s="64"/>
      <c r="K4000" s="64"/>
      <c r="L4000" s="65"/>
      <c r="M4000" s="65"/>
      <c r="N4000" s="65"/>
      <c r="O4000" s="66">
        <v>8</v>
      </c>
      <c r="P4000" s="148"/>
      <c r="Q4000" s="68"/>
      <c r="R4000" s="68"/>
      <c r="S4000" s="68"/>
      <c r="T4000" s="69">
        <f t="shared" si="428"/>
        <v>8</v>
      </c>
      <c r="U4000" s="68"/>
      <c r="V4000" s="70"/>
      <c r="W4000" s="70"/>
      <c r="X4000" s="71">
        <f t="shared" si="429"/>
        <v>8</v>
      </c>
      <c r="Y4000" s="72"/>
      <c r="Z4000" s="70">
        <v>10</v>
      </c>
      <c r="AA4000" s="68"/>
      <c r="AB4000" s="73"/>
      <c r="AC4000" s="70"/>
      <c r="AD4000" s="74"/>
      <c r="AE4000" s="68"/>
      <c r="AF4000" s="75"/>
    </row>
    <row r="4001" ht="28.5" customHeight="1" spans="1:32">
      <c r="A4001" s="61" t="s">
        <v>36</v>
      </c>
      <c r="B4001" s="61" t="s">
        <v>2156</v>
      </c>
      <c r="C4001" s="61" t="s">
        <v>2319</v>
      </c>
      <c r="D4001" s="61" t="s">
        <v>2719</v>
      </c>
      <c r="E4001" s="62" t="s">
        <v>2936</v>
      </c>
      <c r="F4001" s="46">
        <v>46177</v>
      </c>
      <c r="G4001" s="46" t="str">
        <f t="shared" si="426"/>
        <v>杜明2026-6-4</v>
      </c>
      <c r="H4001" s="63" t="s">
        <v>2939</v>
      </c>
      <c r="I4001" s="63"/>
      <c r="J4001" s="64"/>
      <c r="K4001" s="64"/>
      <c r="L4001" s="65"/>
      <c r="M4001" s="65"/>
      <c r="N4001" s="65"/>
      <c r="O4001" s="66">
        <v>8</v>
      </c>
      <c r="P4001" s="148"/>
      <c r="Q4001" s="68"/>
      <c r="R4001" s="68"/>
      <c r="S4001" s="68"/>
      <c r="T4001" s="69">
        <f t="shared" si="428"/>
        <v>8</v>
      </c>
      <c r="U4001" s="68"/>
      <c r="V4001" s="70"/>
      <c r="W4001" s="70"/>
      <c r="X4001" s="71">
        <f t="shared" si="429"/>
        <v>8</v>
      </c>
      <c r="Y4001" s="72"/>
      <c r="Z4001" s="70">
        <v>10</v>
      </c>
      <c r="AA4001" s="68"/>
      <c r="AB4001" s="73"/>
      <c r="AC4001" s="70"/>
      <c r="AD4001" s="74"/>
      <c r="AE4001" s="68"/>
      <c r="AF4001" s="75"/>
    </row>
    <row r="4002" ht="28.5" customHeight="1" spans="1:32">
      <c r="A4002" s="61" t="s">
        <v>36</v>
      </c>
      <c r="B4002" s="61" t="s">
        <v>2156</v>
      </c>
      <c r="C4002" s="61" t="s">
        <v>2319</v>
      </c>
      <c r="D4002" s="61" t="s">
        <v>2719</v>
      </c>
      <c r="E4002" s="62" t="s">
        <v>2936</v>
      </c>
      <c r="F4002" s="46">
        <v>46178</v>
      </c>
      <c r="G4002" s="46" t="str">
        <f t="shared" si="426"/>
        <v>杜明2026-6-5</v>
      </c>
      <c r="H4002" s="63" t="s">
        <v>2910</v>
      </c>
      <c r="I4002" s="63"/>
      <c r="J4002" s="64"/>
      <c r="K4002" s="64"/>
      <c r="L4002" s="65"/>
      <c r="M4002" s="65"/>
      <c r="N4002" s="65"/>
      <c r="O4002" s="66">
        <v>8</v>
      </c>
      <c r="P4002" s="148"/>
      <c r="Q4002" s="68"/>
      <c r="R4002" s="68"/>
      <c r="S4002" s="68"/>
      <c r="T4002" s="69">
        <f t="shared" si="428"/>
        <v>8</v>
      </c>
      <c r="U4002" s="68"/>
      <c r="V4002" s="70"/>
      <c r="W4002" s="70"/>
      <c r="X4002" s="71">
        <f t="shared" si="429"/>
        <v>8</v>
      </c>
      <c r="Y4002" s="72"/>
      <c r="Z4002" s="70">
        <v>10</v>
      </c>
      <c r="AA4002" s="68"/>
      <c r="AB4002" s="73"/>
      <c r="AC4002" s="70"/>
      <c r="AD4002" s="74"/>
      <c r="AE4002" s="68"/>
      <c r="AF4002" s="75"/>
    </row>
    <row r="4003" ht="28.5" customHeight="1" spans="1:32">
      <c r="A4003" s="61" t="s">
        <v>36</v>
      </c>
      <c r="B4003" s="61" t="s">
        <v>2156</v>
      </c>
      <c r="C4003" s="61" t="s">
        <v>2319</v>
      </c>
      <c r="D4003" s="61" t="s">
        <v>2719</v>
      </c>
      <c r="E4003" s="62" t="s">
        <v>2936</v>
      </c>
      <c r="F4003" s="46">
        <v>46179</v>
      </c>
      <c r="G4003" s="46" t="str">
        <f t="shared" si="426"/>
        <v>杜明2026-6-6</v>
      </c>
      <c r="H4003" s="63" t="s">
        <v>2940</v>
      </c>
      <c r="I4003" s="63"/>
      <c r="J4003" s="64"/>
      <c r="K4003" s="64"/>
      <c r="L4003" s="65"/>
      <c r="M4003" s="65"/>
      <c r="N4003" s="65"/>
      <c r="O4003" s="66">
        <v>8</v>
      </c>
      <c r="P4003" s="148"/>
      <c r="Q4003" s="68"/>
      <c r="R4003" s="68"/>
      <c r="S4003" s="68"/>
      <c r="T4003" s="69">
        <f t="shared" si="428"/>
        <v>8</v>
      </c>
      <c r="U4003" s="68"/>
      <c r="V4003" s="70"/>
      <c r="W4003" s="70"/>
      <c r="X4003" s="71">
        <f t="shared" si="429"/>
        <v>8</v>
      </c>
      <c r="Y4003" s="72"/>
      <c r="Z4003" s="70">
        <v>10</v>
      </c>
      <c r="AA4003" s="68"/>
      <c r="AB4003" s="73"/>
      <c r="AC4003" s="70"/>
      <c r="AD4003" s="74"/>
      <c r="AE4003" s="68"/>
      <c r="AF4003" s="75"/>
    </row>
    <row r="4004" ht="28.5" customHeight="1" spans="1:32">
      <c r="A4004" s="61" t="s">
        <v>36</v>
      </c>
      <c r="B4004" s="61" t="s">
        <v>2156</v>
      </c>
      <c r="C4004" s="61" t="s">
        <v>2319</v>
      </c>
      <c r="D4004" s="61" t="s">
        <v>2719</v>
      </c>
      <c r="E4004" s="62" t="s">
        <v>2936</v>
      </c>
      <c r="F4004" s="77">
        <v>46180</v>
      </c>
      <c r="G4004" s="46" t="str">
        <f t="shared" si="426"/>
        <v>杜明2026-6-7</v>
      </c>
      <c r="H4004" s="63" t="s">
        <v>2703</v>
      </c>
      <c r="I4004" s="63"/>
      <c r="J4004" s="64"/>
      <c r="K4004" s="64"/>
      <c r="L4004" s="65"/>
      <c r="M4004" s="65"/>
      <c r="N4004" s="65"/>
      <c r="O4004" s="66"/>
      <c r="P4004" s="148"/>
      <c r="Q4004" s="68"/>
      <c r="R4004" s="68"/>
      <c r="S4004" s="68"/>
      <c r="T4004" s="69">
        <f t="shared" si="428"/>
        <v>0</v>
      </c>
      <c r="U4004" s="68"/>
      <c r="V4004" s="70"/>
      <c r="W4004" s="70"/>
      <c r="X4004" s="71">
        <f t="shared" si="429"/>
        <v>0</v>
      </c>
      <c r="Y4004" s="72"/>
      <c r="Z4004" s="70"/>
      <c r="AA4004" s="68"/>
      <c r="AB4004" s="73"/>
      <c r="AC4004" s="70"/>
      <c r="AD4004" s="74"/>
      <c r="AE4004" s="68"/>
      <c r="AF4004" s="75"/>
    </row>
    <row r="4005" ht="28.5" customHeight="1" spans="1:32">
      <c r="A4005" s="61" t="s">
        <v>36</v>
      </c>
      <c r="B4005" s="61" t="s">
        <v>2156</v>
      </c>
      <c r="C4005" s="61" t="s">
        <v>2319</v>
      </c>
      <c r="D4005" s="61" t="s">
        <v>2719</v>
      </c>
      <c r="E4005" s="62" t="s">
        <v>2936</v>
      </c>
      <c r="F4005" s="46">
        <v>46181</v>
      </c>
      <c r="G4005" s="46" t="str">
        <f t="shared" si="426"/>
        <v>杜明2026-6-8</v>
      </c>
      <c r="H4005" s="63"/>
      <c r="I4005" s="63"/>
      <c r="J4005" s="64"/>
      <c r="K4005" s="64"/>
      <c r="L4005" s="65" t="s">
        <v>2635</v>
      </c>
      <c r="M4005" s="65"/>
      <c r="N4005" s="65"/>
      <c r="O4005" s="66">
        <v>8</v>
      </c>
      <c r="P4005" s="148"/>
      <c r="Q4005" s="68">
        <v>-8</v>
      </c>
      <c r="R4005" s="68"/>
      <c r="S4005" s="68"/>
      <c r="T4005" s="69">
        <f t="shared" si="428"/>
        <v>0</v>
      </c>
      <c r="U4005" s="68"/>
      <c r="V4005" s="70"/>
      <c r="W4005" s="70"/>
      <c r="X4005" s="71">
        <f t="shared" si="429"/>
        <v>0</v>
      </c>
      <c r="Y4005" s="72"/>
      <c r="Z4005" s="70"/>
      <c r="AA4005" s="68"/>
      <c r="AB4005" s="73"/>
      <c r="AC4005" s="70"/>
      <c r="AD4005" s="74"/>
      <c r="AE4005" s="68"/>
      <c r="AF4005" s="75"/>
    </row>
    <row r="4006" ht="28.5" customHeight="1" spans="1:32">
      <c r="A4006" s="61" t="s">
        <v>36</v>
      </c>
      <c r="B4006" s="61" t="s">
        <v>2156</v>
      </c>
      <c r="C4006" s="61" t="s">
        <v>2319</v>
      </c>
      <c r="D4006" s="61" t="s">
        <v>2719</v>
      </c>
      <c r="E4006" s="62" t="s">
        <v>2936</v>
      </c>
      <c r="F4006" s="78">
        <v>46182</v>
      </c>
      <c r="G4006" s="46" t="str">
        <f t="shared" si="426"/>
        <v>杜明2026-6-9</v>
      </c>
      <c r="H4006" s="63" t="s">
        <v>2808</v>
      </c>
      <c r="I4006" s="63" t="s">
        <v>2941</v>
      </c>
      <c r="J4006" s="64"/>
      <c r="K4006" s="64"/>
      <c r="L4006" s="65"/>
      <c r="M4006" s="65"/>
      <c r="N4006" s="65"/>
      <c r="O4006" s="66">
        <v>8</v>
      </c>
      <c r="P4006" s="148"/>
      <c r="Q4006" s="68"/>
      <c r="R4006" s="68"/>
      <c r="S4006" s="68"/>
      <c r="T4006" s="69">
        <f t="shared" si="428"/>
        <v>8</v>
      </c>
      <c r="U4006" s="68"/>
      <c r="V4006" s="70"/>
      <c r="W4006" s="70"/>
      <c r="X4006" s="71">
        <f t="shared" si="429"/>
        <v>8</v>
      </c>
      <c r="Y4006" s="72"/>
      <c r="Z4006" s="70"/>
      <c r="AA4006" s="68">
        <v>2</v>
      </c>
      <c r="AB4006" s="73"/>
      <c r="AC4006" s="70"/>
      <c r="AD4006" s="74"/>
      <c r="AE4006" s="68"/>
      <c r="AF4006" s="75"/>
    </row>
    <row r="4007" ht="28.5" customHeight="1" spans="1:32">
      <c r="A4007" s="61" t="s">
        <v>36</v>
      </c>
      <c r="B4007" s="61" t="s">
        <v>2156</v>
      </c>
      <c r="C4007" s="61" t="s">
        <v>2319</v>
      </c>
      <c r="D4007" s="61" t="s">
        <v>2719</v>
      </c>
      <c r="E4007" s="62" t="s">
        <v>2936</v>
      </c>
      <c r="F4007" s="46">
        <v>46183</v>
      </c>
      <c r="G4007" s="46" t="str">
        <f t="shared" si="426"/>
        <v>杜明2026-6-10</v>
      </c>
      <c r="H4007" s="63" t="s">
        <v>2942</v>
      </c>
      <c r="I4007" s="63" t="s">
        <v>2943</v>
      </c>
      <c r="J4007" s="64"/>
      <c r="K4007" s="64"/>
      <c r="L4007" s="65"/>
      <c r="M4007" s="65"/>
      <c r="N4007" s="65"/>
      <c r="O4007" s="66">
        <v>8</v>
      </c>
      <c r="P4007" s="148"/>
      <c r="Q4007" s="68"/>
      <c r="R4007" s="68"/>
      <c r="S4007" s="68"/>
      <c r="T4007" s="69">
        <f t="shared" si="428"/>
        <v>8</v>
      </c>
      <c r="U4007" s="68"/>
      <c r="V4007" s="70"/>
      <c r="W4007" s="70"/>
      <c r="X4007" s="71">
        <f t="shared" si="429"/>
        <v>8</v>
      </c>
      <c r="Y4007" s="72"/>
      <c r="Z4007" s="70"/>
      <c r="AA4007" s="68">
        <v>2</v>
      </c>
      <c r="AB4007" s="73"/>
      <c r="AC4007" s="70"/>
      <c r="AD4007" s="74"/>
      <c r="AE4007" s="68"/>
      <c r="AF4007" s="75"/>
    </row>
    <row r="4008" ht="28.5" customHeight="1" spans="1:32">
      <c r="A4008" s="61" t="s">
        <v>36</v>
      </c>
      <c r="B4008" s="61" t="s">
        <v>2156</v>
      </c>
      <c r="C4008" s="61" t="s">
        <v>2319</v>
      </c>
      <c r="D4008" s="61" t="s">
        <v>2719</v>
      </c>
      <c r="E4008" s="62" t="s">
        <v>2936</v>
      </c>
      <c r="F4008" s="46">
        <v>46184</v>
      </c>
      <c r="G4008" s="46" t="str">
        <f t="shared" si="426"/>
        <v>杜明2026-6-11</v>
      </c>
      <c r="H4008" s="63" t="s">
        <v>2944</v>
      </c>
      <c r="I4008" s="63" t="s">
        <v>2894</v>
      </c>
      <c r="J4008" s="64"/>
      <c r="K4008" s="64"/>
      <c r="L4008" s="65"/>
      <c r="M4008" s="65"/>
      <c r="N4008" s="65"/>
      <c r="O4008" s="66">
        <v>8</v>
      </c>
      <c r="P4008" s="148"/>
      <c r="Q4008" s="68"/>
      <c r="R4008" s="68"/>
      <c r="S4008" s="68"/>
      <c r="T4008" s="69">
        <f t="shared" si="428"/>
        <v>8</v>
      </c>
      <c r="U4008" s="68"/>
      <c r="V4008" s="70"/>
      <c r="W4008" s="70"/>
      <c r="X4008" s="71">
        <f t="shared" si="429"/>
        <v>8</v>
      </c>
      <c r="Y4008" s="72"/>
      <c r="Z4008" s="70"/>
      <c r="AA4008" s="68">
        <v>2</v>
      </c>
      <c r="AB4008" s="73"/>
      <c r="AC4008" s="70"/>
      <c r="AD4008" s="74"/>
      <c r="AE4008" s="68"/>
      <c r="AF4008" s="75"/>
    </row>
    <row r="4009" ht="28.5" customHeight="1" spans="1:32">
      <c r="A4009" s="61" t="s">
        <v>36</v>
      </c>
      <c r="B4009" s="61" t="s">
        <v>2156</v>
      </c>
      <c r="C4009" s="61" t="s">
        <v>2319</v>
      </c>
      <c r="D4009" s="61" t="s">
        <v>2719</v>
      </c>
      <c r="E4009" s="62" t="s">
        <v>2936</v>
      </c>
      <c r="F4009" s="46">
        <v>46185</v>
      </c>
      <c r="G4009" s="46" t="str">
        <f t="shared" si="426"/>
        <v>杜明2026-6-12</v>
      </c>
      <c r="H4009" s="63" t="s">
        <v>2918</v>
      </c>
      <c r="I4009" s="63" t="s">
        <v>2945</v>
      </c>
      <c r="J4009" s="64"/>
      <c r="K4009" s="64"/>
      <c r="L4009" s="65"/>
      <c r="M4009" s="65"/>
      <c r="N4009" s="65"/>
      <c r="O4009" s="66">
        <v>8</v>
      </c>
      <c r="P4009" s="148"/>
      <c r="Q4009" s="68"/>
      <c r="R4009" s="68"/>
      <c r="S4009" s="68"/>
      <c r="T4009" s="69">
        <f t="shared" si="428"/>
        <v>8</v>
      </c>
      <c r="U4009" s="68"/>
      <c r="V4009" s="70"/>
      <c r="W4009" s="70"/>
      <c r="X4009" s="71">
        <f t="shared" si="429"/>
        <v>8</v>
      </c>
      <c r="Y4009" s="72"/>
      <c r="Z4009" s="70"/>
      <c r="AA4009" s="68">
        <v>2</v>
      </c>
      <c r="AB4009" s="73"/>
      <c r="AC4009" s="70"/>
      <c r="AD4009" s="74"/>
      <c r="AE4009" s="68"/>
      <c r="AF4009" s="75"/>
    </row>
    <row r="4010" ht="28.5" customHeight="1" spans="1:32">
      <c r="A4010" s="61" t="s">
        <v>36</v>
      </c>
      <c r="B4010" s="61" t="s">
        <v>2156</v>
      </c>
      <c r="C4010" s="61" t="s">
        <v>2319</v>
      </c>
      <c r="D4010" s="61" t="s">
        <v>2719</v>
      </c>
      <c r="E4010" s="62" t="s">
        <v>2936</v>
      </c>
      <c r="F4010" s="46">
        <v>46186</v>
      </c>
      <c r="G4010" s="46" t="str">
        <f t="shared" si="426"/>
        <v>杜明2026-6-13</v>
      </c>
      <c r="H4010" s="63" t="s">
        <v>2946</v>
      </c>
      <c r="I4010" s="63" t="s">
        <v>2947</v>
      </c>
      <c r="J4010" s="64"/>
      <c r="K4010" s="64"/>
      <c r="L4010" s="65"/>
      <c r="M4010" s="65"/>
      <c r="N4010" s="65"/>
      <c r="O4010" s="66">
        <v>8</v>
      </c>
      <c r="P4010" s="148"/>
      <c r="Q4010" s="68"/>
      <c r="R4010" s="68"/>
      <c r="S4010" s="68"/>
      <c r="T4010" s="69">
        <f t="shared" si="428"/>
        <v>8</v>
      </c>
      <c r="U4010" s="68"/>
      <c r="V4010" s="70"/>
      <c r="W4010" s="70"/>
      <c r="X4010" s="71">
        <f t="shared" si="429"/>
        <v>8</v>
      </c>
      <c r="Y4010" s="72"/>
      <c r="Z4010" s="70"/>
      <c r="AA4010" s="68">
        <v>2</v>
      </c>
      <c r="AB4010" s="73"/>
      <c r="AC4010" s="70"/>
      <c r="AD4010" s="74"/>
      <c r="AE4010" s="68"/>
      <c r="AF4010" s="80"/>
    </row>
    <row r="4011" ht="28.5" customHeight="1" spans="1:32">
      <c r="A4011" s="61" t="s">
        <v>36</v>
      </c>
      <c r="B4011" s="61" t="s">
        <v>2156</v>
      </c>
      <c r="C4011" s="61" t="s">
        <v>2319</v>
      </c>
      <c r="D4011" s="61" t="s">
        <v>2719</v>
      </c>
      <c r="E4011" s="62" t="s">
        <v>2936</v>
      </c>
      <c r="F4011" s="77">
        <v>46187</v>
      </c>
      <c r="G4011" s="46" t="str">
        <f t="shared" si="426"/>
        <v>杜明2026-6-14</v>
      </c>
      <c r="H4011" s="63" t="s">
        <v>2948</v>
      </c>
      <c r="I4011" s="63" t="s">
        <v>440</v>
      </c>
      <c r="J4011" s="64"/>
      <c r="K4011" s="64" t="s">
        <v>2746</v>
      </c>
      <c r="L4011" s="65"/>
      <c r="M4011" s="65"/>
      <c r="N4011" s="65"/>
      <c r="O4011" s="66"/>
      <c r="P4011" s="148"/>
      <c r="Q4011" s="68"/>
      <c r="R4011" s="68"/>
      <c r="S4011" s="68"/>
      <c r="T4011" s="69">
        <f t="shared" si="428"/>
        <v>0</v>
      </c>
      <c r="U4011" s="68"/>
      <c r="V4011" s="70">
        <v>12</v>
      </c>
      <c r="W4011" s="70"/>
      <c r="X4011" s="71">
        <f t="shared" si="429"/>
        <v>12</v>
      </c>
      <c r="Y4011" s="72"/>
      <c r="Z4011" s="70"/>
      <c r="AA4011" s="68">
        <v>2</v>
      </c>
      <c r="AB4011" s="73"/>
      <c r="AC4011" s="70"/>
      <c r="AD4011" s="74"/>
      <c r="AE4011" s="68"/>
      <c r="AF4011" s="80"/>
    </row>
    <row r="4012" ht="28.5" customHeight="1" spans="1:32">
      <c r="A4012" s="61" t="s">
        <v>36</v>
      </c>
      <c r="B4012" s="61" t="s">
        <v>2156</v>
      </c>
      <c r="C4012" s="61" t="s">
        <v>2319</v>
      </c>
      <c r="D4012" s="61" t="s">
        <v>2719</v>
      </c>
      <c r="E4012" s="62" t="s">
        <v>2936</v>
      </c>
      <c r="F4012" s="46">
        <v>46188</v>
      </c>
      <c r="G4012" s="46" t="str">
        <f t="shared" si="426"/>
        <v>杜明2026-6-15</v>
      </c>
      <c r="H4012" s="63" t="s">
        <v>2926</v>
      </c>
      <c r="I4012" s="63" t="s">
        <v>2949</v>
      </c>
      <c r="J4012" s="64"/>
      <c r="K4012" s="64"/>
      <c r="L4012" s="65"/>
      <c r="M4012" s="65"/>
      <c r="N4012" s="65"/>
      <c r="O4012" s="66">
        <v>8</v>
      </c>
      <c r="P4012" s="148"/>
      <c r="Q4012" s="68"/>
      <c r="R4012" s="68"/>
      <c r="S4012" s="68"/>
      <c r="T4012" s="69">
        <f t="shared" si="428"/>
        <v>8</v>
      </c>
      <c r="U4012" s="68"/>
      <c r="V4012" s="70"/>
      <c r="W4012" s="70"/>
      <c r="X4012" s="71">
        <f t="shared" si="429"/>
        <v>8</v>
      </c>
      <c r="Y4012" s="72"/>
      <c r="Z4012" s="70"/>
      <c r="AA4012" s="68">
        <v>2</v>
      </c>
      <c r="AB4012" s="73"/>
      <c r="AC4012" s="70"/>
      <c r="AD4012" s="74"/>
      <c r="AE4012" s="68"/>
      <c r="AF4012" s="75"/>
    </row>
    <row r="4013" ht="28.5" customHeight="1" spans="1:32">
      <c r="A4013" s="61" t="s">
        <v>36</v>
      </c>
      <c r="B4013" s="61" t="s">
        <v>2156</v>
      </c>
      <c r="C4013" s="61" t="s">
        <v>2319</v>
      </c>
      <c r="D4013" s="61" t="s">
        <v>2719</v>
      </c>
      <c r="E4013" s="62" t="s">
        <v>2936</v>
      </c>
      <c r="F4013" s="46">
        <v>46189</v>
      </c>
      <c r="G4013" s="46" t="str">
        <f t="shared" si="426"/>
        <v>杜明2026-6-16</v>
      </c>
      <c r="H4013" s="63" t="s">
        <v>2928</v>
      </c>
      <c r="I4013" s="63" t="s">
        <v>2950</v>
      </c>
      <c r="J4013" s="64"/>
      <c r="K4013" s="64"/>
      <c r="L4013" s="65"/>
      <c r="M4013" s="65"/>
      <c r="N4013" s="65"/>
      <c r="O4013" s="66">
        <v>8</v>
      </c>
      <c r="P4013" s="147"/>
      <c r="Q4013" s="68"/>
      <c r="R4013" s="68"/>
      <c r="S4013" s="68"/>
      <c r="T4013" s="69">
        <f t="shared" si="428"/>
        <v>8</v>
      </c>
      <c r="U4013" s="68"/>
      <c r="V4013" s="70"/>
      <c r="W4013" s="70"/>
      <c r="X4013" s="71">
        <f t="shared" si="429"/>
        <v>8</v>
      </c>
      <c r="Y4013" s="72"/>
      <c r="Z4013" s="70"/>
      <c r="AA4013" s="68">
        <v>2</v>
      </c>
      <c r="AB4013" s="73"/>
      <c r="AC4013" s="70"/>
      <c r="AD4013" s="74"/>
      <c r="AE4013" s="68"/>
      <c r="AF4013" s="80"/>
    </row>
    <row r="4014" ht="28.5" customHeight="1" spans="1:32">
      <c r="A4014" s="61" t="s">
        <v>36</v>
      </c>
      <c r="B4014" s="61" t="s">
        <v>2156</v>
      </c>
      <c r="C4014" s="61" t="s">
        <v>2319</v>
      </c>
      <c r="D4014" s="61" t="s">
        <v>2719</v>
      </c>
      <c r="E4014" s="62" t="s">
        <v>2936</v>
      </c>
      <c r="F4014" s="46">
        <v>46190</v>
      </c>
      <c r="G4014" s="46" t="str">
        <f t="shared" si="426"/>
        <v>杜明2026-6-17</v>
      </c>
      <c r="H4014" s="63" t="s">
        <v>2930</v>
      </c>
      <c r="I4014" s="63" t="s">
        <v>506</v>
      </c>
      <c r="J4014" s="64"/>
      <c r="K4014" s="64"/>
      <c r="L4014" s="65"/>
      <c r="M4014" s="65"/>
      <c r="N4014" s="65"/>
      <c r="O4014" s="66">
        <v>8</v>
      </c>
      <c r="P4014" s="147"/>
      <c r="Q4014" s="68"/>
      <c r="R4014" s="68"/>
      <c r="S4014" s="68"/>
      <c r="T4014" s="69">
        <f t="shared" si="428"/>
        <v>8</v>
      </c>
      <c r="U4014" s="68"/>
      <c r="V4014" s="70"/>
      <c r="W4014" s="70"/>
      <c r="X4014" s="71">
        <f t="shared" si="429"/>
        <v>8</v>
      </c>
      <c r="Y4014" s="72"/>
      <c r="Z4014" s="70"/>
      <c r="AA4014" s="68">
        <v>2</v>
      </c>
      <c r="AB4014" s="73"/>
      <c r="AC4014" s="70"/>
      <c r="AD4014" s="74"/>
      <c r="AE4014" s="68"/>
      <c r="AF4014" s="75"/>
    </row>
    <row r="4015" ht="28.5" customHeight="1" spans="1:32">
      <c r="A4015" s="61" t="s">
        <v>36</v>
      </c>
      <c r="B4015" s="61" t="s">
        <v>2156</v>
      </c>
      <c r="C4015" s="61" t="s">
        <v>2319</v>
      </c>
      <c r="D4015" s="61" t="s">
        <v>2719</v>
      </c>
      <c r="E4015" s="62" t="s">
        <v>2936</v>
      </c>
      <c r="F4015" s="46">
        <v>46191</v>
      </c>
      <c r="G4015" s="46" t="str">
        <f t="shared" si="426"/>
        <v>杜明2026-6-18</v>
      </c>
      <c r="H4015" s="63" t="s">
        <v>2932</v>
      </c>
      <c r="I4015" s="63" t="s">
        <v>499</v>
      </c>
      <c r="J4015" s="64"/>
      <c r="K4015" s="64"/>
      <c r="L4015" s="65"/>
      <c r="M4015" s="65"/>
      <c r="N4015" s="65"/>
      <c r="O4015" s="66">
        <v>8</v>
      </c>
      <c r="P4015" s="147"/>
      <c r="Q4015" s="68"/>
      <c r="R4015" s="68"/>
      <c r="S4015" s="68"/>
      <c r="T4015" s="69">
        <f t="shared" si="428"/>
        <v>8</v>
      </c>
      <c r="U4015" s="68"/>
      <c r="V4015" s="70"/>
      <c r="W4015" s="70"/>
      <c r="X4015" s="71">
        <f t="shared" si="429"/>
        <v>8</v>
      </c>
      <c r="Y4015" s="72"/>
      <c r="Z4015" s="70"/>
      <c r="AA4015" s="68">
        <v>2</v>
      </c>
      <c r="AB4015" s="73"/>
      <c r="AC4015" s="70"/>
      <c r="AD4015" s="74"/>
      <c r="AE4015" s="68"/>
      <c r="AF4015" s="75"/>
    </row>
    <row r="4016" ht="28.5" customHeight="1" spans="1:32">
      <c r="A4016" s="61" t="s">
        <v>36</v>
      </c>
      <c r="B4016" s="61" t="s">
        <v>2156</v>
      </c>
      <c r="C4016" s="61" t="s">
        <v>2319</v>
      </c>
      <c r="D4016" s="61" t="s">
        <v>2719</v>
      </c>
      <c r="E4016" s="62" t="s">
        <v>2936</v>
      </c>
      <c r="F4016" s="82">
        <v>46192</v>
      </c>
      <c r="G4016" s="46" t="str">
        <f t="shared" si="426"/>
        <v>杜明2026-6-19</v>
      </c>
      <c r="H4016" s="63"/>
      <c r="I4016" s="63"/>
      <c r="J4016" s="64"/>
      <c r="K4016" s="64"/>
      <c r="L4016" s="65"/>
      <c r="M4016" s="65"/>
      <c r="N4016" s="65"/>
      <c r="O4016" s="66"/>
      <c r="P4016" s="147"/>
      <c r="Q4016" s="68"/>
      <c r="R4016" s="68"/>
      <c r="S4016" s="68"/>
      <c r="T4016" s="69">
        <f t="shared" si="428"/>
        <v>0</v>
      </c>
      <c r="U4016" s="68"/>
      <c r="V4016" s="70"/>
      <c r="W4016" s="70"/>
      <c r="X4016" s="71">
        <f t="shared" si="429"/>
        <v>0</v>
      </c>
      <c r="Y4016" s="72"/>
      <c r="Z4016" s="70"/>
      <c r="AA4016" s="68"/>
      <c r="AB4016" s="73">
        <v>8</v>
      </c>
      <c r="AC4016" s="70"/>
      <c r="AD4016" s="74"/>
      <c r="AE4016" s="68"/>
      <c r="AF4016" s="75"/>
    </row>
    <row r="4017" ht="28.5" customHeight="1" spans="1:32">
      <c r="A4017" s="61" t="s">
        <v>36</v>
      </c>
      <c r="B4017" s="61" t="s">
        <v>2156</v>
      </c>
      <c r="C4017" s="61" t="s">
        <v>2319</v>
      </c>
      <c r="D4017" s="61" t="s">
        <v>2719</v>
      </c>
      <c r="E4017" s="62" t="s">
        <v>2936</v>
      </c>
      <c r="F4017" s="77">
        <v>46193</v>
      </c>
      <c r="G4017" s="46" t="str">
        <f t="shared" si="426"/>
        <v>杜明2026-6-20</v>
      </c>
      <c r="H4017" s="63" t="s">
        <v>2951</v>
      </c>
      <c r="I4017" s="63"/>
      <c r="J4017" s="64"/>
      <c r="K4017" s="64" t="s">
        <v>2690</v>
      </c>
      <c r="L4017" s="65"/>
      <c r="M4017" s="65"/>
      <c r="N4017" s="65"/>
      <c r="O4017" s="66"/>
      <c r="P4017" s="148"/>
      <c r="Q4017" s="68"/>
      <c r="R4017" s="68"/>
      <c r="S4017" s="68"/>
      <c r="T4017" s="69">
        <f t="shared" si="428"/>
        <v>0</v>
      </c>
      <c r="U4017" s="68"/>
      <c r="V4017" s="70">
        <v>12</v>
      </c>
      <c r="W4017" s="70"/>
      <c r="X4017" s="71">
        <f t="shared" si="429"/>
        <v>12</v>
      </c>
      <c r="Y4017" s="72"/>
      <c r="Z4017" s="70">
        <v>10</v>
      </c>
      <c r="AA4017" s="68"/>
      <c r="AB4017" s="73"/>
      <c r="AC4017" s="70"/>
      <c r="AD4017" s="74"/>
      <c r="AE4017" s="68"/>
      <c r="AF4017" s="75"/>
    </row>
    <row r="4018" ht="28.5" customHeight="1" spans="1:32">
      <c r="A4018" s="61" t="s">
        <v>36</v>
      </c>
      <c r="B4018" s="61" t="s">
        <v>2156</v>
      </c>
      <c r="C4018" s="61" t="s">
        <v>2319</v>
      </c>
      <c r="D4018" s="61" t="s">
        <v>2719</v>
      </c>
      <c r="E4018" s="62" t="s">
        <v>2936</v>
      </c>
      <c r="F4018" s="46">
        <v>46194</v>
      </c>
      <c r="G4018" s="46" t="str">
        <f t="shared" si="426"/>
        <v>杜明2026-6-21</v>
      </c>
      <c r="H4018" s="63" t="s">
        <v>2937</v>
      </c>
      <c r="I4018" s="63"/>
      <c r="J4018" s="64"/>
      <c r="K4018" s="64"/>
      <c r="L4018" s="65"/>
      <c r="M4018" s="65"/>
      <c r="N4018" s="65"/>
      <c r="O4018" s="66">
        <v>8</v>
      </c>
      <c r="P4018" s="148"/>
      <c r="Q4018" s="68"/>
      <c r="R4018" s="68"/>
      <c r="S4018" s="68"/>
      <c r="T4018" s="69">
        <f t="shared" si="428"/>
        <v>8</v>
      </c>
      <c r="U4018" s="68"/>
      <c r="V4018" s="70"/>
      <c r="W4018" s="70"/>
      <c r="X4018" s="71">
        <f t="shared" si="429"/>
        <v>8</v>
      </c>
      <c r="Y4018" s="72"/>
      <c r="Z4018" s="70">
        <v>10</v>
      </c>
      <c r="AA4018" s="68"/>
      <c r="AB4018" s="73"/>
      <c r="AC4018" s="70"/>
      <c r="AD4018" s="74"/>
      <c r="AE4018" s="68"/>
      <c r="AF4018" s="75"/>
    </row>
    <row r="4019" ht="28.5" customHeight="1" spans="1:32">
      <c r="A4019" s="61" t="s">
        <v>36</v>
      </c>
      <c r="B4019" s="61" t="s">
        <v>2156</v>
      </c>
      <c r="C4019" s="61" t="s">
        <v>2319</v>
      </c>
      <c r="D4019" s="61" t="s">
        <v>2719</v>
      </c>
      <c r="E4019" s="62" t="s">
        <v>2936</v>
      </c>
      <c r="F4019" s="46">
        <v>46195</v>
      </c>
      <c r="G4019" s="46" t="str">
        <f t="shared" si="426"/>
        <v>杜明2026-6-22</v>
      </c>
      <c r="H4019" s="63" t="s">
        <v>2622</v>
      </c>
      <c r="I4019" s="63"/>
      <c r="J4019" s="64"/>
      <c r="K4019" s="64"/>
      <c r="L4019" s="65"/>
      <c r="M4019" s="65"/>
      <c r="N4019" s="65"/>
      <c r="O4019" s="66"/>
      <c r="P4019" s="148"/>
      <c r="Q4019" s="68"/>
      <c r="R4019" s="68"/>
      <c r="S4019" s="68"/>
      <c r="T4019" s="69">
        <f t="shared" si="428"/>
        <v>0</v>
      </c>
      <c r="U4019" s="68"/>
      <c r="V4019" s="70"/>
      <c r="W4019" s="70"/>
      <c r="X4019" s="71">
        <f t="shared" si="429"/>
        <v>0</v>
      </c>
      <c r="Y4019" s="72"/>
      <c r="Z4019" s="70"/>
      <c r="AA4019" s="68"/>
      <c r="AB4019" s="73"/>
      <c r="AC4019" s="70"/>
      <c r="AD4019" s="74"/>
      <c r="AE4019" s="68"/>
      <c r="AF4019" s="75"/>
    </row>
    <row r="4020" ht="28.5" customHeight="1" spans="1:32">
      <c r="A4020" s="61" t="s">
        <v>36</v>
      </c>
      <c r="B4020" s="61" t="s">
        <v>2156</v>
      </c>
      <c r="C4020" s="61" t="s">
        <v>2319</v>
      </c>
      <c r="D4020" s="61" t="s">
        <v>2719</v>
      </c>
      <c r="E4020" s="62" t="s">
        <v>2936</v>
      </c>
      <c r="F4020" s="46">
        <v>46196</v>
      </c>
      <c r="G4020" s="46" t="str">
        <f t="shared" si="426"/>
        <v>杜明2026-6-23</v>
      </c>
      <c r="H4020" s="63"/>
      <c r="I4020" s="63"/>
      <c r="J4020" s="64"/>
      <c r="K4020" s="64"/>
      <c r="L4020" s="65"/>
      <c r="M4020" s="65"/>
      <c r="N4020" s="65"/>
      <c r="O4020" s="66"/>
      <c r="P4020" s="148"/>
      <c r="Q4020" s="68"/>
      <c r="R4020" s="68"/>
      <c r="S4020" s="68"/>
      <c r="T4020" s="69">
        <f t="shared" si="428"/>
        <v>0</v>
      </c>
      <c r="U4020" s="68"/>
      <c r="V4020" s="70"/>
      <c r="W4020" s="70"/>
      <c r="X4020" s="71">
        <f t="shared" si="429"/>
        <v>0</v>
      </c>
      <c r="Y4020" s="72"/>
      <c r="Z4020" s="70"/>
      <c r="AA4020" s="68"/>
      <c r="AB4020" s="73"/>
      <c r="AC4020" s="70"/>
      <c r="AD4020" s="74"/>
      <c r="AE4020" s="68"/>
      <c r="AF4020" s="75"/>
    </row>
    <row r="4021" ht="28.5" customHeight="1" spans="1:32">
      <c r="A4021" s="61" t="s">
        <v>36</v>
      </c>
      <c r="B4021" s="61" t="s">
        <v>2156</v>
      </c>
      <c r="C4021" s="61" t="s">
        <v>2319</v>
      </c>
      <c r="D4021" s="61" t="s">
        <v>2719</v>
      </c>
      <c r="E4021" s="62" t="s">
        <v>2936</v>
      </c>
      <c r="F4021" s="46">
        <v>46197</v>
      </c>
      <c r="G4021" s="46" t="str">
        <f t="shared" si="426"/>
        <v>杜明2026-6-24</v>
      </c>
      <c r="H4021" s="63"/>
      <c r="I4021" s="63"/>
      <c r="J4021" s="64"/>
      <c r="K4021" s="64"/>
      <c r="L4021" s="65"/>
      <c r="M4021" s="65"/>
      <c r="N4021" s="65"/>
      <c r="O4021" s="66"/>
      <c r="P4021" s="148"/>
      <c r="Q4021" s="68"/>
      <c r="R4021" s="68"/>
      <c r="S4021" s="68"/>
      <c r="T4021" s="69">
        <f t="shared" si="428"/>
        <v>0</v>
      </c>
      <c r="U4021" s="68"/>
      <c r="V4021" s="70"/>
      <c r="W4021" s="70"/>
      <c r="X4021" s="71">
        <f t="shared" si="429"/>
        <v>0</v>
      </c>
      <c r="Y4021" s="72"/>
      <c r="Z4021" s="70"/>
      <c r="AA4021" s="68"/>
      <c r="AB4021" s="73"/>
      <c r="AC4021" s="70"/>
      <c r="AD4021" s="74"/>
      <c r="AE4021" s="68"/>
      <c r="AF4021" s="75"/>
    </row>
    <row r="4022" ht="28.5" customHeight="1" spans="1:32">
      <c r="A4022" s="61" t="s">
        <v>36</v>
      </c>
      <c r="B4022" s="61" t="s">
        <v>2156</v>
      </c>
      <c r="C4022" s="61" t="s">
        <v>2319</v>
      </c>
      <c r="D4022" s="61" t="s">
        <v>2719</v>
      </c>
      <c r="E4022" s="62" t="s">
        <v>2936</v>
      </c>
      <c r="F4022" s="46">
        <v>46198</v>
      </c>
      <c r="G4022" s="46" t="str">
        <f t="shared" si="426"/>
        <v>杜明2026-6-25</v>
      </c>
      <c r="H4022" s="63"/>
      <c r="I4022" s="63"/>
      <c r="J4022" s="64"/>
      <c r="K4022" s="64"/>
      <c r="L4022" s="65"/>
      <c r="M4022" s="65"/>
      <c r="N4022" s="65"/>
      <c r="O4022" s="66"/>
      <c r="P4022" s="148"/>
      <c r="Q4022" s="68"/>
      <c r="R4022" s="68"/>
      <c r="S4022" s="68"/>
      <c r="T4022" s="69">
        <f t="shared" si="428"/>
        <v>0</v>
      </c>
      <c r="U4022" s="68"/>
      <c r="V4022" s="70"/>
      <c r="W4022" s="70"/>
      <c r="X4022" s="71">
        <f t="shared" si="429"/>
        <v>0</v>
      </c>
      <c r="Y4022" s="72"/>
      <c r="Z4022" s="70"/>
      <c r="AA4022" s="68"/>
      <c r="AB4022" s="73"/>
      <c r="AC4022" s="70"/>
      <c r="AD4022" s="74"/>
      <c r="AE4022" s="68"/>
      <c r="AF4022" s="75"/>
    </row>
    <row r="4023" ht="28.5" customHeight="1" spans="1:32">
      <c r="A4023" s="61" t="s">
        <v>36</v>
      </c>
      <c r="B4023" s="61" t="s">
        <v>2156</v>
      </c>
      <c r="C4023" s="61" t="s">
        <v>2319</v>
      </c>
      <c r="D4023" s="61" t="s">
        <v>2719</v>
      </c>
      <c r="E4023" s="62" t="s">
        <v>2936</v>
      </c>
      <c r="F4023" s="46">
        <v>46199</v>
      </c>
      <c r="G4023" s="46" t="str">
        <f t="shared" si="426"/>
        <v>杜明2026-6-26</v>
      </c>
      <c r="H4023" s="63"/>
      <c r="I4023" s="63"/>
      <c r="J4023" s="64"/>
      <c r="K4023" s="64"/>
      <c r="L4023" s="65"/>
      <c r="M4023" s="65"/>
      <c r="N4023" s="65"/>
      <c r="O4023" s="66"/>
      <c r="P4023" s="148"/>
      <c r="Q4023" s="68"/>
      <c r="R4023" s="68"/>
      <c r="S4023" s="68"/>
      <c r="T4023" s="69">
        <f t="shared" si="428"/>
        <v>0</v>
      </c>
      <c r="U4023" s="68"/>
      <c r="V4023" s="70"/>
      <c r="W4023" s="70"/>
      <c r="X4023" s="71">
        <f t="shared" si="429"/>
        <v>0</v>
      </c>
      <c r="Y4023" s="72"/>
      <c r="Z4023" s="70"/>
      <c r="AA4023" s="68"/>
      <c r="AB4023" s="73"/>
      <c r="AC4023" s="70"/>
      <c r="AD4023" s="74"/>
      <c r="AE4023" s="68"/>
      <c r="AF4023" s="75"/>
    </row>
    <row r="4024" ht="28.5" customHeight="1" spans="1:32">
      <c r="A4024" s="61" t="s">
        <v>36</v>
      </c>
      <c r="B4024" s="61" t="s">
        <v>2156</v>
      </c>
      <c r="C4024" s="61" t="s">
        <v>2319</v>
      </c>
      <c r="D4024" s="61" t="s">
        <v>2719</v>
      </c>
      <c r="E4024" s="62" t="s">
        <v>2936</v>
      </c>
      <c r="F4024" s="46">
        <v>46200</v>
      </c>
      <c r="G4024" s="46" t="str">
        <f t="shared" si="426"/>
        <v>杜明2026-6-27</v>
      </c>
      <c r="H4024" s="63"/>
      <c r="I4024" s="63"/>
      <c r="J4024" s="64"/>
      <c r="K4024" s="64"/>
      <c r="L4024" s="65"/>
      <c r="M4024" s="65"/>
      <c r="N4024" s="79"/>
      <c r="O4024" s="66"/>
      <c r="P4024" s="148"/>
      <c r="Q4024" s="68"/>
      <c r="R4024" s="68"/>
      <c r="S4024" s="68"/>
      <c r="T4024" s="69">
        <f t="shared" si="428"/>
        <v>0</v>
      </c>
      <c r="U4024" s="68"/>
      <c r="V4024" s="70"/>
      <c r="W4024" s="70"/>
      <c r="X4024" s="71">
        <f t="shared" si="429"/>
        <v>0</v>
      </c>
      <c r="Y4024" s="72"/>
      <c r="Z4024" s="70"/>
      <c r="AA4024" s="68"/>
      <c r="AB4024" s="73"/>
      <c r="AC4024" s="70"/>
      <c r="AD4024" s="74"/>
      <c r="AE4024" s="68"/>
      <c r="AF4024" s="75"/>
    </row>
    <row r="4025" ht="28.5" customHeight="1" spans="1:32">
      <c r="A4025" s="61" t="s">
        <v>36</v>
      </c>
      <c r="B4025" s="61" t="s">
        <v>2156</v>
      </c>
      <c r="C4025" s="61" t="s">
        <v>2319</v>
      </c>
      <c r="D4025" s="61" t="s">
        <v>2719</v>
      </c>
      <c r="E4025" s="62" t="s">
        <v>2936</v>
      </c>
      <c r="F4025" s="46">
        <v>46201</v>
      </c>
      <c r="G4025" s="46" t="str">
        <f t="shared" si="426"/>
        <v>杜明2026-6-28</v>
      </c>
      <c r="H4025" s="63"/>
      <c r="I4025" s="63"/>
      <c r="J4025" s="64"/>
      <c r="K4025" s="64"/>
      <c r="L4025" s="65"/>
      <c r="M4025" s="65"/>
      <c r="N4025" s="65"/>
      <c r="O4025" s="66"/>
      <c r="P4025" s="148"/>
      <c r="Q4025" s="68"/>
      <c r="R4025" s="68"/>
      <c r="S4025" s="68"/>
      <c r="T4025" s="69">
        <f t="shared" si="428"/>
        <v>0</v>
      </c>
      <c r="U4025" s="68"/>
      <c r="V4025" s="70"/>
      <c r="W4025" s="70"/>
      <c r="X4025" s="71">
        <f t="shared" si="429"/>
        <v>0</v>
      </c>
      <c r="Y4025" s="72"/>
      <c r="Z4025" s="70"/>
      <c r="AA4025" s="68"/>
      <c r="AB4025" s="73"/>
      <c r="AC4025" s="70"/>
      <c r="AD4025" s="74"/>
      <c r="AE4025" s="68"/>
      <c r="AF4025" s="75"/>
    </row>
    <row r="4026" ht="28.5" customHeight="1" spans="1:32">
      <c r="A4026" s="61" t="s">
        <v>36</v>
      </c>
      <c r="B4026" s="61" t="s">
        <v>2156</v>
      </c>
      <c r="C4026" s="61" t="s">
        <v>2319</v>
      </c>
      <c r="D4026" s="61" t="s">
        <v>2719</v>
      </c>
      <c r="E4026" s="62" t="s">
        <v>2936</v>
      </c>
      <c r="F4026" s="46">
        <v>46202</v>
      </c>
      <c r="G4026" s="46" t="str">
        <f t="shared" si="426"/>
        <v>杜明2026-6-29</v>
      </c>
      <c r="H4026" s="63"/>
      <c r="I4026" s="63"/>
      <c r="J4026" s="64"/>
      <c r="K4026" s="64"/>
      <c r="L4026" s="65"/>
      <c r="M4026" s="65"/>
      <c r="N4026" s="79"/>
      <c r="O4026" s="66"/>
      <c r="P4026" s="148"/>
      <c r="Q4026" s="68"/>
      <c r="R4026" s="68"/>
      <c r="S4026" s="68"/>
      <c r="T4026" s="69">
        <f t="shared" si="428"/>
        <v>0</v>
      </c>
      <c r="U4026" s="68"/>
      <c r="V4026" s="70"/>
      <c r="W4026" s="70"/>
      <c r="X4026" s="71">
        <f t="shared" si="429"/>
        <v>0</v>
      </c>
      <c r="Y4026" s="72"/>
      <c r="Z4026" s="70"/>
      <c r="AA4026" s="68"/>
      <c r="AB4026" s="73"/>
      <c r="AC4026" s="70"/>
      <c r="AD4026" s="74"/>
      <c r="AE4026" s="68"/>
      <c r="AF4026" s="75"/>
    </row>
    <row r="4027" s="3" customFormat="1" ht="28.5" customHeight="1" spans="1:32">
      <c r="A4027" s="61" t="s">
        <v>36</v>
      </c>
      <c r="B4027" s="61" t="s">
        <v>2156</v>
      </c>
      <c r="C4027" s="61" t="s">
        <v>2319</v>
      </c>
      <c r="D4027" s="61" t="s">
        <v>2719</v>
      </c>
      <c r="E4027" s="62" t="s">
        <v>2936</v>
      </c>
      <c r="F4027" s="46">
        <v>46203</v>
      </c>
      <c r="G4027" s="46" t="str">
        <f t="shared" si="426"/>
        <v>杜明2026-6-30</v>
      </c>
      <c r="H4027" s="63"/>
      <c r="I4027" s="63"/>
      <c r="J4027" s="64"/>
      <c r="K4027" s="64"/>
      <c r="L4027" s="65"/>
      <c r="M4027" s="65"/>
      <c r="N4027" s="65"/>
      <c r="O4027" s="66"/>
      <c r="P4027" s="148"/>
      <c r="Q4027" s="68"/>
      <c r="R4027" s="68"/>
      <c r="S4027" s="68"/>
      <c r="T4027" s="69">
        <f t="shared" si="428"/>
        <v>0</v>
      </c>
      <c r="U4027" s="68"/>
      <c r="V4027" s="70"/>
      <c r="W4027" s="70"/>
      <c r="X4027" s="71">
        <f t="shared" si="429"/>
        <v>0</v>
      </c>
      <c r="Y4027" s="72"/>
      <c r="Z4027" s="70"/>
      <c r="AA4027" s="68"/>
      <c r="AB4027" s="73"/>
      <c r="AC4027" s="70"/>
      <c r="AD4027" s="74"/>
      <c r="AE4027" s="68"/>
      <c r="AF4027" s="75"/>
    </row>
    <row r="4028" s="3" customFormat="1" ht="28.5" customHeight="1" spans="1:32">
      <c r="A4028" s="61" t="s">
        <v>36</v>
      </c>
      <c r="B4028" s="61" t="s">
        <v>2156</v>
      </c>
      <c r="C4028" s="61" t="s">
        <v>2319</v>
      </c>
      <c r="D4028" s="61" t="s">
        <v>2719</v>
      </c>
      <c r="E4028" s="62" t="s">
        <v>2936</v>
      </c>
      <c r="F4028" s="46">
        <v>46204</v>
      </c>
      <c r="G4028" s="46" t="str">
        <f t="shared" si="426"/>
        <v>杜明2026-7-1</v>
      </c>
      <c r="H4028" s="63"/>
      <c r="I4028" s="63"/>
      <c r="J4028" s="64"/>
      <c r="K4028" s="64"/>
      <c r="L4028" s="65"/>
      <c r="M4028" s="65"/>
      <c r="N4028" s="65"/>
      <c r="O4028" s="66"/>
      <c r="P4028" s="148"/>
      <c r="Q4028" s="68"/>
      <c r="R4028" s="68"/>
      <c r="S4028" s="68"/>
      <c r="T4028" s="69">
        <f t="shared" si="428"/>
        <v>0</v>
      </c>
      <c r="U4028" s="68"/>
      <c r="V4028" s="70"/>
      <c r="W4028" s="70"/>
      <c r="X4028" s="71">
        <f t="shared" si="429"/>
        <v>0</v>
      </c>
      <c r="Y4028" s="72"/>
      <c r="Z4028" s="70"/>
      <c r="AA4028" s="68"/>
      <c r="AB4028" s="73"/>
      <c r="AC4028" s="70"/>
      <c r="AD4028" s="74"/>
      <c r="AE4028" s="68"/>
      <c r="AF4028" s="75"/>
    </row>
    <row r="4029" ht="28.5" customHeight="1" spans="1:32">
      <c r="A4029" s="84" t="s">
        <v>36</v>
      </c>
      <c r="B4029" s="84" t="s">
        <v>2156</v>
      </c>
      <c r="C4029" s="84" t="s">
        <v>2319</v>
      </c>
      <c r="D4029" s="84" t="s">
        <v>2719</v>
      </c>
      <c r="E4029" s="85" t="s">
        <v>2936</v>
      </c>
      <c r="F4029" s="86">
        <v>46235</v>
      </c>
      <c r="G4029" s="46" t="str">
        <f t="shared" si="426"/>
        <v>杜明2026-8-1</v>
      </c>
      <c r="H4029" s="63"/>
      <c r="I4029" s="63"/>
      <c r="J4029" s="64"/>
      <c r="K4029" s="64"/>
      <c r="L4029" s="65"/>
      <c r="M4029" s="65"/>
      <c r="N4029" s="91"/>
      <c r="O4029" s="66"/>
      <c r="P4029" s="87"/>
      <c r="Q4029" s="87"/>
      <c r="R4029" s="87"/>
      <c r="S4029" s="87"/>
      <c r="T4029" s="69">
        <f t="shared" si="428"/>
        <v>0</v>
      </c>
      <c r="U4029" s="87"/>
      <c r="V4029" s="87"/>
      <c r="W4029" s="87"/>
      <c r="X4029" s="71">
        <f t="shared" si="429"/>
        <v>0</v>
      </c>
      <c r="Y4029" s="88"/>
      <c r="Z4029" s="87"/>
      <c r="AA4029" s="87"/>
      <c r="AB4029" s="87"/>
      <c r="AC4029" s="87"/>
      <c r="AD4029" s="89"/>
      <c r="AE4029" s="87"/>
      <c r="AF4029" s="90"/>
    </row>
    <row r="4030" ht="28.5" customHeight="1" spans="1:32">
      <c r="A4030" s="44" t="s">
        <v>36</v>
      </c>
      <c r="B4030" s="44" t="s">
        <v>2156</v>
      </c>
      <c r="C4030" s="44" t="s">
        <v>2319</v>
      </c>
      <c r="D4030" s="44" t="s">
        <v>2719</v>
      </c>
      <c r="E4030" s="44" t="s">
        <v>2952</v>
      </c>
      <c r="F4030" s="45">
        <v>46173</v>
      </c>
      <c r="G4030" s="46" t="str">
        <f t="shared" si="426"/>
        <v>徐永纯2026-5-31</v>
      </c>
      <c r="H4030" s="133"/>
      <c r="I4030" s="133"/>
      <c r="J4030" s="134"/>
      <c r="K4030" s="134"/>
      <c r="L4030" s="134"/>
      <c r="M4030" s="135"/>
      <c r="N4030" s="135"/>
      <c r="O4030" s="136">
        <f t="shared" ref="O4030:AE4030" si="430">SUM(O4031:O4062)</f>
        <v>136</v>
      </c>
      <c r="P4030" s="137">
        <f t="shared" si="430"/>
        <v>0</v>
      </c>
      <c r="Q4030" s="138">
        <f t="shared" si="430"/>
        <v>0</v>
      </c>
      <c r="R4030" s="138">
        <f t="shared" si="430"/>
        <v>0</v>
      </c>
      <c r="S4030" s="53">
        <f t="shared" si="430"/>
        <v>0</v>
      </c>
      <c r="T4030" s="139">
        <f t="shared" si="430"/>
        <v>136</v>
      </c>
      <c r="U4030" s="55">
        <f t="shared" si="430"/>
        <v>0</v>
      </c>
      <c r="V4030" s="139">
        <f t="shared" si="430"/>
        <v>24</v>
      </c>
      <c r="W4030" s="139">
        <f t="shared" si="430"/>
        <v>0</v>
      </c>
      <c r="X4030" s="140">
        <f t="shared" si="430"/>
        <v>160</v>
      </c>
      <c r="Y4030" s="141">
        <f t="shared" si="430"/>
        <v>0</v>
      </c>
      <c r="Z4030" s="139">
        <f t="shared" si="430"/>
        <v>50</v>
      </c>
      <c r="AA4030" s="142">
        <f t="shared" si="430"/>
        <v>28</v>
      </c>
      <c r="AB4030" s="139">
        <f t="shared" si="430"/>
        <v>8</v>
      </c>
      <c r="AC4030" s="139">
        <f t="shared" si="430"/>
        <v>0</v>
      </c>
      <c r="AD4030" s="143">
        <f t="shared" si="430"/>
        <v>0</v>
      </c>
      <c r="AE4030" s="142">
        <f t="shared" si="430"/>
        <v>0</v>
      </c>
      <c r="AF4030" s="60"/>
    </row>
    <row r="4031" ht="28.5" customHeight="1" spans="1:32">
      <c r="A4031" s="61" t="s">
        <v>36</v>
      </c>
      <c r="B4031" s="61" t="s">
        <v>2156</v>
      </c>
      <c r="C4031" s="61" t="s">
        <v>2319</v>
      </c>
      <c r="D4031" s="61" t="s">
        <v>2719</v>
      </c>
      <c r="E4031" s="62" t="s">
        <v>2952</v>
      </c>
      <c r="F4031" s="46">
        <v>46174</v>
      </c>
      <c r="G4031" s="46" t="str">
        <f t="shared" si="426"/>
        <v>徐永纯2026-6-1</v>
      </c>
      <c r="H4031" s="63" t="s">
        <v>2669</v>
      </c>
      <c r="I4031" s="63" t="s">
        <v>2953</v>
      </c>
      <c r="J4031" s="64"/>
      <c r="K4031" s="64"/>
      <c r="L4031" s="65"/>
      <c r="M4031" s="65"/>
      <c r="N4031" s="65"/>
      <c r="O4031" s="66">
        <v>8</v>
      </c>
      <c r="P4031" s="148"/>
      <c r="Q4031" s="68"/>
      <c r="R4031" s="68"/>
      <c r="S4031" s="68"/>
      <c r="T4031" s="69">
        <f t="shared" ref="T4031:T4062" si="431">SUM(O4031:S4031)</f>
        <v>8</v>
      </c>
      <c r="U4031" s="68"/>
      <c r="V4031" s="70"/>
      <c r="W4031" s="70"/>
      <c r="X4031" s="71">
        <f t="shared" ref="X4031:X4062" si="432">SUM(T4031:W4031)</f>
        <v>8</v>
      </c>
      <c r="Y4031" s="72"/>
      <c r="Z4031" s="70"/>
      <c r="AA4031" s="68">
        <v>2</v>
      </c>
      <c r="AB4031" s="73"/>
      <c r="AC4031" s="70"/>
      <c r="AD4031" s="74"/>
      <c r="AE4031" s="68"/>
      <c r="AF4031" s="75"/>
    </row>
    <row r="4032" ht="28.5" customHeight="1" spans="1:32">
      <c r="A4032" s="61" t="s">
        <v>36</v>
      </c>
      <c r="B4032" s="61" t="s">
        <v>2156</v>
      </c>
      <c r="C4032" s="61" t="s">
        <v>2319</v>
      </c>
      <c r="D4032" s="61" t="s">
        <v>2719</v>
      </c>
      <c r="E4032" s="62" t="s">
        <v>2952</v>
      </c>
      <c r="F4032" s="46">
        <v>46175</v>
      </c>
      <c r="G4032" s="46" t="str">
        <f t="shared" si="426"/>
        <v>徐永纯2026-6-2</v>
      </c>
      <c r="H4032" s="63" t="s">
        <v>2729</v>
      </c>
      <c r="I4032" s="63" t="s">
        <v>2708</v>
      </c>
      <c r="J4032" s="64"/>
      <c r="K4032" s="64"/>
      <c r="L4032" s="65"/>
      <c r="M4032" s="65"/>
      <c r="N4032" s="65"/>
      <c r="O4032" s="66">
        <v>8</v>
      </c>
      <c r="P4032" s="148"/>
      <c r="Q4032" s="68"/>
      <c r="R4032" s="68"/>
      <c r="S4032" s="68"/>
      <c r="T4032" s="69">
        <f t="shared" si="431"/>
        <v>8</v>
      </c>
      <c r="U4032" s="68"/>
      <c r="V4032" s="70"/>
      <c r="W4032" s="70"/>
      <c r="X4032" s="71">
        <f t="shared" si="432"/>
        <v>8</v>
      </c>
      <c r="Y4032" s="72"/>
      <c r="Z4032" s="70"/>
      <c r="AA4032" s="68">
        <v>2</v>
      </c>
      <c r="AB4032" s="73"/>
      <c r="AC4032" s="70"/>
      <c r="AD4032" s="74"/>
      <c r="AE4032" s="68"/>
      <c r="AF4032" s="75"/>
    </row>
    <row r="4033" ht="28.5" customHeight="1" spans="1:32">
      <c r="A4033" s="61" t="s">
        <v>36</v>
      </c>
      <c r="B4033" s="61" t="s">
        <v>2156</v>
      </c>
      <c r="C4033" s="61" t="s">
        <v>2319</v>
      </c>
      <c r="D4033" s="61" t="s">
        <v>2719</v>
      </c>
      <c r="E4033" s="62" t="s">
        <v>2952</v>
      </c>
      <c r="F4033" s="46">
        <v>46176</v>
      </c>
      <c r="G4033" s="46" t="str">
        <f t="shared" si="426"/>
        <v>徐永纯2026-6-3</v>
      </c>
      <c r="H4033" s="63" t="s">
        <v>2954</v>
      </c>
      <c r="I4033" s="63" t="s">
        <v>2955</v>
      </c>
      <c r="J4033" s="64"/>
      <c r="K4033" s="64"/>
      <c r="L4033" s="65"/>
      <c r="M4033" s="65"/>
      <c r="N4033" s="65"/>
      <c r="O4033" s="66">
        <v>8</v>
      </c>
      <c r="P4033" s="148"/>
      <c r="Q4033" s="68"/>
      <c r="R4033" s="68"/>
      <c r="S4033" s="68"/>
      <c r="T4033" s="69">
        <f t="shared" si="431"/>
        <v>8</v>
      </c>
      <c r="U4033" s="68"/>
      <c r="V4033" s="70"/>
      <c r="W4033" s="70"/>
      <c r="X4033" s="71">
        <f t="shared" si="432"/>
        <v>8</v>
      </c>
      <c r="Y4033" s="72"/>
      <c r="Z4033" s="70"/>
      <c r="AA4033" s="68">
        <v>2</v>
      </c>
      <c r="AB4033" s="73"/>
      <c r="AC4033" s="70"/>
      <c r="AD4033" s="74"/>
      <c r="AE4033" s="68"/>
      <c r="AF4033" s="75"/>
    </row>
    <row r="4034" ht="28.5" customHeight="1" spans="1:32">
      <c r="A4034" s="61" t="s">
        <v>36</v>
      </c>
      <c r="B4034" s="61" t="s">
        <v>2156</v>
      </c>
      <c r="C4034" s="61" t="s">
        <v>2319</v>
      </c>
      <c r="D4034" s="61" t="s">
        <v>2719</v>
      </c>
      <c r="E4034" s="62" t="s">
        <v>2952</v>
      </c>
      <c r="F4034" s="46">
        <v>46177</v>
      </c>
      <c r="G4034" s="46" t="str">
        <f t="shared" si="426"/>
        <v>徐永纯2026-6-4</v>
      </c>
      <c r="H4034" s="63" t="s">
        <v>2954</v>
      </c>
      <c r="I4034" s="63" t="s">
        <v>2735</v>
      </c>
      <c r="J4034" s="64"/>
      <c r="K4034" s="64"/>
      <c r="L4034" s="65"/>
      <c r="M4034" s="65"/>
      <c r="N4034" s="65"/>
      <c r="O4034" s="66">
        <v>8</v>
      </c>
      <c r="P4034" s="148"/>
      <c r="Q4034" s="68"/>
      <c r="R4034" s="68"/>
      <c r="S4034" s="68"/>
      <c r="T4034" s="69">
        <f t="shared" si="431"/>
        <v>8</v>
      </c>
      <c r="U4034" s="68"/>
      <c r="V4034" s="70"/>
      <c r="W4034" s="70"/>
      <c r="X4034" s="71">
        <f t="shared" si="432"/>
        <v>8</v>
      </c>
      <c r="Y4034" s="72"/>
      <c r="Z4034" s="70"/>
      <c r="AA4034" s="68">
        <v>2</v>
      </c>
      <c r="AB4034" s="73"/>
      <c r="AC4034" s="70"/>
      <c r="AD4034" s="74"/>
      <c r="AE4034" s="68"/>
      <c r="AF4034" s="75"/>
    </row>
    <row r="4035" ht="28.5" customHeight="1" spans="1:32">
      <c r="A4035" s="61" t="s">
        <v>36</v>
      </c>
      <c r="B4035" s="61" t="s">
        <v>2156</v>
      </c>
      <c r="C4035" s="61" t="s">
        <v>2319</v>
      </c>
      <c r="D4035" s="61" t="s">
        <v>2719</v>
      </c>
      <c r="E4035" s="62" t="s">
        <v>2952</v>
      </c>
      <c r="F4035" s="46">
        <v>46178</v>
      </c>
      <c r="G4035" s="46" t="str">
        <f t="shared" si="426"/>
        <v>徐永纯2026-6-5</v>
      </c>
      <c r="H4035" s="63" t="s">
        <v>2956</v>
      </c>
      <c r="I4035" s="63" t="s">
        <v>2957</v>
      </c>
      <c r="J4035" s="64"/>
      <c r="K4035" s="64"/>
      <c r="L4035" s="65"/>
      <c r="M4035" s="65"/>
      <c r="N4035" s="65"/>
      <c r="O4035" s="66">
        <v>8</v>
      </c>
      <c r="P4035" s="148"/>
      <c r="Q4035" s="68"/>
      <c r="R4035" s="68"/>
      <c r="S4035" s="68"/>
      <c r="T4035" s="69">
        <f t="shared" si="431"/>
        <v>8</v>
      </c>
      <c r="U4035" s="68"/>
      <c r="V4035" s="70"/>
      <c r="W4035" s="70"/>
      <c r="X4035" s="71">
        <f t="shared" si="432"/>
        <v>8</v>
      </c>
      <c r="Y4035" s="72"/>
      <c r="Z4035" s="70"/>
      <c r="AA4035" s="68">
        <v>2</v>
      </c>
      <c r="AB4035" s="73"/>
      <c r="AC4035" s="70"/>
      <c r="AD4035" s="74"/>
      <c r="AE4035" s="68"/>
      <c r="AF4035" s="75"/>
    </row>
    <row r="4036" ht="28.5" customHeight="1" spans="1:32">
      <c r="A4036" s="61" t="s">
        <v>36</v>
      </c>
      <c r="B4036" s="61" t="s">
        <v>2156</v>
      </c>
      <c r="C4036" s="61" t="s">
        <v>2319</v>
      </c>
      <c r="D4036" s="61" t="s">
        <v>2719</v>
      </c>
      <c r="E4036" s="62" t="s">
        <v>2952</v>
      </c>
      <c r="F4036" s="46">
        <v>46179</v>
      </c>
      <c r="G4036" s="46" t="str">
        <f t="shared" ref="G4036:G4099" si="433">E4036&amp;TEXT(MID(F4036,1,5),"YYYY-m-d")</f>
        <v>徐永纯2026-6-6</v>
      </c>
      <c r="H4036" s="63" t="s">
        <v>2958</v>
      </c>
      <c r="I4036" s="63" t="s">
        <v>2959</v>
      </c>
      <c r="J4036" s="64"/>
      <c r="K4036" s="64"/>
      <c r="L4036" s="65"/>
      <c r="M4036" s="65"/>
      <c r="N4036" s="65"/>
      <c r="O4036" s="66">
        <v>8</v>
      </c>
      <c r="P4036" s="148"/>
      <c r="Q4036" s="68"/>
      <c r="R4036" s="68"/>
      <c r="S4036" s="68"/>
      <c r="T4036" s="69">
        <f t="shared" si="431"/>
        <v>8</v>
      </c>
      <c r="U4036" s="68"/>
      <c r="V4036" s="70"/>
      <c r="W4036" s="70"/>
      <c r="X4036" s="71">
        <f t="shared" si="432"/>
        <v>8</v>
      </c>
      <c r="Y4036" s="72"/>
      <c r="Z4036" s="70"/>
      <c r="AA4036" s="68">
        <v>2</v>
      </c>
      <c r="AB4036" s="73"/>
      <c r="AC4036" s="70"/>
      <c r="AD4036" s="74"/>
      <c r="AE4036" s="68"/>
      <c r="AF4036" s="75"/>
    </row>
    <row r="4037" ht="28.5" customHeight="1" spans="1:32">
      <c r="A4037" s="61" t="s">
        <v>36</v>
      </c>
      <c r="B4037" s="61" t="s">
        <v>2156</v>
      </c>
      <c r="C4037" s="61" t="s">
        <v>2319</v>
      </c>
      <c r="D4037" s="61" t="s">
        <v>2719</v>
      </c>
      <c r="E4037" s="62" t="s">
        <v>2952</v>
      </c>
      <c r="F4037" s="77">
        <v>46180</v>
      </c>
      <c r="G4037" s="46" t="str">
        <f t="shared" si="433"/>
        <v>徐永纯2026-6-7</v>
      </c>
      <c r="H4037" s="63" t="s">
        <v>2960</v>
      </c>
      <c r="I4037" s="63" t="s">
        <v>2927</v>
      </c>
      <c r="J4037" s="64"/>
      <c r="K4037" s="64"/>
      <c r="L4037" s="65"/>
      <c r="M4037" s="65"/>
      <c r="N4037" s="65"/>
      <c r="O4037" s="66"/>
      <c r="P4037" s="148"/>
      <c r="Q4037" s="68"/>
      <c r="R4037" s="68"/>
      <c r="S4037" s="68"/>
      <c r="T4037" s="69">
        <f t="shared" si="431"/>
        <v>0</v>
      </c>
      <c r="U4037" s="68"/>
      <c r="V4037" s="70">
        <v>8</v>
      </c>
      <c r="W4037" s="70"/>
      <c r="X4037" s="71">
        <f t="shared" si="432"/>
        <v>8</v>
      </c>
      <c r="Y4037" s="72"/>
      <c r="Z4037" s="70"/>
      <c r="AA4037" s="68">
        <v>2</v>
      </c>
      <c r="AB4037" s="73"/>
      <c r="AC4037" s="70"/>
      <c r="AD4037" s="74"/>
      <c r="AE4037" s="68"/>
      <c r="AF4037" s="75"/>
    </row>
    <row r="4038" ht="28.5" customHeight="1" spans="1:32">
      <c r="A4038" s="61" t="s">
        <v>36</v>
      </c>
      <c r="B4038" s="61" t="s">
        <v>2156</v>
      </c>
      <c r="C4038" s="61" t="s">
        <v>2319</v>
      </c>
      <c r="D4038" s="61" t="s">
        <v>2719</v>
      </c>
      <c r="E4038" s="62" t="s">
        <v>2952</v>
      </c>
      <c r="F4038" s="46">
        <v>46181</v>
      </c>
      <c r="G4038" s="46" t="str">
        <f t="shared" si="433"/>
        <v>徐永纯2026-6-8</v>
      </c>
      <c r="H4038" s="63" t="s">
        <v>2961</v>
      </c>
      <c r="I4038" s="63" t="s">
        <v>2962</v>
      </c>
      <c r="J4038" s="64"/>
      <c r="K4038" s="64"/>
      <c r="L4038" s="65"/>
      <c r="M4038" s="65"/>
      <c r="N4038" s="65"/>
      <c r="O4038" s="66">
        <v>8</v>
      </c>
      <c r="P4038" s="148"/>
      <c r="Q4038" s="68"/>
      <c r="R4038" s="68"/>
      <c r="S4038" s="68"/>
      <c r="T4038" s="69">
        <f t="shared" si="431"/>
        <v>8</v>
      </c>
      <c r="U4038" s="68"/>
      <c r="V4038" s="70"/>
      <c r="W4038" s="70"/>
      <c r="X4038" s="71">
        <f t="shared" si="432"/>
        <v>8</v>
      </c>
      <c r="Y4038" s="72"/>
      <c r="Z4038" s="70"/>
      <c r="AA4038" s="68">
        <v>2</v>
      </c>
      <c r="AB4038" s="73"/>
      <c r="AC4038" s="70"/>
      <c r="AD4038" s="74"/>
      <c r="AE4038" s="68"/>
      <c r="AF4038" s="75"/>
    </row>
    <row r="4039" ht="28.5" customHeight="1" spans="1:32">
      <c r="A4039" s="61" t="s">
        <v>36</v>
      </c>
      <c r="B4039" s="61" t="s">
        <v>2156</v>
      </c>
      <c r="C4039" s="61" t="s">
        <v>2319</v>
      </c>
      <c r="D4039" s="61" t="s">
        <v>2719</v>
      </c>
      <c r="E4039" s="62" t="s">
        <v>2952</v>
      </c>
      <c r="F4039" s="78">
        <v>46182</v>
      </c>
      <c r="G4039" s="46" t="str">
        <f t="shared" si="433"/>
        <v>徐永纯2026-6-9</v>
      </c>
      <c r="H4039" s="63" t="s">
        <v>2963</v>
      </c>
      <c r="I4039" s="63" t="s">
        <v>2964</v>
      </c>
      <c r="J4039" s="64"/>
      <c r="K4039" s="64"/>
      <c r="L4039" s="65"/>
      <c r="M4039" s="65"/>
      <c r="N4039" s="65"/>
      <c r="O4039" s="66">
        <v>8</v>
      </c>
      <c r="P4039" s="148"/>
      <c r="Q4039" s="68"/>
      <c r="R4039" s="68"/>
      <c r="S4039" s="68"/>
      <c r="T4039" s="69">
        <f t="shared" si="431"/>
        <v>8</v>
      </c>
      <c r="U4039" s="68"/>
      <c r="V4039" s="70"/>
      <c r="W4039" s="70"/>
      <c r="X4039" s="71">
        <f t="shared" si="432"/>
        <v>8</v>
      </c>
      <c r="Y4039" s="72"/>
      <c r="Z4039" s="70"/>
      <c r="AA4039" s="68">
        <v>2</v>
      </c>
      <c r="AB4039" s="73"/>
      <c r="AC4039" s="70"/>
      <c r="AD4039" s="74"/>
      <c r="AE4039" s="68"/>
      <c r="AF4039" s="75"/>
    </row>
    <row r="4040" ht="28.5" customHeight="1" spans="1:32">
      <c r="A4040" s="61" t="s">
        <v>36</v>
      </c>
      <c r="B4040" s="61" t="s">
        <v>2156</v>
      </c>
      <c r="C4040" s="61" t="s">
        <v>2319</v>
      </c>
      <c r="D4040" s="61" t="s">
        <v>2719</v>
      </c>
      <c r="E4040" s="62" t="s">
        <v>2952</v>
      </c>
      <c r="F4040" s="46">
        <v>46183</v>
      </c>
      <c r="G4040" s="46" t="str">
        <f t="shared" si="433"/>
        <v>徐永纯2026-6-10</v>
      </c>
      <c r="H4040" s="63" t="s">
        <v>2965</v>
      </c>
      <c r="I4040" s="63" t="s">
        <v>2695</v>
      </c>
      <c r="J4040" s="64"/>
      <c r="K4040" s="64"/>
      <c r="L4040" s="65"/>
      <c r="M4040" s="65"/>
      <c r="N4040" s="65"/>
      <c r="O4040" s="66">
        <v>8</v>
      </c>
      <c r="P4040" s="148"/>
      <c r="Q4040" s="68"/>
      <c r="R4040" s="68"/>
      <c r="S4040" s="68"/>
      <c r="T4040" s="69">
        <f t="shared" si="431"/>
        <v>8</v>
      </c>
      <c r="U4040" s="68"/>
      <c r="V4040" s="70"/>
      <c r="W4040" s="70"/>
      <c r="X4040" s="71">
        <f t="shared" si="432"/>
        <v>8</v>
      </c>
      <c r="Y4040" s="72"/>
      <c r="Z4040" s="70"/>
      <c r="AA4040" s="68">
        <v>2</v>
      </c>
      <c r="AB4040" s="73"/>
      <c r="AC4040" s="70"/>
      <c r="AD4040" s="74"/>
      <c r="AE4040" s="68"/>
      <c r="AF4040" s="75"/>
    </row>
    <row r="4041" ht="28.5" customHeight="1" spans="1:32">
      <c r="A4041" s="61" t="s">
        <v>36</v>
      </c>
      <c r="B4041" s="61" t="s">
        <v>2156</v>
      </c>
      <c r="C4041" s="61" t="s">
        <v>2319</v>
      </c>
      <c r="D4041" s="61" t="s">
        <v>2719</v>
      </c>
      <c r="E4041" s="62" t="s">
        <v>2952</v>
      </c>
      <c r="F4041" s="46">
        <v>46184</v>
      </c>
      <c r="G4041" s="46" t="str">
        <f t="shared" si="433"/>
        <v>徐永纯2026-6-11</v>
      </c>
      <c r="H4041" s="63" t="s">
        <v>2966</v>
      </c>
      <c r="I4041" s="63" t="s">
        <v>2967</v>
      </c>
      <c r="J4041" s="64"/>
      <c r="K4041" s="64"/>
      <c r="L4041" s="65"/>
      <c r="M4041" s="65"/>
      <c r="N4041" s="65"/>
      <c r="O4041" s="66">
        <v>8</v>
      </c>
      <c r="P4041" s="148"/>
      <c r="Q4041" s="68"/>
      <c r="R4041" s="68"/>
      <c r="S4041" s="68"/>
      <c r="T4041" s="69">
        <f t="shared" si="431"/>
        <v>8</v>
      </c>
      <c r="U4041" s="68"/>
      <c r="V4041" s="70"/>
      <c r="W4041" s="70"/>
      <c r="X4041" s="71">
        <f t="shared" si="432"/>
        <v>8</v>
      </c>
      <c r="Y4041" s="72"/>
      <c r="Z4041" s="70"/>
      <c r="AA4041" s="68">
        <v>2</v>
      </c>
      <c r="AB4041" s="73"/>
      <c r="AC4041" s="70"/>
      <c r="AD4041" s="74"/>
      <c r="AE4041" s="68"/>
      <c r="AF4041" s="75"/>
    </row>
    <row r="4042" ht="28.5" customHeight="1" spans="1:32">
      <c r="A4042" s="61" t="s">
        <v>36</v>
      </c>
      <c r="B4042" s="61" t="s">
        <v>2156</v>
      </c>
      <c r="C4042" s="61" t="s">
        <v>2319</v>
      </c>
      <c r="D4042" s="61" t="s">
        <v>2719</v>
      </c>
      <c r="E4042" s="62" t="s">
        <v>2952</v>
      </c>
      <c r="F4042" s="46">
        <v>46185</v>
      </c>
      <c r="G4042" s="46" t="str">
        <f t="shared" si="433"/>
        <v>徐永纯2026-6-12</v>
      </c>
      <c r="H4042" s="63" t="s">
        <v>2968</v>
      </c>
      <c r="I4042" s="63" t="s">
        <v>2969</v>
      </c>
      <c r="J4042" s="64"/>
      <c r="K4042" s="64"/>
      <c r="L4042" s="65"/>
      <c r="M4042" s="65"/>
      <c r="N4042" s="65"/>
      <c r="O4042" s="66">
        <v>8</v>
      </c>
      <c r="P4042" s="148"/>
      <c r="Q4042" s="68"/>
      <c r="R4042" s="68"/>
      <c r="S4042" s="68"/>
      <c r="T4042" s="69">
        <f t="shared" si="431"/>
        <v>8</v>
      </c>
      <c r="U4042" s="68"/>
      <c r="V4042" s="70"/>
      <c r="W4042" s="70"/>
      <c r="X4042" s="71">
        <f t="shared" si="432"/>
        <v>8</v>
      </c>
      <c r="Y4042" s="72"/>
      <c r="Z4042" s="70"/>
      <c r="AA4042" s="68">
        <v>2</v>
      </c>
      <c r="AB4042" s="73"/>
      <c r="AC4042" s="70"/>
      <c r="AD4042" s="74"/>
      <c r="AE4042" s="68"/>
      <c r="AF4042" s="75"/>
    </row>
    <row r="4043" ht="28.5" customHeight="1" spans="1:32">
      <c r="A4043" s="61" t="s">
        <v>36</v>
      </c>
      <c r="B4043" s="61" t="s">
        <v>2156</v>
      </c>
      <c r="C4043" s="61" t="s">
        <v>2319</v>
      </c>
      <c r="D4043" s="61" t="s">
        <v>2719</v>
      </c>
      <c r="E4043" s="62" t="s">
        <v>2952</v>
      </c>
      <c r="F4043" s="46">
        <v>46186</v>
      </c>
      <c r="G4043" s="46" t="str">
        <f t="shared" si="433"/>
        <v>徐永纯2026-6-13</v>
      </c>
      <c r="H4043" s="63" t="s">
        <v>2970</v>
      </c>
      <c r="I4043" s="63" t="s">
        <v>2971</v>
      </c>
      <c r="J4043" s="64"/>
      <c r="K4043" s="64"/>
      <c r="L4043" s="65"/>
      <c r="M4043" s="65"/>
      <c r="N4043" s="65"/>
      <c r="O4043" s="66">
        <v>8</v>
      </c>
      <c r="P4043" s="148"/>
      <c r="Q4043" s="68"/>
      <c r="R4043" s="68"/>
      <c r="S4043" s="68"/>
      <c r="T4043" s="69">
        <f t="shared" si="431"/>
        <v>8</v>
      </c>
      <c r="U4043" s="68"/>
      <c r="V4043" s="70"/>
      <c r="W4043" s="70"/>
      <c r="X4043" s="71">
        <f t="shared" si="432"/>
        <v>8</v>
      </c>
      <c r="Y4043" s="72"/>
      <c r="Z4043" s="70"/>
      <c r="AA4043" s="68">
        <v>2</v>
      </c>
      <c r="AB4043" s="73"/>
      <c r="AC4043" s="70"/>
      <c r="AD4043" s="74"/>
      <c r="AE4043" s="68"/>
      <c r="AF4043" s="80"/>
    </row>
    <row r="4044" ht="28.5" customHeight="1" spans="1:32">
      <c r="A4044" s="61" t="s">
        <v>36</v>
      </c>
      <c r="B4044" s="61" t="s">
        <v>2156</v>
      </c>
      <c r="C4044" s="61" t="s">
        <v>2319</v>
      </c>
      <c r="D4044" s="61" t="s">
        <v>2719</v>
      </c>
      <c r="E4044" s="62" t="s">
        <v>2952</v>
      </c>
      <c r="F4044" s="77">
        <v>46187</v>
      </c>
      <c r="G4044" s="46" t="str">
        <f t="shared" si="433"/>
        <v>徐永纯2026-6-14</v>
      </c>
      <c r="H4044" s="63" t="s">
        <v>2647</v>
      </c>
      <c r="I4044" s="63"/>
      <c r="J4044" s="64"/>
      <c r="K4044" s="64"/>
      <c r="L4044" s="65"/>
      <c r="M4044" s="65"/>
      <c r="N4044" s="65"/>
      <c r="O4044" s="66"/>
      <c r="P4044" s="148"/>
      <c r="Q4044" s="68"/>
      <c r="R4044" s="68"/>
      <c r="S4044" s="68"/>
      <c r="T4044" s="69">
        <f t="shared" si="431"/>
        <v>0</v>
      </c>
      <c r="U4044" s="68"/>
      <c r="V4044" s="70">
        <v>8</v>
      </c>
      <c r="W4044" s="70"/>
      <c r="X4044" s="71">
        <f t="shared" si="432"/>
        <v>8</v>
      </c>
      <c r="Y4044" s="72"/>
      <c r="Z4044" s="70">
        <v>10</v>
      </c>
      <c r="AA4044" s="68"/>
      <c r="AB4044" s="73"/>
      <c r="AC4044" s="70"/>
      <c r="AD4044" s="74"/>
      <c r="AE4044" s="68"/>
      <c r="AF4044" s="80"/>
    </row>
    <row r="4045" ht="28.5" customHeight="1" spans="1:32">
      <c r="A4045" s="61" t="s">
        <v>36</v>
      </c>
      <c r="B4045" s="61" t="s">
        <v>2156</v>
      </c>
      <c r="C4045" s="61" t="s">
        <v>2319</v>
      </c>
      <c r="D4045" s="61" t="s">
        <v>2719</v>
      </c>
      <c r="E4045" s="62" t="s">
        <v>2952</v>
      </c>
      <c r="F4045" s="46">
        <v>46188</v>
      </c>
      <c r="G4045" s="46" t="str">
        <f t="shared" si="433"/>
        <v>徐永纯2026-6-15</v>
      </c>
      <c r="H4045" s="63" t="s">
        <v>2972</v>
      </c>
      <c r="I4045" s="63"/>
      <c r="J4045" s="64"/>
      <c r="K4045" s="64"/>
      <c r="L4045" s="65"/>
      <c r="M4045" s="65"/>
      <c r="N4045" s="65"/>
      <c r="O4045" s="66">
        <v>8</v>
      </c>
      <c r="P4045" s="148"/>
      <c r="Q4045" s="68"/>
      <c r="R4045" s="68"/>
      <c r="S4045" s="68"/>
      <c r="T4045" s="69">
        <f t="shared" si="431"/>
        <v>8</v>
      </c>
      <c r="U4045" s="68"/>
      <c r="V4045" s="70"/>
      <c r="W4045" s="70"/>
      <c r="X4045" s="71">
        <f t="shared" si="432"/>
        <v>8</v>
      </c>
      <c r="Y4045" s="72"/>
      <c r="Z4045" s="70">
        <v>10</v>
      </c>
      <c r="AA4045" s="68"/>
      <c r="AB4045" s="73"/>
      <c r="AC4045" s="70"/>
      <c r="AD4045" s="74"/>
      <c r="AE4045" s="68"/>
      <c r="AF4045" s="75"/>
    </row>
    <row r="4046" ht="28.5" customHeight="1" spans="1:32">
      <c r="A4046" s="61" t="s">
        <v>36</v>
      </c>
      <c r="B4046" s="61" t="s">
        <v>2156</v>
      </c>
      <c r="C4046" s="61" t="s">
        <v>2319</v>
      </c>
      <c r="D4046" s="61" t="s">
        <v>2719</v>
      </c>
      <c r="E4046" s="62" t="s">
        <v>2952</v>
      </c>
      <c r="F4046" s="46">
        <v>46189</v>
      </c>
      <c r="G4046" s="46" t="str">
        <f t="shared" si="433"/>
        <v>徐永纯2026-6-16</v>
      </c>
      <c r="H4046" s="63" t="s">
        <v>2973</v>
      </c>
      <c r="I4046" s="63"/>
      <c r="J4046" s="64"/>
      <c r="K4046" s="64"/>
      <c r="L4046" s="65"/>
      <c r="M4046" s="65"/>
      <c r="N4046" s="65"/>
      <c r="O4046" s="66">
        <v>8</v>
      </c>
      <c r="P4046" s="147"/>
      <c r="Q4046" s="68"/>
      <c r="R4046" s="68"/>
      <c r="S4046" s="68"/>
      <c r="T4046" s="69">
        <f t="shared" si="431"/>
        <v>8</v>
      </c>
      <c r="U4046" s="68"/>
      <c r="V4046" s="70"/>
      <c r="W4046" s="70"/>
      <c r="X4046" s="71">
        <f t="shared" si="432"/>
        <v>8</v>
      </c>
      <c r="Y4046" s="72"/>
      <c r="Z4046" s="70">
        <v>10</v>
      </c>
      <c r="AA4046" s="68"/>
      <c r="AB4046" s="73"/>
      <c r="AC4046" s="70"/>
      <c r="AD4046" s="74"/>
      <c r="AE4046" s="68"/>
      <c r="AF4046" s="80"/>
    </row>
    <row r="4047" ht="28.5" customHeight="1" spans="1:32">
      <c r="A4047" s="61" t="s">
        <v>36</v>
      </c>
      <c r="B4047" s="61" t="s">
        <v>2156</v>
      </c>
      <c r="C4047" s="61" t="s">
        <v>2319</v>
      </c>
      <c r="D4047" s="61" t="s">
        <v>2719</v>
      </c>
      <c r="E4047" s="62" t="s">
        <v>2952</v>
      </c>
      <c r="F4047" s="46">
        <v>46190</v>
      </c>
      <c r="G4047" s="46" t="str">
        <f t="shared" si="433"/>
        <v>徐永纯2026-6-17</v>
      </c>
      <c r="H4047" s="63" t="s">
        <v>2796</v>
      </c>
      <c r="I4047" s="63"/>
      <c r="J4047" s="64"/>
      <c r="K4047" s="64"/>
      <c r="L4047" s="65"/>
      <c r="M4047" s="65"/>
      <c r="N4047" s="65"/>
      <c r="O4047" s="66">
        <v>8</v>
      </c>
      <c r="P4047" s="147"/>
      <c r="Q4047" s="68"/>
      <c r="R4047" s="68"/>
      <c r="S4047" s="68"/>
      <c r="T4047" s="69">
        <f t="shared" si="431"/>
        <v>8</v>
      </c>
      <c r="U4047" s="68"/>
      <c r="V4047" s="70"/>
      <c r="W4047" s="70"/>
      <c r="X4047" s="71">
        <f t="shared" si="432"/>
        <v>8</v>
      </c>
      <c r="Y4047" s="72"/>
      <c r="Z4047" s="70">
        <v>10</v>
      </c>
      <c r="AA4047" s="68"/>
      <c r="AB4047" s="73"/>
      <c r="AC4047" s="70"/>
      <c r="AD4047" s="74"/>
      <c r="AE4047" s="68"/>
      <c r="AF4047" s="75"/>
    </row>
    <row r="4048" ht="28.5" customHeight="1" spans="1:32">
      <c r="A4048" s="61" t="s">
        <v>36</v>
      </c>
      <c r="B4048" s="61" t="s">
        <v>2156</v>
      </c>
      <c r="C4048" s="61" t="s">
        <v>2319</v>
      </c>
      <c r="D4048" s="61" t="s">
        <v>2719</v>
      </c>
      <c r="E4048" s="62" t="s">
        <v>2952</v>
      </c>
      <c r="F4048" s="46">
        <v>46191</v>
      </c>
      <c r="G4048" s="46" t="str">
        <f t="shared" si="433"/>
        <v>徐永纯2026-6-18</v>
      </c>
      <c r="H4048" s="63" t="s">
        <v>2974</v>
      </c>
      <c r="I4048" s="63"/>
      <c r="J4048" s="64"/>
      <c r="K4048" s="64"/>
      <c r="L4048" s="65"/>
      <c r="M4048" s="65"/>
      <c r="N4048" s="65"/>
      <c r="O4048" s="66">
        <v>8</v>
      </c>
      <c r="P4048" s="147"/>
      <c r="Q4048" s="68"/>
      <c r="R4048" s="68"/>
      <c r="S4048" s="68"/>
      <c r="T4048" s="69">
        <f t="shared" si="431"/>
        <v>8</v>
      </c>
      <c r="U4048" s="68"/>
      <c r="V4048" s="70"/>
      <c r="W4048" s="70"/>
      <c r="X4048" s="71">
        <f t="shared" si="432"/>
        <v>8</v>
      </c>
      <c r="Y4048" s="72"/>
      <c r="Z4048" s="70">
        <v>10</v>
      </c>
      <c r="AA4048" s="68"/>
      <c r="AB4048" s="73"/>
      <c r="AC4048" s="70"/>
      <c r="AD4048" s="74"/>
      <c r="AE4048" s="68"/>
      <c r="AF4048" s="75"/>
    </row>
    <row r="4049" ht="28.5" customHeight="1" spans="1:32">
      <c r="A4049" s="61" t="s">
        <v>36</v>
      </c>
      <c r="B4049" s="61" t="s">
        <v>2156</v>
      </c>
      <c r="C4049" s="61" t="s">
        <v>2319</v>
      </c>
      <c r="D4049" s="61" t="s">
        <v>2719</v>
      </c>
      <c r="E4049" s="62" t="s">
        <v>2952</v>
      </c>
      <c r="F4049" s="82">
        <v>46192</v>
      </c>
      <c r="G4049" s="46" t="str">
        <f t="shared" si="433"/>
        <v>徐永纯2026-6-19</v>
      </c>
      <c r="H4049" s="63" t="s">
        <v>2975</v>
      </c>
      <c r="I4049" s="63"/>
      <c r="J4049" s="64"/>
      <c r="K4049" s="64"/>
      <c r="L4049" s="65"/>
      <c r="M4049" s="65"/>
      <c r="N4049" s="65"/>
      <c r="O4049" s="66"/>
      <c r="P4049" s="147"/>
      <c r="Q4049" s="68"/>
      <c r="R4049" s="68"/>
      <c r="S4049" s="68"/>
      <c r="T4049" s="69">
        <f t="shared" si="431"/>
        <v>0</v>
      </c>
      <c r="U4049" s="68"/>
      <c r="V4049" s="70"/>
      <c r="W4049" s="70"/>
      <c r="X4049" s="71">
        <f t="shared" si="432"/>
        <v>0</v>
      </c>
      <c r="Y4049" s="72"/>
      <c r="Z4049" s="70"/>
      <c r="AA4049" s="68"/>
      <c r="AB4049" s="73">
        <v>8</v>
      </c>
      <c r="AC4049" s="70"/>
      <c r="AD4049" s="74"/>
      <c r="AE4049" s="68"/>
      <c r="AF4049" s="75"/>
    </row>
    <row r="4050" ht="28.5" customHeight="1" spans="1:32">
      <c r="A4050" s="61" t="s">
        <v>36</v>
      </c>
      <c r="B4050" s="61" t="s">
        <v>2156</v>
      </c>
      <c r="C4050" s="61" t="s">
        <v>2319</v>
      </c>
      <c r="D4050" s="61" t="s">
        <v>2719</v>
      </c>
      <c r="E4050" s="62" t="s">
        <v>2952</v>
      </c>
      <c r="F4050" s="77">
        <v>46193</v>
      </c>
      <c r="G4050" s="46" t="str">
        <f t="shared" si="433"/>
        <v>徐永纯2026-6-20</v>
      </c>
      <c r="H4050" s="63" t="s">
        <v>2976</v>
      </c>
      <c r="I4050" s="63"/>
      <c r="J4050" s="64"/>
      <c r="K4050" s="64"/>
      <c r="L4050" s="65"/>
      <c r="M4050" s="65"/>
      <c r="N4050" s="65"/>
      <c r="O4050" s="66"/>
      <c r="P4050" s="148"/>
      <c r="Q4050" s="68"/>
      <c r="R4050" s="68"/>
      <c r="S4050" s="68"/>
      <c r="T4050" s="69">
        <f t="shared" si="431"/>
        <v>0</v>
      </c>
      <c r="U4050" s="68"/>
      <c r="V4050" s="70">
        <v>8</v>
      </c>
      <c r="W4050" s="70"/>
      <c r="X4050" s="71">
        <f t="shared" si="432"/>
        <v>8</v>
      </c>
      <c r="Y4050" s="72"/>
      <c r="Z4050" s="70"/>
      <c r="AA4050" s="68"/>
      <c r="AB4050" s="73"/>
      <c r="AC4050" s="70"/>
      <c r="AD4050" s="74"/>
      <c r="AE4050" s="68"/>
      <c r="AF4050" s="75"/>
    </row>
    <row r="4051" ht="28.5" customHeight="1" spans="1:32">
      <c r="A4051" s="61" t="s">
        <v>36</v>
      </c>
      <c r="B4051" s="61" t="s">
        <v>2156</v>
      </c>
      <c r="C4051" s="61" t="s">
        <v>2319</v>
      </c>
      <c r="D4051" s="61" t="s">
        <v>2719</v>
      </c>
      <c r="E4051" s="62" t="s">
        <v>2952</v>
      </c>
      <c r="F4051" s="46">
        <v>46194</v>
      </c>
      <c r="G4051" s="46" t="str">
        <f t="shared" si="433"/>
        <v>徐永纯2026-6-21</v>
      </c>
      <c r="H4051" s="63" t="s">
        <v>2977</v>
      </c>
      <c r="I4051" s="63" t="s">
        <v>2978</v>
      </c>
      <c r="J4051" s="64"/>
      <c r="K4051" s="64"/>
      <c r="L4051" s="65"/>
      <c r="M4051" s="65"/>
      <c r="N4051" s="65"/>
      <c r="O4051" s="66">
        <v>8</v>
      </c>
      <c r="P4051" s="148"/>
      <c r="Q4051" s="68"/>
      <c r="R4051" s="68"/>
      <c r="S4051" s="68"/>
      <c r="T4051" s="69">
        <f t="shared" si="431"/>
        <v>8</v>
      </c>
      <c r="U4051" s="68"/>
      <c r="V4051" s="70"/>
      <c r="W4051" s="70"/>
      <c r="X4051" s="71">
        <f t="shared" si="432"/>
        <v>8</v>
      </c>
      <c r="Y4051" s="72"/>
      <c r="Z4051" s="70"/>
      <c r="AA4051" s="68">
        <v>2</v>
      </c>
      <c r="AB4051" s="73"/>
      <c r="AC4051" s="70"/>
      <c r="AD4051" s="74"/>
      <c r="AE4051" s="68"/>
      <c r="AF4051" s="75"/>
    </row>
    <row r="4052" ht="28.5" customHeight="1" spans="1:32">
      <c r="A4052" s="61" t="s">
        <v>36</v>
      </c>
      <c r="B4052" s="61" t="s">
        <v>2156</v>
      </c>
      <c r="C4052" s="61" t="s">
        <v>2319</v>
      </c>
      <c r="D4052" s="61" t="s">
        <v>2719</v>
      </c>
      <c r="E4052" s="62" t="s">
        <v>2952</v>
      </c>
      <c r="F4052" s="46">
        <v>46195</v>
      </c>
      <c r="G4052" s="46" t="str">
        <f t="shared" si="433"/>
        <v>徐永纯2026-6-22</v>
      </c>
      <c r="H4052" s="63" t="s">
        <v>2979</v>
      </c>
      <c r="I4052" s="63"/>
      <c r="J4052" s="64"/>
      <c r="K4052" s="64"/>
      <c r="L4052" s="65"/>
      <c r="M4052" s="65"/>
      <c r="N4052" s="65"/>
      <c r="O4052" s="66"/>
      <c r="P4052" s="148"/>
      <c r="Q4052" s="68"/>
      <c r="R4052" s="68"/>
      <c r="S4052" s="68"/>
      <c r="T4052" s="69">
        <f t="shared" si="431"/>
        <v>0</v>
      </c>
      <c r="U4052" s="68"/>
      <c r="V4052" s="70"/>
      <c r="W4052" s="70"/>
      <c r="X4052" s="71">
        <f t="shared" si="432"/>
        <v>0</v>
      </c>
      <c r="Y4052" s="72"/>
      <c r="Z4052" s="70"/>
      <c r="AA4052" s="68"/>
      <c r="AB4052" s="73"/>
      <c r="AC4052" s="70"/>
      <c r="AD4052" s="74"/>
      <c r="AE4052" s="68"/>
      <c r="AF4052" s="75"/>
    </row>
    <row r="4053" ht="28.5" customHeight="1" spans="1:32">
      <c r="A4053" s="61" t="s">
        <v>36</v>
      </c>
      <c r="B4053" s="61" t="s">
        <v>2156</v>
      </c>
      <c r="C4053" s="61" t="s">
        <v>2319</v>
      </c>
      <c r="D4053" s="61" t="s">
        <v>2719</v>
      </c>
      <c r="E4053" s="62" t="s">
        <v>2952</v>
      </c>
      <c r="F4053" s="46">
        <v>46196</v>
      </c>
      <c r="G4053" s="46" t="str">
        <f t="shared" si="433"/>
        <v>徐永纯2026-6-23</v>
      </c>
      <c r="H4053" s="63"/>
      <c r="I4053" s="63"/>
      <c r="J4053" s="64"/>
      <c r="K4053" s="64"/>
      <c r="L4053" s="65"/>
      <c r="M4053" s="65"/>
      <c r="N4053" s="65"/>
      <c r="O4053" s="66"/>
      <c r="P4053" s="148"/>
      <c r="Q4053" s="68"/>
      <c r="R4053" s="68"/>
      <c r="S4053" s="68"/>
      <c r="T4053" s="69">
        <f t="shared" si="431"/>
        <v>0</v>
      </c>
      <c r="U4053" s="68"/>
      <c r="V4053" s="70"/>
      <c r="W4053" s="70"/>
      <c r="X4053" s="71">
        <f t="shared" si="432"/>
        <v>0</v>
      </c>
      <c r="Y4053" s="72"/>
      <c r="Z4053" s="70"/>
      <c r="AA4053" s="68"/>
      <c r="AB4053" s="73"/>
      <c r="AC4053" s="70"/>
      <c r="AD4053" s="74"/>
      <c r="AE4053" s="68"/>
      <c r="AF4053" s="75"/>
    </row>
    <row r="4054" ht="28.5" customHeight="1" spans="1:32">
      <c r="A4054" s="61" t="s">
        <v>36</v>
      </c>
      <c r="B4054" s="61" t="s">
        <v>2156</v>
      </c>
      <c r="C4054" s="61" t="s">
        <v>2319</v>
      </c>
      <c r="D4054" s="61" t="s">
        <v>2719</v>
      </c>
      <c r="E4054" s="62" t="s">
        <v>2952</v>
      </c>
      <c r="F4054" s="46">
        <v>46197</v>
      </c>
      <c r="G4054" s="46" t="str">
        <f t="shared" si="433"/>
        <v>徐永纯2026-6-24</v>
      </c>
      <c r="H4054" s="63"/>
      <c r="I4054" s="63"/>
      <c r="J4054" s="64"/>
      <c r="K4054" s="64"/>
      <c r="L4054" s="65"/>
      <c r="M4054" s="65"/>
      <c r="N4054" s="65"/>
      <c r="O4054" s="66"/>
      <c r="P4054" s="148"/>
      <c r="Q4054" s="68"/>
      <c r="R4054" s="68"/>
      <c r="S4054" s="68"/>
      <c r="T4054" s="69">
        <f t="shared" si="431"/>
        <v>0</v>
      </c>
      <c r="U4054" s="68"/>
      <c r="V4054" s="70"/>
      <c r="W4054" s="70"/>
      <c r="X4054" s="71">
        <f t="shared" si="432"/>
        <v>0</v>
      </c>
      <c r="Y4054" s="72"/>
      <c r="Z4054" s="70"/>
      <c r="AA4054" s="68"/>
      <c r="AB4054" s="73"/>
      <c r="AC4054" s="70"/>
      <c r="AD4054" s="74"/>
      <c r="AE4054" s="68"/>
      <c r="AF4054" s="75"/>
    </row>
    <row r="4055" ht="28.5" customHeight="1" spans="1:32">
      <c r="A4055" s="61" t="s">
        <v>36</v>
      </c>
      <c r="B4055" s="61" t="s">
        <v>2156</v>
      </c>
      <c r="C4055" s="61" t="s">
        <v>2319</v>
      </c>
      <c r="D4055" s="61" t="s">
        <v>2719</v>
      </c>
      <c r="E4055" s="62" t="s">
        <v>2952</v>
      </c>
      <c r="F4055" s="46">
        <v>46198</v>
      </c>
      <c r="G4055" s="46" t="str">
        <f t="shared" si="433"/>
        <v>徐永纯2026-6-25</v>
      </c>
      <c r="H4055" s="63"/>
      <c r="I4055" s="63"/>
      <c r="J4055" s="64"/>
      <c r="K4055" s="64"/>
      <c r="L4055" s="65"/>
      <c r="M4055" s="65"/>
      <c r="N4055" s="65"/>
      <c r="O4055" s="66"/>
      <c r="P4055" s="148"/>
      <c r="Q4055" s="68"/>
      <c r="R4055" s="68"/>
      <c r="S4055" s="68"/>
      <c r="T4055" s="69">
        <f t="shared" si="431"/>
        <v>0</v>
      </c>
      <c r="U4055" s="68"/>
      <c r="V4055" s="70"/>
      <c r="W4055" s="70"/>
      <c r="X4055" s="71">
        <f t="shared" si="432"/>
        <v>0</v>
      </c>
      <c r="Y4055" s="72"/>
      <c r="Z4055" s="70"/>
      <c r="AA4055" s="68"/>
      <c r="AB4055" s="73"/>
      <c r="AC4055" s="70"/>
      <c r="AD4055" s="74"/>
      <c r="AE4055" s="68"/>
      <c r="AF4055" s="75"/>
    </row>
    <row r="4056" ht="28.5" customHeight="1" spans="1:32">
      <c r="A4056" s="61" t="s">
        <v>36</v>
      </c>
      <c r="B4056" s="61" t="s">
        <v>2156</v>
      </c>
      <c r="C4056" s="61" t="s">
        <v>2319</v>
      </c>
      <c r="D4056" s="61" t="s">
        <v>2719</v>
      </c>
      <c r="E4056" s="62" t="s">
        <v>2952</v>
      </c>
      <c r="F4056" s="46">
        <v>46199</v>
      </c>
      <c r="G4056" s="46" t="str">
        <f t="shared" si="433"/>
        <v>徐永纯2026-6-26</v>
      </c>
      <c r="H4056" s="63"/>
      <c r="I4056" s="63"/>
      <c r="J4056" s="64"/>
      <c r="K4056" s="64"/>
      <c r="L4056" s="65"/>
      <c r="M4056" s="65"/>
      <c r="N4056" s="65"/>
      <c r="O4056" s="66"/>
      <c r="P4056" s="148"/>
      <c r="Q4056" s="68"/>
      <c r="R4056" s="68"/>
      <c r="S4056" s="68"/>
      <c r="T4056" s="69">
        <f t="shared" si="431"/>
        <v>0</v>
      </c>
      <c r="U4056" s="68"/>
      <c r="V4056" s="70"/>
      <c r="W4056" s="70"/>
      <c r="X4056" s="71">
        <f t="shared" si="432"/>
        <v>0</v>
      </c>
      <c r="Y4056" s="72"/>
      <c r="Z4056" s="70"/>
      <c r="AA4056" s="68"/>
      <c r="AB4056" s="73"/>
      <c r="AC4056" s="70"/>
      <c r="AD4056" s="74"/>
      <c r="AE4056" s="68"/>
      <c r="AF4056" s="75"/>
    </row>
    <row r="4057" ht="28.5" customHeight="1" spans="1:32">
      <c r="A4057" s="61" t="s">
        <v>36</v>
      </c>
      <c r="B4057" s="61" t="s">
        <v>2156</v>
      </c>
      <c r="C4057" s="61" t="s">
        <v>2319</v>
      </c>
      <c r="D4057" s="61" t="s">
        <v>2719</v>
      </c>
      <c r="E4057" s="62" t="s">
        <v>2952</v>
      </c>
      <c r="F4057" s="46">
        <v>46200</v>
      </c>
      <c r="G4057" s="46" t="str">
        <f t="shared" si="433"/>
        <v>徐永纯2026-6-27</v>
      </c>
      <c r="H4057" s="63"/>
      <c r="I4057" s="63"/>
      <c r="J4057" s="64"/>
      <c r="K4057" s="64"/>
      <c r="L4057" s="65"/>
      <c r="M4057" s="65"/>
      <c r="N4057" s="79"/>
      <c r="O4057" s="66"/>
      <c r="P4057" s="148"/>
      <c r="Q4057" s="68"/>
      <c r="R4057" s="68"/>
      <c r="S4057" s="68"/>
      <c r="T4057" s="69">
        <f t="shared" si="431"/>
        <v>0</v>
      </c>
      <c r="U4057" s="68"/>
      <c r="V4057" s="70"/>
      <c r="W4057" s="70"/>
      <c r="X4057" s="71">
        <f t="shared" si="432"/>
        <v>0</v>
      </c>
      <c r="Y4057" s="72"/>
      <c r="Z4057" s="70"/>
      <c r="AA4057" s="68"/>
      <c r="AB4057" s="73"/>
      <c r="AC4057" s="70"/>
      <c r="AD4057" s="74"/>
      <c r="AE4057" s="68"/>
      <c r="AF4057" s="75"/>
    </row>
    <row r="4058" ht="28.5" customHeight="1" spans="1:32">
      <c r="A4058" s="61" t="s">
        <v>36</v>
      </c>
      <c r="B4058" s="61" t="s">
        <v>2156</v>
      </c>
      <c r="C4058" s="61" t="s">
        <v>2319</v>
      </c>
      <c r="D4058" s="61" t="s">
        <v>2719</v>
      </c>
      <c r="E4058" s="62" t="s">
        <v>2952</v>
      </c>
      <c r="F4058" s="46">
        <v>46201</v>
      </c>
      <c r="G4058" s="46" t="str">
        <f t="shared" si="433"/>
        <v>徐永纯2026-6-28</v>
      </c>
      <c r="H4058" s="63"/>
      <c r="I4058" s="63"/>
      <c r="J4058" s="64"/>
      <c r="K4058" s="64"/>
      <c r="L4058" s="65"/>
      <c r="M4058" s="65"/>
      <c r="N4058" s="65"/>
      <c r="O4058" s="66"/>
      <c r="P4058" s="148"/>
      <c r="Q4058" s="68"/>
      <c r="R4058" s="68"/>
      <c r="S4058" s="68"/>
      <c r="T4058" s="69">
        <f t="shared" si="431"/>
        <v>0</v>
      </c>
      <c r="U4058" s="68"/>
      <c r="V4058" s="70"/>
      <c r="W4058" s="70"/>
      <c r="X4058" s="71">
        <f t="shared" si="432"/>
        <v>0</v>
      </c>
      <c r="Y4058" s="72"/>
      <c r="Z4058" s="70"/>
      <c r="AA4058" s="68"/>
      <c r="AB4058" s="73"/>
      <c r="AC4058" s="70"/>
      <c r="AD4058" s="74"/>
      <c r="AE4058" s="68"/>
      <c r="AF4058" s="75"/>
    </row>
    <row r="4059" ht="28.5" customHeight="1" spans="1:32">
      <c r="A4059" s="61" t="s">
        <v>36</v>
      </c>
      <c r="B4059" s="61" t="s">
        <v>2156</v>
      </c>
      <c r="C4059" s="61" t="s">
        <v>2319</v>
      </c>
      <c r="D4059" s="61" t="s">
        <v>2719</v>
      </c>
      <c r="E4059" s="62" t="s">
        <v>2952</v>
      </c>
      <c r="F4059" s="46">
        <v>46202</v>
      </c>
      <c r="G4059" s="46" t="str">
        <f t="shared" si="433"/>
        <v>徐永纯2026-6-29</v>
      </c>
      <c r="H4059" s="63"/>
      <c r="I4059" s="63"/>
      <c r="J4059" s="64"/>
      <c r="K4059" s="64"/>
      <c r="L4059" s="65"/>
      <c r="M4059" s="65"/>
      <c r="N4059" s="79"/>
      <c r="O4059" s="66"/>
      <c r="P4059" s="148"/>
      <c r="Q4059" s="68"/>
      <c r="R4059" s="68"/>
      <c r="S4059" s="68"/>
      <c r="T4059" s="69">
        <f t="shared" si="431"/>
        <v>0</v>
      </c>
      <c r="U4059" s="68"/>
      <c r="V4059" s="70"/>
      <c r="W4059" s="70"/>
      <c r="X4059" s="71">
        <f t="shared" si="432"/>
        <v>0</v>
      </c>
      <c r="Y4059" s="72"/>
      <c r="Z4059" s="70"/>
      <c r="AA4059" s="68"/>
      <c r="AB4059" s="73"/>
      <c r="AC4059" s="70"/>
      <c r="AD4059" s="74"/>
      <c r="AE4059" s="68"/>
      <c r="AF4059" s="75"/>
    </row>
    <row r="4060" s="3" customFormat="1" ht="28.5" customHeight="1" spans="1:32">
      <c r="A4060" s="61" t="s">
        <v>36</v>
      </c>
      <c r="B4060" s="61" t="s">
        <v>2156</v>
      </c>
      <c r="C4060" s="61" t="s">
        <v>2319</v>
      </c>
      <c r="D4060" s="61" t="s">
        <v>2719</v>
      </c>
      <c r="E4060" s="62" t="s">
        <v>2952</v>
      </c>
      <c r="F4060" s="46">
        <v>46203</v>
      </c>
      <c r="G4060" s="46" t="str">
        <f t="shared" si="433"/>
        <v>徐永纯2026-6-30</v>
      </c>
      <c r="H4060" s="63"/>
      <c r="I4060" s="63"/>
      <c r="J4060" s="64"/>
      <c r="K4060" s="64"/>
      <c r="L4060" s="65"/>
      <c r="M4060" s="65"/>
      <c r="N4060" s="65"/>
      <c r="O4060" s="66"/>
      <c r="P4060" s="148"/>
      <c r="Q4060" s="68"/>
      <c r="R4060" s="68"/>
      <c r="S4060" s="68"/>
      <c r="T4060" s="69">
        <f t="shared" si="431"/>
        <v>0</v>
      </c>
      <c r="U4060" s="68"/>
      <c r="V4060" s="70"/>
      <c r="W4060" s="70"/>
      <c r="X4060" s="71">
        <f t="shared" si="432"/>
        <v>0</v>
      </c>
      <c r="Y4060" s="72"/>
      <c r="Z4060" s="70"/>
      <c r="AA4060" s="68"/>
      <c r="AB4060" s="73"/>
      <c r="AC4060" s="70"/>
      <c r="AD4060" s="74"/>
      <c r="AE4060" s="68"/>
      <c r="AF4060" s="75"/>
    </row>
    <row r="4061" s="3" customFormat="1" ht="28.5" customHeight="1" spans="1:32">
      <c r="A4061" s="61" t="s">
        <v>36</v>
      </c>
      <c r="B4061" s="61" t="s">
        <v>2156</v>
      </c>
      <c r="C4061" s="61" t="s">
        <v>2319</v>
      </c>
      <c r="D4061" s="61" t="s">
        <v>2719</v>
      </c>
      <c r="E4061" s="62" t="s">
        <v>2952</v>
      </c>
      <c r="F4061" s="46">
        <v>46204</v>
      </c>
      <c r="G4061" s="46" t="str">
        <f t="shared" si="433"/>
        <v>徐永纯2026-7-1</v>
      </c>
      <c r="H4061" s="63"/>
      <c r="I4061" s="63"/>
      <c r="J4061" s="64"/>
      <c r="K4061" s="64"/>
      <c r="L4061" s="65"/>
      <c r="M4061" s="65"/>
      <c r="N4061" s="65"/>
      <c r="O4061" s="66"/>
      <c r="P4061" s="148"/>
      <c r="Q4061" s="68"/>
      <c r="R4061" s="68"/>
      <c r="S4061" s="68"/>
      <c r="T4061" s="69">
        <f t="shared" si="431"/>
        <v>0</v>
      </c>
      <c r="U4061" s="68"/>
      <c r="V4061" s="70"/>
      <c r="W4061" s="70"/>
      <c r="X4061" s="71">
        <f t="shared" si="432"/>
        <v>0</v>
      </c>
      <c r="Y4061" s="72"/>
      <c r="Z4061" s="70"/>
      <c r="AA4061" s="68"/>
      <c r="AB4061" s="73"/>
      <c r="AC4061" s="70"/>
      <c r="AD4061" s="74"/>
      <c r="AE4061" s="68"/>
      <c r="AF4061" s="75"/>
    </row>
    <row r="4062" ht="28.5" customHeight="1" spans="1:32">
      <c r="A4062" s="84" t="s">
        <v>36</v>
      </c>
      <c r="B4062" s="84" t="s">
        <v>2156</v>
      </c>
      <c r="C4062" s="84" t="s">
        <v>2319</v>
      </c>
      <c r="D4062" s="84" t="s">
        <v>2719</v>
      </c>
      <c r="E4062" s="85" t="s">
        <v>2952</v>
      </c>
      <c r="F4062" s="86">
        <v>46235</v>
      </c>
      <c r="G4062" s="46" t="str">
        <f t="shared" si="433"/>
        <v>徐永纯2026-8-1</v>
      </c>
      <c r="H4062" s="63"/>
      <c r="I4062" s="63"/>
      <c r="J4062" s="64"/>
      <c r="K4062" s="64"/>
      <c r="L4062" s="65"/>
      <c r="M4062" s="65"/>
      <c r="N4062" s="91"/>
      <c r="O4062" s="66"/>
      <c r="P4062" s="87"/>
      <c r="Q4062" s="87"/>
      <c r="R4062" s="87"/>
      <c r="S4062" s="87"/>
      <c r="T4062" s="69">
        <f t="shared" si="431"/>
        <v>0</v>
      </c>
      <c r="U4062" s="87"/>
      <c r="V4062" s="87"/>
      <c r="W4062" s="87"/>
      <c r="X4062" s="71">
        <f t="shared" si="432"/>
        <v>0</v>
      </c>
      <c r="Y4062" s="88"/>
      <c r="Z4062" s="87"/>
      <c r="AA4062" s="87"/>
      <c r="AB4062" s="87"/>
      <c r="AC4062" s="87"/>
      <c r="AD4062" s="89"/>
      <c r="AE4062" s="87"/>
      <c r="AF4062" s="90"/>
    </row>
    <row r="4063" ht="28.5" customHeight="1" spans="1:32">
      <c r="A4063" s="44" t="s">
        <v>36</v>
      </c>
      <c r="B4063" s="44" t="s">
        <v>2156</v>
      </c>
      <c r="C4063" s="44" t="s">
        <v>2319</v>
      </c>
      <c r="D4063" s="44" t="s">
        <v>2719</v>
      </c>
      <c r="E4063" s="44" t="s">
        <v>2980</v>
      </c>
      <c r="F4063" s="45">
        <v>46173</v>
      </c>
      <c r="G4063" s="46" t="str">
        <f t="shared" si="433"/>
        <v>章博彦2026-5-31</v>
      </c>
      <c r="H4063" s="133"/>
      <c r="I4063" s="133"/>
      <c r="J4063" s="134"/>
      <c r="K4063" s="134"/>
      <c r="L4063" s="134"/>
      <c r="M4063" s="135"/>
      <c r="N4063" s="135"/>
      <c r="O4063" s="136">
        <f t="shared" ref="O4063:AE4063" si="434">SUM(O4064:O4095)</f>
        <v>136</v>
      </c>
      <c r="P4063" s="137">
        <f t="shared" si="434"/>
        <v>0</v>
      </c>
      <c r="Q4063" s="138">
        <f t="shared" si="434"/>
        <v>0</v>
      </c>
      <c r="R4063" s="138">
        <f t="shared" si="434"/>
        <v>0</v>
      </c>
      <c r="S4063" s="53">
        <f t="shared" si="434"/>
        <v>0</v>
      </c>
      <c r="T4063" s="139">
        <f t="shared" si="434"/>
        <v>136</v>
      </c>
      <c r="U4063" s="55">
        <f t="shared" si="434"/>
        <v>0</v>
      </c>
      <c r="V4063" s="139">
        <f t="shared" si="434"/>
        <v>28</v>
      </c>
      <c r="W4063" s="139">
        <f t="shared" si="434"/>
        <v>0</v>
      </c>
      <c r="X4063" s="140">
        <f t="shared" si="434"/>
        <v>164</v>
      </c>
      <c r="Y4063" s="141">
        <f t="shared" si="434"/>
        <v>0</v>
      </c>
      <c r="Z4063" s="139">
        <f t="shared" si="434"/>
        <v>70</v>
      </c>
      <c r="AA4063" s="142">
        <f t="shared" si="434"/>
        <v>24</v>
      </c>
      <c r="AB4063" s="139">
        <f t="shared" si="434"/>
        <v>8</v>
      </c>
      <c r="AC4063" s="139">
        <f t="shared" si="434"/>
        <v>0</v>
      </c>
      <c r="AD4063" s="143">
        <f t="shared" si="434"/>
        <v>0</v>
      </c>
      <c r="AE4063" s="142">
        <f t="shared" si="434"/>
        <v>0</v>
      </c>
      <c r="AF4063" s="60"/>
    </row>
    <row r="4064" ht="28.5" customHeight="1" spans="1:32">
      <c r="A4064" s="61" t="s">
        <v>36</v>
      </c>
      <c r="B4064" s="61" t="s">
        <v>2156</v>
      </c>
      <c r="C4064" s="61" t="s">
        <v>2319</v>
      </c>
      <c r="D4064" s="61" t="s">
        <v>2719</v>
      </c>
      <c r="E4064" s="62" t="s">
        <v>2980</v>
      </c>
      <c r="F4064" s="46">
        <v>46174</v>
      </c>
      <c r="G4064" s="46" t="str">
        <f t="shared" si="433"/>
        <v>章博彦2026-6-1</v>
      </c>
      <c r="H4064" s="63" t="s">
        <v>2981</v>
      </c>
      <c r="I4064" s="63" t="s">
        <v>2982</v>
      </c>
      <c r="J4064" s="64"/>
      <c r="K4064" s="64"/>
      <c r="L4064" s="65"/>
      <c r="M4064" s="65"/>
      <c r="N4064" s="65"/>
      <c r="O4064" s="66">
        <v>8</v>
      </c>
      <c r="P4064" s="148"/>
      <c r="Q4064" s="68"/>
      <c r="R4064" s="68"/>
      <c r="S4064" s="68"/>
      <c r="T4064" s="69">
        <f t="shared" ref="T4064:T4095" si="435">SUM(O4064:S4064)</f>
        <v>8</v>
      </c>
      <c r="U4064" s="68"/>
      <c r="V4064" s="70"/>
      <c r="W4064" s="70"/>
      <c r="X4064" s="71">
        <f t="shared" ref="X4064:X4095" si="436">SUM(T4064:W4064)</f>
        <v>8</v>
      </c>
      <c r="Y4064" s="72"/>
      <c r="Z4064" s="70"/>
      <c r="AA4064" s="68">
        <v>2</v>
      </c>
      <c r="AB4064" s="73"/>
      <c r="AC4064" s="70"/>
      <c r="AD4064" s="74"/>
      <c r="AE4064" s="68"/>
      <c r="AF4064" s="75"/>
    </row>
    <row r="4065" ht="28.5" customHeight="1" spans="1:32">
      <c r="A4065" s="61" t="s">
        <v>36</v>
      </c>
      <c r="B4065" s="61" t="s">
        <v>2156</v>
      </c>
      <c r="C4065" s="61" t="s">
        <v>2319</v>
      </c>
      <c r="D4065" s="61" t="s">
        <v>2719</v>
      </c>
      <c r="E4065" s="62" t="s">
        <v>2980</v>
      </c>
      <c r="F4065" s="46">
        <v>46175</v>
      </c>
      <c r="G4065" s="46" t="str">
        <f t="shared" si="433"/>
        <v>章博彦2026-6-2</v>
      </c>
      <c r="H4065" s="63" t="s">
        <v>2739</v>
      </c>
      <c r="I4065" s="63" t="s">
        <v>2003</v>
      </c>
      <c r="J4065" s="64"/>
      <c r="K4065" s="64"/>
      <c r="L4065" s="65"/>
      <c r="M4065" s="65"/>
      <c r="N4065" s="65"/>
      <c r="O4065" s="66">
        <v>8</v>
      </c>
      <c r="P4065" s="148"/>
      <c r="Q4065" s="68"/>
      <c r="R4065" s="68"/>
      <c r="S4065" s="68"/>
      <c r="T4065" s="69">
        <f t="shared" si="435"/>
        <v>8</v>
      </c>
      <c r="U4065" s="68"/>
      <c r="V4065" s="70"/>
      <c r="W4065" s="70"/>
      <c r="X4065" s="71">
        <f t="shared" si="436"/>
        <v>8</v>
      </c>
      <c r="Y4065" s="72"/>
      <c r="Z4065" s="70"/>
      <c r="AA4065" s="68">
        <v>2</v>
      </c>
      <c r="AB4065" s="73"/>
      <c r="AC4065" s="70"/>
      <c r="AD4065" s="74"/>
      <c r="AE4065" s="68"/>
      <c r="AF4065" s="75"/>
    </row>
    <row r="4066" ht="28.5" customHeight="1" spans="1:32">
      <c r="A4066" s="61" t="s">
        <v>36</v>
      </c>
      <c r="B4066" s="61" t="s">
        <v>2156</v>
      </c>
      <c r="C4066" s="61" t="s">
        <v>2319</v>
      </c>
      <c r="D4066" s="61" t="s">
        <v>2719</v>
      </c>
      <c r="E4066" s="62" t="s">
        <v>2980</v>
      </c>
      <c r="F4066" s="46">
        <v>46176</v>
      </c>
      <c r="G4066" s="46" t="str">
        <f t="shared" si="433"/>
        <v>章博彦2026-6-3</v>
      </c>
      <c r="H4066" s="63" t="s">
        <v>2674</v>
      </c>
      <c r="I4066" s="63" t="s">
        <v>496</v>
      </c>
      <c r="J4066" s="64"/>
      <c r="K4066" s="64"/>
      <c r="L4066" s="65"/>
      <c r="M4066" s="65"/>
      <c r="N4066" s="65"/>
      <c r="O4066" s="66">
        <v>8</v>
      </c>
      <c r="P4066" s="148"/>
      <c r="Q4066" s="68"/>
      <c r="R4066" s="68"/>
      <c r="S4066" s="68"/>
      <c r="T4066" s="69">
        <f t="shared" si="435"/>
        <v>8</v>
      </c>
      <c r="U4066" s="68"/>
      <c r="V4066" s="70"/>
      <c r="W4066" s="70"/>
      <c r="X4066" s="71">
        <f t="shared" si="436"/>
        <v>8</v>
      </c>
      <c r="Y4066" s="72"/>
      <c r="Z4066" s="70"/>
      <c r="AA4066" s="68">
        <v>2</v>
      </c>
      <c r="AB4066" s="73"/>
      <c r="AC4066" s="70"/>
      <c r="AD4066" s="74"/>
      <c r="AE4066" s="68"/>
      <c r="AF4066" s="75"/>
    </row>
    <row r="4067" ht="28.5" customHeight="1" spans="1:32">
      <c r="A4067" s="61" t="s">
        <v>36</v>
      </c>
      <c r="B4067" s="61" t="s">
        <v>2156</v>
      </c>
      <c r="C4067" s="61" t="s">
        <v>2319</v>
      </c>
      <c r="D4067" s="61" t="s">
        <v>2719</v>
      </c>
      <c r="E4067" s="62" t="s">
        <v>2980</v>
      </c>
      <c r="F4067" s="46">
        <v>46177</v>
      </c>
      <c r="G4067" s="46" t="str">
        <f t="shared" si="433"/>
        <v>章博彦2026-6-4</v>
      </c>
      <c r="H4067" s="63" t="s">
        <v>2681</v>
      </c>
      <c r="I4067" s="63" t="s">
        <v>2983</v>
      </c>
      <c r="J4067" s="64"/>
      <c r="K4067" s="64"/>
      <c r="L4067" s="65"/>
      <c r="M4067" s="65"/>
      <c r="N4067" s="65"/>
      <c r="O4067" s="66">
        <v>8</v>
      </c>
      <c r="P4067" s="148"/>
      <c r="Q4067" s="68"/>
      <c r="R4067" s="68"/>
      <c r="S4067" s="68"/>
      <c r="T4067" s="69">
        <f t="shared" si="435"/>
        <v>8</v>
      </c>
      <c r="U4067" s="68"/>
      <c r="V4067" s="70"/>
      <c r="W4067" s="70"/>
      <c r="X4067" s="71">
        <f t="shared" si="436"/>
        <v>8</v>
      </c>
      <c r="Y4067" s="72"/>
      <c r="Z4067" s="70"/>
      <c r="AA4067" s="68">
        <v>2</v>
      </c>
      <c r="AB4067" s="73"/>
      <c r="AC4067" s="70"/>
      <c r="AD4067" s="74"/>
      <c r="AE4067" s="68"/>
      <c r="AF4067" s="75"/>
    </row>
    <row r="4068" ht="28.5" customHeight="1" spans="1:32">
      <c r="A4068" s="61" t="s">
        <v>36</v>
      </c>
      <c r="B4068" s="61" t="s">
        <v>2156</v>
      </c>
      <c r="C4068" s="61" t="s">
        <v>2319</v>
      </c>
      <c r="D4068" s="61" t="s">
        <v>2719</v>
      </c>
      <c r="E4068" s="62" t="s">
        <v>2980</v>
      </c>
      <c r="F4068" s="46">
        <v>46178</v>
      </c>
      <c r="G4068" s="46" t="str">
        <f t="shared" si="433"/>
        <v>章博彦2026-6-5</v>
      </c>
      <c r="H4068" s="63" t="s">
        <v>2984</v>
      </c>
      <c r="I4068" s="63" t="s">
        <v>2870</v>
      </c>
      <c r="J4068" s="64"/>
      <c r="K4068" s="64"/>
      <c r="L4068" s="65"/>
      <c r="M4068" s="65"/>
      <c r="N4068" s="65"/>
      <c r="O4068" s="66">
        <v>8</v>
      </c>
      <c r="P4068" s="148"/>
      <c r="Q4068" s="68"/>
      <c r="R4068" s="68"/>
      <c r="S4068" s="68"/>
      <c r="T4068" s="69">
        <f t="shared" si="435"/>
        <v>8</v>
      </c>
      <c r="U4068" s="68"/>
      <c r="V4068" s="70"/>
      <c r="W4068" s="70"/>
      <c r="X4068" s="71">
        <f t="shared" si="436"/>
        <v>8</v>
      </c>
      <c r="Y4068" s="72"/>
      <c r="Z4068" s="70"/>
      <c r="AA4068" s="68">
        <v>2</v>
      </c>
      <c r="AB4068" s="73"/>
      <c r="AC4068" s="70"/>
      <c r="AD4068" s="74"/>
      <c r="AE4068" s="68"/>
      <c r="AF4068" s="75"/>
    </row>
    <row r="4069" ht="28.5" customHeight="1" spans="1:32">
      <c r="A4069" s="61" t="s">
        <v>36</v>
      </c>
      <c r="B4069" s="61" t="s">
        <v>2156</v>
      </c>
      <c r="C4069" s="61" t="s">
        <v>2319</v>
      </c>
      <c r="D4069" s="61" t="s">
        <v>2719</v>
      </c>
      <c r="E4069" s="62" t="s">
        <v>2980</v>
      </c>
      <c r="F4069" s="46">
        <v>46179</v>
      </c>
      <c r="G4069" s="46" t="str">
        <f t="shared" si="433"/>
        <v>章博彦2026-6-6</v>
      </c>
      <c r="H4069" s="63" t="s">
        <v>2985</v>
      </c>
      <c r="I4069" s="63" t="s">
        <v>2986</v>
      </c>
      <c r="J4069" s="64"/>
      <c r="K4069" s="64"/>
      <c r="L4069" s="65"/>
      <c r="M4069" s="65"/>
      <c r="N4069" s="65"/>
      <c r="O4069" s="66">
        <v>8</v>
      </c>
      <c r="P4069" s="148"/>
      <c r="Q4069" s="68"/>
      <c r="R4069" s="68"/>
      <c r="S4069" s="68"/>
      <c r="T4069" s="69">
        <f t="shared" si="435"/>
        <v>8</v>
      </c>
      <c r="U4069" s="68"/>
      <c r="V4069" s="70"/>
      <c r="W4069" s="70"/>
      <c r="X4069" s="71">
        <f t="shared" si="436"/>
        <v>8</v>
      </c>
      <c r="Y4069" s="72"/>
      <c r="Z4069" s="70"/>
      <c r="AA4069" s="68">
        <v>2</v>
      </c>
      <c r="AB4069" s="73"/>
      <c r="AC4069" s="70"/>
      <c r="AD4069" s="74"/>
      <c r="AE4069" s="68"/>
      <c r="AF4069" s="75"/>
    </row>
    <row r="4070" ht="28.5" customHeight="1" spans="1:32">
      <c r="A4070" s="61" t="s">
        <v>36</v>
      </c>
      <c r="B4070" s="61" t="s">
        <v>2156</v>
      </c>
      <c r="C4070" s="61" t="s">
        <v>2319</v>
      </c>
      <c r="D4070" s="61" t="s">
        <v>2719</v>
      </c>
      <c r="E4070" s="62" t="s">
        <v>2980</v>
      </c>
      <c r="F4070" s="77">
        <v>46180</v>
      </c>
      <c r="G4070" s="46" t="str">
        <f t="shared" si="433"/>
        <v>章博彦2026-6-7</v>
      </c>
      <c r="H4070" s="63" t="s">
        <v>2987</v>
      </c>
      <c r="I4070" s="63"/>
      <c r="J4070" s="64"/>
      <c r="K4070" s="64"/>
      <c r="L4070" s="65"/>
      <c r="M4070" s="65"/>
      <c r="N4070" s="65"/>
      <c r="O4070" s="66"/>
      <c r="P4070" s="148"/>
      <c r="Q4070" s="68"/>
      <c r="R4070" s="68"/>
      <c r="S4070" s="68"/>
      <c r="T4070" s="69">
        <f t="shared" si="435"/>
        <v>0</v>
      </c>
      <c r="U4070" s="68"/>
      <c r="V4070" s="70">
        <v>8</v>
      </c>
      <c r="W4070" s="70"/>
      <c r="X4070" s="71">
        <f t="shared" si="436"/>
        <v>8</v>
      </c>
      <c r="Y4070" s="72"/>
      <c r="Z4070" s="70">
        <v>10</v>
      </c>
      <c r="AA4070" s="68"/>
      <c r="AB4070" s="73"/>
      <c r="AC4070" s="70"/>
      <c r="AD4070" s="74"/>
      <c r="AE4070" s="68"/>
      <c r="AF4070" s="75"/>
    </row>
    <row r="4071" ht="28.5" customHeight="1" spans="1:32">
      <c r="A4071" s="61" t="s">
        <v>36</v>
      </c>
      <c r="B4071" s="61" t="s">
        <v>2156</v>
      </c>
      <c r="C4071" s="61" t="s">
        <v>2319</v>
      </c>
      <c r="D4071" s="61" t="s">
        <v>2719</v>
      </c>
      <c r="E4071" s="62" t="s">
        <v>2980</v>
      </c>
      <c r="F4071" s="46">
        <v>46181</v>
      </c>
      <c r="G4071" s="46" t="str">
        <f t="shared" si="433"/>
        <v>章博彦2026-6-8</v>
      </c>
      <c r="H4071" s="63" t="s">
        <v>2598</v>
      </c>
      <c r="I4071" s="63"/>
      <c r="J4071" s="64"/>
      <c r="K4071" s="64"/>
      <c r="L4071" s="65"/>
      <c r="M4071" s="65"/>
      <c r="N4071" s="65"/>
      <c r="O4071" s="66">
        <v>8</v>
      </c>
      <c r="P4071" s="148"/>
      <c r="Q4071" s="68"/>
      <c r="R4071" s="68"/>
      <c r="S4071" s="68"/>
      <c r="T4071" s="69">
        <f t="shared" si="435"/>
        <v>8</v>
      </c>
      <c r="U4071" s="68"/>
      <c r="V4071" s="70"/>
      <c r="W4071" s="70"/>
      <c r="X4071" s="71">
        <f t="shared" si="436"/>
        <v>8</v>
      </c>
      <c r="Y4071" s="72"/>
      <c r="Z4071" s="70">
        <v>10</v>
      </c>
      <c r="AA4071" s="68"/>
      <c r="AB4071" s="73"/>
      <c r="AC4071" s="70"/>
      <c r="AD4071" s="74"/>
      <c r="AE4071" s="68"/>
      <c r="AF4071" s="75"/>
    </row>
    <row r="4072" ht="28.5" customHeight="1" spans="1:32">
      <c r="A4072" s="61" t="s">
        <v>36</v>
      </c>
      <c r="B4072" s="61" t="s">
        <v>2156</v>
      </c>
      <c r="C4072" s="61" t="s">
        <v>2319</v>
      </c>
      <c r="D4072" s="61" t="s">
        <v>2719</v>
      </c>
      <c r="E4072" s="62" t="s">
        <v>2980</v>
      </c>
      <c r="F4072" s="78">
        <v>46182</v>
      </c>
      <c r="G4072" s="46" t="str">
        <f t="shared" si="433"/>
        <v>章博彦2026-6-9</v>
      </c>
      <c r="H4072" s="63" t="s">
        <v>2988</v>
      </c>
      <c r="I4072" s="63"/>
      <c r="J4072" s="64"/>
      <c r="K4072" s="64" t="s">
        <v>2690</v>
      </c>
      <c r="L4072" s="65"/>
      <c r="M4072" s="65"/>
      <c r="N4072" s="65"/>
      <c r="O4072" s="66">
        <v>8</v>
      </c>
      <c r="P4072" s="148"/>
      <c r="Q4072" s="68"/>
      <c r="R4072" s="68"/>
      <c r="S4072" s="68"/>
      <c r="T4072" s="69">
        <f t="shared" si="435"/>
        <v>8</v>
      </c>
      <c r="U4072" s="68"/>
      <c r="V4072" s="70">
        <v>4</v>
      </c>
      <c r="W4072" s="70"/>
      <c r="X4072" s="71">
        <f t="shared" si="436"/>
        <v>12</v>
      </c>
      <c r="Y4072" s="72"/>
      <c r="Z4072" s="70">
        <v>10</v>
      </c>
      <c r="AA4072" s="68"/>
      <c r="AB4072" s="73"/>
      <c r="AC4072" s="70"/>
      <c r="AD4072" s="74"/>
      <c r="AE4072" s="68"/>
      <c r="AF4072" s="75"/>
    </row>
    <row r="4073" ht="28.5" customHeight="1" spans="1:32">
      <c r="A4073" s="61" t="s">
        <v>36</v>
      </c>
      <c r="B4073" s="61" t="s">
        <v>2156</v>
      </c>
      <c r="C4073" s="61" t="s">
        <v>2319</v>
      </c>
      <c r="D4073" s="61" t="s">
        <v>2719</v>
      </c>
      <c r="E4073" s="62" t="s">
        <v>2980</v>
      </c>
      <c r="F4073" s="46">
        <v>46183</v>
      </c>
      <c r="G4073" s="46" t="str">
        <f t="shared" si="433"/>
        <v>章博彦2026-6-10</v>
      </c>
      <c r="H4073" s="63" t="s">
        <v>2599</v>
      </c>
      <c r="I4073" s="63"/>
      <c r="J4073" s="64"/>
      <c r="K4073" s="64"/>
      <c r="L4073" s="65"/>
      <c r="M4073" s="65"/>
      <c r="N4073" s="65"/>
      <c r="O4073" s="66">
        <v>8</v>
      </c>
      <c r="P4073" s="148"/>
      <c r="Q4073" s="68"/>
      <c r="R4073" s="68"/>
      <c r="S4073" s="68"/>
      <c r="T4073" s="69">
        <f t="shared" si="435"/>
        <v>8</v>
      </c>
      <c r="U4073" s="68"/>
      <c r="V4073" s="70"/>
      <c r="W4073" s="70"/>
      <c r="X4073" s="71">
        <f t="shared" si="436"/>
        <v>8</v>
      </c>
      <c r="Y4073" s="72"/>
      <c r="Z4073" s="70">
        <v>10</v>
      </c>
      <c r="AA4073" s="68"/>
      <c r="AB4073" s="73"/>
      <c r="AC4073" s="70"/>
      <c r="AD4073" s="74"/>
      <c r="AE4073" s="68"/>
      <c r="AF4073" s="75"/>
    </row>
    <row r="4074" ht="28.5" customHeight="1" spans="1:32">
      <c r="A4074" s="61" t="s">
        <v>36</v>
      </c>
      <c r="B4074" s="61" t="s">
        <v>2156</v>
      </c>
      <c r="C4074" s="61" t="s">
        <v>2319</v>
      </c>
      <c r="D4074" s="61" t="s">
        <v>2719</v>
      </c>
      <c r="E4074" s="62" t="s">
        <v>2980</v>
      </c>
      <c r="F4074" s="46">
        <v>46184</v>
      </c>
      <c r="G4074" s="46" t="str">
        <f t="shared" si="433"/>
        <v>章博彦2026-6-11</v>
      </c>
      <c r="H4074" s="63" t="s">
        <v>2989</v>
      </c>
      <c r="I4074" s="63"/>
      <c r="J4074" s="64"/>
      <c r="K4074" s="64"/>
      <c r="L4074" s="65"/>
      <c r="M4074" s="65"/>
      <c r="N4074" s="65"/>
      <c r="O4074" s="66">
        <v>8</v>
      </c>
      <c r="P4074" s="148"/>
      <c r="Q4074" s="68"/>
      <c r="R4074" s="68"/>
      <c r="S4074" s="68"/>
      <c r="T4074" s="69">
        <f t="shared" si="435"/>
        <v>8</v>
      </c>
      <c r="U4074" s="68"/>
      <c r="V4074" s="70"/>
      <c r="W4074" s="70"/>
      <c r="X4074" s="71">
        <f t="shared" si="436"/>
        <v>8</v>
      </c>
      <c r="Y4074" s="72"/>
      <c r="Z4074" s="70">
        <v>10</v>
      </c>
      <c r="AA4074" s="68"/>
      <c r="AB4074" s="73"/>
      <c r="AC4074" s="70"/>
      <c r="AD4074" s="74"/>
      <c r="AE4074" s="68"/>
      <c r="AF4074" s="75"/>
    </row>
    <row r="4075" ht="28.5" customHeight="1" spans="1:32">
      <c r="A4075" s="61" t="s">
        <v>36</v>
      </c>
      <c r="B4075" s="61" t="s">
        <v>2156</v>
      </c>
      <c r="C4075" s="61" t="s">
        <v>2319</v>
      </c>
      <c r="D4075" s="61" t="s">
        <v>2719</v>
      </c>
      <c r="E4075" s="62" t="s">
        <v>2980</v>
      </c>
      <c r="F4075" s="46">
        <v>46185</v>
      </c>
      <c r="G4075" s="46" t="str">
        <f t="shared" si="433"/>
        <v>章博彦2026-6-12</v>
      </c>
      <c r="H4075" s="63" t="s">
        <v>2990</v>
      </c>
      <c r="I4075" s="63"/>
      <c r="J4075" s="64"/>
      <c r="K4075" s="64"/>
      <c r="L4075" s="65"/>
      <c r="M4075" s="65"/>
      <c r="N4075" s="65"/>
      <c r="O4075" s="66">
        <v>8</v>
      </c>
      <c r="P4075" s="148"/>
      <c r="Q4075" s="68"/>
      <c r="R4075" s="68"/>
      <c r="S4075" s="68"/>
      <c r="T4075" s="69">
        <f t="shared" si="435"/>
        <v>8</v>
      </c>
      <c r="U4075" s="68"/>
      <c r="V4075" s="70"/>
      <c r="W4075" s="70"/>
      <c r="X4075" s="71">
        <f t="shared" si="436"/>
        <v>8</v>
      </c>
      <c r="Y4075" s="72"/>
      <c r="Z4075" s="70">
        <v>10</v>
      </c>
      <c r="AA4075" s="68"/>
      <c r="AB4075" s="73"/>
      <c r="AC4075" s="70"/>
      <c r="AD4075" s="74"/>
      <c r="AE4075" s="68"/>
      <c r="AF4075" s="75"/>
    </row>
    <row r="4076" ht="28.5" customHeight="1" spans="1:32">
      <c r="A4076" s="61" t="s">
        <v>36</v>
      </c>
      <c r="B4076" s="61" t="s">
        <v>2156</v>
      </c>
      <c r="C4076" s="61" t="s">
        <v>2319</v>
      </c>
      <c r="D4076" s="61" t="s">
        <v>2719</v>
      </c>
      <c r="E4076" s="62" t="s">
        <v>2980</v>
      </c>
      <c r="F4076" s="46">
        <v>46186</v>
      </c>
      <c r="G4076" s="46" t="str">
        <f t="shared" si="433"/>
        <v>章博彦2026-6-13</v>
      </c>
      <c r="H4076" s="63" t="s">
        <v>2991</v>
      </c>
      <c r="I4076" s="63"/>
      <c r="J4076" s="64"/>
      <c r="K4076" s="64"/>
      <c r="L4076" s="65"/>
      <c r="M4076" s="65"/>
      <c r="N4076" s="65"/>
      <c r="O4076" s="66">
        <v>8</v>
      </c>
      <c r="P4076" s="148"/>
      <c r="Q4076" s="68"/>
      <c r="R4076" s="68"/>
      <c r="S4076" s="68"/>
      <c r="T4076" s="69">
        <f t="shared" si="435"/>
        <v>8</v>
      </c>
      <c r="U4076" s="68"/>
      <c r="V4076" s="70"/>
      <c r="W4076" s="70"/>
      <c r="X4076" s="71">
        <f t="shared" si="436"/>
        <v>8</v>
      </c>
      <c r="Y4076" s="72"/>
      <c r="Z4076" s="70">
        <v>10</v>
      </c>
      <c r="AA4076" s="68"/>
      <c r="AB4076" s="73"/>
      <c r="AC4076" s="70"/>
      <c r="AD4076" s="74"/>
      <c r="AE4076" s="68"/>
      <c r="AF4076" s="80"/>
    </row>
    <row r="4077" ht="28.5" customHeight="1" spans="1:32">
      <c r="A4077" s="61" t="s">
        <v>36</v>
      </c>
      <c r="B4077" s="61" t="s">
        <v>2156</v>
      </c>
      <c r="C4077" s="61" t="s">
        <v>2319</v>
      </c>
      <c r="D4077" s="61" t="s">
        <v>2719</v>
      </c>
      <c r="E4077" s="62" t="s">
        <v>2980</v>
      </c>
      <c r="F4077" s="77">
        <v>46187</v>
      </c>
      <c r="G4077" s="46" t="str">
        <f t="shared" si="433"/>
        <v>章博彦2026-6-14</v>
      </c>
      <c r="H4077" s="63" t="s">
        <v>2992</v>
      </c>
      <c r="I4077" s="63"/>
      <c r="J4077" s="64"/>
      <c r="K4077" s="64"/>
      <c r="L4077" s="65"/>
      <c r="M4077" s="65"/>
      <c r="N4077" s="65"/>
      <c r="O4077" s="66"/>
      <c r="P4077" s="148"/>
      <c r="Q4077" s="68"/>
      <c r="R4077" s="68"/>
      <c r="S4077" s="68"/>
      <c r="T4077" s="69">
        <f t="shared" si="435"/>
        <v>0</v>
      </c>
      <c r="U4077" s="68"/>
      <c r="V4077" s="70">
        <v>8</v>
      </c>
      <c r="W4077" s="70"/>
      <c r="X4077" s="71">
        <f t="shared" si="436"/>
        <v>8</v>
      </c>
      <c r="Y4077" s="72"/>
      <c r="Z4077" s="70"/>
      <c r="AA4077" s="68"/>
      <c r="AB4077" s="73"/>
      <c r="AC4077" s="70"/>
      <c r="AD4077" s="74"/>
      <c r="AE4077" s="68"/>
      <c r="AF4077" s="80"/>
    </row>
    <row r="4078" ht="28.5" customHeight="1" spans="1:32">
      <c r="A4078" s="61" t="s">
        <v>36</v>
      </c>
      <c r="B4078" s="61" t="s">
        <v>2156</v>
      </c>
      <c r="C4078" s="61" t="s">
        <v>2319</v>
      </c>
      <c r="D4078" s="61" t="s">
        <v>2719</v>
      </c>
      <c r="E4078" s="62" t="s">
        <v>2980</v>
      </c>
      <c r="F4078" s="46">
        <v>46188</v>
      </c>
      <c r="G4078" s="46" t="str">
        <f t="shared" si="433"/>
        <v>章博彦2026-6-15</v>
      </c>
      <c r="H4078" s="63" t="s">
        <v>2993</v>
      </c>
      <c r="I4078" s="63" t="s">
        <v>2994</v>
      </c>
      <c r="J4078" s="64"/>
      <c r="K4078" s="64"/>
      <c r="L4078" s="65"/>
      <c r="M4078" s="65"/>
      <c r="N4078" s="65"/>
      <c r="O4078" s="66">
        <v>8</v>
      </c>
      <c r="P4078" s="148"/>
      <c r="Q4078" s="68"/>
      <c r="R4078" s="68"/>
      <c r="S4078" s="68"/>
      <c r="T4078" s="69">
        <f t="shared" si="435"/>
        <v>8</v>
      </c>
      <c r="U4078" s="68"/>
      <c r="V4078" s="70"/>
      <c r="W4078" s="70"/>
      <c r="X4078" s="71">
        <f t="shared" si="436"/>
        <v>8</v>
      </c>
      <c r="Y4078" s="72"/>
      <c r="Z4078" s="70"/>
      <c r="AA4078" s="68">
        <v>2</v>
      </c>
      <c r="AB4078" s="73"/>
      <c r="AC4078" s="70"/>
      <c r="AD4078" s="74"/>
      <c r="AE4078" s="68"/>
      <c r="AF4078" s="75"/>
    </row>
    <row r="4079" ht="28.5" customHeight="1" spans="1:32">
      <c r="A4079" s="61" t="s">
        <v>36</v>
      </c>
      <c r="B4079" s="61" t="s">
        <v>2156</v>
      </c>
      <c r="C4079" s="61" t="s">
        <v>2319</v>
      </c>
      <c r="D4079" s="61" t="s">
        <v>2719</v>
      </c>
      <c r="E4079" s="62" t="s">
        <v>2980</v>
      </c>
      <c r="F4079" s="46">
        <v>46189</v>
      </c>
      <c r="G4079" s="46" t="str">
        <f t="shared" si="433"/>
        <v>章博彦2026-6-16</v>
      </c>
      <c r="H4079" s="63" t="s">
        <v>2995</v>
      </c>
      <c r="I4079" s="63" t="s">
        <v>2996</v>
      </c>
      <c r="J4079" s="64"/>
      <c r="K4079" s="64"/>
      <c r="L4079" s="65"/>
      <c r="M4079" s="65"/>
      <c r="N4079" s="65"/>
      <c r="O4079" s="66">
        <v>8</v>
      </c>
      <c r="P4079" s="147"/>
      <c r="Q4079" s="68"/>
      <c r="R4079" s="68"/>
      <c r="S4079" s="68"/>
      <c r="T4079" s="69">
        <f t="shared" si="435"/>
        <v>8</v>
      </c>
      <c r="U4079" s="68"/>
      <c r="V4079" s="70"/>
      <c r="W4079" s="70"/>
      <c r="X4079" s="71">
        <f t="shared" si="436"/>
        <v>8</v>
      </c>
      <c r="Y4079" s="72"/>
      <c r="Z4079" s="70"/>
      <c r="AA4079" s="68">
        <v>2</v>
      </c>
      <c r="AB4079" s="73"/>
      <c r="AC4079" s="70"/>
      <c r="AD4079" s="74"/>
      <c r="AE4079" s="68"/>
      <c r="AF4079" s="80"/>
    </row>
    <row r="4080" ht="28.5" customHeight="1" spans="1:32">
      <c r="A4080" s="61" t="s">
        <v>36</v>
      </c>
      <c r="B4080" s="61" t="s">
        <v>2156</v>
      </c>
      <c r="C4080" s="61" t="s">
        <v>2319</v>
      </c>
      <c r="D4080" s="61" t="s">
        <v>2719</v>
      </c>
      <c r="E4080" s="62" t="s">
        <v>2980</v>
      </c>
      <c r="F4080" s="46">
        <v>46190</v>
      </c>
      <c r="G4080" s="46" t="str">
        <f t="shared" si="433"/>
        <v>章博彦2026-6-17</v>
      </c>
      <c r="H4080" s="63" t="s">
        <v>2997</v>
      </c>
      <c r="I4080" s="63" t="s">
        <v>2998</v>
      </c>
      <c r="J4080" s="64"/>
      <c r="K4080" s="64"/>
      <c r="L4080" s="65"/>
      <c r="M4080" s="65"/>
      <c r="N4080" s="65"/>
      <c r="O4080" s="66">
        <v>8</v>
      </c>
      <c r="P4080" s="147"/>
      <c r="Q4080" s="68"/>
      <c r="R4080" s="68"/>
      <c r="S4080" s="68"/>
      <c r="T4080" s="69">
        <f t="shared" si="435"/>
        <v>8</v>
      </c>
      <c r="U4080" s="68"/>
      <c r="V4080" s="70"/>
      <c r="W4080" s="70"/>
      <c r="X4080" s="71">
        <f t="shared" si="436"/>
        <v>8</v>
      </c>
      <c r="Y4080" s="72"/>
      <c r="Z4080" s="70"/>
      <c r="AA4080" s="68">
        <v>2</v>
      </c>
      <c r="AB4080" s="73"/>
      <c r="AC4080" s="70"/>
      <c r="AD4080" s="74"/>
      <c r="AE4080" s="68"/>
      <c r="AF4080" s="75"/>
    </row>
    <row r="4081" ht="28.5" customHeight="1" spans="1:32">
      <c r="A4081" s="61" t="s">
        <v>36</v>
      </c>
      <c r="B4081" s="61" t="s">
        <v>2156</v>
      </c>
      <c r="C4081" s="61" t="s">
        <v>2319</v>
      </c>
      <c r="D4081" s="61" t="s">
        <v>2719</v>
      </c>
      <c r="E4081" s="62" t="s">
        <v>2980</v>
      </c>
      <c r="F4081" s="46">
        <v>46191</v>
      </c>
      <c r="G4081" s="46" t="str">
        <f t="shared" si="433"/>
        <v>章博彦2026-6-18</v>
      </c>
      <c r="H4081" s="63" t="s">
        <v>2626</v>
      </c>
      <c r="I4081" s="63" t="s">
        <v>2999</v>
      </c>
      <c r="J4081" s="64"/>
      <c r="K4081" s="64"/>
      <c r="L4081" s="65"/>
      <c r="M4081" s="65"/>
      <c r="N4081" s="65"/>
      <c r="O4081" s="66">
        <v>8</v>
      </c>
      <c r="P4081" s="147"/>
      <c r="Q4081" s="68"/>
      <c r="R4081" s="68"/>
      <c r="S4081" s="68"/>
      <c r="T4081" s="69">
        <f t="shared" si="435"/>
        <v>8</v>
      </c>
      <c r="U4081" s="68"/>
      <c r="V4081" s="70"/>
      <c r="W4081" s="70"/>
      <c r="X4081" s="71">
        <f t="shared" si="436"/>
        <v>8</v>
      </c>
      <c r="Y4081" s="72"/>
      <c r="Z4081" s="70"/>
      <c r="AA4081" s="68">
        <v>2</v>
      </c>
      <c r="AB4081" s="73"/>
      <c r="AC4081" s="70"/>
      <c r="AD4081" s="74"/>
      <c r="AE4081" s="68"/>
      <c r="AF4081" s="75"/>
    </row>
    <row r="4082" ht="28.5" customHeight="1" spans="1:32">
      <c r="A4082" s="61" t="s">
        <v>36</v>
      </c>
      <c r="B4082" s="61" t="s">
        <v>2156</v>
      </c>
      <c r="C4082" s="61" t="s">
        <v>2319</v>
      </c>
      <c r="D4082" s="61" t="s">
        <v>2719</v>
      </c>
      <c r="E4082" s="62" t="s">
        <v>2980</v>
      </c>
      <c r="F4082" s="82">
        <v>46192</v>
      </c>
      <c r="G4082" s="46" t="str">
        <f t="shared" si="433"/>
        <v>章博彦2026-6-19</v>
      </c>
      <c r="H4082" s="63" t="s">
        <v>3000</v>
      </c>
      <c r="I4082" s="63"/>
      <c r="J4082" s="64"/>
      <c r="K4082" s="64"/>
      <c r="L4082" s="65"/>
      <c r="M4082" s="65"/>
      <c r="N4082" s="65"/>
      <c r="O4082" s="66"/>
      <c r="P4082" s="147"/>
      <c r="Q4082" s="68"/>
      <c r="R4082" s="68"/>
      <c r="S4082" s="68"/>
      <c r="T4082" s="69">
        <f t="shared" si="435"/>
        <v>0</v>
      </c>
      <c r="U4082" s="68"/>
      <c r="V4082" s="70"/>
      <c r="W4082" s="70"/>
      <c r="X4082" s="71">
        <f t="shared" si="436"/>
        <v>0</v>
      </c>
      <c r="Y4082" s="72"/>
      <c r="Z4082" s="70"/>
      <c r="AA4082" s="68"/>
      <c r="AB4082" s="73">
        <v>8</v>
      </c>
      <c r="AC4082" s="70"/>
      <c r="AD4082" s="74"/>
      <c r="AE4082" s="68"/>
      <c r="AF4082" s="75"/>
    </row>
    <row r="4083" ht="28.5" customHeight="1" spans="1:32">
      <c r="A4083" s="61" t="s">
        <v>36</v>
      </c>
      <c r="B4083" s="61" t="s">
        <v>2156</v>
      </c>
      <c r="C4083" s="61" t="s">
        <v>2319</v>
      </c>
      <c r="D4083" s="61" t="s">
        <v>2719</v>
      </c>
      <c r="E4083" s="62" t="s">
        <v>2980</v>
      </c>
      <c r="F4083" s="77">
        <v>46193</v>
      </c>
      <c r="G4083" s="46" t="str">
        <f t="shared" si="433"/>
        <v>章博彦2026-6-20</v>
      </c>
      <c r="H4083" s="63" t="s">
        <v>3001</v>
      </c>
      <c r="I4083" s="63" t="s">
        <v>3002</v>
      </c>
      <c r="J4083" s="64"/>
      <c r="K4083" s="64"/>
      <c r="L4083" s="65"/>
      <c r="M4083" s="65"/>
      <c r="N4083" s="65"/>
      <c r="O4083" s="66"/>
      <c r="P4083" s="148"/>
      <c r="Q4083" s="68"/>
      <c r="R4083" s="68"/>
      <c r="S4083" s="68"/>
      <c r="T4083" s="69">
        <f t="shared" si="435"/>
        <v>0</v>
      </c>
      <c r="U4083" s="68"/>
      <c r="V4083" s="70">
        <v>8</v>
      </c>
      <c r="W4083" s="70"/>
      <c r="X4083" s="71">
        <f t="shared" si="436"/>
        <v>8</v>
      </c>
      <c r="Y4083" s="72"/>
      <c r="Z4083" s="70"/>
      <c r="AA4083" s="68">
        <v>2</v>
      </c>
      <c r="AB4083" s="73"/>
      <c r="AC4083" s="70"/>
      <c r="AD4083" s="74"/>
      <c r="AE4083" s="68"/>
      <c r="AF4083" s="75"/>
    </row>
    <row r="4084" ht="28.5" customHeight="1" spans="1:32">
      <c r="A4084" s="61" t="s">
        <v>36</v>
      </c>
      <c r="B4084" s="61" t="s">
        <v>2156</v>
      </c>
      <c r="C4084" s="61" t="s">
        <v>2319</v>
      </c>
      <c r="D4084" s="61" t="s">
        <v>2719</v>
      </c>
      <c r="E4084" s="62" t="s">
        <v>2980</v>
      </c>
      <c r="F4084" s="46">
        <v>46194</v>
      </c>
      <c r="G4084" s="46" t="str">
        <f t="shared" si="433"/>
        <v>章博彦2026-6-21</v>
      </c>
      <c r="H4084" s="63" t="s">
        <v>3003</v>
      </c>
      <c r="I4084" s="63" t="s">
        <v>2695</v>
      </c>
      <c r="J4084" s="64"/>
      <c r="K4084" s="64"/>
      <c r="L4084" s="65"/>
      <c r="M4084" s="65"/>
      <c r="N4084" s="65"/>
      <c r="O4084" s="66">
        <v>8</v>
      </c>
      <c r="P4084" s="148"/>
      <c r="Q4084" s="68"/>
      <c r="R4084" s="68"/>
      <c r="S4084" s="68"/>
      <c r="T4084" s="69">
        <f t="shared" si="435"/>
        <v>8</v>
      </c>
      <c r="U4084" s="68"/>
      <c r="V4084" s="70"/>
      <c r="W4084" s="70"/>
      <c r="X4084" s="71">
        <f t="shared" si="436"/>
        <v>8</v>
      </c>
      <c r="Y4084" s="72"/>
      <c r="Z4084" s="70"/>
      <c r="AA4084" s="68">
        <v>2</v>
      </c>
      <c r="AB4084" s="73"/>
      <c r="AC4084" s="70"/>
      <c r="AD4084" s="74"/>
      <c r="AE4084" s="68"/>
      <c r="AF4084" s="75"/>
    </row>
    <row r="4085" ht="28.5" customHeight="1" spans="1:32">
      <c r="A4085" s="61" t="s">
        <v>36</v>
      </c>
      <c r="B4085" s="61" t="s">
        <v>2156</v>
      </c>
      <c r="C4085" s="61" t="s">
        <v>2319</v>
      </c>
      <c r="D4085" s="61" t="s">
        <v>2719</v>
      </c>
      <c r="E4085" s="76" t="s">
        <v>2980</v>
      </c>
      <c r="F4085" s="46">
        <v>46195</v>
      </c>
      <c r="G4085" s="46" t="str">
        <f t="shared" si="433"/>
        <v>章博彦2026-6-22</v>
      </c>
      <c r="H4085" s="63"/>
      <c r="I4085" s="63"/>
      <c r="J4085" s="64"/>
      <c r="K4085" s="64"/>
      <c r="L4085" s="65"/>
      <c r="M4085" s="65"/>
      <c r="N4085" s="65"/>
      <c r="O4085" s="66"/>
      <c r="P4085" s="148"/>
      <c r="Q4085" s="68"/>
      <c r="R4085" s="68"/>
      <c r="S4085" s="68"/>
      <c r="T4085" s="69">
        <f t="shared" si="435"/>
        <v>0</v>
      </c>
      <c r="U4085" s="68"/>
      <c r="V4085" s="70"/>
      <c r="W4085" s="70"/>
      <c r="X4085" s="71">
        <f t="shared" si="436"/>
        <v>0</v>
      </c>
      <c r="Y4085" s="72"/>
      <c r="Z4085" s="70"/>
      <c r="AA4085" s="68"/>
      <c r="AB4085" s="73"/>
      <c r="AC4085" s="70"/>
      <c r="AD4085" s="74"/>
      <c r="AE4085" s="68"/>
      <c r="AF4085" s="75"/>
    </row>
    <row r="4086" ht="28.5" customHeight="1" spans="1:32">
      <c r="A4086" s="61" t="s">
        <v>36</v>
      </c>
      <c r="B4086" s="61" t="s">
        <v>2156</v>
      </c>
      <c r="C4086" s="61" t="s">
        <v>2319</v>
      </c>
      <c r="D4086" s="61" t="s">
        <v>2719</v>
      </c>
      <c r="E4086" s="62" t="s">
        <v>2980</v>
      </c>
      <c r="F4086" s="46">
        <v>46196</v>
      </c>
      <c r="G4086" s="46" t="str">
        <f t="shared" si="433"/>
        <v>章博彦2026-6-23</v>
      </c>
      <c r="H4086" s="63"/>
      <c r="I4086" s="63"/>
      <c r="J4086" s="64"/>
      <c r="K4086" s="64"/>
      <c r="L4086" s="65"/>
      <c r="M4086" s="65"/>
      <c r="N4086" s="65"/>
      <c r="O4086" s="66"/>
      <c r="P4086" s="148"/>
      <c r="Q4086" s="68"/>
      <c r="R4086" s="68"/>
      <c r="S4086" s="68"/>
      <c r="T4086" s="69">
        <f t="shared" si="435"/>
        <v>0</v>
      </c>
      <c r="U4086" s="68"/>
      <c r="V4086" s="70"/>
      <c r="W4086" s="70"/>
      <c r="X4086" s="71">
        <f t="shared" si="436"/>
        <v>0</v>
      </c>
      <c r="Y4086" s="72"/>
      <c r="Z4086" s="70"/>
      <c r="AA4086" s="68"/>
      <c r="AB4086" s="73"/>
      <c r="AC4086" s="70"/>
      <c r="AD4086" s="74"/>
      <c r="AE4086" s="68"/>
      <c r="AF4086" s="75"/>
    </row>
    <row r="4087" ht="28.5" customHeight="1" spans="1:32">
      <c r="A4087" s="61" t="s">
        <v>36</v>
      </c>
      <c r="B4087" s="61" t="s">
        <v>2156</v>
      </c>
      <c r="C4087" s="61" t="s">
        <v>2319</v>
      </c>
      <c r="D4087" s="61" t="s">
        <v>2719</v>
      </c>
      <c r="E4087" s="62" t="s">
        <v>2980</v>
      </c>
      <c r="F4087" s="46">
        <v>46197</v>
      </c>
      <c r="G4087" s="46" t="str">
        <f t="shared" si="433"/>
        <v>章博彦2026-6-24</v>
      </c>
      <c r="H4087" s="63"/>
      <c r="I4087" s="63"/>
      <c r="J4087" s="64"/>
      <c r="K4087" s="64"/>
      <c r="L4087" s="65"/>
      <c r="M4087" s="65"/>
      <c r="N4087" s="65"/>
      <c r="O4087" s="66"/>
      <c r="P4087" s="148"/>
      <c r="Q4087" s="68"/>
      <c r="R4087" s="68"/>
      <c r="S4087" s="68"/>
      <c r="T4087" s="69">
        <f t="shared" si="435"/>
        <v>0</v>
      </c>
      <c r="U4087" s="68"/>
      <c r="V4087" s="70"/>
      <c r="W4087" s="70"/>
      <c r="X4087" s="71">
        <f t="shared" si="436"/>
        <v>0</v>
      </c>
      <c r="Y4087" s="72"/>
      <c r="Z4087" s="70"/>
      <c r="AA4087" s="68"/>
      <c r="AB4087" s="73"/>
      <c r="AC4087" s="70"/>
      <c r="AD4087" s="74"/>
      <c r="AE4087" s="68"/>
      <c r="AF4087" s="75"/>
    </row>
    <row r="4088" ht="28.5" customHeight="1" spans="1:32">
      <c r="A4088" s="61" t="s">
        <v>36</v>
      </c>
      <c r="B4088" s="61" t="s">
        <v>2156</v>
      </c>
      <c r="C4088" s="61" t="s">
        <v>2319</v>
      </c>
      <c r="D4088" s="61" t="s">
        <v>2719</v>
      </c>
      <c r="E4088" s="62" t="s">
        <v>2980</v>
      </c>
      <c r="F4088" s="46">
        <v>46198</v>
      </c>
      <c r="G4088" s="46" t="str">
        <f t="shared" si="433"/>
        <v>章博彦2026-6-25</v>
      </c>
      <c r="H4088" s="63"/>
      <c r="I4088" s="63"/>
      <c r="J4088" s="64"/>
      <c r="K4088" s="64"/>
      <c r="L4088" s="65"/>
      <c r="M4088" s="65"/>
      <c r="N4088" s="65"/>
      <c r="O4088" s="66"/>
      <c r="P4088" s="148"/>
      <c r="Q4088" s="68"/>
      <c r="R4088" s="68"/>
      <c r="S4088" s="68"/>
      <c r="T4088" s="69">
        <f t="shared" si="435"/>
        <v>0</v>
      </c>
      <c r="U4088" s="68"/>
      <c r="V4088" s="70"/>
      <c r="W4088" s="70"/>
      <c r="X4088" s="71">
        <f t="shared" si="436"/>
        <v>0</v>
      </c>
      <c r="Y4088" s="72"/>
      <c r="Z4088" s="70"/>
      <c r="AA4088" s="68"/>
      <c r="AB4088" s="73"/>
      <c r="AC4088" s="70"/>
      <c r="AD4088" s="74"/>
      <c r="AE4088" s="68"/>
      <c r="AF4088" s="75"/>
    </row>
    <row r="4089" ht="28.5" customHeight="1" spans="1:32">
      <c r="A4089" s="61" t="s">
        <v>36</v>
      </c>
      <c r="B4089" s="61" t="s">
        <v>2156</v>
      </c>
      <c r="C4089" s="61" t="s">
        <v>2319</v>
      </c>
      <c r="D4089" s="61" t="s">
        <v>2719</v>
      </c>
      <c r="E4089" s="62" t="s">
        <v>2980</v>
      </c>
      <c r="F4089" s="46">
        <v>46199</v>
      </c>
      <c r="G4089" s="46" t="str">
        <f t="shared" si="433"/>
        <v>章博彦2026-6-26</v>
      </c>
      <c r="H4089" s="63"/>
      <c r="I4089" s="63"/>
      <c r="J4089" s="64"/>
      <c r="K4089" s="64"/>
      <c r="L4089" s="65"/>
      <c r="M4089" s="65"/>
      <c r="N4089" s="65"/>
      <c r="O4089" s="66"/>
      <c r="P4089" s="148"/>
      <c r="Q4089" s="68"/>
      <c r="R4089" s="68"/>
      <c r="S4089" s="68"/>
      <c r="T4089" s="69">
        <f t="shared" si="435"/>
        <v>0</v>
      </c>
      <c r="U4089" s="68"/>
      <c r="V4089" s="70"/>
      <c r="W4089" s="70"/>
      <c r="X4089" s="71">
        <f t="shared" si="436"/>
        <v>0</v>
      </c>
      <c r="Y4089" s="72"/>
      <c r="Z4089" s="70"/>
      <c r="AA4089" s="68"/>
      <c r="AB4089" s="73"/>
      <c r="AC4089" s="70"/>
      <c r="AD4089" s="74"/>
      <c r="AE4089" s="68"/>
      <c r="AF4089" s="75"/>
    </row>
    <row r="4090" ht="28.5" customHeight="1" spans="1:32">
      <c r="A4090" s="61" t="s">
        <v>36</v>
      </c>
      <c r="B4090" s="61" t="s">
        <v>2156</v>
      </c>
      <c r="C4090" s="61" t="s">
        <v>2319</v>
      </c>
      <c r="D4090" s="61" t="s">
        <v>2719</v>
      </c>
      <c r="E4090" s="62" t="s">
        <v>2980</v>
      </c>
      <c r="F4090" s="46">
        <v>46200</v>
      </c>
      <c r="G4090" s="46" t="str">
        <f t="shared" si="433"/>
        <v>章博彦2026-6-27</v>
      </c>
      <c r="H4090" s="63"/>
      <c r="I4090" s="63"/>
      <c r="J4090" s="64"/>
      <c r="K4090" s="64"/>
      <c r="L4090" s="65"/>
      <c r="M4090" s="65"/>
      <c r="N4090" s="79"/>
      <c r="O4090" s="66"/>
      <c r="P4090" s="148"/>
      <c r="Q4090" s="68"/>
      <c r="R4090" s="68"/>
      <c r="S4090" s="68"/>
      <c r="T4090" s="69">
        <f t="shared" si="435"/>
        <v>0</v>
      </c>
      <c r="U4090" s="68"/>
      <c r="V4090" s="70"/>
      <c r="W4090" s="70"/>
      <c r="X4090" s="71">
        <f t="shared" si="436"/>
        <v>0</v>
      </c>
      <c r="Y4090" s="72"/>
      <c r="Z4090" s="70"/>
      <c r="AA4090" s="68"/>
      <c r="AB4090" s="73"/>
      <c r="AC4090" s="70"/>
      <c r="AD4090" s="74"/>
      <c r="AE4090" s="68"/>
      <c r="AF4090" s="75"/>
    </row>
    <row r="4091" ht="28.5" customHeight="1" spans="1:32">
      <c r="A4091" s="61" t="s">
        <v>36</v>
      </c>
      <c r="B4091" s="61" t="s">
        <v>2156</v>
      </c>
      <c r="C4091" s="61" t="s">
        <v>2319</v>
      </c>
      <c r="D4091" s="61" t="s">
        <v>2719</v>
      </c>
      <c r="E4091" s="62" t="s">
        <v>2980</v>
      </c>
      <c r="F4091" s="46">
        <v>46201</v>
      </c>
      <c r="G4091" s="46" t="str">
        <f t="shared" si="433"/>
        <v>章博彦2026-6-28</v>
      </c>
      <c r="H4091" s="63"/>
      <c r="I4091" s="63"/>
      <c r="J4091" s="64"/>
      <c r="K4091" s="64"/>
      <c r="L4091" s="65"/>
      <c r="M4091" s="65"/>
      <c r="N4091" s="65"/>
      <c r="O4091" s="66"/>
      <c r="P4091" s="148"/>
      <c r="Q4091" s="68"/>
      <c r="R4091" s="68"/>
      <c r="S4091" s="68"/>
      <c r="T4091" s="69">
        <f t="shared" si="435"/>
        <v>0</v>
      </c>
      <c r="U4091" s="68"/>
      <c r="V4091" s="70"/>
      <c r="W4091" s="70"/>
      <c r="X4091" s="71">
        <f t="shared" si="436"/>
        <v>0</v>
      </c>
      <c r="Y4091" s="72"/>
      <c r="Z4091" s="70"/>
      <c r="AA4091" s="68"/>
      <c r="AB4091" s="73"/>
      <c r="AC4091" s="70"/>
      <c r="AD4091" s="74"/>
      <c r="AE4091" s="68"/>
      <c r="AF4091" s="75"/>
    </row>
    <row r="4092" ht="28.5" customHeight="1" spans="1:32">
      <c r="A4092" s="61" t="s">
        <v>36</v>
      </c>
      <c r="B4092" s="61" t="s">
        <v>2156</v>
      </c>
      <c r="C4092" s="61" t="s">
        <v>2319</v>
      </c>
      <c r="D4092" s="61" t="s">
        <v>2719</v>
      </c>
      <c r="E4092" s="62" t="s">
        <v>2980</v>
      </c>
      <c r="F4092" s="46">
        <v>46202</v>
      </c>
      <c r="G4092" s="46" t="str">
        <f t="shared" si="433"/>
        <v>章博彦2026-6-29</v>
      </c>
      <c r="H4092" s="63"/>
      <c r="I4092" s="63"/>
      <c r="J4092" s="64"/>
      <c r="K4092" s="64"/>
      <c r="L4092" s="65"/>
      <c r="M4092" s="65"/>
      <c r="N4092" s="79"/>
      <c r="O4092" s="66"/>
      <c r="P4092" s="148"/>
      <c r="Q4092" s="68"/>
      <c r="R4092" s="68"/>
      <c r="S4092" s="68"/>
      <c r="T4092" s="69">
        <f t="shared" si="435"/>
        <v>0</v>
      </c>
      <c r="U4092" s="68"/>
      <c r="V4092" s="70"/>
      <c r="W4092" s="70"/>
      <c r="X4092" s="71">
        <f t="shared" si="436"/>
        <v>0</v>
      </c>
      <c r="Y4092" s="72"/>
      <c r="Z4092" s="70"/>
      <c r="AA4092" s="68"/>
      <c r="AB4092" s="73"/>
      <c r="AC4092" s="70"/>
      <c r="AD4092" s="74"/>
      <c r="AE4092" s="68"/>
      <c r="AF4092" s="75"/>
    </row>
    <row r="4093" s="3" customFormat="1" ht="28.5" customHeight="1" spans="1:32">
      <c r="A4093" s="61" t="s">
        <v>36</v>
      </c>
      <c r="B4093" s="61" t="s">
        <v>2156</v>
      </c>
      <c r="C4093" s="61" t="s">
        <v>2319</v>
      </c>
      <c r="D4093" s="61" t="s">
        <v>2719</v>
      </c>
      <c r="E4093" s="62" t="s">
        <v>2980</v>
      </c>
      <c r="F4093" s="46">
        <v>46203</v>
      </c>
      <c r="G4093" s="46" t="str">
        <f t="shared" si="433"/>
        <v>章博彦2026-6-30</v>
      </c>
      <c r="H4093" s="63"/>
      <c r="I4093" s="63"/>
      <c r="J4093" s="64"/>
      <c r="K4093" s="64"/>
      <c r="L4093" s="65"/>
      <c r="M4093" s="65"/>
      <c r="N4093" s="65"/>
      <c r="O4093" s="66"/>
      <c r="P4093" s="148"/>
      <c r="Q4093" s="68"/>
      <c r="R4093" s="68"/>
      <c r="S4093" s="68"/>
      <c r="T4093" s="69">
        <f t="shared" si="435"/>
        <v>0</v>
      </c>
      <c r="U4093" s="68"/>
      <c r="V4093" s="70"/>
      <c r="W4093" s="70"/>
      <c r="X4093" s="71">
        <f t="shared" si="436"/>
        <v>0</v>
      </c>
      <c r="Y4093" s="72"/>
      <c r="Z4093" s="70"/>
      <c r="AA4093" s="68"/>
      <c r="AB4093" s="73"/>
      <c r="AC4093" s="70"/>
      <c r="AD4093" s="74"/>
      <c r="AE4093" s="68"/>
      <c r="AF4093" s="75"/>
    </row>
    <row r="4094" s="3" customFormat="1" ht="28.5" customHeight="1" spans="1:32">
      <c r="A4094" s="61" t="s">
        <v>36</v>
      </c>
      <c r="B4094" s="61" t="s">
        <v>2156</v>
      </c>
      <c r="C4094" s="61" t="s">
        <v>2319</v>
      </c>
      <c r="D4094" s="61" t="s">
        <v>2719</v>
      </c>
      <c r="E4094" s="62" t="s">
        <v>2980</v>
      </c>
      <c r="F4094" s="46">
        <v>46204</v>
      </c>
      <c r="G4094" s="46" t="str">
        <f t="shared" si="433"/>
        <v>章博彦2026-7-1</v>
      </c>
      <c r="H4094" s="63"/>
      <c r="I4094" s="63"/>
      <c r="J4094" s="64"/>
      <c r="K4094" s="64"/>
      <c r="L4094" s="65"/>
      <c r="M4094" s="65"/>
      <c r="N4094" s="65"/>
      <c r="O4094" s="66"/>
      <c r="P4094" s="148"/>
      <c r="Q4094" s="68"/>
      <c r="R4094" s="68"/>
      <c r="S4094" s="68"/>
      <c r="T4094" s="69">
        <f t="shared" si="435"/>
        <v>0</v>
      </c>
      <c r="U4094" s="68"/>
      <c r="V4094" s="70"/>
      <c r="W4094" s="70"/>
      <c r="X4094" s="71">
        <f t="shared" si="436"/>
        <v>0</v>
      </c>
      <c r="Y4094" s="72"/>
      <c r="Z4094" s="70"/>
      <c r="AA4094" s="68"/>
      <c r="AB4094" s="73"/>
      <c r="AC4094" s="70"/>
      <c r="AD4094" s="74"/>
      <c r="AE4094" s="68"/>
      <c r="AF4094" s="75"/>
    </row>
    <row r="4095" ht="28.5" customHeight="1" spans="1:32">
      <c r="A4095" s="84" t="s">
        <v>36</v>
      </c>
      <c r="B4095" s="84" t="s">
        <v>2156</v>
      </c>
      <c r="C4095" s="84" t="s">
        <v>2319</v>
      </c>
      <c r="D4095" s="84" t="s">
        <v>2719</v>
      </c>
      <c r="E4095" s="85" t="s">
        <v>2980</v>
      </c>
      <c r="F4095" s="86">
        <v>46235</v>
      </c>
      <c r="G4095" s="46" t="str">
        <f t="shared" si="433"/>
        <v>章博彦2026-8-1</v>
      </c>
      <c r="H4095" s="63"/>
      <c r="I4095" s="63"/>
      <c r="J4095" s="64"/>
      <c r="K4095" s="64"/>
      <c r="L4095" s="65"/>
      <c r="M4095" s="65"/>
      <c r="N4095" s="91"/>
      <c r="O4095" s="66"/>
      <c r="P4095" s="87"/>
      <c r="Q4095" s="87"/>
      <c r="R4095" s="87"/>
      <c r="S4095" s="87"/>
      <c r="T4095" s="69">
        <f t="shared" si="435"/>
        <v>0</v>
      </c>
      <c r="U4095" s="87"/>
      <c r="V4095" s="87"/>
      <c r="W4095" s="87"/>
      <c r="X4095" s="71">
        <f t="shared" si="436"/>
        <v>0</v>
      </c>
      <c r="Y4095" s="88"/>
      <c r="Z4095" s="87"/>
      <c r="AA4095" s="87"/>
      <c r="AB4095" s="87"/>
      <c r="AC4095" s="87"/>
      <c r="AD4095" s="89"/>
      <c r="AE4095" s="87"/>
      <c r="AF4095" s="90"/>
    </row>
    <row r="4096" ht="28.5" customHeight="1" spans="1:32">
      <c r="A4096" s="44" t="s">
        <v>36</v>
      </c>
      <c r="B4096" s="44" t="s">
        <v>2156</v>
      </c>
      <c r="C4096" s="44" t="s">
        <v>2319</v>
      </c>
      <c r="D4096" s="44" t="s">
        <v>2719</v>
      </c>
      <c r="E4096" s="44" t="s">
        <v>3004</v>
      </c>
      <c r="F4096" s="45">
        <v>46173</v>
      </c>
      <c r="G4096" s="46" t="str">
        <f t="shared" si="433"/>
        <v>陈建宇2026-5-31</v>
      </c>
      <c r="H4096" s="133"/>
      <c r="I4096" s="133"/>
      <c r="J4096" s="134"/>
      <c r="K4096" s="134"/>
      <c r="L4096" s="134"/>
      <c r="M4096" s="135"/>
      <c r="N4096" s="135"/>
      <c r="O4096" s="136">
        <f t="shared" ref="O4096:AE4096" si="437">SUM(O4097:O4128)</f>
        <v>136</v>
      </c>
      <c r="P4096" s="137">
        <f t="shared" si="437"/>
        <v>0</v>
      </c>
      <c r="Q4096" s="138">
        <f t="shared" si="437"/>
        <v>0</v>
      </c>
      <c r="R4096" s="138">
        <f t="shared" si="437"/>
        <v>0</v>
      </c>
      <c r="S4096" s="53">
        <f t="shared" si="437"/>
        <v>0</v>
      </c>
      <c r="T4096" s="139">
        <f t="shared" si="437"/>
        <v>136</v>
      </c>
      <c r="U4096" s="55">
        <f t="shared" si="437"/>
        <v>0</v>
      </c>
      <c r="V4096" s="139">
        <f t="shared" si="437"/>
        <v>24</v>
      </c>
      <c r="W4096" s="139">
        <f t="shared" si="437"/>
        <v>0</v>
      </c>
      <c r="X4096" s="140">
        <f t="shared" si="437"/>
        <v>160</v>
      </c>
      <c r="Y4096" s="141">
        <f t="shared" si="437"/>
        <v>0</v>
      </c>
      <c r="Z4096" s="139">
        <f t="shared" si="437"/>
        <v>70</v>
      </c>
      <c r="AA4096" s="142">
        <f t="shared" si="437"/>
        <v>24</v>
      </c>
      <c r="AB4096" s="139">
        <f t="shared" si="437"/>
        <v>8</v>
      </c>
      <c r="AC4096" s="139">
        <f t="shared" si="437"/>
        <v>0</v>
      </c>
      <c r="AD4096" s="143">
        <f t="shared" si="437"/>
        <v>0</v>
      </c>
      <c r="AE4096" s="142">
        <f t="shared" si="437"/>
        <v>0</v>
      </c>
      <c r="AF4096" s="60"/>
    </row>
    <row r="4097" ht="28.5" customHeight="1" spans="1:32">
      <c r="A4097" s="61" t="s">
        <v>36</v>
      </c>
      <c r="B4097" s="61" t="s">
        <v>2156</v>
      </c>
      <c r="C4097" s="61" t="s">
        <v>2319</v>
      </c>
      <c r="D4097" s="61" t="s">
        <v>2719</v>
      </c>
      <c r="E4097" s="62" t="s">
        <v>3004</v>
      </c>
      <c r="F4097" s="46">
        <v>46174</v>
      </c>
      <c r="G4097" s="46" t="str">
        <f t="shared" si="433"/>
        <v>陈建宇2026-6-1</v>
      </c>
      <c r="H4097" s="63" t="s">
        <v>2981</v>
      </c>
      <c r="I4097" s="63" t="s">
        <v>3005</v>
      </c>
      <c r="J4097" s="64"/>
      <c r="K4097" s="64"/>
      <c r="L4097" s="65"/>
      <c r="M4097" s="65"/>
      <c r="N4097" s="65"/>
      <c r="O4097" s="66">
        <v>8</v>
      </c>
      <c r="P4097" s="148"/>
      <c r="Q4097" s="68"/>
      <c r="R4097" s="68"/>
      <c r="S4097" s="68"/>
      <c r="T4097" s="69">
        <f t="shared" ref="T4097:T4128" si="438">SUM(O4097:S4097)</f>
        <v>8</v>
      </c>
      <c r="U4097" s="68"/>
      <c r="V4097" s="70"/>
      <c r="W4097" s="70"/>
      <c r="X4097" s="71">
        <f t="shared" ref="X4097:X4128" si="439">SUM(T4097:W4097)</f>
        <v>8</v>
      </c>
      <c r="Y4097" s="72"/>
      <c r="Z4097" s="70"/>
      <c r="AA4097" s="68">
        <v>2</v>
      </c>
      <c r="AB4097" s="73"/>
      <c r="AC4097" s="70"/>
      <c r="AD4097" s="74"/>
      <c r="AE4097" s="68"/>
      <c r="AF4097" s="75"/>
    </row>
    <row r="4098" ht="28.5" customHeight="1" spans="1:32">
      <c r="A4098" s="61" t="s">
        <v>36</v>
      </c>
      <c r="B4098" s="61" t="s">
        <v>2156</v>
      </c>
      <c r="C4098" s="61" t="s">
        <v>2319</v>
      </c>
      <c r="D4098" s="61" t="s">
        <v>2719</v>
      </c>
      <c r="E4098" s="62" t="s">
        <v>3004</v>
      </c>
      <c r="F4098" s="46">
        <v>46175</v>
      </c>
      <c r="G4098" s="46" t="str">
        <f t="shared" si="433"/>
        <v>陈建宇2026-6-2</v>
      </c>
      <c r="H4098" s="63" t="s">
        <v>2739</v>
      </c>
      <c r="I4098" s="63" t="s">
        <v>2588</v>
      </c>
      <c r="J4098" s="64"/>
      <c r="K4098" s="64"/>
      <c r="L4098" s="65"/>
      <c r="M4098" s="65"/>
      <c r="N4098" s="65"/>
      <c r="O4098" s="66">
        <v>8</v>
      </c>
      <c r="P4098" s="148"/>
      <c r="Q4098" s="68"/>
      <c r="R4098" s="68"/>
      <c r="S4098" s="68"/>
      <c r="T4098" s="69">
        <f t="shared" si="438"/>
        <v>8</v>
      </c>
      <c r="U4098" s="68"/>
      <c r="V4098" s="70"/>
      <c r="W4098" s="70"/>
      <c r="X4098" s="71">
        <f t="shared" si="439"/>
        <v>8</v>
      </c>
      <c r="Y4098" s="72"/>
      <c r="Z4098" s="70"/>
      <c r="AA4098" s="68">
        <v>2</v>
      </c>
      <c r="AB4098" s="73"/>
      <c r="AC4098" s="70"/>
      <c r="AD4098" s="74"/>
      <c r="AE4098" s="68"/>
      <c r="AF4098" s="75"/>
    </row>
    <row r="4099" ht="28.5" customHeight="1" spans="1:32">
      <c r="A4099" s="61" t="s">
        <v>36</v>
      </c>
      <c r="B4099" s="61" t="s">
        <v>2156</v>
      </c>
      <c r="C4099" s="61" t="s">
        <v>2319</v>
      </c>
      <c r="D4099" s="61" t="s">
        <v>2719</v>
      </c>
      <c r="E4099" s="62" t="s">
        <v>3004</v>
      </c>
      <c r="F4099" s="46">
        <v>46176</v>
      </c>
      <c r="G4099" s="46" t="str">
        <f t="shared" si="433"/>
        <v>陈建宇2026-6-3</v>
      </c>
      <c r="H4099" s="63" t="s">
        <v>2674</v>
      </c>
      <c r="I4099" s="63" t="s">
        <v>3006</v>
      </c>
      <c r="J4099" s="64"/>
      <c r="K4099" s="64"/>
      <c r="L4099" s="65"/>
      <c r="M4099" s="65"/>
      <c r="N4099" s="65"/>
      <c r="O4099" s="66">
        <v>8</v>
      </c>
      <c r="P4099" s="148"/>
      <c r="Q4099" s="68"/>
      <c r="R4099" s="68"/>
      <c r="S4099" s="68"/>
      <c r="T4099" s="69">
        <f t="shared" si="438"/>
        <v>8</v>
      </c>
      <c r="U4099" s="68"/>
      <c r="V4099" s="70"/>
      <c r="W4099" s="70"/>
      <c r="X4099" s="71">
        <f t="shared" si="439"/>
        <v>8</v>
      </c>
      <c r="Y4099" s="72"/>
      <c r="Z4099" s="70"/>
      <c r="AA4099" s="68">
        <v>2</v>
      </c>
      <c r="AB4099" s="73"/>
      <c r="AC4099" s="70"/>
      <c r="AD4099" s="74"/>
      <c r="AE4099" s="68"/>
      <c r="AF4099" s="75"/>
    </row>
    <row r="4100" ht="28.5" customHeight="1" spans="1:32">
      <c r="A4100" s="61" t="s">
        <v>36</v>
      </c>
      <c r="B4100" s="61" t="s">
        <v>2156</v>
      </c>
      <c r="C4100" s="61" t="s">
        <v>2319</v>
      </c>
      <c r="D4100" s="61" t="s">
        <v>2719</v>
      </c>
      <c r="E4100" s="62" t="s">
        <v>3004</v>
      </c>
      <c r="F4100" s="46">
        <v>46177</v>
      </c>
      <c r="G4100" s="46" t="str">
        <f t="shared" ref="G4100:G4163" si="440">E4100&amp;TEXT(MID(F4100,1,5),"YYYY-m-d")</f>
        <v>陈建宇2026-6-4</v>
      </c>
      <c r="H4100" s="63" t="s">
        <v>2681</v>
      </c>
      <c r="I4100" s="63" t="s">
        <v>3007</v>
      </c>
      <c r="J4100" s="64"/>
      <c r="K4100" s="64"/>
      <c r="L4100" s="65"/>
      <c r="M4100" s="65"/>
      <c r="N4100" s="65"/>
      <c r="O4100" s="66">
        <v>8</v>
      </c>
      <c r="P4100" s="148"/>
      <c r="Q4100" s="68"/>
      <c r="R4100" s="68"/>
      <c r="S4100" s="68"/>
      <c r="T4100" s="69">
        <f t="shared" si="438"/>
        <v>8</v>
      </c>
      <c r="U4100" s="68"/>
      <c r="V4100" s="70"/>
      <c r="W4100" s="70"/>
      <c r="X4100" s="71">
        <f t="shared" si="439"/>
        <v>8</v>
      </c>
      <c r="Y4100" s="72"/>
      <c r="Z4100" s="70"/>
      <c r="AA4100" s="68">
        <v>2</v>
      </c>
      <c r="AB4100" s="73"/>
      <c r="AC4100" s="70"/>
      <c r="AD4100" s="74"/>
      <c r="AE4100" s="68"/>
      <c r="AF4100" s="75"/>
    </row>
    <row r="4101" ht="28.5" customHeight="1" spans="1:32">
      <c r="A4101" s="61" t="s">
        <v>36</v>
      </c>
      <c r="B4101" s="61" t="s">
        <v>2156</v>
      </c>
      <c r="C4101" s="61" t="s">
        <v>2319</v>
      </c>
      <c r="D4101" s="61" t="s">
        <v>2719</v>
      </c>
      <c r="E4101" s="62" t="s">
        <v>3004</v>
      </c>
      <c r="F4101" s="46">
        <v>46178</v>
      </c>
      <c r="G4101" s="46" t="str">
        <f t="shared" si="440"/>
        <v>陈建宇2026-6-5</v>
      </c>
      <c r="H4101" s="63" t="s">
        <v>2984</v>
      </c>
      <c r="I4101" s="63" t="s">
        <v>3008</v>
      </c>
      <c r="J4101" s="64"/>
      <c r="K4101" s="64"/>
      <c r="L4101" s="65"/>
      <c r="M4101" s="65"/>
      <c r="N4101" s="65"/>
      <c r="O4101" s="66">
        <v>8</v>
      </c>
      <c r="P4101" s="148"/>
      <c r="Q4101" s="68"/>
      <c r="R4101" s="68"/>
      <c r="S4101" s="68"/>
      <c r="T4101" s="69">
        <f t="shared" si="438"/>
        <v>8</v>
      </c>
      <c r="U4101" s="68"/>
      <c r="V4101" s="70"/>
      <c r="W4101" s="70"/>
      <c r="X4101" s="71">
        <f t="shared" si="439"/>
        <v>8</v>
      </c>
      <c r="Y4101" s="72"/>
      <c r="Z4101" s="70"/>
      <c r="AA4101" s="68">
        <v>2</v>
      </c>
      <c r="AB4101" s="73"/>
      <c r="AC4101" s="70"/>
      <c r="AD4101" s="74"/>
      <c r="AE4101" s="68"/>
      <c r="AF4101" s="75"/>
    </row>
    <row r="4102" ht="28.5" customHeight="1" spans="1:32">
      <c r="A4102" s="61" t="s">
        <v>36</v>
      </c>
      <c r="B4102" s="61" t="s">
        <v>2156</v>
      </c>
      <c r="C4102" s="61" t="s">
        <v>2319</v>
      </c>
      <c r="D4102" s="61" t="s">
        <v>2719</v>
      </c>
      <c r="E4102" s="62" t="s">
        <v>3004</v>
      </c>
      <c r="F4102" s="46">
        <v>46179</v>
      </c>
      <c r="G4102" s="46" t="str">
        <f t="shared" si="440"/>
        <v>陈建宇2026-6-6</v>
      </c>
      <c r="H4102" s="63" t="s">
        <v>3009</v>
      </c>
      <c r="I4102" s="63" t="s">
        <v>3010</v>
      </c>
      <c r="J4102" s="64"/>
      <c r="K4102" s="64"/>
      <c r="L4102" s="65"/>
      <c r="M4102" s="65"/>
      <c r="N4102" s="65"/>
      <c r="O4102" s="66">
        <v>8</v>
      </c>
      <c r="P4102" s="148"/>
      <c r="Q4102" s="68"/>
      <c r="R4102" s="68"/>
      <c r="S4102" s="68"/>
      <c r="T4102" s="69">
        <f t="shared" si="438"/>
        <v>8</v>
      </c>
      <c r="U4102" s="68"/>
      <c r="V4102" s="70"/>
      <c r="W4102" s="70"/>
      <c r="X4102" s="71">
        <f t="shared" si="439"/>
        <v>8</v>
      </c>
      <c r="Y4102" s="72"/>
      <c r="Z4102" s="70"/>
      <c r="AA4102" s="68">
        <v>2</v>
      </c>
      <c r="AB4102" s="73"/>
      <c r="AC4102" s="70"/>
      <c r="AD4102" s="74"/>
      <c r="AE4102" s="68"/>
      <c r="AF4102" s="75"/>
    </row>
    <row r="4103" ht="28.5" customHeight="1" spans="1:32">
      <c r="A4103" s="61" t="s">
        <v>36</v>
      </c>
      <c r="B4103" s="61" t="s">
        <v>2156</v>
      </c>
      <c r="C4103" s="61" t="s">
        <v>2319</v>
      </c>
      <c r="D4103" s="61" t="s">
        <v>2719</v>
      </c>
      <c r="E4103" s="62" t="s">
        <v>3004</v>
      </c>
      <c r="F4103" s="77">
        <v>46180</v>
      </c>
      <c r="G4103" s="46" t="str">
        <f t="shared" si="440"/>
        <v>陈建宇2026-6-7</v>
      </c>
      <c r="H4103" s="63" t="s">
        <v>2987</v>
      </c>
      <c r="I4103" s="63"/>
      <c r="J4103" s="64"/>
      <c r="K4103" s="64"/>
      <c r="L4103" s="65"/>
      <c r="M4103" s="65"/>
      <c r="N4103" s="65"/>
      <c r="O4103" s="66"/>
      <c r="P4103" s="148"/>
      <c r="Q4103" s="68"/>
      <c r="R4103" s="68"/>
      <c r="S4103" s="68"/>
      <c r="T4103" s="69">
        <f t="shared" si="438"/>
        <v>0</v>
      </c>
      <c r="U4103" s="68"/>
      <c r="V4103" s="70">
        <v>8</v>
      </c>
      <c r="W4103" s="70"/>
      <c r="X4103" s="71">
        <f t="shared" si="439"/>
        <v>8</v>
      </c>
      <c r="Y4103" s="72"/>
      <c r="Z4103" s="70">
        <v>10</v>
      </c>
      <c r="AA4103" s="68"/>
      <c r="AB4103" s="73"/>
      <c r="AC4103" s="70"/>
      <c r="AD4103" s="74"/>
      <c r="AE4103" s="68"/>
      <c r="AF4103" s="75"/>
    </row>
    <row r="4104" ht="28.5" customHeight="1" spans="1:32">
      <c r="A4104" s="61" t="s">
        <v>36</v>
      </c>
      <c r="B4104" s="61" t="s">
        <v>2156</v>
      </c>
      <c r="C4104" s="61" t="s">
        <v>2319</v>
      </c>
      <c r="D4104" s="61" t="s">
        <v>2719</v>
      </c>
      <c r="E4104" s="62" t="s">
        <v>3004</v>
      </c>
      <c r="F4104" s="46">
        <v>46181</v>
      </c>
      <c r="G4104" s="46" t="str">
        <f t="shared" si="440"/>
        <v>陈建宇2026-6-8</v>
      </c>
      <c r="H4104" s="63" t="s">
        <v>2598</v>
      </c>
      <c r="I4104" s="63"/>
      <c r="J4104" s="64"/>
      <c r="K4104" s="64"/>
      <c r="L4104" s="65"/>
      <c r="M4104" s="65"/>
      <c r="N4104" s="65"/>
      <c r="O4104" s="66">
        <v>8</v>
      </c>
      <c r="P4104" s="148"/>
      <c r="Q4104" s="68"/>
      <c r="R4104" s="68"/>
      <c r="S4104" s="68"/>
      <c r="T4104" s="69">
        <f t="shared" si="438"/>
        <v>8</v>
      </c>
      <c r="U4104" s="68"/>
      <c r="V4104" s="70"/>
      <c r="W4104" s="70"/>
      <c r="X4104" s="71">
        <f t="shared" si="439"/>
        <v>8</v>
      </c>
      <c r="Y4104" s="72"/>
      <c r="Z4104" s="70">
        <v>10</v>
      </c>
      <c r="AA4104" s="68"/>
      <c r="AB4104" s="73"/>
      <c r="AC4104" s="70"/>
      <c r="AD4104" s="74"/>
      <c r="AE4104" s="68"/>
      <c r="AF4104" s="75"/>
    </row>
    <row r="4105" ht="28.5" customHeight="1" spans="1:32">
      <c r="A4105" s="61" t="s">
        <v>36</v>
      </c>
      <c r="B4105" s="61" t="s">
        <v>2156</v>
      </c>
      <c r="C4105" s="61" t="s">
        <v>2319</v>
      </c>
      <c r="D4105" s="61" t="s">
        <v>2719</v>
      </c>
      <c r="E4105" s="62" t="s">
        <v>3004</v>
      </c>
      <c r="F4105" s="78">
        <v>46182</v>
      </c>
      <c r="G4105" s="46" t="str">
        <f t="shared" si="440"/>
        <v>陈建宇2026-6-9</v>
      </c>
      <c r="H4105" s="63" t="s">
        <v>3011</v>
      </c>
      <c r="I4105" s="63"/>
      <c r="J4105" s="64"/>
      <c r="K4105" s="64"/>
      <c r="L4105" s="65"/>
      <c r="M4105" s="65"/>
      <c r="N4105" s="65"/>
      <c r="O4105" s="66">
        <v>8</v>
      </c>
      <c r="P4105" s="148"/>
      <c r="Q4105" s="68"/>
      <c r="R4105" s="68"/>
      <c r="S4105" s="68"/>
      <c r="T4105" s="69">
        <f t="shared" si="438"/>
        <v>8</v>
      </c>
      <c r="U4105" s="68"/>
      <c r="V4105" s="70"/>
      <c r="W4105" s="70"/>
      <c r="X4105" s="71">
        <f t="shared" si="439"/>
        <v>8</v>
      </c>
      <c r="Y4105" s="72"/>
      <c r="Z4105" s="70">
        <v>10</v>
      </c>
      <c r="AA4105" s="68"/>
      <c r="AB4105" s="73"/>
      <c r="AC4105" s="70"/>
      <c r="AD4105" s="74"/>
      <c r="AE4105" s="68"/>
      <c r="AF4105" s="75"/>
    </row>
    <row r="4106" ht="28.5" customHeight="1" spans="1:32">
      <c r="A4106" s="61" t="s">
        <v>36</v>
      </c>
      <c r="B4106" s="61" t="s">
        <v>2156</v>
      </c>
      <c r="C4106" s="61" t="s">
        <v>2319</v>
      </c>
      <c r="D4106" s="61" t="s">
        <v>2719</v>
      </c>
      <c r="E4106" s="62" t="s">
        <v>3004</v>
      </c>
      <c r="F4106" s="46">
        <v>46183</v>
      </c>
      <c r="G4106" s="46" t="str">
        <f t="shared" si="440"/>
        <v>陈建宇2026-6-10</v>
      </c>
      <c r="H4106" s="63" t="s">
        <v>2599</v>
      </c>
      <c r="I4106" s="63"/>
      <c r="J4106" s="64"/>
      <c r="K4106" s="64"/>
      <c r="L4106" s="65"/>
      <c r="M4106" s="65"/>
      <c r="N4106" s="65"/>
      <c r="O4106" s="66">
        <v>8</v>
      </c>
      <c r="P4106" s="148"/>
      <c r="Q4106" s="68"/>
      <c r="R4106" s="68"/>
      <c r="S4106" s="68"/>
      <c r="T4106" s="69">
        <f t="shared" si="438"/>
        <v>8</v>
      </c>
      <c r="U4106" s="68"/>
      <c r="V4106" s="70"/>
      <c r="W4106" s="70"/>
      <c r="X4106" s="71">
        <f t="shared" si="439"/>
        <v>8</v>
      </c>
      <c r="Y4106" s="72"/>
      <c r="Z4106" s="70">
        <v>10</v>
      </c>
      <c r="AA4106" s="68"/>
      <c r="AB4106" s="73"/>
      <c r="AC4106" s="70"/>
      <c r="AD4106" s="74"/>
      <c r="AE4106" s="68"/>
      <c r="AF4106" s="75"/>
    </row>
    <row r="4107" ht="28.5" customHeight="1" spans="1:32">
      <c r="A4107" s="61" t="s">
        <v>36</v>
      </c>
      <c r="B4107" s="61" t="s">
        <v>2156</v>
      </c>
      <c r="C4107" s="61" t="s">
        <v>2319</v>
      </c>
      <c r="D4107" s="61" t="s">
        <v>2719</v>
      </c>
      <c r="E4107" s="62" t="s">
        <v>3004</v>
      </c>
      <c r="F4107" s="46">
        <v>46184</v>
      </c>
      <c r="G4107" s="46" t="str">
        <f t="shared" si="440"/>
        <v>陈建宇2026-6-11</v>
      </c>
      <c r="H4107" s="63" t="s">
        <v>2989</v>
      </c>
      <c r="I4107" s="63"/>
      <c r="J4107" s="64"/>
      <c r="K4107" s="64"/>
      <c r="L4107" s="65"/>
      <c r="M4107" s="65"/>
      <c r="N4107" s="65"/>
      <c r="O4107" s="66">
        <v>8</v>
      </c>
      <c r="P4107" s="148"/>
      <c r="Q4107" s="68"/>
      <c r="R4107" s="68"/>
      <c r="S4107" s="68"/>
      <c r="T4107" s="69">
        <f t="shared" si="438"/>
        <v>8</v>
      </c>
      <c r="U4107" s="68"/>
      <c r="V4107" s="70"/>
      <c r="W4107" s="70"/>
      <c r="X4107" s="71">
        <f t="shared" si="439"/>
        <v>8</v>
      </c>
      <c r="Y4107" s="72"/>
      <c r="Z4107" s="70">
        <v>10</v>
      </c>
      <c r="AA4107" s="68"/>
      <c r="AB4107" s="73"/>
      <c r="AC4107" s="70"/>
      <c r="AD4107" s="74"/>
      <c r="AE4107" s="68"/>
      <c r="AF4107" s="75"/>
    </row>
    <row r="4108" ht="28.5" customHeight="1" spans="1:32">
      <c r="A4108" s="61" t="s">
        <v>36</v>
      </c>
      <c r="B4108" s="61" t="s">
        <v>2156</v>
      </c>
      <c r="C4108" s="61" t="s">
        <v>2319</v>
      </c>
      <c r="D4108" s="61" t="s">
        <v>2719</v>
      </c>
      <c r="E4108" s="62" t="s">
        <v>3004</v>
      </c>
      <c r="F4108" s="46">
        <v>46185</v>
      </c>
      <c r="G4108" s="46" t="str">
        <f t="shared" si="440"/>
        <v>陈建宇2026-6-12</v>
      </c>
      <c r="H4108" s="63" t="s">
        <v>3012</v>
      </c>
      <c r="I4108" s="63"/>
      <c r="J4108" s="64"/>
      <c r="K4108" s="64"/>
      <c r="L4108" s="65"/>
      <c r="M4108" s="65"/>
      <c r="N4108" s="65"/>
      <c r="O4108" s="66">
        <v>8</v>
      </c>
      <c r="P4108" s="148"/>
      <c r="Q4108" s="68"/>
      <c r="R4108" s="68"/>
      <c r="S4108" s="68"/>
      <c r="T4108" s="69">
        <f t="shared" si="438"/>
        <v>8</v>
      </c>
      <c r="U4108" s="68"/>
      <c r="V4108" s="70"/>
      <c r="W4108" s="70"/>
      <c r="X4108" s="71">
        <f t="shared" si="439"/>
        <v>8</v>
      </c>
      <c r="Y4108" s="72"/>
      <c r="Z4108" s="70">
        <v>10</v>
      </c>
      <c r="AA4108" s="68"/>
      <c r="AB4108" s="73"/>
      <c r="AC4108" s="70"/>
      <c r="AD4108" s="74"/>
      <c r="AE4108" s="68"/>
      <c r="AF4108" s="75"/>
    </row>
    <row r="4109" ht="28.5" customHeight="1" spans="1:32">
      <c r="A4109" s="61" t="s">
        <v>36</v>
      </c>
      <c r="B4109" s="61" t="s">
        <v>2156</v>
      </c>
      <c r="C4109" s="61" t="s">
        <v>2319</v>
      </c>
      <c r="D4109" s="61" t="s">
        <v>2719</v>
      </c>
      <c r="E4109" s="62" t="s">
        <v>3004</v>
      </c>
      <c r="F4109" s="46">
        <v>46186</v>
      </c>
      <c r="G4109" s="46" t="str">
        <f t="shared" si="440"/>
        <v>陈建宇2026-6-13</v>
      </c>
      <c r="H4109" s="63" t="s">
        <v>2991</v>
      </c>
      <c r="I4109" s="63"/>
      <c r="J4109" s="64"/>
      <c r="K4109" s="64"/>
      <c r="L4109" s="65"/>
      <c r="M4109" s="65"/>
      <c r="N4109" s="65"/>
      <c r="O4109" s="66">
        <v>8</v>
      </c>
      <c r="P4109" s="148"/>
      <c r="Q4109" s="68"/>
      <c r="R4109" s="68"/>
      <c r="S4109" s="68"/>
      <c r="T4109" s="69">
        <f t="shared" si="438"/>
        <v>8</v>
      </c>
      <c r="U4109" s="68"/>
      <c r="V4109" s="70"/>
      <c r="W4109" s="70"/>
      <c r="X4109" s="71">
        <f t="shared" si="439"/>
        <v>8</v>
      </c>
      <c r="Y4109" s="72"/>
      <c r="Z4109" s="70">
        <v>10</v>
      </c>
      <c r="AA4109" s="68"/>
      <c r="AB4109" s="73"/>
      <c r="AC4109" s="70"/>
      <c r="AD4109" s="74"/>
      <c r="AE4109" s="68"/>
      <c r="AF4109" s="80"/>
    </row>
    <row r="4110" ht="28.5" customHeight="1" spans="1:32">
      <c r="A4110" s="61" t="s">
        <v>36</v>
      </c>
      <c r="B4110" s="61" t="s">
        <v>2156</v>
      </c>
      <c r="C4110" s="61" t="s">
        <v>2319</v>
      </c>
      <c r="D4110" s="61" t="s">
        <v>2719</v>
      </c>
      <c r="E4110" s="62" t="s">
        <v>3004</v>
      </c>
      <c r="F4110" s="77">
        <v>46187</v>
      </c>
      <c r="G4110" s="46" t="str">
        <f t="shared" si="440"/>
        <v>陈建宇2026-6-14</v>
      </c>
      <c r="H4110" s="63" t="s">
        <v>2992</v>
      </c>
      <c r="I4110" s="63"/>
      <c r="J4110" s="64"/>
      <c r="K4110" s="64"/>
      <c r="L4110" s="65"/>
      <c r="M4110" s="65"/>
      <c r="N4110" s="65"/>
      <c r="O4110" s="66"/>
      <c r="P4110" s="148"/>
      <c r="Q4110" s="68"/>
      <c r="R4110" s="68"/>
      <c r="S4110" s="68"/>
      <c r="T4110" s="69">
        <f t="shared" si="438"/>
        <v>0</v>
      </c>
      <c r="U4110" s="68"/>
      <c r="V4110" s="70">
        <v>8</v>
      </c>
      <c r="W4110" s="70"/>
      <c r="X4110" s="71">
        <f t="shared" si="439"/>
        <v>8</v>
      </c>
      <c r="Y4110" s="72"/>
      <c r="Z4110" s="70"/>
      <c r="AA4110" s="68"/>
      <c r="AB4110" s="73"/>
      <c r="AC4110" s="70"/>
      <c r="AD4110" s="74"/>
      <c r="AE4110" s="68"/>
      <c r="AF4110" s="80"/>
    </row>
    <row r="4111" ht="28.5" customHeight="1" spans="1:32">
      <c r="A4111" s="61" t="s">
        <v>36</v>
      </c>
      <c r="B4111" s="61" t="s">
        <v>2156</v>
      </c>
      <c r="C4111" s="61" t="s">
        <v>2319</v>
      </c>
      <c r="D4111" s="61" t="s">
        <v>2719</v>
      </c>
      <c r="E4111" s="62" t="s">
        <v>3004</v>
      </c>
      <c r="F4111" s="46">
        <v>46188</v>
      </c>
      <c r="G4111" s="46" t="str">
        <f t="shared" si="440"/>
        <v>陈建宇2026-6-15</v>
      </c>
      <c r="H4111" s="63" t="s">
        <v>2993</v>
      </c>
      <c r="I4111" s="63" t="s">
        <v>3013</v>
      </c>
      <c r="J4111" s="64"/>
      <c r="K4111" s="64"/>
      <c r="L4111" s="65"/>
      <c r="M4111" s="65"/>
      <c r="N4111" s="65"/>
      <c r="O4111" s="66">
        <v>8</v>
      </c>
      <c r="P4111" s="148"/>
      <c r="Q4111" s="68"/>
      <c r="R4111" s="68"/>
      <c r="S4111" s="68"/>
      <c r="T4111" s="69">
        <f t="shared" si="438"/>
        <v>8</v>
      </c>
      <c r="U4111" s="68"/>
      <c r="V4111" s="70"/>
      <c r="W4111" s="70"/>
      <c r="X4111" s="71">
        <f t="shared" si="439"/>
        <v>8</v>
      </c>
      <c r="Y4111" s="72"/>
      <c r="Z4111" s="70"/>
      <c r="AA4111" s="68">
        <v>2</v>
      </c>
      <c r="AB4111" s="73"/>
      <c r="AC4111" s="70"/>
      <c r="AD4111" s="74"/>
      <c r="AE4111" s="68"/>
      <c r="AF4111" s="75"/>
    </row>
    <row r="4112" ht="28.5" customHeight="1" spans="1:32">
      <c r="A4112" s="61" t="s">
        <v>36</v>
      </c>
      <c r="B4112" s="61" t="s">
        <v>2156</v>
      </c>
      <c r="C4112" s="61" t="s">
        <v>2319</v>
      </c>
      <c r="D4112" s="61" t="s">
        <v>2719</v>
      </c>
      <c r="E4112" s="62" t="s">
        <v>3004</v>
      </c>
      <c r="F4112" s="46">
        <v>46189</v>
      </c>
      <c r="G4112" s="46" t="str">
        <f t="shared" si="440"/>
        <v>陈建宇2026-6-16</v>
      </c>
      <c r="H4112" s="63" t="s">
        <v>3014</v>
      </c>
      <c r="I4112" s="63" t="s">
        <v>3015</v>
      </c>
      <c r="J4112" s="64"/>
      <c r="K4112" s="64"/>
      <c r="L4112" s="65"/>
      <c r="M4112" s="65"/>
      <c r="N4112" s="65"/>
      <c r="O4112" s="66">
        <v>8</v>
      </c>
      <c r="P4112" s="147"/>
      <c r="Q4112" s="68"/>
      <c r="R4112" s="68"/>
      <c r="S4112" s="68"/>
      <c r="T4112" s="69">
        <f t="shared" si="438"/>
        <v>8</v>
      </c>
      <c r="U4112" s="68"/>
      <c r="V4112" s="70"/>
      <c r="W4112" s="70"/>
      <c r="X4112" s="71">
        <f t="shared" si="439"/>
        <v>8</v>
      </c>
      <c r="Y4112" s="72"/>
      <c r="Z4112" s="70"/>
      <c r="AA4112" s="68">
        <v>2</v>
      </c>
      <c r="AB4112" s="73"/>
      <c r="AC4112" s="70"/>
      <c r="AD4112" s="74"/>
      <c r="AE4112" s="68"/>
      <c r="AF4112" s="80"/>
    </row>
    <row r="4113" ht="28.5" customHeight="1" spans="1:32">
      <c r="A4113" s="61" t="s">
        <v>36</v>
      </c>
      <c r="B4113" s="61" t="s">
        <v>2156</v>
      </c>
      <c r="C4113" s="61" t="s">
        <v>2319</v>
      </c>
      <c r="D4113" s="61" t="s">
        <v>2719</v>
      </c>
      <c r="E4113" s="62" t="s">
        <v>3004</v>
      </c>
      <c r="F4113" s="46">
        <v>46190</v>
      </c>
      <c r="G4113" s="46" t="str">
        <f t="shared" si="440"/>
        <v>陈建宇2026-6-17</v>
      </c>
      <c r="H4113" s="63" t="s">
        <v>3016</v>
      </c>
      <c r="I4113" s="63" t="s">
        <v>3017</v>
      </c>
      <c r="J4113" s="64"/>
      <c r="K4113" s="64"/>
      <c r="L4113" s="65"/>
      <c r="M4113" s="65"/>
      <c r="N4113" s="65"/>
      <c r="O4113" s="66">
        <v>8</v>
      </c>
      <c r="P4113" s="147"/>
      <c r="Q4113" s="68"/>
      <c r="R4113" s="68"/>
      <c r="S4113" s="68"/>
      <c r="T4113" s="69">
        <f t="shared" si="438"/>
        <v>8</v>
      </c>
      <c r="U4113" s="68"/>
      <c r="V4113" s="70"/>
      <c r="W4113" s="70"/>
      <c r="X4113" s="71">
        <f t="shared" si="439"/>
        <v>8</v>
      </c>
      <c r="Y4113" s="72"/>
      <c r="Z4113" s="70"/>
      <c r="AA4113" s="68">
        <v>2</v>
      </c>
      <c r="AB4113" s="73"/>
      <c r="AC4113" s="70"/>
      <c r="AD4113" s="74"/>
      <c r="AE4113" s="68"/>
      <c r="AF4113" s="75"/>
    </row>
    <row r="4114" ht="28.5" customHeight="1" spans="1:32">
      <c r="A4114" s="61" t="s">
        <v>36</v>
      </c>
      <c r="B4114" s="61" t="s">
        <v>2156</v>
      </c>
      <c r="C4114" s="61" t="s">
        <v>2319</v>
      </c>
      <c r="D4114" s="61" t="s">
        <v>2719</v>
      </c>
      <c r="E4114" s="62" t="s">
        <v>3004</v>
      </c>
      <c r="F4114" s="46">
        <v>46191</v>
      </c>
      <c r="G4114" s="46" t="str">
        <f t="shared" si="440"/>
        <v>陈建宇2026-6-18</v>
      </c>
      <c r="H4114" s="63" t="s">
        <v>2823</v>
      </c>
      <c r="I4114" s="63" t="s">
        <v>3018</v>
      </c>
      <c r="J4114" s="64"/>
      <c r="K4114" s="64"/>
      <c r="L4114" s="65"/>
      <c r="M4114" s="65"/>
      <c r="N4114" s="65"/>
      <c r="O4114" s="66">
        <v>8</v>
      </c>
      <c r="P4114" s="147"/>
      <c r="Q4114" s="68"/>
      <c r="R4114" s="68"/>
      <c r="S4114" s="68"/>
      <c r="T4114" s="69">
        <f t="shared" si="438"/>
        <v>8</v>
      </c>
      <c r="U4114" s="68"/>
      <c r="V4114" s="70"/>
      <c r="W4114" s="70"/>
      <c r="X4114" s="71">
        <f t="shared" si="439"/>
        <v>8</v>
      </c>
      <c r="Y4114" s="72"/>
      <c r="Z4114" s="70"/>
      <c r="AA4114" s="68">
        <v>2</v>
      </c>
      <c r="AB4114" s="73"/>
      <c r="AC4114" s="70"/>
      <c r="AD4114" s="74"/>
      <c r="AE4114" s="68"/>
      <c r="AF4114" s="75"/>
    </row>
    <row r="4115" ht="28.5" customHeight="1" spans="1:32">
      <c r="A4115" s="61" t="s">
        <v>36</v>
      </c>
      <c r="B4115" s="61" t="s">
        <v>2156</v>
      </c>
      <c r="C4115" s="61" t="s">
        <v>2319</v>
      </c>
      <c r="D4115" s="61" t="s">
        <v>2719</v>
      </c>
      <c r="E4115" s="62" t="s">
        <v>3004</v>
      </c>
      <c r="F4115" s="82">
        <v>46192</v>
      </c>
      <c r="G4115" s="46" t="str">
        <f t="shared" si="440"/>
        <v>陈建宇2026-6-19</v>
      </c>
      <c r="H4115" s="63" t="s">
        <v>3000</v>
      </c>
      <c r="I4115" s="63"/>
      <c r="J4115" s="64"/>
      <c r="K4115" s="64"/>
      <c r="L4115" s="65"/>
      <c r="M4115" s="65"/>
      <c r="N4115" s="65"/>
      <c r="O4115" s="66"/>
      <c r="P4115" s="147"/>
      <c r="Q4115" s="68"/>
      <c r="R4115" s="68"/>
      <c r="S4115" s="68"/>
      <c r="T4115" s="69">
        <f t="shared" si="438"/>
        <v>0</v>
      </c>
      <c r="U4115" s="68"/>
      <c r="V4115" s="70"/>
      <c r="W4115" s="70"/>
      <c r="X4115" s="71">
        <f t="shared" si="439"/>
        <v>0</v>
      </c>
      <c r="Y4115" s="72"/>
      <c r="Z4115" s="70"/>
      <c r="AA4115" s="68"/>
      <c r="AB4115" s="73">
        <v>8</v>
      </c>
      <c r="AC4115" s="70"/>
      <c r="AD4115" s="74"/>
      <c r="AE4115" s="68"/>
      <c r="AF4115" s="75"/>
    </row>
    <row r="4116" ht="28.5" customHeight="1" spans="1:32">
      <c r="A4116" s="61" t="s">
        <v>36</v>
      </c>
      <c r="B4116" s="61" t="s">
        <v>2156</v>
      </c>
      <c r="C4116" s="61" t="s">
        <v>2319</v>
      </c>
      <c r="D4116" s="61" t="s">
        <v>2719</v>
      </c>
      <c r="E4116" s="62" t="s">
        <v>3004</v>
      </c>
      <c r="F4116" s="77">
        <v>46193</v>
      </c>
      <c r="G4116" s="46" t="str">
        <f t="shared" si="440"/>
        <v>陈建宇2026-6-20</v>
      </c>
      <c r="H4116" s="63" t="s">
        <v>3019</v>
      </c>
      <c r="I4116" s="63" t="s">
        <v>3020</v>
      </c>
      <c r="J4116" s="64"/>
      <c r="K4116" s="64"/>
      <c r="L4116" s="65"/>
      <c r="M4116" s="65"/>
      <c r="N4116" s="65"/>
      <c r="O4116" s="66"/>
      <c r="P4116" s="148"/>
      <c r="Q4116" s="68"/>
      <c r="R4116" s="68"/>
      <c r="S4116" s="68"/>
      <c r="T4116" s="69">
        <f t="shared" si="438"/>
        <v>0</v>
      </c>
      <c r="U4116" s="68"/>
      <c r="V4116" s="70">
        <v>8</v>
      </c>
      <c r="W4116" s="70"/>
      <c r="X4116" s="71">
        <f t="shared" si="439"/>
        <v>8</v>
      </c>
      <c r="Y4116" s="72"/>
      <c r="Z4116" s="70"/>
      <c r="AA4116" s="68">
        <v>2</v>
      </c>
      <c r="AB4116" s="73"/>
      <c r="AC4116" s="70"/>
      <c r="AD4116" s="74"/>
      <c r="AE4116" s="68"/>
      <c r="AF4116" s="75"/>
    </row>
    <row r="4117" ht="28.5" customHeight="1" spans="1:32">
      <c r="A4117" s="61" t="s">
        <v>36</v>
      </c>
      <c r="B4117" s="61" t="s">
        <v>2156</v>
      </c>
      <c r="C4117" s="61" t="s">
        <v>2319</v>
      </c>
      <c r="D4117" s="61" t="s">
        <v>2719</v>
      </c>
      <c r="E4117" s="62" t="s">
        <v>3004</v>
      </c>
      <c r="F4117" s="46">
        <v>46194</v>
      </c>
      <c r="G4117" s="46" t="str">
        <f t="shared" si="440"/>
        <v>陈建宇2026-6-21</v>
      </c>
      <c r="H4117" s="63" t="s">
        <v>3021</v>
      </c>
      <c r="I4117" s="63" t="s">
        <v>3022</v>
      </c>
      <c r="J4117" s="64"/>
      <c r="K4117" s="64"/>
      <c r="L4117" s="65"/>
      <c r="M4117" s="65"/>
      <c r="N4117" s="65"/>
      <c r="O4117" s="66">
        <v>8</v>
      </c>
      <c r="P4117" s="148"/>
      <c r="Q4117" s="68"/>
      <c r="R4117" s="68"/>
      <c r="S4117" s="68"/>
      <c r="T4117" s="69">
        <f t="shared" si="438"/>
        <v>8</v>
      </c>
      <c r="U4117" s="68"/>
      <c r="V4117" s="70"/>
      <c r="W4117" s="70"/>
      <c r="X4117" s="71">
        <f t="shared" si="439"/>
        <v>8</v>
      </c>
      <c r="Y4117" s="72"/>
      <c r="Z4117" s="70"/>
      <c r="AA4117" s="68">
        <v>2</v>
      </c>
      <c r="AB4117" s="73"/>
      <c r="AC4117" s="70"/>
      <c r="AD4117" s="74"/>
      <c r="AE4117" s="68"/>
      <c r="AF4117" s="75"/>
    </row>
    <row r="4118" ht="28.5" customHeight="1" spans="1:32">
      <c r="A4118" s="61" t="s">
        <v>36</v>
      </c>
      <c r="B4118" s="61" t="s">
        <v>2156</v>
      </c>
      <c r="C4118" s="61" t="s">
        <v>2319</v>
      </c>
      <c r="D4118" s="61" t="s">
        <v>2719</v>
      </c>
      <c r="E4118" s="76" t="s">
        <v>3004</v>
      </c>
      <c r="F4118" s="46">
        <v>46195</v>
      </c>
      <c r="G4118" s="46" t="str">
        <f t="shared" si="440"/>
        <v>陈建宇2026-6-22</v>
      </c>
      <c r="H4118" s="63"/>
      <c r="I4118" s="63"/>
      <c r="J4118" s="64"/>
      <c r="K4118" s="64"/>
      <c r="L4118" s="65"/>
      <c r="M4118" s="65"/>
      <c r="N4118" s="65"/>
      <c r="O4118" s="66"/>
      <c r="P4118" s="148"/>
      <c r="Q4118" s="68"/>
      <c r="R4118" s="68"/>
      <c r="S4118" s="68"/>
      <c r="T4118" s="69">
        <f t="shared" si="438"/>
        <v>0</v>
      </c>
      <c r="U4118" s="68"/>
      <c r="V4118" s="70"/>
      <c r="W4118" s="70"/>
      <c r="X4118" s="71">
        <f t="shared" si="439"/>
        <v>0</v>
      </c>
      <c r="Y4118" s="72"/>
      <c r="Z4118" s="70"/>
      <c r="AA4118" s="68"/>
      <c r="AB4118" s="73"/>
      <c r="AC4118" s="70"/>
      <c r="AD4118" s="74"/>
      <c r="AE4118" s="68"/>
      <c r="AF4118" s="75"/>
    </row>
    <row r="4119" ht="28.5" customHeight="1" spans="1:32">
      <c r="A4119" s="61" t="s">
        <v>36</v>
      </c>
      <c r="B4119" s="61" t="s">
        <v>2156</v>
      </c>
      <c r="C4119" s="61" t="s">
        <v>2319</v>
      </c>
      <c r="D4119" s="61" t="s">
        <v>2719</v>
      </c>
      <c r="E4119" s="62" t="s">
        <v>3004</v>
      </c>
      <c r="F4119" s="46">
        <v>46196</v>
      </c>
      <c r="G4119" s="46" t="str">
        <f t="shared" si="440"/>
        <v>陈建宇2026-6-23</v>
      </c>
      <c r="H4119" s="63"/>
      <c r="I4119" s="63"/>
      <c r="J4119" s="64"/>
      <c r="K4119" s="64"/>
      <c r="L4119" s="65"/>
      <c r="M4119" s="65"/>
      <c r="N4119" s="65"/>
      <c r="O4119" s="66"/>
      <c r="P4119" s="148"/>
      <c r="Q4119" s="68"/>
      <c r="R4119" s="68"/>
      <c r="S4119" s="68"/>
      <c r="T4119" s="69">
        <f t="shared" si="438"/>
        <v>0</v>
      </c>
      <c r="U4119" s="68"/>
      <c r="V4119" s="70"/>
      <c r="W4119" s="70"/>
      <c r="X4119" s="71">
        <f t="shared" si="439"/>
        <v>0</v>
      </c>
      <c r="Y4119" s="72"/>
      <c r="Z4119" s="70"/>
      <c r="AA4119" s="68"/>
      <c r="AB4119" s="73"/>
      <c r="AC4119" s="70"/>
      <c r="AD4119" s="74"/>
      <c r="AE4119" s="68"/>
      <c r="AF4119" s="75"/>
    </row>
    <row r="4120" ht="28.5" customHeight="1" spans="1:32">
      <c r="A4120" s="61" t="s">
        <v>36</v>
      </c>
      <c r="B4120" s="61" t="s">
        <v>2156</v>
      </c>
      <c r="C4120" s="61" t="s">
        <v>2319</v>
      </c>
      <c r="D4120" s="61" t="s">
        <v>2719</v>
      </c>
      <c r="E4120" s="62" t="s">
        <v>3004</v>
      </c>
      <c r="F4120" s="46">
        <v>46197</v>
      </c>
      <c r="G4120" s="46" t="str">
        <f t="shared" si="440"/>
        <v>陈建宇2026-6-24</v>
      </c>
      <c r="H4120" s="63"/>
      <c r="I4120" s="63"/>
      <c r="J4120" s="64"/>
      <c r="K4120" s="64"/>
      <c r="L4120" s="65"/>
      <c r="M4120" s="65"/>
      <c r="N4120" s="65"/>
      <c r="O4120" s="66"/>
      <c r="P4120" s="148"/>
      <c r="Q4120" s="68"/>
      <c r="R4120" s="68"/>
      <c r="S4120" s="68"/>
      <c r="T4120" s="69">
        <f t="shared" si="438"/>
        <v>0</v>
      </c>
      <c r="U4120" s="68"/>
      <c r="V4120" s="70"/>
      <c r="W4120" s="70"/>
      <c r="X4120" s="71">
        <f t="shared" si="439"/>
        <v>0</v>
      </c>
      <c r="Y4120" s="72"/>
      <c r="Z4120" s="70"/>
      <c r="AA4120" s="68"/>
      <c r="AB4120" s="73"/>
      <c r="AC4120" s="70"/>
      <c r="AD4120" s="74"/>
      <c r="AE4120" s="68"/>
      <c r="AF4120" s="75"/>
    </row>
    <row r="4121" ht="28.5" customHeight="1" spans="1:32">
      <c r="A4121" s="61" t="s">
        <v>36</v>
      </c>
      <c r="B4121" s="61" t="s">
        <v>2156</v>
      </c>
      <c r="C4121" s="61" t="s">
        <v>2319</v>
      </c>
      <c r="D4121" s="61" t="s">
        <v>2719</v>
      </c>
      <c r="E4121" s="62" t="s">
        <v>3004</v>
      </c>
      <c r="F4121" s="46">
        <v>46198</v>
      </c>
      <c r="G4121" s="46" t="str">
        <f t="shared" si="440"/>
        <v>陈建宇2026-6-25</v>
      </c>
      <c r="H4121" s="63"/>
      <c r="I4121" s="63"/>
      <c r="J4121" s="64"/>
      <c r="K4121" s="64"/>
      <c r="L4121" s="65"/>
      <c r="M4121" s="65"/>
      <c r="N4121" s="65"/>
      <c r="O4121" s="66"/>
      <c r="P4121" s="148"/>
      <c r="Q4121" s="68"/>
      <c r="R4121" s="68"/>
      <c r="S4121" s="68"/>
      <c r="T4121" s="69">
        <f t="shared" si="438"/>
        <v>0</v>
      </c>
      <c r="U4121" s="68"/>
      <c r="V4121" s="70"/>
      <c r="W4121" s="70"/>
      <c r="X4121" s="71">
        <f t="shared" si="439"/>
        <v>0</v>
      </c>
      <c r="Y4121" s="72"/>
      <c r="Z4121" s="70"/>
      <c r="AA4121" s="68"/>
      <c r="AB4121" s="73"/>
      <c r="AC4121" s="70"/>
      <c r="AD4121" s="74"/>
      <c r="AE4121" s="68"/>
      <c r="AF4121" s="75"/>
    </row>
    <row r="4122" ht="28.5" customHeight="1" spans="1:32">
      <c r="A4122" s="61" t="s">
        <v>36</v>
      </c>
      <c r="B4122" s="61" t="s">
        <v>2156</v>
      </c>
      <c r="C4122" s="61" t="s">
        <v>2319</v>
      </c>
      <c r="D4122" s="61" t="s">
        <v>2719</v>
      </c>
      <c r="E4122" s="62" t="s">
        <v>3004</v>
      </c>
      <c r="F4122" s="46">
        <v>46199</v>
      </c>
      <c r="G4122" s="46" t="str">
        <f t="shared" si="440"/>
        <v>陈建宇2026-6-26</v>
      </c>
      <c r="H4122" s="63"/>
      <c r="I4122" s="63"/>
      <c r="J4122" s="64"/>
      <c r="K4122" s="64"/>
      <c r="L4122" s="65"/>
      <c r="M4122" s="65"/>
      <c r="N4122" s="65"/>
      <c r="O4122" s="66"/>
      <c r="P4122" s="148"/>
      <c r="Q4122" s="68"/>
      <c r="R4122" s="68"/>
      <c r="S4122" s="68"/>
      <c r="T4122" s="69">
        <f t="shared" si="438"/>
        <v>0</v>
      </c>
      <c r="U4122" s="68"/>
      <c r="V4122" s="70"/>
      <c r="W4122" s="70"/>
      <c r="X4122" s="71">
        <f t="shared" si="439"/>
        <v>0</v>
      </c>
      <c r="Y4122" s="72"/>
      <c r="Z4122" s="70"/>
      <c r="AA4122" s="68"/>
      <c r="AB4122" s="73"/>
      <c r="AC4122" s="70"/>
      <c r="AD4122" s="74"/>
      <c r="AE4122" s="68"/>
      <c r="AF4122" s="75"/>
    </row>
    <row r="4123" ht="28.5" customHeight="1" spans="1:32">
      <c r="A4123" s="61" t="s">
        <v>36</v>
      </c>
      <c r="B4123" s="61" t="s">
        <v>2156</v>
      </c>
      <c r="C4123" s="61" t="s">
        <v>2319</v>
      </c>
      <c r="D4123" s="61" t="s">
        <v>2719</v>
      </c>
      <c r="E4123" s="62" t="s">
        <v>3004</v>
      </c>
      <c r="F4123" s="46">
        <v>46200</v>
      </c>
      <c r="G4123" s="46" t="str">
        <f t="shared" si="440"/>
        <v>陈建宇2026-6-27</v>
      </c>
      <c r="H4123" s="63"/>
      <c r="I4123" s="63"/>
      <c r="J4123" s="64"/>
      <c r="K4123" s="64"/>
      <c r="L4123" s="65"/>
      <c r="M4123" s="65"/>
      <c r="N4123" s="79"/>
      <c r="O4123" s="66"/>
      <c r="P4123" s="148"/>
      <c r="Q4123" s="68"/>
      <c r="R4123" s="68"/>
      <c r="S4123" s="68"/>
      <c r="T4123" s="69">
        <f t="shared" si="438"/>
        <v>0</v>
      </c>
      <c r="U4123" s="68"/>
      <c r="V4123" s="70"/>
      <c r="W4123" s="70"/>
      <c r="X4123" s="71">
        <f t="shared" si="439"/>
        <v>0</v>
      </c>
      <c r="Y4123" s="72"/>
      <c r="Z4123" s="70"/>
      <c r="AA4123" s="68"/>
      <c r="AB4123" s="73"/>
      <c r="AC4123" s="70"/>
      <c r="AD4123" s="74"/>
      <c r="AE4123" s="68"/>
      <c r="AF4123" s="75"/>
    </row>
    <row r="4124" ht="28.5" customHeight="1" spans="1:32">
      <c r="A4124" s="61" t="s">
        <v>36</v>
      </c>
      <c r="B4124" s="61" t="s">
        <v>2156</v>
      </c>
      <c r="C4124" s="61" t="s">
        <v>2319</v>
      </c>
      <c r="D4124" s="61" t="s">
        <v>2719</v>
      </c>
      <c r="E4124" s="62" t="s">
        <v>3004</v>
      </c>
      <c r="F4124" s="46">
        <v>46201</v>
      </c>
      <c r="G4124" s="46" t="str">
        <f t="shared" si="440"/>
        <v>陈建宇2026-6-28</v>
      </c>
      <c r="H4124" s="63"/>
      <c r="I4124" s="63"/>
      <c r="J4124" s="64"/>
      <c r="K4124" s="64"/>
      <c r="L4124" s="65"/>
      <c r="M4124" s="65"/>
      <c r="N4124" s="65"/>
      <c r="O4124" s="66"/>
      <c r="P4124" s="148"/>
      <c r="Q4124" s="68"/>
      <c r="R4124" s="68"/>
      <c r="S4124" s="68"/>
      <c r="T4124" s="69">
        <f t="shared" si="438"/>
        <v>0</v>
      </c>
      <c r="U4124" s="68"/>
      <c r="V4124" s="70"/>
      <c r="W4124" s="70"/>
      <c r="X4124" s="71">
        <f t="shared" si="439"/>
        <v>0</v>
      </c>
      <c r="Y4124" s="72"/>
      <c r="Z4124" s="70"/>
      <c r="AA4124" s="68"/>
      <c r="AB4124" s="73"/>
      <c r="AC4124" s="70"/>
      <c r="AD4124" s="74"/>
      <c r="AE4124" s="68"/>
      <c r="AF4124" s="75"/>
    </row>
    <row r="4125" ht="28.5" customHeight="1" spans="1:32">
      <c r="A4125" s="61" t="s">
        <v>36</v>
      </c>
      <c r="B4125" s="61" t="s">
        <v>2156</v>
      </c>
      <c r="C4125" s="61" t="s">
        <v>2319</v>
      </c>
      <c r="D4125" s="61" t="s">
        <v>2719</v>
      </c>
      <c r="E4125" s="62" t="s">
        <v>3004</v>
      </c>
      <c r="F4125" s="46">
        <v>46202</v>
      </c>
      <c r="G4125" s="46" t="str">
        <f t="shared" si="440"/>
        <v>陈建宇2026-6-29</v>
      </c>
      <c r="H4125" s="63"/>
      <c r="I4125" s="63"/>
      <c r="J4125" s="64"/>
      <c r="K4125" s="64"/>
      <c r="L4125" s="65"/>
      <c r="M4125" s="65"/>
      <c r="N4125" s="79"/>
      <c r="O4125" s="66"/>
      <c r="P4125" s="148"/>
      <c r="Q4125" s="68"/>
      <c r="R4125" s="68"/>
      <c r="S4125" s="68"/>
      <c r="T4125" s="69">
        <f t="shared" si="438"/>
        <v>0</v>
      </c>
      <c r="U4125" s="68"/>
      <c r="V4125" s="70"/>
      <c r="W4125" s="70"/>
      <c r="X4125" s="71">
        <f t="shared" si="439"/>
        <v>0</v>
      </c>
      <c r="Y4125" s="72"/>
      <c r="Z4125" s="70"/>
      <c r="AA4125" s="68"/>
      <c r="AB4125" s="73"/>
      <c r="AC4125" s="70"/>
      <c r="AD4125" s="74"/>
      <c r="AE4125" s="68"/>
      <c r="AF4125" s="75"/>
    </row>
    <row r="4126" s="3" customFormat="1" ht="28.5" customHeight="1" spans="1:32">
      <c r="A4126" s="61" t="s">
        <v>36</v>
      </c>
      <c r="B4126" s="61" t="s">
        <v>2156</v>
      </c>
      <c r="C4126" s="61" t="s">
        <v>2319</v>
      </c>
      <c r="D4126" s="61" t="s">
        <v>2719</v>
      </c>
      <c r="E4126" s="62" t="s">
        <v>3004</v>
      </c>
      <c r="F4126" s="46">
        <v>46203</v>
      </c>
      <c r="G4126" s="46" t="str">
        <f t="shared" si="440"/>
        <v>陈建宇2026-6-30</v>
      </c>
      <c r="H4126" s="63"/>
      <c r="I4126" s="63"/>
      <c r="J4126" s="64"/>
      <c r="K4126" s="64"/>
      <c r="L4126" s="65"/>
      <c r="M4126" s="65"/>
      <c r="N4126" s="65"/>
      <c r="O4126" s="66"/>
      <c r="P4126" s="148"/>
      <c r="Q4126" s="68"/>
      <c r="R4126" s="68"/>
      <c r="S4126" s="68"/>
      <c r="T4126" s="69">
        <f t="shared" si="438"/>
        <v>0</v>
      </c>
      <c r="U4126" s="68"/>
      <c r="V4126" s="70"/>
      <c r="W4126" s="70"/>
      <c r="X4126" s="71">
        <f t="shared" si="439"/>
        <v>0</v>
      </c>
      <c r="Y4126" s="72"/>
      <c r="Z4126" s="70"/>
      <c r="AA4126" s="68"/>
      <c r="AB4126" s="73"/>
      <c r="AC4126" s="70"/>
      <c r="AD4126" s="74"/>
      <c r="AE4126" s="68"/>
      <c r="AF4126" s="75"/>
    </row>
    <row r="4127" s="3" customFormat="1" ht="28.5" customHeight="1" spans="1:32">
      <c r="A4127" s="61" t="s">
        <v>36</v>
      </c>
      <c r="B4127" s="61" t="s">
        <v>2156</v>
      </c>
      <c r="C4127" s="61" t="s">
        <v>2319</v>
      </c>
      <c r="D4127" s="61" t="s">
        <v>2719</v>
      </c>
      <c r="E4127" s="62" t="s">
        <v>3004</v>
      </c>
      <c r="F4127" s="46">
        <v>46204</v>
      </c>
      <c r="G4127" s="46" t="str">
        <f t="shared" si="440"/>
        <v>陈建宇2026-7-1</v>
      </c>
      <c r="H4127" s="63"/>
      <c r="I4127" s="63"/>
      <c r="J4127" s="64"/>
      <c r="K4127" s="64"/>
      <c r="L4127" s="65"/>
      <c r="M4127" s="65"/>
      <c r="N4127" s="65"/>
      <c r="O4127" s="66"/>
      <c r="P4127" s="148"/>
      <c r="Q4127" s="68"/>
      <c r="R4127" s="68"/>
      <c r="S4127" s="68"/>
      <c r="T4127" s="69">
        <f t="shared" si="438"/>
        <v>0</v>
      </c>
      <c r="U4127" s="68"/>
      <c r="V4127" s="70"/>
      <c r="W4127" s="70"/>
      <c r="X4127" s="71">
        <f t="shared" si="439"/>
        <v>0</v>
      </c>
      <c r="Y4127" s="72"/>
      <c r="Z4127" s="70"/>
      <c r="AA4127" s="68"/>
      <c r="AB4127" s="73"/>
      <c r="AC4127" s="70"/>
      <c r="AD4127" s="74"/>
      <c r="AE4127" s="68"/>
      <c r="AF4127" s="75"/>
    </row>
    <row r="4128" ht="28.5" customHeight="1" spans="1:32">
      <c r="A4128" s="84" t="s">
        <v>36</v>
      </c>
      <c r="B4128" s="84" t="s">
        <v>2156</v>
      </c>
      <c r="C4128" s="84" t="s">
        <v>2319</v>
      </c>
      <c r="D4128" s="84" t="s">
        <v>2719</v>
      </c>
      <c r="E4128" s="85" t="s">
        <v>3004</v>
      </c>
      <c r="F4128" s="86">
        <v>46235</v>
      </c>
      <c r="G4128" s="46" t="str">
        <f t="shared" si="440"/>
        <v>陈建宇2026-8-1</v>
      </c>
      <c r="H4128" s="63"/>
      <c r="I4128" s="63"/>
      <c r="J4128" s="64"/>
      <c r="K4128" s="64"/>
      <c r="L4128" s="65"/>
      <c r="M4128" s="65"/>
      <c r="N4128" s="91"/>
      <c r="O4128" s="66"/>
      <c r="P4128" s="87"/>
      <c r="Q4128" s="87"/>
      <c r="R4128" s="87"/>
      <c r="S4128" s="87"/>
      <c r="T4128" s="69">
        <f t="shared" si="438"/>
        <v>0</v>
      </c>
      <c r="U4128" s="87"/>
      <c r="V4128" s="87"/>
      <c r="W4128" s="87"/>
      <c r="X4128" s="71">
        <f t="shared" si="439"/>
        <v>0</v>
      </c>
      <c r="Y4128" s="88"/>
      <c r="Z4128" s="87"/>
      <c r="AA4128" s="87"/>
      <c r="AB4128" s="87"/>
      <c r="AC4128" s="87"/>
      <c r="AD4128" s="89"/>
      <c r="AE4128" s="87"/>
      <c r="AF4128" s="90"/>
    </row>
    <row r="4129" ht="28.5" customHeight="1" spans="1:32">
      <c r="A4129" s="44" t="s">
        <v>36</v>
      </c>
      <c r="B4129" s="44" t="s">
        <v>2156</v>
      </c>
      <c r="C4129" s="44" t="s">
        <v>2319</v>
      </c>
      <c r="D4129" s="44" t="s">
        <v>2719</v>
      </c>
      <c r="E4129" s="44" t="s">
        <v>3023</v>
      </c>
      <c r="F4129" s="45">
        <v>46173</v>
      </c>
      <c r="G4129" s="46" t="str">
        <f t="shared" si="440"/>
        <v>徐晓军2026-5-31</v>
      </c>
      <c r="H4129" s="133"/>
      <c r="I4129" s="133"/>
      <c r="J4129" s="134"/>
      <c r="K4129" s="134"/>
      <c r="L4129" s="134"/>
      <c r="M4129" s="135"/>
      <c r="N4129" s="135"/>
      <c r="O4129" s="136">
        <f t="shared" ref="O4129:AE4129" si="441">SUM(O4130:O4161)</f>
        <v>136</v>
      </c>
      <c r="P4129" s="137">
        <f t="shared" si="441"/>
        <v>0</v>
      </c>
      <c r="Q4129" s="138">
        <f t="shared" si="441"/>
        <v>0</v>
      </c>
      <c r="R4129" s="138">
        <f t="shared" si="441"/>
        <v>0</v>
      </c>
      <c r="S4129" s="53">
        <f t="shared" si="441"/>
        <v>0</v>
      </c>
      <c r="T4129" s="139">
        <f t="shared" si="441"/>
        <v>136</v>
      </c>
      <c r="U4129" s="55">
        <f t="shared" si="441"/>
        <v>0</v>
      </c>
      <c r="V4129" s="139">
        <f t="shared" si="441"/>
        <v>20</v>
      </c>
      <c r="W4129" s="139">
        <f t="shared" si="441"/>
        <v>0</v>
      </c>
      <c r="X4129" s="140">
        <f t="shared" si="441"/>
        <v>156</v>
      </c>
      <c r="Y4129" s="141">
        <f t="shared" si="441"/>
        <v>0</v>
      </c>
      <c r="Z4129" s="139">
        <f t="shared" si="441"/>
        <v>0</v>
      </c>
      <c r="AA4129" s="142">
        <f t="shared" si="441"/>
        <v>38</v>
      </c>
      <c r="AB4129" s="139">
        <f t="shared" si="441"/>
        <v>8</v>
      </c>
      <c r="AC4129" s="139">
        <f t="shared" si="441"/>
        <v>0</v>
      </c>
      <c r="AD4129" s="143">
        <f t="shared" si="441"/>
        <v>0</v>
      </c>
      <c r="AE4129" s="142">
        <f t="shared" si="441"/>
        <v>0</v>
      </c>
      <c r="AF4129" s="60"/>
    </row>
    <row r="4130" ht="28.5" customHeight="1" spans="1:32">
      <c r="A4130" s="61" t="s">
        <v>36</v>
      </c>
      <c r="B4130" s="61" t="s">
        <v>2156</v>
      </c>
      <c r="C4130" s="61" t="s">
        <v>2319</v>
      </c>
      <c r="D4130" s="61" t="s">
        <v>2719</v>
      </c>
      <c r="E4130" s="62" t="s">
        <v>3023</v>
      </c>
      <c r="F4130" s="46">
        <v>46174</v>
      </c>
      <c r="G4130" s="46" t="str">
        <f t="shared" si="440"/>
        <v>徐晓军2026-6-1</v>
      </c>
      <c r="H4130" s="63" t="s">
        <v>3024</v>
      </c>
      <c r="I4130" s="63" t="s">
        <v>3025</v>
      </c>
      <c r="J4130" s="64"/>
      <c r="K4130" s="64"/>
      <c r="L4130" s="65"/>
      <c r="M4130" s="65"/>
      <c r="N4130" s="65"/>
      <c r="O4130" s="66">
        <v>8</v>
      </c>
      <c r="P4130" s="146"/>
      <c r="Q4130" s="68"/>
      <c r="R4130" s="68"/>
      <c r="S4130" s="68"/>
      <c r="T4130" s="69">
        <f t="shared" ref="T4130:T4161" si="442">SUM(O4130:S4130)</f>
        <v>8</v>
      </c>
      <c r="U4130" s="68"/>
      <c r="V4130" s="70"/>
      <c r="W4130" s="70"/>
      <c r="X4130" s="71">
        <f t="shared" ref="X4130:X4161" si="443">SUM(T4130:W4130)</f>
        <v>8</v>
      </c>
      <c r="Y4130" s="72"/>
      <c r="Z4130" s="70"/>
      <c r="AA4130" s="68">
        <v>2</v>
      </c>
      <c r="AB4130" s="73"/>
      <c r="AC4130" s="70"/>
      <c r="AD4130" s="74"/>
      <c r="AE4130" s="68"/>
      <c r="AF4130" s="75"/>
    </row>
    <row r="4131" ht="28.5" customHeight="1" spans="1:32">
      <c r="A4131" s="61" t="s">
        <v>36</v>
      </c>
      <c r="B4131" s="61" t="s">
        <v>2156</v>
      </c>
      <c r="C4131" s="61" t="s">
        <v>2319</v>
      </c>
      <c r="D4131" s="61" t="s">
        <v>2719</v>
      </c>
      <c r="E4131" s="62" t="s">
        <v>3023</v>
      </c>
      <c r="F4131" s="46">
        <v>46175</v>
      </c>
      <c r="G4131" s="46" t="str">
        <f t="shared" si="440"/>
        <v>徐晓军2026-6-2</v>
      </c>
      <c r="H4131" s="63" t="s">
        <v>3026</v>
      </c>
      <c r="I4131" s="63" t="s">
        <v>2999</v>
      </c>
      <c r="J4131" s="64"/>
      <c r="K4131" s="64"/>
      <c r="L4131" s="65"/>
      <c r="M4131" s="65"/>
      <c r="N4131" s="65"/>
      <c r="O4131" s="66">
        <v>8</v>
      </c>
      <c r="P4131" s="146"/>
      <c r="Q4131" s="68"/>
      <c r="R4131" s="68"/>
      <c r="S4131" s="68"/>
      <c r="T4131" s="69">
        <f t="shared" si="442"/>
        <v>8</v>
      </c>
      <c r="U4131" s="68"/>
      <c r="V4131" s="70"/>
      <c r="W4131" s="70"/>
      <c r="X4131" s="71">
        <f t="shared" si="443"/>
        <v>8</v>
      </c>
      <c r="Y4131" s="72"/>
      <c r="Z4131" s="70"/>
      <c r="AA4131" s="68">
        <v>2</v>
      </c>
      <c r="AB4131" s="73"/>
      <c r="AC4131" s="70"/>
      <c r="AD4131" s="74"/>
      <c r="AE4131" s="68"/>
      <c r="AF4131" s="75"/>
    </row>
    <row r="4132" ht="28.5" customHeight="1" spans="1:32">
      <c r="A4132" s="61" t="s">
        <v>36</v>
      </c>
      <c r="B4132" s="61" t="s">
        <v>2156</v>
      </c>
      <c r="C4132" s="61" t="s">
        <v>2319</v>
      </c>
      <c r="D4132" s="61" t="s">
        <v>2719</v>
      </c>
      <c r="E4132" s="62" t="s">
        <v>3023</v>
      </c>
      <c r="F4132" s="46">
        <v>46176</v>
      </c>
      <c r="G4132" s="46" t="str">
        <f t="shared" si="440"/>
        <v>徐晓军2026-6-3</v>
      </c>
      <c r="H4132" s="63" t="s">
        <v>2628</v>
      </c>
      <c r="I4132" s="63" t="s">
        <v>3027</v>
      </c>
      <c r="J4132" s="64"/>
      <c r="K4132" s="64"/>
      <c r="L4132" s="65"/>
      <c r="M4132" s="65"/>
      <c r="N4132" s="65"/>
      <c r="O4132" s="66">
        <v>8</v>
      </c>
      <c r="P4132" s="146"/>
      <c r="Q4132" s="68"/>
      <c r="R4132" s="68"/>
      <c r="S4132" s="68"/>
      <c r="T4132" s="69">
        <f t="shared" si="442"/>
        <v>8</v>
      </c>
      <c r="U4132" s="68"/>
      <c r="V4132" s="70"/>
      <c r="W4132" s="70"/>
      <c r="X4132" s="71">
        <f t="shared" si="443"/>
        <v>8</v>
      </c>
      <c r="Y4132" s="72"/>
      <c r="Z4132" s="70"/>
      <c r="AA4132" s="68">
        <v>2</v>
      </c>
      <c r="AB4132" s="73"/>
      <c r="AC4132" s="70"/>
      <c r="AD4132" s="74"/>
      <c r="AE4132" s="68"/>
      <c r="AF4132" s="75"/>
    </row>
    <row r="4133" ht="28.5" customHeight="1" spans="1:32">
      <c r="A4133" s="61" t="s">
        <v>36</v>
      </c>
      <c r="B4133" s="61" t="s">
        <v>2156</v>
      </c>
      <c r="C4133" s="61" t="s">
        <v>2319</v>
      </c>
      <c r="D4133" s="61" t="s">
        <v>2719</v>
      </c>
      <c r="E4133" s="62" t="s">
        <v>3023</v>
      </c>
      <c r="F4133" s="46">
        <v>46177</v>
      </c>
      <c r="G4133" s="46" t="str">
        <f t="shared" si="440"/>
        <v>徐晓军2026-6-4</v>
      </c>
      <c r="H4133" s="63" t="s">
        <v>2628</v>
      </c>
      <c r="I4133" s="63" t="s">
        <v>3028</v>
      </c>
      <c r="J4133" s="64"/>
      <c r="K4133" s="64"/>
      <c r="L4133" s="65"/>
      <c r="M4133" s="65"/>
      <c r="N4133" s="65"/>
      <c r="O4133" s="66">
        <v>8</v>
      </c>
      <c r="P4133" s="146"/>
      <c r="Q4133" s="68"/>
      <c r="R4133" s="68"/>
      <c r="S4133" s="68"/>
      <c r="T4133" s="69">
        <f t="shared" si="442"/>
        <v>8</v>
      </c>
      <c r="U4133" s="68"/>
      <c r="V4133" s="70"/>
      <c r="W4133" s="70"/>
      <c r="X4133" s="71">
        <f t="shared" si="443"/>
        <v>8</v>
      </c>
      <c r="Y4133" s="72"/>
      <c r="Z4133" s="70"/>
      <c r="AA4133" s="68">
        <v>2</v>
      </c>
      <c r="AB4133" s="73"/>
      <c r="AC4133" s="70"/>
      <c r="AD4133" s="74"/>
      <c r="AE4133" s="68"/>
      <c r="AF4133" s="75"/>
    </row>
    <row r="4134" ht="28.5" customHeight="1" spans="1:32">
      <c r="A4134" s="61" t="s">
        <v>36</v>
      </c>
      <c r="B4134" s="61" t="s">
        <v>2156</v>
      </c>
      <c r="C4134" s="61" t="s">
        <v>2319</v>
      </c>
      <c r="D4134" s="61" t="s">
        <v>2719</v>
      </c>
      <c r="E4134" s="62" t="s">
        <v>3023</v>
      </c>
      <c r="F4134" s="46">
        <v>46178</v>
      </c>
      <c r="G4134" s="46" t="str">
        <f t="shared" si="440"/>
        <v>徐晓军2026-6-5</v>
      </c>
      <c r="H4134" s="63" t="s">
        <v>2757</v>
      </c>
      <c r="I4134" s="63" t="s">
        <v>3029</v>
      </c>
      <c r="J4134" s="64"/>
      <c r="K4134" s="64"/>
      <c r="L4134" s="65"/>
      <c r="M4134" s="65"/>
      <c r="N4134" s="65"/>
      <c r="O4134" s="66">
        <v>8</v>
      </c>
      <c r="P4134" s="146"/>
      <c r="Q4134" s="68"/>
      <c r="R4134" s="68"/>
      <c r="S4134" s="68"/>
      <c r="T4134" s="69">
        <f t="shared" si="442"/>
        <v>8</v>
      </c>
      <c r="U4134" s="68"/>
      <c r="V4134" s="70"/>
      <c r="W4134" s="70"/>
      <c r="X4134" s="71">
        <f t="shared" si="443"/>
        <v>8</v>
      </c>
      <c r="Y4134" s="72"/>
      <c r="Z4134" s="70"/>
      <c r="AA4134" s="68">
        <v>2</v>
      </c>
      <c r="AB4134" s="73"/>
      <c r="AC4134" s="70"/>
      <c r="AD4134" s="74"/>
      <c r="AE4134" s="68"/>
      <c r="AF4134" s="75"/>
    </row>
    <row r="4135" ht="28.5" customHeight="1" spans="1:32">
      <c r="A4135" s="61" t="s">
        <v>36</v>
      </c>
      <c r="B4135" s="61" t="s">
        <v>2156</v>
      </c>
      <c r="C4135" s="61" t="s">
        <v>2319</v>
      </c>
      <c r="D4135" s="61" t="s">
        <v>2719</v>
      </c>
      <c r="E4135" s="62" t="s">
        <v>3023</v>
      </c>
      <c r="F4135" s="46">
        <v>46179</v>
      </c>
      <c r="G4135" s="46" t="str">
        <f t="shared" si="440"/>
        <v>徐晓军2026-6-6</v>
      </c>
      <c r="H4135" s="63" t="s">
        <v>3030</v>
      </c>
      <c r="I4135" s="63" t="s">
        <v>3031</v>
      </c>
      <c r="J4135" s="64"/>
      <c r="K4135" s="64"/>
      <c r="L4135" s="65"/>
      <c r="M4135" s="65"/>
      <c r="N4135" s="65"/>
      <c r="O4135" s="66">
        <v>8</v>
      </c>
      <c r="P4135" s="146"/>
      <c r="Q4135" s="68"/>
      <c r="R4135" s="68"/>
      <c r="S4135" s="68"/>
      <c r="T4135" s="69">
        <f t="shared" si="442"/>
        <v>8</v>
      </c>
      <c r="U4135" s="68"/>
      <c r="V4135" s="70"/>
      <c r="W4135" s="70"/>
      <c r="X4135" s="71">
        <f t="shared" si="443"/>
        <v>8</v>
      </c>
      <c r="Y4135" s="72"/>
      <c r="Z4135" s="70"/>
      <c r="AA4135" s="68">
        <v>2</v>
      </c>
      <c r="AB4135" s="73"/>
      <c r="AC4135" s="70"/>
      <c r="AD4135" s="74"/>
      <c r="AE4135" s="68"/>
      <c r="AF4135" s="75"/>
    </row>
    <row r="4136" ht="28.5" customHeight="1" spans="1:32">
      <c r="A4136" s="61" t="s">
        <v>36</v>
      </c>
      <c r="B4136" s="61" t="s">
        <v>2156</v>
      </c>
      <c r="C4136" s="61" t="s">
        <v>2319</v>
      </c>
      <c r="D4136" s="61" t="s">
        <v>2719</v>
      </c>
      <c r="E4136" s="62" t="s">
        <v>3023</v>
      </c>
      <c r="F4136" s="77">
        <v>46180</v>
      </c>
      <c r="G4136" s="46" t="str">
        <f t="shared" si="440"/>
        <v>徐晓军2026-6-7</v>
      </c>
      <c r="H4136" s="63" t="s">
        <v>3032</v>
      </c>
      <c r="I4136" s="63" t="s">
        <v>3033</v>
      </c>
      <c r="J4136" s="64"/>
      <c r="K4136" s="64" t="s">
        <v>2746</v>
      </c>
      <c r="L4136" s="65"/>
      <c r="M4136" s="65"/>
      <c r="N4136" s="65"/>
      <c r="O4136" s="66"/>
      <c r="P4136" s="146"/>
      <c r="Q4136" s="68"/>
      <c r="R4136" s="68"/>
      <c r="S4136" s="68"/>
      <c r="T4136" s="69">
        <f t="shared" si="442"/>
        <v>0</v>
      </c>
      <c r="U4136" s="68"/>
      <c r="V4136" s="70">
        <v>12</v>
      </c>
      <c r="W4136" s="70"/>
      <c r="X4136" s="71">
        <f t="shared" si="443"/>
        <v>12</v>
      </c>
      <c r="Y4136" s="72"/>
      <c r="Z4136" s="70"/>
      <c r="AA4136" s="68">
        <v>2</v>
      </c>
      <c r="AB4136" s="73"/>
      <c r="AC4136" s="70"/>
      <c r="AD4136" s="74"/>
      <c r="AE4136" s="68"/>
      <c r="AF4136" s="75"/>
    </row>
    <row r="4137" ht="28.5" customHeight="1" spans="1:32">
      <c r="A4137" s="61" t="s">
        <v>36</v>
      </c>
      <c r="B4137" s="61" t="s">
        <v>2156</v>
      </c>
      <c r="C4137" s="61" t="s">
        <v>2319</v>
      </c>
      <c r="D4137" s="61" t="s">
        <v>2719</v>
      </c>
      <c r="E4137" s="62" t="s">
        <v>3023</v>
      </c>
      <c r="F4137" s="46">
        <v>46181</v>
      </c>
      <c r="G4137" s="46" t="str">
        <f t="shared" si="440"/>
        <v>徐晓军2026-6-8</v>
      </c>
      <c r="H4137" s="63" t="s">
        <v>3034</v>
      </c>
      <c r="I4137" s="63" t="s">
        <v>3035</v>
      </c>
      <c r="J4137" s="64"/>
      <c r="K4137" s="64"/>
      <c r="L4137" s="65"/>
      <c r="M4137" s="65"/>
      <c r="N4137" s="65"/>
      <c r="O4137" s="66">
        <v>8</v>
      </c>
      <c r="P4137" s="146"/>
      <c r="Q4137" s="68"/>
      <c r="R4137" s="68"/>
      <c r="S4137" s="68"/>
      <c r="T4137" s="69">
        <f t="shared" si="442"/>
        <v>8</v>
      </c>
      <c r="U4137" s="68"/>
      <c r="V4137" s="70"/>
      <c r="W4137" s="70"/>
      <c r="X4137" s="71">
        <f t="shared" si="443"/>
        <v>8</v>
      </c>
      <c r="Y4137" s="72"/>
      <c r="Z4137" s="70"/>
      <c r="AA4137" s="68">
        <v>2</v>
      </c>
      <c r="AB4137" s="73"/>
      <c r="AC4137" s="70"/>
      <c r="AD4137" s="74"/>
      <c r="AE4137" s="68"/>
      <c r="AF4137" s="75"/>
    </row>
    <row r="4138" ht="28.5" customHeight="1" spans="1:32">
      <c r="A4138" s="61" t="s">
        <v>36</v>
      </c>
      <c r="B4138" s="61" t="s">
        <v>2156</v>
      </c>
      <c r="C4138" s="61" t="s">
        <v>2319</v>
      </c>
      <c r="D4138" s="61" t="s">
        <v>2719</v>
      </c>
      <c r="E4138" s="62" t="s">
        <v>3023</v>
      </c>
      <c r="F4138" s="78">
        <v>46182</v>
      </c>
      <c r="G4138" s="46" t="str">
        <f t="shared" si="440"/>
        <v>徐晓军2026-6-9</v>
      </c>
      <c r="H4138" s="63" t="s">
        <v>3036</v>
      </c>
      <c r="I4138" s="63" t="s">
        <v>3037</v>
      </c>
      <c r="J4138" s="64"/>
      <c r="K4138" s="64"/>
      <c r="L4138" s="65"/>
      <c r="M4138" s="65"/>
      <c r="N4138" s="65"/>
      <c r="O4138" s="66">
        <v>8</v>
      </c>
      <c r="P4138" s="146"/>
      <c r="Q4138" s="68"/>
      <c r="R4138" s="68"/>
      <c r="S4138" s="68"/>
      <c r="T4138" s="69">
        <f t="shared" si="442"/>
        <v>8</v>
      </c>
      <c r="U4138" s="68"/>
      <c r="V4138" s="70"/>
      <c r="W4138" s="70"/>
      <c r="X4138" s="71">
        <f t="shared" si="443"/>
        <v>8</v>
      </c>
      <c r="Y4138" s="72"/>
      <c r="Z4138" s="70"/>
      <c r="AA4138" s="68">
        <v>2</v>
      </c>
      <c r="AB4138" s="73"/>
      <c r="AC4138" s="70"/>
      <c r="AD4138" s="74"/>
      <c r="AE4138" s="68"/>
      <c r="AF4138" s="75"/>
    </row>
    <row r="4139" ht="28.5" customHeight="1" spans="1:32">
      <c r="A4139" s="61" t="s">
        <v>36</v>
      </c>
      <c r="B4139" s="61" t="s">
        <v>2156</v>
      </c>
      <c r="C4139" s="61" t="s">
        <v>2319</v>
      </c>
      <c r="D4139" s="61" t="s">
        <v>2719</v>
      </c>
      <c r="E4139" s="62" t="s">
        <v>3023</v>
      </c>
      <c r="F4139" s="46">
        <v>46183</v>
      </c>
      <c r="G4139" s="46" t="str">
        <f t="shared" si="440"/>
        <v>徐晓军2026-6-10</v>
      </c>
      <c r="H4139" s="63" t="s">
        <v>2640</v>
      </c>
      <c r="I4139" s="63" t="s">
        <v>2680</v>
      </c>
      <c r="J4139" s="64"/>
      <c r="K4139" s="64"/>
      <c r="L4139" s="65"/>
      <c r="M4139" s="65"/>
      <c r="N4139" s="65"/>
      <c r="O4139" s="66">
        <v>8</v>
      </c>
      <c r="P4139" s="146"/>
      <c r="Q4139" s="68"/>
      <c r="R4139" s="68"/>
      <c r="S4139" s="68"/>
      <c r="T4139" s="69">
        <f t="shared" si="442"/>
        <v>8</v>
      </c>
      <c r="U4139" s="68"/>
      <c r="V4139" s="70"/>
      <c r="W4139" s="70"/>
      <c r="X4139" s="71">
        <f t="shared" si="443"/>
        <v>8</v>
      </c>
      <c r="Y4139" s="72"/>
      <c r="Z4139" s="70"/>
      <c r="AA4139" s="68">
        <v>2</v>
      </c>
      <c r="AB4139" s="73"/>
      <c r="AC4139" s="70"/>
      <c r="AD4139" s="74"/>
      <c r="AE4139" s="68"/>
      <c r="AF4139" s="75"/>
    </row>
    <row r="4140" ht="28.5" customHeight="1" spans="1:32">
      <c r="A4140" s="61" t="s">
        <v>36</v>
      </c>
      <c r="B4140" s="61" t="s">
        <v>2156</v>
      </c>
      <c r="C4140" s="61" t="s">
        <v>2319</v>
      </c>
      <c r="D4140" s="61" t="s">
        <v>2719</v>
      </c>
      <c r="E4140" s="62" t="s">
        <v>3023</v>
      </c>
      <c r="F4140" s="46">
        <v>46184</v>
      </c>
      <c r="G4140" s="46" t="str">
        <f t="shared" si="440"/>
        <v>徐晓军2026-6-11</v>
      </c>
      <c r="H4140" s="63" t="s">
        <v>3038</v>
      </c>
      <c r="I4140" s="63" t="s">
        <v>3039</v>
      </c>
      <c r="J4140" s="64"/>
      <c r="K4140" s="64"/>
      <c r="L4140" s="65"/>
      <c r="M4140" s="65"/>
      <c r="N4140" s="65"/>
      <c r="O4140" s="66">
        <v>8</v>
      </c>
      <c r="P4140" s="146"/>
      <c r="Q4140" s="68"/>
      <c r="R4140" s="68"/>
      <c r="S4140" s="68"/>
      <c r="T4140" s="69">
        <f t="shared" si="442"/>
        <v>8</v>
      </c>
      <c r="U4140" s="68"/>
      <c r="V4140" s="70"/>
      <c r="W4140" s="70"/>
      <c r="X4140" s="71">
        <f t="shared" si="443"/>
        <v>8</v>
      </c>
      <c r="Y4140" s="72"/>
      <c r="Z4140" s="70"/>
      <c r="AA4140" s="68">
        <v>2</v>
      </c>
      <c r="AB4140" s="73"/>
      <c r="AC4140" s="70"/>
      <c r="AD4140" s="74"/>
      <c r="AE4140" s="68"/>
      <c r="AF4140" s="75"/>
    </row>
    <row r="4141" ht="28.5" customHeight="1" spans="1:32">
      <c r="A4141" s="61" t="s">
        <v>36</v>
      </c>
      <c r="B4141" s="61" t="s">
        <v>2156</v>
      </c>
      <c r="C4141" s="61" t="s">
        <v>2319</v>
      </c>
      <c r="D4141" s="61" t="s">
        <v>2719</v>
      </c>
      <c r="E4141" s="62" t="s">
        <v>3023</v>
      </c>
      <c r="F4141" s="46">
        <v>46185</v>
      </c>
      <c r="G4141" s="46" t="str">
        <f t="shared" si="440"/>
        <v>徐晓军2026-6-12</v>
      </c>
      <c r="H4141" s="63" t="s">
        <v>3040</v>
      </c>
      <c r="I4141" s="63" t="s">
        <v>2933</v>
      </c>
      <c r="J4141" s="64"/>
      <c r="K4141" s="64"/>
      <c r="L4141" s="65"/>
      <c r="M4141" s="65"/>
      <c r="N4141" s="65"/>
      <c r="O4141" s="66">
        <v>8</v>
      </c>
      <c r="P4141" s="146"/>
      <c r="Q4141" s="68"/>
      <c r="R4141" s="68"/>
      <c r="S4141" s="68"/>
      <c r="T4141" s="69">
        <f t="shared" si="442"/>
        <v>8</v>
      </c>
      <c r="U4141" s="68"/>
      <c r="V4141" s="70"/>
      <c r="W4141" s="70"/>
      <c r="X4141" s="71">
        <f t="shared" si="443"/>
        <v>8</v>
      </c>
      <c r="Y4141" s="72"/>
      <c r="Z4141" s="70"/>
      <c r="AA4141" s="68">
        <v>2</v>
      </c>
      <c r="AB4141" s="73"/>
      <c r="AC4141" s="70"/>
      <c r="AD4141" s="74"/>
      <c r="AE4141" s="68"/>
      <c r="AF4141" s="75"/>
    </row>
    <row r="4142" ht="28.5" customHeight="1" spans="1:32">
      <c r="A4142" s="61" t="s">
        <v>36</v>
      </c>
      <c r="B4142" s="61" t="s">
        <v>2156</v>
      </c>
      <c r="C4142" s="61" t="s">
        <v>2319</v>
      </c>
      <c r="D4142" s="61" t="s">
        <v>2719</v>
      </c>
      <c r="E4142" s="62" t="s">
        <v>3023</v>
      </c>
      <c r="F4142" s="46">
        <v>46186</v>
      </c>
      <c r="G4142" s="46" t="str">
        <f t="shared" si="440"/>
        <v>徐晓军2026-6-13</v>
      </c>
      <c r="H4142" s="63" t="s">
        <v>3041</v>
      </c>
      <c r="I4142" s="63" t="s">
        <v>3042</v>
      </c>
      <c r="J4142" s="64"/>
      <c r="K4142" s="64"/>
      <c r="L4142" s="65"/>
      <c r="M4142" s="65"/>
      <c r="N4142" s="65"/>
      <c r="O4142" s="66">
        <v>8</v>
      </c>
      <c r="P4142" s="146"/>
      <c r="Q4142" s="68"/>
      <c r="R4142" s="68"/>
      <c r="S4142" s="68"/>
      <c r="T4142" s="69">
        <f t="shared" si="442"/>
        <v>8</v>
      </c>
      <c r="U4142" s="68"/>
      <c r="V4142" s="70"/>
      <c r="W4142" s="70"/>
      <c r="X4142" s="71">
        <f t="shared" si="443"/>
        <v>8</v>
      </c>
      <c r="Y4142" s="72"/>
      <c r="Z4142" s="70"/>
      <c r="AA4142" s="68">
        <v>2</v>
      </c>
      <c r="AB4142" s="73"/>
      <c r="AC4142" s="70"/>
      <c r="AD4142" s="74"/>
      <c r="AE4142" s="68"/>
      <c r="AF4142" s="80"/>
    </row>
    <row r="4143" ht="28.5" customHeight="1" spans="1:32">
      <c r="A4143" s="61" t="s">
        <v>36</v>
      </c>
      <c r="B4143" s="61" t="s">
        <v>2156</v>
      </c>
      <c r="C4143" s="61" t="s">
        <v>2319</v>
      </c>
      <c r="D4143" s="61" t="s">
        <v>2719</v>
      </c>
      <c r="E4143" s="62" t="s">
        <v>3023</v>
      </c>
      <c r="F4143" s="77">
        <v>46187</v>
      </c>
      <c r="G4143" s="46" t="str">
        <f t="shared" si="440"/>
        <v>徐晓军2026-6-14</v>
      </c>
      <c r="H4143" s="63" t="s">
        <v>3043</v>
      </c>
      <c r="I4143" s="63" t="s">
        <v>3044</v>
      </c>
      <c r="J4143" s="64"/>
      <c r="K4143" s="64"/>
      <c r="L4143" s="65"/>
      <c r="M4143" s="65"/>
      <c r="N4143" s="65"/>
      <c r="O4143" s="66"/>
      <c r="P4143" s="146"/>
      <c r="Q4143" s="68"/>
      <c r="R4143" s="68"/>
      <c r="S4143" s="68"/>
      <c r="T4143" s="69">
        <f t="shared" si="442"/>
        <v>0</v>
      </c>
      <c r="U4143" s="68"/>
      <c r="V4143" s="70">
        <v>8</v>
      </c>
      <c r="W4143" s="70"/>
      <c r="X4143" s="71">
        <f t="shared" si="443"/>
        <v>8</v>
      </c>
      <c r="Y4143" s="72"/>
      <c r="Z4143" s="70"/>
      <c r="AA4143" s="68">
        <v>2</v>
      </c>
      <c r="AB4143" s="73"/>
      <c r="AC4143" s="70"/>
      <c r="AD4143" s="74"/>
      <c r="AE4143" s="68"/>
      <c r="AF4143" s="80"/>
    </row>
    <row r="4144" ht="28.5" customHeight="1" spans="1:32">
      <c r="A4144" s="61" t="s">
        <v>36</v>
      </c>
      <c r="B4144" s="61" t="s">
        <v>2156</v>
      </c>
      <c r="C4144" s="61" t="s">
        <v>2319</v>
      </c>
      <c r="D4144" s="61" t="s">
        <v>2719</v>
      </c>
      <c r="E4144" s="62" t="s">
        <v>3023</v>
      </c>
      <c r="F4144" s="46">
        <v>46188</v>
      </c>
      <c r="G4144" s="46" t="str">
        <f t="shared" si="440"/>
        <v>徐晓军2026-6-15</v>
      </c>
      <c r="H4144" s="63" t="s">
        <v>2640</v>
      </c>
      <c r="I4144" s="63" t="s">
        <v>2898</v>
      </c>
      <c r="J4144" s="64"/>
      <c r="K4144" s="64"/>
      <c r="L4144" s="65"/>
      <c r="M4144" s="65"/>
      <c r="N4144" s="65"/>
      <c r="O4144" s="66">
        <v>8</v>
      </c>
      <c r="P4144" s="146"/>
      <c r="Q4144" s="68"/>
      <c r="R4144" s="68"/>
      <c r="S4144" s="68"/>
      <c r="T4144" s="69">
        <f t="shared" si="442"/>
        <v>8</v>
      </c>
      <c r="U4144" s="68"/>
      <c r="V4144" s="70"/>
      <c r="W4144" s="70"/>
      <c r="X4144" s="71">
        <f t="shared" si="443"/>
        <v>8</v>
      </c>
      <c r="Y4144" s="72"/>
      <c r="Z4144" s="70"/>
      <c r="AA4144" s="68">
        <v>2</v>
      </c>
      <c r="AB4144" s="73"/>
      <c r="AC4144" s="70"/>
      <c r="AD4144" s="74"/>
      <c r="AE4144" s="68"/>
      <c r="AF4144" s="75"/>
    </row>
    <row r="4145" ht="28.5" customHeight="1" spans="1:32">
      <c r="A4145" s="61" t="s">
        <v>36</v>
      </c>
      <c r="B4145" s="61" t="s">
        <v>2156</v>
      </c>
      <c r="C4145" s="61" t="s">
        <v>2319</v>
      </c>
      <c r="D4145" s="61" t="s">
        <v>2719</v>
      </c>
      <c r="E4145" s="62" t="s">
        <v>3023</v>
      </c>
      <c r="F4145" s="46">
        <v>46189</v>
      </c>
      <c r="G4145" s="46" t="str">
        <f t="shared" si="440"/>
        <v>徐晓军2026-6-16</v>
      </c>
      <c r="H4145" s="63" t="s">
        <v>3045</v>
      </c>
      <c r="I4145" s="63" t="s">
        <v>3046</v>
      </c>
      <c r="J4145" s="64"/>
      <c r="K4145" s="64"/>
      <c r="L4145" s="65"/>
      <c r="M4145" s="65"/>
      <c r="N4145" s="65"/>
      <c r="O4145" s="66">
        <v>8</v>
      </c>
      <c r="P4145" s="147"/>
      <c r="Q4145" s="68"/>
      <c r="R4145" s="68"/>
      <c r="S4145" s="68"/>
      <c r="T4145" s="69">
        <f t="shared" si="442"/>
        <v>8</v>
      </c>
      <c r="U4145" s="68"/>
      <c r="V4145" s="70"/>
      <c r="W4145" s="70"/>
      <c r="X4145" s="71">
        <f t="shared" si="443"/>
        <v>8</v>
      </c>
      <c r="Y4145" s="72"/>
      <c r="Z4145" s="70"/>
      <c r="AA4145" s="68">
        <v>2</v>
      </c>
      <c r="AB4145" s="73"/>
      <c r="AC4145" s="70"/>
      <c r="AD4145" s="74"/>
      <c r="AE4145" s="68"/>
      <c r="AF4145" s="80"/>
    </row>
    <row r="4146" ht="28.5" customHeight="1" spans="1:32">
      <c r="A4146" s="61" t="s">
        <v>36</v>
      </c>
      <c r="B4146" s="61" t="s">
        <v>2156</v>
      </c>
      <c r="C4146" s="61" t="s">
        <v>2319</v>
      </c>
      <c r="D4146" s="61" t="s">
        <v>2719</v>
      </c>
      <c r="E4146" s="62" t="s">
        <v>3023</v>
      </c>
      <c r="F4146" s="46">
        <v>46190</v>
      </c>
      <c r="G4146" s="46" t="str">
        <f t="shared" si="440"/>
        <v>徐晓军2026-6-17</v>
      </c>
      <c r="H4146" s="63" t="s">
        <v>3047</v>
      </c>
      <c r="I4146" s="63" t="s">
        <v>3048</v>
      </c>
      <c r="J4146" s="64"/>
      <c r="K4146" s="64"/>
      <c r="L4146" s="65"/>
      <c r="M4146" s="65"/>
      <c r="N4146" s="65"/>
      <c r="O4146" s="66">
        <v>8</v>
      </c>
      <c r="P4146" s="147"/>
      <c r="Q4146" s="68"/>
      <c r="R4146" s="68"/>
      <c r="S4146" s="68"/>
      <c r="T4146" s="69">
        <f t="shared" si="442"/>
        <v>8</v>
      </c>
      <c r="U4146" s="68"/>
      <c r="V4146" s="70"/>
      <c r="W4146" s="70"/>
      <c r="X4146" s="71">
        <f t="shared" si="443"/>
        <v>8</v>
      </c>
      <c r="Y4146" s="72"/>
      <c r="Z4146" s="70"/>
      <c r="AA4146" s="68">
        <v>2</v>
      </c>
      <c r="AB4146" s="73"/>
      <c r="AC4146" s="70"/>
      <c r="AD4146" s="74"/>
      <c r="AE4146" s="68"/>
      <c r="AF4146" s="75"/>
    </row>
    <row r="4147" ht="28.5" customHeight="1" spans="1:32">
      <c r="A4147" s="61" t="s">
        <v>36</v>
      </c>
      <c r="B4147" s="61" t="s">
        <v>2156</v>
      </c>
      <c r="C4147" s="61" t="s">
        <v>2319</v>
      </c>
      <c r="D4147" s="61" t="s">
        <v>2719</v>
      </c>
      <c r="E4147" s="62" t="s">
        <v>3023</v>
      </c>
      <c r="F4147" s="46">
        <v>46191</v>
      </c>
      <c r="G4147" s="46" t="str">
        <f t="shared" si="440"/>
        <v>徐晓军2026-6-18</v>
      </c>
      <c r="H4147" s="63" t="s">
        <v>3049</v>
      </c>
      <c r="I4147" s="63" t="s">
        <v>3050</v>
      </c>
      <c r="J4147" s="64"/>
      <c r="K4147" s="64"/>
      <c r="L4147" s="65"/>
      <c r="M4147" s="65"/>
      <c r="N4147" s="65"/>
      <c r="O4147" s="66">
        <v>8</v>
      </c>
      <c r="P4147" s="147"/>
      <c r="Q4147" s="68"/>
      <c r="R4147" s="68"/>
      <c r="S4147" s="68"/>
      <c r="T4147" s="69">
        <f t="shared" si="442"/>
        <v>8</v>
      </c>
      <c r="U4147" s="68"/>
      <c r="V4147" s="70"/>
      <c r="W4147" s="70"/>
      <c r="X4147" s="71">
        <f t="shared" si="443"/>
        <v>8</v>
      </c>
      <c r="Y4147" s="72"/>
      <c r="Z4147" s="70"/>
      <c r="AA4147" s="68">
        <v>2</v>
      </c>
      <c r="AB4147" s="73"/>
      <c r="AC4147" s="70"/>
      <c r="AD4147" s="74"/>
      <c r="AE4147" s="68"/>
      <c r="AF4147" s="75"/>
    </row>
    <row r="4148" ht="28.5" customHeight="1" spans="1:32">
      <c r="A4148" s="61" t="s">
        <v>36</v>
      </c>
      <c r="B4148" s="61" t="s">
        <v>2156</v>
      </c>
      <c r="C4148" s="61" t="s">
        <v>2319</v>
      </c>
      <c r="D4148" s="61" t="s">
        <v>2719</v>
      </c>
      <c r="E4148" s="62" t="s">
        <v>3023</v>
      </c>
      <c r="F4148" s="82">
        <v>46192</v>
      </c>
      <c r="G4148" s="46" t="str">
        <f t="shared" si="440"/>
        <v>徐晓军2026-6-19</v>
      </c>
      <c r="H4148" s="63"/>
      <c r="I4148" s="63"/>
      <c r="J4148" s="64"/>
      <c r="K4148" s="64"/>
      <c r="L4148" s="65"/>
      <c r="M4148" s="65"/>
      <c r="N4148" s="65"/>
      <c r="O4148" s="66"/>
      <c r="P4148" s="147"/>
      <c r="Q4148" s="68"/>
      <c r="R4148" s="68"/>
      <c r="S4148" s="68"/>
      <c r="T4148" s="69">
        <f t="shared" si="442"/>
        <v>0</v>
      </c>
      <c r="U4148" s="68"/>
      <c r="V4148" s="70"/>
      <c r="W4148" s="70"/>
      <c r="X4148" s="71">
        <f t="shared" si="443"/>
        <v>0</v>
      </c>
      <c r="Y4148" s="72"/>
      <c r="Z4148" s="70"/>
      <c r="AA4148" s="68"/>
      <c r="AB4148" s="73">
        <v>8</v>
      </c>
      <c r="AC4148" s="70"/>
      <c r="AD4148" s="74"/>
      <c r="AE4148" s="68"/>
      <c r="AF4148" s="75"/>
    </row>
    <row r="4149" ht="28.5" customHeight="1" spans="1:32">
      <c r="A4149" s="61" t="s">
        <v>36</v>
      </c>
      <c r="B4149" s="61" t="s">
        <v>2156</v>
      </c>
      <c r="C4149" s="61" t="s">
        <v>2319</v>
      </c>
      <c r="D4149" s="61" t="s">
        <v>2719</v>
      </c>
      <c r="E4149" s="62" t="s">
        <v>3023</v>
      </c>
      <c r="F4149" s="77">
        <v>46193</v>
      </c>
      <c r="G4149" s="46" t="str">
        <f t="shared" si="440"/>
        <v>徐晓军2026-6-20</v>
      </c>
      <c r="H4149" s="63"/>
      <c r="I4149" s="63"/>
      <c r="J4149" s="64"/>
      <c r="K4149" s="64"/>
      <c r="L4149" s="65" t="s">
        <v>2635</v>
      </c>
      <c r="M4149" s="65"/>
      <c r="N4149" s="65"/>
      <c r="O4149" s="66"/>
      <c r="P4149" s="146"/>
      <c r="Q4149" s="68"/>
      <c r="R4149" s="68"/>
      <c r="S4149" s="68"/>
      <c r="T4149" s="69">
        <f t="shared" si="442"/>
        <v>0</v>
      </c>
      <c r="U4149" s="68"/>
      <c r="V4149" s="70"/>
      <c r="W4149" s="70"/>
      <c r="X4149" s="71">
        <f t="shared" si="443"/>
        <v>0</v>
      </c>
      <c r="Y4149" s="72"/>
      <c r="Z4149" s="70"/>
      <c r="AA4149" s="68"/>
      <c r="AB4149" s="73"/>
      <c r="AC4149" s="70"/>
      <c r="AD4149" s="74"/>
      <c r="AE4149" s="68"/>
      <c r="AF4149" s="75"/>
    </row>
    <row r="4150" ht="28.5" customHeight="1" spans="1:32">
      <c r="A4150" s="61" t="s">
        <v>36</v>
      </c>
      <c r="B4150" s="61" t="s">
        <v>2156</v>
      </c>
      <c r="C4150" s="61" t="s">
        <v>2319</v>
      </c>
      <c r="D4150" s="61" t="s">
        <v>2719</v>
      </c>
      <c r="E4150" s="62" t="s">
        <v>3023</v>
      </c>
      <c r="F4150" s="46">
        <v>46194</v>
      </c>
      <c r="G4150" s="46" t="str">
        <f t="shared" si="440"/>
        <v>徐晓军2026-6-21</v>
      </c>
      <c r="H4150" s="63" t="s">
        <v>2765</v>
      </c>
      <c r="I4150" s="63" t="s">
        <v>3051</v>
      </c>
      <c r="J4150" s="64"/>
      <c r="K4150" s="64"/>
      <c r="L4150" s="65"/>
      <c r="M4150" s="65"/>
      <c r="N4150" s="65"/>
      <c r="O4150" s="66">
        <v>8</v>
      </c>
      <c r="P4150" s="146"/>
      <c r="Q4150" s="68"/>
      <c r="R4150" s="68"/>
      <c r="S4150" s="68"/>
      <c r="T4150" s="69">
        <f t="shared" si="442"/>
        <v>8</v>
      </c>
      <c r="U4150" s="68"/>
      <c r="V4150" s="70"/>
      <c r="W4150" s="70"/>
      <c r="X4150" s="71">
        <f t="shared" si="443"/>
        <v>8</v>
      </c>
      <c r="Y4150" s="72"/>
      <c r="Z4150" s="70"/>
      <c r="AA4150" s="68">
        <v>2</v>
      </c>
      <c r="AB4150" s="73"/>
      <c r="AC4150" s="70"/>
      <c r="AD4150" s="74"/>
      <c r="AE4150" s="68"/>
      <c r="AF4150" s="75"/>
    </row>
    <row r="4151" ht="28.5" customHeight="1" spans="1:32">
      <c r="A4151" s="61" t="s">
        <v>36</v>
      </c>
      <c r="B4151" s="61" t="s">
        <v>2156</v>
      </c>
      <c r="C4151" s="61" t="s">
        <v>2319</v>
      </c>
      <c r="D4151" s="61" t="s">
        <v>2719</v>
      </c>
      <c r="E4151" s="62" t="s">
        <v>3023</v>
      </c>
      <c r="F4151" s="46">
        <v>46195</v>
      </c>
      <c r="G4151" s="46" t="str">
        <f t="shared" si="440"/>
        <v>徐晓军2026-6-22</v>
      </c>
      <c r="H4151" s="63"/>
      <c r="I4151" s="63"/>
      <c r="J4151" s="64"/>
      <c r="K4151" s="64"/>
      <c r="L4151" s="65"/>
      <c r="M4151" s="65"/>
      <c r="N4151" s="65"/>
      <c r="O4151" s="66"/>
      <c r="P4151" s="146"/>
      <c r="Q4151" s="68"/>
      <c r="R4151" s="68"/>
      <c r="S4151" s="68"/>
      <c r="T4151" s="69">
        <f t="shared" si="442"/>
        <v>0</v>
      </c>
      <c r="U4151" s="68"/>
      <c r="V4151" s="70"/>
      <c r="W4151" s="70"/>
      <c r="X4151" s="71">
        <f t="shared" si="443"/>
        <v>0</v>
      </c>
      <c r="Y4151" s="72"/>
      <c r="Z4151" s="70"/>
      <c r="AA4151" s="68"/>
      <c r="AB4151" s="73"/>
      <c r="AC4151" s="70"/>
      <c r="AD4151" s="74"/>
      <c r="AE4151" s="68"/>
      <c r="AF4151" s="75"/>
    </row>
    <row r="4152" ht="28.5" customHeight="1" spans="1:32">
      <c r="A4152" s="61" t="s">
        <v>36</v>
      </c>
      <c r="B4152" s="61" t="s">
        <v>2156</v>
      </c>
      <c r="C4152" s="61" t="s">
        <v>2319</v>
      </c>
      <c r="D4152" s="61" t="s">
        <v>2719</v>
      </c>
      <c r="E4152" s="62" t="s">
        <v>3023</v>
      </c>
      <c r="F4152" s="46">
        <v>46196</v>
      </c>
      <c r="G4152" s="46" t="str">
        <f t="shared" si="440"/>
        <v>徐晓军2026-6-23</v>
      </c>
      <c r="H4152" s="63"/>
      <c r="I4152" s="63"/>
      <c r="J4152" s="64"/>
      <c r="K4152" s="64"/>
      <c r="L4152" s="65"/>
      <c r="M4152" s="65"/>
      <c r="N4152" s="65"/>
      <c r="O4152" s="66"/>
      <c r="P4152" s="146"/>
      <c r="Q4152" s="68"/>
      <c r="R4152" s="68"/>
      <c r="S4152" s="68"/>
      <c r="T4152" s="69">
        <f t="shared" si="442"/>
        <v>0</v>
      </c>
      <c r="U4152" s="68"/>
      <c r="V4152" s="70"/>
      <c r="W4152" s="70"/>
      <c r="X4152" s="71">
        <f t="shared" si="443"/>
        <v>0</v>
      </c>
      <c r="Y4152" s="72"/>
      <c r="Z4152" s="70"/>
      <c r="AA4152" s="68"/>
      <c r="AB4152" s="73"/>
      <c r="AC4152" s="70"/>
      <c r="AD4152" s="74"/>
      <c r="AE4152" s="68"/>
      <c r="AF4152" s="75"/>
    </row>
    <row r="4153" ht="28.5" customHeight="1" spans="1:32">
      <c r="A4153" s="61" t="s">
        <v>36</v>
      </c>
      <c r="B4153" s="61" t="s">
        <v>2156</v>
      </c>
      <c r="C4153" s="61" t="s">
        <v>2319</v>
      </c>
      <c r="D4153" s="61" t="s">
        <v>2719</v>
      </c>
      <c r="E4153" s="62" t="s">
        <v>3023</v>
      </c>
      <c r="F4153" s="46">
        <v>46197</v>
      </c>
      <c r="G4153" s="46" t="str">
        <f t="shared" si="440"/>
        <v>徐晓军2026-6-24</v>
      </c>
      <c r="H4153" s="63"/>
      <c r="I4153" s="63"/>
      <c r="J4153" s="64"/>
      <c r="K4153" s="64"/>
      <c r="L4153" s="65"/>
      <c r="M4153" s="65"/>
      <c r="N4153" s="65"/>
      <c r="O4153" s="66"/>
      <c r="P4153" s="146"/>
      <c r="Q4153" s="68"/>
      <c r="R4153" s="68"/>
      <c r="S4153" s="68"/>
      <c r="T4153" s="69">
        <f t="shared" si="442"/>
        <v>0</v>
      </c>
      <c r="U4153" s="68"/>
      <c r="V4153" s="70"/>
      <c r="W4153" s="70"/>
      <c r="X4153" s="71">
        <f t="shared" si="443"/>
        <v>0</v>
      </c>
      <c r="Y4153" s="72"/>
      <c r="Z4153" s="70"/>
      <c r="AA4153" s="68"/>
      <c r="AB4153" s="73"/>
      <c r="AC4153" s="70"/>
      <c r="AD4153" s="74"/>
      <c r="AE4153" s="68"/>
      <c r="AF4153" s="75"/>
    </row>
    <row r="4154" ht="28.5" customHeight="1" spans="1:32">
      <c r="A4154" s="61" t="s">
        <v>36</v>
      </c>
      <c r="B4154" s="61" t="s">
        <v>2156</v>
      </c>
      <c r="C4154" s="61" t="s">
        <v>2319</v>
      </c>
      <c r="D4154" s="61" t="s">
        <v>2719</v>
      </c>
      <c r="E4154" s="62" t="s">
        <v>3023</v>
      </c>
      <c r="F4154" s="46">
        <v>46198</v>
      </c>
      <c r="G4154" s="46" t="str">
        <f t="shared" si="440"/>
        <v>徐晓军2026-6-25</v>
      </c>
      <c r="H4154" s="63"/>
      <c r="I4154" s="63"/>
      <c r="J4154" s="64"/>
      <c r="K4154" s="64"/>
      <c r="L4154" s="65"/>
      <c r="M4154" s="65"/>
      <c r="N4154" s="65"/>
      <c r="O4154" s="66"/>
      <c r="P4154" s="146"/>
      <c r="Q4154" s="68"/>
      <c r="R4154" s="68"/>
      <c r="S4154" s="68"/>
      <c r="T4154" s="69">
        <f t="shared" si="442"/>
        <v>0</v>
      </c>
      <c r="U4154" s="68"/>
      <c r="V4154" s="70"/>
      <c r="W4154" s="70"/>
      <c r="X4154" s="71">
        <f t="shared" si="443"/>
        <v>0</v>
      </c>
      <c r="Y4154" s="72"/>
      <c r="Z4154" s="70"/>
      <c r="AA4154" s="68"/>
      <c r="AB4154" s="73"/>
      <c r="AC4154" s="70"/>
      <c r="AD4154" s="74"/>
      <c r="AE4154" s="68"/>
      <c r="AF4154" s="75"/>
    </row>
    <row r="4155" ht="28.5" customHeight="1" spans="1:32">
      <c r="A4155" s="61" t="s">
        <v>36</v>
      </c>
      <c r="B4155" s="61" t="s">
        <v>2156</v>
      </c>
      <c r="C4155" s="61" t="s">
        <v>2319</v>
      </c>
      <c r="D4155" s="61" t="s">
        <v>2719</v>
      </c>
      <c r="E4155" s="62" t="s">
        <v>3023</v>
      </c>
      <c r="F4155" s="46">
        <v>46199</v>
      </c>
      <c r="G4155" s="46" t="str">
        <f t="shared" si="440"/>
        <v>徐晓军2026-6-26</v>
      </c>
      <c r="H4155" s="63"/>
      <c r="I4155" s="63"/>
      <c r="J4155" s="64"/>
      <c r="K4155" s="64"/>
      <c r="L4155" s="65"/>
      <c r="M4155" s="65"/>
      <c r="N4155" s="65"/>
      <c r="O4155" s="66"/>
      <c r="P4155" s="146"/>
      <c r="Q4155" s="68"/>
      <c r="R4155" s="68"/>
      <c r="S4155" s="68"/>
      <c r="T4155" s="69">
        <f t="shared" si="442"/>
        <v>0</v>
      </c>
      <c r="U4155" s="68"/>
      <c r="V4155" s="70"/>
      <c r="W4155" s="70"/>
      <c r="X4155" s="71">
        <f t="shared" si="443"/>
        <v>0</v>
      </c>
      <c r="Y4155" s="72"/>
      <c r="Z4155" s="70"/>
      <c r="AA4155" s="68"/>
      <c r="AB4155" s="73"/>
      <c r="AC4155" s="70"/>
      <c r="AD4155" s="74"/>
      <c r="AE4155" s="68"/>
      <c r="AF4155" s="75"/>
    </row>
    <row r="4156" ht="28.5" customHeight="1" spans="1:32">
      <c r="A4156" s="61" t="s">
        <v>36</v>
      </c>
      <c r="B4156" s="61" t="s">
        <v>2156</v>
      </c>
      <c r="C4156" s="61" t="s">
        <v>2319</v>
      </c>
      <c r="D4156" s="61" t="s">
        <v>2719</v>
      </c>
      <c r="E4156" s="62" t="s">
        <v>3023</v>
      </c>
      <c r="F4156" s="46">
        <v>46200</v>
      </c>
      <c r="G4156" s="46" t="str">
        <f t="shared" si="440"/>
        <v>徐晓军2026-6-27</v>
      </c>
      <c r="H4156" s="63"/>
      <c r="I4156" s="63"/>
      <c r="J4156" s="64"/>
      <c r="K4156" s="64"/>
      <c r="L4156" s="65"/>
      <c r="M4156" s="65"/>
      <c r="N4156" s="79"/>
      <c r="O4156" s="66"/>
      <c r="P4156" s="146"/>
      <c r="Q4156" s="68"/>
      <c r="R4156" s="68"/>
      <c r="S4156" s="68"/>
      <c r="T4156" s="69">
        <f t="shared" si="442"/>
        <v>0</v>
      </c>
      <c r="U4156" s="68"/>
      <c r="V4156" s="70"/>
      <c r="W4156" s="70"/>
      <c r="X4156" s="71">
        <f t="shared" si="443"/>
        <v>0</v>
      </c>
      <c r="Y4156" s="72"/>
      <c r="Z4156" s="70"/>
      <c r="AA4156" s="68"/>
      <c r="AB4156" s="73"/>
      <c r="AC4156" s="70"/>
      <c r="AD4156" s="74"/>
      <c r="AE4156" s="68"/>
      <c r="AF4156" s="75"/>
    </row>
    <row r="4157" ht="28.5" customHeight="1" spans="1:32">
      <c r="A4157" s="61" t="s">
        <v>36</v>
      </c>
      <c r="B4157" s="61" t="s">
        <v>2156</v>
      </c>
      <c r="C4157" s="61" t="s">
        <v>2319</v>
      </c>
      <c r="D4157" s="61" t="s">
        <v>2719</v>
      </c>
      <c r="E4157" s="62" t="s">
        <v>3023</v>
      </c>
      <c r="F4157" s="46">
        <v>46201</v>
      </c>
      <c r="G4157" s="46" t="str">
        <f t="shared" si="440"/>
        <v>徐晓军2026-6-28</v>
      </c>
      <c r="H4157" s="63"/>
      <c r="I4157" s="63"/>
      <c r="J4157" s="64"/>
      <c r="K4157" s="64"/>
      <c r="L4157" s="65"/>
      <c r="M4157" s="65"/>
      <c r="N4157" s="65"/>
      <c r="O4157" s="66"/>
      <c r="P4157" s="146"/>
      <c r="Q4157" s="68"/>
      <c r="R4157" s="68"/>
      <c r="S4157" s="68"/>
      <c r="T4157" s="69">
        <f t="shared" si="442"/>
        <v>0</v>
      </c>
      <c r="U4157" s="68"/>
      <c r="V4157" s="70"/>
      <c r="W4157" s="70"/>
      <c r="X4157" s="71">
        <f t="shared" si="443"/>
        <v>0</v>
      </c>
      <c r="Y4157" s="72"/>
      <c r="Z4157" s="70"/>
      <c r="AA4157" s="68"/>
      <c r="AB4157" s="73"/>
      <c r="AC4157" s="70"/>
      <c r="AD4157" s="74"/>
      <c r="AE4157" s="68"/>
      <c r="AF4157" s="75"/>
    </row>
    <row r="4158" ht="28.5" customHeight="1" spans="1:32">
      <c r="A4158" s="61" t="s">
        <v>36</v>
      </c>
      <c r="B4158" s="61" t="s">
        <v>2156</v>
      </c>
      <c r="C4158" s="61" t="s">
        <v>2319</v>
      </c>
      <c r="D4158" s="61" t="s">
        <v>2719</v>
      </c>
      <c r="E4158" s="62" t="s">
        <v>3023</v>
      </c>
      <c r="F4158" s="46">
        <v>46202</v>
      </c>
      <c r="G4158" s="46" t="str">
        <f t="shared" si="440"/>
        <v>徐晓军2026-6-29</v>
      </c>
      <c r="H4158" s="63"/>
      <c r="I4158" s="63"/>
      <c r="J4158" s="64"/>
      <c r="K4158" s="64"/>
      <c r="L4158" s="65"/>
      <c r="M4158" s="65"/>
      <c r="N4158" s="79"/>
      <c r="O4158" s="66"/>
      <c r="P4158" s="146"/>
      <c r="Q4158" s="68"/>
      <c r="R4158" s="68"/>
      <c r="S4158" s="68"/>
      <c r="T4158" s="69">
        <f t="shared" si="442"/>
        <v>0</v>
      </c>
      <c r="U4158" s="68"/>
      <c r="V4158" s="70"/>
      <c r="W4158" s="70"/>
      <c r="X4158" s="71">
        <f t="shared" si="443"/>
        <v>0</v>
      </c>
      <c r="Y4158" s="72"/>
      <c r="Z4158" s="70"/>
      <c r="AA4158" s="68"/>
      <c r="AB4158" s="73"/>
      <c r="AC4158" s="70"/>
      <c r="AD4158" s="74"/>
      <c r="AE4158" s="68"/>
      <c r="AF4158" s="75"/>
    </row>
    <row r="4159" s="3" customFormat="1" ht="28.5" customHeight="1" spans="1:32">
      <c r="A4159" s="61" t="s">
        <v>36</v>
      </c>
      <c r="B4159" s="61" t="s">
        <v>2156</v>
      </c>
      <c r="C4159" s="61" t="s">
        <v>2319</v>
      </c>
      <c r="D4159" s="61" t="s">
        <v>2719</v>
      </c>
      <c r="E4159" s="62" t="s">
        <v>3023</v>
      </c>
      <c r="F4159" s="46">
        <v>46203</v>
      </c>
      <c r="G4159" s="46" t="str">
        <f t="shared" si="440"/>
        <v>徐晓军2026-6-30</v>
      </c>
      <c r="H4159" s="63"/>
      <c r="I4159" s="63"/>
      <c r="J4159" s="64"/>
      <c r="K4159" s="64"/>
      <c r="L4159" s="65"/>
      <c r="M4159" s="65"/>
      <c r="N4159" s="65"/>
      <c r="O4159" s="66"/>
      <c r="P4159" s="146"/>
      <c r="Q4159" s="68"/>
      <c r="R4159" s="68"/>
      <c r="S4159" s="68"/>
      <c r="T4159" s="69">
        <f t="shared" si="442"/>
        <v>0</v>
      </c>
      <c r="U4159" s="68"/>
      <c r="V4159" s="70"/>
      <c r="W4159" s="70"/>
      <c r="X4159" s="71">
        <f t="shared" si="443"/>
        <v>0</v>
      </c>
      <c r="Y4159" s="72"/>
      <c r="Z4159" s="70"/>
      <c r="AA4159" s="68"/>
      <c r="AB4159" s="73"/>
      <c r="AC4159" s="70"/>
      <c r="AD4159" s="74"/>
      <c r="AE4159" s="68"/>
      <c r="AF4159" s="75"/>
    </row>
    <row r="4160" s="3" customFormat="1" ht="28.5" customHeight="1" spans="1:32">
      <c r="A4160" s="61" t="s">
        <v>36</v>
      </c>
      <c r="B4160" s="61" t="s">
        <v>2156</v>
      </c>
      <c r="C4160" s="61" t="s">
        <v>2319</v>
      </c>
      <c r="D4160" s="61" t="s">
        <v>2719</v>
      </c>
      <c r="E4160" s="62" t="s">
        <v>3023</v>
      </c>
      <c r="F4160" s="46">
        <v>46204</v>
      </c>
      <c r="G4160" s="46" t="str">
        <f t="shared" si="440"/>
        <v>徐晓军2026-7-1</v>
      </c>
      <c r="H4160" s="63"/>
      <c r="I4160" s="63"/>
      <c r="J4160" s="64"/>
      <c r="K4160" s="64"/>
      <c r="L4160" s="65"/>
      <c r="M4160" s="65"/>
      <c r="N4160" s="65"/>
      <c r="O4160" s="66"/>
      <c r="P4160" s="146"/>
      <c r="Q4160" s="68"/>
      <c r="R4160" s="68"/>
      <c r="S4160" s="68"/>
      <c r="T4160" s="69">
        <f t="shared" si="442"/>
        <v>0</v>
      </c>
      <c r="U4160" s="68"/>
      <c r="V4160" s="70"/>
      <c r="W4160" s="70"/>
      <c r="X4160" s="71">
        <f t="shared" si="443"/>
        <v>0</v>
      </c>
      <c r="Y4160" s="72"/>
      <c r="Z4160" s="70"/>
      <c r="AA4160" s="68"/>
      <c r="AB4160" s="73"/>
      <c r="AC4160" s="70"/>
      <c r="AD4160" s="74"/>
      <c r="AE4160" s="68"/>
      <c r="AF4160" s="75"/>
    </row>
    <row r="4161" ht="28.5" customHeight="1" spans="1:32">
      <c r="A4161" s="84" t="s">
        <v>36</v>
      </c>
      <c r="B4161" s="84" t="s">
        <v>2156</v>
      </c>
      <c r="C4161" s="84" t="s">
        <v>2319</v>
      </c>
      <c r="D4161" s="84" t="s">
        <v>2719</v>
      </c>
      <c r="E4161" s="62" t="s">
        <v>3023</v>
      </c>
      <c r="F4161" s="86">
        <v>46235</v>
      </c>
      <c r="G4161" s="46" t="str">
        <f t="shared" si="440"/>
        <v>徐晓军2026-8-1</v>
      </c>
      <c r="H4161" s="63"/>
      <c r="I4161" s="63"/>
      <c r="J4161" s="64"/>
      <c r="K4161" s="64"/>
      <c r="L4161" s="65"/>
      <c r="M4161" s="65"/>
      <c r="N4161" s="91"/>
      <c r="O4161" s="66"/>
      <c r="P4161" s="87"/>
      <c r="Q4161" s="87"/>
      <c r="R4161" s="87"/>
      <c r="S4161" s="87"/>
      <c r="T4161" s="69">
        <f t="shared" si="442"/>
        <v>0</v>
      </c>
      <c r="U4161" s="87"/>
      <c r="V4161" s="87"/>
      <c r="W4161" s="87"/>
      <c r="X4161" s="71">
        <f t="shared" si="443"/>
        <v>0</v>
      </c>
      <c r="Y4161" s="88"/>
      <c r="Z4161" s="87"/>
      <c r="AA4161" s="87"/>
      <c r="AB4161" s="87"/>
      <c r="AC4161" s="87"/>
      <c r="AD4161" s="89"/>
      <c r="AE4161" s="87"/>
      <c r="AF4161" s="90"/>
    </row>
    <row r="4162" ht="28.5" customHeight="1" spans="1:32">
      <c r="A4162" s="44" t="s">
        <v>36</v>
      </c>
      <c r="B4162" s="44" t="s">
        <v>2156</v>
      </c>
      <c r="C4162" s="44" t="s">
        <v>2319</v>
      </c>
      <c r="D4162" s="44" t="s">
        <v>2657</v>
      </c>
      <c r="E4162" s="44" t="s">
        <v>3052</v>
      </c>
      <c r="F4162" s="45">
        <v>46173</v>
      </c>
      <c r="G4162" s="46" t="str">
        <f t="shared" si="440"/>
        <v>王刚杰2026-5-31</v>
      </c>
      <c r="H4162" s="133"/>
      <c r="I4162" s="133"/>
      <c r="J4162" s="134"/>
      <c r="K4162" s="134"/>
      <c r="L4162" s="134"/>
      <c r="M4162" s="135"/>
      <c r="N4162" s="135"/>
      <c r="O4162" s="136">
        <f t="shared" ref="O4162:AE4162" si="444">SUM(O4163:O4194)</f>
        <v>136</v>
      </c>
      <c r="P4162" s="137">
        <f t="shared" si="444"/>
        <v>0</v>
      </c>
      <c r="Q4162" s="138">
        <f t="shared" si="444"/>
        <v>-8</v>
      </c>
      <c r="R4162" s="138">
        <f t="shared" si="444"/>
        <v>-8</v>
      </c>
      <c r="S4162" s="53">
        <f t="shared" si="444"/>
        <v>0</v>
      </c>
      <c r="T4162" s="139">
        <f t="shared" si="444"/>
        <v>120</v>
      </c>
      <c r="U4162" s="55">
        <f t="shared" si="444"/>
        <v>0</v>
      </c>
      <c r="V4162" s="139">
        <f t="shared" si="444"/>
        <v>22</v>
      </c>
      <c r="W4162" s="139">
        <f t="shared" si="444"/>
        <v>0</v>
      </c>
      <c r="X4162" s="140">
        <f t="shared" si="444"/>
        <v>142</v>
      </c>
      <c r="Y4162" s="141">
        <f t="shared" si="444"/>
        <v>0</v>
      </c>
      <c r="Z4162" s="139">
        <f t="shared" si="444"/>
        <v>70</v>
      </c>
      <c r="AA4162" s="142">
        <f t="shared" si="444"/>
        <v>20</v>
      </c>
      <c r="AB4162" s="139">
        <f t="shared" si="444"/>
        <v>8</v>
      </c>
      <c r="AC4162" s="139">
        <f t="shared" si="444"/>
        <v>0</v>
      </c>
      <c r="AD4162" s="143">
        <f t="shared" si="444"/>
        <v>0</v>
      </c>
      <c r="AE4162" s="142">
        <f t="shared" si="444"/>
        <v>0</v>
      </c>
      <c r="AF4162" s="60"/>
    </row>
    <row r="4163" ht="28.5" customHeight="1" spans="1:32">
      <c r="A4163" s="61" t="s">
        <v>36</v>
      </c>
      <c r="B4163" s="61" t="s">
        <v>2156</v>
      </c>
      <c r="C4163" s="61" t="s">
        <v>2319</v>
      </c>
      <c r="D4163" s="61" t="s">
        <v>2657</v>
      </c>
      <c r="E4163" s="62" t="s">
        <v>3052</v>
      </c>
      <c r="F4163" s="46">
        <v>46174</v>
      </c>
      <c r="G4163" s="46" t="str">
        <f t="shared" si="440"/>
        <v>王刚杰2026-6-1</v>
      </c>
      <c r="H4163" s="63" t="s">
        <v>3053</v>
      </c>
      <c r="I4163" s="63" t="s">
        <v>3054</v>
      </c>
      <c r="J4163" s="64"/>
      <c r="K4163" s="64"/>
      <c r="L4163" s="65"/>
      <c r="M4163" s="65"/>
      <c r="N4163" s="65"/>
      <c r="O4163" s="66">
        <v>8</v>
      </c>
      <c r="P4163" s="146"/>
      <c r="Q4163" s="68"/>
      <c r="R4163" s="68"/>
      <c r="S4163" s="68"/>
      <c r="T4163" s="69">
        <f t="shared" ref="T4163:T4194" si="445">SUM(O4163:S4163)</f>
        <v>8</v>
      </c>
      <c r="U4163" s="68"/>
      <c r="V4163" s="70"/>
      <c r="W4163" s="70"/>
      <c r="X4163" s="71">
        <f t="shared" ref="X4163:X4194" si="446">SUM(T4163:W4163)</f>
        <v>8</v>
      </c>
      <c r="Y4163" s="72"/>
      <c r="Z4163" s="70"/>
      <c r="AA4163" s="68">
        <v>2</v>
      </c>
      <c r="AB4163" s="73"/>
      <c r="AC4163" s="70"/>
      <c r="AD4163" s="74"/>
      <c r="AE4163" s="68"/>
      <c r="AF4163" s="75"/>
    </row>
    <row r="4164" ht="28.5" customHeight="1" spans="1:32">
      <c r="A4164" s="61" t="s">
        <v>36</v>
      </c>
      <c r="B4164" s="61" t="s">
        <v>2156</v>
      </c>
      <c r="C4164" s="61" t="s">
        <v>2319</v>
      </c>
      <c r="D4164" s="61" t="s">
        <v>2657</v>
      </c>
      <c r="E4164" s="62" t="s">
        <v>3052</v>
      </c>
      <c r="F4164" s="46">
        <v>46175</v>
      </c>
      <c r="G4164" s="46" t="str">
        <f t="shared" ref="G4164:G4227" si="447">E4164&amp;TEXT(MID(F4164,1,5),"YYYY-m-d")</f>
        <v>王刚杰2026-6-2</v>
      </c>
      <c r="H4164" s="63" t="s">
        <v>3055</v>
      </c>
      <c r="I4164" s="63" t="s">
        <v>3033</v>
      </c>
      <c r="J4164" s="64"/>
      <c r="K4164" s="64"/>
      <c r="L4164" s="65"/>
      <c r="M4164" s="65"/>
      <c r="N4164" s="65"/>
      <c r="O4164" s="66">
        <v>8</v>
      </c>
      <c r="P4164" s="146"/>
      <c r="Q4164" s="68"/>
      <c r="R4164" s="68"/>
      <c r="S4164" s="68"/>
      <c r="T4164" s="69">
        <f t="shared" si="445"/>
        <v>8</v>
      </c>
      <c r="U4164" s="68"/>
      <c r="V4164" s="70"/>
      <c r="W4164" s="70"/>
      <c r="X4164" s="71">
        <f t="shared" si="446"/>
        <v>8</v>
      </c>
      <c r="Y4164" s="72"/>
      <c r="Z4164" s="70"/>
      <c r="AA4164" s="68">
        <v>2</v>
      </c>
      <c r="AB4164" s="73"/>
      <c r="AC4164" s="70"/>
      <c r="AD4164" s="74"/>
      <c r="AE4164" s="68"/>
      <c r="AF4164" s="75"/>
    </row>
    <row r="4165" ht="28.5" customHeight="1" spans="1:32">
      <c r="A4165" s="61" t="s">
        <v>36</v>
      </c>
      <c r="B4165" s="61" t="s">
        <v>2156</v>
      </c>
      <c r="C4165" s="61" t="s">
        <v>2319</v>
      </c>
      <c r="D4165" s="61" t="s">
        <v>2657</v>
      </c>
      <c r="E4165" s="62" t="s">
        <v>3052</v>
      </c>
      <c r="F4165" s="46">
        <v>46176</v>
      </c>
      <c r="G4165" s="46" t="str">
        <f t="shared" si="447"/>
        <v>王刚杰2026-6-3</v>
      </c>
      <c r="H4165" s="63" t="s">
        <v>3056</v>
      </c>
      <c r="I4165" s="63" t="s">
        <v>2616</v>
      </c>
      <c r="J4165" s="64"/>
      <c r="K4165" s="64"/>
      <c r="L4165" s="65"/>
      <c r="M4165" s="65"/>
      <c r="N4165" s="65"/>
      <c r="O4165" s="66">
        <v>8</v>
      </c>
      <c r="P4165" s="146"/>
      <c r="Q4165" s="68"/>
      <c r="R4165" s="68"/>
      <c r="S4165" s="68"/>
      <c r="T4165" s="69">
        <f t="shared" si="445"/>
        <v>8</v>
      </c>
      <c r="U4165" s="68"/>
      <c r="V4165" s="70"/>
      <c r="W4165" s="70"/>
      <c r="X4165" s="71">
        <f t="shared" si="446"/>
        <v>8</v>
      </c>
      <c r="Y4165" s="72"/>
      <c r="Z4165" s="70"/>
      <c r="AA4165" s="68">
        <v>2</v>
      </c>
      <c r="AB4165" s="73"/>
      <c r="AC4165" s="70"/>
      <c r="AD4165" s="74"/>
      <c r="AE4165" s="68"/>
      <c r="AF4165" s="75"/>
    </row>
    <row r="4166" ht="28.5" customHeight="1" spans="1:32">
      <c r="A4166" s="61" t="s">
        <v>36</v>
      </c>
      <c r="B4166" s="61" t="s">
        <v>2156</v>
      </c>
      <c r="C4166" s="61" t="s">
        <v>2319</v>
      </c>
      <c r="D4166" s="61" t="s">
        <v>2657</v>
      </c>
      <c r="E4166" s="62" t="s">
        <v>3052</v>
      </c>
      <c r="F4166" s="46">
        <v>46177</v>
      </c>
      <c r="G4166" s="46" t="str">
        <f t="shared" si="447"/>
        <v>王刚杰2026-6-4</v>
      </c>
      <c r="H4166" s="63" t="s">
        <v>3057</v>
      </c>
      <c r="I4166" s="63" t="s">
        <v>3058</v>
      </c>
      <c r="J4166" s="64"/>
      <c r="K4166" s="64"/>
      <c r="L4166" s="65"/>
      <c r="M4166" s="65"/>
      <c r="N4166" s="65"/>
      <c r="O4166" s="66">
        <v>8</v>
      </c>
      <c r="P4166" s="146"/>
      <c r="Q4166" s="68"/>
      <c r="R4166" s="68"/>
      <c r="S4166" s="68"/>
      <c r="T4166" s="69">
        <f t="shared" si="445"/>
        <v>8</v>
      </c>
      <c r="U4166" s="68"/>
      <c r="V4166" s="70"/>
      <c r="W4166" s="70"/>
      <c r="X4166" s="71">
        <f t="shared" si="446"/>
        <v>8</v>
      </c>
      <c r="Y4166" s="72"/>
      <c r="Z4166" s="70"/>
      <c r="AA4166" s="68">
        <v>2</v>
      </c>
      <c r="AB4166" s="73"/>
      <c r="AC4166" s="70"/>
      <c r="AD4166" s="74"/>
      <c r="AE4166" s="68"/>
      <c r="AF4166" s="75"/>
    </row>
    <row r="4167" ht="28.5" customHeight="1" spans="1:32">
      <c r="A4167" s="61" t="s">
        <v>36</v>
      </c>
      <c r="B4167" s="61" t="s">
        <v>2156</v>
      </c>
      <c r="C4167" s="61" t="s">
        <v>2319</v>
      </c>
      <c r="D4167" s="61" t="s">
        <v>2657</v>
      </c>
      <c r="E4167" s="62" t="s">
        <v>3052</v>
      </c>
      <c r="F4167" s="46">
        <v>46178</v>
      </c>
      <c r="G4167" s="46" t="str">
        <f t="shared" si="447"/>
        <v>王刚杰2026-6-5</v>
      </c>
      <c r="H4167" s="63"/>
      <c r="I4167" s="63"/>
      <c r="J4167" s="64"/>
      <c r="K4167" s="64"/>
      <c r="L4167" s="65" t="s">
        <v>2635</v>
      </c>
      <c r="M4167" s="65"/>
      <c r="N4167" s="65"/>
      <c r="O4167" s="66">
        <v>8</v>
      </c>
      <c r="P4167" s="146"/>
      <c r="Q4167" s="68">
        <v>-8</v>
      </c>
      <c r="R4167" s="68"/>
      <c r="S4167" s="68"/>
      <c r="T4167" s="69">
        <f t="shared" si="445"/>
        <v>0</v>
      </c>
      <c r="U4167" s="68"/>
      <c r="V4167" s="70"/>
      <c r="W4167" s="70"/>
      <c r="X4167" s="71">
        <f t="shared" si="446"/>
        <v>0</v>
      </c>
      <c r="Y4167" s="72"/>
      <c r="Z4167" s="70"/>
      <c r="AA4167" s="68"/>
      <c r="AB4167" s="73"/>
      <c r="AC4167" s="70"/>
      <c r="AD4167" s="74"/>
      <c r="AE4167" s="68"/>
      <c r="AF4167" s="75"/>
    </row>
    <row r="4168" ht="28.5" customHeight="1" spans="1:32">
      <c r="A4168" s="61" t="s">
        <v>36</v>
      </c>
      <c r="B4168" s="61" t="s">
        <v>2156</v>
      </c>
      <c r="C4168" s="61" t="s">
        <v>2319</v>
      </c>
      <c r="D4168" s="61" t="s">
        <v>2657</v>
      </c>
      <c r="E4168" s="62" t="s">
        <v>3052</v>
      </c>
      <c r="F4168" s="46">
        <v>46179</v>
      </c>
      <c r="G4168" s="46" t="str">
        <f t="shared" si="447"/>
        <v>王刚杰2026-6-6</v>
      </c>
      <c r="H4168" s="63" t="s">
        <v>3059</v>
      </c>
      <c r="I4168" s="63" t="s">
        <v>498</v>
      </c>
      <c r="J4168" s="64"/>
      <c r="K4168" s="64"/>
      <c r="L4168" s="65"/>
      <c r="M4168" s="65"/>
      <c r="N4168" s="65"/>
      <c r="O4168" s="66">
        <v>8</v>
      </c>
      <c r="P4168" s="146"/>
      <c r="Q4168" s="68"/>
      <c r="R4168" s="68"/>
      <c r="S4168" s="68"/>
      <c r="T4168" s="69">
        <f t="shared" si="445"/>
        <v>8</v>
      </c>
      <c r="U4168" s="68"/>
      <c r="V4168" s="70"/>
      <c r="W4168" s="70"/>
      <c r="X4168" s="71">
        <f t="shared" si="446"/>
        <v>8</v>
      </c>
      <c r="Y4168" s="72"/>
      <c r="Z4168" s="70"/>
      <c r="AA4168" s="68">
        <v>2</v>
      </c>
      <c r="AB4168" s="73"/>
      <c r="AC4168" s="70"/>
      <c r="AD4168" s="74"/>
      <c r="AE4168" s="68"/>
      <c r="AF4168" s="75"/>
    </row>
    <row r="4169" ht="28.5" customHeight="1" spans="1:32">
      <c r="A4169" s="61" t="s">
        <v>36</v>
      </c>
      <c r="B4169" s="61" t="s">
        <v>2156</v>
      </c>
      <c r="C4169" s="61" t="s">
        <v>2319</v>
      </c>
      <c r="D4169" s="61" t="s">
        <v>2657</v>
      </c>
      <c r="E4169" s="62" t="s">
        <v>3052</v>
      </c>
      <c r="F4169" s="77">
        <v>46180</v>
      </c>
      <c r="G4169" s="46" t="str">
        <f t="shared" si="447"/>
        <v>王刚杰2026-6-7</v>
      </c>
      <c r="H4169" s="63" t="s">
        <v>3060</v>
      </c>
      <c r="I4169" s="63"/>
      <c r="J4169" s="64"/>
      <c r="K4169" s="64" t="s">
        <v>2690</v>
      </c>
      <c r="L4169" s="65"/>
      <c r="M4169" s="65"/>
      <c r="N4169" s="65"/>
      <c r="O4169" s="66"/>
      <c r="P4169" s="146"/>
      <c r="Q4169" s="68"/>
      <c r="R4169" s="68"/>
      <c r="S4169" s="68"/>
      <c r="T4169" s="69">
        <f t="shared" si="445"/>
        <v>0</v>
      </c>
      <c r="U4169" s="68"/>
      <c r="V4169" s="70">
        <v>12</v>
      </c>
      <c r="W4169" s="70"/>
      <c r="X4169" s="71">
        <f t="shared" si="446"/>
        <v>12</v>
      </c>
      <c r="Y4169" s="72"/>
      <c r="Z4169" s="70">
        <v>10</v>
      </c>
      <c r="AA4169" s="68"/>
      <c r="AB4169" s="73"/>
      <c r="AC4169" s="70"/>
      <c r="AD4169" s="74"/>
      <c r="AE4169" s="68"/>
      <c r="AF4169" s="75"/>
    </row>
    <row r="4170" ht="28.5" customHeight="1" spans="1:32">
      <c r="A4170" s="61" t="s">
        <v>36</v>
      </c>
      <c r="B4170" s="61" t="s">
        <v>2156</v>
      </c>
      <c r="C4170" s="61" t="s">
        <v>2319</v>
      </c>
      <c r="D4170" s="61" t="s">
        <v>2657</v>
      </c>
      <c r="E4170" s="62" t="s">
        <v>3052</v>
      </c>
      <c r="F4170" s="46">
        <v>46181</v>
      </c>
      <c r="G4170" s="46" t="str">
        <f t="shared" si="447"/>
        <v>王刚杰2026-6-8</v>
      </c>
      <c r="H4170" s="63" t="s">
        <v>3061</v>
      </c>
      <c r="I4170" s="63"/>
      <c r="J4170" s="64"/>
      <c r="K4170" s="64"/>
      <c r="L4170" s="65"/>
      <c r="M4170" s="65"/>
      <c r="N4170" s="65"/>
      <c r="O4170" s="66">
        <v>8</v>
      </c>
      <c r="P4170" s="146"/>
      <c r="Q4170" s="68"/>
      <c r="R4170" s="68"/>
      <c r="S4170" s="68"/>
      <c r="T4170" s="69">
        <f t="shared" si="445"/>
        <v>8</v>
      </c>
      <c r="U4170" s="68"/>
      <c r="V4170" s="70"/>
      <c r="W4170" s="70"/>
      <c r="X4170" s="71">
        <f t="shared" si="446"/>
        <v>8</v>
      </c>
      <c r="Y4170" s="72"/>
      <c r="Z4170" s="70">
        <v>10</v>
      </c>
      <c r="AA4170" s="68"/>
      <c r="AB4170" s="73"/>
      <c r="AC4170" s="70"/>
      <c r="AD4170" s="74"/>
      <c r="AE4170" s="68"/>
      <c r="AF4170" s="75"/>
    </row>
    <row r="4171" ht="28.5" customHeight="1" spans="1:32">
      <c r="A4171" s="61" t="s">
        <v>36</v>
      </c>
      <c r="B4171" s="61" t="s">
        <v>2156</v>
      </c>
      <c r="C4171" s="61" t="s">
        <v>2319</v>
      </c>
      <c r="D4171" s="61" t="s">
        <v>2657</v>
      </c>
      <c r="E4171" s="62" t="s">
        <v>3052</v>
      </c>
      <c r="F4171" s="78">
        <v>46182</v>
      </c>
      <c r="G4171" s="46" t="str">
        <f t="shared" si="447"/>
        <v>王刚杰2026-6-9</v>
      </c>
      <c r="H4171" s="63" t="s">
        <v>3062</v>
      </c>
      <c r="I4171" s="63"/>
      <c r="J4171" s="64"/>
      <c r="K4171" s="64"/>
      <c r="L4171" s="65"/>
      <c r="M4171" s="65"/>
      <c r="N4171" s="65"/>
      <c r="O4171" s="66">
        <v>8</v>
      </c>
      <c r="P4171" s="146"/>
      <c r="Q4171" s="68"/>
      <c r="R4171" s="68"/>
      <c r="S4171" s="68"/>
      <c r="T4171" s="69">
        <f t="shared" si="445"/>
        <v>8</v>
      </c>
      <c r="U4171" s="68"/>
      <c r="V4171" s="70"/>
      <c r="W4171" s="70"/>
      <c r="X4171" s="71">
        <f t="shared" si="446"/>
        <v>8</v>
      </c>
      <c r="Y4171" s="72"/>
      <c r="Z4171" s="70">
        <v>10</v>
      </c>
      <c r="AA4171" s="68"/>
      <c r="AB4171" s="73"/>
      <c r="AC4171" s="70"/>
      <c r="AD4171" s="74"/>
      <c r="AE4171" s="68"/>
      <c r="AF4171" s="75"/>
    </row>
    <row r="4172" ht="28.5" customHeight="1" spans="1:32">
      <c r="A4172" s="61" t="s">
        <v>36</v>
      </c>
      <c r="B4172" s="61" t="s">
        <v>2156</v>
      </c>
      <c r="C4172" s="61" t="s">
        <v>2319</v>
      </c>
      <c r="D4172" s="61" t="s">
        <v>2657</v>
      </c>
      <c r="E4172" s="62" t="s">
        <v>3052</v>
      </c>
      <c r="F4172" s="46">
        <v>46183</v>
      </c>
      <c r="G4172" s="46" t="str">
        <f t="shared" si="447"/>
        <v>王刚杰2026-6-10</v>
      </c>
      <c r="H4172" s="63" t="s">
        <v>3063</v>
      </c>
      <c r="I4172" s="63"/>
      <c r="J4172" s="64"/>
      <c r="K4172" s="64"/>
      <c r="L4172" s="65"/>
      <c r="M4172" s="65"/>
      <c r="N4172" s="65"/>
      <c r="O4172" s="66">
        <v>8</v>
      </c>
      <c r="P4172" s="146"/>
      <c r="Q4172" s="68"/>
      <c r="R4172" s="68"/>
      <c r="S4172" s="68"/>
      <c r="T4172" s="69">
        <f t="shared" si="445"/>
        <v>8</v>
      </c>
      <c r="U4172" s="68"/>
      <c r="V4172" s="70"/>
      <c r="W4172" s="70"/>
      <c r="X4172" s="71">
        <f t="shared" si="446"/>
        <v>8</v>
      </c>
      <c r="Y4172" s="72"/>
      <c r="Z4172" s="70">
        <v>10</v>
      </c>
      <c r="AA4172" s="68"/>
      <c r="AB4172" s="73"/>
      <c r="AC4172" s="70"/>
      <c r="AD4172" s="74"/>
      <c r="AE4172" s="68"/>
      <c r="AF4172" s="75"/>
    </row>
    <row r="4173" ht="28.5" customHeight="1" spans="1:32">
      <c r="A4173" s="61" t="s">
        <v>36</v>
      </c>
      <c r="B4173" s="61" t="s">
        <v>2156</v>
      </c>
      <c r="C4173" s="61" t="s">
        <v>2319</v>
      </c>
      <c r="D4173" s="61" t="s">
        <v>2657</v>
      </c>
      <c r="E4173" s="62" t="s">
        <v>3052</v>
      </c>
      <c r="F4173" s="46">
        <v>46184</v>
      </c>
      <c r="G4173" s="46" t="str">
        <f t="shared" si="447"/>
        <v>王刚杰2026-6-11</v>
      </c>
      <c r="H4173" s="63" t="s">
        <v>3064</v>
      </c>
      <c r="I4173" s="63"/>
      <c r="J4173" s="64"/>
      <c r="K4173" s="64"/>
      <c r="L4173" s="65"/>
      <c r="M4173" s="65"/>
      <c r="N4173" s="65"/>
      <c r="O4173" s="66">
        <v>8</v>
      </c>
      <c r="P4173" s="146"/>
      <c r="Q4173" s="68"/>
      <c r="R4173" s="68"/>
      <c r="S4173" s="68"/>
      <c r="T4173" s="69">
        <f t="shared" si="445"/>
        <v>8</v>
      </c>
      <c r="U4173" s="68"/>
      <c r="V4173" s="70"/>
      <c r="W4173" s="70"/>
      <c r="X4173" s="71">
        <f t="shared" si="446"/>
        <v>8</v>
      </c>
      <c r="Y4173" s="72"/>
      <c r="Z4173" s="70">
        <v>10</v>
      </c>
      <c r="AA4173" s="68"/>
      <c r="AB4173" s="73"/>
      <c r="AC4173" s="70"/>
      <c r="AD4173" s="74"/>
      <c r="AE4173" s="68"/>
      <c r="AF4173" s="75"/>
    </row>
    <row r="4174" ht="28.5" customHeight="1" spans="1:32">
      <c r="A4174" s="61" t="s">
        <v>36</v>
      </c>
      <c r="B4174" s="61" t="s">
        <v>2156</v>
      </c>
      <c r="C4174" s="61" t="s">
        <v>2319</v>
      </c>
      <c r="D4174" s="61" t="s">
        <v>2657</v>
      </c>
      <c r="E4174" s="62" t="s">
        <v>3052</v>
      </c>
      <c r="F4174" s="46">
        <v>46185</v>
      </c>
      <c r="G4174" s="46" t="str">
        <f t="shared" si="447"/>
        <v>王刚杰2026-6-12</v>
      </c>
      <c r="H4174" s="63" t="s">
        <v>3065</v>
      </c>
      <c r="I4174" s="63"/>
      <c r="J4174" s="64"/>
      <c r="K4174" s="64"/>
      <c r="L4174" s="65"/>
      <c r="M4174" s="65"/>
      <c r="N4174" s="65"/>
      <c r="O4174" s="66">
        <v>8</v>
      </c>
      <c r="P4174" s="146"/>
      <c r="Q4174" s="68"/>
      <c r="R4174" s="68"/>
      <c r="S4174" s="68"/>
      <c r="T4174" s="69">
        <f t="shared" si="445"/>
        <v>8</v>
      </c>
      <c r="U4174" s="68"/>
      <c r="V4174" s="70"/>
      <c r="W4174" s="70"/>
      <c r="X4174" s="71">
        <f t="shared" si="446"/>
        <v>8</v>
      </c>
      <c r="Y4174" s="72"/>
      <c r="Z4174" s="70">
        <v>10</v>
      </c>
      <c r="AA4174" s="68"/>
      <c r="AB4174" s="73"/>
      <c r="AC4174" s="70"/>
      <c r="AD4174" s="74"/>
      <c r="AE4174" s="68"/>
      <c r="AF4174" s="75"/>
    </row>
    <row r="4175" ht="28.5" customHeight="1" spans="1:32">
      <c r="A4175" s="61" t="s">
        <v>36</v>
      </c>
      <c r="B4175" s="61" t="s">
        <v>2156</v>
      </c>
      <c r="C4175" s="61" t="s">
        <v>2319</v>
      </c>
      <c r="D4175" s="61" t="s">
        <v>2657</v>
      </c>
      <c r="E4175" s="62" t="s">
        <v>3052</v>
      </c>
      <c r="F4175" s="46">
        <v>46186</v>
      </c>
      <c r="G4175" s="46" t="str">
        <f t="shared" si="447"/>
        <v>王刚杰2026-6-13</v>
      </c>
      <c r="H4175" s="63" t="s">
        <v>3066</v>
      </c>
      <c r="I4175" s="63"/>
      <c r="J4175" s="64"/>
      <c r="K4175" s="64"/>
      <c r="L4175" s="65"/>
      <c r="M4175" s="65"/>
      <c r="N4175" s="65"/>
      <c r="O4175" s="66">
        <v>8</v>
      </c>
      <c r="P4175" s="146"/>
      <c r="Q4175" s="68"/>
      <c r="R4175" s="68"/>
      <c r="S4175" s="68"/>
      <c r="T4175" s="69">
        <f t="shared" si="445"/>
        <v>8</v>
      </c>
      <c r="U4175" s="68"/>
      <c r="V4175" s="70"/>
      <c r="W4175" s="70"/>
      <c r="X4175" s="71">
        <f t="shared" si="446"/>
        <v>8</v>
      </c>
      <c r="Y4175" s="72"/>
      <c r="Z4175" s="70">
        <v>10</v>
      </c>
      <c r="AA4175" s="68"/>
      <c r="AB4175" s="73"/>
      <c r="AC4175" s="70"/>
      <c r="AD4175" s="74"/>
      <c r="AE4175" s="68"/>
      <c r="AF4175" s="80"/>
    </row>
    <row r="4176" ht="28.5" customHeight="1" spans="1:32">
      <c r="A4176" s="61" t="s">
        <v>36</v>
      </c>
      <c r="B4176" s="61" t="s">
        <v>2156</v>
      </c>
      <c r="C4176" s="61" t="s">
        <v>2319</v>
      </c>
      <c r="D4176" s="61" t="s">
        <v>2657</v>
      </c>
      <c r="E4176" s="62" t="s">
        <v>3052</v>
      </c>
      <c r="F4176" s="77">
        <v>46187</v>
      </c>
      <c r="G4176" s="46" t="str">
        <f t="shared" si="447"/>
        <v>王刚杰2026-6-14</v>
      </c>
      <c r="H4176" s="63" t="s">
        <v>3067</v>
      </c>
      <c r="I4176" s="63"/>
      <c r="J4176" s="64"/>
      <c r="K4176" s="64"/>
      <c r="L4176" s="65"/>
      <c r="M4176" s="65"/>
      <c r="N4176" s="65"/>
      <c r="O4176" s="66"/>
      <c r="P4176" s="146"/>
      <c r="Q4176" s="68"/>
      <c r="R4176" s="68"/>
      <c r="S4176" s="68"/>
      <c r="T4176" s="69">
        <f t="shared" si="445"/>
        <v>0</v>
      </c>
      <c r="U4176" s="68"/>
      <c r="V4176" s="70"/>
      <c r="W4176" s="70"/>
      <c r="X4176" s="71">
        <f t="shared" si="446"/>
        <v>0</v>
      </c>
      <c r="Y4176" s="72"/>
      <c r="Z4176" s="70"/>
      <c r="AA4176" s="68"/>
      <c r="AB4176" s="73"/>
      <c r="AC4176" s="70"/>
      <c r="AD4176" s="74"/>
      <c r="AE4176" s="68"/>
      <c r="AF4176" s="80"/>
    </row>
    <row r="4177" ht="28.5" customHeight="1" spans="1:32">
      <c r="A4177" s="61" t="s">
        <v>36</v>
      </c>
      <c r="B4177" s="61" t="s">
        <v>2156</v>
      </c>
      <c r="C4177" s="61" t="s">
        <v>2319</v>
      </c>
      <c r="D4177" s="61" t="s">
        <v>2657</v>
      </c>
      <c r="E4177" s="62" t="s">
        <v>3052</v>
      </c>
      <c r="F4177" s="46">
        <v>46188</v>
      </c>
      <c r="G4177" s="46" t="str">
        <f t="shared" si="447"/>
        <v>王刚杰2026-6-15</v>
      </c>
      <c r="H4177" s="63" t="s">
        <v>3068</v>
      </c>
      <c r="I4177" s="63" t="s">
        <v>3069</v>
      </c>
      <c r="J4177" s="64"/>
      <c r="K4177" s="64"/>
      <c r="L4177" s="65"/>
      <c r="M4177" s="65"/>
      <c r="N4177" s="65"/>
      <c r="O4177" s="66">
        <v>8</v>
      </c>
      <c r="P4177" s="146"/>
      <c r="Q4177" s="68"/>
      <c r="R4177" s="68"/>
      <c r="S4177" s="68"/>
      <c r="T4177" s="69">
        <f t="shared" si="445"/>
        <v>8</v>
      </c>
      <c r="U4177" s="68"/>
      <c r="V4177" s="70"/>
      <c r="W4177" s="70"/>
      <c r="X4177" s="71">
        <f t="shared" si="446"/>
        <v>8</v>
      </c>
      <c r="Y4177" s="72"/>
      <c r="Z4177" s="70"/>
      <c r="AA4177" s="68">
        <v>2</v>
      </c>
      <c r="AB4177" s="73"/>
      <c r="AC4177" s="70"/>
      <c r="AD4177" s="74"/>
      <c r="AE4177" s="68"/>
      <c r="AF4177" s="75"/>
    </row>
    <row r="4178" ht="28.5" customHeight="1" spans="1:32">
      <c r="A4178" s="61" t="s">
        <v>36</v>
      </c>
      <c r="B4178" s="61" t="s">
        <v>2156</v>
      </c>
      <c r="C4178" s="61" t="s">
        <v>2319</v>
      </c>
      <c r="D4178" s="61" t="s">
        <v>2657</v>
      </c>
      <c r="E4178" s="62" t="s">
        <v>3052</v>
      </c>
      <c r="F4178" s="46">
        <v>46189</v>
      </c>
      <c r="G4178" s="46" t="str">
        <f t="shared" si="447"/>
        <v>王刚杰2026-6-16</v>
      </c>
      <c r="H4178" s="63" t="s">
        <v>3070</v>
      </c>
      <c r="I4178" s="63" t="s">
        <v>2957</v>
      </c>
      <c r="J4178" s="64"/>
      <c r="K4178" s="64"/>
      <c r="L4178" s="65"/>
      <c r="M4178" s="65"/>
      <c r="N4178" s="65"/>
      <c r="O4178" s="66">
        <v>8</v>
      </c>
      <c r="P4178" s="147"/>
      <c r="Q4178" s="68"/>
      <c r="R4178" s="68"/>
      <c r="S4178" s="68"/>
      <c r="T4178" s="69">
        <f t="shared" si="445"/>
        <v>8</v>
      </c>
      <c r="U4178" s="68"/>
      <c r="V4178" s="70"/>
      <c r="W4178" s="70"/>
      <c r="X4178" s="71">
        <f t="shared" si="446"/>
        <v>8</v>
      </c>
      <c r="Y4178" s="72"/>
      <c r="Z4178" s="70"/>
      <c r="AA4178" s="68">
        <v>2</v>
      </c>
      <c r="AB4178" s="73"/>
      <c r="AC4178" s="70"/>
      <c r="AD4178" s="74"/>
      <c r="AE4178" s="68"/>
      <c r="AF4178" s="80"/>
    </row>
    <row r="4179" ht="28.5" customHeight="1" spans="1:32">
      <c r="A4179" s="61" t="s">
        <v>36</v>
      </c>
      <c r="B4179" s="61" t="s">
        <v>2156</v>
      </c>
      <c r="C4179" s="61" t="s">
        <v>2319</v>
      </c>
      <c r="D4179" s="61" t="s">
        <v>2657</v>
      </c>
      <c r="E4179" s="62" t="s">
        <v>3052</v>
      </c>
      <c r="F4179" s="46">
        <v>46190</v>
      </c>
      <c r="G4179" s="46" t="str">
        <f t="shared" si="447"/>
        <v>王刚杰2026-6-17</v>
      </c>
      <c r="H4179" s="63" t="s">
        <v>3071</v>
      </c>
      <c r="I4179" s="63" t="s">
        <v>3072</v>
      </c>
      <c r="J4179" s="64"/>
      <c r="K4179" s="64"/>
      <c r="L4179" s="65"/>
      <c r="M4179" s="65"/>
      <c r="N4179" s="65"/>
      <c r="O4179" s="66">
        <v>8</v>
      </c>
      <c r="P4179" s="147"/>
      <c r="Q4179" s="68"/>
      <c r="R4179" s="68"/>
      <c r="S4179" s="68"/>
      <c r="T4179" s="69">
        <f t="shared" si="445"/>
        <v>8</v>
      </c>
      <c r="U4179" s="68"/>
      <c r="V4179" s="70"/>
      <c r="W4179" s="70"/>
      <c r="X4179" s="71">
        <f t="shared" si="446"/>
        <v>8</v>
      </c>
      <c r="Y4179" s="72"/>
      <c r="Z4179" s="70"/>
      <c r="AA4179" s="68">
        <v>2</v>
      </c>
      <c r="AB4179" s="73"/>
      <c r="AC4179" s="70"/>
      <c r="AD4179" s="74"/>
      <c r="AE4179" s="68"/>
      <c r="AF4179" s="75"/>
    </row>
    <row r="4180" ht="28.5" customHeight="1" spans="1:32">
      <c r="A4180" s="61" t="s">
        <v>36</v>
      </c>
      <c r="B4180" s="61" t="s">
        <v>2156</v>
      </c>
      <c r="C4180" s="61" t="s">
        <v>2319</v>
      </c>
      <c r="D4180" s="61" t="s">
        <v>2657</v>
      </c>
      <c r="E4180" s="62" t="s">
        <v>3052</v>
      </c>
      <c r="F4180" s="46">
        <v>46191</v>
      </c>
      <c r="G4180" s="46" t="str">
        <f t="shared" si="447"/>
        <v>王刚杰2026-6-18</v>
      </c>
      <c r="H4180" s="63" t="s">
        <v>3073</v>
      </c>
      <c r="I4180" s="63" t="s">
        <v>2994</v>
      </c>
      <c r="J4180" s="64"/>
      <c r="K4180" s="64"/>
      <c r="L4180" s="65"/>
      <c r="M4180" s="65"/>
      <c r="N4180" s="65"/>
      <c r="O4180" s="66">
        <v>8</v>
      </c>
      <c r="P4180" s="147"/>
      <c r="Q4180" s="68"/>
      <c r="R4180" s="68"/>
      <c r="S4180" s="68"/>
      <c r="T4180" s="69">
        <f t="shared" si="445"/>
        <v>8</v>
      </c>
      <c r="U4180" s="68"/>
      <c r="V4180" s="70"/>
      <c r="W4180" s="70"/>
      <c r="X4180" s="71">
        <f t="shared" si="446"/>
        <v>8</v>
      </c>
      <c r="Y4180" s="72"/>
      <c r="Z4180" s="70"/>
      <c r="AA4180" s="68">
        <v>2</v>
      </c>
      <c r="AB4180" s="73"/>
      <c r="AC4180" s="70"/>
      <c r="AD4180" s="74"/>
      <c r="AE4180" s="68"/>
      <c r="AF4180" s="75"/>
    </row>
    <row r="4181" ht="28.5" customHeight="1" spans="1:32">
      <c r="A4181" s="61" t="s">
        <v>36</v>
      </c>
      <c r="B4181" s="61" t="s">
        <v>2156</v>
      </c>
      <c r="C4181" s="61" t="s">
        <v>2319</v>
      </c>
      <c r="D4181" s="61" t="s">
        <v>2657</v>
      </c>
      <c r="E4181" s="62" t="s">
        <v>3052</v>
      </c>
      <c r="F4181" s="82">
        <v>46192</v>
      </c>
      <c r="G4181" s="46" t="str">
        <f t="shared" si="447"/>
        <v>王刚杰2026-6-19</v>
      </c>
      <c r="H4181" s="63" t="s">
        <v>3074</v>
      </c>
      <c r="I4181" s="63"/>
      <c r="J4181" s="64"/>
      <c r="K4181" s="64"/>
      <c r="L4181" s="65"/>
      <c r="M4181" s="65"/>
      <c r="N4181" s="65"/>
      <c r="O4181" s="66"/>
      <c r="P4181" s="147"/>
      <c r="Q4181" s="68"/>
      <c r="R4181" s="68"/>
      <c r="S4181" s="68"/>
      <c r="T4181" s="69">
        <f t="shared" si="445"/>
        <v>0</v>
      </c>
      <c r="U4181" s="68"/>
      <c r="V4181" s="70"/>
      <c r="W4181" s="70"/>
      <c r="X4181" s="71">
        <f t="shared" si="446"/>
        <v>0</v>
      </c>
      <c r="Y4181" s="72"/>
      <c r="Z4181" s="70"/>
      <c r="AA4181" s="68"/>
      <c r="AB4181" s="73">
        <v>8</v>
      </c>
      <c r="AC4181" s="70"/>
      <c r="AD4181" s="74"/>
      <c r="AE4181" s="68"/>
      <c r="AF4181" s="75"/>
    </row>
    <row r="4182" ht="28.5" customHeight="1" spans="1:32">
      <c r="A4182" s="61" t="s">
        <v>36</v>
      </c>
      <c r="B4182" s="61" t="s">
        <v>2156</v>
      </c>
      <c r="C4182" s="61" t="s">
        <v>2319</v>
      </c>
      <c r="D4182" s="61" t="s">
        <v>2657</v>
      </c>
      <c r="E4182" s="62" t="s">
        <v>3052</v>
      </c>
      <c r="F4182" s="77">
        <v>46193</v>
      </c>
      <c r="G4182" s="46" t="str">
        <f t="shared" si="447"/>
        <v>王刚杰2026-6-20</v>
      </c>
      <c r="H4182" s="63" t="s">
        <v>3075</v>
      </c>
      <c r="I4182" s="63" t="s">
        <v>2003</v>
      </c>
      <c r="J4182" s="64"/>
      <c r="K4182" s="64" t="s">
        <v>2713</v>
      </c>
      <c r="L4182" s="65"/>
      <c r="M4182" s="65"/>
      <c r="N4182" s="65"/>
      <c r="O4182" s="66"/>
      <c r="P4182" s="146"/>
      <c r="Q4182" s="68"/>
      <c r="R4182" s="68"/>
      <c r="S4182" s="68"/>
      <c r="T4182" s="69">
        <f t="shared" si="445"/>
        <v>0</v>
      </c>
      <c r="U4182" s="68"/>
      <c r="V4182" s="70">
        <v>10</v>
      </c>
      <c r="W4182" s="70"/>
      <c r="X4182" s="71">
        <f t="shared" si="446"/>
        <v>10</v>
      </c>
      <c r="Y4182" s="72"/>
      <c r="Z4182" s="70"/>
      <c r="AA4182" s="68">
        <v>2</v>
      </c>
      <c r="AB4182" s="73"/>
      <c r="AC4182" s="70"/>
      <c r="AD4182" s="74"/>
      <c r="AE4182" s="68"/>
      <c r="AF4182" s="75"/>
    </row>
    <row r="4183" ht="28.5" customHeight="1" spans="1:32">
      <c r="A4183" s="61" t="s">
        <v>36</v>
      </c>
      <c r="B4183" s="61" t="s">
        <v>2156</v>
      </c>
      <c r="C4183" s="61" t="s">
        <v>2319</v>
      </c>
      <c r="D4183" s="61" t="s">
        <v>2657</v>
      </c>
      <c r="E4183" s="62" t="s">
        <v>3052</v>
      </c>
      <c r="F4183" s="46">
        <v>46194</v>
      </c>
      <c r="G4183" s="46" t="str">
        <f t="shared" si="447"/>
        <v>王刚杰2026-6-21</v>
      </c>
      <c r="H4183" s="81"/>
      <c r="I4183" s="63"/>
      <c r="J4183" s="64"/>
      <c r="K4183" s="64"/>
      <c r="L4183" s="65"/>
      <c r="M4183" s="65"/>
      <c r="N4183" s="65"/>
      <c r="O4183" s="66">
        <v>8</v>
      </c>
      <c r="P4183" s="146"/>
      <c r="Q4183" s="68"/>
      <c r="R4183" s="68">
        <v>-8</v>
      </c>
      <c r="S4183" s="68"/>
      <c r="T4183" s="69">
        <f t="shared" si="445"/>
        <v>0</v>
      </c>
      <c r="U4183" s="68"/>
      <c r="V4183" s="70"/>
      <c r="W4183" s="70"/>
      <c r="X4183" s="71">
        <f t="shared" si="446"/>
        <v>0</v>
      </c>
      <c r="Y4183" s="72"/>
      <c r="Z4183" s="70"/>
      <c r="AA4183" s="68"/>
      <c r="AB4183" s="73"/>
      <c r="AC4183" s="70"/>
      <c r="AD4183" s="74"/>
      <c r="AE4183" s="68"/>
      <c r="AF4183" s="75"/>
    </row>
    <row r="4184" ht="28.5" customHeight="1" spans="1:32">
      <c r="A4184" s="61" t="s">
        <v>36</v>
      </c>
      <c r="B4184" s="61" t="s">
        <v>2156</v>
      </c>
      <c r="C4184" s="61" t="s">
        <v>2319</v>
      </c>
      <c r="D4184" s="61" t="s">
        <v>2657</v>
      </c>
      <c r="E4184" s="76" t="s">
        <v>3052</v>
      </c>
      <c r="F4184" s="46">
        <v>46195</v>
      </c>
      <c r="G4184" s="46" t="str">
        <f t="shared" si="447"/>
        <v>王刚杰2026-6-22</v>
      </c>
      <c r="H4184" s="63"/>
      <c r="I4184" s="63"/>
      <c r="J4184" s="64"/>
      <c r="K4184" s="64"/>
      <c r="L4184" s="65"/>
      <c r="M4184" s="65"/>
      <c r="N4184" s="65"/>
      <c r="O4184" s="66"/>
      <c r="P4184" s="146"/>
      <c r="Q4184" s="68"/>
      <c r="R4184" s="68"/>
      <c r="S4184" s="68"/>
      <c r="T4184" s="69">
        <f t="shared" si="445"/>
        <v>0</v>
      </c>
      <c r="U4184" s="68"/>
      <c r="V4184" s="70"/>
      <c r="W4184" s="70"/>
      <c r="X4184" s="71">
        <f t="shared" si="446"/>
        <v>0</v>
      </c>
      <c r="Y4184" s="72"/>
      <c r="Z4184" s="70"/>
      <c r="AA4184" s="68"/>
      <c r="AB4184" s="73"/>
      <c r="AC4184" s="70"/>
      <c r="AD4184" s="74"/>
      <c r="AE4184" s="68"/>
      <c r="AF4184" s="75"/>
    </row>
    <row r="4185" ht="28.5" customHeight="1" spans="1:32">
      <c r="A4185" s="61" t="s">
        <v>36</v>
      </c>
      <c r="B4185" s="61" t="s">
        <v>2156</v>
      </c>
      <c r="C4185" s="61" t="s">
        <v>2319</v>
      </c>
      <c r="D4185" s="61" t="s">
        <v>2657</v>
      </c>
      <c r="E4185" s="62" t="s">
        <v>3052</v>
      </c>
      <c r="F4185" s="46">
        <v>46196</v>
      </c>
      <c r="G4185" s="46" t="str">
        <f t="shared" si="447"/>
        <v>王刚杰2026-6-23</v>
      </c>
      <c r="H4185" s="63"/>
      <c r="I4185" s="63"/>
      <c r="J4185" s="64"/>
      <c r="K4185" s="64"/>
      <c r="L4185" s="65"/>
      <c r="M4185" s="65"/>
      <c r="N4185" s="65"/>
      <c r="O4185" s="66"/>
      <c r="P4185" s="146"/>
      <c r="Q4185" s="68"/>
      <c r="R4185" s="68"/>
      <c r="S4185" s="68"/>
      <c r="T4185" s="69">
        <f t="shared" si="445"/>
        <v>0</v>
      </c>
      <c r="U4185" s="68"/>
      <c r="V4185" s="70"/>
      <c r="W4185" s="70"/>
      <c r="X4185" s="71">
        <f t="shared" si="446"/>
        <v>0</v>
      </c>
      <c r="Y4185" s="72"/>
      <c r="Z4185" s="70"/>
      <c r="AA4185" s="68"/>
      <c r="AB4185" s="73"/>
      <c r="AC4185" s="70"/>
      <c r="AD4185" s="74"/>
      <c r="AE4185" s="68"/>
      <c r="AF4185" s="75"/>
    </row>
    <row r="4186" ht="28.5" customHeight="1" spans="1:32">
      <c r="A4186" s="61" t="s">
        <v>36</v>
      </c>
      <c r="B4186" s="61" t="s">
        <v>2156</v>
      </c>
      <c r="C4186" s="61" t="s">
        <v>2319</v>
      </c>
      <c r="D4186" s="61" t="s">
        <v>2657</v>
      </c>
      <c r="E4186" s="62" t="s">
        <v>3052</v>
      </c>
      <c r="F4186" s="46">
        <v>46197</v>
      </c>
      <c r="G4186" s="46" t="str">
        <f t="shared" si="447"/>
        <v>王刚杰2026-6-24</v>
      </c>
      <c r="H4186" s="63"/>
      <c r="I4186" s="63"/>
      <c r="J4186" s="64"/>
      <c r="K4186" s="64"/>
      <c r="L4186" s="65"/>
      <c r="M4186" s="65"/>
      <c r="N4186" s="65"/>
      <c r="O4186" s="66"/>
      <c r="P4186" s="146"/>
      <c r="Q4186" s="68"/>
      <c r="R4186" s="68"/>
      <c r="S4186" s="68"/>
      <c r="T4186" s="69">
        <f t="shared" si="445"/>
        <v>0</v>
      </c>
      <c r="U4186" s="68"/>
      <c r="V4186" s="70"/>
      <c r="W4186" s="70"/>
      <c r="X4186" s="71">
        <f t="shared" si="446"/>
        <v>0</v>
      </c>
      <c r="Y4186" s="72"/>
      <c r="Z4186" s="70"/>
      <c r="AA4186" s="68"/>
      <c r="AB4186" s="73"/>
      <c r="AC4186" s="70"/>
      <c r="AD4186" s="74"/>
      <c r="AE4186" s="68"/>
      <c r="AF4186" s="75"/>
    </row>
    <row r="4187" ht="28.5" customHeight="1" spans="1:32">
      <c r="A4187" s="61" t="s">
        <v>36</v>
      </c>
      <c r="B4187" s="61" t="s">
        <v>2156</v>
      </c>
      <c r="C4187" s="61" t="s">
        <v>2319</v>
      </c>
      <c r="D4187" s="61" t="s">
        <v>2657</v>
      </c>
      <c r="E4187" s="62" t="s">
        <v>3052</v>
      </c>
      <c r="F4187" s="46">
        <v>46198</v>
      </c>
      <c r="G4187" s="46" t="str">
        <f t="shared" si="447"/>
        <v>王刚杰2026-6-25</v>
      </c>
      <c r="H4187" s="63"/>
      <c r="I4187" s="63"/>
      <c r="J4187" s="64"/>
      <c r="K4187" s="64"/>
      <c r="L4187" s="65"/>
      <c r="M4187" s="65"/>
      <c r="N4187" s="65"/>
      <c r="O4187" s="66"/>
      <c r="P4187" s="146"/>
      <c r="Q4187" s="68"/>
      <c r="R4187" s="68"/>
      <c r="S4187" s="68"/>
      <c r="T4187" s="69">
        <f t="shared" si="445"/>
        <v>0</v>
      </c>
      <c r="U4187" s="68"/>
      <c r="V4187" s="70"/>
      <c r="W4187" s="70"/>
      <c r="X4187" s="71">
        <f t="shared" si="446"/>
        <v>0</v>
      </c>
      <c r="Y4187" s="72"/>
      <c r="Z4187" s="70"/>
      <c r="AA4187" s="68"/>
      <c r="AB4187" s="73"/>
      <c r="AC4187" s="70"/>
      <c r="AD4187" s="74"/>
      <c r="AE4187" s="68"/>
      <c r="AF4187" s="75"/>
    </row>
    <row r="4188" ht="28.5" customHeight="1" spans="1:32">
      <c r="A4188" s="61" t="s">
        <v>36</v>
      </c>
      <c r="B4188" s="61" t="s">
        <v>2156</v>
      </c>
      <c r="C4188" s="61" t="s">
        <v>2319</v>
      </c>
      <c r="D4188" s="61" t="s">
        <v>2657</v>
      </c>
      <c r="E4188" s="62" t="s">
        <v>3052</v>
      </c>
      <c r="F4188" s="46">
        <v>46199</v>
      </c>
      <c r="G4188" s="46" t="str">
        <f t="shared" si="447"/>
        <v>王刚杰2026-6-26</v>
      </c>
      <c r="H4188" s="63"/>
      <c r="I4188" s="63"/>
      <c r="J4188" s="64"/>
      <c r="K4188" s="64"/>
      <c r="L4188" s="65"/>
      <c r="M4188" s="65"/>
      <c r="N4188" s="65"/>
      <c r="O4188" s="66"/>
      <c r="P4188" s="146"/>
      <c r="Q4188" s="68"/>
      <c r="R4188" s="68"/>
      <c r="S4188" s="68"/>
      <c r="T4188" s="69">
        <f t="shared" si="445"/>
        <v>0</v>
      </c>
      <c r="U4188" s="68"/>
      <c r="V4188" s="70"/>
      <c r="W4188" s="70"/>
      <c r="X4188" s="71">
        <f t="shared" si="446"/>
        <v>0</v>
      </c>
      <c r="Y4188" s="72"/>
      <c r="Z4188" s="70"/>
      <c r="AA4188" s="68"/>
      <c r="AB4188" s="73"/>
      <c r="AC4188" s="70"/>
      <c r="AD4188" s="74"/>
      <c r="AE4188" s="68"/>
      <c r="AF4188" s="75"/>
    </row>
    <row r="4189" ht="28.5" customHeight="1" spans="1:32">
      <c r="A4189" s="61" t="s">
        <v>36</v>
      </c>
      <c r="B4189" s="61" t="s">
        <v>2156</v>
      </c>
      <c r="C4189" s="61" t="s">
        <v>2319</v>
      </c>
      <c r="D4189" s="61" t="s">
        <v>2657</v>
      </c>
      <c r="E4189" s="62" t="s">
        <v>3052</v>
      </c>
      <c r="F4189" s="46">
        <v>46200</v>
      </c>
      <c r="G4189" s="46" t="str">
        <f t="shared" si="447"/>
        <v>王刚杰2026-6-27</v>
      </c>
      <c r="H4189" s="63"/>
      <c r="I4189" s="63"/>
      <c r="J4189" s="64"/>
      <c r="K4189" s="64"/>
      <c r="L4189" s="65"/>
      <c r="M4189" s="65"/>
      <c r="N4189" s="79"/>
      <c r="O4189" s="66"/>
      <c r="P4189" s="146"/>
      <c r="Q4189" s="68"/>
      <c r="R4189" s="68"/>
      <c r="S4189" s="68"/>
      <c r="T4189" s="69">
        <f t="shared" si="445"/>
        <v>0</v>
      </c>
      <c r="U4189" s="68"/>
      <c r="V4189" s="70"/>
      <c r="W4189" s="70"/>
      <c r="X4189" s="71">
        <f t="shared" si="446"/>
        <v>0</v>
      </c>
      <c r="Y4189" s="72"/>
      <c r="Z4189" s="70"/>
      <c r="AA4189" s="68"/>
      <c r="AB4189" s="73"/>
      <c r="AC4189" s="70"/>
      <c r="AD4189" s="74"/>
      <c r="AE4189" s="68"/>
      <c r="AF4189" s="75"/>
    </row>
    <row r="4190" ht="28.5" customHeight="1" spans="1:32">
      <c r="A4190" s="61" t="s">
        <v>36</v>
      </c>
      <c r="B4190" s="61" t="s">
        <v>2156</v>
      </c>
      <c r="C4190" s="61" t="s">
        <v>2319</v>
      </c>
      <c r="D4190" s="61" t="s">
        <v>2657</v>
      </c>
      <c r="E4190" s="62" t="s">
        <v>3052</v>
      </c>
      <c r="F4190" s="46">
        <v>46201</v>
      </c>
      <c r="G4190" s="46" t="str">
        <f t="shared" si="447"/>
        <v>王刚杰2026-6-28</v>
      </c>
      <c r="H4190" s="63"/>
      <c r="I4190" s="63"/>
      <c r="J4190" s="64"/>
      <c r="K4190" s="64"/>
      <c r="L4190" s="65"/>
      <c r="M4190" s="65"/>
      <c r="N4190" s="65"/>
      <c r="O4190" s="66"/>
      <c r="P4190" s="146"/>
      <c r="Q4190" s="68"/>
      <c r="R4190" s="68"/>
      <c r="S4190" s="68"/>
      <c r="T4190" s="69">
        <f t="shared" si="445"/>
        <v>0</v>
      </c>
      <c r="U4190" s="68"/>
      <c r="V4190" s="70"/>
      <c r="W4190" s="70"/>
      <c r="X4190" s="71">
        <f t="shared" si="446"/>
        <v>0</v>
      </c>
      <c r="Y4190" s="72"/>
      <c r="Z4190" s="70"/>
      <c r="AA4190" s="68"/>
      <c r="AB4190" s="73"/>
      <c r="AC4190" s="70"/>
      <c r="AD4190" s="74"/>
      <c r="AE4190" s="68"/>
      <c r="AF4190" s="75"/>
    </row>
    <row r="4191" ht="28.5" customHeight="1" spans="1:32">
      <c r="A4191" s="61" t="s">
        <v>36</v>
      </c>
      <c r="B4191" s="61" t="s">
        <v>2156</v>
      </c>
      <c r="C4191" s="61" t="s">
        <v>2319</v>
      </c>
      <c r="D4191" s="61" t="s">
        <v>2657</v>
      </c>
      <c r="E4191" s="62" t="s">
        <v>3052</v>
      </c>
      <c r="F4191" s="46">
        <v>46202</v>
      </c>
      <c r="G4191" s="46" t="str">
        <f t="shared" si="447"/>
        <v>王刚杰2026-6-29</v>
      </c>
      <c r="H4191" s="63"/>
      <c r="I4191" s="63"/>
      <c r="J4191" s="64"/>
      <c r="K4191" s="64"/>
      <c r="L4191" s="65"/>
      <c r="M4191" s="65"/>
      <c r="N4191" s="79"/>
      <c r="O4191" s="66"/>
      <c r="P4191" s="146"/>
      <c r="Q4191" s="68"/>
      <c r="R4191" s="68"/>
      <c r="S4191" s="68"/>
      <c r="T4191" s="69">
        <f t="shared" si="445"/>
        <v>0</v>
      </c>
      <c r="U4191" s="68"/>
      <c r="V4191" s="70"/>
      <c r="W4191" s="70"/>
      <c r="X4191" s="71">
        <f t="shared" si="446"/>
        <v>0</v>
      </c>
      <c r="Y4191" s="72"/>
      <c r="Z4191" s="70"/>
      <c r="AA4191" s="68"/>
      <c r="AB4191" s="73"/>
      <c r="AC4191" s="70"/>
      <c r="AD4191" s="74"/>
      <c r="AE4191" s="68"/>
      <c r="AF4191" s="75"/>
    </row>
    <row r="4192" s="3" customFormat="1" ht="28.5" customHeight="1" spans="1:32">
      <c r="A4192" s="61" t="s">
        <v>36</v>
      </c>
      <c r="B4192" s="61" t="s">
        <v>2156</v>
      </c>
      <c r="C4192" s="61" t="s">
        <v>2319</v>
      </c>
      <c r="D4192" s="61" t="s">
        <v>2657</v>
      </c>
      <c r="E4192" s="62" t="s">
        <v>3052</v>
      </c>
      <c r="F4192" s="46">
        <v>46203</v>
      </c>
      <c r="G4192" s="46" t="str">
        <f t="shared" si="447"/>
        <v>王刚杰2026-6-30</v>
      </c>
      <c r="H4192" s="63"/>
      <c r="I4192" s="63"/>
      <c r="J4192" s="64"/>
      <c r="K4192" s="64"/>
      <c r="L4192" s="65"/>
      <c r="M4192" s="65"/>
      <c r="N4192" s="65"/>
      <c r="O4192" s="66"/>
      <c r="P4192" s="146"/>
      <c r="Q4192" s="68"/>
      <c r="R4192" s="68"/>
      <c r="S4192" s="68"/>
      <c r="T4192" s="69">
        <f t="shared" si="445"/>
        <v>0</v>
      </c>
      <c r="U4192" s="68"/>
      <c r="V4192" s="70"/>
      <c r="W4192" s="70"/>
      <c r="X4192" s="71">
        <f t="shared" si="446"/>
        <v>0</v>
      </c>
      <c r="Y4192" s="72"/>
      <c r="Z4192" s="70"/>
      <c r="AA4192" s="68"/>
      <c r="AB4192" s="73"/>
      <c r="AC4192" s="70"/>
      <c r="AD4192" s="74"/>
      <c r="AE4192" s="68"/>
      <c r="AF4192" s="75"/>
    </row>
    <row r="4193" s="3" customFormat="1" ht="28.5" customHeight="1" spans="1:32">
      <c r="A4193" s="61" t="s">
        <v>36</v>
      </c>
      <c r="B4193" s="61" t="s">
        <v>2156</v>
      </c>
      <c r="C4193" s="61" t="s">
        <v>2319</v>
      </c>
      <c r="D4193" s="61" t="s">
        <v>2657</v>
      </c>
      <c r="E4193" s="62" t="s">
        <v>3052</v>
      </c>
      <c r="F4193" s="46">
        <v>46204</v>
      </c>
      <c r="G4193" s="46" t="str">
        <f t="shared" si="447"/>
        <v>王刚杰2026-7-1</v>
      </c>
      <c r="H4193" s="63"/>
      <c r="I4193" s="63"/>
      <c r="J4193" s="64"/>
      <c r="K4193" s="64"/>
      <c r="L4193" s="65"/>
      <c r="M4193" s="65"/>
      <c r="N4193" s="65"/>
      <c r="O4193" s="66"/>
      <c r="P4193" s="146"/>
      <c r="Q4193" s="68"/>
      <c r="R4193" s="68"/>
      <c r="S4193" s="68"/>
      <c r="T4193" s="69">
        <f t="shared" si="445"/>
        <v>0</v>
      </c>
      <c r="U4193" s="68"/>
      <c r="V4193" s="70"/>
      <c r="W4193" s="70"/>
      <c r="X4193" s="71">
        <f t="shared" si="446"/>
        <v>0</v>
      </c>
      <c r="Y4193" s="72"/>
      <c r="Z4193" s="70"/>
      <c r="AA4193" s="68"/>
      <c r="AB4193" s="73"/>
      <c r="AC4193" s="70"/>
      <c r="AD4193" s="74"/>
      <c r="AE4193" s="68"/>
      <c r="AF4193" s="75"/>
    </row>
    <row r="4194" ht="28.5" customHeight="1" spans="1:32">
      <c r="A4194" s="84" t="s">
        <v>36</v>
      </c>
      <c r="B4194" s="84" t="s">
        <v>2156</v>
      </c>
      <c r="C4194" s="84" t="s">
        <v>2319</v>
      </c>
      <c r="D4194" s="84" t="s">
        <v>2657</v>
      </c>
      <c r="E4194" s="62" t="s">
        <v>3052</v>
      </c>
      <c r="F4194" s="86">
        <v>46235</v>
      </c>
      <c r="G4194" s="46" t="str">
        <f t="shared" si="447"/>
        <v>王刚杰2026-8-1</v>
      </c>
      <c r="H4194" s="63"/>
      <c r="I4194" s="63"/>
      <c r="J4194" s="64"/>
      <c r="K4194" s="64"/>
      <c r="L4194" s="65"/>
      <c r="M4194" s="65"/>
      <c r="N4194" s="91"/>
      <c r="O4194" s="66"/>
      <c r="P4194" s="87"/>
      <c r="Q4194" s="87"/>
      <c r="R4194" s="87"/>
      <c r="S4194" s="87"/>
      <c r="T4194" s="69">
        <f t="shared" si="445"/>
        <v>0</v>
      </c>
      <c r="U4194" s="87"/>
      <c r="V4194" s="87"/>
      <c r="W4194" s="87"/>
      <c r="X4194" s="71">
        <f t="shared" si="446"/>
        <v>0</v>
      </c>
      <c r="Y4194" s="88"/>
      <c r="Z4194" s="87"/>
      <c r="AA4194" s="87"/>
      <c r="AB4194" s="87"/>
      <c r="AC4194" s="87"/>
      <c r="AD4194" s="89"/>
      <c r="AE4194" s="87"/>
      <c r="AF4194" s="90"/>
    </row>
    <row r="4195" ht="28.5" customHeight="1" spans="1:32">
      <c r="A4195" s="44" t="s">
        <v>36</v>
      </c>
      <c r="B4195" s="44" t="s">
        <v>2156</v>
      </c>
      <c r="C4195" s="44" t="s">
        <v>2319</v>
      </c>
      <c r="D4195" s="44" t="s">
        <v>3076</v>
      </c>
      <c r="E4195" s="44" t="s">
        <v>3077</v>
      </c>
      <c r="F4195" s="45">
        <v>46173</v>
      </c>
      <c r="G4195" s="46" t="str">
        <f t="shared" si="447"/>
        <v>毛柯臻2026-5-31</v>
      </c>
      <c r="H4195" s="133"/>
      <c r="I4195" s="133"/>
      <c r="J4195" s="134"/>
      <c r="K4195" s="134"/>
      <c r="L4195" s="134"/>
      <c r="M4195" s="135"/>
      <c r="N4195" s="135"/>
      <c r="O4195" s="136">
        <f t="shared" ref="O4195:AE4195" si="448">SUM(O4196:O4227)</f>
        <v>136</v>
      </c>
      <c r="P4195" s="137">
        <f t="shared" si="448"/>
        <v>0</v>
      </c>
      <c r="Q4195" s="138">
        <f t="shared" si="448"/>
        <v>-32</v>
      </c>
      <c r="R4195" s="138">
        <f t="shared" si="448"/>
        <v>0</v>
      </c>
      <c r="S4195" s="53">
        <f t="shared" si="448"/>
        <v>0</v>
      </c>
      <c r="T4195" s="139">
        <f t="shared" si="448"/>
        <v>104</v>
      </c>
      <c r="U4195" s="55">
        <f t="shared" si="448"/>
        <v>0</v>
      </c>
      <c r="V4195" s="139">
        <f t="shared" si="448"/>
        <v>12</v>
      </c>
      <c r="W4195" s="139">
        <f t="shared" si="448"/>
        <v>0</v>
      </c>
      <c r="X4195" s="140">
        <f t="shared" si="448"/>
        <v>116</v>
      </c>
      <c r="Y4195" s="141">
        <f t="shared" si="448"/>
        <v>0</v>
      </c>
      <c r="Z4195" s="139">
        <f t="shared" si="448"/>
        <v>60</v>
      </c>
      <c r="AA4195" s="142">
        <f t="shared" si="448"/>
        <v>14</v>
      </c>
      <c r="AB4195" s="139">
        <f t="shared" si="448"/>
        <v>8</v>
      </c>
      <c r="AC4195" s="139">
        <f t="shared" si="448"/>
        <v>0</v>
      </c>
      <c r="AD4195" s="143">
        <f t="shared" si="448"/>
        <v>0</v>
      </c>
      <c r="AE4195" s="142">
        <f t="shared" si="448"/>
        <v>0</v>
      </c>
      <c r="AF4195" s="60"/>
    </row>
    <row r="4196" ht="28.5" customHeight="1" spans="1:32">
      <c r="A4196" s="61" t="s">
        <v>36</v>
      </c>
      <c r="B4196" s="61" t="s">
        <v>2156</v>
      </c>
      <c r="C4196" s="61" t="s">
        <v>2319</v>
      </c>
      <c r="D4196" s="61" t="s">
        <v>3076</v>
      </c>
      <c r="E4196" s="62" t="s">
        <v>3077</v>
      </c>
      <c r="F4196" s="46">
        <v>46174</v>
      </c>
      <c r="G4196" s="46" t="str">
        <f t="shared" si="447"/>
        <v>毛柯臻2026-6-1</v>
      </c>
      <c r="H4196" s="63" t="s">
        <v>3078</v>
      </c>
      <c r="I4196" s="63"/>
      <c r="J4196" s="64"/>
      <c r="K4196" s="64"/>
      <c r="L4196" s="65"/>
      <c r="M4196" s="65"/>
      <c r="N4196" s="65"/>
      <c r="O4196" s="66">
        <v>8</v>
      </c>
      <c r="P4196" s="146"/>
      <c r="Q4196" s="68"/>
      <c r="R4196" s="68"/>
      <c r="S4196" s="68"/>
      <c r="T4196" s="69">
        <f t="shared" ref="T4196:T4227" si="449">SUM(O4196:S4196)</f>
        <v>8</v>
      </c>
      <c r="U4196" s="68"/>
      <c r="V4196" s="70"/>
      <c r="W4196" s="70"/>
      <c r="X4196" s="71">
        <f t="shared" ref="X4196:X4227" si="450">SUM(T4196:W4196)</f>
        <v>8</v>
      </c>
      <c r="Y4196" s="72"/>
      <c r="Z4196" s="70">
        <v>10</v>
      </c>
      <c r="AA4196" s="68"/>
      <c r="AB4196" s="73"/>
      <c r="AC4196" s="70"/>
      <c r="AD4196" s="74"/>
      <c r="AE4196" s="68"/>
      <c r="AF4196" s="75"/>
    </row>
    <row r="4197" ht="28.5" customHeight="1" spans="1:32">
      <c r="A4197" s="61" t="s">
        <v>36</v>
      </c>
      <c r="B4197" s="61" t="s">
        <v>2156</v>
      </c>
      <c r="C4197" s="61" t="s">
        <v>2319</v>
      </c>
      <c r="D4197" s="61" t="s">
        <v>3076</v>
      </c>
      <c r="E4197" s="62" t="s">
        <v>3077</v>
      </c>
      <c r="F4197" s="46">
        <v>46175</v>
      </c>
      <c r="G4197" s="46" t="str">
        <f t="shared" si="447"/>
        <v>毛柯臻2026-6-2</v>
      </c>
      <c r="H4197" s="63" t="s">
        <v>3079</v>
      </c>
      <c r="I4197" s="63"/>
      <c r="J4197" s="64"/>
      <c r="K4197" s="64"/>
      <c r="L4197" s="65"/>
      <c r="M4197" s="65"/>
      <c r="N4197" s="65"/>
      <c r="O4197" s="66">
        <v>8</v>
      </c>
      <c r="P4197" s="146"/>
      <c r="Q4197" s="68"/>
      <c r="R4197" s="68"/>
      <c r="S4197" s="68"/>
      <c r="T4197" s="69">
        <f t="shared" si="449"/>
        <v>8</v>
      </c>
      <c r="U4197" s="68"/>
      <c r="V4197" s="70"/>
      <c r="W4197" s="70"/>
      <c r="X4197" s="71">
        <f t="shared" si="450"/>
        <v>8</v>
      </c>
      <c r="Y4197" s="72"/>
      <c r="Z4197" s="70">
        <v>10</v>
      </c>
      <c r="AA4197" s="68"/>
      <c r="AB4197" s="73"/>
      <c r="AC4197" s="70"/>
      <c r="AD4197" s="74"/>
      <c r="AE4197" s="68"/>
      <c r="AF4197" s="75"/>
    </row>
    <row r="4198" ht="28.5" customHeight="1" spans="1:32">
      <c r="A4198" s="61" t="s">
        <v>36</v>
      </c>
      <c r="B4198" s="61" t="s">
        <v>2156</v>
      </c>
      <c r="C4198" s="61" t="s">
        <v>2319</v>
      </c>
      <c r="D4198" s="61" t="s">
        <v>3076</v>
      </c>
      <c r="E4198" s="62" t="s">
        <v>3077</v>
      </c>
      <c r="F4198" s="46">
        <v>46176</v>
      </c>
      <c r="G4198" s="46" t="str">
        <f t="shared" si="447"/>
        <v>毛柯臻2026-6-3</v>
      </c>
      <c r="H4198" s="63" t="s">
        <v>3080</v>
      </c>
      <c r="I4198" s="63"/>
      <c r="J4198" s="64"/>
      <c r="K4198" s="64"/>
      <c r="L4198" s="65"/>
      <c r="M4198" s="65"/>
      <c r="N4198" s="65"/>
      <c r="O4198" s="66">
        <v>8</v>
      </c>
      <c r="P4198" s="146"/>
      <c r="Q4198" s="68"/>
      <c r="R4198" s="68"/>
      <c r="S4198" s="68"/>
      <c r="T4198" s="69">
        <f t="shared" si="449"/>
        <v>8</v>
      </c>
      <c r="U4198" s="68"/>
      <c r="V4198" s="70"/>
      <c r="W4198" s="70"/>
      <c r="X4198" s="71">
        <f t="shared" si="450"/>
        <v>8</v>
      </c>
      <c r="Y4198" s="72"/>
      <c r="Z4198" s="70">
        <v>10</v>
      </c>
      <c r="AA4198" s="68"/>
      <c r="AB4198" s="73"/>
      <c r="AC4198" s="70"/>
      <c r="AD4198" s="74"/>
      <c r="AE4198" s="68"/>
      <c r="AF4198" s="75"/>
    </row>
    <row r="4199" ht="28.5" customHeight="1" spans="1:32">
      <c r="A4199" s="61" t="s">
        <v>36</v>
      </c>
      <c r="B4199" s="61" t="s">
        <v>2156</v>
      </c>
      <c r="C4199" s="61" t="s">
        <v>2319</v>
      </c>
      <c r="D4199" s="61" t="s">
        <v>3076</v>
      </c>
      <c r="E4199" s="62" t="s">
        <v>3077</v>
      </c>
      <c r="F4199" s="46">
        <v>46177</v>
      </c>
      <c r="G4199" s="46" t="str">
        <f t="shared" si="447"/>
        <v>毛柯臻2026-6-4</v>
      </c>
      <c r="H4199" s="63" t="s">
        <v>3081</v>
      </c>
      <c r="I4199" s="63"/>
      <c r="J4199" s="64"/>
      <c r="K4199" s="64"/>
      <c r="L4199" s="65"/>
      <c r="M4199" s="65"/>
      <c r="N4199" s="65"/>
      <c r="O4199" s="66">
        <v>8</v>
      </c>
      <c r="P4199" s="146"/>
      <c r="Q4199" s="68"/>
      <c r="R4199" s="68"/>
      <c r="S4199" s="68"/>
      <c r="T4199" s="69">
        <f t="shared" si="449"/>
        <v>8</v>
      </c>
      <c r="U4199" s="68"/>
      <c r="V4199" s="70"/>
      <c r="W4199" s="70"/>
      <c r="X4199" s="71">
        <f t="shared" si="450"/>
        <v>8</v>
      </c>
      <c r="Y4199" s="72"/>
      <c r="Z4199" s="70">
        <v>10</v>
      </c>
      <c r="AA4199" s="68"/>
      <c r="AB4199" s="73"/>
      <c r="AC4199" s="70"/>
      <c r="AD4199" s="74"/>
      <c r="AE4199" s="68"/>
      <c r="AF4199" s="75"/>
    </row>
    <row r="4200" ht="28.5" customHeight="1" spans="1:32">
      <c r="A4200" s="61" t="s">
        <v>36</v>
      </c>
      <c r="B4200" s="61" t="s">
        <v>2156</v>
      </c>
      <c r="C4200" s="61" t="s">
        <v>2319</v>
      </c>
      <c r="D4200" s="61" t="s">
        <v>3076</v>
      </c>
      <c r="E4200" s="62" t="s">
        <v>3077</v>
      </c>
      <c r="F4200" s="46">
        <v>46178</v>
      </c>
      <c r="G4200" s="46" t="str">
        <f t="shared" si="447"/>
        <v>毛柯臻2026-6-5</v>
      </c>
      <c r="H4200" s="63" t="s">
        <v>3082</v>
      </c>
      <c r="I4200" s="63"/>
      <c r="J4200" s="64"/>
      <c r="K4200" s="64"/>
      <c r="L4200" s="65"/>
      <c r="M4200" s="65"/>
      <c r="N4200" s="65"/>
      <c r="O4200" s="66">
        <v>8</v>
      </c>
      <c r="P4200" s="146"/>
      <c r="Q4200" s="68"/>
      <c r="R4200" s="68"/>
      <c r="S4200" s="68"/>
      <c r="T4200" s="69">
        <f t="shared" si="449"/>
        <v>8</v>
      </c>
      <c r="U4200" s="68"/>
      <c r="V4200" s="70"/>
      <c r="W4200" s="70"/>
      <c r="X4200" s="71">
        <f t="shared" si="450"/>
        <v>8</v>
      </c>
      <c r="Y4200" s="72"/>
      <c r="Z4200" s="70">
        <v>10</v>
      </c>
      <c r="AA4200" s="68"/>
      <c r="AB4200" s="73"/>
      <c r="AC4200" s="70"/>
      <c r="AD4200" s="74"/>
      <c r="AE4200" s="68"/>
      <c r="AF4200" s="75"/>
    </row>
    <row r="4201" ht="28.5" customHeight="1" spans="1:32">
      <c r="A4201" s="61" t="s">
        <v>36</v>
      </c>
      <c r="B4201" s="61" t="s">
        <v>2156</v>
      </c>
      <c r="C4201" s="61" t="s">
        <v>2319</v>
      </c>
      <c r="D4201" s="61" t="s">
        <v>3076</v>
      </c>
      <c r="E4201" s="62" t="s">
        <v>3077</v>
      </c>
      <c r="F4201" s="46">
        <v>46179</v>
      </c>
      <c r="G4201" s="46" t="str">
        <f t="shared" si="447"/>
        <v>毛柯臻2026-6-6</v>
      </c>
      <c r="H4201" s="63" t="s">
        <v>3083</v>
      </c>
      <c r="I4201" s="63"/>
      <c r="J4201" s="64"/>
      <c r="K4201" s="64"/>
      <c r="L4201" s="65"/>
      <c r="M4201" s="65"/>
      <c r="N4201" s="65"/>
      <c r="O4201" s="66">
        <v>8</v>
      </c>
      <c r="P4201" s="146"/>
      <c r="Q4201" s="68"/>
      <c r="R4201" s="68"/>
      <c r="S4201" s="68"/>
      <c r="T4201" s="69">
        <f t="shared" si="449"/>
        <v>8</v>
      </c>
      <c r="U4201" s="68"/>
      <c r="V4201" s="70"/>
      <c r="W4201" s="70"/>
      <c r="X4201" s="71">
        <f t="shared" si="450"/>
        <v>8</v>
      </c>
      <c r="Y4201" s="72"/>
      <c r="Z4201" s="70">
        <v>10</v>
      </c>
      <c r="AA4201" s="68"/>
      <c r="AB4201" s="73"/>
      <c r="AC4201" s="70"/>
      <c r="AD4201" s="74"/>
      <c r="AE4201" s="68"/>
      <c r="AF4201" s="75"/>
    </row>
    <row r="4202" ht="28.5" customHeight="1" spans="1:32">
      <c r="A4202" s="61" t="s">
        <v>36</v>
      </c>
      <c r="B4202" s="61" t="s">
        <v>2156</v>
      </c>
      <c r="C4202" s="61" t="s">
        <v>2319</v>
      </c>
      <c r="D4202" s="61" t="s">
        <v>3076</v>
      </c>
      <c r="E4202" s="62" t="s">
        <v>3077</v>
      </c>
      <c r="F4202" s="77">
        <v>46180</v>
      </c>
      <c r="G4202" s="46" t="str">
        <f t="shared" si="447"/>
        <v>毛柯臻2026-6-7</v>
      </c>
      <c r="H4202" s="63" t="s">
        <v>3084</v>
      </c>
      <c r="I4202" s="63"/>
      <c r="J4202" s="64"/>
      <c r="K4202" s="64"/>
      <c r="L4202" s="65"/>
      <c r="M4202" s="65"/>
      <c r="N4202" s="65"/>
      <c r="O4202" s="66"/>
      <c r="P4202" s="146"/>
      <c r="Q4202" s="68"/>
      <c r="R4202" s="68"/>
      <c r="S4202" s="68"/>
      <c r="T4202" s="69">
        <f t="shared" si="449"/>
        <v>0</v>
      </c>
      <c r="U4202" s="68"/>
      <c r="V4202" s="70">
        <v>8</v>
      </c>
      <c r="W4202" s="70"/>
      <c r="X4202" s="71">
        <f t="shared" si="450"/>
        <v>8</v>
      </c>
      <c r="Y4202" s="72"/>
      <c r="Z4202" s="70"/>
      <c r="AA4202" s="68"/>
      <c r="AB4202" s="73"/>
      <c r="AC4202" s="70"/>
      <c r="AD4202" s="74"/>
      <c r="AE4202" s="68"/>
      <c r="AF4202" s="75"/>
    </row>
    <row r="4203" ht="28.5" customHeight="1" spans="1:32">
      <c r="A4203" s="61" t="s">
        <v>36</v>
      </c>
      <c r="B4203" s="61" t="s">
        <v>2156</v>
      </c>
      <c r="C4203" s="61" t="s">
        <v>2319</v>
      </c>
      <c r="D4203" s="61" t="s">
        <v>3076</v>
      </c>
      <c r="E4203" s="62" t="s">
        <v>3077</v>
      </c>
      <c r="F4203" s="46">
        <v>46181</v>
      </c>
      <c r="G4203" s="46" t="str">
        <f t="shared" si="447"/>
        <v>毛柯臻2026-6-8</v>
      </c>
      <c r="H4203" s="63" t="s">
        <v>2918</v>
      </c>
      <c r="I4203" s="63" t="s">
        <v>3085</v>
      </c>
      <c r="J4203" s="64"/>
      <c r="K4203" s="64"/>
      <c r="L4203" s="65"/>
      <c r="M4203" s="65"/>
      <c r="N4203" s="65"/>
      <c r="O4203" s="66">
        <v>8</v>
      </c>
      <c r="P4203" s="146"/>
      <c r="Q4203" s="68"/>
      <c r="R4203" s="68"/>
      <c r="S4203" s="68"/>
      <c r="T4203" s="69">
        <f t="shared" si="449"/>
        <v>8</v>
      </c>
      <c r="U4203" s="68"/>
      <c r="V4203" s="70"/>
      <c r="W4203" s="70"/>
      <c r="X4203" s="71">
        <f t="shared" si="450"/>
        <v>8</v>
      </c>
      <c r="Y4203" s="72"/>
      <c r="Z4203" s="70"/>
      <c r="AA4203" s="68">
        <v>2</v>
      </c>
      <c r="AB4203" s="73"/>
      <c r="AC4203" s="70"/>
      <c r="AD4203" s="74"/>
      <c r="AE4203" s="68"/>
      <c r="AF4203" s="75"/>
    </row>
    <row r="4204" ht="28.5" customHeight="1" spans="1:32">
      <c r="A4204" s="61" t="s">
        <v>36</v>
      </c>
      <c r="B4204" s="61" t="s">
        <v>2156</v>
      </c>
      <c r="C4204" s="61" t="s">
        <v>2319</v>
      </c>
      <c r="D4204" s="61" t="s">
        <v>3076</v>
      </c>
      <c r="E4204" s="62" t="s">
        <v>3077</v>
      </c>
      <c r="F4204" s="78">
        <v>46182</v>
      </c>
      <c r="G4204" s="46" t="str">
        <f t="shared" si="447"/>
        <v>毛柯臻2026-6-9</v>
      </c>
      <c r="H4204" s="63" t="s">
        <v>2663</v>
      </c>
      <c r="I4204" s="63" t="s">
        <v>3086</v>
      </c>
      <c r="J4204" s="64"/>
      <c r="K4204" s="64"/>
      <c r="L4204" s="65"/>
      <c r="M4204" s="65"/>
      <c r="N4204" s="65"/>
      <c r="O4204" s="66">
        <v>8</v>
      </c>
      <c r="P4204" s="146"/>
      <c r="Q4204" s="68"/>
      <c r="R4204" s="68"/>
      <c r="S4204" s="68"/>
      <c r="T4204" s="69">
        <f t="shared" si="449"/>
        <v>8</v>
      </c>
      <c r="U4204" s="68"/>
      <c r="V4204" s="70"/>
      <c r="W4204" s="70"/>
      <c r="X4204" s="71">
        <f t="shared" si="450"/>
        <v>8</v>
      </c>
      <c r="Y4204" s="72"/>
      <c r="Z4204" s="70"/>
      <c r="AA4204" s="68">
        <v>2</v>
      </c>
      <c r="AB4204" s="73"/>
      <c r="AC4204" s="70"/>
      <c r="AD4204" s="74"/>
      <c r="AE4204" s="68"/>
      <c r="AF4204" s="75"/>
    </row>
    <row r="4205" ht="28.5" customHeight="1" spans="1:32">
      <c r="A4205" s="61" t="s">
        <v>36</v>
      </c>
      <c r="B4205" s="61" t="s">
        <v>2156</v>
      </c>
      <c r="C4205" s="61" t="s">
        <v>2319</v>
      </c>
      <c r="D4205" s="61" t="s">
        <v>3076</v>
      </c>
      <c r="E4205" s="62" t="s">
        <v>3077</v>
      </c>
      <c r="F4205" s="46">
        <v>46183</v>
      </c>
      <c r="G4205" s="46" t="str">
        <f t="shared" si="447"/>
        <v>毛柯臻2026-6-10</v>
      </c>
      <c r="H4205" s="63" t="s">
        <v>2979</v>
      </c>
      <c r="I4205" s="63"/>
      <c r="J4205" s="64"/>
      <c r="K4205" s="64"/>
      <c r="L4205" s="65" t="s">
        <v>56</v>
      </c>
      <c r="M4205" s="65"/>
      <c r="N4205" s="65"/>
      <c r="O4205" s="66">
        <v>8</v>
      </c>
      <c r="P4205" s="146"/>
      <c r="Q4205" s="68">
        <v>-8</v>
      </c>
      <c r="R4205" s="68"/>
      <c r="S4205" s="68"/>
      <c r="T4205" s="69">
        <f t="shared" si="449"/>
        <v>0</v>
      </c>
      <c r="U4205" s="68"/>
      <c r="V4205" s="70"/>
      <c r="W4205" s="70"/>
      <c r="X4205" s="71">
        <f t="shared" si="450"/>
        <v>0</v>
      </c>
      <c r="Y4205" s="72"/>
      <c r="Z4205" s="70"/>
      <c r="AA4205" s="68"/>
      <c r="AB4205" s="73"/>
      <c r="AC4205" s="70"/>
      <c r="AD4205" s="74"/>
      <c r="AE4205" s="68"/>
      <c r="AF4205" s="75"/>
    </row>
    <row r="4206" ht="28.5" customHeight="1" spans="1:32">
      <c r="A4206" s="61" t="s">
        <v>36</v>
      </c>
      <c r="B4206" s="61" t="s">
        <v>2156</v>
      </c>
      <c r="C4206" s="61" t="s">
        <v>2319</v>
      </c>
      <c r="D4206" s="61" t="s">
        <v>3076</v>
      </c>
      <c r="E4206" s="62" t="s">
        <v>3077</v>
      </c>
      <c r="F4206" s="46">
        <v>46184</v>
      </c>
      <c r="G4206" s="46" t="str">
        <f t="shared" si="447"/>
        <v>毛柯臻2026-6-11</v>
      </c>
      <c r="H4206" s="63"/>
      <c r="I4206" s="63"/>
      <c r="J4206" s="64"/>
      <c r="K4206" s="64"/>
      <c r="L4206" s="65"/>
      <c r="M4206" s="65"/>
      <c r="N4206" s="65"/>
      <c r="O4206" s="66">
        <v>8</v>
      </c>
      <c r="P4206" s="146"/>
      <c r="Q4206" s="68">
        <v>-8</v>
      </c>
      <c r="R4206" s="68"/>
      <c r="S4206" s="68"/>
      <c r="T4206" s="69">
        <f t="shared" si="449"/>
        <v>0</v>
      </c>
      <c r="U4206" s="68"/>
      <c r="V4206" s="70"/>
      <c r="W4206" s="70"/>
      <c r="X4206" s="71">
        <f t="shared" si="450"/>
        <v>0</v>
      </c>
      <c r="Y4206" s="72"/>
      <c r="Z4206" s="70"/>
      <c r="AA4206" s="68"/>
      <c r="AB4206" s="73"/>
      <c r="AC4206" s="70"/>
      <c r="AD4206" s="74"/>
      <c r="AE4206" s="68"/>
      <c r="AF4206" s="75"/>
    </row>
    <row r="4207" ht="28.5" customHeight="1" spans="1:32">
      <c r="A4207" s="61" t="s">
        <v>36</v>
      </c>
      <c r="B4207" s="61" t="s">
        <v>2156</v>
      </c>
      <c r="C4207" s="61" t="s">
        <v>2319</v>
      </c>
      <c r="D4207" s="61" t="s">
        <v>3076</v>
      </c>
      <c r="E4207" s="62" t="s">
        <v>3077</v>
      </c>
      <c r="F4207" s="46">
        <v>46185</v>
      </c>
      <c r="G4207" s="46" t="str">
        <f t="shared" si="447"/>
        <v>毛柯臻2026-6-12</v>
      </c>
      <c r="H4207" s="63"/>
      <c r="I4207" s="63"/>
      <c r="J4207" s="64"/>
      <c r="K4207" s="64"/>
      <c r="L4207" s="65"/>
      <c r="M4207" s="65"/>
      <c r="N4207" s="65"/>
      <c r="O4207" s="66">
        <v>8</v>
      </c>
      <c r="P4207" s="146"/>
      <c r="Q4207" s="68">
        <v>-8</v>
      </c>
      <c r="R4207" s="68"/>
      <c r="S4207" s="68"/>
      <c r="T4207" s="69">
        <f t="shared" si="449"/>
        <v>0</v>
      </c>
      <c r="U4207" s="68"/>
      <c r="V4207" s="70"/>
      <c r="W4207" s="70"/>
      <c r="X4207" s="71">
        <f t="shared" si="450"/>
        <v>0</v>
      </c>
      <c r="Y4207" s="72"/>
      <c r="Z4207" s="70"/>
      <c r="AA4207" s="68"/>
      <c r="AB4207" s="73"/>
      <c r="AC4207" s="70"/>
      <c r="AD4207" s="74"/>
      <c r="AE4207" s="68"/>
      <c r="AF4207" s="75"/>
    </row>
    <row r="4208" ht="28.5" customHeight="1" spans="1:32">
      <c r="A4208" s="61" t="s">
        <v>36</v>
      </c>
      <c r="B4208" s="61" t="s">
        <v>2156</v>
      </c>
      <c r="C4208" s="61" t="s">
        <v>2319</v>
      </c>
      <c r="D4208" s="61" t="s">
        <v>3076</v>
      </c>
      <c r="E4208" s="62" t="s">
        <v>3077</v>
      </c>
      <c r="F4208" s="46">
        <v>46186</v>
      </c>
      <c r="G4208" s="46" t="str">
        <f t="shared" si="447"/>
        <v>毛柯臻2026-6-13</v>
      </c>
      <c r="H4208" s="63"/>
      <c r="I4208" s="63"/>
      <c r="J4208" s="64"/>
      <c r="K4208" s="64"/>
      <c r="L4208" s="65"/>
      <c r="M4208" s="65"/>
      <c r="N4208" s="65"/>
      <c r="O4208" s="66">
        <v>8</v>
      </c>
      <c r="P4208" s="146"/>
      <c r="Q4208" s="68">
        <v>-8</v>
      </c>
      <c r="R4208" s="68"/>
      <c r="S4208" s="68"/>
      <c r="T4208" s="69">
        <f t="shared" si="449"/>
        <v>0</v>
      </c>
      <c r="U4208" s="68"/>
      <c r="V4208" s="70"/>
      <c r="W4208" s="70"/>
      <c r="X4208" s="71">
        <f t="shared" si="450"/>
        <v>0</v>
      </c>
      <c r="Y4208" s="72"/>
      <c r="Z4208" s="70"/>
      <c r="AA4208" s="68"/>
      <c r="AB4208" s="73"/>
      <c r="AC4208" s="70"/>
      <c r="AD4208" s="74"/>
      <c r="AE4208" s="68"/>
      <c r="AF4208" s="80"/>
    </row>
    <row r="4209" ht="28.5" customHeight="1" spans="1:32">
      <c r="A4209" s="61" t="s">
        <v>36</v>
      </c>
      <c r="B4209" s="61" t="s">
        <v>2156</v>
      </c>
      <c r="C4209" s="61" t="s">
        <v>2319</v>
      </c>
      <c r="D4209" s="61" t="s">
        <v>3076</v>
      </c>
      <c r="E4209" s="62" t="s">
        <v>3077</v>
      </c>
      <c r="F4209" s="77">
        <v>46187</v>
      </c>
      <c r="G4209" s="46" t="str">
        <f t="shared" si="447"/>
        <v>毛柯臻2026-6-14</v>
      </c>
      <c r="H4209" s="63"/>
      <c r="I4209" s="63"/>
      <c r="J4209" s="64"/>
      <c r="K4209" s="64"/>
      <c r="L4209" s="79">
        <v>0.666666666666667</v>
      </c>
      <c r="M4209" s="65"/>
      <c r="N4209" s="65"/>
      <c r="O4209" s="66"/>
      <c r="P4209" s="146"/>
      <c r="Q4209" s="68"/>
      <c r="R4209" s="68"/>
      <c r="S4209" s="68"/>
      <c r="T4209" s="69">
        <f t="shared" si="449"/>
        <v>0</v>
      </c>
      <c r="U4209" s="68"/>
      <c r="V4209" s="70"/>
      <c r="W4209" s="70"/>
      <c r="X4209" s="71">
        <f t="shared" si="450"/>
        <v>0</v>
      </c>
      <c r="Y4209" s="72"/>
      <c r="Z4209" s="70"/>
      <c r="AA4209" s="68"/>
      <c r="AB4209" s="73"/>
      <c r="AC4209" s="70"/>
      <c r="AD4209" s="74"/>
      <c r="AE4209" s="68"/>
      <c r="AF4209" s="80"/>
    </row>
    <row r="4210" ht="28.5" customHeight="1" spans="1:32">
      <c r="A4210" s="61" t="s">
        <v>36</v>
      </c>
      <c r="B4210" s="61" t="s">
        <v>2156</v>
      </c>
      <c r="C4210" s="61" t="s">
        <v>2319</v>
      </c>
      <c r="D4210" s="61" t="s">
        <v>3076</v>
      </c>
      <c r="E4210" s="62" t="s">
        <v>3077</v>
      </c>
      <c r="F4210" s="46">
        <v>46188</v>
      </c>
      <c r="G4210" s="46" t="str">
        <f t="shared" si="447"/>
        <v>毛柯臻2026-6-15</v>
      </c>
      <c r="H4210" s="63" t="s">
        <v>3087</v>
      </c>
      <c r="I4210" s="63" t="s">
        <v>1993</v>
      </c>
      <c r="J4210" s="64"/>
      <c r="K4210" s="64"/>
      <c r="L4210" s="65"/>
      <c r="M4210" s="65"/>
      <c r="N4210" s="65"/>
      <c r="O4210" s="66">
        <v>8</v>
      </c>
      <c r="P4210" s="146"/>
      <c r="Q4210" s="68"/>
      <c r="R4210" s="68"/>
      <c r="S4210" s="68"/>
      <c r="T4210" s="69">
        <f t="shared" si="449"/>
        <v>8</v>
      </c>
      <c r="U4210" s="68"/>
      <c r="V4210" s="70"/>
      <c r="W4210" s="70"/>
      <c r="X4210" s="71">
        <f t="shared" si="450"/>
        <v>8</v>
      </c>
      <c r="Y4210" s="72"/>
      <c r="Z4210" s="70"/>
      <c r="AA4210" s="68">
        <v>2</v>
      </c>
      <c r="AB4210" s="73"/>
      <c r="AC4210" s="70"/>
      <c r="AD4210" s="74"/>
      <c r="AE4210" s="68"/>
      <c r="AF4210" s="75"/>
    </row>
    <row r="4211" ht="28.5" customHeight="1" spans="1:32">
      <c r="A4211" s="61" t="s">
        <v>36</v>
      </c>
      <c r="B4211" s="61" t="s">
        <v>2156</v>
      </c>
      <c r="C4211" s="61" t="s">
        <v>2319</v>
      </c>
      <c r="D4211" s="61" t="s">
        <v>3076</v>
      </c>
      <c r="E4211" s="62" t="s">
        <v>3077</v>
      </c>
      <c r="F4211" s="46">
        <v>46189</v>
      </c>
      <c r="G4211" s="46" t="str">
        <f t="shared" si="447"/>
        <v>毛柯臻2026-6-16</v>
      </c>
      <c r="H4211" s="63" t="s">
        <v>3088</v>
      </c>
      <c r="I4211" s="63" t="s">
        <v>3089</v>
      </c>
      <c r="J4211" s="64"/>
      <c r="K4211" s="64"/>
      <c r="L4211" s="65"/>
      <c r="M4211" s="65"/>
      <c r="N4211" s="65"/>
      <c r="O4211" s="66">
        <v>8</v>
      </c>
      <c r="P4211" s="147"/>
      <c r="Q4211" s="68"/>
      <c r="R4211" s="68"/>
      <c r="S4211" s="68"/>
      <c r="T4211" s="69">
        <f t="shared" si="449"/>
        <v>8</v>
      </c>
      <c r="U4211" s="68"/>
      <c r="V4211" s="70"/>
      <c r="W4211" s="70"/>
      <c r="X4211" s="71">
        <f t="shared" si="450"/>
        <v>8</v>
      </c>
      <c r="Y4211" s="72"/>
      <c r="Z4211" s="70"/>
      <c r="AA4211" s="68">
        <v>2</v>
      </c>
      <c r="AB4211" s="73"/>
      <c r="AC4211" s="70"/>
      <c r="AD4211" s="74"/>
      <c r="AE4211" s="68"/>
      <c r="AF4211" s="80"/>
    </row>
    <row r="4212" ht="28.5" customHeight="1" spans="1:32">
      <c r="A4212" s="61" t="s">
        <v>36</v>
      </c>
      <c r="B4212" s="61" t="s">
        <v>2156</v>
      </c>
      <c r="C4212" s="61" t="s">
        <v>2319</v>
      </c>
      <c r="D4212" s="61" t="s">
        <v>3076</v>
      </c>
      <c r="E4212" s="62" t="s">
        <v>3077</v>
      </c>
      <c r="F4212" s="46">
        <v>46190</v>
      </c>
      <c r="G4212" s="46" t="str">
        <f t="shared" si="447"/>
        <v>毛柯臻2026-6-17</v>
      </c>
      <c r="H4212" s="63" t="s">
        <v>3090</v>
      </c>
      <c r="I4212" s="63" t="s">
        <v>444</v>
      </c>
      <c r="J4212" s="64"/>
      <c r="K4212" s="64"/>
      <c r="L4212" s="65"/>
      <c r="M4212" s="65"/>
      <c r="N4212" s="65"/>
      <c r="O4212" s="66">
        <v>8</v>
      </c>
      <c r="P4212" s="147"/>
      <c r="Q4212" s="68"/>
      <c r="R4212" s="68"/>
      <c r="S4212" s="68"/>
      <c r="T4212" s="69">
        <f t="shared" si="449"/>
        <v>8</v>
      </c>
      <c r="U4212" s="68"/>
      <c r="V4212" s="70"/>
      <c r="W4212" s="70"/>
      <c r="X4212" s="71">
        <f t="shared" si="450"/>
        <v>8</v>
      </c>
      <c r="Y4212" s="72"/>
      <c r="Z4212" s="70"/>
      <c r="AA4212" s="68">
        <v>2</v>
      </c>
      <c r="AB4212" s="73"/>
      <c r="AC4212" s="70"/>
      <c r="AD4212" s="74"/>
      <c r="AE4212" s="68"/>
      <c r="AF4212" s="75"/>
    </row>
    <row r="4213" ht="28.5" customHeight="1" spans="1:32">
      <c r="A4213" s="61" t="s">
        <v>36</v>
      </c>
      <c r="B4213" s="61" t="s">
        <v>2156</v>
      </c>
      <c r="C4213" s="61" t="s">
        <v>2319</v>
      </c>
      <c r="D4213" s="61" t="s">
        <v>3076</v>
      </c>
      <c r="E4213" s="62" t="s">
        <v>3077</v>
      </c>
      <c r="F4213" s="46">
        <v>46191</v>
      </c>
      <c r="G4213" s="46" t="str">
        <f t="shared" si="447"/>
        <v>毛柯臻2026-6-18</v>
      </c>
      <c r="H4213" s="63" t="s">
        <v>3091</v>
      </c>
      <c r="I4213" s="63" t="s">
        <v>2929</v>
      </c>
      <c r="J4213" s="64"/>
      <c r="K4213" s="64"/>
      <c r="L4213" s="65"/>
      <c r="M4213" s="65"/>
      <c r="N4213" s="65"/>
      <c r="O4213" s="66">
        <v>8</v>
      </c>
      <c r="P4213" s="147"/>
      <c r="Q4213" s="68"/>
      <c r="R4213" s="68"/>
      <c r="S4213" s="68"/>
      <c r="T4213" s="69">
        <f t="shared" si="449"/>
        <v>8</v>
      </c>
      <c r="U4213" s="68"/>
      <c r="V4213" s="70"/>
      <c r="W4213" s="70"/>
      <c r="X4213" s="71">
        <f t="shared" si="450"/>
        <v>8</v>
      </c>
      <c r="Y4213" s="72"/>
      <c r="Z4213" s="70"/>
      <c r="AA4213" s="68">
        <v>2</v>
      </c>
      <c r="AB4213" s="73"/>
      <c r="AC4213" s="70"/>
      <c r="AD4213" s="74"/>
      <c r="AE4213" s="68"/>
      <c r="AF4213" s="75"/>
    </row>
    <row r="4214" ht="28.5" customHeight="1" spans="1:32">
      <c r="A4214" s="61" t="s">
        <v>36</v>
      </c>
      <c r="B4214" s="61" t="s">
        <v>2156</v>
      </c>
      <c r="C4214" s="61" t="s">
        <v>2319</v>
      </c>
      <c r="D4214" s="61" t="s">
        <v>3076</v>
      </c>
      <c r="E4214" s="62" t="s">
        <v>3077</v>
      </c>
      <c r="F4214" s="82">
        <v>46192</v>
      </c>
      <c r="G4214" s="46" t="str">
        <f t="shared" si="447"/>
        <v>毛柯臻2026-6-19</v>
      </c>
      <c r="H4214" s="63"/>
      <c r="I4214" s="63"/>
      <c r="J4214" s="64"/>
      <c r="K4214" s="64"/>
      <c r="L4214" s="65"/>
      <c r="M4214" s="65"/>
      <c r="N4214" s="65"/>
      <c r="O4214" s="66"/>
      <c r="P4214" s="147"/>
      <c r="Q4214" s="68"/>
      <c r="R4214" s="68"/>
      <c r="S4214" s="68"/>
      <c r="T4214" s="69">
        <f t="shared" si="449"/>
        <v>0</v>
      </c>
      <c r="U4214" s="68"/>
      <c r="V4214" s="70"/>
      <c r="W4214" s="70"/>
      <c r="X4214" s="71">
        <f t="shared" si="450"/>
        <v>0</v>
      </c>
      <c r="Y4214" s="72"/>
      <c r="Z4214" s="70"/>
      <c r="AA4214" s="68"/>
      <c r="AB4214" s="73">
        <v>8</v>
      </c>
      <c r="AC4214" s="70"/>
      <c r="AD4214" s="74"/>
      <c r="AE4214" s="68"/>
      <c r="AF4214" s="75"/>
    </row>
    <row r="4215" ht="28.5" customHeight="1" spans="1:32">
      <c r="A4215" s="61" t="s">
        <v>36</v>
      </c>
      <c r="B4215" s="61" t="s">
        <v>2156</v>
      </c>
      <c r="C4215" s="61" t="s">
        <v>2319</v>
      </c>
      <c r="D4215" s="61" t="s">
        <v>3076</v>
      </c>
      <c r="E4215" s="62" t="s">
        <v>3077</v>
      </c>
      <c r="F4215" s="77">
        <v>46193</v>
      </c>
      <c r="G4215" s="46" t="str">
        <f t="shared" si="447"/>
        <v>毛柯臻2026-6-20</v>
      </c>
      <c r="H4215" s="63" t="s">
        <v>3092</v>
      </c>
      <c r="I4215" s="63"/>
      <c r="J4215" s="64"/>
      <c r="K4215" s="64"/>
      <c r="L4215" s="65" t="s">
        <v>2652</v>
      </c>
      <c r="M4215" s="65"/>
      <c r="N4215" s="65"/>
      <c r="O4215" s="66"/>
      <c r="P4215" s="146"/>
      <c r="Q4215" s="68"/>
      <c r="R4215" s="68"/>
      <c r="S4215" s="68"/>
      <c r="T4215" s="69">
        <f t="shared" si="449"/>
        <v>0</v>
      </c>
      <c r="U4215" s="68"/>
      <c r="V4215" s="70">
        <v>4</v>
      </c>
      <c r="W4215" s="70"/>
      <c r="X4215" s="71">
        <f t="shared" si="450"/>
        <v>4</v>
      </c>
      <c r="Y4215" s="72"/>
      <c r="Z4215" s="70"/>
      <c r="AA4215" s="68"/>
      <c r="AB4215" s="73"/>
      <c r="AC4215" s="70"/>
      <c r="AD4215" s="74"/>
      <c r="AE4215" s="68"/>
      <c r="AF4215" s="75"/>
    </row>
    <row r="4216" ht="28.5" customHeight="1" spans="1:32">
      <c r="A4216" s="61" t="s">
        <v>36</v>
      </c>
      <c r="B4216" s="61" t="s">
        <v>2156</v>
      </c>
      <c r="C4216" s="61" t="s">
        <v>2319</v>
      </c>
      <c r="D4216" s="61" t="s">
        <v>3076</v>
      </c>
      <c r="E4216" s="62" t="s">
        <v>3077</v>
      </c>
      <c r="F4216" s="46">
        <v>46194</v>
      </c>
      <c r="G4216" s="46" t="str">
        <f t="shared" si="447"/>
        <v>毛柯臻2026-6-21</v>
      </c>
      <c r="H4216" s="63" t="s">
        <v>3093</v>
      </c>
      <c r="I4216" s="63" t="s">
        <v>3094</v>
      </c>
      <c r="J4216" s="64"/>
      <c r="K4216" s="64"/>
      <c r="L4216" s="65"/>
      <c r="M4216" s="65"/>
      <c r="N4216" s="65"/>
      <c r="O4216" s="66">
        <v>8</v>
      </c>
      <c r="P4216" s="146"/>
      <c r="Q4216" s="68"/>
      <c r="R4216" s="68"/>
      <c r="S4216" s="68"/>
      <c r="T4216" s="69">
        <f t="shared" si="449"/>
        <v>8</v>
      </c>
      <c r="U4216" s="68"/>
      <c r="V4216" s="70"/>
      <c r="W4216" s="70"/>
      <c r="X4216" s="71">
        <f t="shared" si="450"/>
        <v>8</v>
      </c>
      <c r="Y4216" s="72"/>
      <c r="Z4216" s="70"/>
      <c r="AA4216" s="68">
        <v>2</v>
      </c>
      <c r="AB4216" s="73"/>
      <c r="AC4216" s="70"/>
      <c r="AD4216" s="74"/>
      <c r="AE4216" s="68"/>
      <c r="AF4216" s="75"/>
    </row>
    <row r="4217" ht="28.5" customHeight="1" spans="1:32">
      <c r="A4217" s="61" t="s">
        <v>36</v>
      </c>
      <c r="B4217" s="61" t="s">
        <v>2156</v>
      </c>
      <c r="C4217" s="61" t="s">
        <v>2319</v>
      </c>
      <c r="D4217" s="61" t="s">
        <v>3076</v>
      </c>
      <c r="E4217" s="62" t="s">
        <v>3077</v>
      </c>
      <c r="F4217" s="46">
        <v>46195</v>
      </c>
      <c r="G4217" s="46" t="str">
        <f t="shared" si="447"/>
        <v>毛柯臻2026-6-22</v>
      </c>
      <c r="H4217" s="63"/>
      <c r="I4217" s="63"/>
      <c r="J4217" s="64"/>
      <c r="K4217" s="64"/>
      <c r="L4217" s="65"/>
      <c r="M4217" s="65"/>
      <c r="N4217" s="65"/>
      <c r="O4217" s="66"/>
      <c r="P4217" s="146"/>
      <c r="Q4217" s="68"/>
      <c r="R4217" s="68"/>
      <c r="S4217" s="68"/>
      <c r="T4217" s="69">
        <f t="shared" si="449"/>
        <v>0</v>
      </c>
      <c r="U4217" s="68"/>
      <c r="V4217" s="70"/>
      <c r="W4217" s="70"/>
      <c r="X4217" s="71">
        <f t="shared" si="450"/>
        <v>0</v>
      </c>
      <c r="Y4217" s="72"/>
      <c r="Z4217" s="70"/>
      <c r="AA4217" s="68"/>
      <c r="AB4217" s="73"/>
      <c r="AC4217" s="70"/>
      <c r="AD4217" s="74"/>
      <c r="AE4217" s="68"/>
      <c r="AF4217" s="75"/>
    </row>
    <row r="4218" ht="28.5" customHeight="1" spans="1:32">
      <c r="A4218" s="61" t="s">
        <v>36</v>
      </c>
      <c r="B4218" s="61" t="s">
        <v>2156</v>
      </c>
      <c r="C4218" s="61" t="s">
        <v>2319</v>
      </c>
      <c r="D4218" s="61" t="s">
        <v>3076</v>
      </c>
      <c r="E4218" s="62" t="s">
        <v>3077</v>
      </c>
      <c r="F4218" s="46">
        <v>46196</v>
      </c>
      <c r="G4218" s="46" t="str">
        <f t="shared" si="447"/>
        <v>毛柯臻2026-6-23</v>
      </c>
      <c r="H4218" s="63"/>
      <c r="I4218" s="63"/>
      <c r="J4218" s="64"/>
      <c r="K4218" s="64"/>
      <c r="L4218" s="65"/>
      <c r="M4218" s="65"/>
      <c r="N4218" s="65"/>
      <c r="O4218" s="66"/>
      <c r="P4218" s="146"/>
      <c r="Q4218" s="68"/>
      <c r="R4218" s="68"/>
      <c r="S4218" s="68"/>
      <c r="T4218" s="69">
        <f t="shared" si="449"/>
        <v>0</v>
      </c>
      <c r="U4218" s="68"/>
      <c r="V4218" s="70"/>
      <c r="W4218" s="70"/>
      <c r="X4218" s="71">
        <f t="shared" si="450"/>
        <v>0</v>
      </c>
      <c r="Y4218" s="72"/>
      <c r="Z4218" s="70"/>
      <c r="AA4218" s="68"/>
      <c r="AB4218" s="73"/>
      <c r="AC4218" s="70"/>
      <c r="AD4218" s="74"/>
      <c r="AE4218" s="68"/>
      <c r="AF4218" s="75"/>
    </row>
    <row r="4219" ht="28.5" customHeight="1" spans="1:32">
      <c r="A4219" s="61" t="s">
        <v>36</v>
      </c>
      <c r="B4219" s="61" t="s">
        <v>2156</v>
      </c>
      <c r="C4219" s="61" t="s">
        <v>2319</v>
      </c>
      <c r="D4219" s="61" t="s">
        <v>3076</v>
      </c>
      <c r="E4219" s="62" t="s">
        <v>3077</v>
      </c>
      <c r="F4219" s="46">
        <v>46197</v>
      </c>
      <c r="G4219" s="46" t="str">
        <f t="shared" si="447"/>
        <v>毛柯臻2026-6-24</v>
      </c>
      <c r="H4219" s="63"/>
      <c r="I4219" s="63"/>
      <c r="J4219" s="64"/>
      <c r="K4219" s="64"/>
      <c r="L4219" s="65"/>
      <c r="M4219" s="65"/>
      <c r="N4219" s="65"/>
      <c r="O4219" s="66"/>
      <c r="P4219" s="146"/>
      <c r="Q4219" s="68"/>
      <c r="R4219" s="68"/>
      <c r="S4219" s="68"/>
      <c r="T4219" s="69">
        <f t="shared" si="449"/>
        <v>0</v>
      </c>
      <c r="U4219" s="68"/>
      <c r="V4219" s="70"/>
      <c r="W4219" s="70"/>
      <c r="X4219" s="71">
        <f t="shared" si="450"/>
        <v>0</v>
      </c>
      <c r="Y4219" s="72"/>
      <c r="Z4219" s="70"/>
      <c r="AA4219" s="68"/>
      <c r="AB4219" s="73"/>
      <c r="AC4219" s="70"/>
      <c r="AD4219" s="74"/>
      <c r="AE4219" s="68"/>
      <c r="AF4219" s="75"/>
    </row>
    <row r="4220" ht="28.5" customHeight="1" spans="1:32">
      <c r="A4220" s="61" t="s">
        <v>36</v>
      </c>
      <c r="B4220" s="61" t="s">
        <v>2156</v>
      </c>
      <c r="C4220" s="61" t="s">
        <v>2319</v>
      </c>
      <c r="D4220" s="61" t="s">
        <v>3076</v>
      </c>
      <c r="E4220" s="62" t="s">
        <v>3077</v>
      </c>
      <c r="F4220" s="46">
        <v>46198</v>
      </c>
      <c r="G4220" s="46" t="str">
        <f t="shared" si="447"/>
        <v>毛柯臻2026-6-25</v>
      </c>
      <c r="H4220" s="63"/>
      <c r="I4220" s="63"/>
      <c r="J4220" s="64"/>
      <c r="K4220" s="64"/>
      <c r="L4220" s="65"/>
      <c r="M4220" s="65"/>
      <c r="N4220" s="65"/>
      <c r="O4220" s="66"/>
      <c r="P4220" s="146"/>
      <c r="Q4220" s="68"/>
      <c r="R4220" s="68"/>
      <c r="S4220" s="68"/>
      <c r="T4220" s="69">
        <f t="shared" si="449"/>
        <v>0</v>
      </c>
      <c r="U4220" s="68"/>
      <c r="V4220" s="70"/>
      <c r="W4220" s="70"/>
      <c r="X4220" s="71">
        <f t="shared" si="450"/>
        <v>0</v>
      </c>
      <c r="Y4220" s="72"/>
      <c r="Z4220" s="70"/>
      <c r="AA4220" s="68"/>
      <c r="AB4220" s="73"/>
      <c r="AC4220" s="70"/>
      <c r="AD4220" s="74"/>
      <c r="AE4220" s="68"/>
      <c r="AF4220" s="75"/>
    </row>
    <row r="4221" ht="28.5" customHeight="1" spans="1:32">
      <c r="A4221" s="61" t="s">
        <v>36</v>
      </c>
      <c r="B4221" s="61" t="s">
        <v>2156</v>
      </c>
      <c r="C4221" s="61" t="s">
        <v>2319</v>
      </c>
      <c r="D4221" s="61" t="s">
        <v>3076</v>
      </c>
      <c r="E4221" s="62" t="s">
        <v>3077</v>
      </c>
      <c r="F4221" s="46">
        <v>46199</v>
      </c>
      <c r="G4221" s="46" t="str">
        <f t="shared" si="447"/>
        <v>毛柯臻2026-6-26</v>
      </c>
      <c r="H4221" s="63"/>
      <c r="I4221" s="63"/>
      <c r="J4221" s="64"/>
      <c r="K4221" s="64"/>
      <c r="L4221" s="65"/>
      <c r="M4221" s="65"/>
      <c r="N4221" s="65"/>
      <c r="O4221" s="66"/>
      <c r="P4221" s="146"/>
      <c r="Q4221" s="68"/>
      <c r="R4221" s="68"/>
      <c r="S4221" s="68"/>
      <c r="T4221" s="69">
        <f t="shared" si="449"/>
        <v>0</v>
      </c>
      <c r="U4221" s="68"/>
      <c r="V4221" s="70"/>
      <c r="W4221" s="70"/>
      <c r="X4221" s="71">
        <f t="shared" si="450"/>
        <v>0</v>
      </c>
      <c r="Y4221" s="72"/>
      <c r="Z4221" s="70"/>
      <c r="AA4221" s="68"/>
      <c r="AB4221" s="73"/>
      <c r="AC4221" s="70"/>
      <c r="AD4221" s="74"/>
      <c r="AE4221" s="68"/>
      <c r="AF4221" s="75"/>
    </row>
    <row r="4222" ht="28.5" customHeight="1" spans="1:32">
      <c r="A4222" s="61" t="s">
        <v>36</v>
      </c>
      <c r="B4222" s="61" t="s">
        <v>2156</v>
      </c>
      <c r="C4222" s="61" t="s">
        <v>2319</v>
      </c>
      <c r="D4222" s="61" t="s">
        <v>3076</v>
      </c>
      <c r="E4222" s="62" t="s">
        <v>3077</v>
      </c>
      <c r="F4222" s="46">
        <v>46200</v>
      </c>
      <c r="G4222" s="46" t="str">
        <f t="shared" si="447"/>
        <v>毛柯臻2026-6-27</v>
      </c>
      <c r="H4222" s="63"/>
      <c r="I4222" s="63"/>
      <c r="J4222" s="64"/>
      <c r="K4222" s="64"/>
      <c r="L4222" s="65"/>
      <c r="M4222" s="65"/>
      <c r="N4222" s="79"/>
      <c r="O4222" s="66"/>
      <c r="P4222" s="146"/>
      <c r="Q4222" s="68"/>
      <c r="R4222" s="68"/>
      <c r="S4222" s="68"/>
      <c r="T4222" s="69">
        <f t="shared" si="449"/>
        <v>0</v>
      </c>
      <c r="U4222" s="68"/>
      <c r="V4222" s="70"/>
      <c r="W4222" s="70"/>
      <c r="X4222" s="71">
        <f t="shared" si="450"/>
        <v>0</v>
      </c>
      <c r="Y4222" s="72"/>
      <c r="Z4222" s="70"/>
      <c r="AA4222" s="68"/>
      <c r="AB4222" s="73"/>
      <c r="AC4222" s="70"/>
      <c r="AD4222" s="74"/>
      <c r="AE4222" s="68"/>
      <c r="AF4222" s="75"/>
    </row>
    <row r="4223" ht="28.5" customHeight="1" spans="1:32">
      <c r="A4223" s="61" t="s">
        <v>36</v>
      </c>
      <c r="B4223" s="61" t="s">
        <v>2156</v>
      </c>
      <c r="C4223" s="61" t="s">
        <v>2319</v>
      </c>
      <c r="D4223" s="61" t="s">
        <v>3076</v>
      </c>
      <c r="E4223" s="62" t="s">
        <v>3077</v>
      </c>
      <c r="F4223" s="46">
        <v>46201</v>
      </c>
      <c r="G4223" s="46" t="str">
        <f t="shared" si="447"/>
        <v>毛柯臻2026-6-28</v>
      </c>
      <c r="H4223" s="63"/>
      <c r="I4223" s="63"/>
      <c r="J4223" s="64"/>
      <c r="K4223" s="64"/>
      <c r="L4223" s="65"/>
      <c r="M4223" s="65"/>
      <c r="N4223" s="65"/>
      <c r="O4223" s="66"/>
      <c r="P4223" s="146"/>
      <c r="Q4223" s="68"/>
      <c r="R4223" s="68"/>
      <c r="S4223" s="68"/>
      <c r="T4223" s="69">
        <f t="shared" si="449"/>
        <v>0</v>
      </c>
      <c r="U4223" s="68"/>
      <c r="V4223" s="70"/>
      <c r="W4223" s="70"/>
      <c r="X4223" s="71">
        <f t="shared" si="450"/>
        <v>0</v>
      </c>
      <c r="Y4223" s="72"/>
      <c r="Z4223" s="70"/>
      <c r="AA4223" s="68"/>
      <c r="AB4223" s="73"/>
      <c r="AC4223" s="70"/>
      <c r="AD4223" s="74"/>
      <c r="AE4223" s="68"/>
      <c r="AF4223" s="75"/>
    </row>
    <row r="4224" ht="28.5" customHeight="1" spans="1:32">
      <c r="A4224" s="61" t="s">
        <v>36</v>
      </c>
      <c r="B4224" s="61" t="s">
        <v>2156</v>
      </c>
      <c r="C4224" s="61" t="s">
        <v>2319</v>
      </c>
      <c r="D4224" s="61" t="s">
        <v>3076</v>
      </c>
      <c r="E4224" s="62" t="s">
        <v>3077</v>
      </c>
      <c r="F4224" s="46">
        <v>46202</v>
      </c>
      <c r="G4224" s="46" t="str">
        <f t="shared" si="447"/>
        <v>毛柯臻2026-6-29</v>
      </c>
      <c r="H4224" s="63"/>
      <c r="I4224" s="63"/>
      <c r="J4224" s="64"/>
      <c r="K4224" s="64"/>
      <c r="L4224" s="65"/>
      <c r="M4224" s="65"/>
      <c r="N4224" s="79"/>
      <c r="O4224" s="66"/>
      <c r="P4224" s="146"/>
      <c r="Q4224" s="68"/>
      <c r="R4224" s="68"/>
      <c r="S4224" s="68"/>
      <c r="T4224" s="69">
        <f t="shared" si="449"/>
        <v>0</v>
      </c>
      <c r="U4224" s="68"/>
      <c r="V4224" s="70"/>
      <c r="W4224" s="70"/>
      <c r="X4224" s="71">
        <f t="shared" si="450"/>
        <v>0</v>
      </c>
      <c r="Y4224" s="72"/>
      <c r="Z4224" s="70"/>
      <c r="AA4224" s="68"/>
      <c r="AB4224" s="73"/>
      <c r="AC4224" s="70"/>
      <c r="AD4224" s="74"/>
      <c r="AE4224" s="68"/>
      <c r="AF4224" s="75"/>
    </row>
    <row r="4225" s="3" customFormat="1" ht="28.5" customHeight="1" spans="1:32">
      <c r="A4225" s="61" t="s">
        <v>36</v>
      </c>
      <c r="B4225" s="61" t="s">
        <v>2156</v>
      </c>
      <c r="C4225" s="61" t="s">
        <v>2319</v>
      </c>
      <c r="D4225" s="61" t="s">
        <v>3076</v>
      </c>
      <c r="E4225" s="62" t="s">
        <v>3077</v>
      </c>
      <c r="F4225" s="46">
        <v>46203</v>
      </c>
      <c r="G4225" s="46" t="str">
        <f t="shared" si="447"/>
        <v>毛柯臻2026-6-30</v>
      </c>
      <c r="H4225" s="63"/>
      <c r="I4225" s="63"/>
      <c r="J4225" s="64"/>
      <c r="K4225" s="64"/>
      <c r="L4225" s="65"/>
      <c r="M4225" s="65"/>
      <c r="N4225" s="65"/>
      <c r="O4225" s="66"/>
      <c r="P4225" s="146"/>
      <c r="Q4225" s="68"/>
      <c r="R4225" s="68"/>
      <c r="S4225" s="68"/>
      <c r="T4225" s="69">
        <f t="shared" si="449"/>
        <v>0</v>
      </c>
      <c r="U4225" s="68"/>
      <c r="V4225" s="70"/>
      <c r="W4225" s="70"/>
      <c r="X4225" s="71">
        <f t="shared" si="450"/>
        <v>0</v>
      </c>
      <c r="Y4225" s="72"/>
      <c r="Z4225" s="70"/>
      <c r="AA4225" s="68"/>
      <c r="AB4225" s="73"/>
      <c r="AC4225" s="70"/>
      <c r="AD4225" s="74"/>
      <c r="AE4225" s="68"/>
      <c r="AF4225" s="75"/>
    </row>
    <row r="4226" s="3" customFormat="1" ht="28.5" customHeight="1" spans="1:32">
      <c r="A4226" s="61" t="s">
        <v>36</v>
      </c>
      <c r="B4226" s="61" t="s">
        <v>2156</v>
      </c>
      <c r="C4226" s="61" t="s">
        <v>2319</v>
      </c>
      <c r="D4226" s="61" t="s">
        <v>3076</v>
      </c>
      <c r="E4226" s="62" t="s">
        <v>3077</v>
      </c>
      <c r="F4226" s="46">
        <v>46204</v>
      </c>
      <c r="G4226" s="46" t="str">
        <f t="shared" si="447"/>
        <v>毛柯臻2026-7-1</v>
      </c>
      <c r="H4226" s="63"/>
      <c r="I4226" s="63"/>
      <c r="J4226" s="64"/>
      <c r="K4226" s="64"/>
      <c r="L4226" s="65"/>
      <c r="M4226" s="65"/>
      <c r="N4226" s="65"/>
      <c r="O4226" s="66"/>
      <c r="P4226" s="146"/>
      <c r="Q4226" s="68"/>
      <c r="R4226" s="68"/>
      <c r="S4226" s="68"/>
      <c r="T4226" s="69">
        <f t="shared" si="449"/>
        <v>0</v>
      </c>
      <c r="U4226" s="68"/>
      <c r="V4226" s="70"/>
      <c r="W4226" s="70"/>
      <c r="X4226" s="71">
        <f t="shared" si="450"/>
        <v>0</v>
      </c>
      <c r="Y4226" s="72"/>
      <c r="Z4226" s="70"/>
      <c r="AA4226" s="68"/>
      <c r="AB4226" s="73"/>
      <c r="AC4226" s="70"/>
      <c r="AD4226" s="74"/>
      <c r="AE4226" s="68"/>
      <c r="AF4226" s="75"/>
    </row>
    <row r="4227" ht="28.5" customHeight="1" spans="1:32">
      <c r="A4227" s="84" t="s">
        <v>36</v>
      </c>
      <c r="B4227" s="84" t="s">
        <v>2156</v>
      </c>
      <c r="C4227" s="84" t="s">
        <v>2319</v>
      </c>
      <c r="D4227" s="84" t="s">
        <v>3076</v>
      </c>
      <c r="E4227" s="62" t="s">
        <v>3077</v>
      </c>
      <c r="F4227" s="86">
        <v>46235</v>
      </c>
      <c r="G4227" s="46" t="str">
        <f t="shared" si="447"/>
        <v>毛柯臻2026-8-1</v>
      </c>
      <c r="H4227" s="63"/>
      <c r="I4227" s="63"/>
      <c r="J4227" s="64"/>
      <c r="K4227" s="64"/>
      <c r="L4227" s="65"/>
      <c r="M4227" s="65"/>
      <c r="N4227" s="91"/>
      <c r="O4227" s="66"/>
      <c r="P4227" s="87"/>
      <c r="Q4227" s="87"/>
      <c r="R4227" s="87"/>
      <c r="S4227" s="87"/>
      <c r="T4227" s="69">
        <f t="shared" si="449"/>
        <v>0</v>
      </c>
      <c r="U4227" s="87"/>
      <c r="V4227" s="87"/>
      <c r="W4227" s="87"/>
      <c r="X4227" s="71">
        <f t="shared" si="450"/>
        <v>0</v>
      </c>
      <c r="Y4227" s="88"/>
      <c r="Z4227" s="87"/>
      <c r="AA4227" s="87"/>
      <c r="AB4227" s="87"/>
      <c r="AC4227" s="87"/>
      <c r="AD4227" s="89"/>
      <c r="AE4227" s="87"/>
      <c r="AF4227" s="90"/>
    </row>
    <row r="4228" ht="28.5" customHeight="1" spans="1:32">
      <c r="A4228" s="44" t="s">
        <v>36</v>
      </c>
      <c r="B4228" s="44" t="s">
        <v>2156</v>
      </c>
      <c r="C4228" s="44" t="s">
        <v>2319</v>
      </c>
      <c r="D4228" s="44" t="s">
        <v>2719</v>
      </c>
      <c r="E4228" s="44" t="s">
        <v>3095</v>
      </c>
      <c r="F4228" s="45">
        <v>46173</v>
      </c>
      <c r="G4228" s="46" t="str">
        <f t="shared" ref="G4228:G4291" si="451">E4228&amp;TEXT(MID(F4228,1,5),"YYYY-m-d")</f>
        <v>谢宇翔2026-5-31</v>
      </c>
      <c r="H4228" s="149"/>
      <c r="I4228" s="149"/>
      <c r="J4228" s="150"/>
      <c r="K4228" s="150"/>
      <c r="L4228" s="150"/>
      <c r="M4228" s="151"/>
      <c r="N4228" s="151"/>
      <c r="O4228" s="136">
        <f t="shared" ref="O4228:AE4228" si="452">SUM(O4229:O4260)</f>
        <v>136</v>
      </c>
      <c r="P4228" s="137">
        <f t="shared" si="452"/>
        <v>0</v>
      </c>
      <c r="Q4228" s="138">
        <f t="shared" si="452"/>
        <v>0</v>
      </c>
      <c r="R4228" s="138">
        <f t="shared" si="452"/>
        <v>0</v>
      </c>
      <c r="S4228" s="53">
        <f t="shared" si="452"/>
        <v>0</v>
      </c>
      <c r="T4228" s="139">
        <f t="shared" si="452"/>
        <v>136</v>
      </c>
      <c r="U4228" s="55">
        <f t="shared" si="452"/>
        <v>0</v>
      </c>
      <c r="V4228" s="139">
        <f t="shared" si="452"/>
        <v>16</v>
      </c>
      <c r="W4228" s="139">
        <f t="shared" si="452"/>
        <v>0</v>
      </c>
      <c r="X4228" s="140">
        <f t="shared" si="452"/>
        <v>152</v>
      </c>
      <c r="Y4228" s="141">
        <f t="shared" si="452"/>
        <v>2</v>
      </c>
      <c r="Z4228" s="139">
        <f t="shared" si="452"/>
        <v>50</v>
      </c>
      <c r="AA4228" s="142">
        <f t="shared" si="452"/>
        <v>26</v>
      </c>
      <c r="AB4228" s="139">
        <f t="shared" si="452"/>
        <v>8</v>
      </c>
      <c r="AC4228" s="139">
        <f t="shared" si="452"/>
        <v>0</v>
      </c>
      <c r="AD4228" s="143">
        <f t="shared" si="452"/>
        <v>0</v>
      </c>
      <c r="AE4228" s="142">
        <f t="shared" si="452"/>
        <v>0</v>
      </c>
      <c r="AF4228" s="60"/>
    </row>
    <row r="4229" ht="28.5" customHeight="1" spans="1:32">
      <c r="A4229" s="61" t="s">
        <v>36</v>
      </c>
      <c r="B4229" s="61" t="s">
        <v>2156</v>
      </c>
      <c r="C4229" s="61" t="s">
        <v>2319</v>
      </c>
      <c r="D4229" s="61" t="s">
        <v>2719</v>
      </c>
      <c r="E4229" s="62" t="s">
        <v>3095</v>
      </c>
      <c r="F4229" s="46">
        <v>46174</v>
      </c>
      <c r="G4229" s="46" t="str">
        <f t="shared" si="451"/>
        <v>谢宇翔2026-6-1</v>
      </c>
      <c r="H4229" s="63" t="s">
        <v>3096</v>
      </c>
      <c r="I4229" s="63" t="s">
        <v>3097</v>
      </c>
      <c r="J4229" s="64"/>
      <c r="K4229" s="64"/>
      <c r="L4229" s="65"/>
      <c r="M4229" s="65"/>
      <c r="N4229" s="65"/>
      <c r="O4229" s="66">
        <v>8</v>
      </c>
      <c r="P4229" s="152"/>
      <c r="Q4229" s="68"/>
      <c r="R4229" s="68"/>
      <c r="S4229" s="68"/>
      <c r="T4229" s="69">
        <f t="shared" ref="T4229:T4260" si="453">SUM(O4229:S4229)</f>
        <v>8</v>
      </c>
      <c r="U4229" s="68"/>
      <c r="V4229" s="70"/>
      <c r="W4229" s="70"/>
      <c r="X4229" s="71">
        <f t="shared" ref="X4229:X4260" si="454">SUM(T4229:W4229)</f>
        <v>8</v>
      </c>
      <c r="Y4229" s="72"/>
      <c r="Z4229" s="70"/>
      <c r="AA4229" s="68">
        <v>2</v>
      </c>
      <c r="AB4229" s="73"/>
      <c r="AC4229" s="70"/>
      <c r="AD4229" s="74"/>
      <c r="AE4229" s="68"/>
      <c r="AF4229" s="75"/>
    </row>
    <row r="4230" ht="28.5" customHeight="1" spans="1:32">
      <c r="A4230" s="61" t="s">
        <v>36</v>
      </c>
      <c r="B4230" s="61" t="s">
        <v>2156</v>
      </c>
      <c r="C4230" s="61" t="s">
        <v>2319</v>
      </c>
      <c r="D4230" s="61" t="s">
        <v>2719</v>
      </c>
      <c r="E4230" s="62" t="s">
        <v>3095</v>
      </c>
      <c r="F4230" s="46">
        <v>46175</v>
      </c>
      <c r="G4230" s="46" t="str">
        <f t="shared" si="451"/>
        <v>谢宇翔2026-6-2</v>
      </c>
      <c r="H4230" s="63" t="s">
        <v>2895</v>
      </c>
      <c r="I4230" s="63" t="s">
        <v>3098</v>
      </c>
      <c r="J4230" s="64"/>
      <c r="K4230" s="64"/>
      <c r="L4230" s="65"/>
      <c r="M4230" s="65"/>
      <c r="N4230" s="65"/>
      <c r="O4230" s="66">
        <v>8</v>
      </c>
      <c r="P4230" s="152"/>
      <c r="Q4230" s="68"/>
      <c r="R4230" s="68"/>
      <c r="S4230" s="68"/>
      <c r="T4230" s="69">
        <f t="shared" si="453"/>
        <v>8</v>
      </c>
      <c r="U4230" s="68"/>
      <c r="V4230" s="70"/>
      <c r="W4230" s="70"/>
      <c r="X4230" s="71">
        <f t="shared" si="454"/>
        <v>8</v>
      </c>
      <c r="Y4230" s="72"/>
      <c r="Z4230" s="70"/>
      <c r="AA4230" s="68">
        <v>2</v>
      </c>
      <c r="AB4230" s="73"/>
      <c r="AC4230" s="70"/>
      <c r="AD4230" s="74"/>
      <c r="AE4230" s="68"/>
      <c r="AF4230" s="75"/>
    </row>
    <row r="4231" ht="28.5" customHeight="1" spans="1:32">
      <c r="A4231" s="61" t="s">
        <v>36</v>
      </c>
      <c r="B4231" s="61" t="s">
        <v>2156</v>
      </c>
      <c r="C4231" s="61" t="s">
        <v>2319</v>
      </c>
      <c r="D4231" s="61" t="s">
        <v>2719</v>
      </c>
      <c r="E4231" s="62" t="s">
        <v>3095</v>
      </c>
      <c r="F4231" s="46">
        <v>46176</v>
      </c>
      <c r="G4231" s="46" t="str">
        <f t="shared" si="451"/>
        <v>谢宇翔2026-6-3</v>
      </c>
      <c r="H4231" s="63" t="s">
        <v>2714</v>
      </c>
      <c r="I4231" s="63" t="s">
        <v>3099</v>
      </c>
      <c r="J4231" s="64"/>
      <c r="K4231" s="64"/>
      <c r="L4231" s="65"/>
      <c r="M4231" s="65"/>
      <c r="N4231" s="65"/>
      <c r="O4231" s="66">
        <v>8</v>
      </c>
      <c r="P4231" s="152"/>
      <c r="Q4231" s="68"/>
      <c r="R4231" s="68"/>
      <c r="S4231" s="68"/>
      <c r="T4231" s="69">
        <f t="shared" si="453"/>
        <v>8</v>
      </c>
      <c r="U4231" s="68"/>
      <c r="V4231" s="70"/>
      <c r="W4231" s="70"/>
      <c r="X4231" s="71">
        <f t="shared" si="454"/>
        <v>8</v>
      </c>
      <c r="Y4231" s="72"/>
      <c r="Z4231" s="70"/>
      <c r="AA4231" s="68">
        <v>2</v>
      </c>
      <c r="AB4231" s="73"/>
      <c r="AC4231" s="70"/>
      <c r="AD4231" s="74"/>
      <c r="AE4231" s="68"/>
      <c r="AF4231" s="75"/>
    </row>
    <row r="4232" ht="28.5" customHeight="1" spans="1:32">
      <c r="A4232" s="61" t="s">
        <v>36</v>
      </c>
      <c r="B4232" s="61" t="s">
        <v>2156</v>
      </c>
      <c r="C4232" s="61" t="s">
        <v>2319</v>
      </c>
      <c r="D4232" s="61" t="s">
        <v>2719</v>
      </c>
      <c r="E4232" s="62" t="s">
        <v>3095</v>
      </c>
      <c r="F4232" s="46">
        <v>46177</v>
      </c>
      <c r="G4232" s="46" t="str">
        <f t="shared" si="451"/>
        <v>谢宇翔2026-6-4</v>
      </c>
      <c r="H4232" s="63" t="s">
        <v>2954</v>
      </c>
      <c r="I4232" s="63" t="s">
        <v>3100</v>
      </c>
      <c r="J4232" s="64"/>
      <c r="K4232" s="64"/>
      <c r="L4232" s="65"/>
      <c r="M4232" s="65"/>
      <c r="N4232" s="65"/>
      <c r="O4232" s="66">
        <v>8</v>
      </c>
      <c r="P4232" s="152"/>
      <c r="Q4232" s="68"/>
      <c r="R4232" s="68"/>
      <c r="S4232" s="68"/>
      <c r="T4232" s="69">
        <f t="shared" si="453"/>
        <v>8</v>
      </c>
      <c r="U4232" s="68"/>
      <c r="V4232" s="70"/>
      <c r="W4232" s="70"/>
      <c r="X4232" s="71">
        <f t="shared" si="454"/>
        <v>8</v>
      </c>
      <c r="Y4232" s="72"/>
      <c r="Z4232" s="70"/>
      <c r="AA4232" s="68">
        <v>2</v>
      </c>
      <c r="AB4232" s="73"/>
      <c r="AC4232" s="70"/>
      <c r="AD4232" s="74"/>
      <c r="AE4232" s="68"/>
      <c r="AF4232" s="75"/>
    </row>
    <row r="4233" ht="28.5" customHeight="1" spans="1:32">
      <c r="A4233" s="61" t="s">
        <v>36</v>
      </c>
      <c r="B4233" s="61" t="s">
        <v>2156</v>
      </c>
      <c r="C4233" s="61" t="s">
        <v>2319</v>
      </c>
      <c r="D4233" s="61" t="s">
        <v>2719</v>
      </c>
      <c r="E4233" s="62" t="s">
        <v>3095</v>
      </c>
      <c r="F4233" s="46">
        <v>46178</v>
      </c>
      <c r="G4233" s="46" t="str">
        <f t="shared" si="451"/>
        <v>谢宇翔2026-6-5</v>
      </c>
      <c r="H4233" s="63" t="s">
        <v>2895</v>
      </c>
      <c r="I4233" s="63" t="s">
        <v>3101</v>
      </c>
      <c r="J4233" s="64"/>
      <c r="K4233" s="64"/>
      <c r="L4233" s="65"/>
      <c r="M4233" s="65"/>
      <c r="N4233" s="65"/>
      <c r="O4233" s="66">
        <v>8</v>
      </c>
      <c r="P4233" s="152"/>
      <c r="Q4233" s="68"/>
      <c r="R4233" s="68"/>
      <c r="S4233" s="68"/>
      <c r="T4233" s="69">
        <f t="shared" si="453"/>
        <v>8</v>
      </c>
      <c r="U4233" s="68"/>
      <c r="V4233" s="70"/>
      <c r="W4233" s="70"/>
      <c r="X4233" s="71">
        <f t="shared" si="454"/>
        <v>8</v>
      </c>
      <c r="Y4233" s="72"/>
      <c r="Z4233" s="70"/>
      <c r="AA4233" s="68">
        <v>2</v>
      </c>
      <c r="AB4233" s="73"/>
      <c r="AC4233" s="70"/>
      <c r="AD4233" s="74"/>
      <c r="AE4233" s="68"/>
      <c r="AF4233" s="75"/>
    </row>
    <row r="4234" ht="28.5" customHeight="1" spans="1:32">
      <c r="A4234" s="61" t="s">
        <v>36</v>
      </c>
      <c r="B4234" s="61" t="s">
        <v>2156</v>
      </c>
      <c r="C4234" s="61" t="s">
        <v>2319</v>
      </c>
      <c r="D4234" s="61" t="s">
        <v>2719</v>
      </c>
      <c r="E4234" s="62" t="s">
        <v>3095</v>
      </c>
      <c r="F4234" s="46">
        <v>46179</v>
      </c>
      <c r="G4234" s="46" t="str">
        <f t="shared" si="451"/>
        <v>谢宇翔2026-6-6</v>
      </c>
      <c r="H4234" s="63" t="s">
        <v>3102</v>
      </c>
      <c r="I4234" s="63" t="s">
        <v>2892</v>
      </c>
      <c r="J4234" s="64"/>
      <c r="K4234" s="64"/>
      <c r="L4234" s="65"/>
      <c r="M4234" s="65"/>
      <c r="N4234" s="65"/>
      <c r="O4234" s="66">
        <v>8</v>
      </c>
      <c r="P4234" s="152"/>
      <c r="Q4234" s="68"/>
      <c r="R4234" s="68"/>
      <c r="S4234" s="68"/>
      <c r="T4234" s="69">
        <f t="shared" si="453"/>
        <v>8</v>
      </c>
      <c r="U4234" s="68"/>
      <c r="V4234" s="70"/>
      <c r="W4234" s="70"/>
      <c r="X4234" s="71">
        <f t="shared" si="454"/>
        <v>8</v>
      </c>
      <c r="Y4234" s="72"/>
      <c r="Z4234" s="70"/>
      <c r="AA4234" s="68">
        <v>2</v>
      </c>
      <c r="AB4234" s="73"/>
      <c r="AC4234" s="70"/>
      <c r="AD4234" s="74"/>
      <c r="AE4234" s="68"/>
      <c r="AF4234" s="75"/>
    </row>
    <row r="4235" ht="28.5" customHeight="1" spans="1:32">
      <c r="A4235" s="61" t="s">
        <v>36</v>
      </c>
      <c r="B4235" s="61" t="s">
        <v>2156</v>
      </c>
      <c r="C4235" s="61" t="s">
        <v>2319</v>
      </c>
      <c r="D4235" s="61" t="s">
        <v>2719</v>
      </c>
      <c r="E4235" s="62" t="s">
        <v>3095</v>
      </c>
      <c r="F4235" s="77">
        <v>46180</v>
      </c>
      <c r="G4235" s="46" t="str">
        <f t="shared" si="451"/>
        <v>谢宇翔2026-6-7</v>
      </c>
      <c r="H4235" s="63" t="s">
        <v>3103</v>
      </c>
      <c r="I4235" s="63"/>
      <c r="J4235" s="64"/>
      <c r="K4235" s="64"/>
      <c r="L4235" s="65"/>
      <c r="M4235" s="65"/>
      <c r="N4235" s="65"/>
      <c r="O4235" s="66"/>
      <c r="P4235" s="152"/>
      <c r="Q4235" s="68"/>
      <c r="R4235" s="68"/>
      <c r="S4235" s="68"/>
      <c r="T4235" s="69">
        <f t="shared" si="453"/>
        <v>0</v>
      </c>
      <c r="U4235" s="68"/>
      <c r="V4235" s="70"/>
      <c r="W4235" s="70"/>
      <c r="X4235" s="71">
        <f t="shared" si="454"/>
        <v>0</v>
      </c>
      <c r="Y4235" s="72"/>
      <c r="Z4235" s="70"/>
      <c r="AA4235" s="68"/>
      <c r="AB4235" s="73"/>
      <c r="AC4235" s="70"/>
      <c r="AD4235" s="74"/>
      <c r="AE4235" s="68"/>
      <c r="AF4235" s="75"/>
    </row>
    <row r="4236" ht="28.5" customHeight="1" spans="1:32">
      <c r="A4236" s="61" t="s">
        <v>36</v>
      </c>
      <c r="B4236" s="61" t="s">
        <v>2156</v>
      </c>
      <c r="C4236" s="61" t="s">
        <v>2319</v>
      </c>
      <c r="D4236" s="61" t="s">
        <v>2719</v>
      </c>
      <c r="E4236" s="62" t="s">
        <v>3095</v>
      </c>
      <c r="F4236" s="46">
        <v>46181</v>
      </c>
      <c r="G4236" s="46" t="str">
        <f t="shared" si="451"/>
        <v>谢宇翔2026-6-8</v>
      </c>
      <c r="H4236" s="63" t="s">
        <v>3104</v>
      </c>
      <c r="I4236" s="63" t="s">
        <v>3105</v>
      </c>
      <c r="J4236" s="64"/>
      <c r="K4236" s="64"/>
      <c r="L4236" s="65"/>
      <c r="M4236" s="65"/>
      <c r="N4236" s="65"/>
      <c r="O4236" s="66">
        <v>8</v>
      </c>
      <c r="P4236" s="152"/>
      <c r="Q4236" s="68"/>
      <c r="R4236" s="68"/>
      <c r="S4236" s="68"/>
      <c r="T4236" s="69">
        <f t="shared" si="453"/>
        <v>8</v>
      </c>
      <c r="U4236" s="68"/>
      <c r="V4236" s="70"/>
      <c r="W4236" s="70"/>
      <c r="X4236" s="71">
        <f t="shared" si="454"/>
        <v>8</v>
      </c>
      <c r="Y4236" s="72"/>
      <c r="Z4236" s="70"/>
      <c r="AA4236" s="68">
        <v>2</v>
      </c>
      <c r="AB4236" s="73"/>
      <c r="AC4236" s="70"/>
      <c r="AD4236" s="74"/>
      <c r="AE4236" s="68"/>
      <c r="AF4236" s="75"/>
    </row>
    <row r="4237" ht="28.5" customHeight="1" spans="1:32">
      <c r="A4237" s="61" t="s">
        <v>36</v>
      </c>
      <c r="B4237" s="61" t="s">
        <v>2156</v>
      </c>
      <c r="C4237" s="61" t="s">
        <v>2319</v>
      </c>
      <c r="D4237" s="61" t="s">
        <v>2719</v>
      </c>
      <c r="E4237" s="62" t="s">
        <v>3095</v>
      </c>
      <c r="F4237" s="78">
        <v>46182</v>
      </c>
      <c r="G4237" s="46" t="str">
        <f t="shared" si="451"/>
        <v>谢宇翔2026-6-9</v>
      </c>
      <c r="H4237" s="63" t="s">
        <v>3106</v>
      </c>
      <c r="I4237" s="63" t="s">
        <v>2682</v>
      </c>
      <c r="J4237" s="64"/>
      <c r="K4237" s="64"/>
      <c r="L4237" s="65"/>
      <c r="M4237" s="65"/>
      <c r="N4237" s="65"/>
      <c r="O4237" s="66">
        <v>8</v>
      </c>
      <c r="P4237" s="152"/>
      <c r="Q4237" s="68"/>
      <c r="R4237" s="68"/>
      <c r="S4237" s="68"/>
      <c r="T4237" s="69">
        <f t="shared" si="453"/>
        <v>8</v>
      </c>
      <c r="U4237" s="68"/>
      <c r="V4237" s="70"/>
      <c r="W4237" s="70"/>
      <c r="X4237" s="71">
        <f t="shared" si="454"/>
        <v>8</v>
      </c>
      <c r="Y4237" s="72">
        <v>1</v>
      </c>
      <c r="Z4237" s="70"/>
      <c r="AA4237" s="68">
        <v>2</v>
      </c>
      <c r="AB4237" s="73"/>
      <c r="AC4237" s="70"/>
      <c r="AD4237" s="74"/>
      <c r="AE4237" s="68"/>
      <c r="AF4237" s="75"/>
    </row>
    <row r="4238" ht="28.5" customHeight="1" spans="1:32">
      <c r="A4238" s="61" t="s">
        <v>36</v>
      </c>
      <c r="B4238" s="61" t="s">
        <v>2156</v>
      </c>
      <c r="C4238" s="61" t="s">
        <v>2319</v>
      </c>
      <c r="D4238" s="61" t="s">
        <v>2719</v>
      </c>
      <c r="E4238" s="62" t="s">
        <v>3095</v>
      </c>
      <c r="F4238" s="46">
        <v>46183</v>
      </c>
      <c r="G4238" s="46" t="str">
        <f t="shared" si="451"/>
        <v>谢宇翔2026-6-10</v>
      </c>
      <c r="H4238" s="63" t="s">
        <v>2696</v>
      </c>
      <c r="I4238" s="63" t="s">
        <v>3107</v>
      </c>
      <c r="J4238" s="64"/>
      <c r="K4238" s="64"/>
      <c r="L4238" s="65"/>
      <c r="M4238" s="65"/>
      <c r="N4238" s="65"/>
      <c r="O4238" s="66">
        <v>8</v>
      </c>
      <c r="P4238" s="152"/>
      <c r="Q4238" s="68"/>
      <c r="R4238" s="68"/>
      <c r="S4238" s="68"/>
      <c r="T4238" s="69">
        <f t="shared" si="453"/>
        <v>8</v>
      </c>
      <c r="U4238" s="68"/>
      <c r="V4238" s="70"/>
      <c r="W4238" s="70"/>
      <c r="X4238" s="71">
        <f t="shared" si="454"/>
        <v>8</v>
      </c>
      <c r="Y4238" s="72"/>
      <c r="Z4238" s="70"/>
      <c r="AA4238" s="68">
        <v>2</v>
      </c>
      <c r="AB4238" s="73"/>
      <c r="AC4238" s="70"/>
      <c r="AD4238" s="74"/>
      <c r="AE4238" s="68"/>
      <c r="AF4238" s="75"/>
    </row>
    <row r="4239" ht="28.5" customHeight="1" spans="1:32">
      <c r="A4239" s="61" t="s">
        <v>36</v>
      </c>
      <c r="B4239" s="61" t="s">
        <v>2156</v>
      </c>
      <c r="C4239" s="61" t="s">
        <v>2319</v>
      </c>
      <c r="D4239" s="61" t="s">
        <v>2719</v>
      </c>
      <c r="E4239" s="62" t="s">
        <v>3095</v>
      </c>
      <c r="F4239" s="46">
        <v>46184</v>
      </c>
      <c r="G4239" s="46" t="str">
        <f t="shared" si="451"/>
        <v>谢宇翔2026-6-11</v>
      </c>
      <c r="H4239" s="63" t="s">
        <v>3108</v>
      </c>
      <c r="I4239" s="63" t="s">
        <v>3109</v>
      </c>
      <c r="J4239" s="64"/>
      <c r="K4239" s="64"/>
      <c r="L4239" s="65"/>
      <c r="M4239" s="65"/>
      <c r="N4239" s="65"/>
      <c r="O4239" s="66">
        <v>8</v>
      </c>
      <c r="P4239" s="152"/>
      <c r="Q4239" s="68"/>
      <c r="R4239" s="68"/>
      <c r="S4239" s="68"/>
      <c r="T4239" s="69">
        <f t="shared" si="453"/>
        <v>8</v>
      </c>
      <c r="U4239" s="68"/>
      <c r="V4239" s="70"/>
      <c r="W4239" s="70"/>
      <c r="X4239" s="71">
        <f t="shared" si="454"/>
        <v>8</v>
      </c>
      <c r="Y4239" s="72"/>
      <c r="Z4239" s="70"/>
      <c r="AA4239" s="68">
        <v>2</v>
      </c>
      <c r="AB4239" s="73"/>
      <c r="AC4239" s="70"/>
      <c r="AD4239" s="74"/>
      <c r="AE4239" s="68"/>
      <c r="AF4239" s="75"/>
    </row>
    <row r="4240" ht="28.5" customHeight="1" spans="1:32">
      <c r="A4240" s="61" t="s">
        <v>36</v>
      </c>
      <c r="B4240" s="61" t="s">
        <v>2156</v>
      </c>
      <c r="C4240" s="61" t="s">
        <v>2319</v>
      </c>
      <c r="D4240" s="61" t="s">
        <v>2719</v>
      </c>
      <c r="E4240" s="62" t="s">
        <v>3095</v>
      </c>
      <c r="F4240" s="46">
        <v>46185</v>
      </c>
      <c r="G4240" s="46" t="str">
        <f t="shared" si="451"/>
        <v>谢宇翔2026-6-12</v>
      </c>
      <c r="H4240" s="63" t="s">
        <v>3110</v>
      </c>
      <c r="I4240" s="63" t="s">
        <v>2927</v>
      </c>
      <c r="J4240" s="64"/>
      <c r="K4240" s="64"/>
      <c r="L4240" s="65"/>
      <c r="M4240" s="65"/>
      <c r="N4240" s="65"/>
      <c r="O4240" s="66">
        <v>8</v>
      </c>
      <c r="P4240" s="152"/>
      <c r="Q4240" s="68"/>
      <c r="R4240" s="68"/>
      <c r="S4240" s="68"/>
      <c r="T4240" s="69">
        <f t="shared" si="453"/>
        <v>8</v>
      </c>
      <c r="U4240" s="68"/>
      <c r="V4240" s="70"/>
      <c r="W4240" s="70"/>
      <c r="X4240" s="71">
        <f t="shared" si="454"/>
        <v>8</v>
      </c>
      <c r="Y4240" s="72"/>
      <c r="Z4240" s="70"/>
      <c r="AA4240" s="68">
        <v>2</v>
      </c>
      <c r="AB4240" s="73"/>
      <c r="AC4240" s="70"/>
      <c r="AD4240" s="74"/>
      <c r="AE4240" s="68"/>
      <c r="AF4240" s="75"/>
    </row>
    <row r="4241" ht="28.5" customHeight="1" spans="1:32">
      <c r="A4241" s="61" t="s">
        <v>36</v>
      </c>
      <c r="B4241" s="61" t="s">
        <v>2156</v>
      </c>
      <c r="C4241" s="61" t="s">
        <v>2319</v>
      </c>
      <c r="D4241" s="61" t="s">
        <v>2719</v>
      </c>
      <c r="E4241" s="62" t="s">
        <v>3095</v>
      </c>
      <c r="F4241" s="46">
        <v>46186</v>
      </c>
      <c r="G4241" s="46" t="str">
        <f t="shared" si="451"/>
        <v>谢宇翔2026-6-13</v>
      </c>
      <c r="H4241" s="63" t="s">
        <v>2829</v>
      </c>
      <c r="I4241" s="63" t="s">
        <v>3022</v>
      </c>
      <c r="J4241" s="64"/>
      <c r="K4241" s="64"/>
      <c r="L4241" s="65"/>
      <c r="M4241" s="65"/>
      <c r="N4241" s="65"/>
      <c r="O4241" s="66">
        <v>8</v>
      </c>
      <c r="P4241" s="152"/>
      <c r="Q4241" s="68"/>
      <c r="R4241" s="68"/>
      <c r="S4241" s="68"/>
      <c r="T4241" s="69">
        <f t="shared" si="453"/>
        <v>8</v>
      </c>
      <c r="U4241" s="68"/>
      <c r="V4241" s="70"/>
      <c r="W4241" s="70"/>
      <c r="X4241" s="71">
        <f t="shared" si="454"/>
        <v>8</v>
      </c>
      <c r="Y4241" s="72"/>
      <c r="Z4241" s="70"/>
      <c r="AA4241" s="68">
        <v>2</v>
      </c>
      <c r="AB4241" s="73"/>
      <c r="AC4241" s="70"/>
      <c r="AD4241" s="74"/>
      <c r="AE4241" s="68"/>
      <c r="AF4241" s="80"/>
    </row>
    <row r="4242" ht="28.5" customHeight="1" spans="1:32">
      <c r="A4242" s="61" t="s">
        <v>36</v>
      </c>
      <c r="B4242" s="61" t="s">
        <v>2156</v>
      </c>
      <c r="C4242" s="61" t="s">
        <v>2319</v>
      </c>
      <c r="D4242" s="61" t="s">
        <v>2719</v>
      </c>
      <c r="E4242" s="62" t="s">
        <v>3095</v>
      </c>
      <c r="F4242" s="77">
        <v>46187</v>
      </c>
      <c r="G4242" s="46" t="str">
        <f t="shared" si="451"/>
        <v>谢宇翔2026-6-14</v>
      </c>
      <c r="H4242" s="63" t="s">
        <v>2987</v>
      </c>
      <c r="I4242" s="63"/>
      <c r="J4242" s="64"/>
      <c r="K4242" s="64"/>
      <c r="L4242" s="65"/>
      <c r="M4242" s="65"/>
      <c r="N4242" s="65"/>
      <c r="O4242" s="66"/>
      <c r="P4242" s="152"/>
      <c r="Q4242" s="68"/>
      <c r="R4242" s="68"/>
      <c r="S4242" s="68"/>
      <c r="T4242" s="69">
        <f t="shared" si="453"/>
        <v>0</v>
      </c>
      <c r="U4242" s="68"/>
      <c r="V4242" s="70">
        <v>8</v>
      </c>
      <c r="W4242" s="70"/>
      <c r="X4242" s="71">
        <f t="shared" si="454"/>
        <v>8</v>
      </c>
      <c r="Y4242" s="72"/>
      <c r="Z4242" s="70">
        <v>10</v>
      </c>
      <c r="AA4242" s="68"/>
      <c r="AB4242" s="73"/>
      <c r="AC4242" s="70"/>
      <c r="AD4242" s="74"/>
      <c r="AE4242" s="68"/>
      <c r="AF4242" s="80"/>
    </row>
    <row r="4243" ht="28.5" customHeight="1" spans="1:32">
      <c r="A4243" s="61" t="s">
        <v>36</v>
      </c>
      <c r="B4243" s="61" t="s">
        <v>2156</v>
      </c>
      <c r="C4243" s="61" t="s">
        <v>2319</v>
      </c>
      <c r="D4243" s="61" t="s">
        <v>2719</v>
      </c>
      <c r="E4243" s="62" t="s">
        <v>3095</v>
      </c>
      <c r="F4243" s="46">
        <v>46188</v>
      </c>
      <c r="G4243" s="46" t="str">
        <f t="shared" si="451"/>
        <v>谢宇翔2026-6-15</v>
      </c>
      <c r="H4243" s="63" t="s">
        <v>2849</v>
      </c>
      <c r="I4243" s="63"/>
      <c r="J4243" s="64"/>
      <c r="K4243" s="64"/>
      <c r="L4243" s="65"/>
      <c r="M4243" s="65"/>
      <c r="N4243" s="65"/>
      <c r="O4243" s="66">
        <v>8</v>
      </c>
      <c r="P4243" s="152"/>
      <c r="Q4243" s="68"/>
      <c r="R4243" s="68"/>
      <c r="S4243" s="68"/>
      <c r="T4243" s="69">
        <f t="shared" si="453"/>
        <v>8</v>
      </c>
      <c r="U4243" s="68"/>
      <c r="V4243" s="70"/>
      <c r="W4243" s="70"/>
      <c r="X4243" s="71">
        <f t="shared" si="454"/>
        <v>8</v>
      </c>
      <c r="Y4243" s="72"/>
      <c r="Z4243" s="70">
        <v>10</v>
      </c>
      <c r="AA4243" s="68"/>
      <c r="AB4243" s="73"/>
      <c r="AC4243" s="70"/>
      <c r="AD4243" s="74"/>
      <c r="AE4243" s="68"/>
      <c r="AF4243" s="75"/>
    </row>
    <row r="4244" ht="28.5" customHeight="1" spans="1:32">
      <c r="A4244" s="61" t="s">
        <v>36</v>
      </c>
      <c r="B4244" s="61" t="s">
        <v>2156</v>
      </c>
      <c r="C4244" s="61" t="s">
        <v>2319</v>
      </c>
      <c r="D4244" s="61" t="s">
        <v>2719</v>
      </c>
      <c r="E4244" s="62" t="s">
        <v>3095</v>
      </c>
      <c r="F4244" s="46">
        <v>46189</v>
      </c>
      <c r="G4244" s="46" t="str">
        <f t="shared" si="451"/>
        <v>谢宇翔2026-6-16</v>
      </c>
      <c r="H4244" s="63" t="s">
        <v>2907</v>
      </c>
      <c r="I4244" s="63"/>
      <c r="J4244" s="64"/>
      <c r="K4244" s="64"/>
      <c r="L4244" s="65"/>
      <c r="M4244" s="65"/>
      <c r="N4244" s="65"/>
      <c r="O4244" s="66">
        <v>8</v>
      </c>
      <c r="P4244" s="152"/>
      <c r="Q4244" s="68"/>
      <c r="R4244" s="68"/>
      <c r="S4244" s="68"/>
      <c r="T4244" s="69">
        <f t="shared" si="453"/>
        <v>8</v>
      </c>
      <c r="U4244" s="68"/>
      <c r="V4244" s="70"/>
      <c r="W4244" s="70"/>
      <c r="X4244" s="71">
        <f t="shared" si="454"/>
        <v>8</v>
      </c>
      <c r="Y4244" s="72"/>
      <c r="Z4244" s="70">
        <v>10</v>
      </c>
      <c r="AA4244" s="68"/>
      <c r="AB4244" s="73"/>
      <c r="AC4244" s="70"/>
      <c r="AD4244" s="74"/>
      <c r="AE4244" s="68"/>
      <c r="AF4244" s="80"/>
    </row>
    <row r="4245" ht="28.5" customHeight="1" spans="1:32">
      <c r="A4245" s="61" t="s">
        <v>36</v>
      </c>
      <c r="B4245" s="61" t="s">
        <v>2156</v>
      </c>
      <c r="C4245" s="61" t="s">
        <v>2319</v>
      </c>
      <c r="D4245" s="61" t="s">
        <v>2719</v>
      </c>
      <c r="E4245" s="62" t="s">
        <v>3095</v>
      </c>
      <c r="F4245" s="46">
        <v>46190</v>
      </c>
      <c r="G4245" s="46" t="str">
        <f t="shared" si="451"/>
        <v>谢宇翔2026-6-17</v>
      </c>
      <c r="H4245" s="63" t="s">
        <v>3111</v>
      </c>
      <c r="I4245" s="63"/>
      <c r="J4245" s="64"/>
      <c r="K4245" s="64"/>
      <c r="L4245" s="65"/>
      <c r="M4245" s="65"/>
      <c r="N4245" s="65"/>
      <c r="O4245" s="66">
        <v>8</v>
      </c>
      <c r="P4245" s="152"/>
      <c r="Q4245" s="68"/>
      <c r="R4245" s="68"/>
      <c r="S4245" s="68"/>
      <c r="T4245" s="69">
        <f t="shared" si="453"/>
        <v>8</v>
      </c>
      <c r="U4245" s="68"/>
      <c r="V4245" s="70"/>
      <c r="W4245" s="70"/>
      <c r="X4245" s="71">
        <f t="shared" si="454"/>
        <v>8</v>
      </c>
      <c r="Y4245" s="72">
        <v>1</v>
      </c>
      <c r="Z4245" s="70">
        <v>10</v>
      </c>
      <c r="AA4245" s="68"/>
      <c r="AB4245" s="73"/>
      <c r="AC4245" s="70"/>
      <c r="AD4245" s="74"/>
      <c r="AE4245" s="68"/>
      <c r="AF4245" s="75"/>
    </row>
    <row r="4246" ht="28.5" customHeight="1" spans="1:32">
      <c r="A4246" s="61" t="s">
        <v>36</v>
      </c>
      <c r="B4246" s="61" t="s">
        <v>2156</v>
      </c>
      <c r="C4246" s="61" t="s">
        <v>2319</v>
      </c>
      <c r="D4246" s="61" t="s">
        <v>2719</v>
      </c>
      <c r="E4246" s="62" t="s">
        <v>3095</v>
      </c>
      <c r="F4246" s="46">
        <v>46191</v>
      </c>
      <c r="G4246" s="46" t="str">
        <f t="shared" si="451"/>
        <v>谢宇翔2026-6-18</v>
      </c>
      <c r="H4246" s="63" t="s">
        <v>3112</v>
      </c>
      <c r="I4246" s="63"/>
      <c r="J4246" s="64"/>
      <c r="K4246" s="64"/>
      <c r="L4246" s="65"/>
      <c r="M4246" s="65"/>
      <c r="N4246" s="65"/>
      <c r="O4246" s="66">
        <v>8</v>
      </c>
      <c r="P4246" s="152"/>
      <c r="Q4246" s="68"/>
      <c r="R4246" s="68"/>
      <c r="S4246" s="68"/>
      <c r="T4246" s="69">
        <f t="shared" si="453"/>
        <v>8</v>
      </c>
      <c r="U4246" s="68"/>
      <c r="V4246" s="70"/>
      <c r="W4246" s="70"/>
      <c r="X4246" s="71">
        <f t="shared" si="454"/>
        <v>8</v>
      </c>
      <c r="Y4246" s="72"/>
      <c r="Z4246" s="70">
        <v>10</v>
      </c>
      <c r="AA4246" s="68"/>
      <c r="AB4246" s="73"/>
      <c r="AC4246" s="70"/>
      <c r="AD4246" s="74"/>
      <c r="AE4246" s="68"/>
      <c r="AF4246" s="75"/>
    </row>
    <row r="4247" ht="28.5" customHeight="1" spans="1:32">
      <c r="A4247" s="61" t="s">
        <v>36</v>
      </c>
      <c r="B4247" s="61" t="s">
        <v>2156</v>
      </c>
      <c r="C4247" s="61" t="s">
        <v>2319</v>
      </c>
      <c r="D4247" s="61" t="s">
        <v>2719</v>
      </c>
      <c r="E4247" s="62" t="s">
        <v>3095</v>
      </c>
      <c r="F4247" s="82">
        <v>46192</v>
      </c>
      <c r="G4247" s="46" t="str">
        <f t="shared" si="451"/>
        <v>谢宇翔2026-6-19</v>
      </c>
      <c r="H4247" s="63" t="s">
        <v>2703</v>
      </c>
      <c r="I4247" s="63"/>
      <c r="J4247" s="64"/>
      <c r="K4247" s="64"/>
      <c r="L4247" s="65"/>
      <c r="M4247" s="65"/>
      <c r="N4247" s="65"/>
      <c r="O4247" s="66"/>
      <c r="P4247" s="152"/>
      <c r="Q4247" s="68"/>
      <c r="R4247" s="68"/>
      <c r="S4247" s="68"/>
      <c r="T4247" s="69">
        <f t="shared" si="453"/>
        <v>0</v>
      </c>
      <c r="U4247" s="68"/>
      <c r="V4247" s="70"/>
      <c r="W4247" s="70"/>
      <c r="X4247" s="71">
        <f t="shared" si="454"/>
        <v>0</v>
      </c>
      <c r="Y4247" s="72"/>
      <c r="Z4247" s="70"/>
      <c r="AA4247" s="68"/>
      <c r="AB4247" s="73">
        <v>8</v>
      </c>
      <c r="AC4247" s="70"/>
      <c r="AD4247" s="74"/>
      <c r="AE4247" s="68"/>
      <c r="AF4247" s="75"/>
    </row>
    <row r="4248" ht="28.5" customHeight="1" spans="1:32">
      <c r="A4248" s="61" t="s">
        <v>36</v>
      </c>
      <c r="B4248" s="61" t="s">
        <v>2156</v>
      </c>
      <c r="C4248" s="61" t="s">
        <v>2319</v>
      </c>
      <c r="D4248" s="61" t="s">
        <v>2719</v>
      </c>
      <c r="E4248" s="62" t="s">
        <v>3095</v>
      </c>
      <c r="F4248" s="77">
        <v>46193</v>
      </c>
      <c r="G4248" s="46" t="str">
        <f t="shared" si="451"/>
        <v>谢宇翔2026-6-20</v>
      </c>
      <c r="H4248" s="63" t="s">
        <v>3113</v>
      </c>
      <c r="I4248" s="63"/>
      <c r="J4248" s="64"/>
      <c r="K4248" s="64"/>
      <c r="L4248" s="65"/>
      <c r="M4248" s="65"/>
      <c r="N4248" s="65"/>
      <c r="O4248" s="66"/>
      <c r="P4248" s="152"/>
      <c r="Q4248" s="68"/>
      <c r="R4248" s="68"/>
      <c r="S4248" s="68"/>
      <c r="T4248" s="69">
        <f t="shared" si="453"/>
        <v>0</v>
      </c>
      <c r="U4248" s="68"/>
      <c r="V4248" s="70">
        <v>8</v>
      </c>
      <c r="W4248" s="70"/>
      <c r="X4248" s="71">
        <f t="shared" si="454"/>
        <v>8</v>
      </c>
      <c r="Y4248" s="72"/>
      <c r="Z4248" s="70"/>
      <c r="AA4248" s="68"/>
      <c r="AB4248" s="73"/>
      <c r="AC4248" s="70"/>
      <c r="AD4248" s="74"/>
      <c r="AE4248" s="68"/>
      <c r="AF4248" s="75"/>
    </row>
    <row r="4249" ht="28.5" customHeight="1" spans="1:32">
      <c r="A4249" s="61" t="s">
        <v>36</v>
      </c>
      <c r="B4249" s="61" t="s">
        <v>2156</v>
      </c>
      <c r="C4249" s="61" t="s">
        <v>2319</v>
      </c>
      <c r="D4249" s="61" t="s">
        <v>2719</v>
      </c>
      <c r="E4249" s="62" t="s">
        <v>3095</v>
      </c>
      <c r="F4249" s="46">
        <v>46194</v>
      </c>
      <c r="G4249" s="46" t="str">
        <f t="shared" si="451"/>
        <v>谢宇翔2026-6-21</v>
      </c>
      <c r="H4249" s="63" t="s">
        <v>3114</v>
      </c>
      <c r="I4249" s="63" t="s">
        <v>2735</v>
      </c>
      <c r="J4249" s="64"/>
      <c r="K4249" s="64"/>
      <c r="L4249" s="65"/>
      <c r="M4249" s="65"/>
      <c r="N4249" s="65"/>
      <c r="O4249" s="66">
        <v>8</v>
      </c>
      <c r="P4249" s="152"/>
      <c r="Q4249" s="68"/>
      <c r="R4249" s="68"/>
      <c r="S4249" s="68"/>
      <c r="T4249" s="69">
        <f t="shared" si="453"/>
        <v>8</v>
      </c>
      <c r="U4249" s="68"/>
      <c r="V4249" s="70"/>
      <c r="W4249" s="70"/>
      <c r="X4249" s="71">
        <f t="shared" si="454"/>
        <v>8</v>
      </c>
      <c r="Y4249" s="72"/>
      <c r="Z4249" s="70"/>
      <c r="AA4249" s="68">
        <v>2</v>
      </c>
      <c r="AB4249" s="73"/>
      <c r="AC4249" s="70"/>
      <c r="AD4249" s="74"/>
      <c r="AE4249" s="68"/>
      <c r="AF4249" s="75"/>
    </row>
    <row r="4250" ht="28.5" customHeight="1" spans="1:32">
      <c r="A4250" s="61" t="s">
        <v>36</v>
      </c>
      <c r="B4250" s="61" t="s">
        <v>2156</v>
      </c>
      <c r="C4250" s="61" t="s">
        <v>2319</v>
      </c>
      <c r="D4250" s="61" t="s">
        <v>2719</v>
      </c>
      <c r="E4250" s="62" t="s">
        <v>3095</v>
      </c>
      <c r="F4250" s="46">
        <v>46195</v>
      </c>
      <c r="G4250" s="46" t="str">
        <f t="shared" si="451"/>
        <v>谢宇翔2026-6-22</v>
      </c>
      <c r="H4250" s="63" t="s">
        <v>2888</v>
      </c>
      <c r="I4250" s="63"/>
      <c r="J4250" s="64"/>
      <c r="K4250" s="64"/>
      <c r="L4250" s="65"/>
      <c r="M4250" s="65"/>
      <c r="N4250" s="65"/>
      <c r="O4250" s="66"/>
      <c r="P4250" s="152"/>
      <c r="Q4250" s="68"/>
      <c r="R4250" s="68"/>
      <c r="S4250" s="68"/>
      <c r="T4250" s="69">
        <f t="shared" si="453"/>
        <v>0</v>
      </c>
      <c r="U4250" s="68"/>
      <c r="V4250" s="70"/>
      <c r="W4250" s="70"/>
      <c r="X4250" s="71">
        <f t="shared" si="454"/>
        <v>0</v>
      </c>
      <c r="Y4250" s="72"/>
      <c r="Z4250" s="70"/>
      <c r="AA4250" s="68"/>
      <c r="AB4250" s="73"/>
      <c r="AC4250" s="70"/>
      <c r="AD4250" s="74"/>
      <c r="AE4250" s="68"/>
      <c r="AF4250" s="75"/>
    </row>
    <row r="4251" ht="28.5" customHeight="1" spans="1:32">
      <c r="A4251" s="61" t="s">
        <v>36</v>
      </c>
      <c r="B4251" s="61" t="s">
        <v>2156</v>
      </c>
      <c r="C4251" s="61" t="s">
        <v>2319</v>
      </c>
      <c r="D4251" s="61" t="s">
        <v>2719</v>
      </c>
      <c r="E4251" s="62" t="s">
        <v>3095</v>
      </c>
      <c r="F4251" s="46">
        <v>46196</v>
      </c>
      <c r="G4251" s="46" t="str">
        <f t="shared" si="451"/>
        <v>谢宇翔2026-6-23</v>
      </c>
      <c r="H4251" s="63"/>
      <c r="I4251" s="63"/>
      <c r="J4251" s="64"/>
      <c r="K4251" s="64"/>
      <c r="L4251" s="65"/>
      <c r="M4251" s="65"/>
      <c r="N4251" s="65"/>
      <c r="O4251" s="66"/>
      <c r="P4251" s="152"/>
      <c r="Q4251" s="68"/>
      <c r="R4251" s="68"/>
      <c r="S4251" s="68"/>
      <c r="T4251" s="69">
        <f t="shared" si="453"/>
        <v>0</v>
      </c>
      <c r="U4251" s="68"/>
      <c r="V4251" s="70"/>
      <c r="W4251" s="70"/>
      <c r="X4251" s="71">
        <f t="shared" si="454"/>
        <v>0</v>
      </c>
      <c r="Y4251" s="72"/>
      <c r="Z4251" s="70"/>
      <c r="AA4251" s="68"/>
      <c r="AB4251" s="73"/>
      <c r="AC4251" s="70"/>
      <c r="AD4251" s="74"/>
      <c r="AE4251" s="68"/>
      <c r="AF4251" s="75"/>
    </row>
    <row r="4252" ht="28.5" customHeight="1" spans="1:32">
      <c r="A4252" s="61" t="s">
        <v>36</v>
      </c>
      <c r="B4252" s="61" t="s">
        <v>2156</v>
      </c>
      <c r="C4252" s="61" t="s">
        <v>2319</v>
      </c>
      <c r="D4252" s="61" t="s">
        <v>2719</v>
      </c>
      <c r="E4252" s="62" t="s">
        <v>3095</v>
      </c>
      <c r="F4252" s="46">
        <v>46197</v>
      </c>
      <c r="G4252" s="46" t="str">
        <f t="shared" si="451"/>
        <v>谢宇翔2026-6-24</v>
      </c>
      <c r="H4252" s="63"/>
      <c r="I4252" s="63"/>
      <c r="J4252" s="64"/>
      <c r="K4252" s="64"/>
      <c r="L4252" s="65"/>
      <c r="M4252" s="65"/>
      <c r="N4252" s="65"/>
      <c r="O4252" s="66"/>
      <c r="P4252" s="152"/>
      <c r="Q4252" s="68"/>
      <c r="R4252" s="68"/>
      <c r="S4252" s="68"/>
      <c r="T4252" s="69">
        <f t="shared" si="453"/>
        <v>0</v>
      </c>
      <c r="U4252" s="68"/>
      <c r="V4252" s="70"/>
      <c r="W4252" s="70"/>
      <c r="X4252" s="71">
        <f t="shared" si="454"/>
        <v>0</v>
      </c>
      <c r="Y4252" s="72"/>
      <c r="Z4252" s="70"/>
      <c r="AA4252" s="68"/>
      <c r="AB4252" s="73"/>
      <c r="AC4252" s="70"/>
      <c r="AD4252" s="74"/>
      <c r="AE4252" s="68"/>
      <c r="AF4252" s="75"/>
    </row>
    <row r="4253" ht="28.5" customHeight="1" spans="1:32">
      <c r="A4253" s="61" t="s">
        <v>36</v>
      </c>
      <c r="B4253" s="61" t="s">
        <v>2156</v>
      </c>
      <c r="C4253" s="61" t="s">
        <v>2319</v>
      </c>
      <c r="D4253" s="61" t="s">
        <v>2719</v>
      </c>
      <c r="E4253" s="62" t="s">
        <v>3095</v>
      </c>
      <c r="F4253" s="46">
        <v>46198</v>
      </c>
      <c r="G4253" s="46" t="str">
        <f t="shared" si="451"/>
        <v>谢宇翔2026-6-25</v>
      </c>
      <c r="H4253" s="63"/>
      <c r="I4253" s="63"/>
      <c r="J4253" s="64"/>
      <c r="K4253" s="64"/>
      <c r="L4253" s="65"/>
      <c r="M4253" s="65"/>
      <c r="N4253" s="65"/>
      <c r="O4253" s="66"/>
      <c r="P4253" s="152"/>
      <c r="Q4253" s="68"/>
      <c r="R4253" s="68"/>
      <c r="S4253" s="68"/>
      <c r="T4253" s="69">
        <f t="shared" si="453"/>
        <v>0</v>
      </c>
      <c r="U4253" s="68"/>
      <c r="V4253" s="70"/>
      <c r="W4253" s="70"/>
      <c r="X4253" s="71">
        <f t="shared" si="454"/>
        <v>0</v>
      </c>
      <c r="Y4253" s="72"/>
      <c r="Z4253" s="70"/>
      <c r="AA4253" s="68"/>
      <c r="AB4253" s="73"/>
      <c r="AC4253" s="70"/>
      <c r="AD4253" s="74"/>
      <c r="AE4253" s="68"/>
      <c r="AF4253" s="75"/>
    </row>
    <row r="4254" ht="28.5" customHeight="1" spans="1:32">
      <c r="A4254" s="61" t="s">
        <v>36</v>
      </c>
      <c r="B4254" s="61" t="s">
        <v>2156</v>
      </c>
      <c r="C4254" s="61" t="s">
        <v>2319</v>
      </c>
      <c r="D4254" s="61" t="s">
        <v>2719</v>
      </c>
      <c r="E4254" s="62" t="s">
        <v>3095</v>
      </c>
      <c r="F4254" s="46">
        <v>46199</v>
      </c>
      <c r="G4254" s="46" t="str">
        <f t="shared" si="451"/>
        <v>谢宇翔2026-6-26</v>
      </c>
      <c r="H4254" s="63"/>
      <c r="I4254" s="63"/>
      <c r="J4254" s="64"/>
      <c r="K4254" s="64"/>
      <c r="L4254" s="65"/>
      <c r="M4254" s="65"/>
      <c r="N4254" s="65"/>
      <c r="O4254" s="66"/>
      <c r="P4254" s="152"/>
      <c r="Q4254" s="68"/>
      <c r="R4254" s="68"/>
      <c r="S4254" s="68"/>
      <c r="T4254" s="69">
        <f t="shared" si="453"/>
        <v>0</v>
      </c>
      <c r="U4254" s="68"/>
      <c r="V4254" s="70"/>
      <c r="W4254" s="70"/>
      <c r="X4254" s="71">
        <f t="shared" si="454"/>
        <v>0</v>
      </c>
      <c r="Y4254" s="72"/>
      <c r="Z4254" s="70"/>
      <c r="AA4254" s="68"/>
      <c r="AB4254" s="73"/>
      <c r="AC4254" s="70"/>
      <c r="AD4254" s="74"/>
      <c r="AE4254" s="68"/>
      <c r="AF4254" s="75"/>
    </row>
    <row r="4255" ht="28.5" customHeight="1" spans="1:32">
      <c r="A4255" s="61" t="s">
        <v>36</v>
      </c>
      <c r="B4255" s="61" t="s">
        <v>2156</v>
      </c>
      <c r="C4255" s="61" t="s">
        <v>2319</v>
      </c>
      <c r="D4255" s="61" t="s">
        <v>2719</v>
      </c>
      <c r="E4255" s="62" t="s">
        <v>3095</v>
      </c>
      <c r="F4255" s="46">
        <v>46200</v>
      </c>
      <c r="G4255" s="46" t="str">
        <f t="shared" si="451"/>
        <v>谢宇翔2026-6-27</v>
      </c>
      <c r="H4255" s="63"/>
      <c r="I4255" s="63"/>
      <c r="J4255" s="64"/>
      <c r="K4255" s="64"/>
      <c r="L4255" s="65"/>
      <c r="M4255" s="65"/>
      <c r="N4255" s="79"/>
      <c r="O4255" s="66"/>
      <c r="P4255" s="152"/>
      <c r="Q4255" s="68"/>
      <c r="R4255" s="68"/>
      <c r="S4255" s="68"/>
      <c r="T4255" s="69">
        <f t="shared" si="453"/>
        <v>0</v>
      </c>
      <c r="U4255" s="68"/>
      <c r="V4255" s="70"/>
      <c r="W4255" s="70"/>
      <c r="X4255" s="71">
        <f t="shared" si="454"/>
        <v>0</v>
      </c>
      <c r="Y4255" s="72"/>
      <c r="Z4255" s="70"/>
      <c r="AA4255" s="68"/>
      <c r="AB4255" s="73"/>
      <c r="AC4255" s="70"/>
      <c r="AD4255" s="74"/>
      <c r="AE4255" s="68"/>
      <c r="AF4255" s="75"/>
    </row>
    <row r="4256" ht="28.5" customHeight="1" spans="1:32">
      <c r="A4256" s="61" t="s">
        <v>36</v>
      </c>
      <c r="B4256" s="61" t="s">
        <v>2156</v>
      </c>
      <c r="C4256" s="61" t="s">
        <v>2319</v>
      </c>
      <c r="D4256" s="61" t="s">
        <v>2719</v>
      </c>
      <c r="E4256" s="62" t="s">
        <v>3095</v>
      </c>
      <c r="F4256" s="46">
        <v>46201</v>
      </c>
      <c r="G4256" s="46" t="str">
        <f t="shared" si="451"/>
        <v>谢宇翔2026-6-28</v>
      </c>
      <c r="H4256" s="63"/>
      <c r="I4256" s="63"/>
      <c r="J4256" s="64"/>
      <c r="K4256" s="64"/>
      <c r="L4256" s="65"/>
      <c r="M4256" s="65"/>
      <c r="N4256" s="65"/>
      <c r="O4256" s="66"/>
      <c r="P4256" s="152"/>
      <c r="Q4256" s="68"/>
      <c r="R4256" s="68"/>
      <c r="S4256" s="68"/>
      <c r="T4256" s="69">
        <f t="shared" si="453"/>
        <v>0</v>
      </c>
      <c r="U4256" s="68"/>
      <c r="V4256" s="70"/>
      <c r="W4256" s="70"/>
      <c r="X4256" s="71">
        <f t="shared" si="454"/>
        <v>0</v>
      </c>
      <c r="Y4256" s="72"/>
      <c r="Z4256" s="70"/>
      <c r="AA4256" s="68"/>
      <c r="AB4256" s="73"/>
      <c r="AC4256" s="70"/>
      <c r="AD4256" s="74"/>
      <c r="AE4256" s="68"/>
      <c r="AF4256" s="75"/>
    </row>
    <row r="4257" ht="28.5" customHeight="1" spans="1:32">
      <c r="A4257" s="61" t="s">
        <v>36</v>
      </c>
      <c r="B4257" s="61" t="s">
        <v>2156</v>
      </c>
      <c r="C4257" s="61" t="s">
        <v>2319</v>
      </c>
      <c r="D4257" s="61" t="s">
        <v>2719</v>
      </c>
      <c r="E4257" s="62" t="s">
        <v>3095</v>
      </c>
      <c r="F4257" s="46">
        <v>46202</v>
      </c>
      <c r="G4257" s="46" t="str">
        <f t="shared" si="451"/>
        <v>谢宇翔2026-6-29</v>
      </c>
      <c r="H4257" s="63"/>
      <c r="I4257" s="63"/>
      <c r="J4257" s="64"/>
      <c r="K4257" s="64"/>
      <c r="L4257" s="65"/>
      <c r="M4257" s="65"/>
      <c r="N4257" s="79"/>
      <c r="O4257" s="66"/>
      <c r="P4257" s="152"/>
      <c r="Q4257" s="68"/>
      <c r="R4257" s="68"/>
      <c r="S4257" s="68"/>
      <c r="T4257" s="69">
        <f t="shared" si="453"/>
        <v>0</v>
      </c>
      <c r="U4257" s="68"/>
      <c r="V4257" s="70"/>
      <c r="W4257" s="70"/>
      <c r="X4257" s="71">
        <f t="shared" si="454"/>
        <v>0</v>
      </c>
      <c r="Y4257" s="72"/>
      <c r="Z4257" s="70"/>
      <c r="AA4257" s="68"/>
      <c r="AB4257" s="73"/>
      <c r="AC4257" s="70"/>
      <c r="AD4257" s="74"/>
      <c r="AE4257" s="68"/>
      <c r="AF4257" s="75"/>
    </row>
    <row r="4258" s="3" customFormat="1" ht="28.5" customHeight="1" spans="1:32">
      <c r="A4258" s="61" t="s">
        <v>36</v>
      </c>
      <c r="B4258" s="61" t="s">
        <v>2156</v>
      </c>
      <c r="C4258" s="61" t="s">
        <v>2319</v>
      </c>
      <c r="D4258" s="61" t="s">
        <v>2719</v>
      </c>
      <c r="E4258" s="62" t="s">
        <v>3095</v>
      </c>
      <c r="F4258" s="46">
        <v>46203</v>
      </c>
      <c r="G4258" s="46" t="str">
        <f t="shared" si="451"/>
        <v>谢宇翔2026-6-30</v>
      </c>
      <c r="H4258" s="63"/>
      <c r="I4258" s="63"/>
      <c r="J4258" s="64"/>
      <c r="K4258" s="64"/>
      <c r="L4258" s="65"/>
      <c r="M4258" s="65"/>
      <c r="N4258" s="65"/>
      <c r="O4258" s="66"/>
      <c r="P4258" s="152"/>
      <c r="Q4258" s="68"/>
      <c r="R4258" s="68"/>
      <c r="S4258" s="68"/>
      <c r="T4258" s="69">
        <f t="shared" si="453"/>
        <v>0</v>
      </c>
      <c r="U4258" s="68"/>
      <c r="V4258" s="70"/>
      <c r="W4258" s="70"/>
      <c r="X4258" s="71">
        <f t="shared" si="454"/>
        <v>0</v>
      </c>
      <c r="Y4258" s="72"/>
      <c r="Z4258" s="70"/>
      <c r="AA4258" s="68"/>
      <c r="AB4258" s="73"/>
      <c r="AC4258" s="70"/>
      <c r="AD4258" s="74"/>
      <c r="AE4258" s="68"/>
      <c r="AF4258" s="75"/>
    </row>
    <row r="4259" s="3" customFormat="1" ht="28.5" customHeight="1" spans="1:32">
      <c r="A4259" s="61" t="s">
        <v>36</v>
      </c>
      <c r="B4259" s="61" t="s">
        <v>2156</v>
      </c>
      <c r="C4259" s="61" t="s">
        <v>2319</v>
      </c>
      <c r="D4259" s="61" t="s">
        <v>2719</v>
      </c>
      <c r="E4259" s="62" t="s">
        <v>3095</v>
      </c>
      <c r="F4259" s="46">
        <v>46204</v>
      </c>
      <c r="G4259" s="46" t="str">
        <f t="shared" si="451"/>
        <v>谢宇翔2026-7-1</v>
      </c>
      <c r="H4259" s="63"/>
      <c r="I4259" s="63"/>
      <c r="J4259" s="64"/>
      <c r="K4259" s="64"/>
      <c r="L4259" s="65"/>
      <c r="M4259" s="65"/>
      <c r="N4259" s="65"/>
      <c r="O4259" s="66"/>
      <c r="P4259" s="152"/>
      <c r="Q4259" s="68"/>
      <c r="R4259" s="68"/>
      <c r="S4259" s="68"/>
      <c r="T4259" s="69">
        <f t="shared" si="453"/>
        <v>0</v>
      </c>
      <c r="U4259" s="68"/>
      <c r="V4259" s="70"/>
      <c r="W4259" s="70"/>
      <c r="X4259" s="71">
        <f t="shared" si="454"/>
        <v>0</v>
      </c>
      <c r="Y4259" s="72"/>
      <c r="Z4259" s="70"/>
      <c r="AA4259" s="68"/>
      <c r="AB4259" s="73"/>
      <c r="AC4259" s="70"/>
      <c r="AD4259" s="74"/>
      <c r="AE4259" s="68"/>
      <c r="AF4259" s="75"/>
    </row>
    <row r="4260" ht="28.5" customHeight="1" spans="1:32">
      <c r="A4260" s="84" t="s">
        <v>36</v>
      </c>
      <c r="B4260" s="84" t="s">
        <v>2156</v>
      </c>
      <c r="C4260" s="84" t="s">
        <v>2319</v>
      </c>
      <c r="D4260" s="84" t="s">
        <v>2719</v>
      </c>
      <c r="E4260" s="62" t="s">
        <v>3095</v>
      </c>
      <c r="F4260" s="86">
        <v>46235</v>
      </c>
      <c r="G4260" s="46" t="str">
        <f t="shared" si="451"/>
        <v>谢宇翔2026-8-1</v>
      </c>
      <c r="H4260" s="63"/>
      <c r="I4260" s="63"/>
      <c r="J4260" s="64"/>
      <c r="K4260" s="64"/>
      <c r="L4260" s="65"/>
      <c r="M4260" s="65"/>
      <c r="N4260" s="91"/>
      <c r="O4260" s="153"/>
      <c r="P4260" s="87"/>
      <c r="Q4260" s="87"/>
      <c r="R4260" s="87"/>
      <c r="S4260" s="87"/>
      <c r="T4260" s="69">
        <f t="shared" si="453"/>
        <v>0</v>
      </c>
      <c r="U4260" s="87"/>
      <c r="V4260" s="87"/>
      <c r="W4260" s="87"/>
      <c r="X4260" s="71">
        <f t="shared" si="454"/>
        <v>0</v>
      </c>
      <c r="Y4260" s="88"/>
      <c r="Z4260" s="87"/>
      <c r="AA4260" s="87"/>
      <c r="AB4260" s="87"/>
      <c r="AC4260" s="87"/>
      <c r="AD4260" s="89"/>
      <c r="AE4260" s="87"/>
      <c r="AF4260" s="90"/>
    </row>
    <row r="4261" ht="28.5" customHeight="1" spans="1:32">
      <c r="A4261" s="44" t="s">
        <v>36</v>
      </c>
      <c r="B4261" s="44" t="s">
        <v>2156</v>
      </c>
      <c r="C4261" s="44" t="s">
        <v>2319</v>
      </c>
      <c r="D4261" s="44" t="s">
        <v>2719</v>
      </c>
      <c r="E4261" s="44" t="s">
        <v>3115</v>
      </c>
      <c r="F4261" s="45">
        <v>46173</v>
      </c>
      <c r="G4261" s="46" t="str">
        <f t="shared" si="451"/>
        <v>孙智翔2026-5-31</v>
      </c>
      <c r="H4261" s="149"/>
      <c r="I4261" s="149"/>
      <c r="J4261" s="150"/>
      <c r="K4261" s="150"/>
      <c r="L4261" s="150"/>
      <c r="M4261" s="151"/>
      <c r="N4261" s="151"/>
      <c r="O4261" s="136">
        <f t="shared" ref="O4261:AE4261" si="455">SUM(O4262:O4293)</f>
        <v>136</v>
      </c>
      <c r="P4261" s="137">
        <f t="shared" si="455"/>
        <v>0</v>
      </c>
      <c r="Q4261" s="138">
        <f t="shared" si="455"/>
        <v>0</v>
      </c>
      <c r="R4261" s="138">
        <f t="shared" si="455"/>
        <v>0</v>
      </c>
      <c r="S4261" s="53">
        <f t="shared" si="455"/>
        <v>0</v>
      </c>
      <c r="T4261" s="139">
        <f t="shared" si="455"/>
        <v>136</v>
      </c>
      <c r="U4261" s="55">
        <f t="shared" si="455"/>
        <v>0</v>
      </c>
      <c r="V4261" s="139">
        <f t="shared" si="455"/>
        <v>24</v>
      </c>
      <c r="W4261" s="139">
        <f t="shared" si="455"/>
        <v>0</v>
      </c>
      <c r="X4261" s="140">
        <f t="shared" si="455"/>
        <v>160</v>
      </c>
      <c r="Y4261" s="141">
        <f t="shared" si="455"/>
        <v>1</v>
      </c>
      <c r="Z4261" s="139">
        <f t="shared" si="455"/>
        <v>50</v>
      </c>
      <c r="AA4261" s="142">
        <f t="shared" si="455"/>
        <v>26</v>
      </c>
      <c r="AB4261" s="139">
        <f t="shared" si="455"/>
        <v>8</v>
      </c>
      <c r="AC4261" s="139">
        <f t="shared" si="455"/>
        <v>0</v>
      </c>
      <c r="AD4261" s="143">
        <f t="shared" si="455"/>
        <v>0</v>
      </c>
      <c r="AE4261" s="142">
        <f t="shared" si="455"/>
        <v>0</v>
      </c>
      <c r="AF4261" s="60"/>
    </row>
    <row r="4262" ht="28.5" customHeight="1" spans="1:32">
      <c r="A4262" s="61" t="s">
        <v>36</v>
      </c>
      <c r="B4262" s="61" t="s">
        <v>2156</v>
      </c>
      <c r="C4262" s="61" t="s">
        <v>2319</v>
      </c>
      <c r="D4262" s="61" t="s">
        <v>2719</v>
      </c>
      <c r="E4262" s="62" t="s">
        <v>3115</v>
      </c>
      <c r="F4262" s="46">
        <v>46174</v>
      </c>
      <c r="G4262" s="46" t="str">
        <f t="shared" si="451"/>
        <v>孙智翔2026-6-1</v>
      </c>
      <c r="H4262" s="63" t="s">
        <v>3116</v>
      </c>
      <c r="I4262" s="63" t="s">
        <v>3117</v>
      </c>
      <c r="J4262" s="64"/>
      <c r="K4262" s="64"/>
      <c r="L4262" s="65"/>
      <c r="M4262" s="65"/>
      <c r="N4262" s="65"/>
      <c r="O4262" s="66">
        <v>8</v>
      </c>
      <c r="P4262" s="152"/>
      <c r="Q4262" s="68"/>
      <c r="R4262" s="68"/>
      <c r="S4262" s="68"/>
      <c r="T4262" s="69">
        <f t="shared" ref="T4262:T4293" si="456">SUM(O4262:S4262)</f>
        <v>8</v>
      </c>
      <c r="U4262" s="68"/>
      <c r="V4262" s="70"/>
      <c r="W4262" s="70"/>
      <c r="X4262" s="71">
        <f t="shared" ref="X4262:X4293" si="457">SUM(T4262:W4262)</f>
        <v>8</v>
      </c>
      <c r="Y4262" s="72"/>
      <c r="Z4262" s="70"/>
      <c r="AA4262" s="68">
        <v>2</v>
      </c>
      <c r="AB4262" s="73"/>
      <c r="AC4262" s="70"/>
      <c r="AD4262" s="74"/>
      <c r="AE4262" s="68"/>
      <c r="AF4262" s="75"/>
    </row>
    <row r="4263" ht="28.5" customHeight="1" spans="1:32">
      <c r="A4263" s="61" t="s">
        <v>36</v>
      </c>
      <c r="B4263" s="61" t="s">
        <v>2156</v>
      </c>
      <c r="C4263" s="61" t="s">
        <v>2319</v>
      </c>
      <c r="D4263" s="61" t="s">
        <v>2719</v>
      </c>
      <c r="E4263" s="62" t="s">
        <v>3115</v>
      </c>
      <c r="F4263" s="46">
        <v>46175</v>
      </c>
      <c r="G4263" s="46" t="str">
        <f t="shared" si="451"/>
        <v>孙智翔2026-6-2</v>
      </c>
      <c r="H4263" s="63" t="s">
        <v>2853</v>
      </c>
      <c r="I4263" s="63"/>
      <c r="J4263" s="64"/>
      <c r="K4263" s="64"/>
      <c r="L4263" s="65"/>
      <c r="M4263" s="65"/>
      <c r="N4263" s="65"/>
      <c r="O4263" s="66">
        <v>8</v>
      </c>
      <c r="P4263" s="152"/>
      <c r="Q4263" s="68"/>
      <c r="R4263" s="68"/>
      <c r="S4263" s="68"/>
      <c r="T4263" s="69">
        <f t="shared" si="456"/>
        <v>8</v>
      </c>
      <c r="U4263" s="68"/>
      <c r="V4263" s="70"/>
      <c r="W4263" s="70"/>
      <c r="X4263" s="71">
        <f t="shared" si="457"/>
        <v>8</v>
      </c>
      <c r="Y4263" s="72"/>
      <c r="Z4263" s="70"/>
      <c r="AA4263" s="68"/>
      <c r="AB4263" s="73"/>
      <c r="AC4263" s="70"/>
      <c r="AD4263" s="74"/>
      <c r="AE4263" s="68"/>
      <c r="AF4263" s="75"/>
    </row>
    <row r="4264" ht="28.5" customHeight="1" spans="1:32">
      <c r="A4264" s="61" t="s">
        <v>36</v>
      </c>
      <c r="B4264" s="61" t="s">
        <v>2156</v>
      </c>
      <c r="C4264" s="61" t="s">
        <v>2319</v>
      </c>
      <c r="D4264" s="61" t="s">
        <v>2719</v>
      </c>
      <c r="E4264" s="62" t="s">
        <v>3115</v>
      </c>
      <c r="F4264" s="46">
        <v>46176</v>
      </c>
      <c r="G4264" s="46" t="str">
        <f t="shared" si="451"/>
        <v>孙智翔2026-6-3</v>
      </c>
      <c r="H4264" s="63" t="s">
        <v>2853</v>
      </c>
      <c r="I4264" s="63" t="s">
        <v>3118</v>
      </c>
      <c r="J4264" s="64"/>
      <c r="K4264" s="64"/>
      <c r="L4264" s="65"/>
      <c r="M4264" s="65"/>
      <c r="N4264" s="65"/>
      <c r="O4264" s="66">
        <v>8</v>
      </c>
      <c r="P4264" s="152"/>
      <c r="Q4264" s="68"/>
      <c r="R4264" s="68"/>
      <c r="S4264" s="68"/>
      <c r="T4264" s="69">
        <f t="shared" si="456"/>
        <v>8</v>
      </c>
      <c r="U4264" s="68"/>
      <c r="V4264" s="70"/>
      <c r="W4264" s="70"/>
      <c r="X4264" s="71">
        <f t="shared" si="457"/>
        <v>8</v>
      </c>
      <c r="Y4264" s="72"/>
      <c r="Z4264" s="70"/>
      <c r="AA4264" s="68">
        <v>2</v>
      </c>
      <c r="AB4264" s="73"/>
      <c r="AC4264" s="70"/>
      <c r="AD4264" s="74"/>
      <c r="AE4264" s="68"/>
      <c r="AF4264" s="75"/>
    </row>
    <row r="4265" ht="28.5" customHeight="1" spans="1:32">
      <c r="A4265" s="61" t="s">
        <v>36</v>
      </c>
      <c r="B4265" s="61" t="s">
        <v>2156</v>
      </c>
      <c r="C4265" s="61" t="s">
        <v>2319</v>
      </c>
      <c r="D4265" s="61" t="s">
        <v>2719</v>
      </c>
      <c r="E4265" s="62" t="s">
        <v>3115</v>
      </c>
      <c r="F4265" s="46">
        <v>46177</v>
      </c>
      <c r="G4265" s="46" t="str">
        <f t="shared" si="451"/>
        <v>孙智翔2026-6-4</v>
      </c>
      <c r="H4265" s="63" t="s">
        <v>2714</v>
      </c>
      <c r="I4265" s="63" t="s">
        <v>3119</v>
      </c>
      <c r="J4265" s="64"/>
      <c r="K4265" s="64"/>
      <c r="L4265" s="65"/>
      <c r="M4265" s="65"/>
      <c r="N4265" s="65"/>
      <c r="O4265" s="66">
        <v>8</v>
      </c>
      <c r="P4265" s="152"/>
      <c r="Q4265" s="68"/>
      <c r="R4265" s="68"/>
      <c r="S4265" s="68"/>
      <c r="T4265" s="69">
        <f t="shared" si="456"/>
        <v>8</v>
      </c>
      <c r="U4265" s="68"/>
      <c r="V4265" s="70"/>
      <c r="W4265" s="70"/>
      <c r="X4265" s="71">
        <f t="shared" si="457"/>
        <v>8</v>
      </c>
      <c r="Y4265" s="72"/>
      <c r="Z4265" s="70"/>
      <c r="AA4265" s="68">
        <v>2</v>
      </c>
      <c r="AB4265" s="73"/>
      <c r="AC4265" s="70"/>
      <c r="AD4265" s="74"/>
      <c r="AE4265" s="68"/>
      <c r="AF4265" s="75"/>
    </row>
    <row r="4266" ht="28.5" customHeight="1" spans="1:32">
      <c r="A4266" s="61" t="s">
        <v>36</v>
      </c>
      <c r="B4266" s="61" t="s">
        <v>2156</v>
      </c>
      <c r="C4266" s="61" t="s">
        <v>2319</v>
      </c>
      <c r="D4266" s="61" t="s">
        <v>2719</v>
      </c>
      <c r="E4266" s="62" t="s">
        <v>3115</v>
      </c>
      <c r="F4266" s="46">
        <v>46178</v>
      </c>
      <c r="G4266" s="46" t="str">
        <f t="shared" si="451"/>
        <v>孙智翔2026-6-5</v>
      </c>
      <c r="H4266" s="63" t="s">
        <v>3120</v>
      </c>
      <c r="I4266" s="63" t="s">
        <v>2822</v>
      </c>
      <c r="J4266" s="64"/>
      <c r="K4266" s="64"/>
      <c r="L4266" s="65"/>
      <c r="M4266" s="65"/>
      <c r="N4266" s="65"/>
      <c r="O4266" s="66">
        <v>8</v>
      </c>
      <c r="P4266" s="152"/>
      <c r="Q4266" s="68"/>
      <c r="R4266" s="68"/>
      <c r="S4266" s="68"/>
      <c r="T4266" s="69">
        <f t="shared" si="456"/>
        <v>8</v>
      </c>
      <c r="U4266" s="68"/>
      <c r="V4266" s="70"/>
      <c r="W4266" s="70"/>
      <c r="X4266" s="71">
        <f t="shared" si="457"/>
        <v>8</v>
      </c>
      <c r="Y4266" s="72"/>
      <c r="Z4266" s="70"/>
      <c r="AA4266" s="68">
        <v>2</v>
      </c>
      <c r="AB4266" s="73"/>
      <c r="AC4266" s="70"/>
      <c r="AD4266" s="74"/>
      <c r="AE4266" s="68"/>
      <c r="AF4266" s="75"/>
    </row>
    <row r="4267" ht="28.5" customHeight="1" spans="1:32">
      <c r="A4267" s="61" t="s">
        <v>36</v>
      </c>
      <c r="B4267" s="61" t="s">
        <v>2156</v>
      </c>
      <c r="C4267" s="61" t="s">
        <v>2319</v>
      </c>
      <c r="D4267" s="61" t="s">
        <v>2719</v>
      </c>
      <c r="E4267" s="62" t="s">
        <v>3115</v>
      </c>
      <c r="F4267" s="46">
        <v>46179</v>
      </c>
      <c r="G4267" s="46" t="str">
        <f t="shared" si="451"/>
        <v>孙智翔2026-6-6</v>
      </c>
      <c r="H4267" s="63" t="s">
        <v>2853</v>
      </c>
      <c r="I4267" s="63" t="s">
        <v>3121</v>
      </c>
      <c r="J4267" s="64"/>
      <c r="K4267" s="64"/>
      <c r="L4267" s="65"/>
      <c r="M4267" s="65"/>
      <c r="N4267" s="65"/>
      <c r="O4267" s="66">
        <v>8</v>
      </c>
      <c r="P4267" s="152"/>
      <c r="Q4267" s="68"/>
      <c r="R4267" s="68"/>
      <c r="S4267" s="68"/>
      <c r="T4267" s="69">
        <f t="shared" si="456"/>
        <v>8</v>
      </c>
      <c r="U4267" s="68"/>
      <c r="V4267" s="70"/>
      <c r="W4267" s="70"/>
      <c r="X4267" s="71">
        <f t="shared" si="457"/>
        <v>8</v>
      </c>
      <c r="Y4267" s="72"/>
      <c r="Z4267" s="70"/>
      <c r="AA4267" s="68">
        <v>2</v>
      </c>
      <c r="AB4267" s="73"/>
      <c r="AC4267" s="70"/>
      <c r="AD4267" s="74"/>
      <c r="AE4267" s="68"/>
      <c r="AF4267" s="75"/>
    </row>
    <row r="4268" ht="28.5" customHeight="1" spans="1:32">
      <c r="A4268" s="61" t="s">
        <v>36</v>
      </c>
      <c r="B4268" s="61" t="s">
        <v>2156</v>
      </c>
      <c r="C4268" s="61" t="s">
        <v>2319</v>
      </c>
      <c r="D4268" s="61" t="s">
        <v>2719</v>
      </c>
      <c r="E4268" s="62" t="s">
        <v>3115</v>
      </c>
      <c r="F4268" s="77">
        <v>46180</v>
      </c>
      <c r="G4268" s="46" t="str">
        <f t="shared" si="451"/>
        <v>孙智翔2026-6-7</v>
      </c>
      <c r="H4268" s="63" t="s">
        <v>3122</v>
      </c>
      <c r="I4268" s="63" t="s">
        <v>3123</v>
      </c>
      <c r="J4268" s="64"/>
      <c r="K4268" s="64"/>
      <c r="L4268" s="65"/>
      <c r="M4268" s="65"/>
      <c r="N4268" s="65"/>
      <c r="O4268" s="66"/>
      <c r="P4268" s="152"/>
      <c r="Q4268" s="68"/>
      <c r="R4268" s="68"/>
      <c r="S4268" s="68"/>
      <c r="T4268" s="69">
        <f t="shared" si="456"/>
        <v>0</v>
      </c>
      <c r="U4268" s="68"/>
      <c r="V4268" s="70">
        <v>8</v>
      </c>
      <c r="W4268" s="70"/>
      <c r="X4268" s="71">
        <f t="shared" si="457"/>
        <v>8</v>
      </c>
      <c r="Y4268" s="72"/>
      <c r="Z4268" s="70"/>
      <c r="AA4268" s="68">
        <v>2</v>
      </c>
      <c r="AB4268" s="73"/>
      <c r="AC4268" s="70"/>
      <c r="AD4268" s="74"/>
      <c r="AE4268" s="68"/>
      <c r="AF4268" s="75"/>
    </row>
    <row r="4269" ht="28.5" customHeight="1" spans="1:32">
      <c r="A4269" s="61" t="s">
        <v>36</v>
      </c>
      <c r="B4269" s="61" t="s">
        <v>2156</v>
      </c>
      <c r="C4269" s="61" t="s">
        <v>2319</v>
      </c>
      <c r="D4269" s="61" t="s">
        <v>2719</v>
      </c>
      <c r="E4269" s="62" t="s">
        <v>3115</v>
      </c>
      <c r="F4269" s="46">
        <v>46181</v>
      </c>
      <c r="G4269" s="46" t="str">
        <f t="shared" si="451"/>
        <v>孙智翔2026-6-8</v>
      </c>
      <c r="H4269" s="63" t="s">
        <v>3110</v>
      </c>
      <c r="I4269" s="63" t="s">
        <v>447</v>
      </c>
      <c r="J4269" s="64"/>
      <c r="K4269" s="64"/>
      <c r="L4269" s="65"/>
      <c r="M4269" s="65"/>
      <c r="N4269" s="65"/>
      <c r="O4269" s="66">
        <v>8</v>
      </c>
      <c r="P4269" s="152"/>
      <c r="Q4269" s="68"/>
      <c r="R4269" s="68"/>
      <c r="S4269" s="68"/>
      <c r="T4269" s="69">
        <f t="shared" si="456"/>
        <v>8</v>
      </c>
      <c r="U4269" s="68"/>
      <c r="V4269" s="70"/>
      <c r="W4269" s="70"/>
      <c r="X4269" s="71">
        <f t="shared" si="457"/>
        <v>8</v>
      </c>
      <c r="Y4269" s="72"/>
      <c r="Z4269" s="70"/>
      <c r="AA4269" s="68">
        <v>2</v>
      </c>
      <c r="AB4269" s="73"/>
      <c r="AC4269" s="70"/>
      <c r="AD4269" s="74"/>
      <c r="AE4269" s="68"/>
      <c r="AF4269" s="75"/>
    </row>
    <row r="4270" ht="28.5" customHeight="1" spans="1:32">
      <c r="A4270" s="61" t="s">
        <v>36</v>
      </c>
      <c r="B4270" s="61" t="s">
        <v>2156</v>
      </c>
      <c r="C4270" s="61" t="s">
        <v>2319</v>
      </c>
      <c r="D4270" s="61" t="s">
        <v>2719</v>
      </c>
      <c r="E4270" s="62" t="s">
        <v>3115</v>
      </c>
      <c r="F4270" s="78">
        <v>46182</v>
      </c>
      <c r="G4270" s="46" t="str">
        <f t="shared" si="451"/>
        <v>孙智翔2026-6-9</v>
      </c>
      <c r="H4270" s="63" t="s">
        <v>3124</v>
      </c>
      <c r="I4270" s="63" t="s">
        <v>3125</v>
      </c>
      <c r="J4270" s="64" t="s">
        <v>3124</v>
      </c>
      <c r="K4270" s="64"/>
      <c r="L4270" s="65"/>
      <c r="M4270" s="65"/>
      <c r="N4270" s="65"/>
      <c r="O4270" s="66">
        <v>8</v>
      </c>
      <c r="P4270" s="152"/>
      <c r="Q4270" s="68"/>
      <c r="R4270" s="68"/>
      <c r="S4270" s="68"/>
      <c r="T4270" s="69">
        <f t="shared" si="456"/>
        <v>8</v>
      </c>
      <c r="U4270" s="68"/>
      <c r="V4270" s="70"/>
      <c r="W4270" s="70"/>
      <c r="X4270" s="71">
        <f t="shared" si="457"/>
        <v>8</v>
      </c>
      <c r="Y4270" s="72"/>
      <c r="Z4270" s="70"/>
      <c r="AA4270" s="68">
        <v>2</v>
      </c>
      <c r="AB4270" s="73"/>
      <c r="AC4270" s="70"/>
      <c r="AD4270" s="74"/>
      <c r="AE4270" s="68"/>
      <c r="AF4270" s="75"/>
    </row>
    <row r="4271" ht="28.5" customHeight="1" spans="1:32">
      <c r="A4271" s="61" t="s">
        <v>36</v>
      </c>
      <c r="B4271" s="61" t="s">
        <v>2156</v>
      </c>
      <c r="C4271" s="61" t="s">
        <v>2319</v>
      </c>
      <c r="D4271" s="61" t="s">
        <v>2719</v>
      </c>
      <c r="E4271" s="62" t="s">
        <v>3115</v>
      </c>
      <c r="F4271" s="46">
        <v>46183</v>
      </c>
      <c r="G4271" s="46" t="str">
        <f t="shared" si="451"/>
        <v>孙智翔2026-6-10</v>
      </c>
      <c r="H4271" s="63" t="s">
        <v>3126</v>
      </c>
      <c r="I4271" s="63" t="s">
        <v>1291</v>
      </c>
      <c r="J4271" s="64" t="s">
        <v>3127</v>
      </c>
      <c r="K4271" s="64"/>
      <c r="L4271" s="65"/>
      <c r="M4271" s="65"/>
      <c r="N4271" s="65"/>
      <c r="O4271" s="66">
        <v>8</v>
      </c>
      <c r="P4271" s="152"/>
      <c r="Q4271" s="68"/>
      <c r="R4271" s="68"/>
      <c r="S4271" s="68"/>
      <c r="T4271" s="69">
        <f t="shared" si="456"/>
        <v>8</v>
      </c>
      <c r="U4271" s="68"/>
      <c r="V4271" s="70"/>
      <c r="W4271" s="70"/>
      <c r="X4271" s="71">
        <f t="shared" si="457"/>
        <v>8</v>
      </c>
      <c r="Y4271" s="72"/>
      <c r="Z4271" s="70"/>
      <c r="AA4271" s="68">
        <v>2</v>
      </c>
      <c r="AB4271" s="73"/>
      <c r="AC4271" s="70"/>
      <c r="AD4271" s="74"/>
      <c r="AE4271" s="68"/>
      <c r="AF4271" s="75"/>
    </row>
    <row r="4272" ht="28.5" customHeight="1" spans="1:32">
      <c r="A4272" s="61" t="s">
        <v>36</v>
      </c>
      <c r="B4272" s="61" t="s">
        <v>2156</v>
      </c>
      <c r="C4272" s="61" t="s">
        <v>2319</v>
      </c>
      <c r="D4272" s="61" t="s">
        <v>2719</v>
      </c>
      <c r="E4272" s="62" t="s">
        <v>3115</v>
      </c>
      <c r="F4272" s="46">
        <v>46184</v>
      </c>
      <c r="G4272" s="46" t="str">
        <f t="shared" si="451"/>
        <v>孙智翔2026-6-11</v>
      </c>
      <c r="H4272" s="63" t="s">
        <v>3128</v>
      </c>
      <c r="I4272" s="63" t="s">
        <v>3129</v>
      </c>
      <c r="J4272" s="64"/>
      <c r="K4272" s="64"/>
      <c r="L4272" s="65"/>
      <c r="M4272" s="65"/>
      <c r="N4272" s="65"/>
      <c r="O4272" s="66">
        <v>8</v>
      </c>
      <c r="P4272" s="152"/>
      <c r="Q4272" s="68"/>
      <c r="R4272" s="68"/>
      <c r="S4272" s="68"/>
      <c r="T4272" s="69">
        <f t="shared" si="456"/>
        <v>8</v>
      </c>
      <c r="U4272" s="68"/>
      <c r="V4272" s="70"/>
      <c r="W4272" s="70"/>
      <c r="X4272" s="71">
        <f t="shared" si="457"/>
        <v>8</v>
      </c>
      <c r="Y4272" s="72"/>
      <c r="Z4272" s="70"/>
      <c r="AA4272" s="68">
        <v>2</v>
      </c>
      <c r="AB4272" s="73"/>
      <c r="AC4272" s="70"/>
      <c r="AD4272" s="74"/>
      <c r="AE4272" s="68"/>
      <c r="AF4272" s="75"/>
    </row>
    <row r="4273" ht="28.5" customHeight="1" spans="1:32">
      <c r="A4273" s="61" t="s">
        <v>36</v>
      </c>
      <c r="B4273" s="61" t="s">
        <v>2156</v>
      </c>
      <c r="C4273" s="61" t="s">
        <v>2319</v>
      </c>
      <c r="D4273" s="61" t="s">
        <v>2719</v>
      </c>
      <c r="E4273" s="62" t="s">
        <v>3115</v>
      </c>
      <c r="F4273" s="46">
        <v>46185</v>
      </c>
      <c r="G4273" s="46" t="str">
        <f t="shared" si="451"/>
        <v>孙智翔2026-6-12</v>
      </c>
      <c r="H4273" s="63" t="s">
        <v>3110</v>
      </c>
      <c r="I4273" s="63" t="s">
        <v>2772</v>
      </c>
      <c r="J4273" s="64"/>
      <c r="K4273" s="64"/>
      <c r="L4273" s="65"/>
      <c r="M4273" s="65"/>
      <c r="N4273" s="65"/>
      <c r="O4273" s="66">
        <v>8</v>
      </c>
      <c r="P4273" s="152"/>
      <c r="Q4273" s="68"/>
      <c r="R4273" s="68"/>
      <c r="S4273" s="68"/>
      <c r="T4273" s="69">
        <f t="shared" si="456"/>
        <v>8</v>
      </c>
      <c r="U4273" s="68"/>
      <c r="V4273" s="70"/>
      <c r="W4273" s="70"/>
      <c r="X4273" s="71">
        <f t="shared" si="457"/>
        <v>8</v>
      </c>
      <c r="Y4273" s="72"/>
      <c r="Z4273" s="70"/>
      <c r="AA4273" s="68">
        <v>2</v>
      </c>
      <c r="AB4273" s="73"/>
      <c r="AC4273" s="70"/>
      <c r="AD4273" s="74"/>
      <c r="AE4273" s="68"/>
      <c r="AF4273" s="75"/>
    </row>
    <row r="4274" ht="28.5" customHeight="1" spans="1:32">
      <c r="A4274" s="61" t="s">
        <v>36</v>
      </c>
      <c r="B4274" s="61" t="s">
        <v>2156</v>
      </c>
      <c r="C4274" s="61" t="s">
        <v>2319</v>
      </c>
      <c r="D4274" s="61" t="s">
        <v>2719</v>
      </c>
      <c r="E4274" s="62" t="s">
        <v>3115</v>
      </c>
      <c r="F4274" s="46">
        <v>46186</v>
      </c>
      <c r="G4274" s="46" t="str">
        <f t="shared" si="451"/>
        <v>孙智翔2026-6-13</v>
      </c>
      <c r="H4274" s="63" t="s">
        <v>3130</v>
      </c>
      <c r="I4274" s="63" t="s">
        <v>3131</v>
      </c>
      <c r="J4274" s="64"/>
      <c r="K4274" s="64"/>
      <c r="L4274" s="65"/>
      <c r="M4274" s="65"/>
      <c r="N4274" s="65"/>
      <c r="O4274" s="66">
        <v>8</v>
      </c>
      <c r="P4274" s="152"/>
      <c r="Q4274" s="68"/>
      <c r="R4274" s="68"/>
      <c r="S4274" s="68"/>
      <c r="T4274" s="69">
        <f t="shared" si="456"/>
        <v>8</v>
      </c>
      <c r="U4274" s="68"/>
      <c r="V4274" s="70"/>
      <c r="W4274" s="70"/>
      <c r="X4274" s="71">
        <f t="shared" si="457"/>
        <v>8</v>
      </c>
      <c r="Y4274" s="72"/>
      <c r="Z4274" s="70"/>
      <c r="AA4274" s="68">
        <v>2</v>
      </c>
      <c r="AB4274" s="73"/>
      <c r="AC4274" s="70"/>
      <c r="AD4274" s="74"/>
      <c r="AE4274" s="68"/>
      <c r="AF4274" s="80"/>
    </row>
    <row r="4275" ht="28.5" customHeight="1" spans="1:32">
      <c r="A4275" s="61" t="s">
        <v>36</v>
      </c>
      <c r="B4275" s="61" t="s">
        <v>2156</v>
      </c>
      <c r="C4275" s="61" t="s">
        <v>2319</v>
      </c>
      <c r="D4275" s="61" t="s">
        <v>2719</v>
      </c>
      <c r="E4275" s="62" t="s">
        <v>3115</v>
      </c>
      <c r="F4275" s="77">
        <v>46187</v>
      </c>
      <c r="G4275" s="46" t="str">
        <f t="shared" si="451"/>
        <v>孙智翔2026-6-14</v>
      </c>
      <c r="H4275" s="63" t="s">
        <v>2647</v>
      </c>
      <c r="I4275" s="63"/>
      <c r="J4275" s="64"/>
      <c r="K4275" s="64"/>
      <c r="L4275" s="65"/>
      <c r="M4275" s="65"/>
      <c r="N4275" s="65"/>
      <c r="O4275" s="66"/>
      <c r="P4275" s="152"/>
      <c r="Q4275" s="68"/>
      <c r="R4275" s="68"/>
      <c r="S4275" s="68"/>
      <c r="T4275" s="69">
        <f t="shared" si="456"/>
        <v>0</v>
      </c>
      <c r="U4275" s="68"/>
      <c r="V4275" s="70">
        <v>8</v>
      </c>
      <c r="W4275" s="70"/>
      <c r="X4275" s="71">
        <f t="shared" si="457"/>
        <v>8</v>
      </c>
      <c r="Y4275" s="72"/>
      <c r="Z4275" s="70">
        <v>10</v>
      </c>
      <c r="AA4275" s="68"/>
      <c r="AB4275" s="73"/>
      <c r="AC4275" s="70"/>
      <c r="AD4275" s="74"/>
      <c r="AE4275" s="68"/>
      <c r="AF4275" s="80"/>
    </row>
    <row r="4276" ht="28.5" customHeight="1" spans="1:32">
      <c r="A4276" s="61" t="s">
        <v>36</v>
      </c>
      <c r="B4276" s="61" t="s">
        <v>2156</v>
      </c>
      <c r="C4276" s="61" t="s">
        <v>2319</v>
      </c>
      <c r="D4276" s="61" t="s">
        <v>2719</v>
      </c>
      <c r="E4276" s="62" t="s">
        <v>3115</v>
      </c>
      <c r="F4276" s="46">
        <v>46188</v>
      </c>
      <c r="G4276" s="46" t="str">
        <f t="shared" si="451"/>
        <v>孙智翔2026-6-15</v>
      </c>
      <c r="H4276" s="63" t="s">
        <v>2814</v>
      </c>
      <c r="I4276" s="63"/>
      <c r="J4276" s="64"/>
      <c r="K4276" s="64"/>
      <c r="L4276" s="65"/>
      <c r="M4276" s="65"/>
      <c r="N4276" s="65"/>
      <c r="O4276" s="66">
        <v>8</v>
      </c>
      <c r="P4276" s="152"/>
      <c r="Q4276" s="68"/>
      <c r="R4276" s="68"/>
      <c r="S4276" s="68"/>
      <c r="T4276" s="69">
        <f t="shared" si="456"/>
        <v>8</v>
      </c>
      <c r="U4276" s="68"/>
      <c r="V4276" s="70"/>
      <c r="W4276" s="70"/>
      <c r="X4276" s="71">
        <f t="shared" si="457"/>
        <v>8</v>
      </c>
      <c r="Y4276" s="72"/>
      <c r="Z4276" s="70">
        <v>10</v>
      </c>
      <c r="AA4276" s="68"/>
      <c r="AB4276" s="73"/>
      <c r="AC4276" s="70"/>
      <c r="AD4276" s="74"/>
      <c r="AE4276" s="68"/>
      <c r="AF4276" s="75"/>
    </row>
    <row r="4277" ht="28.5" customHeight="1" spans="1:32">
      <c r="A4277" s="61" t="s">
        <v>36</v>
      </c>
      <c r="B4277" s="61" t="s">
        <v>2156</v>
      </c>
      <c r="C4277" s="61" t="s">
        <v>2319</v>
      </c>
      <c r="D4277" s="61" t="s">
        <v>2719</v>
      </c>
      <c r="E4277" s="62" t="s">
        <v>3115</v>
      </c>
      <c r="F4277" s="46">
        <v>46189</v>
      </c>
      <c r="G4277" s="46" t="str">
        <f t="shared" si="451"/>
        <v>孙智翔2026-6-16</v>
      </c>
      <c r="H4277" s="63" t="s">
        <v>3132</v>
      </c>
      <c r="I4277" s="63"/>
      <c r="J4277" s="64"/>
      <c r="K4277" s="64"/>
      <c r="L4277" s="65"/>
      <c r="M4277" s="65"/>
      <c r="N4277" s="65"/>
      <c r="O4277" s="66">
        <v>8</v>
      </c>
      <c r="P4277" s="152"/>
      <c r="Q4277" s="68"/>
      <c r="R4277" s="68"/>
      <c r="S4277" s="68"/>
      <c r="T4277" s="69">
        <f t="shared" si="456"/>
        <v>8</v>
      </c>
      <c r="U4277" s="68"/>
      <c r="V4277" s="70"/>
      <c r="W4277" s="70"/>
      <c r="X4277" s="71">
        <f t="shared" si="457"/>
        <v>8</v>
      </c>
      <c r="Y4277" s="72"/>
      <c r="Z4277" s="70">
        <v>10</v>
      </c>
      <c r="AA4277" s="68"/>
      <c r="AB4277" s="73"/>
      <c r="AC4277" s="70"/>
      <c r="AD4277" s="74"/>
      <c r="AE4277" s="68"/>
      <c r="AF4277" s="80"/>
    </row>
    <row r="4278" ht="28.5" customHeight="1" spans="1:32">
      <c r="A4278" s="61" t="s">
        <v>36</v>
      </c>
      <c r="B4278" s="61" t="s">
        <v>2156</v>
      </c>
      <c r="C4278" s="61" t="s">
        <v>2319</v>
      </c>
      <c r="D4278" s="61" t="s">
        <v>2719</v>
      </c>
      <c r="E4278" s="62" t="s">
        <v>3115</v>
      </c>
      <c r="F4278" s="46">
        <v>46190</v>
      </c>
      <c r="G4278" s="46" t="str">
        <f t="shared" si="451"/>
        <v>孙智翔2026-6-17</v>
      </c>
      <c r="H4278" s="63" t="s">
        <v>2598</v>
      </c>
      <c r="I4278" s="63"/>
      <c r="J4278" s="64"/>
      <c r="K4278" s="64"/>
      <c r="L4278" s="65"/>
      <c r="M4278" s="65"/>
      <c r="N4278" s="65"/>
      <c r="O4278" s="66">
        <v>8</v>
      </c>
      <c r="P4278" s="152"/>
      <c r="Q4278" s="68"/>
      <c r="R4278" s="68"/>
      <c r="S4278" s="68"/>
      <c r="T4278" s="69">
        <f t="shared" si="456"/>
        <v>8</v>
      </c>
      <c r="U4278" s="68"/>
      <c r="V4278" s="70"/>
      <c r="W4278" s="70"/>
      <c r="X4278" s="71">
        <f t="shared" si="457"/>
        <v>8</v>
      </c>
      <c r="Y4278" s="72">
        <v>1</v>
      </c>
      <c r="Z4278" s="70">
        <v>10</v>
      </c>
      <c r="AA4278" s="68"/>
      <c r="AB4278" s="73"/>
      <c r="AC4278" s="70"/>
      <c r="AD4278" s="74"/>
      <c r="AE4278" s="68"/>
      <c r="AF4278" s="75"/>
    </row>
    <row r="4279" ht="28.5" customHeight="1" spans="1:32">
      <c r="A4279" s="61" t="s">
        <v>36</v>
      </c>
      <c r="B4279" s="61" t="s">
        <v>2156</v>
      </c>
      <c r="C4279" s="61" t="s">
        <v>2319</v>
      </c>
      <c r="D4279" s="61" t="s">
        <v>2719</v>
      </c>
      <c r="E4279" s="62" t="s">
        <v>3115</v>
      </c>
      <c r="F4279" s="46">
        <v>46191</v>
      </c>
      <c r="G4279" s="46" t="str">
        <f t="shared" si="451"/>
        <v>孙智翔2026-6-18</v>
      </c>
      <c r="H4279" s="63" t="s">
        <v>3133</v>
      </c>
      <c r="I4279" s="63"/>
      <c r="J4279" s="64"/>
      <c r="K4279" s="64"/>
      <c r="L4279" s="65"/>
      <c r="M4279" s="65"/>
      <c r="N4279" s="65"/>
      <c r="O4279" s="66">
        <v>8</v>
      </c>
      <c r="P4279" s="152"/>
      <c r="Q4279" s="68"/>
      <c r="R4279" s="68"/>
      <c r="S4279" s="68"/>
      <c r="T4279" s="69">
        <f t="shared" si="456"/>
        <v>8</v>
      </c>
      <c r="U4279" s="68"/>
      <c r="V4279" s="70"/>
      <c r="W4279" s="70"/>
      <c r="X4279" s="71">
        <f t="shared" si="457"/>
        <v>8</v>
      </c>
      <c r="Y4279" s="72"/>
      <c r="Z4279" s="70">
        <v>10</v>
      </c>
      <c r="AA4279" s="68"/>
      <c r="AB4279" s="73"/>
      <c r="AC4279" s="70"/>
      <c r="AD4279" s="74"/>
      <c r="AE4279" s="68"/>
      <c r="AF4279" s="75"/>
    </row>
    <row r="4280" ht="28.5" customHeight="1" spans="1:32">
      <c r="A4280" s="61" t="s">
        <v>36</v>
      </c>
      <c r="B4280" s="61" t="s">
        <v>2156</v>
      </c>
      <c r="C4280" s="61" t="s">
        <v>2319</v>
      </c>
      <c r="D4280" s="61" t="s">
        <v>2719</v>
      </c>
      <c r="E4280" s="62" t="s">
        <v>3115</v>
      </c>
      <c r="F4280" s="82">
        <v>46192</v>
      </c>
      <c r="G4280" s="46" t="str">
        <f t="shared" si="451"/>
        <v>孙智翔2026-6-19</v>
      </c>
      <c r="H4280" s="63" t="s">
        <v>2703</v>
      </c>
      <c r="I4280" s="63"/>
      <c r="J4280" s="64"/>
      <c r="K4280" s="64"/>
      <c r="L4280" s="65"/>
      <c r="M4280" s="65"/>
      <c r="N4280" s="65"/>
      <c r="O4280" s="66"/>
      <c r="P4280" s="152"/>
      <c r="Q4280" s="68"/>
      <c r="R4280" s="68"/>
      <c r="S4280" s="68"/>
      <c r="T4280" s="69">
        <f t="shared" si="456"/>
        <v>0</v>
      </c>
      <c r="U4280" s="68"/>
      <c r="V4280" s="70"/>
      <c r="W4280" s="70"/>
      <c r="X4280" s="71">
        <f t="shared" si="457"/>
        <v>0</v>
      </c>
      <c r="Y4280" s="72"/>
      <c r="Z4280" s="70"/>
      <c r="AA4280" s="68"/>
      <c r="AB4280" s="73">
        <v>8</v>
      </c>
      <c r="AC4280" s="70"/>
      <c r="AD4280" s="74"/>
      <c r="AE4280" s="68"/>
      <c r="AF4280" s="75"/>
    </row>
    <row r="4281" ht="28.5" customHeight="1" spans="1:32">
      <c r="A4281" s="61" t="s">
        <v>36</v>
      </c>
      <c r="B4281" s="61" t="s">
        <v>2156</v>
      </c>
      <c r="C4281" s="61" t="s">
        <v>2319</v>
      </c>
      <c r="D4281" s="61" t="s">
        <v>2719</v>
      </c>
      <c r="E4281" s="62" t="s">
        <v>3115</v>
      </c>
      <c r="F4281" s="77">
        <v>46193</v>
      </c>
      <c r="G4281" s="46" t="str">
        <f t="shared" si="451"/>
        <v>孙智翔2026-6-20</v>
      </c>
      <c r="H4281" s="63" t="s">
        <v>2886</v>
      </c>
      <c r="I4281" s="63"/>
      <c r="J4281" s="64"/>
      <c r="K4281" s="64"/>
      <c r="L4281" s="65"/>
      <c r="M4281" s="65"/>
      <c r="N4281" s="65"/>
      <c r="O4281" s="66"/>
      <c r="P4281" s="152"/>
      <c r="Q4281" s="68"/>
      <c r="R4281" s="68"/>
      <c r="S4281" s="68"/>
      <c r="T4281" s="69">
        <f t="shared" si="456"/>
        <v>0</v>
      </c>
      <c r="U4281" s="68"/>
      <c r="V4281" s="70">
        <v>8</v>
      </c>
      <c r="W4281" s="70"/>
      <c r="X4281" s="71">
        <f t="shared" si="457"/>
        <v>8</v>
      </c>
      <c r="Y4281" s="72"/>
      <c r="Z4281" s="70"/>
      <c r="AA4281" s="68"/>
      <c r="AB4281" s="73"/>
      <c r="AC4281" s="70"/>
      <c r="AD4281" s="74"/>
      <c r="AE4281" s="68"/>
      <c r="AF4281" s="75"/>
    </row>
    <row r="4282" ht="28.5" customHeight="1" spans="1:32">
      <c r="A4282" s="61" t="s">
        <v>36</v>
      </c>
      <c r="B4282" s="61" t="s">
        <v>2156</v>
      </c>
      <c r="C4282" s="61" t="s">
        <v>2319</v>
      </c>
      <c r="D4282" s="61" t="s">
        <v>2719</v>
      </c>
      <c r="E4282" s="62" t="s">
        <v>3115</v>
      </c>
      <c r="F4282" s="46">
        <v>46194</v>
      </c>
      <c r="G4282" s="46" t="str">
        <f t="shared" si="451"/>
        <v>孙智翔2026-6-21</v>
      </c>
      <c r="H4282" s="63" t="s">
        <v>3134</v>
      </c>
      <c r="I4282" s="63" t="s">
        <v>3135</v>
      </c>
      <c r="J4282" s="64"/>
      <c r="K4282" s="64"/>
      <c r="L4282" s="65"/>
      <c r="M4282" s="65"/>
      <c r="N4282" s="65"/>
      <c r="O4282" s="66">
        <v>8</v>
      </c>
      <c r="P4282" s="152"/>
      <c r="Q4282" s="68"/>
      <c r="R4282" s="68"/>
      <c r="S4282" s="68"/>
      <c r="T4282" s="69">
        <f t="shared" si="456"/>
        <v>8</v>
      </c>
      <c r="U4282" s="68"/>
      <c r="V4282" s="70"/>
      <c r="W4282" s="70"/>
      <c r="X4282" s="71">
        <f t="shared" si="457"/>
        <v>8</v>
      </c>
      <c r="Y4282" s="72"/>
      <c r="Z4282" s="70"/>
      <c r="AA4282" s="68">
        <v>2</v>
      </c>
      <c r="AB4282" s="73"/>
      <c r="AC4282" s="70"/>
      <c r="AD4282" s="74"/>
      <c r="AE4282" s="68"/>
      <c r="AF4282" s="75"/>
    </row>
    <row r="4283" ht="28.5" customHeight="1" spans="1:32">
      <c r="A4283" s="61" t="s">
        <v>36</v>
      </c>
      <c r="B4283" s="61" t="s">
        <v>2156</v>
      </c>
      <c r="C4283" s="61" t="s">
        <v>2319</v>
      </c>
      <c r="D4283" s="61" t="s">
        <v>2719</v>
      </c>
      <c r="E4283" s="62" t="s">
        <v>3115</v>
      </c>
      <c r="F4283" s="46">
        <v>46195</v>
      </c>
      <c r="G4283" s="46" t="str">
        <f t="shared" si="451"/>
        <v>孙智翔2026-6-22</v>
      </c>
      <c r="H4283" s="63" t="s">
        <v>2888</v>
      </c>
      <c r="I4283" s="63"/>
      <c r="J4283" s="64"/>
      <c r="K4283" s="64"/>
      <c r="L4283" s="65"/>
      <c r="M4283" s="65"/>
      <c r="N4283" s="65"/>
      <c r="O4283" s="66"/>
      <c r="P4283" s="152"/>
      <c r="Q4283" s="68"/>
      <c r="R4283" s="68"/>
      <c r="S4283" s="68"/>
      <c r="T4283" s="69">
        <f t="shared" si="456"/>
        <v>0</v>
      </c>
      <c r="U4283" s="68"/>
      <c r="V4283" s="70"/>
      <c r="W4283" s="70"/>
      <c r="X4283" s="71">
        <f t="shared" si="457"/>
        <v>0</v>
      </c>
      <c r="Y4283" s="72"/>
      <c r="Z4283" s="70"/>
      <c r="AA4283" s="68"/>
      <c r="AB4283" s="73"/>
      <c r="AC4283" s="70"/>
      <c r="AD4283" s="74"/>
      <c r="AE4283" s="68"/>
      <c r="AF4283" s="75"/>
    </row>
    <row r="4284" ht="28.5" customHeight="1" spans="1:32">
      <c r="A4284" s="61" t="s">
        <v>36</v>
      </c>
      <c r="B4284" s="61" t="s">
        <v>2156</v>
      </c>
      <c r="C4284" s="61" t="s">
        <v>2319</v>
      </c>
      <c r="D4284" s="61" t="s">
        <v>2719</v>
      </c>
      <c r="E4284" s="62" t="s">
        <v>3115</v>
      </c>
      <c r="F4284" s="46">
        <v>46196</v>
      </c>
      <c r="G4284" s="46" t="str">
        <f t="shared" si="451"/>
        <v>孙智翔2026-6-23</v>
      </c>
      <c r="H4284" s="63"/>
      <c r="I4284" s="63"/>
      <c r="J4284" s="64"/>
      <c r="K4284" s="64"/>
      <c r="L4284" s="65"/>
      <c r="M4284" s="65"/>
      <c r="N4284" s="65"/>
      <c r="O4284" s="66"/>
      <c r="P4284" s="152"/>
      <c r="Q4284" s="68"/>
      <c r="R4284" s="68"/>
      <c r="S4284" s="68"/>
      <c r="T4284" s="69">
        <f t="shared" si="456"/>
        <v>0</v>
      </c>
      <c r="U4284" s="68"/>
      <c r="V4284" s="70"/>
      <c r="W4284" s="70"/>
      <c r="X4284" s="71">
        <f t="shared" si="457"/>
        <v>0</v>
      </c>
      <c r="Y4284" s="72"/>
      <c r="Z4284" s="70"/>
      <c r="AA4284" s="68"/>
      <c r="AB4284" s="73"/>
      <c r="AC4284" s="70"/>
      <c r="AD4284" s="74"/>
      <c r="AE4284" s="68"/>
      <c r="AF4284" s="75"/>
    </row>
    <row r="4285" ht="28.5" customHeight="1" spans="1:32">
      <c r="A4285" s="61" t="s">
        <v>36</v>
      </c>
      <c r="B4285" s="61" t="s">
        <v>2156</v>
      </c>
      <c r="C4285" s="61" t="s">
        <v>2319</v>
      </c>
      <c r="D4285" s="61" t="s">
        <v>2719</v>
      </c>
      <c r="E4285" s="62" t="s">
        <v>3115</v>
      </c>
      <c r="F4285" s="46">
        <v>46197</v>
      </c>
      <c r="G4285" s="46" t="str">
        <f t="shared" si="451"/>
        <v>孙智翔2026-6-24</v>
      </c>
      <c r="H4285" s="63"/>
      <c r="I4285" s="63"/>
      <c r="J4285" s="64"/>
      <c r="K4285" s="64"/>
      <c r="L4285" s="65"/>
      <c r="M4285" s="65"/>
      <c r="N4285" s="65"/>
      <c r="O4285" s="66"/>
      <c r="P4285" s="152"/>
      <c r="Q4285" s="68"/>
      <c r="R4285" s="68"/>
      <c r="S4285" s="68"/>
      <c r="T4285" s="69">
        <f t="shared" si="456"/>
        <v>0</v>
      </c>
      <c r="U4285" s="68"/>
      <c r="V4285" s="70"/>
      <c r="W4285" s="70"/>
      <c r="X4285" s="71">
        <f t="shared" si="457"/>
        <v>0</v>
      </c>
      <c r="Y4285" s="72"/>
      <c r="Z4285" s="70"/>
      <c r="AA4285" s="68"/>
      <c r="AB4285" s="73"/>
      <c r="AC4285" s="70"/>
      <c r="AD4285" s="74"/>
      <c r="AE4285" s="68"/>
      <c r="AF4285" s="75"/>
    </row>
    <row r="4286" ht="28.5" customHeight="1" spans="1:32">
      <c r="A4286" s="61" t="s">
        <v>36</v>
      </c>
      <c r="B4286" s="61" t="s">
        <v>2156</v>
      </c>
      <c r="C4286" s="61" t="s">
        <v>2319</v>
      </c>
      <c r="D4286" s="61" t="s">
        <v>2719</v>
      </c>
      <c r="E4286" s="62" t="s">
        <v>3115</v>
      </c>
      <c r="F4286" s="46">
        <v>46198</v>
      </c>
      <c r="G4286" s="46" t="str">
        <f t="shared" si="451"/>
        <v>孙智翔2026-6-25</v>
      </c>
      <c r="H4286" s="63"/>
      <c r="I4286" s="63"/>
      <c r="J4286" s="64"/>
      <c r="K4286" s="64"/>
      <c r="L4286" s="65"/>
      <c r="M4286" s="65"/>
      <c r="N4286" s="65"/>
      <c r="O4286" s="66"/>
      <c r="P4286" s="152"/>
      <c r="Q4286" s="68"/>
      <c r="R4286" s="68"/>
      <c r="S4286" s="68"/>
      <c r="T4286" s="69">
        <f t="shared" si="456"/>
        <v>0</v>
      </c>
      <c r="U4286" s="68"/>
      <c r="V4286" s="70"/>
      <c r="W4286" s="70"/>
      <c r="X4286" s="71">
        <f t="shared" si="457"/>
        <v>0</v>
      </c>
      <c r="Y4286" s="72"/>
      <c r="Z4286" s="70"/>
      <c r="AA4286" s="68"/>
      <c r="AB4286" s="73"/>
      <c r="AC4286" s="70"/>
      <c r="AD4286" s="74"/>
      <c r="AE4286" s="68"/>
      <c r="AF4286" s="75"/>
    </row>
    <row r="4287" ht="28.5" customHeight="1" spans="1:32">
      <c r="A4287" s="61" t="s">
        <v>36</v>
      </c>
      <c r="B4287" s="61" t="s">
        <v>2156</v>
      </c>
      <c r="C4287" s="61" t="s">
        <v>2319</v>
      </c>
      <c r="D4287" s="61" t="s">
        <v>2719</v>
      </c>
      <c r="E4287" s="62" t="s">
        <v>3115</v>
      </c>
      <c r="F4287" s="46">
        <v>46199</v>
      </c>
      <c r="G4287" s="46" t="str">
        <f t="shared" si="451"/>
        <v>孙智翔2026-6-26</v>
      </c>
      <c r="H4287" s="63"/>
      <c r="I4287" s="63"/>
      <c r="J4287" s="64"/>
      <c r="K4287" s="64"/>
      <c r="L4287" s="65"/>
      <c r="M4287" s="65"/>
      <c r="N4287" s="65"/>
      <c r="O4287" s="66"/>
      <c r="P4287" s="152"/>
      <c r="Q4287" s="68"/>
      <c r="R4287" s="68"/>
      <c r="S4287" s="68"/>
      <c r="T4287" s="69">
        <f t="shared" si="456"/>
        <v>0</v>
      </c>
      <c r="U4287" s="68"/>
      <c r="V4287" s="70"/>
      <c r="W4287" s="70"/>
      <c r="X4287" s="71">
        <f t="shared" si="457"/>
        <v>0</v>
      </c>
      <c r="Y4287" s="72"/>
      <c r="Z4287" s="70"/>
      <c r="AA4287" s="68"/>
      <c r="AB4287" s="73"/>
      <c r="AC4287" s="70"/>
      <c r="AD4287" s="74"/>
      <c r="AE4287" s="68"/>
      <c r="AF4287" s="75"/>
    </row>
    <row r="4288" ht="28.5" customHeight="1" spans="1:32">
      <c r="A4288" s="61" t="s">
        <v>36</v>
      </c>
      <c r="B4288" s="61" t="s">
        <v>2156</v>
      </c>
      <c r="C4288" s="61" t="s">
        <v>2319</v>
      </c>
      <c r="D4288" s="61" t="s">
        <v>2719</v>
      </c>
      <c r="E4288" s="62" t="s">
        <v>3115</v>
      </c>
      <c r="F4288" s="46">
        <v>46200</v>
      </c>
      <c r="G4288" s="46" t="str">
        <f t="shared" si="451"/>
        <v>孙智翔2026-6-27</v>
      </c>
      <c r="H4288" s="63"/>
      <c r="I4288" s="63"/>
      <c r="J4288" s="64"/>
      <c r="K4288" s="64"/>
      <c r="L4288" s="65"/>
      <c r="M4288" s="65"/>
      <c r="N4288" s="79"/>
      <c r="O4288" s="66"/>
      <c r="P4288" s="152"/>
      <c r="Q4288" s="68"/>
      <c r="R4288" s="68"/>
      <c r="S4288" s="68"/>
      <c r="T4288" s="69">
        <f t="shared" si="456"/>
        <v>0</v>
      </c>
      <c r="U4288" s="68"/>
      <c r="V4288" s="70"/>
      <c r="W4288" s="70"/>
      <c r="X4288" s="71">
        <f t="shared" si="457"/>
        <v>0</v>
      </c>
      <c r="Y4288" s="72"/>
      <c r="Z4288" s="70"/>
      <c r="AA4288" s="68"/>
      <c r="AB4288" s="73"/>
      <c r="AC4288" s="70"/>
      <c r="AD4288" s="74"/>
      <c r="AE4288" s="68"/>
      <c r="AF4288" s="75"/>
    </row>
    <row r="4289" ht="28.5" customHeight="1" spans="1:32">
      <c r="A4289" s="61" t="s">
        <v>36</v>
      </c>
      <c r="B4289" s="61" t="s">
        <v>2156</v>
      </c>
      <c r="C4289" s="61" t="s">
        <v>2319</v>
      </c>
      <c r="D4289" s="61" t="s">
        <v>2719</v>
      </c>
      <c r="E4289" s="62" t="s">
        <v>3115</v>
      </c>
      <c r="F4289" s="46">
        <v>46201</v>
      </c>
      <c r="G4289" s="46" t="str">
        <f t="shared" si="451"/>
        <v>孙智翔2026-6-28</v>
      </c>
      <c r="H4289" s="63"/>
      <c r="I4289" s="63"/>
      <c r="J4289" s="64"/>
      <c r="K4289" s="64"/>
      <c r="L4289" s="65"/>
      <c r="M4289" s="65"/>
      <c r="N4289" s="65"/>
      <c r="O4289" s="66"/>
      <c r="P4289" s="152"/>
      <c r="Q4289" s="68"/>
      <c r="R4289" s="68"/>
      <c r="S4289" s="68"/>
      <c r="T4289" s="69">
        <f t="shared" si="456"/>
        <v>0</v>
      </c>
      <c r="U4289" s="68"/>
      <c r="V4289" s="70"/>
      <c r="W4289" s="70"/>
      <c r="X4289" s="71">
        <f t="shared" si="457"/>
        <v>0</v>
      </c>
      <c r="Y4289" s="72"/>
      <c r="Z4289" s="70"/>
      <c r="AA4289" s="68"/>
      <c r="AB4289" s="73"/>
      <c r="AC4289" s="70"/>
      <c r="AD4289" s="74"/>
      <c r="AE4289" s="68"/>
      <c r="AF4289" s="75"/>
    </row>
    <row r="4290" ht="28.5" customHeight="1" spans="1:32">
      <c r="A4290" s="61" t="s">
        <v>36</v>
      </c>
      <c r="B4290" s="61" t="s">
        <v>2156</v>
      </c>
      <c r="C4290" s="61" t="s">
        <v>2319</v>
      </c>
      <c r="D4290" s="61" t="s">
        <v>2719</v>
      </c>
      <c r="E4290" s="62" t="s">
        <v>3115</v>
      </c>
      <c r="F4290" s="46">
        <v>46202</v>
      </c>
      <c r="G4290" s="46" t="str">
        <f t="shared" si="451"/>
        <v>孙智翔2026-6-29</v>
      </c>
      <c r="H4290" s="63"/>
      <c r="I4290" s="63"/>
      <c r="J4290" s="64"/>
      <c r="K4290" s="64"/>
      <c r="L4290" s="65"/>
      <c r="M4290" s="65"/>
      <c r="N4290" s="79"/>
      <c r="O4290" s="66"/>
      <c r="P4290" s="152"/>
      <c r="Q4290" s="68"/>
      <c r="R4290" s="68"/>
      <c r="S4290" s="68"/>
      <c r="T4290" s="69">
        <f t="shared" si="456"/>
        <v>0</v>
      </c>
      <c r="U4290" s="68"/>
      <c r="V4290" s="70"/>
      <c r="W4290" s="70"/>
      <c r="X4290" s="71">
        <f t="shared" si="457"/>
        <v>0</v>
      </c>
      <c r="Y4290" s="72"/>
      <c r="Z4290" s="70"/>
      <c r="AA4290" s="68"/>
      <c r="AB4290" s="73"/>
      <c r="AC4290" s="70"/>
      <c r="AD4290" s="74"/>
      <c r="AE4290" s="68"/>
      <c r="AF4290" s="75"/>
    </row>
    <row r="4291" s="3" customFormat="1" ht="28.5" customHeight="1" spans="1:32">
      <c r="A4291" s="61" t="s">
        <v>36</v>
      </c>
      <c r="B4291" s="61" t="s">
        <v>2156</v>
      </c>
      <c r="C4291" s="61" t="s">
        <v>2319</v>
      </c>
      <c r="D4291" s="61" t="s">
        <v>2719</v>
      </c>
      <c r="E4291" s="62" t="s">
        <v>3115</v>
      </c>
      <c r="F4291" s="46">
        <v>46203</v>
      </c>
      <c r="G4291" s="46" t="str">
        <f t="shared" si="451"/>
        <v>孙智翔2026-6-30</v>
      </c>
      <c r="H4291" s="63"/>
      <c r="I4291" s="63"/>
      <c r="J4291" s="64"/>
      <c r="K4291" s="64"/>
      <c r="L4291" s="65"/>
      <c r="M4291" s="65"/>
      <c r="N4291" s="65"/>
      <c r="O4291" s="66"/>
      <c r="P4291" s="152"/>
      <c r="Q4291" s="68"/>
      <c r="R4291" s="68"/>
      <c r="S4291" s="68"/>
      <c r="T4291" s="69">
        <f t="shared" si="456"/>
        <v>0</v>
      </c>
      <c r="U4291" s="68"/>
      <c r="V4291" s="70"/>
      <c r="W4291" s="70"/>
      <c r="X4291" s="71">
        <f t="shared" si="457"/>
        <v>0</v>
      </c>
      <c r="Y4291" s="72"/>
      <c r="Z4291" s="70"/>
      <c r="AA4291" s="68"/>
      <c r="AB4291" s="73"/>
      <c r="AC4291" s="70"/>
      <c r="AD4291" s="74"/>
      <c r="AE4291" s="68"/>
      <c r="AF4291" s="75"/>
    </row>
    <row r="4292" s="3" customFormat="1" ht="28.5" customHeight="1" spans="1:32">
      <c r="A4292" s="61" t="s">
        <v>36</v>
      </c>
      <c r="B4292" s="61" t="s">
        <v>2156</v>
      </c>
      <c r="C4292" s="61" t="s">
        <v>2319</v>
      </c>
      <c r="D4292" s="61" t="s">
        <v>2719</v>
      </c>
      <c r="E4292" s="62" t="s">
        <v>3115</v>
      </c>
      <c r="F4292" s="46">
        <v>46204</v>
      </c>
      <c r="G4292" s="46" t="str">
        <f t="shared" ref="G4292:G4355" si="458">E4292&amp;TEXT(MID(F4292,1,5),"YYYY-m-d")</f>
        <v>孙智翔2026-7-1</v>
      </c>
      <c r="H4292" s="63"/>
      <c r="I4292" s="63"/>
      <c r="J4292" s="64"/>
      <c r="K4292" s="64"/>
      <c r="L4292" s="65"/>
      <c r="M4292" s="65"/>
      <c r="N4292" s="65"/>
      <c r="O4292" s="66"/>
      <c r="P4292" s="152"/>
      <c r="Q4292" s="68"/>
      <c r="R4292" s="68"/>
      <c r="S4292" s="68"/>
      <c r="T4292" s="69">
        <f t="shared" si="456"/>
        <v>0</v>
      </c>
      <c r="U4292" s="68"/>
      <c r="V4292" s="70"/>
      <c r="W4292" s="70"/>
      <c r="X4292" s="71">
        <f t="shared" si="457"/>
        <v>0</v>
      </c>
      <c r="Y4292" s="72"/>
      <c r="Z4292" s="70"/>
      <c r="AA4292" s="68"/>
      <c r="AB4292" s="73"/>
      <c r="AC4292" s="70"/>
      <c r="AD4292" s="74"/>
      <c r="AE4292" s="68"/>
      <c r="AF4292" s="75"/>
    </row>
    <row r="4293" ht="28.5" customHeight="1" spans="1:32">
      <c r="A4293" s="84" t="s">
        <v>36</v>
      </c>
      <c r="B4293" s="84" t="s">
        <v>2156</v>
      </c>
      <c r="C4293" s="84" t="s">
        <v>2319</v>
      </c>
      <c r="D4293" s="84" t="s">
        <v>2719</v>
      </c>
      <c r="E4293" s="62" t="s">
        <v>3115</v>
      </c>
      <c r="F4293" s="86">
        <v>46235</v>
      </c>
      <c r="G4293" s="46" t="str">
        <f t="shared" si="458"/>
        <v>孙智翔2026-8-1</v>
      </c>
      <c r="H4293" s="63"/>
      <c r="I4293" s="63"/>
      <c r="J4293" s="64"/>
      <c r="K4293" s="64"/>
      <c r="L4293" s="65"/>
      <c r="M4293" s="65"/>
      <c r="N4293" s="91"/>
      <c r="O4293" s="153"/>
      <c r="P4293" s="87"/>
      <c r="Q4293" s="87"/>
      <c r="R4293" s="87"/>
      <c r="S4293" s="87"/>
      <c r="T4293" s="69">
        <f t="shared" si="456"/>
        <v>0</v>
      </c>
      <c r="U4293" s="87"/>
      <c r="V4293" s="87"/>
      <c r="W4293" s="87"/>
      <c r="X4293" s="71">
        <f t="shared" si="457"/>
        <v>0</v>
      </c>
      <c r="Y4293" s="88"/>
      <c r="Z4293" s="87"/>
      <c r="AA4293" s="87"/>
      <c r="AB4293" s="87"/>
      <c r="AC4293" s="87"/>
      <c r="AD4293" s="89"/>
      <c r="AE4293" s="87"/>
      <c r="AF4293" s="90"/>
    </row>
    <row r="4294" ht="28.5" customHeight="1" spans="1:32">
      <c r="A4294" s="44" t="s">
        <v>36</v>
      </c>
      <c r="B4294" s="44" t="s">
        <v>2156</v>
      </c>
      <c r="C4294" s="44" t="s">
        <v>3136</v>
      </c>
      <c r="D4294" s="44" t="s">
        <v>3137</v>
      </c>
      <c r="E4294" s="44" t="s">
        <v>3138</v>
      </c>
      <c r="F4294" s="45">
        <v>46173</v>
      </c>
      <c r="G4294" s="46" t="str">
        <f t="shared" si="458"/>
        <v>董修进2026-5-31</v>
      </c>
      <c r="H4294" s="133"/>
      <c r="I4294" s="133"/>
      <c r="J4294" s="134"/>
      <c r="K4294" s="134"/>
      <c r="L4294" s="134"/>
      <c r="M4294" s="135"/>
      <c r="N4294" s="135"/>
      <c r="O4294" s="136">
        <f t="shared" ref="O4294:AE4294" si="459">SUM(O4295:O4326)</f>
        <v>128</v>
      </c>
      <c r="P4294" s="137">
        <f t="shared" si="459"/>
        <v>0</v>
      </c>
      <c r="Q4294" s="138">
        <f t="shared" si="459"/>
        <v>0</v>
      </c>
      <c r="R4294" s="138">
        <f t="shared" si="459"/>
        <v>0</v>
      </c>
      <c r="S4294" s="53">
        <f t="shared" si="459"/>
        <v>0</v>
      </c>
      <c r="T4294" s="139">
        <f t="shared" si="459"/>
        <v>128</v>
      </c>
      <c r="U4294" s="55">
        <f t="shared" si="459"/>
        <v>0</v>
      </c>
      <c r="V4294" s="139">
        <f t="shared" si="459"/>
        <v>0</v>
      </c>
      <c r="W4294" s="139">
        <f t="shared" si="459"/>
        <v>0</v>
      </c>
      <c r="X4294" s="140">
        <f t="shared" si="459"/>
        <v>128</v>
      </c>
      <c r="Y4294" s="141">
        <f t="shared" si="459"/>
        <v>0</v>
      </c>
      <c r="Z4294" s="139">
        <f t="shared" si="459"/>
        <v>0</v>
      </c>
      <c r="AA4294" s="142">
        <f t="shared" si="459"/>
        <v>30</v>
      </c>
      <c r="AB4294" s="139">
        <f t="shared" si="459"/>
        <v>8</v>
      </c>
      <c r="AC4294" s="139">
        <f t="shared" si="459"/>
        <v>0</v>
      </c>
      <c r="AD4294" s="143">
        <f t="shared" si="459"/>
        <v>0</v>
      </c>
      <c r="AE4294" s="142">
        <f t="shared" si="459"/>
        <v>0</v>
      </c>
      <c r="AF4294" s="60"/>
    </row>
    <row r="4295" ht="28.5" customHeight="1" spans="1:32">
      <c r="A4295" s="61" t="s">
        <v>36</v>
      </c>
      <c r="B4295" s="61" t="s">
        <v>2156</v>
      </c>
      <c r="C4295" s="61" t="s">
        <v>3136</v>
      </c>
      <c r="D4295" s="61" t="s">
        <v>3137</v>
      </c>
      <c r="E4295" s="62" t="s">
        <v>3138</v>
      </c>
      <c r="F4295" s="46">
        <v>46174</v>
      </c>
      <c r="G4295" s="46" t="str">
        <f t="shared" si="458"/>
        <v>董修进2026-6-1</v>
      </c>
      <c r="H4295" s="63" t="s">
        <v>3139</v>
      </c>
      <c r="I4295" s="63"/>
      <c r="J4295" s="64"/>
      <c r="K4295" s="64"/>
      <c r="L4295" s="65"/>
      <c r="M4295" s="65"/>
      <c r="N4295" s="65"/>
      <c r="O4295" s="66">
        <v>8</v>
      </c>
      <c r="P4295" s="144"/>
      <c r="Q4295" s="68"/>
      <c r="R4295" s="68"/>
      <c r="S4295" s="68"/>
      <c r="T4295" s="69">
        <f t="shared" ref="T4295:T4326" si="460">SUM(O4295:S4295)</f>
        <v>8</v>
      </c>
      <c r="U4295" s="68"/>
      <c r="V4295" s="70"/>
      <c r="W4295" s="70"/>
      <c r="X4295" s="71">
        <f t="shared" ref="X4295:X4326" si="461">SUM(T4295:W4295)</f>
        <v>8</v>
      </c>
      <c r="Y4295" s="72"/>
      <c r="Z4295" s="70"/>
      <c r="AA4295" s="68"/>
      <c r="AB4295" s="73"/>
      <c r="AC4295" s="70"/>
      <c r="AD4295" s="74"/>
      <c r="AE4295" s="68"/>
      <c r="AF4295" s="75"/>
    </row>
    <row r="4296" ht="28.5" customHeight="1" spans="1:32">
      <c r="A4296" s="61" t="s">
        <v>36</v>
      </c>
      <c r="B4296" s="61" t="s">
        <v>2156</v>
      </c>
      <c r="C4296" s="61" t="s">
        <v>3136</v>
      </c>
      <c r="D4296" s="61" t="s">
        <v>3137</v>
      </c>
      <c r="E4296" s="76" t="s">
        <v>3138</v>
      </c>
      <c r="F4296" s="46">
        <v>46175</v>
      </c>
      <c r="G4296" s="46" t="str">
        <f t="shared" si="458"/>
        <v>董修进2026-6-2</v>
      </c>
      <c r="H4296" s="63" t="s">
        <v>2086</v>
      </c>
      <c r="I4296" s="63" t="s">
        <v>2515</v>
      </c>
      <c r="J4296" s="64"/>
      <c r="K4296" s="64"/>
      <c r="L4296" s="65"/>
      <c r="M4296" s="65"/>
      <c r="N4296" s="65"/>
      <c r="O4296" s="66">
        <v>8</v>
      </c>
      <c r="P4296" s="144"/>
      <c r="Q4296" s="68"/>
      <c r="R4296" s="68"/>
      <c r="S4296" s="68"/>
      <c r="T4296" s="69">
        <f t="shared" si="460"/>
        <v>8</v>
      </c>
      <c r="U4296" s="68"/>
      <c r="V4296" s="70"/>
      <c r="W4296" s="70"/>
      <c r="X4296" s="71">
        <f t="shared" si="461"/>
        <v>8</v>
      </c>
      <c r="Y4296" s="72"/>
      <c r="Z4296" s="70"/>
      <c r="AA4296" s="68">
        <v>2</v>
      </c>
      <c r="AB4296" s="73"/>
      <c r="AC4296" s="70"/>
      <c r="AD4296" s="74"/>
      <c r="AE4296" s="68"/>
      <c r="AF4296" s="75"/>
    </row>
    <row r="4297" ht="28.5" customHeight="1" spans="1:32">
      <c r="A4297" s="61" t="s">
        <v>36</v>
      </c>
      <c r="B4297" s="61" t="s">
        <v>2156</v>
      </c>
      <c r="C4297" s="61" t="s">
        <v>3136</v>
      </c>
      <c r="D4297" s="61" t="s">
        <v>3137</v>
      </c>
      <c r="E4297" s="76" t="s">
        <v>3138</v>
      </c>
      <c r="F4297" s="46">
        <v>46176</v>
      </c>
      <c r="G4297" s="46" t="str">
        <f t="shared" si="458"/>
        <v>董修进2026-6-3</v>
      </c>
      <c r="H4297" s="63" t="s">
        <v>3140</v>
      </c>
      <c r="I4297" s="63" t="s">
        <v>1258</v>
      </c>
      <c r="J4297" s="64"/>
      <c r="K4297" s="64"/>
      <c r="L4297" s="65"/>
      <c r="M4297" s="65"/>
      <c r="N4297" s="65"/>
      <c r="O4297" s="66">
        <v>8</v>
      </c>
      <c r="P4297" s="144"/>
      <c r="Q4297" s="68"/>
      <c r="R4297" s="68"/>
      <c r="S4297" s="68"/>
      <c r="T4297" s="69">
        <f t="shared" si="460"/>
        <v>8</v>
      </c>
      <c r="U4297" s="68"/>
      <c r="V4297" s="70"/>
      <c r="W4297" s="70"/>
      <c r="X4297" s="71">
        <f t="shared" si="461"/>
        <v>8</v>
      </c>
      <c r="Y4297" s="72"/>
      <c r="Z4297" s="70"/>
      <c r="AA4297" s="68">
        <v>2</v>
      </c>
      <c r="AB4297" s="73"/>
      <c r="AC4297" s="70"/>
      <c r="AD4297" s="74"/>
      <c r="AE4297" s="68"/>
      <c r="AF4297" s="75"/>
    </row>
    <row r="4298" ht="28.5" customHeight="1" spans="1:32">
      <c r="A4298" s="61" t="s">
        <v>36</v>
      </c>
      <c r="B4298" s="61" t="s">
        <v>2156</v>
      </c>
      <c r="C4298" s="61" t="s">
        <v>3136</v>
      </c>
      <c r="D4298" s="61" t="s">
        <v>3137</v>
      </c>
      <c r="E4298" s="61" t="s">
        <v>3138</v>
      </c>
      <c r="F4298" s="46">
        <v>46177</v>
      </c>
      <c r="G4298" s="46" t="str">
        <f t="shared" si="458"/>
        <v>董修进2026-6-4</v>
      </c>
      <c r="H4298" s="63" t="s">
        <v>736</v>
      </c>
      <c r="I4298" s="63" t="s">
        <v>2318</v>
      </c>
      <c r="J4298" s="64"/>
      <c r="K4298" s="64"/>
      <c r="L4298" s="65"/>
      <c r="M4298" s="65"/>
      <c r="N4298" s="65"/>
      <c r="O4298" s="66">
        <v>8</v>
      </c>
      <c r="P4298" s="144"/>
      <c r="Q4298" s="68"/>
      <c r="R4298" s="68"/>
      <c r="S4298" s="68"/>
      <c r="T4298" s="69">
        <f t="shared" si="460"/>
        <v>8</v>
      </c>
      <c r="U4298" s="68"/>
      <c r="V4298" s="70"/>
      <c r="W4298" s="70"/>
      <c r="X4298" s="71">
        <f t="shared" si="461"/>
        <v>8</v>
      </c>
      <c r="Y4298" s="72"/>
      <c r="Z4298" s="70"/>
      <c r="AA4298" s="68">
        <v>2</v>
      </c>
      <c r="AB4298" s="73"/>
      <c r="AC4298" s="70"/>
      <c r="AD4298" s="74"/>
      <c r="AE4298" s="68"/>
      <c r="AF4298" s="75"/>
    </row>
    <row r="4299" ht="28.5" customHeight="1" spans="1:32">
      <c r="A4299" s="61" t="s">
        <v>36</v>
      </c>
      <c r="B4299" s="61" t="s">
        <v>2156</v>
      </c>
      <c r="C4299" s="61" t="s">
        <v>3136</v>
      </c>
      <c r="D4299" s="61" t="s">
        <v>3137</v>
      </c>
      <c r="E4299" s="76" t="s">
        <v>3138</v>
      </c>
      <c r="F4299" s="46">
        <v>46178</v>
      </c>
      <c r="G4299" s="46" t="str">
        <f t="shared" si="458"/>
        <v>董修进2026-6-5</v>
      </c>
      <c r="H4299" s="63" t="s">
        <v>964</v>
      </c>
      <c r="I4299" s="63" t="s">
        <v>522</v>
      </c>
      <c r="J4299" s="64"/>
      <c r="K4299" s="64"/>
      <c r="L4299" s="65"/>
      <c r="M4299" s="65"/>
      <c r="N4299" s="65"/>
      <c r="O4299" s="66">
        <v>8</v>
      </c>
      <c r="P4299" s="144"/>
      <c r="Q4299" s="68"/>
      <c r="R4299" s="68"/>
      <c r="S4299" s="68"/>
      <c r="T4299" s="69">
        <f t="shared" si="460"/>
        <v>8</v>
      </c>
      <c r="U4299" s="68"/>
      <c r="V4299" s="70"/>
      <c r="W4299" s="70"/>
      <c r="X4299" s="71">
        <f t="shared" si="461"/>
        <v>8</v>
      </c>
      <c r="Y4299" s="72"/>
      <c r="Z4299" s="70"/>
      <c r="AA4299" s="68">
        <v>2</v>
      </c>
      <c r="AB4299" s="73"/>
      <c r="AC4299" s="70"/>
      <c r="AD4299" s="74"/>
      <c r="AE4299" s="68"/>
      <c r="AF4299" s="75"/>
    </row>
    <row r="4300" ht="28.5" customHeight="1" spans="1:32">
      <c r="A4300" s="61" t="s">
        <v>36</v>
      </c>
      <c r="B4300" s="61" t="s">
        <v>2156</v>
      </c>
      <c r="C4300" s="61" t="s">
        <v>3136</v>
      </c>
      <c r="D4300" s="61" t="s">
        <v>3137</v>
      </c>
      <c r="E4300" s="76" t="s">
        <v>3138</v>
      </c>
      <c r="F4300" s="46">
        <v>46179</v>
      </c>
      <c r="G4300" s="46" t="str">
        <f t="shared" si="458"/>
        <v>董修进2026-6-6</v>
      </c>
      <c r="H4300" s="63" t="s">
        <v>3141</v>
      </c>
      <c r="I4300" s="63" t="s">
        <v>797</v>
      </c>
      <c r="J4300" s="64"/>
      <c r="K4300" s="64"/>
      <c r="L4300" s="65"/>
      <c r="M4300" s="65"/>
      <c r="N4300" s="65"/>
      <c r="O4300" s="66">
        <v>8</v>
      </c>
      <c r="P4300" s="144"/>
      <c r="Q4300" s="68"/>
      <c r="R4300" s="68"/>
      <c r="S4300" s="68"/>
      <c r="T4300" s="69">
        <f t="shared" si="460"/>
        <v>8</v>
      </c>
      <c r="U4300" s="68"/>
      <c r="V4300" s="70"/>
      <c r="W4300" s="70"/>
      <c r="X4300" s="71">
        <f t="shared" si="461"/>
        <v>8</v>
      </c>
      <c r="Y4300" s="72"/>
      <c r="Z4300" s="70"/>
      <c r="AA4300" s="68">
        <v>2</v>
      </c>
      <c r="AB4300" s="73"/>
      <c r="AC4300" s="70"/>
      <c r="AD4300" s="74"/>
      <c r="AE4300" s="68"/>
      <c r="AF4300" s="75"/>
    </row>
    <row r="4301" ht="28.5" customHeight="1" spans="1:32">
      <c r="A4301" s="61" t="s">
        <v>36</v>
      </c>
      <c r="B4301" s="61" t="s">
        <v>2156</v>
      </c>
      <c r="C4301" s="61" t="s">
        <v>3136</v>
      </c>
      <c r="D4301" s="61" t="s">
        <v>3137</v>
      </c>
      <c r="E4301" s="62" t="s">
        <v>3138</v>
      </c>
      <c r="F4301" s="77">
        <v>46180</v>
      </c>
      <c r="G4301" s="46" t="str">
        <f t="shared" si="458"/>
        <v>董修进2026-6-7</v>
      </c>
      <c r="H4301" s="63"/>
      <c r="I4301" s="63"/>
      <c r="J4301" s="64"/>
      <c r="K4301" s="64"/>
      <c r="L4301" s="65"/>
      <c r="M4301" s="65"/>
      <c r="N4301" s="65"/>
      <c r="O4301" s="66"/>
      <c r="P4301" s="144"/>
      <c r="Q4301" s="68"/>
      <c r="R4301" s="68"/>
      <c r="S4301" s="68"/>
      <c r="T4301" s="69">
        <f t="shared" si="460"/>
        <v>0</v>
      </c>
      <c r="U4301" s="68"/>
      <c r="V4301" s="70"/>
      <c r="W4301" s="70"/>
      <c r="X4301" s="71">
        <f t="shared" si="461"/>
        <v>0</v>
      </c>
      <c r="Y4301" s="72"/>
      <c r="Z4301" s="70"/>
      <c r="AA4301" s="68"/>
      <c r="AB4301" s="73"/>
      <c r="AC4301" s="70"/>
      <c r="AD4301" s="74"/>
      <c r="AE4301" s="68"/>
      <c r="AF4301" s="75"/>
    </row>
    <row r="4302" ht="28.5" customHeight="1" spans="1:32">
      <c r="A4302" s="61" t="s">
        <v>36</v>
      </c>
      <c r="B4302" s="61" t="s">
        <v>2156</v>
      </c>
      <c r="C4302" s="61" t="s">
        <v>3136</v>
      </c>
      <c r="D4302" s="61" t="s">
        <v>3137</v>
      </c>
      <c r="E4302" s="76" t="s">
        <v>3138</v>
      </c>
      <c r="F4302" s="46">
        <v>46181</v>
      </c>
      <c r="G4302" s="46" t="str">
        <f t="shared" si="458"/>
        <v>董修进2026-6-8</v>
      </c>
      <c r="H4302" s="63" t="s">
        <v>3142</v>
      </c>
      <c r="I4302" s="63" t="s">
        <v>1405</v>
      </c>
      <c r="J4302" s="64"/>
      <c r="K4302" s="64"/>
      <c r="L4302" s="65"/>
      <c r="M4302" s="65" t="s">
        <v>2445</v>
      </c>
      <c r="N4302" s="65"/>
      <c r="O4302" s="66">
        <v>8</v>
      </c>
      <c r="P4302" s="144"/>
      <c r="Q4302" s="68"/>
      <c r="R4302" s="68"/>
      <c r="S4302" s="68"/>
      <c r="T4302" s="69">
        <f t="shared" si="460"/>
        <v>8</v>
      </c>
      <c r="U4302" s="68"/>
      <c r="V4302" s="70"/>
      <c r="W4302" s="70"/>
      <c r="X4302" s="71">
        <f t="shared" si="461"/>
        <v>8</v>
      </c>
      <c r="Y4302" s="72"/>
      <c r="Z4302" s="70"/>
      <c r="AA4302" s="68">
        <v>2</v>
      </c>
      <c r="AB4302" s="73"/>
      <c r="AC4302" s="70"/>
      <c r="AD4302" s="74"/>
      <c r="AE4302" s="68"/>
      <c r="AF4302" s="75"/>
    </row>
    <row r="4303" ht="28.5" customHeight="1" spans="1:32">
      <c r="A4303" s="61" t="s">
        <v>36</v>
      </c>
      <c r="B4303" s="61" t="s">
        <v>2156</v>
      </c>
      <c r="C4303" s="61" t="s">
        <v>3136</v>
      </c>
      <c r="D4303" s="61" t="s">
        <v>3137</v>
      </c>
      <c r="E4303" s="76" t="s">
        <v>3138</v>
      </c>
      <c r="F4303" s="78">
        <v>46182</v>
      </c>
      <c r="G4303" s="46" t="str">
        <f t="shared" si="458"/>
        <v>董修进2026-6-9</v>
      </c>
      <c r="H4303" s="63" t="s">
        <v>75</v>
      </c>
      <c r="I4303" s="63" t="s">
        <v>1212</v>
      </c>
      <c r="J4303" s="64"/>
      <c r="K4303" s="64"/>
      <c r="L4303" s="65"/>
      <c r="M4303" s="65"/>
      <c r="N4303" s="65"/>
      <c r="O4303" s="66">
        <v>8</v>
      </c>
      <c r="P4303" s="144"/>
      <c r="Q4303" s="68"/>
      <c r="R4303" s="68"/>
      <c r="S4303" s="68"/>
      <c r="T4303" s="69">
        <f t="shared" si="460"/>
        <v>8</v>
      </c>
      <c r="U4303" s="68"/>
      <c r="V4303" s="70"/>
      <c r="W4303" s="70"/>
      <c r="X4303" s="71">
        <f t="shared" si="461"/>
        <v>8</v>
      </c>
      <c r="Y4303" s="72"/>
      <c r="Z4303" s="70"/>
      <c r="AA4303" s="68">
        <v>2</v>
      </c>
      <c r="AB4303" s="73"/>
      <c r="AC4303" s="70"/>
      <c r="AD4303" s="74"/>
      <c r="AE4303" s="68"/>
      <c r="AF4303" s="75"/>
    </row>
    <row r="4304" ht="28.5" customHeight="1" spans="1:32">
      <c r="A4304" s="61" t="s">
        <v>36</v>
      </c>
      <c r="B4304" s="61" t="s">
        <v>2156</v>
      </c>
      <c r="C4304" s="61" t="s">
        <v>3136</v>
      </c>
      <c r="D4304" s="61" t="s">
        <v>3137</v>
      </c>
      <c r="E4304" s="76" t="s">
        <v>3138</v>
      </c>
      <c r="F4304" s="46">
        <v>46183</v>
      </c>
      <c r="G4304" s="46" t="str">
        <f t="shared" si="458"/>
        <v>董修进2026-6-10</v>
      </c>
      <c r="H4304" s="63" t="s">
        <v>1282</v>
      </c>
      <c r="I4304" s="63" t="s">
        <v>946</v>
      </c>
      <c r="J4304" s="64"/>
      <c r="K4304" s="64"/>
      <c r="L4304" s="65"/>
      <c r="M4304" s="65"/>
      <c r="N4304" s="65"/>
      <c r="O4304" s="66">
        <v>8</v>
      </c>
      <c r="P4304" s="144"/>
      <c r="Q4304" s="68"/>
      <c r="R4304" s="68"/>
      <c r="S4304" s="68"/>
      <c r="T4304" s="69">
        <f t="shared" si="460"/>
        <v>8</v>
      </c>
      <c r="U4304" s="68"/>
      <c r="V4304" s="70"/>
      <c r="W4304" s="70"/>
      <c r="X4304" s="71">
        <f t="shared" si="461"/>
        <v>8</v>
      </c>
      <c r="Y4304" s="72"/>
      <c r="Z4304" s="70"/>
      <c r="AA4304" s="68">
        <v>2</v>
      </c>
      <c r="AB4304" s="73"/>
      <c r="AC4304" s="70"/>
      <c r="AD4304" s="74"/>
      <c r="AE4304" s="68"/>
      <c r="AF4304" s="75"/>
    </row>
    <row r="4305" ht="28.5" customHeight="1" spans="1:32">
      <c r="A4305" s="61" t="s">
        <v>36</v>
      </c>
      <c r="B4305" s="61" t="s">
        <v>2156</v>
      </c>
      <c r="C4305" s="61" t="s">
        <v>3136</v>
      </c>
      <c r="D4305" s="61" t="s">
        <v>3137</v>
      </c>
      <c r="E4305" s="76" t="s">
        <v>3138</v>
      </c>
      <c r="F4305" s="46">
        <v>46184</v>
      </c>
      <c r="G4305" s="46" t="str">
        <f t="shared" si="458"/>
        <v>董修进2026-6-11</v>
      </c>
      <c r="H4305" s="63" t="s">
        <v>83</v>
      </c>
      <c r="I4305" s="63" t="s">
        <v>3143</v>
      </c>
      <c r="J4305" s="64"/>
      <c r="K4305" s="64"/>
      <c r="L4305" s="65"/>
      <c r="M4305" s="65"/>
      <c r="N4305" s="65"/>
      <c r="O4305" s="66">
        <v>8</v>
      </c>
      <c r="P4305" s="144"/>
      <c r="Q4305" s="68"/>
      <c r="R4305" s="68"/>
      <c r="S4305" s="68"/>
      <c r="T4305" s="69">
        <f t="shared" si="460"/>
        <v>8</v>
      </c>
      <c r="U4305" s="68"/>
      <c r="V4305" s="70"/>
      <c r="W4305" s="70"/>
      <c r="X4305" s="71">
        <f t="shared" si="461"/>
        <v>8</v>
      </c>
      <c r="Y4305" s="72"/>
      <c r="Z4305" s="70"/>
      <c r="AA4305" s="68">
        <v>2</v>
      </c>
      <c r="AB4305" s="73"/>
      <c r="AC4305" s="70"/>
      <c r="AD4305" s="74"/>
      <c r="AE4305" s="68"/>
      <c r="AF4305" s="75"/>
    </row>
    <row r="4306" ht="28.5" customHeight="1" spans="1:32">
      <c r="A4306" s="61" t="s">
        <v>36</v>
      </c>
      <c r="B4306" s="61" t="s">
        <v>2156</v>
      </c>
      <c r="C4306" s="61" t="s">
        <v>3136</v>
      </c>
      <c r="D4306" s="61" t="s">
        <v>3137</v>
      </c>
      <c r="E4306" s="76" t="s">
        <v>3138</v>
      </c>
      <c r="F4306" s="46">
        <v>46185</v>
      </c>
      <c r="G4306" s="46" t="str">
        <f t="shared" si="458"/>
        <v>董修进2026-6-12</v>
      </c>
      <c r="H4306" s="63" t="s">
        <v>3144</v>
      </c>
      <c r="I4306" s="63" t="s">
        <v>1258</v>
      </c>
      <c r="J4306" s="64"/>
      <c r="K4306" s="64"/>
      <c r="L4306" s="65"/>
      <c r="M4306" s="65"/>
      <c r="N4306" s="65"/>
      <c r="O4306" s="66">
        <v>8</v>
      </c>
      <c r="P4306" s="144"/>
      <c r="Q4306" s="68"/>
      <c r="R4306" s="68"/>
      <c r="S4306" s="68"/>
      <c r="T4306" s="69">
        <f t="shared" si="460"/>
        <v>8</v>
      </c>
      <c r="U4306" s="68"/>
      <c r="V4306" s="70"/>
      <c r="W4306" s="70"/>
      <c r="X4306" s="71">
        <f t="shared" si="461"/>
        <v>8</v>
      </c>
      <c r="Y4306" s="72"/>
      <c r="Z4306" s="70"/>
      <c r="AA4306" s="68">
        <v>2</v>
      </c>
      <c r="AB4306" s="73"/>
      <c r="AC4306" s="70"/>
      <c r="AD4306" s="74"/>
      <c r="AE4306" s="68"/>
      <c r="AF4306" s="75"/>
    </row>
    <row r="4307" ht="28.5" customHeight="1" spans="1:32">
      <c r="A4307" s="61" t="s">
        <v>36</v>
      </c>
      <c r="B4307" s="61" t="s">
        <v>2156</v>
      </c>
      <c r="C4307" s="61" t="s">
        <v>3136</v>
      </c>
      <c r="D4307" s="61" t="s">
        <v>3137</v>
      </c>
      <c r="E4307" s="62" t="s">
        <v>3138</v>
      </c>
      <c r="F4307" s="77">
        <v>46186</v>
      </c>
      <c r="G4307" s="46" t="str">
        <f t="shared" si="458"/>
        <v>董修进2026-6-13</v>
      </c>
      <c r="H4307" s="63"/>
      <c r="I4307" s="63"/>
      <c r="J4307" s="64"/>
      <c r="K4307" s="64"/>
      <c r="L4307" s="65"/>
      <c r="M4307" s="65"/>
      <c r="N4307" s="65"/>
      <c r="O4307" s="66"/>
      <c r="P4307" s="144"/>
      <c r="Q4307" s="68"/>
      <c r="R4307" s="68"/>
      <c r="S4307" s="68"/>
      <c r="T4307" s="69">
        <f t="shared" si="460"/>
        <v>0</v>
      </c>
      <c r="U4307" s="68"/>
      <c r="V4307" s="70"/>
      <c r="W4307" s="70"/>
      <c r="X4307" s="71">
        <f t="shared" si="461"/>
        <v>0</v>
      </c>
      <c r="Y4307" s="72"/>
      <c r="Z4307" s="70"/>
      <c r="AA4307" s="68"/>
      <c r="AB4307" s="73"/>
      <c r="AC4307" s="70"/>
      <c r="AD4307" s="74"/>
      <c r="AE4307" s="68"/>
      <c r="AF4307" s="80"/>
    </row>
    <row r="4308" ht="28.5" customHeight="1" spans="1:32">
      <c r="A4308" s="61" t="s">
        <v>36</v>
      </c>
      <c r="B4308" s="61" t="s">
        <v>2156</v>
      </c>
      <c r="C4308" s="61" t="s">
        <v>3136</v>
      </c>
      <c r="D4308" s="61" t="s">
        <v>3137</v>
      </c>
      <c r="E4308" s="62" t="s">
        <v>3138</v>
      </c>
      <c r="F4308" s="77">
        <v>46187</v>
      </c>
      <c r="G4308" s="46" t="str">
        <f t="shared" si="458"/>
        <v>董修进2026-6-14</v>
      </c>
      <c r="H4308" s="63" t="s">
        <v>3145</v>
      </c>
      <c r="I4308" s="63"/>
      <c r="J4308" s="64"/>
      <c r="K4308" s="64"/>
      <c r="L4308" s="65"/>
      <c r="M4308" s="65"/>
      <c r="N4308" s="65"/>
      <c r="O4308" s="66"/>
      <c r="P4308" s="144"/>
      <c r="Q4308" s="68"/>
      <c r="R4308" s="68"/>
      <c r="S4308" s="68"/>
      <c r="T4308" s="69">
        <f t="shared" si="460"/>
        <v>0</v>
      </c>
      <c r="U4308" s="68"/>
      <c r="V4308" s="70"/>
      <c r="W4308" s="70"/>
      <c r="X4308" s="71">
        <f t="shared" si="461"/>
        <v>0</v>
      </c>
      <c r="Y4308" s="72"/>
      <c r="Z4308" s="70"/>
      <c r="AA4308" s="68"/>
      <c r="AB4308" s="73"/>
      <c r="AC4308" s="70"/>
      <c r="AD4308" s="74"/>
      <c r="AE4308" s="68"/>
      <c r="AF4308" s="80"/>
    </row>
    <row r="4309" ht="28.5" customHeight="1" spans="1:32">
      <c r="A4309" s="61" t="s">
        <v>36</v>
      </c>
      <c r="B4309" s="61" t="s">
        <v>2156</v>
      </c>
      <c r="C4309" s="61" t="s">
        <v>3136</v>
      </c>
      <c r="D4309" s="61" t="s">
        <v>3137</v>
      </c>
      <c r="E4309" s="76" t="s">
        <v>3138</v>
      </c>
      <c r="F4309" s="46">
        <v>46188</v>
      </c>
      <c r="G4309" s="46" t="str">
        <f t="shared" si="458"/>
        <v>董修进2026-6-15</v>
      </c>
      <c r="H4309" s="63" t="s">
        <v>283</v>
      </c>
      <c r="I4309" s="63" t="s">
        <v>2510</v>
      </c>
      <c r="J4309" s="64"/>
      <c r="K4309" s="64"/>
      <c r="L4309" s="65"/>
      <c r="M4309" s="65"/>
      <c r="N4309" s="65"/>
      <c r="O4309" s="66">
        <v>8</v>
      </c>
      <c r="P4309" s="144"/>
      <c r="Q4309" s="68"/>
      <c r="R4309" s="68"/>
      <c r="S4309" s="68"/>
      <c r="T4309" s="69">
        <f t="shared" si="460"/>
        <v>8</v>
      </c>
      <c r="U4309" s="68"/>
      <c r="V4309" s="70"/>
      <c r="W4309" s="70"/>
      <c r="X4309" s="71">
        <f t="shared" si="461"/>
        <v>8</v>
      </c>
      <c r="Y4309" s="72"/>
      <c r="Z4309" s="70"/>
      <c r="AA4309" s="68">
        <v>2</v>
      </c>
      <c r="AB4309" s="73"/>
      <c r="AC4309" s="70"/>
      <c r="AD4309" s="74"/>
      <c r="AE4309" s="68"/>
      <c r="AF4309" s="75"/>
    </row>
    <row r="4310" ht="28.5" customHeight="1" spans="1:32">
      <c r="A4310" s="61" t="s">
        <v>36</v>
      </c>
      <c r="B4310" s="61" t="s">
        <v>2156</v>
      </c>
      <c r="C4310" s="61" t="s">
        <v>3136</v>
      </c>
      <c r="D4310" s="61" t="s">
        <v>3137</v>
      </c>
      <c r="E4310" s="76" t="s">
        <v>3138</v>
      </c>
      <c r="F4310" s="46">
        <v>46189</v>
      </c>
      <c r="G4310" s="46" t="str">
        <f t="shared" si="458"/>
        <v>董修进2026-6-16</v>
      </c>
      <c r="H4310" s="63" t="s">
        <v>2122</v>
      </c>
      <c r="I4310" s="63" t="s">
        <v>133</v>
      </c>
      <c r="J4310" s="64"/>
      <c r="K4310" s="64"/>
      <c r="L4310" s="65"/>
      <c r="M4310" s="65"/>
      <c r="N4310" s="65"/>
      <c r="O4310" s="66">
        <v>8</v>
      </c>
      <c r="P4310" s="145"/>
      <c r="Q4310" s="68"/>
      <c r="R4310" s="68"/>
      <c r="S4310" s="68"/>
      <c r="T4310" s="69">
        <f t="shared" si="460"/>
        <v>8</v>
      </c>
      <c r="U4310" s="68"/>
      <c r="V4310" s="70"/>
      <c r="W4310" s="70"/>
      <c r="X4310" s="71">
        <f t="shared" si="461"/>
        <v>8</v>
      </c>
      <c r="Y4310" s="72"/>
      <c r="Z4310" s="70"/>
      <c r="AA4310" s="68">
        <v>2</v>
      </c>
      <c r="AB4310" s="73"/>
      <c r="AC4310" s="70"/>
      <c r="AD4310" s="74"/>
      <c r="AE4310" s="68"/>
      <c r="AF4310" s="80"/>
    </row>
    <row r="4311" ht="28.5" customHeight="1" spans="1:32">
      <c r="A4311" s="61" t="s">
        <v>36</v>
      </c>
      <c r="B4311" s="61" t="s">
        <v>2156</v>
      </c>
      <c r="C4311" s="61" t="s">
        <v>3136</v>
      </c>
      <c r="D4311" s="61" t="s">
        <v>3137</v>
      </c>
      <c r="E4311" s="76" t="s">
        <v>3138</v>
      </c>
      <c r="F4311" s="46">
        <v>46190</v>
      </c>
      <c r="G4311" s="46" t="str">
        <f t="shared" si="458"/>
        <v>董修进2026-6-17</v>
      </c>
      <c r="H4311" s="63" t="s">
        <v>3146</v>
      </c>
      <c r="I4311" s="63" t="s">
        <v>1016</v>
      </c>
      <c r="J4311" s="64"/>
      <c r="K4311" s="64"/>
      <c r="L4311" s="65"/>
      <c r="M4311" s="65"/>
      <c r="N4311" s="65"/>
      <c r="O4311" s="66">
        <v>8</v>
      </c>
      <c r="P4311" s="144"/>
      <c r="Q4311" s="68"/>
      <c r="R4311" s="68"/>
      <c r="S4311" s="68"/>
      <c r="T4311" s="69">
        <f t="shared" si="460"/>
        <v>8</v>
      </c>
      <c r="U4311" s="68"/>
      <c r="V4311" s="70"/>
      <c r="W4311" s="70"/>
      <c r="X4311" s="71">
        <f t="shared" si="461"/>
        <v>8</v>
      </c>
      <c r="Y4311" s="72"/>
      <c r="Z4311" s="70"/>
      <c r="AA4311" s="68">
        <v>2</v>
      </c>
      <c r="AB4311" s="73"/>
      <c r="AC4311" s="70"/>
      <c r="AD4311" s="74"/>
      <c r="AE4311" s="68"/>
      <c r="AF4311" s="75"/>
    </row>
    <row r="4312" ht="28.5" customHeight="1" spans="1:32">
      <c r="A4312" s="61" t="s">
        <v>36</v>
      </c>
      <c r="B4312" s="61" t="s">
        <v>2156</v>
      </c>
      <c r="C4312" s="61" t="s">
        <v>3136</v>
      </c>
      <c r="D4312" s="61" t="s">
        <v>3137</v>
      </c>
      <c r="E4312" s="76" t="s">
        <v>3138</v>
      </c>
      <c r="F4312" s="46">
        <v>46191</v>
      </c>
      <c r="G4312" s="46" t="str">
        <f t="shared" si="458"/>
        <v>董修进2026-6-18</v>
      </c>
      <c r="H4312" s="63" t="s">
        <v>301</v>
      </c>
      <c r="I4312" s="63" t="s">
        <v>109</v>
      </c>
      <c r="J4312" s="64"/>
      <c r="K4312" s="64"/>
      <c r="L4312" s="65"/>
      <c r="M4312" s="65"/>
      <c r="N4312" s="65"/>
      <c r="O4312" s="66">
        <v>8</v>
      </c>
      <c r="P4312" s="144"/>
      <c r="Q4312" s="68"/>
      <c r="R4312" s="68"/>
      <c r="S4312" s="68"/>
      <c r="T4312" s="69">
        <f t="shared" si="460"/>
        <v>8</v>
      </c>
      <c r="U4312" s="68"/>
      <c r="V4312" s="70"/>
      <c r="W4312" s="70"/>
      <c r="X4312" s="71">
        <f t="shared" si="461"/>
        <v>8</v>
      </c>
      <c r="Y4312" s="72"/>
      <c r="Z4312" s="70"/>
      <c r="AA4312" s="68">
        <v>2</v>
      </c>
      <c r="AB4312" s="73"/>
      <c r="AC4312" s="70"/>
      <c r="AD4312" s="74"/>
      <c r="AE4312" s="68"/>
      <c r="AF4312" s="75"/>
    </row>
    <row r="4313" ht="28.5" customHeight="1" spans="1:32">
      <c r="A4313" s="61" t="s">
        <v>36</v>
      </c>
      <c r="B4313" s="61" t="s">
        <v>2156</v>
      </c>
      <c r="C4313" s="61" t="s">
        <v>3136</v>
      </c>
      <c r="D4313" s="61" t="s">
        <v>3137</v>
      </c>
      <c r="E4313" s="76" t="s">
        <v>3138</v>
      </c>
      <c r="F4313" s="82">
        <v>46192</v>
      </c>
      <c r="G4313" s="46" t="str">
        <f t="shared" si="458"/>
        <v>董修进2026-6-19</v>
      </c>
      <c r="H4313" s="63"/>
      <c r="I4313" s="63"/>
      <c r="J4313" s="64"/>
      <c r="K4313" s="64"/>
      <c r="L4313" s="65"/>
      <c r="M4313" s="65"/>
      <c r="N4313" s="65"/>
      <c r="O4313" s="66"/>
      <c r="P4313" s="144"/>
      <c r="Q4313" s="68"/>
      <c r="R4313" s="68"/>
      <c r="S4313" s="68"/>
      <c r="T4313" s="69">
        <f t="shared" si="460"/>
        <v>0</v>
      </c>
      <c r="U4313" s="68"/>
      <c r="V4313" s="70"/>
      <c r="W4313" s="70"/>
      <c r="X4313" s="71">
        <f t="shared" si="461"/>
        <v>0</v>
      </c>
      <c r="Y4313" s="72"/>
      <c r="Z4313" s="70"/>
      <c r="AA4313" s="68"/>
      <c r="AB4313" s="73">
        <v>8</v>
      </c>
      <c r="AC4313" s="70"/>
      <c r="AD4313" s="74"/>
      <c r="AE4313" s="68"/>
      <c r="AF4313" s="75"/>
    </row>
    <row r="4314" ht="28.5" customHeight="1" spans="1:32">
      <c r="A4314" s="61" t="s">
        <v>36</v>
      </c>
      <c r="B4314" s="61" t="s">
        <v>2156</v>
      </c>
      <c r="C4314" s="61" t="s">
        <v>3136</v>
      </c>
      <c r="D4314" s="61" t="s">
        <v>3137</v>
      </c>
      <c r="E4314" s="76" t="s">
        <v>3138</v>
      </c>
      <c r="F4314" s="77">
        <v>46193</v>
      </c>
      <c r="G4314" s="46" t="str">
        <f t="shared" si="458"/>
        <v>董修进2026-6-20</v>
      </c>
      <c r="H4314" s="63"/>
      <c r="I4314" s="63"/>
      <c r="J4314" s="64"/>
      <c r="K4314" s="64"/>
      <c r="L4314" s="65"/>
      <c r="M4314" s="65"/>
      <c r="N4314" s="65"/>
      <c r="O4314" s="66"/>
      <c r="P4314" s="144"/>
      <c r="Q4314" s="68"/>
      <c r="R4314" s="68"/>
      <c r="S4314" s="68"/>
      <c r="T4314" s="69">
        <f t="shared" si="460"/>
        <v>0</v>
      </c>
      <c r="U4314" s="68"/>
      <c r="V4314" s="70"/>
      <c r="W4314" s="70"/>
      <c r="X4314" s="71">
        <f t="shared" si="461"/>
        <v>0</v>
      </c>
      <c r="Y4314" s="72"/>
      <c r="Z4314" s="70"/>
      <c r="AA4314" s="68"/>
      <c r="AB4314" s="73"/>
      <c r="AC4314" s="70"/>
      <c r="AD4314" s="74"/>
      <c r="AE4314" s="68"/>
      <c r="AF4314" s="75"/>
    </row>
    <row r="4315" ht="28.5" customHeight="1" spans="1:32">
      <c r="A4315" s="61" t="s">
        <v>36</v>
      </c>
      <c r="B4315" s="61" t="s">
        <v>2156</v>
      </c>
      <c r="C4315" s="61" t="s">
        <v>3136</v>
      </c>
      <c r="D4315" s="61" t="s">
        <v>3137</v>
      </c>
      <c r="E4315" s="62" t="s">
        <v>3138</v>
      </c>
      <c r="F4315" s="46">
        <v>46194</v>
      </c>
      <c r="G4315" s="46" t="str">
        <f t="shared" si="458"/>
        <v>董修进2026-6-21</v>
      </c>
      <c r="H4315" s="63" t="s">
        <v>2427</v>
      </c>
      <c r="I4315" s="63" t="s">
        <v>1263</v>
      </c>
      <c r="J4315" s="64"/>
      <c r="K4315" s="64"/>
      <c r="L4315" s="65"/>
      <c r="M4315" s="65"/>
      <c r="N4315" s="65"/>
      <c r="O4315" s="66">
        <v>8</v>
      </c>
      <c r="P4315" s="144"/>
      <c r="Q4315" s="68"/>
      <c r="R4315" s="68"/>
      <c r="S4315" s="68"/>
      <c r="T4315" s="69">
        <f t="shared" si="460"/>
        <v>8</v>
      </c>
      <c r="U4315" s="68"/>
      <c r="V4315" s="70"/>
      <c r="W4315" s="70"/>
      <c r="X4315" s="71">
        <f t="shared" si="461"/>
        <v>8</v>
      </c>
      <c r="Y4315" s="72"/>
      <c r="Z4315" s="70"/>
      <c r="AA4315" s="68">
        <v>2</v>
      </c>
      <c r="AB4315" s="73"/>
      <c r="AC4315" s="70"/>
      <c r="AD4315" s="74"/>
      <c r="AE4315" s="68"/>
      <c r="AF4315" s="75"/>
    </row>
    <row r="4316" ht="28.5" customHeight="1" spans="1:32">
      <c r="A4316" s="61" t="s">
        <v>36</v>
      </c>
      <c r="B4316" s="61" t="s">
        <v>2156</v>
      </c>
      <c r="C4316" s="61" t="s">
        <v>3136</v>
      </c>
      <c r="D4316" s="61" t="s">
        <v>3137</v>
      </c>
      <c r="E4316" s="76" t="s">
        <v>3138</v>
      </c>
      <c r="F4316" s="46">
        <v>46195</v>
      </c>
      <c r="G4316" s="46" t="str">
        <f t="shared" si="458"/>
        <v>董修进2026-6-22</v>
      </c>
      <c r="H4316" s="63"/>
      <c r="I4316" s="63"/>
      <c r="J4316" s="64"/>
      <c r="K4316" s="64"/>
      <c r="L4316" s="65"/>
      <c r="M4316" s="65"/>
      <c r="N4316" s="65"/>
      <c r="O4316" s="66"/>
      <c r="P4316" s="144"/>
      <c r="Q4316" s="68"/>
      <c r="R4316" s="68"/>
      <c r="S4316" s="68"/>
      <c r="T4316" s="69">
        <f t="shared" si="460"/>
        <v>0</v>
      </c>
      <c r="U4316" s="68"/>
      <c r="V4316" s="70"/>
      <c r="W4316" s="70"/>
      <c r="X4316" s="71">
        <f t="shared" si="461"/>
        <v>0</v>
      </c>
      <c r="Y4316" s="72"/>
      <c r="Z4316" s="70"/>
      <c r="AA4316" s="68"/>
      <c r="AB4316" s="73"/>
      <c r="AC4316" s="70"/>
      <c r="AD4316" s="74"/>
      <c r="AE4316" s="68"/>
      <c r="AF4316" s="75"/>
    </row>
    <row r="4317" ht="28.5" customHeight="1" spans="1:32">
      <c r="A4317" s="61" t="s">
        <v>36</v>
      </c>
      <c r="B4317" s="61" t="s">
        <v>2156</v>
      </c>
      <c r="C4317" s="61" t="s">
        <v>3136</v>
      </c>
      <c r="D4317" s="61" t="s">
        <v>3137</v>
      </c>
      <c r="E4317" s="76" t="s">
        <v>3138</v>
      </c>
      <c r="F4317" s="46">
        <v>46196</v>
      </c>
      <c r="G4317" s="46" t="str">
        <f t="shared" si="458"/>
        <v>董修进2026-6-23</v>
      </c>
      <c r="H4317" s="63"/>
      <c r="I4317" s="63"/>
      <c r="J4317" s="64"/>
      <c r="K4317" s="64"/>
      <c r="L4317" s="65"/>
      <c r="M4317" s="65"/>
      <c r="N4317" s="65"/>
      <c r="O4317" s="66"/>
      <c r="P4317" s="144"/>
      <c r="Q4317" s="68"/>
      <c r="R4317" s="68"/>
      <c r="S4317" s="68"/>
      <c r="T4317" s="69">
        <f t="shared" si="460"/>
        <v>0</v>
      </c>
      <c r="U4317" s="68"/>
      <c r="V4317" s="70"/>
      <c r="W4317" s="70"/>
      <c r="X4317" s="71">
        <f t="shared" si="461"/>
        <v>0</v>
      </c>
      <c r="Y4317" s="72"/>
      <c r="Z4317" s="70"/>
      <c r="AA4317" s="68"/>
      <c r="AB4317" s="73"/>
      <c r="AC4317" s="70"/>
      <c r="AD4317" s="74"/>
      <c r="AE4317" s="68"/>
      <c r="AF4317" s="75"/>
    </row>
    <row r="4318" ht="28.5" customHeight="1" spans="1:32">
      <c r="A4318" s="61" t="s">
        <v>36</v>
      </c>
      <c r="B4318" s="61" t="s">
        <v>2156</v>
      </c>
      <c r="C4318" s="61" t="s">
        <v>3136</v>
      </c>
      <c r="D4318" s="61" t="s">
        <v>3137</v>
      </c>
      <c r="E4318" s="76" t="s">
        <v>3138</v>
      </c>
      <c r="F4318" s="46">
        <v>46197</v>
      </c>
      <c r="G4318" s="46" t="str">
        <f t="shared" si="458"/>
        <v>董修进2026-6-24</v>
      </c>
      <c r="H4318" s="63"/>
      <c r="I4318" s="63"/>
      <c r="J4318" s="64"/>
      <c r="K4318" s="64"/>
      <c r="L4318" s="65"/>
      <c r="M4318" s="65"/>
      <c r="N4318" s="65"/>
      <c r="O4318" s="66"/>
      <c r="P4318" s="144"/>
      <c r="Q4318" s="68"/>
      <c r="R4318" s="68"/>
      <c r="S4318" s="68"/>
      <c r="T4318" s="69">
        <f t="shared" si="460"/>
        <v>0</v>
      </c>
      <c r="U4318" s="68"/>
      <c r="V4318" s="70"/>
      <c r="W4318" s="70"/>
      <c r="X4318" s="71">
        <f t="shared" si="461"/>
        <v>0</v>
      </c>
      <c r="Y4318" s="72"/>
      <c r="Z4318" s="70"/>
      <c r="AA4318" s="68"/>
      <c r="AB4318" s="73"/>
      <c r="AC4318" s="70"/>
      <c r="AD4318" s="74"/>
      <c r="AE4318" s="68"/>
      <c r="AF4318" s="75"/>
    </row>
    <row r="4319" ht="28.5" customHeight="1" spans="1:32">
      <c r="A4319" s="61" t="s">
        <v>36</v>
      </c>
      <c r="B4319" s="61" t="s">
        <v>2156</v>
      </c>
      <c r="C4319" s="61" t="s">
        <v>3136</v>
      </c>
      <c r="D4319" s="61" t="s">
        <v>3137</v>
      </c>
      <c r="E4319" s="76" t="s">
        <v>3138</v>
      </c>
      <c r="F4319" s="46">
        <v>46198</v>
      </c>
      <c r="G4319" s="46" t="str">
        <f t="shared" si="458"/>
        <v>董修进2026-6-25</v>
      </c>
      <c r="H4319" s="63"/>
      <c r="I4319" s="63"/>
      <c r="J4319" s="64"/>
      <c r="K4319" s="64"/>
      <c r="L4319" s="65"/>
      <c r="M4319" s="65"/>
      <c r="N4319" s="65"/>
      <c r="O4319" s="66"/>
      <c r="P4319" s="144"/>
      <c r="Q4319" s="68"/>
      <c r="R4319" s="68"/>
      <c r="S4319" s="68"/>
      <c r="T4319" s="69">
        <f t="shared" si="460"/>
        <v>0</v>
      </c>
      <c r="U4319" s="68"/>
      <c r="V4319" s="70"/>
      <c r="W4319" s="70"/>
      <c r="X4319" s="71">
        <f t="shared" si="461"/>
        <v>0</v>
      </c>
      <c r="Y4319" s="72"/>
      <c r="Z4319" s="70"/>
      <c r="AA4319" s="68"/>
      <c r="AB4319" s="73"/>
      <c r="AC4319" s="70"/>
      <c r="AD4319" s="74"/>
      <c r="AE4319" s="68"/>
      <c r="AF4319" s="75"/>
    </row>
    <row r="4320" ht="28.5" customHeight="1" spans="1:32">
      <c r="A4320" s="61" t="s">
        <v>36</v>
      </c>
      <c r="B4320" s="61" t="s">
        <v>2156</v>
      </c>
      <c r="C4320" s="61" t="s">
        <v>3136</v>
      </c>
      <c r="D4320" s="61" t="s">
        <v>3137</v>
      </c>
      <c r="E4320" s="76" t="s">
        <v>3138</v>
      </c>
      <c r="F4320" s="46">
        <v>46199</v>
      </c>
      <c r="G4320" s="46" t="str">
        <f t="shared" si="458"/>
        <v>董修进2026-6-26</v>
      </c>
      <c r="H4320" s="63"/>
      <c r="I4320" s="63"/>
      <c r="J4320" s="64"/>
      <c r="K4320" s="64"/>
      <c r="L4320" s="65"/>
      <c r="M4320" s="65"/>
      <c r="N4320" s="65"/>
      <c r="O4320" s="66"/>
      <c r="P4320" s="144"/>
      <c r="Q4320" s="68"/>
      <c r="R4320" s="68"/>
      <c r="S4320" s="68"/>
      <c r="T4320" s="69">
        <f t="shared" si="460"/>
        <v>0</v>
      </c>
      <c r="U4320" s="68"/>
      <c r="V4320" s="70"/>
      <c r="W4320" s="70"/>
      <c r="X4320" s="71">
        <f t="shared" si="461"/>
        <v>0</v>
      </c>
      <c r="Y4320" s="72"/>
      <c r="Z4320" s="70"/>
      <c r="AA4320" s="68"/>
      <c r="AB4320" s="73"/>
      <c r="AC4320" s="70"/>
      <c r="AD4320" s="74"/>
      <c r="AE4320" s="68"/>
      <c r="AF4320" s="75"/>
    </row>
    <row r="4321" ht="28.5" customHeight="1" spans="1:32">
      <c r="A4321" s="61" t="s">
        <v>36</v>
      </c>
      <c r="B4321" s="61" t="s">
        <v>2156</v>
      </c>
      <c r="C4321" s="61" t="s">
        <v>3136</v>
      </c>
      <c r="D4321" s="61" t="s">
        <v>3137</v>
      </c>
      <c r="E4321" s="76" t="s">
        <v>3138</v>
      </c>
      <c r="F4321" s="46">
        <v>46200</v>
      </c>
      <c r="G4321" s="46" t="str">
        <f t="shared" si="458"/>
        <v>董修进2026-6-27</v>
      </c>
      <c r="H4321" s="63"/>
      <c r="I4321" s="63"/>
      <c r="J4321" s="64"/>
      <c r="K4321" s="64"/>
      <c r="L4321" s="65"/>
      <c r="M4321" s="65"/>
      <c r="N4321" s="79"/>
      <c r="O4321" s="66"/>
      <c r="P4321" s="144"/>
      <c r="Q4321" s="68"/>
      <c r="R4321" s="68"/>
      <c r="S4321" s="68"/>
      <c r="T4321" s="69">
        <f t="shared" si="460"/>
        <v>0</v>
      </c>
      <c r="U4321" s="68"/>
      <c r="V4321" s="70"/>
      <c r="W4321" s="70"/>
      <c r="X4321" s="71">
        <f t="shared" si="461"/>
        <v>0</v>
      </c>
      <c r="Y4321" s="72"/>
      <c r="Z4321" s="70"/>
      <c r="AA4321" s="68"/>
      <c r="AB4321" s="73"/>
      <c r="AC4321" s="70"/>
      <c r="AD4321" s="74"/>
      <c r="AE4321" s="68"/>
      <c r="AF4321" s="75"/>
    </row>
    <row r="4322" ht="28.5" customHeight="1" spans="1:32">
      <c r="A4322" s="61" t="s">
        <v>36</v>
      </c>
      <c r="B4322" s="61" t="s">
        <v>2156</v>
      </c>
      <c r="C4322" s="61" t="s">
        <v>3136</v>
      </c>
      <c r="D4322" s="61" t="s">
        <v>3137</v>
      </c>
      <c r="E4322" s="62" t="s">
        <v>3138</v>
      </c>
      <c r="F4322" s="46">
        <v>46201</v>
      </c>
      <c r="G4322" s="46" t="str">
        <f t="shared" si="458"/>
        <v>董修进2026-6-28</v>
      </c>
      <c r="H4322" s="63"/>
      <c r="I4322" s="63"/>
      <c r="J4322" s="64"/>
      <c r="K4322" s="64"/>
      <c r="L4322" s="65"/>
      <c r="M4322" s="65"/>
      <c r="N4322" s="65"/>
      <c r="O4322" s="66"/>
      <c r="P4322" s="144"/>
      <c r="Q4322" s="68"/>
      <c r="R4322" s="68"/>
      <c r="S4322" s="68"/>
      <c r="T4322" s="69">
        <f t="shared" si="460"/>
        <v>0</v>
      </c>
      <c r="U4322" s="68"/>
      <c r="V4322" s="70"/>
      <c r="W4322" s="70"/>
      <c r="X4322" s="71">
        <f t="shared" si="461"/>
        <v>0</v>
      </c>
      <c r="Y4322" s="72"/>
      <c r="Z4322" s="70"/>
      <c r="AA4322" s="68"/>
      <c r="AB4322" s="73"/>
      <c r="AC4322" s="70"/>
      <c r="AD4322" s="74"/>
      <c r="AE4322" s="68"/>
      <c r="AF4322" s="75"/>
    </row>
    <row r="4323" ht="28.5" customHeight="1" spans="1:32">
      <c r="A4323" s="61" t="s">
        <v>36</v>
      </c>
      <c r="B4323" s="61" t="s">
        <v>2156</v>
      </c>
      <c r="C4323" s="61" t="s">
        <v>3136</v>
      </c>
      <c r="D4323" s="61" t="s">
        <v>3137</v>
      </c>
      <c r="E4323" s="76" t="s">
        <v>3138</v>
      </c>
      <c r="F4323" s="46">
        <v>46202</v>
      </c>
      <c r="G4323" s="46" t="str">
        <f t="shared" si="458"/>
        <v>董修进2026-6-29</v>
      </c>
      <c r="H4323" s="63"/>
      <c r="I4323" s="63"/>
      <c r="J4323" s="64"/>
      <c r="K4323" s="64"/>
      <c r="L4323" s="65"/>
      <c r="M4323" s="65"/>
      <c r="N4323" s="79"/>
      <c r="O4323" s="66"/>
      <c r="P4323" s="144"/>
      <c r="Q4323" s="68"/>
      <c r="R4323" s="68"/>
      <c r="S4323" s="68"/>
      <c r="T4323" s="69">
        <f t="shared" si="460"/>
        <v>0</v>
      </c>
      <c r="U4323" s="68"/>
      <c r="V4323" s="70"/>
      <c r="W4323" s="70"/>
      <c r="X4323" s="71">
        <f t="shared" si="461"/>
        <v>0</v>
      </c>
      <c r="Y4323" s="72"/>
      <c r="Z4323" s="70"/>
      <c r="AA4323" s="68"/>
      <c r="AB4323" s="73"/>
      <c r="AC4323" s="70"/>
      <c r="AD4323" s="74"/>
      <c r="AE4323" s="68"/>
      <c r="AF4323" s="75"/>
    </row>
    <row r="4324" s="3" customFormat="1" ht="28.5" customHeight="1" spans="1:32">
      <c r="A4324" s="61" t="s">
        <v>36</v>
      </c>
      <c r="B4324" s="61" t="s">
        <v>2156</v>
      </c>
      <c r="C4324" s="61" t="s">
        <v>3136</v>
      </c>
      <c r="D4324" s="61" t="s">
        <v>3137</v>
      </c>
      <c r="E4324" s="62" t="s">
        <v>3138</v>
      </c>
      <c r="F4324" s="46">
        <v>46203</v>
      </c>
      <c r="G4324" s="46" t="str">
        <f t="shared" si="458"/>
        <v>董修进2026-6-30</v>
      </c>
      <c r="H4324" s="63"/>
      <c r="I4324" s="63"/>
      <c r="J4324" s="64"/>
      <c r="K4324" s="64"/>
      <c r="L4324" s="65"/>
      <c r="M4324" s="65"/>
      <c r="N4324" s="65"/>
      <c r="O4324" s="66"/>
      <c r="P4324" s="144"/>
      <c r="Q4324" s="68"/>
      <c r="R4324" s="68"/>
      <c r="S4324" s="68"/>
      <c r="T4324" s="69">
        <f t="shared" si="460"/>
        <v>0</v>
      </c>
      <c r="U4324" s="68"/>
      <c r="V4324" s="70"/>
      <c r="W4324" s="70"/>
      <c r="X4324" s="71">
        <f t="shared" si="461"/>
        <v>0</v>
      </c>
      <c r="Y4324" s="72"/>
      <c r="Z4324" s="70"/>
      <c r="AA4324" s="68"/>
      <c r="AB4324" s="73"/>
      <c r="AC4324" s="70"/>
      <c r="AD4324" s="74"/>
      <c r="AE4324" s="68"/>
      <c r="AF4324" s="75"/>
    </row>
    <row r="4325" s="3" customFormat="1" ht="28.5" customHeight="1" spans="1:32">
      <c r="A4325" s="61" t="s">
        <v>36</v>
      </c>
      <c r="B4325" s="61" t="s">
        <v>2156</v>
      </c>
      <c r="C4325" s="61" t="s">
        <v>3136</v>
      </c>
      <c r="D4325" s="61" t="s">
        <v>3137</v>
      </c>
      <c r="E4325" s="76" t="s">
        <v>3138</v>
      </c>
      <c r="F4325" s="46">
        <v>46204</v>
      </c>
      <c r="G4325" s="46" t="str">
        <f t="shared" si="458"/>
        <v>董修进2026-7-1</v>
      </c>
      <c r="H4325" s="63"/>
      <c r="I4325" s="63"/>
      <c r="J4325" s="64"/>
      <c r="K4325" s="64"/>
      <c r="L4325" s="65"/>
      <c r="M4325" s="65"/>
      <c r="N4325" s="65"/>
      <c r="O4325" s="66"/>
      <c r="P4325" s="144"/>
      <c r="Q4325" s="68"/>
      <c r="R4325" s="68"/>
      <c r="S4325" s="68"/>
      <c r="T4325" s="69">
        <f t="shared" si="460"/>
        <v>0</v>
      </c>
      <c r="U4325" s="68"/>
      <c r="V4325" s="70"/>
      <c r="W4325" s="70"/>
      <c r="X4325" s="71">
        <f t="shared" si="461"/>
        <v>0</v>
      </c>
      <c r="Y4325" s="72"/>
      <c r="Z4325" s="70"/>
      <c r="AA4325" s="68"/>
      <c r="AB4325" s="73"/>
      <c r="AC4325" s="70"/>
      <c r="AD4325" s="74"/>
      <c r="AE4325" s="68"/>
      <c r="AF4325" s="75"/>
    </row>
    <row r="4326" ht="28.5" customHeight="1" spans="1:32">
      <c r="A4326" s="84" t="s">
        <v>36</v>
      </c>
      <c r="B4326" s="84" t="s">
        <v>2156</v>
      </c>
      <c r="C4326" s="84" t="s">
        <v>3136</v>
      </c>
      <c r="D4326" s="84" t="s">
        <v>3137</v>
      </c>
      <c r="E4326" s="85" t="s">
        <v>3138</v>
      </c>
      <c r="F4326" s="86">
        <v>46235</v>
      </c>
      <c r="G4326" s="46" t="str">
        <f t="shared" si="458"/>
        <v>董修进2026-8-1</v>
      </c>
      <c r="H4326" s="63"/>
      <c r="I4326" s="63"/>
      <c r="J4326" s="64"/>
      <c r="K4326" s="64"/>
      <c r="L4326" s="65"/>
      <c r="M4326" s="65"/>
      <c r="N4326" s="91"/>
      <c r="O4326" s="66"/>
      <c r="P4326" s="87"/>
      <c r="Q4326" s="87"/>
      <c r="R4326" s="87"/>
      <c r="S4326" s="87"/>
      <c r="T4326" s="69">
        <f t="shared" si="460"/>
        <v>0</v>
      </c>
      <c r="U4326" s="87"/>
      <c r="V4326" s="87"/>
      <c r="W4326" s="87"/>
      <c r="X4326" s="71">
        <f t="shared" si="461"/>
        <v>0</v>
      </c>
      <c r="Y4326" s="88"/>
      <c r="Z4326" s="87"/>
      <c r="AA4326" s="87"/>
      <c r="AB4326" s="87"/>
      <c r="AC4326" s="87"/>
      <c r="AD4326" s="89"/>
      <c r="AE4326" s="87"/>
      <c r="AF4326" s="90"/>
    </row>
    <row r="4327" ht="28.5" customHeight="1" spans="1:32">
      <c r="A4327" s="44" t="s">
        <v>36</v>
      </c>
      <c r="B4327" s="44" t="s">
        <v>2156</v>
      </c>
      <c r="C4327" s="44" t="s">
        <v>3136</v>
      </c>
      <c r="D4327" s="44" t="s">
        <v>3147</v>
      </c>
      <c r="E4327" s="44" t="s">
        <v>3148</v>
      </c>
      <c r="F4327" s="45">
        <v>46173</v>
      </c>
      <c r="G4327" s="46" t="str">
        <f t="shared" si="458"/>
        <v>吕显东2026-5-31</v>
      </c>
      <c r="H4327" s="133"/>
      <c r="I4327" s="133"/>
      <c r="J4327" s="134"/>
      <c r="K4327" s="134"/>
      <c r="L4327" s="134"/>
      <c r="M4327" s="135"/>
      <c r="N4327" s="135"/>
      <c r="O4327" s="136">
        <f t="shared" ref="O4327:AE4327" si="462">SUM(O4328:O4359)</f>
        <v>136</v>
      </c>
      <c r="P4327" s="137">
        <f t="shared" si="462"/>
        <v>-8</v>
      </c>
      <c r="Q4327" s="138">
        <f t="shared" si="462"/>
        <v>-2</v>
      </c>
      <c r="R4327" s="138">
        <f t="shared" si="462"/>
        <v>0</v>
      </c>
      <c r="S4327" s="53">
        <f t="shared" si="462"/>
        <v>0</v>
      </c>
      <c r="T4327" s="139">
        <f t="shared" si="462"/>
        <v>126</v>
      </c>
      <c r="U4327" s="55">
        <f t="shared" si="462"/>
        <v>0</v>
      </c>
      <c r="V4327" s="139">
        <f t="shared" si="462"/>
        <v>28</v>
      </c>
      <c r="W4327" s="139">
        <f t="shared" si="462"/>
        <v>0</v>
      </c>
      <c r="X4327" s="140">
        <f t="shared" si="462"/>
        <v>154</v>
      </c>
      <c r="Y4327" s="141">
        <f t="shared" si="462"/>
        <v>0</v>
      </c>
      <c r="Z4327" s="139">
        <f t="shared" si="462"/>
        <v>70</v>
      </c>
      <c r="AA4327" s="142">
        <f t="shared" si="462"/>
        <v>14</v>
      </c>
      <c r="AB4327" s="139">
        <f t="shared" si="462"/>
        <v>8</v>
      </c>
      <c r="AC4327" s="139">
        <f t="shared" si="462"/>
        <v>0</v>
      </c>
      <c r="AD4327" s="143">
        <f t="shared" si="462"/>
        <v>0</v>
      </c>
      <c r="AE4327" s="142">
        <f t="shared" si="462"/>
        <v>0</v>
      </c>
      <c r="AF4327" s="60"/>
    </row>
    <row r="4328" ht="28.5" customHeight="1" spans="1:32">
      <c r="A4328" s="61" t="s">
        <v>36</v>
      </c>
      <c r="B4328" s="61" t="s">
        <v>2156</v>
      </c>
      <c r="C4328" s="61" t="s">
        <v>3136</v>
      </c>
      <c r="D4328" s="61" t="s">
        <v>3147</v>
      </c>
      <c r="E4328" s="62" t="s">
        <v>3148</v>
      </c>
      <c r="F4328" s="46">
        <v>46174</v>
      </c>
      <c r="G4328" s="46" t="str">
        <f t="shared" si="458"/>
        <v>吕显东2026-6-1</v>
      </c>
      <c r="H4328" s="63" t="s">
        <v>3149</v>
      </c>
      <c r="I4328" s="63" t="s">
        <v>447</v>
      </c>
      <c r="J4328" s="64"/>
      <c r="K4328" s="64" t="s">
        <v>56</v>
      </c>
      <c r="L4328" s="65" t="s">
        <v>100</v>
      </c>
      <c r="M4328" s="65"/>
      <c r="N4328" s="65"/>
      <c r="O4328" s="66">
        <v>8</v>
      </c>
      <c r="P4328" s="144"/>
      <c r="Q4328" s="68">
        <v>-1</v>
      </c>
      <c r="R4328" s="68"/>
      <c r="S4328" s="68"/>
      <c r="T4328" s="69">
        <f t="shared" ref="T4328:T4359" si="463">SUM(O4328:S4328)</f>
        <v>7</v>
      </c>
      <c r="U4328" s="68"/>
      <c r="V4328" s="70">
        <v>4</v>
      </c>
      <c r="W4328" s="70"/>
      <c r="X4328" s="71">
        <f t="shared" ref="X4328:X4359" si="464">SUM(T4328:W4328)</f>
        <v>11</v>
      </c>
      <c r="Y4328" s="72"/>
      <c r="Z4328" s="70"/>
      <c r="AA4328" s="68">
        <v>2</v>
      </c>
      <c r="AB4328" s="73"/>
      <c r="AC4328" s="70"/>
      <c r="AD4328" s="74"/>
      <c r="AE4328" s="68"/>
      <c r="AF4328" s="75"/>
    </row>
    <row r="4329" ht="28.5" customHeight="1" spans="1:32">
      <c r="A4329" s="61" t="s">
        <v>36</v>
      </c>
      <c r="B4329" s="61" t="s">
        <v>2156</v>
      </c>
      <c r="C4329" s="61" t="s">
        <v>3136</v>
      </c>
      <c r="D4329" s="61" t="s">
        <v>3147</v>
      </c>
      <c r="E4329" s="62" t="s">
        <v>3148</v>
      </c>
      <c r="F4329" s="46">
        <v>46175</v>
      </c>
      <c r="G4329" s="46" t="str">
        <f t="shared" si="458"/>
        <v>吕显东2026-6-2</v>
      </c>
      <c r="H4329" s="63" t="s">
        <v>3150</v>
      </c>
      <c r="I4329" s="63"/>
      <c r="J4329" s="64"/>
      <c r="K4329" s="79">
        <v>0.333333333333333</v>
      </c>
      <c r="L4329" s="65"/>
      <c r="M4329" s="65"/>
      <c r="N4329" s="65"/>
      <c r="O4329" s="66">
        <v>8</v>
      </c>
      <c r="P4329" s="144"/>
      <c r="Q4329" s="68"/>
      <c r="R4329" s="68"/>
      <c r="S4329" s="68"/>
      <c r="T4329" s="69">
        <f t="shared" si="463"/>
        <v>8</v>
      </c>
      <c r="U4329" s="68"/>
      <c r="V4329" s="70"/>
      <c r="W4329" s="70"/>
      <c r="X4329" s="71">
        <f t="shared" si="464"/>
        <v>8</v>
      </c>
      <c r="Y4329" s="72"/>
      <c r="Z4329" s="70"/>
      <c r="AA4329" s="68"/>
      <c r="AB4329" s="73"/>
      <c r="AC4329" s="70"/>
      <c r="AD4329" s="74"/>
      <c r="AE4329" s="68"/>
      <c r="AF4329" s="75"/>
    </row>
    <row r="4330" ht="28.5" customHeight="1" spans="1:32">
      <c r="A4330" s="61" t="s">
        <v>36</v>
      </c>
      <c r="B4330" s="61" t="s">
        <v>2156</v>
      </c>
      <c r="C4330" s="61" t="s">
        <v>3136</v>
      </c>
      <c r="D4330" s="61" t="s">
        <v>3147</v>
      </c>
      <c r="E4330" s="62" t="s">
        <v>3148</v>
      </c>
      <c r="F4330" s="46">
        <v>46176</v>
      </c>
      <c r="G4330" s="46" t="str">
        <f t="shared" si="458"/>
        <v>吕显东2026-6-3</v>
      </c>
      <c r="H4330" s="63" t="s">
        <v>3151</v>
      </c>
      <c r="I4330" s="63"/>
      <c r="J4330" s="64"/>
      <c r="K4330" s="64"/>
      <c r="L4330" s="65" t="s">
        <v>3152</v>
      </c>
      <c r="M4330" s="65"/>
      <c r="N4330" s="65"/>
      <c r="O4330" s="66">
        <v>8</v>
      </c>
      <c r="P4330" s="144"/>
      <c r="Q4330" s="68">
        <v>-1</v>
      </c>
      <c r="R4330" s="68"/>
      <c r="S4330" s="68"/>
      <c r="T4330" s="69">
        <f t="shared" si="463"/>
        <v>7</v>
      </c>
      <c r="U4330" s="68"/>
      <c r="V4330" s="70"/>
      <c r="W4330" s="70"/>
      <c r="X4330" s="71">
        <f t="shared" si="464"/>
        <v>7</v>
      </c>
      <c r="Y4330" s="72"/>
      <c r="Z4330" s="70"/>
      <c r="AA4330" s="68"/>
      <c r="AB4330" s="73"/>
      <c r="AC4330" s="70"/>
      <c r="AD4330" s="74"/>
      <c r="AE4330" s="68"/>
      <c r="AF4330" s="75"/>
    </row>
    <row r="4331" ht="28.5" customHeight="1" spans="1:32">
      <c r="A4331" s="61" t="s">
        <v>36</v>
      </c>
      <c r="B4331" s="61" t="s">
        <v>2156</v>
      </c>
      <c r="C4331" s="61" t="s">
        <v>3136</v>
      </c>
      <c r="D4331" s="61" t="s">
        <v>3147</v>
      </c>
      <c r="E4331" s="61" t="s">
        <v>3148</v>
      </c>
      <c r="F4331" s="46">
        <v>46177</v>
      </c>
      <c r="G4331" s="46" t="str">
        <f t="shared" si="458"/>
        <v>吕显东2026-6-4</v>
      </c>
      <c r="H4331" s="63" t="s">
        <v>3153</v>
      </c>
      <c r="I4331" s="63"/>
      <c r="J4331" s="64"/>
      <c r="K4331" s="64"/>
      <c r="L4331" s="65"/>
      <c r="M4331" s="65"/>
      <c r="N4331" s="65"/>
      <c r="O4331" s="66">
        <v>8</v>
      </c>
      <c r="P4331" s="144"/>
      <c r="Q4331" s="68"/>
      <c r="R4331" s="68"/>
      <c r="S4331" s="68"/>
      <c r="T4331" s="69">
        <f t="shared" si="463"/>
        <v>8</v>
      </c>
      <c r="U4331" s="68"/>
      <c r="V4331" s="70"/>
      <c r="W4331" s="70"/>
      <c r="X4331" s="71">
        <f t="shared" si="464"/>
        <v>8</v>
      </c>
      <c r="Y4331" s="72"/>
      <c r="Z4331" s="70"/>
      <c r="AA4331" s="68"/>
      <c r="AB4331" s="73"/>
      <c r="AC4331" s="70"/>
      <c r="AD4331" s="74"/>
      <c r="AE4331" s="68"/>
      <c r="AF4331" s="75"/>
    </row>
    <row r="4332" ht="28.5" customHeight="1" spans="1:32">
      <c r="A4332" s="61" t="s">
        <v>36</v>
      </c>
      <c r="B4332" s="61" t="s">
        <v>2156</v>
      </c>
      <c r="C4332" s="61" t="s">
        <v>3136</v>
      </c>
      <c r="D4332" s="61" t="s">
        <v>3147</v>
      </c>
      <c r="E4332" s="62" t="s">
        <v>3148</v>
      </c>
      <c r="F4332" s="46">
        <v>46178</v>
      </c>
      <c r="G4332" s="46" t="str">
        <f t="shared" si="458"/>
        <v>吕显东2026-6-5</v>
      </c>
      <c r="H4332" s="63" t="s">
        <v>3154</v>
      </c>
      <c r="I4332" s="63"/>
      <c r="J4332" s="64"/>
      <c r="K4332" s="64" t="s">
        <v>56</v>
      </c>
      <c r="L4332" s="65"/>
      <c r="M4332" s="65"/>
      <c r="N4332" s="65"/>
      <c r="O4332" s="66">
        <v>8</v>
      </c>
      <c r="P4332" s="144"/>
      <c r="Q4332" s="68"/>
      <c r="R4332" s="68"/>
      <c r="S4332" s="68"/>
      <c r="T4332" s="69">
        <f t="shared" si="463"/>
        <v>8</v>
      </c>
      <c r="U4332" s="68"/>
      <c r="V4332" s="70">
        <v>4</v>
      </c>
      <c r="W4332" s="70"/>
      <c r="X4332" s="71">
        <f t="shared" si="464"/>
        <v>12</v>
      </c>
      <c r="Y4332" s="72"/>
      <c r="Z4332" s="70">
        <v>10</v>
      </c>
      <c r="AA4332" s="68"/>
      <c r="AB4332" s="73"/>
      <c r="AC4332" s="70"/>
      <c r="AD4332" s="74"/>
      <c r="AE4332" s="68"/>
      <c r="AF4332" s="75"/>
    </row>
    <row r="4333" ht="28.5" customHeight="1" spans="1:32">
      <c r="A4333" s="61" t="s">
        <v>36</v>
      </c>
      <c r="B4333" s="61" t="s">
        <v>2156</v>
      </c>
      <c r="C4333" s="61" t="s">
        <v>3136</v>
      </c>
      <c r="D4333" s="61" t="s">
        <v>3147</v>
      </c>
      <c r="E4333" s="76" t="s">
        <v>3148</v>
      </c>
      <c r="F4333" s="46">
        <v>46179</v>
      </c>
      <c r="G4333" s="46" t="str">
        <f t="shared" si="458"/>
        <v>吕显东2026-6-6</v>
      </c>
      <c r="H4333" s="63" t="s">
        <v>3155</v>
      </c>
      <c r="I4333" s="63"/>
      <c r="J4333" s="64"/>
      <c r="K4333" s="79">
        <v>0.333333333333333</v>
      </c>
      <c r="L4333" s="65"/>
      <c r="M4333" s="65"/>
      <c r="N4333" s="65"/>
      <c r="O4333" s="66">
        <v>8</v>
      </c>
      <c r="P4333" s="144"/>
      <c r="Q4333" s="68"/>
      <c r="R4333" s="68"/>
      <c r="S4333" s="68"/>
      <c r="T4333" s="69">
        <f t="shared" si="463"/>
        <v>8</v>
      </c>
      <c r="U4333" s="68"/>
      <c r="V4333" s="70"/>
      <c r="W4333" s="70"/>
      <c r="X4333" s="71">
        <f t="shared" si="464"/>
        <v>8</v>
      </c>
      <c r="Y4333" s="72"/>
      <c r="Z4333" s="70">
        <v>10</v>
      </c>
      <c r="AA4333" s="68"/>
      <c r="AB4333" s="73"/>
      <c r="AC4333" s="70"/>
      <c r="AD4333" s="74"/>
      <c r="AE4333" s="68"/>
      <c r="AF4333" s="75"/>
    </row>
    <row r="4334" ht="28.5" customHeight="1" spans="1:32">
      <c r="A4334" s="61" t="s">
        <v>36</v>
      </c>
      <c r="B4334" s="61" t="s">
        <v>2156</v>
      </c>
      <c r="C4334" s="61" t="s">
        <v>3136</v>
      </c>
      <c r="D4334" s="61" t="s">
        <v>3147</v>
      </c>
      <c r="E4334" s="76" t="s">
        <v>3148</v>
      </c>
      <c r="F4334" s="77">
        <v>46180</v>
      </c>
      <c r="G4334" s="46" t="str">
        <f t="shared" si="458"/>
        <v>吕显东2026-6-7</v>
      </c>
      <c r="H4334" s="63" t="s">
        <v>3156</v>
      </c>
      <c r="I4334" s="63"/>
      <c r="J4334" s="64"/>
      <c r="K4334" s="64" t="s">
        <v>56</v>
      </c>
      <c r="L4334" s="65"/>
      <c r="M4334" s="65"/>
      <c r="N4334" s="65"/>
      <c r="O4334" s="66"/>
      <c r="P4334" s="144"/>
      <c r="Q4334" s="68"/>
      <c r="R4334" s="68"/>
      <c r="S4334" s="68"/>
      <c r="T4334" s="69">
        <f t="shared" si="463"/>
        <v>0</v>
      </c>
      <c r="U4334" s="68"/>
      <c r="V4334" s="70">
        <v>12</v>
      </c>
      <c r="W4334" s="70"/>
      <c r="X4334" s="71">
        <f t="shared" si="464"/>
        <v>12</v>
      </c>
      <c r="Y4334" s="72"/>
      <c r="Z4334" s="70">
        <v>10</v>
      </c>
      <c r="AA4334" s="68"/>
      <c r="AB4334" s="73"/>
      <c r="AC4334" s="70"/>
      <c r="AD4334" s="74"/>
      <c r="AE4334" s="68"/>
      <c r="AF4334" s="75"/>
    </row>
    <row r="4335" ht="28.5" customHeight="1" spans="1:32">
      <c r="A4335" s="61" t="s">
        <v>36</v>
      </c>
      <c r="B4335" s="61" t="s">
        <v>2156</v>
      </c>
      <c r="C4335" s="61" t="s">
        <v>3136</v>
      </c>
      <c r="D4335" s="61" t="s">
        <v>3147</v>
      </c>
      <c r="E4335" s="76" t="s">
        <v>3148</v>
      </c>
      <c r="F4335" s="46">
        <v>46181</v>
      </c>
      <c r="G4335" s="46" t="str">
        <f t="shared" si="458"/>
        <v>吕显东2026-6-8</v>
      </c>
      <c r="H4335" s="63" t="s">
        <v>2884</v>
      </c>
      <c r="I4335" s="63"/>
      <c r="J4335" s="64"/>
      <c r="K4335" s="79">
        <v>0.333333333333333</v>
      </c>
      <c r="L4335" s="65"/>
      <c r="M4335" s="65"/>
      <c r="N4335" s="65"/>
      <c r="O4335" s="66">
        <v>8</v>
      </c>
      <c r="P4335" s="144"/>
      <c r="Q4335" s="68"/>
      <c r="R4335" s="68"/>
      <c r="S4335" s="68"/>
      <c r="T4335" s="69">
        <f t="shared" si="463"/>
        <v>8</v>
      </c>
      <c r="U4335" s="68"/>
      <c r="V4335" s="70"/>
      <c r="W4335" s="70"/>
      <c r="X4335" s="71">
        <f t="shared" si="464"/>
        <v>8</v>
      </c>
      <c r="Y4335" s="72"/>
      <c r="Z4335" s="70">
        <v>10</v>
      </c>
      <c r="AA4335" s="68"/>
      <c r="AB4335" s="73"/>
      <c r="AC4335" s="70"/>
      <c r="AD4335" s="74"/>
      <c r="AE4335" s="68"/>
      <c r="AF4335" s="75"/>
    </row>
    <row r="4336" ht="28.5" customHeight="1" spans="1:32">
      <c r="A4336" s="61" t="s">
        <v>36</v>
      </c>
      <c r="B4336" s="61" t="s">
        <v>2156</v>
      </c>
      <c r="C4336" s="61" t="s">
        <v>3136</v>
      </c>
      <c r="D4336" s="61" t="s">
        <v>3147</v>
      </c>
      <c r="E4336" s="76" t="s">
        <v>3148</v>
      </c>
      <c r="F4336" s="78">
        <v>46182</v>
      </c>
      <c r="G4336" s="46" t="str">
        <f t="shared" si="458"/>
        <v>吕显东2026-6-9</v>
      </c>
      <c r="H4336" s="63" t="s">
        <v>2813</v>
      </c>
      <c r="I4336" s="63"/>
      <c r="J4336" s="64"/>
      <c r="K4336" s="64"/>
      <c r="L4336" s="65"/>
      <c r="M4336" s="65"/>
      <c r="N4336" s="65"/>
      <c r="O4336" s="66">
        <v>8</v>
      </c>
      <c r="P4336" s="144"/>
      <c r="Q4336" s="68"/>
      <c r="R4336" s="68"/>
      <c r="S4336" s="68"/>
      <c r="T4336" s="69">
        <f t="shared" si="463"/>
        <v>8</v>
      </c>
      <c r="U4336" s="68"/>
      <c r="V4336" s="70"/>
      <c r="W4336" s="70"/>
      <c r="X4336" s="71">
        <f t="shared" si="464"/>
        <v>8</v>
      </c>
      <c r="Y4336" s="72"/>
      <c r="Z4336" s="70">
        <v>10</v>
      </c>
      <c r="AA4336" s="68"/>
      <c r="AB4336" s="73"/>
      <c r="AC4336" s="70"/>
      <c r="AD4336" s="74"/>
      <c r="AE4336" s="68"/>
      <c r="AF4336" s="75"/>
    </row>
    <row r="4337" ht="28.5" customHeight="1" spans="1:32">
      <c r="A4337" s="61" t="s">
        <v>36</v>
      </c>
      <c r="B4337" s="61" t="s">
        <v>2156</v>
      </c>
      <c r="C4337" s="61" t="s">
        <v>3136</v>
      </c>
      <c r="D4337" s="61" t="s">
        <v>3147</v>
      </c>
      <c r="E4337" s="76" t="s">
        <v>3148</v>
      </c>
      <c r="F4337" s="46">
        <v>46183</v>
      </c>
      <c r="G4337" s="46" t="str">
        <f t="shared" si="458"/>
        <v>吕显东2026-6-10</v>
      </c>
      <c r="H4337" s="63" t="s">
        <v>3157</v>
      </c>
      <c r="I4337" s="63"/>
      <c r="J4337" s="64"/>
      <c r="K4337" s="64"/>
      <c r="L4337" s="65"/>
      <c r="M4337" s="65"/>
      <c r="N4337" s="65"/>
      <c r="O4337" s="66">
        <v>8</v>
      </c>
      <c r="P4337" s="144"/>
      <c r="Q4337" s="68"/>
      <c r="R4337" s="68"/>
      <c r="S4337" s="68"/>
      <c r="T4337" s="69">
        <f t="shared" si="463"/>
        <v>8</v>
      </c>
      <c r="U4337" s="68"/>
      <c r="V4337" s="70"/>
      <c r="W4337" s="70"/>
      <c r="X4337" s="71">
        <f t="shared" si="464"/>
        <v>8</v>
      </c>
      <c r="Y4337" s="72"/>
      <c r="Z4337" s="70">
        <v>10</v>
      </c>
      <c r="AA4337" s="68"/>
      <c r="AB4337" s="73"/>
      <c r="AC4337" s="70"/>
      <c r="AD4337" s="74"/>
      <c r="AE4337" s="68"/>
      <c r="AF4337" s="75"/>
    </row>
    <row r="4338" ht="28.5" customHeight="1" spans="1:32">
      <c r="A4338" s="61" t="s">
        <v>36</v>
      </c>
      <c r="B4338" s="61" t="s">
        <v>2156</v>
      </c>
      <c r="C4338" s="61" t="s">
        <v>3136</v>
      </c>
      <c r="D4338" s="61" t="s">
        <v>3147</v>
      </c>
      <c r="E4338" s="76" t="s">
        <v>3148</v>
      </c>
      <c r="F4338" s="46">
        <v>46184</v>
      </c>
      <c r="G4338" s="46" t="str">
        <f t="shared" si="458"/>
        <v>吕显东2026-6-11</v>
      </c>
      <c r="H4338" s="63" t="s">
        <v>3158</v>
      </c>
      <c r="I4338" s="63"/>
      <c r="J4338" s="64"/>
      <c r="K4338" s="64"/>
      <c r="L4338" s="65"/>
      <c r="M4338" s="65"/>
      <c r="N4338" s="65"/>
      <c r="O4338" s="66">
        <v>8</v>
      </c>
      <c r="P4338" s="144"/>
      <c r="Q4338" s="68"/>
      <c r="R4338" s="68"/>
      <c r="S4338" s="68"/>
      <c r="T4338" s="69">
        <f t="shared" si="463"/>
        <v>8</v>
      </c>
      <c r="U4338" s="68"/>
      <c r="V4338" s="70"/>
      <c r="W4338" s="70"/>
      <c r="X4338" s="71">
        <f t="shared" si="464"/>
        <v>8</v>
      </c>
      <c r="Y4338" s="72"/>
      <c r="Z4338" s="70">
        <v>10</v>
      </c>
      <c r="AA4338" s="68"/>
      <c r="AB4338" s="73"/>
      <c r="AC4338" s="70"/>
      <c r="AD4338" s="74"/>
      <c r="AE4338" s="68"/>
      <c r="AF4338" s="75"/>
    </row>
    <row r="4339" ht="28.5" customHeight="1" spans="1:32">
      <c r="A4339" s="61" t="s">
        <v>36</v>
      </c>
      <c r="B4339" s="61" t="s">
        <v>2156</v>
      </c>
      <c r="C4339" s="61" t="s">
        <v>3136</v>
      </c>
      <c r="D4339" s="61" t="s">
        <v>3147</v>
      </c>
      <c r="E4339" s="76" t="s">
        <v>3148</v>
      </c>
      <c r="F4339" s="46">
        <v>46185</v>
      </c>
      <c r="G4339" s="46" t="str">
        <f t="shared" si="458"/>
        <v>吕显东2026-6-12</v>
      </c>
      <c r="H4339" s="63" t="s">
        <v>2975</v>
      </c>
      <c r="I4339" s="63"/>
      <c r="J4339" s="64"/>
      <c r="K4339" s="64"/>
      <c r="L4339" s="65"/>
      <c r="M4339" s="65"/>
      <c r="N4339" s="65"/>
      <c r="O4339" s="66">
        <v>8</v>
      </c>
      <c r="P4339" s="144">
        <v>-8</v>
      </c>
      <c r="Q4339" s="68"/>
      <c r="R4339" s="68"/>
      <c r="S4339" s="68"/>
      <c r="T4339" s="69">
        <f t="shared" si="463"/>
        <v>0</v>
      </c>
      <c r="U4339" s="68"/>
      <c r="V4339" s="70"/>
      <c r="W4339" s="70"/>
      <c r="X4339" s="71">
        <f t="shared" si="464"/>
        <v>0</v>
      </c>
      <c r="Y4339" s="72"/>
      <c r="Z4339" s="70"/>
      <c r="AA4339" s="68"/>
      <c r="AB4339" s="73"/>
      <c r="AC4339" s="70"/>
      <c r="AD4339" s="74"/>
      <c r="AE4339" s="68"/>
      <c r="AF4339" s="75"/>
    </row>
    <row r="4340" ht="28.5" customHeight="1" spans="1:32">
      <c r="A4340" s="61" t="s">
        <v>36</v>
      </c>
      <c r="B4340" s="61" t="s">
        <v>2156</v>
      </c>
      <c r="C4340" s="61" t="s">
        <v>3136</v>
      </c>
      <c r="D4340" s="61" t="s">
        <v>3147</v>
      </c>
      <c r="E4340" s="76" t="s">
        <v>3148</v>
      </c>
      <c r="F4340" s="46">
        <v>46186</v>
      </c>
      <c r="G4340" s="46" t="str">
        <f t="shared" si="458"/>
        <v>吕显东2026-6-13</v>
      </c>
      <c r="H4340" s="63" t="s">
        <v>3159</v>
      </c>
      <c r="I4340" s="63" t="s">
        <v>3160</v>
      </c>
      <c r="J4340" s="64"/>
      <c r="K4340" s="64"/>
      <c r="L4340" s="65"/>
      <c r="M4340" s="65"/>
      <c r="N4340" s="65"/>
      <c r="O4340" s="66">
        <v>8</v>
      </c>
      <c r="P4340" s="144"/>
      <c r="Q4340" s="68"/>
      <c r="R4340" s="68"/>
      <c r="S4340" s="68"/>
      <c r="T4340" s="69">
        <f t="shared" si="463"/>
        <v>8</v>
      </c>
      <c r="U4340" s="68"/>
      <c r="V4340" s="70"/>
      <c r="W4340" s="70"/>
      <c r="X4340" s="71">
        <f t="shared" si="464"/>
        <v>8</v>
      </c>
      <c r="Y4340" s="72"/>
      <c r="Z4340" s="70"/>
      <c r="AA4340" s="68">
        <v>2</v>
      </c>
      <c r="AB4340" s="73"/>
      <c r="AC4340" s="70"/>
      <c r="AD4340" s="74"/>
      <c r="AE4340" s="68"/>
      <c r="AF4340" s="80"/>
    </row>
    <row r="4341" ht="28.5" customHeight="1" spans="1:32">
      <c r="A4341" s="61" t="s">
        <v>36</v>
      </c>
      <c r="B4341" s="61" t="s">
        <v>2156</v>
      </c>
      <c r="C4341" s="61" t="s">
        <v>3136</v>
      </c>
      <c r="D4341" s="61" t="s">
        <v>3147</v>
      </c>
      <c r="E4341" s="62" t="s">
        <v>3148</v>
      </c>
      <c r="F4341" s="77">
        <v>46187</v>
      </c>
      <c r="G4341" s="46" t="str">
        <f t="shared" si="458"/>
        <v>吕显东2026-6-14</v>
      </c>
      <c r="H4341" s="63" t="s">
        <v>3091</v>
      </c>
      <c r="I4341" s="63" t="s">
        <v>3161</v>
      </c>
      <c r="J4341" s="64"/>
      <c r="K4341" s="64"/>
      <c r="L4341" s="65"/>
      <c r="M4341" s="65"/>
      <c r="N4341" s="65"/>
      <c r="O4341" s="66"/>
      <c r="P4341" s="144"/>
      <c r="Q4341" s="68"/>
      <c r="R4341" s="68"/>
      <c r="S4341" s="68"/>
      <c r="T4341" s="69">
        <f t="shared" si="463"/>
        <v>0</v>
      </c>
      <c r="U4341" s="68"/>
      <c r="V4341" s="70">
        <v>8</v>
      </c>
      <c r="W4341" s="70"/>
      <c r="X4341" s="71">
        <f t="shared" si="464"/>
        <v>8</v>
      </c>
      <c r="Y4341" s="72"/>
      <c r="Z4341" s="70"/>
      <c r="AA4341" s="68">
        <v>2</v>
      </c>
      <c r="AB4341" s="73"/>
      <c r="AC4341" s="70"/>
      <c r="AD4341" s="74"/>
      <c r="AE4341" s="68"/>
      <c r="AF4341" s="80"/>
    </row>
    <row r="4342" ht="28.5" customHeight="1" spans="1:32">
      <c r="A4342" s="61" t="s">
        <v>36</v>
      </c>
      <c r="B4342" s="61" t="s">
        <v>2156</v>
      </c>
      <c r="C4342" s="61" t="s">
        <v>3136</v>
      </c>
      <c r="D4342" s="61" t="s">
        <v>3147</v>
      </c>
      <c r="E4342" s="76" t="s">
        <v>3148</v>
      </c>
      <c r="F4342" s="46">
        <v>46188</v>
      </c>
      <c r="G4342" s="46" t="str">
        <f t="shared" si="458"/>
        <v>吕显东2026-6-15</v>
      </c>
      <c r="H4342" s="63" t="s">
        <v>3162</v>
      </c>
      <c r="I4342" s="63" t="s">
        <v>3163</v>
      </c>
      <c r="J4342" s="64"/>
      <c r="K4342" s="64"/>
      <c r="L4342" s="65"/>
      <c r="M4342" s="65"/>
      <c r="N4342" s="65"/>
      <c r="O4342" s="66">
        <v>8</v>
      </c>
      <c r="P4342" s="144"/>
      <c r="Q4342" s="68"/>
      <c r="R4342" s="68"/>
      <c r="S4342" s="68"/>
      <c r="T4342" s="69">
        <f t="shared" si="463"/>
        <v>8</v>
      </c>
      <c r="U4342" s="68"/>
      <c r="V4342" s="70"/>
      <c r="W4342" s="70"/>
      <c r="X4342" s="71">
        <f t="shared" si="464"/>
        <v>8</v>
      </c>
      <c r="Y4342" s="72"/>
      <c r="Z4342" s="70"/>
      <c r="AA4342" s="68">
        <v>2</v>
      </c>
      <c r="AB4342" s="73"/>
      <c r="AC4342" s="70"/>
      <c r="AD4342" s="74"/>
      <c r="AE4342" s="68"/>
      <c r="AF4342" s="75"/>
    </row>
    <row r="4343" ht="28.5" customHeight="1" spans="1:32">
      <c r="A4343" s="61" t="s">
        <v>36</v>
      </c>
      <c r="B4343" s="61" t="s">
        <v>2156</v>
      </c>
      <c r="C4343" s="61" t="s">
        <v>3136</v>
      </c>
      <c r="D4343" s="61" t="s">
        <v>3147</v>
      </c>
      <c r="E4343" s="76" t="s">
        <v>3148</v>
      </c>
      <c r="F4343" s="46">
        <v>46189</v>
      </c>
      <c r="G4343" s="46" t="str">
        <f t="shared" si="458"/>
        <v>吕显东2026-6-16</v>
      </c>
      <c r="H4343" s="63" t="s">
        <v>3164</v>
      </c>
      <c r="I4343" s="63" t="s">
        <v>3165</v>
      </c>
      <c r="J4343" s="64"/>
      <c r="K4343" s="64"/>
      <c r="L4343" s="65"/>
      <c r="M4343" s="65"/>
      <c r="N4343" s="65"/>
      <c r="O4343" s="66">
        <v>8</v>
      </c>
      <c r="P4343" s="147"/>
      <c r="Q4343" s="68"/>
      <c r="R4343" s="68"/>
      <c r="S4343" s="68"/>
      <c r="T4343" s="69">
        <f t="shared" si="463"/>
        <v>8</v>
      </c>
      <c r="U4343" s="68"/>
      <c r="V4343" s="70"/>
      <c r="W4343" s="70"/>
      <c r="X4343" s="71">
        <f t="shared" si="464"/>
        <v>8</v>
      </c>
      <c r="Y4343" s="72"/>
      <c r="Z4343" s="70"/>
      <c r="AA4343" s="68">
        <v>2</v>
      </c>
      <c r="AB4343" s="73"/>
      <c r="AC4343" s="70"/>
      <c r="AD4343" s="74"/>
      <c r="AE4343" s="68"/>
      <c r="AF4343" s="80"/>
    </row>
    <row r="4344" ht="28.5" customHeight="1" spans="1:32">
      <c r="A4344" s="61" t="s">
        <v>36</v>
      </c>
      <c r="B4344" s="61" t="s">
        <v>2156</v>
      </c>
      <c r="C4344" s="61" t="s">
        <v>3136</v>
      </c>
      <c r="D4344" s="61" t="s">
        <v>3147</v>
      </c>
      <c r="E4344" s="76" t="s">
        <v>3148</v>
      </c>
      <c r="F4344" s="46">
        <v>46190</v>
      </c>
      <c r="G4344" s="46" t="str">
        <f t="shared" si="458"/>
        <v>吕显东2026-6-17</v>
      </c>
      <c r="H4344" s="63" t="s">
        <v>3130</v>
      </c>
      <c r="I4344" s="63" t="s">
        <v>3166</v>
      </c>
      <c r="J4344" s="64"/>
      <c r="K4344" s="64"/>
      <c r="L4344" s="65"/>
      <c r="M4344" s="65"/>
      <c r="N4344" s="65"/>
      <c r="O4344" s="66">
        <v>8</v>
      </c>
      <c r="P4344" s="147"/>
      <c r="Q4344" s="68"/>
      <c r="R4344" s="68"/>
      <c r="S4344" s="68"/>
      <c r="T4344" s="69">
        <f t="shared" si="463"/>
        <v>8</v>
      </c>
      <c r="U4344" s="68"/>
      <c r="V4344" s="70"/>
      <c r="W4344" s="70"/>
      <c r="X4344" s="71">
        <f t="shared" si="464"/>
        <v>8</v>
      </c>
      <c r="Y4344" s="72"/>
      <c r="Z4344" s="70"/>
      <c r="AA4344" s="68">
        <v>2</v>
      </c>
      <c r="AB4344" s="73"/>
      <c r="AC4344" s="70"/>
      <c r="AD4344" s="74"/>
      <c r="AE4344" s="68"/>
      <c r="AF4344" s="75"/>
    </row>
    <row r="4345" ht="28.5" customHeight="1" spans="1:32">
      <c r="A4345" s="61" t="s">
        <v>36</v>
      </c>
      <c r="B4345" s="61" t="s">
        <v>2156</v>
      </c>
      <c r="C4345" s="61" t="s">
        <v>3136</v>
      </c>
      <c r="D4345" s="61" t="s">
        <v>3147</v>
      </c>
      <c r="E4345" s="76" t="s">
        <v>3148</v>
      </c>
      <c r="F4345" s="46">
        <v>46191</v>
      </c>
      <c r="G4345" s="46" t="str">
        <f t="shared" si="458"/>
        <v>吕显东2026-6-18</v>
      </c>
      <c r="H4345" s="63" t="s">
        <v>2765</v>
      </c>
      <c r="I4345" s="63" t="s">
        <v>3167</v>
      </c>
      <c r="J4345" s="64"/>
      <c r="K4345" s="64"/>
      <c r="L4345" s="65"/>
      <c r="M4345" s="65"/>
      <c r="N4345" s="65"/>
      <c r="O4345" s="66">
        <v>8</v>
      </c>
      <c r="P4345" s="147"/>
      <c r="Q4345" s="68"/>
      <c r="R4345" s="68"/>
      <c r="S4345" s="68"/>
      <c r="T4345" s="69">
        <f t="shared" si="463"/>
        <v>8</v>
      </c>
      <c r="U4345" s="68"/>
      <c r="V4345" s="70"/>
      <c r="W4345" s="70"/>
      <c r="X4345" s="71">
        <f t="shared" si="464"/>
        <v>8</v>
      </c>
      <c r="Y4345" s="72"/>
      <c r="Z4345" s="70"/>
      <c r="AA4345" s="68">
        <v>2</v>
      </c>
      <c r="AB4345" s="73"/>
      <c r="AC4345" s="70"/>
      <c r="AD4345" s="74"/>
      <c r="AE4345" s="68"/>
      <c r="AF4345" s="75"/>
    </row>
    <row r="4346" ht="28.5" customHeight="1" spans="1:32">
      <c r="A4346" s="61" t="s">
        <v>36</v>
      </c>
      <c r="B4346" s="61" t="s">
        <v>2156</v>
      </c>
      <c r="C4346" s="61" t="s">
        <v>3136</v>
      </c>
      <c r="D4346" s="61" t="s">
        <v>3147</v>
      </c>
      <c r="E4346" s="62" t="s">
        <v>3148</v>
      </c>
      <c r="F4346" s="82">
        <v>46192</v>
      </c>
      <c r="G4346" s="46" t="str">
        <f t="shared" si="458"/>
        <v>吕显东2026-6-19</v>
      </c>
      <c r="H4346" s="63"/>
      <c r="I4346" s="63"/>
      <c r="J4346" s="64"/>
      <c r="K4346" s="64"/>
      <c r="L4346" s="65"/>
      <c r="M4346" s="65"/>
      <c r="N4346" s="65"/>
      <c r="O4346" s="66"/>
      <c r="P4346" s="147"/>
      <c r="Q4346" s="68"/>
      <c r="R4346" s="68"/>
      <c r="S4346" s="68"/>
      <c r="T4346" s="69">
        <f t="shared" si="463"/>
        <v>0</v>
      </c>
      <c r="U4346" s="68"/>
      <c r="V4346" s="70"/>
      <c r="W4346" s="70"/>
      <c r="X4346" s="71">
        <f t="shared" si="464"/>
        <v>0</v>
      </c>
      <c r="Y4346" s="72"/>
      <c r="Z4346" s="70"/>
      <c r="AA4346" s="68"/>
      <c r="AB4346" s="73">
        <v>8</v>
      </c>
      <c r="AC4346" s="70"/>
      <c r="AD4346" s="74"/>
      <c r="AE4346" s="68"/>
      <c r="AF4346" s="75"/>
    </row>
    <row r="4347" ht="28.5" customHeight="1" spans="1:32">
      <c r="A4347" s="61" t="s">
        <v>36</v>
      </c>
      <c r="B4347" s="61" t="s">
        <v>2156</v>
      </c>
      <c r="C4347" s="61" t="s">
        <v>3136</v>
      </c>
      <c r="D4347" s="61" t="s">
        <v>3147</v>
      </c>
      <c r="E4347" s="62" t="s">
        <v>3148</v>
      </c>
      <c r="F4347" s="77">
        <v>46193</v>
      </c>
      <c r="G4347" s="46" t="str">
        <f t="shared" si="458"/>
        <v>吕显东2026-6-20</v>
      </c>
      <c r="H4347" s="63"/>
      <c r="I4347" s="63"/>
      <c r="J4347" s="64"/>
      <c r="K4347" s="64"/>
      <c r="L4347" s="65"/>
      <c r="M4347" s="65"/>
      <c r="N4347" s="65"/>
      <c r="O4347" s="66"/>
      <c r="P4347" s="144"/>
      <c r="Q4347" s="68"/>
      <c r="R4347" s="68"/>
      <c r="S4347" s="68"/>
      <c r="T4347" s="69">
        <f t="shared" si="463"/>
        <v>0</v>
      </c>
      <c r="U4347" s="68"/>
      <c r="V4347" s="70"/>
      <c r="W4347" s="70"/>
      <c r="X4347" s="71">
        <f t="shared" si="464"/>
        <v>0</v>
      </c>
      <c r="Y4347" s="72"/>
      <c r="Z4347" s="70"/>
      <c r="AA4347" s="68"/>
      <c r="AB4347" s="73"/>
      <c r="AC4347" s="70"/>
      <c r="AD4347" s="74"/>
      <c r="AE4347" s="68"/>
      <c r="AF4347" s="75"/>
    </row>
    <row r="4348" ht="28.5" customHeight="1" spans="1:32">
      <c r="A4348" s="61" t="s">
        <v>36</v>
      </c>
      <c r="B4348" s="61" t="s">
        <v>2156</v>
      </c>
      <c r="C4348" s="61" t="s">
        <v>3136</v>
      </c>
      <c r="D4348" s="61" t="s">
        <v>3147</v>
      </c>
      <c r="E4348" s="62" t="s">
        <v>3148</v>
      </c>
      <c r="F4348" s="46">
        <v>46194</v>
      </c>
      <c r="G4348" s="46" t="str">
        <f t="shared" si="458"/>
        <v>吕显东2026-6-21</v>
      </c>
      <c r="H4348" s="63" t="s">
        <v>2777</v>
      </c>
      <c r="I4348" s="63"/>
      <c r="J4348" s="64"/>
      <c r="K4348" s="64"/>
      <c r="L4348" s="65"/>
      <c r="M4348" s="65"/>
      <c r="N4348" s="65"/>
      <c r="O4348" s="66">
        <v>8</v>
      </c>
      <c r="P4348" s="144"/>
      <c r="Q4348" s="68"/>
      <c r="R4348" s="68"/>
      <c r="S4348" s="68"/>
      <c r="T4348" s="69">
        <f t="shared" si="463"/>
        <v>8</v>
      </c>
      <c r="U4348" s="68"/>
      <c r="V4348" s="70"/>
      <c r="W4348" s="70"/>
      <c r="X4348" s="71">
        <f t="shared" si="464"/>
        <v>8</v>
      </c>
      <c r="Y4348" s="72"/>
      <c r="Z4348" s="70"/>
      <c r="AA4348" s="68"/>
      <c r="AB4348" s="73"/>
      <c r="AC4348" s="70"/>
      <c r="AD4348" s="74"/>
      <c r="AE4348" s="68"/>
      <c r="AF4348" s="75"/>
    </row>
    <row r="4349" ht="28.5" customHeight="1" spans="1:32">
      <c r="A4349" s="61" t="s">
        <v>36</v>
      </c>
      <c r="B4349" s="61" t="s">
        <v>2156</v>
      </c>
      <c r="C4349" s="61" t="s">
        <v>3136</v>
      </c>
      <c r="D4349" s="61" t="s">
        <v>3147</v>
      </c>
      <c r="E4349" s="76" t="s">
        <v>3148</v>
      </c>
      <c r="F4349" s="46">
        <v>46195</v>
      </c>
      <c r="G4349" s="46" t="str">
        <f t="shared" si="458"/>
        <v>吕显东2026-6-22</v>
      </c>
      <c r="H4349" s="63" t="s">
        <v>3168</v>
      </c>
      <c r="I4349" s="63"/>
      <c r="J4349" s="64"/>
      <c r="K4349" s="64"/>
      <c r="L4349" s="65"/>
      <c r="M4349" s="65"/>
      <c r="N4349" s="65"/>
      <c r="O4349" s="66"/>
      <c r="P4349" s="144"/>
      <c r="Q4349" s="68"/>
      <c r="R4349" s="68"/>
      <c r="S4349" s="68"/>
      <c r="T4349" s="69">
        <f t="shared" si="463"/>
        <v>0</v>
      </c>
      <c r="U4349" s="68"/>
      <c r="V4349" s="70"/>
      <c r="W4349" s="70"/>
      <c r="X4349" s="71">
        <f t="shared" si="464"/>
        <v>0</v>
      </c>
      <c r="Y4349" s="72"/>
      <c r="Z4349" s="70"/>
      <c r="AA4349" s="68"/>
      <c r="AB4349" s="73"/>
      <c r="AC4349" s="70"/>
      <c r="AD4349" s="74"/>
      <c r="AE4349" s="68"/>
      <c r="AF4349" s="75"/>
    </row>
    <row r="4350" ht="28.5" customHeight="1" spans="1:32">
      <c r="A4350" s="61" t="s">
        <v>36</v>
      </c>
      <c r="B4350" s="61" t="s">
        <v>2156</v>
      </c>
      <c r="C4350" s="61" t="s">
        <v>3136</v>
      </c>
      <c r="D4350" s="61" t="s">
        <v>3147</v>
      </c>
      <c r="E4350" s="62" t="s">
        <v>3148</v>
      </c>
      <c r="F4350" s="46">
        <v>46196</v>
      </c>
      <c r="G4350" s="46" t="str">
        <f t="shared" si="458"/>
        <v>吕显东2026-6-23</v>
      </c>
      <c r="H4350" s="63"/>
      <c r="I4350" s="63"/>
      <c r="J4350" s="64"/>
      <c r="K4350" s="64"/>
      <c r="L4350" s="79"/>
      <c r="M4350" s="65"/>
      <c r="N4350" s="65"/>
      <c r="O4350" s="66"/>
      <c r="P4350" s="144"/>
      <c r="Q4350" s="68"/>
      <c r="R4350" s="68"/>
      <c r="S4350" s="68"/>
      <c r="T4350" s="69">
        <f t="shared" si="463"/>
        <v>0</v>
      </c>
      <c r="U4350" s="68"/>
      <c r="V4350" s="70"/>
      <c r="W4350" s="70"/>
      <c r="X4350" s="71">
        <f t="shared" si="464"/>
        <v>0</v>
      </c>
      <c r="Y4350" s="72"/>
      <c r="Z4350" s="70"/>
      <c r="AA4350" s="68"/>
      <c r="AB4350" s="73"/>
      <c r="AC4350" s="70"/>
      <c r="AD4350" s="74"/>
      <c r="AE4350" s="68"/>
      <c r="AF4350" s="75"/>
    </row>
    <row r="4351" ht="28.5" customHeight="1" spans="1:32">
      <c r="A4351" s="61" t="s">
        <v>36</v>
      </c>
      <c r="B4351" s="61" t="s">
        <v>2156</v>
      </c>
      <c r="C4351" s="61" t="s">
        <v>3136</v>
      </c>
      <c r="D4351" s="61" t="s">
        <v>3147</v>
      </c>
      <c r="E4351" s="62" t="s">
        <v>3148</v>
      </c>
      <c r="F4351" s="46">
        <v>46197</v>
      </c>
      <c r="G4351" s="46" t="str">
        <f t="shared" si="458"/>
        <v>吕显东2026-6-24</v>
      </c>
      <c r="H4351" s="63"/>
      <c r="I4351" s="63"/>
      <c r="J4351" s="64"/>
      <c r="K4351" s="64"/>
      <c r="L4351" s="65"/>
      <c r="M4351" s="65"/>
      <c r="N4351" s="65"/>
      <c r="O4351" s="66"/>
      <c r="P4351" s="144"/>
      <c r="Q4351" s="68"/>
      <c r="R4351" s="68"/>
      <c r="S4351" s="68"/>
      <c r="T4351" s="69">
        <f t="shared" si="463"/>
        <v>0</v>
      </c>
      <c r="U4351" s="68"/>
      <c r="V4351" s="70"/>
      <c r="W4351" s="70"/>
      <c r="X4351" s="71">
        <f t="shared" si="464"/>
        <v>0</v>
      </c>
      <c r="Y4351" s="72"/>
      <c r="Z4351" s="70"/>
      <c r="AA4351" s="68"/>
      <c r="AB4351" s="73"/>
      <c r="AC4351" s="70"/>
      <c r="AD4351" s="74"/>
      <c r="AE4351" s="68"/>
      <c r="AF4351" s="75"/>
    </row>
    <row r="4352" ht="28.5" customHeight="1" spans="1:32">
      <c r="A4352" s="61" t="s">
        <v>36</v>
      </c>
      <c r="B4352" s="61" t="s">
        <v>2156</v>
      </c>
      <c r="C4352" s="61" t="s">
        <v>3136</v>
      </c>
      <c r="D4352" s="61" t="s">
        <v>3147</v>
      </c>
      <c r="E4352" s="62" t="s">
        <v>3148</v>
      </c>
      <c r="F4352" s="46">
        <v>46198</v>
      </c>
      <c r="G4352" s="46" t="str">
        <f t="shared" si="458"/>
        <v>吕显东2026-6-25</v>
      </c>
      <c r="H4352" s="63"/>
      <c r="I4352" s="63"/>
      <c r="J4352" s="64"/>
      <c r="K4352" s="64"/>
      <c r="L4352" s="65"/>
      <c r="M4352" s="65"/>
      <c r="N4352" s="65"/>
      <c r="O4352" s="66"/>
      <c r="P4352" s="144"/>
      <c r="Q4352" s="68"/>
      <c r="R4352" s="68"/>
      <c r="S4352" s="68"/>
      <c r="T4352" s="69">
        <f t="shared" si="463"/>
        <v>0</v>
      </c>
      <c r="U4352" s="68"/>
      <c r="V4352" s="70"/>
      <c r="W4352" s="70"/>
      <c r="X4352" s="71">
        <f t="shared" si="464"/>
        <v>0</v>
      </c>
      <c r="Y4352" s="72"/>
      <c r="Z4352" s="70"/>
      <c r="AA4352" s="68"/>
      <c r="AB4352" s="73"/>
      <c r="AC4352" s="70"/>
      <c r="AD4352" s="74"/>
      <c r="AE4352" s="68"/>
      <c r="AF4352" s="75"/>
    </row>
    <row r="4353" ht="28.5" customHeight="1" spans="1:32">
      <c r="A4353" s="61" t="s">
        <v>36</v>
      </c>
      <c r="B4353" s="61" t="s">
        <v>2156</v>
      </c>
      <c r="C4353" s="61" t="s">
        <v>3136</v>
      </c>
      <c r="D4353" s="61" t="s">
        <v>3147</v>
      </c>
      <c r="E4353" s="62" t="s">
        <v>3148</v>
      </c>
      <c r="F4353" s="46">
        <v>46199</v>
      </c>
      <c r="G4353" s="46" t="str">
        <f t="shared" si="458"/>
        <v>吕显东2026-6-26</v>
      </c>
      <c r="H4353" s="63"/>
      <c r="I4353" s="63"/>
      <c r="J4353" s="64"/>
      <c r="K4353" s="64"/>
      <c r="L4353" s="65"/>
      <c r="M4353" s="65"/>
      <c r="N4353" s="65"/>
      <c r="O4353" s="66"/>
      <c r="P4353" s="144"/>
      <c r="Q4353" s="68"/>
      <c r="R4353" s="68"/>
      <c r="S4353" s="68"/>
      <c r="T4353" s="69">
        <f t="shared" si="463"/>
        <v>0</v>
      </c>
      <c r="U4353" s="68"/>
      <c r="V4353" s="70"/>
      <c r="W4353" s="70"/>
      <c r="X4353" s="71">
        <f t="shared" si="464"/>
        <v>0</v>
      </c>
      <c r="Y4353" s="72"/>
      <c r="Z4353" s="70"/>
      <c r="AA4353" s="68"/>
      <c r="AB4353" s="73"/>
      <c r="AC4353" s="70"/>
      <c r="AD4353" s="74"/>
      <c r="AE4353" s="68"/>
      <c r="AF4353" s="75"/>
    </row>
    <row r="4354" ht="28.5" customHeight="1" spans="1:32">
      <c r="A4354" s="61" t="s">
        <v>36</v>
      </c>
      <c r="B4354" s="61" t="s">
        <v>2156</v>
      </c>
      <c r="C4354" s="61" t="s">
        <v>3136</v>
      </c>
      <c r="D4354" s="61" t="s">
        <v>3147</v>
      </c>
      <c r="E4354" s="76" t="s">
        <v>3148</v>
      </c>
      <c r="F4354" s="46">
        <v>46200</v>
      </c>
      <c r="G4354" s="46" t="str">
        <f t="shared" si="458"/>
        <v>吕显东2026-6-27</v>
      </c>
      <c r="H4354" s="63"/>
      <c r="I4354" s="63"/>
      <c r="J4354" s="64"/>
      <c r="K4354" s="64"/>
      <c r="L4354" s="65"/>
      <c r="M4354" s="65"/>
      <c r="N4354" s="79"/>
      <c r="O4354" s="66"/>
      <c r="P4354" s="144"/>
      <c r="Q4354" s="68"/>
      <c r="R4354" s="68"/>
      <c r="S4354" s="68"/>
      <c r="T4354" s="69">
        <f t="shared" si="463"/>
        <v>0</v>
      </c>
      <c r="U4354" s="68"/>
      <c r="V4354" s="70"/>
      <c r="W4354" s="70"/>
      <c r="X4354" s="71">
        <f t="shared" si="464"/>
        <v>0</v>
      </c>
      <c r="Y4354" s="72"/>
      <c r="Z4354" s="70"/>
      <c r="AA4354" s="68"/>
      <c r="AB4354" s="73"/>
      <c r="AC4354" s="70"/>
      <c r="AD4354" s="74"/>
      <c r="AE4354" s="68"/>
      <c r="AF4354" s="75"/>
    </row>
    <row r="4355" ht="28.5" customHeight="1" spans="1:32">
      <c r="A4355" s="61" t="s">
        <v>36</v>
      </c>
      <c r="B4355" s="61" t="s">
        <v>2156</v>
      </c>
      <c r="C4355" s="61" t="s">
        <v>3136</v>
      </c>
      <c r="D4355" s="61" t="s">
        <v>3147</v>
      </c>
      <c r="E4355" s="76" t="s">
        <v>3148</v>
      </c>
      <c r="F4355" s="46">
        <v>46201</v>
      </c>
      <c r="G4355" s="46" t="str">
        <f t="shared" si="458"/>
        <v>吕显东2026-6-28</v>
      </c>
      <c r="H4355" s="63"/>
      <c r="I4355" s="63"/>
      <c r="J4355" s="64"/>
      <c r="K4355" s="79"/>
      <c r="L4355" s="65"/>
      <c r="M4355" s="65"/>
      <c r="N4355" s="65"/>
      <c r="O4355" s="66"/>
      <c r="P4355" s="144"/>
      <c r="Q4355" s="68"/>
      <c r="R4355" s="68"/>
      <c r="S4355" s="68"/>
      <c r="T4355" s="69">
        <f t="shared" si="463"/>
        <v>0</v>
      </c>
      <c r="U4355" s="68"/>
      <c r="V4355" s="70"/>
      <c r="W4355" s="70"/>
      <c r="X4355" s="71">
        <f t="shared" si="464"/>
        <v>0</v>
      </c>
      <c r="Y4355" s="72"/>
      <c r="Z4355" s="70"/>
      <c r="AA4355" s="68"/>
      <c r="AB4355" s="73"/>
      <c r="AC4355" s="70"/>
      <c r="AD4355" s="74"/>
      <c r="AE4355" s="68"/>
      <c r="AF4355" s="75"/>
    </row>
    <row r="4356" ht="28.5" customHeight="1" spans="1:32">
      <c r="A4356" s="61" t="s">
        <v>36</v>
      </c>
      <c r="B4356" s="61" t="s">
        <v>2156</v>
      </c>
      <c r="C4356" s="61" t="s">
        <v>3136</v>
      </c>
      <c r="D4356" s="61" t="s">
        <v>3147</v>
      </c>
      <c r="E4356" s="76" t="s">
        <v>3148</v>
      </c>
      <c r="F4356" s="46">
        <v>46202</v>
      </c>
      <c r="G4356" s="46" t="str">
        <f t="shared" ref="G4356:G4419" si="465">E4356&amp;TEXT(MID(F4356,1,5),"YYYY-m-d")</f>
        <v>吕显东2026-6-29</v>
      </c>
      <c r="H4356" s="63"/>
      <c r="I4356" s="63"/>
      <c r="J4356" s="64"/>
      <c r="K4356" s="64"/>
      <c r="L4356" s="65"/>
      <c r="M4356" s="65"/>
      <c r="N4356" s="79"/>
      <c r="O4356" s="66"/>
      <c r="P4356" s="144"/>
      <c r="Q4356" s="68"/>
      <c r="R4356" s="68"/>
      <c r="S4356" s="68"/>
      <c r="T4356" s="69">
        <f t="shared" si="463"/>
        <v>0</v>
      </c>
      <c r="U4356" s="68"/>
      <c r="V4356" s="70"/>
      <c r="W4356" s="70"/>
      <c r="X4356" s="71">
        <f t="shared" si="464"/>
        <v>0</v>
      </c>
      <c r="Y4356" s="72"/>
      <c r="Z4356" s="70"/>
      <c r="AA4356" s="68"/>
      <c r="AB4356" s="73"/>
      <c r="AC4356" s="70"/>
      <c r="AD4356" s="74"/>
      <c r="AE4356" s="68"/>
      <c r="AF4356" s="75"/>
    </row>
    <row r="4357" s="3" customFormat="1" ht="28.5" customHeight="1" spans="1:32">
      <c r="A4357" s="61" t="s">
        <v>36</v>
      </c>
      <c r="B4357" s="61" t="s">
        <v>2156</v>
      </c>
      <c r="C4357" s="61" t="s">
        <v>3136</v>
      </c>
      <c r="D4357" s="61" t="s">
        <v>3147</v>
      </c>
      <c r="E4357" s="76" t="s">
        <v>3148</v>
      </c>
      <c r="F4357" s="46">
        <v>46203</v>
      </c>
      <c r="G4357" s="46" t="str">
        <f t="shared" si="465"/>
        <v>吕显东2026-6-30</v>
      </c>
      <c r="H4357" s="63"/>
      <c r="I4357" s="63"/>
      <c r="J4357" s="64"/>
      <c r="K4357" s="79"/>
      <c r="L4357" s="65"/>
      <c r="M4357" s="65"/>
      <c r="N4357" s="65"/>
      <c r="O4357" s="66"/>
      <c r="P4357" s="144"/>
      <c r="Q4357" s="68"/>
      <c r="R4357" s="68"/>
      <c r="S4357" s="68"/>
      <c r="T4357" s="69">
        <f t="shared" si="463"/>
        <v>0</v>
      </c>
      <c r="U4357" s="68"/>
      <c r="V4357" s="70"/>
      <c r="W4357" s="70"/>
      <c r="X4357" s="71">
        <f t="shared" si="464"/>
        <v>0</v>
      </c>
      <c r="Y4357" s="72"/>
      <c r="Z4357" s="70"/>
      <c r="AA4357" s="68"/>
      <c r="AB4357" s="73"/>
      <c r="AC4357" s="70"/>
      <c r="AD4357" s="74"/>
      <c r="AE4357" s="68"/>
      <c r="AF4357" s="75"/>
    </row>
    <row r="4358" s="3" customFormat="1" ht="28.5" customHeight="1" spans="1:32">
      <c r="A4358" s="61" t="s">
        <v>36</v>
      </c>
      <c r="B4358" s="61" t="s">
        <v>2156</v>
      </c>
      <c r="C4358" s="61" t="s">
        <v>3136</v>
      </c>
      <c r="D4358" s="61" t="s">
        <v>3147</v>
      </c>
      <c r="E4358" s="76" t="s">
        <v>3148</v>
      </c>
      <c r="F4358" s="46">
        <v>46204</v>
      </c>
      <c r="G4358" s="46" t="str">
        <f t="shared" si="465"/>
        <v>吕显东2026-7-1</v>
      </c>
      <c r="H4358" s="63"/>
      <c r="I4358" s="63"/>
      <c r="J4358" s="64"/>
      <c r="K4358" s="64"/>
      <c r="L4358" s="65"/>
      <c r="M4358" s="65"/>
      <c r="N4358" s="65"/>
      <c r="O4358" s="66"/>
      <c r="P4358" s="144"/>
      <c r="Q4358" s="68"/>
      <c r="R4358" s="68"/>
      <c r="S4358" s="68"/>
      <c r="T4358" s="69">
        <f t="shared" si="463"/>
        <v>0</v>
      </c>
      <c r="U4358" s="68"/>
      <c r="V4358" s="70"/>
      <c r="W4358" s="70"/>
      <c r="X4358" s="71">
        <f t="shared" si="464"/>
        <v>0</v>
      </c>
      <c r="Y4358" s="72"/>
      <c r="Z4358" s="70"/>
      <c r="AA4358" s="68"/>
      <c r="AB4358" s="73"/>
      <c r="AC4358" s="70"/>
      <c r="AD4358" s="74"/>
      <c r="AE4358" s="68"/>
      <c r="AF4358" s="75"/>
    </row>
    <row r="4359" ht="28.5" customHeight="1" spans="1:32">
      <c r="A4359" s="84" t="s">
        <v>36</v>
      </c>
      <c r="B4359" s="84" t="s">
        <v>2156</v>
      </c>
      <c r="C4359" s="84" t="s">
        <v>3136</v>
      </c>
      <c r="D4359" s="84" t="s">
        <v>3147</v>
      </c>
      <c r="E4359" s="85" t="s">
        <v>3148</v>
      </c>
      <c r="F4359" s="86">
        <v>46235</v>
      </c>
      <c r="G4359" s="46" t="str">
        <f t="shared" si="465"/>
        <v>吕显东2026-8-1</v>
      </c>
      <c r="H4359" s="63"/>
      <c r="I4359" s="63"/>
      <c r="J4359" s="64"/>
      <c r="K4359" s="64"/>
      <c r="L4359" s="65"/>
      <c r="M4359" s="65"/>
      <c r="N4359" s="91"/>
      <c r="O4359" s="66"/>
      <c r="P4359" s="87"/>
      <c r="Q4359" s="87"/>
      <c r="R4359" s="87"/>
      <c r="S4359" s="87"/>
      <c r="T4359" s="69">
        <f t="shared" si="463"/>
        <v>0</v>
      </c>
      <c r="U4359" s="87"/>
      <c r="V4359" s="87"/>
      <c r="W4359" s="87"/>
      <c r="X4359" s="71">
        <f t="shared" si="464"/>
        <v>0</v>
      </c>
      <c r="Y4359" s="88"/>
      <c r="Z4359" s="87"/>
      <c r="AA4359" s="87"/>
      <c r="AB4359" s="87"/>
      <c r="AC4359" s="87"/>
      <c r="AD4359" s="89"/>
      <c r="AE4359" s="87"/>
      <c r="AF4359" s="90"/>
    </row>
    <row r="4360" ht="28.5" customHeight="1" spans="1:32">
      <c r="A4360" s="44" t="s">
        <v>36</v>
      </c>
      <c r="B4360" s="44" t="s">
        <v>2156</v>
      </c>
      <c r="C4360" s="44" t="s">
        <v>3136</v>
      </c>
      <c r="D4360" s="44" t="s">
        <v>3147</v>
      </c>
      <c r="E4360" s="44" t="s">
        <v>3169</v>
      </c>
      <c r="F4360" s="45">
        <v>46173</v>
      </c>
      <c r="G4360" s="46" t="str">
        <f t="shared" si="465"/>
        <v>龚四化2026-5-31</v>
      </c>
      <c r="H4360" s="133"/>
      <c r="I4360" s="133"/>
      <c r="J4360" s="134"/>
      <c r="K4360" s="134"/>
      <c r="L4360" s="134"/>
      <c r="M4360" s="135"/>
      <c r="N4360" s="135"/>
      <c r="O4360" s="136">
        <f t="shared" ref="O4360:AE4360" si="466">SUM(O4361:O4392)</f>
        <v>136</v>
      </c>
      <c r="P4360" s="137">
        <f t="shared" si="466"/>
        <v>-8</v>
      </c>
      <c r="Q4360" s="138">
        <f t="shared" si="466"/>
        <v>0</v>
      </c>
      <c r="R4360" s="138">
        <f t="shared" si="466"/>
        <v>0</v>
      </c>
      <c r="S4360" s="53">
        <f t="shared" si="466"/>
        <v>0</v>
      </c>
      <c r="T4360" s="139">
        <f t="shared" si="466"/>
        <v>128</v>
      </c>
      <c r="U4360" s="55">
        <f t="shared" si="466"/>
        <v>0</v>
      </c>
      <c r="V4360" s="139">
        <f t="shared" si="466"/>
        <v>32</v>
      </c>
      <c r="W4360" s="139">
        <f t="shared" si="466"/>
        <v>0</v>
      </c>
      <c r="X4360" s="140">
        <f t="shared" si="466"/>
        <v>160</v>
      </c>
      <c r="Y4360" s="141">
        <f t="shared" si="466"/>
        <v>0</v>
      </c>
      <c r="Z4360" s="139">
        <f t="shared" si="466"/>
        <v>60</v>
      </c>
      <c r="AA4360" s="142">
        <f t="shared" si="466"/>
        <v>28</v>
      </c>
      <c r="AB4360" s="139">
        <f t="shared" si="466"/>
        <v>8</v>
      </c>
      <c r="AC4360" s="139">
        <f t="shared" si="466"/>
        <v>0</v>
      </c>
      <c r="AD4360" s="143">
        <f t="shared" si="466"/>
        <v>0</v>
      </c>
      <c r="AE4360" s="142">
        <f t="shared" si="466"/>
        <v>0</v>
      </c>
      <c r="AF4360" s="60"/>
    </row>
    <row r="4361" ht="28.5" customHeight="1" spans="1:32">
      <c r="A4361" s="61" t="s">
        <v>36</v>
      </c>
      <c r="B4361" s="61" t="s">
        <v>2156</v>
      </c>
      <c r="C4361" s="61" t="s">
        <v>3136</v>
      </c>
      <c r="D4361" s="61" t="s">
        <v>3147</v>
      </c>
      <c r="E4361" s="62" t="s">
        <v>3169</v>
      </c>
      <c r="F4361" s="46">
        <v>46174</v>
      </c>
      <c r="G4361" s="46" t="str">
        <f t="shared" si="465"/>
        <v>龚四化2026-6-1</v>
      </c>
      <c r="H4361" s="63" t="s">
        <v>3170</v>
      </c>
      <c r="I4361" s="63"/>
      <c r="J4361" s="64"/>
      <c r="K4361" s="64" t="s">
        <v>56</v>
      </c>
      <c r="L4361" s="65"/>
      <c r="M4361" s="65"/>
      <c r="N4361" s="65"/>
      <c r="O4361" s="66">
        <v>8</v>
      </c>
      <c r="P4361" s="144"/>
      <c r="Q4361" s="68"/>
      <c r="R4361" s="68"/>
      <c r="S4361" s="68"/>
      <c r="T4361" s="69">
        <f t="shared" ref="T4361:T4392" si="467">SUM(O4361:S4361)</f>
        <v>8</v>
      </c>
      <c r="U4361" s="68"/>
      <c r="V4361" s="70">
        <v>4</v>
      </c>
      <c r="W4361" s="70"/>
      <c r="X4361" s="71">
        <f t="shared" ref="X4361:X4392" si="468">SUM(T4361:W4361)</f>
        <v>12</v>
      </c>
      <c r="Y4361" s="72"/>
      <c r="Z4361" s="70">
        <v>10</v>
      </c>
      <c r="AA4361" s="68"/>
      <c r="AB4361" s="73"/>
      <c r="AC4361" s="70"/>
      <c r="AD4361" s="74"/>
      <c r="AE4361" s="68"/>
      <c r="AF4361" s="75"/>
    </row>
    <row r="4362" ht="28.5" customHeight="1" spans="1:32">
      <c r="A4362" s="61" t="s">
        <v>36</v>
      </c>
      <c r="B4362" s="61" t="s">
        <v>2156</v>
      </c>
      <c r="C4362" s="61" t="s">
        <v>3136</v>
      </c>
      <c r="D4362" s="61" t="s">
        <v>3147</v>
      </c>
      <c r="E4362" s="76" t="s">
        <v>3169</v>
      </c>
      <c r="F4362" s="46">
        <v>46175</v>
      </c>
      <c r="G4362" s="46" t="str">
        <f t="shared" si="465"/>
        <v>龚四化2026-6-2</v>
      </c>
      <c r="H4362" s="63" t="s">
        <v>3171</v>
      </c>
      <c r="I4362" s="63"/>
      <c r="J4362" s="64"/>
      <c r="K4362" s="79">
        <v>0.333333333333333</v>
      </c>
      <c r="L4362" s="65"/>
      <c r="M4362" s="65"/>
      <c r="N4362" s="65"/>
      <c r="O4362" s="66">
        <v>8</v>
      </c>
      <c r="P4362" s="144"/>
      <c r="Q4362" s="68"/>
      <c r="R4362" s="68"/>
      <c r="S4362" s="68"/>
      <c r="T4362" s="69">
        <f t="shared" si="467"/>
        <v>8</v>
      </c>
      <c r="U4362" s="68"/>
      <c r="V4362" s="70"/>
      <c r="W4362" s="70"/>
      <c r="X4362" s="71">
        <f t="shared" si="468"/>
        <v>8</v>
      </c>
      <c r="Y4362" s="72"/>
      <c r="Z4362" s="70">
        <v>10</v>
      </c>
      <c r="AA4362" s="68"/>
      <c r="AB4362" s="73"/>
      <c r="AC4362" s="70"/>
      <c r="AD4362" s="74"/>
      <c r="AE4362" s="68"/>
      <c r="AF4362" s="75"/>
    </row>
    <row r="4363" ht="28.5" customHeight="1" spans="1:32">
      <c r="A4363" s="61" t="s">
        <v>36</v>
      </c>
      <c r="B4363" s="61" t="s">
        <v>2156</v>
      </c>
      <c r="C4363" s="61" t="s">
        <v>3136</v>
      </c>
      <c r="D4363" s="61" t="s">
        <v>3147</v>
      </c>
      <c r="E4363" s="76" t="s">
        <v>3169</v>
      </c>
      <c r="F4363" s="46">
        <v>46176</v>
      </c>
      <c r="G4363" s="46" t="str">
        <f t="shared" si="465"/>
        <v>龚四化2026-6-3</v>
      </c>
      <c r="H4363" s="63" t="s">
        <v>3172</v>
      </c>
      <c r="I4363" s="63"/>
      <c r="J4363" s="64"/>
      <c r="K4363" s="64"/>
      <c r="L4363" s="65"/>
      <c r="M4363" s="65"/>
      <c r="N4363" s="65"/>
      <c r="O4363" s="66">
        <v>8</v>
      </c>
      <c r="P4363" s="144"/>
      <c r="Q4363" s="68"/>
      <c r="R4363" s="68"/>
      <c r="S4363" s="68"/>
      <c r="T4363" s="69">
        <f t="shared" si="467"/>
        <v>8</v>
      </c>
      <c r="U4363" s="68"/>
      <c r="V4363" s="70"/>
      <c r="W4363" s="70"/>
      <c r="X4363" s="71">
        <f t="shared" si="468"/>
        <v>8</v>
      </c>
      <c r="Y4363" s="72"/>
      <c r="Z4363" s="70">
        <v>10</v>
      </c>
      <c r="AA4363" s="68"/>
      <c r="AB4363" s="73"/>
      <c r="AC4363" s="70"/>
      <c r="AD4363" s="74"/>
      <c r="AE4363" s="68"/>
      <c r="AF4363" s="75"/>
    </row>
    <row r="4364" ht="28.5" customHeight="1" spans="1:32">
      <c r="A4364" s="61" t="s">
        <v>36</v>
      </c>
      <c r="B4364" s="61" t="s">
        <v>2156</v>
      </c>
      <c r="C4364" s="61" t="s">
        <v>3136</v>
      </c>
      <c r="D4364" s="61" t="s">
        <v>3147</v>
      </c>
      <c r="E4364" s="61" t="s">
        <v>3169</v>
      </c>
      <c r="F4364" s="46">
        <v>46177</v>
      </c>
      <c r="G4364" s="46" t="str">
        <f t="shared" si="465"/>
        <v>龚四化2026-6-4</v>
      </c>
      <c r="H4364" s="63" t="s">
        <v>3173</v>
      </c>
      <c r="I4364" s="63"/>
      <c r="J4364" s="64"/>
      <c r="K4364" s="64"/>
      <c r="L4364" s="65"/>
      <c r="M4364" s="65"/>
      <c r="N4364" s="65"/>
      <c r="O4364" s="66">
        <v>8</v>
      </c>
      <c r="P4364" s="144"/>
      <c r="Q4364" s="68"/>
      <c r="R4364" s="68"/>
      <c r="S4364" s="68"/>
      <c r="T4364" s="69">
        <f t="shared" si="467"/>
        <v>8</v>
      </c>
      <c r="U4364" s="68"/>
      <c r="V4364" s="70"/>
      <c r="W4364" s="70"/>
      <c r="X4364" s="71">
        <f t="shared" si="468"/>
        <v>8</v>
      </c>
      <c r="Y4364" s="72"/>
      <c r="Z4364" s="70">
        <v>10</v>
      </c>
      <c r="AA4364" s="68"/>
      <c r="AB4364" s="73"/>
      <c r="AC4364" s="70"/>
      <c r="AD4364" s="74"/>
      <c r="AE4364" s="68"/>
      <c r="AF4364" s="75"/>
    </row>
    <row r="4365" ht="28.5" customHeight="1" spans="1:32">
      <c r="A4365" s="61" t="s">
        <v>36</v>
      </c>
      <c r="B4365" s="61" t="s">
        <v>2156</v>
      </c>
      <c r="C4365" s="61" t="s">
        <v>3136</v>
      </c>
      <c r="D4365" s="61" t="s">
        <v>3147</v>
      </c>
      <c r="E4365" s="76" t="s">
        <v>3169</v>
      </c>
      <c r="F4365" s="46">
        <v>46178</v>
      </c>
      <c r="G4365" s="46" t="str">
        <f t="shared" si="465"/>
        <v>龚四化2026-6-5</v>
      </c>
      <c r="H4365" s="63" t="s">
        <v>3174</v>
      </c>
      <c r="I4365" s="63"/>
      <c r="J4365" s="64"/>
      <c r="K4365" s="64"/>
      <c r="L4365" s="65"/>
      <c r="M4365" s="65"/>
      <c r="N4365" s="65"/>
      <c r="O4365" s="66">
        <v>8</v>
      </c>
      <c r="P4365" s="144">
        <v>-8</v>
      </c>
      <c r="Q4365" s="68"/>
      <c r="R4365" s="68"/>
      <c r="S4365" s="68"/>
      <c r="T4365" s="69">
        <f t="shared" si="467"/>
        <v>0</v>
      </c>
      <c r="U4365" s="68"/>
      <c r="V4365" s="70"/>
      <c r="W4365" s="70"/>
      <c r="X4365" s="71">
        <f t="shared" si="468"/>
        <v>0</v>
      </c>
      <c r="Y4365" s="72"/>
      <c r="Z4365" s="70"/>
      <c r="AA4365" s="68"/>
      <c r="AB4365" s="73"/>
      <c r="AC4365" s="70"/>
      <c r="AD4365" s="74"/>
      <c r="AE4365" s="68"/>
      <c r="AF4365" s="75"/>
    </row>
    <row r="4366" ht="28.5" customHeight="1" spans="1:32">
      <c r="A4366" s="61" t="s">
        <v>36</v>
      </c>
      <c r="B4366" s="61" t="s">
        <v>2156</v>
      </c>
      <c r="C4366" s="61" t="s">
        <v>3136</v>
      </c>
      <c r="D4366" s="61" t="s">
        <v>3147</v>
      </c>
      <c r="E4366" s="76" t="s">
        <v>3169</v>
      </c>
      <c r="F4366" s="46">
        <v>46179</v>
      </c>
      <c r="G4366" s="46" t="str">
        <f t="shared" si="465"/>
        <v>龚四化2026-6-6</v>
      </c>
      <c r="H4366" s="63" t="s">
        <v>3175</v>
      </c>
      <c r="I4366" s="63" t="s">
        <v>3176</v>
      </c>
      <c r="J4366" s="64"/>
      <c r="K4366" s="64"/>
      <c r="L4366" s="65"/>
      <c r="M4366" s="65"/>
      <c r="N4366" s="65"/>
      <c r="O4366" s="66">
        <v>8</v>
      </c>
      <c r="P4366" s="144"/>
      <c r="Q4366" s="68"/>
      <c r="R4366" s="68"/>
      <c r="S4366" s="68"/>
      <c r="T4366" s="69">
        <f t="shared" si="467"/>
        <v>8</v>
      </c>
      <c r="U4366" s="68"/>
      <c r="V4366" s="70"/>
      <c r="W4366" s="70"/>
      <c r="X4366" s="71">
        <f t="shared" si="468"/>
        <v>8</v>
      </c>
      <c r="Y4366" s="72"/>
      <c r="Z4366" s="70"/>
      <c r="AA4366" s="68">
        <v>2</v>
      </c>
      <c r="AB4366" s="73"/>
      <c r="AC4366" s="70"/>
      <c r="AD4366" s="74"/>
      <c r="AE4366" s="68"/>
      <c r="AF4366" s="75"/>
    </row>
    <row r="4367" ht="28.5" customHeight="1" spans="1:32">
      <c r="A4367" s="61" t="s">
        <v>36</v>
      </c>
      <c r="B4367" s="61" t="s">
        <v>2156</v>
      </c>
      <c r="C4367" s="61" t="s">
        <v>3136</v>
      </c>
      <c r="D4367" s="61" t="s">
        <v>3147</v>
      </c>
      <c r="E4367" s="62" t="s">
        <v>3169</v>
      </c>
      <c r="F4367" s="77">
        <v>46180</v>
      </c>
      <c r="G4367" s="46" t="str">
        <f t="shared" si="465"/>
        <v>龚四化2026-6-7</v>
      </c>
      <c r="H4367" s="63" t="s">
        <v>3177</v>
      </c>
      <c r="I4367" s="63" t="s">
        <v>2832</v>
      </c>
      <c r="J4367" s="64"/>
      <c r="K4367" s="64" t="s">
        <v>56</v>
      </c>
      <c r="L4367" s="65"/>
      <c r="M4367" s="65"/>
      <c r="N4367" s="65"/>
      <c r="O4367" s="66"/>
      <c r="P4367" s="144"/>
      <c r="Q4367" s="68"/>
      <c r="R4367" s="68"/>
      <c r="S4367" s="68"/>
      <c r="T4367" s="69">
        <f t="shared" si="467"/>
        <v>0</v>
      </c>
      <c r="U4367" s="68"/>
      <c r="V4367" s="70">
        <v>12</v>
      </c>
      <c r="W4367" s="70"/>
      <c r="X4367" s="71">
        <f t="shared" si="468"/>
        <v>12</v>
      </c>
      <c r="Y4367" s="72"/>
      <c r="Z4367" s="70"/>
      <c r="AA4367" s="68">
        <v>2</v>
      </c>
      <c r="AB4367" s="73"/>
      <c r="AC4367" s="70"/>
      <c r="AD4367" s="74"/>
      <c r="AE4367" s="68"/>
      <c r="AF4367" s="75"/>
    </row>
    <row r="4368" ht="28.5" customHeight="1" spans="1:32">
      <c r="A4368" s="61" t="s">
        <v>36</v>
      </c>
      <c r="B4368" s="61" t="s">
        <v>2156</v>
      </c>
      <c r="C4368" s="61" t="s">
        <v>3136</v>
      </c>
      <c r="D4368" s="61" t="s">
        <v>3147</v>
      </c>
      <c r="E4368" s="76" t="s">
        <v>3169</v>
      </c>
      <c r="F4368" s="46">
        <v>46181</v>
      </c>
      <c r="G4368" s="46" t="str">
        <f t="shared" si="465"/>
        <v>龚四化2026-6-8</v>
      </c>
      <c r="H4368" s="63" t="s">
        <v>3178</v>
      </c>
      <c r="I4368" s="63" t="s">
        <v>3179</v>
      </c>
      <c r="J4368" s="64"/>
      <c r="K4368" s="79">
        <v>0.333333333333333</v>
      </c>
      <c r="L4368" s="65"/>
      <c r="M4368" s="65"/>
      <c r="N4368" s="65"/>
      <c r="O4368" s="66">
        <v>8</v>
      </c>
      <c r="P4368" s="144"/>
      <c r="Q4368" s="68"/>
      <c r="R4368" s="68"/>
      <c r="S4368" s="68"/>
      <c r="T4368" s="69">
        <f t="shared" si="467"/>
        <v>8</v>
      </c>
      <c r="U4368" s="68"/>
      <c r="V4368" s="70"/>
      <c r="W4368" s="70"/>
      <c r="X4368" s="71">
        <f t="shared" si="468"/>
        <v>8</v>
      </c>
      <c r="Y4368" s="72"/>
      <c r="Z4368" s="70"/>
      <c r="AA4368" s="68">
        <v>2</v>
      </c>
      <c r="AB4368" s="73"/>
      <c r="AC4368" s="70"/>
      <c r="AD4368" s="74"/>
      <c r="AE4368" s="68"/>
      <c r="AF4368" s="75"/>
    </row>
    <row r="4369" ht="28.5" customHeight="1" spans="1:32">
      <c r="A4369" s="61" t="s">
        <v>36</v>
      </c>
      <c r="B4369" s="61" t="s">
        <v>2156</v>
      </c>
      <c r="C4369" s="61" t="s">
        <v>3136</v>
      </c>
      <c r="D4369" s="61" t="s">
        <v>3147</v>
      </c>
      <c r="E4369" s="76" t="s">
        <v>3169</v>
      </c>
      <c r="F4369" s="78">
        <v>46182</v>
      </c>
      <c r="G4369" s="46" t="str">
        <f t="shared" si="465"/>
        <v>龚四化2026-6-9</v>
      </c>
      <c r="H4369" s="63" t="s">
        <v>3180</v>
      </c>
      <c r="I4369" s="63" t="s">
        <v>3181</v>
      </c>
      <c r="J4369" s="64"/>
      <c r="K4369" s="64"/>
      <c r="L4369" s="65"/>
      <c r="M4369" s="65"/>
      <c r="N4369" s="65"/>
      <c r="O4369" s="66">
        <v>8</v>
      </c>
      <c r="P4369" s="144"/>
      <c r="Q4369" s="68"/>
      <c r="R4369" s="68"/>
      <c r="S4369" s="68"/>
      <c r="T4369" s="69">
        <f t="shared" si="467"/>
        <v>8</v>
      </c>
      <c r="U4369" s="68"/>
      <c r="V4369" s="70"/>
      <c r="W4369" s="70"/>
      <c r="X4369" s="71">
        <f t="shared" si="468"/>
        <v>8</v>
      </c>
      <c r="Y4369" s="72"/>
      <c r="Z4369" s="70"/>
      <c r="AA4369" s="68">
        <v>2</v>
      </c>
      <c r="AB4369" s="73"/>
      <c r="AC4369" s="70"/>
      <c r="AD4369" s="74"/>
      <c r="AE4369" s="68"/>
      <c r="AF4369" s="75"/>
    </row>
    <row r="4370" ht="28.5" customHeight="1" spans="1:32">
      <c r="A4370" s="61" t="s">
        <v>36</v>
      </c>
      <c r="B4370" s="61" t="s">
        <v>2156</v>
      </c>
      <c r="C4370" s="61" t="s">
        <v>3136</v>
      </c>
      <c r="D4370" s="61" t="s">
        <v>3147</v>
      </c>
      <c r="E4370" s="76" t="s">
        <v>3169</v>
      </c>
      <c r="F4370" s="46">
        <v>46183</v>
      </c>
      <c r="G4370" s="46" t="str">
        <f t="shared" si="465"/>
        <v>龚四化2026-6-10</v>
      </c>
      <c r="H4370" s="63" t="s">
        <v>3182</v>
      </c>
      <c r="I4370" s="63" t="s">
        <v>3183</v>
      </c>
      <c r="J4370" s="64"/>
      <c r="K4370" s="64" t="s">
        <v>56</v>
      </c>
      <c r="L4370" s="65"/>
      <c r="M4370" s="65"/>
      <c r="N4370" s="65"/>
      <c r="O4370" s="66">
        <v>8</v>
      </c>
      <c r="P4370" s="144"/>
      <c r="Q4370" s="68"/>
      <c r="R4370" s="68"/>
      <c r="S4370" s="68"/>
      <c r="T4370" s="69">
        <f t="shared" si="467"/>
        <v>8</v>
      </c>
      <c r="U4370" s="68"/>
      <c r="V4370" s="70">
        <v>4</v>
      </c>
      <c r="W4370" s="70"/>
      <c r="X4370" s="71">
        <f t="shared" si="468"/>
        <v>12</v>
      </c>
      <c r="Y4370" s="72"/>
      <c r="Z4370" s="70"/>
      <c r="AA4370" s="68">
        <v>4</v>
      </c>
      <c r="AB4370" s="73"/>
      <c r="AC4370" s="70"/>
      <c r="AD4370" s="74"/>
      <c r="AE4370" s="68"/>
      <c r="AF4370" s="75"/>
    </row>
    <row r="4371" ht="28.5" customHeight="1" spans="1:32">
      <c r="A4371" s="61" t="s">
        <v>36</v>
      </c>
      <c r="B4371" s="61" t="s">
        <v>2156</v>
      </c>
      <c r="C4371" s="61" t="s">
        <v>3136</v>
      </c>
      <c r="D4371" s="61" t="s">
        <v>3147</v>
      </c>
      <c r="E4371" s="76" t="s">
        <v>3169</v>
      </c>
      <c r="F4371" s="46">
        <v>46184</v>
      </c>
      <c r="G4371" s="46" t="str">
        <f t="shared" si="465"/>
        <v>龚四化2026-6-11</v>
      </c>
      <c r="H4371" s="63" t="s">
        <v>3184</v>
      </c>
      <c r="I4371" s="63" t="s">
        <v>2675</v>
      </c>
      <c r="J4371" s="64"/>
      <c r="K4371" s="79">
        <v>0.333333333333333</v>
      </c>
      <c r="L4371" s="65"/>
      <c r="M4371" s="65"/>
      <c r="N4371" s="65"/>
      <c r="O4371" s="66">
        <v>8</v>
      </c>
      <c r="P4371" s="144"/>
      <c r="Q4371" s="68"/>
      <c r="R4371" s="68"/>
      <c r="S4371" s="68"/>
      <c r="T4371" s="69">
        <f t="shared" si="467"/>
        <v>8</v>
      </c>
      <c r="U4371" s="68"/>
      <c r="V4371" s="70"/>
      <c r="W4371" s="70"/>
      <c r="X4371" s="71">
        <f t="shared" si="468"/>
        <v>8</v>
      </c>
      <c r="Y4371" s="72"/>
      <c r="Z4371" s="70"/>
      <c r="AA4371" s="68">
        <v>2</v>
      </c>
      <c r="AB4371" s="73"/>
      <c r="AC4371" s="70"/>
      <c r="AD4371" s="74"/>
      <c r="AE4371" s="68"/>
      <c r="AF4371" s="75"/>
    </row>
    <row r="4372" ht="28.5" customHeight="1" spans="1:32">
      <c r="A4372" s="61" t="s">
        <v>36</v>
      </c>
      <c r="B4372" s="61" t="s">
        <v>2156</v>
      </c>
      <c r="C4372" s="61" t="s">
        <v>3136</v>
      </c>
      <c r="D4372" s="61" t="s">
        <v>3147</v>
      </c>
      <c r="E4372" s="62" t="s">
        <v>3169</v>
      </c>
      <c r="F4372" s="46">
        <v>46185</v>
      </c>
      <c r="G4372" s="46" t="str">
        <f t="shared" si="465"/>
        <v>龚四化2026-6-12</v>
      </c>
      <c r="H4372" s="63" t="s">
        <v>3185</v>
      </c>
      <c r="I4372" s="63" t="s">
        <v>3186</v>
      </c>
      <c r="J4372" s="64"/>
      <c r="K4372" s="64" t="s">
        <v>56</v>
      </c>
      <c r="L4372" s="65"/>
      <c r="M4372" s="65"/>
      <c r="N4372" s="65"/>
      <c r="O4372" s="66">
        <v>8</v>
      </c>
      <c r="P4372" s="144"/>
      <c r="Q4372" s="68"/>
      <c r="R4372" s="68"/>
      <c r="S4372" s="68"/>
      <c r="T4372" s="69">
        <f t="shared" si="467"/>
        <v>8</v>
      </c>
      <c r="U4372" s="68"/>
      <c r="V4372" s="70">
        <v>4</v>
      </c>
      <c r="W4372" s="70"/>
      <c r="X4372" s="71">
        <f t="shared" si="468"/>
        <v>12</v>
      </c>
      <c r="Y4372" s="72"/>
      <c r="Z4372" s="70"/>
      <c r="AA4372" s="68">
        <v>4</v>
      </c>
      <c r="AB4372" s="73"/>
      <c r="AC4372" s="70"/>
      <c r="AD4372" s="74"/>
      <c r="AE4372" s="68"/>
      <c r="AF4372" s="75"/>
    </row>
    <row r="4373" ht="28.5" customHeight="1" spans="1:32">
      <c r="A4373" s="61" t="s">
        <v>36</v>
      </c>
      <c r="B4373" s="61" t="s">
        <v>2156</v>
      </c>
      <c r="C4373" s="61" t="s">
        <v>3136</v>
      </c>
      <c r="D4373" s="61" t="s">
        <v>3147</v>
      </c>
      <c r="E4373" s="62" t="s">
        <v>3169</v>
      </c>
      <c r="F4373" s="46">
        <v>46186</v>
      </c>
      <c r="G4373" s="46" t="str">
        <f t="shared" si="465"/>
        <v>龚四化2026-6-13</v>
      </c>
      <c r="H4373" s="63" t="s">
        <v>3187</v>
      </c>
      <c r="I4373" s="63" t="s">
        <v>3188</v>
      </c>
      <c r="J4373" s="64"/>
      <c r="K4373" s="79">
        <v>0.333333333333333</v>
      </c>
      <c r="L4373" s="65"/>
      <c r="M4373" s="65"/>
      <c r="N4373" s="65"/>
      <c r="O4373" s="66">
        <v>8</v>
      </c>
      <c r="P4373" s="144"/>
      <c r="Q4373" s="68"/>
      <c r="R4373" s="68"/>
      <c r="S4373" s="68"/>
      <c r="T4373" s="69">
        <f t="shared" si="467"/>
        <v>8</v>
      </c>
      <c r="U4373" s="68"/>
      <c r="V4373" s="70"/>
      <c r="W4373" s="70"/>
      <c r="X4373" s="71">
        <f t="shared" si="468"/>
        <v>8</v>
      </c>
      <c r="Y4373" s="72"/>
      <c r="Z4373" s="70"/>
      <c r="AA4373" s="68">
        <v>2</v>
      </c>
      <c r="AB4373" s="73"/>
      <c r="AC4373" s="70"/>
      <c r="AD4373" s="74"/>
      <c r="AE4373" s="68"/>
      <c r="AF4373" s="80"/>
    </row>
    <row r="4374" ht="28.5" customHeight="1" spans="1:32">
      <c r="A4374" s="61" t="s">
        <v>36</v>
      </c>
      <c r="B4374" s="61" t="s">
        <v>2156</v>
      </c>
      <c r="C4374" s="61" t="s">
        <v>3136</v>
      </c>
      <c r="D4374" s="61" t="s">
        <v>3147</v>
      </c>
      <c r="E4374" s="62" t="s">
        <v>3169</v>
      </c>
      <c r="F4374" s="77">
        <v>46187</v>
      </c>
      <c r="G4374" s="46" t="str">
        <f t="shared" si="465"/>
        <v>龚四化2026-6-14</v>
      </c>
      <c r="H4374" s="63" t="s">
        <v>2877</v>
      </c>
      <c r="I4374" s="63"/>
      <c r="J4374" s="64"/>
      <c r="K4374" s="64"/>
      <c r="L4374" s="65"/>
      <c r="M4374" s="65"/>
      <c r="N4374" s="65"/>
      <c r="O4374" s="66"/>
      <c r="P4374" s="144"/>
      <c r="Q4374" s="68"/>
      <c r="R4374" s="68"/>
      <c r="S4374" s="68"/>
      <c r="T4374" s="69">
        <f t="shared" si="467"/>
        <v>0</v>
      </c>
      <c r="U4374" s="68"/>
      <c r="V4374" s="70"/>
      <c r="W4374" s="70"/>
      <c r="X4374" s="71">
        <f t="shared" si="468"/>
        <v>0</v>
      </c>
      <c r="Y4374" s="72"/>
      <c r="Z4374" s="70"/>
      <c r="AA4374" s="68"/>
      <c r="AB4374" s="73"/>
      <c r="AC4374" s="70"/>
      <c r="AD4374" s="74"/>
      <c r="AE4374" s="68"/>
      <c r="AF4374" s="80"/>
    </row>
    <row r="4375" ht="28.5" customHeight="1" spans="1:32">
      <c r="A4375" s="61" t="s">
        <v>36</v>
      </c>
      <c r="B4375" s="61" t="s">
        <v>2156</v>
      </c>
      <c r="C4375" s="61" t="s">
        <v>3136</v>
      </c>
      <c r="D4375" s="61" t="s">
        <v>3147</v>
      </c>
      <c r="E4375" s="76" t="s">
        <v>3169</v>
      </c>
      <c r="F4375" s="46">
        <v>46188</v>
      </c>
      <c r="G4375" s="46" t="str">
        <f t="shared" si="465"/>
        <v>龚四化2026-6-15</v>
      </c>
      <c r="H4375" s="63" t="s">
        <v>2917</v>
      </c>
      <c r="I4375" s="63" t="s">
        <v>3189</v>
      </c>
      <c r="J4375" s="64"/>
      <c r="K4375" s="64"/>
      <c r="L4375" s="65"/>
      <c r="M4375" s="65"/>
      <c r="N4375" s="65"/>
      <c r="O4375" s="66">
        <v>8</v>
      </c>
      <c r="P4375" s="144"/>
      <c r="Q4375" s="68"/>
      <c r="R4375" s="68"/>
      <c r="S4375" s="68"/>
      <c r="T4375" s="69">
        <f t="shared" si="467"/>
        <v>8</v>
      </c>
      <c r="U4375" s="68"/>
      <c r="V4375" s="70"/>
      <c r="W4375" s="70"/>
      <c r="X4375" s="71">
        <f t="shared" si="468"/>
        <v>8</v>
      </c>
      <c r="Y4375" s="72"/>
      <c r="Z4375" s="70"/>
      <c r="AA4375" s="68">
        <v>2</v>
      </c>
      <c r="AB4375" s="73"/>
      <c r="AC4375" s="70"/>
      <c r="AD4375" s="74"/>
      <c r="AE4375" s="68"/>
      <c r="AF4375" s="75"/>
    </row>
    <row r="4376" ht="28.5" customHeight="1" spans="1:32">
      <c r="A4376" s="61" t="s">
        <v>36</v>
      </c>
      <c r="B4376" s="61" t="s">
        <v>2156</v>
      </c>
      <c r="C4376" s="61" t="s">
        <v>3136</v>
      </c>
      <c r="D4376" s="61" t="s">
        <v>3147</v>
      </c>
      <c r="E4376" s="76" t="s">
        <v>3169</v>
      </c>
      <c r="F4376" s="46">
        <v>46189</v>
      </c>
      <c r="G4376" s="46" t="str">
        <f t="shared" si="465"/>
        <v>龚四化2026-6-16</v>
      </c>
      <c r="H4376" s="63" t="s">
        <v>3190</v>
      </c>
      <c r="I4376" s="63" t="s">
        <v>3191</v>
      </c>
      <c r="J4376" s="64"/>
      <c r="K4376" s="64"/>
      <c r="L4376" s="65"/>
      <c r="M4376" s="65"/>
      <c r="N4376" s="65"/>
      <c r="O4376" s="66">
        <v>8</v>
      </c>
      <c r="P4376" s="147"/>
      <c r="Q4376" s="68"/>
      <c r="R4376" s="68"/>
      <c r="S4376" s="68"/>
      <c r="T4376" s="69">
        <f t="shared" si="467"/>
        <v>8</v>
      </c>
      <c r="U4376" s="68"/>
      <c r="V4376" s="70"/>
      <c r="W4376" s="70"/>
      <c r="X4376" s="71">
        <f t="shared" si="468"/>
        <v>8</v>
      </c>
      <c r="Y4376" s="72"/>
      <c r="Z4376" s="70"/>
      <c r="AA4376" s="68">
        <v>2</v>
      </c>
      <c r="AB4376" s="73"/>
      <c r="AC4376" s="70"/>
      <c r="AD4376" s="74"/>
      <c r="AE4376" s="68"/>
      <c r="AF4376" s="80"/>
    </row>
    <row r="4377" ht="28.5" customHeight="1" spans="1:32">
      <c r="A4377" s="61" t="s">
        <v>36</v>
      </c>
      <c r="B4377" s="61" t="s">
        <v>2156</v>
      </c>
      <c r="C4377" s="61" t="s">
        <v>3136</v>
      </c>
      <c r="D4377" s="61" t="s">
        <v>3147</v>
      </c>
      <c r="E4377" s="76" t="s">
        <v>3169</v>
      </c>
      <c r="F4377" s="46">
        <v>46190</v>
      </c>
      <c r="G4377" s="46" t="str">
        <f t="shared" si="465"/>
        <v>龚四化2026-6-17</v>
      </c>
      <c r="H4377" s="63" t="s">
        <v>3192</v>
      </c>
      <c r="I4377" s="63" t="s">
        <v>3193</v>
      </c>
      <c r="J4377" s="64"/>
      <c r="K4377" s="64"/>
      <c r="L4377" s="65"/>
      <c r="M4377" s="65"/>
      <c r="N4377" s="65"/>
      <c r="O4377" s="66">
        <v>8</v>
      </c>
      <c r="P4377" s="147"/>
      <c r="Q4377" s="68"/>
      <c r="R4377" s="68"/>
      <c r="S4377" s="68"/>
      <c r="T4377" s="69">
        <f t="shared" si="467"/>
        <v>8</v>
      </c>
      <c r="U4377" s="68"/>
      <c r="V4377" s="70"/>
      <c r="W4377" s="70"/>
      <c r="X4377" s="71">
        <f t="shared" si="468"/>
        <v>8</v>
      </c>
      <c r="Y4377" s="72"/>
      <c r="Z4377" s="70"/>
      <c r="AA4377" s="68">
        <v>2</v>
      </c>
      <c r="AB4377" s="73"/>
      <c r="AC4377" s="70"/>
      <c r="AD4377" s="74"/>
      <c r="AE4377" s="68"/>
      <c r="AF4377" s="75"/>
    </row>
    <row r="4378" ht="28.5" customHeight="1" spans="1:32">
      <c r="A4378" s="61" t="s">
        <v>36</v>
      </c>
      <c r="B4378" s="61" t="s">
        <v>2156</v>
      </c>
      <c r="C4378" s="61" t="s">
        <v>3136</v>
      </c>
      <c r="D4378" s="61" t="s">
        <v>3147</v>
      </c>
      <c r="E4378" s="76" t="s">
        <v>3169</v>
      </c>
      <c r="F4378" s="46">
        <v>46191</v>
      </c>
      <c r="G4378" s="46" t="str">
        <f t="shared" si="465"/>
        <v>龚四化2026-6-18</v>
      </c>
      <c r="H4378" s="63" t="s">
        <v>3194</v>
      </c>
      <c r="I4378" s="63" t="s">
        <v>3117</v>
      </c>
      <c r="J4378" s="64"/>
      <c r="K4378" s="64"/>
      <c r="L4378" s="65"/>
      <c r="M4378" s="65"/>
      <c r="N4378" s="65"/>
      <c r="O4378" s="66">
        <v>8</v>
      </c>
      <c r="P4378" s="147"/>
      <c r="Q4378" s="68"/>
      <c r="R4378" s="68"/>
      <c r="S4378" s="68"/>
      <c r="T4378" s="69">
        <f t="shared" si="467"/>
        <v>8</v>
      </c>
      <c r="U4378" s="68"/>
      <c r="V4378" s="70"/>
      <c r="W4378" s="70"/>
      <c r="X4378" s="71">
        <f t="shared" si="468"/>
        <v>8</v>
      </c>
      <c r="Y4378" s="72"/>
      <c r="Z4378" s="70"/>
      <c r="AA4378" s="68">
        <v>2</v>
      </c>
      <c r="AB4378" s="73"/>
      <c r="AC4378" s="70"/>
      <c r="AD4378" s="74"/>
      <c r="AE4378" s="68"/>
      <c r="AF4378" s="75"/>
    </row>
    <row r="4379" ht="28.5" customHeight="1" spans="1:32">
      <c r="A4379" s="61" t="s">
        <v>36</v>
      </c>
      <c r="B4379" s="61" t="s">
        <v>2156</v>
      </c>
      <c r="C4379" s="61" t="s">
        <v>3136</v>
      </c>
      <c r="D4379" s="61" t="s">
        <v>3147</v>
      </c>
      <c r="E4379" s="62" t="s">
        <v>3169</v>
      </c>
      <c r="F4379" s="82">
        <v>46192</v>
      </c>
      <c r="G4379" s="46" t="str">
        <f t="shared" si="465"/>
        <v>龚四化2026-6-19</v>
      </c>
      <c r="H4379" s="63" t="s">
        <v>2979</v>
      </c>
      <c r="I4379" s="63"/>
      <c r="J4379" s="64"/>
      <c r="K4379" s="64"/>
      <c r="L4379" s="65"/>
      <c r="M4379" s="65"/>
      <c r="N4379" s="65"/>
      <c r="O4379" s="66"/>
      <c r="P4379" s="147"/>
      <c r="Q4379" s="68"/>
      <c r="R4379" s="68"/>
      <c r="S4379" s="68"/>
      <c r="T4379" s="69">
        <f t="shared" si="467"/>
        <v>0</v>
      </c>
      <c r="U4379" s="68"/>
      <c r="V4379" s="70"/>
      <c r="W4379" s="70"/>
      <c r="X4379" s="71">
        <f t="shared" si="468"/>
        <v>0</v>
      </c>
      <c r="Y4379" s="72"/>
      <c r="Z4379" s="70"/>
      <c r="AA4379" s="68"/>
      <c r="AB4379" s="73">
        <v>8</v>
      </c>
      <c r="AC4379" s="70"/>
      <c r="AD4379" s="74"/>
      <c r="AE4379" s="68"/>
      <c r="AF4379" s="75"/>
    </row>
    <row r="4380" ht="28.5" customHeight="1" spans="1:32">
      <c r="A4380" s="61" t="s">
        <v>36</v>
      </c>
      <c r="B4380" s="61" t="s">
        <v>2156</v>
      </c>
      <c r="C4380" s="61" t="s">
        <v>3136</v>
      </c>
      <c r="D4380" s="61" t="s">
        <v>3147</v>
      </c>
      <c r="E4380" s="62" t="s">
        <v>3169</v>
      </c>
      <c r="F4380" s="77">
        <v>46193</v>
      </c>
      <c r="G4380" s="46" t="str">
        <f t="shared" si="465"/>
        <v>龚四化2026-6-20</v>
      </c>
      <c r="H4380" s="81" t="s">
        <v>3195</v>
      </c>
      <c r="I4380" s="63"/>
      <c r="J4380" s="64"/>
      <c r="K4380" s="64"/>
      <c r="L4380" s="65"/>
      <c r="M4380" s="65"/>
      <c r="N4380" s="65"/>
      <c r="O4380" s="66"/>
      <c r="P4380" s="144"/>
      <c r="Q4380" s="68"/>
      <c r="R4380" s="68"/>
      <c r="S4380" s="68"/>
      <c r="T4380" s="69">
        <f t="shared" si="467"/>
        <v>0</v>
      </c>
      <c r="U4380" s="68"/>
      <c r="V4380" s="70">
        <v>8</v>
      </c>
      <c r="W4380" s="70"/>
      <c r="X4380" s="71">
        <f t="shared" si="468"/>
        <v>8</v>
      </c>
      <c r="Y4380" s="72"/>
      <c r="Z4380" s="70">
        <v>10</v>
      </c>
      <c r="AA4380" s="68"/>
      <c r="AB4380" s="73"/>
      <c r="AC4380" s="70"/>
      <c r="AD4380" s="74"/>
      <c r="AE4380" s="68"/>
      <c r="AF4380" s="75"/>
    </row>
    <row r="4381" ht="28.5" customHeight="1" spans="1:32">
      <c r="A4381" s="61" t="s">
        <v>36</v>
      </c>
      <c r="B4381" s="61" t="s">
        <v>2156</v>
      </c>
      <c r="C4381" s="61" t="s">
        <v>3136</v>
      </c>
      <c r="D4381" s="61" t="s">
        <v>3147</v>
      </c>
      <c r="E4381" s="62" t="s">
        <v>3169</v>
      </c>
      <c r="F4381" s="46">
        <v>46194</v>
      </c>
      <c r="G4381" s="46" t="str">
        <f t="shared" si="465"/>
        <v>龚四化2026-6-21</v>
      </c>
      <c r="H4381" s="63" t="s">
        <v>2910</v>
      </c>
      <c r="I4381" s="63"/>
      <c r="J4381" s="64"/>
      <c r="K4381" s="64"/>
      <c r="L4381" s="65"/>
      <c r="M4381" s="65"/>
      <c r="N4381" s="65"/>
      <c r="O4381" s="66">
        <v>8</v>
      </c>
      <c r="P4381" s="144"/>
      <c r="Q4381" s="68"/>
      <c r="R4381" s="68"/>
      <c r="S4381" s="68"/>
      <c r="T4381" s="69">
        <f t="shared" si="467"/>
        <v>8</v>
      </c>
      <c r="U4381" s="68"/>
      <c r="V4381" s="70"/>
      <c r="W4381" s="70"/>
      <c r="X4381" s="71">
        <f t="shared" si="468"/>
        <v>8</v>
      </c>
      <c r="Y4381" s="72"/>
      <c r="Z4381" s="70">
        <v>10</v>
      </c>
      <c r="AA4381" s="68"/>
      <c r="AB4381" s="73"/>
      <c r="AC4381" s="70"/>
      <c r="AD4381" s="74"/>
      <c r="AE4381" s="68"/>
      <c r="AF4381" s="75"/>
    </row>
    <row r="4382" ht="28.5" customHeight="1" spans="1:32">
      <c r="A4382" s="61" t="s">
        <v>36</v>
      </c>
      <c r="B4382" s="61" t="s">
        <v>2156</v>
      </c>
      <c r="C4382" s="61" t="s">
        <v>3136</v>
      </c>
      <c r="D4382" s="61" t="s">
        <v>3147</v>
      </c>
      <c r="E4382" s="76" t="s">
        <v>3169</v>
      </c>
      <c r="F4382" s="46">
        <v>46195</v>
      </c>
      <c r="G4382" s="46" t="str">
        <f t="shared" si="465"/>
        <v>龚四化2026-6-22</v>
      </c>
      <c r="H4382" s="63" t="s">
        <v>2703</v>
      </c>
      <c r="I4382" s="63"/>
      <c r="J4382" s="64"/>
      <c r="K4382" s="64"/>
      <c r="L4382" s="65"/>
      <c r="M4382" s="65"/>
      <c r="N4382" s="65"/>
      <c r="O4382" s="66"/>
      <c r="P4382" s="144"/>
      <c r="Q4382" s="68"/>
      <c r="R4382" s="68"/>
      <c r="S4382" s="68"/>
      <c r="T4382" s="69">
        <f t="shared" si="467"/>
        <v>0</v>
      </c>
      <c r="U4382" s="68"/>
      <c r="V4382" s="70"/>
      <c r="W4382" s="70"/>
      <c r="X4382" s="71">
        <f t="shared" si="468"/>
        <v>0</v>
      </c>
      <c r="Y4382" s="72"/>
      <c r="Z4382" s="70"/>
      <c r="AA4382" s="68"/>
      <c r="AB4382" s="73"/>
      <c r="AC4382" s="70"/>
      <c r="AD4382" s="74"/>
      <c r="AE4382" s="68"/>
      <c r="AF4382" s="75"/>
    </row>
    <row r="4383" ht="28.5" customHeight="1" spans="1:32">
      <c r="A4383" s="61" t="s">
        <v>36</v>
      </c>
      <c r="B4383" s="61" t="s">
        <v>2156</v>
      </c>
      <c r="C4383" s="61" t="s">
        <v>3136</v>
      </c>
      <c r="D4383" s="61" t="s">
        <v>3147</v>
      </c>
      <c r="E4383" s="62" t="s">
        <v>3169</v>
      </c>
      <c r="F4383" s="46">
        <v>46196</v>
      </c>
      <c r="G4383" s="46" t="str">
        <f t="shared" si="465"/>
        <v>龚四化2026-6-23</v>
      </c>
      <c r="H4383" s="63"/>
      <c r="I4383" s="63"/>
      <c r="J4383" s="64"/>
      <c r="K4383" s="79"/>
      <c r="L4383" s="65"/>
      <c r="M4383" s="65"/>
      <c r="N4383" s="65"/>
      <c r="O4383" s="66"/>
      <c r="P4383" s="144"/>
      <c r="Q4383" s="68"/>
      <c r="R4383" s="68"/>
      <c r="S4383" s="68"/>
      <c r="T4383" s="69">
        <f t="shared" si="467"/>
        <v>0</v>
      </c>
      <c r="U4383" s="68"/>
      <c r="V4383" s="70"/>
      <c r="W4383" s="70"/>
      <c r="X4383" s="71">
        <f t="shared" si="468"/>
        <v>0</v>
      </c>
      <c r="Y4383" s="72"/>
      <c r="Z4383" s="70"/>
      <c r="AA4383" s="68"/>
      <c r="AB4383" s="73"/>
      <c r="AC4383" s="70"/>
      <c r="AD4383" s="74"/>
      <c r="AE4383" s="68"/>
      <c r="AF4383" s="75"/>
    </row>
    <row r="4384" ht="28.5" customHeight="1" spans="1:32">
      <c r="A4384" s="61" t="s">
        <v>36</v>
      </c>
      <c r="B4384" s="61" t="s">
        <v>2156</v>
      </c>
      <c r="C4384" s="61" t="s">
        <v>3136</v>
      </c>
      <c r="D4384" s="61" t="s">
        <v>3147</v>
      </c>
      <c r="E4384" s="62" t="s">
        <v>3169</v>
      </c>
      <c r="F4384" s="46">
        <v>46197</v>
      </c>
      <c r="G4384" s="46" t="str">
        <f t="shared" si="465"/>
        <v>龚四化2026-6-24</v>
      </c>
      <c r="H4384" s="63"/>
      <c r="I4384" s="63"/>
      <c r="J4384" s="64"/>
      <c r="K4384" s="64"/>
      <c r="L4384" s="65"/>
      <c r="M4384" s="65"/>
      <c r="N4384" s="65"/>
      <c r="O4384" s="66"/>
      <c r="P4384" s="144"/>
      <c r="Q4384" s="68"/>
      <c r="R4384" s="68"/>
      <c r="S4384" s="68"/>
      <c r="T4384" s="69">
        <f t="shared" si="467"/>
        <v>0</v>
      </c>
      <c r="U4384" s="68"/>
      <c r="V4384" s="70"/>
      <c r="W4384" s="70"/>
      <c r="X4384" s="71">
        <f t="shared" si="468"/>
        <v>0</v>
      </c>
      <c r="Y4384" s="72"/>
      <c r="Z4384" s="70"/>
      <c r="AA4384" s="68"/>
      <c r="AB4384" s="73"/>
      <c r="AC4384" s="70"/>
      <c r="AD4384" s="74"/>
      <c r="AE4384" s="68"/>
      <c r="AF4384" s="75"/>
    </row>
    <row r="4385" ht="28.5" customHeight="1" spans="1:32">
      <c r="A4385" s="61" t="s">
        <v>36</v>
      </c>
      <c r="B4385" s="61" t="s">
        <v>2156</v>
      </c>
      <c r="C4385" s="61" t="s">
        <v>3136</v>
      </c>
      <c r="D4385" s="61" t="s">
        <v>3147</v>
      </c>
      <c r="E4385" s="62" t="s">
        <v>3169</v>
      </c>
      <c r="F4385" s="46">
        <v>46198</v>
      </c>
      <c r="G4385" s="46" t="str">
        <f t="shared" si="465"/>
        <v>龚四化2026-6-25</v>
      </c>
      <c r="H4385" s="63"/>
      <c r="I4385" s="63"/>
      <c r="J4385" s="64"/>
      <c r="K4385" s="64"/>
      <c r="L4385" s="65"/>
      <c r="M4385" s="65"/>
      <c r="N4385" s="65"/>
      <c r="O4385" s="66"/>
      <c r="P4385" s="144"/>
      <c r="Q4385" s="68"/>
      <c r="R4385" s="68"/>
      <c r="S4385" s="68"/>
      <c r="T4385" s="69">
        <f t="shared" si="467"/>
        <v>0</v>
      </c>
      <c r="U4385" s="68"/>
      <c r="V4385" s="70"/>
      <c r="W4385" s="70"/>
      <c r="X4385" s="71">
        <f t="shared" si="468"/>
        <v>0</v>
      </c>
      <c r="Y4385" s="72"/>
      <c r="Z4385" s="70"/>
      <c r="AA4385" s="68"/>
      <c r="AB4385" s="73"/>
      <c r="AC4385" s="70"/>
      <c r="AD4385" s="74"/>
      <c r="AE4385" s="68"/>
      <c r="AF4385" s="75"/>
    </row>
    <row r="4386" ht="28.5" customHeight="1" spans="1:32">
      <c r="A4386" s="61" t="s">
        <v>36</v>
      </c>
      <c r="B4386" s="61" t="s">
        <v>2156</v>
      </c>
      <c r="C4386" s="61" t="s">
        <v>3136</v>
      </c>
      <c r="D4386" s="61" t="s">
        <v>3147</v>
      </c>
      <c r="E4386" s="62" t="s">
        <v>3169</v>
      </c>
      <c r="F4386" s="46">
        <v>46199</v>
      </c>
      <c r="G4386" s="46" t="str">
        <f t="shared" si="465"/>
        <v>龚四化2026-6-26</v>
      </c>
      <c r="H4386" s="63"/>
      <c r="I4386" s="63"/>
      <c r="J4386" s="64"/>
      <c r="K4386" s="64"/>
      <c r="L4386" s="65"/>
      <c r="M4386" s="65"/>
      <c r="N4386" s="65"/>
      <c r="O4386" s="66"/>
      <c r="P4386" s="144"/>
      <c r="Q4386" s="68"/>
      <c r="R4386" s="68"/>
      <c r="S4386" s="68"/>
      <c r="T4386" s="69">
        <f t="shared" si="467"/>
        <v>0</v>
      </c>
      <c r="U4386" s="68"/>
      <c r="V4386" s="70"/>
      <c r="W4386" s="70"/>
      <c r="X4386" s="71">
        <f t="shared" si="468"/>
        <v>0</v>
      </c>
      <c r="Y4386" s="72"/>
      <c r="Z4386" s="70"/>
      <c r="AA4386" s="68"/>
      <c r="AB4386" s="73"/>
      <c r="AC4386" s="70"/>
      <c r="AD4386" s="74"/>
      <c r="AE4386" s="68"/>
      <c r="AF4386" s="75"/>
    </row>
    <row r="4387" ht="28.5" customHeight="1" spans="1:32">
      <c r="A4387" s="61" t="s">
        <v>36</v>
      </c>
      <c r="B4387" s="61" t="s">
        <v>2156</v>
      </c>
      <c r="C4387" s="61" t="s">
        <v>3136</v>
      </c>
      <c r="D4387" s="61" t="s">
        <v>3147</v>
      </c>
      <c r="E4387" s="76" t="s">
        <v>3169</v>
      </c>
      <c r="F4387" s="46">
        <v>46200</v>
      </c>
      <c r="G4387" s="46" t="str">
        <f t="shared" si="465"/>
        <v>龚四化2026-6-27</v>
      </c>
      <c r="H4387" s="63"/>
      <c r="I4387" s="63"/>
      <c r="J4387" s="64"/>
      <c r="K4387" s="64"/>
      <c r="L4387" s="65"/>
      <c r="M4387" s="65"/>
      <c r="N4387" s="79"/>
      <c r="O4387" s="66"/>
      <c r="P4387" s="144"/>
      <c r="Q4387" s="68"/>
      <c r="R4387" s="68"/>
      <c r="S4387" s="68"/>
      <c r="T4387" s="69">
        <f t="shared" si="467"/>
        <v>0</v>
      </c>
      <c r="U4387" s="68"/>
      <c r="V4387" s="70"/>
      <c r="W4387" s="70"/>
      <c r="X4387" s="71">
        <f t="shared" si="468"/>
        <v>0</v>
      </c>
      <c r="Y4387" s="72"/>
      <c r="Z4387" s="70"/>
      <c r="AA4387" s="68"/>
      <c r="AB4387" s="73"/>
      <c r="AC4387" s="70"/>
      <c r="AD4387" s="74"/>
      <c r="AE4387" s="68"/>
      <c r="AF4387" s="75"/>
    </row>
    <row r="4388" ht="28.5" customHeight="1" spans="1:32">
      <c r="A4388" s="61" t="s">
        <v>36</v>
      </c>
      <c r="B4388" s="61" t="s">
        <v>2156</v>
      </c>
      <c r="C4388" s="61" t="s">
        <v>3136</v>
      </c>
      <c r="D4388" s="61" t="s">
        <v>3147</v>
      </c>
      <c r="E4388" s="62" t="s">
        <v>3169</v>
      </c>
      <c r="F4388" s="46">
        <v>46201</v>
      </c>
      <c r="G4388" s="46" t="str">
        <f t="shared" si="465"/>
        <v>龚四化2026-6-28</v>
      </c>
      <c r="H4388" s="63"/>
      <c r="I4388" s="63"/>
      <c r="J4388" s="64"/>
      <c r="K4388" s="79"/>
      <c r="L4388" s="65"/>
      <c r="M4388" s="65"/>
      <c r="N4388" s="65"/>
      <c r="O4388" s="66"/>
      <c r="P4388" s="144"/>
      <c r="Q4388" s="68"/>
      <c r="R4388" s="68"/>
      <c r="S4388" s="68"/>
      <c r="T4388" s="69">
        <f t="shared" si="467"/>
        <v>0</v>
      </c>
      <c r="U4388" s="68"/>
      <c r="V4388" s="70"/>
      <c r="W4388" s="70"/>
      <c r="X4388" s="71">
        <f t="shared" si="468"/>
        <v>0</v>
      </c>
      <c r="Y4388" s="72"/>
      <c r="Z4388" s="70"/>
      <c r="AA4388" s="68"/>
      <c r="AB4388" s="73"/>
      <c r="AC4388" s="70"/>
      <c r="AD4388" s="74"/>
      <c r="AE4388" s="68"/>
      <c r="AF4388" s="75"/>
    </row>
    <row r="4389" ht="28.5" customHeight="1" spans="1:32">
      <c r="A4389" s="61" t="s">
        <v>36</v>
      </c>
      <c r="B4389" s="61" t="s">
        <v>2156</v>
      </c>
      <c r="C4389" s="61" t="s">
        <v>3136</v>
      </c>
      <c r="D4389" s="61" t="s">
        <v>3147</v>
      </c>
      <c r="E4389" s="76" t="s">
        <v>3169</v>
      </c>
      <c r="F4389" s="46">
        <v>46202</v>
      </c>
      <c r="G4389" s="46" t="str">
        <f t="shared" si="465"/>
        <v>龚四化2026-6-29</v>
      </c>
      <c r="H4389" s="63"/>
      <c r="I4389" s="63"/>
      <c r="J4389" s="64"/>
      <c r="K4389" s="64"/>
      <c r="L4389" s="65"/>
      <c r="M4389" s="65"/>
      <c r="N4389" s="79"/>
      <c r="O4389" s="66"/>
      <c r="P4389" s="144"/>
      <c r="Q4389" s="68"/>
      <c r="R4389" s="68"/>
      <c r="S4389" s="68"/>
      <c r="T4389" s="69">
        <f t="shared" si="467"/>
        <v>0</v>
      </c>
      <c r="U4389" s="68"/>
      <c r="V4389" s="70"/>
      <c r="W4389" s="70"/>
      <c r="X4389" s="71">
        <f t="shared" si="468"/>
        <v>0</v>
      </c>
      <c r="Y4389" s="72"/>
      <c r="Z4389" s="70"/>
      <c r="AA4389" s="68"/>
      <c r="AB4389" s="73"/>
      <c r="AC4389" s="70"/>
      <c r="AD4389" s="74"/>
      <c r="AE4389" s="68"/>
      <c r="AF4389" s="75"/>
    </row>
    <row r="4390" s="3" customFormat="1" ht="28.5" customHeight="1" spans="1:32">
      <c r="A4390" s="61" t="s">
        <v>36</v>
      </c>
      <c r="B4390" s="61" t="s">
        <v>2156</v>
      </c>
      <c r="C4390" s="61" t="s">
        <v>3136</v>
      </c>
      <c r="D4390" s="61" t="s">
        <v>3147</v>
      </c>
      <c r="E4390" s="76" t="s">
        <v>3169</v>
      </c>
      <c r="F4390" s="46">
        <v>46203</v>
      </c>
      <c r="G4390" s="46" t="str">
        <f t="shared" si="465"/>
        <v>龚四化2026-6-30</v>
      </c>
      <c r="H4390" s="63"/>
      <c r="I4390" s="63"/>
      <c r="J4390" s="64"/>
      <c r="K4390" s="79"/>
      <c r="L4390" s="65"/>
      <c r="M4390" s="65"/>
      <c r="N4390" s="65"/>
      <c r="O4390" s="66"/>
      <c r="P4390" s="144"/>
      <c r="Q4390" s="68"/>
      <c r="R4390" s="68"/>
      <c r="S4390" s="68"/>
      <c r="T4390" s="69">
        <f t="shared" si="467"/>
        <v>0</v>
      </c>
      <c r="U4390" s="68"/>
      <c r="V4390" s="70"/>
      <c r="W4390" s="70"/>
      <c r="X4390" s="71">
        <f t="shared" si="468"/>
        <v>0</v>
      </c>
      <c r="Y4390" s="72"/>
      <c r="Z4390" s="70"/>
      <c r="AA4390" s="68"/>
      <c r="AB4390" s="73"/>
      <c r="AC4390" s="70"/>
      <c r="AD4390" s="74"/>
      <c r="AE4390" s="68"/>
      <c r="AF4390" s="75"/>
    </row>
    <row r="4391" s="3" customFormat="1" ht="28.5" customHeight="1" spans="1:32">
      <c r="A4391" s="61" t="s">
        <v>36</v>
      </c>
      <c r="B4391" s="61" t="s">
        <v>2156</v>
      </c>
      <c r="C4391" s="61" t="s">
        <v>3136</v>
      </c>
      <c r="D4391" s="61" t="s">
        <v>3147</v>
      </c>
      <c r="E4391" s="76" t="s">
        <v>3169</v>
      </c>
      <c r="F4391" s="46">
        <v>46204</v>
      </c>
      <c r="G4391" s="46" t="str">
        <f t="shared" si="465"/>
        <v>龚四化2026-7-1</v>
      </c>
      <c r="H4391" s="63"/>
      <c r="I4391" s="63"/>
      <c r="J4391" s="64"/>
      <c r="K4391" s="64"/>
      <c r="L4391" s="65"/>
      <c r="M4391" s="65"/>
      <c r="N4391" s="65"/>
      <c r="O4391" s="66"/>
      <c r="P4391" s="144"/>
      <c r="Q4391" s="68"/>
      <c r="R4391" s="68"/>
      <c r="S4391" s="68"/>
      <c r="T4391" s="69">
        <f t="shared" si="467"/>
        <v>0</v>
      </c>
      <c r="U4391" s="68"/>
      <c r="V4391" s="70"/>
      <c r="W4391" s="70"/>
      <c r="X4391" s="71">
        <f t="shared" si="468"/>
        <v>0</v>
      </c>
      <c r="Y4391" s="72"/>
      <c r="Z4391" s="70"/>
      <c r="AA4391" s="68"/>
      <c r="AB4391" s="73"/>
      <c r="AC4391" s="70"/>
      <c r="AD4391" s="74"/>
      <c r="AE4391" s="68"/>
      <c r="AF4391" s="75"/>
    </row>
    <row r="4392" ht="28.5" customHeight="1" spans="1:32">
      <c r="A4392" s="84" t="s">
        <v>36</v>
      </c>
      <c r="B4392" s="84" t="s">
        <v>2156</v>
      </c>
      <c r="C4392" s="84" t="s">
        <v>3136</v>
      </c>
      <c r="D4392" s="84" t="s">
        <v>3147</v>
      </c>
      <c r="E4392" s="85" t="s">
        <v>3169</v>
      </c>
      <c r="F4392" s="86">
        <v>46235</v>
      </c>
      <c r="G4392" s="46" t="str">
        <f t="shared" si="465"/>
        <v>龚四化2026-8-1</v>
      </c>
      <c r="H4392" s="63"/>
      <c r="I4392" s="63"/>
      <c r="J4392" s="64"/>
      <c r="K4392" s="64"/>
      <c r="L4392" s="65"/>
      <c r="M4392" s="65"/>
      <c r="N4392" s="91"/>
      <c r="O4392" s="66"/>
      <c r="P4392" s="87"/>
      <c r="Q4392" s="87"/>
      <c r="R4392" s="87"/>
      <c r="S4392" s="87"/>
      <c r="T4392" s="69">
        <f t="shared" si="467"/>
        <v>0</v>
      </c>
      <c r="U4392" s="87"/>
      <c r="V4392" s="87"/>
      <c r="W4392" s="87"/>
      <c r="X4392" s="71">
        <f t="shared" si="468"/>
        <v>0</v>
      </c>
      <c r="Y4392" s="88"/>
      <c r="Z4392" s="87"/>
      <c r="AA4392" s="87"/>
      <c r="AB4392" s="87"/>
      <c r="AC4392" s="87"/>
      <c r="AD4392" s="89"/>
      <c r="AE4392" s="87"/>
      <c r="AF4392" s="90"/>
    </row>
    <row r="4393" ht="28.5" customHeight="1" spans="1:32">
      <c r="A4393" s="44" t="s">
        <v>36</v>
      </c>
      <c r="B4393" s="44" t="s">
        <v>2156</v>
      </c>
      <c r="C4393" s="44" t="s">
        <v>3136</v>
      </c>
      <c r="D4393" s="44" t="s">
        <v>3147</v>
      </c>
      <c r="E4393" s="44" t="s">
        <v>3196</v>
      </c>
      <c r="F4393" s="45">
        <v>46173</v>
      </c>
      <c r="G4393" s="46" t="str">
        <f t="shared" si="465"/>
        <v>龚四海2026-5-31</v>
      </c>
      <c r="H4393" s="133"/>
      <c r="I4393" s="133"/>
      <c r="J4393" s="134"/>
      <c r="K4393" s="134"/>
      <c r="L4393" s="134"/>
      <c r="M4393" s="135"/>
      <c r="N4393" s="135"/>
      <c r="O4393" s="136">
        <f t="shared" ref="O4393:AE4393" si="469">SUM(O4394:O4425)</f>
        <v>136</v>
      </c>
      <c r="P4393" s="137">
        <f t="shared" si="469"/>
        <v>0</v>
      </c>
      <c r="Q4393" s="138">
        <f t="shared" si="469"/>
        <v>0</v>
      </c>
      <c r="R4393" s="138">
        <f t="shared" si="469"/>
        <v>0</v>
      </c>
      <c r="S4393" s="53">
        <f t="shared" si="469"/>
        <v>0</v>
      </c>
      <c r="T4393" s="139">
        <f t="shared" si="469"/>
        <v>136</v>
      </c>
      <c r="U4393" s="55">
        <f t="shared" si="469"/>
        <v>0</v>
      </c>
      <c r="V4393" s="139">
        <f t="shared" si="469"/>
        <v>32</v>
      </c>
      <c r="W4393" s="139">
        <f t="shared" si="469"/>
        <v>0</v>
      </c>
      <c r="X4393" s="140">
        <f t="shared" si="469"/>
        <v>168</v>
      </c>
      <c r="Y4393" s="141">
        <f t="shared" si="469"/>
        <v>0</v>
      </c>
      <c r="Z4393" s="139">
        <f t="shared" si="469"/>
        <v>70</v>
      </c>
      <c r="AA4393" s="142">
        <f t="shared" si="469"/>
        <v>30</v>
      </c>
      <c r="AB4393" s="139">
        <f t="shared" si="469"/>
        <v>8</v>
      </c>
      <c r="AC4393" s="139">
        <f t="shared" si="469"/>
        <v>0</v>
      </c>
      <c r="AD4393" s="143">
        <f t="shared" si="469"/>
        <v>0</v>
      </c>
      <c r="AE4393" s="142">
        <f t="shared" si="469"/>
        <v>0</v>
      </c>
      <c r="AF4393" s="60"/>
    </row>
    <row r="4394" ht="28.5" customHeight="1" spans="1:32">
      <c r="A4394" s="61" t="s">
        <v>36</v>
      </c>
      <c r="B4394" s="61" t="s">
        <v>2156</v>
      </c>
      <c r="C4394" s="61" t="s">
        <v>3136</v>
      </c>
      <c r="D4394" s="61" t="s">
        <v>3147</v>
      </c>
      <c r="E4394" s="62" t="s">
        <v>3196</v>
      </c>
      <c r="F4394" s="46">
        <v>46174</v>
      </c>
      <c r="G4394" s="46" t="str">
        <f t="shared" si="465"/>
        <v>龚四海2026-6-1</v>
      </c>
      <c r="H4394" s="63" t="s">
        <v>3090</v>
      </c>
      <c r="I4394" s="63" t="s">
        <v>3048</v>
      </c>
      <c r="J4394" s="64"/>
      <c r="K4394" s="64"/>
      <c r="L4394" s="65"/>
      <c r="M4394" s="65"/>
      <c r="N4394" s="65"/>
      <c r="O4394" s="66">
        <v>8</v>
      </c>
      <c r="P4394" s="144"/>
      <c r="Q4394" s="68"/>
      <c r="R4394" s="68"/>
      <c r="S4394" s="68"/>
      <c r="T4394" s="69">
        <f t="shared" ref="T4394:T4425" si="470">SUM(O4394:S4394)</f>
        <v>8</v>
      </c>
      <c r="U4394" s="68"/>
      <c r="V4394" s="70"/>
      <c r="W4394" s="70"/>
      <c r="X4394" s="71">
        <f t="shared" ref="X4394:X4425" si="471">SUM(T4394:W4394)</f>
        <v>8</v>
      </c>
      <c r="Y4394" s="72"/>
      <c r="Z4394" s="70"/>
      <c r="AA4394" s="68">
        <v>2</v>
      </c>
      <c r="AB4394" s="73"/>
      <c r="AC4394" s="70"/>
      <c r="AD4394" s="74"/>
      <c r="AE4394" s="68"/>
      <c r="AF4394" s="75"/>
    </row>
    <row r="4395" ht="28.5" customHeight="1" spans="1:32">
      <c r="A4395" s="61" t="s">
        <v>36</v>
      </c>
      <c r="B4395" s="61" t="s">
        <v>2156</v>
      </c>
      <c r="C4395" s="61" t="s">
        <v>3136</v>
      </c>
      <c r="D4395" s="61" t="s">
        <v>3147</v>
      </c>
      <c r="E4395" s="76" t="s">
        <v>3196</v>
      </c>
      <c r="F4395" s="46">
        <v>46175</v>
      </c>
      <c r="G4395" s="46" t="str">
        <f t="shared" si="465"/>
        <v>龚四海2026-6-2</v>
      </c>
      <c r="H4395" s="63" t="s">
        <v>3090</v>
      </c>
      <c r="I4395" s="63" t="s">
        <v>2832</v>
      </c>
      <c r="J4395" s="64"/>
      <c r="K4395" s="64"/>
      <c r="L4395" s="65"/>
      <c r="M4395" s="65"/>
      <c r="N4395" s="65"/>
      <c r="O4395" s="66">
        <v>8</v>
      </c>
      <c r="P4395" s="144"/>
      <c r="Q4395" s="68"/>
      <c r="R4395" s="68"/>
      <c r="S4395" s="68"/>
      <c r="T4395" s="69">
        <f t="shared" si="470"/>
        <v>8</v>
      </c>
      <c r="U4395" s="68"/>
      <c r="V4395" s="70"/>
      <c r="W4395" s="70"/>
      <c r="X4395" s="71">
        <f t="shared" si="471"/>
        <v>8</v>
      </c>
      <c r="Y4395" s="72"/>
      <c r="Z4395" s="70"/>
      <c r="AA4395" s="68">
        <v>2</v>
      </c>
      <c r="AB4395" s="73"/>
      <c r="AC4395" s="70"/>
      <c r="AD4395" s="74"/>
      <c r="AE4395" s="68"/>
      <c r="AF4395" s="75"/>
    </row>
    <row r="4396" ht="28.5" customHeight="1" spans="1:32">
      <c r="A4396" s="61" t="s">
        <v>36</v>
      </c>
      <c r="B4396" s="61" t="s">
        <v>2156</v>
      </c>
      <c r="C4396" s="61" t="s">
        <v>3136</v>
      </c>
      <c r="D4396" s="61" t="s">
        <v>3147</v>
      </c>
      <c r="E4396" s="76" t="s">
        <v>3196</v>
      </c>
      <c r="F4396" s="46">
        <v>46176</v>
      </c>
      <c r="G4396" s="46" t="str">
        <f t="shared" si="465"/>
        <v>龚四海2026-6-3</v>
      </c>
      <c r="H4396" s="63" t="s">
        <v>3090</v>
      </c>
      <c r="I4396" s="63" t="s">
        <v>2931</v>
      </c>
      <c r="J4396" s="64"/>
      <c r="K4396" s="64"/>
      <c r="L4396" s="65"/>
      <c r="M4396" s="65"/>
      <c r="N4396" s="65"/>
      <c r="O4396" s="66">
        <v>8</v>
      </c>
      <c r="P4396" s="144"/>
      <c r="Q4396" s="68"/>
      <c r="R4396" s="68"/>
      <c r="S4396" s="68"/>
      <c r="T4396" s="69">
        <f t="shared" si="470"/>
        <v>8</v>
      </c>
      <c r="U4396" s="68"/>
      <c r="V4396" s="70"/>
      <c r="W4396" s="70"/>
      <c r="X4396" s="71">
        <f t="shared" si="471"/>
        <v>8</v>
      </c>
      <c r="Y4396" s="72"/>
      <c r="Z4396" s="70"/>
      <c r="AA4396" s="68">
        <v>2</v>
      </c>
      <c r="AB4396" s="73"/>
      <c r="AC4396" s="70"/>
      <c r="AD4396" s="74"/>
      <c r="AE4396" s="68"/>
      <c r="AF4396" s="75"/>
    </row>
    <row r="4397" ht="28.5" customHeight="1" spans="1:32">
      <c r="A4397" s="61" t="s">
        <v>36</v>
      </c>
      <c r="B4397" s="61" t="s">
        <v>2156</v>
      </c>
      <c r="C4397" s="61" t="s">
        <v>3136</v>
      </c>
      <c r="D4397" s="61" t="s">
        <v>3147</v>
      </c>
      <c r="E4397" s="61" t="s">
        <v>3196</v>
      </c>
      <c r="F4397" s="46">
        <v>46177</v>
      </c>
      <c r="G4397" s="46" t="str">
        <f t="shared" si="465"/>
        <v>龚四海2026-6-4</v>
      </c>
      <c r="H4397" s="63" t="s">
        <v>3197</v>
      </c>
      <c r="I4397" s="63" t="s">
        <v>3198</v>
      </c>
      <c r="J4397" s="64"/>
      <c r="K4397" s="64"/>
      <c r="L4397" s="65"/>
      <c r="M4397" s="65"/>
      <c r="N4397" s="65"/>
      <c r="O4397" s="66">
        <v>8</v>
      </c>
      <c r="P4397" s="144"/>
      <c r="Q4397" s="68"/>
      <c r="R4397" s="68"/>
      <c r="S4397" s="68"/>
      <c r="T4397" s="69">
        <f t="shared" si="470"/>
        <v>8</v>
      </c>
      <c r="U4397" s="68"/>
      <c r="V4397" s="70"/>
      <c r="W4397" s="70"/>
      <c r="X4397" s="71">
        <f t="shared" si="471"/>
        <v>8</v>
      </c>
      <c r="Y4397" s="72"/>
      <c r="Z4397" s="70"/>
      <c r="AA4397" s="68">
        <v>2</v>
      </c>
      <c r="AB4397" s="73"/>
      <c r="AC4397" s="70"/>
      <c r="AD4397" s="74"/>
      <c r="AE4397" s="68"/>
      <c r="AF4397" s="75"/>
    </row>
    <row r="4398" ht="28.5" customHeight="1" spans="1:32">
      <c r="A4398" s="61" t="s">
        <v>36</v>
      </c>
      <c r="B4398" s="61" t="s">
        <v>2156</v>
      </c>
      <c r="C4398" s="61" t="s">
        <v>3136</v>
      </c>
      <c r="D4398" s="61" t="s">
        <v>3147</v>
      </c>
      <c r="E4398" s="62" t="s">
        <v>3196</v>
      </c>
      <c r="F4398" s="46">
        <v>46178</v>
      </c>
      <c r="G4398" s="46" t="str">
        <f t="shared" si="465"/>
        <v>龚四海2026-6-5</v>
      </c>
      <c r="H4398" s="63" t="s">
        <v>3199</v>
      </c>
      <c r="I4398" s="63" t="s">
        <v>3200</v>
      </c>
      <c r="J4398" s="64"/>
      <c r="K4398" s="64" t="s">
        <v>56</v>
      </c>
      <c r="L4398" s="65"/>
      <c r="M4398" s="65"/>
      <c r="N4398" s="65"/>
      <c r="O4398" s="66">
        <v>8</v>
      </c>
      <c r="P4398" s="144"/>
      <c r="Q4398" s="68"/>
      <c r="R4398" s="68"/>
      <c r="S4398" s="68"/>
      <c r="T4398" s="69">
        <f t="shared" si="470"/>
        <v>8</v>
      </c>
      <c r="U4398" s="68"/>
      <c r="V4398" s="70">
        <v>4</v>
      </c>
      <c r="W4398" s="70"/>
      <c r="X4398" s="71">
        <f t="shared" si="471"/>
        <v>12</v>
      </c>
      <c r="Y4398" s="72"/>
      <c r="Z4398" s="70"/>
      <c r="AA4398" s="68">
        <v>4</v>
      </c>
      <c r="AB4398" s="73"/>
      <c r="AC4398" s="70"/>
      <c r="AD4398" s="74"/>
      <c r="AE4398" s="68"/>
      <c r="AF4398" s="75"/>
    </row>
    <row r="4399" ht="28.5" customHeight="1" spans="1:32">
      <c r="A4399" s="61" t="s">
        <v>36</v>
      </c>
      <c r="B4399" s="61" t="s">
        <v>2156</v>
      </c>
      <c r="C4399" s="61" t="s">
        <v>3136</v>
      </c>
      <c r="D4399" s="61" t="s">
        <v>3147</v>
      </c>
      <c r="E4399" s="62" t="s">
        <v>3196</v>
      </c>
      <c r="F4399" s="46">
        <v>46179</v>
      </c>
      <c r="G4399" s="46" t="str">
        <f t="shared" si="465"/>
        <v>龚四海2026-6-6</v>
      </c>
      <c r="H4399" s="63" t="s">
        <v>2777</v>
      </c>
      <c r="I4399" s="63" t="s">
        <v>3201</v>
      </c>
      <c r="J4399" s="64"/>
      <c r="K4399" s="79">
        <v>0.333333333333333</v>
      </c>
      <c r="L4399" s="65"/>
      <c r="M4399" s="65"/>
      <c r="N4399" s="65"/>
      <c r="O4399" s="66">
        <v>8</v>
      </c>
      <c r="P4399" s="144"/>
      <c r="Q4399" s="68"/>
      <c r="R4399" s="68"/>
      <c r="S4399" s="68"/>
      <c r="T4399" s="69">
        <f t="shared" si="470"/>
        <v>8</v>
      </c>
      <c r="U4399" s="68"/>
      <c r="V4399" s="70"/>
      <c r="W4399" s="70"/>
      <c r="X4399" s="71">
        <f t="shared" si="471"/>
        <v>8</v>
      </c>
      <c r="Y4399" s="72"/>
      <c r="Z4399" s="70"/>
      <c r="AA4399" s="68">
        <v>2</v>
      </c>
      <c r="AB4399" s="73"/>
      <c r="AC4399" s="70"/>
      <c r="AD4399" s="74"/>
      <c r="AE4399" s="68"/>
      <c r="AF4399" s="75"/>
    </row>
    <row r="4400" ht="28.5" customHeight="1" spans="1:32">
      <c r="A4400" s="61" t="s">
        <v>36</v>
      </c>
      <c r="B4400" s="61" t="s">
        <v>2156</v>
      </c>
      <c r="C4400" s="61" t="s">
        <v>3136</v>
      </c>
      <c r="D4400" s="61" t="s">
        <v>3147</v>
      </c>
      <c r="E4400" s="62" t="s">
        <v>3196</v>
      </c>
      <c r="F4400" s="77">
        <v>46180</v>
      </c>
      <c r="G4400" s="46" t="str">
        <f t="shared" si="465"/>
        <v>龚四海2026-6-7</v>
      </c>
      <c r="H4400" s="63" t="s">
        <v>3168</v>
      </c>
      <c r="I4400" s="63"/>
      <c r="J4400" s="64"/>
      <c r="K4400" s="64"/>
      <c r="L4400" s="65"/>
      <c r="M4400" s="65"/>
      <c r="N4400" s="65"/>
      <c r="O4400" s="66"/>
      <c r="P4400" s="144"/>
      <c r="Q4400" s="68"/>
      <c r="R4400" s="68"/>
      <c r="S4400" s="68"/>
      <c r="T4400" s="69">
        <f t="shared" si="470"/>
        <v>0</v>
      </c>
      <c r="U4400" s="68"/>
      <c r="V4400" s="70"/>
      <c r="W4400" s="70"/>
      <c r="X4400" s="71">
        <f t="shared" si="471"/>
        <v>0</v>
      </c>
      <c r="Y4400" s="72"/>
      <c r="Z4400" s="70"/>
      <c r="AA4400" s="68"/>
      <c r="AB4400" s="73"/>
      <c r="AC4400" s="70"/>
      <c r="AD4400" s="74"/>
      <c r="AE4400" s="68"/>
      <c r="AF4400" s="75"/>
    </row>
    <row r="4401" ht="28.5" customHeight="1" spans="1:32">
      <c r="A4401" s="61" t="s">
        <v>36</v>
      </c>
      <c r="B4401" s="61" t="s">
        <v>2156</v>
      </c>
      <c r="C4401" s="61" t="s">
        <v>3136</v>
      </c>
      <c r="D4401" s="61" t="s">
        <v>3147</v>
      </c>
      <c r="E4401" s="62" t="s">
        <v>3196</v>
      </c>
      <c r="F4401" s="46">
        <v>46181</v>
      </c>
      <c r="G4401" s="46" t="str">
        <f t="shared" si="465"/>
        <v>龚四海2026-6-8</v>
      </c>
      <c r="H4401" s="63" t="s">
        <v>3202</v>
      </c>
      <c r="I4401" s="63" t="s">
        <v>3203</v>
      </c>
      <c r="J4401" s="64"/>
      <c r="K4401" s="64" t="s">
        <v>56</v>
      </c>
      <c r="L4401" s="65"/>
      <c r="M4401" s="65"/>
      <c r="N4401" s="65"/>
      <c r="O4401" s="66">
        <v>8</v>
      </c>
      <c r="P4401" s="144"/>
      <c r="Q4401" s="68"/>
      <c r="R4401" s="68"/>
      <c r="S4401" s="68"/>
      <c r="T4401" s="69">
        <f t="shared" si="470"/>
        <v>8</v>
      </c>
      <c r="U4401" s="68"/>
      <c r="V4401" s="70">
        <v>4</v>
      </c>
      <c r="W4401" s="70"/>
      <c r="X4401" s="71">
        <f t="shared" si="471"/>
        <v>12</v>
      </c>
      <c r="Y4401" s="72"/>
      <c r="Z4401" s="70"/>
      <c r="AA4401" s="68">
        <v>4</v>
      </c>
      <c r="AB4401" s="73"/>
      <c r="AC4401" s="70"/>
      <c r="AD4401" s="74"/>
      <c r="AE4401" s="68"/>
      <c r="AF4401" s="75"/>
    </row>
    <row r="4402" ht="28.5" customHeight="1" spans="1:32">
      <c r="A4402" s="61" t="s">
        <v>36</v>
      </c>
      <c r="B4402" s="61" t="s">
        <v>2156</v>
      </c>
      <c r="C4402" s="61" t="s">
        <v>3136</v>
      </c>
      <c r="D4402" s="61" t="s">
        <v>3147</v>
      </c>
      <c r="E4402" s="62" t="s">
        <v>3196</v>
      </c>
      <c r="F4402" s="78">
        <v>46182</v>
      </c>
      <c r="G4402" s="46" t="str">
        <f t="shared" si="465"/>
        <v>龚四海2026-6-9</v>
      </c>
      <c r="H4402" s="63" t="s">
        <v>3204</v>
      </c>
      <c r="I4402" s="63" t="s">
        <v>3205</v>
      </c>
      <c r="J4402" s="64"/>
      <c r="K4402" s="79" t="s">
        <v>3206</v>
      </c>
      <c r="L4402" s="65"/>
      <c r="M4402" s="65"/>
      <c r="N4402" s="65"/>
      <c r="O4402" s="66">
        <v>8</v>
      </c>
      <c r="P4402" s="144"/>
      <c r="Q4402" s="68"/>
      <c r="R4402" s="68"/>
      <c r="S4402" s="68"/>
      <c r="T4402" s="69">
        <f t="shared" si="470"/>
        <v>8</v>
      </c>
      <c r="U4402" s="68"/>
      <c r="V4402" s="70">
        <v>4</v>
      </c>
      <c r="W4402" s="70"/>
      <c r="X4402" s="71">
        <f t="shared" si="471"/>
        <v>12</v>
      </c>
      <c r="Y4402" s="72"/>
      <c r="Z4402" s="70"/>
      <c r="AA4402" s="68">
        <v>4</v>
      </c>
      <c r="AB4402" s="73"/>
      <c r="AC4402" s="70"/>
      <c r="AD4402" s="74"/>
      <c r="AE4402" s="68"/>
      <c r="AF4402" s="75"/>
    </row>
    <row r="4403" ht="28.5" customHeight="1" spans="1:32">
      <c r="A4403" s="61" t="s">
        <v>36</v>
      </c>
      <c r="B4403" s="61" t="s">
        <v>2156</v>
      </c>
      <c r="C4403" s="61" t="s">
        <v>3136</v>
      </c>
      <c r="D4403" s="61" t="s">
        <v>3147</v>
      </c>
      <c r="E4403" s="62" t="s">
        <v>3196</v>
      </c>
      <c r="F4403" s="46">
        <v>46183</v>
      </c>
      <c r="G4403" s="46" t="str">
        <f t="shared" si="465"/>
        <v>龚四海2026-6-10</v>
      </c>
      <c r="H4403" s="63" t="s">
        <v>3090</v>
      </c>
      <c r="I4403" s="63" t="s">
        <v>3207</v>
      </c>
      <c r="J4403" s="64"/>
      <c r="K4403" s="79">
        <v>0.333333333333333</v>
      </c>
      <c r="L4403" s="65"/>
      <c r="M4403" s="65"/>
      <c r="N4403" s="65"/>
      <c r="O4403" s="66">
        <v>8</v>
      </c>
      <c r="P4403" s="144"/>
      <c r="Q4403" s="68"/>
      <c r="R4403" s="68"/>
      <c r="S4403" s="68"/>
      <c r="T4403" s="69">
        <f t="shared" si="470"/>
        <v>8</v>
      </c>
      <c r="U4403" s="68"/>
      <c r="V4403" s="70"/>
      <c r="W4403" s="70"/>
      <c r="X4403" s="71">
        <f t="shared" si="471"/>
        <v>8</v>
      </c>
      <c r="Y4403" s="72"/>
      <c r="Z4403" s="70"/>
      <c r="AA4403" s="68">
        <v>2</v>
      </c>
      <c r="AB4403" s="73"/>
      <c r="AC4403" s="70"/>
      <c r="AD4403" s="74"/>
      <c r="AE4403" s="68"/>
      <c r="AF4403" s="75"/>
    </row>
    <row r="4404" ht="28.5" customHeight="1" spans="1:32">
      <c r="A4404" s="61" t="s">
        <v>36</v>
      </c>
      <c r="B4404" s="61" t="s">
        <v>2156</v>
      </c>
      <c r="C4404" s="61" t="s">
        <v>3136</v>
      </c>
      <c r="D4404" s="61" t="s">
        <v>3147</v>
      </c>
      <c r="E4404" s="62" t="s">
        <v>3196</v>
      </c>
      <c r="F4404" s="46">
        <v>46184</v>
      </c>
      <c r="G4404" s="46" t="str">
        <f t="shared" si="465"/>
        <v>龚四海2026-6-11</v>
      </c>
      <c r="H4404" s="63" t="s">
        <v>2886</v>
      </c>
      <c r="I4404" s="63" t="s">
        <v>3208</v>
      </c>
      <c r="J4404" s="64"/>
      <c r="K4404" s="64"/>
      <c r="L4404" s="65"/>
      <c r="M4404" s="65"/>
      <c r="N4404" s="65"/>
      <c r="O4404" s="66">
        <v>8</v>
      </c>
      <c r="P4404" s="144"/>
      <c r="Q4404" s="68"/>
      <c r="R4404" s="68"/>
      <c r="S4404" s="68"/>
      <c r="T4404" s="69">
        <f t="shared" si="470"/>
        <v>8</v>
      </c>
      <c r="U4404" s="68"/>
      <c r="V4404" s="70"/>
      <c r="W4404" s="70"/>
      <c r="X4404" s="71">
        <f t="shared" si="471"/>
        <v>8</v>
      </c>
      <c r="Y4404" s="72"/>
      <c r="Z4404" s="70"/>
      <c r="AA4404" s="68">
        <v>2</v>
      </c>
      <c r="AB4404" s="73"/>
      <c r="AC4404" s="70"/>
      <c r="AD4404" s="74"/>
      <c r="AE4404" s="68"/>
      <c r="AF4404" s="75"/>
    </row>
    <row r="4405" ht="28.5" customHeight="1" spans="1:32">
      <c r="A4405" s="61" t="s">
        <v>36</v>
      </c>
      <c r="B4405" s="61" t="s">
        <v>2156</v>
      </c>
      <c r="C4405" s="61" t="s">
        <v>3136</v>
      </c>
      <c r="D4405" s="61" t="s">
        <v>3147</v>
      </c>
      <c r="E4405" s="62" t="s">
        <v>3196</v>
      </c>
      <c r="F4405" s="46">
        <v>46185</v>
      </c>
      <c r="G4405" s="46" t="str">
        <f t="shared" si="465"/>
        <v>龚四海2026-6-12</v>
      </c>
      <c r="H4405" s="63" t="s">
        <v>3209</v>
      </c>
      <c r="I4405" s="63"/>
      <c r="J4405" s="64"/>
      <c r="K4405" s="64" t="s">
        <v>56</v>
      </c>
      <c r="L4405" s="65"/>
      <c r="M4405" s="65"/>
      <c r="N4405" s="65"/>
      <c r="O4405" s="66">
        <v>8</v>
      </c>
      <c r="P4405" s="144"/>
      <c r="Q4405" s="68"/>
      <c r="R4405" s="68"/>
      <c r="S4405" s="68"/>
      <c r="T4405" s="69">
        <f t="shared" si="470"/>
        <v>8</v>
      </c>
      <c r="U4405" s="68"/>
      <c r="V4405" s="70">
        <v>4</v>
      </c>
      <c r="W4405" s="70"/>
      <c r="X4405" s="71">
        <f t="shared" si="471"/>
        <v>12</v>
      </c>
      <c r="Y4405" s="72"/>
      <c r="Z4405" s="70">
        <v>10</v>
      </c>
      <c r="AA4405" s="68"/>
      <c r="AB4405" s="73"/>
      <c r="AC4405" s="70"/>
      <c r="AD4405" s="74"/>
      <c r="AE4405" s="68"/>
      <c r="AF4405" s="75"/>
    </row>
    <row r="4406" ht="28.5" customHeight="1" spans="1:32">
      <c r="A4406" s="61" t="s">
        <v>36</v>
      </c>
      <c r="B4406" s="61" t="s">
        <v>2156</v>
      </c>
      <c r="C4406" s="61" t="s">
        <v>3136</v>
      </c>
      <c r="D4406" s="61" t="s">
        <v>3147</v>
      </c>
      <c r="E4406" s="76" t="s">
        <v>3196</v>
      </c>
      <c r="F4406" s="46">
        <v>46186</v>
      </c>
      <c r="G4406" s="46" t="str">
        <f t="shared" si="465"/>
        <v>龚四海2026-6-13</v>
      </c>
      <c r="H4406" s="63" t="s">
        <v>3210</v>
      </c>
      <c r="I4406" s="63"/>
      <c r="J4406" s="64"/>
      <c r="K4406" s="79">
        <v>0.333333333333333</v>
      </c>
      <c r="L4406" s="65"/>
      <c r="M4406" s="65"/>
      <c r="N4406" s="65"/>
      <c r="O4406" s="66">
        <v>8</v>
      </c>
      <c r="P4406" s="144"/>
      <c r="Q4406" s="68"/>
      <c r="R4406" s="68"/>
      <c r="S4406" s="68"/>
      <c r="T4406" s="69">
        <f t="shared" si="470"/>
        <v>8</v>
      </c>
      <c r="U4406" s="68"/>
      <c r="V4406" s="70"/>
      <c r="W4406" s="70"/>
      <c r="X4406" s="71">
        <f t="shared" si="471"/>
        <v>8</v>
      </c>
      <c r="Y4406" s="72"/>
      <c r="Z4406" s="70">
        <v>10</v>
      </c>
      <c r="AA4406" s="68"/>
      <c r="AB4406" s="73"/>
      <c r="AC4406" s="70"/>
      <c r="AD4406" s="74"/>
      <c r="AE4406" s="68"/>
      <c r="AF4406" s="80"/>
    </row>
    <row r="4407" ht="28.5" customHeight="1" spans="1:32">
      <c r="A4407" s="61" t="s">
        <v>36</v>
      </c>
      <c r="B4407" s="61" t="s">
        <v>2156</v>
      </c>
      <c r="C4407" s="61" t="s">
        <v>3136</v>
      </c>
      <c r="D4407" s="61" t="s">
        <v>3147</v>
      </c>
      <c r="E4407" s="76" t="s">
        <v>3196</v>
      </c>
      <c r="F4407" s="77">
        <v>46187</v>
      </c>
      <c r="G4407" s="46" t="str">
        <f t="shared" si="465"/>
        <v>龚四海2026-6-14</v>
      </c>
      <c r="H4407" s="63" t="s">
        <v>3211</v>
      </c>
      <c r="I4407" s="63"/>
      <c r="J4407" s="64"/>
      <c r="K4407" s="64"/>
      <c r="L4407" s="65"/>
      <c r="M4407" s="65"/>
      <c r="N4407" s="65"/>
      <c r="O4407" s="66"/>
      <c r="P4407" s="144"/>
      <c r="Q4407" s="68"/>
      <c r="R4407" s="68"/>
      <c r="S4407" s="68"/>
      <c r="T4407" s="69">
        <f t="shared" si="470"/>
        <v>0</v>
      </c>
      <c r="U4407" s="68"/>
      <c r="V4407" s="70">
        <v>8</v>
      </c>
      <c r="W4407" s="70"/>
      <c r="X4407" s="71">
        <f t="shared" si="471"/>
        <v>8</v>
      </c>
      <c r="Y4407" s="72"/>
      <c r="Z4407" s="70">
        <v>10</v>
      </c>
      <c r="AA4407" s="68"/>
      <c r="AB4407" s="73"/>
      <c r="AC4407" s="70"/>
      <c r="AD4407" s="74"/>
      <c r="AE4407" s="68"/>
      <c r="AF4407" s="80"/>
    </row>
    <row r="4408" ht="28.5" customHeight="1" spans="1:32">
      <c r="A4408" s="61" t="s">
        <v>36</v>
      </c>
      <c r="B4408" s="61" t="s">
        <v>2156</v>
      </c>
      <c r="C4408" s="61" t="s">
        <v>3136</v>
      </c>
      <c r="D4408" s="61" t="s">
        <v>3147</v>
      </c>
      <c r="E4408" s="76" t="s">
        <v>3196</v>
      </c>
      <c r="F4408" s="46">
        <v>46188</v>
      </c>
      <c r="G4408" s="46" t="str">
        <f t="shared" si="465"/>
        <v>龚四海2026-6-15</v>
      </c>
      <c r="H4408" s="81" t="s">
        <v>3212</v>
      </c>
      <c r="I4408" s="63"/>
      <c r="J4408" s="64"/>
      <c r="K4408" s="64"/>
      <c r="L4408" s="65"/>
      <c r="M4408" s="65"/>
      <c r="N4408" s="65"/>
      <c r="O4408" s="66">
        <v>8</v>
      </c>
      <c r="P4408" s="144"/>
      <c r="Q4408" s="68"/>
      <c r="R4408" s="68"/>
      <c r="S4408" s="68"/>
      <c r="T4408" s="69">
        <f t="shared" si="470"/>
        <v>8</v>
      </c>
      <c r="U4408" s="68"/>
      <c r="V4408" s="70"/>
      <c r="W4408" s="70"/>
      <c r="X4408" s="71">
        <f t="shared" si="471"/>
        <v>8</v>
      </c>
      <c r="Y4408" s="72"/>
      <c r="Z4408" s="70">
        <v>10</v>
      </c>
      <c r="AA4408" s="68"/>
      <c r="AB4408" s="73"/>
      <c r="AC4408" s="70"/>
      <c r="AD4408" s="74"/>
      <c r="AE4408" s="68"/>
      <c r="AF4408" s="75"/>
    </row>
    <row r="4409" ht="28.5" customHeight="1" spans="1:32">
      <c r="A4409" s="61" t="s">
        <v>36</v>
      </c>
      <c r="B4409" s="61" t="s">
        <v>2156</v>
      </c>
      <c r="C4409" s="61" t="s">
        <v>3136</v>
      </c>
      <c r="D4409" s="61" t="s">
        <v>3147</v>
      </c>
      <c r="E4409" s="76" t="s">
        <v>3196</v>
      </c>
      <c r="F4409" s="46">
        <v>46189</v>
      </c>
      <c r="G4409" s="46" t="str">
        <f t="shared" si="465"/>
        <v>龚四海2026-6-16</v>
      </c>
      <c r="H4409" s="63" t="s">
        <v>3213</v>
      </c>
      <c r="I4409" s="63"/>
      <c r="J4409" s="64"/>
      <c r="K4409" s="64"/>
      <c r="L4409" s="65"/>
      <c r="M4409" s="65"/>
      <c r="N4409" s="65"/>
      <c r="O4409" s="66">
        <v>8</v>
      </c>
      <c r="P4409" s="147"/>
      <c r="Q4409" s="68"/>
      <c r="R4409" s="68"/>
      <c r="S4409" s="68"/>
      <c r="T4409" s="69">
        <f t="shared" si="470"/>
        <v>8</v>
      </c>
      <c r="U4409" s="68"/>
      <c r="V4409" s="70"/>
      <c r="W4409" s="70"/>
      <c r="X4409" s="71">
        <f t="shared" si="471"/>
        <v>8</v>
      </c>
      <c r="Y4409" s="72"/>
      <c r="Z4409" s="70">
        <v>10</v>
      </c>
      <c r="AA4409" s="68"/>
      <c r="AB4409" s="73"/>
      <c r="AC4409" s="70"/>
      <c r="AD4409" s="74"/>
      <c r="AE4409" s="68"/>
      <c r="AF4409" s="80"/>
    </row>
    <row r="4410" ht="28.5" customHeight="1" spans="1:32">
      <c r="A4410" s="61" t="s">
        <v>36</v>
      </c>
      <c r="B4410" s="61" t="s">
        <v>2156</v>
      </c>
      <c r="C4410" s="61" t="s">
        <v>3136</v>
      </c>
      <c r="D4410" s="61" t="s">
        <v>3147</v>
      </c>
      <c r="E4410" s="76" t="s">
        <v>3196</v>
      </c>
      <c r="F4410" s="46">
        <v>46190</v>
      </c>
      <c r="G4410" s="46" t="str">
        <f t="shared" si="465"/>
        <v>龚四海2026-6-17</v>
      </c>
      <c r="H4410" s="63" t="s">
        <v>3214</v>
      </c>
      <c r="I4410" s="63"/>
      <c r="J4410" s="64"/>
      <c r="K4410" s="64"/>
      <c r="L4410" s="65"/>
      <c r="M4410" s="65"/>
      <c r="N4410" s="65"/>
      <c r="O4410" s="66">
        <v>8</v>
      </c>
      <c r="P4410" s="147"/>
      <c r="Q4410" s="68"/>
      <c r="R4410" s="68"/>
      <c r="S4410" s="68"/>
      <c r="T4410" s="69">
        <f t="shared" si="470"/>
        <v>8</v>
      </c>
      <c r="U4410" s="68"/>
      <c r="V4410" s="70"/>
      <c r="W4410" s="70"/>
      <c r="X4410" s="71">
        <f t="shared" si="471"/>
        <v>8</v>
      </c>
      <c r="Y4410" s="72"/>
      <c r="Z4410" s="70">
        <v>10</v>
      </c>
      <c r="AA4410" s="68"/>
      <c r="AB4410" s="73"/>
      <c r="AC4410" s="70"/>
      <c r="AD4410" s="74"/>
      <c r="AE4410" s="68"/>
      <c r="AF4410" s="75"/>
    </row>
    <row r="4411" ht="28.5" customHeight="1" spans="1:32">
      <c r="A4411" s="61" t="s">
        <v>36</v>
      </c>
      <c r="B4411" s="61" t="s">
        <v>2156</v>
      </c>
      <c r="C4411" s="61" t="s">
        <v>3136</v>
      </c>
      <c r="D4411" s="61" t="s">
        <v>3147</v>
      </c>
      <c r="E4411" s="76" t="s">
        <v>3196</v>
      </c>
      <c r="F4411" s="46">
        <v>46191</v>
      </c>
      <c r="G4411" s="46" t="str">
        <f t="shared" si="465"/>
        <v>龚四海2026-6-18</v>
      </c>
      <c r="H4411" s="63" t="s">
        <v>3215</v>
      </c>
      <c r="I4411" s="63"/>
      <c r="J4411" s="64"/>
      <c r="K4411" s="64"/>
      <c r="L4411" s="65"/>
      <c r="M4411" s="65"/>
      <c r="N4411" s="65"/>
      <c r="O4411" s="66">
        <v>8</v>
      </c>
      <c r="P4411" s="147"/>
      <c r="Q4411" s="68"/>
      <c r="R4411" s="68"/>
      <c r="S4411" s="68"/>
      <c r="T4411" s="69">
        <f t="shared" si="470"/>
        <v>8</v>
      </c>
      <c r="U4411" s="68"/>
      <c r="V4411" s="70"/>
      <c r="W4411" s="70"/>
      <c r="X4411" s="71">
        <f t="shared" si="471"/>
        <v>8</v>
      </c>
      <c r="Y4411" s="72"/>
      <c r="Z4411" s="70">
        <v>10</v>
      </c>
      <c r="AA4411" s="68"/>
      <c r="AB4411" s="73"/>
      <c r="AC4411" s="70"/>
      <c r="AD4411" s="74"/>
      <c r="AE4411" s="68"/>
      <c r="AF4411" s="75"/>
    </row>
    <row r="4412" ht="28.5" customHeight="1" spans="1:32">
      <c r="A4412" s="61" t="s">
        <v>36</v>
      </c>
      <c r="B4412" s="61" t="s">
        <v>2156</v>
      </c>
      <c r="C4412" s="61" t="s">
        <v>3136</v>
      </c>
      <c r="D4412" s="61" t="s">
        <v>3147</v>
      </c>
      <c r="E4412" s="76" t="s">
        <v>3196</v>
      </c>
      <c r="F4412" s="82">
        <v>46192</v>
      </c>
      <c r="G4412" s="46" t="str">
        <f t="shared" si="465"/>
        <v>龚四海2026-6-19</v>
      </c>
      <c r="H4412" s="63" t="s">
        <v>3216</v>
      </c>
      <c r="I4412" s="63"/>
      <c r="J4412" s="64"/>
      <c r="K4412" s="64"/>
      <c r="L4412" s="65"/>
      <c r="M4412" s="65"/>
      <c r="N4412" s="65"/>
      <c r="O4412" s="66"/>
      <c r="P4412" s="147"/>
      <c r="Q4412" s="68"/>
      <c r="R4412" s="68"/>
      <c r="S4412" s="68"/>
      <c r="T4412" s="69">
        <f t="shared" si="470"/>
        <v>0</v>
      </c>
      <c r="U4412" s="68"/>
      <c r="V4412" s="70"/>
      <c r="W4412" s="70"/>
      <c r="X4412" s="71">
        <f t="shared" si="471"/>
        <v>0</v>
      </c>
      <c r="Y4412" s="72"/>
      <c r="Z4412" s="70"/>
      <c r="AA4412" s="68"/>
      <c r="AB4412" s="73">
        <v>8</v>
      </c>
      <c r="AC4412" s="70"/>
      <c r="AD4412" s="74"/>
      <c r="AE4412" s="68"/>
      <c r="AF4412" s="75"/>
    </row>
    <row r="4413" ht="28.5" customHeight="1" spans="1:32">
      <c r="A4413" s="61" t="s">
        <v>36</v>
      </c>
      <c r="B4413" s="61" t="s">
        <v>2156</v>
      </c>
      <c r="C4413" s="61" t="s">
        <v>3136</v>
      </c>
      <c r="D4413" s="61" t="s">
        <v>3147</v>
      </c>
      <c r="E4413" s="76" t="s">
        <v>3196</v>
      </c>
      <c r="F4413" s="77">
        <v>46193</v>
      </c>
      <c r="G4413" s="46" t="str">
        <f t="shared" si="465"/>
        <v>龚四海2026-6-20</v>
      </c>
      <c r="H4413" s="81" t="s">
        <v>3217</v>
      </c>
      <c r="I4413" s="63" t="s">
        <v>3218</v>
      </c>
      <c r="J4413" s="64"/>
      <c r="K4413" s="64"/>
      <c r="L4413" s="65"/>
      <c r="M4413" s="65"/>
      <c r="N4413" s="65"/>
      <c r="O4413" s="66"/>
      <c r="P4413" s="144"/>
      <c r="Q4413" s="68"/>
      <c r="R4413" s="68"/>
      <c r="S4413" s="68"/>
      <c r="T4413" s="69">
        <f t="shared" si="470"/>
        <v>0</v>
      </c>
      <c r="U4413" s="68"/>
      <c r="V4413" s="70">
        <v>8</v>
      </c>
      <c r="W4413" s="70"/>
      <c r="X4413" s="71">
        <f t="shared" si="471"/>
        <v>8</v>
      </c>
      <c r="Y4413" s="72"/>
      <c r="Z4413" s="70"/>
      <c r="AA4413" s="68">
        <v>2</v>
      </c>
      <c r="AB4413" s="73"/>
      <c r="AC4413" s="70"/>
      <c r="AD4413" s="74"/>
      <c r="AE4413" s="68"/>
      <c r="AF4413" s="75"/>
    </row>
    <row r="4414" ht="28.5" customHeight="1" spans="1:32">
      <c r="A4414" s="61" t="s">
        <v>36</v>
      </c>
      <c r="B4414" s="61" t="s">
        <v>2156</v>
      </c>
      <c r="C4414" s="61" t="s">
        <v>3136</v>
      </c>
      <c r="D4414" s="61" t="s">
        <v>3147</v>
      </c>
      <c r="E4414" s="62" t="s">
        <v>3196</v>
      </c>
      <c r="F4414" s="46">
        <v>46194</v>
      </c>
      <c r="G4414" s="46" t="str">
        <f t="shared" si="465"/>
        <v>龚四海2026-6-21</v>
      </c>
      <c r="H4414" s="63" t="s">
        <v>3219</v>
      </c>
      <c r="I4414" s="63" t="s">
        <v>3220</v>
      </c>
      <c r="J4414" s="64"/>
      <c r="K4414" s="64"/>
      <c r="L4414" s="65"/>
      <c r="M4414" s="65"/>
      <c r="N4414" s="65"/>
      <c r="O4414" s="66">
        <v>8</v>
      </c>
      <c r="P4414" s="144"/>
      <c r="Q4414" s="68"/>
      <c r="R4414" s="68"/>
      <c r="S4414" s="68"/>
      <c r="T4414" s="69">
        <f t="shared" si="470"/>
        <v>8</v>
      </c>
      <c r="U4414" s="68"/>
      <c r="V4414" s="70"/>
      <c r="W4414" s="70"/>
      <c r="X4414" s="71">
        <f t="shared" si="471"/>
        <v>8</v>
      </c>
      <c r="Y4414" s="72"/>
      <c r="Z4414" s="70"/>
      <c r="AA4414" s="68">
        <v>2</v>
      </c>
      <c r="AB4414" s="73"/>
      <c r="AC4414" s="70"/>
      <c r="AD4414" s="74"/>
      <c r="AE4414" s="68"/>
      <c r="AF4414" s="75"/>
    </row>
    <row r="4415" ht="28.5" customHeight="1" spans="1:32">
      <c r="A4415" s="61" t="s">
        <v>36</v>
      </c>
      <c r="B4415" s="61" t="s">
        <v>2156</v>
      </c>
      <c r="C4415" s="61" t="s">
        <v>3136</v>
      </c>
      <c r="D4415" s="61" t="s">
        <v>3147</v>
      </c>
      <c r="E4415" s="76" t="s">
        <v>3196</v>
      </c>
      <c r="F4415" s="46">
        <v>46195</v>
      </c>
      <c r="G4415" s="46" t="str">
        <f t="shared" si="465"/>
        <v>龚四海2026-6-22</v>
      </c>
      <c r="H4415" s="63"/>
      <c r="I4415" s="63"/>
      <c r="J4415" s="64"/>
      <c r="K4415" s="64"/>
      <c r="L4415" s="65"/>
      <c r="M4415" s="65"/>
      <c r="N4415" s="65"/>
      <c r="O4415" s="66"/>
      <c r="P4415" s="144"/>
      <c r="Q4415" s="68"/>
      <c r="R4415" s="68"/>
      <c r="S4415" s="68"/>
      <c r="T4415" s="69">
        <f t="shared" si="470"/>
        <v>0</v>
      </c>
      <c r="U4415" s="68"/>
      <c r="V4415" s="70"/>
      <c r="W4415" s="70"/>
      <c r="X4415" s="71">
        <f t="shared" si="471"/>
        <v>0</v>
      </c>
      <c r="Y4415" s="72"/>
      <c r="Z4415" s="70"/>
      <c r="AA4415" s="68"/>
      <c r="AB4415" s="73"/>
      <c r="AC4415" s="70"/>
      <c r="AD4415" s="74"/>
      <c r="AE4415" s="68"/>
      <c r="AF4415" s="75"/>
    </row>
    <row r="4416" ht="28.5" customHeight="1" spans="1:32">
      <c r="A4416" s="61" t="s">
        <v>36</v>
      </c>
      <c r="B4416" s="61" t="s">
        <v>2156</v>
      </c>
      <c r="C4416" s="61" t="s">
        <v>3136</v>
      </c>
      <c r="D4416" s="61" t="s">
        <v>3147</v>
      </c>
      <c r="E4416" s="76" t="s">
        <v>3196</v>
      </c>
      <c r="F4416" s="46">
        <v>46196</v>
      </c>
      <c r="G4416" s="46" t="str">
        <f t="shared" si="465"/>
        <v>龚四海2026-6-23</v>
      </c>
      <c r="H4416" s="63"/>
      <c r="I4416" s="63"/>
      <c r="J4416" s="64"/>
      <c r="K4416" s="64"/>
      <c r="L4416" s="65"/>
      <c r="M4416" s="65"/>
      <c r="N4416" s="65"/>
      <c r="O4416" s="66"/>
      <c r="P4416" s="144"/>
      <c r="Q4416" s="68"/>
      <c r="R4416" s="68"/>
      <c r="S4416" s="68"/>
      <c r="T4416" s="69">
        <f t="shared" si="470"/>
        <v>0</v>
      </c>
      <c r="U4416" s="68"/>
      <c r="V4416" s="70"/>
      <c r="W4416" s="70"/>
      <c r="X4416" s="71">
        <f t="shared" si="471"/>
        <v>0</v>
      </c>
      <c r="Y4416" s="72"/>
      <c r="Z4416" s="70"/>
      <c r="AA4416" s="68"/>
      <c r="AB4416" s="73"/>
      <c r="AC4416" s="70"/>
      <c r="AD4416" s="74"/>
      <c r="AE4416" s="68"/>
      <c r="AF4416" s="75"/>
    </row>
    <row r="4417" ht="28.5" customHeight="1" spans="1:32">
      <c r="A4417" s="61" t="s">
        <v>36</v>
      </c>
      <c r="B4417" s="61" t="s">
        <v>2156</v>
      </c>
      <c r="C4417" s="61" t="s">
        <v>3136</v>
      </c>
      <c r="D4417" s="61" t="s">
        <v>3147</v>
      </c>
      <c r="E4417" s="76" t="s">
        <v>3196</v>
      </c>
      <c r="F4417" s="46">
        <v>46197</v>
      </c>
      <c r="G4417" s="46" t="str">
        <f t="shared" si="465"/>
        <v>龚四海2026-6-24</v>
      </c>
      <c r="H4417" s="63"/>
      <c r="I4417" s="63"/>
      <c r="J4417" s="64"/>
      <c r="K4417" s="79"/>
      <c r="L4417" s="65"/>
      <c r="M4417" s="65"/>
      <c r="N4417" s="65"/>
      <c r="O4417" s="66"/>
      <c r="P4417" s="144"/>
      <c r="Q4417" s="68"/>
      <c r="R4417" s="68"/>
      <c r="S4417" s="68"/>
      <c r="T4417" s="69">
        <f t="shared" si="470"/>
        <v>0</v>
      </c>
      <c r="U4417" s="68"/>
      <c r="V4417" s="70"/>
      <c r="W4417" s="70"/>
      <c r="X4417" s="71">
        <f t="shared" si="471"/>
        <v>0</v>
      </c>
      <c r="Y4417" s="72"/>
      <c r="Z4417" s="70"/>
      <c r="AA4417" s="68"/>
      <c r="AB4417" s="73"/>
      <c r="AC4417" s="70"/>
      <c r="AD4417" s="74"/>
      <c r="AE4417" s="68"/>
      <c r="AF4417" s="75"/>
    </row>
    <row r="4418" ht="28.5" customHeight="1" spans="1:32">
      <c r="A4418" s="61" t="s">
        <v>36</v>
      </c>
      <c r="B4418" s="61" t="s">
        <v>2156</v>
      </c>
      <c r="C4418" s="61" t="s">
        <v>3136</v>
      </c>
      <c r="D4418" s="61" t="s">
        <v>3147</v>
      </c>
      <c r="E4418" s="76" t="s">
        <v>3196</v>
      </c>
      <c r="F4418" s="46">
        <v>46198</v>
      </c>
      <c r="G4418" s="46" t="str">
        <f t="shared" si="465"/>
        <v>龚四海2026-6-25</v>
      </c>
      <c r="H4418" s="63"/>
      <c r="I4418" s="63"/>
      <c r="J4418" s="64"/>
      <c r="K4418" s="64"/>
      <c r="L4418" s="65"/>
      <c r="M4418" s="65"/>
      <c r="N4418" s="65"/>
      <c r="O4418" s="66"/>
      <c r="P4418" s="144"/>
      <c r="Q4418" s="68"/>
      <c r="R4418" s="68"/>
      <c r="S4418" s="68"/>
      <c r="T4418" s="69">
        <f t="shared" si="470"/>
        <v>0</v>
      </c>
      <c r="U4418" s="68"/>
      <c r="V4418" s="70"/>
      <c r="W4418" s="70"/>
      <c r="X4418" s="71">
        <f t="shared" si="471"/>
        <v>0</v>
      </c>
      <c r="Y4418" s="72"/>
      <c r="Z4418" s="70"/>
      <c r="AA4418" s="68"/>
      <c r="AB4418" s="73"/>
      <c r="AC4418" s="70"/>
      <c r="AD4418" s="74"/>
      <c r="AE4418" s="68"/>
      <c r="AF4418" s="75"/>
    </row>
    <row r="4419" ht="28.5" customHeight="1" spans="1:32">
      <c r="A4419" s="61" t="s">
        <v>36</v>
      </c>
      <c r="B4419" s="61" t="s">
        <v>2156</v>
      </c>
      <c r="C4419" s="61" t="s">
        <v>3136</v>
      </c>
      <c r="D4419" s="61" t="s">
        <v>3147</v>
      </c>
      <c r="E4419" s="62" t="s">
        <v>3196</v>
      </c>
      <c r="F4419" s="46">
        <v>46199</v>
      </c>
      <c r="G4419" s="46" t="str">
        <f t="shared" si="465"/>
        <v>龚四海2026-6-26</v>
      </c>
      <c r="H4419" s="63"/>
      <c r="I4419" s="63"/>
      <c r="J4419" s="64"/>
      <c r="K4419" s="64"/>
      <c r="L4419" s="65"/>
      <c r="M4419" s="65"/>
      <c r="N4419" s="65"/>
      <c r="O4419" s="66"/>
      <c r="P4419" s="144"/>
      <c r="Q4419" s="68"/>
      <c r="R4419" s="68"/>
      <c r="S4419" s="68"/>
      <c r="T4419" s="69">
        <f t="shared" si="470"/>
        <v>0</v>
      </c>
      <c r="U4419" s="68"/>
      <c r="V4419" s="70"/>
      <c r="W4419" s="70"/>
      <c r="X4419" s="71">
        <f t="shared" si="471"/>
        <v>0</v>
      </c>
      <c r="Y4419" s="72"/>
      <c r="Z4419" s="70"/>
      <c r="AA4419" s="68"/>
      <c r="AB4419" s="73"/>
      <c r="AC4419" s="70"/>
      <c r="AD4419" s="74"/>
      <c r="AE4419" s="68"/>
      <c r="AF4419" s="75"/>
    </row>
    <row r="4420" ht="28.5" customHeight="1" spans="1:32">
      <c r="A4420" s="61" t="s">
        <v>36</v>
      </c>
      <c r="B4420" s="61" t="s">
        <v>2156</v>
      </c>
      <c r="C4420" s="61" t="s">
        <v>3136</v>
      </c>
      <c r="D4420" s="61" t="s">
        <v>3147</v>
      </c>
      <c r="E4420" s="62" t="s">
        <v>3196</v>
      </c>
      <c r="F4420" s="46">
        <v>46200</v>
      </c>
      <c r="G4420" s="46" t="str">
        <f t="shared" ref="G4420:G4483" si="472">E4420&amp;TEXT(MID(F4420,1,5),"YYYY-m-d")</f>
        <v>龚四海2026-6-27</v>
      </c>
      <c r="H4420" s="63"/>
      <c r="I4420" s="63"/>
      <c r="J4420" s="64"/>
      <c r="K4420" s="64"/>
      <c r="L4420" s="65"/>
      <c r="M4420" s="65"/>
      <c r="N4420" s="79"/>
      <c r="O4420" s="66"/>
      <c r="P4420" s="144"/>
      <c r="Q4420" s="68"/>
      <c r="R4420" s="68"/>
      <c r="S4420" s="68"/>
      <c r="T4420" s="69">
        <f t="shared" si="470"/>
        <v>0</v>
      </c>
      <c r="U4420" s="68"/>
      <c r="V4420" s="70"/>
      <c r="W4420" s="70"/>
      <c r="X4420" s="71">
        <f t="shared" si="471"/>
        <v>0</v>
      </c>
      <c r="Y4420" s="72"/>
      <c r="Z4420" s="70"/>
      <c r="AA4420" s="68"/>
      <c r="AB4420" s="73"/>
      <c r="AC4420" s="70"/>
      <c r="AD4420" s="74"/>
      <c r="AE4420" s="68"/>
      <c r="AF4420" s="75"/>
    </row>
    <row r="4421" ht="28.5" customHeight="1" spans="1:32">
      <c r="A4421" s="61" t="s">
        <v>36</v>
      </c>
      <c r="B4421" s="61" t="s">
        <v>2156</v>
      </c>
      <c r="C4421" s="61" t="s">
        <v>3136</v>
      </c>
      <c r="D4421" s="61" t="s">
        <v>3147</v>
      </c>
      <c r="E4421" s="62" t="s">
        <v>3196</v>
      </c>
      <c r="F4421" s="46">
        <v>46201</v>
      </c>
      <c r="G4421" s="46" t="str">
        <f t="shared" si="472"/>
        <v>龚四海2026-6-28</v>
      </c>
      <c r="H4421" s="63"/>
      <c r="I4421" s="63"/>
      <c r="J4421" s="64"/>
      <c r="K4421" s="64"/>
      <c r="L4421" s="79"/>
      <c r="M4421" s="65"/>
      <c r="N4421" s="65"/>
      <c r="O4421" s="66"/>
      <c r="P4421" s="144"/>
      <c r="Q4421" s="68"/>
      <c r="R4421" s="68"/>
      <c r="S4421" s="68"/>
      <c r="T4421" s="69">
        <f t="shared" si="470"/>
        <v>0</v>
      </c>
      <c r="U4421" s="68"/>
      <c r="V4421" s="70"/>
      <c r="W4421" s="70"/>
      <c r="X4421" s="71">
        <f t="shared" si="471"/>
        <v>0</v>
      </c>
      <c r="Y4421" s="72"/>
      <c r="Z4421" s="70"/>
      <c r="AA4421" s="68"/>
      <c r="AB4421" s="73"/>
      <c r="AC4421" s="70"/>
      <c r="AD4421" s="74"/>
      <c r="AE4421" s="68"/>
      <c r="AF4421" s="75"/>
    </row>
    <row r="4422" ht="28.5" customHeight="1" spans="1:32">
      <c r="A4422" s="61" t="s">
        <v>36</v>
      </c>
      <c r="B4422" s="61" t="s">
        <v>2156</v>
      </c>
      <c r="C4422" s="61" t="s">
        <v>3136</v>
      </c>
      <c r="D4422" s="61" t="s">
        <v>3147</v>
      </c>
      <c r="E4422" s="62" t="s">
        <v>3196</v>
      </c>
      <c r="F4422" s="46">
        <v>46202</v>
      </c>
      <c r="G4422" s="46" t="str">
        <f t="shared" si="472"/>
        <v>龚四海2026-6-29</v>
      </c>
      <c r="H4422" s="63"/>
      <c r="I4422" s="63"/>
      <c r="J4422" s="64"/>
      <c r="K4422" s="64"/>
      <c r="L4422" s="65"/>
      <c r="M4422" s="65"/>
      <c r="N4422" s="79"/>
      <c r="O4422" s="66"/>
      <c r="P4422" s="144"/>
      <c r="Q4422" s="68"/>
      <c r="R4422" s="68"/>
      <c r="S4422" s="68"/>
      <c r="T4422" s="69">
        <f t="shared" si="470"/>
        <v>0</v>
      </c>
      <c r="U4422" s="68"/>
      <c r="V4422" s="70"/>
      <c r="W4422" s="70"/>
      <c r="X4422" s="71">
        <f t="shared" si="471"/>
        <v>0</v>
      </c>
      <c r="Y4422" s="72"/>
      <c r="Z4422" s="70"/>
      <c r="AA4422" s="68"/>
      <c r="AB4422" s="73"/>
      <c r="AC4422" s="70"/>
      <c r="AD4422" s="74"/>
      <c r="AE4422" s="68"/>
      <c r="AF4422" s="75"/>
    </row>
    <row r="4423" s="3" customFormat="1" ht="28.5" customHeight="1" spans="1:32">
      <c r="A4423" s="61" t="s">
        <v>36</v>
      </c>
      <c r="B4423" s="61" t="s">
        <v>2156</v>
      </c>
      <c r="C4423" s="61" t="s">
        <v>3136</v>
      </c>
      <c r="D4423" s="61" t="s">
        <v>3147</v>
      </c>
      <c r="E4423" s="62" t="s">
        <v>3196</v>
      </c>
      <c r="F4423" s="46">
        <v>46203</v>
      </c>
      <c r="G4423" s="46" t="str">
        <f t="shared" si="472"/>
        <v>龚四海2026-6-30</v>
      </c>
      <c r="H4423" s="63"/>
      <c r="I4423" s="63"/>
      <c r="J4423" s="64"/>
      <c r="K4423" s="64"/>
      <c r="L4423" s="79"/>
      <c r="M4423" s="65"/>
      <c r="N4423" s="65"/>
      <c r="O4423" s="66"/>
      <c r="P4423" s="144"/>
      <c r="Q4423" s="68"/>
      <c r="R4423" s="68"/>
      <c r="S4423" s="68"/>
      <c r="T4423" s="69">
        <f t="shared" si="470"/>
        <v>0</v>
      </c>
      <c r="U4423" s="68"/>
      <c r="V4423" s="70"/>
      <c r="W4423" s="70"/>
      <c r="X4423" s="71">
        <f t="shared" si="471"/>
        <v>0</v>
      </c>
      <c r="Y4423" s="72"/>
      <c r="Z4423" s="70"/>
      <c r="AA4423" s="68"/>
      <c r="AB4423" s="73"/>
      <c r="AC4423" s="70"/>
      <c r="AD4423" s="74"/>
      <c r="AE4423" s="68"/>
      <c r="AF4423" s="75"/>
    </row>
    <row r="4424" s="3" customFormat="1" ht="28.5" customHeight="1" spans="1:32">
      <c r="A4424" s="61" t="s">
        <v>36</v>
      </c>
      <c r="B4424" s="61" t="s">
        <v>2156</v>
      </c>
      <c r="C4424" s="61" t="s">
        <v>3136</v>
      </c>
      <c r="D4424" s="61" t="s">
        <v>3147</v>
      </c>
      <c r="E4424" s="62" t="s">
        <v>3196</v>
      </c>
      <c r="F4424" s="46">
        <v>46204</v>
      </c>
      <c r="G4424" s="46" t="str">
        <f t="shared" si="472"/>
        <v>龚四海2026-7-1</v>
      </c>
      <c r="H4424" s="63"/>
      <c r="I4424" s="63"/>
      <c r="J4424" s="64"/>
      <c r="K4424" s="64"/>
      <c r="L4424" s="65"/>
      <c r="M4424" s="65"/>
      <c r="N4424" s="65"/>
      <c r="O4424" s="66"/>
      <c r="P4424" s="144"/>
      <c r="Q4424" s="68"/>
      <c r="R4424" s="68"/>
      <c r="S4424" s="68"/>
      <c r="T4424" s="69">
        <f t="shared" si="470"/>
        <v>0</v>
      </c>
      <c r="U4424" s="68"/>
      <c r="V4424" s="70"/>
      <c r="W4424" s="70"/>
      <c r="X4424" s="71">
        <f t="shared" si="471"/>
        <v>0</v>
      </c>
      <c r="Y4424" s="72"/>
      <c r="Z4424" s="70"/>
      <c r="AA4424" s="68"/>
      <c r="AB4424" s="73"/>
      <c r="AC4424" s="70"/>
      <c r="AD4424" s="74"/>
      <c r="AE4424" s="68"/>
      <c r="AF4424" s="75"/>
    </row>
    <row r="4425" ht="28.5" customHeight="1" spans="1:32">
      <c r="A4425" s="84" t="s">
        <v>36</v>
      </c>
      <c r="B4425" s="84" t="s">
        <v>2156</v>
      </c>
      <c r="C4425" s="84" t="s">
        <v>3136</v>
      </c>
      <c r="D4425" s="84" t="s">
        <v>3147</v>
      </c>
      <c r="E4425" s="85" t="s">
        <v>3196</v>
      </c>
      <c r="F4425" s="86">
        <v>46235</v>
      </c>
      <c r="G4425" s="46" t="str">
        <f t="shared" si="472"/>
        <v>龚四海2026-8-1</v>
      </c>
      <c r="H4425" s="63"/>
      <c r="I4425" s="63"/>
      <c r="J4425" s="64"/>
      <c r="K4425" s="64"/>
      <c r="L4425" s="65"/>
      <c r="M4425" s="65"/>
      <c r="N4425" s="91"/>
      <c r="O4425" s="66"/>
      <c r="P4425" s="87"/>
      <c r="Q4425" s="87"/>
      <c r="R4425" s="87"/>
      <c r="S4425" s="87"/>
      <c r="T4425" s="69">
        <f t="shared" si="470"/>
        <v>0</v>
      </c>
      <c r="U4425" s="87"/>
      <c r="V4425" s="87"/>
      <c r="W4425" s="87"/>
      <c r="X4425" s="71">
        <f t="shared" si="471"/>
        <v>0</v>
      </c>
      <c r="Y4425" s="88"/>
      <c r="Z4425" s="87"/>
      <c r="AA4425" s="87"/>
      <c r="AB4425" s="87"/>
      <c r="AC4425" s="87"/>
      <c r="AD4425" s="89"/>
      <c r="AE4425" s="87"/>
      <c r="AF4425" s="90"/>
    </row>
    <row r="4426" ht="28.5" customHeight="1" spans="1:32">
      <c r="A4426" s="44" t="s">
        <v>36</v>
      </c>
      <c r="B4426" s="44" t="s">
        <v>2156</v>
      </c>
      <c r="C4426" s="44" t="s">
        <v>3136</v>
      </c>
      <c r="D4426" s="44" t="s">
        <v>3147</v>
      </c>
      <c r="E4426" s="44" t="s">
        <v>3221</v>
      </c>
      <c r="F4426" s="45">
        <v>46173</v>
      </c>
      <c r="G4426" s="46" t="str">
        <f t="shared" si="472"/>
        <v>董涛涛2026-5-31</v>
      </c>
      <c r="H4426" s="133"/>
      <c r="I4426" s="133"/>
      <c r="J4426" s="134"/>
      <c r="K4426" s="134"/>
      <c r="L4426" s="134"/>
      <c r="M4426" s="135"/>
      <c r="N4426" s="135"/>
      <c r="O4426" s="136">
        <f t="shared" ref="O4426:AE4426" si="473">SUM(O4427:O4458)</f>
        <v>136</v>
      </c>
      <c r="P4426" s="137">
        <f t="shared" si="473"/>
        <v>0</v>
      </c>
      <c r="Q4426" s="138">
        <f t="shared" si="473"/>
        <v>-8</v>
      </c>
      <c r="R4426" s="138">
        <f t="shared" si="473"/>
        <v>-6</v>
      </c>
      <c r="S4426" s="53">
        <f t="shared" si="473"/>
        <v>0</v>
      </c>
      <c r="T4426" s="139">
        <f t="shared" si="473"/>
        <v>122</v>
      </c>
      <c r="U4426" s="55">
        <f t="shared" si="473"/>
        <v>0</v>
      </c>
      <c r="V4426" s="139">
        <f t="shared" si="473"/>
        <v>28</v>
      </c>
      <c r="W4426" s="139">
        <f t="shared" si="473"/>
        <v>0</v>
      </c>
      <c r="X4426" s="140">
        <f t="shared" si="473"/>
        <v>150</v>
      </c>
      <c r="Y4426" s="141">
        <f t="shared" si="473"/>
        <v>0</v>
      </c>
      <c r="Z4426" s="139">
        <f t="shared" si="473"/>
        <v>70</v>
      </c>
      <c r="AA4426" s="142">
        <f t="shared" si="473"/>
        <v>0</v>
      </c>
      <c r="AB4426" s="139">
        <f t="shared" si="473"/>
        <v>8</v>
      </c>
      <c r="AC4426" s="139">
        <f t="shared" si="473"/>
        <v>0</v>
      </c>
      <c r="AD4426" s="143">
        <f t="shared" si="473"/>
        <v>0</v>
      </c>
      <c r="AE4426" s="142">
        <f t="shared" si="473"/>
        <v>0</v>
      </c>
      <c r="AF4426" s="60"/>
    </row>
    <row r="4427" ht="28.5" customHeight="1" spans="1:32">
      <c r="A4427" s="61" t="s">
        <v>36</v>
      </c>
      <c r="B4427" s="61" t="s">
        <v>2156</v>
      </c>
      <c r="C4427" s="61" t="s">
        <v>3136</v>
      </c>
      <c r="D4427" s="61" t="s">
        <v>3147</v>
      </c>
      <c r="E4427" s="62" t="s">
        <v>3221</v>
      </c>
      <c r="F4427" s="46">
        <v>46174</v>
      </c>
      <c r="G4427" s="46" t="str">
        <f t="shared" si="472"/>
        <v>董涛涛2026-6-1</v>
      </c>
      <c r="H4427" s="63"/>
      <c r="I4427" s="63"/>
      <c r="J4427" s="64"/>
      <c r="K4427" s="64"/>
      <c r="L4427" s="65" t="s">
        <v>2635</v>
      </c>
      <c r="M4427" s="65"/>
      <c r="N4427" s="65"/>
      <c r="O4427" s="66">
        <v>8</v>
      </c>
      <c r="P4427" s="144"/>
      <c r="Q4427" s="68">
        <v>-8</v>
      </c>
      <c r="R4427" s="68"/>
      <c r="S4427" s="68"/>
      <c r="T4427" s="69">
        <f t="shared" ref="T4427:T4458" si="474">SUM(O4427:S4427)</f>
        <v>0</v>
      </c>
      <c r="U4427" s="68"/>
      <c r="V4427" s="70"/>
      <c r="W4427" s="70"/>
      <c r="X4427" s="71">
        <f t="shared" ref="X4427:X4458" si="475">SUM(T4427:W4427)</f>
        <v>0</v>
      </c>
      <c r="Y4427" s="72"/>
      <c r="Z4427" s="70"/>
      <c r="AA4427" s="68"/>
      <c r="AB4427" s="73"/>
      <c r="AC4427" s="70"/>
      <c r="AD4427" s="74"/>
      <c r="AE4427" s="68"/>
      <c r="AF4427" s="75"/>
    </row>
    <row r="4428" ht="28.5" customHeight="1" spans="1:32">
      <c r="A4428" s="61" t="s">
        <v>36</v>
      </c>
      <c r="B4428" s="61" t="s">
        <v>2156</v>
      </c>
      <c r="C4428" s="61" t="s">
        <v>3136</v>
      </c>
      <c r="D4428" s="61" t="s">
        <v>3147</v>
      </c>
      <c r="E4428" s="76" t="s">
        <v>3221</v>
      </c>
      <c r="F4428" s="46">
        <v>46175</v>
      </c>
      <c r="G4428" s="46" t="str">
        <f t="shared" si="472"/>
        <v>董涛涛2026-6-2</v>
      </c>
      <c r="H4428" s="63" t="s">
        <v>3222</v>
      </c>
      <c r="I4428" s="63"/>
      <c r="J4428" s="64"/>
      <c r="K4428" s="64"/>
      <c r="L4428" s="65"/>
      <c r="M4428" s="65"/>
      <c r="N4428" s="65"/>
      <c r="O4428" s="66">
        <v>8</v>
      </c>
      <c r="P4428" s="144"/>
      <c r="Q4428" s="68"/>
      <c r="R4428" s="68"/>
      <c r="S4428" s="68"/>
      <c r="T4428" s="69">
        <f t="shared" si="474"/>
        <v>8</v>
      </c>
      <c r="U4428" s="68"/>
      <c r="V4428" s="70"/>
      <c r="W4428" s="70"/>
      <c r="X4428" s="71">
        <f t="shared" si="475"/>
        <v>8</v>
      </c>
      <c r="Y4428" s="72"/>
      <c r="Z4428" s="70"/>
      <c r="AA4428" s="68"/>
      <c r="AB4428" s="73"/>
      <c r="AC4428" s="70"/>
      <c r="AD4428" s="74"/>
      <c r="AE4428" s="68"/>
      <c r="AF4428" s="75"/>
    </row>
    <row r="4429" ht="28.5" customHeight="1" spans="1:32">
      <c r="A4429" s="61" t="s">
        <v>36</v>
      </c>
      <c r="B4429" s="61" t="s">
        <v>2156</v>
      </c>
      <c r="C4429" s="61" t="s">
        <v>3136</v>
      </c>
      <c r="D4429" s="61" t="s">
        <v>3147</v>
      </c>
      <c r="E4429" s="76" t="s">
        <v>3221</v>
      </c>
      <c r="F4429" s="46">
        <v>46176</v>
      </c>
      <c r="G4429" s="46" t="str">
        <f t="shared" si="472"/>
        <v>董涛涛2026-6-3</v>
      </c>
      <c r="H4429" s="63" t="s">
        <v>3223</v>
      </c>
      <c r="I4429" s="63"/>
      <c r="J4429" s="64"/>
      <c r="K4429" s="64"/>
      <c r="L4429" s="65"/>
      <c r="M4429" s="65"/>
      <c r="N4429" s="65"/>
      <c r="O4429" s="66">
        <v>8</v>
      </c>
      <c r="P4429" s="144"/>
      <c r="Q4429" s="68"/>
      <c r="R4429" s="68"/>
      <c r="S4429" s="68"/>
      <c r="T4429" s="69">
        <f t="shared" si="474"/>
        <v>8</v>
      </c>
      <c r="U4429" s="68"/>
      <c r="V4429" s="70"/>
      <c r="W4429" s="70"/>
      <c r="X4429" s="71">
        <f t="shared" si="475"/>
        <v>8</v>
      </c>
      <c r="Y4429" s="72"/>
      <c r="Z4429" s="70"/>
      <c r="AA4429" s="68"/>
      <c r="AB4429" s="73"/>
      <c r="AC4429" s="70"/>
      <c r="AD4429" s="74"/>
      <c r="AE4429" s="68"/>
      <c r="AF4429" s="75"/>
    </row>
    <row r="4430" ht="28.5" customHeight="1" spans="1:32">
      <c r="A4430" s="61" t="s">
        <v>36</v>
      </c>
      <c r="B4430" s="61" t="s">
        <v>2156</v>
      </c>
      <c r="C4430" s="61" t="s">
        <v>3136</v>
      </c>
      <c r="D4430" s="61" t="s">
        <v>3147</v>
      </c>
      <c r="E4430" s="61" t="s">
        <v>3221</v>
      </c>
      <c r="F4430" s="46">
        <v>46177</v>
      </c>
      <c r="G4430" s="46" t="str">
        <f t="shared" si="472"/>
        <v>董涛涛2026-6-4</v>
      </c>
      <c r="H4430" s="63" t="s">
        <v>3224</v>
      </c>
      <c r="I4430" s="63"/>
      <c r="J4430" s="64"/>
      <c r="K4430" s="64"/>
      <c r="L4430" s="65"/>
      <c r="M4430" s="65"/>
      <c r="N4430" s="65"/>
      <c r="O4430" s="66">
        <v>8</v>
      </c>
      <c r="P4430" s="144"/>
      <c r="Q4430" s="68"/>
      <c r="R4430" s="68"/>
      <c r="S4430" s="68"/>
      <c r="T4430" s="69">
        <f t="shared" si="474"/>
        <v>8</v>
      </c>
      <c r="U4430" s="68"/>
      <c r="V4430" s="70"/>
      <c r="W4430" s="70"/>
      <c r="X4430" s="71">
        <f t="shared" si="475"/>
        <v>8</v>
      </c>
      <c r="Y4430" s="72"/>
      <c r="Z4430" s="70"/>
      <c r="AA4430" s="68"/>
      <c r="AB4430" s="73"/>
      <c r="AC4430" s="70"/>
      <c r="AD4430" s="74"/>
      <c r="AE4430" s="68"/>
      <c r="AF4430" s="75"/>
    </row>
    <row r="4431" ht="28.5" customHeight="1" spans="1:32">
      <c r="A4431" s="61" t="s">
        <v>36</v>
      </c>
      <c r="B4431" s="61" t="s">
        <v>2156</v>
      </c>
      <c r="C4431" s="61" t="s">
        <v>3136</v>
      </c>
      <c r="D4431" s="61" t="s">
        <v>3147</v>
      </c>
      <c r="E4431" s="76" t="s">
        <v>3221</v>
      </c>
      <c r="F4431" s="46">
        <v>46178</v>
      </c>
      <c r="G4431" s="46" t="str">
        <f t="shared" si="472"/>
        <v>董涛涛2026-6-5</v>
      </c>
      <c r="H4431" s="63" t="s">
        <v>108</v>
      </c>
      <c r="I4431" s="63"/>
      <c r="J4431" s="64"/>
      <c r="K4431" s="64" t="s">
        <v>56</v>
      </c>
      <c r="L4431" s="65"/>
      <c r="M4431" s="65"/>
      <c r="N4431" s="65"/>
      <c r="O4431" s="66">
        <v>8</v>
      </c>
      <c r="P4431" s="144"/>
      <c r="Q4431" s="68"/>
      <c r="R4431" s="68"/>
      <c r="S4431" s="68"/>
      <c r="T4431" s="69">
        <f t="shared" si="474"/>
        <v>8</v>
      </c>
      <c r="U4431" s="68"/>
      <c r="V4431" s="70">
        <v>4</v>
      </c>
      <c r="W4431" s="70"/>
      <c r="X4431" s="71">
        <f t="shared" si="475"/>
        <v>12</v>
      </c>
      <c r="Y4431" s="72"/>
      <c r="Z4431" s="70"/>
      <c r="AA4431" s="68"/>
      <c r="AB4431" s="73"/>
      <c r="AC4431" s="70"/>
      <c r="AD4431" s="74"/>
      <c r="AE4431" s="68"/>
      <c r="AF4431" s="75"/>
    </row>
    <row r="4432" ht="28.5" customHeight="1" spans="1:32">
      <c r="A4432" s="61" t="s">
        <v>36</v>
      </c>
      <c r="B4432" s="61" t="s">
        <v>2156</v>
      </c>
      <c r="C4432" s="61" t="s">
        <v>3136</v>
      </c>
      <c r="D4432" s="61" t="s">
        <v>3147</v>
      </c>
      <c r="E4432" s="76" t="s">
        <v>3221</v>
      </c>
      <c r="F4432" s="46">
        <v>46179</v>
      </c>
      <c r="G4432" s="46" t="str">
        <f t="shared" si="472"/>
        <v>董涛涛2026-6-6</v>
      </c>
      <c r="H4432" s="63" t="s">
        <v>3153</v>
      </c>
      <c r="I4432" s="63"/>
      <c r="J4432" s="64"/>
      <c r="K4432" s="79">
        <v>0.333333333333333</v>
      </c>
      <c r="L4432" s="65"/>
      <c r="M4432" s="65"/>
      <c r="N4432" s="65"/>
      <c r="O4432" s="66">
        <v>8</v>
      </c>
      <c r="P4432" s="144"/>
      <c r="Q4432" s="68"/>
      <c r="R4432" s="68"/>
      <c r="S4432" s="68"/>
      <c r="T4432" s="69">
        <f t="shared" si="474"/>
        <v>8</v>
      </c>
      <c r="U4432" s="68"/>
      <c r="V4432" s="70"/>
      <c r="W4432" s="70"/>
      <c r="X4432" s="71">
        <f t="shared" si="475"/>
        <v>8</v>
      </c>
      <c r="Y4432" s="72"/>
      <c r="Z4432" s="70"/>
      <c r="AA4432" s="68"/>
      <c r="AB4432" s="73"/>
      <c r="AC4432" s="70"/>
      <c r="AD4432" s="74"/>
      <c r="AE4432" s="68"/>
      <c r="AF4432" s="75"/>
    </row>
    <row r="4433" ht="28.5" customHeight="1" spans="1:32">
      <c r="A4433" s="61" t="s">
        <v>36</v>
      </c>
      <c r="B4433" s="61" t="s">
        <v>2156</v>
      </c>
      <c r="C4433" s="61" t="s">
        <v>3136</v>
      </c>
      <c r="D4433" s="61" t="s">
        <v>3147</v>
      </c>
      <c r="E4433" s="62" t="s">
        <v>3221</v>
      </c>
      <c r="F4433" s="77">
        <v>46180</v>
      </c>
      <c r="G4433" s="46" t="str">
        <f t="shared" si="472"/>
        <v>董涛涛2026-6-7</v>
      </c>
      <c r="H4433" s="63" t="s">
        <v>3168</v>
      </c>
      <c r="I4433" s="63"/>
      <c r="J4433" s="64"/>
      <c r="K4433" s="64"/>
      <c r="L4433" s="65"/>
      <c r="M4433" s="65"/>
      <c r="N4433" s="65"/>
      <c r="O4433" s="66"/>
      <c r="P4433" s="144"/>
      <c r="Q4433" s="68"/>
      <c r="R4433" s="68"/>
      <c r="S4433" s="68"/>
      <c r="T4433" s="69">
        <f t="shared" si="474"/>
        <v>0</v>
      </c>
      <c r="U4433" s="68"/>
      <c r="V4433" s="70"/>
      <c r="W4433" s="70"/>
      <c r="X4433" s="71">
        <f t="shared" si="475"/>
        <v>0</v>
      </c>
      <c r="Y4433" s="72"/>
      <c r="Z4433" s="70"/>
      <c r="AA4433" s="68"/>
      <c r="AB4433" s="73"/>
      <c r="AC4433" s="70"/>
      <c r="AD4433" s="74"/>
      <c r="AE4433" s="68"/>
      <c r="AF4433" s="75"/>
    </row>
    <row r="4434" ht="28.5" customHeight="1" spans="1:32">
      <c r="A4434" s="61" t="s">
        <v>36</v>
      </c>
      <c r="B4434" s="61" t="s">
        <v>2156</v>
      </c>
      <c r="C4434" s="61" t="s">
        <v>3136</v>
      </c>
      <c r="D4434" s="61" t="s">
        <v>3147</v>
      </c>
      <c r="E4434" s="76" t="s">
        <v>3221</v>
      </c>
      <c r="F4434" s="46">
        <v>46181</v>
      </c>
      <c r="G4434" s="46" t="str">
        <f t="shared" si="472"/>
        <v>董涛涛2026-6-8</v>
      </c>
      <c r="H4434" s="63" t="s">
        <v>3187</v>
      </c>
      <c r="I4434" s="63"/>
      <c r="J4434" s="64"/>
      <c r="K4434" s="64"/>
      <c r="L4434" s="65"/>
      <c r="M4434" s="65"/>
      <c r="N4434" s="65"/>
      <c r="O4434" s="66">
        <v>8</v>
      </c>
      <c r="P4434" s="144"/>
      <c r="Q4434" s="68"/>
      <c r="R4434" s="68"/>
      <c r="S4434" s="68"/>
      <c r="T4434" s="69">
        <f t="shared" si="474"/>
        <v>8</v>
      </c>
      <c r="U4434" s="68"/>
      <c r="V4434" s="70"/>
      <c r="W4434" s="70"/>
      <c r="X4434" s="71">
        <f t="shared" si="475"/>
        <v>8</v>
      </c>
      <c r="Y4434" s="72"/>
      <c r="Z4434" s="70"/>
      <c r="AA4434" s="68"/>
      <c r="AB4434" s="73"/>
      <c r="AC4434" s="70"/>
      <c r="AD4434" s="74"/>
      <c r="AE4434" s="68"/>
      <c r="AF4434" s="75"/>
    </row>
    <row r="4435" ht="28.5" customHeight="1" spans="1:32">
      <c r="A4435" s="61" t="s">
        <v>36</v>
      </c>
      <c r="B4435" s="61" t="s">
        <v>2156</v>
      </c>
      <c r="C4435" s="61" t="s">
        <v>3136</v>
      </c>
      <c r="D4435" s="61" t="s">
        <v>3147</v>
      </c>
      <c r="E4435" s="76" t="s">
        <v>3221</v>
      </c>
      <c r="F4435" s="78">
        <v>46182</v>
      </c>
      <c r="G4435" s="46" t="str">
        <f t="shared" si="472"/>
        <v>董涛涛2026-6-9</v>
      </c>
      <c r="H4435" s="63" t="s">
        <v>3225</v>
      </c>
      <c r="I4435" s="63"/>
      <c r="J4435" s="64"/>
      <c r="K4435" s="64"/>
      <c r="L4435" s="65"/>
      <c r="M4435" s="65"/>
      <c r="N4435" s="65"/>
      <c r="O4435" s="66">
        <v>8</v>
      </c>
      <c r="P4435" s="144"/>
      <c r="Q4435" s="68"/>
      <c r="R4435" s="68"/>
      <c r="S4435" s="68"/>
      <c r="T4435" s="69">
        <f t="shared" si="474"/>
        <v>8</v>
      </c>
      <c r="U4435" s="68"/>
      <c r="V4435" s="70"/>
      <c r="W4435" s="70"/>
      <c r="X4435" s="71">
        <f t="shared" si="475"/>
        <v>8</v>
      </c>
      <c r="Y4435" s="72"/>
      <c r="Z4435" s="70"/>
      <c r="AA4435" s="68"/>
      <c r="AB4435" s="73"/>
      <c r="AC4435" s="70"/>
      <c r="AD4435" s="74"/>
      <c r="AE4435" s="68"/>
      <c r="AF4435" s="75"/>
    </row>
    <row r="4436" ht="28.5" customHeight="1" spans="1:32">
      <c r="A4436" s="61" t="s">
        <v>36</v>
      </c>
      <c r="B4436" s="61" t="s">
        <v>2156</v>
      </c>
      <c r="C4436" s="61" t="s">
        <v>3136</v>
      </c>
      <c r="D4436" s="61" t="s">
        <v>3147</v>
      </c>
      <c r="E4436" s="76" t="s">
        <v>3221</v>
      </c>
      <c r="F4436" s="46">
        <v>46183</v>
      </c>
      <c r="G4436" s="46" t="str">
        <f t="shared" si="472"/>
        <v>董涛涛2026-6-10</v>
      </c>
      <c r="H4436" s="63" t="s">
        <v>3194</v>
      </c>
      <c r="I4436" s="63"/>
      <c r="J4436" s="64"/>
      <c r="K4436" s="64"/>
      <c r="L4436" s="65"/>
      <c r="M4436" s="65"/>
      <c r="N4436" s="65"/>
      <c r="O4436" s="66">
        <v>8</v>
      </c>
      <c r="P4436" s="144"/>
      <c r="Q4436" s="68"/>
      <c r="R4436" s="68"/>
      <c r="S4436" s="68"/>
      <c r="T4436" s="69">
        <f t="shared" si="474"/>
        <v>8</v>
      </c>
      <c r="U4436" s="68"/>
      <c r="V4436" s="70"/>
      <c r="W4436" s="70"/>
      <c r="X4436" s="71">
        <f t="shared" si="475"/>
        <v>8</v>
      </c>
      <c r="Y4436" s="72"/>
      <c r="Z4436" s="70"/>
      <c r="AA4436" s="68"/>
      <c r="AB4436" s="73"/>
      <c r="AC4436" s="70"/>
      <c r="AD4436" s="74"/>
      <c r="AE4436" s="68"/>
      <c r="AF4436" s="75"/>
    </row>
    <row r="4437" ht="28.5" customHeight="1" spans="1:32">
      <c r="A4437" s="61" t="s">
        <v>36</v>
      </c>
      <c r="B4437" s="61" t="s">
        <v>2156</v>
      </c>
      <c r="C4437" s="61" t="s">
        <v>3136</v>
      </c>
      <c r="D4437" s="61" t="s">
        <v>3147</v>
      </c>
      <c r="E4437" s="76" t="s">
        <v>3221</v>
      </c>
      <c r="F4437" s="46">
        <v>46184</v>
      </c>
      <c r="G4437" s="46" t="str">
        <f t="shared" si="472"/>
        <v>董涛涛2026-6-11</v>
      </c>
      <c r="H4437" s="63" t="s">
        <v>3226</v>
      </c>
      <c r="I4437" s="63"/>
      <c r="J4437" s="64"/>
      <c r="K4437" s="64"/>
      <c r="L4437" s="65"/>
      <c r="M4437" s="65"/>
      <c r="N4437" s="65"/>
      <c r="O4437" s="66">
        <v>8</v>
      </c>
      <c r="P4437" s="144"/>
      <c r="Q4437" s="68"/>
      <c r="R4437" s="68"/>
      <c r="S4437" s="68"/>
      <c r="T4437" s="69">
        <f t="shared" si="474"/>
        <v>8</v>
      </c>
      <c r="U4437" s="68"/>
      <c r="V4437" s="70"/>
      <c r="W4437" s="70"/>
      <c r="X4437" s="71">
        <f t="shared" si="475"/>
        <v>8</v>
      </c>
      <c r="Y4437" s="72"/>
      <c r="Z4437" s="70"/>
      <c r="AA4437" s="68"/>
      <c r="AB4437" s="73"/>
      <c r="AC4437" s="70"/>
      <c r="AD4437" s="74"/>
      <c r="AE4437" s="68"/>
      <c r="AF4437" s="75"/>
    </row>
    <row r="4438" ht="28.5" customHeight="1" spans="1:32">
      <c r="A4438" s="61" t="s">
        <v>36</v>
      </c>
      <c r="B4438" s="61" t="s">
        <v>2156</v>
      </c>
      <c r="C4438" s="61" t="s">
        <v>3136</v>
      </c>
      <c r="D4438" s="61" t="s">
        <v>3147</v>
      </c>
      <c r="E4438" s="62" t="s">
        <v>3221</v>
      </c>
      <c r="F4438" s="46">
        <v>46185</v>
      </c>
      <c r="G4438" s="46" t="str">
        <f t="shared" si="472"/>
        <v>董涛涛2026-6-12</v>
      </c>
      <c r="H4438" s="63" t="s">
        <v>3227</v>
      </c>
      <c r="I4438" s="63"/>
      <c r="J4438" s="64"/>
      <c r="K4438" s="64" t="s">
        <v>56</v>
      </c>
      <c r="L4438" s="65"/>
      <c r="M4438" s="65"/>
      <c r="N4438" s="65"/>
      <c r="O4438" s="66">
        <v>8</v>
      </c>
      <c r="P4438" s="144"/>
      <c r="Q4438" s="68"/>
      <c r="R4438" s="68"/>
      <c r="S4438" s="68"/>
      <c r="T4438" s="69">
        <f t="shared" si="474"/>
        <v>8</v>
      </c>
      <c r="U4438" s="68"/>
      <c r="V4438" s="70">
        <v>4</v>
      </c>
      <c r="W4438" s="70"/>
      <c r="X4438" s="71">
        <f t="shared" si="475"/>
        <v>12</v>
      </c>
      <c r="Y4438" s="72"/>
      <c r="Z4438" s="70">
        <v>10</v>
      </c>
      <c r="AA4438" s="68"/>
      <c r="AB4438" s="73"/>
      <c r="AC4438" s="70"/>
      <c r="AD4438" s="74"/>
      <c r="AE4438" s="68"/>
      <c r="AF4438" s="75"/>
    </row>
    <row r="4439" ht="28.5" customHeight="1" spans="1:32">
      <c r="A4439" s="61" t="s">
        <v>36</v>
      </c>
      <c r="B4439" s="61" t="s">
        <v>2156</v>
      </c>
      <c r="C4439" s="61" t="s">
        <v>3136</v>
      </c>
      <c r="D4439" s="61" t="s">
        <v>3147</v>
      </c>
      <c r="E4439" s="62" t="s">
        <v>3221</v>
      </c>
      <c r="F4439" s="46">
        <v>46186</v>
      </c>
      <c r="G4439" s="46" t="str">
        <f t="shared" si="472"/>
        <v>董涛涛2026-6-13</v>
      </c>
      <c r="H4439" s="63" t="s">
        <v>3228</v>
      </c>
      <c r="I4439" s="63"/>
      <c r="J4439" s="64"/>
      <c r="K4439" s="79">
        <v>0.333333333333333</v>
      </c>
      <c r="L4439" s="65"/>
      <c r="M4439" s="65"/>
      <c r="N4439" s="65"/>
      <c r="O4439" s="66">
        <v>8</v>
      </c>
      <c r="P4439" s="144"/>
      <c r="Q4439" s="68"/>
      <c r="R4439" s="68"/>
      <c r="S4439" s="68"/>
      <c r="T4439" s="69">
        <f t="shared" si="474"/>
        <v>8</v>
      </c>
      <c r="U4439" s="68"/>
      <c r="V4439" s="70"/>
      <c r="W4439" s="70"/>
      <c r="X4439" s="71">
        <f t="shared" si="475"/>
        <v>8</v>
      </c>
      <c r="Y4439" s="72"/>
      <c r="Z4439" s="70">
        <v>10</v>
      </c>
      <c r="AA4439" s="68"/>
      <c r="AB4439" s="73"/>
      <c r="AC4439" s="70"/>
      <c r="AD4439" s="74"/>
      <c r="AE4439" s="68"/>
      <c r="AF4439" s="80"/>
    </row>
    <row r="4440" ht="28.5" customHeight="1" spans="1:32">
      <c r="A4440" s="61" t="s">
        <v>36</v>
      </c>
      <c r="B4440" s="61" t="s">
        <v>2156</v>
      </c>
      <c r="C4440" s="61" t="s">
        <v>3136</v>
      </c>
      <c r="D4440" s="61" t="s">
        <v>3147</v>
      </c>
      <c r="E4440" s="62" t="s">
        <v>3221</v>
      </c>
      <c r="F4440" s="77">
        <v>46187</v>
      </c>
      <c r="G4440" s="46" t="str">
        <f t="shared" si="472"/>
        <v>董涛涛2026-6-14</v>
      </c>
      <c r="H4440" s="63" t="s">
        <v>3229</v>
      </c>
      <c r="I4440" s="63"/>
      <c r="J4440" s="64"/>
      <c r="K4440" s="64" t="s">
        <v>56</v>
      </c>
      <c r="L4440" s="65"/>
      <c r="M4440" s="65"/>
      <c r="N4440" s="65"/>
      <c r="O4440" s="66"/>
      <c r="P4440" s="144"/>
      <c r="Q4440" s="68"/>
      <c r="R4440" s="68"/>
      <c r="S4440" s="68"/>
      <c r="T4440" s="69">
        <f t="shared" si="474"/>
        <v>0</v>
      </c>
      <c r="U4440" s="68"/>
      <c r="V4440" s="70">
        <v>12</v>
      </c>
      <c r="W4440" s="70"/>
      <c r="X4440" s="71">
        <f t="shared" si="475"/>
        <v>12</v>
      </c>
      <c r="Y4440" s="72"/>
      <c r="Z4440" s="70">
        <v>10</v>
      </c>
      <c r="AA4440" s="68"/>
      <c r="AB4440" s="73"/>
      <c r="AC4440" s="70"/>
      <c r="AD4440" s="74"/>
      <c r="AE4440" s="68"/>
      <c r="AF4440" s="80"/>
    </row>
    <row r="4441" ht="28.5" customHeight="1" spans="1:32">
      <c r="A4441" s="61" t="s">
        <v>36</v>
      </c>
      <c r="B4441" s="61" t="s">
        <v>2156</v>
      </c>
      <c r="C4441" s="61" t="s">
        <v>3136</v>
      </c>
      <c r="D4441" s="61" t="s">
        <v>3147</v>
      </c>
      <c r="E4441" s="62" t="s">
        <v>3221</v>
      </c>
      <c r="F4441" s="46">
        <v>46188</v>
      </c>
      <c r="G4441" s="46" t="str">
        <f t="shared" si="472"/>
        <v>董涛涛2026-6-15</v>
      </c>
      <c r="H4441" s="63" t="s">
        <v>3230</v>
      </c>
      <c r="I4441" s="63"/>
      <c r="J4441" s="64"/>
      <c r="K4441" s="79">
        <v>0.333333333333333</v>
      </c>
      <c r="L4441" s="65"/>
      <c r="M4441" s="65"/>
      <c r="N4441" s="65"/>
      <c r="O4441" s="66">
        <v>8</v>
      </c>
      <c r="P4441" s="144"/>
      <c r="Q4441" s="68"/>
      <c r="R4441" s="68"/>
      <c r="S4441" s="68"/>
      <c r="T4441" s="69">
        <f t="shared" si="474"/>
        <v>8</v>
      </c>
      <c r="U4441" s="68"/>
      <c r="V4441" s="70"/>
      <c r="W4441" s="70"/>
      <c r="X4441" s="71">
        <f t="shared" si="475"/>
        <v>8</v>
      </c>
      <c r="Y4441" s="72"/>
      <c r="Z4441" s="70">
        <v>10</v>
      </c>
      <c r="AA4441" s="68"/>
      <c r="AB4441" s="73"/>
      <c r="AC4441" s="70"/>
      <c r="AD4441" s="74"/>
      <c r="AE4441" s="68"/>
      <c r="AF4441" s="75"/>
    </row>
    <row r="4442" ht="28.5" customHeight="1" spans="1:32">
      <c r="A4442" s="61" t="s">
        <v>36</v>
      </c>
      <c r="B4442" s="61" t="s">
        <v>2156</v>
      </c>
      <c r="C4442" s="61" t="s">
        <v>3136</v>
      </c>
      <c r="D4442" s="61" t="s">
        <v>3147</v>
      </c>
      <c r="E4442" s="62" t="s">
        <v>3221</v>
      </c>
      <c r="F4442" s="46">
        <v>46189</v>
      </c>
      <c r="G4442" s="46" t="str">
        <f t="shared" si="472"/>
        <v>董涛涛2026-6-16</v>
      </c>
      <c r="H4442" s="63" t="s">
        <v>2793</v>
      </c>
      <c r="I4442" s="63"/>
      <c r="J4442" s="64"/>
      <c r="K4442" s="64"/>
      <c r="L4442" s="65"/>
      <c r="M4442" s="65"/>
      <c r="N4442" s="65"/>
      <c r="O4442" s="66">
        <v>8</v>
      </c>
      <c r="P4442" s="147"/>
      <c r="Q4442" s="68"/>
      <c r="R4442" s="68"/>
      <c r="S4442" s="68"/>
      <c r="T4442" s="69">
        <f t="shared" si="474"/>
        <v>8</v>
      </c>
      <c r="U4442" s="68"/>
      <c r="V4442" s="70"/>
      <c r="W4442" s="70"/>
      <c r="X4442" s="71">
        <f t="shared" si="475"/>
        <v>8</v>
      </c>
      <c r="Y4442" s="72"/>
      <c r="Z4442" s="70">
        <v>10</v>
      </c>
      <c r="AA4442" s="68"/>
      <c r="AB4442" s="73"/>
      <c r="AC4442" s="70"/>
      <c r="AD4442" s="74"/>
      <c r="AE4442" s="68"/>
      <c r="AF4442" s="80"/>
    </row>
    <row r="4443" ht="28.5" customHeight="1" spans="1:32">
      <c r="A4443" s="61" t="s">
        <v>36</v>
      </c>
      <c r="B4443" s="61" t="s">
        <v>2156</v>
      </c>
      <c r="C4443" s="61" t="s">
        <v>3136</v>
      </c>
      <c r="D4443" s="61" t="s">
        <v>3147</v>
      </c>
      <c r="E4443" s="62" t="s">
        <v>3221</v>
      </c>
      <c r="F4443" s="46">
        <v>46190</v>
      </c>
      <c r="G4443" s="46" t="str">
        <f t="shared" si="472"/>
        <v>董涛涛2026-6-17</v>
      </c>
      <c r="H4443" s="63" t="s">
        <v>2883</v>
      </c>
      <c r="I4443" s="63"/>
      <c r="J4443" s="64"/>
      <c r="K4443" s="64"/>
      <c r="L4443" s="65"/>
      <c r="M4443" s="65"/>
      <c r="N4443" s="65"/>
      <c r="O4443" s="66">
        <v>8</v>
      </c>
      <c r="P4443" s="147"/>
      <c r="Q4443" s="68"/>
      <c r="R4443" s="68"/>
      <c r="S4443" s="68"/>
      <c r="T4443" s="69">
        <f t="shared" si="474"/>
        <v>8</v>
      </c>
      <c r="U4443" s="68"/>
      <c r="V4443" s="70"/>
      <c r="W4443" s="70"/>
      <c r="X4443" s="71">
        <f t="shared" si="475"/>
        <v>8</v>
      </c>
      <c r="Y4443" s="72"/>
      <c r="Z4443" s="70">
        <v>10</v>
      </c>
      <c r="AA4443" s="68"/>
      <c r="AB4443" s="73"/>
      <c r="AC4443" s="70"/>
      <c r="AD4443" s="74"/>
      <c r="AE4443" s="68"/>
      <c r="AF4443" s="75"/>
    </row>
    <row r="4444" ht="28.5" customHeight="1" spans="1:32">
      <c r="A4444" s="61" t="s">
        <v>36</v>
      </c>
      <c r="B4444" s="61" t="s">
        <v>2156</v>
      </c>
      <c r="C4444" s="61" t="s">
        <v>3136</v>
      </c>
      <c r="D4444" s="61" t="s">
        <v>3147</v>
      </c>
      <c r="E4444" s="62" t="s">
        <v>3221</v>
      </c>
      <c r="F4444" s="46">
        <v>46191</v>
      </c>
      <c r="G4444" s="46" t="str">
        <f t="shared" si="472"/>
        <v>董涛涛2026-6-18</v>
      </c>
      <c r="H4444" s="63" t="s">
        <v>3155</v>
      </c>
      <c r="I4444" s="63"/>
      <c r="J4444" s="64"/>
      <c r="K4444" s="64"/>
      <c r="L4444" s="65"/>
      <c r="M4444" s="65"/>
      <c r="N4444" s="65"/>
      <c r="O4444" s="66">
        <v>8</v>
      </c>
      <c r="P4444" s="147"/>
      <c r="Q4444" s="68"/>
      <c r="R4444" s="68"/>
      <c r="S4444" s="68"/>
      <c r="T4444" s="69">
        <f t="shared" si="474"/>
        <v>8</v>
      </c>
      <c r="U4444" s="68"/>
      <c r="V4444" s="70"/>
      <c r="W4444" s="70"/>
      <c r="X4444" s="71">
        <f t="shared" si="475"/>
        <v>8</v>
      </c>
      <c r="Y4444" s="72"/>
      <c r="Z4444" s="70">
        <v>10</v>
      </c>
      <c r="AA4444" s="68"/>
      <c r="AB4444" s="73"/>
      <c r="AC4444" s="70"/>
      <c r="AD4444" s="74"/>
      <c r="AE4444" s="68"/>
      <c r="AF4444" s="75"/>
    </row>
    <row r="4445" ht="28.5" customHeight="1" spans="1:32">
      <c r="A4445" s="61" t="s">
        <v>36</v>
      </c>
      <c r="B4445" s="61" t="s">
        <v>2156</v>
      </c>
      <c r="C4445" s="61" t="s">
        <v>3136</v>
      </c>
      <c r="D4445" s="61" t="s">
        <v>3147</v>
      </c>
      <c r="E4445" s="62" t="s">
        <v>3221</v>
      </c>
      <c r="F4445" s="82">
        <v>46192</v>
      </c>
      <c r="G4445" s="46" t="str">
        <f t="shared" si="472"/>
        <v>董涛涛2026-6-19</v>
      </c>
      <c r="H4445" s="63" t="s">
        <v>2975</v>
      </c>
      <c r="I4445" s="63"/>
      <c r="J4445" s="64"/>
      <c r="K4445" s="64"/>
      <c r="L4445" s="65"/>
      <c r="M4445" s="65"/>
      <c r="N4445" s="65"/>
      <c r="O4445" s="66"/>
      <c r="P4445" s="147"/>
      <c r="Q4445" s="68"/>
      <c r="R4445" s="68"/>
      <c r="S4445" s="68"/>
      <c r="T4445" s="69">
        <f t="shared" si="474"/>
        <v>0</v>
      </c>
      <c r="U4445" s="68"/>
      <c r="V4445" s="70"/>
      <c r="W4445" s="70"/>
      <c r="X4445" s="71">
        <f t="shared" si="475"/>
        <v>0</v>
      </c>
      <c r="Y4445" s="72"/>
      <c r="Z4445" s="70"/>
      <c r="AA4445" s="68"/>
      <c r="AB4445" s="73">
        <v>8</v>
      </c>
      <c r="AC4445" s="70"/>
      <c r="AD4445" s="74"/>
      <c r="AE4445" s="68"/>
      <c r="AF4445" s="75"/>
    </row>
    <row r="4446" ht="28.5" customHeight="1" spans="1:32">
      <c r="A4446" s="61" t="s">
        <v>36</v>
      </c>
      <c r="B4446" s="61" t="s">
        <v>2156</v>
      </c>
      <c r="C4446" s="61" t="s">
        <v>3136</v>
      </c>
      <c r="D4446" s="61" t="s">
        <v>3147</v>
      </c>
      <c r="E4446" s="76" t="s">
        <v>3221</v>
      </c>
      <c r="F4446" s="77">
        <v>46193</v>
      </c>
      <c r="G4446" s="46" t="str">
        <f t="shared" si="472"/>
        <v>董涛涛2026-6-20</v>
      </c>
      <c r="H4446" s="81" t="s">
        <v>3231</v>
      </c>
      <c r="I4446" s="63"/>
      <c r="J4446" s="64"/>
      <c r="K4446" s="64"/>
      <c r="L4446" s="65"/>
      <c r="M4446" s="65"/>
      <c r="N4446" s="65"/>
      <c r="O4446" s="66"/>
      <c r="P4446" s="144"/>
      <c r="Q4446" s="68"/>
      <c r="R4446" s="68"/>
      <c r="S4446" s="68"/>
      <c r="T4446" s="69">
        <f t="shared" si="474"/>
        <v>0</v>
      </c>
      <c r="U4446" s="68"/>
      <c r="V4446" s="70">
        <v>8</v>
      </c>
      <c r="W4446" s="70"/>
      <c r="X4446" s="71">
        <f t="shared" si="475"/>
        <v>8</v>
      </c>
      <c r="Y4446" s="72"/>
      <c r="Z4446" s="70"/>
      <c r="AA4446" s="68"/>
      <c r="AB4446" s="73"/>
      <c r="AC4446" s="70"/>
      <c r="AD4446" s="74"/>
      <c r="AE4446" s="68"/>
      <c r="AF4446" s="75"/>
    </row>
    <row r="4447" ht="28.5" customHeight="1" spans="1:32">
      <c r="A4447" s="61" t="s">
        <v>36</v>
      </c>
      <c r="B4447" s="61" t="s">
        <v>2156</v>
      </c>
      <c r="C4447" s="61" t="s">
        <v>3136</v>
      </c>
      <c r="D4447" s="61" t="s">
        <v>3147</v>
      </c>
      <c r="E4447" s="76" t="s">
        <v>3221</v>
      </c>
      <c r="F4447" s="46">
        <v>46194</v>
      </c>
      <c r="G4447" s="46" t="str">
        <f t="shared" si="472"/>
        <v>董涛涛2026-6-21</v>
      </c>
      <c r="H4447" s="81" t="s">
        <v>3232</v>
      </c>
      <c r="I4447" s="63"/>
      <c r="J4447" s="64"/>
      <c r="K4447" s="64"/>
      <c r="L4447" s="65"/>
      <c r="M4447" s="65"/>
      <c r="N4447" s="65"/>
      <c r="O4447" s="66">
        <v>8</v>
      </c>
      <c r="P4447" s="144"/>
      <c r="Q4447" s="68"/>
      <c r="R4447" s="68">
        <v>-6</v>
      </c>
      <c r="S4447" s="68"/>
      <c r="T4447" s="69">
        <f t="shared" si="474"/>
        <v>2</v>
      </c>
      <c r="U4447" s="68"/>
      <c r="V4447" s="70"/>
      <c r="W4447" s="70"/>
      <c r="X4447" s="71">
        <f t="shared" si="475"/>
        <v>2</v>
      </c>
      <c r="Y4447" s="72"/>
      <c r="Z4447" s="70"/>
      <c r="AA4447" s="68"/>
      <c r="AB4447" s="73"/>
      <c r="AC4447" s="70"/>
      <c r="AD4447" s="74"/>
      <c r="AE4447" s="68"/>
      <c r="AF4447" s="75"/>
    </row>
    <row r="4448" ht="28.5" customHeight="1" spans="1:32">
      <c r="A4448" s="61" t="s">
        <v>36</v>
      </c>
      <c r="B4448" s="61" t="s">
        <v>2156</v>
      </c>
      <c r="C4448" s="61" t="s">
        <v>3136</v>
      </c>
      <c r="D4448" s="61" t="s">
        <v>3147</v>
      </c>
      <c r="E4448" s="62" t="s">
        <v>3221</v>
      </c>
      <c r="F4448" s="46">
        <v>46195</v>
      </c>
      <c r="G4448" s="46" t="str">
        <f t="shared" si="472"/>
        <v>董涛涛2026-6-22</v>
      </c>
      <c r="H4448" s="63"/>
      <c r="I4448" s="63"/>
      <c r="J4448" s="64"/>
      <c r="K4448" s="64"/>
      <c r="L4448" s="65"/>
      <c r="M4448" s="65"/>
      <c r="N4448" s="65"/>
      <c r="O4448" s="66"/>
      <c r="P4448" s="144"/>
      <c r="Q4448" s="68"/>
      <c r="R4448" s="68"/>
      <c r="S4448" s="68"/>
      <c r="T4448" s="69">
        <f t="shared" si="474"/>
        <v>0</v>
      </c>
      <c r="U4448" s="68"/>
      <c r="V4448" s="70"/>
      <c r="W4448" s="70"/>
      <c r="X4448" s="71">
        <f t="shared" si="475"/>
        <v>0</v>
      </c>
      <c r="Y4448" s="72"/>
      <c r="Z4448" s="70"/>
      <c r="AA4448" s="68"/>
      <c r="AB4448" s="73"/>
      <c r="AC4448" s="70"/>
      <c r="AD4448" s="74"/>
      <c r="AE4448" s="68"/>
      <c r="AF4448" s="75"/>
    </row>
    <row r="4449" ht="28.5" customHeight="1" spans="1:32">
      <c r="A4449" s="61" t="s">
        <v>36</v>
      </c>
      <c r="B4449" s="61" t="s">
        <v>2156</v>
      </c>
      <c r="C4449" s="61" t="s">
        <v>3136</v>
      </c>
      <c r="D4449" s="61" t="s">
        <v>3147</v>
      </c>
      <c r="E4449" s="76" t="s">
        <v>3221</v>
      </c>
      <c r="F4449" s="46">
        <v>46196</v>
      </c>
      <c r="G4449" s="46" t="str">
        <f t="shared" si="472"/>
        <v>董涛涛2026-6-23</v>
      </c>
      <c r="H4449" s="63"/>
      <c r="I4449" s="63"/>
      <c r="J4449" s="64"/>
      <c r="K4449" s="79"/>
      <c r="L4449" s="65"/>
      <c r="M4449" s="65"/>
      <c r="N4449" s="65"/>
      <c r="O4449" s="66"/>
      <c r="P4449" s="144"/>
      <c r="Q4449" s="68"/>
      <c r="R4449" s="68"/>
      <c r="S4449" s="68"/>
      <c r="T4449" s="69">
        <f t="shared" si="474"/>
        <v>0</v>
      </c>
      <c r="U4449" s="68"/>
      <c r="V4449" s="70"/>
      <c r="W4449" s="70"/>
      <c r="X4449" s="71">
        <f t="shared" si="475"/>
        <v>0</v>
      </c>
      <c r="Y4449" s="72"/>
      <c r="Z4449" s="70"/>
      <c r="AA4449" s="68"/>
      <c r="AB4449" s="73"/>
      <c r="AC4449" s="70"/>
      <c r="AD4449" s="74"/>
      <c r="AE4449" s="68"/>
      <c r="AF4449" s="75"/>
    </row>
    <row r="4450" ht="28.5" customHeight="1" spans="1:32">
      <c r="A4450" s="61" t="s">
        <v>36</v>
      </c>
      <c r="B4450" s="61" t="s">
        <v>2156</v>
      </c>
      <c r="C4450" s="61" t="s">
        <v>3136</v>
      </c>
      <c r="D4450" s="61" t="s">
        <v>3147</v>
      </c>
      <c r="E4450" s="76" t="s">
        <v>3221</v>
      </c>
      <c r="F4450" s="46">
        <v>46197</v>
      </c>
      <c r="G4450" s="46" t="str">
        <f t="shared" si="472"/>
        <v>董涛涛2026-6-24</v>
      </c>
      <c r="H4450" s="63"/>
      <c r="I4450" s="63"/>
      <c r="J4450" s="64"/>
      <c r="K4450" s="64"/>
      <c r="L4450" s="65"/>
      <c r="M4450" s="65"/>
      <c r="N4450" s="65"/>
      <c r="O4450" s="66"/>
      <c r="P4450" s="144"/>
      <c r="Q4450" s="68"/>
      <c r="R4450" s="68"/>
      <c r="S4450" s="68"/>
      <c r="T4450" s="69">
        <f t="shared" si="474"/>
        <v>0</v>
      </c>
      <c r="U4450" s="68"/>
      <c r="V4450" s="70"/>
      <c r="W4450" s="70"/>
      <c r="X4450" s="71">
        <f t="shared" si="475"/>
        <v>0</v>
      </c>
      <c r="Y4450" s="72"/>
      <c r="Z4450" s="70"/>
      <c r="AA4450" s="68"/>
      <c r="AB4450" s="73"/>
      <c r="AC4450" s="70"/>
      <c r="AD4450" s="74"/>
      <c r="AE4450" s="68"/>
      <c r="AF4450" s="75"/>
    </row>
    <row r="4451" ht="28.5" customHeight="1" spans="1:32">
      <c r="A4451" s="61" t="s">
        <v>36</v>
      </c>
      <c r="B4451" s="61" t="s">
        <v>2156</v>
      </c>
      <c r="C4451" s="61" t="s">
        <v>3136</v>
      </c>
      <c r="D4451" s="61" t="s">
        <v>3147</v>
      </c>
      <c r="E4451" s="76" t="s">
        <v>3221</v>
      </c>
      <c r="F4451" s="46">
        <v>46198</v>
      </c>
      <c r="G4451" s="46" t="str">
        <f t="shared" si="472"/>
        <v>董涛涛2026-6-25</v>
      </c>
      <c r="H4451" s="63"/>
      <c r="I4451" s="63"/>
      <c r="J4451" s="64"/>
      <c r="K4451" s="64"/>
      <c r="L4451" s="65"/>
      <c r="M4451" s="65"/>
      <c r="N4451" s="65"/>
      <c r="O4451" s="66"/>
      <c r="P4451" s="144"/>
      <c r="Q4451" s="68"/>
      <c r="R4451" s="68"/>
      <c r="S4451" s="68"/>
      <c r="T4451" s="69">
        <f t="shared" si="474"/>
        <v>0</v>
      </c>
      <c r="U4451" s="68"/>
      <c r="V4451" s="70"/>
      <c r="W4451" s="70"/>
      <c r="X4451" s="71">
        <f t="shared" si="475"/>
        <v>0</v>
      </c>
      <c r="Y4451" s="72"/>
      <c r="Z4451" s="70"/>
      <c r="AA4451" s="68"/>
      <c r="AB4451" s="73"/>
      <c r="AC4451" s="70"/>
      <c r="AD4451" s="74"/>
      <c r="AE4451" s="68"/>
      <c r="AF4451" s="75"/>
    </row>
    <row r="4452" ht="28.5" customHeight="1" spans="1:32">
      <c r="A4452" s="61" t="s">
        <v>36</v>
      </c>
      <c r="B4452" s="61" t="s">
        <v>2156</v>
      </c>
      <c r="C4452" s="61" t="s">
        <v>3136</v>
      </c>
      <c r="D4452" s="61" t="s">
        <v>3147</v>
      </c>
      <c r="E4452" s="76" t="s">
        <v>3221</v>
      </c>
      <c r="F4452" s="46">
        <v>46199</v>
      </c>
      <c r="G4452" s="46" t="str">
        <f t="shared" si="472"/>
        <v>董涛涛2026-6-26</v>
      </c>
      <c r="H4452" s="63"/>
      <c r="I4452" s="63"/>
      <c r="J4452" s="64"/>
      <c r="K4452" s="64"/>
      <c r="L4452" s="65"/>
      <c r="M4452" s="65"/>
      <c r="N4452" s="65"/>
      <c r="O4452" s="66"/>
      <c r="P4452" s="144"/>
      <c r="Q4452" s="68"/>
      <c r="R4452" s="68"/>
      <c r="S4452" s="68"/>
      <c r="T4452" s="69">
        <f t="shared" si="474"/>
        <v>0</v>
      </c>
      <c r="U4452" s="68"/>
      <c r="V4452" s="70"/>
      <c r="W4452" s="70"/>
      <c r="X4452" s="71">
        <f t="shared" si="475"/>
        <v>0</v>
      </c>
      <c r="Y4452" s="72"/>
      <c r="Z4452" s="70"/>
      <c r="AA4452" s="68"/>
      <c r="AB4452" s="73"/>
      <c r="AC4452" s="70"/>
      <c r="AD4452" s="74"/>
      <c r="AE4452" s="68"/>
      <c r="AF4452" s="75"/>
    </row>
    <row r="4453" ht="28.5" customHeight="1" spans="1:32">
      <c r="A4453" s="61" t="s">
        <v>36</v>
      </c>
      <c r="B4453" s="61" t="s">
        <v>2156</v>
      </c>
      <c r="C4453" s="61" t="s">
        <v>3136</v>
      </c>
      <c r="D4453" s="61" t="s">
        <v>3147</v>
      </c>
      <c r="E4453" s="76" t="s">
        <v>3221</v>
      </c>
      <c r="F4453" s="46">
        <v>46200</v>
      </c>
      <c r="G4453" s="46" t="str">
        <f t="shared" si="472"/>
        <v>董涛涛2026-6-27</v>
      </c>
      <c r="H4453" s="63"/>
      <c r="I4453" s="63"/>
      <c r="J4453" s="64"/>
      <c r="K4453" s="64"/>
      <c r="L4453" s="65"/>
      <c r="M4453" s="65"/>
      <c r="N4453" s="79"/>
      <c r="O4453" s="66"/>
      <c r="P4453" s="144"/>
      <c r="Q4453" s="68"/>
      <c r="R4453" s="68"/>
      <c r="S4453" s="68"/>
      <c r="T4453" s="69">
        <f t="shared" si="474"/>
        <v>0</v>
      </c>
      <c r="U4453" s="68"/>
      <c r="V4453" s="70"/>
      <c r="W4453" s="70"/>
      <c r="X4453" s="71">
        <f t="shared" si="475"/>
        <v>0</v>
      </c>
      <c r="Y4453" s="72"/>
      <c r="Z4453" s="70"/>
      <c r="AA4453" s="68"/>
      <c r="AB4453" s="73"/>
      <c r="AC4453" s="70"/>
      <c r="AD4453" s="74"/>
      <c r="AE4453" s="68"/>
      <c r="AF4453" s="75"/>
    </row>
    <row r="4454" ht="28.5" customHeight="1" spans="1:32">
      <c r="A4454" s="61" t="s">
        <v>36</v>
      </c>
      <c r="B4454" s="61" t="s">
        <v>2156</v>
      </c>
      <c r="C4454" s="61" t="s">
        <v>3136</v>
      </c>
      <c r="D4454" s="61" t="s">
        <v>3147</v>
      </c>
      <c r="E4454" s="62" t="s">
        <v>3221</v>
      </c>
      <c r="F4454" s="46">
        <v>46201</v>
      </c>
      <c r="G4454" s="46" t="str">
        <f t="shared" si="472"/>
        <v>董涛涛2026-6-28</v>
      </c>
      <c r="H4454" s="63"/>
      <c r="I4454" s="63"/>
      <c r="J4454" s="64"/>
      <c r="K4454" s="64"/>
      <c r="L4454" s="79"/>
      <c r="M4454" s="65"/>
      <c r="N4454" s="65"/>
      <c r="O4454" s="66"/>
      <c r="P4454" s="144"/>
      <c r="Q4454" s="68"/>
      <c r="R4454" s="68"/>
      <c r="S4454" s="68"/>
      <c r="T4454" s="69">
        <f t="shared" si="474"/>
        <v>0</v>
      </c>
      <c r="U4454" s="68"/>
      <c r="V4454" s="70"/>
      <c r="W4454" s="70"/>
      <c r="X4454" s="71">
        <f t="shared" si="475"/>
        <v>0</v>
      </c>
      <c r="Y4454" s="72"/>
      <c r="Z4454" s="70"/>
      <c r="AA4454" s="68"/>
      <c r="AB4454" s="73"/>
      <c r="AC4454" s="70"/>
      <c r="AD4454" s="74"/>
      <c r="AE4454" s="68"/>
      <c r="AF4454" s="75"/>
    </row>
    <row r="4455" ht="28.5" customHeight="1" spans="1:32">
      <c r="A4455" s="61" t="s">
        <v>36</v>
      </c>
      <c r="B4455" s="61" t="s">
        <v>2156</v>
      </c>
      <c r="C4455" s="61" t="s">
        <v>3136</v>
      </c>
      <c r="D4455" s="61" t="s">
        <v>3147</v>
      </c>
      <c r="E4455" s="76" t="s">
        <v>3221</v>
      </c>
      <c r="F4455" s="46">
        <v>46202</v>
      </c>
      <c r="G4455" s="46" t="str">
        <f t="shared" si="472"/>
        <v>董涛涛2026-6-29</v>
      </c>
      <c r="H4455" s="63"/>
      <c r="I4455" s="63"/>
      <c r="J4455" s="64"/>
      <c r="K4455" s="64"/>
      <c r="L4455" s="65"/>
      <c r="M4455" s="65"/>
      <c r="N4455" s="79"/>
      <c r="O4455" s="66"/>
      <c r="P4455" s="144"/>
      <c r="Q4455" s="68"/>
      <c r="R4455" s="68"/>
      <c r="S4455" s="68"/>
      <c r="T4455" s="69">
        <f t="shared" si="474"/>
        <v>0</v>
      </c>
      <c r="U4455" s="68"/>
      <c r="V4455" s="70"/>
      <c r="W4455" s="70"/>
      <c r="X4455" s="71">
        <f t="shared" si="475"/>
        <v>0</v>
      </c>
      <c r="Y4455" s="72"/>
      <c r="Z4455" s="70"/>
      <c r="AA4455" s="68"/>
      <c r="AB4455" s="73"/>
      <c r="AC4455" s="70"/>
      <c r="AD4455" s="74"/>
      <c r="AE4455" s="68"/>
      <c r="AF4455" s="75"/>
    </row>
    <row r="4456" s="3" customFormat="1" ht="28.5" customHeight="1" spans="1:32">
      <c r="A4456" s="61" t="s">
        <v>36</v>
      </c>
      <c r="B4456" s="61" t="s">
        <v>2156</v>
      </c>
      <c r="C4456" s="61" t="s">
        <v>3136</v>
      </c>
      <c r="D4456" s="61" t="s">
        <v>3147</v>
      </c>
      <c r="E4456" s="76" t="s">
        <v>3221</v>
      </c>
      <c r="F4456" s="46">
        <v>46203</v>
      </c>
      <c r="G4456" s="46" t="str">
        <f t="shared" si="472"/>
        <v>董涛涛2026-6-30</v>
      </c>
      <c r="H4456" s="63"/>
      <c r="I4456" s="63"/>
      <c r="J4456" s="64"/>
      <c r="K4456" s="64"/>
      <c r="L4456" s="79"/>
      <c r="M4456" s="65"/>
      <c r="N4456" s="65"/>
      <c r="O4456" s="66"/>
      <c r="P4456" s="144"/>
      <c r="Q4456" s="68"/>
      <c r="R4456" s="68"/>
      <c r="S4456" s="68"/>
      <c r="T4456" s="69">
        <f t="shared" si="474"/>
        <v>0</v>
      </c>
      <c r="U4456" s="68"/>
      <c r="V4456" s="70"/>
      <c r="W4456" s="70"/>
      <c r="X4456" s="71">
        <f t="shared" si="475"/>
        <v>0</v>
      </c>
      <c r="Y4456" s="72"/>
      <c r="Z4456" s="70"/>
      <c r="AA4456" s="68"/>
      <c r="AB4456" s="73"/>
      <c r="AC4456" s="70"/>
      <c r="AD4456" s="74"/>
      <c r="AE4456" s="68"/>
      <c r="AF4456" s="75"/>
    </row>
    <row r="4457" s="3" customFormat="1" ht="28.5" customHeight="1" spans="1:32">
      <c r="A4457" s="61" t="s">
        <v>36</v>
      </c>
      <c r="B4457" s="61" t="s">
        <v>2156</v>
      </c>
      <c r="C4457" s="61" t="s">
        <v>3136</v>
      </c>
      <c r="D4457" s="61" t="s">
        <v>3147</v>
      </c>
      <c r="E4457" s="76" t="s">
        <v>3221</v>
      </c>
      <c r="F4457" s="46">
        <v>46204</v>
      </c>
      <c r="G4457" s="46" t="str">
        <f t="shared" si="472"/>
        <v>董涛涛2026-7-1</v>
      </c>
      <c r="H4457" s="63"/>
      <c r="I4457" s="63"/>
      <c r="J4457" s="64"/>
      <c r="K4457" s="64"/>
      <c r="L4457" s="65"/>
      <c r="M4457" s="65"/>
      <c r="N4457" s="65"/>
      <c r="O4457" s="66"/>
      <c r="P4457" s="144"/>
      <c r="Q4457" s="68"/>
      <c r="R4457" s="68"/>
      <c r="S4457" s="68"/>
      <c r="T4457" s="69">
        <f t="shared" si="474"/>
        <v>0</v>
      </c>
      <c r="U4457" s="68"/>
      <c r="V4457" s="70"/>
      <c r="W4457" s="70"/>
      <c r="X4457" s="71">
        <f t="shared" si="475"/>
        <v>0</v>
      </c>
      <c r="Y4457" s="72"/>
      <c r="Z4457" s="70"/>
      <c r="AA4457" s="68"/>
      <c r="AB4457" s="73"/>
      <c r="AC4457" s="70"/>
      <c r="AD4457" s="74"/>
      <c r="AE4457" s="68"/>
      <c r="AF4457" s="75"/>
    </row>
    <row r="4458" ht="28.5" customHeight="1" spans="1:32">
      <c r="A4458" s="84" t="s">
        <v>36</v>
      </c>
      <c r="B4458" s="84" t="s">
        <v>2156</v>
      </c>
      <c r="C4458" s="84" t="s">
        <v>3136</v>
      </c>
      <c r="D4458" s="84" t="s">
        <v>3147</v>
      </c>
      <c r="E4458" s="85" t="s">
        <v>3221</v>
      </c>
      <c r="F4458" s="86">
        <v>46235</v>
      </c>
      <c r="G4458" s="46" t="str">
        <f t="shared" si="472"/>
        <v>董涛涛2026-8-1</v>
      </c>
      <c r="H4458" s="63"/>
      <c r="I4458" s="63"/>
      <c r="J4458" s="64"/>
      <c r="K4458" s="64"/>
      <c r="L4458" s="65"/>
      <c r="M4458" s="65"/>
      <c r="N4458" s="91"/>
      <c r="O4458" s="66"/>
      <c r="P4458" s="87"/>
      <c r="Q4458" s="87"/>
      <c r="R4458" s="87"/>
      <c r="S4458" s="87"/>
      <c r="T4458" s="69">
        <f t="shared" si="474"/>
        <v>0</v>
      </c>
      <c r="U4458" s="87"/>
      <c r="V4458" s="87"/>
      <c r="W4458" s="87"/>
      <c r="X4458" s="71">
        <f t="shared" si="475"/>
        <v>0</v>
      </c>
      <c r="Y4458" s="88"/>
      <c r="Z4458" s="87"/>
      <c r="AA4458" s="87"/>
      <c r="AB4458" s="87"/>
      <c r="AC4458" s="87"/>
      <c r="AD4458" s="89"/>
      <c r="AE4458" s="87"/>
      <c r="AF4458" s="90"/>
    </row>
    <row r="4459" s="4" customFormat="1" ht="28.5" customHeight="1" spans="1:32">
      <c r="A4459" s="44" t="s">
        <v>36</v>
      </c>
      <c r="B4459" s="44" t="s">
        <v>2156</v>
      </c>
      <c r="C4459" s="44" t="s">
        <v>3136</v>
      </c>
      <c r="D4459" s="44" t="s">
        <v>3147</v>
      </c>
      <c r="E4459" s="44" t="s">
        <v>3233</v>
      </c>
      <c r="F4459" s="45">
        <v>46173</v>
      </c>
      <c r="G4459" s="46" t="str">
        <f t="shared" si="472"/>
        <v>葛力军2026-5-31</v>
      </c>
      <c r="H4459" s="133"/>
      <c r="I4459" s="133"/>
      <c r="J4459" s="134"/>
      <c r="K4459" s="134"/>
      <c r="L4459" s="134"/>
      <c r="M4459" s="135"/>
      <c r="N4459" s="135"/>
      <c r="O4459" s="136">
        <f t="shared" ref="O4459:AE4459" si="476">SUM(O4460:O4491)</f>
        <v>136</v>
      </c>
      <c r="P4459" s="137">
        <f t="shared" si="476"/>
        <v>-8</v>
      </c>
      <c r="Q4459" s="138">
        <f t="shared" si="476"/>
        <v>0</v>
      </c>
      <c r="R4459" s="138">
        <f t="shared" si="476"/>
        <v>0</v>
      </c>
      <c r="S4459" s="53">
        <f t="shared" si="476"/>
        <v>0</v>
      </c>
      <c r="T4459" s="139">
        <f t="shared" si="476"/>
        <v>128</v>
      </c>
      <c r="U4459" s="55">
        <f t="shared" si="476"/>
        <v>0</v>
      </c>
      <c r="V4459" s="139">
        <f t="shared" si="476"/>
        <v>28</v>
      </c>
      <c r="W4459" s="139">
        <f t="shared" si="476"/>
        <v>0</v>
      </c>
      <c r="X4459" s="140">
        <f t="shared" si="476"/>
        <v>156</v>
      </c>
      <c r="Y4459" s="141">
        <f t="shared" si="476"/>
        <v>1</v>
      </c>
      <c r="Z4459" s="139">
        <f t="shared" si="476"/>
        <v>60</v>
      </c>
      <c r="AA4459" s="142">
        <f t="shared" si="476"/>
        <v>22</v>
      </c>
      <c r="AB4459" s="139">
        <f t="shared" si="476"/>
        <v>8</v>
      </c>
      <c r="AC4459" s="139">
        <f t="shared" si="476"/>
        <v>0</v>
      </c>
      <c r="AD4459" s="143">
        <f t="shared" si="476"/>
        <v>0</v>
      </c>
      <c r="AE4459" s="142">
        <f t="shared" si="476"/>
        <v>0</v>
      </c>
      <c r="AF4459" s="60"/>
    </row>
    <row r="4460" s="4" customFormat="1" ht="28.5" customHeight="1" spans="1:32">
      <c r="A4460" s="61" t="s">
        <v>36</v>
      </c>
      <c r="B4460" s="61" t="s">
        <v>2156</v>
      </c>
      <c r="C4460" s="61" t="s">
        <v>3136</v>
      </c>
      <c r="D4460" s="61" t="s">
        <v>3147</v>
      </c>
      <c r="E4460" s="61" t="s">
        <v>3233</v>
      </c>
      <c r="F4460" s="46">
        <v>46174</v>
      </c>
      <c r="G4460" s="46" t="str">
        <f t="shared" si="472"/>
        <v>葛力军2026-6-1</v>
      </c>
      <c r="H4460" s="63" t="s">
        <v>2624</v>
      </c>
      <c r="I4460" s="63" t="s">
        <v>3234</v>
      </c>
      <c r="J4460" s="64"/>
      <c r="K4460" s="64"/>
      <c r="L4460" s="65"/>
      <c r="M4460" s="65"/>
      <c r="N4460" s="65"/>
      <c r="O4460" s="66">
        <v>8</v>
      </c>
      <c r="P4460" s="144"/>
      <c r="Q4460" s="68"/>
      <c r="R4460" s="68"/>
      <c r="S4460" s="68"/>
      <c r="T4460" s="69">
        <f t="shared" ref="T4460:T4491" si="477">SUM(O4460:S4460)</f>
        <v>8</v>
      </c>
      <c r="U4460" s="68"/>
      <c r="V4460" s="70"/>
      <c r="W4460" s="70"/>
      <c r="X4460" s="71">
        <f t="shared" ref="X4460:X4491" si="478">SUM(T4460:W4460)</f>
        <v>8</v>
      </c>
      <c r="Y4460" s="72"/>
      <c r="Z4460" s="70"/>
      <c r="AA4460" s="68">
        <v>2</v>
      </c>
      <c r="AB4460" s="73"/>
      <c r="AC4460" s="70"/>
      <c r="AD4460" s="74"/>
      <c r="AE4460" s="68"/>
      <c r="AF4460" s="75"/>
    </row>
    <row r="4461" s="4" customFormat="1" ht="28.5" customHeight="1" spans="1:32">
      <c r="A4461" s="61" t="s">
        <v>36</v>
      </c>
      <c r="B4461" s="61" t="s">
        <v>2156</v>
      </c>
      <c r="C4461" s="61" t="s">
        <v>3136</v>
      </c>
      <c r="D4461" s="61" t="s">
        <v>3147</v>
      </c>
      <c r="E4461" s="61" t="s">
        <v>3233</v>
      </c>
      <c r="F4461" s="46">
        <v>46175</v>
      </c>
      <c r="G4461" s="46" t="str">
        <f t="shared" si="472"/>
        <v>葛力军2026-6-2</v>
      </c>
      <c r="H4461" s="63" t="s">
        <v>3235</v>
      </c>
      <c r="I4461" s="63" t="s">
        <v>3236</v>
      </c>
      <c r="J4461" s="64"/>
      <c r="K4461" s="64"/>
      <c r="L4461" s="65"/>
      <c r="M4461" s="65"/>
      <c r="N4461" s="65"/>
      <c r="O4461" s="66">
        <v>8</v>
      </c>
      <c r="P4461" s="144"/>
      <c r="Q4461" s="68"/>
      <c r="R4461" s="68"/>
      <c r="S4461" s="68"/>
      <c r="T4461" s="69">
        <f t="shared" si="477"/>
        <v>8</v>
      </c>
      <c r="U4461" s="68"/>
      <c r="V4461" s="70"/>
      <c r="W4461" s="70"/>
      <c r="X4461" s="71">
        <f t="shared" si="478"/>
        <v>8</v>
      </c>
      <c r="Y4461" s="72">
        <v>1</v>
      </c>
      <c r="Z4461" s="70"/>
      <c r="AA4461" s="68">
        <v>2</v>
      </c>
      <c r="AB4461" s="73"/>
      <c r="AC4461" s="70"/>
      <c r="AD4461" s="74"/>
      <c r="AE4461" s="68"/>
      <c r="AF4461" s="75"/>
    </row>
    <row r="4462" s="4" customFormat="1" ht="28.5" customHeight="1" spans="1:32">
      <c r="A4462" s="61" t="s">
        <v>36</v>
      </c>
      <c r="B4462" s="61" t="s">
        <v>2156</v>
      </c>
      <c r="C4462" s="61" t="s">
        <v>3136</v>
      </c>
      <c r="D4462" s="61" t="s">
        <v>3147</v>
      </c>
      <c r="E4462" s="61" t="s">
        <v>3233</v>
      </c>
      <c r="F4462" s="46">
        <v>46176</v>
      </c>
      <c r="G4462" s="46" t="str">
        <f t="shared" si="472"/>
        <v>葛力军2026-6-3</v>
      </c>
      <c r="H4462" s="63" t="s">
        <v>2605</v>
      </c>
      <c r="I4462" s="63" t="s">
        <v>3237</v>
      </c>
      <c r="J4462" s="64"/>
      <c r="K4462" s="64"/>
      <c r="L4462" s="65"/>
      <c r="M4462" s="65"/>
      <c r="N4462" s="65"/>
      <c r="O4462" s="66">
        <v>8</v>
      </c>
      <c r="P4462" s="144"/>
      <c r="Q4462" s="68"/>
      <c r="R4462" s="68"/>
      <c r="S4462" s="68"/>
      <c r="T4462" s="69">
        <f t="shared" si="477"/>
        <v>8</v>
      </c>
      <c r="U4462" s="68"/>
      <c r="V4462" s="70"/>
      <c r="W4462" s="70"/>
      <c r="X4462" s="71">
        <f t="shared" si="478"/>
        <v>8</v>
      </c>
      <c r="Y4462" s="72"/>
      <c r="Z4462" s="70"/>
      <c r="AA4462" s="68">
        <v>2</v>
      </c>
      <c r="AB4462" s="73"/>
      <c r="AC4462" s="70"/>
      <c r="AD4462" s="74"/>
      <c r="AE4462" s="68"/>
      <c r="AF4462" s="75"/>
    </row>
    <row r="4463" s="4" customFormat="1" ht="28.5" customHeight="1" spans="1:32">
      <c r="A4463" s="61" t="s">
        <v>36</v>
      </c>
      <c r="B4463" s="61" t="s">
        <v>2156</v>
      </c>
      <c r="C4463" s="61" t="s">
        <v>3136</v>
      </c>
      <c r="D4463" s="61" t="s">
        <v>3147</v>
      </c>
      <c r="E4463" s="61" t="s">
        <v>3233</v>
      </c>
      <c r="F4463" s="46">
        <v>46177</v>
      </c>
      <c r="G4463" s="46" t="str">
        <f t="shared" si="472"/>
        <v>葛力军2026-6-4</v>
      </c>
      <c r="H4463" s="63" t="s">
        <v>3030</v>
      </c>
      <c r="I4463" s="63" t="s">
        <v>3238</v>
      </c>
      <c r="J4463" s="64"/>
      <c r="K4463" s="64"/>
      <c r="L4463" s="65"/>
      <c r="M4463" s="65"/>
      <c r="N4463" s="65"/>
      <c r="O4463" s="66">
        <v>8</v>
      </c>
      <c r="P4463" s="144"/>
      <c r="Q4463" s="68"/>
      <c r="R4463" s="68"/>
      <c r="S4463" s="68"/>
      <c r="T4463" s="69">
        <f t="shared" si="477"/>
        <v>8</v>
      </c>
      <c r="U4463" s="68"/>
      <c r="V4463" s="70"/>
      <c r="W4463" s="70"/>
      <c r="X4463" s="71">
        <f t="shared" si="478"/>
        <v>8</v>
      </c>
      <c r="Y4463" s="72"/>
      <c r="Z4463" s="70"/>
      <c r="AA4463" s="68">
        <v>2</v>
      </c>
      <c r="AB4463" s="73"/>
      <c r="AC4463" s="70"/>
      <c r="AD4463" s="74"/>
      <c r="AE4463" s="68"/>
      <c r="AF4463" s="75"/>
    </row>
    <row r="4464" s="4" customFormat="1" ht="28.5" customHeight="1" spans="1:32">
      <c r="A4464" s="61" t="s">
        <v>36</v>
      </c>
      <c r="B4464" s="61" t="s">
        <v>2156</v>
      </c>
      <c r="C4464" s="61" t="s">
        <v>3136</v>
      </c>
      <c r="D4464" s="61" t="s">
        <v>3147</v>
      </c>
      <c r="E4464" s="61" t="s">
        <v>3233</v>
      </c>
      <c r="F4464" s="46">
        <v>46178</v>
      </c>
      <c r="G4464" s="46" t="str">
        <f t="shared" si="472"/>
        <v>葛力军2026-6-5</v>
      </c>
      <c r="H4464" s="63" t="s">
        <v>3239</v>
      </c>
      <c r="I4464" s="63"/>
      <c r="J4464" s="64"/>
      <c r="K4464" s="64" t="s">
        <v>56</v>
      </c>
      <c r="L4464" s="65"/>
      <c r="M4464" s="65"/>
      <c r="N4464" s="65"/>
      <c r="O4464" s="66">
        <v>8</v>
      </c>
      <c r="P4464" s="144"/>
      <c r="Q4464" s="68"/>
      <c r="R4464" s="68"/>
      <c r="S4464" s="68"/>
      <c r="T4464" s="69">
        <f t="shared" si="477"/>
        <v>8</v>
      </c>
      <c r="U4464" s="68"/>
      <c r="V4464" s="70">
        <v>4</v>
      </c>
      <c r="W4464" s="70"/>
      <c r="X4464" s="71">
        <f t="shared" si="478"/>
        <v>12</v>
      </c>
      <c r="Y4464" s="72"/>
      <c r="Z4464" s="70">
        <v>10</v>
      </c>
      <c r="AA4464" s="68"/>
      <c r="AB4464" s="73"/>
      <c r="AC4464" s="70"/>
      <c r="AD4464" s="74"/>
      <c r="AE4464" s="68"/>
      <c r="AF4464" s="75"/>
    </row>
    <row r="4465" s="4" customFormat="1" ht="28.5" customHeight="1" spans="1:32">
      <c r="A4465" s="61" t="s">
        <v>36</v>
      </c>
      <c r="B4465" s="61" t="s">
        <v>2156</v>
      </c>
      <c r="C4465" s="61" t="s">
        <v>3136</v>
      </c>
      <c r="D4465" s="61" t="s">
        <v>3147</v>
      </c>
      <c r="E4465" s="61" t="s">
        <v>3233</v>
      </c>
      <c r="F4465" s="46">
        <v>46179</v>
      </c>
      <c r="G4465" s="46" t="str">
        <f t="shared" si="472"/>
        <v>葛力军2026-6-6</v>
      </c>
      <c r="H4465" s="63" t="s">
        <v>2884</v>
      </c>
      <c r="I4465" s="63"/>
      <c r="J4465" s="64"/>
      <c r="K4465" s="79">
        <v>0.333333333333333</v>
      </c>
      <c r="L4465" s="65"/>
      <c r="M4465" s="65"/>
      <c r="N4465" s="65"/>
      <c r="O4465" s="66">
        <v>8</v>
      </c>
      <c r="P4465" s="144"/>
      <c r="Q4465" s="68"/>
      <c r="R4465" s="68"/>
      <c r="S4465" s="68"/>
      <c r="T4465" s="69">
        <f t="shared" si="477"/>
        <v>8</v>
      </c>
      <c r="U4465" s="68"/>
      <c r="V4465" s="70"/>
      <c r="W4465" s="70"/>
      <c r="X4465" s="71">
        <f t="shared" si="478"/>
        <v>8</v>
      </c>
      <c r="Y4465" s="72"/>
      <c r="Z4465" s="70">
        <v>10</v>
      </c>
      <c r="AA4465" s="68"/>
      <c r="AB4465" s="73"/>
      <c r="AC4465" s="70"/>
      <c r="AD4465" s="74"/>
      <c r="AE4465" s="68"/>
      <c r="AF4465" s="75"/>
    </row>
    <row r="4466" s="4" customFormat="1" ht="28.5" customHeight="1" spans="1:32">
      <c r="A4466" s="61" t="s">
        <v>36</v>
      </c>
      <c r="B4466" s="61" t="s">
        <v>2156</v>
      </c>
      <c r="C4466" s="61" t="s">
        <v>3136</v>
      </c>
      <c r="D4466" s="61" t="s">
        <v>3147</v>
      </c>
      <c r="E4466" s="61" t="s">
        <v>3233</v>
      </c>
      <c r="F4466" s="77">
        <v>46180</v>
      </c>
      <c r="G4466" s="46" t="str">
        <f t="shared" si="472"/>
        <v>葛力军2026-6-7</v>
      </c>
      <c r="H4466" s="63" t="s">
        <v>3240</v>
      </c>
      <c r="I4466" s="63"/>
      <c r="J4466" s="64"/>
      <c r="K4466" s="64"/>
      <c r="L4466" s="65"/>
      <c r="M4466" s="65"/>
      <c r="N4466" s="65"/>
      <c r="O4466" s="66"/>
      <c r="P4466" s="144"/>
      <c r="Q4466" s="68"/>
      <c r="R4466" s="68"/>
      <c r="S4466" s="68"/>
      <c r="T4466" s="69">
        <f t="shared" si="477"/>
        <v>0</v>
      </c>
      <c r="U4466" s="68"/>
      <c r="V4466" s="70">
        <v>8</v>
      </c>
      <c r="W4466" s="70"/>
      <c r="X4466" s="71">
        <f t="shared" si="478"/>
        <v>8</v>
      </c>
      <c r="Y4466" s="72"/>
      <c r="Z4466" s="70">
        <v>10</v>
      </c>
      <c r="AA4466" s="68"/>
      <c r="AB4466" s="73"/>
      <c r="AC4466" s="70"/>
      <c r="AD4466" s="74"/>
      <c r="AE4466" s="68"/>
      <c r="AF4466" s="75"/>
    </row>
    <row r="4467" s="4" customFormat="1" ht="28.5" customHeight="1" spans="1:32">
      <c r="A4467" s="61" t="s">
        <v>36</v>
      </c>
      <c r="B4467" s="61" t="s">
        <v>2156</v>
      </c>
      <c r="C4467" s="61" t="s">
        <v>3136</v>
      </c>
      <c r="D4467" s="61" t="s">
        <v>3147</v>
      </c>
      <c r="E4467" s="61" t="s">
        <v>3233</v>
      </c>
      <c r="F4467" s="46">
        <v>46181</v>
      </c>
      <c r="G4467" s="46" t="str">
        <f t="shared" si="472"/>
        <v>葛力军2026-6-8</v>
      </c>
      <c r="H4467" s="63" t="s">
        <v>3241</v>
      </c>
      <c r="I4467" s="63"/>
      <c r="J4467" s="64"/>
      <c r="K4467" s="64"/>
      <c r="L4467" s="65"/>
      <c r="M4467" s="65"/>
      <c r="N4467" s="65"/>
      <c r="O4467" s="66">
        <v>8</v>
      </c>
      <c r="P4467" s="144"/>
      <c r="Q4467" s="68"/>
      <c r="R4467" s="68"/>
      <c r="S4467" s="68"/>
      <c r="T4467" s="69">
        <f t="shared" si="477"/>
        <v>8</v>
      </c>
      <c r="U4467" s="68"/>
      <c r="V4467" s="70"/>
      <c r="W4467" s="70"/>
      <c r="X4467" s="71">
        <f t="shared" si="478"/>
        <v>8</v>
      </c>
      <c r="Y4467" s="72"/>
      <c r="Z4467" s="70">
        <v>10</v>
      </c>
      <c r="AA4467" s="68"/>
      <c r="AB4467" s="73"/>
      <c r="AC4467" s="70"/>
      <c r="AD4467" s="74"/>
      <c r="AE4467" s="68"/>
      <c r="AF4467" s="75"/>
    </row>
    <row r="4468" s="4" customFormat="1" ht="28.5" customHeight="1" spans="1:32">
      <c r="A4468" s="61" t="s">
        <v>36</v>
      </c>
      <c r="B4468" s="61" t="s">
        <v>2156</v>
      </c>
      <c r="C4468" s="61" t="s">
        <v>3136</v>
      </c>
      <c r="D4468" s="61" t="s">
        <v>3147</v>
      </c>
      <c r="E4468" s="61" t="s">
        <v>3233</v>
      </c>
      <c r="F4468" s="78">
        <v>46182</v>
      </c>
      <c r="G4468" s="46" t="str">
        <f t="shared" si="472"/>
        <v>葛力军2026-6-9</v>
      </c>
      <c r="H4468" s="63" t="s">
        <v>2594</v>
      </c>
      <c r="I4468" s="63"/>
      <c r="J4468" s="64"/>
      <c r="K4468" s="64"/>
      <c r="L4468" s="65"/>
      <c r="M4468" s="65"/>
      <c r="N4468" s="65"/>
      <c r="O4468" s="66">
        <v>8</v>
      </c>
      <c r="P4468" s="144"/>
      <c r="Q4468" s="68"/>
      <c r="R4468" s="68"/>
      <c r="S4468" s="68"/>
      <c r="T4468" s="69">
        <f t="shared" si="477"/>
        <v>8</v>
      </c>
      <c r="U4468" s="68"/>
      <c r="V4468" s="70"/>
      <c r="W4468" s="70"/>
      <c r="X4468" s="71">
        <f t="shared" si="478"/>
        <v>8</v>
      </c>
      <c r="Y4468" s="72"/>
      <c r="Z4468" s="70">
        <v>10</v>
      </c>
      <c r="AA4468" s="68"/>
      <c r="AB4468" s="73"/>
      <c r="AC4468" s="70"/>
      <c r="AD4468" s="74"/>
      <c r="AE4468" s="68"/>
      <c r="AF4468" s="75"/>
    </row>
    <row r="4469" s="4" customFormat="1" ht="28.5" customHeight="1" spans="1:32">
      <c r="A4469" s="61" t="s">
        <v>36</v>
      </c>
      <c r="B4469" s="61" t="s">
        <v>2156</v>
      </c>
      <c r="C4469" s="61" t="s">
        <v>3136</v>
      </c>
      <c r="D4469" s="61" t="s">
        <v>3147</v>
      </c>
      <c r="E4469" s="61" t="s">
        <v>3233</v>
      </c>
      <c r="F4469" s="46">
        <v>46183</v>
      </c>
      <c r="G4469" s="46" t="str">
        <f t="shared" si="472"/>
        <v>葛力军2026-6-10</v>
      </c>
      <c r="H4469" s="63" t="s">
        <v>3242</v>
      </c>
      <c r="I4469" s="63"/>
      <c r="J4469" s="64"/>
      <c r="K4469" s="64"/>
      <c r="L4469" s="65"/>
      <c r="M4469" s="65"/>
      <c r="N4469" s="65"/>
      <c r="O4469" s="66">
        <v>8</v>
      </c>
      <c r="P4469" s="144"/>
      <c r="Q4469" s="68"/>
      <c r="R4469" s="68"/>
      <c r="S4469" s="68"/>
      <c r="T4469" s="69">
        <f t="shared" si="477"/>
        <v>8</v>
      </c>
      <c r="U4469" s="68"/>
      <c r="V4469" s="70"/>
      <c r="W4469" s="70"/>
      <c r="X4469" s="71">
        <f t="shared" si="478"/>
        <v>8</v>
      </c>
      <c r="Y4469" s="72"/>
      <c r="Z4469" s="70">
        <v>0</v>
      </c>
      <c r="AA4469" s="68"/>
      <c r="AB4469" s="73"/>
      <c r="AC4469" s="70"/>
      <c r="AD4469" s="74"/>
      <c r="AE4469" s="68"/>
      <c r="AF4469" s="75"/>
    </row>
    <row r="4470" s="4" customFormat="1" ht="28.5" customHeight="1" spans="1:32">
      <c r="A4470" s="61" t="s">
        <v>36</v>
      </c>
      <c r="B4470" s="61" t="s">
        <v>2156</v>
      </c>
      <c r="C4470" s="61" t="s">
        <v>3136</v>
      </c>
      <c r="D4470" s="61" t="s">
        <v>3147</v>
      </c>
      <c r="E4470" s="61" t="s">
        <v>3233</v>
      </c>
      <c r="F4470" s="46">
        <v>46184</v>
      </c>
      <c r="G4470" s="46" t="str">
        <f t="shared" si="472"/>
        <v>葛力军2026-6-11</v>
      </c>
      <c r="H4470" s="63" t="s">
        <v>3243</v>
      </c>
      <c r="I4470" s="63"/>
      <c r="J4470" s="64"/>
      <c r="K4470" s="64"/>
      <c r="L4470" s="65"/>
      <c r="M4470" s="65"/>
      <c r="N4470" s="65"/>
      <c r="O4470" s="66">
        <v>8</v>
      </c>
      <c r="P4470" s="144"/>
      <c r="Q4470" s="68"/>
      <c r="R4470" s="68"/>
      <c r="S4470" s="68"/>
      <c r="T4470" s="69">
        <f t="shared" si="477"/>
        <v>8</v>
      </c>
      <c r="U4470" s="68"/>
      <c r="V4470" s="70"/>
      <c r="W4470" s="70"/>
      <c r="X4470" s="71">
        <f t="shared" si="478"/>
        <v>8</v>
      </c>
      <c r="Y4470" s="72"/>
      <c r="Z4470" s="70">
        <v>10</v>
      </c>
      <c r="AA4470" s="68"/>
      <c r="AB4470" s="73"/>
      <c r="AC4470" s="70"/>
      <c r="AD4470" s="74"/>
      <c r="AE4470" s="68"/>
      <c r="AF4470" s="75"/>
    </row>
    <row r="4471" s="4" customFormat="1" ht="28.5" customHeight="1" spans="1:32">
      <c r="A4471" s="61" t="s">
        <v>36</v>
      </c>
      <c r="B4471" s="61" t="s">
        <v>2156</v>
      </c>
      <c r="C4471" s="61" t="s">
        <v>3136</v>
      </c>
      <c r="D4471" s="61" t="s">
        <v>3147</v>
      </c>
      <c r="E4471" s="61" t="s">
        <v>3233</v>
      </c>
      <c r="F4471" s="46">
        <v>46185</v>
      </c>
      <c r="G4471" s="46" t="str">
        <f t="shared" si="472"/>
        <v>葛力军2026-6-12</v>
      </c>
      <c r="H4471" s="63" t="s">
        <v>2975</v>
      </c>
      <c r="I4471" s="63"/>
      <c r="J4471" s="64"/>
      <c r="K4471" s="64"/>
      <c r="L4471" s="65"/>
      <c r="M4471" s="65"/>
      <c r="N4471" s="65"/>
      <c r="O4471" s="66">
        <v>8</v>
      </c>
      <c r="P4471" s="144">
        <v>-8</v>
      </c>
      <c r="Q4471" s="68"/>
      <c r="R4471" s="68"/>
      <c r="S4471" s="68"/>
      <c r="T4471" s="69">
        <f t="shared" si="477"/>
        <v>0</v>
      </c>
      <c r="U4471" s="68"/>
      <c r="V4471" s="70"/>
      <c r="W4471" s="70"/>
      <c r="X4471" s="71">
        <f t="shared" si="478"/>
        <v>0</v>
      </c>
      <c r="Y4471" s="72"/>
      <c r="Z4471" s="70"/>
      <c r="AA4471" s="68"/>
      <c r="AB4471" s="73"/>
      <c r="AC4471" s="70"/>
      <c r="AD4471" s="74"/>
      <c r="AE4471" s="68"/>
      <c r="AF4471" s="75"/>
    </row>
    <row r="4472" s="4" customFormat="1" ht="28.5" customHeight="1" spans="1:32">
      <c r="A4472" s="61" t="s">
        <v>36</v>
      </c>
      <c r="B4472" s="61" t="s">
        <v>2156</v>
      </c>
      <c r="C4472" s="61" t="s">
        <v>3136</v>
      </c>
      <c r="D4472" s="61" t="s">
        <v>3147</v>
      </c>
      <c r="E4472" s="61" t="s">
        <v>3233</v>
      </c>
      <c r="F4472" s="46">
        <v>46186</v>
      </c>
      <c r="G4472" s="46" t="str">
        <f t="shared" si="472"/>
        <v>葛力军2026-6-13</v>
      </c>
      <c r="H4472" s="63" t="s">
        <v>3164</v>
      </c>
      <c r="I4472" s="63" t="s">
        <v>2565</v>
      </c>
      <c r="J4472" s="64"/>
      <c r="K4472" s="64"/>
      <c r="L4472" s="65"/>
      <c r="M4472" s="65"/>
      <c r="N4472" s="65"/>
      <c r="O4472" s="66">
        <v>8</v>
      </c>
      <c r="P4472" s="144"/>
      <c r="Q4472" s="68"/>
      <c r="R4472" s="68"/>
      <c r="S4472" s="68"/>
      <c r="T4472" s="69">
        <f t="shared" si="477"/>
        <v>8</v>
      </c>
      <c r="U4472" s="68"/>
      <c r="V4472" s="70"/>
      <c r="W4472" s="70"/>
      <c r="X4472" s="71">
        <f t="shared" si="478"/>
        <v>8</v>
      </c>
      <c r="Y4472" s="72"/>
      <c r="Z4472" s="70"/>
      <c r="AA4472" s="68">
        <v>2</v>
      </c>
      <c r="AB4472" s="73"/>
      <c r="AC4472" s="70"/>
      <c r="AD4472" s="74"/>
      <c r="AE4472" s="68"/>
      <c r="AF4472" s="80"/>
    </row>
    <row r="4473" s="4" customFormat="1" ht="28.5" customHeight="1" spans="1:32">
      <c r="A4473" s="61" t="s">
        <v>36</v>
      </c>
      <c r="B4473" s="61" t="s">
        <v>2156</v>
      </c>
      <c r="C4473" s="61" t="s">
        <v>3136</v>
      </c>
      <c r="D4473" s="61" t="s">
        <v>3147</v>
      </c>
      <c r="E4473" s="61" t="s">
        <v>3233</v>
      </c>
      <c r="F4473" s="77">
        <v>46187</v>
      </c>
      <c r="G4473" s="46" t="str">
        <f t="shared" si="472"/>
        <v>葛力军2026-6-14</v>
      </c>
      <c r="H4473" s="63" t="s">
        <v>3244</v>
      </c>
      <c r="I4473" s="63" t="s">
        <v>3245</v>
      </c>
      <c r="J4473" s="64"/>
      <c r="K4473" s="64"/>
      <c r="L4473" s="65"/>
      <c r="M4473" s="65"/>
      <c r="N4473" s="65"/>
      <c r="O4473" s="66"/>
      <c r="P4473" s="144"/>
      <c r="Q4473" s="68"/>
      <c r="R4473" s="68"/>
      <c r="S4473" s="68"/>
      <c r="T4473" s="69">
        <f t="shared" si="477"/>
        <v>0</v>
      </c>
      <c r="U4473" s="68"/>
      <c r="V4473" s="70">
        <v>8</v>
      </c>
      <c r="W4473" s="70"/>
      <c r="X4473" s="71">
        <f t="shared" si="478"/>
        <v>8</v>
      </c>
      <c r="Y4473" s="72"/>
      <c r="Z4473" s="70"/>
      <c r="AA4473" s="68">
        <v>2</v>
      </c>
      <c r="AB4473" s="73"/>
      <c r="AC4473" s="70"/>
      <c r="AD4473" s="74"/>
      <c r="AE4473" s="68"/>
      <c r="AF4473" s="80"/>
    </row>
    <row r="4474" s="4" customFormat="1" ht="28.5" customHeight="1" spans="1:32">
      <c r="A4474" s="61" t="s">
        <v>36</v>
      </c>
      <c r="B4474" s="61" t="s">
        <v>2156</v>
      </c>
      <c r="C4474" s="61" t="s">
        <v>3136</v>
      </c>
      <c r="D4474" s="61" t="s">
        <v>3147</v>
      </c>
      <c r="E4474" s="61" t="s">
        <v>3233</v>
      </c>
      <c r="F4474" s="46">
        <v>46188</v>
      </c>
      <c r="G4474" s="46" t="str">
        <f t="shared" si="472"/>
        <v>葛力军2026-6-15</v>
      </c>
      <c r="H4474" s="63" t="s">
        <v>2644</v>
      </c>
      <c r="I4474" s="63" t="s">
        <v>3246</v>
      </c>
      <c r="J4474" s="64"/>
      <c r="K4474" s="64"/>
      <c r="L4474" s="65"/>
      <c r="M4474" s="65"/>
      <c r="N4474" s="65"/>
      <c r="O4474" s="66">
        <v>8</v>
      </c>
      <c r="P4474" s="144"/>
      <c r="Q4474" s="68"/>
      <c r="R4474" s="68"/>
      <c r="S4474" s="68"/>
      <c r="T4474" s="69">
        <f t="shared" si="477"/>
        <v>8</v>
      </c>
      <c r="U4474" s="68"/>
      <c r="V4474" s="70"/>
      <c r="W4474" s="70"/>
      <c r="X4474" s="71">
        <f t="shared" si="478"/>
        <v>8</v>
      </c>
      <c r="Y4474" s="72"/>
      <c r="Z4474" s="70"/>
      <c r="AA4474" s="68">
        <v>2</v>
      </c>
      <c r="AB4474" s="73"/>
      <c r="AC4474" s="70"/>
      <c r="AD4474" s="74"/>
      <c r="AE4474" s="68"/>
      <c r="AF4474" s="75"/>
    </row>
    <row r="4475" s="4" customFormat="1" ht="28.5" customHeight="1" spans="1:32">
      <c r="A4475" s="61" t="s">
        <v>36</v>
      </c>
      <c r="B4475" s="61" t="s">
        <v>2156</v>
      </c>
      <c r="C4475" s="61" t="s">
        <v>3136</v>
      </c>
      <c r="D4475" s="61" t="s">
        <v>3147</v>
      </c>
      <c r="E4475" s="61" t="s">
        <v>3233</v>
      </c>
      <c r="F4475" s="46">
        <v>46189</v>
      </c>
      <c r="G4475" s="46" t="str">
        <f t="shared" si="472"/>
        <v>葛力军2026-6-16</v>
      </c>
      <c r="H4475" s="63" t="s">
        <v>3224</v>
      </c>
      <c r="I4475" s="63" t="s">
        <v>3247</v>
      </c>
      <c r="J4475" s="64"/>
      <c r="K4475" s="64"/>
      <c r="L4475" s="65"/>
      <c r="M4475" s="65"/>
      <c r="N4475" s="65"/>
      <c r="O4475" s="66">
        <v>8</v>
      </c>
      <c r="P4475" s="147"/>
      <c r="Q4475" s="68"/>
      <c r="R4475" s="68"/>
      <c r="S4475" s="68"/>
      <c r="T4475" s="69">
        <f t="shared" si="477"/>
        <v>8</v>
      </c>
      <c r="U4475" s="68"/>
      <c r="V4475" s="70"/>
      <c r="W4475" s="70"/>
      <c r="X4475" s="71">
        <f t="shared" si="478"/>
        <v>8</v>
      </c>
      <c r="Y4475" s="72"/>
      <c r="Z4475" s="70"/>
      <c r="AA4475" s="68">
        <v>2</v>
      </c>
      <c r="AB4475" s="73"/>
      <c r="AC4475" s="70"/>
      <c r="AD4475" s="74"/>
      <c r="AE4475" s="68"/>
      <c r="AF4475" s="80"/>
    </row>
    <row r="4476" s="4" customFormat="1" ht="28.5" customHeight="1" spans="1:32">
      <c r="A4476" s="61" t="s">
        <v>36</v>
      </c>
      <c r="B4476" s="61" t="s">
        <v>2156</v>
      </c>
      <c r="C4476" s="61" t="s">
        <v>3136</v>
      </c>
      <c r="D4476" s="61" t="s">
        <v>3147</v>
      </c>
      <c r="E4476" s="61" t="s">
        <v>3233</v>
      </c>
      <c r="F4476" s="46">
        <v>46190</v>
      </c>
      <c r="G4476" s="46" t="str">
        <f t="shared" si="472"/>
        <v>葛力军2026-6-17</v>
      </c>
      <c r="H4476" s="63" t="s">
        <v>3088</v>
      </c>
      <c r="I4476" s="63" t="s">
        <v>3248</v>
      </c>
      <c r="J4476" s="64"/>
      <c r="K4476" s="64"/>
      <c r="L4476" s="65"/>
      <c r="M4476" s="65"/>
      <c r="N4476" s="65"/>
      <c r="O4476" s="66">
        <v>8</v>
      </c>
      <c r="P4476" s="147"/>
      <c r="Q4476" s="68"/>
      <c r="R4476" s="68"/>
      <c r="S4476" s="68"/>
      <c r="T4476" s="69">
        <f t="shared" si="477"/>
        <v>8</v>
      </c>
      <c r="U4476" s="68"/>
      <c r="V4476" s="70"/>
      <c r="W4476" s="70"/>
      <c r="X4476" s="71">
        <f t="shared" si="478"/>
        <v>8</v>
      </c>
      <c r="Y4476" s="72"/>
      <c r="Z4476" s="70"/>
      <c r="AA4476" s="68">
        <v>2</v>
      </c>
      <c r="AB4476" s="73"/>
      <c r="AC4476" s="70"/>
      <c r="AD4476" s="74"/>
      <c r="AE4476" s="68"/>
      <c r="AF4476" s="75"/>
    </row>
    <row r="4477" s="4" customFormat="1" ht="28.5" customHeight="1" spans="1:32">
      <c r="A4477" s="61" t="s">
        <v>36</v>
      </c>
      <c r="B4477" s="61" t="s">
        <v>2156</v>
      </c>
      <c r="C4477" s="61" t="s">
        <v>3136</v>
      </c>
      <c r="D4477" s="61" t="s">
        <v>3147</v>
      </c>
      <c r="E4477" s="61" t="s">
        <v>3233</v>
      </c>
      <c r="F4477" s="46">
        <v>46191</v>
      </c>
      <c r="G4477" s="46" t="str">
        <f t="shared" si="472"/>
        <v>葛力军2026-6-18</v>
      </c>
      <c r="H4477" s="63" t="s">
        <v>2637</v>
      </c>
      <c r="I4477" s="63" t="s">
        <v>1958</v>
      </c>
      <c r="J4477" s="64"/>
      <c r="K4477" s="64"/>
      <c r="L4477" s="65"/>
      <c r="M4477" s="65"/>
      <c r="N4477" s="65"/>
      <c r="O4477" s="66">
        <v>8</v>
      </c>
      <c r="P4477" s="147"/>
      <c r="Q4477" s="68"/>
      <c r="R4477" s="68"/>
      <c r="S4477" s="68"/>
      <c r="T4477" s="69">
        <f t="shared" si="477"/>
        <v>8</v>
      </c>
      <c r="U4477" s="68"/>
      <c r="V4477" s="70"/>
      <c r="W4477" s="70"/>
      <c r="X4477" s="71">
        <f t="shared" si="478"/>
        <v>8</v>
      </c>
      <c r="Y4477" s="72"/>
      <c r="Z4477" s="70"/>
      <c r="AA4477" s="68">
        <v>2</v>
      </c>
      <c r="AB4477" s="73"/>
      <c r="AC4477" s="70"/>
      <c r="AD4477" s="74"/>
      <c r="AE4477" s="68"/>
      <c r="AF4477" s="75"/>
    </row>
    <row r="4478" s="4" customFormat="1" ht="28.5" customHeight="1" spans="1:32">
      <c r="A4478" s="61" t="s">
        <v>36</v>
      </c>
      <c r="B4478" s="61" t="s">
        <v>2156</v>
      </c>
      <c r="C4478" s="61" t="s">
        <v>3136</v>
      </c>
      <c r="D4478" s="61" t="s">
        <v>3147</v>
      </c>
      <c r="E4478" s="61" t="s">
        <v>3233</v>
      </c>
      <c r="F4478" s="82">
        <v>46192</v>
      </c>
      <c r="G4478" s="46" t="str">
        <f t="shared" si="472"/>
        <v>葛力军2026-6-19</v>
      </c>
      <c r="H4478" s="63"/>
      <c r="I4478" s="63"/>
      <c r="J4478" s="64"/>
      <c r="K4478" s="64"/>
      <c r="L4478" s="65"/>
      <c r="M4478" s="65"/>
      <c r="N4478" s="65"/>
      <c r="O4478" s="66"/>
      <c r="P4478" s="147"/>
      <c r="Q4478" s="68"/>
      <c r="R4478" s="68"/>
      <c r="S4478" s="68"/>
      <c r="T4478" s="69">
        <f t="shared" si="477"/>
        <v>0</v>
      </c>
      <c r="U4478" s="68"/>
      <c r="V4478" s="70"/>
      <c r="W4478" s="70"/>
      <c r="X4478" s="71">
        <f t="shared" si="478"/>
        <v>0</v>
      </c>
      <c r="Y4478" s="72"/>
      <c r="Z4478" s="70"/>
      <c r="AA4478" s="68"/>
      <c r="AB4478" s="73">
        <v>8</v>
      </c>
      <c r="AC4478" s="70"/>
      <c r="AD4478" s="74"/>
      <c r="AE4478" s="68"/>
      <c r="AF4478" s="75"/>
    </row>
    <row r="4479" s="4" customFormat="1" ht="28.5" customHeight="1" spans="1:32">
      <c r="A4479" s="61" t="s">
        <v>36</v>
      </c>
      <c r="B4479" s="61" t="s">
        <v>2156</v>
      </c>
      <c r="C4479" s="61" t="s">
        <v>3136</v>
      </c>
      <c r="D4479" s="61" t="s">
        <v>3147</v>
      </c>
      <c r="E4479" s="61" t="s">
        <v>3233</v>
      </c>
      <c r="F4479" s="77">
        <v>46193</v>
      </c>
      <c r="G4479" s="46" t="str">
        <f t="shared" si="472"/>
        <v>葛力军2026-6-20</v>
      </c>
      <c r="H4479" s="63" t="s">
        <v>2777</v>
      </c>
      <c r="I4479" s="63"/>
      <c r="J4479" s="64"/>
      <c r="K4479" s="64"/>
      <c r="L4479" s="65"/>
      <c r="M4479" s="65"/>
      <c r="N4479" s="65"/>
      <c r="O4479" s="66"/>
      <c r="P4479" s="144"/>
      <c r="Q4479" s="68"/>
      <c r="R4479" s="68"/>
      <c r="S4479" s="68"/>
      <c r="T4479" s="69">
        <f t="shared" si="477"/>
        <v>0</v>
      </c>
      <c r="U4479" s="68"/>
      <c r="V4479" s="70">
        <v>8</v>
      </c>
      <c r="W4479" s="70"/>
      <c r="X4479" s="71">
        <f t="shared" si="478"/>
        <v>8</v>
      </c>
      <c r="Y4479" s="72"/>
      <c r="Z4479" s="70"/>
      <c r="AA4479" s="68"/>
      <c r="AB4479" s="73"/>
      <c r="AC4479" s="70"/>
      <c r="AD4479" s="74"/>
      <c r="AE4479" s="68"/>
      <c r="AF4479" s="75"/>
    </row>
    <row r="4480" s="4" customFormat="1" ht="28.5" customHeight="1" spans="1:32">
      <c r="A4480" s="61" t="s">
        <v>36</v>
      </c>
      <c r="B4480" s="61" t="s">
        <v>2156</v>
      </c>
      <c r="C4480" s="61" t="s">
        <v>3136</v>
      </c>
      <c r="D4480" s="61" t="s">
        <v>3147</v>
      </c>
      <c r="E4480" s="61" t="s">
        <v>3233</v>
      </c>
      <c r="F4480" s="46">
        <v>46194</v>
      </c>
      <c r="G4480" s="46" t="str">
        <f t="shared" si="472"/>
        <v>葛力军2026-6-21</v>
      </c>
      <c r="H4480" s="63" t="s">
        <v>2913</v>
      </c>
      <c r="I4480" s="63" t="s">
        <v>3249</v>
      </c>
      <c r="J4480" s="64"/>
      <c r="K4480" s="64"/>
      <c r="L4480" s="65"/>
      <c r="M4480" s="65"/>
      <c r="N4480" s="65"/>
      <c r="O4480" s="66">
        <v>8</v>
      </c>
      <c r="P4480" s="144"/>
      <c r="Q4480" s="68"/>
      <c r="R4480" s="68"/>
      <c r="S4480" s="68"/>
      <c r="T4480" s="69">
        <f t="shared" si="477"/>
        <v>8</v>
      </c>
      <c r="U4480" s="68"/>
      <c r="V4480" s="70"/>
      <c r="W4480" s="70"/>
      <c r="X4480" s="71">
        <f t="shared" si="478"/>
        <v>8</v>
      </c>
      <c r="Y4480" s="72"/>
      <c r="Z4480" s="70"/>
      <c r="AA4480" s="68">
        <v>2</v>
      </c>
      <c r="AB4480" s="73"/>
      <c r="AC4480" s="70"/>
      <c r="AD4480" s="74"/>
      <c r="AE4480" s="68"/>
      <c r="AF4480" s="75"/>
    </row>
    <row r="4481" s="4" customFormat="1" ht="28.5" customHeight="1" spans="1:32">
      <c r="A4481" s="61" t="s">
        <v>36</v>
      </c>
      <c r="B4481" s="61" t="s">
        <v>2156</v>
      </c>
      <c r="C4481" s="61" t="s">
        <v>3136</v>
      </c>
      <c r="D4481" s="61" t="s">
        <v>3147</v>
      </c>
      <c r="E4481" s="61" t="s">
        <v>3233</v>
      </c>
      <c r="F4481" s="46">
        <v>46195</v>
      </c>
      <c r="G4481" s="46" t="str">
        <f t="shared" si="472"/>
        <v>葛力军2026-6-22</v>
      </c>
      <c r="H4481" s="63" t="s">
        <v>2888</v>
      </c>
      <c r="I4481" s="63"/>
      <c r="J4481" s="64"/>
      <c r="K4481" s="64"/>
      <c r="L4481" s="65"/>
      <c r="M4481" s="65"/>
      <c r="N4481" s="65"/>
      <c r="O4481" s="66"/>
      <c r="P4481" s="144"/>
      <c r="Q4481" s="68"/>
      <c r="R4481" s="68"/>
      <c r="S4481" s="68"/>
      <c r="T4481" s="69">
        <f t="shared" si="477"/>
        <v>0</v>
      </c>
      <c r="U4481" s="68"/>
      <c r="V4481" s="70"/>
      <c r="W4481" s="70"/>
      <c r="X4481" s="71">
        <f t="shared" si="478"/>
        <v>0</v>
      </c>
      <c r="Y4481" s="72"/>
      <c r="Z4481" s="70"/>
      <c r="AA4481" s="68"/>
      <c r="AB4481" s="73"/>
      <c r="AC4481" s="70"/>
      <c r="AD4481" s="74"/>
      <c r="AE4481" s="68"/>
      <c r="AF4481" s="75"/>
    </row>
    <row r="4482" s="4" customFormat="1" ht="28.5" customHeight="1" spans="1:32">
      <c r="A4482" s="61" t="s">
        <v>36</v>
      </c>
      <c r="B4482" s="61" t="s">
        <v>2156</v>
      </c>
      <c r="C4482" s="61" t="s">
        <v>3136</v>
      </c>
      <c r="D4482" s="61" t="s">
        <v>3147</v>
      </c>
      <c r="E4482" s="61" t="s">
        <v>3233</v>
      </c>
      <c r="F4482" s="46">
        <v>46196</v>
      </c>
      <c r="G4482" s="46" t="str">
        <f t="shared" si="472"/>
        <v>葛力军2026-6-23</v>
      </c>
      <c r="H4482" s="63"/>
      <c r="I4482" s="63"/>
      <c r="J4482" s="64"/>
      <c r="K4482" s="64"/>
      <c r="L4482" s="65"/>
      <c r="M4482" s="65"/>
      <c r="N4482" s="65"/>
      <c r="O4482" s="66"/>
      <c r="P4482" s="144"/>
      <c r="Q4482" s="68"/>
      <c r="R4482" s="68"/>
      <c r="S4482" s="68"/>
      <c r="T4482" s="69">
        <f t="shared" si="477"/>
        <v>0</v>
      </c>
      <c r="U4482" s="68"/>
      <c r="V4482" s="70"/>
      <c r="W4482" s="70"/>
      <c r="X4482" s="71">
        <f t="shared" si="478"/>
        <v>0</v>
      </c>
      <c r="Y4482" s="72"/>
      <c r="Z4482" s="70"/>
      <c r="AA4482" s="68"/>
      <c r="AB4482" s="73"/>
      <c r="AC4482" s="70"/>
      <c r="AD4482" s="74"/>
      <c r="AE4482" s="68"/>
      <c r="AF4482" s="75"/>
    </row>
    <row r="4483" s="4" customFormat="1" ht="28.5" customHeight="1" spans="1:32">
      <c r="A4483" s="61" t="s">
        <v>36</v>
      </c>
      <c r="B4483" s="61" t="s">
        <v>2156</v>
      </c>
      <c r="C4483" s="61" t="s">
        <v>3136</v>
      </c>
      <c r="D4483" s="61" t="s">
        <v>3147</v>
      </c>
      <c r="E4483" s="61" t="s">
        <v>3233</v>
      </c>
      <c r="F4483" s="46">
        <v>46197</v>
      </c>
      <c r="G4483" s="46" t="str">
        <f t="shared" si="472"/>
        <v>葛力军2026-6-24</v>
      </c>
      <c r="H4483" s="63"/>
      <c r="I4483" s="63"/>
      <c r="J4483" s="64"/>
      <c r="K4483" s="64"/>
      <c r="L4483" s="65"/>
      <c r="M4483" s="65"/>
      <c r="N4483" s="65"/>
      <c r="O4483" s="66"/>
      <c r="P4483" s="144"/>
      <c r="Q4483" s="68"/>
      <c r="R4483" s="68"/>
      <c r="S4483" s="68"/>
      <c r="T4483" s="69">
        <f t="shared" si="477"/>
        <v>0</v>
      </c>
      <c r="U4483" s="68"/>
      <c r="V4483" s="70"/>
      <c r="W4483" s="70"/>
      <c r="X4483" s="71">
        <f t="shared" si="478"/>
        <v>0</v>
      </c>
      <c r="Y4483" s="72"/>
      <c r="Z4483" s="70"/>
      <c r="AA4483" s="68"/>
      <c r="AB4483" s="73"/>
      <c r="AC4483" s="70"/>
      <c r="AD4483" s="74"/>
      <c r="AE4483" s="68"/>
      <c r="AF4483" s="75"/>
    </row>
    <row r="4484" s="4" customFormat="1" ht="28.5" customHeight="1" spans="1:32">
      <c r="A4484" s="61" t="s">
        <v>36</v>
      </c>
      <c r="B4484" s="61" t="s">
        <v>2156</v>
      </c>
      <c r="C4484" s="61" t="s">
        <v>3136</v>
      </c>
      <c r="D4484" s="61" t="s">
        <v>3147</v>
      </c>
      <c r="E4484" s="61" t="s">
        <v>3233</v>
      </c>
      <c r="F4484" s="46">
        <v>46198</v>
      </c>
      <c r="G4484" s="46" t="str">
        <f t="shared" ref="G4484:G4547" si="479">E4484&amp;TEXT(MID(F4484,1,5),"YYYY-m-d")</f>
        <v>葛力军2026-6-25</v>
      </c>
      <c r="H4484" s="63"/>
      <c r="I4484" s="63"/>
      <c r="J4484" s="64"/>
      <c r="K4484" s="64"/>
      <c r="L4484" s="65"/>
      <c r="M4484" s="65"/>
      <c r="N4484" s="65"/>
      <c r="O4484" s="66"/>
      <c r="P4484" s="144"/>
      <c r="Q4484" s="68"/>
      <c r="R4484" s="68"/>
      <c r="S4484" s="68"/>
      <c r="T4484" s="69">
        <f t="shared" si="477"/>
        <v>0</v>
      </c>
      <c r="U4484" s="68"/>
      <c r="V4484" s="70"/>
      <c r="W4484" s="70"/>
      <c r="X4484" s="71">
        <f t="shared" si="478"/>
        <v>0</v>
      </c>
      <c r="Y4484" s="72"/>
      <c r="Z4484" s="70"/>
      <c r="AA4484" s="68"/>
      <c r="AB4484" s="73"/>
      <c r="AC4484" s="70"/>
      <c r="AD4484" s="74"/>
      <c r="AE4484" s="68"/>
      <c r="AF4484" s="75"/>
    </row>
    <row r="4485" s="4" customFormat="1" ht="28.5" customHeight="1" spans="1:32">
      <c r="A4485" s="61" t="s">
        <v>36</v>
      </c>
      <c r="B4485" s="61" t="s">
        <v>2156</v>
      </c>
      <c r="C4485" s="61" t="s">
        <v>3136</v>
      </c>
      <c r="D4485" s="61" t="s">
        <v>3147</v>
      </c>
      <c r="E4485" s="61" t="s">
        <v>3233</v>
      </c>
      <c r="F4485" s="46">
        <v>46199</v>
      </c>
      <c r="G4485" s="46" t="str">
        <f t="shared" si="479"/>
        <v>葛力军2026-6-26</v>
      </c>
      <c r="H4485" s="63"/>
      <c r="I4485" s="63"/>
      <c r="J4485" s="64"/>
      <c r="K4485" s="64"/>
      <c r="L4485" s="65"/>
      <c r="M4485" s="65"/>
      <c r="N4485" s="65"/>
      <c r="O4485" s="66"/>
      <c r="P4485" s="144"/>
      <c r="Q4485" s="68"/>
      <c r="R4485" s="68"/>
      <c r="S4485" s="68"/>
      <c r="T4485" s="69">
        <f t="shared" si="477"/>
        <v>0</v>
      </c>
      <c r="U4485" s="68"/>
      <c r="V4485" s="70"/>
      <c r="W4485" s="70"/>
      <c r="X4485" s="71">
        <f t="shared" si="478"/>
        <v>0</v>
      </c>
      <c r="Y4485" s="72"/>
      <c r="Z4485" s="70"/>
      <c r="AA4485" s="68"/>
      <c r="AB4485" s="73"/>
      <c r="AC4485" s="70"/>
      <c r="AD4485" s="74"/>
      <c r="AE4485" s="68"/>
      <c r="AF4485" s="75"/>
    </row>
    <row r="4486" s="4" customFormat="1" ht="28.5" customHeight="1" spans="1:32">
      <c r="A4486" s="61" t="s">
        <v>36</v>
      </c>
      <c r="B4486" s="61" t="s">
        <v>2156</v>
      </c>
      <c r="C4486" s="61" t="s">
        <v>3136</v>
      </c>
      <c r="D4486" s="61" t="s">
        <v>3147</v>
      </c>
      <c r="E4486" s="61" t="s">
        <v>3233</v>
      </c>
      <c r="F4486" s="46">
        <v>46200</v>
      </c>
      <c r="G4486" s="46" t="str">
        <f t="shared" si="479"/>
        <v>葛力军2026-6-27</v>
      </c>
      <c r="H4486" s="63"/>
      <c r="I4486" s="63"/>
      <c r="J4486" s="64"/>
      <c r="K4486" s="64"/>
      <c r="L4486" s="65"/>
      <c r="M4486" s="65"/>
      <c r="N4486" s="79"/>
      <c r="O4486" s="66"/>
      <c r="P4486" s="144"/>
      <c r="Q4486" s="68"/>
      <c r="R4486" s="68"/>
      <c r="S4486" s="68"/>
      <c r="T4486" s="69">
        <f t="shared" si="477"/>
        <v>0</v>
      </c>
      <c r="U4486" s="68"/>
      <c r="V4486" s="70"/>
      <c r="W4486" s="70"/>
      <c r="X4486" s="71">
        <f t="shared" si="478"/>
        <v>0</v>
      </c>
      <c r="Y4486" s="72"/>
      <c r="Z4486" s="70"/>
      <c r="AA4486" s="68"/>
      <c r="AB4486" s="73"/>
      <c r="AC4486" s="70"/>
      <c r="AD4486" s="74"/>
      <c r="AE4486" s="68"/>
      <c r="AF4486" s="75"/>
    </row>
    <row r="4487" s="4" customFormat="1" ht="28.5" customHeight="1" spans="1:32">
      <c r="A4487" s="61" t="s">
        <v>36</v>
      </c>
      <c r="B4487" s="61" t="s">
        <v>2156</v>
      </c>
      <c r="C4487" s="61" t="s">
        <v>3136</v>
      </c>
      <c r="D4487" s="61" t="s">
        <v>3147</v>
      </c>
      <c r="E4487" s="61" t="s">
        <v>3233</v>
      </c>
      <c r="F4487" s="46">
        <v>46201</v>
      </c>
      <c r="G4487" s="46" t="str">
        <f t="shared" si="479"/>
        <v>葛力军2026-6-28</v>
      </c>
      <c r="H4487" s="63"/>
      <c r="I4487" s="63"/>
      <c r="J4487" s="64"/>
      <c r="K4487" s="64"/>
      <c r="L4487" s="65"/>
      <c r="M4487" s="65"/>
      <c r="N4487" s="65"/>
      <c r="O4487" s="66"/>
      <c r="P4487" s="144"/>
      <c r="Q4487" s="68"/>
      <c r="R4487" s="68"/>
      <c r="S4487" s="68"/>
      <c r="T4487" s="69">
        <f t="shared" si="477"/>
        <v>0</v>
      </c>
      <c r="U4487" s="68"/>
      <c r="V4487" s="70"/>
      <c r="W4487" s="70"/>
      <c r="X4487" s="71">
        <f t="shared" si="478"/>
        <v>0</v>
      </c>
      <c r="Y4487" s="72"/>
      <c r="Z4487" s="70"/>
      <c r="AA4487" s="68"/>
      <c r="AB4487" s="73"/>
      <c r="AC4487" s="70"/>
      <c r="AD4487" s="74"/>
      <c r="AE4487" s="68"/>
      <c r="AF4487" s="75"/>
    </row>
    <row r="4488" s="4" customFormat="1" ht="28.5" customHeight="1" spans="1:32">
      <c r="A4488" s="61" t="s">
        <v>36</v>
      </c>
      <c r="B4488" s="61" t="s">
        <v>2156</v>
      </c>
      <c r="C4488" s="61" t="s">
        <v>3136</v>
      </c>
      <c r="D4488" s="61" t="s">
        <v>3147</v>
      </c>
      <c r="E4488" s="61" t="s">
        <v>3233</v>
      </c>
      <c r="F4488" s="46">
        <v>46202</v>
      </c>
      <c r="G4488" s="46" t="str">
        <f t="shared" si="479"/>
        <v>葛力军2026-6-29</v>
      </c>
      <c r="H4488" s="63"/>
      <c r="I4488" s="63"/>
      <c r="J4488" s="64"/>
      <c r="K4488" s="64"/>
      <c r="L4488" s="65"/>
      <c r="M4488" s="65"/>
      <c r="N4488" s="79"/>
      <c r="O4488" s="66"/>
      <c r="P4488" s="144"/>
      <c r="Q4488" s="68"/>
      <c r="R4488" s="68"/>
      <c r="S4488" s="68"/>
      <c r="T4488" s="69">
        <f t="shared" si="477"/>
        <v>0</v>
      </c>
      <c r="U4488" s="68"/>
      <c r="V4488" s="70"/>
      <c r="W4488" s="70"/>
      <c r="X4488" s="71">
        <f t="shared" si="478"/>
        <v>0</v>
      </c>
      <c r="Y4488" s="72"/>
      <c r="Z4488" s="70"/>
      <c r="AA4488" s="68"/>
      <c r="AB4488" s="73"/>
      <c r="AC4488" s="70"/>
      <c r="AD4488" s="74"/>
      <c r="AE4488" s="68"/>
      <c r="AF4488" s="75"/>
    </row>
    <row r="4489" s="3" customFormat="1" ht="28.5" customHeight="1" spans="1:32">
      <c r="A4489" s="61" t="s">
        <v>36</v>
      </c>
      <c r="B4489" s="61" t="s">
        <v>2156</v>
      </c>
      <c r="C4489" s="61" t="s">
        <v>3136</v>
      </c>
      <c r="D4489" s="61" t="s">
        <v>3147</v>
      </c>
      <c r="E4489" s="61" t="s">
        <v>3233</v>
      </c>
      <c r="F4489" s="46">
        <v>46203</v>
      </c>
      <c r="G4489" s="46" t="str">
        <f t="shared" si="479"/>
        <v>葛力军2026-6-30</v>
      </c>
      <c r="H4489" s="63"/>
      <c r="I4489" s="63"/>
      <c r="J4489" s="64"/>
      <c r="K4489" s="79"/>
      <c r="L4489" s="65"/>
      <c r="M4489" s="65"/>
      <c r="N4489" s="65"/>
      <c r="O4489" s="66"/>
      <c r="P4489" s="144"/>
      <c r="Q4489" s="68"/>
      <c r="R4489" s="68"/>
      <c r="S4489" s="68"/>
      <c r="T4489" s="69">
        <f t="shared" si="477"/>
        <v>0</v>
      </c>
      <c r="U4489" s="68"/>
      <c r="V4489" s="70"/>
      <c r="W4489" s="70"/>
      <c r="X4489" s="71">
        <f t="shared" si="478"/>
        <v>0</v>
      </c>
      <c r="Y4489" s="72"/>
      <c r="Z4489" s="70"/>
      <c r="AA4489" s="68"/>
      <c r="AB4489" s="73"/>
      <c r="AC4489" s="70"/>
      <c r="AD4489" s="74"/>
      <c r="AE4489" s="68"/>
      <c r="AF4489" s="75"/>
    </row>
    <row r="4490" s="3" customFormat="1" ht="28.5" customHeight="1" spans="1:32">
      <c r="A4490" s="61" t="s">
        <v>36</v>
      </c>
      <c r="B4490" s="61" t="s">
        <v>2156</v>
      </c>
      <c r="C4490" s="61" t="s">
        <v>3136</v>
      </c>
      <c r="D4490" s="61" t="s">
        <v>3147</v>
      </c>
      <c r="E4490" s="61" t="s">
        <v>3233</v>
      </c>
      <c r="F4490" s="46">
        <v>46204</v>
      </c>
      <c r="G4490" s="46" t="str">
        <f t="shared" si="479"/>
        <v>葛力军2026-7-1</v>
      </c>
      <c r="H4490" s="63"/>
      <c r="I4490" s="63"/>
      <c r="J4490" s="64"/>
      <c r="K4490" s="64"/>
      <c r="L4490" s="65"/>
      <c r="M4490" s="65"/>
      <c r="N4490" s="65"/>
      <c r="O4490" s="66"/>
      <c r="P4490" s="144"/>
      <c r="Q4490" s="68"/>
      <c r="R4490" s="68"/>
      <c r="S4490" s="68"/>
      <c r="T4490" s="69">
        <f t="shared" si="477"/>
        <v>0</v>
      </c>
      <c r="U4490" s="68"/>
      <c r="V4490" s="70"/>
      <c r="W4490" s="70"/>
      <c r="X4490" s="71">
        <f t="shared" si="478"/>
        <v>0</v>
      </c>
      <c r="Y4490" s="72"/>
      <c r="Z4490" s="70"/>
      <c r="AA4490" s="68"/>
      <c r="AB4490" s="73"/>
      <c r="AC4490" s="70"/>
      <c r="AD4490" s="74"/>
      <c r="AE4490" s="68"/>
      <c r="AF4490" s="75"/>
    </row>
    <row r="4491" s="4" customFormat="1" ht="28.5" customHeight="1" spans="1:32">
      <c r="A4491" s="84" t="s">
        <v>36</v>
      </c>
      <c r="B4491" s="84" t="s">
        <v>2156</v>
      </c>
      <c r="C4491" s="84" t="s">
        <v>3136</v>
      </c>
      <c r="D4491" s="84" t="s">
        <v>3147</v>
      </c>
      <c r="E4491" s="85" t="s">
        <v>3233</v>
      </c>
      <c r="F4491" s="86">
        <v>46235</v>
      </c>
      <c r="G4491" s="46" t="str">
        <f t="shared" si="479"/>
        <v>葛力军2026-8-1</v>
      </c>
      <c r="H4491" s="63"/>
      <c r="I4491" s="63"/>
      <c r="J4491" s="64"/>
      <c r="K4491" s="64"/>
      <c r="L4491" s="65"/>
      <c r="M4491" s="65"/>
      <c r="N4491" s="91"/>
      <c r="O4491" s="66"/>
      <c r="P4491" s="87"/>
      <c r="Q4491" s="87"/>
      <c r="R4491" s="87"/>
      <c r="S4491" s="87"/>
      <c r="T4491" s="69">
        <f t="shared" si="477"/>
        <v>0</v>
      </c>
      <c r="U4491" s="87"/>
      <c r="V4491" s="87"/>
      <c r="W4491" s="87"/>
      <c r="X4491" s="71">
        <f t="shared" si="478"/>
        <v>0</v>
      </c>
      <c r="Y4491" s="88"/>
      <c r="Z4491" s="87"/>
      <c r="AA4491" s="87"/>
      <c r="AB4491" s="87"/>
      <c r="AC4491" s="87"/>
      <c r="AD4491" s="89"/>
      <c r="AE4491" s="87"/>
      <c r="AF4491" s="90"/>
    </row>
    <row r="4492" s="4" customFormat="1" ht="28.5" customHeight="1" spans="1:32">
      <c r="A4492" s="44" t="s">
        <v>36</v>
      </c>
      <c r="B4492" s="44" t="s">
        <v>2156</v>
      </c>
      <c r="C4492" s="44" t="s">
        <v>3136</v>
      </c>
      <c r="D4492" s="44" t="s">
        <v>3147</v>
      </c>
      <c r="E4492" s="44" t="s">
        <v>3250</v>
      </c>
      <c r="F4492" s="45">
        <v>46173</v>
      </c>
      <c r="G4492" s="46" t="str">
        <f t="shared" si="479"/>
        <v>王岳峰2026-5-31</v>
      </c>
      <c r="H4492" s="133"/>
      <c r="I4492" s="133"/>
      <c r="J4492" s="134"/>
      <c r="K4492" s="134"/>
      <c r="L4492" s="134"/>
      <c r="M4492" s="135"/>
      <c r="N4492" s="135"/>
      <c r="O4492" s="136">
        <f t="shared" ref="O4492:AE4492" si="480">SUM(O4493:O4524)</f>
        <v>136</v>
      </c>
      <c r="P4492" s="137">
        <f t="shared" si="480"/>
        <v>-8</v>
      </c>
      <c r="Q4492" s="138">
        <f t="shared" si="480"/>
        <v>0</v>
      </c>
      <c r="R4492" s="138">
        <f t="shared" si="480"/>
        <v>0</v>
      </c>
      <c r="S4492" s="53">
        <f t="shared" si="480"/>
        <v>0</v>
      </c>
      <c r="T4492" s="139">
        <f t="shared" si="480"/>
        <v>128</v>
      </c>
      <c r="U4492" s="55">
        <f t="shared" si="480"/>
        <v>0</v>
      </c>
      <c r="V4492" s="139">
        <f t="shared" si="480"/>
        <v>28</v>
      </c>
      <c r="W4492" s="139">
        <f t="shared" si="480"/>
        <v>0</v>
      </c>
      <c r="X4492" s="140">
        <f t="shared" si="480"/>
        <v>156</v>
      </c>
      <c r="Y4492" s="141">
        <f t="shared" si="480"/>
        <v>0</v>
      </c>
      <c r="Z4492" s="139">
        <f t="shared" si="480"/>
        <v>60</v>
      </c>
      <c r="AA4492" s="142">
        <f t="shared" si="480"/>
        <v>26</v>
      </c>
      <c r="AB4492" s="139">
        <f t="shared" si="480"/>
        <v>8</v>
      </c>
      <c r="AC4492" s="139">
        <f t="shared" si="480"/>
        <v>0</v>
      </c>
      <c r="AD4492" s="143">
        <f t="shared" si="480"/>
        <v>0</v>
      </c>
      <c r="AE4492" s="142">
        <f t="shared" si="480"/>
        <v>0</v>
      </c>
      <c r="AF4492" s="60"/>
    </row>
    <row r="4493" s="4" customFormat="1" ht="28.5" customHeight="1" spans="1:32">
      <c r="A4493" s="61" t="s">
        <v>36</v>
      </c>
      <c r="B4493" s="61" t="s">
        <v>2156</v>
      </c>
      <c r="C4493" s="61" t="s">
        <v>3136</v>
      </c>
      <c r="D4493" s="61" t="s">
        <v>3147</v>
      </c>
      <c r="E4493" s="61" t="s">
        <v>3250</v>
      </c>
      <c r="F4493" s="46">
        <v>46174</v>
      </c>
      <c r="G4493" s="46" t="str">
        <f t="shared" si="479"/>
        <v>王岳峰2026-6-1</v>
      </c>
      <c r="H4493" s="63" t="s">
        <v>3155</v>
      </c>
      <c r="I4493" s="63"/>
      <c r="J4493" s="64"/>
      <c r="K4493" s="64"/>
      <c r="L4493" s="65"/>
      <c r="M4493" s="65"/>
      <c r="N4493" s="65"/>
      <c r="O4493" s="66">
        <v>8</v>
      </c>
      <c r="P4493" s="144"/>
      <c r="Q4493" s="68"/>
      <c r="R4493" s="68"/>
      <c r="S4493" s="68"/>
      <c r="T4493" s="69">
        <f t="shared" ref="T4493:T4524" si="481">SUM(O4493:S4493)</f>
        <v>8</v>
      </c>
      <c r="U4493" s="68"/>
      <c r="V4493" s="70"/>
      <c r="W4493" s="70"/>
      <c r="X4493" s="71">
        <f t="shared" ref="X4493:X4524" si="482">SUM(T4493:W4493)</f>
        <v>8</v>
      </c>
      <c r="Y4493" s="72"/>
      <c r="Z4493" s="70">
        <v>10</v>
      </c>
      <c r="AA4493" s="68"/>
      <c r="AB4493" s="73"/>
      <c r="AC4493" s="70"/>
      <c r="AD4493" s="74"/>
      <c r="AE4493" s="68"/>
      <c r="AF4493" s="75"/>
    </row>
    <row r="4494" s="4" customFormat="1" ht="28.5" customHeight="1" spans="1:32">
      <c r="A4494" s="61" t="s">
        <v>36</v>
      </c>
      <c r="B4494" s="61" t="s">
        <v>2156</v>
      </c>
      <c r="C4494" s="61" t="s">
        <v>3136</v>
      </c>
      <c r="D4494" s="61" t="s">
        <v>3147</v>
      </c>
      <c r="E4494" s="61" t="s">
        <v>3250</v>
      </c>
      <c r="F4494" s="46">
        <v>46175</v>
      </c>
      <c r="G4494" s="46" t="str">
        <f t="shared" si="479"/>
        <v>王岳峰2026-6-2</v>
      </c>
      <c r="H4494" s="63" t="s">
        <v>3251</v>
      </c>
      <c r="I4494" s="63"/>
      <c r="J4494" s="64"/>
      <c r="K4494" s="64"/>
      <c r="L4494" s="65"/>
      <c r="M4494" s="65"/>
      <c r="N4494" s="65"/>
      <c r="O4494" s="66">
        <v>8</v>
      </c>
      <c r="P4494" s="144"/>
      <c r="Q4494" s="68"/>
      <c r="R4494" s="68"/>
      <c r="S4494" s="68"/>
      <c r="T4494" s="69">
        <f t="shared" si="481"/>
        <v>8</v>
      </c>
      <c r="U4494" s="68"/>
      <c r="V4494" s="70"/>
      <c r="W4494" s="70"/>
      <c r="X4494" s="71">
        <f t="shared" si="482"/>
        <v>8</v>
      </c>
      <c r="Y4494" s="72"/>
      <c r="Z4494" s="70">
        <v>10</v>
      </c>
      <c r="AA4494" s="68"/>
      <c r="AB4494" s="73"/>
      <c r="AC4494" s="70"/>
      <c r="AD4494" s="74"/>
      <c r="AE4494" s="68"/>
      <c r="AF4494" s="75"/>
    </row>
    <row r="4495" s="4" customFormat="1" ht="28.5" customHeight="1" spans="1:32">
      <c r="A4495" s="61" t="s">
        <v>36</v>
      </c>
      <c r="B4495" s="61" t="s">
        <v>2156</v>
      </c>
      <c r="C4495" s="61" t="s">
        <v>3136</v>
      </c>
      <c r="D4495" s="61" t="s">
        <v>3147</v>
      </c>
      <c r="E4495" s="61" t="s">
        <v>3250</v>
      </c>
      <c r="F4495" s="46">
        <v>46176</v>
      </c>
      <c r="G4495" s="46" t="str">
        <f t="shared" si="479"/>
        <v>王岳峰2026-6-3</v>
      </c>
      <c r="H4495" s="63" t="s">
        <v>3252</v>
      </c>
      <c r="I4495" s="63"/>
      <c r="J4495" s="64"/>
      <c r="K4495" s="64"/>
      <c r="L4495" s="65"/>
      <c r="M4495" s="65"/>
      <c r="N4495" s="65"/>
      <c r="O4495" s="66">
        <v>8</v>
      </c>
      <c r="P4495" s="144"/>
      <c r="Q4495" s="68"/>
      <c r="R4495" s="68"/>
      <c r="S4495" s="68"/>
      <c r="T4495" s="69">
        <f t="shared" si="481"/>
        <v>8</v>
      </c>
      <c r="U4495" s="68"/>
      <c r="V4495" s="70"/>
      <c r="W4495" s="70"/>
      <c r="X4495" s="71">
        <f t="shared" si="482"/>
        <v>8</v>
      </c>
      <c r="Y4495" s="72"/>
      <c r="Z4495" s="70">
        <v>10</v>
      </c>
      <c r="AA4495" s="68"/>
      <c r="AB4495" s="73"/>
      <c r="AC4495" s="70"/>
      <c r="AD4495" s="74"/>
      <c r="AE4495" s="68"/>
      <c r="AF4495" s="75"/>
    </row>
    <row r="4496" s="4" customFormat="1" ht="28.5" customHeight="1" spans="1:32">
      <c r="A4496" s="61" t="s">
        <v>36</v>
      </c>
      <c r="B4496" s="61" t="s">
        <v>2156</v>
      </c>
      <c r="C4496" s="61" t="s">
        <v>3136</v>
      </c>
      <c r="D4496" s="61" t="s">
        <v>3147</v>
      </c>
      <c r="E4496" s="61" t="s">
        <v>3250</v>
      </c>
      <c r="F4496" s="46">
        <v>46177</v>
      </c>
      <c r="G4496" s="46" t="str">
        <f t="shared" si="479"/>
        <v>王岳峰2026-6-4</v>
      </c>
      <c r="H4496" s="63" t="s">
        <v>3253</v>
      </c>
      <c r="I4496" s="63"/>
      <c r="J4496" s="64"/>
      <c r="K4496" s="64"/>
      <c r="L4496" s="65"/>
      <c r="M4496" s="65"/>
      <c r="N4496" s="65"/>
      <c r="O4496" s="66">
        <v>8</v>
      </c>
      <c r="P4496" s="144"/>
      <c r="Q4496" s="68"/>
      <c r="R4496" s="68"/>
      <c r="S4496" s="68"/>
      <c r="T4496" s="69">
        <f t="shared" si="481"/>
        <v>8</v>
      </c>
      <c r="U4496" s="68"/>
      <c r="V4496" s="70"/>
      <c r="W4496" s="70"/>
      <c r="X4496" s="71">
        <f t="shared" si="482"/>
        <v>8</v>
      </c>
      <c r="Y4496" s="72"/>
      <c r="Z4496" s="70">
        <v>10</v>
      </c>
      <c r="AA4496" s="68"/>
      <c r="AB4496" s="73"/>
      <c r="AC4496" s="70"/>
      <c r="AD4496" s="74"/>
      <c r="AE4496" s="68"/>
      <c r="AF4496" s="75"/>
    </row>
    <row r="4497" s="4" customFormat="1" ht="28.5" customHeight="1" spans="1:32">
      <c r="A4497" s="61" t="s">
        <v>36</v>
      </c>
      <c r="B4497" s="61" t="s">
        <v>2156</v>
      </c>
      <c r="C4497" s="61" t="s">
        <v>3136</v>
      </c>
      <c r="D4497" s="61" t="s">
        <v>3147</v>
      </c>
      <c r="E4497" s="61" t="s">
        <v>3250</v>
      </c>
      <c r="F4497" s="46">
        <v>46178</v>
      </c>
      <c r="G4497" s="46" t="str">
        <f t="shared" si="479"/>
        <v>王岳峰2026-6-5</v>
      </c>
      <c r="H4497" s="63" t="s">
        <v>3254</v>
      </c>
      <c r="I4497" s="63"/>
      <c r="J4497" s="64"/>
      <c r="K4497" s="64"/>
      <c r="L4497" s="65"/>
      <c r="M4497" s="65"/>
      <c r="N4497" s="65"/>
      <c r="O4497" s="66">
        <v>8</v>
      </c>
      <c r="P4497" s="144">
        <v>-8</v>
      </c>
      <c r="Q4497" s="68"/>
      <c r="R4497" s="68"/>
      <c r="S4497" s="68"/>
      <c r="T4497" s="69">
        <f t="shared" si="481"/>
        <v>0</v>
      </c>
      <c r="U4497" s="68"/>
      <c r="V4497" s="70"/>
      <c r="W4497" s="70"/>
      <c r="X4497" s="71">
        <f t="shared" si="482"/>
        <v>0</v>
      </c>
      <c r="Y4497" s="72"/>
      <c r="Z4497" s="70"/>
      <c r="AA4497" s="68"/>
      <c r="AB4497" s="73"/>
      <c r="AC4497" s="70"/>
      <c r="AD4497" s="74"/>
      <c r="AE4497" s="68"/>
      <c r="AF4497" s="75"/>
    </row>
    <row r="4498" s="4" customFormat="1" ht="28.5" customHeight="1" spans="1:32">
      <c r="A4498" s="61" t="s">
        <v>36</v>
      </c>
      <c r="B4498" s="61" t="s">
        <v>2156</v>
      </c>
      <c r="C4498" s="61" t="s">
        <v>3136</v>
      </c>
      <c r="D4498" s="61" t="s">
        <v>3147</v>
      </c>
      <c r="E4498" s="61" t="s">
        <v>3250</v>
      </c>
      <c r="F4498" s="46">
        <v>46179</v>
      </c>
      <c r="G4498" s="46" t="str">
        <f t="shared" si="479"/>
        <v>王岳峰2026-6-6</v>
      </c>
      <c r="H4498" s="63" t="s">
        <v>3255</v>
      </c>
      <c r="I4498" s="63" t="s">
        <v>3256</v>
      </c>
      <c r="J4498" s="64"/>
      <c r="K4498" s="64"/>
      <c r="L4498" s="65"/>
      <c r="M4498" s="65"/>
      <c r="N4498" s="65"/>
      <c r="O4498" s="66">
        <v>8</v>
      </c>
      <c r="P4498" s="144"/>
      <c r="Q4498" s="68"/>
      <c r="R4498" s="68"/>
      <c r="S4498" s="68"/>
      <c r="T4498" s="69">
        <f t="shared" si="481"/>
        <v>8</v>
      </c>
      <c r="U4498" s="68"/>
      <c r="V4498" s="70"/>
      <c r="W4498" s="70"/>
      <c r="X4498" s="71">
        <f t="shared" si="482"/>
        <v>8</v>
      </c>
      <c r="Y4498" s="72"/>
      <c r="Z4498" s="70"/>
      <c r="AA4498" s="68">
        <v>2</v>
      </c>
      <c r="AB4498" s="73"/>
      <c r="AC4498" s="70"/>
      <c r="AD4498" s="74"/>
      <c r="AE4498" s="68"/>
      <c r="AF4498" s="75"/>
    </row>
    <row r="4499" s="4" customFormat="1" ht="28.5" customHeight="1" spans="1:32">
      <c r="A4499" s="61" t="s">
        <v>36</v>
      </c>
      <c r="B4499" s="61" t="s">
        <v>2156</v>
      </c>
      <c r="C4499" s="61" t="s">
        <v>3136</v>
      </c>
      <c r="D4499" s="61" t="s">
        <v>3147</v>
      </c>
      <c r="E4499" s="61" t="s">
        <v>3250</v>
      </c>
      <c r="F4499" s="77">
        <v>46180</v>
      </c>
      <c r="G4499" s="46" t="str">
        <f t="shared" si="479"/>
        <v>王岳峰2026-6-7</v>
      </c>
      <c r="H4499" s="63" t="s">
        <v>3090</v>
      </c>
      <c r="I4499" s="63" t="s">
        <v>3257</v>
      </c>
      <c r="J4499" s="64"/>
      <c r="K4499" s="64"/>
      <c r="L4499" s="65"/>
      <c r="M4499" s="65"/>
      <c r="N4499" s="65"/>
      <c r="O4499" s="66"/>
      <c r="P4499" s="144"/>
      <c r="Q4499" s="68"/>
      <c r="R4499" s="68"/>
      <c r="S4499" s="68"/>
      <c r="T4499" s="69">
        <f t="shared" si="481"/>
        <v>0</v>
      </c>
      <c r="U4499" s="68"/>
      <c r="V4499" s="70">
        <v>8</v>
      </c>
      <c r="W4499" s="70"/>
      <c r="X4499" s="71">
        <f t="shared" si="482"/>
        <v>8</v>
      </c>
      <c r="Y4499" s="72"/>
      <c r="Z4499" s="70"/>
      <c r="AA4499" s="68">
        <v>2</v>
      </c>
      <c r="AB4499" s="73"/>
      <c r="AC4499" s="70"/>
      <c r="AD4499" s="74"/>
      <c r="AE4499" s="68"/>
      <c r="AF4499" s="75"/>
    </row>
    <row r="4500" s="4" customFormat="1" ht="28.5" customHeight="1" spans="1:32">
      <c r="A4500" s="61" t="s">
        <v>36</v>
      </c>
      <c r="B4500" s="61" t="s">
        <v>2156</v>
      </c>
      <c r="C4500" s="61" t="s">
        <v>3136</v>
      </c>
      <c r="D4500" s="61" t="s">
        <v>3147</v>
      </c>
      <c r="E4500" s="61" t="s">
        <v>3250</v>
      </c>
      <c r="F4500" s="46">
        <v>46181</v>
      </c>
      <c r="G4500" s="46" t="str">
        <f t="shared" si="479"/>
        <v>王岳峰2026-6-8</v>
      </c>
      <c r="H4500" s="63" t="s">
        <v>3258</v>
      </c>
      <c r="I4500" s="63" t="s">
        <v>442</v>
      </c>
      <c r="J4500" s="64"/>
      <c r="K4500" s="64"/>
      <c r="L4500" s="65"/>
      <c r="M4500" s="65"/>
      <c r="N4500" s="65"/>
      <c r="O4500" s="66">
        <v>8</v>
      </c>
      <c r="P4500" s="144"/>
      <c r="Q4500" s="68"/>
      <c r="R4500" s="68"/>
      <c r="S4500" s="68"/>
      <c r="T4500" s="69">
        <f t="shared" si="481"/>
        <v>8</v>
      </c>
      <c r="U4500" s="68"/>
      <c r="V4500" s="70"/>
      <c r="W4500" s="70"/>
      <c r="X4500" s="71">
        <f t="shared" si="482"/>
        <v>8</v>
      </c>
      <c r="Y4500" s="72"/>
      <c r="Z4500" s="70"/>
      <c r="AA4500" s="68">
        <v>2</v>
      </c>
      <c r="AB4500" s="73"/>
      <c r="AC4500" s="70"/>
      <c r="AD4500" s="74"/>
      <c r="AE4500" s="68"/>
      <c r="AF4500" s="75"/>
    </row>
    <row r="4501" s="4" customFormat="1" ht="28.5" customHeight="1" spans="1:32">
      <c r="A4501" s="61" t="s">
        <v>36</v>
      </c>
      <c r="B4501" s="61" t="s">
        <v>2156</v>
      </c>
      <c r="C4501" s="61" t="s">
        <v>3136</v>
      </c>
      <c r="D4501" s="61" t="s">
        <v>3147</v>
      </c>
      <c r="E4501" s="61" t="s">
        <v>3250</v>
      </c>
      <c r="F4501" s="78">
        <v>46182</v>
      </c>
      <c r="G4501" s="46" t="str">
        <f t="shared" si="479"/>
        <v>王岳峰2026-6-9</v>
      </c>
      <c r="H4501" s="63" t="s">
        <v>3259</v>
      </c>
      <c r="I4501" s="63" t="s">
        <v>3260</v>
      </c>
      <c r="J4501" s="64"/>
      <c r="K4501" s="64"/>
      <c r="L4501" s="65"/>
      <c r="M4501" s="65"/>
      <c r="N4501" s="65"/>
      <c r="O4501" s="66">
        <v>8</v>
      </c>
      <c r="P4501" s="144"/>
      <c r="Q4501" s="68"/>
      <c r="R4501" s="68"/>
      <c r="S4501" s="68"/>
      <c r="T4501" s="69">
        <f t="shared" si="481"/>
        <v>8</v>
      </c>
      <c r="U4501" s="68"/>
      <c r="V4501" s="70"/>
      <c r="W4501" s="70"/>
      <c r="X4501" s="71">
        <f t="shared" si="482"/>
        <v>8</v>
      </c>
      <c r="Y4501" s="72"/>
      <c r="Z4501" s="70"/>
      <c r="AA4501" s="68">
        <v>2</v>
      </c>
      <c r="AB4501" s="73"/>
      <c r="AC4501" s="70"/>
      <c r="AD4501" s="74"/>
      <c r="AE4501" s="68"/>
      <c r="AF4501" s="75"/>
    </row>
    <row r="4502" s="4" customFormat="1" ht="28.5" customHeight="1" spans="1:32">
      <c r="A4502" s="61" t="s">
        <v>36</v>
      </c>
      <c r="B4502" s="61" t="s">
        <v>2156</v>
      </c>
      <c r="C4502" s="61" t="s">
        <v>3136</v>
      </c>
      <c r="D4502" s="61" t="s">
        <v>3147</v>
      </c>
      <c r="E4502" s="61" t="s">
        <v>3250</v>
      </c>
      <c r="F4502" s="46">
        <v>46183</v>
      </c>
      <c r="G4502" s="46" t="str">
        <f t="shared" si="479"/>
        <v>王岳峰2026-6-10</v>
      </c>
      <c r="H4502" s="63" t="s">
        <v>2465</v>
      </c>
      <c r="I4502" s="63" t="s">
        <v>3261</v>
      </c>
      <c r="J4502" s="64"/>
      <c r="K4502" s="64"/>
      <c r="L4502" s="65"/>
      <c r="M4502" s="65"/>
      <c r="N4502" s="65"/>
      <c r="O4502" s="66">
        <v>8</v>
      </c>
      <c r="P4502" s="144"/>
      <c r="Q4502" s="68"/>
      <c r="R4502" s="68"/>
      <c r="S4502" s="68"/>
      <c r="T4502" s="69">
        <f t="shared" si="481"/>
        <v>8</v>
      </c>
      <c r="U4502" s="68"/>
      <c r="V4502" s="70"/>
      <c r="W4502" s="70"/>
      <c r="X4502" s="71">
        <f t="shared" si="482"/>
        <v>8</v>
      </c>
      <c r="Y4502" s="72"/>
      <c r="Z4502" s="70"/>
      <c r="AA4502" s="68">
        <v>2</v>
      </c>
      <c r="AB4502" s="73"/>
      <c r="AC4502" s="70"/>
      <c r="AD4502" s="74"/>
      <c r="AE4502" s="68"/>
      <c r="AF4502" s="75"/>
    </row>
    <row r="4503" s="4" customFormat="1" ht="28.5" customHeight="1" spans="1:32">
      <c r="A4503" s="61" t="s">
        <v>36</v>
      </c>
      <c r="B4503" s="61" t="s">
        <v>2156</v>
      </c>
      <c r="C4503" s="61" t="s">
        <v>3136</v>
      </c>
      <c r="D4503" s="61" t="s">
        <v>3147</v>
      </c>
      <c r="E4503" s="61" t="s">
        <v>3250</v>
      </c>
      <c r="F4503" s="46">
        <v>46184</v>
      </c>
      <c r="G4503" s="46" t="str">
        <f t="shared" si="479"/>
        <v>王岳峰2026-6-11</v>
      </c>
      <c r="H4503" s="63" t="s">
        <v>3090</v>
      </c>
      <c r="I4503" s="63" t="s">
        <v>516</v>
      </c>
      <c r="J4503" s="64"/>
      <c r="K4503" s="64"/>
      <c r="L4503" s="65"/>
      <c r="M4503" s="65"/>
      <c r="N4503" s="65"/>
      <c r="O4503" s="66">
        <v>8</v>
      </c>
      <c r="P4503" s="144"/>
      <c r="Q4503" s="68"/>
      <c r="R4503" s="68"/>
      <c r="S4503" s="68"/>
      <c r="T4503" s="69">
        <f t="shared" si="481"/>
        <v>8</v>
      </c>
      <c r="U4503" s="68"/>
      <c r="V4503" s="70"/>
      <c r="W4503" s="70"/>
      <c r="X4503" s="71">
        <f t="shared" si="482"/>
        <v>8</v>
      </c>
      <c r="Y4503" s="72"/>
      <c r="Z4503" s="70"/>
      <c r="AA4503" s="68">
        <v>2</v>
      </c>
      <c r="AB4503" s="73"/>
      <c r="AC4503" s="70"/>
      <c r="AD4503" s="74"/>
      <c r="AE4503" s="68"/>
      <c r="AF4503" s="75"/>
    </row>
    <row r="4504" s="4" customFormat="1" ht="28.5" customHeight="1" spans="1:32">
      <c r="A4504" s="61" t="s">
        <v>36</v>
      </c>
      <c r="B4504" s="61" t="s">
        <v>2156</v>
      </c>
      <c r="C4504" s="61" t="s">
        <v>3136</v>
      </c>
      <c r="D4504" s="61" t="s">
        <v>3147</v>
      </c>
      <c r="E4504" s="61" t="s">
        <v>3250</v>
      </c>
      <c r="F4504" s="46">
        <v>46185</v>
      </c>
      <c r="G4504" s="46" t="str">
        <f t="shared" si="479"/>
        <v>王岳峰2026-6-12</v>
      </c>
      <c r="H4504" s="63" t="s">
        <v>3262</v>
      </c>
      <c r="I4504" s="63" t="s">
        <v>3263</v>
      </c>
      <c r="J4504" s="64"/>
      <c r="K4504" s="64" t="s">
        <v>56</v>
      </c>
      <c r="L4504" s="65"/>
      <c r="M4504" s="65"/>
      <c r="N4504" s="65"/>
      <c r="O4504" s="66">
        <v>8</v>
      </c>
      <c r="P4504" s="144"/>
      <c r="Q4504" s="68"/>
      <c r="R4504" s="68"/>
      <c r="S4504" s="68"/>
      <c r="T4504" s="69">
        <f t="shared" si="481"/>
        <v>8</v>
      </c>
      <c r="U4504" s="68"/>
      <c r="V4504" s="70">
        <v>4</v>
      </c>
      <c r="W4504" s="70"/>
      <c r="X4504" s="71">
        <f t="shared" si="482"/>
        <v>12</v>
      </c>
      <c r="Y4504" s="72"/>
      <c r="Z4504" s="70"/>
      <c r="AA4504" s="68">
        <v>4</v>
      </c>
      <c r="AB4504" s="73"/>
      <c r="AC4504" s="70"/>
      <c r="AD4504" s="74"/>
      <c r="AE4504" s="68"/>
      <c r="AF4504" s="75"/>
    </row>
    <row r="4505" s="4" customFormat="1" ht="28.5" customHeight="1" spans="1:32">
      <c r="A4505" s="61" t="s">
        <v>36</v>
      </c>
      <c r="B4505" s="61" t="s">
        <v>2156</v>
      </c>
      <c r="C4505" s="61" t="s">
        <v>3136</v>
      </c>
      <c r="D4505" s="61" t="s">
        <v>3147</v>
      </c>
      <c r="E4505" s="61" t="s">
        <v>3250</v>
      </c>
      <c r="F4505" s="46">
        <v>46186</v>
      </c>
      <c r="G4505" s="46" t="str">
        <f t="shared" si="479"/>
        <v>王岳峰2026-6-13</v>
      </c>
      <c r="H4505" s="63" t="s">
        <v>3264</v>
      </c>
      <c r="I4505" s="63" t="s">
        <v>3265</v>
      </c>
      <c r="J4505" s="64"/>
      <c r="K4505" s="79">
        <v>0.333333333333333</v>
      </c>
      <c r="L4505" s="65"/>
      <c r="M4505" s="65"/>
      <c r="N4505" s="65"/>
      <c r="O4505" s="66">
        <v>8</v>
      </c>
      <c r="P4505" s="144"/>
      <c r="Q4505" s="68"/>
      <c r="R4505" s="68"/>
      <c r="S4505" s="68"/>
      <c r="T4505" s="69">
        <f t="shared" si="481"/>
        <v>8</v>
      </c>
      <c r="U4505" s="68"/>
      <c r="V4505" s="70"/>
      <c r="W4505" s="70"/>
      <c r="X4505" s="71">
        <f t="shared" si="482"/>
        <v>8</v>
      </c>
      <c r="Y4505" s="72"/>
      <c r="Z4505" s="70"/>
      <c r="AA4505" s="68">
        <v>2</v>
      </c>
      <c r="AB4505" s="73"/>
      <c r="AC4505" s="70"/>
      <c r="AD4505" s="74"/>
      <c r="AE4505" s="68"/>
      <c r="AF4505" s="80"/>
    </row>
    <row r="4506" s="4" customFormat="1" ht="28.5" customHeight="1" spans="1:32">
      <c r="A4506" s="61" t="s">
        <v>36</v>
      </c>
      <c r="B4506" s="61" t="s">
        <v>2156</v>
      </c>
      <c r="C4506" s="61" t="s">
        <v>3136</v>
      </c>
      <c r="D4506" s="61" t="s">
        <v>3147</v>
      </c>
      <c r="E4506" s="61" t="s">
        <v>3250</v>
      </c>
      <c r="F4506" s="77">
        <v>46187</v>
      </c>
      <c r="G4506" s="46" t="str">
        <f t="shared" si="479"/>
        <v>王岳峰2026-6-14</v>
      </c>
      <c r="H4506" s="63" t="s">
        <v>2757</v>
      </c>
      <c r="I4506" s="63"/>
      <c r="J4506" s="64"/>
      <c r="K4506" s="64"/>
      <c r="L4506" s="65"/>
      <c r="M4506" s="65"/>
      <c r="N4506" s="65"/>
      <c r="O4506" s="66"/>
      <c r="P4506" s="144"/>
      <c r="Q4506" s="68"/>
      <c r="R4506" s="68"/>
      <c r="S4506" s="68"/>
      <c r="T4506" s="69">
        <f t="shared" si="481"/>
        <v>0</v>
      </c>
      <c r="U4506" s="68"/>
      <c r="V4506" s="70">
        <v>8</v>
      </c>
      <c r="W4506" s="70"/>
      <c r="X4506" s="71">
        <f t="shared" si="482"/>
        <v>8</v>
      </c>
      <c r="Y4506" s="72"/>
      <c r="Z4506" s="70"/>
      <c r="AA4506" s="68"/>
      <c r="AB4506" s="73"/>
      <c r="AC4506" s="70"/>
      <c r="AD4506" s="74"/>
      <c r="AE4506" s="68"/>
      <c r="AF4506" s="80"/>
    </row>
    <row r="4507" s="4" customFormat="1" ht="28.5" customHeight="1" spans="1:32">
      <c r="A4507" s="61" t="s">
        <v>36</v>
      </c>
      <c r="B4507" s="61" t="s">
        <v>2156</v>
      </c>
      <c r="C4507" s="61" t="s">
        <v>3136</v>
      </c>
      <c r="D4507" s="61" t="s">
        <v>3147</v>
      </c>
      <c r="E4507" s="61" t="s">
        <v>3250</v>
      </c>
      <c r="F4507" s="46">
        <v>46188</v>
      </c>
      <c r="G4507" s="46" t="str">
        <f t="shared" si="479"/>
        <v>王岳峰2026-6-15</v>
      </c>
      <c r="H4507" s="63" t="s">
        <v>2628</v>
      </c>
      <c r="I4507" s="63" t="s">
        <v>3266</v>
      </c>
      <c r="J4507" s="64"/>
      <c r="K4507" s="64"/>
      <c r="L4507" s="65"/>
      <c r="M4507" s="65"/>
      <c r="N4507" s="65"/>
      <c r="O4507" s="66">
        <v>8</v>
      </c>
      <c r="P4507" s="144"/>
      <c r="Q4507" s="68"/>
      <c r="R4507" s="68"/>
      <c r="S4507" s="68"/>
      <c r="T4507" s="69">
        <f t="shared" si="481"/>
        <v>8</v>
      </c>
      <c r="U4507" s="68"/>
      <c r="V4507" s="70"/>
      <c r="W4507" s="70"/>
      <c r="X4507" s="71">
        <f t="shared" si="482"/>
        <v>8</v>
      </c>
      <c r="Y4507" s="72"/>
      <c r="Z4507" s="70"/>
      <c r="AA4507" s="68">
        <v>2</v>
      </c>
      <c r="AB4507" s="73"/>
      <c r="AC4507" s="70"/>
      <c r="AD4507" s="74"/>
      <c r="AE4507" s="68"/>
      <c r="AF4507" s="75"/>
    </row>
    <row r="4508" s="4" customFormat="1" ht="28.5" customHeight="1" spans="1:32">
      <c r="A4508" s="61" t="s">
        <v>36</v>
      </c>
      <c r="B4508" s="61" t="s">
        <v>2156</v>
      </c>
      <c r="C4508" s="61" t="s">
        <v>3136</v>
      </c>
      <c r="D4508" s="61" t="s">
        <v>3147</v>
      </c>
      <c r="E4508" s="61" t="s">
        <v>3250</v>
      </c>
      <c r="F4508" s="46">
        <v>46189</v>
      </c>
      <c r="G4508" s="46" t="str">
        <f t="shared" si="479"/>
        <v>王岳峰2026-6-16</v>
      </c>
      <c r="H4508" s="63" t="s">
        <v>3267</v>
      </c>
      <c r="I4508" s="63" t="s">
        <v>3268</v>
      </c>
      <c r="J4508" s="64"/>
      <c r="K4508" s="64"/>
      <c r="L4508" s="65"/>
      <c r="M4508" s="65"/>
      <c r="N4508" s="65"/>
      <c r="O4508" s="66">
        <v>8</v>
      </c>
      <c r="P4508" s="147"/>
      <c r="Q4508" s="68"/>
      <c r="R4508" s="68"/>
      <c r="S4508" s="68"/>
      <c r="T4508" s="69">
        <f t="shared" si="481"/>
        <v>8</v>
      </c>
      <c r="U4508" s="68"/>
      <c r="V4508" s="70"/>
      <c r="W4508" s="70"/>
      <c r="X4508" s="71">
        <f t="shared" si="482"/>
        <v>8</v>
      </c>
      <c r="Y4508" s="72"/>
      <c r="Z4508" s="70"/>
      <c r="AA4508" s="68">
        <v>2</v>
      </c>
      <c r="AB4508" s="73"/>
      <c r="AC4508" s="70"/>
      <c r="AD4508" s="74"/>
      <c r="AE4508" s="68"/>
      <c r="AF4508" s="80"/>
    </row>
    <row r="4509" s="4" customFormat="1" ht="28.5" customHeight="1" spans="1:32">
      <c r="A4509" s="61" t="s">
        <v>36</v>
      </c>
      <c r="B4509" s="61" t="s">
        <v>2156</v>
      </c>
      <c r="C4509" s="61" t="s">
        <v>3136</v>
      </c>
      <c r="D4509" s="61" t="s">
        <v>3147</v>
      </c>
      <c r="E4509" s="61" t="s">
        <v>3250</v>
      </c>
      <c r="F4509" s="46">
        <v>46190</v>
      </c>
      <c r="G4509" s="46" t="str">
        <f t="shared" si="479"/>
        <v>王岳峰2026-6-17</v>
      </c>
      <c r="H4509" s="63" t="s">
        <v>3269</v>
      </c>
      <c r="I4509" s="63" t="s">
        <v>2957</v>
      </c>
      <c r="J4509" s="64"/>
      <c r="K4509" s="64"/>
      <c r="L4509" s="65"/>
      <c r="M4509" s="65"/>
      <c r="N4509" s="65"/>
      <c r="O4509" s="66">
        <v>8</v>
      </c>
      <c r="P4509" s="147"/>
      <c r="Q4509" s="68"/>
      <c r="R4509" s="68"/>
      <c r="S4509" s="68"/>
      <c r="T4509" s="69">
        <f t="shared" si="481"/>
        <v>8</v>
      </c>
      <c r="U4509" s="68"/>
      <c r="V4509" s="70"/>
      <c r="W4509" s="70"/>
      <c r="X4509" s="71">
        <f t="shared" si="482"/>
        <v>8</v>
      </c>
      <c r="Y4509" s="72"/>
      <c r="Z4509" s="70"/>
      <c r="AA4509" s="68">
        <v>2</v>
      </c>
      <c r="AB4509" s="73"/>
      <c r="AC4509" s="70"/>
      <c r="AD4509" s="74"/>
      <c r="AE4509" s="68"/>
      <c r="AF4509" s="75"/>
    </row>
    <row r="4510" s="4" customFormat="1" ht="28.5" customHeight="1" spans="1:32">
      <c r="A4510" s="61" t="s">
        <v>36</v>
      </c>
      <c r="B4510" s="61" t="s">
        <v>2156</v>
      </c>
      <c r="C4510" s="61" t="s">
        <v>3136</v>
      </c>
      <c r="D4510" s="61" t="s">
        <v>3147</v>
      </c>
      <c r="E4510" s="61" t="s">
        <v>3250</v>
      </c>
      <c r="F4510" s="46">
        <v>46191</v>
      </c>
      <c r="G4510" s="46" t="str">
        <f t="shared" si="479"/>
        <v>王岳峰2026-6-18</v>
      </c>
      <c r="H4510" s="63" t="s">
        <v>3270</v>
      </c>
      <c r="I4510" s="63" t="s">
        <v>3271</v>
      </c>
      <c r="J4510" s="64"/>
      <c r="K4510" s="64"/>
      <c r="L4510" s="65"/>
      <c r="M4510" s="65"/>
      <c r="N4510" s="65"/>
      <c r="O4510" s="66">
        <v>8</v>
      </c>
      <c r="P4510" s="147"/>
      <c r="Q4510" s="68"/>
      <c r="R4510" s="68"/>
      <c r="S4510" s="68"/>
      <c r="T4510" s="69">
        <f t="shared" si="481"/>
        <v>8</v>
      </c>
      <c r="U4510" s="68"/>
      <c r="V4510" s="70"/>
      <c r="W4510" s="70"/>
      <c r="X4510" s="71">
        <f t="shared" si="482"/>
        <v>8</v>
      </c>
      <c r="Y4510" s="72"/>
      <c r="Z4510" s="70"/>
      <c r="AA4510" s="68">
        <v>2</v>
      </c>
      <c r="AB4510" s="73"/>
      <c r="AC4510" s="70"/>
      <c r="AD4510" s="74"/>
      <c r="AE4510" s="68"/>
      <c r="AF4510" s="75"/>
    </row>
    <row r="4511" s="4" customFormat="1" ht="28.5" customHeight="1" spans="1:32">
      <c r="A4511" s="61" t="s">
        <v>36</v>
      </c>
      <c r="B4511" s="61" t="s">
        <v>2156</v>
      </c>
      <c r="C4511" s="61" t="s">
        <v>3136</v>
      </c>
      <c r="D4511" s="61" t="s">
        <v>3147</v>
      </c>
      <c r="E4511" s="61" t="s">
        <v>3250</v>
      </c>
      <c r="F4511" s="82">
        <v>46192</v>
      </c>
      <c r="G4511" s="46" t="str">
        <f t="shared" si="479"/>
        <v>王岳峰2026-6-19</v>
      </c>
      <c r="H4511" s="63" t="s">
        <v>3168</v>
      </c>
      <c r="I4511" s="63"/>
      <c r="J4511" s="64"/>
      <c r="K4511" s="64"/>
      <c r="L4511" s="65"/>
      <c r="M4511" s="65"/>
      <c r="N4511" s="65"/>
      <c r="O4511" s="66"/>
      <c r="P4511" s="147"/>
      <c r="Q4511" s="68"/>
      <c r="R4511" s="68"/>
      <c r="S4511" s="68"/>
      <c r="T4511" s="69">
        <f t="shared" si="481"/>
        <v>0</v>
      </c>
      <c r="U4511" s="68"/>
      <c r="V4511" s="70"/>
      <c r="W4511" s="70"/>
      <c r="X4511" s="71">
        <f t="shared" si="482"/>
        <v>0</v>
      </c>
      <c r="Y4511" s="72"/>
      <c r="Z4511" s="70"/>
      <c r="AA4511" s="68"/>
      <c r="AB4511" s="73">
        <v>8</v>
      </c>
      <c r="AC4511" s="70"/>
      <c r="AD4511" s="74"/>
      <c r="AE4511" s="68"/>
      <c r="AF4511" s="75"/>
    </row>
    <row r="4512" s="4" customFormat="1" ht="28.5" customHeight="1" spans="1:32">
      <c r="A4512" s="61" t="s">
        <v>36</v>
      </c>
      <c r="B4512" s="61" t="s">
        <v>2156</v>
      </c>
      <c r="C4512" s="61" t="s">
        <v>3136</v>
      </c>
      <c r="D4512" s="61" t="s">
        <v>3147</v>
      </c>
      <c r="E4512" s="61" t="s">
        <v>3250</v>
      </c>
      <c r="F4512" s="77">
        <v>46193</v>
      </c>
      <c r="G4512" s="46" t="str">
        <f t="shared" si="479"/>
        <v>王岳峰2026-6-20</v>
      </c>
      <c r="H4512" s="63" t="s">
        <v>3272</v>
      </c>
      <c r="I4512" s="63"/>
      <c r="J4512" s="64"/>
      <c r="K4512" s="64"/>
      <c r="L4512" s="65"/>
      <c r="M4512" s="65"/>
      <c r="N4512" s="65"/>
      <c r="O4512" s="66"/>
      <c r="P4512" s="144"/>
      <c r="Q4512" s="68"/>
      <c r="R4512" s="68"/>
      <c r="S4512" s="68"/>
      <c r="T4512" s="69">
        <f t="shared" si="481"/>
        <v>0</v>
      </c>
      <c r="U4512" s="68"/>
      <c r="V4512" s="70">
        <v>8</v>
      </c>
      <c r="W4512" s="70"/>
      <c r="X4512" s="71">
        <f t="shared" si="482"/>
        <v>8</v>
      </c>
      <c r="Y4512" s="72"/>
      <c r="Z4512" s="70">
        <v>10</v>
      </c>
      <c r="AA4512" s="68"/>
      <c r="AB4512" s="73"/>
      <c r="AC4512" s="70"/>
      <c r="AD4512" s="74"/>
      <c r="AE4512" s="68"/>
      <c r="AF4512" s="75"/>
    </row>
    <row r="4513" s="4" customFormat="1" ht="28.5" customHeight="1" spans="1:32">
      <c r="A4513" s="61" t="s">
        <v>36</v>
      </c>
      <c r="B4513" s="61" t="s">
        <v>2156</v>
      </c>
      <c r="C4513" s="61" t="s">
        <v>3136</v>
      </c>
      <c r="D4513" s="61" t="s">
        <v>3147</v>
      </c>
      <c r="E4513" s="61" t="s">
        <v>3250</v>
      </c>
      <c r="F4513" s="46">
        <v>46194</v>
      </c>
      <c r="G4513" s="46" t="str">
        <f t="shared" si="479"/>
        <v>王岳峰2026-6-21</v>
      </c>
      <c r="H4513" s="63" t="s">
        <v>3273</v>
      </c>
      <c r="I4513" s="63"/>
      <c r="J4513" s="64"/>
      <c r="K4513" s="64"/>
      <c r="L4513" s="65"/>
      <c r="M4513" s="65"/>
      <c r="N4513" s="65"/>
      <c r="O4513" s="66">
        <v>8</v>
      </c>
      <c r="P4513" s="144"/>
      <c r="Q4513" s="68"/>
      <c r="R4513" s="68"/>
      <c r="S4513" s="68"/>
      <c r="T4513" s="69">
        <f t="shared" si="481"/>
        <v>8</v>
      </c>
      <c r="U4513" s="68"/>
      <c r="V4513" s="70"/>
      <c r="W4513" s="70"/>
      <c r="X4513" s="71">
        <f t="shared" si="482"/>
        <v>8</v>
      </c>
      <c r="Y4513" s="72"/>
      <c r="Z4513" s="70">
        <v>10</v>
      </c>
      <c r="AA4513" s="68"/>
      <c r="AB4513" s="73"/>
      <c r="AC4513" s="70"/>
      <c r="AD4513" s="74"/>
      <c r="AE4513" s="68"/>
      <c r="AF4513" s="75"/>
    </row>
    <row r="4514" s="4" customFormat="1" ht="28.5" customHeight="1" spans="1:32">
      <c r="A4514" s="61" t="s">
        <v>36</v>
      </c>
      <c r="B4514" s="61" t="s">
        <v>2156</v>
      </c>
      <c r="C4514" s="61" t="s">
        <v>3136</v>
      </c>
      <c r="D4514" s="61" t="s">
        <v>3147</v>
      </c>
      <c r="E4514" s="61" t="s">
        <v>3250</v>
      </c>
      <c r="F4514" s="46">
        <v>46195</v>
      </c>
      <c r="G4514" s="46" t="str">
        <f t="shared" si="479"/>
        <v>王岳峰2026-6-22</v>
      </c>
      <c r="H4514" s="63" t="s">
        <v>2975</v>
      </c>
      <c r="I4514" s="63"/>
      <c r="J4514" s="64"/>
      <c r="K4514" s="64"/>
      <c r="L4514" s="65"/>
      <c r="M4514" s="65"/>
      <c r="N4514" s="65"/>
      <c r="O4514" s="66"/>
      <c r="P4514" s="144"/>
      <c r="Q4514" s="68"/>
      <c r="R4514" s="68"/>
      <c r="S4514" s="68"/>
      <c r="T4514" s="69">
        <f t="shared" si="481"/>
        <v>0</v>
      </c>
      <c r="U4514" s="68"/>
      <c r="V4514" s="70"/>
      <c r="W4514" s="70"/>
      <c r="X4514" s="71">
        <f t="shared" si="482"/>
        <v>0</v>
      </c>
      <c r="Y4514" s="72"/>
      <c r="Z4514" s="70"/>
      <c r="AA4514" s="68"/>
      <c r="AB4514" s="73"/>
      <c r="AC4514" s="70"/>
      <c r="AD4514" s="74"/>
      <c r="AE4514" s="68"/>
      <c r="AF4514" s="75"/>
    </row>
    <row r="4515" s="4" customFormat="1" ht="28.5" customHeight="1" spans="1:32">
      <c r="A4515" s="61" t="s">
        <v>36</v>
      </c>
      <c r="B4515" s="61" t="s">
        <v>2156</v>
      </c>
      <c r="C4515" s="61" t="s">
        <v>3136</v>
      </c>
      <c r="D4515" s="61" t="s">
        <v>3147</v>
      </c>
      <c r="E4515" s="61" t="s">
        <v>3250</v>
      </c>
      <c r="F4515" s="46">
        <v>46196</v>
      </c>
      <c r="G4515" s="46" t="str">
        <f t="shared" si="479"/>
        <v>王岳峰2026-6-23</v>
      </c>
      <c r="H4515" s="63"/>
      <c r="I4515" s="63"/>
      <c r="J4515" s="64"/>
      <c r="K4515" s="79"/>
      <c r="L4515" s="65"/>
      <c r="M4515" s="65"/>
      <c r="N4515" s="65"/>
      <c r="O4515" s="66"/>
      <c r="P4515" s="144"/>
      <c r="Q4515" s="68"/>
      <c r="R4515" s="68"/>
      <c r="S4515" s="68"/>
      <c r="T4515" s="69">
        <f t="shared" si="481"/>
        <v>0</v>
      </c>
      <c r="U4515" s="68"/>
      <c r="V4515" s="70"/>
      <c r="W4515" s="70"/>
      <c r="X4515" s="71">
        <f t="shared" si="482"/>
        <v>0</v>
      </c>
      <c r="Y4515" s="72"/>
      <c r="Z4515" s="70"/>
      <c r="AA4515" s="68"/>
      <c r="AB4515" s="73"/>
      <c r="AC4515" s="70"/>
      <c r="AD4515" s="74"/>
      <c r="AE4515" s="68"/>
      <c r="AF4515" s="75"/>
    </row>
    <row r="4516" s="4" customFormat="1" ht="28.5" customHeight="1" spans="1:32">
      <c r="A4516" s="61" t="s">
        <v>36</v>
      </c>
      <c r="B4516" s="61" t="s">
        <v>2156</v>
      </c>
      <c r="C4516" s="61" t="s">
        <v>3136</v>
      </c>
      <c r="D4516" s="61" t="s">
        <v>3147</v>
      </c>
      <c r="E4516" s="61" t="s">
        <v>3250</v>
      </c>
      <c r="F4516" s="46">
        <v>46197</v>
      </c>
      <c r="G4516" s="46" t="str">
        <f t="shared" si="479"/>
        <v>王岳峰2026-6-24</v>
      </c>
      <c r="H4516" s="63"/>
      <c r="I4516" s="63"/>
      <c r="J4516" s="64"/>
      <c r="K4516" s="64"/>
      <c r="L4516" s="65"/>
      <c r="M4516" s="65"/>
      <c r="N4516" s="65"/>
      <c r="O4516" s="66"/>
      <c r="P4516" s="144"/>
      <c r="Q4516" s="68"/>
      <c r="R4516" s="68"/>
      <c r="S4516" s="68"/>
      <c r="T4516" s="69">
        <f t="shared" si="481"/>
        <v>0</v>
      </c>
      <c r="U4516" s="68"/>
      <c r="V4516" s="70"/>
      <c r="W4516" s="70"/>
      <c r="X4516" s="71">
        <f t="shared" si="482"/>
        <v>0</v>
      </c>
      <c r="Y4516" s="72"/>
      <c r="Z4516" s="70"/>
      <c r="AA4516" s="68"/>
      <c r="AB4516" s="73"/>
      <c r="AC4516" s="70"/>
      <c r="AD4516" s="74"/>
      <c r="AE4516" s="68"/>
      <c r="AF4516" s="75"/>
    </row>
    <row r="4517" s="4" customFormat="1" ht="28.5" customHeight="1" spans="1:32">
      <c r="A4517" s="61" t="s">
        <v>36</v>
      </c>
      <c r="B4517" s="61" t="s">
        <v>2156</v>
      </c>
      <c r="C4517" s="61" t="s">
        <v>3136</v>
      </c>
      <c r="D4517" s="61" t="s">
        <v>3147</v>
      </c>
      <c r="E4517" s="61" t="s">
        <v>3250</v>
      </c>
      <c r="F4517" s="46">
        <v>46198</v>
      </c>
      <c r="G4517" s="46" t="str">
        <f t="shared" si="479"/>
        <v>王岳峰2026-6-25</v>
      </c>
      <c r="H4517" s="63"/>
      <c r="I4517" s="63"/>
      <c r="J4517" s="64"/>
      <c r="K4517" s="64"/>
      <c r="L4517" s="65"/>
      <c r="M4517" s="65"/>
      <c r="N4517" s="65"/>
      <c r="O4517" s="66"/>
      <c r="P4517" s="144"/>
      <c r="Q4517" s="68"/>
      <c r="R4517" s="68"/>
      <c r="S4517" s="68"/>
      <c r="T4517" s="69">
        <f t="shared" si="481"/>
        <v>0</v>
      </c>
      <c r="U4517" s="68"/>
      <c r="V4517" s="70"/>
      <c r="W4517" s="70"/>
      <c r="X4517" s="71">
        <f t="shared" si="482"/>
        <v>0</v>
      </c>
      <c r="Y4517" s="72"/>
      <c r="Z4517" s="70"/>
      <c r="AA4517" s="68"/>
      <c r="AB4517" s="73"/>
      <c r="AC4517" s="70"/>
      <c r="AD4517" s="74"/>
      <c r="AE4517" s="68"/>
      <c r="AF4517" s="75"/>
    </row>
    <row r="4518" s="4" customFormat="1" ht="28.5" customHeight="1" spans="1:32">
      <c r="A4518" s="61" t="s">
        <v>36</v>
      </c>
      <c r="B4518" s="61" t="s">
        <v>2156</v>
      </c>
      <c r="C4518" s="61" t="s">
        <v>3136</v>
      </c>
      <c r="D4518" s="61" t="s">
        <v>3147</v>
      </c>
      <c r="E4518" s="61" t="s">
        <v>3250</v>
      </c>
      <c r="F4518" s="46">
        <v>46199</v>
      </c>
      <c r="G4518" s="46" t="str">
        <f t="shared" si="479"/>
        <v>王岳峰2026-6-26</v>
      </c>
      <c r="H4518" s="63"/>
      <c r="I4518" s="63"/>
      <c r="J4518" s="64"/>
      <c r="K4518" s="64"/>
      <c r="L4518" s="65"/>
      <c r="M4518" s="65"/>
      <c r="N4518" s="65"/>
      <c r="O4518" s="66"/>
      <c r="P4518" s="144"/>
      <c r="Q4518" s="68"/>
      <c r="R4518" s="68"/>
      <c r="S4518" s="68"/>
      <c r="T4518" s="69">
        <f t="shared" si="481"/>
        <v>0</v>
      </c>
      <c r="U4518" s="68"/>
      <c r="V4518" s="70"/>
      <c r="W4518" s="70"/>
      <c r="X4518" s="71">
        <f t="shared" si="482"/>
        <v>0</v>
      </c>
      <c r="Y4518" s="72"/>
      <c r="Z4518" s="70"/>
      <c r="AA4518" s="68"/>
      <c r="AB4518" s="73"/>
      <c r="AC4518" s="70"/>
      <c r="AD4518" s="74"/>
      <c r="AE4518" s="68"/>
      <c r="AF4518" s="75"/>
    </row>
    <row r="4519" s="4" customFormat="1" ht="28.5" customHeight="1" spans="1:32">
      <c r="A4519" s="61" t="s">
        <v>36</v>
      </c>
      <c r="B4519" s="61" t="s">
        <v>2156</v>
      </c>
      <c r="C4519" s="61" t="s">
        <v>3136</v>
      </c>
      <c r="D4519" s="61" t="s">
        <v>3147</v>
      </c>
      <c r="E4519" s="61" t="s">
        <v>3250</v>
      </c>
      <c r="F4519" s="46">
        <v>46200</v>
      </c>
      <c r="G4519" s="46" t="str">
        <f t="shared" si="479"/>
        <v>王岳峰2026-6-27</v>
      </c>
      <c r="H4519" s="63"/>
      <c r="I4519" s="63"/>
      <c r="J4519" s="64"/>
      <c r="K4519" s="64"/>
      <c r="L4519" s="65"/>
      <c r="M4519" s="65"/>
      <c r="N4519" s="79"/>
      <c r="O4519" s="66"/>
      <c r="P4519" s="144"/>
      <c r="Q4519" s="68"/>
      <c r="R4519" s="68"/>
      <c r="S4519" s="68"/>
      <c r="T4519" s="69">
        <f t="shared" si="481"/>
        <v>0</v>
      </c>
      <c r="U4519" s="68"/>
      <c r="V4519" s="70"/>
      <c r="W4519" s="70"/>
      <c r="X4519" s="71">
        <f t="shared" si="482"/>
        <v>0</v>
      </c>
      <c r="Y4519" s="72"/>
      <c r="Z4519" s="70"/>
      <c r="AA4519" s="68"/>
      <c r="AB4519" s="73"/>
      <c r="AC4519" s="70"/>
      <c r="AD4519" s="74"/>
      <c r="AE4519" s="68"/>
      <c r="AF4519" s="75"/>
    </row>
    <row r="4520" s="4" customFormat="1" ht="28.5" customHeight="1" spans="1:32">
      <c r="A4520" s="61" t="s">
        <v>36</v>
      </c>
      <c r="B4520" s="61" t="s">
        <v>2156</v>
      </c>
      <c r="C4520" s="61" t="s">
        <v>3136</v>
      </c>
      <c r="D4520" s="61" t="s">
        <v>3147</v>
      </c>
      <c r="E4520" s="61" t="s">
        <v>3250</v>
      </c>
      <c r="F4520" s="46">
        <v>46201</v>
      </c>
      <c r="G4520" s="46" t="str">
        <f t="shared" si="479"/>
        <v>王岳峰2026-6-28</v>
      </c>
      <c r="H4520" s="63"/>
      <c r="I4520" s="63"/>
      <c r="J4520" s="64"/>
      <c r="K4520" s="64"/>
      <c r="L4520" s="65"/>
      <c r="M4520" s="65"/>
      <c r="N4520" s="65"/>
      <c r="O4520" s="66"/>
      <c r="P4520" s="144"/>
      <c r="Q4520" s="68"/>
      <c r="R4520" s="68"/>
      <c r="S4520" s="68"/>
      <c r="T4520" s="69">
        <f t="shared" si="481"/>
        <v>0</v>
      </c>
      <c r="U4520" s="68"/>
      <c r="V4520" s="70"/>
      <c r="W4520" s="70"/>
      <c r="X4520" s="71">
        <f t="shared" si="482"/>
        <v>0</v>
      </c>
      <c r="Y4520" s="72"/>
      <c r="Z4520" s="70"/>
      <c r="AA4520" s="68"/>
      <c r="AB4520" s="73"/>
      <c r="AC4520" s="70"/>
      <c r="AD4520" s="74"/>
      <c r="AE4520" s="68"/>
      <c r="AF4520" s="75"/>
    </row>
    <row r="4521" s="4" customFormat="1" ht="28.5" customHeight="1" spans="1:32">
      <c r="A4521" s="61" t="s">
        <v>36</v>
      </c>
      <c r="B4521" s="61" t="s">
        <v>2156</v>
      </c>
      <c r="C4521" s="61" t="s">
        <v>3136</v>
      </c>
      <c r="D4521" s="61" t="s">
        <v>3147</v>
      </c>
      <c r="E4521" s="61" t="s">
        <v>3250</v>
      </c>
      <c r="F4521" s="46">
        <v>46202</v>
      </c>
      <c r="G4521" s="46" t="str">
        <f t="shared" si="479"/>
        <v>王岳峰2026-6-29</v>
      </c>
      <c r="H4521" s="63"/>
      <c r="I4521" s="63"/>
      <c r="J4521" s="64"/>
      <c r="K4521" s="64"/>
      <c r="L4521" s="65"/>
      <c r="M4521" s="65"/>
      <c r="N4521" s="79"/>
      <c r="O4521" s="66"/>
      <c r="P4521" s="144"/>
      <c r="Q4521" s="68"/>
      <c r="R4521" s="68"/>
      <c r="S4521" s="68"/>
      <c r="T4521" s="69">
        <f t="shared" si="481"/>
        <v>0</v>
      </c>
      <c r="U4521" s="68"/>
      <c r="V4521" s="70"/>
      <c r="W4521" s="70"/>
      <c r="X4521" s="71">
        <f t="shared" si="482"/>
        <v>0</v>
      </c>
      <c r="Y4521" s="72"/>
      <c r="Z4521" s="70"/>
      <c r="AA4521" s="68"/>
      <c r="AB4521" s="73"/>
      <c r="AC4521" s="70"/>
      <c r="AD4521" s="74"/>
      <c r="AE4521" s="68"/>
      <c r="AF4521" s="75"/>
    </row>
    <row r="4522" s="3" customFormat="1" ht="28.5" customHeight="1" spans="1:32">
      <c r="A4522" s="61" t="s">
        <v>36</v>
      </c>
      <c r="B4522" s="61" t="s">
        <v>2156</v>
      </c>
      <c r="C4522" s="61" t="s">
        <v>3136</v>
      </c>
      <c r="D4522" s="61" t="s">
        <v>3147</v>
      </c>
      <c r="E4522" s="61" t="s">
        <v>3250</v>
      </c>
      <c r="F4522" s="46">
        <v>46203</v>
      </c>
      <c r="G4522" s="46" t="str">
        <f t="shared" si="479"/>
        <v>王岳峰2026-6-30</v>
      </c>
      <c r="H4522" s="63"/>
      <c r="I4522" s="63"/>
      <c r="J4522" s="64"/>
      <c r="K4522" s="79"/>
      <c r="L4522" s="65"/>
      <c r="M4522" s="65"/>
      <c r="N4522" s="65"/>
      <c r="O4522" s="66"/>
      <c r="P4522" s="144"/>
      <c r="Q4522" s="68"/>
      <c r="R4522" s="68"/>
      <c r="S4522" s="68"/>
      <c r="T4522" s="69">
        <f t="shared" si="481"/>
        <v>0</v>
      </c>
      <c r="U4522" s="68"/>
      <c r="V4522" s="70"/>
      <c r="W4522" s="70"/>
      <c r="X4522" s="71">
        <f t="shared" si="482"/>
        <v>0</v>
      </c>
      <c r="Y4522" s="72"/>
      <c r="Z4522" s="70"/>
      <c r="AA4522" s="68"/>
      <c r="AB4522" s="73"/>
      <c r="AC4522" s="70"/>
      <c r="AD4522" s="74"/>
      <c r="AE4522" s="68"/>
      <c r="AF4522" s="75"/>
    </row>
    <row r="4523" s="3" customFormat="1" ht="28.5" customHeight="1" spans="1:32">
      <c r="A4523" s="61" t="s">
        <v>36</v>
      </c>
      <c r="B4523" s="61" t="s">
        <v>2156</v>
      </c>
      <c r="C4523" s="61" t="s">
        <v>3136</v>
      </c>
      <c r="D4523" s="61" t="s">
        <v>3147</v>
      </c>
      <c r="E4523" s="61" t="s">
        <v>3250</v>
      </c>
      <c r="F4523" s="46">
        <v>46204</v>
      </c>
      <c r="G4523" s="46" t="str">
        <f t="shared" si="479"/>
        <v>王岳峰2026-7-1</v>
      </c>
      <c r="H4523" s="63"/>
      <c r="I4523" s="63"/>
      <c r="J4523" s="64"/>
      <c r="K4523" s="64"/>
      <c r="L4523" s="65"/>
      <c r="M4523" s="65"/>
      <c r="N4523" s="65"/>
      <c r="O4523" s="66"/>
      <c r="P4523" s="144"/>
      <c r="Q4523" s="68"/>
      <c r="R4523" s="68"/>
      <c r="S4523" s="68"/>
      <c r="T4523" s="69">
        <f t="shared" si="481"/>
        <v>0</v>
      </c>
      <c r="U4523" s="68"/>
      <c r="V4523" s="70"/>
      <c r="W4523" s="70"/>
      <c r="X4523" s="71">
        <f t="shared" si="482"/>
        <v>0</v>
      </c>
      <c r="Y4523" s="72"/>
      <c r="Z4523" s="70"/>
      <c r="AA4523" s="68"/>
      <c r="AB4523" s="73"/>
      <c r="AC4523" s="70"/>
      <c r="AD4523" s="74"/>
      <c r="AE4523" s="68"/>
      <c r="AF4523" s="75"/>
    </row>
    <row r="4524" s="4" customFormat="1" ht="28.5" customHeight="1" spans="1:32">
      <c r="A4524" s="84" t="s">
        <v>36</v>
      </c>
      <c r="B4524" s="84" t="s">
        <v>2156</v>
      </c>
      <c r="C4524" s="84" t="s">
        <v>3136</v>
      </c>
      <c r="D4524" s="84" t="s">
        <v>3147</v>
      </c>
      <c r="E4524" s="85" t="s">
        <v>3250</v>
      </c>
      <c r="F4524" s="86">
        <v>46235</v>
      </c>
      <c r="G4524" s="46" t="str">
        <f t="shared" si="479"/>
        <v>王岳峰2026-8-1</v>
      </c>
      <c r="H4524" s="63"/>
      <c r="I4524" s="63"/>
      <c r="J4524" s="64"/>
      <c r="K4524" s="64"/>
      <c r="L4524" s="65"/>
      <c r="M4524" s="65"/>
      <c r="N4524" s="91"/>
      <c r="O4524" s="66"/>
      <c r="P4524" s="87"/>
      <c r="Q4524" s="87"/>
      <c r="R4524" s="87"/>
      <c r="S4524" s="87"/>
      <c r="T4524" s="69">
        <f t="shared" si="481"/>
        <v>0</v>
      </c>
      <c r="U4524" s="87"/>
      <c r="V4524" s="87"/>
      <c r="W4524" s="87"/>
      <c r="X4524" s="71">
        <f t="shared" si="482"/>
        <v>0</v>
      </c>
      <c r="Y4524" s="88"/>
      <c r="Z4524" s="87"/>
      <c r="AA4524" s="87"/>
      <c r="AB4524" s="87"/>
      <c r="AC4524" s="87"/>
      <c r="AD4524" s="89"/>
      <c r="AE4524" s="87"/>
      <c r="AF4524" s="90"/>
    </row>
    <row r="4525" s="4" customFormat="1" ht="28.5" customHeight="1" spans="1:32">
      <c r="A4525" s="44" t="s">
        <v>36</v>
      </c>
      <c r="B4525" s="44" t="s">
        <v>2156</v>
      </c>
      <c r="C4525" s="44" t="s">
        <v>3136</v>
      </c>
      <c r="D4525" s="44" t="s">
        <v>3147</v>
      </c>
      <c r="E4525" s="44" t="s">
        <v>3274</v>
      </c>
      <c r="F4525" s="45">
        <v>46173</v>
      </c>
      <c r="G4525" s="46" t="str">
        <f t="shared" si="479"/>
        <v>傅强强2026-5-31</v>
      </c>
      <c r="H4525" s="133"/>
      <c r="I4525" s="133"/>
      <c r="J4525" s="134"/>
      <c r="K4525" s="134"/>
      <c r="L4525" s="134"/>
      <c r="M4525" s="135"/>
      <c r="N4525" s="135"/>
      <c r="O4525" s="136">
        <f t="shared" ref="O4525:AE4525" si="483">SUM(O4526:O4557)</f>
        <v>136</v>
      </c>
      <c r="P4525" s="137">
        <f t="shared" si="483"/>
        <v>-8</v>
      </c>
      <c r="Q4525" s="138">
        <f t="shared" si="483"/>
        <v>-24</v>
      </c>
      <c r="R4525" s="138">
        <f t="shared" si="483"/>
        <v>-8</v>
      </c>
      <c r="S4525" s="53">
        <f t="shared" si="483"/>
        <v>0</v>
      </c>
      <c r="T4525" s="139">
        <f t="shared" si="483"/>
        <v>96</v>
      </c>
      <c r="U4525" s="55">
        <f t="shared" si="483"/>
        <v>0</v>
      </c>
      <c r="V4525" s="139">
        <f t="shared" si="483"/>
        <v>23.5</v>
      </c>
      <c r="W4525" s="139">
        <f t="shared" si="483"/>
        <v>0</v>
      </c>
      <c r="X4525" s="140">
        <f t="shared" si="483"/>
        <v>119.5</v>
      </c>
      <c r="Y4525" s="141">
        <f t="shared" si="483"/>
        <v>0</v>
      </c>
      <c r="Z4525" s="139">
        <f t="shared" si="483"/>
        <v>60</v>
      </c>
      <c r="AA4525" s="142">
        <f t="shared" si="483"/>
        <v>16</v>
      </c>
      <c r="AB4525" s="139">
        <f t="shared" si="483"/>
        <v>8</v>
      </c>
      <c r="AC4525" s="139">
        <f t="shared" si="483"/>
        <v>0</v>
      </c>
      <c r="AD4525" s="143">
        <f t="shared" si="483"/>
        <v>0</v>
      </c>
      <c r="AE4525" s="142">
        <f t="shared" si="483"/>
        <v>0</v>
      </c>
      <c r="AF4525" s="60"/>
    </row>
    <row r="4526" s="4" customFormat="1" ht="28.5" customHeight="1" spans="1:32">
      <c r="A4526" s="61" t="s">
        <v>36</v>
      </c>
      <c r="B4526" s="61" t="s">
        <v>2156</v>
      </c>
      <c r="C4526" s="61" t="s">
        <v>3136</v>
      </c>
      <c r="D4526" s="61" t="s">
        <v>3147</v>
      </c>
      <c r="E4526" s="61" t="s">
        <v>3274</v>
      </c>
      <c r="F4526" s="46">
        <v>46174</v>
      </c>
      <c r="G4526" s="46" t="str">
        <f t="shared" si="479"/>
        <v>傅强强2026-6-1</v>
      </c>
      <c r="H4526" s="63" t="s">
        <v>3275</v>
      </c>
      <c r="I4526" s="63"/>
      <c r="J4526" s="64"/>
      <c r="K4526" s="64"/>
      <c r="L4526" s="65"/>
      <c r="M4526" s="65"/>
      <c r="N4526" s="65"/>
      <c r="O4526" s="66">
        <v>8</v>
      </c>
      <c r="P4526" s="144"/>
      <c r="Q4526" s="68"/>
      <c r="R4526" s="68"/>
      <c r="S4526" s="68"/>
      <c r="T4526" s="69">
        <f t="shared" ref="T4526:T4557" si="484">SUM(O4526:S4526)</f>
        <v>8</v>
      </c>
      <c r="U4526" s="68"/>
      <c r="V4526" s="70"/>
      <c r="W4526" s="70"/>
      <c r="X4526" s="71">
        <f t="shared" ref="X4526:X4557" si="485">SUM(T4526:W4526)</f>
        <v>8</v>
      </c>
      <c r="Y4526" s="72"/>
      <c r="Z4526" s="70">
        <v>10</v>
      </c>
      <c r="AA4526" s="68"/>
      <c r="AB4526" s="73"/>
      <c r="AC4526" s="70"/>
      <c r="AD4526" s="74"/>
      <c r="AE4526" s="68"/>
      <c r="AF4526" s="75"/>
    </row>
    <row r="4527" s="4" customFormat="1" ht="28.5" customHeight="1" spans="1:32">
      <c r="A4527" s="61" t="s">
        <v>36</v>
      </c>
      <c r="B4527" s="61" t="s">
        <v>2156</v>
      </c>
      <c r="C4527" s="61" t="s">
        <v>3136</v>
      </c>
      <c r="D4527" s="61" t="s">
        <v>3147</v>
      </c>
      <c r="E4527" s="61" t="s">
        <v>3274</v>
      </c>
      <c r="F4527" s="46">
        <v>46175</v>
      </c>
      <c r="G4527" s="46" t="str">
        <f t="shared" si="479"/>
        <v>傅强强2026-6-2</v>
      </c>
      <c r="H4527" s="63" t="s">
        <v>3276</v>
      </c>
      <c r="I4527" s="63"/>
      <c r="J4527" s="64"/>
      <c r="K4527" s="64"/>
      <c r="L4527" s="65"/>
      <c r="M4527" s="65"/>
      <c r="N4527" s="65"/>
      <c r="O4527" s="66">
        <v>8</v>
      </c>
      <c r="P4527" s="144"/>
      <c r="Q4527" s="68"/>
      <c r="R4527" s="68"/>
      <c r="S4527" s="68"/>
      <c r="T4527" s="69">
        <f t="shared" si="484"/>
        <v>8</v>
      </c>
      <c r="U4527" s="68"/>
      <c r="V4527" s="70"/>
      <c r="W4527" s="70"/>
      <c r="X4527" s="71">
        <f t="shared" si="485"/>
        <v>8</v>
      </c>
      <c r="Y4527" s="72"/>
      <c r="Z4527" s="70">
        <v>10</v>
      </c>
      <c r="AA4527" s="68"/>
      <c r="AB4527" s="73"/>
      <c r="AC4527" s="70"/>
      <c r="AD4527" s="74"/>
      <c r="AE4527" s="68"/>
      <c r="AF4527" s="75"/>
    </row>
    <row r="4528" s="4" customFormat="1" ht="28.5" customHeight="1" spans="1:32">
      <c r="A4528" s="61" t="s">
        <v>36</v>
      </c>
      <c r="B4528" s="61" t="s">
        <v>2156</v>
      </c>
      <c r="C4528" s="61" t="s">
        <v>3136</v>
      </c>
      <c r="D4528" s="61" t="s">
        <v>3147</v>
      </c>
      <c r="E4528" s="61" t="s">
        <v>3274</v>
      </c>
      <c r="F4528" s="46">
        <v>46176</v>
      </c>
      <c r="G4528" s="46" t="str">
        <f t="shared" si="479"/>
        <v>傅强强2026-6-3</v>
      </c>
      <c r="H4528" s="63" t="s">
        <v>3277</v>
      </c>
      <c r="I4528" s="63"/>
      <c r="J4528" s="64"/>
      <c r="K4528" s="64"/>
      <c r="L4528" s="65"/>
      <c r="M4528" s="65"/>
      <c r="N4528" s="65"/>
      <c r="O4528" s="66">
        <v>8</v>
      </c>
      <c r="P4528" s="144"/>
      <c r="Q4528" s="68"/>
      <c r="R4528" s="68"/>
      <c r="S4528" s="68"/>
      <c r="T4528" s="69">
        <f t="shared" si="484"/>
        <v>8</v>
      </c>
      <c r="U4528" s="68"/>
      <c r="V4528" s="70"/>
      <c r="W4528" s="70"/>
      <c r="X4528" s="71">
        <f t="shared" si="485"/>
        <v>8</v>
      </c>
      <c r="Y4528" s="72"/>
      <c r="Z4528" s="70">
        <v>10</v>
      </c>
      <c r="AA4528" s="68"/>
      <c r="AB4528" s="73"/>
      <c r="AC4528" s="70"/>
      <c r="AD4528" s="74"/>
      <c r="AE4528" s="68"/>
      <c r="AF4528" s="75"/>
    </row>
    <row r="4529" s="4" customFormat="1" ht="28.5" customHeight="1" spans="1:32">
      <c r="A4529" s="61" t="s">
        <v>36</v>
      </c>
      <c r="B4529" s="61" t="s">
        <v>2156</v>
      </c>
      <c r="C4529" s="61" t="s">
        <v>3136</v>
      </c>
      <c r="D4529" s="61" t="s">
        <v>3147</v>
      </c>
      <c r="E4529" s="61" t="s">
        <v>3274</v>
      </c>
      <c r="F4529" s="46">
        <v>46177</v>
      </c>
      <c r="G4529" s="46" t="str">
        <f t="shared" si="479"/>
        <v>傅强强2026-6-4</v>
      </c>
      <c r="H4529" s="63" t="s">
        <v>3278</v>
      </c>
      <c r="I4529" s="63"/>
      <c r="J4529" s="64"/>
      <c r="K4529" s="64"/>
      <c r="L4529" s="65"/>
      <c r="M4529" s="65"/>
      <c r="N4529" s="65"/>
      <c r="O4529" s="66">
        <v>8</v>
      </c>
      <c r="P4529" s="144"/>
      <c r="Q4529" s="68"/>
      <c r="R4529" s="68"/>
      <c r="S4529" s="68"/>
      <c r="T4529" s="69">
        <f t="shared" si="484"/>
        <v>8</v>
      </c>
      <c r="U4529" s="68"/>
      <c r="V4529" s="70"/>
      <c r="W4529" s="70"/>
      <c r="X4529" s="71">
        <f t="shared" si="485"/>
        <v>8</v>
      </c>
      <c r="Y4529" s="72"/>
      <c r="Z4529" s="70">
        <v>10</v>
      </c>
      <c r="AA4529" s="68"/>
      <c r="AB4529" s="73"/>
      <c r="AC4529" s="70"/>
      <c r="AD4529" s="74"/>
      <c r="AE4529" s="68"/>
      <c r="AF4529" s="75"/>
    </row>
    <row r="4530" s="4" customFormat="1" ht="28.5" customHeight="1" spans="1:32">
      <c r="A4530" s="61" t="s">
        <v>36</v>
      </c>
      <c r="B4530" s="61" t="s">
        <v>2156</v>
      </c>
      <c r="C4530" s="61" t="s">
        <v>3136</v>
      </c>
      <c r="D4530" s="61" t="s">
        <v>3147</v>
      </c>
      <c r="E4530" s="61" t="s">
        <v>3274</v>
      </c>
      <c r="F4530" s="46">
        <v>46178</v>
      </c>
      <c r="G4530" s="46" t="str">
        <f t="shared" si="479"/>
        <v>傅强强2026-6-5</v>
      </c>
      <c r="H4530" s="63" t="s">
        <v>3254</v>
      </c>
      <c r="I4530" s="63"/>
      <c r="J4530" s="64"/>
      <c r="K4530" s="64"/>
      <c r="L4530" s="65"/>
      <c r="M4530" s="65"/>
      <c r="N4530" s="65"/>
      <c r="O4530" s="66">
        <v>8</v>
      </c>
      <c r="P4530" s="144">
        <v>-8</v>
      </c>
      <c r="Q4530" s="68"/>
      <c r="R4530" s="68"/>
      <c r="S4530" s="68"/>
      <c r="T4530" s="69">
        <f t="shared" si="484"/>
        <v>0</v>
      </c>
      <c r="U4530" s="68"/>
      <c r="V4530" s="70"/>
      <c r="W4530" s="70"/>
      <c r="X4530" s="71">
        <f t="shared" si="485"/>
        <v>0</v>
      </c>
      <c r="Y4530" s="72"/>
      <c r="Z4530" s="70"/>
      <c r="AA4530" s="68"/>
      <c r="AB4530" s="73"/>
      <c r="AC4530" s="70"/>
      <c r="AD4530" s="74"/>
      <c r="AE4530" s="68"/>
      <c r="AF4530" s="75"/>
    </row>
    <row r="4531" s="4" customFormat="1" ht="28.5" customHeight="1" spans="1:32">
      <c r="A4531" s="61" t="s">
        <v>36</v>
      </c>
      <c r="B4531" s="61" t="s">
        <v>2156</v>
      </c>
      <c r="C4531" s="61" t="s">
        <v>3136</v>
      </c>
      <c r="D4531" s="61" t="s">
        <v>3147</v>
      </c>
      <c r="E4531" s="61" t="s">
        <v>3274</v>
      </c>
      <c r="F4531" s="46">
        <v>46179</v>
      </c>
      <c r="G4531" s="46" t="str">
        <f t="shared" si="479"/>
        <v>傅强强2026-6-6</v>
      </c>
      <c r="H4531" s="63" t="s">
        <v>3279</v>
      </c>
      <c r="I4531" s="63" t="s">
        <v>445</v>
      </c>
      <c r="J4531" s="64"/>
      <c r="K4531" s="64"/>
      <c r="L4531" s="65"/>
      <c r="M4531" s="65"/>
      <c r="N4531" s="65"/>
      <c r="O4531" s="66">
        <v>8</v>
      </c>
      <c r="P4531" s="144"/>
      <c r="Q4531" s="68"/>
      <c r="R4531" s="68"/>
      <c r="S4531" s="68"/>
      <c r="T4531" s="69">
        <f t="shared" si="484"/>
        <v>8</v>
      </c>
      <c r="U4531" s="68"/>
      <c r="V4531" s="70"/>
      <c r="W4531" s="70"/>
      <c r="X4531" s="71">
        <f t="shared" si="485"/>
        <v>8</v>
      </c>
      <c r="Y4531" s="72"/>
      <c r="Z4531" s="70"/>
      <c r="AA4531" s="68">
        <v>2</v>
      </c>
      <c r="AB4531" s="73"/>
      <c r="AC4531" s="70"/>
      <c r="AD4531" s="74"/>
      <c r="AE4531" s="68"/>
      <c r="AF4531" s="75"/>
    </row>
    <row r="4532" s="4" customFormat="1" ht="28.5" customHeight="1" spans="1:32">
      <c r="A4532" s="61" t="s">
        <v>36</v>
      </c>
      <c r="B4532" s="61" t="s">
        <v>2156</v>
      </c>
      <c r="C4532" s="61" t="s">
        <v>3136</v>
      </c>
      <c r="D4532" s="61" t="s">
        <v>3147</v>
      </c>
      <c r="E4532" s="61" t="s">
        <v>3274</v>
      </c>
      <c r="F4532" s="77">
        <v>46180</v>
      </c>
      <c r="G4532" s="46" t="str">
        <f t="shared" si="479"/>
        <v>傅强强2026-6-7</v>
      </c>
      <c r="H4532" s="63" t="s">
        <v>3280</v>
      </c>
      <c r="I4532" s="63" t="s">
        <v>2828</v>
      </c>
      <c r="J4532" s="64"/>
      <c r="K4532" s="64"/>
      <c r="L4532" s="65"/>
      <c r="M4532" s="65"/>
      <c r="N4532" s="65"/>
      <c r="O4532" s="66"/>
      <c r="P4532" s="144"/>
      <c r="Q4532" s="68"/>
      <c r="R4532" s="68"/>
      <c r="S4532" s="68"/>
      <c r="T4532" s="69">
        <f t="shared" si="484"/>
        <v>0</v>
      </c>
      <c r="U4532" s="68"/>
      <c r="V4532" s="70">
        <v>8</v>
      </c>
      <c r="W4532" s="70"/>
      <c r="X4532" s="71">
        <f t="shared" si="485"/>
        <v>8</v>
      </c>
      <c r="Y4532" s="72"/>
      <c r="Z4532" s="70"/>
      <c r="AA4532" s="68">
        <v>2</v>
      </c>
      <c r="AB4532" s="73"/>
      <c r="AC4532" s="70"/>
      <c r="AD4532" s="74"/>
      <c r="AE4532" s="68"/>
      <c r="AF4532" s="75"/>
    </row>
    <row r="4533" s="4" customFormat="1" ht="28.5" customHeight="1" spans="1:32">
      <c r="A4533" s="61" t="s">
        <v>36</v>
      </c>
      <c r="B4533" s="61" t="s">
        <v>2156</v>
      </c>
      <c r="C4533" s="61" t="s">
        <v>3136</v>
      </c>
      <c r="D4533" s="61" t="s">
        <v>3147</v>
      </c>
      <c r="E4533" s="61" t="s">
        <v>3274</v>
      </c>
      <c r="F4533" s="46">
        <v>46181</v>
      </c>
      <c r="G4533" s="46" t="str">
        <f t="shared" si="479"/>
        <v>傅强强2026-6-8</v>
      </c>
      <c r="H4533" s="63"/>
      <c r="I4533" s="63"/>
      <c r="J4533" s="64"/>
      <c r="K4533" s="64"/>
      <c r="L4533" s="65" t="s">
        <v>56</v>
      </c>
      <c r="M4533" s="65"/>
      <c r="N4533" s="65"/>
      <c r="O4533" s="66">
        <v>8</v>
      </c>
      <c r="P4533" s="144"/>
      <c r="Q4533" s="68">
        <v>-8</v>
      </c>
      <c r="R4533" s="68"/>
      <c r="S4533" s="68"/>
      <c r="T4533" s="69">
        <f t="shared" si="484"/>
        <v>0</v>
      </c>
      <c r="U4533" s="68"/>
      <c r="V4533" s="70"/>
      <c r="W4533" s="70"/>
      <c r="X4533" s="71">
        <f t="shared" si="485"/>
        <v>0</v>
      </c>
      <c r="Y4533" s="72"/>
      <c r="Z4533" s="70"/>
      <c r="AA4533" s="68"/>
      <c r="AB4533" s="73"/>
      <c r="AC4533" s="70"/>
      <c r="AD4533" s="74"/>
      <c r="AE4533" s="68"/>
      <c r="AF4533" s="75"/>
    </row>
    <row r="4534" s="4" customFormat="1" ht="28.5" customHeight="1" spans="1:32">
      <c r="A4534" s="61" t="s">
        <v>36</v>
      </c>
      <c r="B4534" s="61" t="s">
        <v>2156</v>
      </c>
      <c r="C4534" s="61" t="s">
        <v>3136</v>
      </c>
      <c r="D4534" s="61" t="s">
        <v>3147</v>
      </c>
      <c r="E4534" s="61" t="s">
        <v>3274</v>
      </c>
      <c r="F4534" s="78">
        <v>46182</v>
      </c>
      <c r="G4534" s="46" t="str">
        <f t="shared" si="479"/>
        <v>傅强强2026-6-9</v>
      </c>
      <c r="H4534" s="63"/>
      <c r="I4534" s="63"/>
      <c r="J4534" s="64"/>
      <c r="K4534" s="64"/>
      <c r="L4534" s="65"/>
      <c r="M4534" s="65"/>
      <c r="N4534" s="65"/>
      <c r="O4534" s="66">
        <v>8</v>
      </c>
      <c r="P4534" s="144"/>
      <c r="Q4534" s="68">
        <v>-8</v>
      </c>
      <c r="R4534" s="68"/>
      <c r="S4534" s="68"/>
      <c r="T4534" s="69">
        <f t="shared" si="484"/>
        <v>0</v>
      </c>
      <c r="U4534" s="68"/>
      <c r="V4534" s="70"/>
      <c r="W4534" s="70"/>
      <c r="X4534" s="71">
        <f t="shared" si="485"/>
        <v>0</v>
      </c>
      <c r="Y4534" s="72"/>
      <c r="Z4534" s="70"/>
      <c r="AA4534" s="68"/>
      <c r="AB4534" s="73"/>
      <c r="AC4534" s="70"/>
      <c r="AD4534" s="74"/>
      <c r="AE4534" s="68"/>
      <c r="AF4534" s="75"/>
    </row>
    <row r="4535" s="4" customFormat="1" ht="28.5" customHeight="1" spans="1:32">
      <c r="A4535" s="61" t="s">
        <v>36</v>
      </c>
      <c r="B4535" s="61" t="s">
        <v>2156</v>
      </c>
      <c r="C4535" s="61" t="s">
        <v>3136</v>
      </c>
      <c r="D4535" s="61" t="s">
        <v>3147</v>
      </c>
      <c r="E4535" s="61" t="s">
        <v>3274</v>
      </c>
      <c r="F4535" s="46">
        <v>46183</v>
      </c>
      <c r="G4535" s="46" t="str">
        <f t="shared" si="479"/>
        <v>傅强强2026-6-10</v>
      </c>
      <c r="H4535" s="63"/>
      <c r="I4535" s="63"/>
      <c r="J4535" s="64"/>
      <c r="K4535" s="64"/>
      <c r="L4535" s="65"/>
      <c r="M4535" s="65"/>
      <c r="N4535" s="65"/>
      <c r="O4535" s="66">
        <v>8</v>
      </c>
      <c r="P4535" s="144"/>
      <c r="Q4535" s="68">
        <v>-8</v>
      </c>
      <c r="R4535" s="68"/>
      <c r="S4535" s="68"/>
      <c r="T4535" s="69">
        <f t="shared" si="484"/>
        <v>0</v>
      </c>
      <c r="U4535" s="68"/>
      <c r="V4535" s="70"/>
      <c r="W4535" s="70"/>
      <c r="X4535" s="71">
        <f t="shared" si="485"/>
        <v>0</v>
      </c>
      <c r="Y4535" s="72"/>
      <c r="Z4535" s="70"/>
      <c r="AA4535" s="68"/>
      <c r="AB4535" s="73"/>
      <c r="AC4535" s="70"/>
      <c r="AD4535" s="74"/>
      <c r="AE4535" s="68"/>
      <c r="AF4535" s="75"/>
    </row>
    <row r="4536" s="4" customFormat="1" ht="28.5" customHeight="1" spans="1:32">
      <c r="A4536" s="61" t="s">
        <v>36</v>
      </c>
      <c r="B4536" s="61" t="s">
        <v>2156</v>
      </c>
      <c r="C4536" s="61" t="s">
        <v>3136</v>
      </c>
      <c r="D4536" s="61" t="s">
        <v>3147</v>
      </c>
      <c r="E4536" s="61" t="s">
        <v>3274</v>
      </c>
      <c r="F4536" s="46">
        <v>46184</v>
      </c>
      <c r="G4536" s="46" t="str">
        <f t="shared" si="479"/>
        <v>傅强强2026-6-11</v>
      </c>
      <c r="H4536" s="63" t="s">
        <v>2765</v>
      </c>
      <c r="I4536" s="63" t="s">
        <v>3281</v>
      </c>
      <c r="J4536" s="64"/>
      <c r="K4536" s="64"/>
      <c r="L4536" s="79">
        <v>0.333333333333333</v>
      </c>
      <c r="M4536" s="65"/>
      <c r="N4536" s="65"/>
      <c r="O4536" s="66">
        <v>8</v>
      </c>
      <c r="P4536" s="144"/>
      <c r="Q4536" s="68"/>
      <c r="R4536" s="68"/>
      <c r="S4536" s="68"/>
      <c r="T4536" s="69">
        <f t="shared" si="484"/>
        <v>8</v>
      </c>
      <c r="U4536" s="68"/>
      <c r="V4536" s="70"/>
      <c r="W4536" s="70"/>
      <c r="X4536" s="71">
        <f t="shared" si="485"/>
        <v>8</v>
      </c>
      <c r="Y4536" s="72"/>
      <c r="Z4536" s="70"/>
      <c r="AA4536" s="68">
        <v>2</v>
      </c>
      <c r="AB4536" s="73"/>
      <c r="AC4536" s="70"/>
      <c r="AD4536" s="74"/>
      <c r="AE4536" s="68"/>
      <c r="AF4536" s="75"/>
    </row>
    <row r="4537" s="4" customFormat="1" ht="28.5" customHeight="1" spans="1:32">
      <c r="A4537" s="61" t="s">
        <v>36</v>
      </c>
      <c r="B4537" s="61" t="s">
        <v>2156</v>
      </c>
      <c r="C4537" s="61" t="s">
        <v>3136</v>
      </c>
      <c r="D4537" s="61" t="s">
        <v>3147</v>
      </c>
      <c r="E4537" s="61" t="s">
        <v>3274</v>
      </c>
      <c r="F4537" s="46">
        <v>46185</v>
      </c>
      <c r="G4537" s="46" t="str">
        <f t="shared" si="479"/>
        <v>傅强强2026-6-12</v>
      </c>
      <c r="H4537" s="63" t="s">
        <v>3090</v>
      </c>
      <c r="I4537" s="63" t="s">
        <v>3282</v>
      </c>
      <c r="J4537" s="64"/>
      <c r="K4537" s="64"/>
      <c r="L4537" s="65"/>
      <c r="M4537" s="65"/>
      <c r="N4537" s="65"/>
      <c r="O4537" s="66">
        <v>8</v>
      </c>
      <c r="P4537" s="144"/>
      <c r="Q4537" s="68"/>
      <c r="R4537" s="68"/>
      <c r="S4537" s="68"/>
      <c r="T4537" s="69">
        <f t="shared" si="484"/>
        <v>8</v>
      </c>
      <c r="U4537" s="68"/>
      <c r="V4537" s="70"/>
      <c r="W4537" s="70"/>
      <c r="X4537" s="71">
        <f t="shared" si="485"/>
        <v>8</v>
      </c>
      <c r="Y4537" s="72"/>
      <c r="Z4537" s="70"/>
      <c r="AA4537" s="68">
        <v>2</v>
      </c>
      <c r="AB4537" s="73"/>
      <c r="AC4537" s="70"/>
      <c r="AD4537" s="74"/>
      <c r="AE4537" s="68"/>
      <c r="AF4537" s="75"/>
    </row>
    <row r="4538" s="4" customFormat="1" ht="28.5" customHeight="1" spans="1:32">
      <c r="A4538" s="61" t="s">
        <v>36</v>
      </c>
      <c r="B4538" s="61" t="s">
        <v>2156</v>
      </c>
      <c r="C4538" s="61" t="s">
        <v>3136</v>
      </c>
      <c r="D4538" s="61" t="s">
        <v>3147</v>
      </c>
      <c r="E4538" s="61" t="s">
        <v>3274</v>
      </c>
      <c r="F4538" s="46">
        <v>46186</v>
      </c>
      <c r="G4538" s="46" t="str">
        <f t="shared" si="479"/>
        <v>傅强强2026-6-13</v>
      </c>
      <c r="H4538" s="63" t="s">
        <v>3283</v>
      </c>
      <c r="I4538" s="63" t="s">
        <v>3284</v>
      </c>
      <c r="J4538" s="64"/>
      <c r="K4538" s="64"/>
      <c r="L4538" s="65"/>
      <c r="M4538" s="65"/>
      <c r="N4538" s="65"/>
      <c r="O4538" s="66">
        <v>8</v>
      </c>
      <c r="P4538" s="144"/>
      <c r="Q4538" s="68"/>
      <c r="R4538" s="68"/>
      <c r="S4538" s="68"/>
      <c r="T4538" s="69">
        <f t="shared" si="484"/>
        <v>8</v>
      </c>
      <c r="U4538" s="68"/>
      <c r="V4538" s="70"/>
      <c r="W4538" s="70"/>
      <c r="X4538" s="71">
        <f t="shared" si="485"/>
        <v>8</v>
      </c>
      <c r="Y4538" s="72"/>
      <c r="Z4538" s="70"/>
      <c r="AA4538" s="68">
        <v>2</v>
      </c>
      <c r="AB4538" s="73"/>
      <c r="AC4538" s="70"/>
      <c r="AD4538" s="74"/>
      <c r="AE4538" s="68"/>
      <c r="AF4538" s="80"/>
    </row>
    <row r="4539" s="4" customFormat="1" ht="28.5" customHeight="1" spans="1:32">
      <c r="A4539" s="61" t="s">
        <v>36</v>
      </c>
      <c r="B4539" s="61" t="s">
        <v>2156</v>
      </c>
      <c r="C4539" s="61" t="s">
        <v>3136</v>
      </c>
      <c r="D4539" s="61" t="s">
        <v>3147</v>
      </c>
      <c r="E4539" s="61" t="s">
        <v>3274</v>
      </c>
      <c r="F4539" s="77">
        <v>46187</v>
      </c>
      <c r="G4539" s="46" t="str">
        <f t="shared" si="479"/>
        <v>傅强强2026-6-14</v>
      </c>
      <c r="H4539" s="63" t="s">
        <v>3285</v>
      </c>
      <c r="I4539" s="63"/>
      <c r="J4539" s="64"/>
      <c r="K4539" s="64"/>
      <c r="L4539" s="65"/>
      <c r="M4539" s="65"/>
      <c r="N4539" s="65"/>
      <c r="O4539" s="66"/>
      <c r="P4539" s="144"/>
      <c r="Q4539" s="68"/>
      <c r="R4539" s="68"/>
      <c r="S4539" s="68"/>
      <c r="T4539" s="69">
        <f t="shared" si="484"/>
        <v>0</v>
      </c>
      <c r="U4539" s="68"/>
      <c r="V4539" s="70">
        <v>8</v>
      </c>
      <c r="W4539" s="70"/>
      <c r="X4539" s="71">
        <f t="shared" si="485"/>
        <v>8</v>
      </c>
      <c r="Y4539" s="72"/>
      <c r="Z4539" s="70"/>
      <c r="AA4539" s="68"/>
      <c r="AB4539" s="73"/>
      <c r="AC4539" s="70"/>
      <c r="AD4539" s="74"/>
      <c r="AE4539" s="68"/>
      <c r="AF4539" s="80"/>
    </row>
    <row r="4540" s="4" customFormat="1" ht="28.5" customHeight="1" spans="1:32">
      <c r="A4540" s="61" t="s">
        <v>36</v>
      </c>
      <c r="B4540" s="61" t="s">
        <v>2156</v>
      </c>
      <c r="C4540" s="61" t="s">
        <v>3136</v>
      </c>
      <c r="D4540" s="61" t="s">
        <v>3147</v>
      </c>
      <c r="E4540" s="61" t="s">
        <v>3274</v>
      </c>
      <c r="F4540" s="46">
        <v>46188</v>
      </c>
      <c r="G4540" s="46" t="str">
        <f t="shared" si="479"/>
        <v>傅强强2026-6-15</v>
      </c>
      <c r="H4540" s="81" t="s">
        <v>3168</v>
      </c>
      <c r="I4540" s="63"/>
      <c r="J4540" s="64"/>
      <c r="K4540" s="64"/>
      <c r="L4540" s="65"/>
      <c r="M4540" s="65"/>
      <c r="N4540" s="65"/>
      <c r="O4540" s="66">
        <v>8</v>
      </c>
      <c r="P4540" s="144"/>
      <c r="Q4540" s="68"/>
      <c r="R4540" s="68">
        <v>-8</v>
      </c>
      <c r="S4540" s="68"/>
      <c r="T4540" s="69">
        <f t="shared" si="484"/>
        <v>0</v>
      </c>
      <c r="U4540" s="68"/>
      <c r="V4540" s="70"/>
      <c r="W4540" s="70"/>
      <c r="X4540" s="71">
        <f t="shared" si="485"/>
        <v>0</v>
      </c>
      <c r="Y4540" s="72"/>
      <c r="Z4540" s="70"/>
      <c r="AA4540" s="68"/>
      <c r="AB4540" s="73"/>
      <c r="AC4540" s="70"/>
      <c r="AD4540" s="74"/>
      <c r="AE4540" s="68"/>
      <c r="AF4540" s="75"/>
    </row>
    <row r="4541" s="4" customFormat="1" ht="28.5" customHeight="1" spans="1:32">
      <c r="A4541" s="61" t="s">
        <v>36</v>
      </c>
      <c r="B4541" s="61" t="s">
        <v>2156</v>
      </c>
      <c r="C4541" s="61" t="s">
        <v>3136</v>
      </c>
      <c r="D4541" s="61" t="s">
        <v>3147</v>
      </c>
      <c r="E4541" s="61" t="s">
        <v>3274</v>
      </c>
      <c r="F4541" s="46">
        <v>46189</v>
      </c>
      <c r="G4541" s="46" t="str">
        <f t="shared" si="479"/>
        <v>傅强强2026-6-16</v>
      </c>
      <c r="H4541" s="63" t="s">
        <v>3286</v>
      </c>
      <c r="I4541" s="63" t="s">
        <v>3287</v>
      </c>
      <c r="J4541" s="64"/>
      <c r="K4541" s="64"/>
      <c r="L4541" s="65"/>
      <c r="M4541" s="65"/>
      <c r="N4541" s="65"/>
      <c r="O4541" s="66">
        <v>8</v>
      </c>
      <c r="P4541" s="147"/>
      <c r="Q4541" s="68"/>
      <c r="R4541" s="68"/>
      <c r="S4541" s="68"/>
      <c r="T4541" s="69">
        <f t="shared" si="484"/>
        <v>8</v>
      </c>
      <c r="U4541" s="68"/>
      <c r="V4541" s="70"/>
      <c r="W4541" s="70"/>
      <c r="X4541" s="71">
        <f t="shared" si="485"/>
        <v>8</v>
      </c>
      <c r="Y4541" s="72"/>
      <c r="Z4541" s="70"/>
      <c r="AA4541" s="68">
        <v>2</v>
      </c>
      <c r="AB4541" s="73"/>
      <c r="AC4541" s="70"/>
      <c r="AD4541" s="74"/>
      <c r="AE4541" s="68"/>
      <c r="AF4541" s="80"/>
    </row>
    <row r="4542" s="4" customFormat="1" ht="28.5" customHeight="1" spans="1:32">
      <c r="A4542" s="61" t="s">
        <v>36</v>
      </c>
      <c r="B4542" s="61" t="s">
        <v>2156</v>
      </c>
      <c r="C4542" s="61" t="s">
        <v>3136</v>
      </c>
      <c r="D4542" s="61" t="s">
        <v>3147</v>
      </c>
      <c r="E4542" s="61" t="s">
        <v>3274</v>
      </c>
      <c r="F4542" s="46">
        <v>46190</v>
      </c>
      <c r="G4542" s="46" t="str">
        <f t="shared" si="479"/>
        <v>傅强强2026-6-17</v>
      </c>
      <c r="H4542" s="63" t="s">
        <v>3288</v>
      </c>
      <c r="I4542" s="63" t="s">
        <v>3289</v>
      </c>
      <c r="J4542" s="64"/>
      <c r="K4542" s="64"/>
      <c r="L4542" s="65"/>
      <c r="M4542" s="65"/>
      <c r="N4542" s="65"/>
      <c r="O4542" s="66">
        <v>8</v>
      </c>
      <c r="P4542" s="147"/>
      <c r="Q4542" s="68"/>
      <c r="R4542" s="68"/>
      <c r="S4542" s="68"/>
      <c r="T4542" s="69">
        <f t="shared" si="484"/>
        <v>8</v>
      </c>
      <c r="U4542" s="68"/>
      <c r="V4542" s="70"/>
      <c r="W4542" s="70"/>
      <c r="X4542" s="71">
        <f t="shared" si="485"/>
        <v>8</v>
      </c>
      <c r="Y4542" s="72"/>
      <c r="Z4542" s="70"/>
      <c r="AA4542" s="68">
        <v>2</v>
      </c>
      <c r="AB4542" s="73"/>
      <c r="AC4542" s="70"/>
      <c r="AD4542" s="74"/>
      <c r="AE4542" s="68"/>
      <c r="AF4542" s="75"/>
    </row>
    <row r="4543" s="4" customFormat="1" ht="28.5" customHeight="1" spans="1:32">
      <c r="A4543" s="61" t="s">
        <v>36</v>
      </c>
      <c r="B4543" s="61" t="s">
        <v>2156</v>
      </c>
      <c r="C4543" s="61" t="s">
        <v>3136</v>
      </c>
      <c r="D4543" s="61" t="s">
        <v>3147</v>
      </c>
      <c r="E4543" s="61" t="s">
        <v>3274</v>
      </c>
      <c r="F4543" s="46">
        <v>46191</v>
      </c>
      <c r="G4543" s="46" t="str">
        <f t="shared" si="479"/>
        <v>傅强强2026-6-18</v>
      </c>
      <c r="H4543" s="63" t="s">
        <v>3285</v>
      </c>
      <c r="I4543" s="63" t="s">
        <v>3290</v>
      </c>
      <c r="J4543" s="64"/>
      <c r="K4543" s="64"/>
      <c r="L4543" s="65"/>
      <c r="M4543" s="65"/>
      <c r="N4543" s="65"/>
      <c r="O4543" s="66">
        <v>8</v>
      </c>
      <c r="P4543" s="147"/>
      <c r="Q4543" s="68"/>
      <c r="R4543" s="68"/>
      <c r="S4543" s="68"/>
      <c r="T4543" s="69">
        <f t="shared" si="484"/>
        <v>8</v>
      </c>
      <c r="U4543" s="68"/>
      <c r="V4543" s="70"/>
      <c r="W4543" s="70"/>
      <c r="X4543" s="71">
        <f t="shared" si="485"/>
        <v>8</v>
      </c>
      <c r="Y4543" s="72"/>
      <c r="Z4543" s="70"/>
      <c r="AA4543" s="68">
        <v>2</v>
      </c>
      <c r="AB4543" s="73"/>
      <c r="AC4543" s="70"/>
      <c r="AD4543" s="74"/>
      <c r="AE4543" s="68"/>
      <c r="AF4543" s="75"/>
    </row>
    <row r="4544" s="4" customFormat="1" ht="28.5" customHeight="1" spans="1:32">
      <c r="A4544" s="61" t="s">
        <v>36</v>
      </c>
      <c r="B4544" s="61" t="s">
        <v>2156</v>
      </c>
      <c r="C4544" s="61" t="s">
        <v>3136</v>
      </c>
      <c r="D4544" s="61" t="s">
        <v>3147</v>
      </c>
      <c r="E4544" s="61" t="s">
        <v>3274</v>
      </c>
      <c r="F4544" s="82">
        <v>46192</v>
      </c>
      <c r="G4544" s="46" t="str">
        <f t="shared" si="479"/>
        <v>傅强强2026-6-19</v>
      </c>
      <c r="H4544" s="63" t="s">
        <v>2888</v>
      </c>
      <c r="I4544" s="63"/>
      <c r="J4544" s="64"/>
      <c r="K4544" s="64"/>
      <c r="L4544" s="65"/>
      <c r="M4544" s="65"/>
      <c r="N4544" s="65"/>
      <c r="O4544" s="66"/>
      <c r="P4544" s="147"/>
      <c r="Q4544" s="68"/>
      <c r="R4544" s="68"/>
      <c r="S4544" s="68"/>
      <c r="T4544" s="69">
        <f t="shared" si="484"/>
        <v>0</v>
      </c>
      <c r="U4544" s="68"/>
      <c r="V4544" s="70"/>
      <c r="W4544" s="70"/>
      <c r="X4544" s="71">
        <f t="shared" si="485"/>
        <v>0</v>
      </c>
      <c r="Y4544" s="72"/>
      <c r="Z4544" s="70"/>
      <c r="AA4544" s="68"/>
      <c r="AB4544" s="73">
        <v>8</v>
      </c>
      <c r="AC4544" s="70"/>
      <c r="AD4544" s="74"/>
      <c r="AE4544" s="68"/>
      <c r="AF4544" s="75"/>
    </row>
    <row r="4545" s="4" customFormat="1" ht="28.5" customHeight="1" spans="1:32">
      <c r="A4545" s="61" t="s">
        <v>36</v>
      </c>
      <c r="B4545" s="61" t="s">
        <v>2156</v>
      </c>
      <c r="C4545" s="61" t="s">
        <v>3136</v>
      </c>
      <c r="D4545" s="61" t="s">
        <v>3147</v>
      </c>
      <c r="E4545" s="61" t="s">
        <v>3274</v>
      </c>
      <c r="F4545" s="77">
        <v>46193</v>
      </c>
      <c r="G4545" s="46" t="str">
        <f t="shared" si="479"/>
        <v>傅强强2026-6-20</v>
      </c>
      <c r="H4545" s="63"/>
      <c r="I4545" s="63"/>
      <c r="J4545" s="64"/>
      <c r="K4545" s="64"/>
      <c r="L4545" s="65"/>
      <c r="M4545" s="65"/>
      <c r="N4545" s="65"/>
      <c r="O4545" s="66"/>
      <c r="P4545" s="144"/>
      <c r="Q4545" s="68"/>
      <c r="R4545" s="68"/>
      <c r="S4545" s="68"/>
      <c r="T4545" s="69">
        <f t="shared" si="484"/>
        <v>0</v>
      </c>
      <c r="U4545" s="68"/>
      <c r="V4545" s="70">
        <v>7.5</v>
      </c>
      <c r="W4545" s="70"/>
      <c r="X4545" s="71">
        <f t="shared" si="485"/>
        <v>7.5</v>
      </c>
      <c r="Y4545" s="72"/>
      <c r="Z4545" s="70">
        <v>10</v>
      </c>
      <c r="AA4545" s="68"/>
      <c r="AB4545" s="73"/>
      <c r="AC4545" s="70"/>
      <c r="AD4545" s="74"/>
      <c r="AE4545" s="68"/>
      <c r="AF4545" s="75"/>
    </row>
    <row r="4546" s="4" customFormat="1" ht="28.5" customHeight="1" spans="1:32">
      <c r="A4546" s="61" t="s">
        <v>36</v>
      </c>
      <c r="B4546" s="61" t="s">
        <v>2156</v>
      </c>
      <c r="C4546" s="61" t="s">
        <v>3136</v>
      </c>
      <c r="D4546" s="61" t="s">
        <v>3147</v>
      </c>
      <c r="E4546" s="61" t="s">
        <v>3274</v>
      </c>
      <c r="F4546" s="46">
        <v>46194</v>
      </c>
      <c r="G4546" s="46" t="str">
        <f t="shared" si="479"/>
        <v>傅强强2026-6-21</v>
      </c>
      <c r="H4546" s="63" t="s">
        <v>3291</v>
      </c>
      <c r="I4546" s="63"/>
      <c r="J4546" s="64"/>
      <c r="K4546" s="64"/>
      <c r="L4546" s="65"/>
      <c r="M4546" s="65"/>
      <c r="N4546" s="65"/>
      <c r="O4546" s="66">
        <v>8</v>
      </c>
      <c r="P4546" s="144"/>
      <c r="Q4546" s="68"/>
      <c r="R4546" s="68"/>
      <c r="S4546" s="68"/>
      <c r="T4546" s="69">
        <f t="shared" si="484"/>
        <v>8</v>
      </c>
      <c r="U4546" s="68"/>
      <c r="V4546" s="70"/>
      <c r="W4546" s="70"/>
      <c r="X4546" s="71">
        <f t="shared" si="485"/>
        <v>8</v>
      </c>
      <c r="Y4546" s="72"/>
      <c r="Z4546" s="70">
        <v>10</v>
      </c>
      <c r="AA4546" s="68"/>
      <c r="AB4546" s="73"/>
      <c r="AC4546" s="70"/>
      <c r="AD4546" s="74"/>
      <c r="AE4546" s="68"/>
      <c r="AF4546" s="75"/>
    </row>
    <row r="4547" s="4" customFormat="1" ht="28.5" customHeight="1" spans="1:32">
      <c r="A4547" s="61" t="s">
        <v>36</v>
      </c>
      <c r="B4547" s="61" t="s">
        <v>2156</v>
      </c>
      <c r="C4547" s="61" t="s">
        <v>3136</v>
      </c>
      <c r="D4547" s="61" t="s">
        <v>3147</v>
      </c>
      <c r="E4547" s="61" t="s">
        <v>3274</v>
      </c>
      <c r="F4547" s="46">
        <v>46195</v>
      </c>
      <c r="G4547" s="46" t="str">
        <f t="shared" si="479"/>
        <v>傅强强2026-6-22</v>
      </c>
      <c r="H4547" s="63" t="s">
        <v>2904</v>
      </c>
      <c r="I4547" s="63"/>
      <c r="J4547" s="64"/>
      <c r="K4547" s="64"/>
      <c r="L4547" s="65"/>
      <c r="M4547" s="65"/>
      <c r="N4547" s="65"/>
      <c r="O4547" s="66"/>
      <c r="P4547" s="144"/>
      <c r="Q4547" s="68"/>
      <c r="R4547" s="68"/>
      <c r="S4547" s="68"/>
      <c r="T4547" s="69">
        <f t="shared" si="484"/>
        <v>0</v>
      </c>
      <c r="U4547" s="68"/>
      <c r="V4547" s="70"/>
      <c r="W4547" s="70"/>
      <c r="X4547" s="71">
        <f t="shared" si="485"/>
        <v>0</v>
      </c>
      <c r="Y4547" s="72"/>
      <c r="Z4547" s="70"/>
      <c r="AA4547" s="68"/>
      <c r="AB4547" s="73"/>
      <c r="AC4547" s="70"/>
      <c r="AD4547" s="74"/>
      <c r="AE4547" s="68"/>
      <c r="AF4547" s="75"/>
    </row>
    <row r="4548" s="4" customFormat="1" ht="28.5" customHeight="1" spans="1:32">
      <c r="A4548" s="61" t="s">
        <v>36</v>
      </c>
      <c r="B4548" s="61" t="s">
        <v>2156</v>
      </c>
      <c r="C4548" s="61" t="s">
        <v>3136</v>
      </c>
      <c r="D4548" s="61" t="s">
        <v>3147</v>
      </c>
      <c r="E4548" s="61" t="s">
        <v>3274</v>
      </c>
      <c r="F4548" s="46">
        <v>46196</v>
      </c>
      <c r="G4548" s="46" t="str">
        <f t="shared" ref="G4548:G4611" si="486">E4548&amp;TEXT(MID(F4548,1,5),"YYYY-m-d")</f>
        <v>傅强强2026-6-23</v>
      </c>
      <c r="H4548" s="63"/>
      <c r="I4548" s="63"/>
      <c r="J4548" s="64"/>
      <c r="K4548" s="64"/>
      <c r="L4548" s="65"/>
      <c r="M4548" s="65"/>
      <c r="N4548" s="65"/>
      <c r="O4548" s="66"/>
      <c r="P4548" s="144"/>
      <c r="Q4548" s="68"/>
      <c r="R4548" s="68"/>
      <c r="S4548" s="68"/>
      <c r="T4548" s="69">
        <f t="shared" si="484"/>
        <v>0</v>
      </c>
      <c r="U4548" s="68"/>
      <c r="V4548" s="70"/>
      <c r="W4548" s="70"/>
      <c r="X4548" s="71">
        <f t="shared" si="485"/>
        <v>0</v>
      </c>
      <c r="Y4548" s="72"/>
      <c r="Z4548" s="70"/>
      <c r="AA4548" s="68"/>
      <c r="AB4548" s="73"/>
      <c r="AC4548" s="70"/>
      <c r="AD4548" s="74"/>
      <c r="AE4548" s="68"/>
      <c r="AF4548" s="75"/>
    </row>
    <row r="4549" s="4" customFormat="1" ht="28.5" customHeight="1" spans="1:32">
      <c r="A4549" s="61" t="s">
        <v>36</v>
      </c>
      <c r="B4549" s="61" t="s">
        <v>2156</v>
      </c>
      <c r="C4549" s="61" t="s">
        <v>3136</v>
      </c>
      <c r="D4549" s="61" t="s">
        <v>3147</v>
      </c>
      <c r="E4549" s="61" t="s">
        <v>3274</v>
      </c>
      <c r="F4549" s="46">
        <v>46197</v>
      </c>
      <c r="G4549" s="46" t="str">
        <f t="shared" si="486"/>
        <v>傅强强2026-6-24</v>
      </c>
      <c r="H4549" s="63"/>
      <c r="I4549" s="63"/>
      <c r="J4549" s="64"/>
      <c r="K4549" s="79"/>
      <c r="L4549" s="65"/>
      <c r="M4549" s="65"/>
      <c r="N4549" s="65"/>
      <c r="O4549" s="66"/>
      <c r="P4549" s="144"/>
      <c r="Q4549" s="68"/>
      <c r="R4549" s="68"/>
      <c r="S4549" s="68"/>
      <c r="T4549" s="69">
        <f t="shared" si="484"/>
        <v>0</v>
      </c>
      <c r="U4549" s="68"/>
      <c r="V4549" s="70"/>
      <c r="W4549" s="70"/>
      <c r="X4549" s="71">
        <f t="shared" si="485"/>
        <v>0</v>
      </c>
      <c r="Y4549" s="72"/>
      <c r="Z4549" s="70"/>
      <c r="AA4549" s="68"/>
      <c r="AB4549" s="73"/>
      <c r="AC4549" s="70"/>
      <c r="AD4549" s="74"/>
      <c r="AE4549" s="68"/>
      <c r="AF4549" s="75"/>
    </row>
    <row r="4550" s="4" customFormat="1" ht="28.5" customHeight="1" spans="1:32">
      <c r="A4550" s="61" t="s">
        <v>36</v>
      </c>
      <c r="B4550" s="61" t="s">
        <v>2156</v>
      </c>
      <c r="C4550" s="61" t="s">
        <v>3136</v>
      </c>
      <c r="D4550" s="61" t="s">
        <v>3147</v>
      </c>
      <c r="E4550" s="61" t="s">
        <v>3274</v>
      </c>
      <c r="F4550" s="46">
        <v>46198</v>
      </c>
      <c r="G4550" s="46" t="str">
        <f t="shared" si="486"/>
        <v>傅强强2026-6-25</v>
      </c>
      <c r="H4550" s="63"/>
      <c r="I4550" s="63"/>
      <c r="J4550" s="64"/>
      <c r="K4550" s="64"/>
      <c r="L4550" s="65"/>
      <c r="M4550" s="65"/>
      <c r="N4550" s="65"/>
      <c r="O4550" s="66"/>
      <c r="P4550" s="144"/>
      <c r="Q4550" s="68"/>
      <c r="R4550" s="68"/>
      <c r="S4550" s="68"/>
      <c r="T4550" s="69">
        <f t="shared" si="484"/>
        <v>0</v>
      </c>
      <c r="U4550" s="68"/>
      <c r="V4550" s="70"/>
      <c r="W4550" s="70"/>
      <c r="X4550" s="71">
        <f t="shared" si="485"/>
        <v>0</v>
      </c>
      <c r="Y4550" s="72"/>
      <c r="Z4550" s="70"/>
      <c r="AA4550" s="68"/>
      <c r="AB4550" s="73"/>
      <c r="AC4550" s="70"/>
      <c r="AD4550" s="74"/>
      <c r="AE4550" s="68"/>
      <c r="AF4550" s="75"/>
    </row>
    <row r="4551" s="4" customFormat="1" ht="28.5" customHeight="1" spans="1:32">
      <c r="A4551" s="61" t="s">
        <v>36</v>
      </c>
      <c r="B4551" s="61" t="s">
        <v>2156</v>
      </c>
      <c r="C4551" s="61" t="s">
        <v>3136</v>
      </c>
      <c r="D4551" s="61" t="s">
        <v>3147</v>
      </c>
      <c r="E4551" s="61" t="s">
        <v>3274</v>
      </c>
      <c r="F4551" s="46">
        <v>46199</v>
      </c>
      <c r="G4551" s="46" t="str">
        <f t="shared" si="486"/>
        <v>傅强强2026-6-26</v>
      </c>
      <c r="H4551" s="63"/>
      <c r="I4551" s="63"/>
      <c r="J4551" s="64"/>
      <c r="K4551" s="64"/>
      <c r="L4551" s="65"/>
      <c r="M4551" s="65"/>
      <c r="N4551" s="65"/>
      <c r="O4551" s="66"/>
      <c r="P4551" s="144"/>
      <c r="Q4551" s="68"/>
      <c r="R4551" s="68"/>
      <c r="S4551" s="68"/>
      <c r="T4551" s="69">
        <f t="shared" si="484"/>
        <v>0</v>
      </c>
      <c r="U4551" s="68"/>
      <c r="V4551" s="70"/>
      <c r="W4551" s="70"/>
      <c r="X4551" s="71">
        <f t="shared" si="485"/>
        <v>0</v>
      </c>
      <c r="Y4551" s="72"/>
      <c r="Z4551" s="70"/>
      <c r="AA4551" s="68"/>
      <c r="AB4551" s="73"/>
      <c r="AC4551" s="70"/>
      <c r="AD4551" s="74"/>
      <c r="AE4551" s="68"/>
      <c r="AF4551" s="75"/>
    </row>
    <row r="4552" s="4" customFormat="1" ht="28.5" customHeight="1" spans="1:32">
      <c r="A4552" s="61" t="s">
        <v>36</v>
      </c>
      <c r="B4552" s="61" t="s">
        <v>2156</v>
      </c>
      <c r="C4552" s="61" t="s">
        <v>3136</v>
      </c>
      <c r="D4552" s="61" t="s">
        <v>3147</v>
      </c>
      <c r="E4552" s="61" t="s">
        <v>3274</v>
      </c>
      <c r="F4552" s="46">
        <v>46200</v>
      </c>
      <c r="G4552" s="46" t="str">
        <f t="shared" si="486"/>
        <v>傅强强2026-6-27</v>
      </c>
      <c r="H4552" s="63"/>
      <c r="I4552" s="63"/>
      <c r="J4552" s="64"/>
      <c r="K4552" s="64"/>
      <c r="L4552" s="65"/>
      <c r="M4552" s="65"/>
      <c r="N4552" s="79"/>
      <c r="O4552" s="66"/>
      <c r="P4552" s="144"/>
      <c r="Q4552" s="68"/>
      <c r="R4552" s="68"/>
      <c r="S4552" s="68"/>
      <c r="T4552" s="69">
        <f t="shared" si="484"/>
        <v>0</v>
      </c>
      <c r="U4552" s="68"/>
      <c r="V4552" s="70"/>
      <c r="W4552" s="70"/>
      <c r="X4552" s="71">
        <f t="shared" si="485"/>
        <v>0</v>
      </c>
      <c r="Y4552" s="72"/>
      <c r="Z4552" s="70"/>
      <c r="AA4552" s="68"/>
      <c r="AB4552" s="73"/>
      <c r="AC4552" s="70"/>
      <c r="AD4552" s="74"/>
      <c r="AE4552" s="68"/>
      <c r="AF4552" s="75"/>
    </row>
    <row r="4553" s="4" customFormat="1" ht="28.5" customHeight="1" spans="1:32">
      <c r="A4553" s="61" t="s">
        <v>36</v>
      </c>
      <c r="B4553" s="61" t="s">
        <v>2156</v>
      </c>
      <c r="C4553" s="61" t="s">
        <v>3136</v>
      </c>
      <c r="D4553" s="61" t="s">
        <v>3147</v>
      </c>
      <c r="E4553" s="61" t="s">
        <v>3274</v>
      </c>
      <c r="F4553" s="46">
        <v>46201</v>
      </c>
      <c r="G4553" s="46" t="str">
        <f t="shared" si="486"/>
        <v>傅强强2026-6-28</v>
      </c>
      <c r="H4553" s="63"/>
      <c r="I4553" s="63"/>
      <c r="J4553" s="64"/>
      <c r="K4553" s="64"/>
      <c r="L4553" s="79"/>
      <c r="M4553" s="65"/>
      <c r="N4553" s="65"/>
      <c r="O4553" s="66"/>
      <c r="P4553" s="144"/>
      <c r="Q4553" s="68"/>
      <c r="R4553" s="68"/>
      <c r="S4553" s="68"/>
      <c r="T4553" s="69">
        <f t="shared" si="484"/>
        <v>0</v>
      </c>
      <c r="U4553" s="68"/>
      <c r="V4553" s="70"/>
      <c r="W4553" s="70"/>
      <c r="X4553" s="71">
        <f t="shared" si="485"/>
        <v>0</v>
      </c>
      <c r="Y4553" s="72"/>
      <c r="Z4553" s="70"/>
      <c r="AA4553" s="68"/>
      <c r="AB4553" s="73"/>
      <c r="AC4553" s="70"/>
      <c r="AD4553" s="74"/>
      <c r="AE4553" s="68"/>
      <c r="AF4553" s="75"/>
    </row>
    <row r="4554" s="4" customFormat="1" ht="28.5" customHeight="1" spans="1:32">
      <c r="A4554" s="61" t="s">
        <v>36</v>
      </c>
      <c r="B4554" s="61" t="s">
        <v>2156</v>
      </c>
      <c r="C4554" s="61" t="s">
        <v>3136</v>
      </c>
      <c r="D4554" s="61" t="s">
        <v>3147</v>
      </c>
      <c r="E4554" s="61" t="s">
        <v>3274</v>
      </c>
      <c r="F4554" s="46">
        <v>46202</v>
      </c>
      <c r="G4554" s="46" t="str">
        <f t="shared" si="486"/>
        <v>傅强强2026-6-29</v>
      </c>
      <c r="H4554" s="63"/>
      <c r="I4554" s="63"/>
      <c r="J4554" s="64"/>
      <c r="K4554" s="64"/>
      <c r="L4554" s="65"/>
      <c r="M4554" s="65"/>
      <c r="N4554" s="79"/>
      <c r="O4554" s="66"/>
      <c r="P4554" s="144"/>
      <c r="Q4554" s="68"/>
      <c r="R4554" s="68"/>
      <c r="S4554" s="68"/>
      <c r="T4554" s="69">
        <f t="shared" si="484"/>
        <v>0</v>
      </c>
      <c r="U4554" s="68"/>
      <c r="V4554" s="70"/>
      <c r="W4554" s="70"/>
      <c r="X4554" s="71">
        <f t="shared" si="485"/>
        <v>0</v>
      </c>
      <c r="Y4554" s="72"/>
      <c r="Z4554" s="70"/>
      <c r="AA4554" s="68"/>
      <c r="AB4554" s="73"/>
      <c r="AC4554" s="70"/>
      <c r="AD4554" s="74"/>
      <c r="AE4554" s="68"/>
      <c r="AF4554" s="75"/>
    </row>
    <row r="4555" s="3" customFormat="1" ht="28.5" customHeight="1" spans="1:32">
      <c r="A4555" s="61" t="s">
        <v>36</v>
      </c>
      <c r="B4555" s="61" t="s">
        <v>2156</v>
      </c>
      <c r="C4555" s="61" t="s">
        <v>3136</v>
      </c>
      <c r="D4555" s="61" t="s">
        <v>3147</v>
      </c>
      <c r="E4555" s="61" t="s">
        <v>3274</v>
      </c>
      <c r="F4555" s="46">
        <v>46203</v>
      </c>
      <c r="G4555" s="46" t="str">
        <f t="shared" si="486"/>
        <v>傅强强2026-6-30</v>
      </c>
      <c r="H4555" s="63"/>
      <c r="I4555" s="63"/>
      <c r="J4555" s="64"/>
      <c r="K4555" s="79"/>
      <c r="L4555" s="65"/>
      <c r="M4555" s="65"/>
      <c r="N4555" s="65"/>
      <c r="O4555" s="66"/>
      <c r="P4555" s="144"/>
      <c r="Q4555" s="68"/>
      <c r="R4555" s="68"/>
      <c r="S4555" s="68"/>
      <c r="T4555" s="69">
        <f t="shared" si="484"/>
        <v>0</v>
      </c>
      <c r="U4555" s="68"/>
      <c r="V4555" s="70"/>
      <c r="W4555" s="70"/>
      <c r="X4555" s="71">
        <f t="shared" si="485"/>
        <v>0</v>
      </c>
      <c r="Y4555" s="72"/>
      <c r="Z4555" s="70"/>
      <c r="AA4555" s="68"/>
      <c r="AB4555" s="73"/>
      <c r="AC4555" s="70"/>
      <c r="AD4555" s="74"/>
      <c r="AE4555" s="68"/>
      <c r="AF4555" s="75"/>
    </row>
    <row r="4556" s="3" customFormat="1" ht="28.5" customHeight="1" spans="1:32">
      <c r="A4556" s="61" t="s">
        <v>36</v>
      </c>
      <c r="B4556" s="61" t="s">
        <v>2156</v>
      </c>
      <c r="C4556" s="61" t="s">
        <v>3136</v>
      </c>
      <c r="D4556" s="61" t="s">
        <v>3147</v>
      </c>
      <c r="E4556" s="61" t="s">
        <v>3274</v>
      </c>
      <c r="F4556" s="46">
        <v>46204</v>
      </c>
      <c r="G4556" s="46" t="str">
        <f t="shared" si="486"/>
        <v>傅强强2026-7-1</v>
      </c>
      <c r="H4556" s="63"/>
      <c r="I4556" s="63"/>
      <c r="J4556" s="64"/>
      <c r="K4556" s="64"/>
      <c r="L4556" s="65"/>
      <c r="M4556" s="65"/>
      <c r="N4556" s="65"/>
      <c r="O4556" s="66"/>
      <c r="P4556" s="144"/>
      <c r="Q4556" s="68"/>
      <c r="R4556" s="68"/>
      <c r="S4556" s="68"/>
      <c r="T4556" s="69">
        <f t="shared" si="484"/>
        <v>0</v>
      </c>
      <c r="U4556" s="68"/>
      <c r="V4556" s="70"/>
      <c r="W4556" s="70"/>
      <c r="X4556" s="71">
        <f t="shared" si="485"/>
        <v>0</v>
      </c>
      <c r="Y4556" s="72"/>
      <c r="Z4556" s="70"/>
      <c r="AA4556" s="68"/>
      <c r="AB4556" s="73"/>
      <c r="AC4556" s="70"/>
      <c r="AD4556" s="74"/>
      <c r="AE4556" s="68"/>
      <c r="AF4556" s="75"/>
    </row>
    <row r="4557" s="4" customFormat="1" ht="28.5" customHeight="1" spans="1:32">
      <c r="A4557" s="84" t="s">
        <v>36</v>
      </c>
      <c r="B4557" s="84" t="s">
        <v>2156</v>
      </c>
      <c r="C4557" s="84" t="s">
        <v>3136</v>
      </c>
      <c r="D4557" s="84" t="s">
        <v>3147</v>
      </c>
      <c r="E4557" s="85" t="s">
        <v>3274</v>
      </c>
      <c r="F4557" s="86">
        <v>46235</v>
      </c>
      <c r="G4557" s="46" t="str">
        <f t="shared" si="486"/>
        <v>傅强强2026-8-1</v>
      </c>
      <c r="H4557" s="63"/>
      <c r="I4557" s="63"/>
      <c r="J4557" s="64"/>
      <c r="K4557" s="64"/>
      <c r="L4557" s="65"/>
      <c r="M4557" s="65"/>
      <c r="N4557" s="91"/>
      <c r="O4557" s="66"/>
      <c r="P4557" s="87"/>
      <c r="Q4557" s="87"/>
      <c r="R4557" s="87"/>
      <c r="S4557" s="87"/>
      <c r="T4557" s="69">
        <f t="shared" si="484"/>
        <v>0</v>
      </c>
      <c r="U4557" s="87"/>
      <c r="V4557" s="87"/>
      <c r="W4557" s="87"/>
      <c r="X4557" s="71">
        <f t="shared" si="485"/>
        <v>0</v>
      </c>
      <c r="Y4557" s="88"/>
      <c r="Z4557" s="87"/>
      <c r="AA4557" s="87"/>
      <c r="AB4557" s="87"/>
      <c r="AC4557" s="87"/>
      <c r="AD4557" s="89"/>
      <c r="AE4557" s="87"/>
      <c r="AF4557" s="90"/>
    </row>
    <row r="4558" s="4" customFormat="1" ht="28.5" customHeight="1" spans="1:32">
      <c r="A4558" s="44" t="s">
        <v>36</v>
      </c>
      <c r="B4558" s="44" t="s">
        <v>2156</v>
      </c>
      <c r="C4558" s="44" t="s">
        <v>3136</v>
      </c>
      <c r="D4558" s="44" t="s">
        <v>3147</v>
      </c>
      <c r="E4558" s="44" t="s">
        <v>3292</v>
      </c>
      <c r="F4558" s="45">
        <v>46173</v>
      </c>
      <c r="G4558" s="46" t="str">
        <f t="shared" si="486"/>
        <v>邵舟鹏2026-5-31</v>
      </c>
      <c r="H4558" s="133"/>
      <c r="I4558" s="133"/>
      <c r="J4558" s="134"/>
      <c r="K4558" s="134"/>
      <c r="L4558" s="134"/>
      <c r="M4558" s="135"/>
      <c r="N4558" s="135"/>
      <c r="O4558" s="136">
        <f t="shared" ref="O4558:AE4558" si="487">SUM(O4559:O4590)</f>
        <v>136</v>
      </c>
      <c r="P4558" s="137">
        <f t="shared" si="487"/>
        <v>-8</v>
      </c>
      <c r="Q4558" s="138">
        <f t="shared" si="487"/>
        <v>0</v>
      </c>
      <c r="R4558" s="138">
        <f t="shared" si="487"/>
        <v>0</v>
      </c>
      <c r="S4558" s="53">
        <f t="shared" si="487"/>
        <v>0</v>
      </c>
      <c r="T4558" s="139">
        <f t="shared" si="487"/>
        <v>128</v>
      </c>
      <c r="U4558" s="55">
        <f t="shared" si="487"/>
        <v>0</v>
      </c>
      <c r="V4558" s="139">
        <f t="shared" si="487"/>
        <v>36</v>
      </c>
      <c r="W4558" s="139">
        <f t="shared" si="487"/>
        <v>0</v>
      </c>
      <c r="X4558" s="140">
        <f t="shared" si="487"/>
        <v>164</v>
      </c>
      <c r="Y4558" s="141">
        <f t="shared" si="487"/>
        <v>0</v>
      </c>
      <c r="Z4558" s="139">
        <f t="shared" si="487"/>
        <v>70</v>
      </c>
      <c r="AA4558" s="142">
        <f t="shared" si="487"/>
        <v>24</v>
      </c>
      <c r="AB4558" s="139">
        <f t="shared" si="487"/>
        <v>8</v>
      </c>
      <c r="AC4558" s="139">
        <f t="shared" si="487"/>
        <v>0</v>
      </c>
      <c r="AD4558" s="143">
        <f t="shared" si="487"/>
        <v>0</v>
      </c>
      <c r="AE4558" s="142">
        <f t="shared" si="487"/>
        <v>0</v>
      </c>
      <c r="AF4558" s="60"/>
    </row>
    <row r="4559" s="4" customFormat="1" ht="28.5" customHeight="1" spans="1:32">
      <c r="A4559" s="61" t="s">
        <v>36</v>
      </c>
      <c r="B4559" s="61" t="s">
        <v>2156</v>
      </c>
      <c r="C4559" s="61" t="s">
        <v>3136</v>
      </c>
      <c r="D4559" s="61" t="s">
        <v>3147</v>
      </c>
      <c r="E4559" s="61" t="s">
        <v>3292</v>
      </c>
      <c r="F4559" s="46">
        <v>46174</v>
      </c>
      <c r="G4559" s="46" t="str">
        <f t="shared" si="486"/>
        <v>邵舟鹏2026-6-1</v>
      </c>
      <c r="H4559" s="63" t="s">
        <v>3293</v>
      </c>
      <c r="I4559" s="63" t="s">
        <v>3294</v>
      </c>
      <c r="J4559" s="64"/>
      <c r="K4559" s="64"/>
      <c r="L4559" s="65"/>
      <c r="M4559" s="65"/>
      <c r="N4559" s="65"/>
      <c r="O4559" s="66">
        <v>8</v>
      </c>
      <c r="P4559" s="144"/>
      <c r="Q4559" s="68"/>
      <c r="R4559" s="68"/>
      <c r="S4559" s="68"/>
      <c r="T4559" s="69">
        <f t="shared" ref="T4559:T4590" si="488">SUM(O4559:S4559)</f>
        <v>8</v>
      </c>
      <c r="U4559" s="68"/>
      <c r="V4559" s="70"/>
      <c r="W4559" s="70"/>
      <c r="X4559" s="71">
        <f t="shared" ref="X4559:X4590" si="489">SUM(T4559:W4559)</f>
        <v>8</v>
      </c>
      <c r="Y4559" s="72"/>
      <c r="Z4559" s="70"/>
      <c r="AA4559" s="68">
        <v>2</v>
      </c>
      <c r="AB4559" s="73"/>
      <c r="AC4559" s="70"/>
      <c r="AD4559" s="74"/>
      <c r="AE4559" s="68"/>
      <c r="AF4559" s="75"/>
    </row>
    <row r="4560" s="4" customFormat="1" ht="28.5" customHeight="1" spans="1:32">
      <c r="A4560" s="61" t="s">
        <v>36</v>
      </c>
      <c r="B4560" s="61" t="s">
        <v>2156</v>
      </c>
      <c r="C4560" s="61" t="s">
        <v>3136</v>
      </c>
      <c r="D4560" s="61" t="s">
        <v>3147</v>
      </c>
      <c r="E4560" s="61" t="s">
        <v>3292</v>
      </c>
      <c r="F4560" s="46">
        <v>46175</v>
      </c>
      <c r="G4560" s="46" t="str">
        <f t="shared" si="486"/>
        <v>邵舟鹏2026-6-2</v>
      </c>
      <c r="H4560" s="63" t="s">
        <v>3295</v>
      </c>
      <c r="I4560" s="63" t="s">
        <v>3296</v>
      </c>
      <c r="J4560" s="64"/>
      <c r="K4560" s="64"/>
      <c r="L4560" s="65"/>
      <c r="M4560" s="65"/>
      <c r="N4560" s="65"/>
      <c r="O4560" s="66">
        <v>8</v>
      </c>
      <c r="P4560" s="144"/>
      <c r="Q4560" s="68"/>
      <c r="R4560" s="68"/>
      <c r="S4560" s="68"/>
      <c r="T4560" s="69">
        <f t="shared" si="488"/>
        <v>8</v>
      </c>
      <c r="U4560" s="68"/>
      <c r="V4560" s="70"/>
      <c r="W4560" s="70"/>
      <c r="X4560" s="71">
        <f t="shared" si="489"/>
        <v>8</v>
      </c>
      <c r="Y4560" s="72"/>
      <c r="Z4560" s="70"/>
      <c r="AA4560" s="68">
        <v>2</v>
      </c>
      <c r="AB4560" s="73"/>
      <c r="AC4560" s="70"/>
      <c r="AD4560" s="74"/>
      <c r="AE4560" s="68"/>
      <c r="AF4560" s="75"/>
    </row>
    <row r="4561" s="4" customFormat="1" ht="28.5" customHeight="1" spans="1:32">
      <c r="A4561" s="61" t="s">
        <v>36</v>
      </c>
      <c r="B4561" s="61" t="s">
        <v>2156</v>
      </c>
      <c r="C4561" s="61" t="s">
        <v>3136</v>
      </c>
      <c r="D4561" s="61" t="s">
        <v>3147</v>
      </c>
      <c r="E4561" s="61" t="s">
        <v>3292</v>
      </c>
      <c r="F4561" s="46">
        <v>46176</v>
      </c>
      <c r="G4561" s="46" t="str">
        <f t="shared" si="486"/>
        <v>邵舟鹏2026-6-3</v>
      </c>
      <c r="H4561" s="63" t="s">
        <v>3297</v>
      </c>
      <c r="I4561" s="63" t="s">
        <v>3298</v>
      </c>
      <c r="J4561" s="64"/>
      <c r="K4561" s="64"/>
      <c r="L4561" s="65"/>
      <c r="M4561" s="65"/>
      <c r="N4561" s="65"/>
      <c r="O4561" s="66">
        <v>8</v>
      </c>
      <c r="P4561" s="144"/>
      <c r="Q4561" s="68"/>
      <c r="R4561" s="68"/>
      <c r="S4561" s="68"/>
      <c r="T4561" s="69">
        <f t="shared" si="488"/>
        <v>8</v>
      </c>
      <c r="U4561" s="68"/>
      <c r="V4561" s="70"/>
      <c r="W4561" s="70"/>
      <c r="X4561" s="71">
        <f t="shared" si="489"/>
        <v>8</v>
      </c>
      <c r="Y4561" s="72"/>
      <c r="Z4561" s="70"/>
      <c r="AA4561" s="68">
        <v>2</v>
      </c>
      <c r="AB4561" s="73"/>
      <c r="AC4561" s="70"/>
      <c r="AD4561" s="74"/>
      <c r="AE4561" s="68"/>
      <c r="AF4561" s="75"/>
    </row>
    <row r="4562" s="4" customFormat="1" ht="28.5" customHeight="1" spans="1:32">
      <c r="A4562" s="61" t="s">
        <v>36</v>
      </c>
      <c r="B4562" s="61" t="s">
        <v>2156</v>
      </c>
      <c r="C4562" s="61" t="s">
        <v>3136</v>
      </c>
      <c r="D4562" s="61" t="s">
        <v>3147</v>
      </c>
      <c r="E4562" s="61" t="s">
        <v>3292</v>
      </c>
      <c r="F4562" s="46">
        <v>46177</v>
      </c>
      <c r="G4562" s="46" t="str">
        <f t="shared" si="486"/>
        <v>邵舟鹏2026-6-4</v>
      </c>
      <c r="H4562" s="63" t="s">
        <v>3299</v>
      </c>
      <c r="I4562" s="63" t="s">
        <v>3300</v>
      </c>
      <c r="J4562" s="64"/>
      <c r="K4562" s="64"/>
      <c r="L4562" s="65"/>
      <c r="M4562" s="65"/>
      <c r="N4562" s="65"/>
      <c r="O4562" s="66">
        <v>8</v>
      </c>
      <c r="P4562" s="144"/>
      <c r="Q4562" s="68"/>
      <c r="R4562" s="68"/>
      <c r="S4562" s="68"/>
      <c r="T4562" s="69">
        <f t="shared" si="488"/>
        <v>8</v>
      </c>
      <c r="U4562" s="68"/>
      <c r="V4562" s="70"/>
      <c r="W4562" s="70"/>
      <c r="X4562" s="71">
        <f t="shared" si="489"/>
        <v>8</v>
      </c>
      <c r="Y4562" s="72"/>
      <c r="Z4562" s="70"/>
      <c r="AA4562" s="68">
        <v>2</v>
      </c>
      <c r="AB4562" s="73"/>
      <c r="AC4562" s="70"/>
      <c r="AD4562" s="74"/>
      <c r="AE4562" s="68"/>
      <c r="AF4562" s="75"/>
    </row>
    <row r="4563" s="4" customFormat="1" ht="28.5" customHeight="1" spans="1:32">
      <c r="A4563" s="61" t="s">
        <v>36</v>
      </c>
      <c r="B4563" s="61" t="s">
        <v>2156</v>
      </c>
      <c r="C4563" s="61" t="s">
        <v>3136</v>
      </c>
      <c r="D4563" s="61" t="s">
        <v>3147</v>
      </c>
      <c r="E4563" s="61" t="s">
        <v>3292</v>
      </c>
      <c r="F4563" s="46">
        <v>46178</v>
      </c>
      <c r="G4563" s="46" t="str">
        <f t="shared" si="486"/>
        <v>邵舟鹏2026-6-5</v>
      </c>
      <c r="H4563" s="63" t="s">
        <v>3301</v>
      </c>
      <c r="I4563" s="63"/>
      <c r="J4563" s="64"/>
      <c r="K4563" s="64" t="s">
        <v>56</v>
      </c>
      <c r="L4563" s="65"/>
      <c r="M4563" s="65"/>
      <c r="N4563" s="65"/>
      <c r="O4563" s="66">
        <v>8</v>
      </c>
      <c r="P4563" s="144"/>
      <c r="Q4563" s="68"/>
      <c r="R4563" s="68"/>
      <c r="S4563" s="68"/>
      <c r="T4563" s="69">
        <f t="shared" si="488"/>
        <v>8</v>
      </c>
      <c r="U4563" s="68"/>
      <c r="V4563" s="70">
        <v>4</v>
      </c>
      <c r="W4563" s="70"/>
      <c r="X4563" s="71">
        <f t="shared" si="489"/>
        <v>12</v>
      </c>
      <c r="Y4563" s="72"/>
      <c r="Z4563" s="70">
        <v>10</v>
      </c>
      <c r="AA4563" s="68"/>
      <c r="AB4563" s="73"/>
      <c r="AC4563" s="70"/>
      <c r="AD4563" s="74"/>
      <c r="AE4563" s="68"/>
      <c r="AF4563" s="75"/>
    </row>
    <row r="4564" s="4" customFormat="1" ht="28.5" customHeight="1" spans="1:32">
      <c r="A4564" s="61" t="s">
        <v>36</v>
      </c>
      <c r="B4564" s="61" t="s">
        <v>2156</v>
      </c>
      <c r="C4564" s="61" t="s">
        <v>3136</v>
      </c>
      <c r="D4564" s="61" t="s">
        <v>3147</v>
      </c>
      <c r="E4564" s="61" t="s">
        <v>3292</v>
      </c>
      <c r="F4564" s="46">
        <v>46179</v>
      </c>
      <c r="G4564" s="46" t="str">
        <f t="shared" si="486"/>
        <v>邵舟鹏2026-6-6</v>
      </c>
      <c r="H4564" s="63" t="s">
        <v>3278</v>
      </c>
      <c r="I4564" s="63"/>
      <c r="J4564" s="64"/>
      <c r="K4564" s="79">
        <v>0.333333333333333</v>
      </c>
      <c r="L4564" s="65"/>
      <c r="M4564" s="65"/>
      <c r="N4564" s="65"/>
      <c r="O4564" s="66">
        <v>8</v>
      </c>
      <c r="P4564" s="144"/>
      <c r="Q4564" s="68"/>
      <c r="R4564" s="68"/>
      <c r="S4564" s="68"/>
      <c r="T4564" s="69">
        <f t="shared" si="488"/>
        <v>8</v>
      </c>
      <c r="U4564" s="68"/>
      <c r="V4564" s="70"/>
      <c r="W4564" s="70"/>
      <c r="X4564" s="71">
        <f t="shared" si="489"/>
        <v>8</v>
      </c>
      <c r="Y4564" s="72"/>
      <c r="Z4564" s="70">
        <v>10</v>
      </c>
      <c r="AA4564" s="68"/>
      <c r="AB4564" s="73"/>
      <c r="AC4564" s="70"/>
      <c r="AD4564" s="74"/>
      <c r="AE4564" s="68"/>
      <c r="AF4564" s="75"/>
    </row>
    <row r="4565" s="4" customFormat="1" ht="28.5" customHeight="1" spans="1:32">
      <c r="A4565" s="61" t="s">
        <v>36</v>
      </c>
      <c r="B4565" s="61" t="s">
        <v>2156</v>
      </c>
      <c r="C4565" s="61" t="s">
        <v>3136</v>
      </c>
      <c r="D4565" s="61" t="s">
        <v>3147</v>
      </c>
      <c r="E4565" s="61" t="s">
        <v>3292</v>
      </c>
      <c r="F4565" s="77">
        <v>46180</v>
      </c>
      <c r="G4565" s="46" t="str">
        <f t="shared" si="486"/>
        <v>邵舟鹏2026-6-7</v>
      </c>
      <c r="H4565" s="63" t="s">
        <v>3302</v>
      </c>
      <c r="I4565" s="63"/>
      <c r="J4565" s="64"/>
      <c r="K4565" s="64" t="s">
        <v>56</v>
      </c>
      <c r="L4565" s="65"/>
      <c r="M4565" s="65"/>
      <c r="N4565" s="65"/>
      <c r="O4565" s="66"/>
      <c r="P4565" s="144"/>
      <c r="Q4565" s="68"/>
      <c r="R4565" s="68"/>
      <c r="S4565" s="68"/>
      <c r="T4565" s="69">
        <f t="shared" si="488"/>
        <v>0</v>
      </c>
      <c r="U4565" s="68"/>
      <c r="V4565" s="70">
        <v>12</v>
      </c>
      <c r="W4565" s="70"/>
      <c r="X4565" s="71">
        <f t="shared" si="489"/>
        <v>12</v>
      </c>
      <c r="Y4565" s="72"/>
      <c r="Z4565" s="70">
        <v>10</v>
      </c>
      <c r="AA4565" s="68"/>
      <c r="AB4565" s="73"/>
      <c r="AC4565" s="70"/>
      <c r="AD4565" s="74"/>
      <c r="AE4565" s="68"/>
      <c r="AF4565" s="75"/>
    </row>
    <row r="4566" s="4" customFormat="1" ht="28.5" customHeight="1" spans="1:32">
      <c r="A4566" s="61" t="s">
        <v>36</v>
      </c>
      <c r="B4566" s="61" t="s">
        <v>2156</v>
      </c>
      <c r="C4566" s="61" t="s">
        <v>3136</v>
      </c>
      <c r="D4566" s="61" t="s">
        <v>3147</v>
      </c>
      <c r="E4566" s="61" t="s">
        <v>3292</v>
      </c>
      <c r="F4566" s="46">
        <v>46181</v>
      </c>
      <c r="G4566" s="46" t="str">
        <f t="shared" si="486"/>
        <v>邵舟鹏2026-6-8</v>
      </c>
      <c r="H4566" s="63" t="s">
        <v>3303</v>
      </c>
      <c r="I4566" s="63"/>
      <c r="J4566" s="64"/>
      <c r="K4566" s="79" t="s">
        <v>3206</v>
      </c>
      <c r="L4566" s="65"/>
      <c r="M4566" s="65"/>
      <c r="N4566" s="65"/>
      <c r="O4566" s="66">
        <v>8</v>
      </c>
      <c r="P4566" s="144"/>
      <c r="Q4566" s="68"/>
      <c r="R4566" s="68"/>
      <c r="S4566" s="68"/>
      <c r="T4566" s="69">
        <f t="shared" si="488"/>
        <v>8</v>
      </c>
      <c r="U4566" s="68"/>
      <c r="V4566" s="70">
        <v>4</v>
      </c>
      <c r="W4566" s="70"/>
      <c r="X4566" s="71">
        <f t="shared" si="489"/>
        <v>12</v>
      </c>
      <c r="Y4566" s="72"/>
      <c r="Z4566" s="70">
        <v>10</v>
      </c>
      <c r="AA4566" s="68"/>
      <c r="AB4566" s="73"/>
      <c r="AC4566" s="70"/>
      <c r="AD4566" s="74"/>
      <c r="AE4566" s="68"/>
      <c r="AF4566" s="75"/>
    </row>
    <row r="4567" s="4" customFormat="1" ht="28.5" customHeight="1" spans="1:32">
      <c r="A4567" s="61" t="s">
        <v>36</v>
      </c>
      <c r="B4567" s="61" t="s">
        <v>2156</v>
      </c>
      <c r="C4567" s="61" t="s">
        <v>3136</v>
      </c>
      <c r="D4567" s="61" t="s">
        <v>3147</v>
      </c>
      <c r="E4567" s="61" t="s">
        <v>3292</v>
      </c>
      <c r="F4567" s="78">
        <v>46182</v>
      </c>
      <c r="G4567" s="46" t="str">
        <f t="shared" si="486"/>
        <v>邵舟鹏2026-6-9</v>
      </c>
      <c r="H4567" s="63" t="s">
        <v>3304</v>
      </c>
      <c r="I4567" s="63"/>
      <c r="J4567" s="64"/>
      <c r="K4567" s="79" t="s">
        <v>3206</v>
      </c>
      <c r="L4567" s="65"/>
      <c r="M4567" s="65"/>
      <c r="N4567" s="65"/>
      <c r="O4567" s="66">
        <v>8</v>
      </c>
      <c r="P4567" s="144"/>
      <c r="Q4567" s="68"/>
      <c r="R4567" s="68"/>
      <c r="S4567" s="68"/>
      <c r="T4567" s="69">
        <f t="shared" si="488"/>
        <v>8</v>
      </c>
      <c r="U4567" s="68"/>
      <c r="V4567" s="70">
        <v>4</v>
      </c>
      <c r="W4567" s="70"/>
      <c r="X4567" s="71">
        <f t="shared" si="489"/>
        <v>12</v>
      </c>
      <c r="Y4567" s="72"/>
      <c r="Z4567" s="70">
        <v>10</v>
      </c>
      <c r="AA4567" s="68"/>
      <c r="AB4567" s="73"/>
      <c r="AC4567" s="70"/>
      <c r="AD4567" s="74"/>
      <c r="AE4567" s="68"/>
      <c r="AF4567" s="75"/>
    </row>
    <row r="4568" s="4" customFormat="1" ht="28.5" customHeight="1" spans="1:32">
      <c r="A4568" s="61" t="s">
        <v>36</v>
      </c>
      <c r="B4568" s="61" t="s">
        <v>2156</v>
      </c>
      <c r="C4568" s="61" t="s">
        <v>3136</v>
      </c>
      <c r="D4568" s="61" t="s">
        <v>3147</v>
      </c>
      <c r="E4568" s="61" t="s">
        <v>3292</v>
      </c>
      <c r="F4568" s="46">
        <v>46183</v>
      </c>
      <c r="G4568" s="46" t="str">
        <f t="shared" si="486"/>
        <v>邵舟鹏2026-6-10</v>
      </c>
      <c r="H4568" s="63" t="s">
        <v>3305</v>
      </c>
      <c r="I4568" s="63"/>
      <c r="J4568" s="64"/>
      <c r="K4568" s="79" t="s">
        <v>3206</v>
      </c>
      <c r="L4568" s="65"/>
      <c r="M4568" s="65"/>
      <c r="N4568" s="65"/>
      <c r="O4568" s="66">
        <v>8</v>
      </c>
      <c r="P4568" s="144"/>
      <c r="Q4568" s="68"/>
      <c r="R4568" s="68"/>
      <c r="S4568" s="68"/>
      <c r="T4568" s="69">
        <f t="shared" si="488"/>
        <v>8</v>
      </c>
      <c r="U4568" s="68"/>
      <c r="V4568" s="70">
        <v>4</v>
      </c>
      <c r="W4568" s="70"/>
      <c r="X4568" s="71">
        <f t="shared" si="489"/>
        <v>12</v>
      </c>
      <c r="Y4568" s="72"/>
      <c r="Z4568" s="70">
        <v>10</v>
      </c>
      <c r="AA4568" s="68"/>
      <c r="AB4568" s="73"/>
      <c r="AC4568" s="70"/>
      <c r="AD4568" s="74"/>
      <c r="AE4568" s="68"/>
      <c r="AF4568" s="75"/>
    </row>
    <row r="4569" s="4" customFormat="1" ht="28.5" customHeight="1" spans="1:32">
      <c r="A4569" s="61" t="s">
        <v>36</v>
      </c>
      <c r="B4569" s="61" t="s">
        <v>2156</v>
      </c>
      <c r="C4569" s="61" t="s">
        <v>3136</v>
      </c>
      <c r="D4569" s="61" t="s">
        <v>3147</v>
      </c>
      <c r="E4569" s="61" t="s">
        <v>3292</v>
      </c>
      <c r="F4569" s="46">
        <v>46184</v>
      </c>
      <c r="G4569" s="46" t="str">
        <f t="shared" si="486"/>
        <v>邵舟鹏2026-6-11</v>
      </c>
      <c r="H4569" s="63" t="s">
        <v>3306</v>
      </c>
      <c r="I4569" s="63"/>
      <c r="J4569" s="64"/>
      <c r="K4569" s="79">
        <v>0.333333333333333</v>
      </c>
      <c r="L4569" s="65"/>
      <c r="M4569" s="65"/>
      <c r="N4569" s="65"/>
      <c r="O4569" s="66">
        <v>8</v>
      </c>
      <c r="P4569" s="144"/>
      <c r="Q4569" s="68"/>
      <c r="R4569" s="68"/>
      <c r="S4569" s="68"/>
      <c r="T4569" s="69">
        <f t="shared" si="488"/>
        <v>8</v>
      </c>
      <c r="U4569" s="68"/>
      <c r="V4569" s="70"/>
      <c r="W4569" s="70"/>
      <c r="X4569" s="71">
        <f t="shared" si="489"/>
        <v>8</v>
      </c>
      <c r="Y4569" s="72"/>
      <c r="Z4569" s="70">
        <v>10</v>
      </c>
      <c r="AA4569" s="68"/>
      <c r="AB4569" s="73"/>
      <c r="AC4569" s="70"/>
      <c r="AD4569" s="74"/>
      <c r="AE4569" s="68"/>
      <c r="AF4569" s="75"/>
    </row>
    <row r="4570" s="4" customFormat="1" ht="28.5" customHeight="1" spans="1:32">
      <c r="A4570" s="61" t="s">
        <v>36</v>
      </c>
      <c r="B4570" s="61" t="s">
        <v>2156</v>
      </c>
      <c r="C4570" s="61" t="s">
        <v>3136</v>
      </c>
      <c r="D4570" s="61" t="s">
        <v>3147</v>
      </c>
      <c r="E4570" s="61" t="s">
        <v>3292</v>
      </c>
      <c r="F4570" s="46">
        <v>46185</v>
      </c>
      <c r="G4570" s="46" t="str">
        <f t="shared" si="486"/>
        <v>邵舟鹏2026-6-12</v>
      </c>
      <c r="H4570" s="63" t="s">
        <v>2975</v>
      </c>
      <c r="I4570" s="63"/>
      <c r="J4570" s="64"/>
      <c r="K4570" s="64"/>
      <c r="L4570" s="65"/>
      <c r="M4570" s="65"/>
      <c r="N4570" s="65"/>
      <c r="O4570" s="66">
        <v>8</v>
      </c>
      <c r="P4570" s="144">
        <v>-8</v>
      </c>
      <c r="Q4570" s="68"/>
      <c r="R4570" s="68"/>
      <c r="S4570" s="68"/>
      <c r="T4570" s="69">
        <f t="shared" si="488"/>
        <v>0</v>
      </c>
      <c r="U4570" s="68"/>
      <c r="V4570" s="70"/>
      <c r="W4570" s="70"/>
      <c r="X4570" s="71">
        <f t="shared" si="489"/>
        <v>0</v>
      </c>
      <c r="Y4570" s="72"/>
      <c r="Z4570" s="70"/>
      <c r="AA4570" s="68"/>
      <c r="AB4570" s="73"/>
      <c r="AC4570" s="70"/>
      <c r="AD4570" s="74"/>
      <c r="AE4570" s="68"/>
      <c r="AF4570" s="75"/>
    </row>
    <row r="4571" s="4" customFormat="1" ht="28.5" customHeight="1" spans="1:32">
      <c r="A4571" s="61" t="s">
        <v>36</v>
      </c>
      <c r="B4571" s="61" t="s">
        <v>2156</v>
      </c>
      <c r="C4571" s="61" t="s">
        <v>3136</v>
      </c>
      <c r="D4571" s="61" t="s">
        <v>3147</v>
      </c>
      <c r="E4571" s="61" t="s">
        <v>3292</v>
      </c>
      <c r="F4571" s="46">
        <v>46186</v>
      </c>
      <c r="G4571" s="46" t="str">
        <f t="shared" si="486"/>
        <v>邵舟鹏2026-6-13</v>
      </c>
      <c r="H4571" s="63" t="s">
        <v>3307</v>
      </c>
      <c r="I4571" s="63" t="s">
        <v>441</v>
      </c>
      <c r="J4571" s="64"/>
      <c r="K4571" s="64"/>
      <c r="L4571" s="65"/>
      <c r="M4571" s="65"/>
      <c r="N4571" s="65"/>
      <c r="O4571" s="66">
        <v>8</v>
      </c>
      <c r="P4571" s="144"/>
      <c r="Q4571" s="68"/>
      <c r="R4571" s="68"/>
      <c r="S4571" s="68"/>
      <c r="T4571" s="69">
        <f t="shared" si="488"/>
        <v>8</v>
      </c>
      <c r="U4571" s="68"/>
      <c r="V4571" s="70"/>
      <c r="W4571" s="70"/>
      <c r="X4571" s="71">
        <f t="shared" si="489"/>
        <v>8</v>
      </c>
      <c r="Y4571" s="72"/>
      <c r="Z4571" s="70"/>
      <c r="AA4571" s="68">
        <v>2</v>
      </c>
      <c r="AB4571" s="73"/>
      <c r="AC4571" s="70"/>
      <c r="AD4571" s="74"/>
      <c r="AE4571" s="68"/>
      <c r="AF4571" s="80"/>
    </row>
    <row r="4572" s="4" customFormat="1" ht="28.5" customHeight="1" spans="1:32">
      <c r="A4572" s="61" t="s">
        <v>36</v>
      </c>
      <c r="B4572" s="61" t="s">
        <v>2156</v>
      </c>
      <c r="C4572" s="61" t="s">
        <v>3136</v>
      </c>
      <c r="D4572" s="61" t="s">
        <v>3147</v>
      </c>
      <c r="E4572" s="61" t="s">
        <v>3292</v>
      </c>
      <c r="F4572" s="77">
        <v>46187</v>
      </c>
      <c r="G4572" s="46" t="str">
        <f t="shared" si="486"/>
        <v>邵舟鹏2026-6-14</v>
      </c>
      <c r="H4572" s="63" t="s">
        <v>3308</v>
      </c>
      <c r="I4572" s="63" t="s">
        <v>1954</v>
      </c>
      <c r="J4572" s="64"/>
      <c r="K4572" s="64"/>
      <c r="L4572" s="65"/>
      <c r="M4572" s="65"/>
      <c r="N4572" s="65"/>
      <c r="O4572" s="66"/>
      <c r="P4572" s="144"/>
      <c r="Q4572" s="68"/>
      <c r="R4572" s="68"/>
      <c r="S4572" s="68"/>
      <c r="T4572" s="69">
        <f t="shared" si="488"/>
        <v>0</v>
      </c>
      <c r="U4572" s="68"/>
      <c r="V4572" s="70">
        <v>8</v>
      </c>
      <c r="W4572" s="70"/>
      <c r="X4572" s="71">
        <f t="shared" si="489"/>
        <v>8</v>
      </c>
      <c r="Y4572" s="72"/>
      <c r="Z4572" s="70"/>
      <c r="AA4572" s="68">
        <v>2</v>
      </c>
      <c r="AB4572" s="73"/>
      <c r="AC4572" s="70"/>
      <c r="AD4572" s="74"/>
      <c r="AE4572" s="68"/>
      <c r="AF4572" s="80"/>
    </row>
    <row r="4573" s="4" customFormat="1" ht="28.5" customHeight="1" spans="1:32">
      <c r="A4573" s="61" t="s">
        <v>36</v>
      </c>
      <c r="B4573" s="61" t="s">
        <v>2156</v>
      </c>
      <c r="C4573" s="61" t="s">
        <v>3136</v>
      </c>
      <c r="D4573" s="61" t="s">
        <v>3147</v>
      </c>
      <c r="E4573" s="61" t="s">
        <v>3292</v>
      </c>
      <c r="F4573" s="46">
        <v>46188</v>
      </c>
      <c r="G4573" s="46" t="str">
        <f t="shared" si="486"/>
        <v>邵舟鹏2026-6-15</v>
      </c>
      <c r="H4573" s="81" t="s">
        <v>3309</v>
      </c>
      <c r="I4573" s="63" t="s">
        <v>3310</v>
      </c>
      <c r="J4573" s="64"/>
      <c r="K4573" s="64"/>
      <c r="L4573" s="65"/>
      <c r="M4573" s="65"/>
      <c r="N4573" s="65"/>
      <c r="O4573" s="66">
        <v>8</v>
      </c>
      <c r="P4573" s="144"/>
      <c r="Q4573" s="68"/>
      <c r="R4573" s="68"/>
      <c r="S4573" s="68"/>
      <c r="T4573" s="69">
        <f t="shared" si="488"/>
        <v>8</v>
      </c>
      <c r="U4573" s="68"/>
      <c r="V4573" s="70"/>
      <c r="W4573" s="70"/>
      <c r="X4573" s="71">
        <f t="shared" si="489"/>
        <v>8</v>
      </c>
      <c r="Y4573" s="72"/>
      <c r="Z4573" s="70"/>
      <c r="AA4573" s="68">
        <v>4</v>
      </c>
      <c r="AB4573" s="73"/>
      <c r="AC4573" s="70"/>
      <c r="AD4573" s="74"/>
      <c r="AE4573" s="68"/>
      <c r="AF4573" s="75"/>
    </row>
    <row r="4574" s="4" customFormat="1" ht="28.5" customHeight="1" spans="1:32">
      <c r="A4574" s="61" t="s">
        <v>36</v>
      </c>
      <c r="B4574" s="61" t="s">
        <v>2156</v>
      </c>
      <c r="C4574" s="61" t="s">
        <v>3136</v>
      </c>
      <c r="D4574" s="61" t="s">
        <v>3147</v>
      </c>
      <c r="E4574" s="61" t="s">
        <v>3292</v>
      </c>
      <c r="F4574" s="46">
        <v>46189</v>
      </c>
      <c r="G4574" s="46" t="str">
        <f t="shared" si="486"/>
        <v>邵舟鹏2026-6-16</v>
      </c>
      <c r="H4574" s="63" t="s">
        <v>3106</v>
      </c>
      <c r="I4574" s="63" t="s">
        <v>3218</v>
      </c>
      <c r="J4574" s="64"/>
      <c r="K4574" s="64"/>
      <c r="L4574" s="65"/>
      <c r="M4574" s="65"/>
      <c r="N4574" s="65"/>
      <c r="O4574" s="66">
        <v>8</v>
      </c>
      <c r="P4574" s="147"/>
      <c r="Q4574" s="68"/>
      <c r="R4574" s="68"/>
      <c r="S4574" s="68"/>
      <c r="T4574" s="69">
        <f t="shared" si="488"/>
        <v>8</v>
      </c>
      <c r="U4574" s="68"/>
      <c r="V4574" s="70"/>
      <c r="W4574" s="70"/>
      <c r="X4574" s="71">
        <f t="shared" si="489"/>
        <v>8</v>
      </c>
      <c r="Y4574" s="72"/>
      <c r="Z4574" s="70"/>
      <c r="AA4574" s="68">
        <v>2</v>
      </c>
      <c r="AB4574" s="73"/>
      <c r="AC4574" s="70"/>
      <c r="AD4574" s="74"/>
      <c r="AE4574" s="68"/>
      <c r="AF4574" s="80"/>
    </row>
    <row r="4575" s="4" customFormat="1" ht="28.5" customHeight="1" spans="1:32">
      <c r="A4575" s="61" t="s">
        <v>36</v>
      </c>
      <c r="B4575" s="61" t="s">
        <v>2156</v>
      </c>
      <c r="C4575" s="61" t="s">
        <v>3136</v>
      </c>
      <c r="D4575" s="61" t="s">
        <v>3147</v>
      </c>
      <c r="E4575" s="61" t="s">
        <v>3292</v>
      </c>
      <c r="F4575" s="46">
        <v>46190</v>
      </c>
      <c r="G4575" s="46" t="str">
        <f t="shared" si="486"/>
        <v>邵舟鹏2026-6-17</v>
      </c>
      <c r="H4575" s="63" t="s">
        <v>3090</v>
      </c>
      <c r="I4575" s="63" t="s">
        <v>3311</v>
      </c>
      <c r="J4575" s="64"/>
      <c r="K4575" s="64"/>
      <c r="L4575" s="65"/>
      <c r="M4575" s="65"/>
      <c r="N4575" s="65"/>
      <c r="O4575" s="66">
        <v>8</v>
      </c>
      <c r="P4575" s="147"/>
      <c r="Q4575" s="68"/>
      <c r="R4575" s="68"/>
      <c r="S4575" s="68"/>
      <c r="T4575" s="69">
        <f t="shared" si="488"/>
        <v>8</v>
      </c>
      <c r="U4575" s="68"/>
      <c r="V4575" s="70"/>
      <c r="W4575" s="70"/>
      <c r="X4575" s="71">
        <f t="shared" si="489"/>
        <v>8</v>
      </c>
      <c r="Y4575" s="72"/>
      <c r="Z4575" s="70"/>
      <c r="AA4575" s="68">
        <v>2</v>
      </c>
      <c r="AB4575" s="73"/>
      <c r="AC4575" s="70"/>
      <c r="AD4575" s="74"/>
      <c r="AE4575" s="68"/>
      <c r="AF4575" s="75"/>
    </row>
    <row r="4576" s="4" customFormat="1" ht="28.5" customHeight="1" spans="1:32">
      <c r="A4576" s="61" t="s">
        <v>36</v>
      </c>
      <c r="B4576" s="61" t="s">
        <v>2156</v>
      </c>
      <c r="C4576" s="61" t="s">
        <v>3136</v>
      </c>
      <c r="D4576" s="61" t="s">
        <v>3147</v>
      </c>
      <c r="E4576" s="61" t="s">
        <v>3292</v>
      </c>
      <c r="F4576" s="46">
        <v>46191</v>
      </c>
      <c r="G4576" s="46" t="str">
        <f t="shared" si="486"/>
        <v>邵舟鹏2026-6-18</v>
      </c>
      <c r="H4576" s="63" t="s">
        <v>3312</v>
      </c>
      <c r="I4576" s="63" t="s">
        <v>3313</v>
      </c>
      <c r="J4576" s="64"/>
      <c r="K4576" s="64"/>
      <c r="L4576" s="65"/>
      <c r="M4576" s="65"/>
      <c r="N4576" s="65"/>
      <c r="O4576" s="66">
        <v>8</v>
      </c>
      <c r="P4576" s="147"/>
      <c r="Q4576" s="68"/>
      <c r="R4576" s="68"/>
      <c r="S4576" s="68"/>
      <c r="T4576" s="69">
        <f t="shared" si="488"/>
        <v>8</v>
      </c>
      <c r="U4576" s="68"/>
      <c r="V4576" s="70"/>
      <c r="W4576" s="70"/>
      <c r="X4576" s="71">
        <f t="shared" si="489"/>
        <v>8</v>
      </c>
      <c r="Y4576" s="72"/>
      <c r="Z4576" s="70"/>
      <c r="AA4576" s="68">
        <v>2</v>
      </c>
      <c r="AB4576" s="73"/>
      <c r="AC4576" s="70"/>
      <c r="AD4576" s="74"/>
      <c r="AE4576" s="68"/>
      <c r="AF4576" s="75"/>
    </row>
    <row r="4577" s="4" customFormat="1" ht="28.5" customHeight="1" spans="1:32">
      <c r="A4577" s="61" t="s">
        <v>36</v>
      </c>
      <c r="B4577" s="61" t="s">
        <v>2156</v>
      </c>
      <c r="C4577" s="61" t="s">
        <v>3136</v>
      </c>
      <c r="D4577" s="61" t="s">
        <v>3147</v>
      </c>
      <c r="E4577" s="61" t="s">
        <v>3292</v>
      </c>
      <c r="F4577" s="82">
        <v>46192</v>
      </c>
      <c r="G4577" s="46" t="str">
        <f t="shared" si="486"/>
        <v>邵舟鹏2026-6-19</v>
      </c>
      <c r="H4577" s="63"/>
      <c r="I4577" s="63"/>
      <c r="J4577" s="64"/>
      <c r="K4577" s="64"/>
      <c r="L4577" s="65"/>
      <c r="M4577" s="65"/>
      <c r="N4577" s="65"/>
      <c r="O4577" s="66"/>
      <c r="P4577" s="147"/>
      <c r="Q4577" s="68"/>
      <c r="R4577" s="68"/>
      <c r="S4577" s="68"/>
      <c r="T4577" s="69">
        <f t="shared" si="488"/>
        <v>0</v>
      </c>
      <c r="U4577" s="68"/>
      <c r="V4577" s="70"/>
      <c r="W4577" s="70"/>
      <c r="X4577" s="71">
        <f t="shared" si="489"/>
        <v>0</v>
      </c>
      <c r="Y4577" s="72"/>
      <c r="Z4577" s="70"/>
      <c r="AA4577" s="68"/>
      <c r="AB4577" s="73">
        <v>8</v>
      </c>
      <c r="AC4577" s="70"/>
      <c r="AD4577" s="74"/>
      <c r="AE4577" s="68"/>
      <c r="AF4577" s="75"/>
    </row>
    <row r="4578" s="4" customFormat="1" ht="28.5" customHeight="1" spans="1:32">
      <c r="A4578" s="61" t="s">
        <v>36</v>
      </c>
      <c r="B4578" s="61" t="s">
        <v>2156</v>
      </c>
      <c r="C4578" s="61" t="s">
        <v>3136</v>
      </c>
      <c r="D4578" s="61" t="s">
        <v>3147</v>
      </c>
      <c r="E4578" s="61" t="s">
        <v>3292</v>
      </c>
      <c r="F4578" s="77">
        <v>46193</v>
      </c>
      <c r="G4578" s="46" t="str">
        <f t="shared" si="486"/>
        <v>邵舟鹏2026-6-20</v>
      </c>
      <c r="H4578" s="63"/>
      <c r="I4578" s="63"/>
      <c r="J4578" s="64"/>
      <c r="K4578" s="64"/>
      <c r="L4578" s="65"/>
      <c r="M4578" s="65"/>
      <c r="N4578" s="65"/>
      <c r="O4578" s="66"/>
      <c r="P4578" s="144"/>
      <c r="Q4578" s="68"/>
      <c r="R4578" s="68"/>
      <c r="S4578" s="68"/>
      <c r="T4578" s="69">
        <f t="shared" si="488"/>
        <v>0</v>
      </c>
      <c r="U4578" s="68"/>
      <c r="V4578" s="70"/>
      <c r="W4578" s="70"/>
      <c r="X4578" s="71">
        <f t="shared" si="489"/>
        <v>0</v>
      </c>
      <c r="Y4578" s="72"/>
      <c r="Z4578" s="70"/>
      <c r="AA4578" s="68"/>
      <c r="AB4578" s="73"/>
      <c r="AC4578" s="70"/>
      <c r="AD4578" s="74"/>
      <c r="AE4578" s="68"/>
      <c r="AF4578" s="75"/>
    </row>
    <row r="4579" s="4" customFormat="1" ht="28.5" customHeight="1" spans="1:32">
      <c r="A4579" s="61" t="s">
        <v>36</v>
      </c>
      <c r="B4579" s="61" t="s">
        <v>2156</v>
      </c>
      <c r="C4579" s="61" t="s">
        <v>3136</v>
      </c>
      <c r="D4579" s="61" t="s">
        <v>3147</v>
      </c>
      <c r="E4579" s="61" t="s">
        <v>3292</v>
      </c>
      <c r="F4579" s="46">
        <v>46194</v>
      </c>
      <c r="G4579" s="46" t="str">
        <f t="shared" si="486"/>
        <v>邵舟鹏2026-6-21</v>
      </c>
      <c r="H4579" s="63" t="s">
        <v>3314</v>
      </c>
      <c r="I4579" s="63" t="s">
        <v>3099</v>
      </c>
      <c r="J4579" s="64"/>
      <c r="K4579" s="64"/>
      <c r="L4579" s="65"/>
      <c r="M4579" s="65"/>
      <c r="N4579" s="65"/>
      <c r="O4579" s="66">
        <v>8</v>
      </c>
      <c r="P4579" s="144"/>
      <c r="Q4579" s="68"/>
      <c r="R4579" s="68"/>
      <c r="S4579" s="68"/>
      <c r="T4579" s="69">
        <f t="shared" si="488"/>
        <v>8</v>
      </c>
      <c r="U4579" s="68"/>
      <c r="V4579" s="70"/>
      <c r="W4579" s="70"/>
      <c r="X4579" s="71">
        <f t="shared" si="489"/>
        <v>8</v>
      </c>
      <c r="Y4579" s="72"/>
      <c r="Z4579" s="70"/>
      <c r="AA4579" s="68">
        <v>2</v>
      </c>
      <c r="AB4579" s="73"/>
      <c r="AC4579" s="70"/>
      <c r="AD4579" s="74"/>
      <c r="AE4579" s="68"/>
      <c r="AF4579" s="75"/>
    </row>
    <row r="4580" s="4" customFormat="1" ht="28.5" customHeight="1" spans="1:32">
      <c r="A4580" s="61" t="s">
        <v>36</v>
      </c>
      <c r="B4580" s="61" t="s">
        <v>2156</v>
      </c>
      <c r="C4580" s="61" t="s">
        <v>3136</v>
      </c>
      <c r="D4580" s="61" t="s">
        <v>3147</v>
      </c>
      <c r="E4580" s="61" t="s">
        <v>3292</v>
      </c>
      <c r="F4580" s="46">
        <v>46195</v>
      </c>
      <c r="G4580" s="46" t="str">
        <f t="shared" si="486"/>
        <v>邵舟鹏2026-6-22</v>
      </c>
      <c r="H4580" s="63" t="s">
        <v>3000</v>
      </c>
      <c r="I4580" s="63"/>
      <c r="J4580" s="64"/>
      <c r="K4580" s="64"/>
      <c r="L4580" s="65"/>
      <c r="M4580" s="65"/>
      <c r="N4580" s="65"/>
      <c r="O4580" s="66"/>
      <c r="P4580" s="144"/>
      <c r="Q4580" s="68"/>
      <c r="R4580" s="68"/>
      <c r="S4580" s="68"/>
      <c r="T4580" s="69">
        <f t="shared" si="488"/>
        <v>0</v>
      </c>
      <c r="U4580" s="68"/>
      <c r="V4580" s="70"/>
      <c r="W4580" s="70"/>
      <c r="X4580" s="71">
        <f t="shared" si="489"/>
        <v>0</v>
      </c>
      <c r="Y4580" s="72"/>
      <c r="Z4580" s="70"/>
      <c r="AA4580" s="68"/>
      <c r="AB4580" s="73"/>
      <c r="AC4580" s="70"/>
      <c r="AD4580" s="74"/>
      <c r="AE4580" s="68"/>
      <c r="AF4580" s="75"/>
    </row>
    <row r="4581" s="4" customFormat="1" ht="28.5" customHeight="1" spans="1:32">
      <c r="A4581" s="61" t="s">
        <v>36</v>
      </c>
      <c r="B4581" s="61" t="s">
        <v>2156</v>
      </c>
      <c r="C4581" s="61" t="s">
        <v>3136</v>
      </c>
      <c r="D4581" s="61" t="s">
        <v>3147</v>
      </c>
      <c r="E4581" s="61" t="s">
        <v>3292</v>
      </c>
      <c r="F4581" s="46">
        <v>46196</v>
      </c>
      <c r="G4581" s="46" t="str">
        <f t="shared" si="486"/>
        <v>邵舟鹏2026-6-23</v>
      </c>
      <c r="H4581" s="63"/>
      <c r="I4581" s="63"/>
      <c r="J4581" s="64"/>
      <c r="K4581" s="64"/>
      <c r="L4581" s="65"/>
      <c r="M4581" s="65"/>
      <c r="N4581" s="65"/>
      <c r="O4581" s="66"/>
      <c r="P4581" s="144"/>
      <c r="Q4581" s="68"/>
      <c r="R4581" s="68"/>
      <c r="S4581" s="68"/>
      <c r="T4581" s="69">
        <f t="shared" si="488"/>
        <v>0</v>
      </c>
      <c r="U4581" s="68"/>
      <c r="V4581" s="70"/>
      <c r="W4581" s="70"/>
      <c r="X4581" s="71">
        <f t="shared" si="489"/>
        <v>0</v>
      </c>
      <c r="Y4581" s="72"/>
      <c r="Z4581" s="70"/>
      <c r="AA4581" s="68"/>
      <c r="AB4581" s="73"/>
      <c r="AC4581" s="70"/>
      <c r="AD4581" s="74"/>
      <c r="AE4581" s="68"/>
      <c r="AF4581" s="75"/>
    </row>
    <row r="4582" s="4" customFormat="1" ht="28.5" customHeight="1" spans="1:32">
      <c r="A4582" s="61" t="s">
        <v>36</v>
      </c>
      <c r="B4582" s="61" t="s">
        <v>2156</v>
      </c>
      <c r="C4582" s="61" t="s">
        <v>3136</v>
      </c>
      <c r="D4582" s="61" t="s">
        <v>3147</v>
      </c>
      <c r="E4582" s="61" t="s">
        <v>3292</v>
      </c>
      <c r="F4582" s="46">
        <v>46197</v>
      </c>
      <c r="G4582" s="46" t="str">
        <f t="shared" si="486"/>
        <v>邵舟鹏2026-6-24</v>
      </c>
      <c r="H4582" s="63"/>
      <c r="I4582" s="63"/>
      <c r="J4582" s="64"/>
      <c r="K4582" s="64"/>
      <c r="L4582" s="79"/>
      <c r="M4582" s="65"/>
      <c r="N4582" s="65"/>
      <c r="O4582" s="66"/>
      <c r="P4582" s="144"/>
      <c r="Q4582" s="68"/>
      <c r="R4582" s="68"/>
      <c r="S4582" s="68"/>
      <c r="T4582" s="69">
        <f t="shared" si="488"/>
        <v>0</v>
      </c>
      <c r="U4582" s="68"/>
      <c r="V4582" s="70"/>
      <c r="W4582" s="70"/>
      <c r="X4582" s="71">
        <f t="shared" si="489"/>
        <v>0</v>
      </c>
      <c r="Y4582" s="72"/>
      <c r="Z4582" s="70"/>
      <c r="AA4582" s="68"/>
      <c r="AB4582" s="73"/>
      <c r="AC4582" s="70"/>
      <c r="AD4582" s="74"/>
      <c r="AE4582" s="68"/>
      <c r="AF4582" s="75"/>
    </row>
    <row r="4583" s="4" customFormat="1" ht="28.5" customHeight="1" spans="1:32">
      <c r="A4583" s="61" t="s">
        <v>36</v>
      </c>
      <c r="B4583" s="61" t="s">
        <v>2156</v>
      </c>
      <c r="C4583" s="61" t="s">
        <v>3136</v>
      </c>
      <c r="D4583" s="61" t="s">
        <v>3147</v>
      </c>
      <c r="E4583" s="61" t="s">
        <v>3292</v>
      </c>
      <c r="F4583" s="46">
        <v>46198</v>
      </c>
      <c r="G4583" s="46" t="str">
        <f t="shared" si="486"/>
        <v>邵舟鹏2026-6-25</v>
      </c>
      <c r="H4583" s="63"/>
      <c r="I4583" s="63"/>
      <c r="J4583" s="64"/>
      <c r="K4583" s="79"/>
      <c r="L4583" s="65"/>
      <c r="M4583" s="65"/>
      <c r="N4583" s="65"/>
      <c r="O4583" s="66"/>
      <c r="P4583" s="144"/>
      <c r="Q4583" s="68"/>
      <c r="R4583" s="68"/>
      <c r="S4583" s="68"/>
      <c r="T4583" s="69">
        <f t="shared" si="488"/>
        <v>0</v>
      </c>
      <c r="U4583" s="68"/>
      <c r="V4583" s="70"/>
      <c r="W4583" s="70"/>
      <c r="X4583" s="71">
        <f t="shared" si="489"/>
        <v>0</v>
      </c>
      <c r="Y4583" s="72"/>
      <c r="Z4583" s="70"/>
      <c r="AA4583" s="68"/>
      <c r="AB4583" s="73"/>
      <c r="AC4583" s="70"/>
      <c r="AD4583" s="74"/>
      <c r="AE4583" s="68"/>
      <c r="AF4583" s="75"/>
    </row>
    <row r="4584" s="4" customFormat="1" ht="28.5" customHeight="1" spans="1:32">
      <c r="A4584" s="61" t="s">
        <v>36</v>
      </c>
      <c r="B4584" s="61" t="s">
        <v>2156</v>
      </c>
      <c r="C4584" s="61" t="s">
        <v>3136</v>
      </c>
      <c r="D4584" s="61" t="s">
        <v>3147</v>
      </c>
      <c r="E4584" s="61" t="s">
        <v>3292</v>
      </c>
      <c r="F4584" s="46">
        <v>46199</v>
      </c>
      <c r="G4584" s="46" t="str">
        <f t="shared" si="486"/>
        <v>邵舟鹏2026-6-26</v>
      </c>
      <c r="H4584" s="63"/>
      <c r="I4584" s="63"/>
      <c r="J4584" s="64"/>
      <c r="K4584" s="64"/>
      <c r="L4584" s="65"/>
      <c r="M4584" s="65"/>
      <c r="N4584" s="65"/>
      <c r="O4584" s="66"/>
      <c r="P4584" s="144"/>
      <c r="Q4584" s="68"/>
      <c r="R4584" s="68"/>
      <c r="S4584" s="68"/>
      <c r="T4584" s="69">
        <f t="shared" si="488"/>
        <v>0</v>
      </c>
      <c r="U4584" s="68"/>
      <c r="V4584" s="70"/>
      <c r="W4584" s="70"/>
      <c r="X4584" s="71">
        <f t="shared" si="489"/>
        <v>0</v>
      </c>
      <c r="Y4584" s="72"/>
      <c r="Z4584" s="70"/>
      <c r="AA4584" s="68"/>
      <c r="AB4584" s="73"/>
      <c r="AC4584" s="70"/>
      <c r="AD4584" s="74"/>
      <c r="AE4584" s="68"/>
      <c r="AF4584" s="75"/>
    </row>
    <row r="4585" s="4" customFormat="1" ht="28.5" customHeight="1" spans="1:32">
      <c r="A4585" s="61" t="s">
        <v>36</v>
      </c>
      <c r="B4585" s="61" t="s">
        <v>2156</v>
      </c>
      <c r="C4585" s="61" t="s">
        <v>3136</v>
      </c>
      <c r="D4585" s="61" t="s">
        <v>3147</v>
      </c>
      <c r="E4585" s="61" t="s">
        <v>3292</v>
      </c>
      <c r="F4585" s="46">
        <v>46200</v>
      </c>
      <c r="G4585" s="46" t="str">
        <f t="shared" si="486"/>
        <v>邵舟鹏2026-6-27</v>
      </c>
      <c r="H4585" s="63"/>
      <c r="I4585" s="63"/>
      <c r="J4585" s="64"/>
      <c r="K4585" s="64"/>
      <c r="L4585" s="65"/>
      <c r="M4585" s="65"/>
      <c r="N4585" s="79"/>
      <c r="O4585" s="66"/>
      <c r="P4585" s="144"/>
      <c r="Q4585" s="68"/>
      <c r="R4585" s="68"/>
      <c r="S4585" s="68"/>
      <c r="T4585" s="69">
        <f t="shared" si="488"/>
        <v>0</v>
      </c>
      <c r="U4585" s="68"/>
      <c r="V4585" s="70"/>
      <c r="W4585" s="70"/>
      <c r="X4585" s="71">
        <f t="shared" si="489"/>
        <v>0</v>
      </c>
      <c r="Y4585" s="72"/>
      <c r="Z4585" s="70"/>
      <c r="AA4585" s="68"/>
      <c r="AB4585" s="73"/>
      <c r="AC4585" s="70"/>
      <c r="AD4585" s="74"/>
      <c r="AE4585" s="68"/>
      <c r="AF4585" s="75"/>
    </row>
    <row r="4586" s="4" customFormat="1" ht="28.5" customHeight="1" spans="1:32">
      <c r="A4586" s="61" t="s">
        <v>36</v>
      </c>
      <c r="B4586" s="61" t="s">
        <v>2156</v>
      </c>
      <c r="C4586" s="61" t="s">
        <v>3136</v>
      </c>
      <c r="D4586" s="61" t="s">
        <v>3147</v>
      </c>
      <c r="E4586" s="61" t="s">
        <v>3292</v>
      </c>
      <c r="F4586" s="46">
        <v>46201</v>
      </c>
      <c r="G4586" s="46" t="str">
        <f t="shared" si="486"/>
        <v>邵舟鹏2026-6-28</v>
      </c>
      <c r="H4586" s="63"/>
      <c r="I4586" s="63"/>
      <c r="J4586" s="64"/>
      <c r="K4586" s="64"/>
      <c r="L4586" s="65"/>
      <c r="M4586" s="65"/>
      <c r="N4586" s="65"/>
      <c r="O4586" s="66"/>
      <c r="P4586" s="144"/>
      <c r="Q4586" s="68"/>
      <c r="R4586" s="68"/>
      <c r="S4586" s="68"/>
      <c r="T4586" s="69">
        <f t="shared" si="488"/>
        <v>0</v>
      </c>
      <c r="U4586" s="68"/>
      <c r="V4586" s="70"/>
      <c r="W4586" s="70"/>
      <c r="X4586" s="71">
        <f t="shared" si="489"/>
        <v>0</v>
      </c>
      <c r="Y4586" s="72"/>
      <c r="Z4586" s="70"/>
      <c r="AA4586" s="68"/>
      <c r="AB4586" s="73"/>
      <c r="AC4586" s="70"/>
      <c r="AD4586" s="74"/>
      <c r="AE4586" s="68"/>
      <c r="AF4586" s="75"/>
    </row>
    <row r="4587" s="4" customFormat="1" ht="28.5" customHeight="1" spans="1:32">
      <c r="A4587" s="61" t="s">
        <v>36</v>
      </c>
      <c r="B4587" s="61" t="s">
        <v>2156</v>
      </c>
      <c r="C4587" s="61" t="s">
        <v>3136</v>
      </c>
      <c r="D4587" s="61" t="s">
        <v>3147</v>
      </c>
      <c r="E4587" s="61" t="s">
        <v>3292</v>
      </c>
      <c r="F4587" s="46">
        <v>46202</v>
      </c>
      <c r="G4587" s="46" t="str">
        <f t="shared" si="486"/>
        <v>邵舟鹏2026-6-29</v>
      </c>
      <c r="H4587" s="63"/>
      <c r="I4587" s="63"/>
      <c r="J4587" s="64"/>
      <c r="K4587" s="64"/>
      <c r="L4587" s="65"/>
      <c r="M4587" s="65"/>
      <c r="N4587" s="79"/>
      <c r="O4587" s="66"/>
      <c r="P4587" s="144"/>
      <c r="Q4587" s="68"/>
      <c r="R4587" s="68"/>
      <c r="S4587" s="68"/>
      <c r="T4587" s="69">
        <f t="shared" si="488"/>
        <v>0</v>
      </c>
      <c r="U4587" s="68"/>
      <c r="V4587" s="70"/>
      <c r="W4587" s="70"/>
      <c r="X4587" s="71">
        <f t="shared" si="489"/>
        <v>0</v>
      </c>
      <c r="Y4587" s="72"/>
      <c r="Z4587" s="70"/>
      <c r="AA4587" s="68"/>
      <c r="AB4587" s="73"/>
      <c r="AC4587" s="70"/>
      <c r="AD4587" s="74"/>
      <c r="AE4587" s="68"/>
      <c r="AF4587" s="75"/>
    </row>
    <row r="4588" s="3" customFormat="1" ht="28.5" customHeight="1" spans="1:32">
      <c r="A4588" s="61" t="s">
        <v>36</v>
      </c>
      <c r="B4588" s="61" t="s">
        <v>2156</v>
      </c>
      <c r="C4588" s="61" t="s">
        <v>3136</v>
      </c>
      <c r="D4588" s="61" t="s">
        <v>3147</v>
      </c>
      <c r="E4588" s="61" t="s">
        <v>3292</v>
      </c>
      <c r="F4588" s="46">
        <v>46203</v>
      </c>
      <c r="G4588" s="46" t="str">
        <f t="shared" si="486"/>
        <v>邵舟鹏2026-6-30</v>
      </c>
      <c r="H4588" s="63"/>
      <c r="I4588" s="63"/>
      <c r="J4588" s="64"/>
      <c r="K4588" s="79"/>
      <c r="L4588" s="65"/>
      <c r="M4588" s="65"/>
      <c r="N4588" s="65"/>
      <c r="O4588" s="66"/>
      <c r="P4588" s="144"/>
      <c r="Q4588" s="68"/>
      <c r="R4588" s="68"/>
      <c r="S4588" s="68"/>
      <c r="T4588" s="69">
        <f t="shared" si="488"/>
        <v>0</v>
      </c>
      <c r="U4588" s="68"/>
      <c r="V4588" s="70"/>
      <c r="W4588" s="70"/>
      <c r="X4588" s="71">
        <f t="shared" si="489"/>
        <v>0</v>
      </c>
      <c r="Y4588" s="72"/>
      <c r="Z4588" s="70"/>
      <c r="AA4588" s="68"/>
      <c r="AB4588" s="73"/>
      <c r="AC4588" s="70"/>
      <c r="AD4588" s="74"/>
      <c r="AE4588" s="68"/>
      <c r="AF4588" s="75"/>
    </row>
    <row r="4589" s="3" customFormat="1" ht="28.5" customHeight="1" spans="1:32">
      <c r="A4589" s="61" t="s">
        <v>36</v>
      </c>
      <c r="B4589" s="61" t="s">
        <v>2156</v>
      </c>
      <c r="C4589" s="61" t="s">
        <v>3136</v>
      </c>
      <c r="D4589" s="61" t="s">
        <v>3147</v>
      </c>
      <c r="E4589" s="61" t="s">
        <v>3292</v>
      </c>
      <c r="F4589" s="46">
        <v>46204</v>
      </c>
      <c r="G4589" s="46" t="str">
        <f t="shared" si="486"/>
        <v>邵舟鹏2026-7-1</v>
      </c>
      <c r="H4589" s="63"/>
      <c r="I4589" s="63"/>
      <c r="J4589" s="64"/>
      <c r="K4589" s="64"/>
      <c r="L4589" s="65"/>
      <c r="M4589" s="65"/>
      <c r="N4589" s="65"/>
      <c r="O4589" s="66"/>
      <c r="P4589" s="144"/>
      <c r="Q4589" s="68"/>
      <c r="R4589" s="68"/>
      <c r="S4589" s="68"/>
      <c r="T4589" s="69">
        <f t="shared" si="488"/>
        <v>0</v>
      </c>
      <c r="U4589" s="68"/>
      <c r="V4589" s="70"/>
      <c r="W4589" s="70"/>
      <c r="X4589" s="71">
        <f t="shared" si="489"/>
        <v>0</v>
      </c>
      <c r="Y4589" s="72"/>
      <c r="Z4589" s="70"/>
      <c r="AA4589" s="68"/>
      <c r="AB4589" s="73"/>
      <c r="AC4589" s="70"/>
      <c r="AD4589" s="74"/>
      <c r="AE4589" s="68"/>
      <c r="AF4589" s="75"/>
    </row>
    <row r="4590" s="4" customFormat="1" ht="28.5" customHeight="1" spans="1:32">
      <c r="A4590" s="84" t="s">
        <v>36</v>
      </c>
      <c r="B4590" s="84" t="s">
        <v>2156</v>
      </c>
      <c r="C4590" s="84" t="s">
        <v>3136</v>
      </c>
      <c r="D4590" s="84" t="s">
        <v>3147</v>
      </c>
      <c r="E4590" s="85" t="s">
        <v>3292</v>
      </c>
      <c r="F4590" s="86">
        <v>46235</v>
      </c>
      <c r="G4590" s="46" t="str">
        <f t="shared" si="486"/>
        <v>邵舟鹏2026-8-1</v>
      </c>
      <c r="H4590" s="63"/>
      <c r="I4590" s="63"/>
      <c r="J4590" s="64"/>
      <c r="K4590" s="64"/>
      <c r="L4590" s="65"/>
      <c r="M4590" s="65"/>
      <c r="N4590" s="91"/>
      <c r="O4590" s="66"/>
      <c r="P4590" s="87"/>
      <c r="Q4590" s="87"/>
      <c r="R4590" s="87"/>
      <c r="S4590" s="87"/>
      <c r="T4590" s="69">
        <f t="shared" si="488"/>
        <v>0</v>
      </c>
      <c r="U4590" s="87"/>
      <c r="V4590" s="87"/>
      <c r="W4590" s="87"/>
      <c r="X4590" s="71">
        <f t="shared" si="489"/>
        <v>0</v>
      </c>
      <c r="Y4590" s="88"/>
      <c r="Z4590" s="87"/>
      <c r="AA4590" s="87"/>
      <c r="AB4590" s="87"/>
      <c r="AC4590" s="87"/>
      <c r="AD4590" s="89"/>
      <c r="AE4590" s="87"/>
      <c r="AF4590" s="90"/>
    </row>
    <row r="4591" ht="28.5" customHeight="1" spans="1:32">
      <c r="A4591" s="44" t="s">
        <v>36</v>
      </c>
      <c r="B4591" s="44" t="s">
        <v>2156</v>
      </c>
      <c r="C4591" s="44" t="s">
        <v>3136</v>
      </c>
      <c r="D4591" s="44" t="s">
        <v>3147</v>
      </c>
      <c r="E4591" s="44" t="s">
        <v>3315</v>
      </c>
      <c r="F4591" s="45">
        <v>46173</v>
      </c>
      <c r="G4591" s="46" t="str">
        <f t="shared" si="486"/>
        <v>杨建兵2026-5-31</v>
      </c>
      <c r="H4591" s="149"/>
      <c r="I4591" s="149"/>
      <c r="J4591" s="150"/>
      <c r="K4591" s="150"/>
      <c r="L4591" s="150"/>
      <c r="M4591" s="151"/>
      <c r="N4591" s="151"/>
      <c r="O4591" s="136">
        <f t="shared" ref="O4591:AE4591" si="490">SUM(O4592:O4623)</f>
        <v>136</v>
      </c>
      <c r="P4591" s="137">
        <f t="shared" si="490"/>
        <v>0</v>
      </c>
      <c r="Q4591" s="138">
        <f t="shared" si="490"/>
        <v>0</v>
      </c>
      <c r="R4591" s="138">
        <f t="shared" si="490"/>
        <v>0</v>
      </c>
      <c r="S4591" s="53">
        <f t="shared" si="490"/>
        <v>0</v>
      </c>
      <c r="T4591" s="139">
        <f t="shared" si="490"/>
        <v>136</v>
      </c>
      <c r="U4591" s="55">
        <f t="shared" si="490"/>
        <v>0</v>
      </c>
      <c r="V4591" s="139">
        <f t="shared" si="490"/>
        <v>32</v>
      </c>
      <c r="W4591" s="139">
        <f t="shared" si="490"/>
        <v>0</v>
      </c>
      <c r="X4591" s="140">
        <f t="shared" si="490"/>
        <v>168</v>
      </c>
      <c r="Y4591" s="141">
        <f t="shared" si="490"/>
        <v>0</v>
      </c>
      <c r="Z4591" s="139">
        <f t="shared" si="490"/>
        <v>70</v>
      </c>
      <c r="AA4591" s="142">
        <f t="shared" si="490"/>
        <v>26</v>
      </c>
      <c r="AB4591" s="139">
        <f t="shared" si="490"/>
        <v>8</v>
      </c>
      <c r="AC4591" s="139">
        <f t="shared" si="490"/>
        <v>0</v>
      </c>
      <c r="AD4591" s="143">
        <f t="shared" si="490"/>
        <v>0</v>
      </c>
      <c r="AE4591" s="142">
        <f t="shared" si="490"/>
        <v>0</v>
      </c>
      <c r="AF4591" s="60"/>
    </row>
    <row r="4592" ht="28.5" customHeight="1" spans="1:32">
      <c r="A4592" s="61" t="s">
        <v>36</v>
      </c>
      <c r="B4592" s="61" t="s">
        <v>2156</v>
      </c>
      <c r="C4592" s="61" t="s">
        <v>3136</v>
      </c>
      <c r="D4592" s="61" t="s">
        <v>3147</v>
      </c>
      <c r="E4592" s="62" t="s">
        <v>3315</v>
      </c>
      <c r="F4592" s="46">
        <v>46174</v>
      </c>
      <c r="G4592" s="46" t="str">
        <f t="shared" si="486"/>
        <v>杨建兵2026-6-1</v>
      </c>
      <c r="H4592" s="63" t="s">
        <v>3316</v>
      </c>
      <c r="I4592" s="63" t="s">
        <v>3317</v>
      </c>
      <c r="J4592" s="64"/>
      <c r="K4592" s="64"/>
      <c r="L4592" s="65"/>
      <c r="M4592" s="65"/>
      <c r="N4592" s="65"/>
      <c r="O4592" s="66">
        <v>8</v>
      </c>
      <c r="P4592" s="152"/>
      <c r="Q4592" s="68"/>
      <c r="R4592" s="68"/>
      <c r="S4592" s="68"/>
      <c r="T4592" s="69">
        <f t="shared" ref="T4592:T4623" si="491">SUM(O4592:S4592)</f>
        <v>8</v>
      </c>
      <c r="U4592" s="68"/>
      <c r="V4592" s="70"/>
      <c r="W4592" s="70"/>
      <c r="X4592" s="71">
        <f t="shared" ref="X4592:X4623" si="492">SUM(T4592:W4592)</f>
        <v>8</v>
      </c>
      <c r="Y4592" s="72"/>
      <c r="Z4592" s="70"/>
      <c r="AA4592" s="68">
        <v>2</v>
      </c>
      <c r="AB4592" s="73"/>
      <c r="AC4592" s="70"/>
      <c r="AD4592" s="74"/>
      <c r="AE4592" s="68"/>
      <c r="AF4592" s="75"/>
    </row>
    <row r="4593" ht="28.5" customHeight="1" spans="1:32">
      <c r="A4593" s="61" t="s">
        <v>36</v>
      </c>
      <c r="B4593" s="61" t="s">
        <v>2156</v>
      </c>
      <c r="C4593" s="61" t="s">
        <v>3136</v>
      </c>
      <c r="D4593" s="61" t="s">
        <v>3147</v>
      </c>
      <c r="E4593" s="62" t="s">
        <v>3315</v>
      </c>
      <c r="F4593" s="46">
        <v>46175</v>
      </c>
      <c r="G4593" s="46" t="str">
        <f t="shared" si="486"/>
        <v>杨建兵2026-6-2</v>
      </c>
      <c r="H4593" s="63" t="s">
        <v>3318</v>
      </c>
      <c r="I4593" s="63" t="s">
        <v>2925</v>
      </c>
      <c r="J4593" s="64"/>
      <c r="K4593" s="64"/>
      <c r="L4593" s="65"/>
      <c r="M4593" s="65"/>
      <c r="N4593" s="65"/>
      <c r="O4593" s="66">
        <v>8</v>
      </c>
      <c r="P4593" s="152"/>
      <c r="Q4593" s="68"/>
      <c r="R4593" s="68"/>
      <c r="S4593" s="68"/>
      <c r="T4593" s="69">
        <f t="shared" si="491"/>
        <v>8</v>
      </c>
      <c r="U4593" s="68"/>
      <c r="V4593" s="70"/>
      <c r="W4593" s="70"/>
      <c r="X4593" s="71">
        <f t="shared" si="492"/>
        <v>8</v>
      </c>
      <c r="Y4593" s="72"/>
      <c r="Z4593" s="70"/>
      <c r="AA4593" s="68">
        <v>2</v>
      </c>
      <c r="AB4593" s="73"/>
      <c r="AC4593" s="70"/>
      <c r="AD4593" s="74"/>
      <c r="AE4593" s="68"/>
      <c r="AF4593" s="75"/>
    </row>
    <row r="4594" ht="28.5" customHeight="1" spans="1:32">
      <c r="A4594" s="61" t="s">
        <v>36</v>
      </c>
      <c r="B4594" s="61" t="s">
        <v>2156</v>
      </c>
      <c r="C4594" s="61" t="s">
        <v>3136</v>
      </c>
      <c r="D4594" s="61" t="s">
        <v>3147</v>
      </c>
      <c r="E4594" s="62" t="s">
        <v>3315</v>
      </c>
      <c r="F4594" s="46">
        <v>46176</v>
      </c>
      <c r="G4594" s="46" t="str">
        <f t="shared" si="486"/>
        <v>杨建兵2026-6-3</v>
      </c>
      <c r="H4594" s="63" t="s">
        <v>2637</v>
      </c>
      <c r="I4594" s="63" t="s">
        <v>2986</v>
      </c>
      <c r="J4594" s="64"/>
      <c r="K4594" s="64"/>
      <c r="L4594" s="65"/>
      <c r="M4594" s="65"/>
      <c r="N4594" s="65"/>
      <c r="O4594" s="66">
        <v>8</v>
      </c>
      <c r="P4594" s="152"/>
      <c r="Q4594" s="68"/>
      <c r="R4594" s="68"/>
      <c r="S4594" s="68"/>
      <c r="T4594" s="69">
        <f t="shared" si="491"/>
        <v>8</v>
      </c>
      <c r="U4594" s="68"/>
      <c r="V4594" s="70"/>
      <c r="W4594" s="70"/>
      <c r="X4594" s="71">
        <f t="shared" si="492"/>
        <v>8</v>
      </c>
      <c r="Y4594" s="72"/>
      <c r="Z4594" s="70"/>
      <c r="AA4594" s="68">
        <v>2</v>
      </c>
      <c r="AB4594" s="73"/>
      <c r="AC4594" s="70"/>
      <c r="AD4594" s="74"/>
      <c r="AE4594" s="68"/>
      <c r="AF4594" s="75"/>
    </row>
    <row r="4595" ht="28.5" customHeight="1" spans="1:32">
      <c r="A4595" s="61" t="s">
        <v>36</v>
      </c>
      <c r="B4595" s="61" t="s">
        <v>2156</v>
      </c>
      <c r="C4595" s="61" t="s">
        <v>3136</v>
      </c>
      <c r="D4595" s="61" t="s">
        <v>3147</v>
      </c>
      <c r="E4595" s="62" t="s">
        <v>3315</v>
      </c>
      <c r="F4595" s="46">
        <v>46177</v>
      </c>
      <c r="G4595" s="46" t="str">
        <f t="shared" si="486"/>
        <v>杨建兵2026-6-4</v>
      </c>
      <c r="H4595" s="63" t="s">
        <v>3219</v>
      </c>
      <c r="I4595" s="63" t="s">
        <v>3042</v>
      </c>
      <c r="J4595" s="64"/>
      <c r="K4595" s="64"/>
      <c r="L4595" s="65"/>
      <c r="M4595" s="65"/>
      <c r="N4595" s="65"/>
      <c r="O4595" s="66">
        <v>8</v>
      </c>
      <c r="P4595" s="152"/>
      <c r="Q4595" s="68"/>
      <c r="R4595" s="68"/>
      <c r="S4595" s="68"/>
      <c r="T4595" s="69">
        <f t="shared" si="491"/>
        <v>8</v>
      </c>
      <c r="U4595" s="68"/>
      <c r="V4595" s="70"/>
      <c r="W4595" s="70"/>
      <c r="X4595" s="71">
        <f t="shared" si="492"/>
        <v>8</v>
      </c>
      <c r="Y4595" s="72"/>
      <c r="Z4595" s="70"/>
      <c r="AA4595" s="68">
        <v>2</v>
      </c>
      <c r="AB4595" s="73"/>
      <c r="AC4595" s="70"/>
      <c r="AD4595" s="74"/>
      <c r="AE4595" s="68"/>
      <c r="AF4595" s="75"/>
    </row>
    <row r="4596" ht="28.5" customHeight="1" spans="1:32">
      <c r="A4596" s="61" t="s">
        <v>36</v>
      </c>
      <c r="B4596" s="61" t="s">
        <v>2156</v>
      </c>
      <c r="C4596" s="61" t="s">
        <v>3136</v>
      </c>
      <c r="D4596" s="61" t="s">
        <v>3147</v>
      </c>
      <c r="E4596" s="62" t="s">
        <v>3315</v>
      </c>
      <c r="F4596" s="46">
        <v>46178</v>
      </c>
      <c r="G4596" s="46" t="str">
        <f t="shared" si="486"/>
        <v>杨建兵2026-6-5</v>
      </c>
      <c r="H4596" s="63" t="s">
        <v>3319</v>
      </c>
      <c r="I4596" s="63" t="s">
        <v>3320</v>
      </c>
      <c r="J4596" s="64"/>
      <c r="K4596" s="64" t="s">
        <v>56</v>
      </c>
      <c r="L4596" s="65"/>
      <c r="M4596" s="65"/>
      <c r="N4596" s="65"/>
      <c r="O4596" s="66">
        <v>8</v>
      </c>
      <c r="P4596" s="152"/>
      <c r="Q4596" s="68"/>
      <c r="R4596" s="68"/>
      <c r="S4596" s="68"/>
      <c r="T4596" s="69">
        <f t="shared" si="491"/>
        <v>8</v>
      </c>
      <c r="U4596" s="68"/>
      <c r="V4596" s="70">
        <v>4</v>
      </c>
      <c r="W4596" s="70"/>
      <c r="X4596" s="71">
        <f t="shared" si="492"/>
        <v>12</v>
      </c>
      <c r="Y4596" s="72"/>
      <c r="Z4596" s="70"/>
      <c r="AA4596" s="68">
        <v>4</v>
      </c>
      <c r="AB4596" s="73"/>
      <c r="AC4596" s="70"/>
      <c r="AD4596" s="74"/>
      <c r="AE4596" s="68"/>
      <c r="AF4596" s="75"/>
    </row>
    <row r="4597" ht="28.5" customHeight="1" spans="1:32">
      <c r="A4597" s="61" t="s">
        <v>36</v>
      </c>
      <c r="B4597" s="61" t="s">
        <v>2156</v>
      </c>
      <c r="C4597" s="61" t="s">
        <v>3136</v>
      </c>
      <c r="D4597" s="61" t="s">
        <v>3147</v>
      </c>
      <c r="E4597" s="62" t="s">
        <v>3315</v>
      </c>
      <c r="F4597" s="46">
        <v>46179</v>
      </c>
      <c r="G4597" s="46" t="str">
        <f t="shared" si="486"/>
        <v>杨建兵2026-6-6</v>
      </c>
      <c r="H4597" s="63" t="s">
        <v>3286</v>
      </c>
      <c r="I4597" s="63" t="s">
        <v>2731</v>
      </c>
      <c r="J4597" s="64"/>
      <c r="K4597" s="79">
        <v>0.333333333333333</v>
      </c>
      <c r="L4597" s="65"/>
      <c r="M4597" s="65"/>
      <c r="N4597" s="65"/>
      <c r="O4597" s="66">
        <v>8</v>
      </c>
      <c r="P4597" s="152"/>
      <c r="Q4597" s="68"/>
      <c r="R4597" s="68"/>
      <c r="S4597" s="68"/>
      <c r="T4597" s="69">
        <f t="shared" si="491"/>
        <v>8</v>
      </c>
      <c r="U4597" s="68"/>
      <c r="V4597" s="70"/>
      <c r="W4597" s="70"/>
      <c r="X4597" s="71">
        <f t="shared" si="492"/>
        <v>8</v>
      </c>
      <c r="Y4597" s="72"/>
      <c r="Z4597" s="70"/>
      <c r="AA4597" s="68">
        <v>2</v>
      </c>
      <c r="AB4597" s="73"/>
      <c r="AC4597" s="70"/>
      <c r="AD4597" s="74"/>
      <c r="AE4597" s="68"/>
      <c r="AF4597" s="75"/>
    </row>
    <row r="4598" ht="28.5" customHeight="1" spans="1:32">
      <c r="A4598" s="61" t="s">
        <v>36</v>
      </c>
      <c r="B4598" s="61" t="s">
        <v>2156</v>
      </c>
      <c r="C4598" s="61" t="s">
        <v>3136</v>
      </c>
      <c r="D4598" s="61" t="s">
        <v>3147</v>
      </c>
      <c r="E4598" s="62" t="s">
        <v>3315</v>
      </c>
      <c r="F4598" s="77">
        <v>46180</v>
      </c>
      <c r="G4598" s="46" t="str">
        <f t="shared" si="486"/>
        <v>杨建兵2026-6-7</v>
      </c>
      <c r="H4598" s="63" t="s">
        <v>3321</v>
      </c>
      <c r="I4598" s="63"/>
      <c r="J4598" s="64"/>
      <c r="K4598" s="64"/>
      <c r="L4598" s="65"/>
      <c r="M4598" s="65"/>
      <c r="N4598" s="65"/>
      <c r="O4598" s="66"/>
      <c r="P4598" s="152"/>
      <c r="Q4598" s="68"/>
      <c r="R4598" s="68"/>
      <c r="S4598" s="68"/>
      <c r="T4598" s="69">
        <f t="shared" si="491"/>
        <v>0</v>
      </c>
      <c r="U4598" s="68"/>
      <c r="V4598" s="70">
        <v>8</v>
      </c>
      <c r="W4598" s="70"/>
      <c r="X4598" s="71">
        <f t="shared" si="492"/>
        <v>8</v>
      </c>
      <c r="Y4598" s="72"/>
      <c r="Z4598" s="70"/>
      <c r="AA4598" s="68"/>
      <c r="AB4598" s="73"/>
      <c r="AC4598" s="70"/>
      <c r="AD4598" s="74"/>
      <c r="AE4598" s="68"/>
      <c r="AF4598" s="75"/>
    </row>
    <row r="4599" ht="28.5" customHeight="1" spans="1:32">
      <c r="A4599" s="61" t="s">
        <v>36</v>
      </c>
      <c r="B4599" s="61" t="s">
        <v>2156</v>
      </c>
      <c r="C4599" s="61" t="s">
        <v>3136</v>
      </c>
      <c r="D4599" s="61" t="s">
        <v>3147</v>
      </c>
      <c r="E4599" s="62" t="s">
        <v>3315</v>
      </c>
      <c r="F4599" s="46">
        <v>46181</v>
      </c>
      <c r="G4599" s="46" t="str">
        <f t="shared" si="486"/>
        <v>杨建兵2026-6-8</v>
      </c>
      <c r="H4599" s="63" t="s">
        <v>3322</v>
      </c>
      <c r="I4599" s="63" t="s">
        <v>2758</v>
      </c>
      <c r="J4599" s="64"/>
      <c r="K4599" s="64"/>
      <c r="L4599" s="65"/>
      <c r="M4599" s="65"/>
      <c r="N4599" s="65"/>
      <c r="O4599" s="66">
        <v>8</v>
      </c>
      <c r="P4599" s="152"/>
      <c r="Q4599" s="68"/>
      <c r="R4599" s="68"/>
      <c r="S4599" s="68"/>
      <c r="T4599" s="69">
        <f t="shared" si="491"/>
        <v>8</v>
      </c>
      <c r="U4599" s="68"/>
      <c r="V4599" s="70"/>
      <c r="W4599" s="70"/>
      <c r="X4599" s="71">
        <f t="shared" si="492"/>
        <v>8</v>
      </c>
      <c r="Y4599" s="72"/>
      <c r="Z4599" s="70"/>
      <c r="AA4599" s="68">
        <v>2</v>
      </c>
      <c r="AB4599" s="73"/>
      <c r="AC4599" s="70"/>
      <c r="AD4599" s="74"/>
      <c r="AE4599" s="68"/>
      <c r="AF4599" s="75"/>
    </row>
    <row r="4600" ht="28.5" customHeight="1" spans="1:32">
      <c r="A4600" s="61" t="s">
        <v>36</v>
      </c>
      <c r="B4600" s="61" t="s">
        <v>2156</v>
      </c>
      <c r="C4600" s="61" t="s">
        <v>3136</v>
      </c>
      <c r="D4600" s="61" t="s">
        <v>3147</v>
      </c>
      <c r="E4600" s="62" t="s">
        <v>3315</v>
      </c>
      <c r="F4600" s="78">
        <v>46182</v>
      </c>
      <c r="G4600" s="46" t="str">
        <f t="shared" si="486"/>
        <v>杨建兵2026-6-9</v>
      </c>
      <c r="H4600" s="63" t="s">
        <v>3323</v>
      </c>
      <c r="I4600" s="63" t="s">
        <v>3324</v>
      </c>
      <c r="J4600" s="64"/>
      <c r="K4600" s="64"/>
      <c r="L4600" s="65"/>
      <c r="M4600" s="65"/>
      <c r="N4600" s="65"/>
      <c r="O4600" s="66">
        <v>8</v>
      </c>
      <c r="P4600" s="152"/>
      <c r="Q4600" s="68"/>
      <c r="R4600" s="68"/>
      <c r="S4600" s="68"/>
      <c r="T4600" s="69">
        <f t="shared" si="491"/>
        <v>8</v>
      </c>
      <c r="U4600" s="68"/>
      <c r="V4600" s="70"/>
      <c r="W4600" s="70"/>
      <c r="X4600" s="71">
        <f t="shared" si="492"/>
        <v>8</v>
      </c>
      <c r="Y4600" s="72"/>
      <c r="Z4600" s="70"/>
      <c r="AA4600" s="68">
        <v>2</v>
      </c>
      <c r="AB4600" s="73"/>
      <c r="AC4600" s="70"/>
      <c r="AD4600" s="74"/>
      <c r="AE4600" s="68"/>
      <c r="AF4600" s="75"/>
    </row>
    <row r="4601" ht="28.5" customHeight="1" spans="1:32">
      <c r="A4601" s="61" t="s">
        <v>36</v>
      </c>
      <c r="B4601" s="61" t="s">
        <v>2156</v>
      </c>
      <c r="C4601" s="61" t="s">
        <v>3136</v>
      </c>
      <c r="D4601" s="61" t="s">
        <v>3147</v>
      </c>
      <c r="E4601" s="62" t="s">
        <v>3315</v>
      </c>
      <c r="F4601" s="46">
        <v>46183</v>
      </c>
      <c r="G4601" s="46" t="str">
        <f t="shared" si="486"/>
        <v>杨建兵2026-6-10</v>
      </c>
      <c r="H4601" s="63" t="s">
        <v>3325</v>
      </c>
      <c r="I4601" s="63" t="s">
        <v>2957</v>
      </c>
      <c r="J4601" s="64"/>
      <c r="K4601" s="64"/>
      <c r="L4601" s="65"/>
      <c r="M4601" s="65"/>
      <c r="N4601" s="65"/>
      <c r="O4601" s="66">
        <v>8</v>
      </c>
      <c r="P4601" s="152"/>
      <c r="Q4601" s="68"/>
      <c r="R4601" s="68"/>
      <c r="S4601" s="68"/>
      <c r="T4601" s="69">
        <f t="shared" si="491"/>
        <v>8</v>
      </c>
      <c r="U4601" s="68"/>
      <c r="V4601" s="70"/>
      <c r="W4601" s="70"/>
      <c r="X4601" s="71">
        <f t="shared" si="492"/>
        <v>8</v>
      </c>
      <c r="Y4601" s="72"/>
      <c r="Z4601" s="70"/>
      <c r="AA4601" s="68">
        <v>2</v>
      </c>
      <c r="AB4601" s="73"/>
      <c r="AC4601" s="70"/>
      <c r="AD4601" s="74"/>
      <c r="AE4601" s="68"/>
      <c r="AF4601" s="75"/>
    </row>
    <row r="4602" ht="28.5" customHeight="1" spans="1:32">
      <c r="A4602" s="61" t="s">
        <v>36</v>
      </c>
      <c r="B4602" s="61" t="s">
        <v>2156</v>
      </c>
      <c r="C4602" s="61" t="s">
        <v>3136</v>
      </c>
      <c r="D4602" s="61" t="s">
        <v>3147</v>
      </c>
      <c r="E4602" s="62" t="s">
        <v>3315</v>
      </c>
      <c r="F4602" s="46">
        <v>46184</v>
      </c>
      <c r="G4602" s="46" t="str">
        <f t="shared" si="486"/>
        <v>杨建兵2026-6-11</v>
      </c>
      <c r="H4602" s="63" t="s">
        <v>3326</v>
      </c>
      <c r="I4602" s="63" t="s">
        <v>3327</v>
      </c>
      <c r="J4602" s="64"/>
      <c r="K4602" s="64"/>
      <c r="L4602" s="65"/>
      <c r="M4602" s="65"/>
      <c r="N4602" s="65"/>
      <c r="O4602" s="66">
        <v>8</v>
      </c>
      <c r="P4602" s="152"/>
      <c r="Q4602" s="68"/>
      <c r="R4602" s="68"/>
      <c r="S4602" s="68"/>
      <c r="T4602" s="69">
        <f t="shared" si="491"/>
        <v>8</v>
      </c>
      <c r="U4602" s="68"/>
      <c r="V4602" s="70"/>
      <c r="W4602" s="70"/>
      <c r="X4602" s="71">
        <f t="shared" si="492"/>
        <v>8</v>
      </c>
      <c r="Y4602" s="72"/>
      <c r="Z4602" s="70"/>
      <c r="AA4602" s="68">
        <v>2</v>
      </c>
      <c r="AB4602" s="73"/>
      <c r="AC4602" s="70"/>
      <c r="AD4602" s="74"/>
      <c r="AE4602" s="68"/>
      <c r="AF4602" s="75"/>
    </row>
    <row r="4603" ht="28.5" customHeight="1" spans="1:32">
      <c r="A4603" s="61" t="s">
        <v>36</v>
      </c>
      <c r="B4603" s="61" t="s">
        <v>2156</v>
      </c>
      <c r="C4603" s="61" t="s">
        <v>3136</v>
      </c>
      <c r="D4603" s="61" t="s">
        <v>3147</v>
      </c>
      <c r="E4603" s="62" t="s">
        <v>3315</v>
      </c>
      <c r="F4603" s="46">
        <v>46185</v>
      </c>
      <c r="G4603" s="46" t="str">
        <f t="shared" si="486"/>
        <v>杨建兵2026-6-12</v>
      </c>
      <c r="H4603" s="63" t="s">
        <v>3328</v>
      </c>
      <c r="I4603" s="63"/>
      <c r="J4603" s="64"/>
      <c r="K4603" s="64" t="s">
        <v>56</v>
      </c>
      <c r="L4603" s="65"/>
      <c r="M4603" s="65"/>
      <c r="N4603" s="65"/>
      <c r="O4603" s="66">
        <v>8</v>
      </c>
      <c r="P4603" s="152"/>
      <c r="Q4603" s="68"/>
      <c r="R4603" s="68"/>
      <c r="S4603" s="68"/>
      <c r="T4603" s="69">
        <f t="shared" si="491"/>
        <v>8</v>
      </c>
      <c r="U4603" s="68"/>
      <c r="V4603" s="70">
        <v>4</v>
      </c>
      <c r="W4603" s="70"/>
      <c r="X4603" s="71">
        <f t="shared" si="492"/>
        <v>12</v>
      </c>
      <c r="Y4603" s="72"/>
      <c r="Z4603" s="70">
        <v>10</v>
      </c>
      <c r="AA4603" s="68"/>
      <c r="AB4603" s="73"/>
      <c r="AC4603" s="70"/>
      <c r="AD4603" s="74"/>
      <c r="AE4603" s="68"/>
      <c r="AF4603" s="75"/>
    </row>
    <row r="4604" ht="28.5" customHeight="1" spans="1:32">
      <c r="A4604" s="61" t="s">
        <v>36</v>
      </c>
      <c r="B4604" s="61" t="s">
        <v>2156</v>
      </c>
      <c r="C4604" s="61" t="s">
        <v>3136</v>
      </c>
      <c r="D4604" s="61" t="s">
        <v>3147</v>
      </c>
      <c r="E4604" s="62" t="s">
        <v>3315</v>
      </c>
      <c r="F4604" s="46">
        <v>46186</v>
      </c>
      <c r="G4604" s="46" t="str">
        <f t="shared" si="486"/>
        <v>杨建兵2026-6-13</v>
      </c>
      <c r="H4604" s="63" t="s">
        <v>2906</v>
      </c>
      <c r="I4604" s="63"/>
      <c r="J4604" s="64"/>
      <c r="K4604" s="79">
        <v>0.333333333333333</v>
      </c>
      <c r="L4604" s="65"/>
      <c r="M4604" s="65"/>
      <c r="N4604" s="65"/>
      <c r="O4604" s="66">
        <v>8</v>
      </c>
      <c r="P4604" s="152"/>
      <c r="Q4604" s="68"/>
      <c r="R4604" s="68"/>
      <c r="S4604" s="68"/>
      <c r="T4604" s="69">
        <f t="shared" si="491"/>
        <v>8</v>
      </c>
      <c r="U4604" s="68"/>
      <c r="V4604" s="70"/>
      <c r="W4604" s="70"/>
      <c r="X4604" s="71">
        <f t="shared" si="492"/>
        <v>8</v>
      </c>
      <c r="Y4604" s="72"/>
      <c r="Z4604" s="70">
        <v>10</v>
      </c>
      <c r="AA4604" s="68"/>
      <c r="AB4604" s="73"/>
      <c r="AC4604" s="70"/>
      <c r="AD4604" s="74"/>
      <c r="AE4604" s="68"/>
      <c r="AF4604" s="80"/>
    </row>
    <row r="4605" ht="28.5" customHeight="1" spans="1:32">
      <c r="A4605" s="61" t="s">
        <v>36</v>
      </c>
      <c r="B4605" s="61" t="s">
        <v>2156</v>
      </c>
      <c r="C4605" s="61" t="s">
        <v>3136</v>
      </c>
      <c r="D4605" s="61" t="s">
        <v>3147</v>
      </c>
      <c r="E4605" s="62" t="s">
        <v>3315</v>
      </c>
      <c r="F4605" s="77">
        <v>46187</v>
      </c>
      <c r="G4605" s="46" t="str">
        <f t="shared" si="486"/>
        <v>杨建兵2026-6-14</v>
      </c>
      <c r="H4605" s="63" t="s">
        <v>3329</v>
      </c>
      <c r="I4605" s="63"/>
      <c r="J4605" s="64"/>
      <c r="K4605" s="64"/>
      <c r="L4605" s="65"/>
      <c r="M4605" s="65"/>
      <c r="N4605" s="65"/>
      <c r="O4605" s="66"/>
      <c r="P4605" s="152"/>
      <c r="Q4605" s="68"/>
      <c r="R4605" s="68"/>
      <c r="S4605" s="68"/>
      <c r="T4605" s="69">
        <f t="shared" si="491"/>
        <v>0</v>
      </c>
      <c r="U4605" s="68"/>
      <c r="V4605" s="70">
        <v>8</v>
      </c>
      <c r="W4605" s="70"/>
      <c r="X4605" s="71">
        <f t="shared" si="492"/>
        <v>8</v>
      </c>
      <c r="Y4605" s="72"/>
      <c r="Z4605" s="70">
        <v>10</v>
      </c>
      <c r="AA4605" s="68"/>
      <c r="AB4605" s="73"/>
      <c r="AC4605" s="70"/>
      <c r="AD4605" s="74"/>
      <c r="AE4605" s="68"/>
      <c r="AF4605" s="80"/>
    </row>
    <row r="4606" ht="28.5" customHeight="1" spans="1:32">
      <c r="A4606" s="61" t="s">
        <v>36</v>
      </c>
      <c r="B4606" s="61" t="s">
        <v>2156</v>
      </c>
      <c r="C4606" s="61" t="s">
        <v>3136</v>
      </c>
      <c r="D4606" s="61" t="s">
        <v>3147</v>
      </c>
      <c r="E4606" s="62" t="s">
        <v>3315</v>
      </c>
      <c r="F4606" s="46">
        <v>46188</v>
      </c>
      <c r="G4606" s="46" t="str">
        <f t="shared" si="486"/>
        <v>杨建兵2026-6-15</v>
      </c>
      <c r="H4606" s="63" t="s">
        <v>3330</v>
      </c>
      <c r="I4606" s="63"/>
      <c r="J4606" s="64"/>
      <c r="K4606" s="64"/>
      <c r="L4606" s="65"/>
      <c r="M4606" s="65"/>
      <c r="N4606" s="65"/>
      <c r="O4606" s="66">
        <v>8</v>
      </c>
      <c r="P4606" s="152"/>
      <c r="Q4606" s="68"/>
      <c r="R4606" s="68"/>
      <c r="S4606" s="68"/>
      <c r="T4606" s="69">
        <f t="shared" si="491"/>
        <v>8</v>
      </c>
      <c r="U4606" s="68"/>
      <c r="V4606" s="70"/>
      <c r="W4606" s="70"/>
      <c r="X4606" s="71">
        <f t="shared" si="492"/>
        <v>8</v>
      </c>
      <c r="Y4606" s="72"/>
      <c r="Z4606" s="70">
        <v>10</v>
      </c>
      <c r="AA4606" s="68"/>
      <c r="AB4606" s="73"/>
      <c r="AC4606" s="70"/>
      <c r="AD4606" s="74"/>
      <c r="AE4606" s="68"/>
      <c r="AF4606" s="75"/>
    </row>
    <row r="4607" ht="28.5" customHeight="1" spans="1:32">
      <c r="A4607" s="61" t="s">
        <v>36</v>
      </c>
      <c r="B4607" s="61" t="s">
        <v>2156</v>
      </c>
      <c r="C4607" s="61" t="s">
        <v>3136</v>
      </c>
      <c r="D4607" s="61" t="s">
        <v>3147</v>
      </c>
      <c r="E4607" s="62" t="s">
        <v>3315</v>
      </c>
      <c r="F4607" s="46">
        <v>46189</v>
      </c>
      <c r="G4607" s="46" t="str">
        <f t="shared" si="486"/>
        <v>杨建兵2026-6-16</v>
      </c>
      <c r="H4607" s="63" t="s">
        <v>3078</v>
      </c>
      <c r="I4607" s="63"/>
      <c r="J4607" s="64"/>
      <c r="K4607" s="64"/>
      <c r="L4607" s="65"/>
      <c r="M4607" s="65"/>
      <c r="N4607" s="65"/>
      <c r="O4607" s="66">
        <v>8</v>
      </c>
      <c r="P4607" s="152"/>
      <c r="Q4607" s="68"/>
      <c r="R4607" s="68"/>
      <c r="S4607" s="68"/>
      <c r="T4607" s="69">
        <f t="shared" si="491"/>
        <v>8</v>
      </c>
      <c r="U4607" s="68"/>
      <c r="V4607" s="70"/>
      <c r="W4607" s="70"/>
      <c r="X4607" s="71">
        <f t="shared" si="492"/>
        <v>8</v>
      </c>
      <c r="Y4607" s="72"/>
      <c r="Z4607" s="70">
        <v>10</v>
      </c>
      <c r="AA4607" s="68"/>
      <c r="AB4607" s="73"/>
      <c r="AC4607" s="70"/>
      <c r="AD4607" s="74"/>
      <c r="AE4607" s="68"/>
      <c r="AF4607" s="80"/>
    </row>
    <row r="4608" ht="28.5" customHeight="1" spans="1:32">
      <c r="A4608" s="61" t="s">
        <v>36</v>
      </c>
      <c r="B4608" s="61" t="s">
        <v>2156</v>
      </c>
      <c r="C4608" s="61" t="s">
        <v>3136</v>
      </c>
      <c r="D4608" s="61" t="s">
        <v>3147</v>
      </c>
      <c r="E4608" s="62" t="s">
        <v>3315</v>
      </c>
      <c r="F4608" s="46">
        <v>46190</v>
      </c>
      <c r="G4608" s="46" t="str">
        <f t="shared" si="486"/>
        <v>杨建兵2026-6-17</v>
      </c>
      <c r="H4608" s="63" t="s">
        <v>3242</v>
      </c>
      <c r="I4608" s="63"/>
      <c r="J4608" s="64"/>
      <c r="K4608" s="64"/>
      <c r="L4608" s="65"/>
      <c r="M4608" s="65"/>
      <c r="N4608" s="65"/>
      <c r="O4608" s="66">
        <v>8</v>
      </c>
      <c r="P4608" s="152"/>
      <c r="Q4608" s="68"/>
      <c r="R4608" s="68"/>
      <c r="S4608" s="68"/>
      <c r="T4608" s="69">
        <f t="shared" si="491"/>
        <v>8</v>
      </c>
      <c r="U4608" s="68"/>
      <c r="V4608" s="70"/>
      <c r="W4608" s="70"/>
      <c r="X4608" s="71">
        <f t="shared" si="492"/>
        <v>8</v>
      </c>
      <c r="Y4608" s="72"/>
      <c r="Z4608" s="70">
        <v>10</v>
      </c>
      <c r="AA4608" s="68"/>
      <c r="AB4608" s="73"/>
      <c r="AC4608" s="70"/>
      <c r="AD4608" s="74"/>
      <c r="AE4608" s="68"/>
      <c r="AF4608" s="75"/>
    </row>
    <row r="4609" ht="28.5" customHeight="1" spans="1:32">
      <c r="A4609" s="61" t="s">
        <v>36</v>
      </c>
      <c r="B4609" s="61" t="s">
        <v>2156</v>
      </c>
      <c r="C4609" s="61" t="s">
        <v>3136</v>
      </c>
      <c r="D4609" s="61" t="s">
        <v>3147</v>
      </c>
      <c r="E4609" s="62" t="s">
        <v>3315</v>
      </c>
      <c r="F4609" s="46">
        <v>46191</v>
      </c>
      <c r="G4609" s="46" t="str">
        <f t="shared" si="486"/>
        <v>杨建兵2026-6-18</v>
      </c>
      <c r="H4609" s="63" t="s">
        <v>3331</v>
      </c>
      <c r="I4609" s="63"/>
      <c r="J4609" s="64"/>
      <c r="K4609" s="64"/>
      <c r="L4609" s="65"/>
      <c r="M4609" s="65"/>
      <c r="N4609" s="65"/>
      <c r="O4609" s="66">
        <v>8</v>
      </c>
      <c r="P4609" s="152"/>
      <c r="Q4609" s="68"/>
      <c r="R4609" s="68"/>
      <c r="S4609" s="68"/>
      <c r="T4609" s="69">
        <f t="shared" si="491"/>
        <v>8</v>
      </c>
      <c r="U4609" s="68"/>
      <c r="V4609" s="70"/>
      <c r="W4609" s="70"/>
      <c r="X4609" s="71">
        <f t="shared" si="492"/>
        <v>8</v>
      </c>
      <c r="Y4609" s="72"/>
      <c r="Z4609" s="70">
        <v>10</v>
      </c>
      <c r="AA4609" s="68"/>
      <c r="AB4609" s="73"/>
      <c r="AC4609" s="70"/>
      <c r="AD4609" s="74"/>
      <c r="AE4609" s="68"/>
      <c r="AF4609" s="75"/>
    </row>
    <row r="4610" ht="28.5" customHeight="1" spans="1:32">
      <c r="A4610" s="61" t="s">
        <v>36</v>
      </c>
      <c r="B4610" s="61" t="s">
        <v>2156</v>
      </c>
      <c r="C4610" s="61" t="s">
        <v>3136</v>
      </c>
      <c r="D4610" s="61" t="s">
        <v>3147</v>
      </c>
      <c r="E4610" s="62" t="s">
        <v>3315</v>
      </c>
      <c r="F4610" s="82">
        <v>46192</v>
      </c>
      <c r="G4610" s="46" t="str">
        <f t="shared" si="486"/>
        <v>杨建兵2026-6-19</v>
      </c>
      <c r="H4610" s="63" t="s">
        <v>3332</v>
      </c>
      <c r="I4610" s="63"/>
      <c r="J4610" s="64"/>
      <c r="K4610" s="64"/>
      <c r="L4610" s="65"/>
      <c r="M4610" s="65"/>
      <c r="N4610" s="65"/>
      <c r="O4610" s="66"/>
      <c r="P4610" s="152"/>
      <c r="Q4610" s="68"/>
      <c r="R4610" s="68"/>
      <c r="S4610" s="68"/>
      <c r="T4610" s="69">
        <f t="shared" si="491"/>
        <v>0</v>
      </c>
      <c r="U4610" s="68"/>
      <c r="V4610" s="70"/>
      <c r="W4610" s="70"/>
      <c r="X4610" s="71">
        <f t="shared" si="492"/>
        <v>0</v>
      </c>
      <c r="Y4610" s="72"/>
      <c r="Z4610" s="70"/>
      <c r="AA4610" s="68"/>
      <c r="AB4610" s="73">
        <v>8</v>
      </c>
      <c r="AC4610" s="70"/>
      <c r="AD4610" s="74"/>
      <c r="AE4610" s="68"/>
      <c r="AF4610" s="75"/>
    </row>
    <row r="4611" ht="28.5" customHeight="1" spans="1:32">
      <c r="A4611" s="61" t="s">
        <v>36</v>
      </c>
      <c r="B4611" s="61" t="s">
        <v>2156</v>
      </c>
      <c r="C4611" s="61" t="s">
        <v>3136</v>
      </c>
      <c r="D4611" s="61" t="s">
        <v>3147</v>
      </c>
      <c r="E4611" s="62" t="s">
        <v>3315</v>
      </c>
      <c r="F4611" s="77">
        <v>46193</v>
      </c>
      <c r="G4611" s="46" t="str">
        <f t="shared" si="486"/>
        <v>杨建兵2026-6-20</v>
      </c>
      <c r="H4611" s="63" t="s">
        <v>3333</v>
      </c>
      <c r="I4611" s="63" t="s">
        <v>437</v>
      </c>
      <c r="J4611" s="64"/>
      <c r="K4611" s="64"/>
      <c r="L4611" s="65"/>
      <c r="M4611" s="65"/>
      <c r="N4611" s="65"/>
      <c r="O4611" s="66"/>
      <c r="P4611" s="152"/>
      <c r="Q4611" s="68"/>
      <c r="R4611" s="68"/>
      <c r="S4611" s="68"/>
      <c r="T4611" s="69">
        <f t="shared" si="491"/>
        <v>0</v>
      </c>
      <c r="U4611" s="68"/>
      <c r="V4611" s="70">
        <v>8</v>
      </c>
      <c r="W4611" s="70"/>
      <c r="X4611" s="71">
        <f t="shared" si="492"/>
        <v>8</v>
      </c>
      <c r="Y4611" s="72"/>
      <c r="Z4611" s="70"/>
      <c r="AA4611" s="68">
        <v>2</v>
      </c>
      <c r="AB4611" s="73"/>
      <c r="AC4611" s="70"/>
      <c r="AD4611" s="74"/>
      <c r="AE4611" s="68"/>
      <c r="AF4611" s="75"/>
    </row>
    <row r="4612" ht="28.5" customHeight="1" spans="1:32">
      <c r="A4612" s="61" t="s">
        <v>36</v>
      </c>
      <c r="B4612" s="61" t="s">
        <v>2156</v>
      </c>
      <c r="C4612" s="61" t="s">
        <v>3136</v>
      </c>
      <c r="D4612" s="61" t="s">
        <v>3147</v>
      </c>
      <c r="E4612" s="62" t="s">
        <v>3315</v>
      </c>
      <c r="F4612" s="46">
        <v>46194</v>
      </c>
      <c r="G4612" s="46" t="str">
        <f t="shared" ref="G4612:G4675" si="493">E4612&amp;TEXT(MID(F4612,1,5),"YYYY-m-d")</f>
        <v>杨建兵2026-6-21</v>
      </c>
      <c r="H4612" s="63" t="s">
        <v>3334</v>
      </c>
      <c r="I4612" s="63" t="s">
        <v>3335</v>
      </c>
      <c r="J4612" s="64"/>
      <c r="K4612" s="64"/>
      <c r="L4612" s="65"/>
      <c r="M4612" s="65"/>
      <c r="N4612" s="65"/>
      <c r="O4612" s="66">
        <v>8</v>
      </c>
      <c r="P4612" s="152"/>
      <c r="Q4612" s="68"/>
      <c r="R4612" s="68"/>
      <c r="S4612" s="68"/>
      <c r="T4612" s="69">
        <f t="shared" si="491"/>
        <v>8</v>
      </c>
      <c r="U4612" s="68"/>
      <c r="V4612" s="70"/>
      <c r="W4612" s="70"/>
      <c r="X4612" s="71">
        <f t="shared" si="492"/>
        <v>8</v>
      </c>
      <c r="Y4612" s="72"/>
      <c r="Z4612" s="70"/>
      <c r="AA4612" s="68">
        <v>2</v>
      </c>
      <c r="AB4612" s="73"/>
      <c r="AC4612" s="70"/>
      <c r="AD4612" s="74"/>
      <c r="AE4612" s="68"/>
      <c r="AF4612" s="75"/>
    </row>
    <row r="4613" ht="28.5" customHeight="1" spans="1:32">
      <c r="A4613" s="61" t="s">
        <v>36</v>
      </c>
      <c r="B4613" s="61" t="s">
        <v>2156</v>
      </c>
      <c r="C4613" s="61" t="s">
        <v>3136</v>
      </c>
      <c r="D4613" s="61" t="s">
        <v>3147</v>
      </c>
      <c r="E4613" s="62" t="s">
        <v>3315</v>
      </c>
      <c r="F4613" s="46">
        <v>46195</v>
      </c>
      <c r="G4613" s="46" t="str">
        <f t="shared" si="493"/>
        <v>杨建兵2026-6-22</v>
      </c>
      <c r="H4613" s="63"/>
      <c r="I4613" s="63"/>
      <c r="J4613" s="64"/>
      <c r="K4613" s="64"/>
      <c r="L4613" s="65"/>
      <c r="M4613" s="65"/>
      <c r="N4613" s="65"/>
      <c r="O4613" s="66"/>
      <c r="P4613" s="152"/>
      <c r="Q4613" s="68"/>
      <c r="R4613" s="68"/>
      <c r="S4613" s="68"/>
      <c r="T4613" s="69">
        <f t="shared" si="491"/>
        <v>0</v>
      </c>
      <c r="U4613" s="68"/>
      <c r="V4613" s="70"/>
      <c r="W4613" s="70"/>
      <c r="X4613" s="71">
        <f t="shared" si="492"/>
        <v>0</v>
      </c>
      <c r="Y4613" s="72"/>
      <c r="Z4613" s="70"/>
      <c r="AA4613" s="68"/>
      <c r="AB4613" s="73"/>
      <c r="AC4613" s="70"/>
      <c r="AD4613" s="74"/>
      <c r="AE4613" s="68"/>
      <c r="AF4613" s="75"/>
    </row>
    <row r="4614" ht="28.5" customHeight="1" spans="1:32">
      <c r="A4614" s="61" t="s">
        <v>36</v>
      </c>
      <c r="B4614" s="61" t="s">
        <v>2156</v>
      </c>
      <c r="C4614" s="61" t="s">
        <v>3136</v>
      </c>
      <c r="D4614" s="61" t="s">
        <v>3147</v>
      </c>
      <c r="E4614" s="62" t="s">
        <v>3315</v>
      </c>
      <c r="F4614" s="46">
        <v>46196</v>
      </c>
      <c r="G4614" s="46" t="str">
        <f t="shared" si="493"/>
        <v>杨建兵2026-6-23</v>
      </c>
      <c r="H4614" s="63"/>
      <c r="I4614" s="63"/>
      <c r="J4614" s="64"/>
      <c r="K4614" s="79"/>
      <c r="L4614" s="65"/>
      <c r="M4614" s="65"/>
      <c r="N4614" s="65"/>
      <c r="O4614" s="66"/>
      <c r="P4614" s="152"/>
      <c r="Q4614" s="68"/>
      <c r="R4614" s="68"/>
      <c r="S4614" s="68"/>
      <c r="T4614" s="69">
        <f t="shared" si="491"/>
        <v>0</v>
      </c>
      <c r="U4614" s="68"/>
      <c r="V4614" s="70"/>
      <c r="W4614" s="70"/>
      <c r="X4614" s="71">
        <f t="shared" si="492"/>
        <v>0</v>
      </c>
      <c r="Y4614" s="72"/>
      <c r="Z4614" s="70"/>
      <c r="AA4614" s="68"/>
      <c r="AB4614" s="73"/>
      <c r="AC4614" s="70"/>
      <c r="AD4614" s="74"/>
      <c r="AE4614" s="68"/>
      <c r="AF4614" s="75"/>
    </row>
    <row r="4615" ht="28.5" customHeight="1" spans="1:32">
      <c r="A4615" s="61" t="s">
        <v>36</v>
      </c>
      <c r="B4615" s="61" t="s">
        <v>2156</v>
      </c>
      <c r="C4615" s="61" t="s">
        <v>3136</v>
      </c>
      <c r="D4615" s="61" t="s">
        <v>3147</v>
      </c>
      <c r="E4615" s="62" t="s">
        <v>3315</v>
      </c>
      <c r="F4615" s="46">
        <v>46197</v>
      </c>
      <c r="G4615" s="46" t="str">
        <f t="shared" si="493"/>
        <v>杨建兵2026-6-24</v>
      </c>
      <c r="H4615" s="63"/>
      <c r="I4615" s="63"/>
      <c r="J4615" s="64"/>
      <c r="K4615" s="64"/>
      <c r="L4615" s="65"/>
      <c r="M4615" s="65"/>
      <c r="N4615" s="65"/>
      <c r="O4615" s="66"/>
      <c r="P4615" s="152"/>
      <c r="Q4615" s="68"/>
      <c r="R4615" s="68"/>
      <c r="S4615" s="68"/>
      <c r="T4615" s="69">
        <f t="shared" si="491"/>
        <v>0</v>
      </c>
      <c r="U4615" s="68"/>
      <c r="V4615" s="70"/>
      <c r="W4615" s="70"/>
      <c r="X4615" s="71">
        <f t="shared" si="492"/>
        <v>0</v>
      </c>
      <c r="Y4615" s="72"/>
      <c r="Z4615" s="70"/>
      <c r="AA4615" s="68"/>
      <c r="AB4615" s="73"/>
      <c r="AC4615" s="70"/>
      <c r="AD4615" s="74"/>
      <c r="AE4615" s="68"/>
      <c r="AF4615" s="75"/>
    </row>
    <row r="4616" ht="28.5" customHeight="1" spans="1:32">
      <c r="A4616" s="61" t="s">
        <v>36</v>
      </c>
      <c r="B4616" s="61" t="s">
        <v>2156</v>
      </c>
      <c r="C4616" s="61" t="s">
        <v>3136</v>
      </c>
      <c r="D4616" s="61" t="s">
        <v>3147</v>
      </c>
      <c r="E4616" s="62" t="s">
        <v>3315</v>
      </c>
      <c r="F4616" s="46">
        <v>46198</v>
      </c>
      <c r="G4616" s="46" t="str">
        <f t="shared" si="493"/>
        <v>杨建兵2026-6-25</v>
      </c>
      <c r="H4616" s="63"/>
      <c r="I4616" s="63"/>
      <c r="J4616" s="64"/>
      <c r="K4616" s="64"/>
      <c r="L4616" s="65"/>
      <c r="M4616" s="65"/>
      <c r="N4616" s="65"/>
      <c r="O4616" s="66"/>
      <c r="P4616" s="152"/>
      <c r="Q4616" s="68"/>
      <c r="R4616" s="68"/>
      <c r="S4616" s="68"/>
      <c r="T4616" s="69">
        <f t="shared" si="491"/>
        <v>0</v>
      </c>
      <c r="U4616" s="68"/>
      <c r="V4616" s="70"/>
      <c r="W4616" s="70"/>
      <c r="X4616" s="71">
        <f t="shared" si="492"/>
        <v>0</v>
      </c>
      <c r="Y4616" s="72"/>
      <c r="Z4616" s="70"/>
      <c r="AA4616" s="68"/>
      <c r="AB4616" s="73"/>
      <c r="AC4616" s="70"/>
      <c r="AD4616" s="74"/>
      <c r="AE4616" s="68"/>
      <c r="AF4616" s="75"/>
    </row>
    <row r="4617" ht="28.5" customHeight="1" spans="1:32">
      <c r="A4617" s="61" t="s">
        <v>36</v>
      </c>
      <c r="B4617" s="61" t="s">
        <v>2156</v>
      </c>
      <c r="C4617" s="61" t="s">
        <v>3136</v>
      </c>
      <c r="D4617" s="61" t="s">
        <v>3147</v>
      </c>
      <c r="E4617" s="62" t="s">
        <v>3315</v>
      </c>
      <c r="F4617" s="46">
        <v>46199</v>
      </c>
      <c r="G4617" s="46" t="str">
        <f t="shared" si="493"/>
        <v>杨建兵2026-6-26</v>
      </c>
      <c r="H4617" s="63"/>
      <c r="I4617" s="63"/>
      <c r="J4617" s="64"/>
      <c r="K4617" s="64"/>
      <c r="L4617" s="65"/>
      <c r="M4617" s="65"/>
      <c r="N4617" s="65"/>
      <c r="O4617" s="66"/>
      <c r="P4617" s="152"/>
      <c r="Q4617" s="68"/>
      <c r="R4617" s="68"/>
      <c r="S4617" s="68"/>
      <c r="T4617" s="69">
        <f t="shared" si="491"/>
        <v>0</v>
      </c>
      <c r="U4617" s="68"/>
      <c r="V4617" s="70"/>
      <c r="W4617" s="70"/>
      <c r="X4617" s="71">
        <f t="shared" si="492"/>
        <v>0</v>
      </c>
      <c r="Y4617" s="72"/>
      <c r="Z4617" s="70"/>
      <c r="AA4617" s="68"/>
      <c r="AB4617" s="73"/>
      <c r="AC4617" s="70"/>
      <c r="AD4617" s="74"/>
      <c r="AE4617" s="68"/>
      <c r="AF4617" s="75"/>
    </row>
    <row r="4618" ht="28.5" customHeight="1" spans="1:32">
      <c r="A4618" s="61" t="s">
        <v>36</v>
      </c>
      <c r="B4618" s="61" t="s">
        <v>2156</v>
      </c>
      <c r="C4618" s="61" t="s">
        <v>3136</v>
      </c>
      <c r="D4618" s="61" t="s">
        <v>3147</v>
      </c>
      <c r="E4618" s="62" t="s">
        <v>3315</v>
      </c>
      <c r="F4618" s="46">
        <v>46200</v>
      </c>
      <c r="G4618" s="46" t="str">
        <f t="shared" si="493"/>
        <v>杨建兵2026-6-27</v>
      </c>
      <c r="H4618" s="63"/>
      <c r="I4618" s="63"/>
      <c r="J4618" s="64"/>
      <c r="K4618" s="64"/>
      <c r="L4618" s="65"/>
      <c r="M4618" s="65"/>
      <c r="N4618" s="79"/>
      <c r="O4618" s="66"/>
      <c r="P4618" s="152"/>
      <c r="Q4618" s="68"/>
      <c r="R4618" s="68"/>
      <c r="S4618" s="68"/>
      <c r="T4618" s="69">
        <f t="shared" si="491"/>
        <v>0</v>
      </c>
      <c r="U4618" s="68"/>
      <c r="V4618" s="70"/>
      <c r="W4618" s="70"/>
      <c r="X4618" s="71">
        <f t="shared" si="492"/>
        <v>0</v>
      </c>
      <c r="Y4618" s="72"/>
      <c r="Z4618" s="70"/>
      <c r="AA4618" s="68"/>
      <c r="AB4618" s="73"/>
      <c r="AC4618" s="70"/>
      <c r="AD4618" s="74"/>
      <c r="AE4618" s="68"/>
      <c r="AF4618" s="75"/>
    </row>
    <row r="4619" ht="28.5" customHeight="1" spans="1:32">
      <c r="A4619" s="61" t="s">
        <v>36</v>
      </c>
      <c r="B4619" s="61" t="s">
        <v>2156</v>
      </c>
      <c r="C4619" s="61" t="s">
        <v>3136</v>
      </c>
      <c r="D4619" s="61" t="s">
        <v>3147</v>
      </c>
      <c r="E4619" s="62" t="s">
        <v>3315</v>
      </c>
      <c r="F4619" s="46">
        <v>46201</v>
      </c>
      <c r="G4619" s="46" t="str">
        <f t="shared" si="493"/>
        <v>杨建兵2026-6-28</v>
      </c>
      <c r="H4619" s="63"/>
      <c r="I4619" s="63"/>
      <c r="J4619" s="64"/>
      <c r="K4619" s="64"/>
      <c r="L4619" s="65"/>
      <c r="M4619" s="65"/>
      <c r="N4619" s="65"/>
      <c r="O4619" s="66"/>
      <c r="P4619" s="152"/>
      <c r="Q4619" s="68"/>
      <c r="R4619" s="68"/>
      <c r="S4619" s="68"/>
      <c r="T4619" s="69">
        <f t="shared" si="491"/>
        <v>0</v>
      </c>
      <c r="U4619" s="68"/>
      <c r="V4619" s="70"/>
      <c r="W4619" s="70"/>
      <c r="X4619" s="71">
        <f t="shared" si="492"/>
        <v>0</v>
      </c>
      <c r="Y4619" s="72"/>
      <c r="Z4619" s="70"/>
      <c r="AA4619" s="68"/>
      <c r="AB4619" s="73"/>
      <c r="AC4619" s="70"/>
      <c r="AD4619" s="74"/>
      <c r="AE4619" s="68"/>
      <c r="AF4619" s="75"/>
    </row>
    <row r="4620" ht="28.5" customHeight="1" spans="1:32">
      <c r="A4620" s="61" t="s">
        <v>36</v>
      </c>
      <c r="B4620" s="61" t="s">
        <v>2156</v>
      </c>
      <c r="C4620" s="61" t="s">
        <v>3136</v>
      </c>
      <c r="D4620" s="61" t="s">
        <v>3147</v>
      </c>
      <c r="E4620" s="62" t="s">
        <v>3315</v>
      </c>
      <c r="F4620" s="46">
        <v>46202</v>
      </c>
      <c r="G4620" s="46" t="str">
        <f t="shared" si="493"/>
        <v>杨建兵2026-6-29</v>
      </c>
      <c r="H4620" s="63"/>
      <c r="I4620" s="63"/>
      <c r="J4620" s="64"/>
      <c r="K4620" s="64"/>
      <c r="L4620" s="65"/>
      <c r="M4620" s="65"/>
      <c r="N4620" s="79"/>
      <c r="O4620" s="66"/>
      <c r="P4620" s="152"/>
      <c r="Q4620" s="68"/>
      <c r="R4620" s="68"/>
      <c r="S4620" s="68"/>
      <c r="T4620" s="69">
        <f t="shared" si="491"/>
        <v>0</v>
      </c>
      <c r="U4620" s="68"/>
      <c r="V4620" s="70"/>
      <c r="W4620" s="70"/>
      <c r="X4620" s="71">
        <f t="shared" si="492"/>
        <v>0</v>
      </c>
      <c r="Y4620" s="72"/>
      <c r="Z4620" s="70"/>
      <c r="AA4620" s="68"/>
      <c r="AB4620" s="73"/>
      <c r="AC4620" s="70"/>
      <c r="AD4620" s="74"/>
      <c r="AE4620" s="68"/>
      <c r="AF4620" s="75"/>
    </row>
    <row r="4621" s="3" customFormat="1" ht="28.5" customHeight="1" spans="1:32">
      <c r="A4621" s="61" t="s">
        <v>36</v>
      </c>
      <c r="B4621" s="61" t="s">
        <v>2156</v>
      </c>
      <c r="C4621" s="61" t="s">
        <v>3136</v>
      </c>
      <c r="D4621" s="61" t="s">
        <v>3147</v>
      </c>
      <c r="E4621" s="62" t="s">
        <v>3315</v>
      </c>
      <c r="F4621" s="46">
        <v>46203</v>
      </c>
      <c r="G4621" s="46" t="str">
        <f t="shared" si="493"/>
        <v>杨建兵2026-6-30</v>
      </c>
      <c r="H4621" s="63"/>
      <c r="I4621" s="63"/>
      <c r="J4621" s="64"/>
      <c r="K4621" s="64"/>
      <c r="L4621" s="65"/>
      <c r="M4621" s="65"/>
      <c r="N4621" s="65"/>
      <c r="O4621" s="66"/>
      <c r="P4621" s="152"/>
      <c r="Q4621" s="68"/>
      <c r="R4621" s="68"/>
      <c r="S4621" s="68"/>
      <c r="T4621" s="69">
        <f t="shared" si="491"/>
        <v>0</v>
      </c>
      <c r="U4621" s="68"/>
      <c r="V4621" s="70"/>
      <c r="W4621" s="70"/>
      <c r="X4621" s="71">
        <f t="shared" si="492"/>
        <v>0</v>
      </c>
      <c r="Y4621" s="72"/>
      <c r="Z4621" s="70"/>
      <c r="AA4621" s="68"/>
      <c r="AB4621" s="73"/>
      <c r="AC4621" s="70"/>
      <c r="AD4621" s="74"/>
      <c r="AE4621" s="68"/>
      <c r="AF4621" s="75"/>
    </row>
    <row r="4622" s="3" customFormat="1" ht="28.5" customHeight="1" spans="1:32">
      <c r="A4622" s="61" t="s">
        <v>36</v>
      </c>
      <c r="B4622" s="61" t="s">
        <v>2156</v>
      </c>
      <c r="C4622" s="61" t="s">
        <v>3136</v>
      </c>
      <c r="D4622" s="61" t="s">
        <v>3147</v>
      </c>
      <c r="E4622" s="62" t="s">
        <v>3315</v>
      </c>
      <c r="F4622" s="46">
        <v>46204</v>
      </c>
      <c r="G4622" s="46" t="str">
        <f t="shared" si="493"/>
        <v>杨建兵2026-7-1</v>
      </c>
      <c r="H4622" s="63"/>
      <c r="I4622" s="63"/>
      <c r="J4622" s="64"/>
      <c r="K4622" s="64"/>
      <c r="L4622" s="65"/>
      <c r="M4622" s="65"/>
      <c r="N4622" s="65"/>
      <c r="O4622" s="66"/>
      <c r="P4622" s="152"/>
      <c r="Q4622" s="68"/>
      <c r="R4622" s="68"/>
      <c r="S4622" s="68"/>
      <c r="T4622" s="69">
        <f t="shared" si="491"/>
        <v>0</v>
      </c>
      <c r="U4622" s="68"/>
      <c r="V4622" s="70"/>
      <c r="W4622" s="70"/>
      <c r="X4622" s="71">
        <f t="shared" si="492"/>
        <v>0</v>
      </c>
      <c r="Y4622" s="72"/>
      <c r="Z4622" s="70"/>
      <c r="AA4622" s="68"/>
      <c r="AB4622" s="73"/>
      <c r="AC4622" s="70"/>
      <c r="AD4622" s="74"/>
      <c r="AE4622" s="68"/>
      <c r="AF4622" s="75"/>
    </row>
    <row r="4623" ht="28.5" customHeight="1" spans="1:32">
      <c r="A4623" s="84" t="s">
        <v>36</v>
      </c>
      <c r="B4623" s="84" t="s">
        <v>2156</v>
      </c>
      <c r="C4623" s="84" t="s">
        <v>3136</v>
      </c>
      <c r="D4623" s="84" t="s">
        <v>3147</v>
      </c>
      <c r="E4623" s="62" t="s">
        <v>3315</v>
      </c>
      <c r="F4623" s="86">
        <v>46235</v>
      </c>
      <c r="G4623" s="46" t="str">
        <f t="shared" si="493"/>
        <v>杨建兵2026-8-1</v>
      </c>
      <c r="H4623" s="63"/>
      <c r="I4623" s="63"/>
      <c r="J4623" s="64"/>
      <c r="K4623" s="64"/>
      <c r="L4623" s="65"/>
      <c r="M4623" s="65"/>
      <c r="N4623" s="91"/>
      <c r="O4623" s="153"/>
      <c r="P4623" s="87"/>
      <c r="Q4623" s="87"/>
      <c r="R4623" s="87"/>
      <c r="S4623" s="87"/>
      <c r="T4623" s="69">
        <f t="shared" si="491"/>
        <v>0</v>
      </c>
      <c r="U4623" s="87"/>
      <c r="V4623" s="87"/>
      <c r="W4623" s="87"/>
      <c r="X4623" s="71">
        <f t="shared" si="492"/>
        <v>0</v>
      </c>
      <c r="Y4623" s="88"/>
      <c r="Z4623" s="87"/>
      <c r="AA4623" s="87"/>
      <c r="AB4623" s="87"/>
      <c r="AC4623" s="87"/>
      <c r="AD4623" s="89"/>
      <c r="AE4623" s="87"/>
      <c r="AF4623" s="90"/>
    </row>
    <row r="4624" ht="28.5" customHeight="1" spans="1:32">
      <c r="A4624" s="44" t="s">
        <v>36</v>
      </c>
      <c r="B4624" s="44" t="s">
        <v>2156</v>
      </c>
      <c r="C4624" s="44" t="s">
        <v>3336</v>
      </c>
      <c r="D4624" s="44" t="s">
        <v>3337</v>
      </c>
      <c r="E4624" s="44" t="s">
        <v>3338</v>
      </c>
      <c r="F4624" s="45">
        <v>46173</v>
      </c>
      <c r="G4624" s="46" t="str">
        <f t="shared" si="493"/>
        <v>伍莉莉2026-5-31</v>
      </c>
      <c r="H4624" s="133"/>
      <c r="I4624" s="133"/>
      <c r="J4624" s="134"/>
      <c r="K4624" s="134"/>
      <c r="L4624" s="134"/>
      <c r="M4624" s="135"/>
      <c r="N4624" s="135"/>
      <c r="O4624" s="136">
        <f t="shared" ref="O4624:AE4624" si="494">SUM(O4625:O4656)</f>
        <v>128</v>
      </c>
      <c r="P4624" s="137">
        <f t="shared" si="494"/>
        <v>0</v>
      </c>
      <c r="Q4624" s="138">
        <f t="shared" si="494"/>
        <v>-8</v>
      </c>
      <c r="R4624" s="138">
        <f t="shared" si="494"/>
        <v>-8</v>
      </c>
      <c r="S4624" s="53">
        <f t="shared" si="494"/>
        <v>0</v>
      </c>
      <c r="T4624" s="139">
        <f t="shared" si="494"/>
        <v>112</v>
      </c>
      <c r="U4624" s="55">
        <f t="shared" si="494"/>
        <v>0</v>
      </c>
      <c r="V4624" s="139">
        <f t="shared" si="494"/>
        <v>8</v>
      </c>
      <c r="W4624" s="139">
        <f t="shared" si="494"/>
        <v>0</v>
      </c>
      <c r="X4624" s="140">
        <f t="shared" si="494"/>
        <v>120</v>
      </c>
      <c r="Y4624" s="141">
        <f t="shared" si="494"/>
        <v>1</v>
      </c>
      <c r="Z4624" s="139">
        <f t="shared" si="494"/>
        <v>0</v>
      </c>
      <c r="AA4624" s="142">
        <f t="shared" si="494"/>
        <v>24</v>
      </c>
      <c r="AB4624" s="139">
        <f t="shared" si="494"/>
        <v>8</v>
      </c>
      <c r="AC4624" s="139">
        <f t="shared" si="494"/>
        <v>0</v>
      </c>
      <c r="AD4624" s="143">
        <f t="shared" si="494"/>
        <v>0</v>
      </c>
      <c r="AE4624" s="142">
        <f t="shared" si="494"/>
        <v>0</v>
      </c>
      <c r="AF4624" s="60"/>
    </row>
    <row r="4625" ht="28.5" customHeight="1" spans="1:32">
      <c r="A4625" s="61" t="s">
        <v>36</v>
      </c>
      <c r="B4625" s="61" t="s">
        <v>2156</v>
      </c>
      <c r="C4625" s="61" t="s">
        <v>3336</v>
      </c>
      <c r="D4625" s="61" t="s">
        <v>3337</v>
      </c>
      <c r="E4625" s="62" t="s">
        <v>3338</v>
      </c>
      <c r="F4625" s="46">
        <v>46174</v>
      </c>
      <c r="G4625" s="46" t="str">
        <f t="shared" si="493"/>
        <v>伍莉莉2026-6-1</v>
      </c>
      <c r="H4625" s="63" t="s">
        <v>2393</v>
      </c>
      <c r="I4625" s="63" t="s">
        <v>3339</v>
      </c>
      <c r="J4625" s="64"/>
      <c r="K4625" s="64"/>
      <c r="L4625" s="65"/>
      <c r="M4625" s="65"/>
      <c r="N4625" s="65"/>
      <c r="O4625" s="66">
        <v>8</v>
      </c>
      <c r="P4625" s="144"/>
      <c r="Q4625" s="68"/>
      <c r="R4625" s="68"/>
      <c r="S4625" s="68"/>
      <c r="T4625" s="69">
        <f t="shared" ref="T4625:T4656" si="495">SUM(O4625:S4625)</f>
        <v>8</v>
      </c>
      <c r="U4625" s="68"/>
      <c r="V4625" s="70"/>
      <c r="W4625" s="70"/>
      <c r="X4625" s="71">
        <f t="shared" ref="X4625:X4656" si="496">SUM(T4625:W4625)</f>
        <v>8</v>
      </c>
      <c r="Y4625" s="72"/>
      <c r="Z4625" s="70"/>
      <c r="AA4625" s="68">
        <v>2</v>
      </c>
      <c r="AB4625" s="73"/>
      <c r="AC4625" s="70"/>
      <c r="AD4625" s="74"/>
      <c r="AE4625" s="68"/>
      <c r="AF4625" s="75"/>
    </row>
    <row r="4626" ht="28.5" customHeight="1" spans="1:32">
      <c r="A4626" s="61" t="s">
        <v>36</v>
      </c>
      <c r="B4626" s="61" t="s">
        <v>2156</v>
      </c>
      <c r="C4626" s="61" t="s">
        <v>3336</v>
      </c>
      <c r="D4626" s="61" t="s">
        <v>3337</v>
      </c>
      <c r="E4626" s="76" t="s">
        <v>3338</v>
      </c>
      <c r="F4626" s="46">
        <v>46175</v>
      </c>
      <c r="G4626" s="46" t="str">
        <f t="shared" si="493"/>
        <v>伍莉莉2026-6-2</v>
      </c>
      <c r="H4626" s="63" t="s">
        <v>3340</v>
      </c>
      <c r="I4626" s="63"/>
      <c r="J4626" s="64"/>
      <c r="K4626" s="64"/>
      <c r="L4626" s="65"/>
      <c r="M4626" s="65"/>
      <c r="N4626" s="65"/>
      <c r="O4626" s="66">
        <v>8</v>
      </c>
      <c r="P4626" s="144"/>
      <c r="Q4626" s="68"/>
      <c r="R4626" s="68"/>
      <c r="S4626" s="68"/>
      <c r="T4626" s="69">
        <f t="shared" si="495"/>
        <v>8</v>
      </c>
      <c r="U4626" s="68"/>
      <c r="V4626" s="70"/>
      <c r="W4626" s="70"/>
      <c r="X4626" s="71">
        <f t="shared" si="496"/>
        <v>8</v>
      </c>
      <c r="Y4626" s="72">
        <v>1</v>
      </c>
      <c r="Z4626" s="70"/>
      <c r="AA4626" s="68"/>
      <c r="AB4626" s="73"/>
      <c r="AC4626" s="70"/>
      <c r="AD4626" s="74"/>
      <c r="AE4626" s="68"/>
      <c r="AF4626" s="75"/>
    </row>
    <row r="4627" ht="28.5" customHeight="1" spans="1:32">
      <c r="A4627" s="61" t="s">
        <v>36</v>
      </c>
      <c r="B4627" s="61" t="s">
        <v>2156</v>
      </c>
      <c r="C4627" s="61" t="s">
        <v>3336</v>
      </c>
      <c r="D4627" s="61" t="s">
        <v>3337</v>
      </c>
      <c r="E4627" s="76" t="s">
        <v>3338</v>
      </c>
      <c r="F4627" s="46">
        <v>46176</v>
      </c>
      <c r="G4627" s="46" t="str">
        <f t="shared" si="493"/>
        <v>伍莉莉2026-6-3</v>
      </c>
      <c r="H4627" s="63" t="s">
        <v>2396</v>
      </c>
      <c r="I4627" s="63" t="s">
        <v>2242</v>
      </c>
      <c r="J4627" s="64"/>
      <c r="K4627" s="64"/>
      <c r="L4627" s="65"/>
      <c r="M4627" s="65"/>
      <c r="N4627" s="65"/>
      <c r="O4627" s="66">
        <v>8</v>
      </c>
      <c r="P4627" s="144"/>
      <c r="Q4627" s="68"/>
      <c r="R4627" s="68"/>
      <c r="S4627" s="68"/>
      <c r="T4627" s="69">
        <f t="shared" si="495"/>
        <v>8</v>
      </c>
      <c r="U4627" s="68"/>
      <c r="V4627" s="70"/>
      <c r="W4627" s="70"/>
      <c r="X4627" s="71">
        <f t="shared" si="496"/>
        <v>8</v>
      </c>
      <c r="Y4627" s="72"/>
      <c r="Z4627" s="70"/>
      <c r="AA4627" s="68">
        <v>2</v>
      </c>
      <c r="AB4627" s="73"/>
      <c r="AC4627" s="70"/>
      <c r="AD4627" s="74"/>
      <c r="AE4627" s="68"/>
      <c r="AF4627" s="75"/>
    </row>
    <row r="4628" ht="28.5" customHeight="1" spans="1:32">
      <c r="A4628" s="61" t="s">
        <v>36</v>
      </c>
      <c r="B4628" s="61" t="s">
        <v>2156</v>
      </c>
      <c r="C4628" s="61" t="s">
        <v>3336</v>
      </c>
      <c r="D4628" s="61" t="s">
        <v>3337</v>
      </c>
      <c r="E4628" s="61" t="s">
        <v>3338</v>
      </c>
      <c r="F4628" s="46">
        <v>46177</v>
      </c>
      <c r="G4628" s="46" t="str">
        <f t="shared" si="493"/>
        <v>伍莉莉2026-6-4</v>
      </c>
      <c r="H4628" s="63" t="s">
        <v>3341</v>
      </c>
      <c r="I4628" s="63"/>
      <c r="J4628" s="64"/>
      <c r="K4628" s="64"/>
      <c r="L4628" s="65"/>
      <c r="M4628" s="65"/>
      <c r="N4628" s="65"/>
      <c r="O4628" s="66">
        <v>8</v>
      </c>
      <c r="P4628" s="144"/>
      <c r="Q4628" s="68"/>
      <c r="R4628" s="68"/>
      <c r="S4628" s="68"/>
      <c r="T4628" s="69">
        <f t="shared" si="495"/>
        <v>8</v>
      </c>
      <c r="U4628" s="68"/>
      <c r="V4628" s="70"/>
      <c r="W4628" s="70"/>
      <c r="X4628" s="71">
        <f t="shared" si="496"/>
        <v>8</v>
      </c>
      <c r="Y4628" s="72"/>
      <c r="Z4628" s="70"/>
      <c r="AA4628" s="68"/>
      <c r="AB4628" s="73"/>
      <c r="AC4628" s="70"/>
      <c r="AD4628" s="74"/>
      <c r="AE4628" s="68"/>
      <c r="AF4628" s="75"/>
    </row>
    <row r="4629" ht="28.5" customHeight="1" spans="1:32">
      <c r="A4629" s="61" t="s">
        <v>36</v>
      </c>
      <c r="B4629" s="61" t="s">
        <v>2156</v>
      </c>
      <c r="C4629" s="61" t="s">
        <v>3336</v>
      </c>
      <c r="D4629" s="61" t="s">
        <v>3337</v>
      </c>
      <c r="E4629" s="76" t="s">
        <v>3338</v>
      </c>
      <c r="F4629" s="46">
        <v>46178</v>
      </c>
      <c r="G4629" s="46" t="str">
        <f t="shared" si="493"/>
        <v>伍莉莉2026-6-5</v>
      </c>
      <c r="H4629" s="63" t="s">
        <v>157</v>
      </c>
      <c r="I4629" s="63" t="s">
        <v>1291</v>
      </c>
      <c r="J4629" s="64"/>
      <c r="K4629" s="64"/>
      <c r="L4629" s="65"/>
      <c r="M4629" s="65"/>
      <c r="N4629" s="65"/>
      <c r="O4629" s="66">
        <v>8</v>
      </c>
      <c r="P4629" s="144"/>
      <c r="Q4629" s="68"/>
      <c r="R4629" s="68"/>
      <c r="S4629" s="68"/>
      <c r="T4629" s="69">
        <f t="shared" si="495"/>
        <v>8</v>
      </c>
      <c r="U4629" s="68"/>
      <c r="V4629" s="70"/>
      <c r="W4629" s="70"/>
      <c r="X4629" s="71">
        <f t="shared" si="496"/>
        <v>8</v>
      </c>
      <c r="Y4629" s="72"/>
      <c r="Z4629" s="70"/>
      <c r="AA4629" s="68">
        <v>2</v>
      </c>
      <c r="AB4629" s="73"/>
      <c r="AC4629" s="70"/>
      <c r="AD4629" s="74"/>
      <c r="AE4629" s="68"/>
      <c r="AF4629" s="75"/>
    </row>
    <row r="4630" ht="28.5" customHeight="1" spans="1:32">
      <c r="A4630" s="61" t="s">
        <v>36</v>
      </c>
      <c r="B4630" s="61" t="s">
        <v>2156</v>
      </c>
      <c r="C4630" s="61" t="s">
        <v>3336</v>
      </c>
      <c r="D4630" s="61" t="s">
        <v>3337</v>
      </c>
      <c r="E4630" s="62" t="s">
        <v>3338</v>
      </c>
      <c r="F4630" s="46">
        <v>46179</v>
      </c>
      <c r="G4630" s="46" t="str">
        <f t="shared" si="493"/>
        <v>伍莉莉2026-6-6</v>
      </c>
      <c r="H4630" s="63" t="s">
        <v>3342</v>
      </c>
      <c r="I4630" s="63" t="s">
        <v>3343</v>
      </c>
      <c r="J4630" s="64"/>
      <c r="K4630" s="64"/>
      <c r="L4630" s="65"/>
      <c r="M4630" s="65"/>
      <c r="N4630" s="65"/>
      <c r="O4630" s="66">
        <v>8</v>
      </c>
      <c r="P4630" s="144"/>
      <c r="Q4630" s="68"/>
      <c r="R4630" s="68"/>
      <c r="S4630" s="68"/>
      <c r="T4630" s="69">
        <f t="shared" si="495"/>
        <v>8</v>
      </c>
      <c r="U4630" s="68"/>
      <c r="V4630" s="70"/>
      <c r="W4630" s="70"/>
      <c r="X4630" s="71">
        <f t="shared" si="496"/>
        <v>8</v>
      </c>
      <c r="Y4630" s="72"/>
      <c r="Z4630" s="70"/>
      <c r="AA4630" s="68">
        <v>2</v>
      </c>
      <c r="AB4630" s="73"/>
      <c r="AC4630" s="70"/>
      <c r="AD4630" s="74"/>
      <c r="AE4630" s="68"/>
      <c r="AF4630" s="75"/>
    </row>
    <row r="4631" ht="28.5" customHeight="1" spans="1:32">
      <c r="A4631" s="61" t="s">
        <v>36</v>
      </c>
      <c r="B4631" s="61" t="s">
        <v>2156</v>
      </c>
      <c r="C4631" s="61" t="s">
        <v>3336</v>
      </c>
      <c r="D4631" s="61" t="s">
        <v>3337</v>
      </c>
      <c r="E4631" s="62" t="s">
        <v>3338</v>
      </c>
      <c r="F4631" s="77">
        <v>46180</v>
      </c>
      <c r="G4631" s="46" t="str">
        <f t="shared" si="493"/>
        <v>伍莉莉2026-6-7</v>
      </c>
      <c r="H4631" s="63"/>
      <c r="I4631" s="63"/>
      <c r="J4631" s="64"/>
      <c r="K4631" s="64"/>
      <c r="L4631" s="65"/>
      <c r="M4631" s="65"/>
      <c r="N4631" s="65"/>
      <c r="O4631" s="66"/>
      <c r="P4631" s="144"/>
      <c r="Q4631" s="68"/>
      <c r="R4631" s="68"/>
      <c r="S4631" s="68"/>
      <c r="T4631" s="69">
        <f t="shared" si="495"/>
        <v>0</v>
      </c>
      <c r="U4631" s="68"/>
      <c r="V4631" s="70"/>
      <c r="W4631" s="70"/>
      <c r="X4631" s="71">
        <f t="shared" si="496"/>
        <v>0</v>
      </c>
      <c r="Y4631" s="72"/>
      <c r="Z4631" s="70"/>
      <c r="AA4631" s="68"/>
      <c r="AB4631" s="73"/>
      <c r="AC4631" s="70"/>
      <c r="AD4631" s="74"/>
      <c r="AE4631" s="68"/>
      <c r="AF4631" s="75"/>
    </row>
    <row r="4632" ht="28.5" customHeight="1" spans="1:32">
      <c r="A4632" s="61" t="s">
        <v>36</v>
      </c>
      <c r="B4632" s="61" t="s">
        <v>2156</v>
      </c>
      <c r="C4632" s="61" t="s">
        <v>3336</v>
      </c>
      <c r="D4632" s="61" t="s">
        <v>3337</v>
      </c>
      <c r="E4632" s="76" t="s">
        <v>3338</v>
      </c>
      <c r="F4632" s="46">
        <v>46181</v>
      </c>
      <c r="G4632" s="46" t="str">
        <f t="shared" si="493"/>
        <v>伍莉莉2026-6-8</v>
      </c>
      <c r="H4632" s="63" t="s">
        <v>3344</v>
      </c>
      <c r="I4632" s="63" t="s">
        <v>2466</v>
      </c>
      <c r="J4632" s="64"/>
      <c r="K4632" s="64"/>
      <c r="L4632" s="65"/>
      <c r="M4632" s="65"/>
      <c r="N4632" s="65"/>
      <c r="O4632" s="66">
        <v>8</v>
      </c>
      <c r="P4632" s="144"/>
      <c r="Q4632" s="68"/>
      <c r="R4632" s="68"/>
      <c r="S4632" s="68"/>
      <c r="T4632" s="69">
        <f t="shared" si="495"/>
        <v>8</v>
      </c>
      <c r="U4632" s="68"/>
      <c r="V4632" s="70"/>
      <c r="W4632" s="70"/>
      <c r="X4632" s="71">
        <f t="shared" si="496"/>
        <v>8</v>
      </c>
      <c r="Y4632" s="72"/>
      <c r="Z4632" s="70"/>
      <c r="AA4632" s="68">
        <v>2</v>
      </c>
      <c r="AB4632" s="73"/>
      <c r="AC4632" s="70"/>
      <c r="AD4632" s="74"/>
      <c r="AE4632" s="68"/>
      <c r="AF4632" s="75"/>
    </row>
    <row r="4633" ht="28.5" customHeight="1" spans="1:32">
      <c r="A4633" s="61" t="s">
        <v>36</v>
      </c>
      <c r="B4633" s="61" t="s">
        <v>2156</v>
      </c>
      <c r="C4633" s="61" t="s">
        <v>3336</v>
      </c>
      <c r="D4633" s="61" t="s">
        <v>3337</v>
      </c>
      <c r="E4633" s="62" t="s">
        <v>3338</v>
      </c>
      <c r="F4633" s="78">
        <v>46182</v>
      </c>
      <c r="G4633" s="46" t="str">
        <f t="shared" si="493"/>
        <v>伍莉莉2026-6-9</v>
      </c>
      <c r="H4633" s="63" t="s">
        <v>3345</v>
      </c>
      <c r="I4633" s="63" t="s">
        <v>2388</v>
      </c>
      <c r="J4633" s="64"/>
      <c r="K4633" s="64"/>
      <c r="L4633" s="65"/>
      <c r="M4633" s="65"/>
      <c r="N4633" s="65"/>
      <c r="O4633" s="66">
        <v>8</v>
      </c>
      <c r="P4633" s="144"/>
      <c r="Q4633" s="68"/>
      <c r="R4633" s="68"/>
      <c r="S4633" s="68"/>
      <c r="T4633" s="69">
        <f t="shared" si="495"/>
        <v>8</v>
      </c>
      <c r="U4633" s="68"/>
      <c r="V4633" s="70"/>
      <c r="W4633" s="70"/>
      <c r="X4633" s="71">
        <f t="shared" si="496"/>
        <v>8</v>
      </c>
      <c r="Y4633" s="72"/>
      <c r="Z4633" s="70"/>
      <c r="AA4633" s="68">
        <v>2</v>
      </c>
      <c r="AB4633" s="73"/>
      <c r="AC4633" s="70"/>
      <c r="AD4633" s="74"/>
      <c r="AE4633" s="68"/>
      <c r="AF4633" s="75"/>
    </row>
    <row r="4634" ht="28.5" customHeight="1" spans="1:32">
      <c r="A4634" s="61" t="s">
        <v>36</v>
      </c>
      <c r="B4634" s="61" t="s">
        <v>2156</v>
      </c>
      <c r="C4634" s="61" t="s">
        <v>3336</v>
      </c>
      <c r="D4634" s="61" t="s">
        <v>3337</v>
      </c>
      <c r="E4634" s="62" t="s">
        <v>3338</v>
      </c>
      <c r="F4634" s="46">
        <v>46183</v>
      </c>
      <c r="G4634" s="46" t="str">
        <f t="shared" si="493"/>
        <v>伍莉莉2026-6-10</v>
      </c>
      <c r="H4634" s="63" t="s">
        <v>3346</v>
      </c>
      <c r="I4634" s="63" t="s">
        <v>2468</v>
      </c>
      <c r="J4634" s="64"/>
      <c r="K4634" s="64"/>
      <c r="L4634" s="65"/>
      <c r="M4634" s="65"/>
      <c r="N4634" s="65"/>
      <c r="O4634" s="66">
        <v>8</v>
      </c>
      <c r="P4634" s="144"/>
      <c r="Q4634" s="68"/>
      <c r="R4634" s="68"/>
      <c r="S4634" s="68"/>
      <c r="T4634" s="69">
        <f t="shared" si="495"/>
        <v>8</v>
      </c>
      <c r="U4634" s="68"/>
      <c r="V4634" s="70"/>
      <c r="W4634" s="70"/>
      <c r="X4634" s="71">
        <f t="shared" si="496"/>
        <v>8</v>
      </c>
      <c r="Y4634" s="72"/>
      <c r="Z4634" s="70"/>
      <c r="AA4634" s="68">
        <v>2</v>
      </c>
      <c r="AB4634" s="73"/>
      <c r="AC4634" s="70"/>
      <c r="AD4634" s="74"/>
      <c r="AE4634" s="68"/>
      <c r="AF4634" s="75"/>
    </row>
    <row r="4635" ht="28.5" customHeight="1" spans="1:32">
      <c r="A4635" s="61" t="s">
        <v>36</v>
      </c>
      <c r="B4635" s="61" t="s">
        <v>2156</v>
      </c>
      <c r="C4635" s="61" t="s">
        <v>3336</v>
      </c>
      <c r="D4635" s="61" t="s">
        <v>3337</v>
      </c>
      <c r="E4635" s="62" t="s">
        <v>3338</v>
      </c>
      <c r="F4635" s="46">
        <v>46184</v>
      </c>
      <c r="G4635" s="46" t="str">
        <f t="shared" si="493"/>
        <v>伍莉莉2026-6-11</v>
      </c>
      <c r="H4635" s="63" t="s">
        <v>2406</v>
      </c>
      <c r="I4635" s="63" t="s">
        <v>1291</v>
      </c>
      <c r="J4635" s="64"/>
      <c r="K4635" s="64"/>
      <c r="L4635" s="65"/>
      <c r="M4635" s="65"/>
      <c r="N4635" s="65"/>
      <c r="O4635" s="66">
        <v>8</v>
      </c>
      <c r="P4635" s="144"/>
      <c r="Q4635" s="68"/>
      <c r="R4635" s="68"/>
      <c r="S4635" s="68"/>
      <c r="T4635" s="69">
        <f t="shared" si="495"/>
        <v>8</v>
      </c>
      <c r="U4635" s="68"/>
      <c r="V4635" s="70"/>
      <c r="W4635" s="70"/>
      <c r="X4635" s="71">
        <f t="shared" si="496"/>
        <v>8</v>
      </c>
      <c r="Y4635" s="72"/>
      <c r="Z4635" s="70"/>
      <c r="AA4635" s="68">
        <v>2</v>
      </c>
      <c r="AB4635" s="73"/>
      <c r="AC4635" s="70"/>
      <c r="AD4635" s="74"/>
      <c r="AE4635" s="68"/>
      <c r="AF4635" s="75"/>
    </row>
    <row r="4636" ht="28.5" customHeight="1" spans="1:32">
      <c r="A4636" s="61" t="s">
        <v>36</v>
      </c>
      <c r="B4636" s="61" t="s">
        <v>2156</v>
      </c>
      <c r="C4636" s="61" t="s">
        <v>3336</v>
      </c>
      <c r="D4636" s="61" t="s">
        <v>3337</v>
      </c>
      <c r="E4636" s="62" t="s">
        <v>3338</v>
      </c>
      <c r="F4636" s="46">
        <v>46185</v>
      </c>
      <c r="G4636" s="46" t="str">
        <f t="shared" si="493"/>
        <v>伍莉莉2026-6-12</v>
      </c>
      <c r="H4636" s="63" t="s">
        <v>225</v>
      </c>
      <c r="I4636" s="63" t="s">
        <v>1155</v>
      </c>
      <c r="J4636" s="64"/>
      <c r="K4636" s="64"/>
      <c r="L4636" s="65"/>
      <c r="M4636" s="65"/>
      <c r="N4636" s="65"/>
      <c r="O4636" s="66">
        <v>8</v>
      </c>
      <c r="P4636" s="144"/>
      <c r="Q4636" s="68"/>
      <c r="R4636" s="68"/>
      <c r="S4636" s="68"/>
      <c r="T4636" s="69">
        <f t="shared" si="495"/>
        <v>8</v>
      </c>
      <c r="U4636" s="68"/>
      <c r="V4636" s="70"/>
      <c r="W4636" s="70"/>
      <c r="X4636" s="71">
        <f t="shared" si="496"/>
        <v>8</v>
      </c>
      <c r="Y4636" s="72"/>
      <c r="Z4636" s="70"/>
      <c r="AA4636" s="68">
        <v>2</v>
      </c>
      <c r="AB4636" s="73"/>
      <c r="AC4636" s="70"/>
      <c r="AD4636" s="74"/>
      <c r="AE4636" s="68"/>
      <c r="AF4636" s="75"/>
    </row>
    <row r="4637" ht="28.5" customHeight="1" spans="1:32">
      <c r="A4637" s="61" t="s">
        <v>36</v>
      </c>
      <c r="B4637" s="61" t="s">
        <v>2156</v>
      </c>
      <c r="C4637" s="61" t="s">
        <v>3336</v>
      </c>
      <c r="D4637" s="61" t="s">
        <v>3337</v>
      </c>
      <c r="E4637" s="62" t="s">
        <v>3338</v>
      </c>
      <c r="F4637" s="77">
        <v>46186</v>
      </c>
      <c r="G4637" s="46" t="str">
        <f t="shared" si="493"/>
        <v>伍莉莉2026-6-13</v>
      </c>
      <c r="H4637" s="63" t="s">
        <v>1305</v>
      </c>
      <c r="I4637" s="63" t="s">
        <v>3347</v>
      </c>
      <c r="J4637" s="64"/>
      <c r="K4637" s="64"/>
      <c r="L4637" s="65"/>
      <c r="M4637" s="65"/>
      <c r="N4637" s="65"/>
      <c r="O4637" s="66"/>
      <c r="P4637" s="144"/>
      <c r="Q4637" s="68"/>
      <c r="R4637" s="68"/>
      <c r="S4637" s="68"/>
      <c r="T4637" s="69">
        <f t="shared" si="495"/>
        <v>0</v>
      </c>
      <c r="U4637" s="68"/>
      <c r="V4637" s="70">
        <v>8</v>
      </c>
      <c r="W4637" s="70"/>
      <c r="X4637" s="71">
        <f t="shared" si="496"/>
        <v>8</v>
      </c>
      <c r="Y4637" s="72"/>
      <c r="Z4637" s="70"/>
      <c r="AA4637" s="68">
        <v>2</v>
      </c>
      <c r="AB4637" s="73"/>
      <c r="AC4637" s="70"/>
      <c r="AD4637" s="74"/>
      <c r="AE4637" s="68"/>
      <c r="AF4637" s="80"/>
    </row>
    <row r="4638" ht="28.5" customHeight="1" spans="1:32">
      <c r="A4638" s="61" t="s">
        <v>36</v>
      </c>
      <c r="B4638" s="61" t="s">
        <v>2156</v>
      </c>
      <c r="C4638" s="61" t="s">
        <v>3336</v>
      </c>
      <c r="D4638" s="61" t="s">
        <v>3337</v>
      </c>
      <c r="E4638" s="62" t="s">
        <v>3338</v>
      </c>
      <c r="F4638" s="77">
        <v>46187</v>
      </c>
      <c r="G4638" s="46" t="str">
        <f t="shared" si="493"/>
        <v>伍莉莉2026-6-14</v>
      </c>
      <c r="H4638" s="63"/>
      <c r="I4638" s="63"/>
      <c r="J4638" s="64"/>
      <c r="K4638" s="64"/>
      <c r="L4638" s="65"/>
      <c r="M4638" s="65"/>
      <c r="N4638" s="65"/>
      <c r="O4638" s="66"/>
      <c r="P4638" s="144"/>
      <c r="Q4638" s="68"/>
      <c r="R4638" s="68"/>
      <c r="S4638" s="68"/>
      <c r="T4638" s="69">
        <f t="shared" si="495"/>
        <v>0</v>
      </c>
      <c r="U4638" s="68"/>
      <c r="V4638" s="70"/>
      <c r="W4638" s="70"/>
      <c r="X4638" s="71">
        <f t="shared" si="496"/>
        <v>0</v>
      </c>
      <c r="Y4638" s="72"/>
      <c r="Z4638" s="70"/>
      <c r="AA4638" s="68"/>
      <c r="AB4638" s="73"/>
      <c r="AC4638" s="70"/>
      <c r="AD4638" s="74"/>
      <c r="AE4638" s="68"/>
      <c r="AF4638" s="80"/>
    </row>
    <row r="4639" ht="28.5" customHeight="1" spans="1:32">
      <c r="A4639" s="61" t="s">
        <v>36</v>
      </c>
      <c r="B4639" s="61" t="s">
        <v>2156</v>
      </c>
      <c r="C4639" s="61" t="s">
        <v>3336</v>
      </c>
      <c r="D4639" s="61" t="s">
        <v>3337</v>
      </c>
      <c r="E4639" s="76" t="s">
        <v>3338</v>
      </c>
      <c r="F4639" s="46">
        <v>46188</v>
      </c>
      <c r="G4639" s="46" t="str">
        <f t="shared" si="493"/>
        <v>伍莉莉2026-6-15</v>
      </c>
      <c r="H4639" s="63"/>
      <c r="I4639" s="63"/>
      <c r="J4639" s="64"/>
      <c r="K4639" s="64"/>
      <c r="L4639" s="65" t="s">
        <v>73</v>
      </c>
      <c r="M4639" s="65"/>
      <c r="N4639" s="65"/>
      <c r="O4639" s="66">
        <v>8</v>
      </c>
      <c r="P4639" s="144"/>
      <c r="Q4639" s="68">
        <v>-8</v>
      </c>
      <c r="R4639" s="68"/>
      <c r="S4639" s="68"/>
      <c r="T4639" s="69">
        <f t="shared" si="495"/>
        <v>0</v>
      </c>
      <c r="U4639" s="68"/>
      <c r="V4639" s="70"/>
      <c r="W4639" s="70"/>
      <c r="X4639" s="71">
        <f t="shared" si="496"/>
        <v>0</v>
      </c>
      <c r="Y4639" s="72"/>
      <c r="Z4639" s="70"/>
      <c r="AA4639" s="68"/>
      <c r="AB4639" s="73"/>
      <c r="AC4639" s="70"/>
      <c r="AD4639" s="74"/>
      <c r="AE4639" s="68"/>
      <c r="AF4639" s="75"/>
    </row>
    <row r="4640" ht="28.5" customHeight="1" spans="1:32">
      <c r="A4640" s="61" t="s">
        <v>36</v>
      </c>
      <c r="B4640" s="61" t="s">
        <v>2156</v>
      </c>
      <c r="C4640" s="61" t="s">
        <v>3336</v>
      </c>
      <c r="D4640" s="61" t="s">
        <v>3337</v>
      </c>
      <c r="E4640" s="76" t="s">
        <v>3338</v>
      </c>
      <c r="F4640" s="46">
        <v>46189</v>
      </c>
      <c r="G4640" s="46" t="str">
        <f t="shared" si="493"/>
        <v>伍莉莉2026-6-16</v>
      </c>
      <c r="H4640" s="63" t="s">
        <v>3342</v>
      </c>
      <c r="I4640" s="63" t="s">
        <v>2242</v>
      </c>
      <c r="J4640" s="64"/>
      <c r="K4640" s="64"/>
      <c r="L4640" s="65"/>
      <c r="M4640" s="65"/>
      <c r="N4640" s="65"/>
      <c r="O4640" s="66">
        <v>8</v>
      </c>
      <c r="P4640" s="145"/>
      <c r="Q4640" s="68"/>
      <c r="R4640" s="68"/>
      <c r="S4640" s="68"/>
      <c r="T4640" s="69">
        <f t="shared" si="495"/>
        <v>8</v>
      </c>
      <c r="U4640" s="68"/>
      <c r="V4640" s="70"/>
      <c r="W4640" s="70"/>
      <c r="X4640" s="71">
        <f t="shared" si="496"/>
        <v>8</v>
      </c>
      <c r="Y4640" s="72"/>
      <c r="Z4640" s="70"/>
      <c r="AA4640" s="68">
        <v>2</v>
      </c>
      <c r="AB4640" s="73"/>
      <c r="AC4640" s="70"/>
      <c r="AD4640" s="74"/>
      <c r="AE4640" s="68"/>
      <c r="AF4640" s="80"/>
    </row>
    <row r="4641" ht="28.5" customHeight="1" spans="1:32">
      <c r="A4641" s="61" t="s">
        <v>36</v>
      </c>
      <c r="B4641" s="61" t="s">
        <v>2156</v>
      </c>
      <c r="C4641" s="61" t="s">
        <v>3336</v>
      </c>
      <c r="D4641" s="61" t="s">
        <v>3337</v>
      </c>
      <c r="E4641" s="62" t="s">
        <v>3338</v>
      </c>
      <c r="F4641" s="46">
        <v>46190</v>
      </c>
      <c r="G4641" s="46" t="str">
        <f t="shared" si="493"/>
        <v>伍莉莉2026-6-17</v>
      </c>
      <c r="H4641" s="63" t="s">
        <v>418</v>
      </c>
      <c r="I4641" s="63" t="s">
        <v>2385</v>
      </c>
      <c r="J4641" s="64"/>
      <c r="K4641" s="64"/>
      <c r="L4641" s="65"/>
      <c r="M4641" s="65"/>
      <c r="N4641" s="65"/>
      <c r="O4641" s="66">
        <v>8</v>
      </c>
      <c r="P4641" s="144"/>
      <c r="Q4641" s="68"/>
      <c r="R4641" s="68"/>
      <c r="S4641" s="68"/>
      <c r="T4641" s="69">
        <f t="shared" si="495"/>
        <v>8</v>
      </c>
      <c r="U4641" s="68"/>
      <c r="V4641" s="70"/>
      <c r="W4641" s="70"/>
      <c r="X4641" s="71">
        <f t="shared" si="496"/>
        <v>8</v>
      </c>
      <c r="Y4641" s="72"/>
      <c r="Z4641" s="70"/>
      <c r="AA4641" s="68">
        <v>2</v>
      </c>
      <c r="AB4641" s="73"/>
      <c r="AC4641" s="70"/>
      <c r="AD4641" s="74"/>
      <c r="AE4641" s="68"/>
      <c r="AF4641" s="75"/>
    </row>
    <row r="4642" ht="28.5" customHeight="1" spans="1:32">
      <c r="A4642" s="61" t="s">
        <v>36</v>
      </c>
      <c r="B4642" s="61" t="s">
        <v>2156</v>
      </c>
      <c r="C4642" s="61" t="s">
        <v>3336</v>
      </c>
      <c r="D4642" s="61" t="s">
        <v>3337</v>
      </c>
      <c r="E4642" s="62" t="s">
        <v>3338</v>
      </c>
      <c r="F4642" s="46">
        <v>46191</v>
      </c>
      <c r="G4642" s="46" t="str">
        <f t="shared" si="493"/>
        <v>伍莉莉2026-6-18</v>
      </c>
      <c r="H4642" s="63" t="s">
        <v>3348</v>
      </c>
      <c r="I4642" s="63"/>
      <c r="J4642" s="64"/>
      <c r="K4642" s="64"/>
      <c r="L4642" s="65"/>
      <c r="M4642" s="65"/>
      <c r="N4642" s="65"/>
      <c r="O4642" s="66">
        <v>8</v>
      </c>
      <c r="P4642" s="144"/>
      <c r="Q4642" s="68"/>
      <c r="R4642" s="68"/>
      <c r="S4642" s="68"/>
      <c r="T4642" s="69">
        <f t="shared" si="495"/>
        <v>8</v>
      </c>
      <c r="U4642" s="68"/>
      <c r="V4642" s="70"/>
      <c r="W4642" s="70"/>
      <c r="X4642" s="71">
        <f t="shared" si="496"/>
        <v>8</v>
      </c>
      <c r="Y4642" s="72"/>
      <c r="Z4642" s="70"/>
      <c r="AA4642" s="68"/>
      <c r="AB4642" s="73"/>
      <c r="AC4642" s="70"/>
      <c r="AD4642" s="74"/>
      <c r="AE4642" s="68"/>
      <c r="AF4642" s="75"/>
    </row>
    <row r="4643" ht="28.5" customHeight="1" spans="1:32">
      <c r="A4643" s="61" t="s">
        <v>36</v>
      </c>
      <c r="B4643" s="61" t="s">
        <v>2156</v>
      </c>
      <c r="C4643" s="61" t="s">
        <v>3336</v>
      </c>
      <c r="D4643" s="61" t="s">
        <v>3337</v>
      </c>
      <c r="E4643" s="76" t="s">
        <v>3338</v>
      </c>
      <c r="F4643" s="82">
        <v>46192</v>
      </c>
      <c r="G4643" s="46" t="str">
        <f t="shared" si="493"/>
        <v>伍莉莉2026-6-19</v>
      </c>
      <c r="H4643" s="63"/>
      <c r="I4643" s="63"/>
      <c r="J4643" s="64"/>
      <c r="K4643" s="64"/>
      <c r="L4643" s="65"/>
      <c r="M4643" s="65"/>
      <c r="N4643" s="65"/>
      <c r="O4643" s="66"/>
      <c r="P4643" s="144"/>
      <c r="Q4643" s="68"/>
      <c r="R4643" s="68"/>
      <c r="S4643" s="68"/>
      <c r="T4643" s="69">
        <f t="shared" si="495"/>
        <v>0</v>
      </c>
      <c r="U4643" s="68"/>
      <c r="V4643" s="70"/>
      <c r="W4643" s="70"/>
      <c r="X4643" s="71">
        <f t="shared" si="496"/>
        <v>0</v>
      </c>
      <c r="Y4643" s="72"/>
      <c r="Z4643" s="70"/>
      <c r="AA4643" s="68"/>
      <c r="AB4643" s="73">
        <v>8</v>
      </c>
      <c r="AC4643" s="70"/>
      <c r="AD4643" s="74"/>
      <c r="AE4643" s="68"/>
      <c r="AF4643" s="75"/>
    </row>
    <row r="4644" ht="28.5" customHeight="1" spans="1:32">
      <c r="A4644" s="61" t="s">
        <v>36</v>
      </c>
      <c r="B4644" s="61" t="s">
        <v>2156</v>
      </c>
      <c r="C4644" s="61" t="s">
        <v>3336</v>
      </c>
      <c r="D4644" s="61" t="s">
        <v>3337</v>
      </c>
      <c r="E4644" s="62" t="s">
        <v>3338</v>
      </c>
      <c r="F4644" s="77">
        <v>46193</v>
      </c>
      <c r="G4644" s="46" t="str">
        <f t="shared" si="493"/>
        <v>伍莉莉2026-6-20</v>
      </c>
      <c r="H4644" s="63"/>
      <c r="I4644" s="63"/>
      <c r="J4644" s="64"/>
      <c r="K4644" s="64"/>
      <c r="L4644" s="65"/>
      <c r="M4644" s="65"/>
      <c r="N4644" s="65"/>
      <c r="O4644" s="66"/>
      <c r="P4644" s="144"/>
      <c r="Q4644" s="68"/>
      <c r="R4644" s="68"/>
      <c r="S4644" s="68"/>
      <c r="T4644" s="69">
        <f t="shared" si="495"/>
        <v>0</v>
      </c>
      <c r="U4644" s="68"/>
      <c r="V4644" s="70"/>
      <c r="W4644" s="70"/>
      <c r="X4644" s="71">
        <f t="shared" si="496"/>
        <v>0</v>
      </c>
      <c r="Y4644" s="72"/>
      <c r="Z4644" s="70"/>
      <c r="AA4644" s="68"/>
      <c r="AB4644" s="73"/>
      <c r="AC4644" s="70"/>
      <c r="AD4644" s="74"/>
      <c r="AE4644" s="68"/>
      <c r="AF4644" s="75"/>
    </row>
    <row r="4645" ht="28.5" customHeight="1" spans="1:32">
      <c r="A4645" s="61" t="s">
        <v>36</v>
      </c>
      <c r="B4645" s="61" t="s">
        <v>2156</v>
      </c>
      <c r="C4645" s="61" t="s">
        <v>3336</v>
      </c>
      <c r="D4645" s="61" t="s">
        <v>3337</v>
      </c>
      <c r="E4645" s="62" t="s">
        <v>3338</v>
      </c>
      <c r="F4645" s="46">
        <v>46194</v>
      </c>
      <c r="G4645" s="46" t="str">
        <f t="shared" si="493"/>
        <v>伍莉莉2026-6-21</v>
      </c>
      <c r="H4645" s="81"/>
      <c r="I4645" s="63"/>
      <c r="J4645" s="64"/>
      <c r="K4645" s="64"/>
      <c r="L4645" s="65"/>
      <c r="M4645" s="65"/>
      <c r="N4645" s="65"/>
      <c r="O4645" s="66">
        <v>8</v>
      </c>
      <c r="P4645" s="144"/>
      <c r="Q4645" s="68"/>
      <c r="R4645" s="68">
        <v>-8</v>
      </c>
      <c r="S4645" s="68"/>
      <c r="T4645" s="69">
        <f t="shared" si="495"/>
        <v>0</v>
      </c>
      <c r="U4645" s="68"/>
      <c r="V4645" s="70"/>
      <c r="W4645" s="70"/>
      <c r="X4645" s="71">
        <f t="shared" si="496"/>
        <v>0</v>
      </c>
      <c r="Y4645" s="72"/>
      <c r="Z4645" s="70"/>
      <c r="AA4645" s="68"/>
      <c r="AB4645" s="73"/>
      <c r="AC4645" s="70"/>
      <c r="AD4645" s="74"/>
      <c r="AE4645" s="68"/>
      <c r="AF4645" s="75"/>
    </row>
    <row r="4646" ht="28.5" customHeight="1" spans="1:32">
      <c r="A4646" s="61" t="s">
        <v>36</v>
      </c>
      <c r="B4646" s="61" t="s">
        <v>2156</v>
      </c>
      <c r="C4646" s="61" t="s">
        <v>3336</v>
      </c>
      <c r="D4646" s="61" t="s">
        <v>3337</v>
      </c>
      <c r="E4646" s="76" t="s">
        <v>3338</v>
      </c>
      <c r="F4646" s="46">
        <v>46195</v>
      </c>
      <c r="G4646" s="46" t="str">
        <f t="shared" si="493"/>
        <v>伍莉莉2026-6-22</v>
      </c>
      <c r="H4646" s="63"/>
      <c r="I4646" s="63"/>
      <c r="J4646" s="64"/>
      <c r="K4646" s="64"/>
      <c r="L4646" s="65"/>
      <c r="M4646" s="65"/>
      <c r="N4646" s="65"/>
      <c r="O4646" s="66"/>
      <c r="P4646" s="144"/>
      <c r="Q4646" s="68"/>
      <c r="R4646" s="68"/>
      <c r="S4646" s="68"/>
      <c r="T4646" s="69">
        <f t="shared" si="495"/>
        <v>0</v>
      </c>
      <c r="U4646" s="68"/>
      <c r="V4646" s="70"/>
      <c r="W4646" s="70"/>
      <c r="X4646" s="71">
        <f t="shared" si="496"/>
        <v>0</v>
      </c>
      <c r="Y4646" s="72"/>
      <c r="Z4646" s="70"/>
      <c r="AA4646" s="68"/>
      <c r="AB4646" s="73"/>
      <c r="AC4646" s="70"/>
      <c r="AD4646" s="74"/>
      <c r="AE4646" s="68"/>
      <c r="AF4646" s="75"/>
    </row>
    <row r="4647" ht="28.5" customHeight="1" spans="1:32">
      <c r="A4647" s="61" t="s">
        <v>36</v>
      </c>
      <c r="B4647" s="61" t="s">
        <v>2156</v>
      </c>
      <c r="C4647" s="61" t="s">
        <v>3336</v>
      </c>
      <c r="D4647" s="61" t="s">
        <v>3337</v>
      </c>
      <c r="E4647" s="76" t="s">
        <v>3338</v>
      </c>
      <c r="F4647" s="46">
        <v>46196</v>
      </c>
      <c r="G4647" s="46" t="str">
        <f t="shared" si="493"/>
        <v>伍莉莉2026-6-23</v>
      </c>
      <c r="H4647" s="63"/>
      <c r="I4647" s="63"/>
      <c r="J4647" s="64"/>
      <c r="K4647" s="64"/>
      <c r="L4647" s="65"/>
      <c r="M4647" s="65"/>
      <c r="N4647" s="65"/>
      <c r="O4647" s="66"/>
      <c r="P4647" s="144"/>
      <c r="Q4647" s="68"/>
      <c r="R4647" s="68"/>
      <c r="S4647" s="68"/>
      <c r="T4647" s="69">
        <f t="shared" si="495"/>
        <v>0</v>
      </c>
      <c r="U4647" s="68"/>
      <c r="V4647" s="70"/>
      <c r="W4647" s="70"/>
      <c r="X4647" s="71">
        <f t="shared" si="496"/>
        <v>0</v>
      </c>
      <c r="Y4647" s="72"/>
      <c r="Z4647" s="70"/>
      <c r="AA4647" s="68"/>
      <c r="AB4647" s="73"/>
      <c r="AC4647" s="70"/>
      <c r="AD4647" s="74"/>
      <c r="AE4647" s="68"/>
      <c r="AF4647" s="75"/>
    </row>
    <row r="4648" ht="28.5" customHeight="1" spans="1:32">
      <c r="A4648" s="61" t="s">
        <v>36</v>
      </c>
      <c r="B4648" s="61" t="s">
        <v>2156</v>
      </c>
      <c r="C4648" s="61" t="s">
        <v>3336</v>
      </c>
      <c r="D4648" s="61" t="s">
        <v>3337</v>
      </c>
      <c r="E4648" s="76" t="s">
        <v>3338</v>
      </c>
      <c r="F4648" s="46">
        <v>46197</v>
      </c>
      <c r="G4648" s="46" t="str">
        <f t="shared" si="493"/>
        <v>伍莉莉2026-6-24</v>
      </c>
      <c r="H4648" s="63"/>
      <c r="I4648" s="63"/>
      <c r="J4648" s="64"/>
      <c r="K4648" s="64"/>
      <c r="L4648" s="65"/>
      <c r="M4648" s="65"/>
      <c r="N4648" s="65"/>
      <c r="O4648" s="66"/>
      <c r="P4648" s="144"/>
      <c r="Q4648" s="68"/>
      <c r="R4648" s="68"/>
      <c r="S4648" s="68"/>
      <c r="T4648" s="69">
        <f t="shared" si="495"/>
        <v>0</v>
      </c>
      <c r="U4648" s="68"/>
      <c r="V4648" s="70"/>
      <c r="W4648" s="70"/>
      <c r="X4648" s="71">
        <f t="shared" si="496"/>
        <v>0</v>
      </c>
      <c r="Y4648" s="72"/>
      <c r="Z4648" s="70"/>
      <c r="AA4648" s="68"/>
      <c r="AB4648" s="73"/>
      <c r="AC4648" s="70"/>
      <c r="AD4648" s="74"/>
      <c r="AE4648" s="68"/>
      <c r="AF4648" s="75"/>
    </row>
    <row r="4649" ht="28.5" customHeight="1" spans="1:32">
      <c r="A4649" s="61" t="s">
        <v>36</v>
      </c>
      <c r="B4649" s="61" t="s">
        <v>2156</v>
      </c>
      <c r="C4649" s="61" t="s">
        <v>3336</v>
      </c>
      <c r="D4649" s="61" t="s">
        <v>3337</v>
      </c>
      <c r="E4649" s="62" t="s">
        <v>3338</v>
      </c>
      <c r="F4649" s="46">
        <v>46198</v>
      </c>
      <c r="G4649" s="46" t="str">
        <f t="shared" si="493"/>
        <v>伍莉莉2026-6-25</v>
      </c>
      <c r="H4649" s="63"/>
      <c r="I4649" s="63"/>
      <c r="J4649" s="64"/>
      <c r="K4649" s="64"/>
      <c r="L4649" s="65"/>
      <c r="M4649" s="65"/>
      <c r="N4649" s="65"/>
      <c r="O4649" s="66"/>
      <c r="P4649" s="144"/>
      <c r="Q4649" s="68"/>
      <c r="R4649" s="68"/>
      <c r="S4649" s="68"/>
      <c r="T4649" s="69">
        <f t="shared" si="495"/>
        <v>0</v>
      </c>
      <c r="U4649" s="68"/>
      <c r="V4649" s="70"/>
      <c r="W4649" s="70"/>
      <c r="X4649" s="71">
        <f t="shared" si="496"/>
        <v>0</v>
      </c>
      <c r="Y4649" s="72"/>
      <c r="Z4649" s="70"/>
      <c r="AA4649" s="68"/>
      <c r="AB4649" s="73"/>
      <c r="AC4649" s="70"/>
      <c r="AD4649" s="74"/>
      <c r="AE4649" s="68"/>
      <c r="AF4649" s="75"/>
    </row>
    <row r="4650" ht="28.5" customHeight="1" spans="1:32">
      <c r="A4650" s="61" t="s">
        <v>36</v>
      </c>
      <c r="B4650" s="61" t="s">
        <v>2156</v>
      </c>
      <c r="C4650" s="61" t="s">
        <v>3336</v>
      </c>
      <c r="D4650" s="61" t="s">
        <v>3337</v>
      </c>
      <c r="E4650" s="76" t="s">
        <v>3338</v>
      </c>
      <c r="F4650" s="46">
        <v>46199</v>
      </c>
      <c r="G4650" s="46" t="str">
        <f t="shared" si="493"/>
        <v>伍莉莉2026-6-26</v>
      </c>
      <c r="H4650" s="63"/>
      <c r="I4650" s="63"/>
      <c r="J4650" s="64"/>
      <c r="K4650" s="64"/>
      <c r="L4650" s="65"/>
      <c r="M4650" s="65"/>
      <c r="N4650" s="65"/>
      <c r="O4650" s="66"/>
      <c r="P4650" s="144"/>
      <c r="Q4650" s="68"/>
      <c r="R4650" s="68"/>
      <c r="S4650" s="68"/>
      <c r="T4650" s="69">
        <f t="shared" si="495"/>
        <v>0</v>
      </c>
      <c r="U4650" s="68"/>
      <c r="V4650" s="70"/>
      <c r="W4650" s="70"/>
      <c r="X4650" s="71">
        <f t="shared" si="496"/>
        <v>0</v>
      </c>
      <c r="Y4650" s="72"/>
      <c r="Z4650" s="70"/>
      <c r="AA4650" s="68"/>
      <c r="AB4650" s="73"/>
      <c r="AC4650" s="70"/>
      <c r="AD4650" s="74"/>
      <c r="AE4650" s="68"/>
      <c r="AF4650" s="75"/>
    </row>
    <row r="4651" ht="28.5" customHeight="1" spans="1:32">
      <c r="A4651" s="61" t="s">
        <v>36</v>
      </c>
      <c r="B4651" s="61" t="s">
        <v>2156</v>
      </c>
      <c r="C4651" s="61" t="s">
        <v>3336</v>
      </c>
      <c r="D4651" s="61" t="s">
        <v>3337</v>
      </c>
      <c r="E4651" s="62" t="s">
        <v>3338</v>
      </c>
      <c r="F4651" s="46">
        <v>46200</v>
      </c>
      <c r="G4651" s="46" t="str">
        <f t="shared" si="493"/>
        <v>伍莉莉2026-6-27</v>
      </c>
      <c r="H4651" s="63"/>
      <c r="I4651" s="63"/>
      <c r="J4651" s="64"/>
      <c r="K4651" s="64"/>
      <c r="L4651" s="65"/>
      <c r="M4651" s="65"/>
      <c r="N4651" s="79"/>
      <c r="O4651" s="66"/>
      <c r="P4651" s="144"/>
      <c r="Q4651" s="68"/>
      <c r="R4651" s="68"/>
      <c r="S4651" s="68"/>
      <c r="T4651" s="69">
        <f t="shared" si="495"/>
        <v>0</v>
      </c>
      <c r="U4651" s="68"/>
      <c r="V4651" s="70"/>
      <c r="W4651" s="70"/>
      <c r="X4651" s="71">
        <f t="shared" si="496"/>
        <v>0</v>
      </c>
      <c r="Y4651" s="72"/>
      <c r="Z4651" s="70"/>
      <c r="AA4651" s="68"/>
      <c r="AB4651" s="73"/>
      <c r="AC4651" s="70"/>
      <c r="AD4651" s="74"/>
      <c r="AE4651" s="68"/>
      <c r="AF4651" s="75"/>
    </row>
    <row r="4652" ht="28.5" customHeight="1" spans="1:32">
      <c r="A4652" s="61" t="s">
        <v>36</v>
      </c>
      <c r="B4652" s="61" t="s">
        <v>2156</v>
      </c>
      <c r="C4652" s="61" t="s">
        <v>3336</v>
      </c>
      <c r="D4652" s="61" t="s">
        <v>3337</v>
      </c>
      <c r="E4652" s="62" t="s">
        <v>3338</v>
      </c>
      <c r="F4652" s="46">
        <v>46201</v>
      </c>
      <c r="G4652" s="46" t="str">
        <f t="shared" si="493"/>
        <v>伍莉莉2026-6-28</v>
      </c>
      <c r="H4652" s="63"/>
      <c r="I4652" s="63"/>
      <c r="J4652" s="64"/>
      <c r="K4652" s="64"/>
      <c r="L4652" s="65"/>
      <c r="M4652" s="65"/>
      <c r="N4652" s="65"/>
      <c r="O4652" s="66"/>
      <c r="P4652" s="144"/>
      <c r="Q4652" s="68"/>
      <c r="R4652" s="68"/>
      <c r="S4652" s="68"/>
      <c r="T4652" s="69">
        <f t="shared" si="495"/>
        <v>0</v>
      </c>
      <c r="U4652" s="68"/>
      <c r="V4652" s="70"/>
      <c r="W4652" s="70"/>
      <c r="X4652" s="71">
        <f t="shared" si="496"/>
        <v>0</v>
      </c>
      <c r="Y4652" s="72"/>
      <c r="Z4652" s="70"/>
      <c r="AA4652" s="68"/>
      <c r="AB4652" s="73"/>
      <c r="AC4652" s="70"/>
      <c r="AD4652" s="74"/>
      <c r="AE4652" s="68"/>
      <c r="AF4652" s="75"/>
    </row>
    <row r="4653" ht="28.5" customHeight="1" spans="1:32">
      <c r="A4653" s="61" t="s">
        <v>36</v>
      </c>
      <c r="B4653" s="61" t="s">
        <v>2156</v>
      </c>
      <c r="C4653" s="61" t="s">
        <v>3336</v>
      </c>
      <c r="D4653" s="61" t="s">
        <v>3337</v>
      </c>
      <c r="E4653" s="62" t="s">
        <v>3338</v>
      </c>
      <c r="F4653" s="46">
        <v>46202</v>
      </c>
      <c r="G4653" s="46" t="str">
        <f t="shared" si="493"/>
        <v>伍莉莉2026-6-29</v>
      </c>
      <c r="H4653" s="63"/>
      <c r="I4653" s="63"/>
      <c r="J4653" s="64"/>
      <c r="K4653" s="64"/>
      <c r="L4653" s="65"/>
      <c r="M4653" s="65"/>
      <c r="N4653" s="79"/>
      <c r="O4653" s="66"/>
      <c r="P4653" s="144"/>
      <c r="Q4653" s="68"/>
      <c r="R4653" s="68"/>
      <c r="S4653" s="68"/>
      <c r="T4653" s="69">
        <f t="shared" si="495"/>
        <v>0</v>
      </c>
      <c r="U4653" s="68"/>
      <c r="V4653" s="70"/>
      <c r="W4653" s="70"/>
      <c r="X4653" s="71">
        <f t="shared" si="496"/>
        <v>0</v>
      </c>
      <c r="Y4653" s="72"/>
      <c r="Z4653" s="70"/>
      <c r="AA4653" s="68"/>
      <c r="AB4653" s="73"/>
      <c r="AC4653" s="70"/>
      <c r="AD4653" s="74"/>
      <c r="AE4653" s="68"/>
      <c r="AF4653" s="75"/>
    </row>
    <row r="4654" s="3" customFormat="1" ht="28.5" customHeight="1" spans="1:32">
      <c r="A4654" s="61" t="s">
        <v>36</v>
      </c>
      <c r="B4654" s="61" t="s">
        <v>2156</v>
      </c>
      <c r="C4654" s="61" t="s">
        <v>3336</v>
      </c>
      <c r="D4654" s="61" t="s">
        <v>3337</v>
      </c>
      <c r="E4654" s="62" t="s">
        <v>3338</v>
      </c>
      <c r="F4654" s="46">
        <v>46203</v>
      </c>
      <c r="G4654" s="46" t="str">
        <f t="shared" si="493"/>
        <v>伍莉莉2026-6-30</v>
      </c>
      <c r="H4654" s="63"/>
      <c r="I4654" s="63"/>
      <c r="J4654" s="64"/>
      <c r="K4654" s="64"/>
      <c r="L4654" s="65"/>
      <c r="M4654" s="65"/>
      <c r="N4654" s="65"/>
      <c r="O4654" s="66"/>
      <c r="P4654" s="144"/>
      <c r="Q4654" s="68"/>
      <c r="R4654" s="68"/>
      <c r="S4654" s="68"/>
      <c r="T4654" s="69">
        <f t="shared" si="495"/>
        <v>0</v>
      </c>
      <c r="U4654" s="68"/>
      <c r="V4654" s="70"/>
      <c r="W4654" s="70"/>
      <c r="X4654" s="71">
        <f t="shared" si="496"/>
        <v>0</v>
      </c>
      <c r="Y4654" s="72"/>
      <c r="Z4654" s="70"/>
      <c r="AA4654" s="68"/>
      <c r="AB4654" s="73"/>
      <c r="AC4654" s="70"/>
      <c r="AD4654" s="74"/>
      <c r="AE4654" s="68"/>
      <c r="AF4654" s="75"/>
    </row>
    <row r="4655" s="3" customFormat="1" ht="28.5" customHeight="1" spans="1:32">
      <c r="A4655" s="61" t="s">
        <v>36</v>
      </c>
      <c r="B4655" s="61" t="s">
        <v>2156</v>
      </c>
      <c r="C4655" s="61" t="s">
        <v>3336</v>
      </c>
      <c r="D4655" s="61" t="s">
        <v>3337</v>
      </c>
      <c r="E4655" s="62" t="s">
        <v>3338</v>
      </c>
      <c r="F4655" s="46">
        <v>46204</v>
      </c>
      <c r="G4655" s="46" t="str">
        <f t="shared" si="493"/>
        <v>伍莉莉2026-7-1</v>
      </c>
      <c r="H4655" s="63"/>
      <c r="I4655" s="63"/>
      <c r="J4655" s="64"/>
      <c r="K4655" s="64"/>
      <c r="L4655" s="65"/>
      <c r="M4655" s="65"/>
      <c r="N4655" s="65"/>
      <c r="O4655" s="66"/>
      <c r="P4655" s="144"/>
      <c r="Q4655" s="68"/>
      <c r="R4655" s="68"/>
      <c r="S4655" s="68"/>
      <c r="T4655" s="69">
        <f t="shared" si="495"/>
        <v>0</v>
      </c>
      <c r="U4655" s="68"/>
      <c r="V4655" s="70"/>
      <c r="W4655" s="70"/>
      <c r="X4655" s="71">
        <f t="shared" si="496"/>
        <v>0</v>
      </c>
      <c r="Y4655" s="72"/>
      <c r="Z4655" s="70"/>
      <c r="AA4655" s="68"/>
      <c r="AB4655" s="73"/>
      <c r="AC4655" s="70"/>
      <c r="AD4655" s="74"/>
      <c r="AE4655" s="68"/>
      <c r="AF4655" s="75"/>
    </row>
    <row r="4656" ht="28.5" customHeight="1" spans="1:32">
      <c r="A4656" s="84" t="s">
        <v>36</v>
      </c>
      <c r="B4656" s="84" t="s">
        <v>2156</v>
      </c>
      <c r="C4656" s="84" t="s">
        <v>3336</v>
      </c>
      <c r="D4656" s="84" t="s">
        <v>3337</v>
      </c>
      <c r="E4656" s="85" t="s">
        <v>3338</v>
      </c>
      <c r="F4656" s="86">
        <v>46235</v>
      </c>
      <c r="G4656" s="46" t="str">
        <f t="shared" si="493"/>
        <v>伍莉莉2026-8-1</v>
      </c>
      <c r="H4656" s="63"/>
      <c r="I4656" s="63"/>
      <c r="J4656" s="64"/>
      <c r="K4656" s="64"/>
      <c r="L4656" s="65"/>
      <c r="M4656" s="65"/>
      <c r="N4656" s="91"/>
      <c r="O4656" s="66"/>
      <c r="P4656" s="87"/>
      <c r="Q4656" s="87"/>
      <c r="R4656" s="87"/>
      <c r="S4656" s="87"/>
      <c r="T4656" s="69">
        <f t="shared" si="495"/>
        <v>0</v>
      </c>
      <c r="U4656" s="87"/>
      <c r="V4656" s="87"/>
      <c r="W4656" s="87"/>
      <c r="X4656" s="71">
        <f t="shared" si="496"/>
        <v>0</v>
      </c>
      <c r="Y4656" s="88"/>
      <c r="Z4656" s="87"/>
      <c r="AA4656" s="87"/>
      <c r="AB4656" s="87"/>
      <c r="AC4656" s="87"/>
      <c r="AD4656" s="89"/>
      <c r="AE4656" s="87"/>
      <c r="AF4656" s="90"/>
    </row>
    <row r="4657" ht="28.5" customHeight="1" spans="1:32">
      <c r="A4657" s="44" t="s">
        <v>36</v>
      </c>
      <c r="B4657" s="44" t="s">
        <v>2156</v>
      </c>
      <c r="C4657" s="44" t="s">
        <v>3336</v>
      </c>
      <c r="D4657" s="44" t="s">
        <v>3337</v>
      </c>
      <c r="E4657" s="44" t="s">
        <v>3349</v>
      </c>
      <c r="F4657" s="45">
        <v>46173</v>
      </c>
      <c r="G4657" s="46" t="str">
        <f t="shared" si="493"/>
        <v>陈媛2026-5-31</v>
      </c>
      <c r="H4657" s="133"/>
      <c r="I4657" s="133"/>
      <c r="J4657" s="134"/>
      <c r="K4657" s="134"/>
      <c r="L4657" s="134"/>
      <c r="M4657" s="135"/>
      <c r="N4657" s="135"/>
      <c r="O4657" s="136">
        <f t="shared" ref="O4657:AE4657" si="497">SUM(O4658:O4689)</f>
        <v>128</v>
      </c>
      <c r="P4657" s="137">
        <f t="shared" si="497"/>
        <v>0</v>
      </c>
      <c r="Q4657" s="138">
        <f t="shared" si="497"/>
        <v>-24</v>
      </c>
      <c r="R4657" s="138">
        <f t="shared" si="497"/>
        <v>0</v>
      </c>
      <c r="S4657" s="53">
        <f t="shared" si="497"/>
        <v>0</v>
      </c>
      <c r="T4657" s="139">
        <f t="shared" si="497"/>
        <v>104</v>
      </c>
      <c r="U4657" s="55">
        <f t="shared" si="497"/>
        <v>0</v>
      </c>
      <c r="V4657" s="139">
        <f t="shared" si="497"/>
        <v>11.5</v>
      </c>
      <c r="W4657" s="139">
        <f t="shared" si="497"/>
        <v>0</v>
      </c>
      <c r="X4657" s="140">
        <f t="shared" si="497"/>
        <v>115.5</v>
      </c>
      <c r="Y4657" s="141">
        <f t="shared" si="497"/>
        <v>0</v>
      </c>
      <c r="Z4657" s="139">
        <f t="shared" si="497"/>
        <v>0</v>
      </c>
      <c r="AA4657" s="142">
        <f t="shared" si="497"/>
        <v>28</v>
      </c>
      <c r="AB4657" s="139">
        <f t="shared" si="497"/>
        <v>8</v>
      </c>
      <c r="AC4657" s="139">
        <f t="shared" si="497"/>
        <v>0</v>
      </c>
      <c r="AD4657" s="143">
        <f t="shared" si="497"/>
        <v>0</v>
      </c>
      <c r="AE4657" s="142">
        <f t="shared" si="497"/>
        <v>0</v>
      </c>
      <c r="AF4657" s="60"/>
    </row>
    <row r="4658" ht="28.5" customHeight="1" spans="1:32">
      <c r="A4658" s="61" t="s">
        <v>36</v>
      </c>
      <c r="B4658" s="61" t="s">
        <v>2156</v>
      </c>
      <c r="C4658" s="61" t="s">
        <v>3336</v>
      </c>
      <c r="D4658" s="61" t="s">
        <v>3337</v>
      </c>
      <c r="E4658" s="62" t="s">
        <v>3349</v>
      </c>
      <c r="F4658" s="46">
        <v>46174</v>
      </c>
      <c r="G4658" s="46" t="str">
        <f t="shared" si="493"/>
        <v>陈媛2026-6-1</v>
      </c>
      <c r="H4658" s="63" t="s">
        <v>3350</v>
      </c>
      <c r="I4658" s="63" t="s">
        <v>305</v>
      </c>
      <c r="J4658" s="64"/>
      <c r="K4658" s="64"/>
      <c r="L4658" s="65"/>
      <c r="M4658" s="65"/>
      <c r="N4658" s="65"/>
      <c r="O4658" s="66">
        <v>8</v>
      </c>
      <c r="P4658" s="144"/>
      <c r="Q4658" s="68"/>
      <c r="R4658" s="68"/>
      <c r="S4658" s="68"/>
      <c r="T4658" s="69">
        <f t="shared" ref="T4658:T4689" si="498">SUM(O4658:S4658)</f>
        <v>8</v>
      </c>
      <c r="U4658" s="68"/>
      <c r="V4658" s="70"/>
      <c r="W4658" s="70"/>
      <c r="X4658" s="71">
        <f t="shared" ref="X4658:X4689" si="499">SUM(T4658:W4658)</f>
        <v>8</v>
      </c>
      <c r="Y4658" s="72"/>
      <c r="Z4658" s="70"/>
      <c r="AA4658" s="68">
        <v>2</v>
      </c>
      <c r="AB4658" s="73"/>
      <c r="AC4658" s="70"/>
      <c r="AD4658" s="74"/>
      <c r="AE4658" s="68"/>
      <c r="AF4658" s="75"/>
    </row>
    <row r="4659" ht="28.5" customHeight="1" spans="1:32">
      <c r="A4659" s="61" t="s">
        <v>36</v>
      </c>
      <c r="B4659" s="61" t="s">
        <v>2156</v>
      </c>
      <c r="C4659" s="61" t="s">
        <v>3336</v>
      </c>
      <c r="D4659" s="61" t="s">
        <v>3337</v>
      </c>
      <c r="E4659" s="76" t="s">
        <v>3349</v>
      </c>
      <c r="F4659" s="46">
        <v>46175</v>
      </c>
      <c r="G4659" s="46" t="str">
        <f t="shared" si="493"/>
        <v>陈媛2026-6-2</v>
      </c>
      <c r="H4659" s="63" t="s">
        <v>3351</v>
      </c>
      <c r="I4659" s="63" t="s">
        <v>979</v>
      </c>
      <c r="J4659" s="64"/>
      <c r="K4659" s="64"/>
      <c r="L4659" s="65" t="s">
        <v>3352</v>
      </c>
      <c r="M4659" s="65"/>
      <c r="N4659" s="65"/>
      <c r="O4659" s="66">
        <v>8</v>
      </c>
      <c r="P4659" s="144"/>
      <c r="Q4659" s="68">
        <v>-4.5</v>
      </c>
      <c r="R4659" s="68"/>
      <c r="S4659" s="68"/>
      <c r="T4659" s="69">
        <f t="shared" si="498"/>
        <v>3.5</v>
      </c>
      <c r="U4659" s="68"/>
      <c r="V4659" s="70"/>
      <c r="W4659" s="70"/>
      <c r="X4659" s="71">
        <f t="shared" si="499"/>
        <v>3.5</v>
      </c>
      <c r="Y4659" s="72"/>
      <c r="Z4659" s="70"/>
      <c r="AA4659" s="68">
        <v>2</v>
      </c>
      <c r="AB4659" s="73"/>
      <c r="AC4659" s="70"/>
      <c r="AD4659" s="74"/>
      <c r="AE4659" s="68"/>
      <c r="AF4659" s="75"/>
    </row>
    <row r="4660" ht="28.5" customHeight="1" spans="1:32">
      <c r="A4660" s="61" t="s">
        <v>36</v>
      </c>
      <c r="B4660" s="61" t="s">
        <v>2156</v>
      </c>
      <c r="C4660" s="61" t="s">
        <v>3336</v>
      </c>
      <c r="D4660" s="61" t="s">
        <v>3337</v>
      </c>
      <c r="E4660" s="76" t="s">
        <v>3349</v>
      </c>
      <c r="F4660" s="46">
        <v>46176</v>
      </c>
      <c r="G4660" s="46" t="str">
        <f t="shared" si="493"/>
        <v>陈媛2026-6-3</v>
      </c>
      <c r="H4660" s="63"/>
      <c r="I4660" s="63"/>
      <c r="J4660" s="64"/>
      <c r="K4660" s="64"/>
      <c r="L4660" s="65" t="s">
        <v>56</v>
      </c>
      <c r="M4660" s="65"/>
      <c r="N4660" s="65"/>
      <c r="O4660" s="66">
        <v>8</v>
      </c>
      <c r="P4660" s="144"/>
      <c r="Q4660" s="68">
        <v>-8</v>
      </c>
      <c r="R4660" s="68"/>
      <c r="S4660" s="68"/>
      <c r="T4660" s="69">
        <f t="shared" si="498"/>
        <v>0</v>
      </c>
      <c r="U4660" s="68"/>
      <c r="V4660" s="70"/>
      <c r="W4660" s="70"/>
      <c r="X4660" s="71">
        <f t="shared" si="499"/>
        <v>0</v>
      </c>
      <c r="Y4660" s="72"/>
      <c r="Z4660" s="70"/>
      <c r="AA4660" s="68"/>
      <c r="AB4660" s="73"/>
      <c r="AC4660" s="70"/>
      <c r="AD4660" s="74"/>
      <c r="AE4660" s="68"/>
      <c r="AF4660" s="75"/>
    </row>
    <row r="4661" ht="28.5" customHeight="1" spans="1:32">
      <c r="A4661" s="61" t="s">
        <v>36</v>
      </c>
      <c r="B4661" s="61" t="s">
        <v>2156</v>
      </c>
      <c r="C4661" s="61" t="s">
        <v>3336</v>
      </c>
      <c r="D4661" s="61" t="s">
        <v>3337</v>
      </c>
      <c r="E4661" s="61" t="s">
        <v>3349</v>
      </c>
      <c r="F4661" s="46">
        <v>46177</v>
      </c>
      <c r="G4661" s="46" t="str">
        <f t="shared" si="493"/>
        <v>陈媛2026-6-4</v>
      </c>
      <c r="H4661" s="63" t="s">
        <v>3353</v>
      </c>
      <c r="I4661" s="63"/>
      <c r="J4661" s="64"/>
      <c r="K4661" s="64"/>
      <c r="L4661" s="79">
        <v>0.729166666666667</v>
      </c>
      <c r="M4661" s="65"/>
      <c r="N4661" s="65"/>
      <c r="O4661" s="66">
        <v>8</v>
      </c>
      <c r="P4661" s="144"/>
      <c r="Q4661" s="68">
        <v>-3.5</v>
      </c>
      <c r="R4661" s="68"/>
      <c r="S4661" s="68"/>
      <c r="T4661" s="69">
        <f t="shared" si="498"/>
        <v>4.5</v>
      </c>
      <c r="U4661" s="68"/>
      <c r="V4661" s="70"/>
      <c r="W4661" s="70"/>
      <c r="X4661" s="71">
        <f t="shared" si="499"/>
        <v>4.5</v>
      </c>
      <c r="Y4661" s="72"/>
      <c r="Z4661" s="70"/>
      <c r="AA4661" s="68"/>
      <c r="AB4661" s="73"/>
      <c r="AC4661" s="70"/>
      <c r="AD4661" s="74"/>
      <c r="AE4661" s="68"/>
      <c r="AF4661" s="75"/>
    </row>
    <row r="4662" ht="28.5" customHeight="1" spans="1:32">
      <c r="A4662" s="61" t="s">
        <v>36</v>
      </c>
      <c r="B4662" s="61" t="s">
        <v>2156</v>
      </c>
      <c r="C4662" s="61" t="s">
        <v>3336</v>
      </c>
      <c r="D4662" s="61" t="s">
        <v>3337</v>
      </c>
      <c r="E4662" s="76" t="s">
        <v>3349</v>
      </c>
      <c r="F4662" s="46">
        <v>46178</v>
      </c>
      <c r="G4662" s="46" t="str">
        <f t="shared" si="493"/>
        <v>陈媛2026-6-5</v>
      </c>
      <c r="H4662" s="63" t="s">
        <v>119</v>
      </c>
      <c r="I4662" s="63" t="s">
        <v>1802</v>
      </c>
      <c r="J4662" s="64"/>
      <c r="K4662" s="64"/>
      <c r="L4662" s="65"/>
      <c r="M4662" s="65"/>
      <c r="N4662" s="65"/>
      <c r="O4662" s="66">
        <v>8</v>
      </c>
      <c r="P4662" s="144"/>
      <c r="Q4662" s="68"/>
      <c r="R4662" s="68"/>
      <c r="S4662" s="68"/>
      <c r="T4662" s="69">
        <f t="shared" si="498"/>
        <v>8</v>
      </c>
      <c r="U4662" s="68"/>
      <c r="V4662" s="70"/>
      <c r="W4662" s="70"/>
      <c r="X4662" s="71">
        <f t="shared" si="499"/>
        <v>8</v>
      </c>
      <c r="Y4662" s="72"/>
      <c r="Z4662" s="70"/>
      <c r="AA4662" s="68">
        <v>2</v>
      </c>
      <c r="AB4662" s="73"/>
      <c r="AC4662" s="70"/>
      <c r="AD4662" s="74"/>
      <c r="AE4662" s="68"/>
      <c r="AF4662" s="75"/>
    </row>
    <row r="4663" ht="28.5" customHeight="1" spans="1:32">
      <c r="A4663" s="61" t="s">
        <v>36</v>
      </c>
      <c r="B4663" s="61" t="s">
        <v>2156</v>
      </c>
      <c r="C4663" s="61" t="s">
        <v>3336</v>
      </c>
      <c r="D4663" s="61" t="s">
        <v>3337</v>
      </c>
      <c r="E4663" s="76" t="s">
        <v>3349</v>
      </c>
      <c r="F4663" s="46">
        <v>46179</v>
      </c>
      <c r="G4663" s="46" t="str">
        <f t="shared" si="493"/>
        <v>陈媛2026-6-6</v>
      </c>
      <c r="H4663" s="63" t="s">
        <v>114</v>
      </c>
      <c r="I4663" s="63" t="s">
        <v>2379</v>
      </c>
      <c r="J4663" s="64"/>
      <c r="K4663" s="64"/>
      <c r="L4663" s="65"/>
      <c r="M4663" s="65"/>
      <c r="N4663" s="65"/>
      <c r="O4663" s="66">
        <v>8</v>
      </c>
      <c r="P4663" s="144"/>
      <c r="Q4663" s="68"/>
      <c r="R4663" s="68"/>
      <c r="S4663" s="68"/>
      <c r="T4663" s="69">
        <f t="shared" si="498"/>
        <v>8</v>
      </c>
      <c r="U4663" s="68"/>
      <c r="V4663" s="70"/>
      <c r="W4663" s="70"/>
      <c r="X4663" s="71">
        <f t="shared" si="499"/>
        <v>8</v>
      </c>
      <c r="Y4663" s="72"/>
      <c r="Z4663" s="70"/>
      <c r="AA4663" s="68">
        <v>2</v>
      </c>
      <c r="AB4663" s="73"/>
      <c r="AC4663" s="70"/>
      <c r="AD4663" s="74"/>
      <c r="AE4663" s="68"/>
      <c r="AF4663" s="75"/>
    </row>
    <row r="4664" ht="28.5" customHeight="1" spans="1:32">
      <c r="A4664" s="61" t="s">
        <v>36</v>
      </c>
      <c r="B4664" s="61" t="s">
        <v>2156</v>
      </c>
      <c r="C4664" s="61" t="s">
        <v>3336</v>
      </c>
      <c r="D4664" s="61" t="s">
        <v>3337</v>
      </c>
      <c r="E4664" s="62" t="s">
        <v>3349</v>
      </c>
      <c r="F4664" s="77">
        <v>46180</v>
      </c>
      <c r="G4664" s="46" t="str">
        <f t="shared" si="493"/>
        <v>陈媛2026-6-7</v>
      </c>
      <c r="H4664" s="63"/>
      <c r="I4664" s="63"/>
      <c r="J4664" s="64"/>
      <c r="K4664" s="64"/>
      <c r="L4664" s="65"/>
      <c r="M4664" s="65"/>
      <c r="N4664" s="65"/>
      <c r="O4664" s="66"/>
      <c r="P4664" s="144"/>
      <c r="Q4664" s="68"/>
      <c r="R4664" s="68"/>
      <c r="S4664" s="68"/>
      <c r="T4664" s="69">
        <f t="shared" si="498"/>
        <v>0</v>
      </c>
      <c r="U4664" s="68"/>
      <c r="V4664" s="70"/>
      <c r="W4664" s="70"/>
      <c r="X4664" s="71">
        <f t="shared" si="499"/>
        <v>0</v>
      </c>
      <c r="Y4664" s="72"/>
      <c r="Z4664" s="70"/>
      <c r="AA4664" s="68"/>
      <c r="AB4664" s="73"/>
      <c r="AC4664" s="70"/>
      <c r="AD4664" s="74"/>
      <c r="AE4664" s="68"/>
      <c r="AF4664" s="75"/>
    </row>
    <row r="4665" ht="28.5" customHeight="1" spans="1:32">
      <c r="A4665" s="61" t="s">
        <v>36</v>
      </c>
      <c r="B4665" s="61" t="s">
        <v>2156</v>
      </c>
      <c r="C4665" s="61" t="s">
        <v>3336</v>
      </c>
      <c r="D4665" s="61" t="s">
        <v>3337</v>
      </c>
      <c r="E4665" s="76" t="s">
        <v>3349</v>
      </c>
      <c r="F4665" s="46">
        <v>46181</v>
      </c>
      <c r="G4665" s="46" t="str">
        <f t="shared" si="493"/>
        <v>陈媛2026-6-8</v>
      </c>
      <c r="H4665" s="63" t="s">
        <v>121</v>
      </c>
      <c r="I4665" s="63" t="s">
        <v>683</v>
      </c>
      <c r="J4665" s="64"/>
      <c r="K4665" s="64"/>
      <c r="L4665" s="65"/>
      <c r="M4665" s="65"/>
      <c r="N4665" s="65"/>
      <c r="O4665" s="66">
        <v>8</v>
      </c>
      <c r="P4665" s="144"/>
      <c r="Q4665" s="68"/>
      <c r="R4665" s="68"/>
      <c r="S4665" s="68"/>
      <c r="T4665" s="69">
        <f t="shared" si="498"/>
        <v>8</v>
      </c>
      <c r="U4665" s="68"/>
      <c r="V4665" s="70"/>
      <c r="W4665" s="70"/>
      <c r="X4665" s="71">
        <f t="shared" si="499"/>
        <v>8</v>
      </c>
      <c r="Y4665" s="72"/>
      <c r="Z4665" s="70"/>
      <c r="AA4665" s="68">
        <v>2</v>
      </c>
      <c r="AB4665" s="73"/>
      <c r="AC4665" s="70"/>
      <c r="AD4665" s="74"/>
      <c r="AE4665" s="68"/>
      <c r="AF4665" s="75"/>
    </row>
    <row r="4666" ht="28.5" customHeight="1" spans="1:32">
      <c r="A4666" s="61" t="s">
        <v>36</v>
      </c>
      <c r="B4666" s="61" t="s">
        <v>2156</v>
      </c>
      <c r="C4666" s="61" t="s">
        <v>3336</v>
      </c>
      <c r="D4666" s="61" t="s">
        <v>3337</v>
      </c>
      <c r="E4666" s="76" t="s">
        <v>3349</v>
      </c>
      <c r="F4666" s="78">
        <v>46182</v>
      </c>
      <c r="G4666" s="46" t="str">
        <f t="shared" si="493"/>
        <v>陈媛2026-6-9</v>
      </c>
      <c r="H4666" s="63" t="s">
        <v>119</v>
      </c>
      <c r="I4666" s="63" t="s">
        <v>1727</v>
      </c>
      <c r="J4666" s="64"/>
      <c r="K4666" s="64"/>
      <c r="L4666" s="65"/>
      <c r="M4666" s="65"/>
      <c r="N4666" s="65"/>
      <c r="O4666" s="66">
        <v>8</v>
      </c>
      <c r="P4666" s="144"/>
      <c r="Q4666" s="68"/>
      <c r="R4666" s="68"/>
      <c r="S4666" s="68"/>
      <c r="T4666" s="69">
        <f t="shared" si="498"/>
        <v>8</v>
      </c>
      <c r="U4666" s="68"/>
      <c r="V4666" s="70"/>
      <c r="W4666" s="70"/>
      <c r="X4666" s="71">
        <f t="shared" si="499"/>
        <v>8</v>
      </c>
      <c r="Y4666" s="72"/>
      <c r="Z4666" s="70"/>
      <c r="AA4666" s="68">
        <v>2</v>
      </c>
      <c r="AB4666" s="73"/>
      <c r="AC4666" s="70"/>
      <c r="AD4666" s="74"/>
      <c r="AE4666" s="68"/>
      <c r="AF4666" s="75"/>
    </row>
    <row r="4667" ht="28.5" customHeight="1" spans="1:32">
      <c r="A4667" s="61" t="s">
        <v>36</v>
      </c>
      <c r="B4667" s="61" t="s">
        <v>2156</v>
      </c>
      <c r="C4667" s="61" t="s">
        <v>3336</v>
      </c>
      <c r="D4667" s="61" t="s">
        <v>3337</v>
      </c>
      <c r="E4667" s="76" t="s">
        <v>3349</v>
      </c>
      <c r="F4667" s="46">
        <v>46183</v>
      </c>
      <c r="G4667" s="46" t="str">
        <f t="shared" si="493"/>
        <v>陈媛2026-6-10</v>
      </c>
      <c r="H4667" s="63" t="s">
        <v>3354</v>
      </c>
      <c r="I4667" s="63" t="s">
        <v>2383</v>
      </c>
      <c r="J4667" s="64"/>
      <c r="K4667" s="64"/>
      <c r="L4667" s="65"/>
      <c r="M4667" s="65"/>
      <c r="N4667" s="65"/>
      <c r="O4667" s="66">
        <v>8</v>
      </c>
      <c r="P4667" s="144"/>
      <c r="Q4667" s="68"/>
      <c r="R4667" s="68"/>
      <c r="S4667" s="68"/>
      <c r="T4667" s="69">
        <f t="shared" si="498"/>
        <v>8</v>
      </c>
      <c r="U4667" s="68"/>
      <c r="V4667" s="70"/>
      <c r="W4667" s="70"/>
      <c r="X4667" s="71">
        <f t="shared" si="499"/>
        <v>8</v>
      </c>
      <c r="Y4667" s="72"/>
      <c r="Z4667" s="70"/>
      <c r="AA4667" s="68">
        <v>2</v>
      </c>
      <c r="AB4667" s="73"/>
      <c r="AC4667" s="70"/>
      <c r="AD4667" s="74"/>
      <c r="AE4667" s="68"/>
      <c r="AF4667" s="75"/>
    </row>
    <row r="4668" ht="28.5" customHeight="1" spans="1:32">
      <c r="A4668" s="61" t="s">
        <v>36</v>
      </c>
      <c r="B4668" s="61" t="s">
        <v>2156</v>
      </c>
      <c r="C4668" s="61" t="s">
        <v>3336</v>
      </c>
      <c r="D4668" s="61" t="s">
        <v>3337</v>
      </c>
      <c r="E4668" s="76" t="s">
        <v>3349</v>
      </c>
      <c r="F4668" s="46">
        <v>46184</v>
      </c>
      <c r="G4668" s="46" t="str">
        <f t="shared" si="493"/>
        <v>陈媛2026-6-11</v>
      </c>
      <c r="H4668" s="63"/>
      <c r="I4668" s="63"/>
      <c r="J4668" s="64"/>
      <c r="K4668" s="64"/>
      <c r="L4668" s="65" t="s">
        <v>73</v>
      </c>
      <c r="M4668" s="65"/>
      <c r="N4668" s="65"/>
      <c r="O4668" s="66">
        <v>8</v>
      </c>
      <c r="P4668" s="144"/>
      <c r="Q4668" s="68">
        <v>-8</v>
      </c>
      <c r="R4668" s="68"/>
      <c r="S4668" s="68"/>
      <c r="T4668" s="69">
        <f t="shared" si="498"/>
        <v>0</v>
      </c>
      <c r="U4668" s="68"/>
      <c r="V4668" s="70"/>
      <c r="W4668" s="70"/>
      <c r="X4668" s="71">
        <f t="shared" si="499"/>
        <v>0</v>
      </c>
      <c r="Y4668" s="72"/>
      <c r="Z4668" s="70"/>
      <c r="AA4668" s="68"/>
      <c r="AB4668" s="73"/>
      <c r="AC4668" s="70"/>
      <c r="AD4668" s="74"/>
      <c r="AE4668" s="68"/>
      <c r="AF4668" s="75"/>
    </row>
    <row r="4669" ht="28.5" customHeight="1" spans="1:32">
      <c r="A4669" s="61" t="s">
        <v>36</v>
      </c>
      <c r="B4669" s="61" t="s">
        <v>2156</v>
      </c>
      <c r="C4669" s="61" t="s">
        <v>3336</v>
      </c>
      <c r="D4669" s="61" t="s">
        <v>3337</v>
      </c>
      <c r="E4669" s="76" t="s">
        <v>3349</v>
      </c>
      <c r="F4669" s="46">
        <v>46185</v>
      </c>
      <c r="G4669" s="46" t="str">
        <f t="shared" si="493"/>
        <v>陈媛2026-6-12</v>
      </c>
      <c r="H4669" s="63" t="s">
        <v>3355</v>
      </c>
      <c r="I4669" s="63" t="s">
        <v>3356</v>
      </c>
      <c r="J4669" s="64"/>
      <c r="K4669" s="64"/>
      <c r="L4669" s="65"/>
      <c r="M4669" s="65"/>
      <c r="N4669" s="65"/>
      <c r="O4669" s="66">
        <v>8</v>
      </c>
      <c r="P4669" s="144"/>
      <c r="Q4669" s="68"/>
      <c r="R4669" s="68"/>
      <c r="S4669" s="68"/>
      <c r="T4669" s="69">
        <f t="shared" si="498"/>
        <v>8</v>
      </c>
      <c r="U4669" s="68"/>
      <c r="V4669" s="70"/>
      <c r="W4669" s="70"/>
      <c r="X4669" s="71">
        <f t="shared" si="499"/>
        <v>8</v>
      </c>
      <c r="Y4669" s="72"/>
      <c r="Z4669" s="70"/>
      <c r="AA4669" s="68">
        <v>2</v>
      </c>
      <c r="AB4669" s="73"/>
      <c r="AC4669" s="70"/>
      <c r="AD4669" s="74"/>
      <c r="AE4669" s="68"/>
      <c r="AF4669" s="75"/>
    </row>
    <row r="4670" ht="28.5" customHeight="1" spans="1:32">
      <c r="A4670" s="61" t="s">
        <v>36</v>
      </c>
      <c r="B4670" s="61" t="s">
        <v>2156</v>
      </c>
      <c r="C4670" s="61" t="s">
        <v>3336</v>
      </c>
      <c r="D4670" s="61" t="s">
        <v>3337</v>
      </c>
      <c r="E4670" s="62" t="s">
        <v>3349</v>
      </c>
      <c r="F4670" s="77">
        <v>46186</v>
      </c>
      <c r="G4670" s="46" t="str">
        <f t="shared" si="493"/>
        <v>陈媛2026-6-13</v>
      </c>
      <c r="H4670" s="63" t="s">
        <v>1305</v>
      </c>
      <c r="I4670" s="63" t="s">
        <v>3357</v>
      </c>
      <c r="J4670" s="64"/>
      <c r="K4670" s="64"/>
      <c r="L4670" s="65"/>
      <c r="M4670" s="65"/>
      <c r="N4670" s="65"/>
      <c r="O4670" s="66"/>
      <c r="P4670" s="144"/>
      <c r="Q4670" s="68"/>
      <c r="R4670" s="68"/>
      <c r="S4670" s="68"/>
      <c r="T4670" s="69">
        <f t="shared" si="498"/>
        <v>0</v>
      </c>
      <c r="U4670" s="68"/>
      <c r="V4670" s="70">
        <v>8</v>
      </c>
      <c r="W4670" s="70"/>
      <c r="X4670" s="71">
        <f t="shared" si="499"/>
        <v>8</v>
      </c>
      <c r="Y4670" s="72"/>
      <c r="Z4670" s="70"/>
      <c r="AA4670" s="68">
        <v>2</v>
      </c>
      <c r="AB4670" s="73"/>
      <c r="AC4670" s="70"/>
      <c r="AD4670" s="74"/>
      <c r="AE4670" s="68"/>
      <c r="AF4670" s="80"/>
    </row>
    <row r="4671" ht="28.5" customHeight="1" spans="1:32">
      <c r="A4671" s="61" t="s">
        <v>36</v>
      </c>
      <c r="B4671" s="61" t="s">
        <v>2156</v>
      </c>
      <c r="C4671" s="61" t="s">
        <v>3336</v>
      </c>
      <c r="D4671" s="61" t="s">
        <v>3337</v>
      </c>
      <c r="E4671" s="62" t="s">
        <v>3349</v>
      </c>
      <c r="F4671" s="77">
        <v>46187</v>
      </c>
      <c r="G4671" s="46" t="str">
        <f t="shared" si="493"/>
        <v>陈媛2026-6-14</v>
      </c>
      <c r="H4671" s="63" t="s">
        <v>3358</v>
      </c>
      <c r="I4671" s="63"/>
      <c r="J4671" s="64"/>
      <c r="K4671" s="64"/>
      <c r="L4671" s="65"/>
      <c r="M4671" s="65"/>
      <c r="N4671" s="65"/>
      <c r="O4671" s="66"/>
      <c r="P4671" s="144"/>
      <c r="Q4671" s="68"/>
      <c r="R4671" s="68"/>
      <c r="S4671" s="68"/>
      <c r="T4671" s="69">
        <f t="shared" si="498"/>
        <v>0</v>
      </c>
      <c r="U4671" s="68"/>
      <c r="V4671" s="70">
        <v>3.5</v>
      </c>
      <c r="W4671" s="70"/>
      <c r="X4671" s="71">
        <f t="shared" si="499"/>
        <v>3.5</v>
      </c>
      <c r="Y4671" s="72"/>
      <c r="Z4671" s="70"/>
      <c r="AA4671" s="68"/>
      <c r="AB4671" s="73"/>
      <c r="AC4671" s="70"/>
      <c r="AD4671" s="74"/>
      <c r="AE4671" s="68"/>
      <c r="AF4671" s="80"/>
    </row>
    <row r="4672" ht="28.5" customHeight="1" spans="1:32">
      <c r="A4672" s="61" t="s">
        <v>36</v>
      </c>
      <c r="B4672" s="61" t="s">
        <v>2156</v>
      </c>
      <c r="C4672" s="61" t="s">
        <v>3336</v>
      </c>
      <c r="D4672" s="61" t="s">
        <v>3337</v>
      </c>
      <c r="E4672" s="76" t="s">
        <v>3349</v>
      </c>
      <c r="F4672" s="46">
        <v>46188</v>
      </c>
      <c r="G4672" s="46" t="str">
        <f t="shared" si="493"/>
        <v>陈媛2026-6-15</v>
      </c>
      <c r="H4672" s="63" t="s">
        <v>3359</v>
      </c>
      <c r="I4672" s="63" t="s">
        <v>3360</v>
      </c>
      <c r="J4672" s="64"/>
      <c r="K4672" s="64"/>
      <c r="L4672" s="65"/>
      <c r="M4672" s="65"/>
      <c r="N4672" s="65"/>
      <c r="O4672" s="66">
        <v>8</v>
      </c>
      <c r="P4672" s="144"/>
      <c r="Q4672" s="68"/>
      <c r="R4672" s="68"/>
      <c r="S4672" s="68"/>
      <c r="T4672" s="69">
        <f t="shared" si="498"/>
        <v>8</v>
      </c>
      <c r="U4672" s="68"/>
      <c r="V4672" s="70"/>
      <c r="W4672" s="70"/>
      <c r="X4672" s="71">
        <f t="shared" si="499"/>
        <v>8</v>
      </c>
      <c r="Y4672" s="72"/>
      <c r="Z4672" s="70"/>
      <c r="AA4672" s="68">
        <v>2</v>
      </c>
      <c r="AB4672" s="73"/>
      <c r="AC4672" s="70"/>
      <c r="AD4672" s="74"/>
      <c r="AE4672" s="68"/>
      <c r="AF4672" s="75"/>
    </row>
    <row r="4673" ht="28.5" customHeight="1" spans="1:32">
      <c r="A4673" s="61" t="s">
        <v>36</v>
      </c>
      <c r="B4673" s="61" t="s">
        <v>2156</v>
      </c>
      <c r="C4673" s="61" t="s">
        <v>3336</v>
      </c>
      <c r="D4673" s="61" t="s">
        <v>3337</v>
      </c>
      <c r="E4673" s="76" t="s">
        <v>3349</v>
      </c>
      <c r="F4673" s="46">
        <v>46189</v>
      </c>
      <c r="G4673" s="46" t="str">
        <f t="shared" si="493"/>
        <v>陈媛2026-6-16</v>
      </c>
      <c r="H4673" s="63" t="s">
        <v>3361</v>
      </c>
      <c r="I4673" s="63" t="s">
        <v>3362</v>
      </c>
      <c r="J4673" s="64"/>
      <c r="K4673" s="64"/>
      <c r="L4673" s="65"/>
      <c r="M4673" s="65"/>
      <c r="N4673" s="65"/>
      <c r="O4673" s="66">
        <v>8</v>
      </c>
      <c r="P4673" s="145"/>
      <c r="Q4673" s="68"/>
      <c r="R4673" s="68"/>
      <c r="S4673" s="68"/>
      <c r="T4673" s="69">
        <f t="shared" si="498"/>
        <v>8</v>
      </c>
      <c r="U4673" s="68"/>
      <c r="V4673" s="70"/>
      <c r="W4673" s="70"/>
      <c r="X4673" s="71">
        <f t="shared" si="499"/>
        <v>8</v>
      </c>
      <c r="Y4673" s="72"/>
      <c r="Z4673" s="70"/>
      <c r="AA4673" s="68">
        <v>2</v>
      </c>
      <c r="AB4673" s="73"/>
      <c r="AC4673" s="70"/>
      <c r="AD4673" s="74"/>
      <c r="AE4673" s="68"/>
      <c r="AF4673" s="80"/>
    </row>
    <row r="4674" ht="28.5" customHeight="1" spans="1:32">
      <c r="A4674" s="61" t="s">
        <v>36</v>
      </c>
      <c r="B4674" s="61" t="s">
        <v>2156</v>
      </c>
      <c r="C4674" s="61" t="s">
        <v>3336</v>
      </c>
      <c r="D4674" s="61" t="s">
        <v>3337</v>
      </c>
      <c r="E4674" s="76" t="s">
        <v>3349</v>
      </c>
      <c r="F4674" s="46">
        <v>46190</v>
      </c>
      <c r="G4674" s="46" t="str">
        <f t="shared" si="493"/>
        <v>陈媛2026-6-17</v>
      </c>
      <c r="H4674" s="63" t="s">
        <v>3363</v>
      </c>
      <c r="I4674" s="63" t="s">
        <v>2380</v>
      </c>
      <c r="J4674" s="64"/>
      <c r="K4674" s="64"/>
      <c r="L4674" s="65"/>
      <c r="M4674" s="65"/>
      <c r="N4674" s="65"/>
      <c r="O4674" s="66">
        <v>8</v>
      </c>
      <c r="P4674" s="144"/>
      <c r="Q4674" s="68"/>
      <c r="R4674" s="68"/>
      <c r="S4674" s="68"/>
      <c r="T4674" s="69">
        <f t="shared" si="498"/>
        <v>8</v>
      </c>
      <c r="U4674" s="68"/>
      <c r="V4674" s="70"/>
      <c r="W4674" s="70"/>
      <c r="X4674" s="71">
        <f t="shared" si="499"/>
        <v>8</v>
      </c>
      <c r="Y4674" s="72"/>
      <c r="Z4674" s="70"/>
      <c r="AA4674" s="68">
        <v>2</v>
      </c>
      <c r="AB4674" s="73"/>
      <c r="AC4674" s="70"/>
      <c r="AD4674" s="74"/>
      <c r="AE4674" s="68"/>
      <c r="AF4674" s="75"/>
    </row>
    <row r="4675" ht="28.5" customHeight="1" spans="1:32">
      <c r="A4675" s="61" t="s">
        <v>36</v>
      </c>
      <c r="B4675" s="61" t="s">
        <v>2156</v>
      </c>
      <c r="C4675" s="61" t="s">
        <v>3336</v>
      </c>
      <c r="D4675" s="61" t="s">
        <v>3337</v>
      </c>
      <c r="E4675" s="76" t="s">
        <v>3349</v>
      </c>
      <c r="F4675" s="46">
        <v>46191</v>
      </c>
      <c r="G4675" s="46" t="str">
        <f t="shared" si="493"/>
        <v>陈媛2026-6-18</v>
      </c>
      <c r="H4675" s="63" t="s">
        <v>3364</v>
      </c>
      <c r="I4675" s="63" t="s">
        <v>2412</v>
      </c>
      <c r="J4675" s="64"/>
      <c r="K4675" s="64"/>
      <c r="L4675" s="65"/>
      <c r="M4675" s="65"/>
      <c r="N4675" s="65"/>
      <c r="O4675" s="66">
        <v>8</v>
      </c>
      <c r="P4675" s="144"/>
      <c r="Q4675" s="68"/>
      <c r="R4675" s="68"/>
      <c r="S4675" s="68"/>
      <c r="T4675" s="69">
        <f t="shared" si="498"/>
        <v>8</v>
      </c>
      <c r="U4675" s="68"/>
      <c r="V4675" s="70"/>
      <c r="W4675" s="70"/>
      <c r="X4675" s="71">
        <f t="shared" si="499"/>
        <v>8</v>
      </c>
      <c r="Y4675" s="72"/>
      <c r="Z4675" s="70"/>
      <c r="AA4675" s="68">
        <v>2</v>
      </c>
      <c r="AB4675" s="73"/>
      <c r="AC4675" s="70"/>
      <c r="AD4675" s="74"/>
      <c r="AE4675" s="68"/>
      <c r="AF4675" s="75"/>
    </row>
    <row r="4676" ht="28.5" customHeight="1" spans="1:32">
      <c r="A4676" s="61" t="s">
        <v>36</v>
      </c>
      <c r="B4676" s="61" t="s">
        <v>2156</v>
      </c>
      <c r="C4676" s="61" t="s">
        <v>3336</v>
      </c>
      <c r="D4676" s="61" t="s">
        <v>3337</v>
      </c>
      <c r="E4676" s="76" t="s">
        <v>3349</v>
      </c>
      <c r="F4676" s="82">
        <v>46192</v>
      </c>
      <c r="G4676" s="46" t="str">
        <f t="shared" ref="G4676:G4739" si="500">E4676&amp;TEXT(MID(F4676,1,5),"YYYY-m-d")</f>
        <v>陈媛2026-6-19</v>
      </c>
      <c r="H4676" s="63"/>
      <c r="I4676" s="63"/>
      <c r="J4676" s="64"/>
      <c r="K4676" s="64"/>
      <c r="L4676" s="65"/>
      <c r="M4676" s="65"/>
      <c r="N4676" s="65"/>
      <c r="O4676" s="66"/>
      <c r="P4676" s="144"/>
      <c r="Q4676" s="68"/>
      <c r="R4676" s="68"/>
      <c r="S4676" s="68"/>
      <c r="T4676" s="69">
        <f t="shared" si="498"/>
        <v>0</v>
      </c>
      <c r="U4676" s="68"/>
      <c r="V4676" s="70"/>
      <c r="W4676" s="70"/>
      <c r="X4676" s="71">
        <f t="shared" si="499"/>
        <v>0</v>
      </c>
      <c r="Y4676" s="72"/>
      <c r="Z4676" s="70"/>
      <c r="AA4676" s="68"/>
      <c r="AB4676" s="73">
        <v>8</v>
      </c>
      <c r="AC4676" s="70"/>
      <c r="AD4676" s="74"/>
      <c r="AE4676" s="68"/>
      <c r="AF4676" s="75"/>
    </row>
    <row r="4677" ht="28.5" customHeight="1" spans="1:32">
      <c r="A4677" s="61" t="s">
        <v>36</v>
      </c>
      <c r="B4677" s="61" t="s">
        <v>2156</v>
      </c>
      <c r="C4677" s="61" t="s">
        <v>3336</v>
      </c>
      <c r="D4677" s="61" t="s">
        <v>3337</v>
      </c>
      <c r="E4677" s="76" t="s">
        <v>3349</v>
      </c>
      <c r="F4677" s="77">
        <v>46193</v>
      </c>
      <c r="G4677" s="46" t="str">
        <f t="shared" si="500"/>
        <v>陈媛2026-6-20</v>
      </c>
      <c r="H4677" s="63"/>
      <c r="I4677" s="63"/>
      <c r="J4677" s="64"/>
      <c r="K4677" s="64"/>
      <c r="L4677" s="65"/>
      <c r="M4677" s="65"/>
      <c r="N4677" s="65"/>
      <c r="O4677" s="66"/>
      <c r="P4677" s="144"/>
      <c r="Q4677" s="68"/>
      <c r="R4677" s="68"/>
      <c r="S4677" s="68"/>
      <c r="T4677" s="69">
        <f t="shared" si="498"/>
        <v>0</v>
      </c>
      <c r="U4677" s="68"/>
      <c r="V4677" s="70"/>
      <c r="W4677" s="70"/>
      <c r="X4677" s="71">
        <f t="shared" si="499"/>
        <v>0</v>
      </c>
      <c r="Y4677" s="72"/>
      <c r="Z4677" s="70"/>
      <c r="AA4677" s="68"/>
      <c r="AB4677" s="73"/>
      <c r="AC4677" s="70"/>
      <c r="AD4677" s="74"/>
      <c r="AE4677" s="68"/>
      <c r="AF4677" s="75"/>
    </row>
    <row r="4678" ht="28.5" customHeight="1" spans="1:32">
      <c r="A4678" s="61" t="s">
        <v>36</v>
      </c>
      <c r="B4678" s="61" t="s">
        <v>2156</v>
      </c>
      <c r="C4678" s="61" t="s">
        <v>3336</v>
      </c>
      <c r="D4678" s="61" t="s">
        <v>3337</v>
      </c>
      <c r="E4678" s="62" t="s">
        <v>3349</v>
      </c>
      <c r="F4678" s="46">
        <v>46194</v>
      </c>
      <c r="G4678" s="46" t="str">
        <f t="shared" si="500"/>
        <v>陈媛2026-6-21</v>
      </c>
      <c r="H4678" s="63" t="s">
        <v>964</v>
      </c>
      <c r="I4678" s="63" t="s">
        <v>198</v>
      </c>
      <c r="J4678" s="64"/>
      <c r="K4678" s="64"/>
      <c r="L4678" s="65"/>
      <c r="M4678" s="65"/>
      <c r="N4678" s="65"/>
      <c r="O4678" s="66">
        <v>8</v>
      </c>
      <c r="P4678" s="144"/>
      <c r="Q4678" s="68"/>
      <c r="R4678" s="68"/>
      <c r="S4678" s="68"/>
      <c r="T4678" s="69">
        <f t="shared" si="498"/>
        <v>8</v>
      </c>
      <c r="U4678" s="68"/>
      <c r="V4678" s="70"/>
      <c r="W4678" s="70"/>
      <c r="X4678" s="71">
        <f t="shared" si="499"/>
        <v>8</v>
      </c>
      <c r="Y4678" s="72"/>
      <c r="Z4678" s="70"/>
      <c r="AA4678" s="68">
        <v>2</v>
      </c>
      <c r="AB4678" s="73"/>
      <c r="AC4678" s="70"/>
      <c r="AD4678" s="74"/>
      <c r="AE4678" s="68"/>
      <c r="AF4678" s="75"/>
    </row>
    <row r="4679" ht="28.5" customHeight="1" spans="1:32">
      <c r="A4679" s="61" t="s">
        <v>36</v>
      </c>
      <c r="B4679" s="61" t="s">
        <v>2156</v>
      </c>
      <c r="C4679" s="61" t="s">
        <v>3336</v>
      </c>
      <c r="D4679" s="61" t="s">
        <v>3337</v>
      </c>
      <c r="E4679" s="76" t="s">
        <v>3349</v>
      </c>
      <c r="F4679" s="46">
        <v>46195</v>
      </c>
      <c r="G4679" s="46" t="str">
        <f t="shared" si="500"/>
        <v>陈媛2026-6-22</v>
      </c>
      <c r="H4679" s="63"/>
      <c r="I4679" s="63"/>
      <c r="J4679" s="64"/>
      <c r="K4679" s="64"/>
      <c r="L4679" s="65"/>
      <c r="M4679" s="65"/>
      <c r="N4679" s="65"/>
      <c r="O4679" s="66"/>
      <c r="P4679" s="144"/>
      <c r="Q4679" s="68"/>
      <c r="R4679" s="68"/>
      <c r="S4679" s="68"/>
      <c r="T4679" s="69">
        <f t="shared" si="498"/>
        <v>0</v>
      </c>
      <c r="U4679" s="68"/>
      <c r="V4679" s="70"/>
      <c r="W4679" s="70"/>
      <c r="X4679" s="71">
        <f t="shared" si="499"/>
        <v>0</v>
      </c>
      <c r="Y4679" s="72"/>
      <c r="Z4679" s="70"/>
      <c r="AA4679" s="68"/>
      <c r="AB4679" s="73"/>
      <c r="AC4679" s="70"/>
      <c r="AD4679" s="74"/>
      <c r="AE4679" s="68"/>
      <c r="AF4679" s="75"/>
    </row>
    <row r="4680" ht="28.5" customHeight="1" spans="1:32">
      <c r="A4680" s="61" t="s">
        <v>36</v>
      </c>
      <c r="B4680" s="61" t="s">
        <v>2156</v>
      </c>
      <c r="C4680" s="61" t="s">
        <v>3336</v>
      </c>
      <c r="D4680" s="61" t="s">
        <v>3337</v>
      </c>
      <c r="E4680" s="76" t="s">
        <v>3349</v>
      </c>
      <c r="F4680" s="46">
        <v>46196</v>
      </c>
      <c r="G4680" s="46" t="str">
        <f t="shared" si="500"/>
        <v>陈媛2026-6-23</v>
      </c>
      <c r="H4680" s="63"/>
      <c r="I4680" s="63"/>
      <c r="J4680" s="64"/>
      <c r="K4680" s="64"/>
      <c r="L4680" s="65"/>
      <c r="M4680" s="65"/>
      <c r="N4680" s="65"/>
      <c r="O4680" s="66"/>
      <c r="P4680" s="144"/>
      <c r="Q4680" s="68"/>
      <c r="R4680" s="68"/>
      <c r="S4680" s="68"/>
      <c r="T4680" s="69">
        <f t="shared" si="498"/>
        <v>0</v>
      </c>
      <c r="U4680" s="68"/>
      <c r="V4680" s="70"/>
      <c r="W4680" s="70"/>
      <c r="X4680" s="71">
        <f t="shared" si="499"/>
        <v>0</v>
      </c>
      <c r="Y4680" s="72"/>
      <c r="Z4680" s="70"/>
      <c r="AA4680" s="68"/>
      <c r="AB4680" s="73"/>
      <c r="AC4680" s="70"/>
      <c r="AD4680" s="74"/>
      <c r="AE4680" s="68"/>
      <c r="AF4680" s="75"/>
    </row>
    <row r="4681" ht="28.5" customHeight="1" spans="1:32">
      <c r="A4681" s="61" t="s">
        <v>36</v>
      </c>
      <c r="B4681" s="61" t="s">
        <v>2156</v>
      </c>
      <c r="C4681" s="61" t="s">
        <v>3336</v>
      </c>
      <c r="D4681" s="61" t="s">
        <v>3337</v>
      </c>
      <c r="E4681" s="76" t="s">
        <v>3349</v>
      </c>
      <c r="F4681" s="46">
        <v>46197</v>
      </c>
      <c r="G4681" s="46" t="str">
        <f t="shared" si="500"/>
        <v>陈媛2026-6-24</v>
      </c>
      <c r="H4681" s="63"/>
      <c r="I4681" s="63"/>
      <c r="J4681" s="64"/>
      <c r="K4681" s="64"/>
      <c r="L4681" s="65"/>
      <c r="M4681" s="65"/>
      <c r="N4681" s="65"/>
      <c r="O4681" s="66"/>
      <c r="P4681" s="144"/>
      <c r="Q4681" s="68"/>
      <c r="R4681" s="68"/>
      <c r="S4681" s="68"/>
      <c r="T4681" s="69">
        <f t="shared" si="498"/>
        <v>0</v>
      </c>
      <c r="U4681" s="68"/>
      <c r="V4681" s="70"/>
      <c r="W4681" s="70"/>
      <c r="X4681" s="71">
        <f t="shared" si="499"/>
        <v>0</v>
      </c>
      <c r="Y4681" s="72"/>
      <c r="Z4681" s="70"/>
      <c r="AA4681" s="68"/>
      <c r="AB4681" s="73"/>
      <c r="AC4681" s="70"/>
      <c r="AD4681" s="74"/>
      <c r="AE4681" s="68"/>
      <c r="AF4681" s="75"/>
    </row>
    <row r="4682" ht="28.5" customHeight="1" spans="1:32">
      <c r="A4682" s="61" t="s">
        <v>36</v>
      </c>
      <c r="B4682" s="61" t="s">
        <v>2156</v>
      </c>
      <c r="C4682" s="61" t="s">
        <v>3336</v>
      </c>
      <c r="D4682" s="61" t="s">
        <v>3337</v>
      </c>
      <c r="E4682" s="76" t="s">
        <v>3349</v>
      </c>
      <c r="F4682" s="46">
        <v>46198</v>
      </c>
      <c r="G4682" s="46" t="str">
        <f t="shared" si="500"/>
        <v>陈媛2026-6-25</v>
      </c>
      <c r="H4682" s="63"/>
      <c r="I4682" s="63"/>
      <c r="J4682" s="64"/>
      <c r="K4682" s="64"/>
      <c r="L4682" s="65"/>
      <c r="M4682" s="65"/>
      <c r="N4682" s="65"/>
      <c r="O4682" s="66"/>
      <c r="P4682" s="144"/>
      <c r="Q4682" s="68"/>
      <c r="R4682" s="68"/>
      <c r="S4682" s="68"/>
      <c r="T4682" s="69">
        <f t="shared" si="498"/>
        <v>0</v>
      </c>
      <c r="U4682" s="68"/>
      <c r="V4682" s="70"/>
      <c r="W4682" s="70"/>
      <c r="X4682" s="71">
        <f t="shared" si="499"/>
        <v>0</v>
      </c>
      <c r="Y4682" s="72"/>
      <c r="Z4682" s="70"/>
      <c r="AA4682" s="68"/>
      <c r="AB4682" s="73"/>
      <c r="AC4682" s="70"/>
      <c r="AD4682" s="74"/>
      <c r="AE4682" s="68"/>
      <c r="AF4682" s="75"/>
    </row>
    <row r="4683" ht="28.5" customHeight="1" spans="1:32">
      <c r="A4683" s="61" t="s">
        <v>36</v>
      </c>
      <c r="B4683" s="61" t="s">
        <v>2156</v>
      </c>
      <c r="C4683" s="61" t="s">
        <v>3336</v>
      </c>
      <c r="D4683" s="61" t="s">
        <v>3337</v>
      </c>
      <c r="E4683" s="76" t="s">
        <v>3349</v>
      </c>
      <c r="F4683" s="46">
        <v>46199</v>
      </c>
      <c r="G4683" s="46" t="str">
        <f t="shared" si="500"/>
        <v>陈媛2026-6-26</v>
      </c>
      <c r="H4683" s="63"/>
      <c r="I4683" s="63"/>
      <c r="J4683" s="64"/>
      <c r="K4683" s="64"/>
      <c r="L4683" s="65"/>
      <c r="M4683" s="65"/>
      <c r="N4683" s="65"/>
      <c r="O4683" s="66"/>
      <c r="P4683" s="144"/>
      <c r="Q4683" s="68"/>
      <c r="R4683" s="68"/>
      <c r="S4683" s="68"/>
      <c r="T4683" s="69">
        <f t="shared" si="498"/>
        <v>0</v>
      </c>
      <c r="U4683" s="68"/>
      <c r="V4683" s="70"/>
      <c r="W4683" s="70"/>
      <c r="X4683" s="71">
        <f t="shared" si="499"/>
        <v>0</v>
      </c>
      <c r="Y4683" s="72"/>
      <c r="Z4683" s="70"/>
      <c r="AA4683" s="68"/>
      <c r="AB4683" s="73"/>
      <c r="AC4683" s="70"/>
      <c r="AD4683" s="74"/>
      <c r="AE4683" s="68"/>
      <c r="AF4683" s="75"/>
    </row>
    <row r="4684" ht="28.5" customHeight="1" spans="1:32">
      <c r="A4684" s="61" t="s">
        <v>36</v>
      </c>
      <c r="B4684" s="61" t="s">
        <v>2156</v>
      </c>
      <c r="C4684" s="61" t="s">
        <v>3336</v>
      </c>
      <c r="D4684" s="61" t="s">
        <v>3337</v>
      </c>
      <c r="E4684" s="76" t="s">
        <v>3349</v>
      </c>
      <c r="F4684" s="46">
        <v>46200</v>
      </c>
      <c r="G4684" s="46" t="str">
        <f t="shared" si="500"/>
        <v>陈媛2026-6-27</v>
      </c>
      <c r="H4684" s="63"/>
      <c r="I4684" s="63"/>
      <c r="J4684" s="64"/>
      <c r="K4684" s="64"/>
      <c r="L4684" s="65"/>
      <c r="M4684" s="65"/>
      <c r="N4684" s="79"/>
      <c r="O4684" s="66"/>
      <c r="P4684" s="144"/>
      <c r="Q4684" s="68"/>
      <c r="R4684" s="68"/>
      <c r="S4684" s="68"/>
      <c r="T4684" s="69">
        <f t="shared" si="498"/>
        <v>0</v>
      </c>
      <c r="U4684" s="68"/>
      <c r="V4684" s="70"/>
      <c r="W4684" s="70"/>
      <c r="X4684" s="71">
        <f t="shared" si="499"/>
        <v>0</v>
      </c>
      <c r="Y4684" s="72"/>
      <c r="Z4684" s="70"/>
      <c r="AA4684" s="68"/>
      <c r="AB4684" s="73"/>
      <c r="AC4684" s="70"/>
      <c r="AD4684" s="74"/>
      <c r="AE4684" s="68"/>
      <c r="AF4684" s="75"/>
    </row>
    <row r="4685" ht="28.5" customHeight="1" spans="1:32">
      <c r="A4685" s="61" t="s">
        <v>36</v>
      </c>
      <c r="B4685" s="61" t="s">
        <v>2156</v>
      </c>
      <c r="C4685" s="61" t="s">
        <v>3336</v>
      </c>
      <c r="D4685" s="61" t="s">
        <v>3337</v>
      </c>
      <c r="E4685" s="62" t="s">
        <v>3349</v>
      </c>
      <c r="F4685" s="46">
        <v>46201</v>
      </c>
      <c r="G4685" s="46" t="str">
        <f t="shared" si="500"/>
        <v>陈媛2026-6-28</v>
      </c>
      <c r="H4685" s="63"/>
      <c r="I4685" s="63"/>
      <c r="J4685" s="64"/>
      <c r="K4685" s="64"/>
      <c r="L4685" s="65"/>
      <c r="M4685" s="65"/>
      <c r="N4685" s="65"/>
      <c r="O4685" s="66"/>
      <c r="P4685" s="144"/>
      <c r="Q4685" s="68"/>
      <c r="R4685" s="68"/>
      <c r="S4685" s="68"/>
      <c r="T4685" s="69">
        <f t="shared" si="498"/>
        <v>0</v>
      </c>
      <c r="U4685" s="68"/>
      <c r="V4685" s="70"/>
      <c r="W4685" s="70"/>
      <c r="X4685" s="71">
        <f t="shared" si="499"/>
        <v>0</v>
      </c>
      <c r="Y4685" s="72"/>
      <c r="Z4685" s="70"/>
      <c r="AA4685" s="68"/>
      <c r="AB4685" s="73"/>
      <c r="AC4685" s="70"/>
      <c r="AD4685" s="74"/>
      <c r="AE4685" s="68"/>
      <c r="AF4685" s="75"/>
    </row>
    <row r="4686" ht="28.5" customHeight="1" spans="1:32">
      <c r="A4686" s="61" t="s">
        <v>36</v>
      </c>
      <c r="B4686" s="61" t="s">
        <v>2156</v>
      </c>
      <c r="C4686" s="61" t="s">
        <v>3336</v>
      </c>
      <c r="D4686" s="61" t="s">
        <v>3337</v>
      </c>
      <c r="E4686" s="62" t="s">
        <v>3349</v>
      </c>
      <c r="F4686" s="46">
        <v>46202</v>
      </c>
      <c r="G4686" s="46" t="str">
        <f t="shared" si="500"/>
        <v>陈媛2026-6-29</v>
      </c>
      <c r="H4686" s="63"/>
      <c r="I4686" s="63"/>
      <c r="J4686" s="64"/>
      <c r="K4686" s="64"/>
      <c r="L4686" s="65"/>
      <c r="M4686" s="65"/>
      <c r="N4686" s="79"/>
      <c r="O4686" s="66"/>
      <c r="P4686" s="144"/>
      <c r="Q4686" s="68"/>
      <c r="R4686" s="68"/>
      <c r="S4686" s="68"/>
      <c r="T4686" s="69">
        <f t="shared" si="498"/>
        <v>0</v>
      </c>
      <c r="U4686" s="68"/>
      <c r="V4686" s="70"/>
      <c r="W4686" s="70"/>
      <c r="X4686" s="71">
        <f t="shared" si="499"/>
        <v>0</v>
      </c>
      <c r="Y4686" s="72"/>
      <c r="Z4686" s="70"/>
      <c r="AA4686" s="68"/>
      <c r="AB4686" s="73"/>
      <c r="AC4686" s="70"/>
      <c r="AD4686" s="74"/>
      <c r="AE4686" s="68"/>
      <c r="AF4686" s="75"/>
    </row>
    <row r="4687" s="3" customFormat="1" ht="28.5" customHeight="1" spans="1:32">
      <c r="A4687" s="61" t="s">
        <v>36</v>
      </c>
      <c r="B4687" s="61" t="s">
        <v>2156</v>
      </c>
      <c r="C4687" s="61" t="s">
        <v>3336</v>
      </c>
      <c r="D4687" s="61" t="s">
        <v>3337</v>
      </c>
      <c r="E4687" s="76" t="s">
        <v>3349</v>
      </c>
      <c r="F4687" s="46">
        <v>46203</v>
      </c>
      <c r="G4687" s="46" t="str">
        <f t="shared" si="500"/>
        <v>陈媛2026-6-30</v>
      </c>
      <c r="H4687" s="63"/>
      <c r="I4687" s="63"/>
      <c r="J4687" s="64"/>
      <c r="K4687" s="64"/>
      <c r="L4687" s="65"/>
      <c r="M4687" s="65"/>
      <c r="N4687" s="65"/>
      <c r="O4687" s="66"/>
      <c r="P4687" s="144"/>
      <c r="Q4687" s="68"/>
      <c r="R4687" s="68"/>
      <c r="S4687" s="68"/>
      <c r="T4687" s="69">
        <f t="shared" si="498"/>
        <v>0</v>
      </c>
      <c r="U4687" s="68"/>
      <c r="V4687" s="70"/>
      <c r="W4687" s="70"/>
      <c r="X4687" s="71">
        <f t="shared" si="499"/>
        <v>0</v>
      </c>
      <c r="Y4687" s="72"/>
      <c r="Z4687" s="70"/>
      <c r="AA4687" s="68"/>
      <c r="AB4687" s="73"/>
      <c r="AC4687" s="70"/>
      <c r="AD4687" s="74"/>
      <c r="AE4687" s="68"/>
      <c r="AF4687" s="75"/>
    </row>
    <row r="4688" s="3" customFormat="1" ht="28.5" customHeight="1" spans="1:32">
      <c r="A4688" s="61" t="s">
        <v>36</v>
      </c>
      <c r="B4688" s="61" t="s">
        <v>2156</v>
      </c>
      <c r="C4688" s="61" t="s">
        <v>3336</v>
      </c>
      <c r="D4688" s="61" t="s">
        <v>3337</v>
      </c>
      <c r="E4688" s="76" t="s">
        <v>3349</v>
      </c>
      <c r="F4688" s="46">
        <v>46204</v>
      </c>
      <c r="G4688" s="46" t="str">
        <f t="shared" si="500"/>
        <v>陈媛2026-7-1</v>
      </c>
      <c r="H4688" s="63"/>
      <c r="I4688" s="63"/>
      <c r="J4688" s="64"/>
      <c r="K4688" s="64"/>
      <c r="L4688" s="65"/>
      <c r="M4688" s="65"/>
      <c r="N4688" s="65"/>
      <c r="O4688" s="66"/>
      <c r="P4688" s="144"/>
      <c r="Q4688" s="68"/>
      <c r="R4688" s="68"/>
      <c r="S4688" s="68"/>
      <c r="T4688" s="69">
        <f t="shared" si="498"/>
        <v>0</v>
      </c>
      <c r="U4688" s="68"/>
      <c r="V4688" s="70"/>
      <c r="W4688" s="70"/>
      <c r="X4688" s="71">
        <f t="shared" si="499"/>
        <v>0</v>
      </c>
      <c r="Y4688" s="72"/>
      <c r="Z4688" s="70"/>
      <c r="AA4688" s="68"/>
      <c r="AB4688" s="73"/>
      <c r="AC4688" s="70"/>
      <c r="AD4688" s="74"/>
      <c r="AE4688" s="68"/>
      <c r="AF4688" s="75"/>
    </row>
    <row r="4689" ht="28.5" customHeight="1" spans="1:32">
      <c r="A4689" s="84" t="s">
        <v>36</v>
      </c>
      <c r="B4689" s="84" t="s">
        <v>2156</v>
      </c>
      <c r="C4689" s="84" t="s">
        <v>3336</v>
      </c>
      <c r="D4689" s="84" t="s">
        <v>3337</v>
      </c>
      <c r="E4689" s="85" t="s">
        <v>3349</v>
      </c>
      <c r="F4689" s="86">
        <v>46235</v>
      </c>
      <c r="G4689" s="46" t="str">
        <f t="shared" si="500"/>
        <v>陈媛2026-8-1</v>
      </c>
      <c r="H4689" s="63"/>
      <c r="I4689" s="63"/>
      <c r="J4689" s="64"/>
      <c r="K4689" s="64"/>
      <c r="L4689" s="65"/>
      <c r="M4689" s="65"/>
      <c r="N4689" s="91"/>
      <c r="O4689" s="66"/>
      <c r="P4689" s="87"/>
      <c r="Q4689" s="87"/>
      <c r="R4689" s="87"/>
      <c r="S4689" s="87"/>
      <c r="T4689" s="69">
        <f t="shared" si="498"/>
        <v>0</v>
      </c>
      <c r="U4689" s="87"/>
      <c r="V4689" s="87"/>
      <c r="W4689" s="87"/>
      <c r="X4689" s="71">
        <f t="shared" si="499"/>
        <v>0</v>
      </c>
      <c r="Y4689" s="88"/>
      <c r="Z4689" s="87"/>
      <c r="AA4689" s="87"/>
      <c r="AB4689" s="87"/>
      <c r="AC4689" s="87"/>
      <c r="AD4689" s="89"/>
      <c r="AE4689" s="87"/>
      <c r="AF4689" s="90"/>
    </row>
    <row r="4690" ht="28.5" customHeight="1" spans="1:32">
      <c r="A4690" s="44" t="s">
        <v>36</v>
      </c>
      <c r="B4690" s="44" t="s">
        <v>2156</v>
      </c>
      <c r="C4690" s="44" t="s">
        <v>3336</v>
      </c>
      <c r="D4690" s="44" t="s">
        <v>3365</v>
      </c>
      <c r="E4690" s="44" t="s">
        <v>3366</v>
      </c>
      <c r="F4690" s="45">
        <v>46173</v>
      </c>
      <c r="G4690" s="46" t="str">
        <f t="shared" si="500"/>
        <v>潘俊健2026-5-31</v>
      </c>
      <c r="H4690" s="133"/>
      <c r="I4690" s="133"/>
      <c r="J4690" s="134"/>
      <c r="K4690" s="134"/>
      <c r="L4690" s="134"/>
      <c r="M4690" s="135"/>
      <c r="N4690" s="135"/>
      <c r="O4690" s="136">
        <f t="shared" ref="O4690:AE4690" si="501">SUM(O4691:O4722)</f>
        <v>128</v>
      </c>
      <c r="P4690" s="137">
        <f t="shared" si="501"/>
        <v>0</v>
      </c>
      <c r="Q4690" s="138">
        <f t="shared" si="501"/>
        <v>-11.5</v>
      </c>
      <c r="R4690" s="138">
        <f t="shared" si="501"/>
        <v>-11.5</v>
      </c>
      <c r="S4690" s="53">
        <f t="shared" si="501"/>
        <v>0</v>
      </c>
      <c r="T4690" s="139">
        <f t="shared" si="501"/>
        <v>105</v>
      </c>
      <c r="U4690" s="55">
        <f t="shared" si="501"/>
        <v>0</v>
      </c>
      <c r="V4690" s="139">
        <f t="shared" si="501"/>
        <v>15</v>
      </c>
      <c r="W4690" s="139">
        <f t="shared" si="501"/>
        <v>0</v>
      </c>
      <c r="X4690" s="140">
        <f t="shared" si="501"/>
        <v>120</v>
      </c>
      <c r="Y4690" s="141">
        <f t="shared" si="501"/>
        <v>1</v>
      </c>
      <c r="Z4690" s="139">
        <f t="shared" si="501"/>
        <v>0</v>
      </c>
      <c r="AA4690" s="142">
        <f t="shared" si="501"/>
        <v>22</v>
      </c>
      <c r="AB4690" s="139">
        <f t="shared" si="501"/>
        <v>8</v>
      </c>
      <c r="AC4690" s="139">
        <f t="shared" si="501"/>
        <v>0</v>
      </c>
      <c r="AD4690" s="143">
        <f t="shared" si="501"/>
        <v>0</v>
      </c>
      <c r="AE4690" s="142">
        <f t="shared" si="501"/>
        <v>0</v>
      </c>
      <c r="AF4690" s="60"/>
    </row>
    <row r="4691" ht="28.5" customHeight="1" spans="1:32">
      <c r="A4691" s="61" t="s">
        <v>36</v>
      </c>
      <c r="B4691" s="61" t="s">
        <v>2156</v>
      </c>
      <c r="C4691" s="61" t="s">
        <v>3336</v>
      </c>
      <c r="D4691" s="61" t="s">
        <v>3365</v>
      </c>
      <c r="E4691" s="62" t="s">
        <v>3366</v>
      </c>
      <c r="F4691" s="46">
        <v>46174</v>
      </c>
      <c r="G4691" s="46" t="str">
        <f t="shared" si="500"/>
        <v>潘俊健2026-6-1</v>
      </c>
      <c r="H4691" s="63" t="s">
        <v>3367</v>
      </c>
      <c r="I4691" s="63"/>
      <c r="J4691" s="64"/>
      <c r="K4691" s="64"/>
      <c r="L4691" s="65" t="s">
        <v>245</v>
      </c>
      <c r="M4691" s="65"/>
      <c r="N4691" s="65"/>
      <c r="O4691" s="66">
        <v>8</v>
      </c>
      <c r="P4691" s="154"/>
      <c r="Q4691" s="68">
        <v>-4.5</v>
      </c>
      <c r="R4691" s="68"/>
      <c r="S4691" s="68"/>
      <c r="T4691" s="69">
        <f t="shared" ref="T4691:T4722" si="502">SUM(O4691:S4691)</f>
        <v>3.5</v>
      </c>
      <c r="U4691" s="68"/>
      <c r="V4691" s="70"/>
      <c r="W4691" s="70"/>
      <c r="X4691" s="71">
        <f t="shared" ref="X4691:X4722" si="503">SUM(T4691:W4691)</f>
        <v>3.5</v>
      </c>
      <c r="Y4691" s="72"/>
      <c r="Z4691" s="70"/>
      <c r="AA4691" s="68"/>
      <c r="AB4691" s="73"/>
      <c r="AC4691" s="70"/>
      <c r="AD4691" s="74"/>
      <c r="AE4691" s="68"/>
      <c r="AF4691" s="75"/>
    </row>
    <row r="4692" ht="28.5" customHeight="1" spans="1:32">
      <c r="A4692" s="61" t="s">
        <v>36</v>
      </c>
      <c r="B4692" s="61" t="s">
        <v>2156</v>
      </c>
      <c r="C4692" s="61" t="s">
        <v>3336</v>
      </c>
      <c r="D4692" s="61" t="s">
        <v>3365</v>
      </c>
      <c r="E4692" s="62" t="s">
        <v>3366</v>
      </c>
      <c r="F4692" s="46">
        <v>46175</v>
      </c>
      <c r="G4692" s="46" t="str">
        <f t="shared" si="500"/>
        <v>潘俊健2026-6-2</v>
      </c>
      <c r="H4692" s="63" t="s">
        <v>3368</v>
      </c>
      <c r="I4692" s="63" t="s">
        <v>1039</v>
      </c>
      <c r="J4692" s="64"/>
      <c r="K4692" s="64"/>
      <c r="L4692" s="65"/>
      <c r="M4692" s="65"/>
      <c r="N4692" s="65"/>
      <c r="O4692" s="66">
        <v>8</v>
      </c>
      <c r="P4692" s="154"/>
      <c r="Q4692" s="68"/>
      <c r="R4692" s="68"/>
      <c r="S4692" s="68"/>
      <c r="T4692" s="69">
        <f t="shared" si="502"/>
        <v>8</v>
      </c>
      <c r="U4692" s="68"/>
      <c r="V4692" s="70"/>
      <c r="W4692" s="70"/>
      <c r="X4692" s="71">
        <f t="shared" si="503"/>
        <v>8</v>
      </c>
      <c r="Y4692" s="72"/>
      <c r="Z4692" s="70"/>
      <c r="AA4692" s="68">
        <v>2</v>
      </c>
      <c r="AB4692" s="73"/>
      <c r="AC4692" s="70"/>
      <c r="AD4692" s="74"/>
      <c r="AE4692" s="68"/>
      <c r="AF4692" s="75"/>
    </row>
    <row r="4693" ht="28.5" customHeight="1" spans="1:32">
      <c r="A4693" s="61" t="s">
        <v>36</v>
      </c>
      <c r="B4693" s="61" t="s">
        <v>2156</v>
      </c>
      <c r="C4693" s="61" t="s">
        <v>3336</v>
      </c>
      <c r="D4693" s="61" t="s">
        <v>3365</v>
      </c>
      <c r="E4693" s="62" t="s">
        <v>3366</v>
      </c>
      <c r="F4693" s="46">
        <v>46176</v>
      </c>
      <c r="G4693" s="46" t="str">
        <f t="shared" si="500"/>
        <v>潘俊健2026-6-3</v>
      </c>
      <c r="H4693" s="63" t="s">
        <v>105</v>
      </c>
      <c r="I4693" s="63" t="s">
        <v>945</v>
      </c>
      <c r="J4693" s="64"/>
      <c r="K4693" s="64"/>
      <c r="L4693" s="65"/>
      <c r="M4693" s="65"/>
      <c r="N4693" s="65"/>
      <c r="O4693" s="66">
        <v>8</v>
      </c>
      <c r="P4693" s="154"/>
      <c r="Q4693" s="68"/>
      <c r="R4693" s="68"/>
      <c r="S4693" s="68"/>
      <c r="T4693" s="69">
        <f t="shared" si="502"/>
        <v>8</v>
      </c>
      <c r="U4693" s="68"/>
      <c r="V4693" s="70"/>
      <c r="W4693" s="70"/>
      <c r="X4693" s="71">
        <f t="shared" si="503"/>
        <v>8</v>
      </c>
      <c r="Y4693" s="72"/>
      <c r="Z4693" s="70"/>
      <c r="AA4693" s="68">
        <v>2</v>
      </c>
      <c r="AB4693" s="73"/>
      <c r="AC4693" s="70"/>
      <c r="AD4693" s="74"/>
      <c r="AE4693" s="68"/>
      <c r="AF4693" s="75"/>
    </row>
    <row r="4694" ht="28.5" customHeight="1" spans="1:32">
      <c r="A4694" s="61" t="s">
        <v>36</v>
      </c>
      <c r="B4694" s="61" t="s">
        <v>2156</v>
      </c>
      <c r="C4694" s="61" t="s">
        <v>3336</v>
      </c>
      <c r="D4694" s="61" t="s">
        <v>3365</v>
      </c>
      <c r="E4694" s="62" t="s">
        <v>3366</v>
      </c>
      <c r="F4694" s="46">
        <v>46177</v>
      </c>
      <c r="G4694" s="46" t="str">
        <f t="shared" si="500"/>
        <v>潘俊健2026-6-4</v>
      </c>
      <c r="H4694" s="63" t="s">
        <v>578</v>
      </c>
      <c r="I4694" s="63" t="s">
        <v>1114</v>
      </c>
      <c r="J4694" s="64"/>
      <c r="K4694" s="64"/>
      <c r="L4694" s="65"/>
      <c r="M4694" s="65"/>
      <c r="N4694" s="65"/>
      <c r="O4694" s="66">
        <v>8</v>
      </c>
      <c r="P4694" s="154"/>
      <c r="Q4694" s="68"/>
      <c r="R4694" s="68"/>
      <c r="S4694" s="68"/>
      <c r="T4694" s="69">
        <f t="shared" si="502"/>
        <v>8</v>
      </c>
      <c r="U4694" s="68"/>
      <c r="V4694" s="70"/>
      <c r="W4694" s="70"/>
      <c r="X4694" s="71">
        <f t="shared" si="503"/>
        <v>8</v>
      </c>
      <c r="Y4694" s="72"/>
      <c r="Z4694" s="70"/>
      <c r="AA4694" s="68">
        <v>2</v>
      </c>
      <c r="AB4694" s="73"/>
      <c r="AC4694" s="70"/>
      <c r="AD4694" s="74"/>
      <c r="AE4694" s="68"/>
      <c r="AF4694" s="75"/>
    </row>
    <row r="4695" ht="28.5" customHeight="1" spans="1:32">
      <c r="A4695" s="61" t="s">
        <v>36</v>
      </c>
      <c r="B4695" s="61" t="s">
        <v>2156</v>
      </c>
      <c r="C4695" s="61" t="s">
        <v>3336</v>
      </c>
      <c r="D4695" s="61" t="s">
        <v>3365</v>
      </c>
      <c r="E4695" s="62" t="s">
        <v>3366</v>
      </c>
      <c r="F4695" s="46">
        <v>46178</v>
      </c>
      <c r="G4695" s="46" t="str">
        <f t="shared" si="500"/>
        <v>潘俊健2026-6-5</v>
      </c>
      <c r="H4695" s="63" t="s">
        <v>3369</v>
      </c>
      <c r="I4695" s="63" t="s">
        <v>2218</v>
      </c>
      <c r="J4695" s="64"/>
      <c r="K4695" s="64"/>
      <c r="L4695" s="65"/>
      <c r="M4695" s="65"/>
      <c r="N4695" s="65"/>
      <c r="O4695" s="66">
        <v>8</v>
      </c>
      <c r="P4695" s="154"/>
      <c r="Q4695" s="68"/>
      <c r="R4695" s="68"/>
      <c r="S4695" s="68"/>
      <c r="T4695" s="69">
        <f t="shared" si="502"/>
        <v>8</v>
      </c>
      <c r="U4695" s="68"/>
      <c r="V4695" s="70">
        <v>2</v>
      </c>
      <c r="W4695" s="70"/>
      <c r="X4695" s="71">
        <f t="shared" si="503"/>
        <v>10</v>
      </c>
      <c r="Y4695" s="72"/>
      <c r="Z4695" s="70"/>
      <c r="AA4695" s="68">
        <v>2</v>
      </c>
      <c r="AB4695" s="73"/>
      <c r="AC4695" s="70"/>
      <c r="AD4695" s="74"/>
      <c r="AE4695" s="68"/>
      <c r="AF4695" s="75"/>
    </row>
    <row r="4696" ht="28.5" customHeight="1" spans="1:32">
      <c r="A4696" s="61" t="s">
        <v>36</v>
      </c>
      <c r="B4696" s="61" t="s">
        <v>2156</v>
      </c>
      <c r="C4696" s="61" t="s">
        <v>3336</v>
      </c>
      <c r="D4696" s="61" t="s">
        <v>3365</v>
      </c>
      <c r="E4696" s="62" t="s">
        <v>3366</v>
      </c>
      <c r="F4696" s="46">
        <v>46179</v>
      </c>
      <c r="G4696" s="46" t="str">
        <f t="shared" si="500"/>
        <v>潘俊健2026-6-6</v>
      </c>
      <c r="H4696" s="63" t="s">
        <v>3370</v>
      </c>
      <c r="I4696" s="63" t="s">
        <v>1727</v>
      </c>
      <c r="J4696" s="64"/>
      <c r="K4696" s="64"/>
      <c r="L4696" s="65"/>
      <c r="M4696" s="65"/>
      <c r="N4696" s="65"/>
      <c r="O4696" s="66">
        <v>8</v>
      </c>
      <c r="P4696" s="154"/>
      <c r="Q4696" s="68"/>
      <c r="R4696" s="68"/>
      <c r="S4696" s="68"/>
      <c r="T4696" s="69">
        <f t="shared" si="502"/>
        <v>8</v>
      </c>
      <c r="U4696" s="68"/>
      <c r="V4696" s="70">
        <v>3.5</v>
      </c>
      <c r="W4696" s="70"/>
      <c r="X4696" s="71">
        <f t="shared" si="503"/>
        <v>11.5</v>
      </c>
      <c r="Y4696" s="72"/>
      <c r="Z4696" s="70"/>
      <c r="AA4696" s="68">
        <v>2</v>
      </c>
      <c r="AB4696" s="73"/>
      <c r="AC4696" s="70"/>
      <c r="AD4696" s="74"/>
      <c r="AE4696" s="68"/>
      <c r="AF4696" s="75"/>
    </row>
    <row r="4697" ht="28.5" customHeight="1" spans="1:32">
      <c r="A4697" s="61" t="s">
        <v>36</v>
      </c>
      <c r="B4697" s="61" t="s">
        <v>2156</v>
      </c>
      <c r="C4697" s="61" t="s">
        <v>3336</v>
      </c>
      <c r="D4697" s="61" t="s">
        <v>3365</v>
      </c>
      <c r="E4697" s="62" t="s">
        <v>3366</v>
      </c>
      <c r="F4697" s="77">
        <v>46180</v>
      </c>
      <c r="G4697" s="46" t="str">
        <f t="shared" si="500"/>
        <v>潘俊健2026-6-7</v>
      </c>
      <c r="H4697" s="63"/>
      <c r="I4697" s="63"/>
      <c r="J4697" s="64"/>
      <c r="K4697" s="64"/>
      <c r="L4697" s="65"/>
      <c r="M4697" s="65"/>
      <c r="N4697" s="65"/>
      <c r="O4697" s="66"/>
      <c r="P4697" s="154"/>
      <c r="Q4697" s="68"/>
      <c r="R4697" s="68"/>
      <c r="S4697" s="68"/>
      <c r="T4697" s="69">
        <f t="shared" si="502"/>
        <v>0</v>
      </c>
      <c r="U4697" s="68"/>
      <c r="V4697" s="70"/>
      <c r="W4697" s="70"/>
      <c r="X4697" s="71">
        <f t="shared" si="503"/>
        <v>0</v>
      </c>
      <c r="Y4697" s="72"/>
      <c r="Z4697" s="70"/>
      <c r="AA4697" s="68"/>
      <c r="AB4697" s="73"/>
      <c r="AC4697" s="70"/>
      <c r="AD4697" s="74"/>
      <c r="AE4697" s="68"/>
      <c r="AF4697" s="75"/>
    </row>
    <row r="4698" ht="28.5" customHeight="1" spans="1:32">
      <c r="A4698" s="61" t="s">
        <v>36</v>
      </c>
      <c r="B4698" s="61" t="s">
        <v>2156</v>
      </c>
      <c r="C4698" s="61" t="s">
        <v>3336</v>
      </c>
      <c r="D4698" s="61" t="s">
        <v>3365</v>
      </c>
      <c r="E4698" s="76" t="s">
        <v>3366</v>
      </c>
      <c r="F4698" s="46">
        <v>46181</v>
      </c>
      <c r="G4698" s="46" t="str">
        <f t="shared" si="500"/>
        <v>潘俊健2026-6-8</v>
      </c>
      <c r="H4698" s="63" t="s">
        <v>3371</v>
      </c>
      <c r="I4698" s="63"/>
      <c r="J4698" s="64"/>
      <c r="K4698" s="64"/>
      <c r="L4698" s="65" t="s">
        <v>245</v>
      </c>
      <c r="M4698" s="65"/>
      <c r="N4698" s="65"/>
      <c r="O4698" s="66">
        <v>8</v>
      </c>
      <c r="P4698" s="154"/>
      <c r="Q4698" s="68">
        <v>-4.5</v>
      </c>
      <c r="R4698" s="68"/>
      <c r="S4698" s="68"/>
      <c r="T4698" s="69">
        <f t="shared" si="502"/>
        <v>3.5</v>
      </c>
      <c r="U4698" s="68"/>
      <c r="V4698" s="70"/>
      <c r="W4698" s="70"/>
      <c r="X4698" s="71">
        <f t="shared" si="503"/>
        <v>3.5</v>
      </c>
      <c r="Y4698" s="72"/>
      <c r="Z4698" s="70"/>
      <c r="AA4698" s="68"/>
      <c r="AB4698" s="73"/>
      <c r="AC4698" s="70"/>
      <c r="AD4698" s="74"/>
      <c r="AE4698" s="68"/>
      <c r="AF4698" s="75"/>
    </row>
    <row r="4699" ht="28.5" customHeight="1" spans="1:32">
      <c r="A4699" s="61" t="s">
        <v>36</v>
      </c>
      <c r="B4699" s="61" t="s">
        <v>2156</v>
      </c>
      <c r="C4699" s="61" t="s">
        <v>3336</v>
      </c>
      <c r="D4699" s="61" t="s">
        <v>3365</v>
      </c>
      <c r="E4699" s="62" t="s">
        <v>3366</v>
      </c>
      <c r="F4699" s="78">
        <v>46182</v>
      </c>
      <c r="G4699" s="46" t="str">
        <f t="shared" si="500"/>
        <v>潘俊健2026-6-9</v>
      </c>
      <c r="H4699" s="63" t="s">
        <v>3372</v>
      </c>
      <c r="I4699" s="63" t="s">
        <v>2534</v>
      </c>
      <c r="J4699" s="64"/>
      <c r="K4699" s="64"/>
      <c r="L4699" s="65"/>
      <c r="M4699" s="65"/>
      <c r="N4699" s="65"/>
      <c r="O4699" s="66">
        <v>8</v>
      </c>
      <c r="P4699" s="154"/>
      <c r="Q4699" s="68"/>
      <c r="R4699" s="68"/>
      <c r="S4699" s="68"/>
      <c r="T4699" s="69">
        <f t="shared" si="502"/>
        <v>8</v>
      </c>
      <c r="U4699" s="68"/>
      <c r="V4699" s="70">
        <v>3.5</v>
      </c>
      <c r="W4699" s="70"/>
      <c r="X4699" s="71">
        <f t="shared" si="503"/>
        <v>11.5</v>
      </c>
      <c r="Y4699" s="72">
        <v>1</v>
      </c>
      <c r="Z4699" s="70"/>
      <c r="AA4699" s="68">
        <v>2</v>
      </c>
      <c r="AB4699" s="73"/>
      <c r="AC4699" s="70"/>
      <c r="AD4699" s="74"/>
      <c r="AE4699" s="68"/>
      <c r="AF4699" s="75"/>
    </row>
    <row r="4700" ht="28.5" customHeight="1" spans="1:32">
      <c r="A4700" s="61" t="s">
        <v>36</v>
      </c>
      <c r="B4700" s="61" t="s">
        <v>2156</v>
      </c>
      <c r="C4700" s="61" t="s">
        <v>3336</v>
      </c>
      <c r="D4700" s="61" t="s">
        <v>3365</v>
      </c>
      <c r="E4700" s="62" t="s">
        <v>3366</v>
      </c>
      <c r="F4700" s="46">
        <v>46183</v>
      </c>
      <c r="G4700" s="46" t="str">
        <f t="shared" si="500"/>
        <v>潘俊健2026-6-10</v>
      </c>
      <c r="H4700" s="63" t="s">
        <v>1014</v>
      </c>
      <c r="I4700" s="63"/>
      <c r="J4700" s="64"/>
      <c r="K4700" s="64"/>
      <c r="L4700" s="65"/>
      <c r="M4700" s="65"/>
      <c r="N4700" s="65"/>
      <c r="O4700" s="66">
        <v>8</v>
      </c>
      <c r="P4700" s="154"/>
      <c r="Q4700" s="68"/>
      <c r="R4700" s="68"/>
      <c r="S4700" s="68"/>
      <c r="T4700" s="69">
        <f t="shared" si="502"/>
        <v>8</v>
      </c>
      <c r="U4700" s="68"/>
      <c r="V4700" s="70"/>
      <c r="W4700" s="70"/>
      <c r="X4700" s="71">
        <f t="shared" si="503"/>
        <v>8</v>
      </c>
      <c r="Y4700" s="72"/>
      <c r="Z4700" s="70"/>
      <c r="AA4700" s="68"/>
      <c r="AB4700" s="73"/>
      <c r="AC4700" s="70"/>
      <c r="AD4700" s="74"/>
      <c r="AE4700" s="68"/>
      <c r="AF4700" s="75"/>
    </row>
    <row r="4701" ht="28.5" customHeight="1" spans="1:32">
      <c r="A4701" s="61" t="s">
        <v>36</v>
      </c>
      <c r="B4701" s="61" t="s">
        <v>2156</v>
      </c>
      <c r="C4701" s="61" t="s">
        <v>3336</v>
      </c>
      <c r="D4701" s="61" t="s">
        <v>3365</v>
      </c>
      <c r="E4701" s="62" t="s">
        <v>3366</v>
      </c>
      <c r="F4701" s="46">
        <v>46184</v>
      </c>
      <c r="G4701" s="46" t="str">
        <f t="shared" si="500"/>
        <v>潘俊健2026-6-11</v>
      </c>
      <c r="H4701" s="63" t="s">
        <v>3373</v>
      </c>
      <c r="I4701" s="63" t="s">
        <v>118</v>
      </c>
      <c r="J4701" s="64"/>
      <c r="K4701" s="64"/>
      <c r="L4701" s="65"/>
      <c r="M4701" s="65"/>
      <c r="N4701" s="65"/>
      <c r="O4701" s="66">
        <v>8</v>
      </c>
      <c r="P4701" s="154"/>
      <c r="Q4701" s="68"/>
      <c r="R4701" s="68"/>
      <c r="S4701" s="68"/>
      <c r="T4701" s="69">
        <f t="shared" si="502"/>
        <v>8</v>
      </c>
      <c r="U4701" s="68"/>
      <c r="V4701" s="70">
        <v>4</v>
      </c>
      <c r="W4701" s="70"/>
      <c r="X4701" s="71">
        <f t="shared" si="503"/>
        <v>12</v>
      </c>
      <c r="Y4701" s="72"/>
      <c r="Z4701" s="70"/>
      <c r="AA4701" s="68">
        <v>2</v>
      </c>
      <c r="AB4701" s="73"/>
      <c r="AC4701" s="70"/>
      <c r="AD4701" s="74"/>
      <c r="AE4701" s="68"/>
      <c r="AF4701" s="75"/>
    </row>
    <row r="4702" ht="28.5" customHeight="1" spans="1:32">
      <c r="A4702" s="61" t="s">
        <v>36</v>
      </c>
      <c r="B4702" s="61" t="s">
        <v>2156</v>
      </c>
      <c r="C4702" s="61" t="s">
        <v>3336</v>
      </c>
      <c r="D4702" s="61" t="s">
        <v>3365</v>
      </c>
      <c r="E4702" s="62" t="s">
        <v>3366</v>
      </c>
      <c r="F4702" s="46">
        <v>46185</v>
      </c>
      <c r="G4702" s="46" t="str">
        <f t="shared" si="500"/>
        <v>潘俊健2026-6-12</v>
      </c>
      <c r="H4702" s="63" t="s">
        <v>373</v>
      </c>
      <c r="I4702" s="63" t="s">
        <v>1398</v>
      </c>
      <c r="J4702" s="64"/>
      <c r="K4702" s="64"/>
      <c r="L4702" s="65"/>
      <c r="M4702" s="65"/>
      <c r="N4702" s="65"/>
      <c r="O4702" s="66">
        <v>8</v>
      </c>
      <c r="P4702" s="154"/>
      <c r="Q4702" s="68"/>
      <c r="R4702" s="68"/>
      <c r="S4702" s="68"/>
      <c r="T4702" s="69">
        <f t="shared" si="502"/>
        <v>8</v>
      </c>
      <c r="U4702" s="68"/>
      <c r="V4702" s="70"/>
      <c r="W4702" s="70"/>
      <c r="X4702" s="71">
        <f t="shared" si="503"/>
        <v>8</v>
      </c>
      <c r="Y4702" s="72"/>
      <c r="Z4702" s="70"/>
      <c r="AA4702" s="68">
        <v>2</v>
      </c>
      <c r="AB4702" s="73"/>
      <c r="AC4702" s="70"/>
      <c r="AD4702" s="74"/>
      <c r="AE4702" s="68"/>
      <c r="AF4702" s="75"/>
    </row>
    <row r="4703" ht="28.5" customHeight="1" spans="1:32">
      <c r="A4703" s="61" t="s">
        <v>36</v>
      </c>
      <c r="B4703" s="61" t="s">
        <v>2156</v>
      </c>
      <c r="C4703" s="61" t="s">
        <v>3336</v>
      </c>
      <c r="D4703" s="61" t="s">
        <v>3365</v>
      </c>
      <c r="E4703" s="62" t="s">
        <v>3366</v>
      </c>
      <c r="F4703" s="77">
        <v>46186</v>
      </c>
      <c r="G4703" s="46" t="str">
        <f t="shared" si="500"/>
        <v>潘俊健2026-6-13</v>
      </c>
      <c r="H4703" s="63"/>
      <c r="I4703" s="63"/>
      <c r="J4703" s="64"/>
      <c r="K4703" s="64"/>
      <c r="L4703" s="65"/>
      <c r="M4703" s="65"/>
      <c r="N4703" s="65"/>
      <c r="O4703" s="66"/>
      <c r="P4703" s="154"/>
      <c r="Q4703" s="68"/>
      <c r="R4703" s="68"/>
      <c r="S4703" s="68"/>
      <c r="T4703" s="69">
        <f t="shared" si="502"/>
        <v>0</v>
      </c>
      <c r="U4703" s="68"/>
      <c r="V4703" s="70"/>
      <c r="W4703" s="70"/>
      <c r="X4703" s="71">
        <f t="shared" si="503"/>
        <v>0</v>
      </c>
      <c r="Y4703" s="72"/>
      <c r="Z4703" s="70"/>
      <c r="AA4703" s="68"/>
      <c r="AB4703" s="73"/>
      <c r="AC4703" s="70"/>
      <c r="AD4703" s="74"/>
      <c r="AE4703" s="68"/>
      <c r="AF4703" s="80"/>
    </row>
    <row r="4704" ht="28.5" customHeight="1" spans="1:32">
      <c r="A4704" s="61" t="s">
        <v>36</v>
      </c>
      <c r="B4704" s="61" t="s">
        <v>2156</v>
      </c>
      <c r="C4704" s="61" t="s">
        <v>3336</v>
      </c>
      <c r="D4704" s="61" t="s">
        <v>3365</v>
      </c>
      <c r="E4704" s="62" t="s">
        <v>3366</v>
      </c>
      <c r="F4704" s="77">
        <v>46187</v>
      </c>
      <c r="G4704" s="46" t="str">
        <f t="shared" si="500"/>
        <v>潘俊健2026-6-14</v>
      </c>
      <c r="H4704" s="63"/>
      <c r="I4704" s="63"/>
      <c r="J4704" s="64"/>
      <c r="K4704" s="64"/>
      <c r="L4704" s="65"/>
      <c r="M4704" s="65"/>
      <c r="N4704" s="65"/>
      <c r="O4704" s="66"/>
      <c r="P4704" s="154"/>
      <c r="Q4704" s="68"/>
      <c r="R4704" s="68"/>
      <c r="S4704" s="68"/>
      <c r="T4704" s="69">
        <f t="shared" si="502"/>
        <v>0</v>
      </c>
      <c r="U4704" s="68"/>
      <c r="V4704" s="70"/>
      <c r="W4704" s="70"/>
      <c r="X4704" s="71">
        <f t="shared" si="503"/>
        <v>0</v>
      </c>
      <c r="Y4704" s="72"/>
      <c r="Z4704" s="70"/>
      <c r="AA4704" s="68"/>
      <c r="AB4704" s="73"/>
      <c r="AC4704" s="70"/>
      <c r="AD4704" s="74"/>
      <c r="AE4704" s="68"/>
      <c r="AF4704" s="80"/>
    </row>
    <row r="4705" ht="28.5" customHeight="1" spans="1:32">
      <c r="A4705" s="61" t="s">
        <v>36</v>
      </c>
      <c r="B4705" s="61" t="s">
        <v>2156</v>
      </c>
      <c r="C4705" s="61" t="s">
        <v>3336</v>
      </c>
      <c r="D4705" s="61" t="s">
        <v>3365</v>
      </c>
      <c r="E4705" s="62" t="s">
        <v>3366</v>
      </c>
      <c r="F4705" s="46">
        <v>46188</v>
      </c>
      <c r="G4705" s="46" t="str">
        <f t="shared" si="500"/>
        <v>潘俊健2026-6-15</v>
      </c>
      <c r="H4705" s="81" t="s">
        <v>3374</v>
      </c>
      <c r="I4705" s="63"/>
      <c r="J4705" s="64"/>
      <c r="K4705" s="64"/>
      <c r="L4705" s="65" t="s">
        <v>3375</v>
      </c>
      <c r="M4705" s="65"/>
      <c r="N4705" s="65"/>
      <c r="O4705" s="66">
        <v>8</v>
      </c>
      <c r="P4705" s="154"/>
      <c r="Q4705" s="68">
        <v>-2.5</v>
      </c>
      <c r="R4705" s="68">
        <v>-2</v>
      </c>
      <c r="S4705" s="68"/>
      <c r="T4705" s="69">
        <f t="shared" si="502"/>
        <v>3.5</v>
      </c>
      <c r="U4705" s="68"/>
      <c r="V4705" s="70"/>
      <c r="W4705" s="70"/>
      <c r="X4705" s="71">
        <f t="shared" si="503"/>
        <v>3.5</v>
      </c>
      <c r="Y4705" s="72"/>
      <c r="Z4705" s="70"/>
      <c r="AA4705" s="68"/>
      <c r="AB4705" s="73"/>
      <c r="AC4705" s="70"/>
      <c r="AD4705" s="74"/>
      <c r="AE4705" s="68"/>
      <c r="AF4705" s="75"/>
    </row>
    <row r="4706" ht="28.5" customHeight="1" spans="1:32">
      <c r="A4706" s="61" t="s">
        <v>36</v>
      </c>
      <c r="B4706" s="61" t="s">
        <v>2156</v>
      </c>
      <c r="C4706" s="61" t="s">
        <v>3336</v>
      </c>
      <c r="D4706" s="61" t="s">
        <v>3365</v>
      </c>
      <c r="E4706" s="62" t="s">
        <v>3366</v>
      </c>
      <c r="F4706" s="46">
        <v>46189</v>
      </c>
      <c r="G4706" s="46" t="str">
        <f t="shared" si="500"/>
        <v>潘俊健2026-6-16</v>
      </c>
      <c r="H4706" s="63" t="s">
        <v>582</v>
      </c>
      <c r="I4706" s="63" t="s">
        <v>310</v>
      </c>
      <c r="J4706" s="64"/>
      <c r="K4706" s="64"/>
      <c r="L4706" s="65"/>
      <c r="M4706" s="65"/>
      <c r="N4706" s="65"/>
      <c r="O4706" s="66">
        <v>8</v>
      </c>
      <c r="P4706" s="145"/>
      <c r="Q4706" s="68"/>
      <c r="R4706" s="68"/>
      <c r="S4706" s="68"/>
      <c r="T4706" s="69">
        <f t="shared" si="502"/>
        <v>8</v>
      </c>
      <c r="U4706" s="68"/>
      <c r="V4706" s="70"/>
      <c r="W4706" s="70"/>
      <c r="X4706" s="71">
        <f t="shared" si="503"/>
        <v>8</v>
      </c>
      <c r="Y4706" s="72"/>
      <c r="Z4706" s="70"/>
      <c r="AA4706" s="68">
        <v>2</v>
      </c>
      <c r="AB4706" s="73"/>
      <c r="AC4706" s="70"/>
      <c r="AD4706" s="74"/>
      <c r="AE4706" s="68"/>
      <c r="AF4706" s="80"/>
    </row>
    <row r="4707" ht="28.5" customHeight="1" spans="1:32">
      <c r="A4707" s="61" t="s">
        <v>36</v>
      </c>
      <c r="B4707" s="61" t="s">
        <v>2156</v>
      </c>
      <c r="C4707" s="61" t="s">
        <v>3336</v>
      </c>
      <c r="D4707" s="61" t="s">
        <v>3365</v>
      </c>
      <c r="E4707" s="62" t="s">
        <v>3366</v>
      </c>
      <c r="F4707" s="46">
        <v>46190</v>
      </c>
      <c r="G4707" s="46" t="str">
        <f t="shared" si="500"/>
        <v>潘俊健2026-6-17</v>
      </c>
      <c r="H4707" s="63" t="s">
        <v>3376</v>
      </c>
      <c r="I4707" s="63" t="s">
        <v>1157</v>
      </c>
      <c r="J4707" s="64"/>
      <c r="K4707" s="64"/>
      <c r="L4707" s="65"/>
      <c r="M4707" s="65"/>
      <c r="N4707" s="65"/>
      <c r="O4707" s="66">
        <v>8</v>
      </c>
      <c r="P4707" s="154"/>
      <c r="Q4707" s="68"/>
      <c r="R4707" s="68"/>
      <c r="S4707" s="68"/>
      <c r="T4707" s="69">
        <f t="shared" si="502"/>
        <v>8</v>
      </c>
      <c r="U4707" s="68"/>
      <c r="V4707" s="70">
        <v>2</v>
      </c>
      <c r="W4707" s="70"/>
      <c r="X4707" s="71">
        <f t="shared" si="503"/>
        <v>10</v>
      </c>
      <c r="Y4707" s="72"/>
      <c r="Z4707" s="70"/>
      <c r="AA4707" s="68">
        <v>2</v>
      </c>
      <c r="AB4707" s="73"/>
      <c r="AC4707" s="70"/>
      <c r="AD4707" s="74"/>
      <c r="AE4707" s="68"/>
      <c r="AF4707" s="75"/>
    </row>
    <row r="4708" ht="28.5" customHeight="1" spans="1:32">
      <c r="A4708" s="61" t="s">
        <v>36</v>
      </c>
      <c r="B4708" s="61" t="s">
        <v>2156</v>
      </c>
      <c r="C4708" s="61" t="s">
        <v>3336</v>
      </c>
      <c r="D4708" s="61" t="s">
        <v>3365</v>
      </c>
      <c r="E4708" s="62" t="s">
        <v>3366</v>
      </c>
      <c r="F4708" s="46">
        <v>46191</v>
      </c>
      <c r="G4708" s="46" t="str">
        <f t="shared" si="500"/>
        <v>潘俊健2026-6-18</v>
      </c>
      <c r="H4708" s="81" t="s">
        <v>1013</v>
      </c>
      <c r="I4708" s="63" t="s">
        <v>3377</v>
      </c>
      <c r="J4708" s="64"/>
      <c r="K4708" s="64"/>
      <c r="L4708" s="65"/>
      <c r="M4708" s="65"/>
      <c r="N4708" s="65"/>
      <c r="O4708" s="66">
        <v>8</v>
      </c>
      <c r="P4708" s="154"/>
      <c r="Q4708" s="68"/>
      <c r="R4708" s="68">
        <v>-1.5</v>
      </c>
      <c r="S4708" s="68"/>
      <c r="T4708" s="69">
        <f t="shared" si="502"/>
        <v>6.5</v>
      </c>
      <c r="U4708" s="68"/>
      <c r="V4708" s="70"/>
      <c r="W4708" s="70"/>
      <c r="X4708" s="71">
        <f t="shared" si="503"/>
        <v>6.5</v>
      </c>
      <c r="Y4708" s="72"/>
      <c r="Z4708" s="70"/>
      <c r="AA4708" s="68">
        <v>2</v>
      </c>
      <c r="AB4708" s="73"/>
      <c r="AC4708" s="70"/>
      <c r="AD4708" s="74"/>
      <c r="AE4708" s="68"/>
      <c r="AF4708" s="75"/>
    </row>
    <row r="4709" ht="28.5" customHeight="1" spans="1:32">
      <c r="A4709" s="61" t="s">
        <v>36</v>
      </c>
      <c r="B4709" s="61" t="s">
        <v>2156</v>
      </c>
      <c r="C4709" s="61" t="s">
        <v>3336</v>
      </c>
      <c r="D4709" s="61" t="s">
        <v>3365</v>
      </c>
      <c r="E4709" s="62" t="s">
        <v>3366</v>
      </c>
      <c r="F4709" s="82">
        <v>46192</v>
      </c>
      <c r="G4709" s="46" t="str">
        <f t="shared" si="500"/>
        <v>潘俊健2026-6-19</v>
      </c>
      <c r="H4709" s="63"/>
      <c r="I4709" s="63"/>
      <c r="J4709" s="64"/>
      <c r="K4709" s="64"/>
      <c r="L4709" s="65"/>
      <c r="M4709" s="65"/>
      <c r="N4709" s="65"/>
      <c r="O4709" s="66"/>
      <c r="P4709" s="154"/>
      <c r="Q4709" s="68"/>
      <c r="R4709" s="68"/>
      <c r="S4709" s="68"/>
      <c r="T4709" s="69">
        <f t="shared" si="502"/>
        <v>0</v>
      </c>
      <c r="U4709" s="68"/>
      <c r="V4709" s="70"/>
      <c r="W4709" s="70"/>
      <c r="X4709" s="71">
        <f t="shared" si="503"/>
        <v>0</v>
      </c>
      <c r="Y4709" s="72"/>
      <c r="Z4709" s="70"/>
      <c r="AA4709" s="68"/>
      <c r="AB4709" s="73">
        <v>8</v>
      </c>
      <c r="AC4709" s="70"/>
      <c r="AD4709" s="74"/>
      <c r="AE4709" s="68"/>
      <c r="AF4709" s="75"/>
    </row>
    <row r="4710" ht="28.5" customHeight="1" spans="1:32">
      <c r="A4710" s="61" t="s">
        <v>36</v>
      </c>
      <c r="B4710" s="61" t="s">
        <v>2156</v>
      </c>
      <c r="C4710" s="61" t="s">
        <v>3336</v>
      </c>
      <c r="D4710" s="61" t="s">
        <v>3365</v>
      </c>
      <c r="E4710" s="62" t="s">
        <v>3366</v>
      </c>
      <c r="F4710" s="77">
        <v>46193</v>
      </c>
      <c r="G4710" s="46" t="str">
        <f t="shared" si="500"/>
        <v>潘俊健2026-6-20</v>
      </c>
      <c r="H4710" s="63"/>
      <c r="I4710" s="63"/>
      <c r="J4710" s="64"/>
      <c r="K4710" s="64"/>
      <c r="L4710" s="65"/>
      <c r="M4710" s="65"/>
      <c r="N4710" s="65"/>
      <c r="O4710" s="66"/>
      <c r="P4710" s="154"/>
      <c r="Q4710" s="68"/>
      <c r="R4710" s="68"/>
      <c r="S4710" s="68"/>
      <c r="T4710" s="69">
        <f t="shared" si="502"/>
        <v>0</v>
      </c>
      <c r="U4710" s="68"/>
      <c r="V4710" s="70"/>
      <c r="W4710" s="70"/>
      <c r="X4710" s="71">
        <f t="shared" si="503"/>
        <v>0</v>
      </c>
      <c r="Y4710" s="72"/>
      <c r="Z4710" s="70"/>
      <c r="AA4710" s="68"/>
      <c r="AB4710" s="73"/>
      <c r="AC4710" s="70"/>
      <c r="AD4710" s="74"/>
      <c r="AE4710" s="68"/>
      <c r="AF4710" s="75"/>
    </row>
    <row r="4711" ht="28.5" customHeight="1" spans="1:32">
      <c r="A4711" s="61" t="s">
        <v>36</v>
      </c>
      <c r="B4711" s="61" t="s">
        <v>2156</v>
      </c>
      <c r="C4711" s="61" t="s">
        <v>3336</v>
      </c>
      <c r="D4711" s="61" t="s">
        <v>3365</v>
      </c>
      <c r="E4711" s="62" t="s">
        <v>3366</v>
      </c>
      <c r="F4711" s="46">
        <v>46194</v>
      </c>
      <c r="G4711" s="46" t="str">
        <f t="shared" si="500"/>
        <v>潘俊健2026-6-21</v>
      </c>
      <c r="H4711" s="81"/>
      <c r="I4711" s="63"/>
      <c r="J4711" s="64"/>
      <c r="K4711" s="64"/>
      <c r="L4711" s="65"/>
      <c r="M4711" s="65"/>
      <c r="N4711" s="65"/>
      <c r="O4711" s="66">
        <v>8</v>
      </c>
      <c r="P4711" s="154"/>
      <c r="Q4711" s="68"/>
      <c r="R4711" s="68">
        <v>-8</v>
      </c>
      <c r="S4711" s="68"/>
      <c r="T4711" s="69">
        <f t="shared" si="502"/>
        <v>0</v>
      </c>
      <c r="U4711" s="68"/>
      <c r="V4711" s="70"/>
      <c r="W4711" s="70"/>
      <c r="X4711" s="71">
        <f t="shared" si="503"/>
        <v>0</v>
      </c>
      <c r="Y4711" s="72"/>
      <c r="Z4711" s="70"/>
      <c r="AA4711" s="68"/>
      <c r="AB4711" s="73"/>
      <c r="AC4711" s="70"/>
      <c r="AD4711" s="74"/>
      <c r="AE4711" s="68"/>
      <c r="AF4711" s="75"/>
    </row>
    <row r="4712" ht="28.5" customHeight="1" spans="1:32">
      <c r="A4712" s="61" t="s">
        <v>36</v>
      </c>
      <c r="B4712" s="61" t="s">
        <v>2156</v>
      </c>
      <c r="C4712" s="61" t="s">
        <v>3336</v>
      </c>
      <c r="D4712" s="61" t="s">
        <v>3365</v>
      </c>
      <c r="E4712" s="62" t="s">
        <v>3366</v>
      </c>
      <c r="F4712" s="46">
        <v>46195</v>
      </c>
      <c r="G4712" s="46" t="str">
        <f t="shared" si="500"/>
        <v>潘俊健2026-6-22</v>
      </c>
      <c r="H4712" s="63"/>
      <c r="I4712" s="63"/>
      <c r="J4712" s="64"/>
      <c r="K4712" s="64"/>
      <c r="L4712" s="65"/>
      <c r="M4712" s="65"/>
      <c r="N4712" s="65"/>
      <c r="O4712" s="66"/>
      <c r="P4712" s="154"/>
      <c r="Q4712" s="68"/>
      <c r="R4712" s="68"/>
      <c r="S4712" s="68"/>
      <c r="T4712" s="69">
        <f t="shared" si="502"/>
        <v>0</v>
      </c>
      <c r="U4712" s="68"/>
      <c r="V4712" s="70"/>
      <c r="W4712" s="70"/>
      <c r="X4712" s="71">
        <f t="shared" si="503"/>
        <v>0</v>
      </c>
      <c r="Y4712" s="72"/>
      <c r="Z4712" s="70"/>
      <c r="AA4712" s="68"/>
      <c r="AB4712" s="73"/>
      <c r="AC4712" s="70"/>
      <c r="AD4712" s="74"/>
      <c r="AE4712" s="68"/>
      <c r="AF4712" s="75"/>
    </row>
    <row r="4713" ht="28.5" customHeight="1" spans="1:32">
      <c r="A4713" s="61" t="s">
        <v>36</v>
      </c>
      <c r="B4713" s="61" t="s">
        <v>2156</v>
      </c>
      <c r="C4713" s="61" t="s">
        <v>3336</v>
      </c>
      <c r="D4713" s="61" t="s">
        <v>3365</v>
      </c>
      <c r="E4713" s="62" t="s">
        <v>3366</v>
      </c>
      <c r="F4713" s="46">
        <v>46196</v>
      </c>
      <c r="G4713" s="46" t="str">
        <f t="shared" si="500"/>
        <v>潘俊健2026-6-23</v>
      </c>
      <c r="H4713" s="63"/>
      <c r="I4713" s="63"/>
      <c r="J4713" s="64"/>
      <c r="K4713" s="64"/>
      <c r="L4713" s="65"/>
      <c r="M4713" s="65"/>
      <c r="N4713" s="65"/>
      <c r="O4713" s="66"/>
      <c r="P4713" s="154"/>
      <c r="Q4713" s="68"/>
      <c r="R4713" s="68"/>
      <c r="S4713" s="68"/>
      <c r="T4713" s="69">
        <f t="shared" si="502"/>
        <v>0</v>
      </c>
      <c r="U4713" s="68"/>
      <c r="V4713" s="70"/>
      <c r="W4713" s="70"/>
      <c r="X4713" s="71">
        <f t="shared" si="503"/>
        <v>0</v>
      </c>
      <c r="Y4713" s="72"/>
      <c r="Z4713" s="70"/>
      <c r="AA4713" s="68"/>
      <c r="AB4713" s="73"/>
      <c r="AC4713" s="70"/>
      <c r="AD4713" s="74"/>
      <c r="AE4713" s="68"/>
      <c r="AF4713" s="75"/>
    </row>
    <row r="4714" ht="28.5" customHeight="1" spans="1:32">
      <c r="A4714" s="61" t="s">
        <v>36</v>
      </c>
      <c r="B4714" s="61" t="s">
        <v>2156</v>
      </c>
      <c r="C4714" s="61" t="s">
        <v>3336</v>
      </c>
      <c r="D4714" s="61" t="s">
        <v>3365</v>
      </c>
      <c r="E4714" s="62" t="s">
        <v>3366</v>
      </c>
      <c r="F4714" s="46">
        <v>46197</v>
      </c>
      <c r="G4714" s="46" t="str">
        <f t="shared" si="500"/>
        <v>潘俊健2026-6-24</v>
      </c>
      <c r="H4714" s="63"/>
      <c r="I4714" s="63"/>
      <c r="J4714" s="64"/>
      <c r="K4714" s="64"/>
      <c r="L4714" s="65"/>
      <c r="M4714" s="65"/>
      <c r="N4714" s="65"/>
      <c r="O4714" s="66"/>
      <c r="P4714" s="154"/>
      <c r="Q4714" s="68"/>
      <c r="R4714" s="68"/>
      <c r="S4714" s="68"/>
      <c r="T4714" s="69">
        <f t="shared" si="502"/>
        <v>0</v>
      </c>
      <c r="U4714" s="68"/>
      <c r="V4714" s="70"/>
      <c r="W4714" s="70"/>
      <c r="X4714" s="71">
        <f t="shared" si="503"/>
        <v>0</v>
      </c>
      <c r="Y4714" s="72"/>
      <c r="Z4714" s="70"/>
      <c r="AA4714" s="68"/>
      <c r="AB4714" s="73"/>
      <c r="AC4714" s="70"/>
      <c r="AD4714" s="74"/>
      <c r="AE4714" s="68"/>
      <c r="AF4714" s="75"/>
    </row>
    <row r="4715" ht="28.5" customHeight="1" spans="1:32">
      <c r="A4715" s="61" t="s">
        <v>36</v>
      </c>
      <c r="B4715" s="61" t="s">
        <v>2156</v>
      </c>
      <c r="C4715" s="61" t="s">
        <v>3336</v>
      </c>
      <c r="D4715" s="61" t="s">
        <v>3365</v>
      </c>
      <c r="E4715" s="62" t="s">
        <v>3366</v>
      </c>
      <c r="F4715" s="46">
        <v>46198</v>
      </c>
      <c r="G4715" s="46" t="str">
        <f t="shared" si="500"/>
        <v>潘俊健2026-6-25</v>
      </c>
      <c r="H4715" s="63"/>
      <c r="I4715" s="63"/>
      <c r="J4715" s="64"/>
      <c r="K4715" s="64"/>
      <c r="L4715" s="65"/>
      <c r="M4715" s="65"/>
      <c r="N4715" s="65"/>
      <c r="O4715" s="66"/>
      <c r="P4715" s="154"/>
      <c r="Q4715" s="68"/>
      <c r="R4715" s="68"/>
      <c r="S4715" s="68"/>
      <c r="T4715" s="69">
        <f t="shared" si="502"/>
        <v>0</v>
      </c>
      <c r="U4715" s="68"/>
      <c r="V4715" s="70"/>
      <c r="W4715" s="70"/>
      <c r="X4715" s="71">
        <f t="shared" si="503"/>
        <v>0</v>
      </c>
      <c r="Y4715" s="72"/>
      <c r="Z4715" s="70"/>
      <c r="AA4715" s="68"/>
      <c r="AB4715" s="73"/>
      <c r="AC4715" s="70"/>
      <c r="AD4715" s="74"/>
      <c r="AE4715" s="68"/>
      <c r="AF4715" s="75"/>
    </row>
    <row r="4716" ht="28.5" customHeight="1" spans="1:32">
      <c r="A4716" s="61" t="s">
        <v>36</v>
      </c>
      <c r="B4716" s="61" t="s">
        <v>2156</v>
      </c>
      <c r="C4716" s="61" t="s">
        <v>3336</v>
      </c>
      <c r="D4716" s="61" t="s">
        <v>3365</v>
      </c>
      <c r="E4716" s="62" t="s">
        <v>3366</v>
      </c>
      <c r="F4716" s="46">
        <v>46199</v>
      </c>
      <c r="G4716" s="46" t="str">
        <f t="shared" si="500"/>
        <v>潘俊健2026-6-26</v>
      </c>
      <c r="H4716" s="63"/>
      <c r="I4716" s="63"/>
      <c r="J4716" s="64"/>
      <c r="K4716" s="64"/>
      <c r="L4716" s="65"/>
      <c r="M4716" s="65"/>
      <c r="N4716" s="65"/>
      <c r="O4716" s="66"/>
      <c r="P4716" s="154"/>
      <c r="Q4716" s="68"/>
      <c r="R4716" s="68"/>
      <c r="S4716" s="68"/>
      <c r="T4716" s="69">
        <f t="shared" si="502"/>
        <v>0</v>
      </c>
      <c r="U4716" s="68"/>
      <c r="V4716" s="70"/>
      <c r="W4716" s="70"/>
      <c r="X4716" s="71">
        <f t="shared" si="503"/>
        <v>0</v>
      </c>
      <c r="Y4716" s="72"/>
      <c r="Z4716" s="70"/>
      <c r="AA4716" s="68"/>
      <c r="AB4716" s="73"/>
      <c r="AC4716" s="70"/>
      <c r="AD4716" s="74"/>
      <c r="AE4716" s="68"/>
      <c r="AF4716" s="75"/>
    </row>
    <row r="4717" ht="28.5" customHeight="1" spans="1:32">
      <c r="A4717" s="61" t="s">
        <v>36</v>
      </c>
      <c r="B4717" s="61" t="s">
        <v>2156</v>
      </c>
      <c r="C4717" s="61" t="s">
        <v>3336</v>
      </c>
      <c r="D4717" s="61" t="s">
        <v>3365</v>
      </c>
      <c r="E4717" s="62" t="s">
        <v>3366</v>
      </c>
      <c r="F4717" s="46">
        <v>46200</v>
      </c>
      <c r="G4717" s="46" t="str">
        <f t="shared" si="500"/>
        <v>潘俊健2026-6-27</v>
      </c>
      <c r="H4717" s="63"/>
      <c r="I4717" s="63"/>
      <c r="J4717" s="64"/>
      <c r="K4717" s="64"/>
      <c r="L4717" s="65"/>
      <c r="M4717" s="65"/>
      <c r="N4717" s="79"/>
      <c r="O4717" s="66"/>
      <c r="P4717" s="154"/>
      <c r="Q4717" s="68"/>
      <c r="R4717" s="68"/>
      <c r="S4717" s="68"/>
      <c r="T4717" s="69">
        <f t="shared" si="502"/>
        <v>0</v>
      </c>
      <c r="U4717" s="68"/>
      <c r="V4717" s="70"/>
      <c r="W4717" s="70"/>
      <c r="X4717" s="71">
        <f t="shared" si="503"/>
        <v>0</v>
      </c>
      <c r="Y4717" s="72"/>
      <c r="Z4717" s="70"/>
      <c r="AA4717" s="68"/>
      <c r="AB4717" s="73"/>
      <c r="AC4717" s="70"/>
      <c r="AD4717" s="74"/>
      <c r="AE4717" s="68"/>
      <c r="AF4717" s="75"/>
    </row>
    <row r="4718" ht="28.5" customHeight="1" spans="1:32">
      <c r="A4718" s="61" t="s">
        <v>36</v>
      </c>
      <c r="B4718" s="61" t="s">
        <v>2156</v>
      </c>
      <c r="C4718" s="61" t="s">
        <v>3336</v>
      </c>
      <c r="D4718" s="61" t="s">
        <v>3365</v>
      </c>
      <c r="E4718" s="62" t="s">
        <v>3366</v>
      </c>
      <c r="F4718" s="46">
        <v>46201</v>
      </c>
      <c r="G4718" s="46" t="str">
        <f t="shared" si="500"/>
        <v>潘俊健2026-6-28</v>
      </c>
      <c r="H4718" s="63"/>
      <c r="I4718" s="63"/>
      <c r="J4718" s="64"/>
      <c r="K4718" s="64"/>
      <c r="L4718" s="65"/>
      <c r="M4718" s="65"/>
      <c r="N4718" s="65"/>
      <c r="O4718" s="66"/>
      <c r="P4718" s="154"/>
      <c r="Q4718" s="68"/>
      <c r="R4718" s="68"/>
      <c r="S4718" s="68"/>
      <c r="T4718" s="69">
        <f t="shared" si="502"/>
        <v>0</v>
      </c>
      <c r="U4718" s="68"/>
      <c r="V4718" s="70"/>
      <c r="W4718" s="70"/>
      <c r="X4718" s="71">
        <f t="shared" si="503"/>
        <v>0</v>
      </c>
      <c r="Y4718" s="72"/>
      <c r="Z4718" s="70"/>
      <c r="AA4718" s="68"/>
      <c r="AB4718" s="73"/>
      <c r="AC4718" s="70"/>
      <c r="AD4718" s="74"/>
      <c r="AE4718" s="68"/>
      <c r="AF4718" s="75"/>
    </row>
    <row r="4719" ht="28.5" customHeight="1" spans="1:32">
      <c r="A4719" s="61" t="s">
        <v>36</v>
      </c>
      <c r="B4719" s="61" t="s">
        <v>2156</v>
      </c>
      <c r="C4719" s="61" t="s">
        <v>3336</v>
      </c>
      <c r="D4719" s="61" t="s">
        <v>3365</v>
      </c>
      <c r="E4719" s="62" t="s">
        <v>3366</v>
      </c>
      <c r="F4719" s="46">
        <v>46202</v>
      </c>
      <c r="G4719" s="46" t="str">
        <f t="shared" si="500"/>
        <v>潘俊健2026-6-29</v>
      </c>
      <c r="H4719" s="63"/>
      <c r="I4719" s="63"/>
      <c r="J4719" s="64"/>
      <c r="K4719" s="64"/>
      <c r="L4719" s="65"/>
      <c r="M4719" s="65"/>
      <c r="N4719" s="79"/>
      <c r="O4719" s="66"/>
      <c r="P4719" s="154"/>
      <c r="Q4719" s="68"/>
      <c r="R4719" s="68"/>
      <c r="S4719" s="68"/>
      <c r="T4719" s="69">
        <f t="shared" si="502"/>
        <v>0</v>
      </c>
      <c r="U4719" s="68"/>
      <c r="V4719" s="70"/>
      <c r="W4719" s="70"/>
      <c r="X4719" s="71">
        <f t="shared" si="503"/>
        <v>0</v>
      </c>
      <c r="Y4719" s="72"/>
      <c r="Z4719" s="70"/>
      <c r="AA4719" s="68"/>
      <c r="AB4719" s="73"/>
      <c r="AC4719" s="70"/>
      <c r="AD4719" s="74"/>
      <c r="AE4719" s="68"/>
      <c r="AF4719" s="75"/>
    </row>
    <row r="4720" s="3" customFormat="1" ht="28.5" customHeight="1" spans="1:32">
      <c r="A4720" s="61" t="s">
        <v>36</v>
      </c>
      <c r="B4720" s="61" t="s">
        <v>2156</v>
      </c>
      <c r="C4720" s="61" t="s">
        <v>3336</v>
      </c>
      <c r="D4720" s="61" t="s">
        <v>3365</v>
      </c>
      <c r="E4720" s="62" t="s">
        <v>3366</v>
      </c>
      <c r="F4720" s="46">
        <v>46203</v>
      </c>
      <c r="G4720" s="46" t="str">
        <f t="shared" si="500"/>
        <v>潘俊健2026-6-30</v>
      </c>
      <c r="H4720" s="63"/>
      <c r="I4720" s="63"/>
      <c r="J4720" s="64"/>
      <c r="K4720" s="64"/>
      <c r="L4720" s="65"/>
      <c r="M4720" s="65"/>
      <c r="N4720" s="65"/>
      <c r="O4720" s="66"/>
      <c r="P4720" s="154"/>
      <c r="Q4720" s="68"/>
      <c r="R4720" s="68"/>
      <c r="S4720" s="68"/>
      <c r="T4720" s="69">
        <f t="shared" si="502"/>
        <v>0</v>
      </c>
      <c r="U4720" s="68"/>
      <c r="V4720" s="70"/>
      <c r="W4720" s="70"/>
      <c r="X4720" s="71">
        <f t="shared" si="503"/>
        <v>0</v>
      </c>
      <c r="Y4720" s="72"/>
      <c r="Z4720" s="70"/>
      <c r="AA4720" s="68"/>
      <c r="AB4720" s="73"/>
      <c r="AC4720" s="70"/>
      <c r="AD4720" s="74"/>
      <c r="AE4720" s="68"/>
      <c r="AF4720" s="75"/>
    </row>
    <row r="4721" s="3" customFormat="1" ht="28.5" customHeight="1" spans="1:32">
      <c r="A4721" s="61" t="s">
        <v>36</v>
      </c>
      <c r="B4721" s="61" t="s">
        <v>2156</v>
      </c>
      <c r="C4721" s="61" t="s">
        <v>3336</v>
      </c>
      <c r="D4721" s="61" t="s">
        <v>3365</v>
      </c>
      <c r="E4721" s="62" t="s">
        <v>3366</v>
      </c>
      <c r="F4721" s="46">
        <v>46204</v>
      </c>
      <c r="G4721" s="46" t="str">
        <f t="shared" si="500"/>
        <v>潘俊健2026-7-1</v>
      </c>
      <c r="H4721" s="63"/>
      <c r="I4721" s="63"/>
      <c r="J4721" s="64"/>
      <c r="K4721" s="64"/>
      <c r="L4721" s="65"/>
      <c r="M4721" s="65"/>
      <c r="N4721" s="65"/>
      <c r="O4721" s="66"/>
      <c r="P4721" s="154"/>
      <c r="Q4721" s="68"/>
      <c r="R4721" s="68"/>
      <c r="S4721" s="68"/>
      <c r="T4721" s="69">
        <f t="shared" si="502"/>
        <v>0</v>
      </c>
      <c r="U4721" s="68"/>
      <c r="V4721" s="70"/>
      <c r="W4721" s="70"/>
      <c r="X4721" s="71">
        <f t="shared" si="503"/>
        <v>0</v>
      </c>
      <c r="Y4721" s="72"/>
      <c r="Z4721" s="70"/>
      <c r="AA4721" s="68"/>
      <c r="AB4721" s="73"/>
      <c r="AC4721" s="70"/>
      <c r="AD4721" s="74"/>
      <c r="AE4721" s="68"/>
      <c r="AF4721" s="75"/>
    </row>
    <row r="4722" ht="28.5" customHeight="1" spans="1:32">
      <c r="A4722" s="84" t="s">
        <v>36</v>
      </c>
      <c r="B4722" s="84" t="s">
        <v>2156</v>
      </c>
      <c r="C4722" s="84" t="s">
        <v>3336</v>
      </c>
      <c r="D4722" s="84" t="s">
        <v>3365</v>
      </c>
      <c r="E4722" s="85" t="s">
        <v>3366</v>
      </c>
      <c r="F4722" s="86">
        <v>46235</v>
      </c>
      <c r="G4722" s="46" t="str">
        <f t="shared" si="500"/>
        <v>潘俊健2026-8-1</v>
      </c>
      <c r="H4722" s="63"/>
      <c r="I4722" s="63"/>
      <c r="J4722" s="64"/>
      <c r="K4722" s="64"/>
      <c r="L4722" s="65"/>
      <c r="M4722" s="65"/>
      <c r="N4722" s="91"/>
      <c r="O4722" s="66"/>
      <c r="P4722" s="87"/>
      <c r="Q4722" s="87"/>
      <c r="R4722" s="87"/>
      <c r="S4722" s="87"/>
      <c r="T4722" s="69">
        <f t="shared" si="502"/>
        <v>0</v>
      </c>
      <c r="U4722" s="87"/>
      <c r="V4722" s="87"/>
      <c r="W4722" s="87"/>
      <c r="X4722" s="71">
        <f t="shared" si="503"/>
        <v>0</v>
      </c>
      <c r="Y4722" s="88"/>
      <c r="Z4722" s="87"/>
      <c r="AA4722" s="87"/>
      <c r="AB4722" s="87"/>
      <c r="AC4722" s="87"/>
      <c r="AD4722" s="89"/>
      <c r="AE4722" s="87"/>
      <c r="AF4722" s="90"/>
    </row>
    <row r="4723" ht="28.5" customHeight="1" spans="1:32">
      <c r="A4723" s="44" t="s">
        <v>36</v>
      </c>
      <c r="B4723" s="44" t="s">
        <v>2156</v>
      </c>
      <c r="C4723" s="44" t="s">
        <v>3336</v>
      </c>
      <c r="D4723" s="44" t="s">
        <v>3378</v>
      </c>
      <c r="E4723" s="44" t="s">
        <v>3379</v>
      </c>
      <c r="F4723" s="45">
        <v>46173</v>
      </c>
      <c r="G4723" s="46" t="str">
        <f t="shared" si="500"/>
        <v>尹兰董2026-5-31</v>
      </c>
      <c r="H4723" s="133"/>
      <c r="I4723" s="133"/>
      <c r="J4723" s="134"/>
      <c r="K4723" s="134"/>
      <c r="L4723" s="134"/>
      <c r="M4723" s="135"/>
      <c r="N4723" s="135"/>
      <c r="O4723" s="136">
        <f t="shared" ref="O4723:AE4723" si="504">SUM(O4724:O4755)</f>
        <v>128</v>
      </c>
      <c r="P4723" s="137">
        <f t="shared" si="504"/>
        <v>0</v>
      </c>
      <c r="Q4723" s="138">
        <f t="shared" si="504"/>
        <v>-4.5</v>
      </c>
      <c r="R4723" s="138">
        <f t="shared" si="504"/>
        <v>0</v>
      </c>
      <c r="S4723" s="53">
        <f t="shared" si="504"/>
        <v>0</v>
      </c>
      <c r="T4723" s="139">
        <f t="shared" si="504"/>
        <v>123.5</v>
      </c>
      <c r="U4723" s="55">
        <f t="shared" si="504"/>
        <v>0</v>
      </c>
      <c r="V4723" s="139">
        <f t="shared" si="504"/>
        <v>8.5</v>
      </c>
      <c r="W4723" s="139">
        <f t="shared" si="504"/>
        <v>0</v>
      </c>
      <c r="X4723" s="140">
        <f t="shared" si="504"/>
        <v>132</v>
      </c>
      <c r="Y4723" s="141">
        <f t="shared" si="504"/>
        <v>0</v>
      </c>
      <c r="Z4723" s="139">
        <f t="shared" si="504"/>
        <v>0</v>
      </c>
      <c r="AA4723" s="142">
        <f t="shared" si="504"/>
        <v>30</v>
      </c>
      <c r="AB4723" s="139">
        <f t="shared" si="504"/>
        <v>8</v>
      </c>
      <c r="AC4723" s="139">
        <f t="shared" si="504"/>
        <v>0</v>
      </c>
      <c r="AD4723" s="143">
        <f t="shared" si="504"/>
        <v>0</v>
      </c>
      <c r="AE4723" s="142">
        <f t="shared" si="504"/>
        <v>0</v>
      </c>
      <c r="AF4723" s="60"/>
    </row>
    <row r="4724" ht="28.5" customHeight="1" spans="1:32">
      <c r="A4724" s="61" t="s">
        <v>36</v>
      </c>
      <c r="B4724" s="61" t="s">
        <v>2156</v>
      </c>
      <c r="C4724" s="61" t="s">
        <v>3336</v>
      </c>
      <c r="D4724" s="61" t="s">
        <v>3378</v>
      </c>
      <c r="E4724" s="62" t="s">
        <v>3379</v>
      </c>
      <c r="F4724" s="46">
        <v>46174</v>
      </c>
      <c r="G4724" s="46" t="str">
        <f t="shared" si="500"/>
        <v>尹兰董2026-6-1</v>
      </c>
      <c r="H4724" s="63" t="s">
        <v>3380</v>
      </c>
      <c r="I4724" s="63" t="s">
        <v>3381</v>
      </c>
      <c r="J4724" s="64"/>
      <c r="K4724" s="64"/>
      <c r="L4724" s="65"/>
      <c r="M4724" s="65"/>
      <c r="N4724" s="65"/>
      <c r="O4724" s="66">
        <v>8</v>
      </c>
      <c r="P4724" s="155"/>
      <c r="Q4724" s="68"/>
      <c r="R4724" s="68"/>
      <c r="S4724" s="68"/>
      <c r="T4724" s="69">
        <f t="shared" ref="T4724:T4755" si="505">SUM(O4724:S4724)</f>
        <v>8</v>
      </c>
      <c r="U4724" s="68"/>
      <c r="V4724" s="70"/>
      <c r="W4724" s="70"/>
      <c r="X4724" s="71">
        <f t="shared" ref="X4724:X4755" si="506">SUM(T4724:W4724)</f>
        <v>8</v>
      </c>
      <c r="Y4724" s="72"/>
      <c r="Z4724" s="70"/>
      <c r="AA4724" s="68">
        <v>2</v>
      </c>
      <c r="AB4724" s="73"/>
      <c r="AC4724" s="70"/>
      <c r="AD4724" s="74"/>
      <c r="AE4724" s="68"/>
      <c r="AF4724" s="75"/>
    </row>
    <row r="4725" ht="28.5" customHeight="1" spans="1:32">
      <c r="A4725" s="61" t="s">
        <v>36</v>
      </c>
      <c r="B4725" s="61" t="s">
        <v>2156</v>
      </c>
      <c r="C4725" s="61" t="s">
        <v>3336</v>
      </c>
      <c r="D4725" s="61" t="s">
        <v>3378</v>
      </c>
      <c r="E4725" s="76" t="s">
        <v>3379</v>
      </c>
      <c r="F4725" s="46">
        <v>46175</v>
      </c>
      <c r="G4725" s="46" t="str">
        <f t="shared" si="500"/>
        <v>尹兰董2026-6-2</v>
      </c>
      <c r="H4725" s="63" t="s">
        <v>3382</v>
      </c>
      <c r="I4725" s="63" t="s">
        <v>678</v>
      </c>
      <c r="J4725" s="64"/>
      <c r="K4725" s="64"/>
      <c r="L4725" s="65"/>
      <c r="M4725" s="65"/>
      <c r="N4725" s="65"/>
      <c r="O4725" s="66">
        <v>8</v>
      </c>
      <c r="P4725" s="155"/>
      <c r="Q4725" s="68"/>
      <c r="R4725" s="68"/>
      <c r="S4725" s="68"/>
      <c r="T4725" s="69">
        <f t="shared" si="505"/>
        <v>8</v>
      </c>
      <c r="U4725" s="68"/>
      <c r="V4725" s="70"/>
      <c r="W4725" s="70"/>
      <c r="X4725" s="71">
        <f t="shared" si="506"/>
        <v>8</v>
      </c>
      <c r="Y4725" s="72"/>
      <c r="Z4725" s="70"/>
      <c r="AA4725" s="68">
        <v>2</v>
      </c>
      <c r="AB4725" s="73"/>
      <c r="AC4725" s="70"/>
      <c r="AD4725" s="74"/>
      <c r="AE4725" s="68"/>
      <c r="AF4725" s="75"/>
    </row>
    <row r="4726" ht="28.5" customHeight="1" spans="1:32">
      <c r="A4726" s="61" t="s">
        <v>36</v>
      </c>
      <c r="B4726" s="61" t="s">
        <v>2156</v>
      </c>
      <c r="C4726" s="61" t="s">
        <v>3336</v>
      </c>
      <c r="D4726" s="61" t="s">
        <v>3378</v>
      </c>
      <c r="E4726" s="76" t="s">
        <v>3379</v>
      </c>
      <c r="F4726" s="46">
        <v>46176</v>
      </c>
      <c r="G4726" s="46" t="str">
        <f t="shared" si="500"/>
        <v>尹兰董2026-6-3</v>
      </c>
      <c r="H4726" s="63" t="s">
        <v>3383</v>
      </c>
      <c r="I4726" s="63" t="s">
        <v>1636</v>
      </c>
      <c r="J4726" s="64"/>
      <c r="K4726" s="64"/>
      <c r="L4726" s="65"/>
      <c r="M4726" s="65"/>
      <c r="N4726" s="65"/>
      <c r="O4726" s="66">
        <v>8</v>
      </c>
      <c r="P4726" s="155"/>
      <c r="Q4726" s="68"/>
      <c r="R4726" s="68"/>
      <c r="S4726" s="68"/>
      <c r="T4726" s="69">
        <f t="shared" si="505"/>
        <v>8</v>
      </c>
      <c r="U4726" s="68"/>
      <c r="V4726" s="70"/>
      <c r="W4726" s="70"/>
      <c r="X4726" s="71">
        <f t="shared" si="506"/>
        <v>8</v>
      </c>
      <c r="Y4726" s="72"/>
      <c r="Z4726" s="70"/>
      <c r="AA4726" s="68">
        <v>2</v>
      </c>
      <c r="AB4726" s="73"/>
      <c r="AC4726" s="70"/>
      <c r="AD4726" s="74"/>
      <c r="AE4726" s="68"/>
      <c r="AF4726" s="75"/>
    </row>
    <row r="4727" ht="28.5" customHeight="1" spans="1:32">
      <c r="A4727" s="61" t="s">
        <v>36</v>
      </c>
      <c r="B4727" s="61" t="s">
        <v>2156</v>
      </c>
      <c r="C4727" s="61" t="s">
        <v>3336</v>
      </c>
      <c r="D4727" s="61" t="s">
        <v>3378</v>
      </c>
      <c r="E4727" s="61" t="s">
        <v>3379</v>
      </c>
      <c r="F4727" s="46">
        <v>46177</v>
      </c>
      <c r="G4727" s="46" t="str">
        <f t="shared" si="500"/>
        <v>尹兰董2026-6-4</v>
      </c>
      <c r="H4727" s="63" t="s">
        <v>3384</v>
      </c>
      <c r="I4727" s="63"/>
      <c r="J4727" s="64"/>
      <c r="K4727" s="64"/>
      <c r="L4727" s="65"/>
      <c r="M4727" s="65"/>
      <c r="N4727" s="65"/>
      <c r="O4727" s="66">
        <v>8</v>
      </c>
      <c r="P4727" s="155"/>
      <c r="Q4727" s="68"/>
      <c r="R4727" s="68"/>
      <c r="S4727" s="68"/>
      <c r="T4727" s="69">
        <f t="shared" si="505"/>
        <v>8</v>
      </c>
      <c r="U4727" s="68"/>
      <c r="V4727" s="70"/>
      <c r="W4727" s="70"/>
      <c r="X4727" s="71">
        <f t="shared" si="506"/>
        <v>8</v>
      </c>
      <c r="Y4727" s="72"/>
      <c r="Z4727" s="70"/>
      <c r="AA4727" s="68"/>
      <c r="AB4727" s="73"/>
      <c r="AC4727" s="70"/>
      <c r="AD4727" s="74"/>
      <c r="AE4727" s="68"/>
      <c r="AF4727" s="75"/>
    </row>
    <row r="4728" ht="28.5" customHeight="1" spans="1:32">
      <c r="A4728" s="61" t="s">
        <v>36</v>
      </c>
      <c r="B4728" s="61" t="s">
        <v>2156</v>
      </c>
      <c r="C4728" s="61" t="s">
        <v>3336</v>
      </c>
      <c r="D4728" s="61" t="s">
        <v>3378</v>
      </c>
      <c r="E4728" s="76" t="s">
        <v>3379</v>
      </c>
      <c r="F4728" s="46">
        <v>46178</v>
      </c>
      <c r="G4728" s="46" t="str">
        <f t="shared" si="500"/>
        <v>尹兰董2026-6-5</v>
      </c>
      <c r="H4728" s="63" t="s">
        <v>3385</v>
      </c>
      <c r="I4728" s="63" t="s">
        <v>303</v>
      </c>
      <c r="J4728" s="64"/>
      <c r="K4728" s="64"/>
      <c r="L4728" s="65"/>
      <c r="M4728" s="65"/>
      <c r="N4728" s="65"/>
      <c r="O4728" s="66">
        <v>8</v>
      </c>
      <c r="P4728" s="155"/>
      <c r="Q4728" s="68"/>
      <c r="R4728" s="68"/>
      <c r="S4728" s="68"/>
      <c r="T4728" s="69">
        <f t="shared" si="505"/>
        <v>8</v>
      </c>
      <c r="U4728" s="68"/>
      <c r="V4728" s="70"/>
      <c r="W4728" s="70"/>
      <c r="X4728" s="71">
        <f t="shared" si="506"/>
        <v>8</v>
      </c>
      <c r="Y4728" s="72"/>
      <c r="Z4728" s="70"/>
      <c r="AA4728" s="68">
        <v>2</v>
      </c>
      <c r="AB4728" s="73"/>
      <c r="AC4728" s="70"/>
      <c r="AD4728" s="74"/>
      <c r="AE4728" s="68"/>
      <c r="AF4728" s="75"/>
    </row>
    <row r="4729" ht="28.5" customHeight="1" spans="1:32">
      <c r="A4729" s="61" t="s">
        <v>36</v>
      </c>
      <c r="B4729" s="61" t="s">
        <v>2156</v>
      </c>
      <c r="C4729" s="61" t="s">
        <v>3336</v>
      </c>
      <c r="D4729" s="61" t="s">
        <v>3378</v>
      </c>
      <c r="E4729" s="76" t="s">
        <v>3379</v>
      </c>
      <c r="F4729" s="46">
        <v>46179</v>
      </c>
      <c r="G4729" s="46" t="str">
        <f t="shared" si="500"/>
        <v>尹兰董2026-6-6</v>
      </c>
      <c r="H4729" s="63" t="s">
        <v>3386</v>
      </c>
      <c r="I4729" s="63" t="s">
        <v>3387</v>
      </c>
      <c r="J4729" s="64"/>
      <c r="K4729" s="64"/>
      <c r="L4729" s="65" t="s">
        <v>215</v>
      </c>
      <c r="M4729" s="65"/>
      <c r="N4729" s="65"/>
      <c r="O4729" s="66">
        <v>8</v>
      </c>
      <c r="P4729" s="155"/>
      <c r="Q4729" s="68">
        <v>-3.5</v>
      </c>
      <c r="R4729" s="68"/>
      <c r="S4729" s="68"/>
      <c r="T4729" s="69">
        <f t="shared" si="505"/>
        <v>4.5</v>
      </c>
      <c r="U4729" s="68"/>
      <c r="V4729" s="70"/>
      <c r="W4729" s="70"/>
      <c r="X4729" s="71">
        <f t="shared" si="506"/>
        <v>4.5</v>
      </c>
      <c r="Y4729" s="72"/>
      <c r="Z4729" s="70"/>
      <c r="AA4729" s="68">
        <v>2</v>
      </c>
      <c r="AB4729" s="73"/>
      <c r="AC4729" s="70"/>
      <c r="AD4729" s="74"/>
      <c r="AE4729" s="68"/>
      <c r="AF4729" s="75"/>
    </row>
    <row r="4730" ht="28.5" customHeight="1" spans="1:32">
      <c r="A4730" s="61" t="s">
        <v>36</v>
      </c>
      <c r="B4730" s="61" t="s">
        <v>2156</v>
      </c>
      <c r="C4730" s="61" t="s">
        <v>3336</v>
      </c>
      <c r="D4730" s="61" t="s">
        <v>3378</v>
      </c>
      <c r="E4730" s="62" t="s">
        <v>3379</v>
      </c>
      <c r="F4730" s="77">
        <v>46180</v>
      </c>
      <c r="G4730" s="46" t="str">
        <f t="shared" si="500"/>
        <v>尹兰董2026-6-7</v>
      </c>
      <c r="H4730" s="63"/>
      <c r="I4730" s="63"/>
      <c r="J4730" s="64"/>
      <c r="K4730" s="64"/>
      <c r="L4730" s="65"/>
      <c r="M4730" s="65"/>
      <c r="N4730" s="65"/>
      <c r="O4730" s="66"/>
      <c r="P4730" s="155"/>
      <c r="Q4730" s="68"/>
      <c r="R4730" s="68"/>
      <c r="S4730" s="68"/>
      <c r="T4730" s="69">
        <f t="shared" si="505"/>
        <v>0</v>
      </c>
      <c r="U4730" s="68"/>
      <c r="V4730" s="70"/>
      <c r="W4730" s="70"/>
      <c r="X4730" s="71">
        <f t="shared" si="506"/>
        <v>0</v>
      </c>
      <c r="Y4730" s="72"/>
      <c r="Z4730" s="70"/>
      <c r="AA4730" s="68"/>
      <c r="AB4730" s="73"/>
      <c r="AC4730" s="70"/>
      <c r="AD4730" s="74"/>
      <c r="AE4730" s="68"/>
      <c r="AF4730" s="75"/>
    </row>
    <row r="4731" ht="28.5" customHeight="1" spans="1:32">
      <c r="A4731" s="61" t="s">
        <v>36</v>
      </c>
      <c r="B4731" s="61" t="s">
        <v>2156</v>
      </c>
      <c r="C4731" s="61" t="s">
        <v>3336</v>
      </c>
      <c r="D4731" s="61" t="s">
        <v>3378</v>
      </c>
      <c r="E4731" s="76" t="s">
        <v>3379</v>
      </c>
      <c r="F4731" s="46">
        <v>46181</v>
      </c>
      <c r="G4731" s="46" t="str">
        <f t="shared" si="500"/>
        <v>尹兰董2026-6-8</v>
      </c>
      <c r="H4731" s="63" t="s">
        <v>3388</v>
      </c>
      <c r="I4731" s="63" t="s">
        <v>1581</v>
      </c>
      <c r="J4731" s="64"/>
      <c r="K4731" s="64"/>
      <c r="L4731" s="65"/>
      <c r="M4731" s="65"/>
      <c r="N4731" s="65"/>
      <c r="O4731" s="66">
        <v>8</v>
      </c>
      <c r="P4731" s="155"/>
      <c r="Q4731" s="68"/>
      <c r="R4731" s="68"/>
      <c r="S4731" s="68"/>
      <c r="T4731" s="69">
        <f t="shared" si="505"/>
        <v>8</v>
      </c>
      <c r="U4731" s="68"/>
      <c r="V4731" s="70"/>
      <c r="W4731" s="70"/>
      <c r="X4731" s="71">
        <f t="shared" si="506"/>
        <v>8</v>
      </c>
      <c r="Y4731" s="72"/>
      <c r="Z4731" s="70"/>
      <c r="AA4731" s="68">
        <v>2</v>
      </c>
      <c r="AB4731" s="73"/>
      <c r="AC4731" s="70"/>
      <c r="AD4731" s="74"/>
      <c r="AE4731" s="68"/>
      <c r="AF4731" s="75"/>
    </row>
    <row r="4732" ht="28.5" customHeight="1" spans="1:32">
      <c r="A4732" s="61" t="s">
        <v>36</v>
      </c>
      <c r="B4732" s="61" t="s">
        <v>2156</v>
      </c>
      <c r="C4732" s="61" t="s">
        <v>3336</v>
      </c>
      <c r="D4732" s="61" t="s">
        <v>3378</v>
      </c>
      <c r="E4732" s="76" t="s">
        <v>3379</v>
      </c>
      <c r="F4732" s="78">
        <v>46182</v>
      </c>
      <c r="G4732" s="46" t="str">
        <f t="shared" si="500"/>
        <v>尹兰董2026-6-9</v>
      </c>
      <c r="H4732" s="63" t="s">
        <v>3389</v>
      </c>
      <c r="I4732" s="63" t="s">
        <v>305</v>
      </c>
      <c r="J4732" s="64"/>
      <c r="K4732" s="64"/>
      <c r="L4732" s="65"/>
      <c r="M4732" s="65"/>
      <c r="N4732" s="65"/>
      <c r="O4732" s="66">
        <v>8</v>
      </c>
      <c r="P4732" s="155"/>
      <c r="Q4732" s="68"/>
      <c r="R4732" s="68"/>
      <c r="S4732" s="68"/>
      <c r="T4732" s="69">
        <f t="shared" si="505"/>
        <v>8</v>
      </c>
      <c r="U4732" s="68"/>
      <c r="V4732" s="70"/>
      <c r="W4732" s="70"/>
      <c r="X4732" s="71">
        <f t="shared" si="506"/>
        <v>8</v>
      </c>
      <c r="Y4732" s="72"/>
      <c r="Z4732" s="70"/>
      <c r="AA4732" s="68">
        <v>2</v>
      </c>
      <c r="AB4732" s="73"/>
      <c r="AC4732" s="70"/>
      <c r="AD4732" s="74"/>
      <c r="AE4732" s="68"/>
      <c r="AF4732" s="75"/>
    </row>
    <row r="4733" ht="28.5" customHeight="1" spans="1:32">
      <c r="A4733" s="61" t="s">
        <v>36</v>
      </c>
      <c r="B4733" s="61" t="s">
        <v>2156</v>
      </c>
      <c r="C4733" s="61" t="s">
        <v>3336</v>
      </c>
      <c r="D4733" s="61" t="s">
        <v>3378</v>
      </c>
      <c r="E4733" s="76" t="s">
        <v>3379</v>
      </c>
      <c r="F4733" s="46">
        <v>46183</v>
      </c>
      <c r="G4733" s="46" t="str">
        <f t="shared" si="500"/>
        <v>尹兰董2026-6-10</v>
      </c>
      <c r="H4733" s="63" t="s">
        <v>3390</v>
      </c>
      <c r="I4733" s="63" t="s">
        <v>3391</v>
      </c>
      <c r="J4733" s="64"/>
      <c r="K4733" s="64"/>
      <c r="L4733" s="65"/>
      <c r="M4733" s="65"/>
      <c r="N4733" s="65"/>
      <c r="O4733" s="66">
        <v>8</v>
      </c>
      <c r="P4733" s="155"/>
      <c r="Q4733" s="68"/>
      <c r="R4733" s="68"/>
      <c r="S4733" s="68"/>
      <c r="T4733" s="69">
        <f t="shared" si="505"/>
        <v>8</v>
      </c>
      <c r="U4733" s="68"/>
      <c r="V4733" s="70"/>
      <c r="W4733" s="70"/>
      <c r="X4733" s="71">
        <f t="shared" si="506"/>
        <v>8</v>
      </c>
      <c r="Y4733" s="72"/>
      <c r="Z4733" s="70"/>
      <c r="AA4733" s="68">
        <v>2</v>
      </c>
      <c r="AB4733" s="73"/>
      <c r="AC4733" s="70"/>
      <c r="AD4733" s="74"/>
      <c r="AE4733" s="68"/>
      <c r="AF4733" s="75"/>
    </row>
    <row r="4734" ht="28.5" customHeight="1" spans="1:32">
      <c r="A4734" s="61" t="s">
        <v>36</v>
      </c>
      <c r="B4734" s="61" t="s">
        <v>2156</v>
      </c>
      <c r="C4734" s="61" t="s">
        <v>3336</v>
      </c>
      <c r="D4734" s="61" t="s">
        <v>3378</v>
      </c>
      <c r="E4734" s="76" t="s">
        <v>3379</v>
      </c>
      <c r="F4734" s="46">
        <v>46184</v>
      </c>
      <c r="G4734" s="46" t="str">
        <f t="shared" si="500"/>
        <v>尹兰董2026-6-11</v>
      </c>
      <c r="H4734" s="63" t="s">
        <v>3392</v>
      </c>
      <c r="I4734" s="63" t="s">
        <v>3393</v>
      </c>
      <c r="J4734" s="64"/>
      <c r="K4734" s="64"/>
      <c r="L4734" s="65"/>
      <c r="M4734" s="65"/>
      <c r="N4734" s="65"/>
      <c r="O4734" s="66">
        <v>8</v>
      </c>
      <c r="P4734" s="155"/>
      <c r="Q4734" s="68"/>
      <c r="R4734" s="68"/>
      <c r="S4734" s="68"/>
      <c r="T4734" s="69">
        <f t="shared" si="505"/>
        <v>8</v>
      </c>
      <c r="U4734" s="68"/>
      <c r="V4734" s="70"/>
      <c r="W4734" s="70"/>
      <c r="X4734" s="71">
        <f t="shared" si="506"/>
        <v>8</v>
      </c>
      <c r="Y4734" s="72"/>
      <c r="Z4734" s="70"/>
      <c r="AA4734" s="68">
        <v>2</v>
      </c>
      <c r="AB4734" s="73"/>
      <c r="AC4734" s="70"/>
      <c r="AD4734" s="74"/>
      <c r="AE4734" s="68"/>
      <c r="AF4734" s="75"/>
    </row>
    <row r="4735" ht="28.5" customHeight="1" spans="1:32">
      <c r="A4735" s="61" t="s">
        <v>36</v>
      </c>
      <c r="B4735" s="61" t="s">
        <v>2156</v>
      </c>
      <c r="C4735" s="61" t="s">
        <v>3336</v>
      </c>
      <c r="D4735" s="61" t="s">
        <v>3378</v>
      </c>
      <c r="E4735" s="76" t="s">
        <v>3379</v>
      </c>
      <c r="F4735" s="46">
        <v>46185</v>
      </c>
      <c r="G4735" s="46" t="str">
        <f t="shared" si="500"/>
        <v>尹兰董2026-6-12</v>
      </c>
      <c r="H4735" s="63" t="s">
        <v>3394</v>
      </c>
      <c r="I4735" s="63" t="s">
        <v>1792</v>
      </c>
      <c r="J4735" s="64"/>
      <c r="K4735" s="64"/>
      <c r="L4735" s="65"/>
      <c r="M4735" s="65"/>
      <c r="N4735" s="65"/>
      <c r="O4735" s="66">
        <v>8</v>
      </c>
      <c r="P4735" s="155"/>
      <c r="Q4735" s="68"/>
      <c r="R4735" s="68"/>
      <c r="S4735" s="68"/>
      <c r="T4735" s="69">
        <f t="shared" si="505"/>
        <v>8</v>
      </c>
      <c r="U4735" s="68"/>
      <c r="V4735" s="70"/>
      <c r="W4735" s="70"/>
      <c r="X4735" s="71">
        <f t="shared" si="506"/>
        <v>8</v>
      </c>
      <c r="Y4735" s="72"/>
      <c r="Z4735" s="70"/>
      <c r="AA4735" s="68">
        <v>2</v>
      </c>
      <c r="AB4735" s="73"/>
      <c r="AC4735" s="70"/>
      <c r="AD4735" s="74"/>
      <c r="AE4735" s="68"/>
      <c r="AF4735" s="75"/>
    </row>
    <row r="4736" ht="28.5" customHeight="1" spans="1:32">
      <c r="A4736" s="61" t="s">
        <v>36</v>
      </c>
      <c r="B4736" s="61" t="s">
        <v>2156</v>
      </c>
      <c r="C4736" s="61" t="s">
        <v>3336</v>
      </c>
      <c r="D4736" s="61" t="s">
        <v>3378</v>
      </c>
      <c r="E4736" s="76" t="s">
        <v>3379</v>
      </c>
      <c r="F4736" s="77">
        <v>46186</v>
      </c>
      <c r="G4736" s="46" t="str">
        <f t="shared" si="500"/>
        <v>尹兰董2026-6-13</v>
      </c>
      <c r="H4736" s="63" t="s">
        <v>3395</v>
      </c>
      <c r="I4736" s="63" t="s">
        <v>3396</v>
      </c>
      <c r="J4736" s="64"/>
      <c r="K4736" s="64"/>
      <c r="L4736" s="65"/>
      <c r="M4736" s="65"/>
      <c r="N4736" s="65"/>
      <c r="O4736" s="66"/>
      <c r="P4736" s="155"/>
      <c r="Q4736" s="68"/>
      <c r="R4736" s="68"/>
      <c r="S4736" s="68"/>
      <c r="T4736" s="69">
        <f t="shared" si="505"/>
        <v>0</v>
      </c>
      <c r="U4736" s="68"/>
      <c r="V4736" s="70">
        <v>8</v>
      </c>
      <c r="W4736" s="70"/>
      <c r="X4736" s="71">
        <f t="shared" si="506"/>
        <v>8</v>
      </c>
      <c r="Y4736" s="72"/>
      <c r="Z4736" s="70"/>
      <c r="AA4736" s="68">
        <v>2</v>
      </c>
      <c r="AB4736" s="73"/>
      <c r="AC4736" s="70"/>
      <c r="AD4736" s="74"/>
      <c r="AE4736" s="68"/>
      <c r="AF4736" s="80"/>
    </row>
    <row r="4737" ht="28.5" customHeight="1" spans="1:32">
      <c r="A4737" s="61" t="s">
        <v>36</v>
      </c>
      <c r="B4737" s="61" t="s">
        <v>2156</v>
      </c>
      <c r="C4737" s="61" t="s">
        <v>3336</v>
      </c>
      <c r="D4737" s="61" t="s">
        <v>3378</v>
      </c>
      <c r="E4737" s="62" t="s">
        <v>3379</v>
      </c>
      <c r="F4737" s="77">
        <v>46187</v>
      </c>
      <c r="G4737" s="46" t="str">
        <f t="shared" si="500"/>
        <v>尹兰董2026-6-14</v>
      </c>
      <c r="H4737" s="63" t="s">
        <v>3397</v>
      </c>
      <c r="I4737" s="63"/>
      <c r="J4737" s="64"/>
      <c r="K4737" s="64"/>
      <c r="L4737" s="65"/>
      <c r="M4737" s="65"/>
      <c r="N4737" s="65"/>
      <c r="O4737" s="66"/>
      <c r="P4737" s="155"/>
      <c r="Q4737" s="68"/>
      <c r="R4737" s="68"/>
      <c r="S4737" s="68"/>
      <c r="T4737" s="69">
        <f t="shared" si="505"/>
        <v>0</v>
      </c>
      <c r="U4737" s="68"/>
      <c r="V4737" s="70"/>
      <c r="W4737" s="70"/>
      <c r="X4737" s="71">
        <f t="shared" si="506"/>
        <v>0</v>
      </c>
      <c r="Y4737" s="72"/>
      <c r="Z4737" s="70"/>
      <c r="AA4737" s="68"/>
      <c r="AB4737" s="73"/>
      <c r="AC4737" s="70"/>
      <c r="AD4737" s="74"/>
      <c r="AE4737" s="68"/>
      <c r="AF4737" s="80"/>
    </row>
    <row r="4738" ht="28.5" customHeight="1" spans="1:32">
      <c r="A4738" s="61" t="s">
        <v>36</v>
      </c>
      <c r="B4738" s="61" t="s">
        <v>2156</v>
      </c>
      <c r="C4738" s="61" t="s">
        <v>3336</v>
      </c>
      <c r="D4738" s="61" t="s">
        <v>3378</v>
      </c>
      <c r="E4738" s="76" t="s">
        <v>3379</v>
      </c>
      <c r="F4738" s="46">
        <v>46188</v>
      </c>
      <c r="G4738" s="46" t="str">
        <f t="shared" si="500"/>
        <v>尹兰董2026-6-15</v>
      </c>
      <c r="H4738" s="63" t="s">
        <v>3398</v>
      </c>
      <c r="I4738" s="63" t="s">
        <v>2062</v>
      </c>
      <c r="J4738" s="64"/>
      <c r="K4738" s="64"/>
      <c r="L4738" s="65"/>
      <c r="M4738" s="65"/>
      <c r="N4738" s="65"/>
      <c r="O4738" s="66">
        <v>8</v>
      </c>
      <c r="P4738" s="155"/>
      <c r="Q4738" s="68"/>
      <c r="R4738" s="68"/>
      <c r="S4738" s="68"/>
      <c r="T4738" s="69">
        <f t="shared" si="505"/>
        <v>8</v>
      </c>
      <c r="U4738" s="68"/>
      <c r="V4738" s="70"/>
      <c r="W4738" s="70"/>
      <c r="X4738" s="71">
        <f t="shared" si="506"/>
        <v>8</v>
      </c>
      <c r="Y4738" s="72"/>
      <c r="Z4738" s="70"/>
      <c r="AA4738" s="68">
        <v>2</v>
      </c>
      <c r="AB4738" s="73"/>
      <c r="AC4738" s="70"/>
      <c r="AD4738" s="74"/>
      <c r="AE4738" s="68"/>
      <c r="AF4738" s="75"/>
    </row>
    <row r="4739" ht="28.5" customHeight="1" spans="1:32">
      <c r="A4739" s="61" t="s">
        <v>36</v>
      </c>
      <c r="B4739" s="61" t="s">
        <v>2156</v>
      </c>
      <c r="C4739" s="61" t="s">
        <v>3336</v>
      </c>
      <c r="D4739" s="61" t="s">
        <v>3378</v>
      </c>
      <c r="E4739" s="76" t="s">
        <v>3379</v>
      </c>
      <c r="F4739" s="46">
        <v>46189</v>
      </c>
      <c r="G4739" s="46" t="str">
        <f t="shared" si="500"/>
        <v>尹兰董2026-6-16</v>
      </c>
      <c r="H4739" s="63" t="s">
        <v>3399</v>
      </c>
      <c r="I4739" s="63" t="s">
        <v>3400</v>
      </c>
      <c r="J4739" s="64"/>
      <c r="K4739" s="64"/>
      <c r="L4739" s="65"/>
      <c r="M4739" s="65"/>
      <c r="N4739" s="65"/>
      <c r="O4739" s="66">
        <v>8</v>
      </c>
      <c r="P4739" s="145"/>
      <c r="Q4739" s="68"/>
      <c r="R4739" s="68"/>
      <c r="S4739" s="68"/>
      <c r="T4739" s="69">
        <f t="shared" si="505"/>
        <v>8</v>
      </c>
      <c r="U4739" s="68"/>
      <c r="V4739" s="70">
        <v>0.5</v>
      </c>
      <c r="W4739" s="70"/>
      <c r="X4739" s="71">
        <f t="shared" si="506"/>
        <v>8.5</v>
      </c>
      <c r="Y4739" s="72"/>
      <c r="Z4739" s="70"/>
      <c r="AA4739" s="68">
        <v>2</v>
      </c>
      <c r="AB4739" s="73"/>
      <c r="AC4739" s="70"/>
      <c r="AD4739" s="74"/>
      <c r="AE4739" s="68"/>
      <c r="AF4739" s="80"/>
    </row>
    <row r="4740" ht="28.5" customHeight="1" spans="1:32">
      <c r="A4740" s="61" t="s">
        <v>36</v>
      </c>
      <c r="B4740" s="61" t="s">
        <v>2156</v>
      </c>
      <c r="C4740" s="61" t="s">
        <v>3336</v>
      </c>
      <c r="D4740" s="61" t="s">
        <v>3378</v>
      </c>
      <c r="E4740" s="76" t="s">
        <v>3379</v>
      </c>
      <c r="F4740" s="46">
        <v>46190</v>
      </c>
      <c r="G4740" s="46" t="str">
        <f t="shared" ref="G4740:G4803" si="507">E4740&amp;TEXT(MID(F4740,1,5),"YYYY-m-d")</f>
        <v>尹兰董2026-6-17</v>
      </c>
      <c r="H4740" s="63" t="s">
        <v>3401</v>
      </c>
      <c r="I4740" s="63"/>
      <c r="J4740" s="64"/>
      <c r="K4740" s="64"/>
      <c r="L4740" s="65" t="s">
        <v>3402</v>
      </c>
      <c r="M4740" s="65"/>
      <c r="N4740" s="65"/>
      <c r="O4740" s="66">
        <v>8</v>
      </c>
      <c r="P4740" s="155"/>
      <c r="Q4740" s="68">
        <v>-1</v>
      </c>
      <c r="R4740" s="68"/>
      <c r="S4740" s="68"/>
      <c r="T4740" s="69">
        <f t="shared" si="505"/>
        <v>7</v>
      </c>
      <c r="U4740" s="68"/>
      <c r="V4740" s="70"/>
      <c r="W4740" s="70"/>
      <c r="X4740" s="71">
        <f t="shared" si="506"/>
        <v>7</v>
      </c>
      <c r="Y4740" s="72"/>
      <c r="Z4740" s="70"/>
      <c r="AA4740" s="68"/>
      <c r="AB4740" s="73"/>
      <c r="AC4740" s="70"/>
      <c r="AD4740" s="74"/>
      <c r="AE4740" s="68"/>
      <c r="AF4740" s="75"/>
    </row>
    <row r="4741" ht="28.5" customHeight="1" spans="1:32">
      <c r="A4741" s="61" t="s">
        <v>36</v>
      </c>
      <c r="B4741" s="61" t="s">
        <v>2156</v>
      </c>
      <c r="C4741" s="61" t="s">
        <v>3336</v>
      </c>
      <c r="D4741" s="61" t="s">
        <v>3378</v>
      </c>
      <c r="E4741" s="76" t="s">
        <v>3379</v>
      </c>
      <c r="F4741" s="46">
        <v>46191</v>
      </c>
      <c r="G4741" s="46" t="str">
        <f t="shared" si="507"/>
        <v>尹兰董2026-6-18</v>
      </c>
      <c r="H4741" s="63" t="s">
        <v>3403</v>
      </c>
      <c r="I4741" s="63" t="s">
        <v>3404</v>
      </c>
      <c r="J4741" s="64"/>
      <c r="K4741" s="64"/>
      <c r="L4741" s="65"/>
      <c r="M4741" s="65"/>
      <c r="N4741" s="65"/>
      <c r="O4741" s="66">
        <v>8</v>
      </c>
      <c r="P4741" s="155"/>
      <c r="Q4741" s="68"/>
      <c r="R4741" s="68"/>
      <c r="S4741" s="68"/>
      <c r="T4741" s="69">
        <f t="shared" si="505"/>
        <v>8</v>
      </c>
      <c r="U4741" s="68"/>
      <c r="V4741" s="70"/>
      <c r="W4741" s="70"/>
      <c r="X4741" s="71">
        <f t="shared" si="506"/>
        <v>8</v>
      </c>
      <c r="Y4741" s="72"/>
      <c r="Z4741" s="70"/>
      <c r="AA4741" s="68">
        <v>2</v>
      </c>
      <c r="AB4741" s="73"/>
      <c r="AC4741" s="70"/>
      <c r="AD4741" s="74"/>
      <c r="AE4741" s="68"/>
      <c r="AF4741" s="75"/>
    </row>
    <row r="4742" ht="28.5" customHeight="1" spans="1:32">
      <c r="A4742" s="61" t="s">
        <v>36</v>
      </c>
      <c r="B4742" s="61" t="s">
        <v>2156</v>
      </c>
      <c r="C4742" s="61" t="s">
        <v>3336</v>
      </c>
      <c r="D4742" s="61" t="s">
        <v>3378</v>
      </c>
      <c r="E4742" s="76" t="s">
        <v>3379</v>
      </c>
      <c r="F4742" s="82">
        <v>46192</v>
      </c>
      <c r="G4742" s="46" t="str">
        <f t="shared" si="507"/>
        <v>尹兰董2026-6-19</v>
      </c>
      <c r="H4742" s="63"/>
      <c r="I4742" s="63"/>
      <c r="J4742" s="64"/>
      <c r="K4742" s="64"/>
      <c r="L4742" s="65"/>
      <c r="M4742" s="65"/>
      <c r="N4742" s="65"/>
      <c r="O4742" s="66"/>
      <c r="P4742" s="155"/>
      <c r="Q4742" s="68"/>
      <c r="R4742" s="68"/>
      <c r="S4742" s="68"/>
      <c r="T4742" s="69">
        <f t="shared" si="505"/>
        <v>0</v>
      </c>
      <c r="U4742" s="68"/>
      <c r="V4742" s="70"/>
      <c r="W4742" s="70"/>
      <c r="X4742" s="71">
        <f t="shared" si="506"/>
        <v>0</v>
      </c>
      <c r="Y4742" s="72"/>
      <c r="Z4742" s="70"/>
      <c r="AA4742" s="68"/>
      <c r="AB4742" s="73">
        <v>8</v>
      </c>
      <c r="AC4742" s="70"/>
      <c r="AD4742" s="74"/>
      <c r="AE4742" s="68"/>
      <c r="AF4742" s="75"/>
    </row>
    <row r="4743" ht="28.5" customHeight="1" spans="1:32">
      <c r="A4743" s="61" t="s">
        <v>36</v>
      </c>
      <c r="B4743" s="61" t="s">
        <v>2156</v>
      </c>
      <c r="C4743" s="61" t="s">
        <v>3336</v>
      </c>
      <c r="D4743" s="61" t="s">
        <v>3378</v>
      </c>
      <c r="E4743" s="76" t="s">
        <v>3379</v>
      </c>
      <c r="F4743" s="77">
        <v>46193</v>
      </c>
      <c r="G4743" s="46" t="str">
        <f t="shared" si="507"/>
        <v>尹兰董2026-6-20</v>
      </c>
      <c r="H4743" s="63"/>
      <c r="I4743" s="63"/>
      <c r="J4743" s="64"/>
      <c r="K4743" s="64"/>
      <c r="L4743" s="65"/>
      <c r="M4743" s="65"/>
      <c r="N4743" s="65"/>
      <c r="O4743" s="66"/>
      <c r="P4743" s="155"/>
      <c r="Q4743" s="68"/>
      <c r="R4743" s="68"/>
      <c r="S4743" s="68"/>
      <c r="T4743" s="69">
        <f t="shared" si="505"/>
        <v>0</v>
      </c>
      <c r="U4743" s="68"/>
      <c r="V4743" s="70"/>
      <c r="W4743" s="70"/>
      <c r="X4743" s="71">
        <f t="shared" si="506"/>
        <v>0</v>
      </c>
      <c r="Y4743" s="72"/>
      <c r="Z4743" s="70"/>
      <c r="AA4743" s="68"/>
      <c r="AB4743" s="73"/>
      <c r="AC4743" s="70"/>
      <c r="AD4743" s="74"/>
      <c r="AE4743" s="68"/>
      <c r="AF4743" s="75"/>
    </row>
    <row r="4744" ht="28.5" customHeight="1" spans="1:32">
      <c r="A4744" s="61" t="s">
        <v>36</v>
      </c>
      <c r="B4744" s="61" t="s">
        <v>2156</v>
      </c>
      <c r="C4744" s="61" t="s">
        <v>3336</v>
      </c>
      <c r="D4744" s="61" t="s">
        <v>3378</v>
      </c>
      <c r="E4744" s="62" t="s">
        <v>3379</v>
      </c>
      <c r="F4744" s="46">
        <v>46194</v>
      </c>
      <c r="G4744" s="46" t="str">
        <f t="shared" si="507"/>
        <v>尹兰董2026-6-21</v>
      </c>
      <c r="H4744" s="63" t="s">
        <v>115</v>
      </c>
      <c r="I4744" s="63" t="s">
        <v>3405</v>
      </c>
      <c r="J4744" s="64"/>
      <c r="K4744" s="64"/>
      <c r="L4744" s="65"/>
      <c r="M4744" s="65"/>
      <c r="N4744" s="65"/>
      <c r="O4744" s="66">
        <v>8</v>
      </c>
      <c r="P4744" s="155"/>
      <c r="Q4744" s="68"/>
      <c r="R4744" s="68"/>
      <c r="S4744" s="68"/>
      <c r="T4744" s="69">
        <f t="shared" si="505"/>
        <v>8</v>
      </c>
      <c r="U4744" s="68"/>
      <c r="V4744" s="70"/>
      <c r="W4744" s="70"/>
      <c r="X4744" s="71">
        <f t="shared" si="506"/>
        <v>8</v>
      </c>
      <c r="Y4744" s="72"/>
      <c r="Z4744" s="70"/>
      <c r="AA4744" s="68">
        <v>2</v>
      </c>
      <c r="AB4744" s="73"/>
      <c r="AC4744" s="70"/>
      <c r="AD4744" s="74"/>
      <c r="AE4744" s="68"/>
      <c r="AF4744" s="75"/>
    </row>
    <row r="4745" ht="28.5" customHeight="1" spans="1:32">
      <c r="A4745" s="61" t="s">
        <v>36</v>
      </c>
      <c r="B4745" s="61" t="s">
        <v>2156</v>
      </c>
      <c r="C4745" s="61" t="s">
        <v>3336</v>
      </c>
      <c r="D4745" s="61" t="s">
        <v>3378</v>
      </c>
      <c r="E4745" s="76" t="s">
        <v>3379</v>
      </c>
      <c r="F4745" s="46">
        <v>46195</v>
      </c>
      <c r="G4745" s="46" t="str">
        <f t="shared" si="507"/>
        <v>尹兰董2026-6-22</v>
      </c>
      <c r="H4745" s="63"/>
      <c r="I4745" s="63"/>
      <c r="J4745" s="64"/>
      <c r="K4745" s="64"/>
      <c r="L4745" s="65"/>
      <c r="M4745" s="65"/>
      <c r="N4745" s="65"/>
      <c r="O4745" s="66"/>
      <c r="P4745" s="155"/>
      <c r="Q4745" s="68"/>
      <c r="R4745" s="68"/>
      <c r="S4745" s="68"/>
      <c r="T4745" s="69">
        <f t="shared" si="505"/>
        <v>0</v>
      </c>
      <c r="U4745" s="68"/>
      <c r="V4745" s="70"/>
      <c r="W4745" s="70"/>
      <c r="X4745" s="71">
        <f t="shared" si="506"/>
        <v>0</v>
      </c>
      <c r="Y4745" s="72"/>
      <c r="Z4745" s="70"/>
      <c r="AA4745" s="68"/>
      <c r="AB4745" s="73"/>
      <c r="AC4745" s="70"/>
      <c r="AD4745" s="74"/>
      <c r="AE4745" s="68"/>
      <c r="AF4745" s="75"/>
    </row>
    <row r="4746" ht="28.5" customHeight="1" spans="1:32">
      <c r="A4746" s="61" t="s">
        <v>36</v>
      </c>
      <c r="B4746" s="61" t="s">
        <v>2156</v>
      </c>
      <c r="C4746" s="61" t="s">
        <v>3336</v>
      </c>
      <c r="D4746" s="61" t="s">
        <v>3378</v>
      </c>
      <c r="E4746" s="76" t="s">
        <v>3379</v>
      </c>
      <c r="F4746" s="46">
        <v>46196</v>
      </c>
      <c r="G4746" s="46" t="str">
        <f t="shared" si="507"/>
        <v>尹兰董2026-6-23</v>
      </c>
      <c r="H4746" s="63"/>
      <c r="I4746" s="63"/>
      <c r="J4746" s="64"/>
      <c r="K4746" s="64"/>
      <c r="L4746" s="65"/>
      <c r="M4746" s="65"/>
      <c r="N4746" s="65"/>
      <c r="O4746" s="66"/>
      <c r="P4746" s="155"/>
      <c r="Q4746" s="68"/>
      <c r="R4746" s="68"/>
      <c r="S4746" s="68"/>
      <c r="T4746" s="69">
        <f t="shared" si="505"/>
        <v>0</v>
      </c>
      <c r="U4746" s="68"/>
      <c r="V4746" s="70"/>
      <c r="W4746" s="70"/>
      <c r="X4746" s="71">
        <f t="shared" si="506"/>
        <v>0</v>
      </c>
      <c r="Y4746" s="72"/>
      <c r="Z4746" s="70"/>
      <c r="AA4746" s="68"/>
      <c r="AB4746" s="73"/>
      <c r="AC4746" s="70"/>
      <c r="AD4746" s="74"/>
      <c r="AE4746" s="68"/>
      <c r="AF4746" s="75"/>
    </row>
    <row r="4747" ht="28.5" customHeight="1" spans="1:32">
      <c r="A4747" s="61" t="s">
        <v>36</v>
      </c>
      <c r="B4747" s="61" t="s">
        <v>2156</v>
      </c>
      <c r="C4747" s="61" t="s">
        <v>3336</v>
      </c>
      <c r="D4747" s="61" t="s">
        <v>3378</v>
      </c>
      <c r="E4747" s="76" t="s">
        <v>3379</v>
      </c>
      <c r="F4747" s="46">
        <v>46197</v>
      </c>
      <c r="G4747" s="46" t="str">
        <f t="shared" si="507"/>
        <v>尹兰董2026-6-24</v>
      </c>
      <c r="H4747" s="63"/>
      <c r="I4747" s="63"/>
      <c r="J4747" s="64"/>
      <c r="K4747" s="64"/>
      <c r="L4747" s="65"/>
      <c r="M4747" s="65"/>
      <c r="N4747" s="65"/>
      <c r="O4747" s="66"/>
      <c r="P4747" s="155"/>
      <c r="Q4747" s="68"/>
      <c r="R4747" s="68"/>
      <c r="S4747" s="68"/>
      <c r="T4747" s="69">
        <f t="shared" si="505"/>
        <v>0</v>
      </c>
      <c r="U4747" s="68"/>
      <c r="V4747" s="70"/>
      <c r="W4747" s="70"/>
      <c r="X4747" s="71">
        <f t="shared" si="506"/>
        <v>0</v>
      </c>
      <c r="Y4747" s="72"/>
      <c r="Z4747" s="70"/>
      <c r="AA4747" s="68"/>
      <c r="AB4747" s="73"/>
      <c r="AC4747" s="70"/>
      <c r="AD4747" s="74"/>
      <c r="AE4747" s="68"/>
      <c r="AF4747" s="75"/>
    </row>
    <row r="4748" ht="28.5" customHeight="1" spans="1:32">
      <c r="A4748" s="61" t="s">
        <v>36</v>
      </c>
      <c r="B4748" s="61" t="s">
        <v>2156</v>
      </c>
      <c r="C4748" s="61" t="s">
        <v>3336</v>
      </c>
      <c r="D4748" s="61" t="s">
        <v>3378</v>
      </c>
      <c r="E4748" s="76" t="s">
        <v>3379</v>
      </c>
      <c r="F4748" s="46">
        <v>46198</v>
      </c>
      <c r="G4748" s="46" t="str">
        <f t="shared" si="507"/>
        <v>尹兰董2026-6-25</v>
      </c>
      <c r="H4748" s="63"/>
      <c r="I4748" s="63"/>
      <c r="J4748" s="64"/>
      <c r="K4748" s="64"/>
      <c r="L4748" s="65"/>
      <c r="M4748" s="65"/>
      <c r="N4748" s="65"/>
      <c r="O4748" s="66"/>
      <c r="P4748" s="155"/>
      <c r="Q4748" s="68"/>
      <c r="R4748" s="68"/>
      <c r="S4748" s="68"/>
      <c r="T4748" s="69">
        <f t="shared" si="505"/>
        <v>0</v>
      </c>
      <c r="U4748" s="68"/>
      <c r="V4748" s="70"/>
      <c r="W4748" s="70"/>
      <c r="X4748" s="71">
        <f t="shared" si="506"/>
        <v>0</v>
      </c>
      <c r="Y4748" s="72"/>
      <c r="Z4748" s="70"/>
      <c r="AA4748" s="68"/>
      <c r="AB4748" s="73"/>
      <c r="AC4748" s="70"/>
      <c r="AD4748" s="74"/>
      <c r="AE4748" s="68"/>
      <c r="AF4748" s="75"/>
    </row>
    <row r="4749" ht="28.5" customHeight="1" spans="1:32">
      <c r="A4749" s="61" t="s">
        <v>36</v>
      </c>
      <c r="B4749" s="61" t="s">
        <v>2156</v>
      </c>
      <c r="C4749" s="61" t="s">
        <v>3336</v>
      </c>
      <c r="D4749" s="61" t="s">
        <v>3378</v>
      </c>
      <c r="E4749" s="76" t="s">
        <v>3379</v>
      </c>
      <c r="F4749" s="46">
        <v>46199</v>
      </c>
      <c r="G4749" s="46" t="str">
        <f t="shared" si="507"/>
        <v>尹兰董2026-6-26</v>
      </c>
      <c r="H4749" s="63"/>
      <c r="I4749" s="63"/>
      <c r="J4749" s="64"/>
      <c r="K4749" s="64"/>
      <c r="L4749" s="65"/>
      <c r="M4749" s="65"/>
      <c r="N4749" s="65"/>
      <c r="O4749" s="66"/>
      <c r="P4749" s="155"/>
      <c r="Q4749" s="68"/>
      <c r="R4749" s="68"/>
      <c r="S4749" s="68"/>
      <c r="T4749" s="69">
        <f t="shared" si="505"/>
        <v>0</v>
      </c>
      <c r="U4749" s="68"/>
      <c r="V4749" s="70"/>
      <c r="W4749" s="70"/>
      <c r="X4749" s="71">
        <f t="shared" si="506"/>
        <v>0</v>
      </c>
      <c r="Y4749" s="72"/>
      <c r="Z4749" s="70"/>
      <c r="AA4749" s="68"/>
      <c r="AB4749" s="73"/>
      <c r="AC4749" s="70"/>
      <c r="AD4749" s="74"/>
      <c r="AE4749" s="68"/>
      <c r="AF4749" s="75"/>
    </row>
    <row r="4750" ht="28.5" customHeight="1" spans="1:32">
      <c r="A4750" s="61" t="s">
        <v>36</v>
      </c>
      <c r="B4750" s="61" t="s">
        <v>2156</v>
      </c>
      <c r="C4750" s="61" t="s">
        <v>3336</v>
      </c>
      <c r="D4750" s="61" t="s">
        <v>3378</v>
      </c>
      <c r="E4750" s="62" t="s">
        <v>3379</v>
      </c>
      <c r="F4750" s="46">
        <v>46200</v>
      </c>
      <c r="G4750" s="46" t="str">
        <f t="shared" si="507"/>
        <v>尹兰董2026-6-27</v>
      </c>
      <c r="H4750" s="63"/>
      <c r="I4750" s="63"/>
      <c r="J4750" s="64"/>
      <c r="K4750" s="64"/>
      <c r="L4750" s="65"/>
      <c r="M4750" s="65"/>
      <c r="N4750" s="79"/>
      <c r="O4750" s="66"/>
      <c r="P4750" s="155"/>
      <c r="Q4750" s="68"/>
      <c r="R4750" s="68"/>
      <c r="S4750" s="68"/>
      <c r="T4750" s="69">
        <f t="shared" si="505"/>
        <v>0</v>
      </c>
      <c r="U4750" s="68"/>
      <c r="V4750" s="70"/>
      <c r="W4750" s="70"/>
      <c r="X4750" s="71">
        <f t="shared" si="506"/>
        <v>0</v>
      </c>
      <c r="Y4750" s="72"/>
      <c r="Z4750" s="70"/>
      <c r="AA4750" s="68"/>
      <c r="AB4750" s="73"/>
      <c r="AC4750" s="70"/>
      <c r="AD4750" s="74"/>
      <c r="AE4750" s="68"/>
      <c r="AF4750" s="75"/>
    </row>
    <row r="4751" ht="28.5" customHeight="1" spans="1:32">
      <c r="A4751" s="61" t="s">
        <v>36</v>
      </c>
      <c r="B4751" s="61" t="s">
        <v>2156</v>
      </c>
      <c r="C4751" s="61" t="s">
        <v>3336</v>
      </c>
      <c r="D4751" s="61" t="s">
        <v>3378</v>
      </c>
      <c r="E4751" s="62" t="s">
        <v>3379</v>
      </c>
      <c r="F4751" s="46">
        <v>46201</v>
      </c>
      <c r="G4751" s="46" t="str">
        <f t="shared" si="507"/>
        <v>尹兰董2026-6-28</v>
      </c>
      <c r="H4751" s="63"/>
      <c r="I4751" s="63"/>
      <c r="J4751" s="64"/>
      <c r="K4751" s="64"/>
      <c r="L4751" s="65"/>
      <c r="M4751" s="65"/>
      <c r="N4751" s="65"/>
      <c r="O4751" s="66"/>
      <c r="P4751" s="155"/>
      <c r="Q4751" s="68"/>
      <c r="R4751" s="68"/>
      <c r="S4751" s="68"/>
      <c r="T4751" s="69">
        <f t="shared" si="505"/>
        <v>0</v>
      </c>
      <c r="U4751" s="68"/>
      <c r="V4751" s="70"/>
      <c r="W4751" s="70"/>
      <c r="X4751" s="71">
        <f t="shared" si="506"/>
        <v>0</v>
      </c>
      <c r="Y4751" s="72"/>
      <c r="Z4751" s="70"/>
      <c r="AA4751" s="68"/>
      <c r="AB4751" s="73"/>
      <c r="AC4751" s="70"/>
      <c r="AD4751" s="74"/>
      <c r="AE4751" s="68"/>
      <c r="AF4751" s="75"/>
    </row>
    <row r="4752" ht="28.5" customHeight="1" spans="1:32">
      <c r="A4752" s="61" t="s">
        <v>36</v>
      </c>
      <c r="B4752" s="61" t="s">
        <v>2156</v>
      </c>
      <c r="C4752" s="61" t="s">
        <v>3336</v>
      </c>
      <c r="D4752" s="61" t="s">
        <v>3378</v>
      </c>
      <c r="E4752" s="76" t="s">
        <v>3379</v>
      </c>
      <c r="F4752" s="46">
        <v>46202</v>
      </c>
      <c r="G4752" s="46" t="str">
        <f t="shared" si="507"/>
        <v>尹兰董2026-6-29</v>
      </c>
      <c r="H4752" s="63"/>
      <c r="I4752" s="63"/>
      <c r="J4752" s="64"/>
      <c r="K4752" s="64"/>
      <c r="L4752" s="65"/>
      <c r="M4752" s="65"/>
      <c r="N4752" s="79"/>
      <c r="O4752" s="66"/>
      <c r="P4752" s="155"/>
      <c r="Q4752" s="68"/>
      <c r="R4752" s="68"/>
      <c r="S4752" s="68"/>
      <c r="T4752" s="69">
        <f t="shared" si="505"/>
        <v>0</v>
      </c>
      <c r="U4752" s="68"/>
      <c r="V4752" s="70"/>
      <c r="W4752" s="70"/>
      <c r="X4752" s="71">
        <f t="shared" si="506"/>
        <v>0</v>
      </c>
      <c r="Y4752" s="72"/>
      <c r="Z4752" s="70"/>
      <c r="AA4752" s="68"/>
      <c r="AB4752" s="73"/>
      <c r="AC4752" s="70"/>
      <c r="AD4752" s="74"/>
      <c r="AE4752" s="68"/>
      <c r="AF4752" s="75"/>
    </row>
    <row r="4753" s="3" customFormat="1" ht="28.5" customHeight="1" spans="1:32">
      <c r="A4753" s="61" t="s">
        <v>36</v>
      </c>
      <c r="B4753" s="61" t="s">
        <v>2156</v>
      </c>
      <c r="C4753" s="61" t="s">
        <v>3336</v>
      </c>
      <c r="D4753" s="61" t="s">
        <v>3378</v>
      </c>
      <c r="E4753" s="76" t="s">
        <v>3379</v>
      </c>
      <c r="F4753" s="46">
        <v>46203</v>
      </c>
      <c r="G4753" s="46" t="str">
        <f t="shared" si="507"/>
        <v>尹兰董2026-6-30</v>
      </c>
      <c r="H4753" s="63"/>
      <c r="I4753" s="63"/>
      <c r="J4753" s="64"/>
      <c r="K4753" s="64"/>
      <c r="L4753" s="65"/>
      <c r="M4753" s="65"/>
      <c r="N4753" s="65"/>
      <c r="O4753" s="66"/>
      <c r="P4753" s="155"/>
      <c r="Q4753" s="68"/>
      <c r="R4753" s="68"/>
      <c r="S4753" s="68"/>
      <c r="T4753" s="69">
        <f t="shared" si="505"/>
        <v>0</v>
      </c>
      <c r="U4753" s="68"/>
      <c r="V4753" s="70"/>
      <c r="W4753" s="70"/>
      <c r="X4753" s="71">
        <f t="shared" si="506"/>
        <v>0</v>
      </c>
      <c r="Y4753" s="72"/>
      <c r="Z4753" s="70"/>
      <c r="AA4753" s="68"/>
      <c r="AB4753" s="73"/>
      <c r="AC4753" s="70"/>
      <c r="AD4753" s="74"/>
      <c r="AE4753" s="68"/>
      <c r="AF4753" s="75"/>
    </row>
    <row r="4754" s="3" customFormat="1" ht="28.5" customHeight="1" spans="1:32">
      <c r="A4754" s="61" t="s">
        <v>36</v>
      </c>
      <c r="B4754" s="61" t="s">
        <v>2156</v>
      </c>
      <c r="C4754" s="61" t="s">
        <v>3336</v>
      </c>
      <c r="D4754" s="61" t="s">
        <v>3378</v>
      </c>
      <c r="E4754" s="76" t="s">
        <v>3379</v>
      </c>
      <c r="F4754" s="46">
        <v>46204</v>
      </c>
      <c r="G4754" s="46" t="str">
        <f t="shared" si="507"/>
        <v>尹兰董2026-7-1</v>
      </c>
      <c r="H4754" s="63"/>
      <c r="I4754" s="63"/>
      <c r="J4754" s="64"/>
      <c r="K4754" s="64"/>
      <c r="L4754" s="65"/>
      <c r="M4754" s="65"/>
      <c r="N4754" s="65"/>
      <c r="O4754" s="66"/>
      <c r="P4754" s="155"/>
      <c r="Q4754" s="68"/>
      <c r="R4754" s="68"/>
      <c r="S4754" s="68"/>
      <c r="T4754" s="69">
        <f t="shared" si="505"/>
        <v>0</v>
      </c>
      <c r="U4754" s="68"/>
      <c r="V4754" s="70"/>
      <c r="W4754" s="70"/>
      <c r="X4754" s="71">
        <f t="shared" si="506"/>
        <v>0</v>
      </c>
      <c r="Y4754" s="72"/>
      <c r="Z4754" s="70"/>
      <c r="AA4754" s="68"/>
      <c r="AB4754" s="73"/>
      <c r="AC4754" s="70"/>
      <c r="AD4754" s="74"/>
      <c r="AE4754" s="68"/>
      <c r="AF4754" s="75"/>
    </row>
    <row r="4755" ht="28.5" customHeight="1" spans="1:32">
      <c r="A4755" s="84" t="s">
        <v>36</v>
      </c>
      <c r="B4755" s="84" t="s">
        <v>2156</v>
      </c>
      <c r="C4755" s="84" t="s">
        <v>3336</v>
      </c>
      <c r="D4755" s="84" t="s">
        <v>3378</v>
      </c>
      <c r="E4755" s="85" t="s">
        <v>3379</v>
      </c>
      <c r="F4755" s="86">
        <v>46235</v>
      </c>
      <c r="G4755" s="46" t="str">
        <f t="shared" si="507"/>
        <v>尹兰董2026-8-1</v>
      </c>
      <c r="H4755" s="63"/>
      <c r="I4755" s="63"/>
      <c r="J4755" s="64"/>
      <c r="K4755" s="64"/>
      <c r="L4755" s="65"/>
      <c r="M4755" s="65"/>
      <c r="N4755" s="91"/>
      <c r="O4755" s="66"/>
      <c r="P4755" s="87"/>
      <c r="Q4755" s="87"/>
      <c r="R4755" s="87"/>
      <c r="S4755" s="87"/>
      <c r="T4755" s="69">
        <f t="shared" si="505"/>
        <v>0</v>
      </c>
      <c r="U4755" s="87"/>
      <c r="V4755" s="87"/>
      <c r="W4755" s="87"/>
      <c r="X4755" s="71">
        <f t="shared" si="506"/>
        <v>0</v>
      </c>
      <c r="Y4755" s="88"/>
      <c r="Z4755" s="87"/>
      <c r="AA4755" s="87"/>
      <c r="AB4755" s="87"/>
      <c r="AC4755" s="87"/>
      <c r="AD4755" s="89"/>
      <c r="AE4755" s="87"/>
      <c r="AF4755" s="90"/>
    </row>
    <row r="4756" ht="28.5" customHeight="1" spans="1:32">
      <c r="A4756" s="44" t="s">
        <v>36</v>
      </c>
      <c r="B4756" s="44" t="s">
        <v>2156</v>
      </c>
      <c r="C4756" s="44" t="s">
        <v>3336</v>
      </c>
      <c r="D4756" s="44" t="s">
        <v>3406</v>
      </c>
      <c r="E4756" s="44" t="s">
        <v>3407</v>
      </c>
      <c r="F4756" s="45">
        <v>46173</v>
      </c>
      <c r="G4756" s="46" t="str">
        <f t="shared" si="507"/>
        <v>龚建举2026-5-31</v>
      </c>
      <c r="H4756" s="133"/>
      <c r="I4756" s="133"/>
      <c r="J4756" s="134"/>
      <c r="K4756" s="134"/>
      <c r="L4756" s="134"/>
      <c r="M4756" s="135"/>
      <c r="N4756" s="135"/>
      <c r="O4756" s="136">
        <f t="shared" ref="O4756:AE4756" si="508">SUM(O4757:O4788)</f>
        <v>204</v>
      </c>
      <c r="P4756" s="137">
        <f t="shared" si="508"/>
        <v>-15</v>
      </c>
      <c r="Q4756" s="138">
        <f t="shared" si="508"/>
        <v>-2.5</v>
      </c>
      <c r="R4756" s="138">
        <f t="shared" si="508"/>
        <v>0</v>
      </c>
      <c r="S4756" s="53">
        <f t="shared" si="508"/>
        <v>0</v>
      </c>
      <c r="T4756" s="139">
        <f t="shared" si="508"/>
        <v>186.5</v>
      </c>
      <c r="U4756" s="55">
        <f t="shared" si="508"/>
        <v>0</v>
      </c>
      <c r="V4756" s="139">
        <f t="shared" si="508"/>
        <v>38</v>
      </c>
      <c r="W4756" s="139">
        <f t="shared" si="508"/>
        <v>0</v>
      </c>
      <c r="X4756" s="140">
        <f t="shared" si="508"/>
        <v>224.5</v>
      </c>
      <c r="Y4756" s="141">
        <f t="shared" si="508"/>
        <v>0</v>
      </c>
      <c r="Z4756" s="139">
        <f t="shared" si="508"/>
        <v>80</v>
      </c>
      <c r="AA4756" s="142">
        <f t="shared" si="508"/>
        <v>22</v>
      </c>
      <c r="AB4756" s="139">
        <f t="shared" si="508"/>
        <v>12</v>
      </c>
      <c r="AC4756" s="139">
        <f t="shared" si="508"/>
        <v>0</v>
      </c>
      <c r="AD4756" s="143">
        <f t="shared" si="508"/>
        <v>0</v>
      </c>
      <c r="AE4756" s="142">
        <f t="shared" si="508"/>
        <v>0</v>
      </c>
      <c r="AF4756" s="60"/>
    </row>
    <row r="4757" ht="28.5" customHeight="1" spans="1:32">
      <c r="A4757" s="61" t="s">
        <v>36</v>
      </c>
      <c r="B4757" s="61" t="s">
        <v>2156</v>
      </c>
      <c r="C4757" s="61" t="s">
        <v>3336</v>
      </c>
      <c r="D4757" s="61" t="s">
        <v>3406</v>
      </c>
      <c r="E4757" s="62" t="s">
        <v>3407</v>
      </c>
      <c r="F4757" s="46">
        <v>46174</v>
      </c>
      <c r="G4757" s="46" t="str">
        <f t="shared" si="507"/>
        <v>龚建举2026-6-1</v>
      </c>
      <c r="H4757" s="63" t="s">
        <v>3408</v>
      </c>
      <c r="I4757" s="63" t="s">
        <v>2949</v>
      </c>
      <c r="J4757" s="64"/>
      <c r="K4757" s="64"/>
      <c r="L4757" s="65"/>
      <c r="M4757" s="65"/>
      <c r="N4757" s="65"/>
      <c r="O4757" s="66">
        <v>12</v>
      </c>
      <c r="P4757" s="155">
        <v>-2</v>
      </c>
      <c r="Q4757" s="68"/>
      <c r="R4757" s="68"/>
      <c r="S4757" s="68"/>
      <c r="T4757" s="69">
        <f t="shared" ref="T4757:T4788" si="509">SUM(O4757:S4757)</f>
        <v>10</v>
      </c>
      <c r="U4757" s="68"/>
      <c r="V4757" s="70"/>
      <c r="W4757" s="70"/>
      <c r="X4757" s="71">
        <f t="shared" ref="X4757:X4788" si="510">SUM(T4757:W4757)</f>
        <v>10</v>
      </c>
      <c r="Y4757" s="72"/>
      <c r="Z4757" s="70"/>
      <c r="AA4757" s="68">
        <v>2</v>
      </c>
      <c r="AB4757" s="73"/>
      <c r="AC4757" s="70"/>
      <c r="AD4757" s="74"/>
      <c r="AE4757" s="68"/>
      <c r="AF4757" s="75"/>
    </row>
    <row r="4758" ht="28.5" customHeight="1" spans="1:32">
      <c r="A4758" s="61" t="s">
        <v>36</v>
      </c>
      <c r="B4758" s="61" t="s">
        <v>2156</v>
      </c>
      <c r="C4758" s="61" t="s">
        <v>3336</v>
      </c>
      <c r="D4758" s="61" t="s">
        <v>3406</v>
      </c>
      <c r="E4758" s="62" t="s">
        <v>3407</v>
      </c>
      <c r="F4758" s="46">
        <v>46175</v>
      </c>
      <c r="G4758" s="46" t="str">
        <f t="shared" si="507"/>
        <v>龚建举2026-6-2</v>
      </c>
      <c r="H4758" s="63" t="s">
        <v>3409</v>
      </c>
      <c r="I4758" s="63" t="s">
        <v>3033</v>
      </c>
      <c r="J4758" s="64"/>
      <c r="K4758" s="64"/>
      <c r="L4758" s="65"/>
      <c r="M4758" s="65"/>
      <c r="N4758" s="65"/>
      <c r="O4758" s="66">
        <v>12</v>
      </c>
      <c r="P4758" s="155">
        <v>-2</v>
      </c>
      <c r="Q4758" s="68"/>
      <c r="R4758" s="68"/>
      <c r="S4758" s="68"/>
      <c r="T4758" s="69">
        <f t="shared" si="509"/>
        <v>10</v>
      </c>
      <c r="U4758" s="68"/>
      <c r="V4758" s="70"/>
      <c r="W4758" s="70"/>
      <c r="X4758" s="71">
        <f t="shared" si="510"/>
        <v>10</v>
      </c>
      <c r="Y4758" s="72"/>
      <c r="Z4758" s="70"/>
      <c r="AA4758" s="68">
        <v>2</v>
      </c>
      <c r="AB4758" s="73"/>
      <c r="AC4758" s="70"/>
      <c r="AD4758" s="74"/>
      <c r="AE4758" s="68"/>
      <c r="AF4758" s="75"/>
    </row>
    <row r="4759" ht="28.5" customHeight="1" spans="1:32">
      <c r="A4759" s="61" t="s">
        <v>36</v>
      </c>
      <c r="B4759" s="61" t="s">
        <v>2156</v>
      </c>
      <c r="C4759" s="61" t="s">
        <v>3336</v>
      </c>
      <c r="D4759" s="61" t="s">
        <v>3406</v>
      </c>
      <c r="E4759" s="62" t="s">
        <v>3407</v>
      </c>
      <c r="F4759" s="46">
        <v>46176</v>
      </c>
      <c r="G4759" s="46" t="str">
        <f t="shared" si="507"/>
        <v>龚建举2026-6-3</v>
      </c>
      <c r="H4759" s="63" t="s">
        <v>3410</v>
      </c>
      <c r="I4759" s="63" t="s">
        <v>3411</v>
      </c>
      <c r="J4759" s="64"/>
      <c r="K4759" s="64"/>
      <c r="L4759" s="65"/>
      <c r="M4759" s="65"/>
      <c r="N4759" s="65"/>
      <c r="O4759" s="66">
        <v>12</v>
      </c>
      <c r="P4759" s="155">
        <v>-2</v>
      </c>
      <c r="Q4759" s="68"/>
      <c r="R4759" s="68"/>
      <c r="S4759" s="68"/>
      <c r="T4759" s="69">
        <f t="shared" si="509"/>
        <v>10</v>
      </c>
      <c r="U4759" s="68"/>
      <c r="V4759" s="70"/>
      <c r="W4759" s="70"/>
      <c r="X4759" s="71">
        <f t="shared" si="510"/>
        <v>10</v>
      </c>
      <c r="Y4759" s="72"/>
      <c r="Z4759" s="70"/>
      <c r="AA4759" s="68">
        <v>2</v>
      </c>
      <c r="AB4759" s="73"/>
      <c r="AC4759" s="70"/>
      <c r="AD4759" s="74"/>
      <c r="AE4759" s="68"/>
      <c r="AF4759" s="75"/>
    </row>
    <row r="4760" ht="28.5" customHeight="1" spans="1:32">
      <c r="A4760" s="61" t="s">
        <v>36</v>
      </c>
      <c r="B4760" s="61" t="s">
        <v>2156</v>
      </c>
      <c r="C4760" s="61" t="s">
        <v>3336</v>
      </c>
      <c r="D4760" s="61" t="s">
        <v>3406</v>
      </c>
      <c r="E4760" s="61" t="s">
        <v>3407</v>
      </c>
      <c r="F4760" s="46">
        <v>46177</v>
      </c>
      <c r="G4760" s="46" t="str">
        <f t="shared" si="507"/>
        <v>龚建举2026-6-4</v>
      </c>
      <c r="H4760" s="63" t="s">
        <v>3412</v>
      </c>
      <c r="I4760" s="63" t="s">
        <v>3413</v>
      </c>
      <c r="J4760" s="64"/>
      <c r="K4760" s="64"/>
      <c r="L4760" s="65"/>
      <c r="M4760" s="65"/>
      <c r="N4760" s="65"/>
      <c r="O4760" s="66">
        <v>12</v>
      </c>
      <c r="P4760" s="155">
        <v>-2</v>
      </c>
      <c r="Q4760" s="68"/>
      <c r="R4760" s="68"/>
      <c r="S4760" s="68"/>
      <c r="T4760" s="69">
        <f t="shared" si="509"/>
        <v>10</v>
      </c>
      <c r="U4760" s="68"/>
      <c r="V4760" s="70"/>
      <c r="W4760" s="70"/>
      <c r="X4760" s="71">
        <f t="shared" si="510"/>
        <v>10</v>
      </c>
      <c r="Y4760" s="72"/>
      <c r="Z4760" s="70"/>
      <c r="AA4760" s="68">
        <v>2</v>
      </c>
      <c r="AB4760" s="73"/>
      <c r="AC4760" s="70"/>
      <c r="AD4760" s="74"/>
      <c r="AE4760" s="68"/>
      <c r="AF4760" s="75"/>
    </row>
    <row r="4761" ht="28.5" customHeight="1" spans="1:32">
      <c r="A4761" s="61" t="s">
        <v>36</v>
      </c>
      <c r="B4761" s="61" t="s">
        <v>2156</v>
      </c>
      <c r="C4761" s="61" t="s">
        <v>3336</v>
      </c>
      <c r="D4761" s="61" t="s">
        <v>3406</v>
      </c>
      <c r="E4761" s="76" t="s">
        <v>3407</v>
      </c>
      <c r="F4761" s="46">
        <v>46178</v>
      </c>
      <c r="G4761" s="46" t="str">
        <f t="shared" si="507"/>
        <v>龚建举2026-6-5</v>
      </c>
      <c r="H4761" s="63" t="s">
        <v>3414</v>
      </c>
      <c r="I4761" s="63" t="s">
        <v>3415</v>
      </c>
      <c r="J4761" s="64"/>
      <c r="K4761" s="64"/>
      <c r="L4761" s="65"/>
      <c r="M4761" s="65"/>
      <c r="N4761" s="65"/>
      <c r="O4761" s="66">
        <v>12</v>
      </c>
      <c r="P4761" s="155">
        <f>-2+5</f>
        <v>3</v>
      </c>
      <c r="Q4761" s="68"/>
      <c r="R4761" s="68"/>
      <c r="S4761" s="68"/>
      <c r="T4761" s="69">
        <f t="shared" si="509"/>
        <v>15</v>
      </c>
      <c r="U4761" s="68"/>
      <c r="V4761" s="70"/>
      <c r="W4761" s="70"/>
      <c r="X4761" s="71">
        <f t="shared" si="510"/>
        <v>15</v>
      </c>
      <c r="Y4761" s="72"/>
      <c r="Z4761" s="70"/>
      <c r="AA4761" s="68">
        <v>4</v>
      </c>
      <c r="AB4761" s="73"/>
      <c r="AC4761" s="70"/>
      <c r="AD4761" s="74"/>
      <c r="AE4761" s="68"/>
      <c r="AF4761" s="75"/>
    </row>
    <row r="4762" ht="28.5" customHeight="1" spans="1:32">
      <c r="A4762" s="61" t="s">
        <v>36</v>
      </c>
      <c r="B4762" s="61" t="s">
        <v>2156</v>
      </c>
      <c r="C4762" s="61" t="s">
        <v>3336</v>
      </c>
      <c r="D4762" s="61" t="s">
        <v>3406</v>
      </c>
      <c r="E4762" s="76" t="s">
        <v>3407</v>
      </c>
      <c r="F4762" s="46">
        <v>46179</v>
      </c>
      <c r="G4762" s="46" t="str">
        <f t="shared" si="507"/>
        <v>龚建举2026-6-6</v>
      </c>
      <c r="H4762" s="63" t="s">
        <v>3416</v>
      </c>
      <c r="I4762" s="63"/>
      <c r="J4762" s="64"/>
      <c r="K4762" s="64"/>
      <c r="L4762" s="65"/>
      <c r="M4762" s="65"/>
      <c r="N4762" s="65"/>
      <c r="O4762" s="66">
        <v>12</v>
      </c>
      <c r="P4762" s="155">
        <v>2</v>
      </c>
      <c r="Q4762" s="68">
        <v>-0.5</v>
      </c>
      <c r="R4762" s="68"/>
      <c r="S4762" s="68"/>
      <c r="T4762" s="69">
        <f t="shared" si="509"/>
        <v>13.5</v>
      </c>
      <c r="U4762" s="68"/>
      <c r="V4762" s="70"/>
      <c r="W4762" s="70"/>
      <c r="X4762" s="71">
        <f t="shared" si="510"/>
        <v>13.5</v>
      </c>
      <c r="Y4762" s="72"/>
      <c r="Z4762" s="70">
        <v>10</v>
      </c>
      <c r="AA4762" s="68"/>
      <c r="AB4762" s="73"/>
      <c r="AC4762" s="70"/>
      <c r="AD4762" s="74"/>
      <c r="AE4762" s="68"/>
      <c r="AF4762" s="75"/>
    </row>
    <row r="4763" ht="28.5" customHeight="1" spans="1:32">
      <c r="A4763" s="61" t="s">
        <v>36</v>
      </c>
      <c r="B4763" s="61" t="s">
        <v>2156</v>
      </c>
      <c r="C4763" s="61" t="s">
        <v>3336</v>
      </c>
      <c r="D4763" s="61" t="s">
        <v>3406</v>
      </c>
      <c r="E4763" s="76" t="s">
        <v>3407</v>
      </c>
      <c r="F4763" s="77">
        <v>46180</v>
      </c>
      <c r="G4763" s="46" t="str">
        <f t="shared" si="507"/>
        <v>龚建举2026-6-7</v>
      </c>
      <c r="H4763" s="63" t="s">
        <v>3417</v>
      </c>
      <c r="I4763" s="63"/>
      <c r="J4763" s="64"/>
      <c r="K4763" s="64"/>
      <c r="L4763" s="65" t="s">
        <v>3418</v>
      </c>
      <c r="M4763" s="65"/>
      <c r="N4763" s="65"/>
      <c r="O4763" s="66"/>
      <c r="P4763" s="155"/>
      <c r="Q4763" s="68"/>
      <c r="R4763" s="68"/>
      <c r="S4763" s="68"/>
      <c r="T4763" s="69">
        <f t="shared" si="509"/>
        <v>0</v>
      </c>
      <c r="U4763" s="68"/>
      <c r="V4763" s="70">
        <v>14</v>
      </c>
      <c r="W4763" s="70"/>
      <c r="X4763" s="71">
        <f t="shared" si="510"/>
        <v>14</v>
      </c>
      <c r="Y4763" s="72"/>
      <c r="Z4763" s="70">
        <v>10</v>
      </c>
      <c r="AA4763" s="68"/>
      <c r="AB4763" s="73"/>
      <c r="AC4763" s="70"/>
      <c r="AD4763" s="74"/>
      <c r="AE4763" s="68"/>
      <c r="AF4763" s="75"/>
    </row>
    <row r="4764" ht="28.5" customHeight="1" spans="1:32">
      <c r="A4764" s="61" t="s">
        <v>36</v>
      </c>
      <c r="B4764" s="61" t="s">
        <v>2156</v>
      </c>
      <c r="C4764" s="61" t="s">
        <v>3336</v>
      </c>
      <c r="D4764" s="61" t="s">
        <v>3406</v>
      </c>
      <c r="E4764" s="76" t="s">
        <v>3407</v>
      </c>
      <c r="F4764" s="46">
        <v>46181</v>
      </c>
      <c r="G4764" s="46" t="str">
        <f t="shared" si="507"/>
        <v>龚建举2026-6-8</v>
      </c>
      <c r="H4764" s="63" t="s">
        <v>3419</v>
      </c>
      <c r="I4764" s="63"/>
      <c r="J4764" s="64"/>
      <c r="K4764" s="64"/>
      <c r="L4764" s="65"/>
      <c r="M4764" s="65"/>
      <c r="N4764" s="65"/>
      <c r="O4764" s="66">
        <v>12</v>
      </c>
      <c r="P4764" s="155">
        <v>2</v>
      </c>
      <c r="Q4764" s="68">
        <v>-2</v>
      </c>
      <c r="R4764" s="68"/>
      <c r="S4764" s="68"/>
      <c r="T4764" s="69">
        <f t="shared" si="509"/>
        <v>12</v>
      </c>
      <c r="U4764" s="68"/>
      <c r="V4764" s="70"/>
      <c r="W4764" s="70"/>
      <c r="X4764" s="71">
        <f t="shared" si="510"/>
        <v>12</v>
      </c>
      <c r="Y4764" s="72"/>
      <c r="Z4764" s="70">
        <v>10</v>
      </c>
      <c r="AA4764" s="68"/>
      <c r="AB4764" s="73"/>
      <c r="AC4764" s="70"/>
      <c r="AD4764" s="74"/>
      <c r="AE4764" s="68"/>
      <c r="AF4764" s="75"/>
    </row>
    <row r="4765" ht="28.5" customHeight="1" spans="1:32">
      <c r="A4765" s="61" t="s">
        <v>36</v>
      </c>
      <c r="B4765" s="61" t="s">
        <v>2156</v>
      </c>
      <c r="C4765" s="61" t="s">
        <v>3336</v>
      </c>
      <c r="D4765" s="61" t="s">
        <v>3406</v>
      </c>
      <c r="E4765" s="76" t="s">
        <v>3407</v>
      </c>
      <c r="F4765" s="78">
        <v>46182</v>
      </c>
      <c r="G4765" s="46" t="str">
        <f t="shared" si="507"/>
        <v>龚建举2026-6-9</v>
      </c>
      <c r="H4765" s="63" t="s">
        <v>3420</v>
      </c>
      <c r="I4765" s="63"/>
      <c r="J4765" s="64"/>
      <c r="K4765" s="64"/>
      <c r="L4765" s="65" t="s">
        <v>420</v>
      </c>
      <c r="M4765" s="65"/>
      <c r="N4765" s="65"/>
      <c r="O4765" s="66">
        <v>12</v>
      </c>
      <c r="P4765" s="155">
        <v>2</v>
      </c>
      <c r="Q4765" s="68"/>
      <c r="R4765" s="68"/>
      <c r="S4765" s="68"/>
      <c r="T4765" s="69">
        <f t="shared" si="509"/>
        <v>14</v>
      </c>
      <c r="U4765" s="68"/>
      <c r="V4765" s="70"/>
      <c r="W4765" s="70"/>
      <c r="X4765" s="71">
        <f t="shared" si="510"/>
        <v>14</v>
      </c>
      <c r="Y4765" s="72"/>
      <c r="Z4765" s="70">
        <v>10</v>
      </c>
      <c r="AA4765" s="68"/>
      <c r="AB4765" s="73"/>
      <c r="AC4765" s="70"/>
      <c r="AD4765" s="74"/>
      <c r="AE4765" s="68"/>
      <c r="AF4765" s="75"/>
    </row>
    <row r="4766" ht="28.5" customHeight="1" spans="1:32">
      <c r="A4766" s="61" t="s">
        <v>36</v>
      </c>
      <c r="B4766" s="61" t="s">
        <v>2156</v>
      </c>
      <c r="C4766" s="61" t="s">
        <v>3336</v>
      </c>
      <c r="D4766" s="61" t="s">
        <v>3406</v>
      </c>
      <c r="E4766" s="76" t="s">
        <v>3407</v>
      </c>
      <c r="F4766" s="46">
        <v>46183</v>
      </c>
      <c r="G4766" s="46" t="str">
        <f t="shared" si="507"/>
        <v>龚建举2026-6-10</v>
      </c>
      <c r="H4766" s="63" t="s">
        <v>3421</v>
      </c>
      <c r="I4766" s="63"/>
      <c r="J4766" s="64"/>
      <c r="K4766" s="64"/>
      <c r="L4766" s="65"/>
      <c r="M4766" s="65"/>
      <c r="N4766" s="65"/>
      <c r="O4766" s="66">
        <v>12</v>
      </c>
      <c r="P4766" s="155">
        <v>2</v>
      </c>
      <c r="Q4766" s="68"/>
      <c r="R4766" s="68"/>
      <c r="S4766" s="68"/>
      <c r="T4766" s="69">
        <f t="shared" si="509"/>
        <v>14</v>
      </c>
      <c r="U4766" s="68"/>
      <c r="V4766" s="70"/>
      <c r="W4766" s="70"/>
      <c r="X4766" s="71">
        <f t="shared" si="510"/>
        <v>14</v>
      </c>
      <c r="Y4766" s="72"/>
      <c r="Z4766" s="70">
        <v>10</v>
      </c>
      <c r="AA4766" s="68"/>
      <c r="AB4766" s="73"/>
      <c r="AC4766" s="70"/>
      <c r="AD4766" s="74"/>
      <c r="AE4766" s="68"/>
      <c r="AF4766" s="75"/>
    </row>
    <row r="4767" ht="28.5" customHeight="1" spans="1:32">
      <c r="A4767" s="61" t="s">
        <v>36</v>
      </c>
      <c r="B4767" s="61" t="s">
        <v>2156</v>
      </c>
      <c r="C4767" s="61" t="s">
        <v>3336</v>
      </c>
      <c r="D4767" s="61" t="s">
        <v>3406</v>
      </c>
      <c r="E4767" s="76" t="s">
        <v>3407</v>
      </c>
      <c r="F4767" s="46">
        <v>46184</v>
      </c>
      <c r="G4767" s="46" t="str">
        <f t="shared" si="507"/>
        <v>龚建举2026-6-11</v>
      </c>
      <c r="H4767" s="63" t="s">
        <v>3422</v>
      </c>
      <c r="I4767" s="63"/>
      <c r="J4767" s="64"/>
      <c r="K4767" s="64"/>
      <c r="L4767" s="65"/>
      <c r="M4767" s="65"/>
      <c r="N4767" s="65"/>
      <c r="O4767" s="66">
        <v>12</v>
      </c>
      <c r="P4767" s="155">
        <v>2</v>
      </c>
      <c r="Q4767" s="68"/>
      <c r="R4767" s="68"/>
      <c r="S4767" s="68"/>
      <c r="T4767" s="69">
        <f t="shared" si="509"/>
        <v>14</v>
      </c>
      <c r="U4767" s="68"/>
      <c r="V4767" s="70"/>
      <c r="W4767" s="70"/>
      <c r="X4767" s="71">
        <f t="shared" si="510"/>
        <v>14</v>
      </c>
      <c r="Y4767" s="72"/>
      <c r="Z4767" s="70">
        <v>10</v>
      </c>
      <c r="AA4767" s="68"/>
      <c r="AB4767" s="73"/>
      <c r="AC4767" s="70"/>
      <c r="AD4767" s="74"/>
      <c r="AE4767" s="68"/>
      <c r="AF4767" s="75"/>
    </row>
    <row r="4768" ht="28.5" customHeight="1" spans="1:32">
      <c r="A4768" s="61" t="s">
        <v>36</v>
      </c>
      <c r="B4768" s="61" t="s">
        <v>2156</v>
      </c>
      <c r="C4768" s="61" t="s">
        <v>3336</v>
      </c>
      <c r="D4768" s="61" t="s">
        <v>3406</v>
      </c>
      <c r="E4768" s="76" t="s">
        <v>3407</v>
      </c>
      <c r="F4768" s="46">
        <v>46185</v>
      </c>
      <c r="G4768" s="46" t="str">
        <f t="shared" si="507"/>
        <v>龚建举2026-6-12</v>
      </c>
      <c r="H4768" s="63" t="s">
        <v>2904</v>
      </c>
      <c r="I4768" s="63"/>
      <c r="J4768" s="64"/>
      <c r="K4768" s="64"/>
      <c r="L4768" s="65"/>
      <c r="M4768" s="65"/>
      <c r="N4768" s="65"/>
      <c r="O4768" s="66">
        <v>12</v>
      </c>
      <c r="P4768" s="155">
        <v>-12</v>
      </c>
      <c r="Q4768" s="68"/>
      <c r="R4768" s="68"/>
      <c r="S4768" s="68"/>
      <c r="T4768" s="69">
        <f t="shared" si="509"/>
        <v>0</v>
      </c>
      <c r="U4768" s="68"/>
      <c r="V4768" s="70"/>
      <c r="W4768" s="70"/>
      <c r="X4768" s="71">
        <f t="shared" si="510"/>
        <v>0</v>
      </c>
      <c r="Y4768" s="72"/>
      <c r="Z4768" s="70"/>
      <c r="AA4768" s="68"/>
      <c r="AB4768" s="73"/>
      <c r="AC4768" s="70"/>
      <c r="AD4768" s="74"/>
      <c r="AE4768" s="68"/>
      <c r="AF4768" s="75"/>
    </row>
    <row r="4769" ht="28.5" customHeight="1" spans="1:32">
      <c r="A4769" s="61" t="s">
        <v>36</v>
      </c>
      <c r="B4769" s="61" t="s">
        <v>2156</v>
      </c>
      <c r="C4769" s="61" t="s">
        <v>3336</v>
      </c>
      <c r="D4769" s="61" t="s">
        <v>3406</v>
      </c>
      <c r="E4769" s="62" t="s">
        <v>3407</v>
      </c>
      <c r="F4769" s="46">
        <v>46186</v>
      </c>
      <c r="G4769" s="46" t="str">
        <f t="shared" si="507"/>
        <v>龚建举2026-6-13</v>
      </c>
      <c r="H4769" s="63" t="s">
        <v>3423</v>
      </c>
      <c r="I4769" s="63" t="s">
        <v>3005</v>
      </c>
      <c r="J4769" s="64"/>
      <c r="K4769" s="64"/>
      <c r="L4769" s="65"/>
      <c r="M4769" s="65"/>
      <c r="N4769" s="65"/>
      <c r="O4769" s="66">
        <v>12</v>
      </c>
      <c r="P4769" s="155">
        <v>-2</v>
      </c>
      <c r="Q4769" s="68"/>
      <c r="R4769" s="68"/>
      <c r="S4769" s="68"/>
      <c r="T4769" s="69">
        <f t="shared" si="509"/>
        <v>10</v>
      </c>
      <c r="U4769" s="68"/>
      <c r="V4769" s="70"/>
      <c r="W4769" s="70"/>
      <c r="X4769" s="71">
        <f t="shared" si="510"/>
        <v>10</v>
      </c>
      <c r="Y4769" s="72"/>
      <c r="Z4769" s="70"/>
      <c r="AA4769" s="68">
        <v>2</v>
      </c>
      <c r="AB4769" s="73"/>
      <c r="AC4769" s="70"/>
      <c r="AD4769" s="74"/>
      <c r="AE4769" s="68"/>
      <c r="AF4769" s="80"/>
    </row>
    <row r="4770" ht="28.5" customHeight="1" spans="1:32">
      <c r="A4770" s="61" t="s">
        <v>36</v>
      </c>
      <c r="B4770" s="61" t="s">
        <v>2156</v>
      </c>
      <c r="C4770" s="61" t="s">
        <v>3336</v>
      </c>
      <c r="D4770" s="61" t="s">
        <v>3406</v>
      </c>
      <c r="E4770" s="62" t="s">
        <v>3407</v>
      </c>
      <c r="F4770" s="77">
        <v>46187</v>
      </c>
      <c r="G4770" s="46" t="str">
        <f t="shared" si="507"/>
        <v>龚建举2026-6-14</v>
      </c>
      <c r="H4770" s="63" t="s">
        <v>1704</v>
      </c>
      <c r="I4770" s="63" t="s">
        <v>3424</v>
      </c>
      <c r="J4770" s="64"/>
      <c r="K4770" s="64"/>
      <c r="L4770" s="65"/>
      <c r="M4770" s="65"/>
      <c r="N4770" s="65"/>
      <c r="O4770" s="66"/>
      <c r="P4770" s="155"/>
      <c r="Q4770" s="68"/>
      <c r="R4770" s="68"/>
      <c r="S4770" s="68"/>
      <c r="T4770" s="69">
        <f t="shared" si="509"/>
        <v>0</v>
      </c>
      <c r="U4770" s="68"/>
      <c r="V4770" s="70">
        <v>10</v>
      </c>
      <c r="W4770" s="70"/>
      <c r="X4770" s="71">
        <f t="shared" si="510"/>
        <v>10</v>
      </c>
      <c r="Y4770" s="72"/>
      <c r="Z4770" s="70"/>
      <c r="AA4770" s="68">
        <v>2</v>
      </c>
      <c r="AB4770" s="73"/>
      <c r="AC4770" s="70"/>
      <c r="AD4770" s="74"/>
      <c r="AE4770" s="68"/>
      <c r="AF4770" s="80"/>
    </row>
    <row r="4771" ht="28.5" customHeight="1" spans="1:32">
      <c r="A4771" s="61" t="s">
        <v>36</v>
      </c>
      <c r="B4771" s="61" t="s">
        <v>2156</v>
      </c>
      <c r="C4771" s="61" t="s">
        <v>3336</v>
      </c>
      <c r="D4771" s="61" t="s">
        <v>3406</v>
      </c>
      <c r="E4771" s="62" t="s">
        <v>3407</v>
      </c>
      <c r="F4771" s="46">
        <v>46188</v>
      </c>
      <c r="G4771" s="46" t="str">
        <f t="shared" si="507"/>
        <v>龚建举2026-6-15</v>
      </c>
      <c r="H4771" s="63" t="s">
        <v>3425</v>
      </c>
      <c r="I4771" s="63"/>
      <c r="J4771" s="64"/>
      <c r="K4771" s="64"/>
      <c r="L4771" s="65"/>
      <c r="M4771" s="65"/>
      <c r="N4771" s="65"/>
      <c r="O4771" s="66">
        <v>12</v>
      </c>
      <c r="P4771" s="155">
        <v>-2</v>
      </c>
      <c r="Q4771" s="68"/>
      <c r="R4771" s="68"/>
      <c r="S4771" s="68"/>
      <c r="T4771" s="69">
        <f t="shared" si="509"/>
        <v>10</v>
      </c>
      <c r="U4771" s="68"/>
      <c r="V4771" s="70"/>
      <c r="W4771" s="70"/>
      <c r="X4771" s="71">
        <f t="shared" si="510"/>
        <v>10</v>
      </c>
      <c r="Y4771" s="72"/>
      <c r="Z4771" s="70"/>
      <c r="AA4771" s="68"/>
      <c r="AB4771" s="73"/>
      <c r="AC4771" s="70"/>
      <c r="AD4771" s="74"/>
      <c r="AE4771" s="68"/>
      <c r="AF4771" s="75"/>
    </row>
    <row r="4772" ht="28.5" customHeight="1" spans="1:32">
      <c r="A4772" s="61" t="s">
        <v>36</v>
      </c>
      <c r="B4772" s="61" t="s">
        <v>2156</v>
      </c>
      <c r="C4772" s="61" t="s">
        <v>3336</v>
      </c>
      <c r="D4772" s="61" t="s">
        <v>3406</v>
      </c>
      <c r="E4772" s="62" t="s">
        <v>3407</v>
      </c>
      <c r="F4772" s="46">
        <v>46189</v>
      </c>
      <c r="G4772" s="46" t="str">
        <f t="shared" si="507"/>
        <v>龚建举2026-6-16</v>
      </c>
      <c r="H4772" s="63" t="s">
        <v>3426</v>
      </c>
      <c r="I4772" s="63" t="s">
        <v>3427</v>
      </c>
      <c r="J4772" s="64"/>
      <c r="K4772" s="64"/>
      <c r="L4772" s="65"/>
      <c r="M4772" s="65"/>
      <c r="N4772" s="65"/>
      <c r="O4772" s="66">
        <v>12</v>
      </c>
      <c r="P4772" s="155">
        <v>-2</v>
      </c>
      <c r="Q4772" s="68"/>
      <c r="R4772" s="68"/>
      <c r="S4772" s="68"/>
      <c r="T4772" s="69">
        <f t="shared" si="509"/>
        <v>10</v>
      </c>
      <c r="U4772" s="68"/>
      <c r="V4772" s="70"/>
      <c r="W4772" s="70"/>
      <c r="X4772" s="71">
        <f t="shared" si="510"/>
        <v>10</v>
      </c>
      <c r="Y4772" s="72"/>
      <c r="Z4772" s="70"/>
      <c r="AA4772" s="68">
        <v>2</v>
      </c>
      <c r="AB4772" s="73"/>
      <c r="AC4772" s="70"/>
      <c r="AD4772" s="74"/>
      <c r="AE4772" s="68"/>
      <c r="AF4772" s="80"/>
    </row>
    <row r="4773" ht="28.5" customHeight="1" spans="1:32">
      <c r="A4773" s="61" t="s">
        <v>36</v>
      </c>
      <c r="B4773" s="61" t="s">
        <v>2156</v>
      </c>
      <c r="C4773" s="61" t="s">
        <v>3336</v>
      </c>
      <c r="D4773" s="61" t="s">
        <v>3406</v>
      </c>
      <c r="E4773" s="62" t="s">
        <v>3407</v>
      </c>
      <c r="F4773" s="46">
        <v>46190</v>
      </c>
      <c r="G4773" s="46" t="str">
        <f t="shared" si="507"/>
        <v>龚建举2026-6-17</v>
      </c>
      <c r="H4773" s="63" t="s">
        <v>3428</v>
      </c>
      <c r="I4773" s="63" t="s">
        <v>2950</v>
      </c>
      <c r="J4773" s="64"/>
      <c r="K4773" s="64"/>
      <c r="L4773" s="65"/>
      <c r="M4773" s="65"/>
      <c r="N4773" s="65"/>
      <c r="O4773" s="66">
        <v>12</v>
      </c>
      <c r="P4773" s="155">
        <v>-2</v>
      </c>
      <c r="Q4773" s="68"/>
      <c r="R4773" s="68"/>
      <c r="S4773" s="68"/>
      <c r="T4773" s="69">
        <f t="shared" si="509"/>
        <v>10</v>
      </c>
      <c r="U4773" s="68"/>
      <c r="V4773" s="70"/>
      <c r="W4773" s="70"/>
      <c r="X4773" s="71">
        <f t="shared" si="510"/>
        <v>10</v>
      </c>
      <c r="Y4773" s="72"/>
      <c r="Z4773" s="70"/>
      <c r="AA4773" s="68">
        <v>2</v>
      </c>
      <c r="AB4773" s="73"/>
      <c r="AC4773" s="70"/>
      <c r="AD4773" s="74"/>
      <c r="AE4773" s="68"/>
      <c r="AF4773" s="75"/>
    </row>
    <row r="4774" ht="28.5" customHeight="1" spans="1:32">
      <c r="A4774" s="61" t="s">
        <v>36</v>
      </c>
      <c r="B4774" s="61" t="s">
        <v>2156</v>
      </c>
      <c r="C4774" s="61" t="s">
        <v>3336</v>
      </c>
      <c r="D4774" s="61" t="s">
        <v>3406</v>
      </c>
      <c r="E4774" s="62" t="s">
        <v>3407</v>
      </c>
      <c r="F4774" s="46">
        <v>46191</v>
      </c>
      <c r="G4774" s="46" t="str">
        <f t="shared" si="507"/>
        <v>龚建举2026-6-18</v>
      </c>
      <c r="H4774" s="63" t="s">
        <v>3429</v>
      </c>
      <c r="I4774" s="63" t="s">
        <v>3430</v>
      </c>
      <c r="J4774" s="64"/>
      <c r="K4774" s="64"/>
      <c r="L4774" s="65"/>
      <c r="M4774" s="65"/>
      <c r="N4774" s="65"/>
      <c r="O4774" s="66">
        <v>12</v>
      </c>
      <c r="P4774" s="155">
        <v>-2</v>
      </c>
      <c r="Q4774" s="68"/>
      <c r="R4774" s="68"/>
      <c r="S4774" s="68"/>
      <c r="T4774" s="69">
        <f t="shared" si="509"/>
        <v>10</v>
      </c>
      <c r="U4774" s="68"/>
      <c r="V4774" s="70"/>
      <c r="W4774" s="70"/>
      <c r="X4774" s="71">
        <f t="shared" si="510"/>
        <v>10</v>
      </c>
      <c r="Y4774" s="72"/>
      <c r="Z4774" s="70"/>
      <c r="AA4774" s="68">
        <v>2</v>
      </c>
      <c r="AB4774" s="73"/>
      <c r="AC4774" s="70"/>
      <c r="AD4774" s="74"/>
      <c r="AE4774" s="68"/>
      <c r="AF4774" s="75"/>
    </row>
    <row r="4775" ht="28.5" customHeight="1" spans="1:32">
      <c r="A4775" s="61" t="s">
        <v>36</v>
      </c>
      <c r="B4775" s="61" t="s">
        <v>2156</v>
      </c>
      <c r="C4775" s="61" t="s">
        <v>3336</v>
      </c>
      <c r="D4775" s="61" t="s">
        <v>3406</v>
      </c>
      <c r="E4775" s="76" t="s">
        <v>3407</v>
      </c>
      <c r="F4775" s="82">
        <v>46192</v>
      </c>
      <c r="G4775" s="46" t="str">
        <f t="shared" si="507"/>
        <v>龚建举2026-6-19</v>
      </c>
      <c r="H4775" s="63"/>
      <c r="I4775" s="63"/>
      <c r="J4775" s="64"/>
      <c r="K4775" s="64"/>
      <c r="L4775" s="65"/>
      <c r="M4775" s="65"/>
      <c r="N4775" s="65"/>
      <c r="O4775" s="66"/>
      <c r="P4775" s="155"/>
      <c r="Q4775" s="68"/>
      <c r="R4775" s="68"/>
      <c r="S4775" s="68"/>
      <c r="T4775" s="69">
        <f t="shared" si="509"/>
        <v>0</v>
      </c>
      <c r="U4775" s="68"/>
      <c r="V4775" s="70"/>
      <c r="W4775" s="70"/>
      <c r="X4775" s="71">
        <f t="shared" si="510"/>
        <v>0</v>
      </c>
      <c r="Y4775" s="72"/>
      <c r="Z4775" s="70"/>
      <c r="AA4775" s="68"/>
      <c r="AB4775" s="73">
        <v>12</v>
      </c>
      <c r="AC4775" s="70"/>
      <c r="AD4775" s="74"/>
      <c r="AE4775" s="68"/>
      <c r="AF4775" s="75"/>
    </row>
    <row r="4776" ht="28.5" customHeight="1" spans="1:32">
      <c r="A4776" s="61" t="s">
        <v>36</v>
      </c>
      <c r="B4776" s="61" t="s">
        <v>2156</v>
      </c>
      <c r="C4776" s="61" t="s">
        <v>3336</v>
      </c>
      <c r="D4776" s="61" t="s">
        <v>3406</v>
      </c>
      <c r="E4776" s="76" t="s">
        <v>3407</v>
      </c>
      <c r="F4776" s="77">
        <v>46193</v>
      </c>
      <c r="G4776" s="46" t="str">
        <f t="shared" si="507"/>
        <v>龚建举2026-6-20</v>
      </c>
      <c r="H4776" s="63" t="s">
        <v>3431</v>
      </c>
      <c r="I4776" s="63"/>
      <c r="J4776" s="64"/>
      <c r="K4776" s="64"/>
      <c r="L4776" s="65"/>
      <c r="M4776" s="65"/>
      <c r="N4776" s="65"/>
      <c r="O4776" s="66"/>
      <c r="P4776" s="155"/>
      <c r="Q4776" s="68"/>
      <c r="R4776" s="68"/>
      <c r="S4776" s="68"/>
      <c r="T4776" s="69">
        <f t="shared" si="509"/>
        <v>0</v>
      </c>
      <c r="U4776" s="68"/>
      <c r="V4776" s="70">
        <v>14</v>
      </c>
      <c r="W4776" s="70"/>
      <c r="X4776" s="71">
        <f t="shared" si="510"/>
        <v>14</v>
      </c>
      <c r="Y4776" s="72"/>
      <c r="Z4776" s="70">
        <v>10</v>
      </c>
      <c r="AA4776" s="68"/>
      <c r="AB4776" s="73"/>
      <c r="AC4776" s="70"/>
      <c r="AD4776" s="74"/>
      <c r="AE4776" s="68"/>
      <c r="AF4776" s="75"/>
    </row>
    <row r="4777" ht="28.5" customHeight="1" spans="1:32">
      <c r="A4777" s="61" t="s">
        <v>36</v>
      </c>
      <c r="B4777" s="61" t="s">
        <v>2156</v>
      </c>
      <c r="C4777" s="61" t="s">
        <v>3336</v>
      </c>
      <c r="D4777" s="61" t="s">
        <v>3406</v>
      </c>
      <c r="E4777" s="76" t="s">
        <v>3407</v>
      </c>
      <c r="F4777" s="46">
        <v>46194</v>
      </c>
      <c r="G4777" s="46" t="str">
        <f t="shared" si="507"/>
        <v>龚建举2026-6-21</v>
      </c>
      <c r="H4777" s="63" t="s">
        <v>3432</v>
      </c>
      <c r="I4777" s="63"/>
      <c r="J4777" s="64"/>
      <c r="K4777" s="64"/>
      <c r="L4777" s="65"/>
      <c r="M4777" s="65"/>
      <c r="N4777" s="65"/>
      <c r="O4777" s="66">
        <v>12</v>
      </c>
      <c r="P4777" s="155">
        <v>2</v>
      </c>
      <c r="Q4777" s="68"/>
      <c r="R4777" s="68"/>
      <c r="S4777" s="68"/>
      <c r="T4777" s="69">
        <f t="shared" si="509"/>
        <v>14</v>
      </c>
      <c r="U4777" s="68"/>
      <c r="V4777" s="70"/>
      <c r="W4777" s="70"/>
      <c r="X4777" s="71">
        <f t="shared" si="510"/>
        <v>14</v>
      </c>
      <c r="Y4777" s="72"/>
      <c r="Z4777" s="70">
        <v>10</v>
      </c>
      <c r="AA4777" s="68"/>
      <c r="AB4777" s="73"/>
      <c r="AC4777" s="70"/>
      <c r="AD4777" s="74"/>
      <c r="AE4777" s="68"/>
      <c r="AF4777" s="75"/>
    </row>
    <row r="4778" ht="28.5" customHeight="1" spans="1:32">
      <c r="A4778" s="61" t="s">
        <v>36</v>
      </c>
      <c r="B4778" s="61" t="s">
        <v>2156</v>
      </c>
      <c r="C4778" s="61" t="s">
        <v>3336</v>
      </c>
      <c r="D4778" s="61" t="s">
        <v>3406</v>
      </c>
      <c r="E4778" s="76" t="s">
        <v>3407</v>
      </c>
      <c r="F4778" s="46">
        <v>46195</v>
      </c>
      <c r="G4778" s="46" t="str">
        <f t="shared" si="507"/>
        <v>龚建举2026-6-22</v>
      </c>
      <c r="H4778" s="63" t="s">
        <v>2935</v>
      </c>
      <c r="I4778" s="63"/>
      <c r="J4778" s="64"/>
      <c r="K4778" s="64"/>
      <c r="L4778" s="65"/>
      <c r="M4778" s="65"/>
      <c r="N4778" s="65"/>
      <c r="O4778" s="66"/>
      <c r="P4778" s="155"/>
      <c r="Q4778" s="68"/>
      <c r="R4778" s="68"/>
      <c r="S4778" s="68"/>
      <c r="T4778" s="69">
        <f t="shared" si="509"/>
        <v>0</v>
      </c>
      <c r="U4778" s="68"/>
      <c r="V4778" s="70"/>
      <c r="W4778" s="70"/>
      <c r="X4778" s="71">
        <f t="shared" si="510"/>
        <v>0</v>
      </c>
      <c r="Y4778" s="72"/>
      <c r="Z4778" s="70"/>
      <c r="AA4778" s="68"/>
      <c r="AB4778" s="73"/>
      <c r="AC4778" s="70"/>
      <c r="AD4778" s="74"/>
      <c r="AE4778" s="68"/>
      <c r="AF4778" s="75"/>
    </row>
    <row r="4779" ht="28.5" customHeight="1" spans="1:32">
      <c r="A4779" s="61" t="s">
        <v>36</v>
      </c>
      <c r="B4779" s="61" t="s">
        <v>2156</v>
      </c>
      <c r="C4779" s="61" t="s">
        <v>3336</v>
      </c>
      <c r="D4779" s="61" t="s">
        <v>3406</v>
      </c>
      <c r="E4779" s="76" t="s">
        <v>3407</v>
      </c>
      <c r="F4779" s="46">
        <v>46196</v>
      </c>
      <c r="G4779" s="46" t="str">
        <f t="shared" si="507"/>
        <v>龚建举2026-6-23</v>
      </c>
      <c r="H4779" s="63"/>
      <c r="I4779" s="63"/>
      <c r="J4779" s="64"/>
      <c r="K4779" s="64"/>
      <c r="L4779" s="65"/>
      <c r="M4779" s="65"/>
      <c r="N4779" s="65"/>
      <c r="O4779" s="66"/>
      <c r="P4779" s="155"/>
      <c r="Q4779" s="68"/>
      <c r="R4779" s="68"/>
      <c r="S4779" s="68"/>
      <c r="T4779" s="69">
        <f t="shared" si="509"/>
        <v>0</v>
      </c>
      <c r="U4779" s="68"/>
      <c r="V4779" s="70"/>
      <c r="W4779" s="70"/>
      <c r="X4779" s="71">
        <f t="shared" si="510"/>
        <v>0</v>
      </c>
      <c r="Y4779" s="72"/>
      <c r="Z4779" s="70"/>
      <c r="AA4779" s="68"/>
      <c r="AB4779" s="73"/>
      <c r="AC4779" s="70"/>
      <c r="AD4779" s="74"/>
      <c r="AE4779" s="68"/>
      <c r="AF4779" s="75"/>
    </row>
    <row r="4780" ht="28.5" customHeight="1" spans="1:32">
      <c r="A4780" s="61" t="s">
        <v>36</v>
      </c>
      <c r="B4780" s="61" t="s">
        <v>2156</v>
      </c>
      <c r="C4780" s="61" t="s">
        <v>3336</v>
      </c>
      <c r="D4780" s="61" t="s">
        <v>3406</v>
      </c>
      <c r="E4780" s="76" t="s">
        <v>3407</v>
      </c>
      <c r="F4780" s="46">
        <v>46197</v>
      </c>
      <c r="G4780" s="46" t="str">
        <f t="shared" si="507"/>
        <v>龚建举2026-6-24</v>
      </c>
      <c r="H4780" s="63"/>
      <c r="I4780" s="63"/>
      <c r="J4780" s="64"/>
      <c r="K4780" s="64"/>
      <c r="L4780" s="65"/>
      <c r="M4780" s="65"/>
      <c r="N4780" s="65"/>
      <c r="O4780" s="66"/>
      <c r="P4780" s="155"/>
      <c r="Q4780" s="68"/>
      <c r="R4780" s="68"/>
      <c r="S4780" s="68"/>
      <c r="T4780" s="69">
        <f t="shared" si="509"/>
        <v>0</v>
      </c>
      <c r="U4780" s="68"/>
      <c r="V4780" s="70"/>
      <c r="W4780" s="70"/>
      <c r="X4780" s="71">
        <f t="shared" si="510"/>
        <v>0</v>
      </c>
      <c r="Y4780" s="72"/>
      <c r="Z4780" s="70"/>
      <c r="AA4780" s="68"/>
      <c r="AB4780" s="73"/>
      <c r="AC4780" s="70"/>
      <c r="AD4780" s="74"/>
      <c r="AE4780" s="68"/>
      <c r="AF4780" s="75"/>
    </row>
    <row r="4781" ht="28.5" customHeight="1" spans="1:32">
      <c r="A4781" s="61" t="s">
        <v>36</v>
      </c>
      <c r="B4781" s="61" t="s">
        <v>2156</v>
      </c>
      <c r="C4781" s="61" t="s">
        <v>3336</v>
      </c>
      <c r="D4781" s="61" t="s">
        <v>3406</v>
      </c>
      <c r="E4781" s="76" t="s">
        <v>3407</v>
      </c>
      <c r="F4781" s="46">
        <v>46198</v>
      </c>
      <c r="G4781" s="46" t="str">
        <f t="shared" si="507"/>
        <v>龚建举2026-6-25</v>
      </c>
      <c r="H4781" s="63"/>
      <c r="I4781" s="63"/>
      <c r="J4781" s="64"/>
      <c r="K4781" s="64"/>
      <c r="L4781" s="65"/>
      <c r="M4781" s="65"/>
      <c r="N4781" s="65"/>
      <c r="O4781" s="66"/>
      <c r="P4781" s="155"/>
      <c r="Q4781" s="68"/>
      <c r="R4781" s="68"/>
      <c r="S4781" s="68"/>
      <c r="T4781" s="69">
        <f t="shared" si="509"/>
        <v>0</v>
      </c>
      <c r="U4781" s="68"/>
      <c r="V4781" s="70"/>
      <c r="W4781" s="70"/>
      <c r="X4781" s="71">
        <f t="shared" si="510"/>
        <v>0</v>
      </c>
      <c r="Y4781" s="72"/>
      <c r="Z4781" s="70"/>
      <c r="AA4781" s="68"/>
      <c r="AB4781" s="73"/>
      <c r="AC4781" s="70"/>
      <c r="AD4781" s="74"/>
      <c r="AE4781" s="68"/>
      <c r="AF4781" s="75"/>
    </row>
    <row r="4782" ht="28.5" customHeight="1" spans="1:32">
      <c r="A4782" s="61" t="s">
        <v>36</v>
      </c>
      <c r="B4782" s="61" t="s">
        <v>2156</v>
      </c>
      <c r="C4782" s="61" t="s">
        <v>3336</v>
      </c>
      <c r="D4782" s="61" t="s">
        <v>3406</v>
      </c>
      <c r="E4782" s="76" t="s">
        <v>3407</v>
      </c>
      <c r="F4782" s="46">
        <v>46199</v>
      </c>
      <c r="G4782" s="46" t="str">
        <f t="shared" si="507"/>
        <v>龚建举2026-6-26</v>
      </c>
      <c r="H4782" s="63"/>
      <c r="I4782" s="63"/>
      <c r="J4782" s="64"/>
      <c r="K4782" s="64"/>
      <c r="L4782" s="65"/>
      <c r="M4782" s="65"/>
      <c r="N4782" s="65"/>
      <c r="O4782" s="66"/>
      <c r="P4782" s="155"/>
      <c r="Q4782" s="68"/>
      <c r="R4782" s="68"/>
      <c r="S4782" s="68"/>
      <c r="T4782" s="69">
        <f t="shared" si="509"/>
        <v>0</v>
      </c>
      <c r="U4782" s="68"/>
      <c r="V4782" s="70"/>
      <c r="W4782" s="70"/>
      <c r="X4782" s="71">
        <f t="shared" si="510"/>
        <v>0</v>
      </c>
      <c r="Y4782" s="72"/>
      <c r="Z4782" s="70"/>
      <c r="AA4782" s="68"/>
      <c r="AB4782" s="73"/>
      <c r="AC4782" s="70"/>
      <c r="AD4782" s="74"/>
      <c r="AE4782" s="68"/>
      <c r="AF4782" s="75"/>
    </row>
    <row r="4783" ht="28.5" customHeight="1" spans="1:32">
      <c r="A4783" s="61" t="s">
        <v>36</v>
      </c>
      <c r="B4783" s="61" t="s">
        <v>2156</v>
      </c>
      <c r="C4783" s="61" t="s">
        <v>3336</v>
      </c>
      <c r="D4783" s="61" t="s">
        <v>3406</v>
      </c>
      <c r="E4783" s="62" t="s">
        <v>3407</v>
      </c>
      <c r="F4783" s="46">
        <v>46200</v>
      </c>
      <c r="G4783" s="46" t="str">
        <f t="shared" si="507"/>
        <v>龚建举2026-6-27</v>
      </c>
      <c r="H4783" s="63"/>
      <c r="I4783" s="63"/>
      <c r="J4783" s="64"/>
      <c r="K4783" s="64"/>
      <c r="L4783" s="65"/>
      <c r="M4783" s="65"/>
      <c r="N4783" s="79"/>
      <c r="O4783" s="66"/>
      <c r="P4783" s="155"/>
      <c r="Q4783" s="68"/>
      <c r="R4783" s="68"/>
      <c r="S4783" s="68"/>
      <c r="T4783" s="69">
        <f t="shared" si="509"/>
        <v>0</v>
      </c>
      <c r="U4783" s="68"/>
      <c r="V4783" s="70"/>
      <c r="W4783" s="70"/>
      <c r="X4783" s="71">
        <f t="shared" si="510"/>
        <v>0</v>
      </c>
      <c r="Y4783" s="72"/>
      <c r="Z4783" s="70"/>
      <c r="AA4783" s="68"/>
      <c r="AB4783" s="73"/>
      <c r="AC4783" s="70"/>
      <c r="AD4783" s="74"/>
      <c r="AE4783" s="68"/>
      <c r="AF4783" s="75"/>
    </row>
    <row r="4784" ht="28.5" customHeight="1" spans="1:32">
      <c r="A4784" s="61" t="s">
        <v>36</v>
      </c>
      <c r="B4784" s="61" t="s">
        <v>2156</v>
      </c>
      <c r="C4784" s="61" t="s">
        <v>3336</v>
      </c>
      <c r="D4784" s="61" t="s">
        <v>3406</v>
      </c>
      <c r="E4784" s="62" t="s">
        <v>3407</v>
      </c>
      <c r="F4784" s="46">
        <v>46201</v>
      </c>
      <c r="G4784" s="46" t="str">
        <f t="shared" si="507"/>
        <v>龚建举2026-6-28</v>
      </c>
      <c r="H4784" s="63"/>
      <c r="I4784" s="63"/>
      <c r="J4784" s="64"/>
      <c r="K4784" s="64"/>
      <c r="L4784" s="65"/>
      <c r="M4784" s="65"/>
      <c r="N4784" s="65"/>
      <c r="O4784" s="66"/>
      <c r="P4784" s="155"/>
      <c r="Q4784" s="68"/>
      <c r="R4784" s="68"/>
      <c r="S4784" s="68"/>
      <c r="T4784" s="69">
        <f t="shared" si="509"/>
        <v>0</v>
      </c>
      <c r="U4784" s="68"/>
      <c r="V4784" s="70"/>
      <c r="W4784" s="70"/>
      <c r="X4784" s="71">
        <f t="shared" si="510"/>
        <v>0</v>
      </c>
      <c r="Y4784" s="72"/>
      <c r="Z4784" s="70"/>
      <c r="AA4784" s="68"/>
      <c r="AB4784" s="73"/>
      <c r="AC4784" s="70"/>
      <c r="AD4784" s="74"/>
      <c r="AE4784" s="68"/>
      <c r="AF4784" s="75"/>
    </row>
    <row r="4785" ht="28.5" customHeight="1" spans="1:32">
      <c r="A4785" s="61" t="s">
        <v>36</v>
      </c>
      <c r="B4785" s="61" t="s">
        <v>2156</v>
      </c>
      <c r="C4785" s="61" t="s">
        <v>3336</v>
      </c>
      <c r="D4785" s="61" t="s">
        <v>3406</v>
      </c>
      <c r="E4785" s="62" t="s">
        <v>3407</v>
      </c>
      <c r="F4785" s="46">
        <v>46202</v>
      </c>
      <c r="G4785" s="46" t="str">
        <f t="shared" si="507"/>
        <v>龚建举2026-6-29</v>
      </c>
      <c r="H4785" s="63"/>
      <c r="I4785" s="63"/>
      <c r="J4785" s="64"/>
      <c r="K4785" s="64"/>
      <c r="L4785" s="65"/>
      <c r="M4785" s="65"/>
      <c r="N4785" s="79"/>
      <c r="O4785" s="66"/>
      <c r="P4785" s="155"/>
      <c r="Q4785" s="68"/>
      <c r="R4785" s="68"/>
      <c r="S4785" s="68"/>
      <c r="T4785" s="69">
        <f t="shared" si="509"/>
        <v>0</v>
      </c>
      <c r="U4785" s="68"/>
      <c r="V4785" s="70"/>
      <c r="W4785" s="70"/>
      <c r="X4785" s="71">
        <f t="shared" si="510"/>
        <v>0</v>
      </c>
      <c r="Y4785" s="72"/>
      <c r="Z4785" s="70"/>
      <c r="AA4785" s="68"/>
      <c r="AB4785" s="73"/>
      <c r="AC4785" s="70"/>
      <c r="AD4785" s="74"/>
      <c r="AE4785" s="68"/>
      <c r="AF4785" s="75"/>
    </row>
    <row r="4786" s="3" customFormat="1" ht="28.5" customHeight="1" spans="1:32">
      <c r="A4786" s="61" t="s">
        <v>36</v>
      </c>
      <c r="B4786" s="61" t="s">
        <v>2156</v>
      </c>
      <c r="C4786" s="61" t="s">
        <v>3336</v>
      </c>
      <c r="D4786" s="61" t="s">
        <v>3406</v>
      </c>
      <c r="E4786" s="62" t="s">
        <v>3407</v>
      </c>
      <c r="F4786" s="46">
        <v>46203</v>
      </c>
      <c r="G4786" s="46" t="str">
        <f t="shared" si="507"/>
        <v>龚建举2026-6-30</v>
      </c>
      <c r="H4786" s="63"/>
      <c r="I4786" s="63"/>
      <c r="J4786" s="64"/>
      <c r="K4786" s="64"/>
      <c r="L4786" s="65"/>
      <c r="M4786" s="65"/>
      <c r="N4786" s="65"/>
      <c r="O4786" s="66"/>
      <c r="P4786" s="155"/>
      <c r="Q4786" s="68"/>
      <c r="R4786" s="68"/>
      <c r="S4786" s="68"/>
      <c r="T4786" s="69">
        <f t="shared" si="509"/>
        <v>0</v>
      </c>
      <c r="U4786" s="68"/>
      <c r="V4786" s="70"/>
      <c r="W4786" s="70"/>
      <c r="X4786" s="71">
        <f t="shared" si="510"/>
        <v>0</v>
      </c>
      <c r="Y4786" s="72"/>
      <c r="Z4786" s="70"/>
      <c r="AA4786" s="68"/>
      <c r="AB4786" s="73"/>
      <c r="AC4786" s="70"/>
      <c r="AD4786" s="74"/>
      <c r="AE4786" s="68"/>
      <c r="AF4786" s="75"/>
    </row>
    <row r="4787" s="3" customFormat="1" ht="28.5" customHeight="1" spans="1:32">
      <c r="A4787" s="61" t="s">
        <v>36</v>
      </c>
      <c r="B4787" s="61" t="s">
        <v>2156</v>
      </c>
      <c r="C4787" s="61" t="s">
        <v>3336</v>
      </c>
      <c r="D4787" s="61" t="s">
        <v>3406</v>
      </c>
      <c r="E4787" s="62" t="s">
        <v>3407</v>
      </c>
      <c r="F4787" s="46">
        <v>46204</v>
      </c>
      <c r="G4787" s="46" t="str">
        <f t="shared" si="507"/>
        <v>龚建举2026-7-1</v>
      </c>
      <c r="H4787" s="63"/>
      <c r="I4787" s="63"/>
      <c r="J4787" s="64"/>
      <c r="K4787" s="64"/>
      <c r="L4787" s="65"/>
      <c r="M4787" s="65"/>
      <c r="N4787" s="65"/>
      <c r="O4787" s="66"/>
      <c r="P4787" s="155"/>
      <c r="Q4787" s="68"/>
      <c r="R4787" s="68"/>
      <c r="S4787" s="68"/>
      <c r="T4787" s="69">
        <f t="shared" si="509"/>
        <v>0</v>
      </c>
      <c r="U4787" s="68"/>
      <c r="V4787" s="70"/>
      <c r="W4787" s="70"/>
      <c r="X4787" s="71">
        <f t="shared" si="510"/>
        <v>0</v>
      </c>
      <c r="Y4787" s="72"/>
      <c r="Z4787" s="70"/>
      <c r="AA4787" s="68"/>
      <c r="AB4787" s="73"/>
      <c r="AC4787" s="70"/>
      <c r="AD4787" s="74"/>
      <c r="AE4787" s="68"/>
      <c r="AF4787" s="75"/>
    </row>
    <row r="4788" ht="28.5" customHeight="1" spans="1:32">
      <c r="A4788" s="84" t="s">
        <v>36</v>
      </c>
      <c r="B4788" s="84" t="s">
        <v>2156</v>
      </c>
      <c r="C4788" s="84" t="s">
        <v>3336</v>
      </c>
      <c r="D4788" s="84" t="s">
        <v>3406</v>
      </c>
      <c r="E4788" s="85" t="s">
        <v>3407</v>
      </c>
      <c r="F4788" s="86">
        <v>46235</v>
      </c>
      <c r="G4788" s="46" t="str">
        <f t="shared" si="507"/>
        <v>龚建举2026-8-1</v>
      </c>
      <c r="H4788" s="63"/>
      <c r="I4788" s="63"/>
      <c r="J4788" s="64"/>
      <c r="K4788" s="64"/>
      <c r="L4788" s="65"/>
      <c r="M4788" s="65"/>
      <c r="N4788" s="91"/>
      <c r="O4788" s="66"/>
      <c r="P4788" s="87"/>
      <c r="Q4788" s="87"/>
      <c r="R4788" s="87"/>
      <c r="S4788" s="87"/>
      <c r="T4788" s="69">
        <f t="shared" si="509"/>
        <v>0</v>
      </c>
      <c r="U4788" s="87"/>
      <c r="V4788" s="87"/>
      <c r="W4788" s="87"/>
      <c r="X4788" s="71">
        <f t="shared" si="510"/>
        <v>0</v>
      </c>
      <c r="Y4788" s="88"/>
      <c r="Z4788" s="87"/>
      <c r="AA4788" s="87"/>
      <c r="AB4788" s="87"/>
      <c r="AC4788" s="87"/>
      <c r="AD4788" s="89"/>
      <c r="AE4788" s="87"/>
      <c r="AF4788" s="90"/>
    </row>
    <row r="4789" ht="28.5" customHeight="1" spans="1:32">
      <c r="A4789" s="44" t="s">
        <v>36</v>
      </c>
      <c r="B4789" s="44" t="s">
        <v>2156</v>
      </c>
      <c r="C4789" s="44" t="s">
        <v>3336</v>
      </c>
      <c r="D4789" s="44" t="s">
        <v>3433</v>
      </c>
      <c r="E4789" s="44" t="s">
        <v>3434</v>
      </c>
      <c r="F4789" s="45">
        <v>46173</v>
      </c>
      <c r="G4789" s="46" t="str">
        <f t="shared" si="507"/>
        <v>吴佳勇2026-5-31</v>
      </c>
      <c r="H4789" s="133"/>
      <c r="I4789" s="133"/>
      <c r="J4789" s="134"/>
      <c r="K4789" s="134"/>
      <c r="L4789" s="134"/>
      <c r="M4789" s="135"/>
      <c r="N4789" s="135"/>
      <c r="O4789" s="136">
        <f t="shared" ref="O4789:AE4789" si="511">SUM(O4790:O4821)</f>
        <v>204</v>
      </c>
      <c r="P4789" s="137">
        <f t="shared" si="511"/>
        <v>-17</v>
      </c>
      <c r="Q4789" s="138">
        <f t="shared" si="511"/>
        <v>-2</v>
      </c>
      <c r="R4789" s="138">
        <f t="shared" si="511"/>
        <v>0</v>
      </c>
      <c r="S4789" s="53">
        <f t="shared" si="511"/>
        <v>0</v>
      </c>
      <c r="T4789" s="139">
        <f t="shared" si="511"/>
        <v>185</v>
      </c>
      <c r="U4789" s="55">
        <f t="shared" si="511"/>
        <v>0</v>
      </c>
      <c r="V4789" s="139">
        <f t="shared" si="511"/>
        <v>30</v>
      </c>
      <c r="W4789" s="139">
        <f t="shared" si="511"/>
        <v>0</v>
      </c>
      <c r="X4789" s="140">
        <f t="shared" si="511"/>
        <v>215</v>
      </c>
      <c r="Y4789" s="141">
        <f t="shared" si="511"/>
        <v>0</v>
      </c>
      <c r="Z4789" s="139">
        <f t="shared" si="511"/>
        <v>90</v>
      </c>
      <c r="AA4789" s="142">
        <f t="shared" si="511"/>
        <v>32</v>
      </c>
      <c r="AB4789" s="139">
        <f t="shared" si="511"/>
        <v>12</v>
      </c>
      <c r="AC4789" s="139">
        <f t="shared" si="511"/>
        <v>0</v>
      </c>
      <c r="AD4789" s="143">
        <f t="shared" si="511"/>
        <v>0</v>
      </c>
      <c r="AE4789" s="142">
        <f t="shared" si="511"/>
        <v>0</v>
      </c>
      <c r="AF4789" s="60"/>
    </row>
    <row r="4790" ht="28.5" customHeight="1" spans="1:32">
      <c r="A4790" s="61" t="s">
        <v>36</v>
      </c>
      <c r="B4790" s="61" t="s">
        <v>2156</v>
      </c>
      <c r="C4790" s="61" t="s">
        <v>3336</v>
      </c>
      <c r="D4790" s="61" t="s">
        <v>3406</v>
      </c>
      <c r="E4790" s="62" t="s">
        <v>3434</v>
      </c>
      <c r="F4790" s="46">
        <v>46174</v>
      </c>
      <c r="G4790" s="46" t="str">
        <f t="shared" si="507"/>
        <v>吴佳勇2026-6-1</v>
      </c>
      <c r="H4790" s="63" t="s">
        <v>3435</v>
      </c>
      <c r="I4790" s="63"/>
      <c r="J4790" s="64"/>
      <c r="K4790" s="64"/>
      <c r="L4790" s="65"/>
      <c r="M4790" s="65"/>
      <c r="N4790" s="65"/>
      <c r="O4790" s="66">
        <v>12</v>
      </c>
      <c r="P4790" s="155">
        <v>2</v>
      </c>
      <c r="Q4790" s="68"/>
      <c r="R4790" s="68"/>
      <c r="S4790" s="68"/>
      <c r="T4790" s="69">
        <f t="shared" ref="T4790:T4821" si="512">SUM(O4790:S4790)</f>
        <v>14</v>
      </c>
      <c r="U4790" s="68"/>
      <c r="V4790" s="70"/>
      <c r="W4790" s="70"/>
      <c r="X4790" s="71">
        <f t="shared" ref="X4790:X4821" si="513">SUM(T4790:W4790)</f>
        <v>14</v>
      </c>
      <c r="Y4790" s="72"/>
      <c r="Z4790" s="70">
        <v>10</v>
      </c>
      <c r="AA4790" s="68"/>
      <c r="AB4790" s="73"/>
      <c r="AC4790" s="70"/>
      <c r="AD4790" s="74"/>
      <c r="AE4790" s="68"/>
      <c r="AF4790" s="75"/>
    </row>
    <row r="4791" ht="28.5" customHeight="1" spans="1:32">
      <c r="A4791" s="61" t="s">
        <v>36</v>
      </c>
      <c r="B4791" s="61" t="s">
        <v>2156</v>
      </c>
      <c r="C4791" s="61" t="s">
        <v>3336</v>
      </c>
      <c r="D4791" s="61" t="s">
        <v>3406</v>
      </c>
      <c r="E4791" s="62" t="s">
        <v>3434</v>
      </c>
      <c r="F4791" s="46">
        <v>46175</v>
      </c>
      <c r="G4791" s="46" t="str">
        <f t="shared" si="507"/>
        <v>吴佳勇2026-6-2</v>
      </c>
      <c r="H4791" s="63" t="s">
        <v>3436</v>
      </c>
      <c r="I4791" s="63"/>
      <c r="J4791" s="64"/>
      <c r="K4791" s="64"/>
      <c r="L4791" s="65"/>
      <c r="M4791" s="65"/>
      <c r="N4791" s="65"/>
      <c r="O4791" s="66">
        <v>12</v>
      </c>
      <c r="P4791" s="155">
        <v>2</v>
      </c>
      <c r="Q4791" s="68"/>
      <c r="R4791" s="68"/>
      <c r="S4791" s="68"/>
      <c r="T4791" s="69">
        <f t="shared" si="512"/>
        <v>14</v>
      </c>
      <c r="U4791" s="68"/>
      <c r="V4791" s="70"/>
      <c r="W4791" s="70"/>
      <c r="X4791" s="71">
        <f t="shared" si="513"/>
        <v>14</v>
      </c>
      <c r="Y4791" s="72"/>
      <c r="Z4791" s="70">
        <v>10</v>
      </c>
      <c r="AA4791" s="68"/>
      <c r="AB4791" s="73"/>
      <c r="AC4791" s="70"/>
      <c r="AD4791" s="74"/>
      <c r="AE4791" s="68"/>
      <c r="AF4791" s="75"/>
    </row>
    <row r="4792" ht="28.5" customHeight="1" spans="1:32">
      <c r="A4792" s="61" t="s">
        <v>36</v>
      </c>
      <c r="B4792" s="61" t="s">
        <v>2156</v>
      </c>
      <c r="C4792" s="61" t="s">
        <v>3336</v>
      </c>
      <c r="D4792" s="61" t="s">
        <v>3406</v>
      </c>
      <c r="E4792" s="62" t="s">
        <v>3434</v>
      </c>
      <c r="F4792" s="46">
        <v>46176</v>
      </c>
      <c r="G4792" s="46" t="str">
        <f t="shared" si="507"/>
        <v>吴佳勇2026-6-3</v>
      </c>
      <c r="H4792" s="63" t="s">
        <v>3437</v>
      </c>
      <c r="I4792" s="63"/>
      <c r="J4792" s="64"/>
      <c r="K4792" s="64"/>
      <c r="L4792" s="65"/>
      <c r="M4792" s="65"/>
      <c r="N4792" s="65"/>
      <c r="O4792" s="66">
        <v>12</v>
      </c>
      <c r="P4792" s="155">
        <v>2</v>
      </c>
      <c r="Q4792" s="68">
        <v>-2</v>
      </c>
      <c r="R4792" s="68"/>
      <c r="S4792" s="68"/>
      <c r="T4792" s="69">
        <f t="shared" si="512"/>
        <v>12</v>
      </c>
      <c r="U4792" s="68"/>
      <c r="V4792" s="70"/>
      <c r="W4792" s="70"/>
      <c r="X4792" s="71">
        <f t="shared" si="513"/>
        <v>12</v>
      </c>
      <c r="Y4792" s="72"/>
      <c r="Z4792" s="70">
        <v>10</v>
      </c>
      <c r="AA4792" s="68"/>
      <c r="AB4792" s="73"/>
      <c r="AC4792" s="70"/>
      <c r="AD4792" s="74"/>
      <c r="AE4792" s="68"/>
      <c r="AF4792" s="75"/>
    </row>
    <row r="4793" ht="28.5" customHeight="1" spans="1:32">
      <c r="A4793" s="61" t="s">
        <v>36</v>
      </c>
      <c r="B4793" s="61" t="s">
        <v>2156</v>
      </c>
      <c r="C4793" s="61" t="s">
        <v>3336</v>
      </c>
      <c r="D4793" s="61" t="s">
        <v>3406</v>
      </c>
      <c r="E4793" s="61" t="s">
        <v>3434</v>
      </c>
      <c r="F4793" s="46">
        <v>46177</v>
      </c>
      <c r="G4793" s="46" t="str">
        <f t="shared" si="507"/>
        <v>吴佳勇2026-6-4</v>
      </c>
      <c r="H4793" s="63" t="s">
        <v>3438</v>
      </c>
      <c r="I4793" s="63"/>
      <c r="J4793" s="64"/>
      <c r="K4793" s="64"/>
      <c r="L4793" s="65" t="s">
        <v>420</v>
      </c>
      <c r="M4793" s="65"/>
      <c r="N4793" s="65"/>
      <c r="O4793" s="66">
        <v>12</v>
      </c>
      <c r="P4793" s="155">
        <v>-12</v>
      </c>
      <c r="Q4793" s="68"/>
      <c r="R4793" s="68"/>
      <c r="S4793" s="68"/>
      <c r="T4793" s="69">
        <f t="shared" si="512"/>
        <v>0</v>
      </c>
      <c r="U4793" s="68"/>
      <c r="V4793" s="70"/>
      <c r="W4793" s="70"/>
      <c r="X4793" s="71">
        <f t="shared" si="513"/>
        <v>0</v>
      </c>
      <c r="Y4793" s="72"/>
      <c r="Z4793" s="70"/>
      <c r="AA4793" s="68"/>
      <c r="AB4793" s="73"/>
      <c r="AC4793" s="70"/>
      <c r="AD4793" s="74"/>
      <c r="AE4793" s="68"/>
      <c r="AF4793" s="75"/>
    </row>
    <row r="4794" ht="28.5" customHeight="1" spans="1:32">
      <c r="A4794" s="61" t="s">
        <v>36</v>
      </c>
      <c r="B4794" s="61" t="s">
        <v>2156</v>
      </c>
      <c r="C4794" s="61" t="s">
        <v>3336</v>
      </c>
      <c r="D4794" s="61" t="s">
        <v>3406</v>
      </c>
      <c r="E4794" s="76" t="s">
        <v>3434</v>
      </c>
      <c r="F4794" s="46">
        <v>46178</v>
      </c>
      <c r="G4794" s="46" t="str">
        <f t="shared" si="507"/>
        <v>吴佳勇2026-6-5</v>
      </c>
      <c r="H4794" s="63" t="s">
        <v>833</v>
      </c>
      <c r="I4794" s="63" t="s">
        <v>3439</v>
      </c>
      <c r="J4794" s="64"/>
      <c r="K4794" s="64"/>
      <c r="L4794" s="65"/>
      <c r="M4794" s="65"/>
      <c r="N4794" s="65"/>
      <c r="O4794" s="66">
        <v>12</v>
      </c>
      <c r="P4794" s="155">
        <v>-2</v>
      </c>
      <c r="Q4794" s="68"/>
      <c r="R4794" s="68"/>
      <c r="S4794" s="68"/>
      <c r="T4794" s="69">
        <f t="shared" si="512"/>
        <v>10</v>
      </c>
      <c r="U4794" s="68"/>
      <c r="V4794" s="70"/>
      <c r="W4794" s="70"/>
      <c r="X4794" s="71">
        <f t="shared" si="513"/>
        <v>10</v>
      </c>
      <c r="Y4794" s="72"/>
      <c r="Z4794" s="70"/>
      <c r="AA4794" s="68">
        <v>4</v>
      </c>
      <c r="AB4794" s="73"/>
      <c r="AC4794" s="70"/>
      <c r="AD4794" s="74"/>
      <c r="AE4794" s="68"/>
      <c r="AF4794" s="75"/>
    </row>
    <row r="4795" ht="28.5" customHeight="1" spans="1:32">
      <c r="A4795" s="61" t="s">
        <v>36</v>
      </c>
      <c r="B4795" s="61" t="s">
        <v>2156</v>
      </c>
      <c r="C4795" s="61" t="s">
        <v>3336</v>
      </c>
      <c r="D4795" s="61" t="s">
        <v>3406</v>
      </c>
      <c r="E4795" s="76" t="s">
        <v>3434</v>
      </c>
      <c r="F4795" s="46">
        <v>46179</v>
      </c>
      <c r="G4795" s="46" t="str">
        <f t="shared" si="507"/>
        <v>吴佳勇2026-6-6</v>
      </c>
      <c r="H4795" s="63" t="s">
        <v>3440</v>
      </c>
      <c r="I4795" s="63" t="s">
        <v>3441</v>
      </c>
      <c r="J4795" s="64"/>
      <c r="K4795" s="64"/>
      <c r="L4795" s="65"/>
      <c r="M4795" s="65"/>
      <c r="N4795" s="65"/>
      <c r="O4795" s="66">
        <v>12</v>
      </c>
      <c r="P4795" s="155">
        <v>-2</v>
      </c>
      <c r="Q4795" s="68"/>
      <c r="R4795" s="68"/>
      <c r="S4795" s="68"/>
      <c r="T4795" s="69">
        <f t="shared" si="512"/>
        <v>10</v>
      </c>
      <c r="U4795" s="68"/>
      <c r="V4795" s="70"/>
      <c r="W4795" s="70"/>
      <c r="X4795" s="71">
        <f t="shared" si="513"/>
        <v>10</v>
      </c>
      <c r="Y4795" s="72"/>
      <c r="Z4795" s="70"/>
      <c r="AA4795" s="68">
        <v>4</v>
      </c>
      <c r="AB4795" s="73"/>
      <c r="AC4795" s="70"/>
      <c r="AD4795" s="74"/>
      <c r="AE4795" s="68"/>
      <c r="AF4795" s="75"/>
    </row>
    <row r="4796" ht="28.5" customHeight="1" spans="1:32">
      <c r="A4796" s="61" t="s">
        <v>36</v>
      </c>
      <c r="B4796" s="61" t="s">
        <v>2156</v>
      </c>
      <c r="C4796" s="61" t="s">
        <v>3336</v>
      </c>
      <c r="D4796" s="61" t="s">
        <v>3406</v>
      </c>
      <c r="E4796" s="76" t="s">
        <v>3434</v>
      </c>
      <c r="F4796" s="77">
        <v>46180</v>
      </c>
      <c r="G4796" s="46" t="str">
        <f t="shared" si="507"/>
        <v>吴佳勇2026-6-7</v>
      </c>
      <c r="H4796" s="63" t="s">
        <v>3442</v>
      </c>
      <c r="I4796" s="63" t="s">
        <v>3443</v>
      </c>
      <c r="J4796" s="64"/>
      <c r="K4796" s="64"/>
      <c r="L4796" s="65"/>
      <c r="M4796" s="65"/>
      <c r="N4796" s="65"/>
      <c r="O4796" s="66"/>
      <c r="P4796" s="155"/>
      <c r="Q4796" s="68"/>
      <c r="R4796" s="68"/>
      <c r="S4796" s="68"/>
      <c r="T4796" s="69">
        <f t="shared" si="512"/>
        <v>0</v>
      </c>
      <c r="U4796" s="68"/>
      <c r="V4796" s="70">
        <v>6</v>
      </c>
      <c r="W4796" s="70"/>
      <c r="X4796" s="71">
        <f t="shared" si="513"/>
        <v>6</v>
      </c>
      <c r="Y4796" s="72"/>
      <c r="Z4796" s="70"/>
      <c r="AA4796" s="68">
        <v>2</v>
      </c>
      <c r="AB4796" s="73"/>
      <c r="AC4796" s="70"/>
      <c r="AD4796" s="74"/>
      <c r="AE4796" s="68"/>
      <c r="AF4796" s="75"/>
    </row>
    <row r="4797" ht="28.5" customHeight="1" spans="1:32">
      <c r="A4797" s="61" t="s">
        <v>36</v>
      </c>
      <c r="B4797" s="61" t="s">
        <v>2156</v>
      </c>
      <c r="C4797" s="61" t="s">
        <v>3336</v>
      </c>
      <c r="D4797" s="61" t="s">
        <v>3406</v>
      </c>
      <c r="E4797" s="76" t="s">
        <v>3434</v>
      </c>
      <c r="F4797" s="46">
        <v>46181</v>
      </c>
      <c r="G4797" s="46" t="str">
        <f t="shared" si="507"/>
        <v>吴佳勇2026-6-8</v>
      </c>
      <c r="H4797" s="63" t="s">
        <v>3444</v>
      </c>
      <c r="I4797" s="63" t="s">
        <v>3445</v>
      </c>
      <c r="J4797" s="64"/>
      <c r="K4797" s="64"/>
      <c r="L4797" s="65"/>
      <c r="M4797" s="65"/>
      <c r="N4797" s="65"/>
      <c r="O4797" s="66">
        <v>12</v>
      </c>
      <c r="P4797" s="155">
        <v>-2</v>
      </c>
      <c r="Q4797" s="68"/>
      <c r="R4797" s="68"/>
      <c r="S4797" s="68"/>
      <c r="T4797" s="69">
        <f t="shared" si="512"/>
        <v>10</v>
      </c>
      <c r="U4797" s="68"/>
      <c r="V4797" s="70"/>
      <c r="W4797" s="70"/>
      <c r="X4797" s="71">
        <f t="shared" si="513"/>
        <v>10</v>
      </c>
      <c r="Y4797" s="72"/>
      <c r="Z4797" s="70"/>
      <c r="AA4797" s="68">
        <v>4</v>
      </c>
      <c r="AB4797" s="73"/>
      <c r="AC4797" s="70"/>
      <c r="AD4797" s="74"/>
      <c r="AE4797" s="68"/>
      <c r="AF4797" s="75"/>
    </row>
    <row r="4798" ht="28.5" customHeight="1" spans="1:32">
      <c r="A4798" s="61" t="s">
        <v>36</v>
      </c>
      <c r="B4798" s="61" t="s">
        <v>2156</v>
      </c>
      <c r="C4798" s="61" t="s">
        <v>3336</v>
      </c>
      <c r="D4798" s="61" t="s">
        <v>3406</v>
      </c>
      <c r="E4798" s="76" t="s">
        <v>3434</v>
      </c>
      <c r="F4798" s="78">
        <v>46182</v>
      </c>
      <c r="G4798" s="46" t="str">
        <f t="shared" si="507"/>
        <v>吴佳勇2026-6-9</v>
      </c>
      <c r="H4798" s="63" t="s">
        <v>3446</v>
      </c>
      <c r="I4798" s="63" t="s">
        <v>3447</v>
      </c>
      <c r="J4798" s="64"/>
      <c r="K4798" s="64"/>
      <c r="L4798" s="65"/>
      <c r="M4798" s="65"/>
      <c r="N4798" s="65"/>
      <c r="O4798" s="66">
        <v>12</v>
      </c>
      <c r="P4798" s="155">
        <v>-2</v>
      </c>
      <c r="Q4798" s="68"/>
      <c r="R4798" s="68"/>
      <c r="S4798" s="68"/>
      <c r="T4798" s="69">
        <f t="shared" si="512"/>
        <v>10</v>
      </c>
      <c r="U4798" s="68"/>
      <c r="V4798" s="70"/>
      <c r="W4798" s="70"/>
      <c r="X4798" s="71">
        <f t="shared" si="513"/>
        <v>10</v>
      </c>
      <c r="Y4798" s="72"/>
      <c r="Z4798" s="70"/>
      <c r="AA4798" s="68">
        <v>4</v>
      </c>
      <c r="AB4798" s="73"/>
      <c r="AC4798" s="70"/>
      <c r="AD4798" s="74"/>
      <c r="AE4798" s="68"/>
      <c r="AF4798" s="75"/>
    </row>
    <row r="4799" ht="28.5" customHeight="1" spans="1:32">
      <c r="A4799" s="61" t="s">
        <v>36</v>
      </c>
      <c r="B4799" s="61" t="s">
        <v>2156</v>
      </c>
      <c r="C4799" s="61" t="s">
        <v>3336</v>
      </c>
      <c r="D4799" s="61" t="s">
        <v>3406</v>
      </c>
      <c r="E4799" s="76" t="s">
        <v>3434</v>
      </c>
      <c r="F4799" s="46">
        <v>46183</v>
      </c>
      <c r="G4799" s="46" t="str">
        <f t="shared" si="507"/>
        <v>吴佳勇2026-6-10</v>
      </c>
      <c r="H4799" s="63" t="s">
        <v>3448</v>
      </c>
      <c r="I4799" s="63" t="s">
        <v>3449</v>
      </c>
      <c r="J4799" s="64"/>
      <c r="K4799" s="64"/>
      <c r="L4799" s="65"/>
      <c r="M4799" s="65"/>
      <c r="N4799" s="65"/>
      <c r="O4799" s="66">
        <v>12</v>
      </c>
      <c r="P4799" s="155">
        <v>-2</v>
      </c>
      <c r="Q4799" s="68"/>
      <c r="R4799" s="68"/>
      <c r="S4799" s="68"/>
      <c r="T4799" s="69">
        <f t="shared" si="512"/>
        <v>10</v>
      </c>
      <c r="U4799" s="68"/>
      <c r="V4799" s="70"/>
      <c r="W4799" s="70"/>
      <c r="X4799" s="71">
        <f t="shared" si="513"/>
        <v>10</v>
      </c>
      <c r="Y4799" s="72"/>
      <c r="Z4799" s="70"/>
      <c r="AA4799" s="68">
        <v>4</v>
      </c>
      <c r="AB4799" s="73"/>
      <c r="AC4799" s="70"/>
      <c r="AD4799" s="74"/>
      <c r="AE4799" s="68"/>
      <c r="AF4799" s="75"/>
    </row>
    <row r="4800" ht="28.5" customHeight="1" spans="1:32">
      <c r="A4800" s="61" t="s">
        <v>36</v>
      </c>
      <c r="B4800" s="61" t="s">
        <v>2156</v>
      </c>
      <c r="C4800" s="61" t="s">
        <v>3336</v>
      </c>
      <c r="D4800" s="61" t="s">
        <v>3406</v>
      </c>
      <c r="E4800" s="76" t="s">
        <v>3434</v>
      </c>
      <c r="F4800" s="46">
        <v>46184</v>
      </c>
      <c r="G4800" s="46" t="str">
        <f t="shared" si="507"/>
        <v>吴佳勇2026-6-11</v>
      </c>
      <c r="H4800" s="63" t="s">
        <v>3450</v>
      </c>
      <c r="I4800" s="63" t="s">
        <v>3451</v>
      </c>
      <c r="J4800" s="64"/>
      <c r="K4800" s="64"/>
      <c r="L4800" s="65"/>
      <c r="M4800" s="65"/>
      <c r="N4800" s="65"/>
      <c r="O4800" s="66">
        <v>12</v>
      </c>
      <c r="P4800" s="155">
        <f>-2+5</f>
        <v>3</v>
      </c>
      <c r="Q4800" s="68"/>
      <c r="R4800" s="68"/>
      <c r="S4800" s="68"/>
      <c r="T4800" s="69">
        <f t="shared" si="512"/>
        <v>15</v>
      </c>
      <c r="U4800" s="68"/>
      <c r="V4800" s="70"/>
      <c r="W4800" s="70"/>
      <c r="X4800" s="71">
        <f t="shared" si="513"/>
        <v>15</v>
      </c>
      <c r="Y4800" s="72"/>
      <c r="Z4800" s="70"/>
      <c r="AA4800" s="68">
        <v>4</v>
      </c>
      <c r="AB4800" s="73"/>
      <c r="AC4800" s="70"/>
      <c r="AD4800" s="74"/>
      <c r="AE4800" s="68"/>
      <c r="AF4800" s="75"/>
    </row>
    <row r="4801" ht="28.5" customHeight="1" spans="1:32">
      <c r="A4801" s="61" t="s">
        <v>36</v>
      </c>
      <c r="B4801" s="61" t="s">
        <v>2156</v>
      </c>
      <c r="C4801" s="61" t="s">
        <v>3336</v>
      </c>
      <c r="D4801" s="61" t="s">
        <v>3406</v>
      </c>
      <c r="E4801" s="76" t="s">
        <v>3434</v>
      </c>
      <c r="F4801" s="46">
        <v>46185</v>
      </c>
      <c r="G4801" s="46" t="str">
        <f t="shared" si="507"/>
        <v>吴佳勇2026-6-12</v>
      </c>
      <c r="H4801" s="63" t="s">
        <v>3452</v>
      </c>
      <c r="I4801" s="63"/>
      <c r="J4801" s="64"/>
      <c r="K4801" s="64"/>
      <c r="L4801" s="65"/>
      <c r="M4801" s="65"/>
      <c r="N4801" s="65"/>
      <c r="O4801" s="66">
        <v>12</v>
      </c>
      <c r="P4801" s="155">
        <v>2</v>
      </c>
      <c r="Q4801" s="68"/>
      <c r="R4801" s="68"/>
      <c r="S4801" s="68"/>
      <c r="T4801" s="69">
        <f t="shared" si="512"/>
        <v>14</v>
      </c>
      <c r="U4801" s="68"/>
      <c r="V4801" s="70"/>
      <c r="W4801" s="70"/>
      <c r="X4801" s="71">
        <f t="shared" si="513"/>
        <v>14</v>
      </c>
      <c r="Y4801" s="72"/>
      <c r="Z4801" s="70">
        <v>10</v>
      </c>
      <c r="AA4801" s="68"/>
      <c r="AB4801" s="73"/>
      <c r="AC4801" s="70"/>
      <c r="AD4801" s="74"/>
      <c r="AE4801" s="68"/>
      <c r="AF4801" s="75"/>
    </row>
    <row r="4802" ht="28.5" customHeight="1" spans="1:32">
      <c r="A4802" s="61" t="s">
        <v>36</v>
      </c>
      <c r="B4802" s="61" t="s">
        <v>2156</v>
      </c>
      <c r="C4802" s="61" t="s">
        <v>3336</v>
      </c>
      <c r="D4802" s="61" t="s">
        <v>3406</v>
      </c>
      <c r="E4802" s="62" t="s">
        <v>3434</v>
      </c>
      <c r="F4802" s="46">
        <v>46186</v>
      </c>
      <c r="G4802" s="46" t="str">
        <f t="shared" si="507"/>
        <v>吴佳勇2026-6-13</v>
      </c>
      <c r="H4802" s="63" t="s">
        <v>3453</v>
      </c>
      <c r="I4802" s="63"/>
      <c r="J4802" s="64"/>
      <c r="K4802" s="64"/>
      <c r="L4802" s="65"/>
      <c r="M4802" s="65"/>
      <c r="N4802" s="65"/>
      <c r="O4802" s="66">
        <v>12</v>
      </c>
      <c r="P4802" s="155">
        <v>2</v>
      </c>
      <c r="Q4802" s="68"/>
      <c r="R4802" s="68"/>
      <c r="S4802" s="68"/>
      <c r="T4802" s="69">
        <f t="shared" si="512"/>
        <v>14</v>
      </c>
      <c r="U4802" s="68"/>
      <c r="V4802" s="70"/>
      <c r="W4802" s="70"/>
      <c r="X4802" s="71">
        <f t="shared" si="513"/>
        <v>14</v>
      </c>
      <c r="Y4802" s="72"/>
      <c r="Z4802" s="70">
        <v>10</v>
      </c>
      <c r="AA4802" s="68"/>
      <c r="AB4802" s="73"/>
      <c r="AC4802" s="70"/>
      <c r="AD4802" s="74"/>
      <c r="AE4802" s="68"/>
      <c r="AF4802" s="80"/>
    </row>
    <row r="4803" ht="28.5" customHeight="1" spans="1:32">
      <c r="A4803" s="61" t="s">
        <v>36</v>
      </c>
      <c r="B4803" s="61" t="s">
        <v>2156</v>
      </c>
      <c r="C4803" s="61" t="s">
        <v>3336</v>
      </c>
      <c r="D4803" s="61" t="s">
        <v>3406</v>
      </c>
      <c r="E4803" s="62" t="s">
        <v>3434</v>
      </c>
      <c r="F4803" s="77">
        <v>46187</v>
      </c>
      <c r="G4803" s="46" t="str">
        <f t="shared" si="507"/>
        <v>吴佳勇2026-6-14</v>
      </c>
      <c r="H4803" s="63" t="s">
        <v>3454</v>
      </c>
      <c r="I4803" s="63"/>
      <c r="J4803" s="64"/>
      <c r="K4803" s="64"/>
      <c r="L4803" s="65"/>
      <c r="M4803" s="65"/>
      <c r="N4803" s="65"/>
      <c r="O4803" s="66"/>
      <c r="P4803" s="155"/>
      <c r="Q4803" s="68"/>
      <c r="R4803" s="68"/>
      <c r="S4803" s="68"/>
      <c r="T4803" s="69">
        <f t="shared" si="512"/>
        <v>0</v>
      </c>
      <c r="U4803" s="68"/>
      <c r="V4803" s="70">
        <v>14</v>
      </c>
      <c r="W4803" s="70"/>
      <c r="X4803" s="71">
        <f t="shared" si="513"/>
        <v>14</v>
      </c>
      <c r="Y4803" s="72"/>
      <c r="Z4803" s="70">
        <v>10</v>
      </c>
      <c r="AA4803" s="68"/>
      <c r="AB4803" s="73"/>
      <c r="AC4803" s="70"/>
      <c r="AD4803" s="74"/>
      <c r="AE4803" s="68"/>
      <c r="AF4803" s="80"/>
    </row>
    <row r="4804" ht="28.5" customHeight="1" spans="1:32">
      <c r="A4804" s="61" t="s">
        <v>36</v>
      </c>
      <c r="B4804" s="61" t="s">
        <v>2156</v>
      </c>
      <c r="C4804" s="61" t="s">
        <v>3336</v>
      </c>
      <c r="D4804" s="61" t="s">
        <v>3406</v>
      </c>
      <c r="E4804" s="62" t="s">
        <v>3434</v>
      </c>
      <c r="F4804" s="46">
        <v>46188</v>
      </c>
      <c r="G4804" s="46" t="str">
        <f t="shared" ref="G4804:G4867" si="514">E4804&amp;TEXT(MID(F4804,1,5),"YYYY-m-d")</f>
        <v>吴佳勇2026-6-15</v>
      </c>
      <c r="H4804" s="63" t="s">
        <v>3455</v>
      </c>
      <c r="I4804" s="63"/>
      <c r="J4804" s="64"/>
      <c r="K4804" s="64"/>
      <c r="L4804" s="65"/>
      <c r="M4804" s="65"/>
      <c r="N4804" s="65"/>
      <c r="O4804" s="66">
        <v>12</v>
      </c>
      <c r="P4804" s="155">
        <v>2</v>
      </c>
      <c r="Q4804" s="68"/>
      <c r="R4804" s="68"/>
      <c r="S4804" s="68"/>
      <c r="T4804" s="69">
        <f t="shared" si="512"/>
        <v>14</v>
      </c>
      <c r="U4804" s="68"/>
      <c r="V4804" s="70"/>
      <c r="W4804" s="70"/>
      <c r="X4804" s="71">
        <f t="shared" si="513"/>
        <v>14</v>
      </c>
      <c r="Y4804" s="72"/>
      <c r="Z4804" s="70">
        <v>10</v>
      </c>
      <c r="AA4804" s="68"/>
      <c r="AB4804" s="73"/>
      <c r="AC4804" s="70"/>
      <c r="AD4804" s="74"/>
      <c r="AE4804" s="68"/>
      <c r="AF4804" s="75"/>
    </row>
    <row r="4805" ht="28.5" customHeight="1" spans="1:32">
      <c r="A4805" s="61" t="s">
        <v>36</v>
      </c>
      <c r="B4805" s="61" t="s">
        <v>2156</v>
      </c>
      <c r="C4805" s="61" t="s">
        <v>3336</v>
      </c>
      <c r="D4805" s="61" t="s">
        <v>3406</v>
      </c>
      <c r="E4805" s="62" t="s">
        <v>3434</v>
      </c>
      <c r="F4805" s="46">
        <v>46189</v>
      </c>
      <c r="G4805" s="46" t="str">
        <f t="shared" si="514"/>
        <v>吴佳勇2026-6-16</v>
      </c>
      <c r="H4805" s="63" t="s">
        <v>3456</v>
      </c>
      <c r="I4805" s="63"/>
      <c r="J4805" s="64"/>
      <c r="K4805" s="64"/>
      <c r="L4805" s="65"/>
      <c r="M4805" s="65"/>
      <c r="N4805" s="65"/>
      <c r="O4805" s="66">
        <v>12</v>
      </c>
      <c r="P4805" s="155">
        <v>2</v>
      </c>
      <c r="Q4805" s="68"/>
      <c r="R4805" s="68"/>
      <c r="S4805" s="68"/>
      <c r="T4805" s="69">
        <f t="shared" si="512"/>
        <v>14</v>
      </c>
      <c r="U4805" s="68"/>
      <c r="V4805" s="70"/>
      <c r="W4805" s="70"/>
      <c r="X4805" s="71">
        <f t="shared" si="513"/>
        <v>14</v>
      </c>
      <c r="Y4805" s="72"/>
      <c r="Z4805" s="70">
        <v>10</v>
      </c>
      <c r="AA4805" s="68"/>
      <c r="AB4805" s="73"/>
      <c r="AC4805" s="70"/>
      <c r="AD4805" s="74"/>
      <c r="AE4805" s="68"/>
      <c r="AF4805" s="80"/>
    </row>
    <row r="4806" ht="28.5" customHeight="1" spans="1:32">
      <c r="A4806" s="61" t="s">
        <v>36</v>
      </c>
      <c r="B4806" s="61" t="s">
        <v>2156</v>
      </c>
      <c r="C4806" s="61" t="s">
        <v>3336</v>
      </c>
      <c r="D4806" s="61" t="s">
        <v>3406</v>
      </c>
      <c r="E4806" s="62" t="s">
        <v>3434</v>
      </c>
      <c r="F4806" s="46">
        <v>46190</v>
      </c>
      <c r="G4806" s="46" t="str">
        <f t="shared" si="514"/>
        <v>吴佳勇2026-6-17</v>
      </c>
      <c r="H4806" s="63" t="s">
        <v>3457</v>
      </c>
      <c r="I4806" s="63"/>
      <c r="J4806" s="64"/>
      <c r="K4806" s="64"/>
      <c r="L4806" s="65"/>
      <c r="M4806" s="65"/>
      <c r="N4806" s="65"/>
      <c r="O4806" s="66">
        <v>12</v>
      </c>
      <c r="P4806" s="155">
        <v>2</v>
      </c>
      <c r="Q4806" s="68"/>
      <c r="R4806" s="68"/>
      <c r="S4806" s="68"/>
      <c r="T4806" s="69">
        <f t="shared" si="512"/>
        <v>14</v>
      </c>
      <c r="U4806" s="68"/>
      <c r="V4806" s="70"/>
      <c r="W4806" s="70"/>
      <c r="X4806" s="71">
        <f t="shared" si="513"/>
        <v>14</v>
      </c>
      <c r="Y4806" s="72"/>
      <c r="Z4806" s="70">
        <v>10</v>
      </c>
      <c r="AA4806" s="68"/>
      <c r="AB4806" s="73"/>
      <c r="AC4806" s="70"/>
      <c r="AD4806" s="74"/>
      <c r="AE4806" s="68"/>
      <c r="AF4806" s="75"/>
    </row>
    <row r="4807" ht="28.5" customHeight="1" spans="1:32">
      <c r="A4807" s="61" t="s">
        <v>36</v>
      </c>
      <c r="B4807" s="61" t="s">
        <v>2156</v>
      </c>
      <c r="C4807" s="61" t="s">
        <v>3336</v>
      </c>
      <c r="D4807" s="61" t="s">
        <v>3406</v>
      </c>
      <c r="E4807" s="62" t="s">
        <v>3434</v>
      </c>
      <c r="F4807" s="46">
        <v>46191</v>
      </c>
      <c r="G4807" s="46" t="str">
        <f t="shared" si="514"/>
        <v>吴佳勇2026-6-18</v>
      </c>
      <c r="H4807" s="63" t="s">
        <v>3174</v>
      </c>
      <c r="I4807" s="63"/>
      <c r="J4807" s="64"/>
      <c r="K4807" s="64"/>
      <c r="L4807" s="65"/>
      <c r="M4807" s="65"/>
      <c r="N4807" s="65"/>
      <c r="O4807" s="66">
        <v>12</v>
      </c>
      <c r="P4807" s="155">
        <v>-12</v>
      </c>
      <c r="Q4807" s="68"/>
      <c r="R4807" s="68"/>
      <c r="S4807" s="68"/>
      <c r="T4807" s="69">
        <f t="shared" si="512"/>
        <v>0</v>
      </c>
      <c r="U4807" s="68"/>
      <c r="V4807" s="70"/>
      <c r="W4807" s="70"/>
      <c r="X4807" s="71">
        <f t="shared" si="513"/>
        <v>0</v>
      </c>
      <c r="Y4807" s="72"/>
      <c r="Z4807" s="70"/>
      <c r="AA4807" s="68"/>
      <c r="AB4807" s="73"/>
      <c r="AC4807" s="70"/>
      <c r="AD4807" s="74"/>
      <c r="AE4807" s="68"/>
      <c r="AF4807" s="75"/>
    </row>
    <row r="4808" ht="28.5" customHeight="1" spans="1:32">
      <c r="A4808" s="61" t="s">
        <v>36</v>
      </c>
      <c r="B4808" s="61" t="s">
        <v>2156</v>
      </c>
      <c r="C4808" s="61" t="s">
        <v>3336</v>
      </c>
      <c r="D4808" s="61" t="s">
        <v>3406</v>
      </c>
      <c r="E4808" s="76" t="s">
        <v>3434</v>
      </c>
      <c r="F4808" s="82">
        <v>46192</v>
      </c>
      <c r="G4808" s="46" t="str">
        <f t="shared" si="514"/>
        <v>吴佳勇2026-6-19</v>
      </c>
      <c r="H4808" s="63"/>
      <c r="I4808" s="63"/>
      <c r="J4808" s="64"/>
      <c r="K4808" s="64"/>
      <c r="L4808" s="65"/>
      <c r="M4808" s="65"/>
      <c r="N4808" s="65"/>
      <c r="O4808" s="66"/>
      <c r="P4808" s="155"/>
      <c r="Q4808" s="68"/>
      <c r="R4808" s="68"/>
      <c r="S4808" s="68"/>
      <c r="T4808" s="69">
        <f t="shared" si="512"/>
        <v>0</v>
      </c>
      <c r="U4808" s="68"/>
      <c r="V4808" s="70"/>
      <c r="W4808" s="70"/>
      <c r="X4808" s="71">
        <f t="shared" si="513"/>
        <v>0</v>
      </c>
      <c r="Y4808" s="72"/>
      <c r="Z4808" s="70"/>
      <c r="AA4808" s="68"/>
      <c r="AB4808" s="73">
        <v>12</v>
      </c>
      <c r="AC4808" s="70"/>
      <c r="AD4808" s="74"/>
      <c r="AE4808" s="68"/>
      <c r="AF4808" s="75"/>
    </row>
    <row r="4809" ht="28.5" customHeight="1" spans="1:32">
      <c r="A4809" s="61" t="s">
        <v>36</v>
      </c>
      <c r="B4809" s="61" t="s">
        <v>2156</v>
      </c>
      <c r="C4809" s="61" t="s">
        <v>3336</v>
      </c>
      <c r="D4809" s="61" t="s">
        <v>3406</v>
      </c>
      <c r="E4809" s="76" t="s">
        <v>3434</v>
      </c>
      <c r="F4809" s="77">
        <v>46193</v>
      </c>
      <c r="G4809" s="46" t="str">
        <f t="shared" si="514"/>
        <v>吴佳勇2026-6-20</v>
      </c>
      <c r="H4809" s="63" t="s">
        <v>3458</v>
      </c>
      <c r="I4809" s="63" t="s">
        <v>3459</v>
      </c>
      <c r="J4809" s="64"/>
      <c r="K4809" s="64"/>
      <c r="L4809" s="65"/>
      <c r="M4809" s="65"/>
      <c r="N4809" s="65"/>
      <c r="O4809" s="66"/>
      <c r="P4809" s="155"/>
      <c r="Q4809" s="68"/>
      <c r="R4809" s="68"/>
      <c r="S4809" s="68"/>
      <c r="T4809" s="69">
        <f t="shared" si="512"/>
        <v>0</v>
      </c>
      <c r="U4809" s="68"/>
      <c r="V4809" s="70">
        <v>10</v>
      </c>
      <c r="W4809" s="70"/>
      <c r="X4809" s="71">
        <f t="shared" si="513"/>
        <v>10</v>
      </c>
      <c r="Y4809" s="72"/>
      <c r="Z4809" s="70"/>
      <c r="AA4809" s="68">
        <v>2</v>
      </c>
      <c r="AB4809" s="73"/>
      <c r="AC4809" s="70"/>
      <c r="AD4809" s="74"/>
      <c r="AE4809" s="68"/>
      <c r="AF4809" s="75"/>
    </row>
    <row r="4810" ht="28.5" customHeight="1" spans="1:32">
      <c r="A4810" s="61" t="s">
        <v>36</v>
      </c>
      <c r="B4810" s="61" t="s">
        <v>2156</v>
      </c>
      <c r="C4810" s="61" t="s">
        <v>3336</v>
      </c>
      <c r="D4810" s="61" t="s">
        <v>3406</v>
      </c>
      <c r="E4810" s="76" t="s">
        <v>3434</v>
      </c>
      <c r="F4810" s="46">
        <v>46194</v>
      </c>
      <c r="G4810" s="46" t="str">
        <f t="shared" si="514"/>
        <v>吴佳勇2026-6-21</v>
      </c>
      <c r="H4810" s="63" t="s">
        <v>3460</v>
      </c>
      <c r="I4810" s="63" t="s">
        <v>3461</v>
      </c>
      <c r="J4810" s="64"/>
      <c r="K4810" s="64"/>
      <c r="L4810" s="65"/>
      <c r="M4810" s="65"/>
      <c r="N4810" s="65"/>
      <c r="O4810" s="66">
        <v>12</v>
      </c>
      <c r="P4810" s="155">
        <v>-2</v>
      </c>
      <c r="Q4810" s="68"/>
      <c r="R4810" s="68"/>
      <c r="S4810" s="68"/>
      <c r="T4810" s="69">
        <f t="shared" si="512"/>
        <v>10</v>
      </c>
      <c r="U4810" s="68"/>
      <c r="V4810" s="70"/>
      <c r="W4810" s="70"/>
      <c r="X4810" s="71">
        <f t="shared" si="513"/>
        <v>10</v>
      </c>
      <c r="Y4810" s="72"/>
      <c r="Z4810" s="70"/>
      <c r="AA4810" s="68">
        <v>4</v>
      </c>
      <c r="AB4810" s="73"/>
      <c r="AC4810" s="70"/>
      <c r="AD4810" s="74"/>
      <c r="AE4810" s="68"/>
      <c r="AF4810" s="75"/>
    </row>
    <row r="4811" ht="28.5" customHeight="1" spans="1:32">
      <c r="A4811" s="61" t="s">
        <v>36</v>
      </c>
      <c r="B4811" s="61" t="s">
        <v>2156</v>
      </c>
      <c r="C4811" s="61" t="s">
        <v>3336</v>
      </c>
      <c r="D4811" s="61" t="s">
        <v>3406</v>
      </c>
      <c r="E4811" s="76" t="s">
        <v>3434</v>
      </c>
      <c r="F4811" s="46">
        <v>46195</v>
      </c>
      <c r="G4811" s="46" t="str">
        <f t="shared" si="514"/>
        <v>吴佳勇2026-6-22</v>
      </c>
      <c r="H4811" s="63"/>
      <c r="I4811" s="63"/>
      <c r="J4811" s="64"/>
      <c r="K4811" s="64"/>
      <c r="L4811" s="65"/>
      <c r="M4811" s="65"/>
      <c r="N4811" s="65"/>
      <c r="O4811" s="66"/>
      <c r="P4811" s="155"/>
      <c r="Q4811" s="68"/>
      <c r="R4811" s="68"/>
      <c r="S4811" s="68"/>
      <c r="T4811" s="69">
        <f t="shared" si="512"/>
        <v>0</v>
      </c>
      <c r="U4811" s="68"/>
      <c r="V4811" s="70"/>
      <c r="W4811" s="70"/>
      <c r="X4811" s="71">
        <f t="shared" si="513"/>
        <v>0</v>
      </c>
      <c r="Y4811" s="72"/>
      <c r="Z4811" s="70"/>
      <c r="AA4811" s="68"/>
      <c r="AB4811" s="73"/>
      <c r="AC4811" s="70"/>
      <c r="AD4811" s="74"/>
      <c r="AE4811" s="68"/>
      <c r="AF4811" s="75"/>
    </row>
    <row r="4812" ht="28.5" customHeight="1" spans="1:32">
      <c r="A4812" s="61" t="s">
        <v>36</v>
      </c>
      <c r="B4812" s="61" t="s">
        <v>2156</v>
      </c>
      <c r="C4812" s="61" t="s">
        <v>3336</v>
      </c>
      <c r="D4812" s="61" t="s">
        <v>3406</v>
      </c>
      <c r="E4812" s="76" t="s">
        <v>3434</v>
      </c>
      <c r="F4812" s="46">
        <v>46196</v>
      </c>
      <c r="G4812" s="46" t="str">
        <f t="shared" si="514"/>
        <v>吴佳勇2026-6-23</v>
      </c>
      <c r="H4812" s="63"/>
      <c r="I4812" s="63"/>
      <c r="J4812" s="64"/>
      <c r="K4812" s="64"/>
      <c r="L4812" s="65"/>
      <c r="M4812" s="65"/>
      <c r="N4812" s="65"/>
      <c r="O4812" s="66"/>
      <c r="P4812" s="155"/>
      <c r="Q4812" s="68"/>
      <c r="R4812" s="68"/>
      <c r="S4812" s="68"/>
      <c r="T4812" s="69">
        <f t="shared" si="512"/>
        <v>0</v>
      </c>
      <c r="U4812" s="68"/>
      <c r="V4812" s="70"/>
      <c r="W4812" s="70"/>
      <c r="X4812" s="71">
        <f t="shared" si="513"/>
        <v>0</v>
      </c>
      <c r="Y4812" s="72"/>
      <c r="Z4812" s="70"/>
      <c r="AA4812" s="68"/>
      <c r="AB4812" s="73"/>
      <c r="AC4812" s="70"/>
      <c r="AD4812" s="74"/>
      <c r="AE4812" s="68"/>
      <c r="AF4812" s="75"/>
    </row>
    <row r="4813" ht="28.5" customHeight="1" spans="1:32">
      <c r="A4813" s="61" t="s">
        <v>36</v>
      </c>
      <c r="B4813" s="61" t="s">
        <v>2156</v>
      </c>
      <c r="C4813" s="61" t="s">
        <v>3336</v>
      </c>
      <c r="D4813" s="61" t="s">
        <v>3406</v>
      </c>
      <c r="E4813" s="76" t="s">
        <v>3434</v>
      </c>
      <c r="F4813" s="46">
        <v>46197</v>
      </c>
      <c r="G4813" s="46" t="str">
        <f t="shared" si="514"/>
        <v>吴佳勇2026-6-24</v>
      </c>
      <c r="H4813" s="63"/>
      <c r="I4813" s="63"/>
      <c r="J4813" s="64"/>
      <c r="K4813" s="64"/>
      <c r="L4813" s="65"/>
      <c r="M4813" s="65"/>
      <c r="N4813" s="65"/>
      <c r="O4813" s="66"/>
      <c r="P4813" s="155"/>
      <c r="Q4813" s="68"/>
      <c r="R4813" s="68"/>
      <c r="S4813" s="68"/>
      <c r="T4813" s="69">
        <f t="shared" si="512"/>
        <v>0</v>
      </c>
      <c r="U4813" s="68"/>
      <c r="V4813" s="70"/>
      <c r="W4813" s="70"/>
      <c r="X4813" s="71">
        <f t="shared" si="513"/>
        <v>0</v>
      </c>
      <c r="Y4813" s="72"/>
      <c r="Z4813" s="70"/>
      <c r="AA4813" s="68"/>
      <c r="AB4813" s="73"/>
      <c r="AC4813" s="70"/>
      <c r="AD4813" s="74"/>
      <c r="AE4813" s="68"/>
      <c r="AF4813" s="75"/>
    </row>
    <row r="4814" ht="28.5" customHeight="1" spans="1:32">
      <c r="A4814" s="61" t="s">
        <v>36</v>
      </c>
      <c r="B4814" s="61" t="s">
        <v>2156</v>
      </c>
      <c r="C4814" s="61" t="s">
        <v>3336</v>
      </c>
      <c r="D4814" s="61" t="s">
        <v>3406</v>
      </c>
      <c r="E4814" s="76" t="s">
        <v>3434</v>
      </c>
      <c r="F4814" s="46">
        <v>46198</v>
      </c>
      <c r="G4814" s="46" t="str">
        <f t="shared" si="514"/>
        <v>吴佳勇2026-6-25</v>
      </c>
      <c r="H4814" s="63"/>
      <c r="I4814" s="63"/>
      <c r="J4814" s="64"/>
      <c r="K4814" s="64"/>
      <c r="L4814" s="65"/>
      <c r="M4814" s="65"/>
      <c r="N4814" s="65"/>
      <c r="O4814" s="66"/>
      <c r="P4814" s="155"/>
      <c r="Q4814" s="68"/>
      <c r="R4814" s="68"/>
      <c r="S4814" s="68"/>
      <c r="T4814" s="69">
        <f t="shared" si="512"/>
        <v>0</v>
      </c>
      <c r="U4814" s="68"/>
      <c r="V4814" s="70"/>
      <c r="W4814" s="70"/>
      <c r="X4814" s="71">
        <f t="shared" si="513"/>
        <v>0</v>
      </c>
      <c r="Y4814" s="72"/>
      <c r="Z4814" s="70"/>
      <c r="AA4814" s="68"/>
      <c r="AB4814" s="73"/>
      <c r="AC4814" s="70"/>
      <c r="AD4814" s="74"/>
      <c r="AE4814" s="68"/>
      <c r="AF4814" s="75"/>
    </row>
    <row r="4815" ht="28.5" customHeight="1" spans="1:32">
      <c r="A4815" s="61" t="s">
        <v>36</v>
      </c>
      <c r="B4815" s="61" t="s">
        <v>2156</v>
      </c>
      <c r="C4815" s="61" t="s">
        <v>3336</v>
      </c>
      <c r="D4815" s="61" t="s">
        <v>3406</v>
      </c>
      <c r="E4815" s="76" t="s">
        <v>3434</v>
      </c>
      <c r="F4815" s="46">
        <v>46199</v>
      </c>
      <c r="G4815" s="46" t="str">
        <f t="shared" si="514"/>
        <v>吴佳勇2026-6-26</v>
      </c>
      <c r="H4815" s="63"/>
      <c r="I4815" s="63"/>
      <c r="J4815" s="64"/>
      <c r="K4815" s="64"/>
      <c r="L4815" s="65"/>
      <c r="M4815" s="65"/>
      <c r="N4815" s="65"/>
      <c r="O4815" s="66"/>
      <c r="P4815" s="155"/>
      <c r="Q4815" s="68"/>
      <c r="R4815" s="68"/>
      <c r="S4815" s="68"/>
      <c r="T4815" s="69">
        <f t="shared" si="512"/>
        <v>0</v>
      </c>
      <c r="U4815" s="68"/>
      <c r="V4815" s="70"/>
      <c r="W4815" s="70"/>
      <c r="X4815" s="71">
        <f t="shared" si="513"/>
        <v>0</v>
      </c>
      <c r="Y4815" s="72"/>
      <c r="Z4815" s="70"/>
      <c r="AA4815" s="68"/>
      <c r="AB4815" s="73"/>
      <c r="AC4815" s="70"/>
      <c r="AD4815" s="74"/>
      <c r="AE4815" s="68"/>
      <c r="AF4815" s="75"/>
    </row>
    <row r="4816" ht="28.5" customHeight="1" spans="1:32">
      <c r="A4816" s="61" t="s">
        <v>36</v>
      </c>
      <c r="B4816" s="61" t="s">
        <v>2156</v>
      </c>
      <c r="C4816" s="61" t="s">
        <v>3336</v>
      </c>
      <c r="D4816" s="61" t="s">
        <v>3406</v>
      </c>
      <c r="E4816" s="62" t="s">
        <v>3434</v>
      </c>
      <c r="F4816" s="46">
        <v>46200</v>
      </c>
      <c r="G4816" s="46" t="str">
        <f t="shared" si="514"/>
        <v>吴佳勇2026-6-27</v>
      </c>
      <c r="H4816" s="63"/>
      <c r="I4816" s="63"/>
      <c r="J4816" s="64"/>
      <c r="K4816" s="64"/>
      <c r="L4816" s="65"/>
      <c r="M4816" s="65"/>
      <c r="N4816" s="79"/>
      <c r="O4816" s="66"/>
      <c r="P4816" s="155"/>
      <c r="Q4816" s="68"/>
      <c r="R4816" s="68"/>
      <c r="S4816" s="68"/>
      <c r="T4816" s="69">
        <f t="shared" si="512"/>
        <v>0</v>
      </c>
      <c r="U4816" s="68"/>
      <c r="V4816" s="70"/>
      <c r="W4816" s="70"/>
      <c r="X4816" s="71">
        <f t="shared" si="513"/>
        <v>0</v>
      </c>
      <c r="Y4816" s="72"/>
      <c r="Z4816" s="70"/>
      <c r="AA4816" s="68"/>
      <c r="AB4816" s="73"/>
      <c r="AC4816" s="70"/>
      <c r="AD4816" s="74"/>
      <c r="AE4816" s="68"/>
      <c r="AF4816" s="75"/>
    </row>
    <row r="4817" ht="28.5" customHeight="1" spans="1:32">
      <c r="A4817" s="61" t="s">
        <v>36</v>
      </c>
      <c r="B4817" s="61" t="s">
        <v>2156</v>
      </c>
      <c r="C4817" s="61" t="s">
        <v>3336</v>
      </c>
      <c r="D4817" s="61" t="s">
        <v>3406</v>
      </c>
      <c r="E4817" s="62" t="s">
        <v>3434</v>
      </c>
      <c r="F4817" s="46">
        <v>46201</v>
      </c>
      <c r="G4817" s="46" t="str">
        <f t="shared" si="514"/>
        <v>吴佳勇2026-6-28</v>
      </c>
      <c r="H4817" s="63"/>
      <c r="I4817" s="63"/>
      <c r="J4817" s="64"/>
      <c r="K4817" s="64"/>
      <c r="L4817" s="65"/>
      <c r="M4817" s="65"/>
      <c r="N4817" s="65"/>
      <c r="O4817" s="66"/>
      <c r="P4817" s="155"/>
      <c r="Q4817" s="68"/>
      <c r="R4817" s="68"/>
      <c r="S4817" s="68"/>
      <c r="T4817" s="69">
        <f t="shared" si="512"/>
        <v>0</v>
      </c>
      <c r="U4817" s="68"/>
      <c r="V4817" s="70"/>
      <c r="W4817" s="70"/>
      <c r="X4817" s="71">
        <f t="shared" si="513"/>
        <v>0</v>
      </c>
      <c r="Y4817" s="72"/>
      <c r="Z4817" s="70"/>
      <c r="AA4817" s="68"/>
      <c r="AB4817" s="73"/>
      <c r="AC4817" s="70"/>
      <c r="AD4817" s="74"/>
      <c r="AE4817" s="68"/>
      <c r="AF4817" s="75"/>
    </row>
    <row r="4818" ht="28.5" customHeight="1" spans="1:32">
      <c r="A4818" s="61" t="s">
        <v>36</v>
      </c>
      <c r="B4818" s="61" t="s">
        <v>2156</v>
      </c>
      <c r="C4818" s="61" t="s">
        <v>3336</v>
      </c>
      <c r="D4818" s="61" t="s">
        <v>3406</v>
      </c>
      <c r="E4818" s="62" t="s">
        <v>3434</v>
      </c>
      <c r="F4818" s="46">
        <v>46202</v>
      </c>
      <c r="G4818" s="46" t="str">
        <f t="shared" si="514"/>
        <v>吴佳勇2026-6-29</v>
      </c>
      <c r="H4818" s="63"/>
      <c r="I4818" s="63"/>
      <c r="J4818" s="64"/>
      <c r="K4818" s="64"/>
      <c r="L4818" s="65"/>
      <c r="M4818" s="65"/>
      <c r="N4818" s="79"/>
      <c r="O4818" s="66"/>
      <c r="P4818" s="155"/>
      <c r="Q4818" s="68"/>
      <c r="R4818" s="68"/>
      <c r="S4818" s="68"/>
      <c r="T4818" s="69">
        <f t="shared" si="512"/>
        <v>0</v>
      </c>
      <c r="U4818" s="68"/>
      <c r="V4818" s="70"/>
      <c r="W4818" s="70"/>
      <c r="X4818" s="71">
        <f t="shared" si="513"/>
        <v>0</v>
      </c>
      <c r="Y4818" s="72"/>
      <c r="Z4818" s="70"/>
      <c r="AA4818" s="68"/>
      <c r="AB4818" s="73"/>
      <c r="AC4818" s="70"/>
      <c r="AD4818" s="74"/>
      <c r="AE4818" s="68"/>
      <c r="AF4818" s="75"/>
    </row>
    <row r="4819" s="3" customFormat="1" ht="28.5" customHeight="1" spans="1:32">
      <c r="A4819" s="61" t="s">
        <v>36</v>
      </c>
      <c r="B4819" s="61" t="s">
        <v>2156</v>
      </c>
      <c r="C4819" s="61" t="s">
        <v>3336</v>
      </c>
      <c r="D4819" s="61" t="s">
        <v>3406</v>
      </c>
      <c r="E4819" s="62" t="s">
        <v>3434</v>
      </c>
      <c r="F4819" s="46">
        <v>46203</v>
      </c>
      <c r="G4819" s="46" t="str">
        <f t="shared" si="514"/>
        <v>吴佳勇2026-6-30</v>
      </c>
      <c r="H4819" s="63"/>
      <c r="I4819" s="63"/>
      <c r="J4819" s="64"/>
      <c r="K4819" s="64"/>
      <c r="L4819" s="65"/>
      <c r="M4819" s="65"/>
      <c r="N4819" s="65"/>
      <c r="O4819" s="66"/>
      <c r="P4819" s="155"/>
      <c r="Q4819" s="68"/>
      <c r="R4819" s="68"/>
      <c r="S4819" s="68"/>
      <c r="T4819" s="69">
        <f t="shared" si="512"/>
        <v>0</v>
      </c>
      <c r="U4819" s="68"/>
      <c r="V4819" s="70"/>
      <c r="W4819" s="70"/>
      <c r="X4819" s="71">
        <f t="shared" si="513"/>
        <v>0</v>
      </c>
      <c r="Y4819" s="72"/>
      <c r="Z4819" s="70"/>
      <c r="AA4819" s="68"/>
      <c r="AB4819" s="73"/>
      <c r="AC4819" s="70"/>
      <c r="AD4819" s="74"/>
      <c r="AE4819" s="68"/>
      <c r="AF4819" s="75"/>
    </row>
    <row r="4820" s="3" customFormat="1" ht="28.5" customHeight="1" spans="1:32">
      <c r="A4820" s="61" t="s">
        <v>36</v>
      </c>
      <c r="B4820" s="61" t="s">
        <v>2156</v>
      </c>
      <c r="C4820" s="61" t="s">
        <v>3336</v>
      </c>
      <c r="D4820" s="61" t="s">
        <v>3406</v>
      </c>
      <c r="E4820" s="62" t="s">
        <v>3434</v>
      </c>
      <c r="F4820" s="46">
        <v>46204</v>
      </c>
      <c r="G4820" s="46" t="str">
        <f t="shared" si="514"/>
        <v>吴佳勇2026-7-1</v>
      </c>
      <c r="H4820" s="63"/>
      <c r="I4820" s="63"/>
      <c r="J4820" s="64"/>
      <c r="K4820" s="64"/>
      <c r="L4820" s="65"/>
      <c r="M4820" s="65"/>
      <c r="N4820" s="65"/>
      <c r="O4820" s="66"/>
      <c r="P4820" s="155"/>
      <c r="Q4820" s="68"/>
      <c r="R4820" s="68"/>
      <c r="S4820" s="68"/>
      <c r="T4820" s="69">
        <f t="shared" si="512"/>
        <v>0</v>
      </c>
      <c r="U4820" s="68"/>
      <c r="V4820" s="70"/>
      <c r="W4820" s="70"/>
      <c r="X4820" s="71">
        <f t="shared" si="513"/>
        <v>0</v>
      </c>
      <c r="Y4820" s="72"/>
      <c r="Z4820" s="70"/>
      <c r="AA4820" s="68"/>
      <c r="AB4820" s="73"/>
      <c r="AC4820" s="70"/>
      <c r="AD4820" s="74"/>
      <c r="AE4820" s="68"/>
      <c r="AF4820" s="75"/>
    </row>
    <row r="4821" ht="28.5" customHeight="1" spans="1:32">
      <c r="A4821" s="84" t="s">
        <v>36</v>
      </c>
      <c r="B4821" s="84" t="s">
        <v>2156</v>
      </c>
      <c r="C4821" s="84" t="s">
        <v>3336</v>
      </c>
      <c r="D4821" s="84" t="s">
        <v>3406</v>
      </c>
      <c r="E4821" s="85" t="s">
        <v>3434</v>
      </c>
      <c r="F4821" s="86">
        <v>46235</v>
      </c>
      <c r="G4821" s="46" t="str">
        <f t="shared" si="514"/>
        <v>吴佳勇2026-8-1</v>
      </c>
      <c r="H4821" s="63"/>
      <c r="I4821" s="63"/>
      <c r="J4821" s="64"/>
      <c r="K4821" s="64"/>
      <c r="L4821" s="65"/>
      <c r="M4821" s="65"/>
      <c r="N4821" s="91"/>
      <c r="O4821" s="66"/>
      <c r="P4821" s="87"/>
      <c r="Q4821" s="87"/>
      <c r="R4821" s="87"/>
      <c r="S4821" s="87"/>
      <c r="T4821" s="69">
        <f t="shared" si="512"/>
        <v>0</v>
      </c>
      <c r="U4821" s="87"/>
      <c r="V4821" s="87"/>
      <c r="W4821" s="87"/>
      <c r="X4821" s="71">
        <f t="shared" si="513"/>
        <v>0</v>
      </c>
      <c r="Y4821" s="88"/>
      <c r="Z4821" s="87"/>
      <c r="AA4821" s="87"/>
      <c r="AB4821" s="87"/>
      <c r="AC4821" s="87"/>
      <c r="AD4821" s="89"/>
      <c r="AE4821" s="87"/>
      <c r="AF4821" s="90"/>
    </row>
    <row r="4822" ht="28.5" customHeight="1" spans="1:32">
      <c r="A4822" s="44" t="s">
        <v>36</v>
      </c>
      <c r="B4822" s="44" t="s">
        <v>2156</v>
      </c>
      <c r="C4822" s="44" t="s">
        <v>3336</v>
      </c>
      <c r="D4822" s="44" t="s">
        <v>3406</v>
      </c>
      <c r="E4822" s="44" t="s">
        <v>3462</v>
      </c>
      <c r="F4822" s="45">
        <v>46173</v>
      </c>
      <c r="G4822" s="46" t="str">
        <f t="shared" si="514"/>
        <v>张宏展2026-5-31</v>
      </c>
      <c r="H4822" s="133"/>
      <c r="I4822" s="133"/>
      <c r="J4822" s="134"/>
      <c r="K4822" s="134"/>
      <c r="L4822" s="134"/>
      <c r="M4822" s="135"/>
      <c r="N4822" s="135"/>
      <c r="O4822" s="136">
        <f t="shared" ref="O4822:AE4822" si="515">SUM(O4823:O4854)</f>
        <v>204</v>
      </c>
      <c r="P4822" s="137">
        <f t="shared" si="515"/>
        <v>-3</v>
      </c>
      <c r="Q4822" s="138">
        <f t="shared" si="515"/>
        <v>-15</v>
      </c>
      <c r="R4822" s="138">
        <f t="shared" si="515"/>
        <v>0</v>
      </c>
      <c r="S4822" s="53">
        <f t="shared" si="515"/>
        <v>0</v>
      </c>
      <c r="T4822" s="139">
        <f t="shared" si="515"/>
        <v>186</v>
      </c>
      <c r="U4822" s="55">
        <f t="shared" si="515"/>
        <v>0</v>
      </c>
      <c r="V4822" s="139">
        <f t="shared" si="515"/>
        <v>8</v>
      </c>
      <c r="W4822" s="139">
        <f t="shared" si="515"/>
        <v>0</v>
      </c>
      <c r="X4822" s="140">
        <f t="shared" si="515"/>
        <v>194</v>
      </c>
      <c r="Y4822" s="141">
        <f t="shared" si="515"/>
        <v>0</v>
      </c>
      <c r="Z4822" s="139">
        <f t="shared" si="515"/>
        <v>80</v>
      </c>
      <c r="AA4822" s="142">
        <f t="shared" si="515"/>
        <v>28</v>
      </c>
      <c r="AB4822" s="139">
        <f t="shared" si="515"/>
        <v>12</v>
      </c>
      <c r="AC4822" s="139">
        <f t="shared" si="515"/>
        <v>0</v>
      </c>
      <c r="AD4822" s="143">
        <f t="shared" si="515"/>
        <v>0</v>
      </c>
      <c r="AE4822" s="142">
        <f t="shared" si="515"/>
        <v>0</v>
      </c>
      <c r="AF4822" s="60"/>
    </row>
    <row r="4823" ht="28.5" customHeight="1" spans="1:32">
      <c r="A4823" s="61" t="s">
        <v>36</v>
      </c>
      <c r="B4823" s="61" t="s">
        <v>2156</v>
      </c>
      <c r="C4823" s="61" t="s">
        <v>3336</v>
      </c>
      <c r="D4823" s="61" t="s">
        <v>3406</v>
      </c>
      <c r="E4823" s="62" t="s">
        <v>3462</v>
      </c>
      <c r="F4823" s="46">
        <v>46174</v>
      </c>
      <c r="G4823" s="46" t="str">
        <f t="shared" si="514"/>
        <v>张宏展2026-6-1</v>
      </c>
      <c r="H4823" s="63" t="s">
        <v>3463</v>
      </c>
      <c r="I4823" s="63"/>
      <c r="J4823" s="64"/>
      <c r="K4823" s="64"/>
      <c r="L4823" s="65"/>
      <c r="M4823" s="65"/>
      <c r="N4823" s="65"/>
      <c r="O4823" s="66">
        <v>12</v>
      </c>
      <c r="P4823" s="156">
        <v>2</v>
      </c>
      <c r="Q4823" s="68"/>
      <c r="R4823" s="68"/>
      <c r="S4823" s="68"/>
      <c r="T4823" s="69">
        <f t="shared" ref="T4823:T4854" si="516">SUM(O4823:S4823)</f>
        <v>14</v>
      </c>
      <c r="U4823" s="68"/>
      <c r="V4823" s="70"/>
      <c r="W4823" s="70"/>
      <c r="X4823" s="71">
        <f t="shared" ref="X4823:X4854" si="517">SUM(T4823:W4823)</f>
        <v>14</v>
      </c>
      <c r="Y4823" s="72"/>
      <c r="Z4823" s="70">
        <v>10</v>
      </c>
      <c r="AA4823" s="68"/>
      <c r="AB4823" s="73"/>
      <c r="AC4823" s="70"/>
      <c r="AD4823" s="74"/>
      <c r="AE4823" s="68"/>
      <c r="AF4823" s="75"/>
    </row>
    <row r="4824" ht="28.5" customHeight="1" spans="1:32">
      <c r="A4824" s="61" t="s">
        <v>36</v>
      </c>
      <c r="B4824" s="61" t="s">
        <v>2156</v>
      </c>
      <c r="C4824" s="61" t="s">
        <v>3336</v>
      </c>
      <c r="D4824" s="61" t="s">
        <v>3406</v>
      </c>
      <c r="E4824" s="62" t="s">
        <v>3462</v>
      </c>
      <c r="F4824" s="46">
        <v>46175</v>
      </c>
      <c r="G4824" s="46" t="str">
        <f t="shared" si="514"/>
        <v>张宏展2026-6-2</v>
      </c>
      <c r="H4824" s="63" t="s">
        <v>3464</v>
      </c>
      <c r="I4824" s="63"/>
      <c r="J4824" s="64"/>
      <c r="K4824" s="64"/>
      <c r="L4824" s="65"/>
      <c r="M4824" s="65"/>
      <c r="N4824" s="65"/>
      <c r="O4824" s="66">
        <v>12</v>
      </c>
      <c r="P4824" s="156">
        <v>2</v>
      </c>
      <c r="Q4824" s="68"/>
      <c r="R4824" s="68"/>
      <c r="S4824" s="68"/>
      <c r="T4824" s="69">
        <f t="shared" si="516"/>
        <v>14</v>
      </c>
      <c r="U4824" s="68"/>
      <c r="V4824" s="70"/>
      <c r="W4824" s="70"/>
      <c r="X4824" s="71">
        <f t="shared" si="517"/>
        <v>14</v>
      </c>
      <c r="Y4824" s="72"/>
      <c r="Z4824" s="70">
        <v>10</v>
      </c>
      <c r="AA4824" s="68"/>
      <c r="AB4824" s="73"/>
      <c r="AC4824" s="70"/>
      <c r="AD4824" s="74"/>
      <c r="AE4824" s="68"/>
      <c r="AF4824" s="75"/>
    </row>
    <row r="4825" ht="28.5" customHeight="1" spans="1:32">
      <c r="A4825" s="61" t="s">
        <v>36</v>
      </c>
      <c r="B4825" s="61" t="s">
        <v>2156</v>
      </c>
      <c r="C4825" s="61" t="s">
        <v>3336</v>
      </c>
      <c r="D4825" s="61" t="s">
        <v>3406</v>
      </c>
      <c r="E4825" s="62" t="s">
        <v>3462</v>
      </c>
      <c r="F4825" s="46">
        <v>46176</v>
      </c>
      <c r="G4825" s="46" t="str">
        <f t="shared" si="514"/>
        <v>张宏展2026-6-3</v>
      </c>
      <c r="H4825" s="63" t="s">
        <v>3465</v>
      </c>
      <c r="I4825" s="63"/>
      <c r="J4825" s="64"/>
      <c r="K4825" s="64"/>
      <c r="L4825" s="65"/>
      <c r="M4825" s="65"/>
      <c r="N4825" s="65"/>
      <c r="O4825" s="66">
        <v>12</v>
      </c>
      <c r="P4825" s="156">
        <v>2</v>
      </c>
      <c r="Q4825" s="68"/>
      <c r="R4825" s="68"/>
      <c r="S4825" s="68"/>
      <c r="T4825" s="69">
        <f t="shared" si="516"/>
        <v>14</v>
      </c>
      <c r="U4825" s="68"/>
      <c r="V4825" s="70"/>
      <c r="W4825" s="70"/>
      <c r="X4825" s="71">
        <f t="shared" si="517"/>
        <v>14</v>
      </c>
      <c r="Y4825" s="72"/>
      <c r="Z4825" s="70">
        <v>10</v>
      </c>
      <c r="AA4825" s="68"/>
      <c r="AB4825" s="73"/>
      <c r="AC4825" s="70"/>
      <c r="AD4825" s="74"/>
      <c r="AE4825" s="68"/>
      <c r="AF4825" s="75"/>
    </row>
    <row r="4826" ht="28.5" customHeight="1" spans="1:32">
      <c r="A4826" s="61" t="s">
        <v>36</v>
      </c>
      <c r="B4826" s="61" t="s">
        <v>2156</v>
      </c>
      <c r="C4826" s="61" t="s">
        <v>3336</v>
      </c>
      <c r="D4826" s="61" t="s">
        <v>3406</v>
      </c>
      <c r="E4826" s="62" t="s">
        <v>3462</v>
      </c>
      <c r="F4826" s="46">
        <v>46177</v>
      </c>
      <c r="G4826" s="46" t="str">
        <f t="shared" si="514"/>
        <v>张宏展2026-6-4</v>
      </c>
      <c r="H4826" s="63" t="s">
        <v>3466</v>
      </c>
      <c r="I4826" s="63"/>
      <c r="J4826" s="64"/>
      <c r="K4826" s="64"/>
      <c r="L4826" s="65" t="s">
        <v>3467</v>
      </c>
      <c r="M4826" s="65"/>
      <c r="N4826" s="65"/>
      <c r="O4826" s="66">
        <v>12</v>
      </c>
      <c r="P4826" s="156">
        <v>2</v>
      </c>
      <c r="Q4826" s="68">
        <v>-10</v>
      </c>
      <c r="R4826" s="68"/>
      <c r="S4826" s="68"/>
      <c r="T4826" s="69">
        <f t="shared" si="516"/>
        <v>4</v>
      </c>
      <c r="U4826" s="68"/>
      <c r="V4826" s="70"/>
      <c r="W4826" s="70"/>
      <c r="X4826" s="71">
        <f t="shared" si="517"/>
        <v>4</v>
      </c>
      <c r="Y4826" s="72"/>
      <c r="Z4826" s="70"/>
      <c r="AA4826" s="68"/>
      <c r="AB4826" s="73"/>
      <c r="AC4826" s="70"/>
      <c r="AD4826" s="74"/>
      <c r="AE4826" s="68"/>
      <c r="AF4826" s="75"/>
    </row>
    <row r="4827" ht="28.5" customHeight="1" spans="1:32">
      <c r="A4827" s="61" t="s">
        <v>36</v>
      </c>
      <c r="B4827" s="61" t="s">
        <v>2156</v>
      </c>
      <c r="C4827" s="61" t="s">
        <v>3336</v>
      </c>
      <c r="D4827" s="61" t="s">
        <v>3406</v>
      </c>
      <c r="E4827" s="62" t="s">
        <v>3462</v>
      </c>
      <c r="F4827" s="46">
        <v>46178</v>
      </c>
      <c r="G4827" s="46" t="str">
        <f t="shared" si="514"/>
        <v>张宏展2026-6-5</v>
      </c>
      <c r="H4827" s="63"/>
      <c r="I4827" s="63"/>
      <c r="J4827" s="64"/>
      <c r="K4827" s="64"/>
      <c r="L4827" s="79">
        <v>0.333333333333333</v>
      </c>
      <c r="M4827" s="65"/>
      <c r="N4827" s="65"/>
      <c r="O4827" s="66">
        <v>12</v>
      </c>
      <c r="P4827" s="156">
        <v>-12</v>
      </c>
      <c r="Q4827" s="68"/>
      <c r="R4827" s="68"/>
      <c r="S4827" s="68"/>
      <c r="T4827" s="69">
        <f t="shared" si="516"/>
        <v>0</v>
      </c>
      <c r="U4827" s="68"/>
      <c r="V4827" s="70"/>
      <c r="W4827" s="70"/>
      <c r="X4827" s="71">
        <f t="shared" si="517"/>
        <v>0</v>
      </c>
      <c r="Y4827" s="72"/>
      <c r="Z4827" s="70"/>
      <c r="AA4827" s="68"/>
      <c r="AB4827" s="73"/>
      <c r="AC4827" s="70"/>
      <c r="AD4827" s="74"/>
      <c r="AE4827" s="68"/>
      <c r="AF4827" s="75"/>
    </row>
    <row r="4828" ht="28.5" customHeight="1" spans="1:32">
      <c r="A4828" s="61" t="s">
        <v>36</v>
      </c>
      <c r="B4828" s="61" t="s">
        <v>2156</v>
      </c>
      <c r="C4828" s="61" t="s">
        <v>3336</v>
      </c>
      <c r="D4828" s="61" t="s">
        <v>3406</v>
      </c>
      <c r="E4828" s="62" t="s">
        <v>3462</v>
      </c>
      <c r="F4828" s="46">
        <v>46179</v>
      </c>
      <c r="G4828" s="46" t="str">
        <f t="shared" si="514"/>
        <v>张宏展2026-6-6</v>
      </c>
      <c r="H4828" s="63" t="s">
        <v>3468</v>
      </c>
      <c r="I4828" s="63" t="s">
        <v>2828</v>
      </c>
      <c r="J4828" s="64"/>
      <c r="K4828" s="64"/>
      <c r="L4828" s="65"/>
      <c r="M4828" s="65"/>
      <c r="N4828" s="65"/>
      <c r="O4828" s="66">
        <v>12</v>
      </c>
      <c r="P4828" s="156">
        <v>-2</v>
      </c>
      <c r="Q4828" s="68"/>
      <c r="R4828" s="68"/>
      <c r="S4828" s="68"/>
      <c r="T4828" s="69">
        <f t="shared" si="516"/>
        <v>10</v>
      </c>
      <c r="U4828" s="68"/>
      <c r="V4828" s="70"/>
      <c r="W4828" s="70"/>
      <c r="X4828" s="71">
        <f t="shared" si="517"/>
        <v>10</v>
      </c>
      <c r="Y4828" s="72"/>
      <c r="Z4828" s="70"/>
      <c r="AA4828" s="68">
        <v>2</v>
      </c>
      <c r="AB4828" s="73"/>
      <c r="AC4828" s="70"/>
      <c r="AD4828" s="74"/>
      <c r="AE4828" s="68"/>
      <c r="AF4828" s="75"/>
    </row>
    <row r="4829" ht="28.5" customHeight="1" spans="1:32">
      <c r="A4829" s="61" t="s">
        <v>36</v>
      </c>
      <c r="B4829" s="61" t="s">
        <v>2156</v>
      </c>
      <c r="C4829" s="61" t="s">
        <v>3336</v>
      </c>
      <c r="D4829" s="61" t="s">
        <v>3406</v>
      </c>
      <c r="E4829" s="62" t="s">
        <v>3462</v>
      </c>
      <c r="F4829" s="77">
        <v>46180</v>
      </c>
      <c r="G4829" s="46" t="str">
        <f t="shared" si="514"/>
        <v>张宏展2026-6-7</v>
      </c>
      <c r="H4829" s="63" t="s">
        <v>2763</v>
      </c>
      <c r="I4829" s="63" t="s">
        <v>3469</v>
      </c>
      <c r="J4829" s="64"/>
      <c r="K4829" s="64"/>
      <c r="L4829" s="65"/>
      <c r="M4829" s="65"/>
      <c r="N4829" s="65"/>
      <c r="O4829" s="66"/>
      <c r="P4829" s="156"/>
      <c r="Q4829" s="68"/>
      <c r="R4829" s="68"/>
      <c r="S4829" s="68"/>
      <c r="T4829" s="69">
        <f t="shared" si="516"/>
        <v>0</v>
      </c>
      <c r="U4829" s="68"/>
      <c r="V4829" s="70">
        <v>8</v>
      </c>
      <c r="W4829" s="70"/>
      <c r="X4829" s="71">
        <f t="shared" si="517"/>
        <v>8</v>
      </c>
      <c r="Y4829" s="72"/>
      <c r="Z4829" s="70"/>
      <c r="AA4829" s="68">
        <v>2</v>
      </c>
      <c r="AB4829" s="73"/>
      <c r="AC4829" s="70"/>
      <c r="AD4829" s="74"/>
      <c r="AE4829" s="68"/>
      <c r="AF4829" s="75"/>
    </row>
    <row r="4830" ht="28.5" customHeight="1" spans="1:32">
      <c r="A4830" s="61" t="s">
        <v>36</v>
      </c>
      <c r="B4830" s="61" t="s">
        <v>2156</v>
      </c>
      <c r="C4830" s="61" t="s">
        <v>3336</v>
      </c>
      <c r="D4830" s="61" t="s">
        <v>3406</v>
      </c>
      <c r="E4830" s="62" t="s">
        <v>3462</v>
      </c>
      <c r="F4830" s="46">
        <v>46181</v>
      </c>
      <c r="G4830" s="46" t="str">
        <f t="shared" si="514"/>
        <v>张宏展2026-6-8</v>
      </c>
      <c r="H4830" s="63" t="s">
        <v>3470</v>
      </c>
      <c r="I4830" s="63" t="s">
        <v>3471</v>
      </c>
      <c r="J4830" s="64"/>
      <c r="K4830" s="64"/>
      <c r="L4830" s="65"/>
      <c r="M4830" s="65"/>
      <c r="N4830" s="65"/>
      <c r="O4830" s="66">
        <v>12</v>
      </c>
      <c r="P4830" s="156">
        <v>-2</v>
      </c>
      <c r="Q4830" s="68"/>
      <c r="R4830" s="68"/>
      <c r="S4830" s="68"/>
      <c r="T4830" s="69">
        <f t="shared" si="516"/>
        <v>10</v>
      </c>
      <c r="U4830" s="68"/>
      <c r="V4830" s="70"/>
      <c r="W4830" s="70"/>
      <c r="X4830" s="71">
        <f t="shared" si="517"/>
        <v>10</v>
      </c>
      <c r="Y4830" s="72"/>
      <c r="Z4830" s="70"/>
      <c r="AA4830" s="68">
        <v>4</v>
      </c>
      <c r="AB4830" s="73"/>
      <c r="AC4830" s="70"/>
      <c r="AD4830" s="74"/>
      <c r="AE4830" s="68"/>
      <c r="AF4830" s="75"/>
    </row>
    <row r="4831" ht="28.5" customHeight="1" spans="1:32">
      <c r="A4831" s="61" t="s">
        <v>36</v>
      </c>
      <c r="B4831" s="61" t="s">
        <v>2156</v>
      </c>
      <c r="C4831" s="61" t="s">
        <v>3336</v>
      </c>
      <c r="D4831" s="61" t="s">
        <v>3406</v>
      </c>
      <c r="E4831" s="62" t="s">
        <v>3462</v>
      </c>
      <c r="F4831" s="78">
        <v>46182</v>
      </c>
      <c r="G4831" s="46" t="str">
        <f t="shared" si="514"/>
        <v>张宏展2026-6-9</v>
      </c>
      <c r="H4831" s="63" t="s">
        <v>3472</v>
      </c>
      <c r="I4831" s="63" t="s">
        <v>3473</v>
      </c>
      <c r="J4831" s="64"/>
      <c r="K4831" s="64"/>
      <c r="L4831" s="65"/>
      <c r="M4831" s="65"/>
      <c r="N4831" s="65"/>
      <c r="O4831" s="66">
        <v>12</v>
      </c>
      <c r="P4831" s="156">
        <v>-2</v>
      </c>
      <c r="Q4831" s="68"/>
      <c r="R4831" s="68"/>
      <c r="S4831" s="68"/>
      <c r="T4831" s="69">
        <f t="shared" si="516"/>
        <v>10</v>
      </c>
      <c r="U4831" s="68"/>
      <c r="V4831" s="70"/>
      <c r="W4831" s="70"/>
      <c r="X4831" s="71">
        <f t="shared" si="517"/>
        <v>10</v>
      </c>
      <c r="Y4831" s="72"/>
      <c r="Z4831" s="70"/>
      <c r="AA4831" s="68">
        <v>4</v>
      </c>
      <c r="AB4831" s="73"/>
      <c r="AC4831" s="70"/>
      <c r="AD4831" s="74"/>
      <c r="AE4831" s="68"/>
      <c r="AF4831" s="75"/>
    </row>
    <row r="4832" ht="28.5" customHeight="1" spans="1:32">
      <c r="A4832" s="61" t="s">
        <v>36</v>
      </c>
      <c r="B4832" s="61" t="s">
        <v>2156</v>
      </c>
      <c r="C4832" s="61" t="s">
        <v>3336</v>
      </c>
      <c r="D4832" s="61" t="s">
        <v>3406</v>
      </c>
      <c r="E4832" s="62" t="s">
        <v>3462</v>
      </c>
      <c r="F4832" s="46">
        <v>46183</v>
      </c>
      <c r="G4832" s="46" t="str">
        <f t="shared" si="514"/>
        <v>张宏展2026-6-10</v>
      </c>
      <c r="H4832" s="63" t="s">
        <v>3474</v>
      </c>
      <c r="I4832" s="63" t="s">
        <v>3475</v>
      </c>
      <c r="J4832" s="64"/>
      <c r="K4832" s="64"/>
      <c r="L4832" s="65"/>
      <c r="M4832" s="65"/>
      <c r="N4832" s="65"/>
      <c r="O4832" s="66">
        <v>12</v>
      </c>
      <c r="P4832" s="156">
        <v>-2</v>
      </c>
      <c r="Q4832" s="68"/>
      <c r="R4832" s="68"/>
      <c r="S4832" s="68"/>
      <c r="T4832" s="69">
        <f t="shared" si="516"/>
        <v>10</v>
      </c>
      <c r="U4832" s="68"/>
      <c r="V4832" s="70"/>
      <c r="W4832" s="70"/>
      <c r="X4832" s="71">
        <f t="shared" si="517"/>
        <v>10</v>
      </c>
      <c r="Y4832" s="72"/>
      <c r="Z4832" s="70"/>
      <c r="AA4832" s="68">
        <v>4</v>
      </c>
      <c r="AB4832" s="73"/>
      <c r="AC4832" s="70"/>
      <c r="AD4832" s="74"/>
      <c r="AE4832" s="68"/>
      <c r="AF4832" s="75"/>
    </row>
    <row r="4833" ht="28.5" customHeight="1" spans="1:32">
      <c r="A4833" s="61" t="s">
        <v>36</v>
      </c>
      <c r="B4833" s="61" t="s">
        <v>2156</v>
      </c>
      <c r="C4833" s="61" t="s">
        <v>3336</v>
      </c>
      <c r="D4833" s="61" t="s">
        <v>3406</v>
      </c>
      <c r="E4833" s="62" t="s">
        <v>3462</v>
      </c>
      <c r="F4833" s="46">
        <v>46184</v>
      </c>
      <c r="G4833" s="46" t="str">
        <f t="shared" si="514"/>
        <v>张宏展2026-6-11</v>
      </c>
      <c r="H4833" s="63" t="s">
        <v>3476</v>
      </c>
      <c r="I4833" s="63" t="s">
        <v>3477</v>
      </c>
      <c r="J4833" s="64"/>
      <c r="K4833" s="64"/>
      <c r="L4833" s="65"/>
      <c r="M4833" s="65"/>
      <c r="N4833" s="65"/>
      <c r="O4833" s="66">
        <v>12</v>
      </c>
      <c r="P4833" s="156">
        <v>-2</v>
      </c>
      <c r="Q4833" s="68"/>
      <c r="R4833" s="68"/>
      <c r="S4833" s="68"/>
      <c r="T4833" s="69">
        <f t="shared" si="516"/>
        <v>10</v>
      </c>
      <c r="U4833" s="68"/>
      <c r="V4833" s="70"/>
      <c r="W4833" s="70"/>
      <c r="X4833" s="71">
        <f t="shared" si="517"/>
        <v>10</v>
      </c>
      <c r="Y4833" s="72"/>
      <c r="Z4833" s="70"/>
      <c r="AA4833" s="68">
        <v>4</v>
      </c>
      <c r="AB4833" s="73"/>
      <c r="AC4833" s="70"/>
      <c r="AD4833" s="74"/>
      <c r="AE4833" s="68"/>
      <c r="AF4833" s="75"/>
    </row>
    <row r="4834" ht="28.5" customHeight="1" spans="1:32">
      <c r="A4834" s="61" t="s">
        <v>36</v>
      </c>
      <c r="B4834" s="61" t="s">
        <v>2156</v>
      </c>
      <c r="C4834" s="61" t="s">
        <v>3336</v>
      </c>
      <c r="D4834" s="61" t="s">
        <v>3406</v>
      </c>
      <c r="E4834" s="62" t="s">
        <v>3462</v>
      </c>
      <c r="F4834" s="46">
        <v>46185</v>
      </c>
      <c r="G4834" s="46" t="str">
        <f t="shared" si="514"/>
        <v>张宏展2026-6-12</v>
      </c>
      <c r="H4834" s="63" t="s">
        <v>3478</v>
      </c>
      <c r="I4834" s="63" t="s">
        <v>3479</v>
      </c>
      <c r="J4834" s="64"/>
      <c r="K4834" s="64"/>
      <c r="L4834" s="65"/>
      <c r="M4834" s="65"/>
      <c r="N4834" s="65"/>
      <c r="O4834" s="66">
        <v>12</v>
      </c>
      <c r="P4834" s="156">
        <f>-2+5</f>
        <v>3</v>
      </c>
      <c r="Q4834" s="68"/>
      <c r="R4834" s="68"/>
      <c r="S4834" s="68"/>
      <c r="T4834" s="69">
        <f t="shared" si="516"/>
        <v>15</v>
      </c>
      <c r="U4834" s="68"/>
      <c r="V4834" s="70"/>
      <c r="W4834" s="70"/>
      <c r="X4834" s="71">
        <f t="shared" si="517"/>
        <v>15</v>
      </c>
      <c r="Y4834" s="72"/>
      <c r="Z4834" s="70"/>
      <c r="AA4834" s="68">
        <v>4</v>
      </c>
      <c r="AB4834" s="73"/>
      <c r="AC4834" s="70"/>
      <c r="AD4834" s="74"/>
      <c r="AE4834" s="68"/>
      <c r="AF4834" s="75"/>
    </row>
    <row r="4835" ht="28.5" customHeight="1" spans="1:32">
      <c r="A4835" s="61" t="s">
        <v>36</v>
      </c>
      <c r="B4835" s="61" t="s">
        <v>2156</v>
      </c>
      <c r="C4835" s="61" t="s">
        <v>3336</v>
      </c>
      <c r="D4835" s="61" t="s">
        <v>3406</v>
      </c>
      <c r="E4835" s="62" t="s">
        <v>3462</v>
      </c>
      <c r="F4835" s="46">
        <v>46186</v>
      </c>
      <c r="G4835" s="46" t="str">
        <f t="shared" si="514"/>
        <v>张宏展2026-6-13</v>
      </c>
      <c r="H4835" s="63" t="s">
        <v>3480</v>
      </c>
      <c r="I4835" s="63"/>
      <c r="J4835" s="64"/>
      <c r="K4835" s="64"/>
      <c r="L4835" s="65"/>
      <c r="M4835" s="65"/>
      <c r="N4835" s="65"/>
      <c r="O4835" s="66">
        <v>12</v>
      </c>
      <c r="P4835" s="156">
        <v>2</v>
      </c>
      <c r="Q4835" s="68"/>
      <c r="R4835" s="68"/>
      <c r="S4835" s="68"/>
      <c r="T4835" s="69">
        <f t="shared" si="516"/>
        <v>14</v>
      </c>
      <c r="U4835" s="68"/>
      <c r="V4835" s="70"/>
      <c r="W4835" s="70"/>
      <c r="X4835" s="71">
        <f t="shared" si="517"/>
        <v>14</v>
      </c>
      <c r="Y4835" s="72"/>
      <c r="Z4835" s="70">
        <v>10</v>
      </c>
      <c r="AA4835" s="68"/>
      <c r="AB4835" s="73"/>
      <c r="AC4835" s="70"/>
      <c r="AD4835" s="74"/>
      <c r="AE4835" s="68"/>
      <c r="AF4835" s="80"/>
    </row>
    <row r="4836" ht="28.5" customHeight="1" spans="1:32">
      <c r="A4836" s="61" t="s">
        <v>36</v>
      </c>
      <c r="B4836" s="61" t="s">
        <v>2156</v>
      </c>
      <c r="C4836" s="61" t="s">
        <v>3336</v>
      </c>
      <c r="D4836" s="61" t="s">
        <v>3406</v>
      </c>
      <c r="E4836" s="62" t="s">
        <v>3462</v>
      </c>
      <c r="F4836" s="77">
        <v>46187</v>
      </c>
      <c r="G4836" s="46" t="str">
        <f t="shared" si="514"/>
        <v>张宏展2026-6-14</v>
      </c>
      <c r="H4836" s="63" t="s">
        <v>3174</v>
      </c>
      <c r="I4836" s="63"/>
      <c r="J4836" s="64"/>
      <c r="K4836" s="64"/>
      <c r="L4836" s="65"/>
      <c r="M4836" s="65"/>
      <c r="N4836" s="65"/>
      <c r="O4836" s="66"/>
      <c r="P4836" s="156"/>
      <c r="Q4836" s="68"/>
      <c r="R4836" s="68"/>
      <c r="S4836" s="68"/>
      <c r="T4836" s="69">
        <f t="shared" si="516"/>
        <v>0</v>
      </c>
      <c r="U4836" s="68"/>
      <c r="V4836" s="70"/>
      <c r="W4836" s="70"/>
      <c r="X4836" s="71">
        <f t="shared" si="517"/>
        <v>0</v>
      </c>
      <c r="Y4836" s="72"/>
      <c r="Z4836" s="70"/>
      <c r="AA4836" s="68"/>
      <c r="AB4836" s="73"/>
      <c r="AC4836" s="70"/>
      <c r="AD4836" s="74"/>
      <c r="AE4836" s="68"/>
      <c r="AF4836" s="80"/>
    </row>
    <row r="4837" ht="28.5" customHeight="1" spans="1:32">
      <c r="A4837" s="61" t="s">
        <v>36</v>
      </c>
      <c r="B4837" s="61" t="s">
        <v>2156</v>
      </c>
      <c r="C4837" s="61" t="s">
        <v>3336</v>
      </c>
      <c r="D4837" s="61" t="s">
        <v>3406</v>
      </c>
      <c r="E4837" s="62" t="s">
        <v>3462</v>
      </c>
      <c r="F4837" s="46">
        <v>46188</v>
      </c>
      <c r="G4837" s="46" t="str">
        <f t="shared" si="514"/>
        <v>张宏展2026-6-15</v>
      </c>
      <c r="H4837" s="63" t="s">
        <v>3481</v>
      </c>
      <c r="I4837" s="63"/>
      <c r="J4837" s="64"/>
      <c r="K4837" s="64"/>
      <c r="L4837" s="65"/>
      <c r="M4837" s="65"/>
      <c r="N4837" s="65"/>
      <c r="O4837" s="66">
        <v>12</v>
      </c>
      <c r="P4837" s="156">
        <v>2</v>
      </c>
      <c r="Q4837" s="68">
        <v>-5</v>
      </c>
      <c r="R4837" s="68"/>
      <c r="S4837" s="68"/>
      <c r="T4837" s="69">
        <f t="shared" si="516"/>
        <v>9</v>
      </c>
      <c r="U4837" s="68"/>
      <c r="V4837" s="70"/>
      <c r="W4837" s="70"/>
      <c r="X4837" s="71">
        <f t="shared" si="517"/>
        <v>9</v>
      </c>
      <c r="Y4837" s="72"/>
      <c r="Z4837" s="70">
        <v>10</v>
      </c>
      <c r="AA4837" s="68"/>
      <c r="AB4837" s="73"/>
      <c r="AC4837" s="70"/>
      <c r="AD4837" s="74"/>
      <c r="AE4837" s="68"/>
      <c r="AF4837" s="75"/>
    </row>
    <row r="4838" ht="28.5" customHeight="1" spans="1:32">
      <c r="A4838" s="61" t="s">
        <v>36</v>
      </c>
      <c r="B4838" s="61" t="s">
        <v>2156</v>
      </c>
      <c r="C4838" s="61" t="s">
        <v>3336</v>
      </c>
      <c r="D4838" s="61" t="s">
        <v>3406</v>
      </c>
      <c r="E4838" s="62" t="s">
        <v>3462</v>
      </c>
      <c r="F4838" s="46">
        <v>46189</v>
      </c>
      <c r="G4838" s="46" t="str">
        <f t="shared" si="514"/>
        <v>张宏展2026-6-16</v>
      </c>
      <c r="H4838" s="63" t="s">
        <v>3482</v>
      </c>
      <c r="I4838" s="63"/>
      <c r="J4838" s="64"/>
      <c r="K4838" s="64"/>
      <c r="L4838" s="65" t="s">
        <v>3483</v>
      </c>
      <c r="M4838" s="65"/>
      <c r="N4838" s="65"/>
      <c r="O4838" s="66">
        <v>12</v>
      </c>
      <c r="P4838" s="156">
        <v>2</v>
      </c>
      <c r="Q4838" s="68"/>
      <c r="R4838" s="68"/>
      <c r="S4838" s="68"/>
      <c r="T4838" s="69">
        <f t="shared" si="516"/>
        <v>14</v>
      </c>
      <c r="U4838" s="68"/>
      <c r="V4838" s="70"/>
      <c r="W4838" s="70"/>
      <c r="X4838" s="71">
        <f t="shared" si="517"/>
        <v>14</v>
      </c>
      <c r="Y4838" s="72"/>
      <c r="Z4838" s="70">
        <v>10</v>
      </c>
      <c r="AA4838" s="68"/>
      <c r="AB4838" s="73"/>
      <c r="AC4838" s="70"/>
      <c r="AD4838" s="74"/>
      <c r="AE4838" s="68"/>
      <c r="AF4838" s="80"/>
    </row>
    <row r="4839" ht="28.5" customHeight="1" spans="1:32">
      <c r="A4839" s="61" t="s">
        <v>36</v>
      </c>
      <c r="B4839" s="61" t="s">
        <v>2156</v>
      </c>
      <c r="C4839" s="61" t="s">
        <v>3336</v>
      </c>
      <c r="D4839" s="61" t="s">
        <v>3406</v>
      </c>
      <c r="E4839" s="62" t="s">
        <v>3462</v>
      </c>
      <c r="F4839" s="46">
        <v>46190</v>
      </c>
      <c r="G4839" s="46" t="str">
        <f t="shared" si="514"/>
        <v>张宏展2026-6-17</v>
      </c>
      <c r="H4839" s="63" t="s">
        <v>3484</v>
      </c>
      <c r="I4839" s="63"/>
      <c r="J4839" s="64"/>
      <c r="K4839" s="64"/>
      <c r="L4839" s="65"/>
      <c r="M4839" s="65"/>
      <c r="N4839" s="65"/>
      <c r="O4839" s="66">
        <v>12</v>
      </c>
      <c r="P4839" s="156">
        <v>2</v>
      </c>
      <c r="Q4839" s="68"/>
      <c r="R4839" s="68"/>
      <c r="S4839" s="68"/>
      <c r="T4839" s="69">
        <f t="shared" si="516"/>
        <v>14</v>
      </c>
      <c r="U4839" s="68"/>
      <c r="V4839" s="70"/>
      <c r="W4839" s="70"/>
      <c r="X4839" s="71">
        <f t="shared" si="517"/>
        <v>14</v>
      </c>
      <c r="Y4839" s="72"/>
      <c r="Z4839" s="70">
        <v>10</v>
      </c>
      <c r="AA4839" s="68"/>
      <c r="AB4839" s="73"/>
      <c r="AC4839" s="70"/>
      <c r="AD4839" s="74"/>
      <c r="AE4839" s="68"/>
      <c r="AF4839" s="75"/>
    </row>
    <row r="4840" ht="28.5" customHeight="1" spans="1:32">
      <c r="A4840" s="61" t="s">
        <v>36</v>
      </c>
      <c r="B4840" s="61" t="s">
        <v>2156</v>
      </c>
      <c r="C4840" s="61" t="s">
        <v>3336</v>
      </c>
      <c r="D4840" s="61" t="s">
        <v>3406</v>
      </c>
      <c r="E4840" s="62" t="s">
        <v>3462</v>
      </c>
      <c r="F4840" s="46">
        <v>46191</v>
      </c>
      <c r="G4840" s="46" t="str">
        <f t="shared" si="514"/>
        <v>张宏展2026-6-18</v>
      </c>
      <c r="H4840" s="63" t="s">
        <v>3485</v>
      </c>
      <c r="I4840" s="63"/>
      <c r="J4840" s="64"/>
      <c r="K4840" s="64"/>
      <c r="L4840" s="65"/>
      <c r="M4840" s="65"/>
      <c r="N4840" s="65"/>
      <c r="O4840" s="66">
        <v>12</v>
      </c>
      <c r="P4840" s="156">
        <v>2</v>
      </c>
      <c r="Q4840" s="68"/>
      <c r="R4840" s="68"/>
      <c r="S4840" s="68"/>
      <c r="T4840" s="69">
        <f t="shared" si="516"/>
        <v>14</v>
      </c>
      <c r="U4840" s="68"/>
      <c r="V4840" s="70"/>
      <c r="W4840" s="70"/>
      <c r="X4840" s="71">
        <f t="shared" si="517"/>
        <v>14</v>
      </c>
      <c r="Y4840" s="72"/>
      <c r="Z4840" s="70">
        <v>10</v>
      </c>
      <c r="AA4840" s="68"/>
      <c r="AB4840" s="73"/>
      <c r="AC4840" s="70"/>
      <c r="AD4840" s="74"/>
      <c r="AE4840" s="68"/>
      <c r="AF4840" s="75"/>
    </row>
    <row r="4841" ht="28.5" customHeight="1" spans="1:32">
      <c r="A4841" s="61" t="s">
        <v>36</v>
      </c>
      <c r="B4841" s="61" t="s">
        <v>2156</v>
      </c>
      <c r="C4841" s="61" t="s">
        <v>3336</v>
      </c>
      <c r="D4841" s="61" t="s">
        <v>3406</v>
      </c>
      <c r="E4841" s="62" t="s">
        <v>3462</v>
      </c>
      <c r="F4841" s="82">
        <v>46192</v>
      </c>
      <c r="G4841" s="46" t="str">
        <f t="shared" si="514"/>
        <v>张宏展2026-6-19</v>
      </c>
      <c r="H4841" s="63" t="s">
        <v>2885</v>
      </c>
      <c r="I4841" s="63"/>
      <c r="J4841" s="64"/>
      <c r="K4841" s="64"/>
      <c r="L4841" s="65"/>
      <c r="M4841" s="65"/>
      <c r="N4841" s="65"/>
      <c r="O4841" s="66"/>
      <c r="P4841" s="156"/>
      <c r="Q4841" s="68"/>
      <c r="R4841" s="68"/>
      <c r="S4841" s="68"/>
      <c r="T4841" s="69">
        <f t="shared" si="516"/>
        <v>0</v>
      </c>
      <c r="U4841" s="68"/>
      <c r="V4841" s="70"/>
      <c r="W4841" s="70"/>
      <c r="X4841" s="71">
        <f t="shared" si="517"/>
        <v>0</v>
      </c>
      <c r="Y4841" s="72"/>
      <c r="Z4841" s="70"/>
      <c r="AA4841" s="68"/>
      <c r="AB4841" s="73">
        <v>12</v>
      </c>
      <c r="AC4841" s="70"/>
      <c r="AD4841" s="74"/>
      <c r="AE4841" s="68"/>
      <c r="AF4841" s="75"/>
    </row>
    <row r="4842" ht="28.5" customHeight="1" spans="1:32">
      <c r="A4842" s="61" t="s">
        <v>36</v>
      </c>
      <c r="B4842" s="61" t="s">
        <v>2156</v>
      </c>
      <c r="C4842" s="61" t="s">
        <v>3336</v>
      </c>
      <c r="D4842" s="61" t="s">
        <v>3406</v>
      </c>
      <c r="E4842" s="62" t="s">
        <v>3462</v>
      </c>
      <c r="F4842" s="77">
        <v>46193</v>
      </c>
      <c r="G4842" s="46" t="str">
        <f t="shared" si="514"/>
        <v>张宏展2026-6-20</v>
      </c>
      <c r="H4842" s="63" t="s">
        <v>3486</v>
      </c>
      <c r="I4842" s="63"/>
      <c r="J4842" s="64"/>
      <c r="K4842" s="64"/>
      <c r="L4842" s="65" t="s">
        <v>3487</v>
      </c>
      <c r="M4842" s="65"/>
      <c r="N4842" s="65"/>
      <c r="O4842" s="66"/>
      <c r="P4842" s="156"/>
      <c r="Q4842" s="68"/>
      <c r="R4842" s="68"/>
      <c r="S4842" s="68"/>
      <c r="T4842" s="69">
        <f t="shared" si="516"/>
        <v>0</v>
      </c>
      <c r="U4842" s="68"/>
      <c r="V4842" s="70"/>
      <c r="W4842" s="70"/>
      <c r="X4842" s="71">
        <f t="shared" si="517"/>
        <v>0</v>
      </c>
      <c r="Y4842" s="72"/>
      <c r="Z4842" s="70"/>
      <c r="AA4842" s="68"/>
      <c r="AB4842" s="73"/>
      <c r="AC4842" s="70"/>
      <c r="AD4842" s="74"/>
      <c r="AE4842" s="68"/>
      <c r="AF4842" s="75"/>
    </row>
    <row r="4843" ht="28.5" customHeight="1" spans="1:32">
      <c r="A4843" s="61" t="s">
        <v>36</v>
      </c>
      <c r="B4843" s="61" t="s">
        <v>2156</v>
      </c>
      <c r="C4843" s="61" t="s">
        <v>3336</v>
      </c>
      <c r="D4843" s="61" t="s">
        <v>3406</v>
      </c>
      <c r="E4843" s="62" t="s">
        <v>3462</v>
      </c>
      <c r="F4843" s="46">
        <v>46194</v>
      </c>
      <c r="G4843" s="46" t="str">
        <f t="shared" si="514"/>
        <v>张宏展2026-6-21</v>
      </c>
      <c r="H4843" s="63" t="s">
        <v>3488</v>
      </c>
      <c r="I4843" s="63" t="s">
        <v>3489</v>
      </c>
      <c r="J4843" s="64"/>
      <c r="K4843" s="64"/>
      <c r="L4843" s="65"/>
      <c r="M4843" s="65"/>
      <c r="N4843" s="65"/>
      <c r="O4843" s="66">
        <v>12</v>
      </c>
      <c r="P4843" s="156">
        <v>-2</v>
      </c>
      <c r="Q4843" s="68"/>
      <c r="R4843" s="68"/>
      <c r="S4843" s="68"/>
      <c r="T4843" s="69">
        <f t="shared" si="516"/>
        <v>10</v>
      </c>
      <c r="U4843" s="68"/>
      <c r="V4843" s="70"/>
      <c r="W4843" s="70"/>
      <c r="X4843" s="71">
        <f t="shared" si="517"/>
        <v>10</v>
      </c>
      <c r="Y4843" s="72"/>
      <c r="Z4843" s="70"/>
      <c r="AA4843" s="68">
        <v>4</v>
      </c>
      <c r="AB4843" s="73"/>
      <c r="AC4843" s="70"/>
      <c r="AD4843" s="74"/>
      <c r="AE4843" s="68"/>
      <c r="AF4843" s="75"/>
    </row>
    <row r="4844" ht="28.5" customHeight="1" spans="1:32">
      <c r="A4844" s="61" t="s">
        <v>36</v>
      </c>
      <c r="B4844" s="61" t="s">
        <v>2156</v>
      </c>
      <c r="C4844" s="61" t="s">
        <v>3336</v>
      </c>
      <c r="D4844" s="61" t="s">
        <v>3406</v>
      </c>
      <c r="E4844" s="62" t="s">
        <v>3462</v>
      </c>
      <c r="F4844" s="46">
        <v>46195</v>
      </c>
      <c r="G4844" s="46" t="str">
        <f t="shared" si="514"/>
        <v>张宏展2026-6-22</v>
      </c>
      <c r="H4844" s="63"/>
      <c r="I4844" s="63"/>
      <c r="J4844" s="64"/>
      <c r="K4844" s="64"/>
      <c r="L4844" s="65"/>
      <c r="M4844" s="65"/>
      <c r="N4844" s="65"/>
      <c r="O4844" s="66"/>
      <c r="P4844" s="156"/>
      <c r="Q4844" s="68"/>
      <c r="R4844" s="68"/>
      <c r="S4844" s="68"/>
      <c r="T4844" s="69">
        <f t="shared" si="516"/>
        <v>0</v>
      </c>
      <c r="U4844" s="68"/>
      <c r="V4844" s="70"/>
      <c r="W4844" s="70"/>
      <c r="X4844" s="71">
        <f t="shared" si="517"/>
        <v>0</v>
      </c>
      <c r="Y4844" s="72"/>
      <c r="Z4844" s="70"/>
      <c r="AA4844" s="68"/>
      <c r="AB4844" s="73"/>
      <c r="AC4844" s="70"/>
      <c r="AD4844" s="74"/>
      <c r="AE4844" s="68"/>
      <c r="AF4844" s="75"/>
    </row>
    <row r="4845" ht="28.5" customHeight="1" spans="1:32">
      <c r="A4845" s="61" t="s">
        <v>36</v>
      </c>
      <c r="B4845" s="61" t="s">
        <v>2156</v>
      </c>
      <c r="C4845" s="61" t="s">
        <v>3336</v>
      </c>
      <c r="D4845" s="61" t="s">
        <v>3406</v>
      </c>
      <c r="E4845" s="62" t="s">
        <v>3462</v>
      </c>
      <c r="F4845" s="46">
        <v>46196</v>
      </c>
      <c r="G4845" s="46" t="str">
        <f t="shared" si="514"/>
        <v>张宏展2026-6-23</v>
      </c>
      <c r="H4845" s="63"/>
      <c r="I4845" s="63"/>
      <c r="J4845" s="64"/>
      <c r="K4845" s="64"/>
      <c r="L4845" s="65"/>
      <c r="M4845" s="65"/>
      <c r="N4845" s="65"/>
      <c r="O4845" s="66"/>
      <c r="P4845" s="156"/>
      <c r="Q4845" s="68"/>
      <c r="R4845" s="68"/>
      <c r="S4845" s="68"/>
      <c r="T4845" s="69">
        <f t="shared" si="516"/>
        <v>0</v>
      </c>
      <c r="U4845" s="68"/>
      <c r="V4845" s="70"/>
      <c r="W4845" s="70"/>
      <c r="X4845" s="71">
        <f t="shared" si="517"/>
        <v>0</v>
      </c>
      <c r="Y4845" s="72"/>
      <c r="Z4845" s="70"/>
      <c r="AA4845" s="68"/>
      <c r="AB4845" s="73"/>
      <c r="AC4845" s="70"/>
      <c r="AD4845" s="74"/>
      <c r="AE4845" s="68"/>
      <c r="AF4845" s="75"/>
    </row>
    <row r="4846" ht="28.5" customHeight="1" spans="1:32">
      <c r="A4846" s="61" t="s">
        <v>36</v>
      </c>
      <c r="B4846" s="61" t="s">
        <v>2156</v>
      </c>
      <c r="C4846" s="61" t="s">
        <v>3336</v>
      </c>
      <c r="D4846" s="61" t="s">
        <v>3406</v>
      </c>
      <c r="E4846" s="62" t="s">
        <v>3462</v>
      </c>
      <c r="F4846" s="46">
        <v>46197</v>
      </c>
      <c r="G4846" s="46" t="str">
        <f t="shared" si="514"/>
        <v>张宏展2026-6-24</v>
      </c>
      <c r="H4846" s="63"/>
      <c r="I4846" s="63"/>
      <c r="J4846" s="64"/>
      <c r="K4846" s="64"/>
      <c r="L4846" s="65"/>
      <c r="M4846" s="65"/>
      <c r="N4846" s="65"/>
      <c r="O4846" s="66"/>
      <c r="P4846" s="156"/>
      <c r="Q4846" s="68"/>
      <c r="R4846" s="68"/>
      <c r="S4846" s="68"/>
      <c r="T4846" s="69">
        <f t="shared" si="516"/>
        <v>0</v>
      </c>
      <c r="U4846" s="68"/>
      <c r="V4846" s="70"/>
      <c r="W4846" s="70"/>
      <c r="X4846" s="71">
        <f t="shared" si="517"/>
        <v>0</v>
      </c>
      <c r="Y4846" s="72"/>
      <c r="Z4846" s="70"/>
      <c r="AA4846" s="68"/>
      <c r="AB4846" s="73"/>
      <c r="AC4846" s="70"/>
      <c r="AD4846" s="74"/>
      <c r="AE4846" s="68"/>
      <c r="AF4846" s="75"/>
    </row>
    <row r="4847" ht="28.5" customHeight="1" spans="1:32">
      <c r="A4847" s="61" t="s">
        <v>36</v>
      </c>
      <c r="B4847" s="61" t="s">
        <v>2156</v>
      </c>
      <c r="C4847" s="61" t="s">
        <v>3336</v>
      </c>
      <c r="D4847" s="61" t="s">
        <v>3406</v>
      </c>
      <c r="E4847" s="62" t="s">
        <v>3462</v>
      </c>
      <c r="F4847" s="46">
        <v>46198</v>
      </c>
      <c r="G4847" s="46" t="str">
        <f t="shared" si="514"/>
        <v>张宏展2026-6-25</v>
      </c>
      <c r="H4847" s="63"/>
      <c r="I4847" s="63"/>
      <c r="J4847" s="64"/>
      <c r="K4847" s="64"/>
      <c r="L4847" s="65"/>
      <c r="M4847" s="65"/>
      <c r="N4847" s="65"/>
      <c r="O4847" s="66"/>
      <c r="P4847" s="156"/>
      <c r="Q4847" s="68"/>
      <c r="R4847" s="68"/>
      <c r="S4847" s="68"/>
      <c r="T4847" s="69">
        <f t="shared" si="516"/>
        <v>0</v>
      </c>
      <c r="U4847" s="68"/>
      <c r="V4847" s="70"/>
      <c r="W4847" s="70"/>
      <c r="X4847" s="71">
        <f t="shared" si="517"/>
        <v>0</v>
      </c>
      <c r="Y4847" s="72"/>
      <c r="Z4847" s="70"/>
      <c r="AA4847" s="68"/>
      <c r="AB4847" s="73"/>
      <c r="AC4847" s="70"/>
      <c r="AD4847" s="74"/>
      <c r="AE4847" s="68"/>
      <c r="AF4847" s="75"/>
    </row>
    <row r="4848" ht="28.5" customHeight="1" spans="1:32">
      <c r="A4848" s="61" t="s">
        <v>36</v>
      </c>
      <c r="B4848" s="61" t="s">
        <v>2156</v>
      </c>
      <c r="C4848" s="61" t="s">
        <v>3336</v>
      </c>
      <c r="D4848" s="61" t="s">
        <v>3406</v>
      </c>
      <c r="E4848" s="62" t="s">
        <v>3462</v>
      </c>
      <c r="F4848" s="46">
        <v>46199</v>
      </c>
      <c r="G4848" s="46" t="str">
        <f t="shared" si="514"/>
        <v>张宏展2026-6-26</v>
      </c>
      <c r="H4848" s="63"/>
      <c r="I4848" s="63"/>
      <c r="J4848" s="64"/>
      <c r="K4848" s="64"/>
      <c r="L4848" s="65"/>
      <c r="M4848" s="65"/>
      <c r="N4848" s="65"/>
      <c r="O4848" s="66"/>
      <c r="P4848" s="156"/>
      <c r="Q4848" s="68"/>
      <c r="R4848" s="68"/>
      <c r="S4848" s="68"/>
      <c r="T4848" s="69">
        <f t="shared" si="516"/>
        <v>0</v>
      </c>
      <c r="U4848" s="68"/>
      <c r="V4848" s="70"/>
      <c r="W4848" s="70"/>
      <c r="X4848" s="71">
        <f t="shared" si="517"/>
        <v>0</v>
      </c>
      <c r="Y4848" s="72"/>
      <c r="Z4848" s="70"/>
      <c r="AA4848" s="68"/>
      <c r="AB4848" s="73"/>
      <c r="AC4848" s="70"/>
      <c r="AD4848" s="74"/>
      <c r="AE4848" s="68"/>
      <c r="AF4848" s="75"/>
    </row>
    <row r="4849" ht="28.5" customHeight="1" spans="1:32">
      <c r="A4849" s="61" t="s">
        <v>36</v>
      </c>
      <c r="B4849" s="61" t="s">
        <v>2156</v>
      </c>
      <c r="C4849" s="61" t="s">
        <v>3336</v>
      </c>
      <c r="D4849" s="61" t="s">
        <v>3406</v>
      </c>
      <c r="E4849" s="62" t="s">
        <v>3462</v>
      </c>
      <c r="F4849" s="46">
        <v>46200</v>
      </c>
      <c r="G4849" s="46" t="str">
        <f t="shared" si="514"/>
        <v>张宏展2026-6-27</v>
      </c>
      <c r="H4849" s="63"/>
      <c r="I4849" s="63"/>
      <c r="J4849" s="64"/>
      <c r="K4849" s="64"/>
      <c r="L4849" s="65"/>
      <c r="M4849" s="65"/>
      <c r="N4849" s="79"/>
      <c r="O4849" s="66"/>
      <c r="P4849" s="156"/>
      <c r="Q4849" s="68"/>
      <c r="R4849" s="68"/>
      <c r="S4849" s="68"/>
      <c r="T4849" s="69">
        <f t="shared" si="516"/>
        <v>0</v>
      </c>
      <c r="U4849" s="68"/>
      <c r="V4849" s="70"/>
      <c r="W4849" s="70"/>
      <c r="X4849" s="71">
        <f t="shared" si="517"/>
        <v>0</v>
      </c>
      <c r="Y4849" s="72"/>
      <c r="Z4849" s="70"/>
      <c r="AA4849" s="68"/>
      <c r="AB4849" s="73"/>
      <c r="AC4849" s="70"/>
      <c r="AD4849" s="74"/>
      <c r="AE4849" s="68"/>
      <c r="AF4849" s="75"/>
    </row>
    <row r="4850" ht="28.5" customHeight="1" spans="1:32">
      <c r="A4850" s="61" t="s">
        <v>36</v>
      </c>
      <c r="B4850" s="61" t="s">
        <v>2156</v>
      </c>
      <c r="C4850" s="61" t="s">
        <v>3336</v>
      </c>
      <c r="D4850" s="61" t="s">
        <v>3406</v>
      </c>
      <c r="E4850" s="62" t="s">
        <v>3462</v>
      </c>
      <c r="F4850" s="46">
        <v>46201</v>
      </c>
      <c r="G4850" s="46" t="str">
        <f t="shared" si="514"/>
        <v>张宏展2026-6-28</v>
      </c>
      <c r="H4850" s="63"/>
      <c r="I4850" s="63"/>
      <c r="J4850" s="64"/>
      <c r="K4850" s="64"/>
      <c r="L4850" s="65"/>
      <c r="M4850" s="65"/>
      <c r="N4850" s="65"/>
      <c r="O4850" s="66"/>
      <c r="P4850" s="156"/>
      <c r="Q4850" s="68"/>
      <c r="R4850" s="68"/>
      <c r="S4850" s="68"/>
      <c r="T4850" s="69">
        <f t="shared" si="516"/>
        <v>0</v>
      </c>
      <c r="U4850" s="68"/>
      <c r="V4850" s="70"/>
      <c r="W4850" s="70"/>
      <c r="X4850" s="71">
        <f t="shared" si="517"/>
        <v>0</v>
      </c>
      <c r="Y4850" s="72"/>
      <c r="Z4850" s="70"/>
      <c r="AA4850" s="68"/>
      <c r="AB4850" s="73"/>
      <c r="AC4850" s="70"/>
      <c r="AD4850" s="74"/>
      <c r="AE4850" s="68"/>
      <c r="AF4850" s="75"/>
    </row>
    <row r="4851" ht="28.5" customHeight="1" spans="1:32">
      <c r="A4851" s="61" t="s">
        <v>36</v>
      </c>
      <c r="B4851" s="61" t="s">
        <v>2156</v>
      </c>
      <c r="C4851" s="61" t="s">
        <v>3336</v>
      </c>
      <c r="D4851" s="61" t="s">
        <v>3406</v>
      </c>
      <c r="E4851" s="62" t="s">
        <v>3462</v>
      </c>
      <c r="F4851" s="46">
        <v>46202</v>
      </c>
      <c r="G4851" s="46" t="str">
        <f t="shared" si="514"/>
        <v>张宏展2026-6-29</v>
      </c>
      <c r="H4851" s="63"/>
      <c r="I4851" s="63"/>
      <c r="J4851" s="64"/>
      <c r="K4851" s="64"/>
      <c r="L4851" s="65"/>
      <c r="M4851" s="65"/>
      <c r="N4851" s="79"/>
      <c r="O4851" s="66"/>
      <c r="P4851" s="156"/>
      <c r="Q4851" s="68"/>
      <c r="R4851" s="68"/>
      <c r="S4851" s="68"/>
      <c r="T4851" s="69">
        <f t="shared" si="516"/>
        <v>0</v>
      </c>
      <c r="U4851" s="68"/>
      <c r="V4851" s="70"/>
      <c r="W4851" s="70"/>
      <c r="X4851" s="71">
        <f t="shared" si="517"/>
        <v>0</v>
      </c>
      <c r="Y4851" s="72"/>
      <c r="Z4851" s="70"/>
      <c r="AA4851" s="68"/>
      <c r="AB4851" s="73"/>
      <c r="AC4851" s="70"/>
      <c r="AD4851" s="74"/>
      <c r="AE4851" s="68"/>
      <c r="AF4851" s="75"/>
    </row>
    <row r="4852" s="3" customFormat="1" ht="28.5" customHeight="1" spans="1:32">
      <c r="A4852" s="61" t="s">
        <v>36</v>
      </c>
      <c r="B4852" s="61" t="s">
        <v>2156</v>
      </c>
      <c r="C4852" s="61" t="s">
        <v>3336</v>
      </c>
      <c r="D4852" s="61" t="s">
        <v>3406</v>
      </c>
      <c r="E4852" s="62" t="s">
        <v>3462</v>
      </c>
      <c r="F4852" s="46">
        <v>46203</v>
      </c>
      <c r="G4852" s="46" t="str">
        <f t="shared" si="514"/>
        <v>张宏展2026-6-30</v>
      </c>
      <c r="H4852" s="63"/>
      <c r="I4852" s="63"/>
      <c r="J4852" s="64"/>
      <c r="K4852" s="64"/>
      <c r="L4852" s="65"/>
      <c r="M4852" s="65"/>
      <c r="N4852" s="65"/>
      <c r="O4852" s="66"/>
      <c r="P4852" s="156"/>
      <c r="Q4852" s="68"/>
      <c r="R4852" s="68"/>
      <c r="S4852" s="68"/>
      <c r="T4852" s="69">
        <f t="shared" si="516"/>
        <v>0</v>
      </c>
      <c r="U4852" s="68"/>
      <c r="V4852" s="70"/>
      <c r="W4852" s="70"/>
      <c r="X4852" s="71">
        <f t="shared" si="517"/>
        <v>0</v>
      </c>
      <c r="Y4852" s="72"/>
      <c r="Z4852" s="70"/>
      <c r="AA4852" s="68"/>
      <c r="AB4852" s="73"/>
      <c r="AC4852" s="70"/>
      <c r="AD4852" s="74"/>
      <c r="AE4852" s="68"/>
      <c r="AF4852" s="75"/>
    </row>
    <row r="4853" s="3" customFormat="1" ht="28.5" customHeight="1" spans="1:32">
      <c r="A4853" s="61" t="s">
        <v>36</v>
      </c>
      <c r="B4853" s="61" t="s">
        <v>2156</v>
      </c>
      <c r="C4853" s="61" t="s">
        <v>3336</v>
      </c>
      <c r="D4853" s="61" t="s">
        <v>3406</v>
      </c>
      <c r="E4853" s="62" t="s">
        <v>3462</v>
      </c>
      <c r="F4853" s="46">
        <v>46204</v>
      </c>
      <c r="G4853" s="46" t="str">
        <f t="shared" si="514"/>
        <v>张宏展2026-7-1</v>
      </c>
      <c r="H4853" s="63"/>
      <c r="I4853" s="63"/>
      <c r="J4853" s="64"/>
      <c r="K4853" s="64"/>
      <c r="L4853" s="65"/>
      <c r="M4853" s="65"/>
      <c r="N4853" s="65"/>
      <c r="O4853" s="66"/>
      <c r="P4853" s="156"/>
      <c r="Q4853" s="68"/>
      <c r="R4853" s="68"/>
      <c r="S4853" s="68"/>
      <c r="T4853" s="69">
        <f t="shared" si="516"/>
        <v>0</v>
      </c>
      <c r="U4853" s="68"/>
      <c r="V4853" s="70"/>
      <c r="W4853" s="70"/>
      <c r="X4853" s="71">
        <f t="shared" si="517"/>
        <v>0</v>
      </c>
      <c r="Y4853" s="72"/>
      <c r="Z4853" s="70"/>
      <c r="AA4853" s="68"/>
      <c r="AB4853" s="73"/>
      <c r="AC4853" s="70"/>
      <c r="AD4853" s="74"/>
      <c r="AE4853" s="68"/>
      <c r="AF4853" s="75"/>
    </row>
    <row r="4854" ht="28.5" customHeight="1" spans="1:32">
      <c r="A4854" s="84" t="s">
        <v>36</v>
      </c>
      <c r="B4854" s="84" t="s">
        <v>2156</v>
      </c>
      <c r="C4854" s="84" t="s">
        <v>3336</v>
      </c>
      <c r="D4854" s="84" t="s">
        <v>3406</v>
      </c>
      <c r="E4854" s="85" t="s">
        <v>3462</v>
      </c>
      <c r="F4854" s="86">
        <v>46235</v>
      </c>
      <c r="G4854" s="46" t="str">
        <f t="shared" si="514"/>
        <v>张宏展2026-8-1</v>
      </c>
      <c r="H4854" s="63"/>
      <c r="I4854" s="63"/>
      <c r="J4854" s="64"/>
      <c r="K4854" s="64"/>
      <c r="L4854" s="65"/>
      <c r="M4854" s="65"/>
      <c r="N4854" s="91"/>
      <c r="O4854" s="66"/>
      <c r="P4854" s="87"/>
      <c r="Q4854" s="87"/>
      <c r="R4854" s="87"/>
      <c r="S4854" s="87"/>
      <c r="T4854" s="69">
        <f t="shared" si="516"/>
        <v>0</v>
      </c>
      <c r="U4854" s="87"/>
      <c r="V4854" s="87"/>
      <c r="W4854" s="87"/>
      <c r="X4854" s="71">
        <f t="shared" si="517"/>
        <v>0</v>
      </c>
      <c r="Y4854" s="88"/>
      <c r="Z4854" s="87"/>
      <c r="AA4854" s="87"/>
      <c r="AB4854" s="87"/>
      <c r="AC4854" s="87"/>
      <c r="AD4854" s="89"/>
      <c r="AE4854" s="87"/>
      <c r="AF4854" s="90"/>
    </row>
    <row r="4855" ht="28.5" customHeight="1" spans="1:32">
      <c r="A4855" s="44" t="s">
        <v>36</v>
      </c>
      <c r="B4855" s="44" t="s">
        <v>2156</v>
      </c>
      <c r="C4855" s="44" t="s">
        <v>3336</v>
      </c>
      <c r="D4855" s="44" t="s">
        <v>3406</v>
      </c>
      <c r="E4855" s="44" t="s">
        <v>3490</v>
      </c>
      <c r="F4855" s="45">
        <v>46173</v>
      </c>
      <c r="G4855" s="46" t="str">
        <f t="shared" si="514"/>
        <v>陈官红2026-5-31</v>
      </c>
      <c r="H4855" s="133"/>
      <c r="I4855" s="133"/>
      <c r="J4855" s="134"/>
      <c r="K4855" s="134"/>
      <c r="L4855" s="134"/>
      <c r="M4855" s="135"/>
      <c r="N4855" s="135"/>
      <c r="O4855" s="136">
        <f t="shared" ref="O4855:AE4855" si="518">SUM(O4856:O4887)</f>
        <v>204</v>
      </c>
      <c r="P4855" s="137">
        <f t="shared" si="518"/>
        <v>-10</v>
      </c>
      <c r="Q4855" s="138">
        <f t="shared" si="518"/>
        <v>-0.5</v>
      </c>
      <c r="R4855" s="138">
        <f t="shared" si="518"/>
        <v>0</v>
      </c>
      <c r="S4855" s="53">
        <f t="shared" si="518"/>
        <v>0</v>
      </c>
      <c r="T4855" s="139">
        <f t="shared" si="518"/>
        <v>193.5</v>
      </c>
      <c r="U4855" s="55">
        <f t="shared" si="518"/>
        <v>0</v>
      </c>
      <c r="V4855" s="139">
        <f t="shared" si="518"/>
        <v>24</v>
      </c>
      <c r="W4855" s="139">
        <f t="shared" si="518"/>
        <v>0</v>
      </c>
      <c r="X4855" s="140">
        <f t="shared" si="518"/>
        <v>217.5</v>
      </c>
      <c r="Y4855" s="141">
        <f t="shared" si="518"/>
        <v>1</v>
      </c>
      <c r="Z4855" s="139">
        <f t="shared" si="518"/>
        <v>70</v>
      </c>
      <c r="AA4855" s="142">
        <f t="shared" si="518"/>
        <v>24</v>
      </c>
      <c r="AB4855" s="139">
        <f t="shared" si="518"/>
        <v>12</v>
      </c>
      <c r="AC4855" s="139">
        <f t="shared" si="518"/>
        <v>0</v>
      </c>
      <c r="AD4855" s="143">
        <f t="shared" si="518"/>
        <v>0</v>
      </c>
      <c r="AE4855" s="142">
        <f t="shared" si="518"/>
        <v>0</v>
      </c>
      <c r="AF4855" s="60"/>
    </row>
    <row r="4856" ht="28.5" customHeight="1" spans="1:32">
      <c r="A4856" s="61" t="s">
        <v>36</v>
      </c>
      <c r="B4856" s="61" t="s">
        <v>2156</v>
      </c>
      <c r="C4856" s="61" t="s">
        <v>3336</v>
      </c>
      <c r="D4856" s="61" t="s">
        <v>3406</v>
      </c>
      <c r="E4856" s="62" t="s">
        <v>3490</v>
      </c>
      <c r="F4856" s="46">
        <v>46174</v>
      </c>
      <c r="G4856" s="46" t="str">
        <f t="shared" si="514"/>
        <v>陈官红2026-6-1</v>
      </c>
      <c r="H4856" s="63" t="s">
        <v>3491</v>
      </c>
      <c r="I4856" s="63" t="s">
        <v>3492</v>
      </c>
      <c r="J4856" s="64"/>
      <c r="K4856" s="64"/>
      <c r="L4856" s="65"/>
      <c r="M4856" s="65"/>
      <c r="N4856" s="65"/>
      <c r="O4856" s="66">
        <v>12</v>
      </c>
      <c r="P4856" s="156">
        <v>-2</v>
      </c>
      <c r="Q4856" s="68"/>
      <c r="R4856" s="68"/>
      <c r="S4856" s="68"/>
      <c r="T4856" s="69">
        <f t="shared" ref="T4856:T4887" si="519">SUM(O4856:S4856)</f>
        <v>10</v>
      </c>
      <c r="U4856" s="68"/>
      <c r="V4856" s="70"/>
      <c r="W4856" s="70"/>
      <c r="X4856" s="71">
        <f t="shared" ref="X4856:X4887" si="520">SUM(T4856:W4856)</f>
        <v>10</v>
      </c>
      <c r="Y4856" s="72"/>
      <c r="Z4856" s="70"/>
      <c r="AA4856" s="68">
        <v>2</v>
      </c>
      <c r="AB4856" s="73"/>
      <c r="AC4856" s="70"/>
      <c r="AD4856" s="74"/>
      <c r="AE4856" s="68"/>
      <c r="AF4856" s="75"/>
    </row>
    <row r="4857" ht="28.5" customHeight="1" spans="1:32">
      <c r="A4857" s="61" t="s">
        <v>36</v>
      </c>
      <c r="B4857" s="61" t="s">
        <v>2156</v>
      </c>
      <c r="C4857" s="61" t="s">
        <v>3336</v>
      </c>
      <c r="D4857" s="61" t="s">
        <v>3406</v>
      </c>
      <c r="E4857" s="62" t="s">
        <v>3490</v>
      </c>
      <c r="F4857" s="46">
        <v>46175</v>
      </c>
      <c r="G4857" s="46" t="str">
        <f t="shared" si="514"/>
        <v>陈官红2026-6-2</v>
      </c>
      <c r="H4857" s="63" t="s">
        <v>3493</v>
      </c>
      <c r="I4857" s="63" t="s">
        <v>2810</v>
      </c>
      <c r="J4857" s="64"/>
      <c r="K4857" s="64"/>
      <c r="L4857" s="65"/>
      <c r="M4857" s="65"/>
      <c r="N4857" s="65"/>
      <c r="O4857" s="66">
        <v>12</v>
      </c>
      <c r="P4857" s="156">
        <v>-2</v>
      </c>
      <c r="Q4857" s="68"/>
      <c r="R4857" s="68"/>
      <c r="S4857" s="68"/>
      <c r="T4857" s="69">
        <f t="shared" si="519"/>
        <v>10</v>
      </c>
      <c r="U4857" s="68"/>
      <c r="V4857" s="70"/>
      <c r="W4857" s="70"/>
      <c r="X4857" s="71">
        <f t="shared" si="520"/>
        <v>10</v>
      </c>
      <c r="Y4857" s="72"/>
      <c r="Z4857" s="70"/>
      <c r="AA4857" s="68">
        <v>2</v>
      </c>
      <c r="AB4857" s="73"/>
      <c r="AC4857" s="70"/>
      <c r="AD4857" s="74"/>
      <c r="AE4857" s="68"/>
      <c r="AF4857" s="75"/>
    </row>
    <row r="4858" ht="28.5" customHeight="1" spans="1:32">
      <c r="A4858" s="61" t="s">
        <v>36</v>
      </c>
      <c r="B4858" s="61" t="s">
        <v>2156</v>
      </c>
      <c r="C4858" s="61" t="s">
        <v>3336</v>
      </c>
      <c r="D4858" s="61" t="s">
        <v>3406</v>
      </c>
      <c r="E4858" s="62" t="s">
        <v>3490</v>
      </c>
      <c r="F4858" s="46">
        <v>46176</v>
      </c>
      <c r="G4858" s="46" t="str">
        <f t="shared" si="514"/>
        <v>陈官红2026-6-3</v>
      </c>
      <c r="H4858" s="63" t="s">
        <v>3494</v>
      </c>
      <c r="I4858" s="63" t="s">
        <v>3495</v>
      </c>
      <c r="J4858" s="64"/>
      <c r="K4858" s="64"/>
      <c r="L4858" s="65"/>
      <c r="M4858" s="65"/>
      <c r="N4858" s="65"/>
      <c r="O4858" s="66">
        <v>12</v>
      </c>
      <c r="P4858" s="156">
        <v>-2</v>
      </c>
      <c r="Q4858" s="68"/>
      <c r="R4858" s="68"/>
      <c r="S4858" s="68"/>
      <c r="T4858" s="69">
        <f t="shared" si="519"/>
        <v>10</v>
      </c>
      <c r="U4858" s="68"/>
      <c r="V4858" s="70"/>
      <c r="W4858" s="70"/>
      <c r="X4858" s="71">
        <f t="shared" si="520"/>
        <v>10</v>
      </c>
      <c r="Y4858" s="72"/>
      <c r="Z4858" s="70"/>
      <c r="AA4858" s="68">
        <v>2</v>
      </c>
      <c r="AB4858" s="73"/>
      <c r="AC4858" s="70"/>
      <c r="AD4858" s="74"/>
      <c r="AE4858" s="68"/>
      <c r="AF4858" s="75"/>
    </row>
    <row r="4859" ht="28.5" customHeight="1" spans="1:32">
      <c r="A4859" s="61" t="s">
        <v>36</v>
      </c>
      <c r="B4859" s="61" t="s">
        <v>2156</v>
      </c>
      <c r="C4859" s="61" t="s">
        <v>3336</v>
      </c>
      <c r="D4859" s="61" t="s">
        <v>3406</v>
      </c>
      <c r="E4859" s="62" t="s">
        <v>3490</v>
      </c>
      <c r="F4859" s="46">
        <v>46177</v>
      </c>
      <c r="G4859" s="46" t="str">
        <f t="shared" si="514"/>
        <v>陈官红2026-6-4</v>
      </c>
      <c r="H4859" s="63" t="s">
        <v>807</v>
      </c>
      <c r="I4859" s="63" t="s">
        <v>3496</v>
      </c>
      <c r="J4859" s="64"/>
      <c r="K4859" s="64"/>
      <c r="L4859" s="65"/>
      <c r="M4859" s="65"/>
      <c r="N4859" s="65"/>
      <c r="O4859" s="66">
        <v>12</v>
      </c>
      <c r="P4859" s="156">
        <f>-2+5</f>
        <v>3</v>
      </c>
      <c r="Q4859" s="68"/>
      <c r="R4859" s="68"/>
      <c r="S4859" s="68"/>
      <c r="T4859" s="69">
        <f t="shared" si="519"/>
        <v>15</v>
      </c>
      <c r="U4859" s="68"/>
      <c r="V4859" s="70"/>
      <c r="W4859" s="70"/>
      <c r="X4859" s="71">
        <f t="shared" si="520"/>
        <v>15</v>
      </c>
      <c r="Y4859" s="72"/>
      <c r="Z4859" s="70"/>
      <c r="AA4859" s="68">
        <v>4</v>
      </c>
      <c r="AB4859" s="73"/>
      <c r="AC4859" s="70"/>
      <c r="AD4859" s="74"/>
      <c r="AE4859" s="68"/>
      <c r="AF4859" s="75"/>
    </row>
    <row r="4860" ht="28.5" customHeight="1" spans="1:32">
      <c r="A4860" s="61" t="s">
        <v>36</v>
      </c>
      <c r="B4860" s="61" t="s">
        <v>2156</v>
      </c>
      <c r="C4860" s="61" t="s">
        <v>3336</v>
      </c>
      <c r="D4860" s="61" t="s">
        <v>3406</v>
      </c>
      <c r="E4860" s="62" t="s">
        <v>3490</v>
      </c>
      <c r="F4860" s="46">
        <v>46178</v>
      </c>
      <c r="G4860" s="46" t="str">
        <f t="shared" si="514"/>
        <v>陈官红2026-6-5</v>
      </c>
      <c r="H4860" s="63" t="s">
        <v>3497</v>
      </c>
      <c r="I4860" s="63"/>
      <c r="J4860" s="64"/>
      <c r="K4860" s="64"/>
      <c r="L4860" s="65" t="s">
        <v>1882</v>
      </c>
      <c r="M4860" s="65"/>
      <c r="N4860" s="65"/>
      <c r="O4860" s="66">
        <v>12</v>
      </c>
      <c r="P4860" s="156">
        <v>2</v>
      </c>
      <c r="Q4860" s="68"/>
      <c r="R4860" s="68"/>
      <c r="S4860" s="68"/>
      <c r="T4860" s="69">
        <f t="shared" si="519"/>
        <v>14</v>
      </c>
      <c r="U4860" s="68"/>
      <c r="V4860" s="70"/>
      <c r="W4860" s="70"/>
      <c r="X4860" s="71">
        <f t="shared" si="520"/>
        <v>14</v>
      </c>
      <c r="Y4860" s="72">
        <v>1</v>
      </c>
      <c r="Z4860" s="70">
        <v>10</v>
      </c>
      <c r="AA4860" s="68"/>
      <c r="AB4860" s="73"/>
      <c r="AC4860" s="70"/>
      <c r="AD4860" s="74"/>
      <c r="AE4860" s="68"/>
      <c r="AF4860" s="75"/>
    </row>
    <row r="4861" ht="28.5" customHeight="1" spans="1:32">
      <c r="A4861" s="61" t="s">
        <v>36</v>
      </c>
      <c r="B4861" s="61" t="s">
        <v>2156</v>
      </c>
      <c r="C4861" s="61" t="s">
        <v>3336</v>
      </c>
      <c r="D4861" s="61" t="s">
        <v>3406</v>
      </c>
      <c r="E4861" s="62" t="s">
        <v>3490</v>
      </c>
      <c r="F4861" s="46">
        <v>46179</v>
      </c>
      <c r="G4861" s="46" t="str">
        <f t="shared" si="514"/>
        <v>陈官红2026-6-6</v>
      </c>
      <c r="H4861" s="63" t="s">
        <v>3498</v>
      </c>
      <c r="I4861" s="63"/>
      <c r="J4861" s="64"/>
      <c r="K4861" s="64"/>
      <c r="L4861" s="65"/>
      <c r="M4861" s="65"/>
      <c r="N4861" s="65"/>
      <c r="O4861" s="66">
        <v>12</v>
      </c>
      <c r="P4861" s="156">
        <v>2</v>
      </c>
      <c r="Q4861" s="68">
        <v>-0.5</v>
      </c>
      <c r="R4861" s="68"/>
      <c r="S4861" s="68"/>
      <c r="T4861" s="69">
        <f t="shared" si="519"/>
        <v>13.5</v>
      </c>
      <c r="U4861" s="68"/>
      <c r="V4861" s="70"/>
      <c r="W4861" s="70"/>
      <c r="X4861" s="71">
        <f t="shared" si="520"/>
        <v>13.5</v>
      </c>
      <c r="Y4861" s="72"/>
      <c r="Z4861" s="70">
        <v>10</v>
      </c>
      <c r="AA4861" s="68"/>
      <c r="AB4861" s="73"/>
      <c r="AC4861" s="70"/>
      <c r="AD4861" s="74"/>
      <c r="AE4861" s="68"/>
      <c r="AF4861" s="75"/>
    </row>
    <row r="4862" ht="28.5" customHeight="1" spans="1:32">
      <c r="A4862" s="61" t="s">
        <v>36</v>
      </c>
      <c r="B4862" s="61" t="s">
        <v>2156</v>
      </c>
      <c r="C4862" s="61" t="s">
        <v>3336</v>
      </c>
      <c r="D4862" s="61" t="s">
        <v>3406</v>
      </c>
      <c r="E4862" s="62" t="s">
        <v>3490</v>
      </c>
      <c r="F4862" s="77">
        <v>46180</v>
      </c>
      <c r="G4862" s="46" t="str">
        <f t="shared" si="514"/>
        <v>陈官红2026-6-7</v>
      </c>
      <c r="H4862" s="63" t="s">
        <v>3499</v>
      </c>
      <c r="I4862" s="63"/>
      <c r="J4862" s="64"/>
      <c r="K4862" s="64"/>
      <c r="L4862" s="65" t="s">
        <v>3500</v>
      </c>
      <c r="M4862" s="65"/>
      <c r="N4862" s="65"/>
      <c r="O4862" s="66"/>
      <c r="P4862" s="156"/>
      <c r="Q4862" s="68"/>
      <c r="R4862" s="68"/>
      <c r="S4862" s="68"/>
      <c r="T4862" s="69">
        <f t="shared" si="519"/>
        <v>0</v>
      </c>
      <c r="U4862" s="68"/>
      <c r="V4862" s="70"/>
      <c r="W4862" s="70"/>
      <c r="X4862" s="71">
        <f t="shared" si="520"/>
        <v>0</v>
      </c>
      <c r="Y4862" s="72"/>
      <c r="Z4862" s="70"/>
      <c r="AA4862" s="68"/>
      <c r="AB4862" s="73"/>
      <c r="AC4862" s="70"/>
      <c r="AD4862" s="74"/>
      <c r="AE4862" s="68"/>
      <c r="AF4862" s="75"/>
    </row>
    <row r="4863" ht="28.5" customHeight="1" spans="1:32">
      <c r="A4863" s="61" t="s">
        <v>36</v>
      </c>
      <c r="B4863" s="61" t="s">
        <v>2156</v>
      </c>
      <c r="C4863" s="61" t="s">
        <v>3336</v>
      </c>
      <c r="D4863" s="61" t="s">
        <v>3406</v>
      </c>
      <c r="E4863" s="62" t="s">
        <v>3490</v>
      </c>
      <c r="F4863" s="46">
        <v>46181</v>
      </c>
      <c r="G4863" s="46" t="str">
        <f t="shared" si="514"/>
        <v>陈官红2026-6-8</v>
      </c>
      <c r="H4863" s="63" t="s">
        <v>3501</v>
      </c>
      <c r="I4863" s="63"/>
      <c r="J4863" s="64"/>
      <c r="K4863" s="64"/>
      <c r="L4863" s="65"/>
      <c r="M4863" s="65"/>
      <c r="N4863" s="65"/>
      <c r="O4863" s="66">
        <v>12</v>
      </c>
      <c r="P4863" s="156">
        <v>2</v>
      </c>
      <c r="Q4863" s="68"/>
      <c r="R4863" s="68"/>
      <c r="S4863" s="68"/>
      <c r="T4863" s="69">
        <f t="shared" si="519"/>
        <v>14</v>
      </c>
      <c r="U4863" s="68"/>
      <c r="V4863" s="70"/>
      <c r="W4863" s="70"/>
      <c r="X4863" s="71">
        <f t="shared" si="520"/>
        <v>14</v>
      </c>
      <c r="Y4863" s="72"/>
      <c r="Z4863" s="70">
        <v>10</v>
      </c>
      <c r="AA4863" s="68"/>
      <c r="AB4863" s="73"/>
      <c r="AC4863" s="70"/>
      <c r="AD4863" s="74"/>
      <c r="AE4863" s="68"/>
      <c r="AF4863" s="75"/>
    </row>
    <row r="4864" ht="28.5" customHeight="1" spans="1:32">
      <c r="A4864" s="61" t="s">
        <v>36</v>
      </c>
      <c r="B4864" s="61" t="s">
        <v>2156</v>
      </c>
      <c r="C4864" s="61" t="s">
        <v>3336</v>
      </c>
      <c r="D4864" s="61" t="s">
        <v>3406</v>
      </c>
      <c r="E4864" s="62" t="s">
        <v>3490</v>
      </c>
      <c r="F4864" s="78">
        <v>46182</v>
      </c>
      <c r="G4864" s="46" t="str">
        <f t="shared" si="514"/>
        <v>陈官红2026-6-9</v>
      </c>
      <c r="H4864" s="63" t="s">
        <v>3502</v>
      </c>
      <c r="I4864" s="63"/>
      <c r="J4864" s="64"/>
      <c r="K4864" s="64"/>
      <c r="L4864" s="65"/>
      <c r="M4864" s="65"/>
      <c r="N4864" s="65"/>
      <c r="O4864" s="66">
        <v>12</v>
      </c>
      <c r="P4864" s="156">
        <v>2</v>
      </c>
      <c r="Q4864" s="68"/>
      <c r="R4864" s="68"/>
      <c r="S4864" s="68"/>
      <c r="T4864" s="69">
        <f t="shared" si="519"/>
        <v>14</v>
      </c>
      <c r="U4864" s="68"/>
      <c r="V4864" s="70"/>
      <c r="W4864" s="70"/>
      <c r="X4864" s="71">
        <f t="shared" si="520"/>
        <v>14</v>
      </c>
      <c r="Y4864" s="72"/>
      <c r="Z4864" s="70">
        <v>10</v>
      </c>
      <c r="AA4864" s="68"/>
      <c r="AB4864" s="73"/>
      <c r="AC4864" s="70"/>
      <c r="AD4864" s="74"/>
      <c r="AE4864" s="68"/>
      <c r="AF4864" s="75"/>
    </row>
    <row r="4865" ht="28.5" customHeight="1" spans="1:32">
      <c r="A4865" s="61" t="s">
        <v>36</v>
      </c>
      <c r="B4865" s="61" t="s">
        <v>2156</v>
      </c>
      <c r="C4865" s="61" t="s">
        <v>3336</v>
      </c>
      <c r="D4865" s="61" t="s">
        <v>3406</v>
      </c>
      <c r="E4865" s="62" t="s">
        <v>3490</v>
      </c>
      <c r="F4865" s="46">
        <v>46183</v>
      </c>
      <c r="G4865" s="46" t="str">
        <f t="shared" si="514"/>
        <v>陈官红2026-6-10</v>
      </c>
      <c r="H4865" s="63" t="s">
        <v>3503</v>
      </c>
      <c r="I4865" s="63"/>
      <c r="J4865" s="64"/>
      <c r="K4865" s="64"/>
      <c r="L4865" s="65"/>
      <c r="M4865" s="65"/>
      <c r="N4865" s="65"/>
      <c r="O4865" s="66">
        <v>12</v>
      </c>
      <c r="P4865" s="156">
        <v>2</v>
      </c>
      <c r="Q4865" s="68"/>
      <c r="R4865" s="68"/>
      <c r="S4865" s="68"/>
      <c r="T4865" s="69">
        <f t="shared" si="519"/>
        <v>14</v>
      </c>
      <c r="U4865" s="68"/>
      <c r="V4865" s="70"/>
      <c r="W4865" s="70"/>
      <c r="X4865" s="71">
        <f t="shared" si="520"/>
        <v>14</v>
      </c>
      <c r="Y4865" s="72"/>
      <c r="Z4865" s="70">
        <v>10</v>
      </c>
      <c r="AA4865" s="68"/>
      <c r="AB4865" s="73"/>
      <c r="AC4865" s="70"/>
      <c r="AD4865" s="74"/>
      <c r="AE4865" s="68"/>
      <c r="AF4865" s="75"/>
    </row>
    <row r="4866" ht="28.5" customHeight="1" spans="1:32">
      <c r="A4866" s="61" t="s">
        <v>36</v>
      </c>
      <c r="B4866" s="61" t="s">
        <v>2156</v>
      </c>
      <c r="C4866" s="61" t="s">
        <v>3336</v>
      </c>
      <c r="D4866" s="61" t="s">
        <v>3406</v>
      </c>
      <c r="E4866" s="62" t="s">
        <v>3490</v>
      </c>
      <c r="F4866" s="46">
        <v>46184</v>
      </c>
      <c r="G4866" s="46" t="str">
        <f t="shared" si="514"/>
        <v>陈官红2026-6-11</v>
      </c>
      <c r="H4866" s="63" t="s">
        <v>3216</v>
      </c>
      <c r="I4866" s="63"/>
      <c r="J4866" s="64"/>
      <c r="K4866" s="64"/>
      <c r="L4866" s="65"/>
      <c r="M4866" s="65"/>
      <c r="N4866" s="65"/>
      <c r="O4866" s="66">
        <v>12</v>
      </c>
      <c r="P4866" s="156">
        <v>-12</v>
      </c>
      <c r="Q4866" s="68"/>
      <c r="R4866" s="68"/>
      <c r="S4866" s="68"/>
      <c r="T4866" s="69">
        <f t="shared" si="519"/>
        <v>0</v>
      </c>
      <c r="U4866" s="68"/>
      <c r="V4866" s="70"/>
      <c r="W4866" s="70"/>
      <c r="X4866" s="71">
        <f t="shared" si="520"/>
        <v>0</v>
      </c>
      <c r="Y4866" s="72"/>
      <c r="Z4866" s="70"/>
      <c r="AA4866" s="68"/>
      <c r="AB4866" s="73"/>
      <c r="AC4866" s="70"/>
      <c r="AD4866" s="74"/>
      <c r="AE4866" s="68"/>
      <c r="AF4866" s="75"/>
    </row>
    <row r="4867" ht="28.5" customHeight="1" spans="1:32">
      <c r="A4867" s="61" t="s">
        <v>36</v>
      </c>
      <c r="B4867" s="61" t="s">
        <v>2156</v>
      </c>
      <c r="C4867" s="61" t="s">
        <v>3336</v>
      </c>
      <c r="D4867" s="61" t="s">
        <v>3406</v>
      </c>
      <c r="E4867" s="62" t="s">
        <v>3490</v>
      </c>
      <c r="F4867" s="46">
        <v>46185</v>
      </c>
      <c r="G4867" s="46" t="str">
        <f t="shared" si="514"/>
        <v>陈官红2026-6-12</v>
      </c>
      <c r="H4867" s="63" t="s">
        <v>3504</v>
      </c>
      <c r="I4867" s="63" t="s">
        <v>3505</v>
      </c>
      <c r="J4867" s="64"/>
      <c r="K4867" s="64"/>
      <c r="L4867" s="65"/>
      <c r="M4867" s="65"/>
      <c r="N4867" s="65"/>
      <c r="O4867" s="66">
        <v>12</v>
      </c>
      <c r="P4867" s="156">
        <v>-2</v>
      </c>
      <c r="Q4867" s="68"/>
      <c r="R4867" s="68"/>
      <c r="S4867" s="68"/>
      <c r="T4867" s="69">
        <f t="shared" si="519"/>
        <v>10</v>
      </c>
      <c r="U4867" s="68"/>
      <c r="V4867" s="70"/>
      <c r="W4867" s="70"/>
      <c r="X4867" s="71">
        <f t="shared" si="520"/>
        <v>10</v>
      </c>
      <c r="Y4867" s="72"/>
      <c r="Z4867" s="70"/>
      <c r="AA4867" s="68">
        <v>2</v>
      </c>
      <c r="AB4867" s="73"/>
      <c r="AC4867" s="70"/>
      <c r="AD4867" s="74"/>
      <c r="AE4867" s="68"/>
      <c r="AF4867" s="75"/>
    </row>
    <row r="4868" ht="28.5" customHeight="1" spans="1:32">
      <c r="A4868" s="61" t="s">
        <v>36</v>
      </c>
      <c r="B4868" s="61" t="s">
        <v>2156</v>
      </c>
      <c r="C4868" s="61" t="s">
        <v>3336</v>
      </c>
      <c r="D4868" s="61" t="s">
        <v>3406</v>
      </c>
      <c r="E4868" s="62" t="s">
        <v>3490</v>
      </c>
      <c r="F4868" s="46">
        <v>46186</v>
      </c>
      <c r="G4868" s="46" t="str">
        <f t="shared" ref="G4868:G4931" si="521">E4868&amp;TEXT(MID(F4868,1,5),"YYYY-m-d")</f>
        <v>陈官红2026-6-13</v>
      </c>
      <c r="H4868" s="63" t="s">
        <v>3506</v>
      </c>
      <c r="I4868" s="63" t="s">
        <v>3507</v>
      </c>
      <c r="J4868" s="64"/>
      <c r="K4868" s="64"/>
      <c r="L4868" s="65"/>
      <c r="M4868" s="65"/>
      <c r="N4868" s="65"/>
      <c r="O4868" s="66">
        <v>12</v>
      </c>
      <c r="P4868" s="156">
        <v>-2</v>
      </c>
      <c r="Q4868" s="68"/>
      <c r="R4868" s="68"/>
      <c r="S4868" s="68"/>
      <c r="T4868" s="69">
        <f t="shared" si="519"/>
        <v>10</v>
      </c>
      <c r="U4868" s="68"/>
      <c r="V4868" s="70"/>
      <c r="W4868" s="70"/>
      <c r="X4868" s="71">
        <f t="shared" si="520"/>
        <v>10</v>
      </c>
      <c r="Y4868" s="72"/>
      <c r="Z4868" s="70"/>
      <c r="AA4868" s="68">
        <v>2</v>
      </c>
      <c r="AB4868" s="73"/>
      <c r="AC4868" s="70"/>
      <c r="AD4868" s="74"/>
      <c r="AE4868" s="68"/>
      <c r="AF4868" s="80"/>
    </row>
    <row r="4869" ht="28.5" customHeight="1" spans="1:32">
      <c r="A4869" s="61" t="s">
        <v>36</v>
      </c>
      <c r="B4869" s="61" t="s">
        <v>2156</v>
      </c>
      <c r="C4869" s="61" t="s">
        <v>3336</v>
      </c>
      <c r="D4869" s="61" t="s">
        <v>3406</v>
      </c>
      <c r="E4869" s="62" t="s">
        <v>3490</v>
      </c>
      <c r="F4869" s="77">
        <v>46187</v>
      </c>
      <c r="G4869" s="46" t="str">
        <f t="shared" si="521"/>
        <v>陈官红2026-6-14</v>
      </c>
      <c r="H4869" s="63" t="s">
        <v>3508</v>
      </c>
      <c r="I4869" s="63" t="s">
        <v>3261</v>
      </c>
      <c r="J4869" s="64"/>
      <c r="K4869" s="64"/>
      <c r="L4869" s="65"/>
      <c r="M4869" s="65"/>
      <c r="N4869" s="65"/>
      <c r="O4869" s="66"/>
      <c r="P4869" s="156"/>
      <c r="Q4869" s="68"/>
      <c r="R4869" s="68"/>
      <c r="S4869" s="68"/>
      <c r="T4869" s="69">
        <f t="shared" si="519"/>
        <v>0</v>
      </c>
      <c r="U4869" s="68"/>
      <c r="V4869" s="70">
        <v>10</v>
      </c>
      <c r="W4869" s="70"/>
      <c r="X4869" s="71">
        <f t="shared" si="520"/>
        <v>10</v>
      </c>
      <c r="Y4869" s="72"/>
      <c r="Z4869" s="70"/>
      <c r="AA4869" s="68">
        <v>2</v>
      </c>
      <c r="AB4869" s="73"/>
      <c r="AC4869" s="70"/>
      <c r="AD4869" s="74"/>
      <c r="AE4869" s="68"/>
      <c r="AF4869" s="80"/>
    </row>
    <row r="4870" ht="28.5" customHeight="1" spans="1:32">
      <c r="A4870" s="61" t="s">
        <v>36</v>
      </c>
      <c r="B4870" s="61" t="s">
        <v>2156</v>
      </c>
      <c r="C4870" s="61" t="s">
        <v>3336</v>
      </c>
      <c r="D4870" s="61" t="s">
        <v>3406</v>
      </c>
      <c r="E4870" s="62" t="s">
        <v>3490</v>
      </c>
      <c r="F4870" s="46">
        <v>46188</v>
      </c>
      <c r="G4870" s="46" t="str">
        <f t="shared" si="521"/>
        <v>陈官红2026-6-15</v>
      </c>
      <c r="H4870" s="63" t="s">
        <v>3509</v>
      </c>
      <c r="I4870" s="63" t="s">
        <v>2950</v>
      </c>
      <c r="J4870" s="64"/>
      <c r="K4870" s="64"/>
      <c r="L4870" s="65"/>
      <c r="M4870" s="65"/>
      <c r="N4870" s="65"/>
      <c r="O4870" s="66">
        <v>12</v>
      </c>
      <c r="P4870" s="156">
        <v>-2</v>
      </c>
      <c r="Q4870" s="68"/>
      <c r="R4870" s="68"/>
      <c r="S4870" s="68"/>
      <c r="T4870" s="69">
        <f t="shared" si="519"/>
        <v>10</v>
      </c>
      <c r="U4870" s="68"/>
      <c r="V4870" s="70"/>
      <c r="W4870" s="70"/>
      <c r="X4870" s="71">
        <f t="shared" si="520"/>
        <v>10</v>
      </c>
      <c r="Y4870" s="72"/>
      <c r="Z4870" s="70"/>
      <c r="AA4870" s="68">
        <v>2</v>
      </c>
      <c r="AB4870" s="73"/>
      <c r="AC4870" s="70"/>
      <c r="AD4870" s="74"/>
      <c r="AE4870" s="68"/>
      <c r="AF4870" s="75"/>
    </row>
    <row r="4871" ht="28.5" customHeight="1" spans="1:32">
      <c r="A4871" s="61" t="s">
        <v>36</v>
      </c>
      <c r="B4871" s="61" t="s">
        <v>2156</v>
      </c>
      <c r="C4871" s="61" t="s">
        <v>3336</v>
      </c>
      <c r="D4871" s="61" t="s">
        <v>3406</v>
      </c>
      <c r="E4871" s="62" t="s">
        <v>3490</v>
      </c>
      <c r="F4871" s="46">
        <v>46189</v>
      </c>
      <c r="G4871" s="46" t="str">
        <f t="shared" si="521"/>
        <v>陈官红2026-6-16</v>
      </c>
      <c r="H4871" s="63" t="s">
        <v>3510</v>
      </c>
      <c r="I4871" s="63" t="s">
        <v>496</v>
      </c>
      <c r="J4871" s="64"/>
      <c r="K4871" s="64"/>
      <c r="L4871" s="65"/>
      <c r="M4871" s="65"/>
      <c r="N4871" s="65"/>
      <c r="O4871" s="66">
        <v>12</v>
      </c>
      <c r="P4871" s="156">
        <v>-2</v>
      </c>
      <c r="Q4871" s="68"/>
      <c r="R4871" s="68"/>
      <c r="S4871" s="68"/>
      <c r="T4871" s="69">
        <f t="shared" si="519"/>
        <v>10</v>
      </c>
      <c r="U4871" s="68"/>
      <c r="V4871" s="70"/>
      <c r="W4871" s="70"/>
      <c r="X4871" s="71">
        <f t="shared" si="520"/>
        <v>10</v>
      </c>
      <c r="Y4871" s="72"/>
      <c r="Z4871" s="70"/>
      <c r="AA4871" s="68">
        <v>2</v>
      </c>
      <c r="AB4871" s="73"/>
      <c r="AC4871" s="70"/>
      <c r="AD4871" s="74"/>
      <c r="AE4871" s="68"/>
      <c r="AF4871" s="80"/>
    </row>
    <row r="4872" ht="28.5" customHeight="1" spans="1:32">
      <c r="A4872" s="61" t="s">
        <v>36</v>
      </c>
      <c r="B4872" s="61" t="s">
        <v>2156</v>
      </c>
      <c r="C4872" s="61" t="s">
        <v>3336</v>
      </c>
      <c r="D4872" s="61" t="s">
        <v>3406</v>
      </c>
      <c r="E4872" s="62" t="s">
        <v>3490</v>
      </c>
      <c r="F4872" s="46">
        <v>46190</v>
      </c>
      <c r="G4872" s="46" t="str">
        <f t="shared" si="521"/>
        <v>陈官红2026-6-17</v>
      </c>
      <c r="H4872" s="63" t="s">
        <v>3511</v>
      </c>
      <c r="I4872" s="63" t="s">
        <v>3246</v>
      </c>
      <c r="J4872" s="64"/>
      <c r="K4872" s="64"/>
      <c r="L4872" s="65"/>
      <c r="M4872" s="65"/>
      <c r="N4872" s="65"/>
      <c r="O4872" s="66">
        <v>12</v>
      </c>
      <c r="P4872" s="156">
        <v>-2</v>
      </c>
      <c r="Q4872" s="68"/>
      <c r="R4872" s="68"/>
      <c r="S4872" s="68"/>
      <c r="T4872" s="69">
        <f t="shared" si="519"/>
        <v>10</v>
      </c>
      <c r="U4872" s="68"/>
      <c r="V4872" s="70"/>
      <c r="W4872" s="70"/>
      <c r="X4872" s="71">
        <f t="shared" si="520"/>
        <v>10</v>
      </c>
      <c r="Y4872" s="72"/>
      <c r="Z4872" s="70"/>
      <c r="AA4872" s="68">
        <v>2</v>
      </c>
      <c r="AB4872" s="73"/>
      <c r="AC4872" s="70"/>
      <c r="AD4872" s="74"/>
      <c r="AE4872" s="68"/>
      <c r="AF4872" s="75"/>
    </row>
    <row r="4873" ht="28.5" customHeight="1" spans="1:32">
      <c r="A4873" s="61" t="s">
        <v>36</v>
      </c>
      <c r="B4873" s="61" t="s">
        <v>2156</v>
      </c>
      <c r="C4873" s="61" t="s">
        <v>3336</v>
      </c>
      <c r="D4873" s="61" t="s">
        <v>3406</v>
      </c>
      <c r="E4873" s="62" t="s">
        <v>3490</v>
      </c>
      <c r="F4873" s="46">
        <v>46191</v>
      </c>
      <c r="G4873" s="46" t="str">
        <f t="shared" si="521"/>
        <v>陈官红2026-6-18</v>
      </c>
      <c r="H4873" s="63" t="s">
        <v>3512</v>
      </c>
      <c r="I4873" s="63" t="s">
        <v>3513</v>
      </c>
      <c r="J4873" s="64"/>
      <c r="K4873" s="64"/>
      <c r="L4873" s="65"/>
      <c r="M4873" s="65"/>
      <c r="N4873" s="65"/>
      <c r="O4873" s="66">
        <v>12</v>
      </c>
      <c r="P4873" s="156">
        <f>-2+5</f>
        <v>3</v>
      </c>
      <c r="Q4873" s="68"/>
      <c r="R4873" s="68"/>
      <c r="S4873" s="68"/>
      <c r="T4873" s="69">
        <f t="shared" si="519"/>
        <v>15</v>
      </c>
      <c r="U4873" s="68"/>
      <c r="V4873" s="70"/>
      <c r="W4873" s="70"/>
      <c r="X4873" s="71">
        <f t="shared" si="520"/>
        <v>15</v>
      </c>
      <c r="Y4873" s="72"/>
      <c r="Z4873" s="70"/>
      <c r="AA4873" s="68">
        <v>2</v>
      </c>
      <c r="AB4873" s="73"/>
      <c r="AC4873" s="70"/>
      <c r="AD4873" s="74"/>
      <c r="AE4873" s="68"/>
      <c r="AF4873" s="75"/>
    </row>
    <row r="4874" ht="28.5" customHeight="1" spans="1:32">
      <c r="A4874" s="61" t="s">
        <v>36</v>
      </c>
      <c r="B4874" s="61" t="s">
        <v>2156</v>
      </c>
      <c r="C4874" s="61" t="s">
        <v>3336</v>
      </c>
      <c r="D4874" s="61" t="s">
        <v>3406</v>
      </c>
      <c r="E4874" s="62" t="s">
        <v>3490</v>
      </c>
      <c r="F4874" s="82">
        <v>46192</v>
      </c>
      <c r="G4874" s="46" t="str">
        <f t="shared" si="521"/>
        <v>陈官红2026-6-19</v>
      </c>
      <c r="H4874" s="63"/>
      <c r="I4874" s="63"/>
      <c r="J4874" s="64"/>
      <c r="K4874" s="64"/>
      <c r="L4874" s="65"/>
      <c r="M4874" s="65"/>
      <c r="N4874" s="65"/>
      <c r="O4874" s="66"/>
      <c r="P4874" s="156"/>
      <c r="Q4874" s="68"/>
      <c r="R4874" s="68"/>
      <c r="S4874" s="68"/>
      <c r="T4874" s="69">
        <f t="shared" si="519"/>
        <v>0</v>
      </c>
      <c r="U4874" s="68"/>
      <c r="V4874" s="70"/>
      <c r="W4874" s="70"/>
      <c r="X4874" s="71">
        <f t="shared" si="520"/>
        <v>0</v>
      </c>
      <c r="Y4874" s="72"/>
      <c r="Z4874" s="70"/>
      <c r="AA4874" s="68"/>
      <c r="AB4874" s="73">
        <v>12</v>
      </c>
      <c r="AC4874" s="70"/>
      <c r="AD4874" s="74"/>
      <c r="AE4874" s="68"/>
      <c r="AF4874" s="75"/>
    </row>
    <row r="4875" ht="28.5" customHeight="1" spans="1:32">
      <c r="A4875" s="61" t="s">
        <v>36</v>
      </c>
      <c r="B4875" s="61" t="s">
        <v>2156</v>
      </c>
      <c r="C4875" s="61" t="s">
        <v>3336</v>
      </c>
      <c r="D4875" s="61" t="s">
        <v>3406</v>
      </c>
      <c r="E4875" s="62" t="s">
        <v>3490</v>
      </c>
      <c r="F4875" s="77">
        <v>46193</v>
      </c>
      <c r="G4875" s="46" t="str">
        <f t="shared" si="521"/>
        <v>陈官红2026-6-20</v>
      </c>
      <c r="H4875" s="63" t="s">
        <v>3514</v>
      </c>
      <c r="I4875" s="63"/>
      <c r="J4875" s="64"/>
      <c r="K4875" s="64"/>
      <c r="L4875" s="65"/>
      <c r="M4875" s="65"/>
      <c r="N4875" s="65"/>
      <c r="O4875" s="66"/>
      <c r="P4875" s="156"/>
      <c r="Q4875" s="68"/>
      <c r="R4875" s="68"/>
      <c r="S4875" s="68"/>
      <c r="T4875" s="69">
        <f t="shared" si="519"/>
        <v>0</v>
      </c>
      <c r="U4875" s="68"/>
      <c r="V4875" s="70">
        <v>14</v>
      </c>
      <c r="W4875" s="70"/>
      <c r="X4875" s="71">
        <f t="shared" si="520"/>
        <v>14</v>
      </c>
      <c r="Y4875" s="72"/>
      <c r="Z4875" s="70">
        <v>10</v>
      </c>
      <c r="AA4875" s="68"/>
      <c r="AB4875" s="73"/>
      <c r="AC4875" s="70"/>
      <c r="AD4875" s="74"/>
      <c r="AE4875" s="68"/>
      <c r="AF4875" s="75"/>
    </row>
    <row r="4876" ht="28.5" customHeight="1" spans="1:32">
      <c r="A4876" s="61" t="s">
        <v>36</v>
      </c>
      <c r="B4876" s="61" t="s">
        <v>2156</v>
      </c>
      <c r="C4876" s="61" t="s">
        <v>3336</v>
      </c>
      <c r="D4876" s="61" t="s">
        <v>3406</v>
      </c>
      <c r="E4876" s="62" t="s">
        <v>3490</v>
      </c>
      <c r="F4876" s="46">
        <v>46194</v>
      </c>
      <c r="G4876" s="46" t="str">
        <f t="shared" si="521"/>
        <v>陈官红2026-6-21</v>
      </c>
      <c r="H4876" s="63" t="s">
        <v>3515</v>
      </c>
      <c r="I4876" s="63"/>
      <c r="J4876" s="64"/>
      <c r="K4876" s="64"/>
      <c r="L4876" s="65"/>
      <c r="M4876" s="65"/>
      <c r="N4876" s="65"/>
      <c r="O4876" s="66">
        <v>12</v>
      </c>
      <c r="P4876" s="156">
        <v>2</v>
      </c>
      <c r="Q4876" s="68"/>
      <c r="R4876" s="68"/>
      <c r="S4876" s="68"/>
      <c r="T4876" s="69">
        <f t="shared" si="519"/>
        <v>14</v>
      </c>
      <c r="U4876" s="68"/>
      <c r="V4876" s="70"/>
      <c r="W4876" s="70"/>
      <c r="X4876" s="71">
        <f t="shared" si="520"/>
        <v>14</v>
      </c>
      <c r="Y4876" s="72"/>
      <c r="Z4876" s="70">
        <v>10</v>
      </c>
      <c r="AA4876" s="68"/>
      <c r="AB4876" s="73"/>
      <c r="AC4876" s="70"/>
      <c r="AD4876" s="74"/>
      <c r="AE4876" s="68"/>
      <c r="AF4876" s="75"/>
    </row>
    <row r="4877" ht="28.5" customHeight="1" spans="1:32">
      <c r="A4877" s="61" t="s">
        <v>36</v>
      </c>
      <c r="B4877" s="61" t="s">
        <v>2156</v>
      </c>
      <c r="C4877" s="61" t="s">
        <v>3336</v>
      </c>
      <c r="D4877" s="61" t="s">
        <v>3406</v>
      </c>
      <c r="E4877" s="62" t="s">
        <v>3490</v>
      </c>
      <c r="F4877" s="46">
        <v>46195</v>
      </c>
      <c r="G4877" s="46" t="str">
        <f t="shared" si="521"/>
        <v>陈官红2026-6-22</v>
      </c>
      <c r="H4877" s="63" t="s">
        <v>2935</v>
      </c>
      <c r="I4877" s="63"/>
      <c r="J4877" s="64"/>
      <c r="K4877" s="64"/>
      <c r="L4877" s="65"/>
      <c r="M4877" s="65"/>
      <c r="N4877" s="65"/>
      <c r="O4877" s="66"/>
      <c r="P4877" s="156"/>
      <c r="Q4877" s="68"/>
      <c r="R4877" s="68"/>
      <c r="S4877" s="68"/>
      <c r="T4877" s="69">
        <f t="shared" si="519"/>
        <v>0</v>
      </c>
      <c r="U4877" s="68"/>
      <c r="V4877" s="70"/>
      <c r="W4877" s="70"/>
      <c r="X4877" s="71">
        <f t="shared" si="520"/>
        <v>0</v>
      </c>
      <c r="Y4877" s="72"/>
      <c r="Z4877" s="70"/>
      <c r="AA4877" s="68"/>
      <c r="AB4877" s="73"/>
      <c r="AC4877" s="70"/>
      <c r="AD4877" s="74"/>
      <c r="AE4877" s="68"/>
      <c r="AF4877" s="75"/>
    </row>
    <row r="4878" ht="28.5" customHeight="1" spans="1:32">
      <c r="A4878" s="61" t="s">
        <v>36</v>
      </c>
      <c r="B4878" s="61" t="s">
        <v>2156</v>
      </c>
      <c r="C4878" s="61" t="s">
        <v>3336</v>
      </c>
      <c r="D4878" s="61" t="s">
        <v>3406</v>
      </c>
      <c r="E4878" s="62" t="s">
        <v>3490</v>
      </c>
      <c r="F4878" s="46">
        <v>46196</v>
      </c>
      <c r="G4878" s="46" t="str">
        <f t="shared" si="521"/>
        <v>陈官红2026-6-23</v>
      </c>
      <c r="H4878" s="63"/>
      <c r="I4878" s="63"/>
      <c r="J4878" s="64"/>
      <c r="K4878" s="64"/>
      <c r="L4878" s="65"/>
      <c r="M4878" s="65"/>
      <c r="N4878" s="65"/>
      <c r="O4878" s="66"/>
      <c r="P4878" s="156"/>
      <c r="Q4878" s="68"/>
      <c r="R4878" s="68"/>
      <c r="S4878" s="68"/>
      <c r="T4878" s="69">
        <f t="shared" si="519"/>
        <v>0</v>
      </c>
      <c r="U4878" s="68"/>
      <c r="V4878" s="70"/>
      <c r="W4878" s="70"/>
      <c r="X4878" s="71">
        <f t="shared" si="520"/>
        <v>0</v>
      </c>
      <c r="Y4878" s="72"/>
      <c r="Z4878" s="70"/>
      <c r="AA4878" s="68"/>
      <c r="AB4878" s="73"/>
      <c r="AC4878" s="70"/>
      <c r="AD4878" s="74"/>
      <c r="AE4878" s="68"/>
      <c r="AF4878" s="75"/>
    </row>
    <row r="4879" ht="28.5" customHeight="1" spans="1:32">
      <c r="A4879" s="61" t="s">
        <v>36</v>
      </c>
      <c r="B4879" s="61" t="s">
        <v>2156</v>
      </c>
      <c r="C4879" s="61" t="s">
        <v>3336</v>
      </c>
      <c r="D4879" s="61" t="s">
        <v>3406</v>
      </c>
      <c r="E4879" s="62" t="s">
        <v>3490</v>
      </c>
      <c r="F4879" s="46">
        <v>46197</v>
      </c>
      <c r="G4879" s="46" t="str">
        <f t="shared" si="521"/>
        <v>陈官红2026-6-24</v>
      </c>
      <c r="H4879" s="63"/>
      <c r="I4879" s="63"/>
      <c r="J4879" s="64"/>
      <c r="K4879" s="64"/>
      <c r="L4879" s="65"/>
      <c r="M4879" s="65"/>
      <c r="N4879" s="65"/>
      <c r="O4879" s="66"/>
      <c r="P4879" s="156"/>
      <c r="Q4879" s="68"/>
      <c r="R4879" s="68"/>
      <c r="S4879" s="68"/>
      <c r="T4879" s="69">
        <f t="shared" si="519"/>
        <v>0</v>
      </c>
      <c r="U4879" s="68"/>
      <c r="V4879" s="70"/>
      <c r="W4879" s="70"/>
      <c r="X4879" s="71">
        <f t="shared" si="520"/>
        <v>0</v>
      </c>
      <c r="Y4879" s="72"/>
      <c r="Z4879" s="70"/>
      <c r="AA4879" s="68"/>
      <c r="AB4879" s="73"/>
      <c r="AC4879" s="70"/>
      <c r="AD4879" s="74"/>
      <c r="AE4879" s="68"/>
      <c r="AF4879" s="75"/>
    </row>
    <row r="4880" ht="28.5" customHeight="1" spans="1:32">
      <c r="A4880" s="61" t="s">
        <v>36</v>
      </c>
      <c r="B4880" s="61" t="s">
        <v>2156</v>
      </c>
      <c r="C4880" s="61" t="s">
        <v>3336</v>
      </c>
      <c r="D4880" s="61" t="s">
        <v>3406</v>
      </c>
      <c r="E4880" s="62" t="s">
        <v>3490</v>
      </c>
      <c r="F4880" s="46">
        <v>46198</v>
      </c>
      <c r="G4880" s="46" t="str">
        <f t="shared" si="521"/>
        <v>陈官红2026-6-25</v>
      </c>
      <c r="H4880" s="63"/>
      <c r="I4880" s="63"/>
      <c r="J4880" s="64"/>
      <c r="K4880" s="64"/>
      <c r="L4880" s="65"/>
      <c r="M4880" s="65"/>
      <c r="N4880" s="65"/>
      <c r="O4880" s="66"/>
      <c r="P4880" s="156"/>
      <c r="Q4880" s="68"/>
      <c r="R4880" s="68"/>
      <c r="S4880" s="68"/>
      <c r="T4880" s="69">
        <f t="shared" si="519"/>
        <v>0</v>
      </c>
      <c r="U4880" s="68"/>
      <c r="V4880" s="70"/>
      <c r="W4880" s="70"/>
      <c r="X4880" s="71">
        <f t="shared" si="520"/>
        <v>0</v>
      </c>
      <c r="Y4880" s="72"/>
      <c r="Z4880" s="70"/>
      <c r="AA4880" s="68"/>
      <c r="AB4880" s="73"/>
      <c r="AC4880" s="70"/>
      <c r="AD4880" s="74"/>
      <c r="AE4880" s="68"/>
      <c r="AF4880" s="75"/>
    </row>
    <row r="4881" ht="28.5" customHeight="1" spans="1:32">
      <c r="A4881" s="61" t="s">
        <v>36</v>
      </c>
      <c r="B4881" s="61" t="s">
        <v>2156</v>
      </c>
      <c r="C4881" s="61" t="s">
        <v>3336</v>
      </c>
      <c r="D4881" s="61" t="s">
        <v>3406</v>
      </c>
      <c r="E4881" s="62" t="s">
        <v>3490</v>
      </c>
      <c r="F4881" s="46">
        <v>46199</v>
      </c>
      <c r="G4881" s="46" t="str">
        <f t="shared" si="521"/>
        <v>陈官红2026-6-26</v>
      </c>
      <c r="H4881" s="63"/>
      <c r="I4881" s="63"/>
      <c r="J4881" s="64"/>
      <c r="K4881" s="64"/>
      <c r="L4881" s="65"/>
      <c r="M4881" s="65"/>
      <c r="N4881" s="65"/>
      <c r="O4881" s="66"/>
      <c r="P4881" s="156"/>
      <c r="Q4881" s="68"/>
      <c r="R4881" s="68"/>
      <c r="S4881" s="68"/>
      <c r="T4881" s="69">
        <f t="shared" si="519"/>
        <v>0</v>
      </c>
      <c r="U4881" s="68"/>
      <c r="V4881" s="70"/>
      <c r="W4881" s="70"/>
      <c r="X4881" s="71">
        <f t="shared" si="520"/>
        <v>0</v>
      </c>
      <c r="Y4881" s="72"/>
      <c r="Z4881" s="70"/>
      <c r="AA4881" s="68"/>
      <c r="AB4881" s="73"/>
      <c r="AC4881" s="70"/>
      <c r="AD4881" s="74"/>
      <c r="AE4881" s="68"/>
      <c r="AF4881" s="75"/>
    </row>
    <row r="4882" ht="28.5" customHeight="1" spans="1:32">
      <c r="A4882" s="61" t="s">
        <v>36</v>
      </c>
      <c r="B4882" s="61" t="s">
        <v>2156</v>
      </c>
      <c r="C4882" s="61" t="s">
        <v>3336</v>
      </c>
      <c r="D4882" s="61" t="s">
        <v>3406</v>
      </c>
      <c r="E4882" s="62" t="s">
        <v>3490</v>
      </c>
      <c r="F4882" s="46">
        <v>46200</v>
      </c>
      <c r="G4882" s="46" t="str">
        <f t="shared" si="521"/>
        <v>陈官红2026-6-27</v>
      </c>
      <c r="H4882" s="63"/>
      <c r="I4882" s="63"/>
      <c r="J4882" s="64"/>
      <c r="K4882" s="64"/>
      <c r="L4882" s="65"/>
      <c r="M4882" s="65"/>
      <c r="N4882" s="79"/>
      <c r="O4882" s="66"/>
      <c r="P4882" s="156"/>
      <c r="Q4882" s="68"/>
      <c r="R4882" s="68"/>
      <c r="S4882" s="68"/>
      <c r="T4882" s="69">
        <f t="shared" si="519"/>
        <v>0</v>
      </c>
      <c r="U4882" s="68"/>
      <c r="V4882" s="70"/>
      <c r="W4882" s="70"/>
      <c r="X4882" s="71">
        <f t="shared" si="520"/>
        <v>0</v>
      </c>
      <c r="Y4882" s="72"/>
      <c r="Z4882" s="70"/>
      <c r="AA4882" s="68"/>
      <c r="AB4882" s="73"/>
      <c r="AC4882" s="70"/>
      <c r="AD4882" s="74"/>
      <c r="AE4882" s="68"/>
      <c r="AF4882" s="75"/>
    </row>
    <row r="4883" ht="28.5" customHeight="1" spans="1:32">
      <c r="A4883" s="61" t="s">
        <v>36</v>
      </c>
      <c r="B4883" s="61" t="s">
        <v>2156</v>
      </c>
      <c r="C4883" s="61" t="s">
        <v>3336</v>
      </c>
      <c r="D4883" s="61" t="s">
        <v>3406</v>
      </c>
      <c r="E4883" s="62" t="s">
        <v>3490</v>
      </c>
      <c r="F4883" s="46">
        <v>46201</v>
      </c>
      <c r="G4883" s="46" t="str">
        <f t="shared" si="521"/>
        <v>陈官红2026-6-28</v>
      </c>
      <c r="H4883" s="63"/>
      <c r="I4883" s="63"/>
      <c r="J4883" s="64"/>
      <c r="K4883" s="64"/>
      <c r="L4883" s="65"/>
      <c r="M4883" s="65"/>
      <c r="N4883" s="65"/>
      <c r="O4883" s="66"/>
      <c r="P4883" s="156"/>
      <c r="Q4883" s="68"/>
      <c r="R4883" s="68"/>
      <c r="S4883" s="68"/>
      <c r="T4883" s="69">
        <f t="shared" si="519"/>
        <v>0</v>
      </c>
      <c r="U4883" s="68"/>
      <c r="V4883" s="70"/>
      <c r="W4883" s="70"/>
      <c r="X4883" s="71">
        <f t="shared" si="520"/>
        <v>0</v>
      </c>
      <c r="Y4883" s="72"/>
      <c r="Z4883" s="70"/>
      <c r="AA4883" s="68"/>
      <c r="AB4883" s="73"/>
      <c r="AC4883" s="70"/>
      <c r="AD4883" s="74"/>
      <c r="AE4883" s="68"/>
      <c r="AF4883" s="75"/>
    </row>
    <row r="4884" ht="28.5" customHeight="1" spans="1:32">
      <c r="A4884" s="61" t="s">
        <v>36</v>
      </c>
      <c r="B4884" s="61" t="s">
        <v>2156</v>
      </c>
      <c r="C4884" s="61" t="s">
        <v>3336</v>
      </c>
      <c r="D4884" s="61" t="s">
        <v>3406</v>
      </c>
      <c r="E4884" s="62" t="s">
        <v>3490</v>
      </c>
      <c r="F4884" s="46">
        <v>46202</v>
      </c>
      <c r="G4884" s="46" t="str">
        <f t="shared" si="521"/>
        <v>陈官红2026-6-29</v>
      </c>
      <c r="H4884" s="63"/>
      <c r="I4884" s="63"/>
      <c r="J4884" s="64"/>
      <c r="K4884" s="64"/>
      <c r="L4884" s="65"/>
      <c r="M4884" s="65"/>
      <c r="N4884" s="79"/>
      <c r="O4884" s="66"/>
      <c r="P4884" s="156"/>
      <c r="Q4884" s="68"/>
      <c r="R4884" s="68"/>
      <c r="S4884" s="68"/>
      <c r="T4884" s="69">
        <f t="shared" si="519"/>
        <v>0</v>
      </c>
      <c r="U4884" s="68"/>
      <c r="V4884" s="70"/>
      <c r="W4884" s="70"/>
      <c r="X4884" s="71">
        <f t="shared" si="520"/>
        <v>0</v>
      </c>
      <c r="Y4884" s="72"/>
      <c r="Z4884" s="70"/>
      <c r="AA4884" s="68"/>
      <c r="AB4884" s="73"/>
      <c r="AC4884" s="70"/>
      <c r="AD4884" s="74"/>
      <c r="AE4884" s="68"/>
      <c r="AF4884" s="75"/>
    </row>
    <row r="4885" s="3" customFormat="1" ht="28.5" customHeight="1" spans="1:32">
      <c r="A4885" s="61" t="s">
        <v>36</v>
      </c>
      <c r="B4885" s="61" t="s">
        <v>2156</v>
      </c>
      <c r="C4885" s="61" t="s">
        <v>3336</v>
      </c>
      <c r="D4885" s="61" t="s">
        <v>3406</v>
      </c>
      <c r="E4885" s="62" t="s">
        <v>3490</v>
      </c>
      <c r="F4885" s="46">
        <v>46203</v>
      </c>
      <c r="G4885" s="46" t="str">
        <f t="shared" si="521"/>
        <v>陈官红2026-6-30</v>
      </c>
      <c r="H4885" s="63"/>
      <c r="I4885" s="63"/>
      <c r="J4885" s="64"/>
      <c r="K4885" s="64"/>
      <c r="L4885" s="65"/>
      <c r="M4885" s="65"/>
      <c r="N4885" s="65"/>
      <c r="O4885" s="66"/>
      <c r="P4885" s="156"/>
      <c r="Q4885" s="68"/>
      <c r="R4885" s="68"/>
      <c r="S4885" s="68"/>
      <c r="T4885" s="69">
        <f t="shared" si="519"/>
        <v>0</v>
      </c>
      <c r="U4885" s="68"/>
      <c r="V4885" s="70"/>
      <c r="W4885" s="70"/>
      <c r="X4885" s="71">
        <f t="shared" si="520"/>
        <v>0</v>
      </c>
      <c r="Y4885" s="72"/>
      <c r="Z4885" s="70"/>
      <c r="AA4885" s="68"/>
      <c r="AB4885" s="73"/>
      <c r="AC4885" s="70"/>
      <c r="AD4885" s="74"/>
      <c r="AE4885" s="68"/>
      <c r="AF4885" s="75"/>
    </row>
    <row r="4886" s="3" customFormat="1" ht="28.5" customHeight="1" spans="1:32">
      <c r="A4886" s="61" t="s">
        <v>36</v>
      </c>
      <c r="B4886" s="61" t="s">
        <v>2156</v>
      </c>
      <c r="C4886" s="61" t="s">
        <v>3336</v>
      </c>
      <c r="D4886" s="61" t="s">
        <v>3406</v>
      </c>
      <c r="E4886" s="62" t="s">
        <v>3490</v>
      </c>
      <c r="F4886" s="46">
        <v>46204</v>
      </c>
      <c r="G4886" s="46" t="str">
        <f t="shared" si="521"/>
        <v>陈官红2026-7-1</v>
      </c>
      <c r="H4886" s="63"/>
      <c r="I4886" s="63"/>
      <c r="J4886" s="64"/>
      <c r="K4886" s="64"/>
      <c r="L4886" s="65"/>
      <c r="M4886" s="65"/>
      <c r="N4886" s="65"/>
      <c r="O4886" s="66"/>
      <c r="P4886" s="156"/>
      <c r="Q4886" s="68"/>
      <c r="R4886" s="68"/>
      <c r="S4886" s="68"/>
      <c r="T4886" s="69">
        <f t="shared" si="519"/>
        <v>0</v>
      </c>
      <c r="U4886" s="68"/>
      <c r="V4886" s="70"/>
      <c r="W4886" s="70"/>
      <c r="X4886" s="71">
        <f t="shared" si="520"/>
        <v>0</v>
      </c>
      <c r="Y4886" s="72"/>
      <c r="Z4886" s="70"/>
      <c r="AA4886" s="68"/>
      <c r="AB4886" s="73"/>
      <c r="AC4886" s="70"/>
      <c r="AD4886" s="74"/>
      <c r="AE4886" s="68"/>
      <c r="AF4886" s="75"/>
    </row>
    <row r="4887" ht="28.5" customHeight="1" spans="1:32">
      <c r="A4887" s="84" t="s">
        <v>36</v>
      </c>
      <c r="B4887" s="84" t="s">
        <v>2156</v>
      </c>
      <c r="C4887" s="84" t="s">
        <v>3336</v>
      </c>
      <c r="D4887" s="84" t="s">
        <v>3406</v>
      </c>
      <c r="E4887" s="85" t="s">
        <v>3490</v>
      </c>
      <c r="F4887" s="86">
        <v>46235</v>
      </c>
      <c r="G4887" s="46" t="str">
        <f t="shared" si="521"/>
        <v>陈官红2026-8-1</v>
      </c>
      <c r="H4887" s="63"/>
      <c r="I4887" s="63"/>
      <c r="J4887" s="64"/>
      <c r="K4887" s="64"/>
      <c r="L4887" s="65"/>
      <c r="M4887" s="65"/>
      <c r="N4887" s="91"/>
      <c r="O4887" s="66"/>
      <c r="P4887" s="87"/>
      <c r="Q4887" s="87"/>
      <c r="R4887" s="87"/>
      <c r="S4887" s="87"/>
      <c r="T4887" s="69">
        <f t="shared" si="519"/>
        <v>0</v>
      </c>
      <c r="U4887" s="87"/>
      <c r="V4887" s="87"/>
      <c r="W4887" s="87"/>
      <c r="X4887" s="71">
        <f t="shared" si="520"/>
        <v>0</v>
      </c>
      <c r="Y4887" s="88"/>
      <c r="Z4887" s="87"/>
      <c r="AA4887" s="87"/>
      <c r="AB4887" s="87"/>
      <c r="AC4887" s="87"/>
      <c r="AD4887" s="89"/>
      <c r="AE4887" s="87"/>
      <c r="AF4887" s="90"/>
    </row>
    <row r="4888" ht="28.5" customHeight="1" spans="1:32">
      <c r="A4888" s="44" t="s">
        <v>36</v>
      </c>
      <c r="B4888" s="44" t="s">
        <v>2156</v>
      </c>
      <c r="C4888" s="44" t="s">
        <v>3336</v>
      </c>
      <c r="D4888" s="44" t="s">
        <v>3406</v>
      </c>
      <c r="E4888" s="44" t="s">
        <v>3516</v>
      </c>
      <c r="F4888" s="45">
        <v>46173</v>
      </c>
      <c r="G4888" s="46" t="str">
        <f t="shared" si="521"/>
        <v>黄子豪2026-5-31</v>
      </c>
      <c r="H4888" s="149"/>
      <c r="I4888" s="149"/>
      <c r="J4888" s="150"/>
      <c r="K4888" s="150"/>
      <c r="L4888" s="150"/>
      <c r="M4888" s="151"/>
      <c r="N4888" s="151"/>
      <c r="O4888" s="136">
        <f t="shared" ref="O4888:AE4888" si="522">SUM(O4889:O4920)</f>
        <v>170</v>
      </c>
      <c r="P4888" s="137">
        <f t="shared" si="522"/>
        <v>0</v>
      </c>
      <c r="Q4888" s="138">
        <f t="shared" si="522"/>
        <v>0</v>
      </c>
      <c r="R4888" s="138">
        <f t="shared" si="522"/>
        <v>0</v>
      </c>
      <c r="S4888" s="53">
        <f t="shared" si="522"/>
        <v>0</v>
      </c>
      <c r="T4888" s="139">
        <f t="shared" si="522"/>
        <v>170</v>
      </c>
      <c r="U4888" s="55">
        <f t="shared" si="522"/>
        <v>0</v>
      </c>
      <c r="V4888" s="139">
        <f t="shared" si="522"/>
        <v>20</v>
      </c>
      <c r="W4888" s="139">
        <f t="shared" si="522"/>
        <v>0</v>
      </c>
      <c r="X4888" s="140">
        <f t="shared" si="522"/>
        <v>190</v>
      </c>
      <c r="Y4888" s="141">
        <f t="shared" si="522"/>
        <v>0</v>
      </c>
      <c r="Z4888" s="139">
        <f t="shared" si="522"/>
        <v>0</v>
      </c>
      <c r="AA4888" s="142">
        <f t="shared" si="522"/>
        <v>70</v>
      </c>
      <c r="AB4888" s="139">
        <f t="shared" si="522"/>
        <v>10</v>
      </c>
      <c r="AC4888" s="139">
        <f t="shared" si="522"/>
        <v>0</v>
      </c>
      <c r="AD4888" s="143">
        <f t="shared" si="522"/>
        <v>0</v>
      </c>
      <c r="AE4888" s="142">
        <f t="shared" si="522"/>
        <v>0</v>
      </c>
      <c r="AF4888" s="60"/>
    </row>
    <row r="4889" ht="28.5" customHeight="1" spans="1:32">
      <c r="A4889" s="61" t="s">
        <v>36</v>
      </c>
      <c r="B4889" s="61" t="s">
        <v>2156</v>
      </c>
      <c r="C4889" s="61" t="s">
        <v>3336</v>
      </c>
      <c r="D4889" s="61" t="s">
        <v>3406</v>
      </c>
      <c r="E4889" s="62" t="s">
        <v>3516</v>
      </c>
      <c r="F4889" s="46">
        <v>46174</v>
      </c>
      <c r="G4889" s="46" t="str">
        <f t="shared" si="521"/>
        <v>黄子豪2026-6-1</v>
      </c>
      <c r="H4889" s="63" t="s">
        <v>3517</v>
      </c>
      <c r="I4889" s="63" t="s">
        <v>3518</v>
      </c>
      <c r="J4889" s="64"/>
      <c r="K4889" s="64"/>
      <c r="L4889" s="65"/>
      <c r="M4889" s="65"/>
      <c r="N4889" s="65"/>
      <c r="O4889" s="66">
        <v>10</v>
      </c>
      <c r="P4889" s="152"/>
      <c r="Q4889" s="68"/>
      <c r="R4889" s="68"/>
      <c r="S4889" s="68"/>
      <c r="T4889" s="69">
        <f t="shared" ref="T4889:T4920" si="523">SUM(O4889:S4889)</f>
        <v>10</v>
      </c>
      <c r="U4889" s="68"/>
      <c r="V4889" s="70"/>
      <c r="W4889" s="70"/>
      <c r="X4889" s="71">
        <f t="shared" ref="X4889:X4920" si="524">SUM(T4889:W4889)</f>
        <v>10</v>
      </c>
      <c r="Y4889" s="72"/>
      <c r="Z4889" s="70"/>
      <c r="AA4889" s="68">
        <v>4</v>
      </c>
      <c r="AB4889" s="73"/>
      <c r="AC4889" s="70"/>
      <c r="AD4889" s="74"/>
      <c r="AE4889" s="68"/>
      <c r="AF4889" s="75"/>
    </row>
    <row r="4890" ht="28.5" customHeight="1" spans="1:32">
      <c r="A4890" s="61" t="s">
        <v>36</v>
      </c>
      <c r="B4890" s="61" t="s">
        <v>2156</v>
      </c>
      <c r="C4890" s="61" t="s">
        <v>3336</v>
      </c>
      <c r="D4890" s="61" t="s">
        <v>3406</v>
      </c>
      <c r="E4890" s="62" t="s">
        <v>3516</v>
      </c>
      <c r="F4890" s="46">
        <v>46175</v>
      </c>
      <c r="G4890" s="46" t="str">
        <f t="shared" si="521"/>
        <v>黄子豪2026-6-2</v>
      </c>
      <c r="H4890" s="63" t="s">
        <v>3519</v>
      </c>
      <c r="I4890" s="63" t="s">
        <v>3520</v>
      </c>
      <c r="J4890" s="64"/>
      <c r="K4890" s="64"/>
      <c r="L4890" s="65"/>
      <c r="M4890" s="65"/>
      <c r="N4890" s="65"/>
      <c r="O4890" s="66">
        <v>10</v>
      </c>
      <c r="P4890" s="152"/>
      <c r="Q4890" s="68"/>
      <c r="R4890" s="68"/>
      <c r="S4890" s="68"/>
      <c r="T4890" s="69">
        <f t="shared" si="523"/>
        <v>10</v>
      </c>
      <c r="U4890" s="68"/>
      <c r="V4890" s="70"/>
      <c r="W4890" s="70"/>
      <c r="X4890" s="71">
        <f t="shared" si="524"/>
        <v>10</v>
      </c>
      <c r="Y4890" s="72"/>
      <c r="Z4890" s="70"/>
      <c r="AA4890" s="68">
        <v>4</v>
      </c>
      <c r="AB4890" s="73"/>
      <c r="AC4890" s="70"/>
      <c r="AD4890" s="74"/>
      <c r="AE4890" s="68"/>
      <c r="AF4890" s="75"/>
    </row>
    <row r="4891" ht="28.5" customHeight="1" spans="1:32">
      <c r="A4891" s="61" t="s">
        <v>36</v>
      </c>
      <c r="B4891" s="61" t="s">
        <v>2156</v>
      </c>
      <c r="C4891" s="61" t="s">
        <v>3336</v>
      </c>
      <c r="D4891" s="61" t="s">
        <v>3406</v>
      </c>
      <c r="E4891" s="62" t="s">
        <v>3516</v>
      </c>
      <c r="F4891" s="46">
        <v>46176</v>
      </c>
      <c r="G4891" s="46" t="str">
        <f t="shared" si="521"/>
        <v>黄子豪2026-6-3</v>
      </c>
      <c r="H4891" s="63" t="s">
        <v>3521</v>
      </c>
      <c r="I4891" s="63" t="s">
        <v>3522</v>
      </c>
      <c r="J4891" s="64"/>
      <c r="K4891" s="64"/>
      <c r="L4891" s="65"/>
      <c r="M4891" s="65"/>
      <c r="N4891" s="65"/>
      <c r="O4891" s="66">
        <v>10</v>
      </c>
      <c r="P4891" s="152"/>
      <c r="Q4891" s="68"/>
      <c r="R4891" s="68"/>
      <c r="S4891" s="68"/>
      <c r="T4891" s="69">
        <f t="shared" si="523"/>
        <v>10</v>
      </c>
      <c r="U4891" s="68"/>
      <c r="V4891" s="70"/>
      <c r="W4891" s="70"/>
      <c r="X4891" s="71">
        <f t="shared" si="524"/>
        <v>10</v>
      </c>
      <c r="Y4891" s="72"/>
      <c r="Z4891" s="70"/>
      <c r="AA4891" s="68">
        <v>4</v>
      </c>
      <c r="AB4891" s="73"/>
      <c r="AC4891" s="70"/>
      <c r="AD4891" s="74"/>
      <c r="AE4891" s="68"/>
      <c r="AF4891" s="75"/>
    </row>
    <row r="4892" ht="28.5" customHeight="1" spans="1:32">
      <c r="A4892" s="61" t="s">
        <v>36</v>
      </c>
      <c r="B4892" s="61" t="s">
        <v>2156</v>
      </c>
      <c r="C4892" s="61" t="s">
        <v>3336</v>
      </c>
      <c r="D4892" s="61" t="s">
        <v>3406</v>
      </c>
      <c r="E4892" s="62" t="s">
        <v>3516</v>
      </c>
      <c r="F4892" s="46">
        <v>46177</v>
      </c>
      <c r="G4892" s="46" t="str">
        <f t="shared" si="521"/>
        <v>黄子豪2026-6-4</v>
      </c>
      <c r="H4892" s="63" t="s">
        <v>3523</v>
      </c>
      <c r="I4892" s="63" t="s">
        <v>3524</v>
      </c>
      <c r="J4892" s="64"/>
      <c r="K4892" s="64"/>
      <c r="L4892" s="65"/>
      <c r="M4892" s="65"/>
      <c r="N4892" s="65"/>
      <c r="O4892" s="66">
        <v>10</v>
      </c>
      <c r="P4892" s="152"/>
      <c r="Q4892" s="68"/>
      <c r="R4892" s="68"/>
      <c r="S4892" s="68"/>
      <c r="T4892" s="69">
        <f t="shared" si="523"/>
        <v>10</v>
      </c>
      <c r="U4892" s="68"/>
      <c r="V4892" s="70"/>
      <c r="W4892" s="70"/>
      <c r="X4892" s="71">
        <f t="shared" si="524"/>
        <v>10</v>
      </c>
      <c r="Y4892" s="72"/>
      <c r="Z4892" s="70"/>
      <c r="AA4892" s="68">
        <v>4</v>
      </c>
      <c r="AB4892" s="73"/>
      <c r="AC4892" s="70"/>
      <c r="AD4892" s="74"/>
      <c r="AE4892" s="68"/>
      <c r="AF4892" s="75"/>
    </row>
    <row r="4893" ht="28.5" customHeight="1" spans="1:32">
      <c r="A4893" s="61" t="s">
        <v>36</v>
      </c>
      <c r="B4893" s="61" t="s">
        <v>2156</v>
      </c>
      <c r="C4893" s="61" t="s">
        <v>3336</v>
      </c>
      <c r="D4893" s="61" t="s">
        <v>3406</v>
      </c>
      <c r="E4893" s="62" t="s">
        <v>3516</v>
      </c>
      <c r="F4893" s="46">
        <v>46178</v>
      </c>
      <c r="G4893" s="46" t="str">
        <f t="shared" si="521"/>
        <v>黄子豪2026-6-5</v>
      </c>
      <c r="H4893" s="63" t="s">
        <v>3506</v>
      </c>
      <c r="I4893" s="63" t="s">
        <v>3525</v>
      </c>
      <c r="J4893" s="64"/>
      <c r="K4893" s="64"/>
      <c r="L4893" s="65"/>
      <c r="M4893" s="65"/>
      <c r="N4893" s="65"/>
      <c r="O4893" s="66">
        <v>10</v>
      </c>
      <c r="P4893" s="152"/>
      <c r="Q4893" s="68"/>
      <c r="R4893" s="68"/>
      <c r="S4893" s="68"/>
      <c r="T4893" s="69">
        <f t="shared" si="523"/>
        <v>10</v>
      </c>
      <c r="U4893" s="68"/>
      <c r="V4893" s="70"/>
      <c r="W4893" s="70"/>
      <c r="X4893" s="71">
        <f t="shared" si="524"/>
        <v>10</v>
      </c>
      <c r="Y4893" s="72"/>
      <c r="Z4893" s="70"/>
      <c r="AA4893" s="68">
        <v>4</v>
      </c>
      <c r="AB4893" s="73"/>
      <c r="AC4893" s="70"/>
      <c r="AD4893" s="74"/>
      <c r="AE4893" s="68"/>
      <c r="AF4893" s="75"/>
    </row>
    <row r="4894" ht="28.5" customHeight="1" spans="1:32">
      <c r="A4894" s="61" t="s">
        <v>36</v>
      </c>
      <c r="B4894" s="61" t="s">
        <v>2156</v>
      </c>
      <c r="C4894" s="61" t="s">
        <v>3336</v>
      </c>
      <c r="D4894" s="61" t="s">
        <v>3406</v>
      </c>
      <c r="E4894" s="62" t="s">
        <v>3516</v>
      </c>
      <c r="F4894" s="46">
        <v>46179</v>
      </c>
      <c r="G4894" s="46" t="str">
        <f t="shared" si="521"/>
        <v>黄子豪2026-6-6</v>
      </c>
      <c r="H4894" s="63" t="s">
        <v>3526</v>
      </c>
      <c r="I4894" s="63" t="s">
        <v>3527</v>
      </c>
      <c r="J4894" s="64"/>
      <c r="K4894" s="64"/>
      <c r="L4894" s="65"/>
      <c r="M4894" s="65"/>
      <c r="N4894" s="65"/>
      <c r="O4894" s="66">
        <v>10</v>
      </c>
      <c r="P4894" s="152"/>
      <c r="Q4894" s="68"/>
      <c r="R4894" s="68"/>
      <c r="S4894" s="68"/>
      <c r="T4894" s="69">
        <f t="shared" si="523"/>
        <v>10</v>
      </c>
      <c r="U4894" s="68"/>
      <c r="V4894" s="70"/>
      <c r="W4894" s="70"/>
      <c r="X4894" s="71">
        <f t="shared" si="524"/>
        <v>10</v>
      </c>
      <c r="Y4894" s="72"/>
      <c r="Z4894" s="70"/>
      <c r="AA4894" s="68">
        <v>2</v>
      </c>
      <c r="AB4894" s="73"/>
      <c r="AC4894" s="70"/>
      <c r="AD4894" s="74"/>
      <c r="AE4894" s="68"/>
      <c r="AF4894" s="75"/>
    </row>
    <row r="4895" ht="28.5" customHeight="1" spans="1:32">
      <c r="A4895" s="61" t="s">
        <v>36</v>
      </c>
      <c r="B4895" s="61" t="s">
        <v>2156</v>
      </c>
      <c r="C4895" s="61" t="s">
        <v>3336</v>
      </c>
      <c r="D4895" s="61" t="s">
        <v>3406</v>
      </c>
      <c r="E4895" s="62" t="s">
        <v>3516</v>
      </c>
      <c r="F4895" s="77">
        <v>46180</v>
      </c>
      <c r="G4895" s="46" t="str">
        <f t="shared" si="521"/>
        <v>黄子豪2026-6-7</v>
      </c>
      <c r="H4895" s="63"/>
      <c r="I4895" s="63"/>
      <c r="J4895" s="64"/>
      <c r="K4895" s="64"/>
      <c r="L4895" s="65"/>
      <c r="M4895" s="65"/>
      <c r="N4895" s="65"/>
      <c r="O4895" s="66"/>
      <c r="P4895" s="152"/>
      <c r="Q4895" s="68"/>
      <c r="R4895" s="68"/>
      <c r="S4895" s="68"/>
      <c r="T4895" s="69">
        <f t="shared" si="523"/>
        <v>0</v>
      </c>
      <c r="U4895" s="68"/>
      <c r="V4895" s="70"/>
      <c r="W4895" s="70"/>
      <c r="X4895" s="71">
        <f t="shared" si="524"/>
        <v>0</v>
      </c>
      <c r="Y4895" s="72"/>
      <c r="Z4895" s="70"/>
      <c r="AA4895" s="68"/>
      <c r="AB4895" s="73"/>
      <c r="AC4895" s="70"/>
      <c r="AD4895" s="74"/>
      <c r="AE4895" s="68"/>
      <c r="AF4895" s="75"/>
    </row>
    <row r="4896" ht="28.5" customHeight="1" spans="1:32">
      <c r="A4896" s="61" t="s">
        <v>36</v>
      </c>
      <c r="B4896" s="61" t="s">
        <v>2156</v>
      </c>
      <c r="C4896" s="61" t="s">
        <v>3336</v>
      </c>
      <c r="D4896" s="61" t="s">
        <v>3406</v>
      </c>
      <c r="E4896" s="62" t="s">
        <v>3516</v>
      </c>
      <c r="F4896" s="46">
        <v>46181</v>
      </c>
      <c r="G4896" s="46" t="str">
        <f t="shared" si="521"/>
        <v>黄子豪2026-6-8</v>
      </c>
      <c r="H4896" s="63" t="s">
        <v>3528</v>
      </c>
      <c r="I4896" s="63" t="s">
        <v>3529</v>
      </c>
      <c r="J4896" s="64"/>
      <c r="K4896" s="64"/>
      <c r="L4896" s="65"/>
      <c r="M4896" s="65"/>
      <c r="N4896" s="65"/>
      <c r="O4896" s="66">
        <v>10</v>
      </c>
      <c r="P4896" s="152"/>
      <c r="Q4896" s="68"/>
      <c r="R4896" s="68"/>
      <c r="S4896" s="68"/>
      <c r="T4896" s="69">
        <f t="shared" si="523"/>
        <v>10</v>
      </c>
      <c r="U4896" s="68"/>
      <c r="V4896" s="70"/>
      <c r="W4896" s="70"/>
      <c r="X4896" s="71">
        <f t="shared" si="524"/>
        <v>10</v>
      </c>
      <c r="Y4896" s="72"/>
      <c r="Z4896" s="70"/>
      <c r="AA4896" s="68">
        <v>4</v>
      </c>
      <c r="AB4896" s="73"/>
      <c r="AC4896" s="70"/>
      <c r="AD4896" s="74"/>
      <c r="AE4896" s="68"/>
      <c r="AF4896" s="75"/>
    </row>
    <row r="4897" ht="28.5" customHeight="1" spans="1:32">
      <c r="A4897" s="61" t="s">
        <v>36</v>
      </c>
      <c r="B4897" s="61" t="s">
        <v>2156</v>
      </c>
      <c r="C4897" s="61" t="s">
        <v>3336</v>
      </c>
      <c r="D4897" s="61" t="s">
        <v>3406</v>
      </c>
      <c r="E4897" s="62" t="s">
        <v>3516</v>
      </c>
      <c r="F4897" s="78">
        <v>46182</v>
      </c>
      <c r="G4897" s="46" t="str">
        <f t="shared" si="521"/>
        <v>黄子豪2026-6-9</v>
      </c>
      <c r="H4897" s="63" t="s">
        <v>3530</v>
      </c>
      <c r="I4897" s="63" t="s">
        <v>3531</v>
      </c>
      <c r="J4897" s="64"/>
      <c r="K4897" s="64"/>
      <c r="L4897" s="65"/>
      <c r="M4897" s="65"/>
      <c r="N4897" s="65"/>
      <c r="O4897" s="66">
        <v>10</v>
      </c>
      <c r="P4897" s="152"/>
      <c r="Q4897" s="68"/>
      <c r="R4897" s="68"/>
      <c r="S4897" s="68"/>
      <c r="T4897" s="69">
        <f t="shared" si="523"/>
        <v>10</v>
      </c>
      <c r="U4897" s="68"/>
      <c r="V4897" s="70"/>
      <c r="W4897" s="70"/>
      <c r="X4897" s="71">
        <f t="shared" si="524"/>
        <v>10</v>
      </c>
      <c r="Y4897" s="72"/>
      <c r="Z4897" s="70"/>
      <c r="AA4897" s="68">
        <v>4</v>
      </c>
      <c r="AB4897" s="73"/>
      <c r="AC4897" s="70"/>
      <c r="AD4897" s="74"/>
      <c r="AE4897" s="68"/>
      <c r="AF4897" s="75"/>
    </row>
    <row r="4898" ht="28.5" customHeight="1" spans="1:32">
      <c r="A4898" s="61" t="s">
        <v>36</v>
      </c>
      <c r="B4898" s="61" t="s">
        <v>2156</v>
      </c>
      <c r="C4898" s="61" t="s">
        <v>3336</v>
      </c>
      <c r="D4898" s="61" t="s">
        <v>3406</v>
      </c>
      <c r="E4898" s="62" t="s">
        <v>3516</v>
      </c>
      <c r="F4898" s="46">
        <v>46183</v>
      </c>
      <c r="G4898" s="46" t="str">
        <f t="shared" si="521"/>
        <v>黄子豪2026-6-10</v>
      </c>
      <c r="H4898" s="63" t="s">
        <v>3532</v>
      </c>
      <c r="I4898" s="63" t="s">
        <v>3533</v>
      </c>
      <c r="J4898" s="64"/>
      <c r="K4898" s="64"/>
      <c r="L4898" s="65"/>
      <c r="M4898" s="65"/>
      <c r="N4898" s="65"/>
      <c r="O4898" s="66">
        <v>10</v>
      </c>
      <c r="P4898" s="152"/>
      <c r="Q4898" s="68"/>
      <c r="R4898" s="68"/>
      <c r="S4898" s="68"/>
      <c r="T4898" s="69">
        <f t="shared" si="523"/>
        <v>10</v>
      </c>
      <c r="U4898" s="68"/>
      <c r="V4898" s="70"/>
      <c r="W4898" s="70"/>
      <c r="X4898" s="71">
        <f t="shared" si="524"/>
        <v>10</v>
      </c>
      <c r="Y4898" s="72"/>
      <c r="Z4898" s="70"/>
      <c r="AA4898" s="68">
        <v>4</v>
      </c>
      <c r="AB4898" s="73"/>
      <c r="AC4898" s="70"/>
      <c r="AD4898" s="74"/>
      <c r="AE4898" s="68"/>
      <c r="AF4898" s="75"/>
    </row>
    <row r="4899" ht="28.5" customHeight="1" spans="1:32">
      <c r="A4899" s="61" t="s">
        <v>36</v>
      </c>
      <c r="B4899" s="61" t="s">
        <v>2156</v>
      </c>
      <c r="C4899" s="61" t="s">
        <v>3336</v>
      </c>
      <c r="D4899" s="61" t="s">
        <v>3406</v>
      </c>
      <c r="E4899" s="62" t="s">
        <v>3516</v>
      </c>
      <c r="F4899" s="46">
        <v>46184</v>
      </c>
      <c r="G4899" s="46" t="str">
        <f t="shared" si="521"/>
        <v>黄子豪2026-6-11</v>
      </c>
      <c r="H4899" s="63" t="s">
        <v>3217</v>
      </c>
      <c r="I4899" s="63" t="s">
        <v>3534</v>
      </c>
      <c r="J4899" s="64"/>
      <c r="K4899" s="64"/>
      <c r="L4899" s="65"/>
      <c r="M4899" s="65"/>
      <c r="N4899" s="65"/>
      <c r="O4899" s="66">
        <v>10</v>
      </c>
      <c r="P4899" s="152"/>
      <c r="Q4899" s="68"/>
      <c r="R4899" s="68"/>
      <c r="S4899" s="68"/>
      <c r="T4899" s="69">
        <f t="shared" si="523"/>
        <v>10</v>
      </c>
      <c r="U4899" s="68"/>
      <c r="V4899" s="70"/>
      <c r="W4899" s="70"/>
      <c r="X4899" s="71">
        <f t="shared" si="524"/>
        <v>10</v>
      </c>
      <c r="Y4899" s="72"/>
      <c r="Z4899" s="70"/>
      <c r="AA4899" s="68">
        <v>4</v>
      </c>
      <c r="AB4899" s="73"/>
      <c r="AC4899" s="70"/>
      <c r="AD4899" s="74"/>
      <c r="AE4899" s="68"/>
      <c r="AF4899" s="75"/>
    </row>
    <row r="4900" ht="28.5" customHeight="1" spans="1:32">
      <c r="A4900" s="61" t="s">
        <v>36</v>
      </c>
      <c r="B4900" s="61" t="s">
        <v>2156</v>
      </c>
      <c r="C4900" s="61" t="s">
        <v>3336</v>
      </c>
      <c r="D4900" s="61" t="s">
        <v>3406</v>
      </c>
      <c r="E4900" s="62" t="s">
        <v>3516</v>
      </c>
      <c r="F4900" s="46">
        <v>46185</v>
      </c>
      <c r="G4900" s="46" t="str">
        <f t="shared" si="521"/>
        <v>黄子豪2026-6-12</v>
      </c>
      <c r="H4900" s="63" t="s">
        <v>3523</v>
      </c>
      <c r="I4900" s="63" t="s">
        <v>3535</v>
      </c>
      <c r="J4900" s="64"/>
      <c r="K4900" s="64"/>
      <c r="L4900" s="65"/>
      <c r="M4900" s="65"/>
      <c r="N4900" s="65"/>
      <c r="O4900" s="66">
        <v>10</v>
      </c>
      <c r="P4900" s="152"/>
      <c r="Q4900" s="68"/>
      <c r="R4900" s="68"/>
      <c r="S4900" s="68"/>
      <c r="T4900" s="69">
        <f t="shared" si="523"/>
        <v>10</v>
      </c>
      <c r="U4900" s="68"/>
      <c r="V4900" s="70"/>
      <c r="W4900" s="70"/>
      <c r="X4900" s="71">
        <f t="shared" si="524"/>
        <v>10</v>
      </c>
      <c r="Y4900" s="72"/>
      <c r="Z4900" s="70"/>
      <c r="AA4900" s="68">
        <v>4</v>
      </c>
      <c r="AB4900" s="73"/>
      <c r="AC4900" s="70"/>
      <c r="AD4900" s="74"/>
      <c r="AE4900" s="68"/>
      <c r="AF4900" s="75"/>
    </row>
    <row r="4901" ht="28.5" customHeight="1" spans="1:32">
      <c r="A4901" s="61" t="s">
        <v>36</v>
      </c>
      <c r="B4901" s="61" t="s">
        <v>2156</v>
      </c>
      <c r="C4901" s="61" t="s">
        <v>3336</v>
      </c>
      <c r="D4901" s="61" t="s">
        <v>3406</v>
      </c>
      <c r="E4901" s="62" t="s">
        <v>3516</v>
      </c>
      <c r="F4901" s="46">
        <v>46186</v>
      </c>
      <c r="G4901" s="46" t="str">
        <f t="shared" si="521"/>
        <v>黄子豪2026-6-13</v>
      </c>
      <c r="H4901" s="63" t="s">
        <v>3536</v>
      </c>
      <c r="I4901" s="63" t="s">
        <v>3537</v>
      </c>
      <c r="J4901" s="64"/>
      <c r="K4901" s="64"/>
      <c r="L4901" s="65"/>
      <c r="M4901" s="65"/>
      <c r="N4901" s="65"/>
      <c r="O4901" s="66">
        <v>10</v>
      </c>
      <c r="P4901" s="152"/>
      <c r="Q4901" s="68"/>
      <c r="R4901" s="68"/>
      <c r="S4901" s="68"/>
      <c r="T4901" s="69">
        <f t="shared" si="523"/>
        <v>10</v>
      </c>
      <c r="U4901" s="68"/>
      <c r="V4901" s="70"/>
      <c r="W4901" s="70"/>
      <c r="X4901" s="71">
        <f t="shared" si="524"/>
        <v>10</v>
      </c>
      <c r="Y4901" s="72"/>
      <c r="Z4901" s="70"/>
      <c r="AA4901" s="68">
        <v>4</v>
      </c>
      <c r="AB4901" s="73"/>
      <c r="AC4901" s="70"/>
      <c r="AD4901" s="74"/>
      <c r="AE4901" s="68"/>
      <c r="AF4901" s="80"/>
    </row>
    <row r="4902" ht="28.5" customHeight="1" spans="1:32">
      <c r="A4902" s="61" t="s">
        <v>36</v>
      </c>
      <c r="B4902" s="61" t="s">
        <v>2156</v>
      </c>
      <c r="C4902" s="61" t="s">
        <v>3336</v>
      </c>
      <c r="D4902" s="61" t="s">
        <v>3406</v>
      </c>
      <c r="E4902" s="62" t="s">
        <v>3516</v>
      </c>
      <c r="F4902" s="77">
        <v>46187</v>
      </c>
      <c r="G4902" s="46" t="str">
        <f t="shared" si="521"/>
        <v>黄子豪2026-6-14</v>
      </c>
      <c r="H4902" s="63" t="s">
        <v>3538</v>
      </c>
      <c r="I4902" s="63" t="s">
        <v>2931</v>
      </c>
      <c r="J4902" s="64"/>
      <c r="K4902" s="64" t="s">
        <v>3487</v>
      </c>
      <c r="L4902" s="65"/>
      <c r="M4902" s="65"/>
      <c r="N4902" s="65"/>
      <c r="O4902" s="66"/>
      <c r="P4902" s="152"/>
      <c r="Q4902" s="68"/>
      <c r="R4902" s="68"/>
      <c r="S4902" s="68"/>
      <c r="T4902" s="69">
        <f t="shared" si="523"/>
        <v>0</v>
      </c>
      <c r="U4902" s="68"/>
      <c r="V4902" s="70">
        <v>10</v>
      </c>
      <c r="W4902" s="70"/>
      <c r="X4902" s="71">
        <f t="shared" si="524"/>
        <v>10</v>
      </c>
      <c r="Y4902" s="72"/>
      <c r="Z4902" s="70"/>
      <c r="AA4902" s="68">
        <v>2</v>
      </c>
      <c r="AB4902" s="73"/>
      <c r="AC4902" s="70"/>
      <c r="AD4902" s="74"/>
      <c r="AE4902" s="68"/>
      <c r="AF4902" s="80"/>
    </row>
    <row r="4903" ht="28.5" customHeight="1" spans="1:32">
      <c r="A4903" s="61" t="s">
        <v>36</v>
      </c>
      <c r="B4903" s="61" t="s">
        <v>2156</v>
      </c>
      <c r="C4903" s="61" t="s">
        <v>3336</v>
      </c>
      <c r="D4903" s="61" t="s">
        <v>3406</v>
      </c>
      <c r="E4903" s="62" t="s">
        <v>3516</v>
      </c>
      <c r="F4903" s="46">
        <v>46188</v>
      </c>
      <c r="G4903" s="46" t="str">
        <f t="shared" si="521"/>
        <v>黄子豪2026-6-15</v>
      </c>
      <c r="H4903" s="63" t="s">
        <v>3526</v>
      </c>
      <c r="I4903" s="63" t="s">
        <v>3539</v>
      </c>
      <c r="J4903" s="64"/>
      <c r="K4903" s="64"/>
      <c r="L4903" s="65"/>
      <c r="M4903" s="65"/>
      <c r="N4903" s="65"/>
      <c r="O4903" s="66">
        <v>10</v>
      </c>
      <c r="P4903" s="152"/>
      <c r="Q4903" s="68"/>
      <c r="R4903" s="68"/>
      <c r="S4903" s="68"/>
      <c r="T4903" s="69">
        <f t="shared" si="523"/>
        <v>10</v>
      </c>
      <c r="U4903" s="68"/>
      <c r="V4903" s="70"/>
      <c r="W4903" s="70"/>
      <c r="X4903" s="71">
        <f t="shared" si="524"/>
        <v>10</v>
      </c>
      <c r="Y4903" s="72"/>
      <c r="Z4903" s="70"/>
      <c r="AA4903" s="68">
        <v>4</v>
      </c>
      <c r="AB4903" s="73"/>
      <c r="AC4903" s="70"/>
      <c r="AD4903" s="74"/>
      <c r="AE4903" s="68"/>
      <c r="AF4903" s="75"/>
    </row>
    <row r="4904" ht="28.5" customHeight="1" spans="1:32">
      <c r="A4904" s="61" t="s">
        <v>36</v>
      </c>
      <c r="B4904" s="61" t="s">
        <v>2156</v>
      </c>
      <c r="C4904" s="61" t="s">
        <v>3336</v>
      </c>
      <c r="D4904" s="61" t="s">
        <v>3406</v>
      </c>
      <c r="E4904" s="62" t="s">
        <v>3516</v>
      </c>
      <c r="F4904" s="46">
        <v>46189</v>
      </c>
      <c r="G4904" s="46" t="str">
        <f t="shared" si="521"/>
        <v>黄子豪2026-6-16</v>
      </c>
      <c r="H4904" s="63" t="s">
        <v>3517</v>
      </c>
      <c r="I4904" s="63" t="s">
        <v>3540</v>
      </c>
      <c r="J4904" s="64"/>
      <c r="K4904" s="64"/>
      <c r="L4904" s="65"/>
      <c r="M4904" s="65"/>
      <c r="N4904" s="65"/>
      <c r="O4904" s="66">
        <v>10</v>
      </c>
      <c r="P4904" s="152"/>
      <c r="Q4904" s="68"/>
      <c r="R4904" s="68"/>
      <c r="S4904" s="68"/>
      <c r="T4904" s="69">
        <f t="shared" si="523"/>
        <v>10</v>
      </c>
      <c r="U4904" s="68"/>
      <c r="V4904" s="70"/>
      <c r="W4904" s="70"/>
      <c r="X4904" s="71">
        <f t="shared" si="524"/>
        <v>10</v>
      </c>
      <c r="Y4904" s="72"/>
      <c r="Z4904" s="70"/>
      <c r="AA4904" s="68">
        <v>4</v>
      </c>
      <c r="AB4904" s="73"/>
      <c r="AC4904" s="70"/>
      <c r="AD4904" s="74"/>
      <c r="AE4904" s="68"/>
      <c r="AF4904" s="80"/>
    </row>
    <row r="4905" ht="28.5" customHeight="1" spans="1:32">
      <c r="A4905" s="61" t="s">
        <v>36</v>
      </c>
      <c r="B4905" s="61" t="s">
        <v>2156</v>
      </c>
      <c r="C4905" s="61" t="s">
        <v>3336</v>
      </c>
      <c r="D4905" s="61" t="s">
        <v>3406</v>
      </c>
      <c r="E4905" s="62" t="s">
        <v>3516</v>
      </c>
      <c r="F4905" s="46">
        <v>46190</v>
      </c>
      <c r="G4905" s="46" t="str">
        <f t="shared" si="521"/>
        <v>黄子豪2026-6-17</v>
      </c>
      <c r="H4905" s="63" t="s">
        <v>3526</v>
      </c>
      <c r="I4905" s="63" t="s">
        <v>3541</v>
      </c>
      <c r="J4905" s="64"/>
      <c r="K4905" s="64"/>
      <c r="L4905" s="65"/>
      <c r="M4905" s="65"/>
      <c r="N4905" s="65"/>
      <c r="O4905" s="66">
        <v>10</v>
      </c>
      <c r="P4905" s="152"/>
      <c r="Q4905" s="68"/>
      <c r="R4905" s="68"/>
      <c r="S4905" s="68"/>
      <c r="T4905" s="69">
        <f t="shared" si="523"/>
        <v>10</v>
      </c>
      <c r="U4905" s="68"/>
      <c r="V4905" s="70"/>
      <c r="W4905" s="70"/>
      <c r="X4905" s="71">
        <f t="shared" si="524"/>
        <v>10</v>
      </c>
      <c r="Y4905" s="72"/>
      <c r="Z4905" s="70"/>
      <c r="AA4905" s="68">
        <v>4</v>
      </c>
      <c r="AB4905" s="73"/>
      <c r="AC4905" s="70"/>
      <c r="AD4905" s="74"/>
      <c r="AE4905" s="68"/>
      <c r="AF4905" s="75"/>
    </row>
    <row r="4906" ht="28.5" customHeight="1" spans="1:32">
      <c r="A4906" s="61" t="s">
        <v>36</v>
      </c>
      <c r="B4906" s="61" t="s">
        <v>2156</v>
      </c>
      <c r="C4906" s="61" t="s">
        <v>3336</v>
      </c>
      <c r="D4906" s="61" t="s">
        <v>3406</v>
      </c>
      <c r="E4906" s="62" t="s">
        <v>3516</v>
      </c>
      <c r="F4906" s="46">
        <v>46191</v>
      </c>
      <c r="G4906" s="46" t="str">
        <f t="shared" si="521"/>
        <v>黄子豪2026-6-18</v>
      </c>
      <c r="H4906" s="63" t="s">
        <v>3542</v>
      </c>
      <c r="I4906" s="63" t="s">
        <v>3543</v>
      </c>
      <c r="J4906" s="64"/>
      <c r="K4906" s="64"/>
      <c r="L4906" s="65"/>
      <c r="M4906" s="65"/>
      <c r="N4906" s="65"/>
      <c r="O4906" s="66">
        <v>10</v>
      </c>
      <c r="P4906" s="152"/>
      <c r="Q4906" s="68"/>
      <c r="R4906" s="68"/>
      <c r="S4906" s="68"/>
      <c r="T4906" s="69">
        <f t="shared" si="523"/>
        <v>10</v>
      </c>
      <c r="U4906" s="68"/>
      <c r="V4906" s="70"/>
      <c r="W4906" s="70"/>
      <c r="X4906" s="71">
        <f t="shared" si="524"/>
        <v>10</v>
      </c>
      <c r="Y4906" s="72"/>
      <c r="Z4906" s="70"/>
      <c r="AA4906" s="68">
        <v>4</v>
      </c>
      <c r="AB4906" s="73"/>
      <c r="AC4906" s="70"/>
      <c r="AD4906" s="74"/>
      <c r="AE4906" s="68"/>
      <c r="AF4906" s="75"/>
    </row>
    <row r="4907" ht="28.5" customHeight="1" spans="1:32">
      <c r="A4907" s="61" t="s">
        <v>36</v>
      </c>
      <c r="B4907" s="61" t="s">
        <v>2156</v>
      </c>
      <c r="C4907" s="61" t="s">
        <v>3336</v>
      </c>
      <c r="D4907" s="61" t="s">
        <v>3406</v>
      </c>
      <c r="E4907" s="62" t="s">
        <v>3516</v>
      </c>
      <c r="F4907" s="82">
        <v>46192</v>
      </c>
      <c r="G4907" s="46" t="str">
        <f t="shared" si="521"/>
        <v>黄子豪2026-6-19</v>
      </c>
      <c r="H4907" s="63"/>
      <c r="I4907" s="63"/>
      <c r="J4907" s="64"/>
      <c r="K4907" s="64"/>
      <c r="L4907" s="65"/>
      <c r="M4907" s="65"/>
      <c r="N4907" s="65"/>
      <c r="O4907" s="66"/>
      <c r="P4907" s="152"/>
      <c r="Q4907" s="68"/>
      <c r="R4907" s="68"/>
      <c r="S4907" s="68"/>
      <c r="T4907" s="69">
        <f t="shared" si="523"/>
        <v>0</v>
      </c>
      <c r="U4907" s="68"/>
      <c r="V4907" s="70"/>
      <c r="W4907" s="70"/>
      <c r="X4907" s="71">
        <f t="shared" si="524"/>
        <v>0</v>
      </c>
      <c r="Y4907" s="72"/>
      <c r="Z4907" s="70"/>
      <c r="AA4907" s="68"/>
      <c r="AB4907" s="73">
        <v>10</v>
      </c>
      <c r="AC4907" s="70"/>
      <c r="AD4907" s="74"/>
      <c r="AE4907" s="68"/>
      <c r="AF4907" s="75"/>
    </row>
    <row r="4908" ht="28.5" customHeight="1" spans="1:32">
      <c r="A4908" s="61" t="s">
        <v>36</v>
      </c>
      <c r="B4908" s="61" t="s">
        <v>2156</v>
      </c>
      <c r="C4908" s="61" t="s">
        <v>3336</v>
      </c>
      <c r="D4908" s="61" t="s">
        <v>3406</v>
      </c>
      <c r="E4908" s="62" t="s">
        <v>3516</v>
      </c>
      <c r="F4908" s="77">
        <v>46193</v>
      </c>
      <c r="G4908" s="46" t="str">
        <f t="shared" si="521"/>
        <v>黄子豪2026-6-20</v>
      </c>
      <c r="H4908" s="63" t="s">
        <v>3528</v>
      </c>
      <c r="I4908" s="63" t="s">
        <v>3544</v>
      </c>
      <c r="J4908" s="64"/>
      <c r="K4908" s="64" t="s">
        <v>3487</v>
      </c>
      <c r="L4908" s="65"/>
      <c r="M4908" s="65"/>
      <c r="N4908" s="65"/>
      <c r="O4908" s="66"/>
      <c r="P4908" s="152"/>
      <c r="Q4908" s="68"/>
      <c r="R4908" s="68"/>
      <c r="S4908" s="68"/>
      <c r="T4908" s="69">
        <f t="shared" si="523"/>
        <v>0</v>
      </c>
      <c r="U4908" s="68"/>
      <c r="V4908" s="70">
        <v>10</v>
      </c>
      <c r="W4908" s="70"/>
      <c r="X4908" s="71">
        <f t="shared" si="524"/>
        <v>10</v>
      </c>
      <c r="Y4908" s="72"/>
      <c r="Z4908" s="70"/>
      <c r="AA4908" s="68">
        <v>2</v>
      </c>
      <c r="AB4908" s="73"/>
      <c r="AC4908" s="70"/>
      <c r="AD4908" s="74"/>
      <c r="AE4908" s="68"/>
      <c r="AF4908" s="75"/>
    </row>
    <row r="4909" ht="28.5" customHeight="1" spans="1:32">
      <c r="A4909" s="61" t="s">
        <v>36</v>
      </c>
      <c r="B4909" s="61" t="s">
        <v>2156</v>
      </c>
      <c r="C4909" s="61" t="s">
        <v>3336</v>
      </c>
      <c r="D4909" s="61" t="s">
        <v>3406</v>
      </c>
      <c r="E4909" s="62" t="s">
        <v>3516</v>
      </c>
      <c r="F4909" s="46">
        <v>46194</v>
      </c>
      <c r="G4909" s="46" t="str">
        <f t="shared" si="521"/>
        <v>黄子豪2026-6-21</v>
      </c>
      <c r="H4909" s="63" t="s">
        <v>1128</v>
      </c>
      <c r="I4909" s="63" t="s">
        <v>3545</v>
      </c>
      <c r="J4909" s="64"/>
      <c r="K4909" s="64"/>
      <c r="L4909" s="65"/>
      <c r="M4909" s="65"/>
      <c r="N4909" s="65"/>
      <c r="O4909" s="66">
        <v>10</v>
      </c>
      <c r="P4909" s="152"/>
      <c r="Q4909" s="68"/>
      <c r="R4909" s="68"/>
      <c r="S4909" s="68"/>
      <c r="T4909" s="69">
        <f t="shared" si="523"/>
        <v>10</v>
      </c>
      <c r="U4909" s="68"/>
      <c r="V4909" s="70"/>
      <c r="W4909" s="70"/>
      <c r="X4909" s="71">
        <f t="shared" si="524"/>
        <v>10</v>
      </c>
      <c r="Y4909" s="72"/>
      <c r="Z4909" s="70"/>
      <c r="AA4909" s="68">
        <v>4</v>
      </c>
      <c r="AB4909" s="73"/>
      <c r="AC4909" s="70"/>
      <c r="AD4909" s="74"/>
      <c r="AE4909" s="68"/>
      <c r="AF4909" s="75"/>
    </row>
    <row r="4910" ht="28.5" customHeight="1" spans="1:32">
      <c r="A4910" s="61" t="s">
        <v>36</v>
      </c>
      <c r="B4910" s="61" t="s">
        <v>2156</v>
      </c>
      <c r="C4910" s="61" t="s">
        <v>3336</v>
      </c>
      <c r="D4910" s="61" t="s">
        <v>3406</v>
      </c>
      <c r="E4910" s="62" t="s">
        <v>3516</v>
      </c>
      <c r="F4910" s="46">
        <v>46195</v>
      </c>
      <c r="G4910" s="46" t="str">
        <f t="shared" si="521"/>
        <v>黄子豪2026-6-22</v>
      </c>
      <c r="H4910" s="63"/>
      <c r="I4910" s="63"/>
      <c r="J4910" s="64"/>
      <c r="K4910" s="64"/>
      <c r="L4910" s="65"/>
      <c r="M4910" s="65"/>
      <c r="N4910" s="65"/>
      <c r="O4910" s="66"/>
      <c r="P4910" s="152"/>
      <c r="Q4910" s="68"/>
      <c r="R4910" s="68"/>
      <c r="S4910" s="68"/>
      <c r="T4910" s="69">
        <f t="shared" si="523"/>
        <v>0</v>
      </c>
      <c r="U4910" s="68"/>
      <c r="V4910" s="70"/>
      <c r="W4910" s="70"/>
      <c r="X4910" s="71">
        <f t="shared" si="524"/>
        <v>0</v>
      </c>
      <c r="Y4910" s="72"/>
      <c r="Z4910" s="70"/>
      <c r="AA4910" s="68"/>
      <c r="AB4910" s="73"/>
      <c r="AC4910" s="70"/>
      <c r="AD4910" s="74"/>
      <c r="AE4910" s="68"/>
      <c r="AF4910" s="75"/>
    </row>
    <row r="4911" ht="28.5" customHeight="1" spans="1:32">
      <c r="A4911" s="61" t="s">
        <v>36</v>
      </c>
      <c r="B4911" s="61" t="s">
        <v>2156</v>
      </c>
      <c r="C4911" s="61" t="s">
        <v>3336</v>
      </c>
      <c r="D4911" s="61" t="s">
        <v>3406</v>
      </c>
      <c r="E4911" s="62" t="s">
        <v>3516</v>
      </c>
      <c r="F4911" s="46">
        <v>46196</v>
      </c>
      <c r="G4911" s="46" t="str">
        <f t="shared" si="521"/>
        <v>黄子豪2026-6-23</v>
      </c>
      <c r="H4911" s="63"/>
      <c r="I4911" s="63"/>
      <c r="J4911" s="64"/>
      <c r="K4911" s="64"/>
      <c r="L4911" s="65"/>
      <c r="M4911" s="65"/>
      <c r="N4911" s="65"/>
      <c r="O4911" s="66"/>
      <c r="P4911" s="152"/>
      <c r="Q4911" s="68"/>
      <c r="R4911" s="68"/>
      <c r="S4911" s="68"/>
      <c r="T4911" s="69">
        <f t="shared" si="523"/>
        <v>0</v>
      </c>
      <c r="U4911" s="68"/>
      <c r="V4911" s="70"/>
      <c r="W4911" s="70"/>
      <c r="X4911" s="71">
        <f t="shared" si="524"/>
        <v>0</v>
      </c>
      <c r="Y4911" s="72"/>
      <c r="Z4911" s="70"/>
      <c r="AA4911" s="68"/>
      <c r="AB4911" s="73"/>
      <c r="AC4911" s="70"/>
      <c r="AD4911" s="74"/>
      <c r="AE4911" s="68"/>
      <c r="AF4911" s="75"/>
    </row>
    <row r="4912" ht="28.5" customHeight="1" spans="1:32">
      <c r="A4912" s="61" t="s">
        <v>36</v>
      </c>
      <c r="B4912" s="61" t="s">
        <v>2156</v>
      </c>
      <c r="C4912" s="61" t="s">
        <v>3336</v>
      </c>
      <c r="D4912" s="61" t="s">
        <v>3406</v>
      </c>
      <c r="E4912" s="62" t="s">
        <v>3516</v>
      </c>
      <c r="F4912" s="46">
        <v>46197</v>
      </c>
      <c r="G4912" s="46" t="str">
        <f t="shared" si="521"/>
        <v>黄子豪2026-6-24</v>
      </c>
      <c r="H4912" s="63"/>
      <c r="I4912" s="63"/>
      <c r="J4912" s="64"/>
      <c r="K4912" s="64"/>
      <c r="L4912" s="65"/>
      <c r="M4912" s="65"/>
      <c r="N4912" s="65"/>
      <c r="O4912" s="66"/>
      <c r="P4912" s="152"/>
      <c r="Q4912" s="68"/>
      <c r="R4912" s="68"/>
      <c r="S4912" s="68"/>
      <c r="T4912" s="69">
        <f t="shared" si="523"/>
        <v>0</v>
      </c>
      <c r="U4912" s="68"/>
      <c r="V4912" s="70"/>
      <c r="W4912" s="70"/>
      <c r="X4912" s="71">
        <f t="shared" si="524"/>
        <v>0</v>
      </c>
      <c r="Y4912" s="72"/>
      <c r="Z4912" s="70"/>
      <c r="AA4912" s="68"/>
      <c r="AB4912" s="73"/>
      <c r="AC4912" s="70"/>
      <c r="AD4912" s="74"/>
      <c r="AE4912" s="68"/>
      <c r="AF4912" s="75"/>
    </row>
    <row r="4913" ht="28.5" customHeight="1" spans="1:32">
      <c r="A4913" s="61" t="s">
        <v>36</v>
      </c>
      <c r="B4913" s="61" t="s">
        <v>2156</v>
      </c>
      <c r="C4913" s="61" t="s">
        <v>3336</v>
      </c>
      <c r="D4913" s="61" t="s">
        <v>3406</v>
      </c>
      <c r="E4913" s="62" t="s">
        <v>3516</v>
      </c>
      <c r="F4913" s="46">
        <v>46198</v>
      </c>
      <c r="G4913" s="46" t="str">
        <f t="shared" si="521"/>
        <v>黄子豪2026-6-25</v>
      </c>
      <c r="H4913" s="63"/>
      <c r="I4913" s="63"/>
      <c r="J4913" s="64"/>
      <c r="K4913" s="64"/>
      <c r="L4913" s="65"/>
      <c r="M4913" s="65"/>
      <c r="N4913" s="65"/>
      <c r="O4913" s="66"/>
      <c r="P4913" s="152"/>
      <c r="Q4913" s="68"/>
      <c r="R4913" s="68"/>
      <c r="S4913" s="68"/>
      <c r="T4913" s="69">
        <f t="shared" si="523"/>
        <v>0</v>
      </c>
      <c r="U4913" s="68"/>
      <c r="V4913" s="70"/>
      <c r="W4913" s="70"/>
      <c r="X4913" s="71">
        <f t="shared" si="524"/>
        <v>0</v>
      </c>
      <c r="Y4913" s="72"/>
      <c r="Z4913" s="70"/>
      <c r="AA4913" s="68"/>
      <c r="AB4913" s="73"/>
      <c r="AC4913" s="70"/>
      <c r="AD4913" s="74"/>
      <c r="AE4913" s="68"/>
      <c r="AF4913" s="75"/>
    </row>
    <row r="4914" ht="28.5" customHeight="1" spans="1:32">
      <c r="A4914" s="61" t="s">
        <v>36</v>
      </c>
      <c r="B4914" s="61" t="s">
        <v>2156</v>
      </c>
      <c r="C4914" s="61" t="s">
        <v>3336</v>
      </c>
      <c r="D4914" s="61" t="s">
        <v>3406</v>
      </c>
      <c r="E4914" s="62" t="s">
        <v>3516</v>
      </c>
      <c r="F4914" s="46">
        <v>46199</v>
      </c>
      <c r="G4914" s="46" t="str">
        <f t="shared" si="521"/>
        <v>黄子豪2026-6-26</v>
      </c>
      <c r="H4914" s="63"/>
      <c r="I4914" s="63"/>
      <c r="J4914" s="64"/>
      <c r="K4914" s="64"/>
      <c r="L4914" s="65"/>
      <c r="M4914" s="65"/>
      <c r="N4914" s="65"/>
      <c r="O4914" s="66"/>
      <c r="P4914" s="152"/>
      <c r="Q4914" s="68"/>
      <c r="R4914" s="68"/>
      <c r="S4914" s="68"/>
      <c r="T4914" s="69">
        <f t="shared" si="523"/>
        <v>0</v>
      </c>
      <c r="U4914" s="68"/>
      <c r="V4914" s="70"/>
      <c r="W4914" s="70"/>
      <c r="X4914" s="71">
        <f t="shared" si="524"/>
        <v>0</v>
      </c>
      <c r="Y4914" s="72"/>
      <c r="Z4914" s="70"/>
      <c r="AA4914" s="68"/>
      <c r="AB4914" s="73"/>
      <c r="AC4914" s="70"/>
      <c r="AD4914" s="74"/>
      <c r="AE4914" s="68"/>
      <c r="AF4914" s="75"/>
    </row>
    <row r="4915" ht="28.5" customHeight="1" spans="1:32">
      <c r="A4915" s="61" t="s">
        <v>36</v>
      </c>
      <c r="B4915" s="61" t="s">
        <v>2156</v>
      </c>
      <c r="C4915" s="61" t="s">
        <v>3336</v>
      </c>
      <c r="D4915" s="61" t="s">
        <v>3406</v>
      </c>
      <c r="E4915" s="62" t="s">
        <v>3516</v>
      </c>
      <c r="F4915" s="46">
        <v>46200</v>
      </c>
      <c r="G4915" s="46" t="str">
        <f t="shared" si="521"/>
        <v>黄子豪2026-6-27</v>
      </c>
      <c r="H4915" s="63"/>
      <c r="I4915" s="63"/>
      <c r="J4915" s="64"/>
      <c r="K4915" s="64"/>
      <c r="L4915" s="65"/>
      <c r="M4915" s="65"/>
      <c r="N4915" s="79"/>
      <c r="O4915" s="66"/>
      <c r="P4915" s="152"/>
      <c r="Q4915" s="68"/>
      <c r="R4915" s="68"/>
      <c r="S4915" s="68"/>
      <c r="T4915" s="69">
        <f t="shared" si="523"/>
        <v>0</v>
      </c>
      <c r="U4915" s="68"/>
      <c r="V4915" s="70"/>
      <c r="W4915" s="70"/>
      <c r="X4915" s="71">
        <f t="shared" si="524"/>
        <v>0</v>
      </c>
      <c r="Y4915" s="72"/>
      <c r="Z4915" s="70"/>
      <c r="AA4915" s="68"/>
      <c r="AB4915" s="73"/>
      <c r="AC4915" s="70"/>
      <c r="AD4915" s="74"/>
      <c r="AE4915" s="68"/>
      <c r="AF4915" s="75"/>
    </row>
    <row r="4916" ht="28.5" customHeight="1" spans="1:32">
      <c r="A4916" s="61" t="s">
        <v>36</v>
      </c>
      <c r="B4916" s="61" t="s">
        <v>2156</v>
      </c>
      <c r="C4916" s="61" t="s">
        <v>3336</v>
      </c>
      <c r="D4916" s="61" t="s">
        <v>3406</v>
      </c>
      <c r="E4916" s="62" t="s">
        <v>3516</v>
      </c>
      <c r="F4916" s="46">
        <v>46201</v>
      </c>
      <c r="G4916" s="46" t="str">
        <f t="shared" si="521"/>
        <v>黄子豪2026-6-28</v>
      </c>
      <c r="H4916" s="63"/>
      <c r="I4916" s="63"/>
      <c r="J4916" s="64"/>
      <c r="K4916" s="64"/>
      <c r="L4916" s="65"/>
      <c r="M4916" s="65"/>
      <c r="N4916" s="65"/>
      <c r="O4916" s="66"/>
      <c r="P4916" s="152"/>
      <c r="Q4916" s="68"/>
      <c r="R4916" s="68"/>
      <c r="S4916" s="68"/>
      <c r="T4916" s="69">
        <f t="shared" si="523"/>
        <v>0</v>
      </c>
      <c r="U4916" s="68"/>
      <c r="V4916" s="70"/>
      <c r="W4916" s="70"/>
      <c r="X4916" s="71">
        <f t="shared" si="524"/>
        <v>0</v>
      </c>
      <c r="Y4916" s="72"/>
      <c r="Z4916" s="70"/>
      <c r="AA4916" s="68"/>
      <c r="AB4916" s="73"/>
      <c r="AC4916" s="70"/>
      <c r="AD4916" s="74"/>
      <c r="AE4916" s="68"/>
      <c r="AF4916" s="75"/>
    </row>
    <row r="4917" ht="28.5" customHeight="1" spans="1:32">
      <c r="A4917" s="61" t="s">
        <v>36</v>
      </c>
      <c r="B4917" s="61" t="s">
        <v>2156</v>
      </c>
      <c r="C4917" s="61" t="s">
        <v>3336</v>
      </c>
      <c r="D4917" s="61" t="s">
        <v>3406</v>
      </c>
      <c r="E4917" s="62" t="s">
        <v>3516</v>
      </c>
      <c r="F4917" s="46">
        <v>46202</v>
      </c>
      <c r="G4917" s="46" t="str">
        <f t="shared" si="521"/>
        <v>黄子豪2026-6-29</v>
      </c>
      <c r="H4917" s="63"/>
      <c r="I4917" s="63"/>
      <c r="J4917" s="64"/>
      <c r="K4917" s="64"/>
      <c r="L4917" s="65"/>
      <c r="M4917" s="65"/>
      <c r="N4917" s="79"/>
      <c r="O4917" s="66"/>
      <c r="P4917" s="152"/>
      <c r="Q4917" s="68"/>
      <c r="R4917" s="68"/>
      <c r="S4917" s="68"/>
      <c r="T4917" s="69">
        <f t="shared" si="523"/>
        <v>0</v>
      </c>
      <c r="U4917" s="68"/>
      <c r="V4917" s="70"/>
      <c r="W4917" s="70"/>
      <c r="X4917" s="71">
        <f t="shared" si="524"/>
        <v>0</v>
      </c>
      <c r="Y4917" s="72"/>
      <c r="Z4917" s="70"/>
      <c r="AA4917" s="68"/>
      <c r="AB4917" s="73"/>
      <c r="AC4917" s="70"/>
      <c r="AD4917" s="74"/>
      <c r="AE4917" s="68"/>
      <c r="AF4917" s="75"/>
    </row>
    <row r="4918" s="3" customFormat="1" ht="28.5" customHeight="1" spans="1:32">
      <c r="A4918" s="61" t="s">
        <v>36</v>
      </c>
      <c r="B4918" s="61" t="s">
        <v>2156</v>
      </c>
      <c r="C4918" s="61" t="s">
        <v>3336</v>
      </c>
      <c r="D4918" s="61" t="s">
        <v>3406</v>
      </c>
      <c r="E4918" s="62" t="s">
        <v>3516</v>
      </c>
      <c r="F4918" s="46">
        <v>46203</v>
      </c>
      <c r="G4918" s="46" t="str">
        <f t="shared" si="521"/>
        <v>黄子豪2026-6-30</v>
      </c>
      <c r="H4918" s="63"/>
      <c r="I4918" s="63"/>
      <c r="J4918" s="64"/>
      <c r="K4918" s="64"/>
      <c r="L4918" s="65"/>
      <c r="M4918" s="65"/>
      <c r="N4918" s="65"/>
      <c r="O4918" s="66"/>
      <c r="P4918" s="152"/>
      <c r="Q4918" s="68"/>
      <c r="R4918" s="68"/>
      <c r="S4918" s="68"/>
      <c r="T4918" s="69">
        <f t="shared" si="523"/>
        <v>0</v>
      </c>
      <c r="U4918" s="68"/>
      <c r="V4918" s="70"/>
      <c r="W4918" s="70"/>
      <c r="X4918" s="71">
        <f t="shared" si="524"/>
        <v>0</v>
      </c>
      <c r="Y4918" s="72"/>
      <c r="Z4918" s="70"/>
      <c r="AA4918" s="68"/>
      <c r="AB4918" s="73"/>
      <c r="AC4918" s="70"/>
      <c r="AD4918" s="74"/>
      <c r="AE4918" s="68"/>
      <c r="AF4918" s="75"/>
    </row>
    <row r="4919" s="3" customFormat="1" ht="28.5" customHeight="1" spans="1:32">
      <c r="A4919" s="61" t="s">
        <v>36</v>
      </c>
      <c r="B4919" s="61" t="s">
        <v>2156</v>
      </c>
      <c r="C4919" s="61" t="s">
        <v>3336</v>
      </c>
      <c r="D4919" s="61" t="s">
        <v>3406</v>
      </c>
      <c r="E4919" s="62" t="s">
        <v>3516</v>
      </c>
      <c r="F4919" s="46">
        <v>46204</v>
      </c>
      <c r="G4919" s="46" t="str">
        <f t="shared" si="521"/>
        <v>黄子豪2026-7-1</v>
      </c>
      <c r="H4919" s="63"/>
      <c r="I4919" s="63"/>
      <c r="J4919" s="64"/>
      <c r="K4919" s="64"/>
      <c r="L4919" s="65"/>
      <c r="M4919" s="65"/>
      <c r="N4919" s="65"/>
      <c r="O4919" s="66"/>
      <c r="P4919" s="152"/>
      <c r="Q4919" s="68"/>
      <c r="R4919" s="68"/>
      <c r="S4919" s="68"/>
      <c r="T4919" s="69">
        <f t="shared" si="523"/>
        <v>0</v>
      </c>
      <c r="U4919" s="68"/>
      <c r="V4919" s="70"/>
      <c r="W4919" s="70"/>
      <c r="X4919" s="71">
        <f t="shared" si="524"/>
        <v>0</v>
      </c>
      <c r="Y4919" s="72"/>
      <c r="Z4919" s="70"/>
      <c r="AA4919" s="68"/>
      <c r="AB4919" s="73"/>
      <c r="AC4919" s="70"/>
      <c r="AD4919" s="74"/>
      <c r="AE4919" s="68"/>
      <c r="AF4919" s="75"/>
    </row>
    <row r="4920" ht="28.5" customHeight="1" spans="1:32">
      <c r="A4920" s="84" t="s">
        <v>36</v>
      </c>
      <c r="B4920" s="84" t="s">
        <v>2156</v>
      </c>
      <c r="C4920" s="84" t="s">
        <v>3336</v>
      </c>
      <c r="D4920" s="84" t="s">
        <v>3406</v>
      </c>
      <c r="E4920" s="62" t="s">
        <v>3516</v>
      </c>
      <c r="F4920" s="86">
        <v>46235</v>
      </c>
      <c r="G4920" s="46" t="str">
        <f t="shared" si="521"/>
        <v>黄子豪2026-8-1</v>
      </c>
      <c r="H4920" s="63"/>
      <c r="I4920" s="63"/>
      <c r="J4920" s="64"/>
      <c r="K4920" s="64"/>
      <c r="L4920" s="65"/>
      <c r="M4920" s="65"/>
      <c r="N4920" s="91"/>
      <c r="O4920" s="153"/>
      <c r="P4920" s="87"/>
      <c r="Q4920" s="87"/>
      <c r="R4920" s="87"/>
      <c r="S4920" s="87"/>
      <c r="T4920" s="69">
        <f t="shared" si="523"/>
        <v>0</v>
      </c>
      <c r="U4920" s="87"/>
      <c r="V4920" s="87"/>
      <c r="W4920" s="87"/>
      <c r="X4920" s="71">
        <f t="shared" si="524"/>
        <v>0</v>
      </c>
      <c r="Y4920" s="88"/>
      <c r="Z4920" s="87"/>
      <c r="AA4920" s="87"/>
      <c r="AB4920" s="87"/>
      <c r="AC4920" s="87"/>
      <c r="AD4920" s="89"/>
      <c r="AE4920" s="87"/>
      <c r="AF4920" s="90"/>
    </row>
    <row r="4921" ht="28.5" customHeight="1" spans="1:32">
      <c r="A4921" s="44" t="s">
        <v>36</v>
      </c>
      <c r="B4921" s="44" t="s">
        <v>2156</v>
      </c>
      <c r="C4921" s="44" t="s">
        <v>3546</v>
      </c>
      <c r="D4921" s="44" t="s">
        <v>3547</v>
      </c>
      <c r="E4921" s="44" t="s">
        <v>3548</v>
      </c>
      <c r="F4921" s="45">
        <v>46173</v>
      </c>
      <c r="G4921" s="46" t="str">
        <f t="shared" si="521"/>
        <v>朱友春2026-5-31</v>
      </c>
      <c r="H4921" s="133"/>
      <c r="I4921" s="133"/>
      <c r="J4921" s="134"/>
      <c r="K4921" s="134"/>
      <c r="L4921" s="134"/>
      <c r="M4921" s="135"/>
      <c r="N4921" s="135"/>
      <c r="O4921" s="136">
        <f t="shared" ref="O4921:AE4921" si="525">SUM(O4922:O4953)</f>
        <v>136</v>
      </c>
      <c r="P4921" s="137">
        <f t="shared" si="525"/>
        <v>0</v>
      </c>
      <c r="Q4921" s="138">
        <f t="shared" si="525"/>
        <v>0</v>
      </c>
      <c r="R4921" s="138">
        <f t="shared" si="525"/>
        <v>0</v>
      </c>
      <c r="S4921" s="53">
        <f t="shared" si="525"/>
        <v>0</v>
      </c>
      <c r="T4921" s="139">
        <f t="shared" si="525"/>
        <v>136</v>
      </c>
      <c r="U4921" s="55">
        <f t="shared" si="525"/>
        <v>0</v>
      </c>
      <c r="V4921" s="139">
        <f t="shared" si="525"/>
        <v>62</v>
      </c>
      <c r="W4921" s="139">
        <f t="shared" si="525"/>
        <v>0</v>
      </c>
      <c r="X4921" s="140">
        <f t="shared" si="525"/>
        <v>198</v>
      </c>
      <c r="Y4921" s="141">
        <f t="shared" si="525"/>
        <v>0</v>
      </c>
      <c r="Z4921" s="139">
        <f t="shared" si="525"/>
        <v>0</v>
      </c>
      <c r="AA4921" s="142">
        <f t="shared" si="525"/>
        <v>66</v>
      </c>
      <c r="AB4921" s="139">
        <f t="shared" si="525"/>
        <v>8</v>
      </c>
      <c r="AC4921" s="139">
        <f t="shared" si="525"/>
        <v>0</v>
      </c>
      <c r="AD4921" s="143">
        <f t="shared" si="525"/>
        <v>0</v>
      </c>
      <c r="AE4921" s="142">
        <f t="shared" si="525"/>
        <v>0</v>
      </c>
      <c r="AF4921" s="60"/>
    </row>
    <row r="4922" ht="28.5" customHeight="1" spans="1:32">
      <c r="A4922" s="61" t="s">
        <v>36</v>
      </c>
      <c r="B4922" s="61" t="s">
        <v>2156</v>
      </c>
      <c r="C4922" s="61" t="s">
        <v>3546</v>
      </c>
      <c r="D4922" s="61" t="s">
        <v>3547</v>
      </c>
      <c r="E4922" s="62" t="s">
        <v>3548</v>
      </c>
      <c r="F4922" s="46">
        <v>46174</v>
      </c>
      <c r="G4922" s="46" t="str">
        <f t="shared" si="521"/>
        <v>朱友春2026-6-1</v>
      </c>
      <c r="H4922" s="63" t="s">
        <v>3549</v>
      </c>
      <c r="I4922" s="63" t="s">
        <v>3550</v>
      </c>
      <c r="J4922" s="64"/>
      <c r="K4922" s="64" t="s">
        <v>1564</v>
      </c>
      <c r="L4922" s="65"/>
      <c r="M4922" s="65"/>
      <c r="N4922" s="65"/>
      <c r="O4922" s="66">
        <v>8</v>
      </c>
      <c r="P4922" s="155"/>
      <c r="Q4922" s="68"/>
      <c r="R4922" s="68"/>
      <c r="S4922" s="68"/>
      <c r="T4922" s="69">
        <f t="shared" ref="T4922:T4953" si="526">SUM(O4922:S4922)</f>
        <v>8</v>
      </c>
      <c r="U4922" s="68"/>
      <c r="V4922" s="70">
        <v>3</v>
      </c>
      <c r="W4922" s="70"/>
      <c r="X4922" s="71">
        <f t="shared" ref="X4922:X4953" si="527">SUM(T4922:W4922)</f>
        <v>11</v>
      </c>
      <c r="Y4922" s="72"/>
      <c r="Z4922" s="70"/>
      <c r="AA4922" s="68">
        <v>4</v>
      </c>
      <c r="AB4922" s="73"/>
      <c r="AC4922" s="70"/>
      <c r="AD4922" s="74"/>
      <c r="AE4922" s="68"/>
      <c r="AF4922" s="75"/>
    </row>
    <row r="4923" ht="28.5" customHeight="1" spans="1:32">
      <c r="A4923" s="61" t="s">
        <v>36</v>
      </c>
      <c r="B4923" s="61" t="s">
        <v>2156</v>
      </c>
      <c r="C4923" s="61" t="s">
        <v>3546</v>
      </c>
      <c r="D4923" s="61" t="s">
        <v>3547</v>
      </c>
      <c r="E4923" s="76" t="s">
        <v>3548</v>
      </c>
      <c r="F4923" s="46">
        <v>46175</v>
      </c>
      <c r="G4923" s="46" t="str">
        <f t="shared" si="521"/>
        <v>朱友春2026-6-2</v>
      </c>
      <c r="H4923" s="63" t="s">
        <v>3551</v>
      </c>
      <c r="I4923" s="63" t="s">
        <v>3552</v>
      </c>
      <c r="J4923" s="64"/>
      <c r="K4923" s="64" t="s">
        <v>1564</v>
      </c>
      <c r="L4923" s="65"/>
      <c r="M4923" s="65"/>
      <c r="N4923" s="65"/>
      <c r="O4923" s="66">
        <v>8</v>
      </c>
      <c r="P4923" s="155"/>
      <c r="Q4923" s="68"/>
      <c r="R4923" s="68"/>
      <c r="S4923" s="68"/>
      <c r="T4923" s="69">
        <f t="shared" si="526"/>
        <v>8</v>
      </c>
      <c r="U4923" s="68"/>
      <c r="V4923" s="70">
        <v>3</v>
      </c>
      <c r="W4923" s="70"/>
      <c r="X4923" s="71">
        <f t="shared" si="527"/>
        <v>11</v>
      </c>
      <c r="Y4923" s="72"/>
      <c r="Z4923" s="70"/>
      <c r="AA4923" s="68">
        <v>4</v>
      </c>
      <c r="AB4923" s="73"/>
      <c r="AC4923" s="70"/>
      <c r="AD4923" s="74"/>
      <c r="AE4923" s="68"/>
      <c r="AF4923" s="75"/>
    </row>
    <row r="4924" ht="28.5" customHeight="1" spans="1:32">
      <c r="A4924" s="61" t="s">
        <v>36</v>
      </c>
      <c r="B4924" s="61" t="s">
        <v>2156</v>
      </c>
      <c r="C4924" s="61" t="s">
        <v>3546</v>
      </c>
      <c r="D4924" s="61" t="s">
        <v>3547</v>
      </c>
      <c r="E4924" s="76" t="s">
        <v>3548</v>
      </c>
      <c r="F4924" s="46">
        <v>46176</v>
      </c>
      <c r="G4924" s="46" t="str">
        <f t="shared" si="521"/>
        <v>朱友春2026-6-3</v>
      </c>
      <c r="H4924" s="63" t="s">
        <v>3553</v>
      </c>
      <c r="I4924" s="63" t="s">
        <v>3554</v>
      </c>
      <c r="J4924" s="64"/>
      <c r="K4924" s="64" t="s">
        <v>1564</v>
      </c>
      <c r="L4924" s="65"/>
      <c r="M4924" s="65"/>
      <c r="N4924" s="65"/>
      <c r="O4924" s="66">
        <v>8</v>
      </c>
      <c r="P4924" s="155"/>
      <c r="Q4924" s="68"/>
      <c r="R4924" s="68"/>
      <c r="S4924" s="68"/>
      <c r="T4924" s="69">
        <f t="shared" si="526"/>
        <v>8</v>
      </c>
      <c r="U4924" s="68"/>
      <c r="V4924" s="70">
        <v>3</v>
      </c>
      <c r="W4924" s="70"/>
      <c r="X4924" s="71">
        <f t="shared" si="527"/>
        <v>11</v>
      </c>
      <c r="Y4924" s="72"/>
      <c r="Z4924" s="70"/>
      <c r="AA4924" s="68">
        <v>4</v>
      </c>
      <c r="AB4924" s="73"/>
      <c r="AC4924" s="70"/>
      <c r="AD4924" s="74"/>
      <c r="AE4924" s="68"/>
      <c r="AF4924" s="75"/>
    </row>
    <row r="4925" ht="28.5" customHeight="1" spans="1:32">
      <c r="A4925" s="61" t="s">
        <v>36</v>
      </c>
      <c r="B4925" s="61" t="s">
        <v>2156</v>
      </c>
      <c r="C4925" s="61" t="s">
        <v>3546</v>
      </c>
      <c r="D4925" s="61" t="s">
        <v>3547</v>
      </c>
      <c r="E4925" s="61" t="s">
        <v>3548</v>
      </c>
      <c r="F4925" s="46">
        <v>46177</v>
      </c>
      <c r="G4925" s="46" t="str">
        <f t="shared" si="521"/>
        <v>朱友春2026-6-4</v>
      </c>
      <c r="H4925" s="63" t="s">
        <v>1607</v>
      </c>
      <c r="I4925" s="63" t="s">
        <v>3555</v>
      </c>
      <c r="J4925" s="64"/>
      <c r="K4925" s="64" t="s">
        <v>1564</v>
      </c>
      <c r="L4925" s="65"/>
      <c r="M4925" s="65"/>
      <c r="N4925" s="65"/>
      <c r="O4925" s="66">
        <v>8</v>
      </c>
      <c r="P4925" s="155"/>
      <c r="Q4925" s="68"/>
      <c r="R4925" s="68"/>
      <c r="S4925" s="68"/>
      <c r="T4925" s="69">
        <f t="shared" si="526"/>
        <v>8</v>
      </c>
      <c r="U4925" s="68"/>
      <c r="V4925" s="70">
        <v>3</v>
      </c>
      <c r="W4925" s="70"/>
      <c r="X4925" s="71">
        <f t="shared" si="527"/>
        <v>11</v>
      </c>
      <c r="Y4925" s="72"/>
      <c r="Z4925" s="70"/>
      <c r="AA4925" s="68">
        <v>4</v>
      </c>
      <c r="AB4925" s="73"/>
      <c r="AC4925" s="70"/>
      <c r="AD4925" s="74"/>
      <c r="AE4925" s="68"/>
      <c r="AF4925" s="75"/>
    </row>
    <row r="4926" ht="28.5" customHeight="1" spans="1:32">
      <c r="A4926" s="61" t="s">
        <v>36</v>
      </c>
      <c r="B4926" s="61" t="s">
        <v>2156</v>
      </c>
      <c r="C4926" s="61" t="s">
        <v>3546</v>
      </c>
      <c r="D4926" s="61" t="s">
        <v>3547</v>
      </c>
      <c r="E4926" s="76" t="s">
        <v>3548</v>
      </c>
      <c r="F4926" s="46">
        <v>46178</v>
      </c>
      <c r="G4926" s="46" t="str">
        <f t="shared" si="521"/>
        <v>朱友春2026-6-5</v>
      </c>
      <c r="H4926" s="63" t="s">
        <v>3556</v>
      </c>
      <c r="I4926" s="63" t="s">
        <v>3557</v>
      </c>
      <c r="J4926" s="64"/>
      <c r="K4926" s="64" t="s">
        <v>1564</v>
      </c>
      <c r="L4926" s="65"/>
      <c r="M4926" s="65"/>
      <c r="N4926" s="65"/>
      <c r="O4926" s="66">
        <v>8</v>
      </c>
      <c r="P4926" s="155"/>
      <c r="Q4926" s="68"/>
      <c r="R4926" s="68"/>
      <c r="S4926" s="68"/>
      <c r="T4926" s="69">
        <f t="shared" si="526"/>
        <v>8</v>
      </c>
      <c r="U4926" s="68"/>
      <c r="V4926" s="70">
        <v>3</v>
      </c>
      <c r="W4926" s="70"/>
      <c r="X4926" s="71">
        <f t="shared" si="527"/>
        <v>11</v>
      </c>
      <c r="Y4926" s="72"/>
      <c r="Z4926" s="70"/>
      <c r="AA4926" s="68">
        <v>4</v>
      </c>
      <c r="AB4926" s="73"/>
      <c r="AC4926" s="70"/>
      <c r="AD4926" s="74"/>
      <c r="AE4926" s="68"/>
      <c r="AF4926" s="75"/>
    </row>
    <row r="4927" ht="28.5" customHeight="1" spans="1:32">
      <c r="A4927" s="61" t="s">
        <v>36</v>
      </c>
      <c r="B4927" s="61" t="s">
        <v>2156</v>
      </c>
      <c r="C4927" s="61" t="s">
        <v>3546</v>
      </c>
      <c r="D4927" s="61" t="s">
        <v>3547</v>
      </c>
      <c r="E4927" s="76" t="s">
        <v>3548</v>
      </c>
      <c r="F4927" s="46">
        <v>46179</v>
      </c>
      <c r="G4927" s="46" t="str">
        <f t="shared" si="521"/>
        <v>朱友春2026-6-6</v>
      </c>
      <c r="H4927" s="63" t="s">
        <v>964</v>
      </c>
      <c r="I4927" s="63" t="s">
        <v>832</v>
      </c>
      <c r="J4927" s="64"/>
      <c r="K4927" s="64"/>
      <c r="L4927" s="65"/>
      <c r="M4927" s="65"/>
      <c r="N4927" s="65"/>
      <c r="O4927" s="66">
        <v>8</v>
      </c>
      <c r="P4927" s="155"/>
      <c r="Q4927" s="68"/>
      <c r="R4927" s="68"/>
      <c r="S4927" s="68"/>
      <c r="T4927" s="69">
        <f t="shared" si="526"/>
        <v>8</v>
      </c>
      <c r="U4927" s="68"/>
      <c r="V4927" s="70"/>
      <c r="W4927" s="70"/>
      <c r="X4927" s="71">
        <f t="shared" si="527"/>
        <v>8</v>
      </c>
      <c r="Y4927" s="72"/>
      <c r="Z4927" s="70"/>
      <c r="AA4927" s="68">
        <v>2</v>
      </c>
      <c r="AB4927" s="73"/>
      <c r="AC4927" s="70"/>
      <c r="AD4927" s="74"/>
      <c r="AE4927" s="68"/>
      <c r="AF4927" s="75"/>
    </row>
    <row r="4928" ht="28.5" customHeight="1" spans="1:32">
      <c r="A4928" s="61" t="s">
        <v>36</v>
      </c>
      <c r="B4928" s="61" t="s">
        <v>2156</v>
      </c>
      <c r="C4928" s="61" t="s">
        <v>3546</v>
      </c>
      <c r="D4928" s="61" t="s">
        <v>3547</v>
      </c>
      <c r="E4928" s="62" t="s">
        <v>3548</v>
      </c>
      <c r="F4928" s="77">
        <v>46180</v>
      </c>
      <c r="G4928" s="46" t="str">
        <f t="shared" si="521"/>
        <v>朱友春2026-6-7</v>
      </c>
      <c r="H4928" s="63" t="s">
        <v>219</v>
      </c>
      <c r="I4928" s="63" t="s">
        <v>305</v>
      </c>
      <c r="J4928" s="64"/>
      <c r="K4928" s="64" t="s">
        <v>73</v>
      </c>
      <c r="L4928" s="65"/>
      <c r="M4928" s="65"/>
      <c r="N4928" s="65"/>
      <c r="O4928" s="66"/>
      <c r="P4928" s="155"/>
      <c r="Q4928" s="68"/>
      <c r="R4928" s="68"/>
      <c r="S4928" s="68"/>
      <c r="T4928" s="69">
        <f t="shared" si="526"/>
        <v>0</v>
      </c>
      <c r="U4928" s="68"/>
      <c r="V4928" s="70">
        <v>8</v>
      </c>
      <c r="W4928" s="70"/>
      <c r="X4928" s="71">
        <f t="shared" si="527"/>
        <v>8</v>
      </c>
      <c r="Y4928" s="72"/>
      <c r="Z4928" s="70"/>
      <c r="AA4928" s="68">
        <v>2</v>
      </c>
      <c r="AB4928" s="73"/>
      <c r="AC4928" s="70"/>
      <c r="AD4928" s="74"/>
      <c r="AE4928" s="68"/>
      <c r="AF4928" s="75"/>
    </row>
    <row r="4929" ht="28.5" customHeight="1" spans="1:32">
      <c r="A4929" s="61" t="s">
        <v>36</v>
      </c>
      <c r="B4929" s="61" t="s">
        <v>2156</v>
      </c>
      <c r="C4929" s="61" t="s">
        <v>3546</v>
      </c>
      <c r="D4929" s="61" t="s">
        <v>3547</v>
      </c>
      <c r="E4929" s="76" t="s">
        <v>3548</v>
      </c>
      <c r="F4929" s="46">
        <v>46181</v>
      </c>
      <c r="G4929" s="46" t="str">
        <f t="shared" si="521"/>
        <v>朱友春2026-6-8</v>
      </c>
      <c r="H4929" s="63" t="s">
        <v>3558</v>
      </c>
      <c r="I4929" s="63" t="s">
        <v>3559</v>
      </c>
      <c r="J4929" s="64"/>
      <c r="K4929" s="64" t="s">
        <v>1564</v>
      </c>
      <c r="L4929" s="65"/>
      <c r="M4929" s="65"/>
      <c r="N4929" s="65"/>
      <c r="O4929" s="66">
        <v>8</v>
      </c>
      <c r="P4929" s="155"/>
      <c r="Q4929" s="68"/>
      <c r="R4929" s="68"/>
      <c r="S4929" s="68"/>
      <c r="T4929" s="69">
        <f t="shared" si="526"/>
        <v>8</v>
      </c>
      <c r="U4929" s="68"/>
      <c r="V4929" s="70">
        <v>3</v>
      </c>
      <c r="W4929" s="70"/>
      <c r="X4929" s="71">
        <f t="shared" si="527"/>
        <v>11</v>
      </c>
      <c r="Y4929" s="72"/>
      <c r="Z4929" s="70"/>
      <c r="AA4929" s="68">
        <v>4</v>
      </c>
      <c r="AB4929" s="73"/>
      <c r="AC4929" s="70"/>
      <c r="AD4929" s="74"/>
      <c r="AE4929" s="68"/>
      <c r="AF4929" s="75"/>
    </row>
    <row r="4930" ht="28.5" customHeight="1" spans="1:32">
      <c r="A4930" s="61" t="s">
        <v>36</v>
      </c>
      <c r="B4930" s="61" t="s">
        <v>2156</v>
      </c>
      <c r="C4930" s="61" t="s">
        <v>3546</v>
      </c>
      <c r="D4930" s="61" t="s">
        <v>3547</v>
      </c>
      <c r="E4930" s="76" t="s">
        <v>3548</v>
      </c>
      <c r="F4930" s="78">
        <v>46182</v>
      </c>
      <c r="G4930" s="46" t="str">
        <f t="shared" si="521"/>
        <v>朱友春2026-6-9</v>
      </c>
      <c r="H4930" s="63" t="s">
        <v>3560</v>
      </c>
      <c r="I4930" s="63" t="s">
        <v>3561</v>
      </c>
      <c r="J4930" s="64"/>
      <c r="K4930" s="64" t="s">
        <v>1564</v>
      </c>
      <c r="L4930" s="65"/>
      <c r="M4930" s="65"/>
      <c r="N4930" s="65"/>
      <c r="O4930" s="66">
        <v>8</v>
      </c>
      <c r="P4930" s="155"/>
      <c r="Q4930" s="68"/>
      <c r="R4930" s="68"/>
      <c r="S4930" s="68"/>
      <c r="T4930" s="69">
        <f t="shared" si="526"/>
        <v>8</v>
      </c>
      <c r="U4930" s="68"/>
      <c r="V4930" s="70">
        <v>3</v>
      </c>
      <c r="W4930" s="70"/>
      <c r="X4930" s="71">
        <f t="shared" si="527"/>
        <v>11</v>
      </c>
      <c r="Y4930" s="72"/>
      <c r="Z4930" s="70"/>
      <c r="AA4930" s="68">
        <v>4</v>
      </c>
      <c r="AB4930" s="73"/>
      <c r="AC4930" s="70"/>
      <c r="AD4930" s="74"/>
      <c r="AE4930" s="68"/>
      <c r="AF4930" s="75"/>
    </row>
    <row r="4931" ht="28.5" customHeight="1" spans="1:32">
      <c r="A4931" s="61" t="s">
        <v>36</v>
      </c>
      <c r="B4931" s="61" t="s">
        <v>2156</v>
      </c>
      <c r="C4931" s="61" t="s">
        <v>3546</v>
      </c>
      <c r="D4931" s="61" t="s">
        <v>3547</v>
      </c>
      <c r="E4931" s="76" t="s">
        <v>3548</v>
      </c>
      <c r="F4931" s="46">
        <v>46183</v>
      </c>
      <c r="G4931" s="46" t="str">
        <f t="shared" si="521"/>
        <v>朱友春2026-6-10</v>
      </c>
      <c r="H4931" s="63" t="s">
        <v>3562</v>
      </c>
      <c r="I4931" s="63" t="s">
        <v>3563</v>
      </c>
      <c r="J4931" s="64"/>
      <c r="K4931" s="64" t="s">
        <v>1564</v>
      </c>
      <c r="L4931" s="65"/>
      <c r="M4931" s="65"/>
      <c r="N4931" s="65"/>
      <c r="O4931" s="66">
        <v>8</v>
      </c>
      <c r="P4931" s="155"/>
      <c r="Q4931" s="68"/>
      <c r="R4931" s="68"/>
      <c r="S4931" s="68"/>
      <c r="T4931" s="69">
        <f t="shared" si="526"/>
        <v>8</v>
      </c>
      <c r="U4931" s="68"/>
      <c r="V4931" s="70">
        <v>3</v>
      </c>
      <c r="W4931" s="70"/>
      <c r="X4931" s="71">
        <f t="shared" si="527"/>
        <v>11</v>
      </c>
      <c r="Y4931" s="72"/>
      <c r="Z4931" s="70"/>
      <c r="AA4931" s="68">
        <v>4</v>
      </c>
      <c r="AB4931" s="73"/>
      <c r="AC4931" s="70"/>
      <c r="AD4931" s="74"/>
      <c r="AE4931" s="68"/>
      <c r="AF4931" s="75"/>
    </row>
    <row r="4932" ht="28.5" customHeight="1" spans="1:32">
      <c r="A4932" s="61" t="s">
        <v>36</v>
      </c>
      <c r="B4932" s="61" t="s">
        <v>2156</v>
      </c>
      <c r="C4932" s="61" t="s">
        <v>3546</v>
      </c>
      <c r="D4932" s="61" t="s">
        <v>3547</v>
      </c>
      <c r="E4932" s="76" t="s">
        <v>3548</v>
      </c>
      <c r="F4932" s="46">
        <v>46184</v>
      </c>
      <c r="G4932" s="46" t="str">
        <f t="shared" ref="G4932:G4995" si="528">E4932&amp;TEXT(MID(F4932,1,5),"YYYY-m-d")</f>
        <v>朱友春2026-6-11</v>
      </c>
      <c r="H4932" s="63" t="s">
        <v>3564</v>
      </c>
      <c r="I4932" s="63" t="s">
        <v>3565</v>
      </c>
      <c r="J4932" s="64"/>
      <c r="K4932" s="64" t="s">
        <v>1564</v>
      </c>
      <c r="L4932" s="65"/>
      <c r="M4932" s="65"/>
      <c r="N4932" s="65"/>
      <c r="O4932" s="66">
        <v>8</v>
      </c>
      <c r="P4932" s="155"/>
      <c r="Q4932" s="68"/>
      <c r="R4932" s="68"/>
      <c r="S4932" s="68"/>
      <c r="T4932" s="69">
        <f t="shared" si="526"/>
        <v>8</v>
      </c>
      <c r="U4932" s="68"/>
      <c r="V4932" s="70">
        <v>3</v>
      </c>
      <c r="W4932" s="70"/>
      <c r="X4932" s="71">
        <f t="shared" si="527"/>
        <v>11</v>
      </c>
      <c r="Y4932" s="72"/>
      <c r="Z4932" s="70"/>
      <c r="AA4932" s="68">
        <v>4</v>
      </c>
      <c r="AB4932" s="73"/>
      <c r="AC4932" s="70"/>
      <c r="AD4932" s="74"/>
      <c r="AE4932" s="68"/>
      <c r="AF4932" s="75"/>
    </row>
    <row r="4933" ht="28.5" customHeight="1" spans="1:32">
      <c r="A4933" s="61" t="s">
        <v>36</v>
      </c>
      <c r="B4933" s="61" t="s">
        <v>2156</v>
      </c>
      <c r="C4933" s="61" t="s">
        <v>3546</v>
      </c>
      <c r="D4933" s="61" t="s">
        <v>3547</v>
      </c>
      <c r="E4933" s="76" t="s">
        <v>3548</v>
      </c>
      <c r="F4933" s="46">
        <v>46185</v>
      </c>
      <c r="G4933" s="46" t="str">
        <f t="shared" si="528"/>
        <v>朱友春2026-6-12</v>
      </c>
      <c r="H4933" s="63" t="s">
        <v>3566</v>
      </c>
      <c r="I4933" s="63" t="s">
        <v>3567</v>
      </c>
      <c r="J4933" s="64"/>
      <c r="K4933" s="64" t="s">
        <v>1564</v>
      </c>
      <c r="L4933" s="65"/>
      <c r="M4933" s="65"/>
      <c r="N4933" s="65"/>
      <c r="O4933" s="66">
        <v>8</v>
      </c>
      <c r="P4933" s="155"/>
      <c r="Q4933" s="68"/>
      <c r="R4933" s="68"/>
      <c r="S4933" s="68"/>
      <c r="T4933" s="69">
        <f t="shared" si="526"/>
        <v>8</v>
      </c>
      <c r="U4933" s="68"/>
      <c r="V4933" s="70">
        <v>3</v>
      </c>
      <c r="W4933" s="70"/>
      <c r="X4933" s="71">
        <f t="shared" si="527"/>
        <v>11</v>
      </c>
      <c r="Y4933" s="72"/>
      <c r="Z4933" s="70"/>
      <c r="AA4933" s="68">
        <v>4</v>
      </c>
      <c r="AB4933" s="73"/>
      <c r="AC4933" s="70"/>
      <c r="AD4933" s="74"/>
      <c r="AE4933" s="68"/>
      <c r="AF4933" s="75"/>
    </row>
    <row r="4934" ht="28.5" customHeight="1" spans="1:32">
      <c r="A4934" s="61" t="s">
        <v>36</v>
      </c>
      <c r="B4934" s="61" t="s">
        <v>2156</v>
      </c>
      <c r="C4934" s="61" t="s">
        <v>3546</v>
      </c>
      <c r="D4934" s="61" t="s">
        <v>3547</v>
      </c>
      <c r="E4934" s="76" t="s">
        <v>3548</v>
      </c>
      <c r="F4934" s="46">
        <v>46186</v>
      </c>
      <c r="G4934" s="46" t="str">
        <f t="shared" si="528"/>
        <v>朱友春2026-6-13</v>
      </c>
      <c r="H4934" s="63" t="s">
        <v>3568</v>
      </c>
      <c r="I4934" s="63" t="s">
        <v>3569</v>
      </c>
      <c r="J4934" s="64"/>
      <c r="K4934" s="64"/>
      <c r="L4934" s="65"/>
      <c r="M4934" s="65"/>
      <c r="N4934" s="65"/>
      <c r="O4934" s="66">
        <v>8</v>
      </c>
      <c r="P4934" s="155"/>
      <c r="Q4934" s="68"/>
      <c r="R4934" s="68"/>
      <c r="S4934" s="68"/>
      <c r="T4934" s="69">
        <f t="shared" si="526"/>
        <v>8</v>
      </c>
      <c r="U4934" s="68"/>
      <c r="V4934" s="70"/>
      <c r="W4934" s="70"/>
      <c r="X4934" s="71">
        <f t="shared" si="527"/>
        <v>8</v>
      </c>
      <c r="Y4934" s="72"/>
      <c r="Z4934" s="70"/>
      <c r="AA4934" s="68">
        <v>2</v>
      </c>
      <c r="AB4934" s="73"/>
      <c r="AC4934" s="70"/>
      <c r="AD4934" s="74"/>
      <c r="AE4934" s="68"/>
      <c r="AF4934" s="80"/>
    </row>
    <row r="4935" ht="28.5" customHeight="1" spans="1:32">
      <c r="A4935" s="61" t="s">
        <v>36</v>
      </c>
      <c r="B4935" s="61" t="s">
        <v>2156</v>
      </c>
      <c r="C4935" s="61" t="s">
        <v>3546</v>
      </c>
      <c r="D4935" s="61" t="s">
        <v>3547</v>
      </c>
      <c r="E4935" s="76" t="s">
        <v>3548</v>
      </c>
      <c r="F4935" s="77">
        <v>46187</v>
      </c>
      <c r="G4935" s="46" t="str">
        <f t="shared" si="528"/>
        <v>朱友春2026-6-14</v>
      </c>
      <c r="H4935" s="63" t="s">
        <v>283</v>
      </c>
      <c r="I4935" s="63" t="s">
        <v>2147</v>
      </c>
      <c r="J4935" s="64"/>
      <c r="K4935" s="64" t="s">
        <v>73</v>
      </c>
      <c r="L4935" s="65"/>
      <c r="M4935" s="65"/>
      <c r="N4935" s="65"/>
      <c r="O4935" s="66"/>
      <c r="P4935" s="155"/>
      <c r="Q4935" s="68"/>
      <c r="R4935" s="68"/>
      <c r="S4935" s="68"/>
      <c r="T4935" s="69">
        <f t="shared" si="526"/>
        <v>0</v>
      </c>
      <c r="U4935" s="68"/>
      <c r="V4935" s="70">
        <v>8</v>
      </c>
      <c r="W4935" s="70"/>
      <c r="X4935" s="71">
        <f t="shared" si="527"/>
        <v>8</v>
      </c>
      <c r="Y4935" s="72"/>
      <c r="Z4935" s="70"/>
      <c r="AA4935" s="68">
        <v>2</v>
      </c>
      <c r="AB4935" s="73"/>
      <c r="AC4935" s="70"/>
      <c r="AD4935" s="74"/>
      <c r="AE4935" s="68"/>
      <c r="AF4935" s="80"/>
    </row>
    <row r="4936" ht="28.5" customHeight="1" spans="1:32">
      <c r="A4936" s="61" t="s">
        <v>36</v>
      </c>
      <c r="B4936" s="61" t="s">
        <v>2156</v>
      </c>
      <c r="C4936" s="61" t="s">
        <v>3546</v>
      </c>
      <c r="D4936" s="61" t="s">
        <v>3547</v>
      </c>
      <c r="E4936" s="76" t="s">
        <v>3548</v>
      </c>
      <c r="F4936" s="46">
        <v>46188</v>
      </c>
      <c r="G4936" s="46" t="str">
        <f t="shared" si="528"/>
        <v>朱友春2026-6-15</v>
      </c>
      <c r="H4936" s="63" t="s">
        <v>3570</v>
      </c>
      <c r="I4936" s="63" t="s">
        <v>3571</v>
      </c>
      <c r="J4936" s="64"/>
      <c r="K4936" s="64" t="s">
        <v>1564</v>
      </c>
      <c r="L4936" s="65"/>
      <c r="M4936" s="65"/>
      <c r="N4936" s="65"/>
      <c r="O4936" s="66">
        <v>8</v>
      </c>
      <c r="P4936" s="155"/>
      <c r="Q4936" s="68"/>
      <c r="R4936" s="68"/>
      <c r="S4936" s="68"/>
      <c r="T4936" s="69">
        <f t="shared" si="526"/>
        <v>8</v>
      </c>
      <c r="U4936" s="68"/>
      <c r="V4936" s="70">
        <v>3</v>
      </c>
      <c r="W4936" s="70"/>
      <c r="X4936" s="71">
        <f t="shared" si="527"/>
        <v>11</v>
      </c>
      <c r="Y4936" s="72"/>
      <c r="Z4936" s="70"/>
      <c r="AA4936" s="68">
        <v>4</v>
      </c>
      <c r="AB4936" s="73"/>
      <c r="AC4936" s="70"/>
      <c r="AD4936" s="74"/>
      <c r="AE4936" s="68"/>
      <c r="AF4936" s="75"/>
    </row>
    <row r="4937" ht="28.5" customHeight="1" spans="1:32">
      <c r="A4937" s="61" t="s">
        <v>36</v>
      </c>
      <c r="B4937" s="61" t="s">
        <v>2156</v>
      </c>
      <c r="C4937" s="61" t="s">
        <v>3546</v>
      </c>
      <c r="D4937" s="61" t="s">
        <v>3547</v>
      </c>
      <c r="E4937" s="76" t="s">
        <v>3548</v>
      </c>
      <c r="F4937" s="46">
        <v>46189</v>
      </c>
      <c r="G4937" s="46" t="str">
        <f t="shared" si="528"/>
        <v>朱友春2026-6-16</v>
      </c>
      <c r="H4937" s="63" t="s">
        <v>3570</v>
      </c>
      <c r="I4937" s="63" t="s">
        <v>3572</v>
      </c>
      <c r="J4937" s="64"/>
      <c r="K4937" s="64" t="s">
        <v>1564</v>
      </c>
      <c r="L4937" s="65"/>
      <c r="M4937" s="65"/>
      <c r="N4937" s="65"/>
      <c r="O4937" s="66">
        <v>8</v>
      </c>
      <c r="P4937" s="156"/>
      <c r="Q4937" s="68"/>
      <c r="R4937" s="68"/>
      <c r="S4937" s="68"/>
      <c r="T4937" s="69">
        <f t="shared" si="526"/>
        <v>8</v>
      </c>
      <c r="U4937" s="68"/>
      <c r="V4937" s="70">
        <v>3</v>
      </c>
      <c r="W4937" s="70"/>
      <c r="X4937" s="71">
        <f t="shared" si="527"/>
        <v>11</v>
      </c>
      <c r="Y4937" s="72"/>
      <c r="Z4937" s="70"/>
      <c r="AA4937" s="68">
        <v>4</v>
      </c>
      <c r="AB4937" s="73"/>
      <c r="AC4937" s="70"/>
      <c r="AD4937" s="74"/>
      <c r="AE4937" s="68"/>
      <c r="AF4937" s="80"/>
    </row>
    <row r="4938" ht="28.5" customHeight="1" spans="1:32">
      <c r="A4938" s="61" t="s">
        <v>36</v>
      </c>
      <c r="B4938" s="61" t="s">
        <v>2156</v>
      </c>
      <c r="C4938" s="61" t="s">
        <v>3546</v>
      </c>
      <c r="D4938" s="61" t="s">
        <v>3547</v>
      </c>
      <c r="E4938" s="76" t="s">
        <v>3548</v>
      </c>
      <c r="F4938" s="46">
        <v>46190</v>
      </c>
      <c r="G4938" s="46" t="str">
        <f t="shared" si="528"/>
        <v>朱友春2026-6-17</v>
      </c>
      <c r="H4938" s="63" t="s">
        <v>3573</v>
      </c>
      <c r="I4938" s="63" t="s">
        <v>3574</v>
      </c>
      <c r="J4938" s="64"/>
      <c r="K4938" s="64" t="s">
        <v>1564</v>
      </c>
      <c r="L4938" s="65"/>
      <c r="M4938" s="65"/>
      <c r="N4938" s="65"/>
      <c r="O4938" s="66">
        <v>8</v>
      </c>
      <c r="P4938" s="156"/>
      <c r="Q4938" s="68"/>
      <c r="R4938" s="68"/>
      <c r="S4938" s="68"/>
      <c r="T4938" s="69">
        <f t="shared" si="526"/>
        <v>8</v>
      </c>
      <c r="U4938" s="68"/>
      <c r="V4938" s="70">
        <v>2</v>
      </c>
      <c r="W4938" s="70"/>
      <c r="X4938" s="71">
        <f t="shared" si="527"/>
        <v>10</v>
      </c>
      <c r="Y4938" s="72"/>
      <c r="Z4938" s="70"/>
      <c r="AA4938" s="68">
        <v>4</v>
      </c>
      <c r="AB4938" s="73"/>
      <c r="AC4938" s="70"/>
      <c r="AD4938" s="74"/>
      <c r="AE4938" s="68"/>
      <c r="AF4938" s="75"/>
    </row>
    <row r="4939" ht="28.5" customHeight="1" spans="1:32">
      <c r="A4939" s="61" t="s">
        <v>36</v>
      </c>
      <c r="B4939" s="61" t="s">
        <v>2156</v>
      </c>
      <c r="C4939" s="61" t="s">
        <v>3546</v>
      </c>
      <c r="D4939" s="61" t="s">
        <v>3547</v>
      </c>
      <c r="E4939" s="76" t="s">
        <v>3548</v>
      </c>
      <c r="F4939" s="46">
        <v>46191</v>
      </c>
      <c r="G4939" s="46" t="str">
        <f t="shared" si="528"/>
        <v>朱友春2026-6-18</v>
      </c>
      <c r="H4939" s="63" t="s">
        <v>3575</v>
      </c>
      <c r="I4939" s="63" t="s">
        <v>2232</v>
      </c>
      <c r="J4939" s="64"/>
      <c r="K4939" s="64"/>
      <c r="L4939" s="65"/>
      <c r="M4939" s="65"/>
      <c r="N4939" s="65"/>
      <c r="O4939" s="66">
        <v>8</v>
      </c>
      <c r="P4939" s="156"/>
      <c r="Q4939" s="68"/>
      <c r="R4939" s="68"/>
      <c r="S4939" s="68"/>
      <c r="T4939" s="69">
        <f t="shared" si="526"/>
        <v>8</v>
      </c>
      <c r="U4939" s="68"/>
      <c r="V4939" s="70"/>
      <c r="W4939" s="70"/>
      <c r="X4939" s="71">
        <f t="shared" si="527"/>
        <v>8</v>
      </c>
      <c r="Y4939" s="72"/>
      <c r="Z4939" s="70"/>
      <c r="AA4939" s="68">
        <v>2</v>
      </c>
      <c r="AB4939" s="73"/>
      <c r="AC4939" s="70"/>
      <c r="AD4939" s="74"/>
      <c r="AE4939" s="68"/>
      <c r="AF4939" s="75"/>
    </row>
    <row r="4940" ht="28.5" customHeight="1" spans="1:32">
      <c r="A4940" s="61" t="s">
        <v>36</v>
      </c>
      <c r="B4940" s="61" t="s">
        <v>2156</v>
      </c>
      <c r="C4940" s="61" t="s">
        <v>3546</v>
      </c>
      <c r="D4940" s="61" t="s">
        <v>3547</v>
      </c>
      <c r="E4940" s="76" t="s">
        <v>3548</v>
      </c>
      <c r="F4940" s="82">
        <v>46192</v>
      </c>
      <c r="G4940" s="46" t="str">
        <f t="shared" si="528"/>
        <v>朱友春2026-6-19</v>
      </c>
      <c r="H4940" s="63"/>
      <c r="I4940" s="63"/>
      <c r="J4940" s="64"/>
      <c r="K4940" s="64"/>
      <c r="L4940" s="65"/>
      <c r="M4940" s="65"/>
      <c r="N4940" s="65"/>
      <c r="O4940" s="66"/>
      <c r="P4940" s="156"/>
      <c r="Q4940" s="68"/>
      <c r="R4940" s="68"/>
      <c r="S4940" s="68"/>
      <c r="T4940" s="69">
        <f t="shared" si="526"/>
        <v>0</v>
      </c>
      <c r="U4940" s="68"/>
      <c r="V4940" s="70"/>
      <c r="W4940" s="70"/>
      <c r="X4940" s="71">
        <f t="shared" si="527"/>
        <v>0</v>
      </c>
      <c r="Y4940" s="72"/>
      <c r="Z4940" s="70"/>
      <c r="AA4940" s="68"/>
      <c r="AB4940" s="73">
        <v>8</v>
      </c>
      <c r="AC4940" s="70"/>
      <c r="AD4940" s="74"/>
      <c r="AE4940" s="68"/>
      <c r="AF4940" s="75"/>
    </row>
    <row r="4941" ht="28.5" customHeight="1" spans="1:32">
      <c r="A4941" s="61" t="s">
        <v>36</v>
      </c>
      <c r="B4941" s="61" t="s">
        <v>2156</v>
      </c>
      <c r="C4941" s="61" t="s">
        <v>3546</v>
      </c>
      <c r="D4941" s="61" t="s">
        <v>3547</v>
      </c>
      <c r="E4941" s="76" t="s">
        <v>3548</v>
      </c>
      <c r="F4941" s="77">
        <v>46193</v>
      </c>
      <c r="G4941" s="46" t="str">
        <f t="shared" si="528"/>
        <v>朱友春2026-6-20</v>
      </c>
      <c r="H4941" s="63" t="s">
        <v>227</v>
      </c>
      <c r="I4941" s="63" t="s">
        <v>3576</v>
      </c>
      <c r="J4941" s="64"/>
      <c r="K4941" s="64" t="s">
        <v>73</v>
      </c>
      <c r="L4941" s="65"/>
      <c r="M4941" s="65"/>
      <c r="N4941" s="65"/>
      <c r="O4941" s="66"/>
      <c r="P4941" s="155"/>
      <c r="Q4941" s="68"/>
      <c r="R4941" s="68"/>
      <c r="S4941" s="68"/>
      <c r="T4941" s="69">
        <f t="shared" si="526"/>
        <v>0</v>
      </c>
      <c r="U4941" s="68"/>
      <c r="V4941" s="70">
        <v>8</v>
      </c>
      <c r="W4941" s="70"/>
      <c r="X4941" s="71">
        <f t="shared" si="527"/>
        <v>8</v>
      </c>
      <c r="Y4941" s="72"/>
      <c r="Z4941" s="70"/>
      <c r="AA4941" s="68">
        <v>2</v>
      </c>
      <c r="AB4941" s="73"/>
      <c r="AC4941" s="70"/>
      <c r="AD4941" s="74"/>
      <c r="AE4941" s="68"/>
      <c r="AF4941" s="75"/>
    </row>
    <row r="4942" ht="28.5" customHeight="1" spans="1:32">
      <c r="A4942" s="61" t="s">
        <v>36</v>
      </c>
      <c r="B4942" s="61" t="s">
        <v>2156</v>
      </c>
      <c r="C4942" s="61" t="s">
        <v>3546</v>
      </c>
      <c r="D4942" s="61" t="s">
        <v>3547</v>
      </c>
      <c r="E4942" s="76" t="s">
        <v>3548</v>
      </c>
      <c r="F4942" s="46">
        <v>46194</v>
      </c>
      <c r="G4942" s="46" t="str">
        <f t="shared" si="528"/>
        <v>朱友春2026-6-21</v>
      </c>
      <c r="H4942" s="63" t="s">
        <v>1406</v>
      </c>
      <c r="I4942" s="63" t="s">
        <v>814</v>
      </c>
      <c r="J4942" s="64"/>
      <c r="K4942" s="64"/>
      <c r="L4942" s="65"/>
      <c r="M4942" s="65"/>
      <c r="N4942" s="65"/>
      <c r="O4942" s="66">
        <v>8</v>
      </c>
      <c r="P4942" s="155"/>
      <c r="Q4942" s="68"/>
      <c r="R4942" s="68"/>
      <c r="S4942" s="68"/>
      <c r="T4942" s="69">
        <f t="shared" si="526"/>
        <v>8</v>
      </c>
      <c r="U4942" s="68"/>
      <c r="V4942" s="70"/>
      <c r="W4942" s="70"/>
      <c r="X4942" s="71">
        <f t="shared" si="527"/>
        <v>8</v>
      </c>
      <c r="Y4942" s="72"/>
      <c r="Z4942" s="70"/>
      <c r="AA4942" s="68">
        <v>2</v>
      </c>
      <c r="AB4942" s="73"/>
      <c r="AC4942" s="70"/>
      <c r="AD4942" s="74"/>
      <c r="AE4942" s="68"/>
      <c r="AF4942" s="75"/>
    </row>
    <row r="4943" ht="28.5" customHeight="1" spans="1:32">
      <c r="A4943" s="61" t="s">
        <v>36</v>
      </c>
      <c r="B4943" s="61" t="s">
        <v>2156</v>
      </c>
      <c r="C4943" s="61" t="s">
        <v>3546</v>
      </c>
      <c r="D4943" s="61" t="s">
        <v>3547</v>
      </c>
      <c r="E4943" s="76" t="s">
        <v>3548</v>
      </c>
      <c r="F4943" s="46">
        <v>46195</v>
      </c>
      <c r="G4943" s="46" t="str">
        <f t="shared" si="528"/>
        <v>朱友春2026-6-22</v>
      </c>
      <c r="H4943" s="63"/>
      <c r="I4943" s="63"/>
      <c r="J4943" s="64"/>
      <c r="K4943" s="64"/>
      <c r="L4943" s="65"/>
      <c r="M4943" s="65"/>
      <c r="N4943" s="65"/>
      <c r="O4943" s="66"/>
      <c r="P4943" s="155"/>
      <c r="Q4943" s="68"/>
      <c r="R4943" s="68"/>
      <c r="S4943" s="68"/>
      <c r="T4943" s="69">
        <f t="shared" si="526"/>
        <v>0</v>
      </c>
      <c r="U4943" s="68"/>
      <c r="V4943" s="70"/>
      <c r="W4943" s="70"/>
      <c r="X4943" s="71">
        <f t="shared" si="527"/>
        <v>0</v>
      </c>
      <c r="Y4943" s="72"/>
      <c r="Z4943" s="70"/>
      <c r="AA4943" s="68"/>
      <c r="AB4943" s="73"/>
      <c r="AC4943" s="70"/>
      <c r="AD4943" s="74"/>
      <c r="AE4943" s="68"/>
      <c r="AF4943" s="75"/>
    </row>
    <row r="4944" ht="28.5" customHeight="1" spans="1:32">
      <c r="A4944" s="61" t="s">
        <v>36</v>
      </c>
      <c r="B4944" s="61" t="s">
        <v>2156</v>
      </c>
      <c r="C4944" s="61" t="s">
        <v>3546</v>
      </c>
      <c r="D4944" s="61" t="s">
        <v>3547</v>
      </c>
      <c r="E4944" s="76" t="s">
        <v>3548</v>
      </c>
      <c r="F4944" s="46">
        <v>46196</v>
      </c>
      <c r="G4944" s="46" t="str">
        <f t="shared" si="528"/>
        <v>朱友春2026-6-23</v>
      </c>
      <c r="H4944" s="63"/>
      <c r="I4944" s="63"/>
      <c r="J4944" s="64"/>
      <c r="K4944" s="64"/>
      <c r="L4944" s="65"/>
      <c r="M4944" s="65"/>
      <c r="N4944" s="65"/>
      <c r="O4944" s="66"/>
      <c r="P4944" s="155"/>
      <c r="Q4944" s="68"/>
      <c r="R4944" s="68"/>
      <c r="S4944" s="68"/>
      <c r="T4944" s="69">
        <f t="shared" si="526"/>
        <v>0</v>
      </c>
      <c r="U4944" s="68"/>
      <c r="V4944" s="70"/>
      <c r="W4944" s="70"/>
      <c r="X4944" s="71">
        <f t="shared" si="527"/>
        <v>0</v>
      </c>
      <c r="Y4944" s="72"/>
      <c r="Z4944" s="70"/>
      <c r="AA4944" s="68"/>
      <c r="AB4944" s="73"/>
      <c r="AC4944" s="70"/>
      <c r="AD4944" s="74"/>
      <c r="AE4944" s="68"/>
      <c r="AF4944" s="75"/>
    </row>
    <row r="4945" ht="28.5" customHeight="1" spans="1:32">
      <c r="A4945" s="61" t="s">
        <v>36</v>
      </c>
      <c r="B4945" s="61" t="s">
        <v>2156</v>
      </c>
      <c r="C4945" s="61" t="s">
        <v>3546</v>
      </c>
      <c r="D4945" s="61" t="s">
        <v>3547</v>
      </c>
      <c r="E4945" s="76" t="s">
        <v>3548</v>
      </c>
      <c r="F4945" s="46">
        <v>46197</v>
      </c>
      <c r="G4945" s="46" t="str">
        <f t="shared" si="528"/>
        <v>朱友春2026-6-24</v>
      </c>
      <c r="H4945" s="63"/>
      <c r="I4945" s="63"/>
      <c r="J4945" s="64"/>
      <c r="K4945" s="64"/>
      <c r="L4945" s="65"/>
      <c r="M4945" s="65"/>
      <c r="N4945" s="65"/>
      <c r="O4945" s="66"/>
      <c r="P4945" s="155"/>
      <c r="Q4945" s="68"/>
      <c r="R4945" s="68"/>
      <c r="S4945" s="68"/>
      <c r="T4945" s="69">
        <f t="shared" si="526"/>
        <v>0</v>
      </c>
      <c r="U4945" s="68"/>
      <c r="V4945" s="70"/>
      <c r="W4945" s="70"/>
      <c r="X4945" s="71">
        <f t="shared" si="527"/>
        <v>0</v>
      </c>
      <c r="Y4945" s="72"/>
      <c r="Z4945" s="70"/>
      <c r="AA4945" s="68"/>
      <c r="AB4945" s="73"/>
      <c r="AC4945" s="70"/>
      <c r="AD4945" s="74"/>
      <c r="AE4945" s="68"/>
      <c r="AF4945" s="75"/>
    </row>
    <row r="4946" ht="28.5" customHeight="1" spans="1:32">
      <c r="A4946" s="61" t="s">
        <v>36</v>
      </c>
      <c r="B4946" s="61" t="s">
        <v>2156</v>
      </c>
      <c r="C4946" s="61" t="s">
        <v>3546</v>
      </c>
      <c r="D4946" s="61" t="s">
        <v>3547</v>
      </c>
      <c r="E4946" s="76" t="s">
        <v>3548</v>
      </c>
      <c r="F4946" s="46">
        <v>46198</v>
      </c>
      <c r="G4946" s="46" t="str">
        <f t="shared" si="528"/>
        <v>朱友春2026-6-25</v>
      </c>
      <c r="H4946" s="63"/>
      <c r="I4946" s="63"/>
      <c r="J4946" s="64"/>
      <c r="K4946" s="64"/>
      <c r="L4946" s="65"/>
      <c r="M4946" s="65"/>
      <c r="N4946" s="65"/>
      <c r="O4946" s="66"/>
      <c r="P4946" s="155"/>
      <c r="Q4946" s="68"/>
      <c r="R4946" s="68"/>
      <c r="S4946" s="68"/>
      <c r="T4946" s="69">
        <f t="shared" si="526"/>
        <v>0</v>
      </c>
      <c r="U4946" s="68"/>
      <c r="V4946" s="70"/>
      <c r="W4946" s="70"/>
      <c r="X4946" s="71">
        <f t="shared" si="527"/>
        <v>0</v>
      </c>
      <c r="Y4946" s="72"/>
      <c r="Z4946" s="70"/>
      <c r="AA4946" s="68"/>
      <c r="AB4946" s="73"/>
      <c r="AC4946" s="70"/>
      <c r="AD4946" s="74"/>
      <c r="AE4946" s="68"/>
      <c r="AF4946" s="75"/>
    </row>
    <row r="4947" ht="28.5" customHeight="1" spans="1:32">
      <c r="A4947" s="61" t="s">
        <v>36</v>
      </c>
      <c r="B4947" s="61" t="s">
        <v>2156</v>
      </c>
      <c r="C4947" s="61" t="s">
        <v>3546</v>
      </c>
      <c r="D4947" s="61" t="s">
        <v>3547</v>
      </c>
      <c r="E4947" s="62" t="s">
        <v>3548</v>
      </c>
      <c r="F4947" s="46">
        <v>46199</v>
      </c>
      <c r="G4947" s="46" t="str">
        <f t="shared" si="528"/>
        <v>朱友春2026-6-26</v>
      </c>
      <c r="H4947" s="63"/>
      <c r="I4947" s="63"/>
      <c r="J4947" s="64"/>
      <c r="K4947" s="64"/>
      <c r="L4947" s="65"/>
      <c r="M4947" s="65"/>
      <c r="N4947" s="65"/>
      <c r="O4947" s="66"/>
      <c r="P4947" s="155"/>
      <c r="Q4947" s="68"/>
      <c r="R4947" s="68"/>
      <c r="S4947" s="68"/>
      <c r="T4947" s="69">
        <f t="shared" si="526"/>
        <v>0</v>
      </c>
      <c r="U4947" s="68"/>
      <c r="V4947" s="70"/>
      <c r="W4947" s="70"/>
      <c r="X4947" s="71">
        <f t="shared" si="527"/>
        <v>0</v>
      </c>
      <c r="Y4947" s="72"/>
      <c r="Z4947" s="70"/>
      <c r="AA4947" s="68"/>
      <c r="AB4947" s="73"/>
      <c r="AC4947" s="70"/>
      <c r="AD4947" s="74"/>
      <c r="AE4947" s="68"/>
      <c r="AF4947" s="75"/>
    </row>
    <row r="4948" ht="28.5" customHeight="1" spans="1:32">
      <c r="A4948" s="61" t="s">
        <v>36</v>
      </c>
      <c r="B4948" s="61" t="s">
        <v>2156</v>
      </c>
      <c r="C4948" s="61" t="s">
        <v>3546</v>
      </c>
      <c r="D4948" s="61" t="s">
        <v>3547</v>
      </c>
      <c r="E4948" s="76" t="s">
        <v>3548</v>
      </c>
      <c r="F4948" s="46">
        <v>46200</v>
      </c>
      <c r="G4948" s="46" t="str">
        <f t="shared" si="528"/>
        <v>朱友春2026-6-27</v>
      </c>
      <c r="H4948" s="63"/>
      <c r="I4948" s="63"/>
      <c r="J4948" s="64"/>
      <c r="K4948" s="64"/>
      <c r="L4948" s="65"/>
      <c r="M4948" s="65"/>
      <c r="N4948" s="79"/>
      <c r="O4948" s="66"/>
      <c r="P4948" s="155"/>
      <c r="Q4948" s="68"/>
      <c r="R4948" s="68"/>
      <c r="S4948" s="68"/>
      <c r="T4948" s="69">
        <f t="shared" si="526"/>
        <v>0</v>
      </c>
      <c r="U4948" s="68"/>
      <c r="V4948" s="70"/>
      <c r="W4948" s="70"/>
      <c r="X4948" s="71">
        <f t="shared" si="527"/>
        <v>0</v>
      </c>
      <c r="Y4948" s="72"/>
      <c r="Z4948" s="70"/>
      <c r="AA4948" s="68"/>
      <c r="AB4948" s="73"/>
      <c r="AC4948" s="70"/>
      <c r="AD4948" s="74"/>
      <c r="AE4948" s="68"/>
      <c r="AF4948" s="75"/>
    </row>
    <row r="4949" ht="28.5" customHeight="1" spans="1:32">
      <c r="A4949" s="61" t="s">
        <v>36</v>
      </c>
      <c r="B4949" s="61" t="s">
        <v>2156</v>
      </c>
      <c r="C4949" s="61" t="s">
        <v>3546</v>
      </c>
      <c r="D4949" s="61" t="s">
        <v>3547</v>
      </c>
      <c r="E4949" s="62" t="s">
        <v>3548</v>
      </c>
      <c r="F4949" s="46">
        <v>46201</v>
      </c>
      <c r="G4949" s="46" t="str">
        <f t="shared" si="528"/>
        <v>朱友春2026-6-28</v>
      </c>
      <c r="H4949" s="63"/>
      <c r="I4949" s="63"/>
      <c r="J4949" s="64"/>
      <c r="K4949" s="64"/>
      <c r="L4949" s="65"/>
      <c r="M4949" s="65"/>
      <c r="N4949" s="65"/>
      <c r="O4949" s="66"/>
      <c r="P4949" s="155"/>
      <c r="Q4949" s="68"/>
      <c r="R4949" s="68"/>
      <c r="S4949" s="68"/>
      <c r="T4949" s="69">
        <f t="shared" si="526"/>
        <v>0</v>
      </c>
      <c r="U4949" s="68"/>
      <c r="V4949" s="70"/>
      <c r="W4949" s="70"/>
      <c r="X4949" s="71">
        <f t="shared" si="527"/>
        <v>0</v>
      </c>
      <c r="Y4949" s="72"/>
      <c r="Z4949" s="70"/>
      <c r="AA4949" s="68"/>
      <c r="AB4949" s="73"/>
      <c r="AC4949" s="70"/>
      <c r="AD4949" s="74"/>
      <c r="AE4949" s="68"/>
      <c r="AF4949" s="75"/>
    </row>
    <row r="4950" ht="28.5" customHeight="1" spans="1:32">
      <c r="A4950" s="61" t="s">
        <v>36</v>
      </c>
      <c r="B4950" s="61" t="s">
        <v>2156</v>
      </c>
      <c r="C4950" s="61" t="s">
        <v>3546</v>
      </c>
      <c r="D4950" s="61" t="s">
        <v>3547</v>
      </c>
      <c r="E4950" s="76" t="s">
        <v>3548</v>
      </c>
      <c r="F4950" s="46">
        <v>46202</v>
      </c>
      <c r="G4950" s="46" t="str">
        <f t="shared" si="528"/>
        <v>朱友春2026-6-29</v>
      </c>
      <c r="H4950" s="63"/>
      <c r="I4950" s="63"/>
      <c r="J4950" s="64"/>
      <c r="K4950" s="64"/>
      <c r="L4950" s="65"/>
      <c r="M4950" s="65"/>
      <c r="N4950" s="79"/>
      <c r="O4950" s="66"/>
      <c r="P4950" s="155"/>
      <c r="Q4950" s="68"/>
      <c r="R4950" s="68"/>
      <c r="S4950" s="68"/>
      <c r="T4950" s="69">
        <f t="shared" si="526"/>
        <v>0</v>
      </c>
      <c r="U4950" s="68"/>
      <c r="V4950" s="70"/>
      <c r="W4950" s="70"/>
      <c r="X4950" s="71">
        <f t="shared" si="527"/>
        <v>0</v>
      </c>
      <c r="Y4950" s="72"/>
      <c r="Z4950" s="70"/>
      <c r="AA4950" s="68"/>
      <c r="AB4950" s="73"/>
      <c r="AC4950" s="70"/>
      <c r="AD4950" s="74"/>
      <c r="AE4950" s="68"/>
      <c r="AF4950" s="75"/>
    </row>
    <row r="4951" s="3" customFormat="1" ht="28.5" customHeight="1" spans="1:32">
      <c r="A4951" s="61" t="s">
        <v>36</v>
      </c>
      <c r="B4951" s="61" t="s">
        <v>2156</v>
      </c>
      <c r="C4951" s="61" t="s">
        <v>3546</v>
      </c>
      <c r="D4951" s="61" t="s">
        <v>3547</v>
      </c>
      <c r="E4951" s="76" t="s">
        <v>3548</v>
      </c>
      <c r="F4951" s="46">
        <v>46203</v>
      </c>
      <c r="G4951" s="46" t="str">
        <f t="shared" si="528"/>
        <v>朱友春2026-6-30</v>
      </c>
      <c r="H4951" s="63"/>
      <c r="I4951" s="63"/>
      <c r="J4951" s="64"/>
      <c r="K4951" s="64"/>
      <c r="L4951" s="65"/>
      <c r="M4951" s="65"/>
      <c r="N4951" s="65"/>
      <c r="O4951" s="66"/>
      <c r="P4951" s="155"/>
      <c r="Q4951" s="68"/>
      <c r="R4951" s="68"/>
      <c r="S4951" s="68"/>
      <c r="T4951" s="69">
        <f t="shared" si="526"/>
        <v>0</v>
      </c>
      <c r="U4951" s="68"/>
      <c r="V4951" s="70"/>
      <c r="W4951" s="70"/>
      <c r="X4951" s="71">
        <f t="shared" si="527"/>
        <v>0</v>
      </c>
      <c r="Y4951" s="72"/>
      <c r="Z4951" s="70"/>
      <c r="AA4951" s="68"/>
      <c r="AB4951" s="73"/>
      <c r="AC4951" s="70"/>
      <c r="AD4951" s="74"/>
      <c r="AE4951" s="68"/>
      <c r="AF4951" s="75"/>
    </row>
    <row r="4952" s="3" customFormat="1" ht="28.5" customHeight="1" spans="1:32">
      <c r="A4952" s="61" t="s">
        <v>36</v>
      </c>
      <c r="B4952" s="61" t="s">
        <v>2156</v>
      </c>
      <c r="C4952" s="61" t="s">
        <v>3546</v>
      </c>
      <c r="D4952" s="61" t="s">
        <v>3547</v>
      </c>
      <c r="E4952" s="76" t="s">
        <v>3548</v>
      </c>
      <c r="F4952" s="46">
        <v>46204</v>
      </c>
      <c r="G4952" s="46" t="str">
        <f t="shared" si="528"/>
        <v>朱友春2026-7-1</v>
      </c>
      <c r="H4952" s="63"/>
      <c r="I4952" s="63"/>
      <c r="J4952" s="64"/>
      <c r="K4952" s="64"/>
      <c r="L4952" s="65"/>
      <c r="M4952" s="65"/>
      <c r="N4952" s="65"/>
      <c r="O4952" s="66"/>
      <c r="P4952" s="155"/>
      <c r="Q4952" s="68"/>
      <c r="R4952" s="68"/>
      <c r="S4952" s="68"/>
      <c r="T4952" s="69">
        <f t="shared" si="526"/>
        <v>0</v>
      </c>
      <c r="U4952" s="68"/>
      <c r="V4952" s="70"/>
      <c r="W4952" s="70"/>
      <c r="X4952" s="71">
        <f t="shared" si="527"/>
        <v>0</v>
      </c>
      <c r="Y4952" s="72"/>
      <c r="Z4952" s="70"/>
      <c r="AA4952" s="68"/>
      <c r="AB4952" s="73"/>
      <c r="AC4952" s="70"/>
      <c r="AD4952" s="74"/>
      <c r="AE4952" s="68"/>
      <c r="AF4952" s="75"/>
    </row>
    <row r="4953" ht="28.5" customHeight="1" spans="1:32">
      <c r="A4953" s="84" t="s">
        <v>36</v>
      </c>
      <c r="B4953" s="84" t="s">
        <v>2156</v>
      </c>
      <c r="C4953" s="84" t="s">
        <v>3546</v>
      </c>
      <c r="D4953" s="84" t="s">
        <v>3547</v>
      </c>
      <c r="E4953" s="85" t="s">
        <v>3548</v>
      </c>
      <c r="F4953" s="86">
        <v>46235</v>
      </c>
      <c r="G4953" s="46" t="str">
        <f t="shared" si="528"/>
        <v>朱友春2026-8-1</v>
      </c>
      <c r="H4953" s="63"/>
      <c r="I4953" s="63"/>
      <c r="J4953" s="64"/>
      <c r="K4953" s="64"/>
      <c r="L4953" s="65"/>
      <c r="M4953" s="65"/>
      <c r="N4953" s="91"/>
      <c r="O4953" s="66"/>
      <c r="P4953" s="87"/>
      <c r="Q4953" s="87"/>
      <c r="R4953" s="87"/>
      <c r="S4953" s="87"/>
      <c r="T4953" s="69">
        <f t="shared" si="526"/>
        <v>0</v>
      </c>
      <c r="U4953" s="87"/>
      <c r="V4953" s="87"/>
      <c r="W4953" s="87"/>
      <c r="X4953" s="71">
        <f t="shared" si="527"/>
        <v>0</v>
      </c>
      <c r="Y4953" s="88"/>
      <c r="Z4953" s="87"/>
      <c r="AA4953" s="87"/>
      <c r="AB4953" s="87"/>
      <c r="AC4953" s="87"/>
      <c r="AD4953" s="89"/>
      <c r="AE4953" s="87"/>
      <c r="AF4953" s="90"/>
    </row>
    <row r="4954" ht="28.5" customHeight="1" spans="1:32">
      <c r="A4954" s="44" t="s">
        <v>36</v>
      </c>
      <c r="B4954" s="44" t="s">
        <v>2156</v>
      </c>
      <c r="C4954" s="44" t="s">
        <v>3546</v>
      </c>
      <c r="D4954" s="44" t="s">
        <v>3547</v>
      </c>
      <c r="E4954" s="44" t="s">
        <v>3577</v>
      </c>
      <c r="F4954" s="45">
        <v>46173</v>
      </c>
      <c r="G4954" s="46" t="str">
        <f t="shared" si="528"/>
        <v>邢坤2026-5-31</v>
      </c>
      <c r="H4954" s="133"/>
      <c r="I4954" s="133"/>
      <c r="J4954" s="134"/>
      <c r="K4954" s="134"/>
      <c r="L4954" s="134" t="s">
        <v>56</v>
      </c>
      <c r="M4954" s="135"/>
      <c r="N4954" s="135"/>
      <c r="O4954" s="136">
        <f t="shared" ref="O4954:AE4954" si="529">SUM(O4955:O4986)</f>
        <v>136</v>
      </c>
      <c r="P4954" s="137">
        <f t="shared" si="529"/>
        <v>0</v>
      </c>
      <c r="Q4954" s="138">
        <f t="shared" si="529"/>
        <v>0</v>
      </c>
      <c r="R4954" s="138">
        <f t="shared" si="529"/>
        <v>0</v>
      </c>
      <c r="S4954" s="53">
        <f t="shared" si="529"/>
        <v>0</v>
      </c>
      <c r="T4954" s="139">
        <f t="shared" si="529"/>
        <v>136</v>
      </c>
      <c r="U4954" s="55">
        <f t="shared" si="529"/>
        <v>0</v>
      </c>
      <c r="V4954" s="139">
        <f t="shared" si="529"/>
        <v>66</v>
      </c>
      <c r="W4954" s="139">
        <f t="shared" si="529"/>
        <v>0</v>
      </c>
      <c r="X4954" s="140">
        <f t="shared" si="529"/>
        <v>202</v>
      </c>
      <c r="Y4954" s="141">
        <f t="shared" si="529"/>
        <v>0</v>
      </c>
      <c r="Z4954" s="139">
        <f t="shared" si="529"/>
        <v>0</v>
      </c>
      <c r="AA4954" s="142">
        <f t="shared" si="529"/>
        <v>66</v>
      </c>
      <c r="AB4954" s="139">
        <f t="shared" si="529"/>
        <v>8</v>
      </c>
      <c r="AC4954" s="139">
        <f t="shared" si="529"/>
        <v>0</v>
      </c>
      <c r="AD4954" s="143">
        <f t="shared" si="529"/>
        <v>0</v>
      </c>
      <c r="AE4954" s="142">
        <f t="shared" si="529"/>
        <v>0</v>
      </c>
      <c r="AF4954" s="60"/>
    </row>
    <row r="4955" ht="28.5" customHeight="1" spans="1:32">
      <c r="A4955" s="61" t="s">
        <v>36</v>
      </c>
      <c r="B4955" s="61" t="s">
        <v>2156</v>
      </c>
      <c r="C4955" s="61" t="s">
        <v>3546</v>
      </c>
      <c r="D4955" s="61" t="s">
        <v>3547</v>
      </c>
      <c r="E4955" s="62" t="s">
        <v>3577</v>
      </c>
      <c r="F4955" s="46">
        <v>46174</v>
      </c>
      <c r="G4955" s="46" t="str">
        <f t="shared" si="528"/>
        <v>邢坤2026-6-1</v>
      </c>
      <c r="H4955" s="63" t="s">
        <v>3578</v>
      </c>
      <c r="I4955" s="63" t="s">
        <v>3579</v>
      </c>
      <c r="J4955" s="64"/>
      <c r="K4955" s="64" t="s">
        <v>1564</v>
      </c>
      <c r="L4955" s="65"/>
      <c r="M4955" s="65"/>
      <c r="N4955" s="65"/>
      <c r="O4955" s="66">
        <v>8</v>
      </c>
      <c r="P4955" s="155"/>
      <c r="Q4955" s="68"/>
      <c r="R4955" s="68"/>
      <c r="S4955" s="68"/>
      <c r="T4955" s="69">
        <f t="shared" ref="T4955:T4986" si="530">SUM(O4955:S4955)</f>
        <v>8</v>
      </c>
      <c r="U4955" s="68"/>
      <c r="V4955" s="70">
        <v>3</v>
      </c>
      <c r="W4955" s="70"/>
      <c r="X4955" s="71">
        <f t="shared" ref="X4955:X4986" si="531">SUM(T4955:W4955)</f>
        <v>11</v>
      </c>
      <c r="Y4955" s="72"/>
      <c r="Z4955" s="70"/>
      <c r="AA4955" s="68">
        <v>4</v>
      </c>
      <c r="AB4955" s="73"/>
      <c r="AC4955" s="70"/>
      <c r="AD4955" s="74"/>
      <c r="AE4955" s="68"/>
      <c r="AF4955" s="75"/>
    </row>
    <row r="4956" ht="28.5" customHeight="1" spans="1:32">
      <c r="A4956" s="61" t="s">
        <v>36</v>
      </c>
      <c r="B4956" s="61" t="s">
        <v>2156</v>
      </c>
      <c r="C4956" s="61" t="s">
        <v>3546</v>
      </c>
      <c r="D4956" s="61" t="s">
        <v>3547</v>
      </c>
      <c r="E4956" s="76" t="s">
        <v>3577</v>
      </c>
      <c r="F4956" s="46">
        <v>46175</v>
      </c>
      <c r="G4956" s="46" t="str">
        <f t="shared" si="528"/>
        <v>邢坤2026-6-2</v>
      </c>
      <c r="H4956" s="63" t="s">
        <v>3580</v>
      </c>
      <c r="I4956" s="63" t="s">
        <v>3581</v>
      </c>
      <c r="J4956" s="64"/>
      <c r="K4956" s="64" t="s">
        <v>1564</v>
      </c>
      <c r="L4956" s="65"/>
      <c r="M4956" s="65"/>
      <c r="N4956" s="65"/>
      <c r="O4956" s="66">
        <v>8</v>
      </c>
      <c r="P4956" s="155"/>
      <c r="Q4956" s="68"/>
      <c r="R4956" s="68"/>
      <c r="S4956" s="68"/>
      <c r="T4956" s="69">
        <f t="shared" si="530"/>
        <v>8</v>
      </c>
      <c r="U4956" s="68"/>
      <c r="V4956" s="70">
        <v>3</v>
      </c>
      <c r="W4956" s="70"/>
      <c r="X4956" s="71">
        <f t="shared" si="531"/>
        <v>11</v>
      </c>
      <c r="Y4956" s="72"/>
      <c r="Z4956" s="70"/>
      <c r="AA4956" s="68">
        <v>4</v>
      </c>
      <c r="AB4956" s="73"/>
      <c r="AC4956" s="70"/>
      <c r="AD4956" s="74"/>
      <c r="AE4956" s="68"/>
      <c r="AF4956" s="75"/>
    </row>
    <row r="4957" ht="28.5" customHeight="1" spans="1:32">
      <c r="A4957" s="61" t="s">
        <v>36</v>
      </c>
      <c r="B4957" s="61" t="s">
        <v>2156</v>
      </c>
      <c r="C4957" s="61" t="s">
        <v>3546</v>
      </c>
      <c r="D4957" s="61" t="s">
        <v>3547</v>
      </c>
      <c r="E4957" s="76" t="s">
        <v>3577</v>
      </c>
      <c r="F4957" s="46">
        <v>46176</v>
      </c>
      <c r="G4957" s="46" t="str">
        <f t="shared" si="528"/>
        <v>邢坤2026-6-3</v>
      </c>
      <c r="H4957" s="63" t="s">
        <v>3578</v>
      </c>
      <c r="I4957" s="63" t="s">
        <v>3582</v>
      </c>
      <c r="J4957" s="64"/>
      <c r="K4957" s="64" t="s">
        <v>1564</v>
      </c>
      <c r="L4957" s="65"/>
      <c r="M4957" s="65"/>
      <c r="N4957" s="65"/>
      <c r="O4957" s="66">
        <v>8</v>
      </c>
      <c r="P4957" s="155"/>
      <c r="Q4957" s="68"/>
      <c r="R4957" s="68"/>
      <c r="S4957" s="68"/>
      <c r="T4957" s="69">
        <f t="shared" si="530"/>
        <v>8</v>
      </c>
      <c r="U4957" s="68"/>
      <c r="V4957" s="70">
        <v>3</v>
      </c>
      <c r="W4957" s="70"/>
      <c r="X4957" s="71">
        <f t="shared" si="531"/>
        <v>11</v>
      </c>
      <c r="Y4957" s="72"/>
      <c r="Z4957" s="70"/>
      <c r="AA4957" s="68">
        <v>4</v>
      </c>
      <c r="AB4957" s="73"/>
      <c r="AC4957" s="70"/>
      <c r="AD4957" s="74"/>
      <c r="AE4957" s="68"/>
      <c r="AF4957" s="75"/>
    </row>
    <row r="4958" ht="28.5" customHeight="1" spans="1:32">
      <c r="A4958" s="61" t="s">
        <v>36</v>
      </c>
      <c r="B4958" s="61" t="s">
        <v>2156</v>
      </c>
      <c r="C4958" s="61" t="s">
        <v>3546</v>
      </c>
      <c r="D4958" s="61" t="s">
        <v>3547</v>
      </c>
      <c r="E4958" s="61" t="s">
        <v>3577</v>
      </c>
      <c r="F4958" s="46">
        <v>46177</v>
      </c>
      <c r="G4958" s="46" t="str">
        <f t="shared" si="528"/>
        <v>邢坤2026-6-4</v>
      </c>
      <c r="H4958" s="63" t="s">
        <v>3583</v>
      </c>
      <c r="I4958" s="63" t="s">
        <v>3584</v>
      </c>
      <c r="J4958" s="64"/>
      <c r="K4958" s="64" t="s">
        <v>1564</v>
      </c>
      <c r="L4958" s="65"/>
      <c r="M4958" s="65"/>
      <c r="N4958" s="65"/>
      <c r="O4958" s="66">
        <v>8</v>
      </c>
      <c r="P4958" s="155"/>
      <c r="Q4958" s="68"/>
      <c r="R4958" s="68"/>
      <c r="S4958" s="68"/>
      <c r="T4958" s="69">
        <f t="shared" si="530"/>
        <v>8</v>
      </c>
      <c r="U4958" s="68"/>
      <c r="V4958" s="70">
        <v>3</v>
      </c>
      <c r="W4958" s="70"/>
      <c r="X4958" s="71">
        <f t="shared" si="531"/>
        <v>11</v>
      </c>
      <c r="Y4958" s="72"/>
      <c r="Z4958" s="70"/>
      <c r="AA4958" s="68">
        <v>4</v>
      </c>
      <c r="AB4958" s="73"/>
      <c r="AC4958" s="70"/>
      <c r="AD4958" s="74"/>
      <c r="AE4958" s="68"/>
      <c r="AF4958" s="75"/>
    </row>
    <row r="4959" ht="28.5" customHeight="1" spans="1:32">
      <c r="A4959" s="61" t="s">
        <v>36</v>
      </c>
      <c r="B4959" s="61" t="s">
        <v>2156</v>
      </c>
      <c r="C4959" s="61" t="s">
        <v>3546</v>
      </c>
      <c r="D4959" s="61" t="s">
        <v>3547</v>
      </c>
      <c r="E4959" s="76" t="s">
        <v>3577</v>
      </c>
      <c r="F4959" s="46">
        <v>46178</v>
      </c>
      <c r="G4959" s="46" t="str">
        <f t="shared" si="528"/>
        <v>邢坤2026-6-5</v>
      </c>
      <c r="H4959" s="63" t="s">
        <v>1607</v>
      </c>
      <c r="I4959" s="63" t="s">
        <v>3585</v>
      </c>
      <c r="J4959" s="64"/>
      <c r="K4959" s="64" t="s">
        <v>1564</v>
      </c>
      <c r="L4959" s="65"/>
      <c r="M4959" s="65"/>
      <c r="N4959" s="65"/>
      <c r="O4959" s="66">
        <v>8</v>
      </c>
      <c r="P4959" s="155"/>
      <c r="Q4959" s="68"/>
      <c r="R4959" s="68"/>
      <c r="S4959" s="68"/>
      <c r="T4959" s="69">
        <f t="shared" si="530"/>
        <v>8</v>
      </c>
      <c r="U4959" s="68"/>
      <c r="V4959" s="70">
        <v>3</v>
      </c>
      <c r="W4959" s="70"/>
      <c r="X4959" s="71">
        <f t="shared" si="531"/>
        <v>11</v>
      </c>
      <c r="Y4959" s="72"/>
      <c r="Z4959" s="70"/>
      <c r="AA4959" s="68">
        <v>2</v>
      </c>
      <c r="AB4959" s="73"/>
      <c r="AC4959" s="70"/>
      <c r="AD4959" s="74"/>
      <c r="AE4959" s="68"/>
      <c r="AF4959" s="75"/>
    </row>
    <row r="4960" ht="28.5" customHeight="1" spans="1:32">
      <c r="A4960" s="61" t="s">
        <v>36</v>
      </c>
      <c r="B4960" s="61" t="s">
        <v>2156</v>
      </c>
      <c r="C4960" s="61" t="s">
        <v>3546</v>
      </c>
      <c r="D4960" s="61" t="s">
        <v>3547</v>
      </c>
      <c r="E4960" s="76" t="s">
        <v>3577</v>
      </c>
      <c r="F4960" s="46">
        <v>46179</v>
      </c>
      <c r="G4960" s="46" t="str">
        <f t="shared" si="528"/>
        <v>邢坤2026-6-6</v>
      </c>
      <c r="H4960" s="63" t="s">
        <v>80</v>
      </c>
      <c r="I4960" s="63" t="s">
        <v>273</v>
      </c>
      <c r="J4960" s="64"/>
      <c r="K4960" s="64"/>
      <c r="L4960" s="65"/>
      <c r="M4960" s="65"/>
      <c r="N4960" s="65"/>
      <c r="O4960" s="66">
        <v>8</v>
      </c>
      <c r="P4960" s="155"/>
      <c r="Q4960" s="68"/>
      <c r="R4960" s="68"/>
      <c r="S4960" s="68"/>
      <c r="T4960" s="69">
        <f t="shared" si="530"/>
        <v>8</v>
      </c>
      <c r="U4960" s="68"/>
      <c r="V4960" s="70"/>
      <c r="W4960" s="70"/>
      <c r="X4960" s="71">
        <f t="shared" si="531"/>
        <v>8</v>
      </c>
      <c r="Y4960" s="72"/>
      <c r="Z4960" s="70"/>
      <c r="AA4960" s="68">
        <v>2</v>
      </c>
      <c r="AB4960" s="73"/>
      <c r="AC4960" s="70"/>
      <c r="AD4960" s="74"/>
      <c r="AE4960" s="68"/>
      <c r="AF4960" s="75"/>
    </row>
    <row r="4961" ht="28.5" customHeight="1" spans="1:32">
      <c r="A4961" s="61" t="s">
        <v>36</v>
      </c>
      <c r="B4961" s="61" t="s">
        <v>2156</v>
      </c>
      <c r="C4961" s="61" t="s">
        <v>3546</v>
      </c>
      <c r="D4961" s="61" t="s">
        <v>3547</v>
      </c>
      <c r="E4961" s="76" t="s">
        <v>3577</v>
      </c>
      <c r="F4961" s="77">
        <v>46180</v>
      </c>
      <c r="G4961" s="46" t="str">
        <f t="shared" si="528"/>
        <v>邢坤2026-6-7</v>
      </c>
      <c r="H4961" s="63" t="s">
        <v>83</v>
      </c>
      <c r="I4961" s="63" t="s">
        <v>3586</v>
      </c>
      <c r="J4961" s="64"/>
      <c r="K4961" s="64" t="s">
        <v>73</v>
      </c>
      <c r="L4961" s="65"/>
      <c r="M4961" s="65"/>
      <c r="N4961" s="65"/>
      <c r="O4961" s="66"/>
      <c r="P4961" s="155"/>
      <c r="Q4961" s="68"/>
      <c r="R4961" s="68"/>
      <c r="S4961" s="68"/>
      <c r="T4961" s="69">
        <f t="shared" si="530"/>
        <v>0</v>
      </c>
      <c r="U4961" s="68"/>
      <c r="V4961" s="70">
        <v>8</v>
      </c>
      <c r="W4961" s="70"/>
      <c r="X4961" s="71">
        <f t="shared" si="531"/>
        <v>8</v>
      </c>
      <c r="Y4961" s="72"/>
      <c r="Z4961" s="70"/>
      <c r="AA4961" s="68">
        <v>2</v>
      </c>
      <c r="AB4961" s="73"/>
      <c r="AC4961" s="70"/>
      <c r="AD4961" s="74"/>
      <c r="AE4961" s="68"/>
      <c r="AF4961" s="75"/>
    </row>
    <row r="4962" ht="28.5" customHeight="1" spans="1:32">
      <c r="A4962" s="61" t="s">
        <v>36</v>
      </c>
      <c r="B4962" s="61" t="s">
        <v>2156</v>
      </c>
      <c r="C4962" s="61" t="s">
        <v>3546</v>
      </c>
      <c r="D4962" s="61" t="s">
        <v>3547</v>
      </c>
      <c r="E4962" s="76" t="s">
        <v>3577</v>
      </c>
      <c r="F4962" s="46">
        <v>46181</v>
      </c>
      <c r="G4962" s="46" t="str">
        <f t="shared" si="528"/>
        <v>邢坤2026-6-8</v>
      </c>
      <c r="H4962" s="63" t="s">
        <v>3587</v>
      </c>
      <c r="I4962" s="63" t="s">
        <v>3588</v>
      </c>
      <c r="J4962" s="64"/>
      <c r="K4962" s="64" t="s">
        <v>1564</v>
      </c>
      <c r="L4962" s="65"/>
      <c r="M4962" s="65"/>
      <c r="N4962" s="65"/>
      <c r="O4962" s="66">
        <v>8</v>
      </c>
      <c r="P4962" s="155"/>
      <c r="Q4962" s="68"/>
      <c r="R4962" s="68"/>
      <c r="S4962" s="68"/>
      <c r="T4962" s="69">
        <f t="shared" si="530"/>
        <v>8</v>
      </c>
      <c r="U4962" s="68"/>
      <c r="V4962" s="70">
        <v>3</v>
      </c>
      <c r="W4962" s="70"/>
      <c r="X4962" s="71">
        <f t="shared" si="531"/>
        <v>11</v>
      </c>
      <c r="Y4962" s="72"/>
      <c r="Z4962" s="70"/>
      <c r="AA4962" s="68">
        <v>4</v>
      </c>
      <c r="AB4962" s="73"/>
      <c r="AC4962" s="70"/>
      <c r="AD4962" s="74"/>
      <c r="AE4962" s="68"/>
      <c r="AF4962" s="75"/>
    </row>
    <row r="4963" ht="28.5" customHeight="1" spans="1:32">
      <c r="A4963" s="61" t="s">
        <v>36</v>
      </c>
      <c r="B4963" s="61" t="s">
        <v>2156</v>
      </c>
      <c r="C4963" s="61" t="s">
        <v>3546</v>
      </c>
      <c r="D4963" s="61" t="s">
        <v>3547</v>
      </c>
      <c r="E4963" s="76" t="s">
        <v>3577</v>
      </c>
      <c r="F4963" s="78">
        <v>46182</v>
      </c>
      <c r="G4963" s="46" t="str">
        <f t="shared" si="528"/>
        <v>邢坤2026-6-9</v>
      </c>
      <c r="H4963" s="63" t="s">
        <v>3589</v>
      </c>
      <c r="I4963" s="63" t="s">
        <v>3590</v>
      </c>
      <c r="J4963" s="64"/>
      <c r="K4963" s="64" t="s">
        <v>1564</v>
      </c>
      <c r="L4963" s="65"/>
      <c r="M4963" s="65"/>
      <c r="N4963" s="65"/>
      <c r="O4963" s="66">
        <v>8</v>
      </c>
      <c r="P4963" s="155"/>
      <c r="Q4963" s="68"/>
      <c r="R4963" s="68"/>
      <c r="S4963" s="68"/>
      <c r="T4963" s="69">
        <f t="shared" si="530"/>
        <v>8</v>
      </c>
      <c r="U4963" s="68"/>
      <c r="V4963" s="70">
        <v>3</v>
      </c>
      <c r="W4963" s="70"/>
      <c r="X4963" s="71">
        <f t="shared" si="531"/>
        <v>11</v>
      </c>
      <c r="Y4963" s="72"/>
      <c r="Z4963" s="70"/>
      <c r="AA4963" s="68">
        <v>4</v>
      </c>
      <c r="AB4963" s="73"/>
      <c r="AC4963" s="70"/>
      <c r="AD4963" s="74"/>
      <c r="AE4963" s="68"/>
      <c r="AF4963" s="75"/>
    </row>
    <row r="4964" ht="28.5" customHeight="1" spans="1:32">
      <c r="A4964" s="61" t="s">
        <v>36</v>
      </c>
      <c r="B4964" s="61" t="s">
        <v>2156</v>
      </c>
      <c r="C4964" s="61" t="s">
        <v>3546</v>
      </c>
      <c r="D4964" s="61" t="s">
        <v>3547</v>
      </c>
      <c r="E4964" s="76" t="s">
        <v>3577</v>
      </c>
      <c r="F4964" s="46">
        <v>46183</v>
      </c>
      <c r="G4964" s="46" t="str">
        <f t="shared" si="528"/>
        <v>邢坤2026-6-10</v>
      </c>
      <c r="H4964" s="63" t="s">
        <v>3591</v>
      </c>
      <c r="I4964" s="63" t="s">
        <v>3592</v>
      </c>
      <c r="J4964" s="64"/>
      <c r="K4964" s="64" t="s">
        <v>1564</v>
      </c>
      <c r="L4964" s="65"/>
      <c r="M4964" s="65"/>
      <c r="N4964" s="65"/>
      <c r="O4964" s="66">
        <v>8</v>
      </c>
      <c r="P4964" s="155"/>
      <c r="Q4964" s="68"/>
      <c r="R4964" s="68"/>
      <c r="S4964" s="68"/>
      <c r="T4964" s="69">
        <f t="shared" si="530"/>
        <v>8</v>
      </c>
      <c r="U4964" s="68"/>
      <c r="V4964" s="70">
        <v>3</v>
      </c>
      <c r="W4964" s="70"/>
      <c r="X4964" s="71">
        <f t="shared" si="531"/>
        <v>11</v>
      </c>
      <c r="Y4964" s="72"/>
      <c r="Z4964" s="70"/>
      <c r="AA4964" s="68">
        <v>4</v>
      </c>
      <c r="AB4964" s="73"/>
      <c r="AC4964" s="70"/>
      <c r="AD4964" s="74"/>
      <c r="AE4964" s="68"/>
      <c r="AF4964" s="75"/>
    </row>
    <row r="4965" ht="28.5" customHeight="1" spans="1:32">
      <c r="A4965" s="61" t="s">
        <v>36</v>
      </c>
      <c r="B4965" s="61" t="s">
        <v>2156</v>
      </c>
      <c r="C4965" s="61" t="s">
        <v>3546</v>
      </c>
      <c r="D4965" s="61" t="s">
        <v>3547</v>
      </c>
      <c r="E4965" s="76" t="s">
        <v>3577</v>
      </c>
      <c r="F4965" s="46">
        <v>46184</v>
      </c>
      <c r="G4965" s="46" t="str">
        <f t="shared" si="528"/>
        <v>邢坤2026-6-11</v>
      </c>
      <c r="H4965" s="63" t="s">
        <v>1659</v>
      </c>
      <c r="I4965" s="63" t="s">
        <v>3593</v>
      </c>
      <c r="J4965" s="64"/>
      <c r="K4965" s="64" t="s">
        <v>1564</v>
      </c>
      <c r="L4965" s="65"/>
      <c r="M4965" s="65"/>
      <c r="N4965" s="65"/>
      <c r="O4965" s="66">
        <v>8</v>
      </c>
      <c r="P4965" s="155"/>
      <c r="Q4965" s="68"/>
      <c r="R4965" s="68"/>
      <c r="S4965" s="68"/>
      <c r="T4965" s="69">
        <f t="shared" si="530"/>
        <v>8</v>
      </c>
      <c r="U4965" s="68"/>
      <c r="V4965" s="70">
        <v>3</v>
      </c>
      <c r="W4965" s="70"/>
      <c r="X4965" s="71">
        <f t="shared" si="531"/>
        <v>11</v>
      </c>
      <c r="Y4965" s="72"/>
      <c r="Z4965" s="70"/>
      <c r="AA4965" s="68">
        <v>4</v>
      </c>
      <c r="AB4965" s="73"/>
      <c r="AC4965" s="70"/>
      <c r="AD4965" s="74"/>
      <c r="AE4965" s="68"/>
      <c r="AF4965" s="75"/>
    </row>
    <row r="4966" ht="28.5" customHeight="1" spans="1:32">
      <c r="A4966" s="61" t="s">
        <v>36</v>
      </c>
      <c r="B4966" s="61" t="s">
        <v>2156</v>
      </c>
      <c r="C4966" s="61" t="s">
        <v>3546</v>
      </c>
      <c r="D4966" s="61" t="s">
        <v>3547</v>
      </c>
      <c r="E4966" s="76" t="s">
        <v>3577</v>
      </c>
      <c r="F4966" s="46">
        <v>46185</v>
      </c>
      <c r="G4966" s="46" t="str">
        <f t="shared" si="528"/>
        <v>邢坤2026-6-12</v>
      </c>
      <c r="H4966" s="63" t="s">
        <v>3594</v>
      </c>
      <c r="I4966" s="63" t="s">
        <v>3595</v>
      </c>
      <c r="J4966" s="64"/>
      <c r="K4966" s="64" t="s">
        <v>1564</v>
      </c>
      <c r="L4966" s="65"/>
      <c r="M4966" s="65"/>
      <c r="N4966" s="65"/>
      <c r="O4966" s="66">
        <v>8</v>
      </c>
      <c r="P4966" s="155"/>
      <c r="Q4966" s="68"/>
      <c r="R4966" s="68"/>
      <c r="S4966" s="68"/>
      <c r="T4966" s="69">
        <f t="shared" si="530"/>
        <v>8</v>
      </c>
      <c r="U4966" s="68"/>
      <c r="V4966" s="70">
        <v>3</v>
      </c>
      <c r="W4966" s="70"/>
      <c r="X4966" s="71">
        <f t="shared" si="531"/>
        <v>11</v>
      </c>
      <c r="Y4966" s="72"/>
      <c r="Z4966" s="70"/>
      <c r="AA4966" s="68">
        <v>4</v>
      </c>
      <c r="AB4966" s="73"/>
      <c r="AC4966" s="70"/>
      <c r="AD4966" s="74"/>
      <c r="AE4966" s="68"/>
      <c r="AF4966" s="75"/>
    </row>
    <row r="4967" ht="28.5" customHeight="1" spans="1:32">
      <c r="A4967" s="61" t="s">
        <v>36</v>
      </c>
      <c r="B4967" s="61" t="s">
        <v>2156</v>
      </c>
      <c r="C4967" s="61" t="s">
        <v>3546</v>
      </c>
      <c r="D4967" s="61" t="s">
        <v>3547</v>
      </c>
      <c r="E4967" s="76" t="s">
        <v>3577</v>
      </c>
      <c r="F4967" s="46">
        <v>46186</v>
      </c>
      <c r="G4967" s="46" t="str">
        <f t="shared" si="528"/>
        <v>邢坤2026-6-13</v>
      </c>
      <c r="H4967" s="63" t="s">
        <v>80</v>
      </c>
      <c r="I4967" s="63" t="s">
        <v>3396</v>
      </c>
      <c r="J4967" s="64"/>
      <c r="K4967" s="64"/>
      <c r="L4967" s="65"/>
      <c r="M4967" s="65"/>
      <c r="N4967" s="65"/>
      <c r="O4967" s="66">
        <v>8</v>
      </c>
      <c r="P4967" s="155"/>
      <c r="Q4967" s="68"/>
      <c r="R4967" s="68"/>
      <c r="S4967" s="68"/>
      <c r="T4967" s="69">
        <f t="shared" si="530"/>
        <v>8</v>
      </c>
      <c r="U4967" s="68"/>
      <c r="V4967" s="70"/>
      <c r="W4967" s="70"/>
      <c r="X4967" s="71">
        <f t="shared" si="531"/>
        <v>8</v>
      </c>
      <c r="Y4967" s="72"/>
      <c r="Z4967" s="70"/>
      <c r="AA4967" s="68">
        <v>2</v>
      </c>
      <c r="AB4967" s="73"/>
      <c r="AC4967" s="70"/>
      <c r="AD4967" s="74"/>
      <c r="AE4967" s="68"/>
      <c r="AF4967" s="80"/>
    </row>
    <row r="4968" ht="28.5" customHeight="1" spans="1:32">
      <c r="A4968" s="61" t="s">
        <v>36</v>
      </c>
      <c r="B4968" s="61" t="s">
        <v>2156</v>
      </c>
      <c r="C4968" s="61" t="s">
        <v>3546</v>
      </c>
      <c r="D4968" s="61" t="s">
        <v>3547</v>
      </c>
      <c r="E4968" s="76" t="s">
        <v>3577</v>
      </c>
      <c r="F4968" s="77">
        <v>46187</v>
      </c>
      <c r="G4968" s="46" t="str">
        <f t="shared" si="528"/>
        <v>邢坤2026-6-14</v>
      </c>
      <c r="H4968" s="63" t="s">
        <v>80</v>
      </c>
      <c r="I4968" s="63" t="s">
        <v>1826</v>
      </c>
      <c r="J4968" s="64"/>
      <c r="K4968" s="64" t="s">
        <v>73</v>
      </c>
      <c r="L4968" s="65"/>
      <c r="M4968" s="65"/>
      <c r="N4968" s="65"/>
      <c r="O4968" s="66"/>
      <c r="P4968" s="155"/>
      <c r="Q4968" s="68"/>
      <c r="R4968" s="68"/>
      <c r="S4968" s="68"/>
      <c r="T4968" s="69">
        <f t="shared" si="530"/>
        <v>0</v>
      </c>
      <c r="U4968" s="68"/>
      <c r="V4968" s="70">
        <v>8</v>
      </c>
      <c r="W4968" s="70"/>
      <c r="X4968" s="71">
        <f t="shared" si="531"/>
        <v>8</v>
      </c>
      <c r="Y4968" s="72"/>
      <c r="Z4968" s="70"/>
      <c r="AA4968" s="68">
        <v>2</v>
      </c>
      <c r="AB4968" s="73"/>
      <c r="AC4968" s="70"/>
      <c r="AD4968" s="74"/>
      <c r="AE4968" s="68"/>
      <c r="AF4968" s="80"/>
    </row>
    <row r="4969" ht="28.5" customHeight="1" spans="1:32">
      <c r="A4969" s="61" t="s">
        <v>36</v>
      </c>
      <c r="B4969" s="61" t="s">
        <v>2156</v>
      </c>
      <c r="C4969" s="61" t="s">
        <v>3546</v>
      </c>
      <c r="D4969" s="61" t="s">
        <v>3547</v>
      </c>
      <c r="E4969" s="76" t="s">
        <v>3577</v>
      </c>
      <c r="F4969" s="46">
        <v>46188</v>
      </c>
      <c r="G4969" s="46" t="str">
        <f t="shared" si="528"/>
        <v>邢坤2026-6-15</v>
      </c>
      <c r="H4969" s="63" t="s">
        <v>2496</v>
      </c>
      <c r="I4969" s="63" t="s">
        <v>3596</v>
      </c>
      <c r="J4969" s="64"/>
      <c r="K4969" s="64" t="s">
        <v>1564</v>
      </c>
      <c r="L4969" s="65"/>
      <c r="M4969" s="65"/>
      <c r="N4969" s="65"/>
      <c r="O4969" s="66">
        <v>8</v>
      </c>
      <c r="P4969" s="155"/>
      <c r="Q4969" s="68"/>
      <c r="R4969" s="68"/>
      <c r="S4969" s="68"/>
      <c r="T4969" s="69">
        <f t="shared" si="530"/>
        <v>8</v>
      </c>
      <c r="U4969" s="68"/>
      <c r="V4969" s="70">
        <v>3</v>
      </c>
      <c r="W4969" s="70"/>
      <c r="X4969" s="71">
        <f t="shared" si="531"/>
        <v>11</v>
      </c>
      <c r="Y4969" s="72"/>
      <c r="Z4969" s="70"/>
      <c r="AA4969" s="68">
        <v>4</v>
      </c>
      <c r="AB4969" s="73"/>
      <c r="AC4969" s="70"/>
      <c r="AD4969" s="74"/>
      <c r="AE4969" s="68"/>
      <c r="AF4969" s="75"/>
    </row>
    <row r="4970" ht="28.5" customHeight="1" spans="1:32">
      <c r="A4970" s="61" t="s">
        <v>36</v>
      </c>
      <c r="B4970" s="61" t="s">
        <v>2156</v>
      </c>
      <c r="C4970" s="61" t="s">
        <v>3546</v>
      </c>
      <c r="D4970" s="61" t="s">
        <v>3547</v>
      </c>
      <c r="E4970" s="76" t="s">
        <v>3577</v>
      </c>
      <c r="F4970" s="46">
        <v>46189</v>
      </c>
      <c r="G4970" s="46" t="str">
        <f t="shared" si="528"/>
        <v>邢坤2026-6-16</v>
      </c>
      <c r="H4970" s="63" t="s">
        <v>3597</v>
      </c>
      <c r="I4970" s="63" t="s">
        <v>3598</v>
      </c>
      <c r="J4970" s="64"/>
      <c r="K4970" s="64" t="s">
        <v>1564</v>
      </c>
      <c r="L4970" s="65"/>
      <c r="M4970" s="65"/>
      <c r="N4970" s="65"/>
      <c r="O4970" s="66">
        <v>8</v>
      </c>
      <c r="P4970" s="156"/>
      <c r="Q4970" s="68"/>
      <c r="R4970" s="68"/>
      <c r="S4970" s="68"/>
      <c r="T4970" s="69">
        <f t="shared" si="530"/>
        <v>8</v>
      </c>
      <c r="U4970" s="68"/>
      <c r="V4970" s="70">
        <v>3</v>
      </c>
      <c r="W4970" s="70"/>
      <c r="X4970" s="71">
        <f t="shared" si="531"/>
        <v>11</v>
      </c>
      <c r="Y4970" s="72"/>
      <c r="Z4970" s="70"/>
      <c r="AA4970" s="68">
        <v>4</v>
      </c>
      <c r="AB4970" s="73"/>
      <c r="AC4970" s="70"/>
      <c r="AD4970" s="74"/>
      <c r="AE4970" s="68"/>
      <c r="AF4970" s="80"/>
    </row>
    <row r="4971" ht="28.5" customHeight="1" spans="1:32">
      <c r="A4971" s="61" t="s">
        <v>36</v>
      </c>
      <c r="B4971" s="61" t="s">
        <v>2156</v>
      </c>
      <c r="C4971" s="61" t="s">
        <v>3546</v>
      </c>
      <c r="D4971" s="61" t="s">
        <v>3547</v>
      </c>
      <c r="E4971" s="76" t="s">
        <v>3577</v>
      </c>
      <c r="F4971" s="46">
        <v>46190</v>
      </c>
      <c r="G4971" s="46" t="str">
        <f t="shared" si="528"/>
        <v>邢坤2026-6-17</v>
      </c>
      <c r="H4971" s="63" t="s">
        <v>3599</v>
      </c>
      <c r="I4971" s="63" t="s">
        <v>3600</v>
      </c>
      <c r="J4971" s="64"/>
      <c r="K4971" s="64" t="s">
        <v>1564</v>
      </c>
      <c r="L4971" s="65"/>
      <c r="M4971" s="65"/>
      <c r="N4971" s="65"/>
      <c r="O4971" s="66">
        <v>8</v>
      </c>
      <c r="P4971" s="156"/>
      <c r="Q4971" s="68"/>
      <c r="R4971" s="68"/>
      <c r="S4971" s="68"/>
      <c r="T4971" s="69">
        <f t="shared" si="530"/>
        <v>8</v>
      </c>
      <c r="U4971" s="68"/>
      <c r="V4971" s="70">
        <v>3</v>
      </c>
      <c r="W4971" s="70"/>
      <c r="X4971" s="71">
        <f t="shared" si="531"/>
        <v>11</v>
      </c>
      <c r="Y4971" s="72"/>
      <c r="Z4971" s="70"/>
      <c r="AA4971" s="68">
        <v>4</v>
      </c>
      <c r="AB4971" s="73"/>
      <c r="AC4971" s="70"/>
      <c r="AD4971" s="74"/>
      <c r="AE4971" s="68"/>
      <c r="AF4971" s="75"/>
    </row>
    <row r="4972" ht="28.5" customHeight="1" spans="1:32">
      <c r="A4972" s="61" t="s">
        <v>36</v>
      </c>
      <c r="B4972" s="61" t="s">
        <v>2156</v>
      </c>
      <c r="C4972" s="61" t="s">
        <v>3546</v>
      </c>
      <c r="D4972" s="61" t="s">
        <v>3547</v>
      </c>
      <c r="E4972" s="76" t="s">
        <v>3577</v>
      </c>
      <c r="F4972" s="46">
        <v>46191</v>
      </c>
      <c r="G4972" s="46" t="str">
        <f t="shared" si="528"/>
        <v>邢坤2026-6-18</v>
      </c>
      <c r="H4972" s="63" t="s">
        <v>1596</v>
      </c>
      <c r="I4972" s="63" t="s">
        <v>3601</v>
      </c>
      <c r="J4972" s="64"/>
      <c r="K4972" s="64" t="s">
        <v>1564</v>
      </c>
      <c r="L4972" s="65"/>
      <c r="M4972" s="65"/>
      <c r="N4972" s="65"/>
      <c r="O4972" s="66">
        <v>8</v>
      </c>
      <c r="P4972" s="156"/>
      <c r="Q4972" s="68"/>
      <c r="R4972" s="68"/>
      <c r="S4972" s="68"/>
      <c r="T4972" s="69">
        <f t="shared" si="530"/>
        <v>8</v>
      </c>
      <c r="U4972" s="68"/>
      <c r="V4972" s="70">
        <v>3</v>
      </c>
      <c r="W4972" s="70"/>
      <c r="X4972" s="71">
        <f t="shared" si="531"/>
        <v>11</v>
      </c>
      <c r="Y4972" s="72"/>
      <c r="Z4972" s="70"/>
      <c r="AA4972" s="68">
        <v>4</v>
      </c>
      <c r="AB4972" s="73"/>
      <c r="AC4972" s="70"/>
      <c r="AD4972" s="74"/>
      <c r="AE4972" s="68"/>
      <c r="AF4972" s="75"/>
    </row>
    <row r="4973" ht="28.5" customHeight="1" spans="1:32">
      <c r="A4973" s="61" t="s">
        <v>36</v>
      </c>
      <c r="B4973" s="61" t="s">
        <v>2156</v>
      </c>
      <c r="C4973" s="61" t="s">
        <v>3546</v>
      </c>
      <c r="D4973" s="61" t="s">
        <v>3547</v>
      </c>
      <c r="E4973" s="76" t="s">
        <v>3577</v>
      </c>
      <c r="F4973" s="82">
        <v>46192</v>
      </c>
      <c r="G4973" s="46" t="str">
        <f t="shared" si="528"/>
        <v>邢坤2026-6-19</v>
      </c>
      <c r="H4973" s="63"/>
      <c r="I4973" s="63"/>
      <c r="J4973" s="64"/>
      <c r="K4973" s="64"/>
      <c r="L4973" s="65"/>
      <c r="M4973" s="65"/>
      <c r="N4973" s="65"/>
      <c r="O4973" s="66"/>
      <c r="P4973" s="156"/>
      <c r="Q4973" s="68"/>
      <c r="R4973" s="68"/>
      <c r="S4973" s="68"/>
      <c r="T4973" s="69">
        <f t="shared" si="530"/>
        <v>0</v>
      </c>
      <c r="U4973" s="68"/>
      <c r="V4973" s="70"/>
      <c r="W4973" s="70"/>
      <c r="X4973" s="71">
        <f t="shared" si="531"/>
        <v>0</v>
      </c>
      <c r="Y4973" s="72"/>
      <c r="Z4973" s="70"/>
      <c r="AA4973" s="68"/>
      <c r="AB4973" s="73">
        <v>8</v>
      </c>
      <c r="AC4973" s="70"/>
      <c r="AD4973" s="74"/>
      <c r="AE4973" s="68"/>
      <c r="AF4973" s="75"/>
    </row>
    <row r="4974" ht="28.5" customHeight="1" spans="1:32">
      <c r="A4974" s="61" t="s">
        <v>36</v>
      </c>
      <c r="B4974" s="61" t="s">
        <v>2156</v>
      </c>
      <c r="C4974" s="61" t="s">
        <v>3546</v>
      </c>
      <c r="D4974" s="61" t="s">
        <v>3547</v>
      </c>
      <c r="E4974" s="76" t="s">
        <v>3577</v>
      </c>
      <c r="F4974" s="77">
        <v>46193</v>
      </c>
      <c r="G4974" s="46" t="str">
        <f t="shared" si="528"/>
        <v>邢坤2026-6-20</v>
      </c>
      <c r="H4974" s="63" t="s">
        <v>1620</v>
      </c>
      <c r="I4974" s="63" t="s">
        <v>3602</v>
      </c>
      <c r="J4974" s="64"/>
      <c r="K4974" s="64" t="s">
        <v>73</v>
      </c>
      <c r="L4974" s="65"/>
      <c r="M4974" s="65"/>
      <c r="N4974" s="65"/>
      <c r="O4974" s="66"/>
      <c r="P4974" s="155"/>
      <c r="Q4974" s="68"/>
      <c r="R4974" s="68"/>
      <c r="S4974" s="68"/>
      <c r="T4974" s="69">
        <f t="shared" si="530"/>
        <v>0</v>
      </c>
      <c r="U4974" s="68"/>
      <c r="V4974" s="70">
        <v>8</v>
      </c>
      <c r="W4974" s="70"/>
      <c r="X4974" s="71">
        <f t="shared" si="531"/>
        <v>8</v>
      </c>
      <c r="Y4974" s="72"/>
      <c r="Z4974" s="70"/>
      <c r="AA4974" s="68">
        <v>2</v>
      </c>
      <c r="AB4974" s="73"/>
      <c r="AC4974" s="70"/>
      <c r="AD4974" s="74"/>
      <c r="AE4974" s="68"/>
      <c r="AF4974" s="75"/>
    </row>
    <row r="4975" ht="28.5" customHeight="1" spans="1:32">
      <c r="A4975" s="61" t="s">
        <v>36</v>
      </c>
      <c r="B4975" s="61" t="s">
        <v>2156</v>
      </c>
      <c r="C4975" s="61" t="s">
        <v>3546</v>
      </c>
      <c r="D4975" s="61" t="s">
        <v>3547</v>
      </c>
      <c r="E4975" s="76" t="s">
        <v>3577</v>
      </c>
      <c r="F4975" s="46">
        <v>46194</v>
      </c>
      <c r="G4975" s="46" t="str">
        <f t="shared" si="528"/>
        <v>邢坤2026-6-21</v>
      </c>
      <c r="H4975" s="63" t="s">
        <v>1282</v>
      </c>
      <c r="I4975" s="63" t="s">
        <v>1665</v>
      </c>
      <c r="J4975" s="64"/>
      <c r="K4975" s="64"/>
      <c r="L4975" s="65"/>
      <c r="M4975" s="65"/>
      <c r="N4975" s="65"/>
      <c r="O4975" s="66">
        <v>8</v>
      </c>
      <c r="P4975" s="155"/>
      <c r="Q4975" s="68"/>
      <c r="R4975" s="68"/>
      <c r="S4975" s="68"/>
      <c r="T4975" s="69">
        <f t="shared" si="530"/>
        <v>8</v>
      </c>
      <c r="U4975" s="68"/>
      <c r="V4975" s="70"/>
      <c r="W4975" s="70"/>
      <c r="X4975" s="71">
        <f t="shared" si="531"/>
        <v>8</v>
      </c>
      <c r="Y4975" s="72"/>
      <c r="Z4975" s="70"/>
      <c r="AA4975" s="68">
        <v>2</v>
      </c>
      <c r="AB4975" s="73"/>
      <c r="AC4975" s="70"/>
      <c r="AD4975" s="74"/>
      <c r="AE4975" s="68"/>
      <c r="AF4975" s="75"/>
    </row>
    <row r="4976" ht="28.5" customHeight="1" spans="1:32">
      <c r="A4976" s="61" t="s">
        <v>36</v>
      </c>
      <c r="B4976" s="61" t="s">
        <v>2156</v>
      </c>
      <c r="C4976" s="61" t="s">
        <v>3546</v>
      </c>
      <c r="D4976" s="61" t="s">
        <v>3547</v>
      </c>
      <c r="E4976" s="76" t="s">
        <v>3577</v>
      </c>
      <c r="F4976" s="46">
        <v>46195</v>
      </c>
      <c r="G4976" s="46" t="str">
        <f t="shared" si="528"/>
        <v>邢坤2026-6-22</v>
      </c>
      <c r="H4976" s="63"/>
      <c r="I4976" s="63"/>
      <c r="J4976" s="64"/>
      <c r="K4976" s="64"/>
      <c r="L4976" s="65"/>
      <c r="M4976" s="65"/>
      <c r="N4976" s="65"/>
      <c r="O4976" s="66"/>
      <c r="P4976" s="155"/>
      <c r="Q4976" s="68"/>
      <c r="R4976" s="68"/>
      <c r="S4976" s="68"/>
      <c r="T4976" s="69">
        <f t="shared" si="530"/>
        <v>0</v>
      </c>
      <c r="U4976" s="68"/>
      <c r="V4976" s="70"/>
      <c r="W4976" s="70"/>
      <c r="X4976" s="71">
        <f t="shared" si="531"/>
        <v>0</v>
      </c>
      <c r="Y4976" s="72"/>
      <c r="Z4976" s="70"/>
      <c r="AA4976" s="68"/>
      <c r="AB4976" s="73"/>
      <c r="AC4976" s="70"/>
      <c r="AD4976" s="74"/>
      <c r="AE4976" s="68"/>
      <c r="AF4976" s="75"/>
    </row>
    <row r="4977" ht="28.5" customHeight="1" spans="1:32">
      <c r="A4977" s="61" t="s">
        <v>36</v>
      </c>
      <c r="B4977" s="61" t="s">
        <v>2156</v>
      </c>
      <c r="C4977" s="61" t="s">
        <v>3546</v>
      </c>
      <c r="D4977" s="61" t="s">
        <v>3547</v>
      </c>
      <c r="E4977" s="76" t="s">
        <v>3577</v>
      </c>
      <c r="F4977" s="46">
        <v>46196</v>
      </c>
      <c r="G4977" s="46" t="str">
        <f t="shared" si="528"/>
        <v>邢坤2026-6-23</v>
      </c>
      <c r="H4977" s="63"/>
      <c r="I4977" s="63"/>
      <c r="J4977" s="64"/>
      <c r="K4977" s="64"/>
      <c r="L4977" s="65"/>
      <c r="M4977" s="65"/>
      <c r="N4977" s="65"/>
      <c r="O4977" s="66"/>
      <c r="P4977" s="155"/>
      <c r="Q4977" s="68"/>
      <c r="R4977" s="68"/>
      <c r="S4977" s="68"/>
      <c r="T4977" s="69">
        <f t="shared" si="530"/>
        <v>0</v>
      </c>
      <c r="U4977" s="68"/>
      <c r="V4977" s="70"/>
      <c r="W4977" s="70"/>
      <c r="X4977" s="71">
        <f t="shared" si="531"/>
        <v>0</v>
      </c>
      <c r="Y4977" s="72"/>
      <c r="Z4977" s="70"/>
      <c r="AA4977" s="68"/>
      <c r="AB4977" s="73"/>
      <c r="AC4977" s="70"/>
      <c r="AD4977" s="74"/>
      <c r="AE4977" s="68"/>
      <c r="AF4977" s="75"/>
    </row>
    <row r="4978" ht="28.5" customHeight="1" spans="1:32">
      <c r="A4978" s="61" t="s">
        <v>36</v>
      </c>
      <c r="B4978" s="61" t="s">
        <v>2156</v>
      </c>
      <c r="C4978" s="61" t="s">
        <v>3546</v>
      </c>
      <c r="D4978" s="61" t="s">
        <v>3547</v>
      </c>
      <c r="E4978" s="76" t="s">
        <v>3577</v>
      </c>
      <c r="F4978" s="46">
        <v>46197</v>
      </c>
      <c r="G4978" s="46" t="str">
        <f t="shared" si="528"/>
        <v>邢坤2026-6-24</v>
      </c>
      <c r="H4978" s="63"/>
      <c r="I4978" s="63"/>
      <c r="J4978" s="64"/>
      <c r="K4978" s="64"/>
      <c r="L4978" s="65"/>
      <c r="M4978" s="65"/>
      <c r="N4978" s="65"/>
      <c r="O4978" s="66"/>
      <c r="P4978" s="155"/>
      <c r="Q4978" s="68"/>
      <c r="R4978" s="68"/>
      <c r="S4978" s="68"/>
      <c r="T4978" s="69">
        <f t="shared" si="530"/>
        <v>0</v>
      </c>
      <c r="U4978" s="68"/>
      <c r="V4978" s="70"/>
      <c r="W4978" s="70"/>
      <c r="X4978" s="71">
        <f t="shared" si="531"/>
        <v>0</v>
      </c>
      <c r="Y4978" s="72"/>
      <c r="Z4978" s="70"/>
      <c r="AA4978" s="68"/>
      <c r="AB4978" s="73"/>
      <c r="AC4978" s="70"/>
      <c r="AD4978" s="74"/>
      <c r="AE4978" s="68"/>
      <c r="AF4978" s="75"/>
    </row>
    <row r="4979" ht="28.5" customHeight="1" spans="1:32">
      <c r="A4979" s="61" t="s">
        <v>36</v>
      </c>
      <c r="B4979" s="61" t="s">
        <v>2156</v>
      </c>
      <c r="C4979" s="61" t="s">
        <v>3546</v>
      </c>
      <c r="D4979" s="61" t="s">
        <v>3547</v>
      </c>
      <c r="E4979" s="76" t="s">
        <v>3577</v>
      </c>
      <c r="F4979" s="46">
        <v>46198</v>
      </c>
      <c r="G4979" s="46" t="str">
        <f t="shared" si="528"/>
        <v>邢坤2026-6-25</v>
      </c>
      <c r="H4979" s="63"/>
      <c r="I4979" s="63"/>
      <c r="J4979" s="64"/>
      <c r="K4979" s="64"/>
      <c r="L4979" s="65"/>
      <c r="M4979" s="65"/>
      <c r="N4979" s="65"/>
      <c r="O4979" s="66"/>
      <c r="P4979" s="155"/>
      <c r="Q4979" s="68"/>
      <c r="R4979" s="68"/>
      <c r="S4979" s="68"/>
      <c r="T4979" s="69">
        <f t="shared" si="530"/>
        <v>0</v>
      </c>
      <c r="U4979" s="68"/>
      <c r="V4979" s="70"/>
      <c r="W4979" s="70"/>
      <c r="X4979" s="71">
        <f t="shared" si="531"/>
        <v>0</v>
      </c>
      <c r="Y4979" s="72"/>
      <c r="Z4979" s="70"/>
      <c r="AA4979" s="68"/>
      <c r="AB4979" s="73"/>
      <c r="AC4979" s="70"/>
      <c r="AD4979" s="74"/>
      <c r="AE4979" s="68"/>
      <c r="AF4979" s="75"/>
    </row>
    <row r="4980" ht="28.5" customHeight="1" spans="1:32">
      <c r="A4980" s="61" t="s">
        <v>36</v>
      </c>
      <c r="B4980" s="61" t="s">
        <v>2156</v>
      </c>
      <c r="C4980" s="61" t="s">
        <v>3546</v>
      </c>
      <c r="D4980" s="61" t="s">
        <v>3547</v>
      </c>
      <c r="E4980" s="76" t="s">
        <v>3577</v>
      </c>
      <c r="F4980" s="46">
        <v>46199</v>
      </c>
      <c r="G4980" s="46" t="str">
        <f t="shared" si="528"/>
        <v>邢坤2026-6-26</v>
      </c>
      <c r="H4980" s="63"/>
      <c r="I4980" s="63"/>
      <c r="J4980" s="64"/>
      <c r="K4980" s="64"/>
      <c r="L4980" s="65"/>
      <c r="M4980" s="65"/>
      <c r="N4980" s="65"/>
      <c r="O4980" s="66"/>
      <c r="P4980" s="155"/>
      <c r="Q4980" s="68"/>
      <c r="R4980" s="68"/>
      <c r="S4980" s="68"/>
      <c r="T4980" s="69">
        <f t="shared" si="530"/>
        <v>0</v>
      </c>
      <c r="U4980" s="68"/>
      <c r="V4980" s="70"/>
      <c r="W4980" s="70"/>
      <c r="X4980" s="71">
        <f t="shared" si="531"/>
        <v>0</v>
      </c>
      <c r="Y4980" s="72"/>
      <c r="Z4980" s="70"/>
      <c r="AA4980" s="68"/>
      <c r="AB4980" s="73"/>
      <c r="AC4980" s="70"/>
      <c r="AD4980" s="74"/>
      <c r="AE4980" s="68"/>
      <c r="AF4980" s="75"/>
    </row>
    <row r="4981" ht="28.5" customHeight="1" spans="1:32">
      <c r="A4981" s="61" t="s">
        <v>36</v>
      </c>
      <c r="B4981" s="61" t="s">
        <v>2156</v>
      </c>
      <c r="C4981" s="61" t="s">
        <v>3546</v>
      </c>
      <c r="D4981" s="61" t="s">
        <v>3547</v>
      </c>
      <c r="E4981" s="76" t="s">
        <v>3577</v>
      </c>
      <c r="F4981" s="46">
        <v>46200</v>
      </c>
      <c r="G4981" s="46" t="str">
        <f t="shared" si="528"/>
        <v>邢坤2026-6-27</v>
      </c>
      <c r="H4981" s="63"/>
      <c r="I4981" s="63"/>
      <c r="J4981" s="64"/>
      <c r="K4981" s="64"/>
      <c r="L4981" s="65"/>
      <c r="M4981" s="65"/>
      <c r="N4981" s="79"/>
      <c r="O4981" s="66"/>
      <c r="P4981" s="155"/>
      <c r="Q4981" s="68"/>
      <c r="R4981" s="68"/>
      <c r="S4981" s="68"/>
      <c r="T4981" s="69">
        <f t="shared" si="530"/>
        <v>0</v>
      </c>
      <c r="U4981" s="68"/>
      <c r="V4981" s="70"/>
      <c r="W4981" s="70"/>
      <c r="X4981" s="71">
        <f t="shared" si="531"/>
        <v>0</v>
      </c>
      <c r="Y4981" s="72"/>
      <c r="Z4981" s="70"/>
      <c r="AA4981" s="68"/>
      <c r="AB4981" s="73"/>
      <c r="AC4981" s="70"/>
      <c r="AD4981" s="74"/>
      <c r="AE4981" s="68"/>
      <c r="AF4981" s="75"/>
    </row>
    <row r="4982" ht="28.5" customHeight="1" spans="1:32">
      <c r="A4982" s="61" t="s">
        <v>36</v>
      </c>
      <c r="B4982" s="61" t="s">
        <v>2156</v>
      </c>
      <c r="C4982" s="61" t="s">
        <v>3546</v>
      </c>
      <c r="D4982" s="61" t="s">
        <v>3547</v>
      </c>
      <c r="E4982" s="76" t="s">
        <v>3577</v>
      </c>
      <c r="F4982" s="46">
        <v>46201</v>
      </c>
      <c r="G4982" s="46" t="str">
        <f t="shared" si="528"/>
        <v>邢坤2026-6-28</v>
      </c>
      <c r="H4982" s="63"/>
      <c r="I4982" s="63"/>
      <c r="J4982" s="64"/>
      <c r="K4982" s="64"/>
      <c r="L4982" s="65"/>
      <c r="M4982" s="65"/>
      <c r="N4982" s="65"/>
      <c r="O4982" s="66"/>
      <c r="P4982" s="155"/>
      <c r="Q4982" s="68"/>
      <c r="R4982" s="68"/>
      <c r="S4982" s="68"/>
      <c r="T4982" s="69">
        <f t="shared" si="530"/>
        <v>0</v>
      </c>
      <c r="U4982" s="68"/>
      <c r="V4982" s="70"/>
      <c r="W4982" s="70"/>
      <c r="X4982" s="71">
        <f t="shared" si="531"/>
        <v>0</v>
      </c>
      <c r="Y4982" s="72"/>
      <c r="Z4982" s="70"/>
      <c r="AA4982" s="68"/>
      <c r="AB4982" s="73"/>
      <c r="AC4982" s="70"/>
      <c r="AD4982" s="74"/>
      <c r="AE4982" s="68"/>
      <c r="AF4982" s="75"/>
    </row>
    <row r="4983" ht="28.5" customHeight="1" spans="1:32">
      <c r="A4983" s="61" t="s">
        <v>36</v>
      </c>
      <c r="B4983" s="61" t="s">
        <v>2156</v>
      </c>
      <c r="C4983" s="61" t="s">
        <v>3546</v>
      </c>
      <c r="D4983" s="61" t="s">
        <v>3547</v>
      </c>
      <c r="E4983" s="76" t="s">
        <v>3577</v>
      </c>
      <c r="F4983" s="46">
        <v>46202</v>
      </c>
      <c r="G4983" s="46" t="str">
        <f t="shared" si="528"/>
        <v>邢坤2026-6-29</v>
      </c>
      <c r="H4983" s="63"/>
      <c r="I4983" s="63"/>
      <c r="J4983" s="64"/>
      <c r="K4983" s="64"/>
      <c r="L4983" s="65"/>
      <c r="M4983" s="65"/>
      <c r="N4983" s="79"/>
      <c r="O4983" s="66"/>
      <c r="P4983" s="155"/>
      <c r="Q4983" s="68"/>
      <c r="R4983" s="68"/>
      <c r="S4983" s="68"/>
      <c r="T4983" s="69">
        <f t="shared" si="530"/>
        <v>0</v>
      </c>
      <c r="U4983" s="68"/>
      <c r="V4983" s="70"/>
      <c r="W4983" s="70"/>
      <c r="X4983" s="71">
        <f t="shared" si="531"/>
        <v>0</v>
      </c>
      <c r="Y4983" s="72"/>
      <c r="Z4983" s="70"/>
      <c r="AA4983" s="68"/>
      <c r="AB4983" s="73"/>
      <c r="AC4983" s="70"/>
      <c r="AD4983" s="74"/>
      <c r="AE4983" s="68"/>
      <c r="AF4983" s="75"/>
    </row>
    <row r="4984" s="3" customFormat="1" ht="28.5" customHeight="1" spans="1:32">
      <c r="A4984" s="61" t="s">
        <v>36</v>
      </c>
      <c r="B4984" s="61" t="s">
        <v>2156</v>
      </c>
      <c r="C4984" s="61" t="s">
        <v>3546</v>
      </c>
      <c r="D4984" s="61" t="s">
        <v>3547</v>
      </c>
      <c r="E4984" s="76" t="s">
        <v>3577</v>
      </c>
      <c r="F4984" s="46">
        <v>46203</v>
      </c>
      <c r="G4984" s="46" t="str">
        <f t="shared" si="528"/>
        <v>邢坤2026-6-30</v>
      </c>
      <c r="H4984" s="63"/>
      <c r="I4984" s="63"/>
      <c r="J4984" s="64"/>
      <c r="K4984" s="64"/>
      <c r="L4984" s="65"/>
      <c r="M4984" s="65"/>
      <c r="N4984" s="65"/>
      <c r="O4984" s="66"/>
      <c r="P4984" s="155"/>
      <c r="Q4984" s="68"/>
      <c r="R4984" s="68"/>
      <c r="S4984" s="68"/>
      <c r="T4984" s="69">
        <f t="shared" si="530"/>
        <v>0</v>
      </c>
      <c r="U4984" s="68"/>
      <c r="V4984" s="70"/>
      <c r="W4984" s="70"/>
      <c r="X4984" s="71">
        <f t="shared" si="531"/>
        <v>0</v>
      </c>
      <c r="Y4984" s="72"/>
      <c r="Z4984" s="70"/>
      <c r="AA4984" s="68"/>
      <c r="AB4984" s="73"/>
      <c r="AC4984" s="70"/>
      <c r="AD4984" s="74"/>
      <c r="AE4984" s="68"/>
      <c r="AF4984" s="75"/>
    </row>
    <row r="4985" s="3" customFormat="1" ht="28.5" customHeight="1" spans="1:32">
      <c r="A4985" s="61" t="s">
        <v>36</v>
      </c>
      <c r="B4985" s="61" t="s">
        <v>2156</v>
      </c>
      <c r="C4985" s="61" t="s">
        <v>3546</v>
      </c>
      <c r="D4985" s="61" t="s">
        <v>3547</v>
      </c>
      <c r="E4985" s="76" t="s">
        <v>3577</v>
      </c>
      <c r="F4985" s="46">
        <v>46204</v>
      </c>
      <c r="G4985" s="46" t="str">
        <f t="shared" si="528"/>
        <v>邢坤2026-7-1</v>
      </c>
      <c r="H4985" s="63"/>
      <c r="I4985" s="63"/>
      <c r="J4985" s="64"/>
      <c r="K4985" s="64"/>
      <c r="L4985" s="65"/>
      <c r="M4985" s="65"/>
      <c r="N4985" s="65"/>
      <c r="O4985" s="66"/>
      <c r="P4985" s="155"/>
      <c r="Q4985" s="68"/>
      <c r="R4985" s="68"/>
      <c r="S4985" s="68"/>
      <c r="T4985" s="69">
        <f t="shared" si="530"/>
        <v>0</v>
      </c>
      <c r="U4985" s="68"/>
      <c r="V4985" s="70"/>
      <c r="W4985" s="70"/>
      <c r="X4985" s="71">
        <f t="shared" si="531"/>
        <v>0</v>
      </c>
      <c r="Y4985" s="72"/>
      <c r="Z4985" s="70"/>
      <c r="AA4985" s="68"/>
      <c r="AB4985" s="73"/>
      <c r="AC4985" s="70"/>
      <c r="AD4985" s="74"/>
      <c r="AE4985" s="68"/>
      <c r="AF4985" s="75"/>
    </row>
    <row r="4986" ht="28.5" customHeight="1" spans="1:32">
      <c r="A4986" s="84" t="s">
        <v>36</v>
      </c>
      <c r="B4986" s="84" t="s">
        <v>2156</v>
      </c>
      <c r="C4986" s="84" t="s">
        <v>3546</v>
      </c>
      <c r="D4986" s="84" t="s">
        <v>3547</v>
      </c>
      <c r="E4986" s="85" t="s">
        <v>3577</v>
      </c>
      <c r="F4986" s="86">
        <v>46235</v>
      </c>
      <c r="G4986" s="46" t="str">
        <f t="shared" si="528"/>
        <v>邢坤2026-8-1</v>
      </c>
      <c r="H4986" s="63"/>
      <c r="I4986" s="63"/>
      <c r="J4986" s="64"/>
      <c r="K4986" s="64"/>
      <c r="L4986" s="65"/>
      <c r="M4986" s="65"/>
      <c r="N4986" s="91"/>
      <c r="O4986" s="66"/>
      <c r="P4986" s="87"/>
      <c r="Q4986" s="87"/>
      <c r="R4986" s="87"/>
      <c r="S4986" s="87"/>
      <c r="T4986" s="69">
        <f t="shared" si="530"/>
        <v>0</v>
      </c>
      <c r="U4986" s="87"/>
      <c r="V4986" s="87"/>
      <c r="W4986" s="87"/>
      <c r="X4986" s="71">
        <f t="shared" si="531"/>
        <v>0</v>
      </c>
      <c r="Y4986" s="88"/>
      <c r="Z4986" s="87"/>
      <c r="AA4986" s="87"/>
      <c r="AB4986" s="87"/>
      <c r="AC4986" s="87"/>
      <c r="AD4986" s="89"/>
      <c r="AE4986" s="87"/>
      <c r="AF4986" s="90"/>
    </row>
    <row r="4987" ht="28.5" customHeight="1" spans="1:32">
      <c r="A4987" s="44" t="s">
        <v>36</v>
      </c>
      <c r="B4987" s="44" t="s">
        <v>2156</v>
      </c>
      <c r="C4987" s="44" t="s">
        <v>3546</v>
      </c>
      <c r="D4987" s="44" t="s">
        <v>3547</v>
      </c>
      <c r="E4987" s="44" t="s">
        <v>3603</v>
      </c>
      <c r="F4987" s="45">
        <v>46173</v>
      </c>
      <c r="G4987" s="46" t="str">
        <f t="shared" si="528"/>
        <v>尤银亮2026-5-31</v>
      </c>
      <c r="H4987" s="133"/>
      <c r="I4987" s="133"/>
      <c r="J4987" s="134"/>
      <c r="K4987" s="134"/>
      <c r="L4987" s="134"/>
      <c r="M4987" s="135"/>
      <c r="N4987" s="135"/>
      <c r="O4987" s="136">
        <f t="shared" ref="O4987:AE4987" si="532">SUM(O4988:O5019)</f>
        <v>136</v>
      </c>
      <c r="P4987" s="137">
        <f t="shared" si="532"/>
        <v>0</v>
      </c>
      <c r="Q4987" s="138">
        <f t="shared" si="532"/>
        <v>0</v>
      </c>
      <c r="R4987" s="138">
        <f t="shared" si="532"/>
        <v>0</v>
      </c>
      <c r="S4987" s="53">
        <f t="shared" si="532"/>
        <v>0</v>
      </c>
      <c r="T4987" s="139">
        <f t="shared" si="532"/>
        <v>136</v>
      </c>
      <c r="U4987" s="55">
        <f t="shared" si="532"/>
        <v>0</v>
      </c>
      <c r="V4987" s="139">
        <f t="shared" si="532"/>
        <v>0</v>
      </c>
      <c r="W4987" s="139">
        <f t="shared" si="532"/>
        <v>0</v>
      </c>
      <c r="X4987" s="140">
        <f t="shared" si="532"/>
        <v>136</v>
      </c>
      <c r="Y4987" s="141">
        <f t="shared" si="532"/>
        <v>0</v>
      </c>
      <c r="Z4987" s="139">
        <f t="shared" si="532"/>
        <v>0</v>
      </c>
      <c r="AA4987" s="142">
        <f t="shared" si="532"/>
        <v>0</v>
      </c>
      <c r="AB4987" s="139">
        <f t="shared" si="532"/>
        <v>8</v>
      </c>
      <c r="AC4987" s="139">
        <f t="shared" si="532"/>
        <v>0</v>
      </c>
      <c r="AD4987" s="143">
        <f t="shared" si="532"/>
        <v>0</v>
      </c>
      <c r="AE4987" s="142">
        <f t="shared" si="532"/>
        <v>0</v>
      </c>
      <c r="AF4987" s="60"/>
    </row>
    <row r="4988" ht="28.5" customHeight="1" spans="1:32">
      <c r="A4988" s="61" t="s">
        <v>36</v>
      </c>
      <c r="B4988" s="61" t="s">
        <v>2156</v>
      </c>
      <c r="C4988" s="61" t="s">
        <v>3546</v>
      </c>
      <c r="D4988" s="61" t="s">
        <v>3547</v>
      </c>
      <c r="E4988" s="62" t="s">
        <v>3603</v>
      </c>
      <c r="F4988" s="46">
        <v>46174</v>
      </c>
      <c r="G4988" s="46" t="str">
        <f t="shared" si="528"/>
        <v>尤银亮2026-6-1</v>
      </c>
      <c r="H4988" s="63" t="s">
        <v>3604</v>
      </c>
      <c r="I4988" s="63"/>
      <c r="J4988" s="64"/>
      <c r="K4988" s="64"/>
      <c r="L4988" s="65"/>
      <c r="M4988" s="65"/>
      <c r="N4988" s="65"/>
      <c r="O4988" s="66">
        <v>8</v>
      </c>
      <c r="P4988" s="155"/>
      <c r="Q4988" s="68"/>
      <c r="R4988" s="68"/>
      <c r="S4988" s="68"/>
      <c r="T4988" s="69">
        <f t="shared" ref="T4988:T5019" si="533">SUM(O4988:S4988)</f>
        <v>8</v>
      </c>
      <c r="U4988" s="68"/>
      <c r="V4988" s="70"/>
      <c r="W4988" s="70"/>
      <c r="X4988" s="71">
        <f t="shared" ref="X4988:X5019" si="534">SUM(T4988:W4988)</f>
        <v>8</v>
      </c>
      <c r="Y4988" s="72"/>
      <c r="Z4988" s="70"/>
      <c r="AA4988" s="68"/>
      <c r="AB4988" s="73"/>
      <c r="AC4988" s="70"/>
      <c r="AD4988" s="74"/>
      <c r="AE4988" s="68"/>
      <c r="AF4988" s="75"/>
    </row>
    <row r="4989" ht="28.5" customHeight="1" spans="1:32">
      <c r="A4989" s="61" t="s">
        <v>36</v>
      </c>
      <c r="B4989" s="61" t="s">
        <v>2156</v>
      </c>
      <c r="C4989" s="61" t="s">
        <v>3546</v>
      </c>
      <c r="D4989" s="61" t="s">
        <v>3547</v>
      </c>
      <c r="E4989" s="62" t="s">
        <v>3603</v>
      </c>
      <c r="F4989" s="46">
        <v>46175</v>
      </c>
      <c r="G4989" s="46" t="str">
        <f t="shared" si="528"/>
        <v>尤银亮2026-6-2</v>
      </c>
      <c r="H4989" s="63" t="s">
        <v>3605</v>
      </c>
      <c r="I4989" s="63"/>
      <c r="J4989" s="64"/>
      <c r="K4989" s="64"/>
      <c r="L4989" s="65"/>
      <c r="M4989" s="65"/>
      <c r="N4989" s="65"/>
      <c r="O4989" s="66">
        <v>8</v>
      </c>
      <c r="P4989" s="155"/>
      <c r="Q4989" s="68"/>
      <c r="R4989" s="68"/>
      <c r="S4989" s="68"/>
      <c r="T4989" s="69">
        <f t="shared" si="533"/>
        <v>8</v>
      </c>
      <c r="U4989" s="68"/>
      <c r="V4989" s="70"/>
      <c r="W4989" s="70"/>
      <c r="X4989" s="71">
        <f t="shared" si="534"/>
        <v>8</v>
      </c>
      <c r="Y4989" s="72"/>
      <c r="Z4989" s="70"/>
      <c r="AA4989" s="68"/>
      <c r="AB4989" s="73"/>
      <c r="AC4989" s="70"/>
      <c r="AD4989" s="74"/>
      <c r="AE4989" s="68"/>
      <c r="AF4989" s="75"/>
    </row>
    <row r="4990" ht="28.5" customHeight="1" spans="1:32">
      <c r="A4990" s="61" t="s">
        <v>36</v>
      </c>
      <c r="B4990" s="61" t="s">
        <v>2156</v>
      </c>
      <c r="C4990" s="61" t="s">
        <v>3546</v>
      </c>
      <c r="D4990" s="61" t="s">
        <v>3547</v>
      </c>
      <c r="E4990" s="62" t="s">
        <v>3603</v>
      </c>
      <c r="F4990" s="46">
        <v>46176</v>
      </c>
      <c r="G4990" s="46" t="str">
        <f t="shared" si="528"/>
        <v>尤银亮2026-6-3</v>
      </c>
      <c r="H4990" s="63" t="s">
        <v>3606</v>
      </c>
      <c r="I4990" s="63"/>
      <c r="J4990" s="64"/>
      <c r="K4990" s="64"/>
      <c r="L4990" s="65"/>
      <c r="M4990" s="65"/>
      <c r="N4990" s="65"/>
      <c r="O4990" s="66">
        <v>8</v>
      </c>
      <c r="P4990" s="155"/>
      <c r="Q4990" s="68"/>
      <c r="R4990" s="68"/>
      <c r="S4990" s="68"/>
      <c r="T4990" s="69">
        <f t="shared" si="533"/>
        <v>8</v>
      </c>
      <c r="U4990" s="68"/>
      <c r="V4990" s="70"/>
      <c r="W4990" s="70"/>
      <c r="X4990" s="71">
        <f t="shared" si="534"/>
        <v>8</v>
      </c>
      <c r="Y4990" s="72"/>
      <c r="Z4990" s="70"/>
      <c r="AA4990" s="68"/>
      <c r="AB4990" s="73"/>
      <c r="AC4990" s="70"/>
      <c r="AD4990" s="74"/>
      <c r="AE4990" s="68"/>
      <c r="AF4990" s="75"/>
    </row>
    <row r="4991" ht="28.5" customHeight="1" spans="1:32">
      <c r="A4991" s="61" t="s">
        <v>36</v>
      </c>
      <c r="B4991" s="61" t="s">
        <v>2156</v>
      </c>
      <c r="C4991" s="61" t="s">
        <v>3546</v>
      </c>
      <c r="D4991" s="61" t="s">
        <v>3547</v>
      </c>
      <c r="E4991" s="61" t="s">
        <v>3603</v>
      </c>
      <c r="F4991" s="46">
        <v>46177</v>
      </c>
      <c r="G4991" s="46" t="str">
        <f t="shared" si="528"/>
        <v>尤银亮2026-6-4</v>
      </c>
      <c r="H4991" s="63" t="s">
        <v>831</v>
      </c>
      <c r="I4991" s="63"/>
      <c r="J4991" s="64"/>
      <c r="K4991" s="64"/>
      <c r="L4991" s="65"/>
      <c r="M4991" s="65"/>
      <c r="N4991" s="65"/>
      <c r="O4991" s="66">
        <v>8</v>
      </c>
      <c r="P4991" s="155"/>
      <c r="Q4991" s="68"/>
      <c r="R4991" s="68"/>
      <c r="S4991" s="68"/>
      <c r="T4991" s="69">
        <f t="shared" si="533"/>
        <v>8</v>
      </c>
      <c r="U4991" s="68"/>
      <c r="V4991" s="70"/>
      <c r="W4991" s="70"/>
      <c r="X4991" s="71">
        <f t="shared" si="534"/>
        <v>8</v>
      </c>
      <c r="Y4991" s="72"/>
      <c r="Z4991" s="70"/>
      <c r="AA4991" s="68"/>
      <c r="AB4991" s="73"/>
      <c r="AC4991" s="70"/>
      <c r="AD4991" s="74"/>
      <c r="AE4991" s="68"/>
      <c r="AF4991" s="75"/>
    </row>
    <row r="4992" ht="28.5" customHeight="1" spans="1:32">
      <c r="A4992" s="61" t="s">
        <v>36</v>
      </c>
      <c r="B4992" s="61" t="s">
        <v>2156</v>
      </c>
      <c r="C4992" s="61" t="s">
        <v>3546</v>
      </c>
      <c r="D4992" s="61" t="s">
        <v>3547</v>
      </c>
      <c r="E4992" s="76" t="s">
        <v>3603</v>
      </c>
      <c r="F4992" s="46">
        <v>46178</v>
      </c>
      <c r="G4992" s="46" t="str">
        <f t="shared" si="528"/>
        <v>尤银亮2026-6-5</v>
      </c>
      <c r="H4992" s="63" t="s">
        <v>3607</v>
      </c>
      <c r="I4992" s="63"/>
      <c r="J4992" s="64"/>
      <c r="K4992" s="64"/>
      <c r="L4992" s="65"/>
      <c r="M4992" s="65"/>
      <c r="N4992" s="65"/>
      <c r="O4992" s="66">
        <v>8</v>
      </c>
      <c r="P4992" s="155"/>
      <c r="Q4992" s="68"/>
      <c r="R4992" s="68"/>
      <c r="S4992" s="68"/>
      <c r="T4992" s="69">
        <f t="shared" si="533"/>
        <v>8</v>
      </c>
      <c r="U4992" s="68"/>
      <c r="V4992" s="70"/>
      <c r="W4992" s="70"/>
      <c r="X4992" s="71">
        <f t="shared" si="534"/>
        <v>8</v>
      </c>
      <c r="Y4992" s="72"/>
      <c r="Z4992" s="70"/>
      <c r="AA4992" s="68"/>
      <c r="AB4992" s="73"/>
      <c r="AC4992" s="70"/>
      <c r="AD4992" s="74"/>
      <c r="AE4992" s="68"/>
      <c r="AF4992" s="75"/>
    </row>
    <row r="4993" ht="28.5" customHeight="1" spans="1:32">
      <c r="A4993" s="61" t="s">
        <v>36</v>
      </c>
      <c r="B4993" s="61" t="s">
        <v>2156</v>
      </c>
      <c r="C4993" s="61" t="s">
        <v>3546</v>
      </c>
      <c r="D4993" s="61" t="s">
        <v>3547</v>
      </c>
      <c r="E4993" s="76" t="s">
        <v>3603</v>
      </c>
      <c r="F4993" s="46">
        <v>46179</v>
      </c>
      <c r="G4993" s="46" t="str">
        <f t="shared" si="528"/>
        <v>尤银亮2026-6-6</v>
      </c>
      <c r="H4993" s="63" t="s">
        <v>3608</v>
      </c>
      <c r="I4993" s="63"/>
      <c r="J4993" s="64"/>
      <c r="K4993" s="64"/>
      <c r="L4993" s="65"/>
      <c r="M4993" s="65"/>
      <c r="N4993" s="65"/>
      <c r="O4993" s="66">
        <v>8</v>
      </c>
      <c r="P4993" s="155"/>
      <c r="Q4993" s="68"/>
      <c r="R4993" s="68"/>
      <c r="S4993" s="68"/>
      <c r="T4993" s="69">
        <f t="shared" si="533"/>
        <v>8</v>
      </c>
      <c r="U4993" s="68"/>
      <c r="V4993" s="70"/>
      <c r="W4993" s="70"/>
      <c r="X4993" s="71">
        <f t="shared" si="534"/>
        <v>8</v>
      </c>
      <c r="Y4993" s="72"/>
      <c r="Z4993" s="70"/>
      <c r="AA4993" s="68"/>
      <c r="AB4993" s="73"/>
      <c r="AC4993" s="70"/>
      <c r="AD4993" s="74"/>
      <c r="AE4993" s="68"/>
      <c r="AF4993" s="75"/>
    </row>
    <row r="4994" ht="28.5" customHeight="1" spans="1:32">
      <c r="A4994" s="61" t="s">
        <v>36</v>
      </c>
      <c r="B4994" s="61" t="s">
        <v>2156</v>
      </c>
      <c r="C4994" s="61" t="s">
        <v>3546</v>
      </c>
      <c r="D4994" s="61" t="s">
        <v>3547</v>
      </c>
      <c r="E4994" s="62" t="s">
        <v>3603</v>
      </c>
      <c r="F4994" s="77">
        <v>46180</v>
      </c>
      <c r="G4994" s="46" t="str">
        <f t="shared" si="528"/>
        <v>尤银亮2026-6-7</v>
      </c>
      <c r="H4994" s="63"/>
      <c r="I4994" s="63"/>
      <c r="J4994" s="64"/>
      <c r="K4994" s="64"/>
      <c r="L4994" s="65"/>
      <c r="M4994" s="65"/>
      <c r="N4994" s="65"/>
      <c r="O4994" s="66"/>
      <c r="P4994" s="155"/>
      <c r="Q4994" s="68"/>
      <c r="R4994" s="68"/>
      <c r="S4994" s="68"/>
      <c r="T4994" s="69">
        <f t="shared" si="533"/>
        <v>0</v>
      </c>
      <c r="U4994" s="68"/>
      <c r="V4994" s="70"/>
      <c r="W4994" s="70"/>
      <c r="X4994" s="71">
        <f t="shared" si="534"/>
        <v>0</v>
      </c>
      <c r="Y4994" s="72"/>
      <c r="Z4994" s="70"/>
      <c r="AA4994" s="68"/>
      <c r="AB4994" s="73"/>
      <c r="AC4994" s="70"/>
      <c r="AD4994" s="74"/>
      <c r="AE4994" s="68"/>
      <c r="AF4994" s="75"/>
    </row>
    <row r="4995" ht="28.5" customHeight="1" spans="1:32">
      <c r="A4995" s="61" t="s">
        <v>36</v>
      </c>
      <c r="B4995" s="61" t="s">
        <v>2156</v>
      </c>
      <c r="C4995" s="61" t="s">
        <v>3546</v>
      </c>
      <c r="D4995" s="61" t="s">
        <v>3547</v>
      </c>
      <c r="E4995" s="76" t="s">
        <v>3603</v>
      </c>
      <c r="F4995" s="46">
        <v>46181</v>
      </c>
      <c r="G4995" s="46" t="str">
        <f t="shared" si="528"/>
        <v>尤银亮2026-6-8</v>
      </c>
      <c r="H4995" s="63" t="s">
        <v>3609</v>
      </c>
      <c r="I4995" s="63"/>
      <c r="J4995" s="64"/>
      <c r="K4995" s="64"/>
      <c r="L4995" s="65"/>
      <c r="M4995" s="65"/>
      <c r="N4995" s="65"/>
      <c r="O4995" s="66">
        <v>8</v>
      </c>
      <c r="P4995" s="155"/>
      <c r="Q4995" s="68"/>
      <c r="R4995" s="68"/>
      <c r="S4995" s="68"/>
      <c r="T4995" s="69">
        <f t="shared" si="533"/>
        <v>8</v>
      </c>
      <c r="U4995" s="68"/>
      <c r="V4995" s="70"/>
      <c r="W4995" s="70"/>
      <c r="X4995" s="71">
        <f t="shared" si="534"/>
        <v>8</v>
      </c>
      <c r="Y4995" s="72"/>
      <c r="Z4995" s="70"/>
      <c r="AA4995" s="68"/>
      <c r="AB4995" s="73"/>
      <c r="AC4995" s="70"/>
      <c r="AD4995" s="74"/>
      <c r="AE4995" s="68"/>
      <c r="AF4995" s="75"/>
    </row>
    <row r="4996" ht="28.5" customHeight="1" spans="1:32">
      <c r="A4996" s="61" t="s">
        <v>36</v>
      </c>
      <c r="B4996" s="61" t="s">
        <v>2156</v>
      </c>
      <c r="C4996" s="61" t="s">
        <v>3546</v>
      </c>
      <c r="D4996" s="61" t="s">
        <v>3547</v>
      </c>
      <c r="E4996" s="76" t="s">
        <v>3603</v>
      </c>
      <c r="F4996" s="78">
        <v>46182</v>
      </c>
      <c r="G4996" s="46" t="str">
        <f t="shared" ref="G4996:G5059" si="535">E4996&amp;TEXT(MID(F4996,1,5),"YYYY-m-d")</f>
        <v>尤银亮2026-6-9</v>
      </c>
      <c r="H4996" s="63" t="s">
        <v>3610</v>
      </c>
      <c r="I4996" s="63"/>
      <c r="J4996" s="64"/>
      <c r="K4996" s="64"/>
      <c r="L4996" s="65"/>
      <c r="M4996" s="65"/>
      <c r="N4996" s="65"/>
      <c r="O4996" s="66">
        <v>8</v>
      </c>
      <c r="P4996" s="155"/>
      <c r="Q4996" s="68"/>
      <c r="R4996" s="68"/>
      <c r="S4996" s="68"/>
      <c r="T4996" s="69">
        <f t="shared" si="533"/>
        <v>8</v>
      </c>
      <c r="U4996" s="68"/>
      <c r="V4996" s="70"/>
      <c r="W4996" s="70"/>
      <c r="X4996" s="71">
        <f t="shared" si="534"/>
        <v>8</v>
      </c>
      <c r="Y4996" s="72"/>
      <c r="Z4996" s="70"/>
      <c r="AA4996" s="68"/>
      <c r="AB4996" s="73"/>
      <c r="AC4996" s="70"/>
      <c r="AD4996" s="74"/>
      <c r="AE4996" s="68"/>
      <c r="AF4996" s="75"/>
    </row>
    <row r="4997" ht="28.5" customHeight="1" spans="1:32">
      <c r="A4997" s="61" t="s">
        <v>36</v>
      </c>
      <c r="B4997" s="61" t="s">
        <v>2156</v>
      </c>
      <c r="C4997" s="61" t="s">
        <v>3546</v>
      </c>
      <c r="D4997" s="61" t="s">
        <v>3547</v>
      </c>
      <c r="E4997" s="76" t="s">
        <v>3603</v>
      </c>
      <c r="F4997" s="46">
        <v>46183</v>
      </c>
      <c r="G4997" s="46" t="str">
        <f t="shared" si="535"/>
        <v>尤银亮2026-6-10</v>
      </c>
      <c r="H4997" s="63" t="s">
        <v>3611</v>
      </c>
      <c r="I4997" s="63"/>
      <c r="J4997" s="64"/>
      <c r="K4997" s="64"/>
      <c r="L4997" s="65"/>
      <c r="M4997" s="65"/>
      <c r="N4997" s="65"/>
      <c r="O4997" s="66">
        <v>8</v>
      </c>
      <c r="P4997" s="155"/>
      <c r="Q4997" s="68"/>
      <c r="R4997" s="68"/>
      <c r="S4997" s="68"/>
      <c r="T4997" s="69">
        <f t="shared" si="533"/>
        <v>8</v>
      </c>
      <c r="U4997" s="68"/>
      <c r="V4997" s="70"/>
      <c r="W4997" s="70"/>
      <c r="X4997" s="71">
        <f t="shared" si="534"/>
        <v>8</v>
      </c>
      <c r="Y4997" s="72"/>
      <c r="Z4997" s="70"/>
      <c r="AA4997" s="68"/>
      <c r="AB4997" s="73"/>
      <c r="AC4997" s="70"/>
      <c r="AD4997" s="74"/>
      <c r="AE4997" s="68"/>
      <c r="AF4997" s="75"/>
    </row>
    <row r="4998" ht="28.5" customHeight="1" spans="1:32">
      <c r="A4998" s="61" t="s">
        <v>36</v>
      </c>
      <c r="B4998" s="61" t="s">
        <v>2156</v>
      </c>
      <c r="C4998" s="61" t="s">
        <v>3546</v>
      </c>
      <c r="D4998" s="61" t="s">
        <v>3547</v>
      </c>
      <c r="E4998" s="76" t="s">
        <v>3603</v>
      </c>
      <c r="F4998" s="46">
        <v>46184</v>
      </c>
      <c r="G4998" s="46" t="str">
        <f t="shared" si="535"/>
        <v>尤银亮2026-6-11</v>
      </c>
      <c r="H4998" s="63" t="s">
        <v>3612</v>
      </c>
      <c r="I4998" s="63"/>
      <c r="J4998" s="64"/>
      <c r="K4998" s="64"/>
      <c r="L4998" s="65"/>
      <c r="M4998" s="65"/>
      <c r="N4998" s="65"/>
      <c r="O4998" s="66">
        <v>8</v>
      </c>
      <c r="P4998" s="155"/>
      <c r="Q4998" s="68"/>
      <c r="R4998" s="68"/>
      <c r="S4998" s="68"/>
      <c r="T4998" s="69">
        <f t="shared" si="533"/>
        <v>8</v>
      </c>
      <c r="U4998" s="68"/>
      <c r="V4998" s="70"/>
      <c r="W4998" s="70"/>
      <c r="X4998" s="71">
        <f t="shared" si="534"/>
        <v>8</v>
      </c>
      <c r="Y4998" s="72"/>
      <c r="Z4998" s="70"/>
      <c r="AA4998" s="68"/>
      <c r="AB4998" s="73"/>
      <c r="AC4998" s="70"/>
      <c r="AD4998" s="74"/>
      <c r="AE4998" s="68"/>
      <c r="AF4998" s="75"/>
    </row>
    <row r="4999" ht="28.5" customHeight="1" spans="1:32">
      <c r="A4999" s="61" t="s">
        <v>36</v>
      </c>
      <c r="B4999" s="61" t="s">
        <v>2156</v>
      </c>
      <c r="C4999" s="61" t="s">
        <v>3546</v>
      </c>
      <c r="D4999" s="61" t="s">
        <v>3547</v>
      </c>
      <c r="E4999" s="76" t="s">
        <v>3603</v>
      </c>
      <c r="F4999" s="46">
        <v>46185</v>
      </c>
      <c r="G4999" s="46" t="str">
        <f t="shared" si="535"/>
        <v>尤银亮2026-6-12</v>
      </c>
      <c r="H4999" s="63" t="s">
        <v>3613</v>
      </c>
      <c r="I4999" s="63"/>
      <c r="J4999" s="64"/>
      <c r="K4999" s="64"/>
      <c r="L4999" s="65"/>
      <c r="M4999" s="65"/>
      <c r="N4999" s="65"/>
      <c r="O4999" s="66">
        <v>8</v>
      </c>
      <c r="P4999" s="155"/>
      <c r="Q4999" s="68"/>
      <c r="R4999" s="68"/>
      <c r="S4999" s="68"/>
      <c r="T4999" s="69">
        <f t="shared" si="533"/>
        <v>8</v>
      </c>
      <c r="U4999" s="68"/>
      <c r="V4999" s="70"/>
      <c r="W4999" s="70"/>
      <c r="X4999" s="71">
        <f t="shared" si="534"/>
        <v>8</v>
      </c>
      <c r="Y4999" s="72"/>
      <c r="Z4999" s="70"/>
      <c r="AA4999" s="68"/>
      <c r="AB4999" s="73"/>
      <c r="AC4999" s="70"/>
      <c r="AD4999" s="74"/>
      <c r="AE4999" s="68"/>
      <c r="AF4999" s="75"/>
    </row>
    <row r="5000" ht="28.5" customHeight="1" spans="1:32">
      <c r="A5000" s="61" t="s">
        <v>36</v>
      </c>
      <c r="B5000" s="61" t="s">
        <v>2156</v>
      </c>
      <c r="C5000" s="61" t="s">
        <v>3546</v>
      </c>
      <c r="D5000" s="61" t="s">
        <v>3547</v>
      </c>
      <c r="E5000" s="76" t="s">
        <v>3603</v>
      </c>
      <c r="F5000" s="46">
        <v>46186</v>
      </c>
      <c r="G5000" s="46" t="str">
        <f t="shared" si="535"/>
        <v>尤银亮2026-6-13</v>
      </c>
      <c r="H5000" s="63" t="s">
        <v>3614</v>
      </c>
      <c r="I5000" s="63"/>
      <c r="J5000" s="64"/>
      <c r="K5000" s="64"/>
      <c r="L5000" s="65"/>
      <c r="M5000" s="65"/>
      <c r="N5000" s="65"/>
      <c r="O5000" s="66">
        <v>8</v>
      </c>
      <c r="P5000" s="155"/>
      <c r="Q5000" s="68"/>
      <c r="R5000" s="68"/>
      <c r="S5000" s="68"/>
      <c r="T5000" s="69">
        <f t="shared" si="533"/>
        <v>8</v>
      </c>
      <c r="U5000" s="68"/>
      <c r="V5000" s="70"/>
      <c r="W5000" s="70"/>
      <c r="X5000" s="71">
        <f t="shared" si="534"/>
        <v>8</v>
      </c>
      <c r="Y5000" s="72"/>
      <c r="Z5000" s="70"/>
      <c r="AA5000" s="68"/>
      <c r="AB5000" s="73"/>
      <c r="AC5000" s="70"/>
      <c r="AD5000" s="74"/>
      <c r="AE5000" s="68"/>
      <c r="AF5000" s="80"/>
    </row>
    <row r="5001" ht="28.5" customHeight="1" spans="1:32">
      <c r="A5001" s="61" t="s">
        <v>36</v>
      </c>
      <c r="B5001" s="61" t="s">
        <v>2156</v>
      </c>
      <c r="C5001" s="61" t="s">
        <v>3546</v>
      </c>
      <c r="D5001" s="61" t="s">
        <v>3547</v>
      </c>
      <c r="E5001" s="62" t="s">
        <v>3603</v>
      </c>
      <c r="F5001" s="77">
        <v>46187</v>
      </c>
      <c r="G5001" s="46" t="str">
        <f t="shared" si="535"/>
        <v>尤银亮2026-6-14</v>
      </c>
      <c r="H5001" s="63"/>
      <c r="I5001" s="63"/>
      <c r="J5001" s="64"/>
      <c r="K5001" s="64"/>
      <c r="L5001" s="65"/>
      <c r="M5001" s="65"/>
      <c r="N5001" s="65"/>
      <c r="O5001" s="66"/>
      <c r="P5001" s="155"/>
      <c r="Q5001" s="68"/>
      <c r="R5001" s="68"/>
      <c r="S5001" s="68"/>
      <c r="T5001" s="69">
        <f t="shared" si="533"/>
        <v>0</v>
      </c>
      <c r="U5001" s="68"/>
      <c r="V5001" s="70"/>
      <c r="W5001" s="70"/>
      <c r="X5001" s="71">
        <f t="shared" si="534"/>
        <v>0</v>
      </c>
      <c r="Y5001" s="72"/>
      <c r="Z5001" s="70"/>
      <c r="AA5001" s="68"/>
      <c r="AB5001" s="73"/>
      <c r="AC5001" s="70"/>
      <c r="AD5001" s="74"/>
      <c r="AE5001" s="68"/>
      <c r="AF5001" s="80"/>
    </row>
    <row r="5002" ht="28.5" customHeight="1" spans="1:32">
      <c r="A5002" s="61" t="s">
        <v>36</v>
      </c>
      <c r="B5002" s="61" t="s">
        <v>2156</v>
      </c>
      <c r="C5002" s="61" t="s">
        <v>3546</v>
      </c>
      <c r="D5002" s="61" t="s">
        <v>3547</v>
      </c>
      <c r="E5002" s="62" t="s">
        <v>3603</v>
      </c>
      <c r="F5002" s="46">
        <v>46188</v>
      </c>
      <c r="G5002" s="46" t="str">
        <f t="shared" si="535"/>
        <v>尤银亮2026-6-15</v>
      </c>
      <c r="H5002" s="63" t="s">
        <v>3615</v>
      </c>
      <c r="I5002" s="63"/>
      <c r="J5002" s="64"/>
      <c r="K5002" s="64"/>
      <c r="L5002" s="65"/>
      <c r="M5002" s="65"/>
      <c r="N5002" s="65"/>
      <c r="O5002" s="66">
        <v>8</v>
      </c>
      <c r="P5002" s="155"/>
      <c r="Q5002" s="68"/>
      <c r="R5002" s="68"/>
      <c r="S5002" s="68"/>
      <c r="T5002" s="69">
        <f t="shared" si="533"/>
        <v>8</v>
      </c>
      <c r="U5002" s="68"/>
      <c r="V5002" s="70"/>
      <c r="W5002" s="70"/>
      <c r="X5002" s="71">
        <f t="shared" si="534"/>
        <v>8</v>
      </c>
      <c r="Y5002" s="72"/>
      <c r="Z5002" s="70"/>
      <c r="AA5002" s="68"/>
      <c r="AB5002" s="73"/>
      <c r="AC5002" s="70"/>
      <c r="AD5002" s="74"/>
      <c r="AE5002" s="68"/>
      <c r="AF5002" s="75"/>
    </row>
    <row r="5003" ht="28.5" customHeight="1" spans="1:32">
      <c r="A5003" s="61" t="s">
        <v>36</v>
      </c>
      <c r="B5003" s="61" t="s">
        <v>2156</v>
      </c>
      <c r="C5003" s="61" t="s">
        <v>3546</v>
      </c>
      <c r="D5003" s="61" t="s">
        <v>3547</v>
      </c>
      <c r="E5003" s="62" t="s">
        <v>3603</v>
      </c>
      <c r="F5003" s="46">
        <v>46189</v>
      </c>
      <c r="G5003" s="46" t="str">
        <f t="shared" si="535"/>
        <v>尤银亮2026-6-16</v>
      </c>
      <c r="H5003" s="63" t="s">
        <v>3616</v>
      </c>
      <c r="I5003" s="63"/>
      <c r="J5003" s="64"/>
      <c r="K5003" s="64"/>
      <c r="L5003" s="65"/>
      <c r="M5003" s="65"/>
      <c r="N5003" s="65"/>
      <c r="O5003" s="66">
        <v>8</v>
      </c>
      <c r="P5003" s="156"/>
      <c r="Q5003" s="68"/>
      <c r="R5003" s="68"/>
      <c r="S5003" s="68"/>
      <c r="T5003" s="69">
        <f t="shared" si="533"/>
        <v>8</v>
      </c>
      <c r="U5003" s="68"/>
      <c r="V5003" s="70"/>
      <c r="W5003" s="70"/>
      <c r="X5003" s="71">
        <f t="shared" si="534"/>
        <v>8</v>
      </c>
      <c r="Y5003" s="72"/>
      <c r="Z5003" s="70"/>
      <c r="AA5003" s="68"/>
      <c r="AB5003" s="73"/>
      <c r="AC5003" s="70"/>
      <c r="AD5003" s="74"/>
      <c r="AE5003" s="68"/>
      <c r="AF5003" s="80"/>
    </row>
    <row r="5004" ht="28.5" customHeight="1" spans="1:32">
      <c r="A5004" s="61" t="s">
        <v>36</v>
      </c>
      <c r="B5004" s="61" t="s">
        <v>2156</v>
      </c>
      <c r="C5004" s="61" t="s">
        <v>3546</v>
      </c>
      <c r="D5004" s="61" t="s">
        <v>3547</v>
      </c>
      <c r="E5004" s="62" t="s">
        <v>3603</v>
      </c>
      <c r="F5004" s="46">
        <v>46190</v>
      </c>
      <c r="G5004" s="46" t="str">
        <f t="shared" si="535"/>
        <v>尤银亮2026-6-17</v>
      </c>
      <c r="H5004" s="63" t="s">
        <v>3617</v>
      </c>
      <c r="I5004" s="63"/>
      <c r="J5004" s="64"/>
      <c r="K5004" s="64"/>
      <c r="L5004" s="65"/>
      <c r="M5004" s="65"/>
      <c r="N5004" s="65"/>
      <c r="O5004" s="66">
        <v>8</v>
      </c>
      <c r="P5004" s="156"/>
      <c r="Q5004" s="68"/>
      <c r="R5004" s="68"/>
      <c r="S5004" s="68"/>
      <c r="T5004" s="69">
        <f t="shared" si="533"/>
        <v>8</v>
      </c>
      <c r="U5004" s="68"/>
      <c r="V5004" s="70"/>
      <c r="W5004" s="70"/>
      <c r="X5004" s="71">
        <f t="shared" si="534"/>
        <v>8</v>
      </c>
      <c r="Y5004" s="72"/>
      <c r="Z5004" s="70"/>
      <c r="AA5004" s="68"/>
      <c r="AB5004" s="73"/>
      <c r="AC5004" s="70"/>
      <c r="AD5004" s="74"/>
      <c r="AE5004" s="68"/>
      <c r="AF5004" s="75"/>
    </row>
    <row r="5005" ht="28.5" customHeight="1" spans="1:32">
      <c r="A5005" s="61" t="s">
        <v>36</v>
      </c>
      <c r="B5005" s="61" t="s">
        <v>2156</v>
      </c>
      <c r="C5005" s="61" t="s">
        <v>3546</v>
      </c>
      <c r="D5005" s="61" t="s">
        <v>3547</v>
      </c>
      <c r="E5005" s="62" t="s">
        <v>3603</v>
      </c>
      <c r="F5005" s="46">
        <v>46191</v>
      </c>
      <c r="G5005" s="46" t="str">
        <f t="shared" si="535"/>
        <v>尤银亮2026-6-18</v>
      </c>
      <c r="H5005" s="63" t="s">
        <v>3618</v>
      </c>
      <c r="I5005" s="63"/>
      <c r="J5005" s="64"/>
      <c r="K5005" s="64"/>
      <c r="L5005" s="65"/>
      <c r="M5005" s="65"/>
      <c r="N5005" s="65"/>
      <c r="O5005" s="66">
        <v>8</v>
      </c>
      <c r="P5005" s="156"/>
      <c r="Q5005" s="68"/>
      <c r="R5005" s="68"/>
      <c r="S5005" s="68"/>
      <c r="T5005" s="69">
        <f t="shared" si="533"/>
        <v>8</v>
      </c>
      <c r="U5005" s="68"/>
      <c r="V5005" s="70"/>
      <c r="W5005" s="70"/>
      <c r="X5005" s="71">
        <f t="shared" si="534"/>
        <v>8</v>
      </c>
      <c r="Y5005" s="72"/>
      <c r="Z5005" s="70"/>
      <c r="AA5005" s="68"/>
      <c r="AB5005" s="73"/>
      <c r="AC5005" s="70"/>
      <c r="AD5005" s="74"/>
      <c r="AE5005" s="68"/>
      <c r="AF5005" s="75"/>
    </row>
    <row r="5006" ht="28.5" customHeight="1" spans="1:32">
      <c r="A5006" s="61" t="s">
        <v>36</v>
      </c>
      <c r="B5006" s="61" t="s">
        <v>2156</v>
      </c>
      <c r="C5006" s="61" t="s">
        <v>3546</v>
      </c>
      <c r="D5006" s="61" t="s">
        <v>3547</v>
      </c>
      <c r="E5006" s="62" t="s">
        <v>3603</v>
      </c>
      <c r="F5006" s="82">
        <v>46192</v>
      </c>
      <c r="G5006" s="46" t="str">
        <f t="shared" si="535"/>
        <v>尤银亮2026-6-19</v>
      </c>
      <c r="H5006" s="63"/>
      <c r="I5006" s="63"/>
      <c r="J5006" s="64"/>
      <c r="K5006" s="64"/>
      <c r="L5006" s="65"/>
      <c r="M5006" s="65"/>
      <c r="N5006" s="65"/>
      <c r="O5006" s="66"/>
      <c r="P5006" s="156"/>
      <c r="Q5006" s="68"/>
      <c r="R5006" s="68"/>
      <c r="S5006" s="68"/>
      <c r="T5006" s="69">
        <f t="shared" si="533"/>
        <v>0</v>
      </c>
      <c r="U5006" s="68"/>
      <c r="V5006" s="70"/>
      <c r="W5006" s="70"/>
      <c r="X5006" s="71">
        <f t="shared" si="534"/>
        <v>0</v>
      </c>
      <c r="Y5006" s="72"/>
      <c r="Z5006" s="70"/>
      <c r="AA5006" s="68"/>
      <c r="AB5006" s="73">
        <v>8</v>
      </c>
      <c r="AC5006" s="70"/>
      <c r="AD5006" s="74"/>
      <c r="AE5006" s="68"/>
      <c r="AF5006" s="75"/>
    </row>
    <row r="5007" ht="28.5" customHeight="1" spans="1:32">
      <c r="A5007" s="61" t="s">
        <v>36</v>
      </c>
      <c r="B5007" s="61" t="s">
        <v>2156</v>
      </c>
      <c r="C5007" s="61" t="s">
        <v>3546</v>
      </c>
      <c r="D5007" s="61" t="s">
        <v>3547</v>
      </c>
      <c r="E5007" s="62" t="s">
        <v>3603</v>
      </c>
      <c r="F5007" s="77">
        <v>46193</v>
      </c>
      <c r="G5007" s="46" t="str">
        <f t="shared" si="535"/>
        <v>尤银亮2026-6-20</v>
      </c>
      <c r="H5007" s="63"/>
      <c r="I5007" s="63"/>
      <c r="J5007" s="64"/>
      <c r="K5007" s="64"/>
      <c r="L5007" s="65"/>
      <c r="M5007" s="65"/>
      <c r="N5007" s="65"/>
      <c r="O5007" s="66"/>
      <c r="P5007" s="155"/>
      <c r="Q5007" s="68"/>
      <c r="R5007" s="68"/>
      <c r="S5007" s="68"/>
      <c r="T5007" s="69">
        <f t="shared" si="533"/>
        <v>0</v>
      </c>
      <c r="U5007" s="68"/>
      <c r="V5007" s="70"/>
      <c r="W5007" s="70"/>
      <c r="X5007" s="71">
        <f t="shared" si="534"/>
        <v>0</v>
      </c>
      <c r="Y5007" s="72"/>
      <c r="Z5007" s="70"/>
      <c r="AA5007" s="68"/>
      <c r="AB5007" s="73"/>
      <c r="AC5007" s="70"/>
      <c r="AD5007" s="74"/>
      <c r="AE5007" s="68"/>
      <c r="AF5007" s="75"/>
    </row>
    <row r="5008" ht="28.5" customHeight="1" spans="1:32">
      <c r="A5008" s="61" t="s">
        <v>36</v>
      </c>
      <c r="B5008" s="61" t="s">
        <v>2156</v>
      </c>
      <c r="C5008" s="61" t="s">
        <v>3546</v>
      </c>
      <c r="D5008" s="61" t="s">
        <v>3547</v>
      </c>
      <c r="E5008" s="62" t="s">
        <v>3603</v>
      </c>
      <c r="F5008" s="46">
        <v>46194</v>
      </c>
      <c r="G5008" s="46" t="str">
        <f t="shared" si="535"/>
        <v>尤银亮2026-6-21</v>
      </c>
      <c r="H5008" s="63" t="s">
        <v>3619</v>
      </c>
      <c r="I5008" s="63"/>
      <c r="J5008" s="64"/>
      <c r="K5008" s="64"/>
      <c r="L5008" s="65"/>
      <c r="M5008" s="65"/>
      <c r="N5008" s="65"/>
      <c r="O5008" s="66">
        <v>8</v>
      </c>
      <c r="P5008" s="155"/>
      <c r="Q5008" s="68"/>
      <c r="R5008" s="68"/>
      <c r="S5008" s="68"/>
      <c r="T5008" s="69">
        <f t="shared" si="533"/>
        <v>8</v>
      </c>
      <c r="U5008" s="68"/>
      <c r="V5008" s="70"/>
      <c r="W5008" s="70"/>
      <c r="X5008" s="71">
        <f t="shared" si="534"/>
        <v>8</v>
      </c>
      <c r="Y5008" s="72"/>
      <c r="Z5008" s="70"/>
      <c r="AA5008" s="68"/>
      <c r="AB5008" s="73"/>
      <c r="AC5008" s="70"/>
      <c r="AD5008" s="74"/>
      <c r="AE5008" s="68"/>
      <c r="AF5008" s="75"/>
    </row>
    <row r="5009" ht="28.5" customHeight="1" spans="1:32">
      <c r="A5009" s="61" t="s">
        <v>36</v>
      </c>
      <c r="B5009" s="61" t="s">
        <v>2156</v>
      </c>
      <c r="C5009" s="61" t="s">
        <v>3546</v>
      </c>
      <c r="D5009" s="61" t="s">
        <v>3547</v>
      </c>
      <c r="E5009" s="62" t="s">
        <v>3603</v>
      </c>
      <c r="F5009" s="46">
        <v>46195</v>
      </c>
      <c r="G5009" s="46" t="str">
        <f t="shared" si="535"/>
        <v>尤银亮2026-6-22</v>
      </c>
      <c r="H5009" s="63"/>
      <c r="I5009" s="63"/>
      <c r="J5009" s="64"/>
      <c r="K5009" s="64"/>
      <c r="L5009" s="65"/>
      <c r="M5009" s="65"/>
      <c r="N5009" s="65"/>
      <c r="O5009" s="66"/>
      <c r="P5009" s="155"/>
      <c r="Q5009" s="68"/>
      <c r="R5009" s="68"/>
      <c r="S5009" s="68"/>
      <c r="T5009" s="69">
        <f t="shared" si="533"/>
        <v>0</v>
      </c>
      <c r="U5009" s="68"/>
      <c r="V5009" s="70"/>
      <c r="W5009" s="70"/>
      <c r="X5009" s="71">
        <f t="shared" si="534"/>
        <v>0</v>
      </c>
      <c r="Y5009" s="72"/>
      <c r="Z5009" s="70"/>
      <c r="AA5009" s="68"/>
      <c r="AB5009" s="73"/>
      <c r="AC5009" s="70"/>
      <c r="AD5009" s="74"/>
      <c r="AE5009" s="68"/>
      <c r="AF5009" s="75"/>
    </row>
    <row r="5010" ht="28.5" customHeight="1" spans="1:32">
      <c r="A5010" s="61" t="s">
        <v>36</v>
      </c>
      <c r="B5010" s="61" t="s">
        <v>2156</v>
      </c>
      <c r="C5010" s="61" t="s">
        <v>3546</v>
      </c>
      <c r="D5010" s="61" t="s">
        <v>3547</v>
      </c>
      <c r="E5010" s="62" t="s">
        <v>3603</v>
      </c>
      <c r="F5010" s="46">
        <v>46196</v>
      </c>
      <c r="G5010" s="46" t="str">
        <f t="shared" si="535"/>
        <v>尤银亮2026-6-23</v>
      </c>
      <c r="H5010" s="63"/>
      <c r="I5010" s="63"/>
      <c r="J5010" s="64"/>
      <c r="K5010" s="64"/>
      <c r="L5010" s="65"/>
      <c r="M5010" s="65"/>
      <c r="N5010" s="65"/>
      <c r="O5010" s="66"/>
      <c r="P5010" s="155"/>
      <c r="Q5010" s="68"/>
      <c r="R5010" s="68"/>
      <c r="S5010" s="68"/>
      <c r="T5010" s="69">
        <f t="shared" si="533"/>
        <v>0</v>
      </c>
      <c r="U5010" s="68"/>
      <c r="V5010" s="70"/>
      <c r="W5010" s="70"/>
      <c r="X5010" s="71">
        <f t="shared" si="534"/>
        <v>0</v>
      </c>
      <c r="Y5010" s="72"/>
      <c r="Z5010" s="70"/>
      <c r="AA5010" s="68"/>
      <c r="AB5010" s="73"/>
      <c r="AC5010" s="70"/>
      <c r="AD5010" s="74"/>
      <c r="AE5010" s="68"/>
      <c r="AF5010" s="75"/>
    </row>
    <row r="5011" ht="28.5" customHeight="1" spans="1:32">
      <c r="A5011" s="61" t="s">
        <v>36</v>
      </c>
      <c r="B5011" s="61" t="s">
        <v>2156</v>
      </c>
      <c r="C5011" s="61" t="s">
        <v>3546</v>
      </c>
      <c r="D5011" s="61" t="s">
        <v>3547</v>
      </c>
      <c r="E5011" s="62" t="s">
        <v>3603</v>
      </c>
      <c r="F5011" s="46">
        <v>46197</v>
      </c>
      <c r="G5011" s="46" t="str">
        <f t="shared" si="535"/>
        <v>尤银亮2026-6-24</v>
      </c>
      <c r="H5011" s="63"/>
      <c r="I5011" s="63"/>
      <c r="J5011" s="64"/>
      <c r="K5011" s="64"/>
      <c r="L5011" s="65"/>
      <c r="M5011" s="65"/>
      <c r="N5011" s="65"/>
      <c r="O5011" s="66"/>
      <c r="P5011" s="155"/>
      <c r="Q5011" s="68"/>
      <c r="R5011" s="68"/>
      <c r="S5011" s="68"/>
      <c r="T5011" s="69">
        <f t="shared" si="533"/>
        <v>0</v>
      </c>
      <c r="U5011" s="68"/>
      <c r="V5011" s="70"/>
      <c r="W5011" s="70"/>
      <c r="X5011" s="71">
        <f t="shared" si="534"/>
        <v>0</v>
      </c>
      <c r="Y5011" s="72"/>
      <c r="Z5011" s="70"/>
      <c r="AA5011" s="68"/>
      <c r="AB5011" s="73"/>
      <c r="AC5011" s="70"/>
      <c r="AD5011" s="74"/>
      <c r="AE5011" s="68"/>
      <c r="AF5011" s="75"/>
    </row>
    <row r="5012" ht="28.5" customHeight="1" spans="1:32">
      <c r="A5012" s="61" t="s">
        <v>36</v>
      </c>
      <c r="B5012" s="61" t="s">
        <v>2156</v>
      </c>
      <c r="C5012" s="61" t="s">
        <v>3546</v>
      </c>
      <c r="D5012" s="61" t="s">
        <v>3547</v>
      </c>
      <c r="E5012" s="62" t="s">
        <v>3603</v>
      </c>
      <c r="F5012" s="46">
        <v>46198</v>
      </c>
      <c r="G5012" s="46" t="str">
        <f t="shared" si="535"/>
        <v>尤银亮2026-6-25</v>
      </c>
      <c r="H5012" s="63"/>
      <c r="I5012" s="63"/>
      <c r="J5012" s="64"/>
      <c r="K5012" s="64"/>
      <c r="L5012" s="65"/>
      <c r="M5012" s="65"/>
      <c r="N5012" s="65"/>
      <c r="O5012" s="66"/>
      <c r="P5012" s="155"/>
      <c r="Q5012" s="68"/>
      <c r="R5012" s="68"/>
      <c r="S5012" s="68"/>
      <c r="T5012" s="69">
        <f t="shared" si="533"/>
        <v>0</v>
      </c>
      <c r="U5012" s="68"/>
      <c r="V5012" s="70"/>
      <c r="W5012" s="70"/>
      <c r="X5012" s="71">
        <f t="shared" si="534"/>
        <v>0</v>
      </c>
      <c r="Y5012" s="72"/>
      <c r="Z5012" s="70"/>
      <c r="AA5012" s="68"/>
      <c r="AB5012" s="73"/>
      <c r="AC5012" s="70"/>
      <c r="AD5012" s="74"/>
      <c r="AE5012" s="68"/>
      <c r="AF5012" s="75"/>
    </row>
    <row r="5013" ht="28.5" customHeight="1" spans="1:32">
      <c r="A5013" s="61" t="s">
        <v>36</v>
      </c>
      <c r="B5013" s="61" t="s">
        <v>2156</v>
      </c>
      <c r="C5013" s="61" t="s">
        <v>3546</v>
      </c>
      <c r="D5013" s="61" t="s">
        <v>3547</v>
      </c>
      <c r="E5013" s="76" t="s">
        <v>3603</v>
      </c>
      <c r="F5013" s="46">
        <v>46199</v>
      </c>
      <c r="G5013" s="46" t="str">
        <f t="shared" si="535"/>
        <v>尤银亮2026-6-26</v>
      </c>
      <c r="H5013" s="63"/>
      <c r="I5013" s="63"/>
      <c r="J5013" s="64"/>
      <c r="K5013" s="64"/>
      <c r="L5013" s="65"/>
      <c r="M5013" s="65"/>
      <c r="N5013" s="65"/>
      <c r="O5013" s="66"/>
      <c r="P5013" s="155"/>
      <c r="Q5013" s="68"/>
      <c r="R5013" s="68"/>
      <c r="S5013" s="68"/>
      <c r="T5013" s="69">
        <f t="shared" si="533"/>
        <v>0</v>
      </c>
      <c r="U5013" s="68"/>
      <c r="V5013" s="70"/>
      <c r="W5013" s="70"/>
      <c r="X5013" s="71">
        <f t="shared" si="534"/>
        <v>0</v>
      </c>
      <c r="Y5013" s="72"/>
      <c r="Z5013" s="70"/>
      <c r="AA5013" s="68"/>
      <c r="AB5013" s="73"/>
      <c r="AC5013" s="70"/>
      <c r="AD5013" s="74"/>
      <c r="AE5013" s="68"/>
      <c r="AF5013" s="75"/>
    </row>
    <row r="5014" ht="28.5" customHeight="1" spans="1:32">
      <c r="A5014" s="61" t="s">
        <v>36</v>
      </c>
      <c r="B5014" s="61" t="s">
        <v>2156</v>
      </c>
      <c r="C5014" s="61" t="s">
        <v>3546</v>
      </c>
      <c r="D5014" s="61" t="s">
        <v>3547</v>
      </c>
      <c r="E5014" s="62" t="s">
        <v>3603</v>
      </c>
      <c r="F5014" s="46">
        <v>46200</v>
      </c>
      <c r="G5014" s="46" t="str">
        <f t="shared" si="535"/>
        <v>尤银亮2026-6-27</v>
      </c>
      <c r="H5014" s="63"/>
      <c r="I5014" s="63"/>
      <c r="J5014" s="64"/>
      <c r="K5014" s="64"/>
      <c r="L5014" s="65"/>
      <c r="M5014" s="65"/>
      <c r="N5014" s="79"/>
      <c r="O5014" s="66"/>
      <c r="P5014" s="155"/>
      <c r="Q5014" s="68"/>
      <c r="R5014" s="68"/>
      <c r="S5014" s="68"/>
      <c r="T5014" s="69">
        <f t="shared" si="533"/>
        <v>0</v>
      </c>
      <c r="U5014" s="68"/>
      <c r="V5014" s="70"/>
      <c r="W5014" s="70"/>
      <c r="X5014" s="71">
        <f t="shared" si="534"/>
        <v>0</v>
      </c>
      <c r="Y5014" s="72"/>
      <c r="Z5014" s="70"/>
      <c r="AA5014" s="68"/>
      <c r="AB5014" s="73"/>
      <c r="AC5014" s="70"/>
      <c r="AD5014" s="74"/>
      <c r="AE5014" s="68"/>
      <c r="AF5014" s="75"/>
    </row>
    <row r="5015" ht="28.5" customHeight="1" spans="1:32">
      <c r="A5015" s="61" t="s">
        <v>36</v>
      </c>
      <c r="B5015" s="61" t="s">
        <v>2156</v>
      </c>
      <c r="C5015" s="61" t="s">
        <v>3546</v>
      </c>
      <c r="D5015" s="61" t="s">
        <v>3547</v>
      </c>
      <c r="E5015" s="62" t="s">
        <v>3603</v>
      </c>
      <c r="F5015" s="46">
        <v>46201</v>
      </c>
      <c r="G5015" s="46" t="str">
        <f t="shared" si="535"/>
        <v>尤银亮2026-6-28</v>
      </c>
      <c r="H5015" s="63"/>
      <c r="I5015" s="63"/>
      <c r="J5015" s="64"/>
      <c r="K5015" s="64"/>
      <c r="L5015" s="65"/>
      <c r="M5015" s="65"/>
      <c r="N5015" s="65"/>
      <c r="O5015" s="66"/>
      <c r="P5015" s="155"/>
      <c r="Q5015" s="68"/>
      <c r="R5015" s="68"/>
      <c r="S5015" s="68"/>
      <c r="T5015" s="69">
        <f t="shared" si="533"/>
        <v>0</v>
      </c>
      <c r="U5015" s="68"/>
      <c r="V5015" s="70"/>
      <c r="W5015" s="70"/>
      <c r="X5015" s="71">
        <f t="shared" si="534"/>
        <v>0</v>
      </c>
      <c r="Y5015" s="72"/>
      <c r="Z5015" s="70"/>
      <c r="AA5015" s="68"/>
      <c r="AB5015" s="73"/>
      <c r="AC5015" s="70"/>
      <c r="AD5015" s="74"/>
      <c r="AE5015" s="68"/>
      <c r="AF5015" s="75"/>
    </row>
    <row r="5016" ht="28.5" customHeight="1" spans="1:32">
      <c r="A5016" s="61" t="s">
        <v>36</v>
      </c>
      <c r="B5016" s="61" t="s">
        <v>2156</v>
      </c>
      <c r="C5016" s="61" t="s">
        <v>3546</v>
      </c>
      <c r="D5016" s="61" t="s">
        <v>3547</v>
      </c>
      <c r="E5016" s="62" t="s">
        <v>3603</v>
      </c>
      <c r="F5016" s="46">
        <v>46202</v>
      </c>
      <c r="G5016" s="46" t="str">
        <f t="shared" si="535"/>
        <v>尤银亮2026-6-29</v>
      </c>
      <c r="H5016" s="63"/>
      <c r="I5016" s="63"/>
      <c r="J5016" s="64"/>
      <c r="K5016" s="64"/>
      <c r="L5016" s="65"/>
      <c r="M5016" s="65"/>
      <c r="N5016" s="79"/>
      <c r="O5016" s="66"/>
      <c r="P5016" s="155"/>
      <c r="Q5016" s="68"/>
      <c r="R5016" s="68"/>
      <c r="S5016" s="68"/>
      <c r="T5016" s="69">
        <f t="shared" si="533"/>
        <v>0</v>
      </c>
      <c r="U5016" s="68"/>
      <c r="V5016" s="70"/>
      <c r="W5016" s="70"/>
      <c r="X5016" s="71">
        <f t="shared" si="534"/>
        <v>0</v>
      </c>
      <c r="Y5016" s="72"/>
      <c r="Z5016" s="70"/>
      <c r="AA5016" s="68"/>
      <c r="AB5016" s="73"/>
      <c r="AC5016" s="70"/>
      <c r="AD5016" s="74"/>
      <c r="AE5016" s="68"/>
      <c r="AF5016" s="75"/>
    </row>
    <row r="5017" s="3" customFormat="1" ht="28.5" customHeight="1" spans="1:32">
      <c r="A5017" s="61" t="s">
        <v>36</v>
      </c>
      <c r="B5017" s="61" t="s">
        <v>2156</v>
      </c>
      <c r="C5017" s="61" t="s">
        <v>3546</v>
      </c>
      <c r="D5017" s="61" t="s">
        <v>3547</v>
      </c>
      <c r="E5017" s="76" t="s">
        <v>3603</v>
      </c>
      <c r="F5017" s="46">
        <v>46203</v>
      </c>
      <c r="G5017" s="46" t="str">
        <f t="shared" si="535"/>
        <v>尤银亮2026-6-30</v>
      </c>
      <c r="H5017" s="63"/>
      <c r="I5017" s="63"/>
      <c r="J5017" s="64"/>
      <c r="K5017" s="64"/>
      <c r="L5017" s="65"/>
      <c r="M5017" s="65"/>
      <c r="N5017" s="65"/>
      <c r="O5017" s="66"/>
      <c r="P5017" s="155"/>
      <c r="Q5017" s="68"/>
      <c r="R5017" s="68"/>
      <c r="S5017" s="68"/>
      <c r="T5017" s="69">
        <f t="shared" si="533"/>
        <v>0</v>
      </c>
      <c r="U5017" s="68"/>
      <c r="V5017" s="70"/>
      <c r="W5017" s="70"/>
      <c r="X5017" s="71">
        <f t="shared" si="534"/>
        <v>0</v>
      </c>
      <c r="Y5017" s="72"/>
      <c r="Z5017" s="70"/>
      <c r="AA5017" s="68"/>
      <c r="AB5017" s="73"/>
      <c r="AC5017" s="70"/>
      <c r="AD5017" s="74"/>
      <c r="AE5017" s="68"/>
      <c r="AF5017" s="75"/>
    </row>
    <row r="5018" s="3" customFormat="1" ht="28.5" customHeight="1" spans="1:32">
      <c r="A5018" s="61" t="s">
        <v>36</v>
      </c>
      <c r="B5018" s="61" t="s">
        <v>2156</v>
      </c>
      <c r="C5018" s="61" t="s">
        <v>3546</v>
      </c>
      <c r="D5018" s="61" t="s">
        <v>3547</v>
      </c>
      <c r="E5018" s="76" t="s">
        <v>3603</v>
      </c>
      <c r="F5018" s="46">
        <v>46204</v>
      </c>
      <c r="G5018" s="46" t="str">
        <f t="shared" si="535"/>
        <v>尤银亮2026-7-1</v>
      </c>
      <c r="H5018" s="63"/>
      <c r="I5018" s="63"/>
      <c r="J5018" s="64"/>
      <c r="K5018" s="64"/>
      <c r="L5018" s="65"/>
      <c r="M5018" s="65"/>
      <c r="N5018" s="65"/>
      <c r="O5018" s="66"/>
      <c r="P5018" s="155"/>
      <c r="Q5018" s="68"/>
      <c r="R5018" s="68"/>
      <c r="S5018" s="68"/>
      <c r="T5018" s="69">
        <f t="shared" si="533"/>
        <v>0</v>
      </c>
      <c r="U5018" s="68"/>
      <c r="V5018" s="70"/>
      <c r="W5018" s="70"/>
      <c r="X5018" s="71">
        <f t="shared" si="534"/>
        <v>0</v>
      </c>
      <c r="Y5018" s="72"/>
      <c r="Z5018" s="70"/>
      <c r="AA5018" s="68"/>
      <c r="AB5018" s="73"/>
      <c r="AC5018" s="70"/>
      <c r="AD5018" s="74"/>
      <c r="AE5018" s="68"/>
      <c r="AF5018" s="75"/>
    </row>
    <row r="5019" ht="28.5" customHeight="1" spans="1:32">
      <c r="A5019" s="84" t="s">
        <v>36</v>
      </c>
      <c r="B5019" s="84" t="s">
        <v>2156</v>
      </c>
      <c r="C5019" s="84" t="s">
        <v>3546</v>
      </c>
      <c r="D5019" s="84" t="s">
        <v>3547</v>
      </c>
      <c r="E5019" s="85" t="s">
        <v>3603</v>
      </c>
      <c r="F5019" s="86">
        <v>46235</v>
      </c>
      <c r="G5019" s="46" t="str">
        <f t="shared" si="535"/>
        <v>尤银亮2026-8-1</v>
      </c>
      <c r="H5019" s="63"/>
      <c r="I5019" s="63"/>
      <c r="J5019" s="64"/>
      <c r="K5019" s="64"/>
      <c r="L5019" s="65"/>
      <c r="M5019" s="65"/>
      <c r="N5019" s="91"/>
      <c r="O5019" s="66"/>
      <c r="P5019" s="87"/>
      <c r="Q5019" s="87"/>
      <c r="R5019" s="87"/>
      <c r="S5019" s="87"/>
      <c r="T5019" s="69">
        <f t="shared" si="533"/>
        <v>0</v>
      </c>
      <c r="U5019" s="87"/>
      <c r="V5019" s="87"/>
      <c r="W5019" s="87"/>
      <c r="X5019" s="71">
        <f t="shared" si="534"/>
        <v>0</v>
      </c>
      <c r="Y5019" s="88"/>
      <c r="Z5019" s="87"/>
      <c r="AA5019" s="87"/>
      <c r="AB5019" s="87"/>
      <c r="AC5019" s="87"/>
      <c r="AD5019" s="89"/>
      <c r="AE5019" s="87"/>
      <c r="AF5019" s="90"/>
    </row>
    <row r="5020" ht="28.5" customHeight="1" spans="1:32">
      <c r="A5020" s="44" t="s">
        <v>36</v>
      </c>
      <c r="B5020" s="44" t="s">
        <v>2156</v>
      </c>
      <c r="C5020" s="44" t="s">
        <v>3620</v>
      </c>
      <c r="D5020" s="44" t="s">
        <v>3621</v>
      </c>
      <c r="E5020" s="44" t="s">
        <v>3622</v>
      </c>
      <c r="F5020" s="45">
        <v>46173</v>
      </c>
      <c r="G5020" s="46" t="str">
        <f t="shared" si="535"/>
        <v>冯益锋2026-5-31</v>
      </c>
      <c r="H5020" s="133"/>
      <c r="I5020" s="133"/>
      <c r="J5020" s="134"/>
      <c r="K5020" s="134"/>
      <c r="L5020" s="134"/>
      <c r="M5020" s="135"/>
      <c r="N5020" s="135"/>
      <c r="O5020" s="136">
        <f t="shared" ref="O5020:AE5020" si="536">SUM(O5021:O5052)</f>
        <v>204</v>
      </c>
      <c r="P5020" s="137">
        <f t="shared" si="536"/>
        <v>0</v>
      </c>
      <c r="Q5020" s="138">
        <f t="shared" si="536"/>
        <v>-6</v>
      </c>
      <c r="R5020" s="138">
        <f t="shared" si="536"/>
        <v>0</v>
      </c>
      <c r="S5020" s="53">
        <f t="shared" si="536"/>
        <v>0</v>
      </c>
      <c r="T5020" s="139">
        <f t="shared" si="536"/>
        <v>198</v>
      </c>
      <c r="U5020" s="55">
        <f t="shared" si="536"/>
        <v>0</v>
      </c>
      <c r="V5020" s="139">
        <f t="shared" si="536"/>
        <v>28</v>
      </c>
      <c r="W5020" s="139">
        <f t="shared" si="536"/>
        <v>0</v>
      </c>
      <c r="X5020" s="140">
        <f t="shared" si="536"/>
        <v>226</v>
      </c>
      <c r="Y5020" s="141">
        <f t="shared" si="536"/>
        <v>0</v>
      </c>
      <c r="Z5020" s="139">
        <f t="shared" si="536"/>
        <v>0</v>
      </c>
      <c r="AA5020" s="142">
        <f t="shared" si="536"/>
        <v>36</v>
      </c>
      <c r="AB5020" s="139">
        <f t="shared" si="536"/>
        <v>12</v>
      </c>
      <c r="AC5020" s="139">
        <f t="shared" si="536"/>
        <v>0</v>
      </c>
      <c r="AD5020" s="143">
        <f t="shared" si="536"/>
        <v>0</v>
      </c>
      <c r="AE5020" s="142">
        <f t="shared" si="536"/>
        <v>0</v>
      </c>
      <c r="AF5020" s="60"/>
    </row>
    <row r="5021" ht="28.5" customHeight="1" spans="1:32">
      <c r="A5021" s="61" t="s">
        <v>36</v>
      </c>
      <c r="B5021" s="61" t="s">
        <v>2156</v>
      </c>
      <c r="C5021" s="61" t="s">
        <v>3620</v>
      </c>
      <c r="D5021" s="61" t="s">
        <v>3621</v>
      </c>
      <c r="E5021" s="62" t="s">
        <v>3622</v>
      </c>
      <c r="F5021" s="46">
        <v>46174</v>
      </c>
      <c r="G5021" s="46" t="str">
        <f t="shared" si="535"/>
        <v>冯益锋2026-6-1</v>
      </c>
      <c r="H5021" s="63" t="s">
        <v>3623</v>
      </c>
      <c r="I5021" s="63" t="s">
        <v>3507</v>
      </c>
      <c r="J5021" s="64"/>
      <c r="K5021" s="64"/>
      <c r="L5021" s="65"/>
      <c r="M5021" s="65"/>
      <c r="N5021" s="65"/>
      <c r="O5021" s="66">
        <v>12</v>
      </c>
      <c r="P5021" s="155"/>
      <c r="Q5021" s="68"/>
      <c r="R5021" s="68"/>
      <c r="S5021" s="68"/>
      <c r="T5021" s="69">
        <f t="shared" ref="T5021:T5052" si="537">SUM(O5021:S5021)</f>
        <v>12</v>
      </c>
      <c r="U5021" s="68"/>
      <c r="V5021" s="70"/>
      <c r="W5021" s="70"/>
      <c r="X5021" s="71">
        <f t="shared" ref="X5021:X5052" si="538">SUM(T5021:W5021)</f>
        <v>12</v>
      </c>
      <c r="Y5021" s="72"/>
      <c r="Z5021" s="70"/>
      <c r="AA5021" s="68">
        <v>2</v>
      </c>
      <c r="AB5021" s="73"/>
      <c r="AC5021" s="70"/>
      <c r="AD5021" s="74"/>
      <c r="AE5021" s="68"/>
      <c r="AF5021" s="75"/>
    </row>
    <row r="5022" ht="28.5" customHeight="1" spans="1:32">
      <c r="A5022" s="61" t="s">
        <v>36</v>
      </c>
      <c r="B5022" s="61" t="s">
        <v>2156</v>
      </c>
      <c r="C5022" s="61" t="s">
        <v>3620</v>
      </c>
      <c r="D5022" s="61" t="s">
        <v>3621</v>
      </c>
      <c r="E5022" s="76" t="s">
        <v>3622</v>
      </c>
      <c r="F5022" s="46">
        <v>46175</v>
      </c>
      <c r="G5022" s="46" t="str">
        <f t="shared" si="535"/>
        <v>冯益锋2026-6-2</v>
      </c>
      <c r="H5022" s="63" t="s">
        <v>3624</v>
      </c>
      <c r="I5022" s="63" t="s">
        <v>3625</v>
      </c>
      <c r="J5022" s="64"/>
      <c r="K5022" s="64"/>
      <c r="L5022" s="65" t="s">
        <v>2652</v>
      </c>
      <c r="M5022" s="65"/>
      <c r="N5022" s="65"/>
      <c r="O5022" s="66">
        <v>12</v>
      </c>
      <c r="P5022" s="155"/>
      <c r="Q5022" s="68">
        <v>-4</v>
      </c>
      <c r="R5022" s="68"/>
      <c r="S5022" s="68"/>
      <c r="T5022" s="69">
        <f t="shared" si="537"/>
        <v>8</v>
      </c>
      <c r="U5022" s="68"/>
      <c r="V5022" s="70"/>
      <c r="W5022" s="70"/>
      <c r="X5022" s="71">
        <f t="shared" si="538"/>
        <v>8</v>
      </c>
      <c r="Y5022" s="72"/>
      <c r="Z5022" s="70"/>
      <c r="AA5022" s="68">
        <v>2</v>
      </c>
      <c r="AB5022" s="73"/>
      <c r="AC5022" s="70"/>
      <c r="AD5022" s="74"/>
      <c r="AE5022" s="68"/>
      <c r="AF5022" s="75"/>
    </row>
    <row r="5023" ht="28.5" customHeight="1" spans="1:32">
      <c r="A5023" s="61" t="s">
        <v>36</v>
      </c>
      <c r="B5023" s="61" t="s">
        <v>2156</v>
      </c>
      <c r="C5023" s="61" t="s">
        <v>3620</v>
      </c>
      <c r="D5023" s="61" t="s">
        <v>3621</v>
      </c>
      <c r="E5023" s="76" t="s">
        <v>3622</v>
      </c>
      <c r="F5023" s="46">
        <v>46176</v>
      </c>
      <c r="G5023" s="46" t="str">
        <f t="shared" si="535"/>
        <v>冯益锋2026-6-3</v>
      </c>
      <c r="H5023" s="63" t="s">
        <v>3626</v>
      </c>
      <c r="I5023" s="63" t="s">
        <v>3627</v>
      </c>
      <c r="J5023" s="64"/>
      <c r="K5023" s="64"/>
      <c r="L5023" s="65"/>
      <c r="M5023" s="65"/>
      <c r="N5023" s="65"/>
      <c r="O5023" s="66">
        <v>12</v>
      </c>
      <c r="P5023" s="155"/>
      <c r="Q5023" s="68"/>
      <c r="R5023" s="68"/>
      <c r="S5023" s="68"/>
      <c r="T5023" s="69">
        <f t="shared" si="537"/>
        <v>12</v>
      </c>
      <c r="U5023" s="68"/>
      <c r="V5023" s="70"/>
      <c r="W5023" s="70"/>
      <c r="X5023" s="71">
        <f t="shared" si="538"/>
        <v>12</v>
      </c>
      <c r="Y5023" s="72"/>
      <c r="Z5023" s="70"/>
      <c r="AA5023" s="68">
        <v>2</v>
      </c>
      <c r="AB5023" s="73"/>
      <c r="AC5023" s="70"/>
      <c r="AD5023" s="74"/>
      <c r="AE5023" s="68"/>
      <c r="AF5023" s="75"/>
    </row>
    <row r="5024" ht="28.5" customHeight="1" spans="1:32">
      <c r="A5024" s="61" t="s">
        <v>36</v>
      </c>
      <c r="B5024" s="61" t="s">
        <v>2156</v>
      </c>
      <c r="C5024" s="61" t="s">
        <v>3620</v>
      </c>
      <c r="D5024" s="61" t="s">
        <v>3621</v>
      </c>
      <c r="E5024" s="61" t="s">
        <v>3622</v>
      </c>
      <c r="F5024" s="46">
        <v>46177</v>
      </c>
      <c r="G5024" s="46" t="str">
        <f t="shared" si="535"/>
        <v>冯益锋2026-6-4</v>
      </c>
      <c r="H5024" s="63" t="s">
        <v>3628</v>
      </c>
      <c r="I5024" s="63" t="s">
        <v>3629</v>
      </c>
      <c r="J5024" s="64"/>
      <c r="K5024" s="64"/>
      <c r="L5024" s="65"/>
      <c r="M5024" s="65"/>
      <c r="N5024" s="65"/>
      <c r="O5024" s="66">
        <v>12</v>
      </c>
      <c r="P5024" s="155"/>
      <c r="Q5024" s="68"/>
      <c r="R5024" s="68"/>
      <c r="S5024" s="68"/>
      <c r="T5024" s="69">
        <f t="shared" si="537"/>
        <v>12</v>
      </c>
      <c r="U5024" s="68"/>
      <c r="V5024" s="70"/>
      <c r="W5024" s="70"/>
      <c r="X5024" s="71">
        <f t="shared" si="538"/>
        <v>12</v>
      </c>
      <c r="Y5024" s="72"/>
      <c r="Z5024" s="70"/>
      <c r="AA5024" s="68">
        <v>2</v>
      </c>
      <c r="AB5024" s="73"/>
      <c r="AC5024" s="70"/>
      <c r="AD5024" s="74"/>
      <c r="AE5024" s="68"/>
      <c r="AF5024" s="75"/>
    </row>
    <row r="5025" ht="28.5" customHeight="1" spans="1:32">
      <c r="A5025" s="61" t="s">
        <v>36</v>
      </c>
      <c r="B5025" s="61" t="s">
        <v>2156</v>
      </c>
      <c r="C5025" s="61" t="s">
        <v>3620</v>
      </c>
      <c r="D5025" s="61" t="s">
        <v>3621</v>
      </c>
      <c r="E5025" s="76" t="s">
        <v>3622</v>
      </c>
      <c r="F5025" s="46">
        <v>46178</v>
      </c>
      <c r="G5025" s="46" t="str">
        <f t="shared" si="535"/>
        <v>冯益锋2026-6-5</v>
      </c>
      <c r="H5025" s="63" t="s">
        <v>3630</v>
      </c>
      <c r="I5025" s="63" t="s">
        <v>2790</v>
      </c>
      <c r="J5025" s="64"/>
      <c r="K5025" s="64"/>
      <c r="L5025" s="65"/>
      <c r="M5025" s="65"/>
      <c r="N5025" s="65"/>
      <c r="O5025" s="66">
        <v>12</v>
      </c>
      <c r="P5025" s="155"/>
      <c r="Q5025" s="68"/>
      <c r="R5025" s="68"/>
      <c r="S5025" s="68"/>
      <c r="T5025" s="69">
        <f t="shared" si="537"/>
        <v>12</v>
      </c>
      <c r="U5025" s="68"/>
      <c r="V5025" s="70"/>
      <c r="W5025" s="70"/>
      <c r="X5025" s="71">
        <f t="shared" si="538"/>
        <v>12</v>
      </c>
      <c r="Y5025" s="72"/>
      <c r="Z5025" s="70"/>
      <c r="AA5025" s="68">
        <v>2</v>
      </c>
      <c r="AB5025" s="73"/>
      <c r="AC5025" s="70"/>
      <c r="AD5025" s="74"/>
      <c r="AE5025" s="68"/>
      <c r="AF5025" s="75"/>
    </row>
    <row r="5026" ht="28.5" customHeight="1" spans="1:32">
      <c r="A5026" s="61" t="s">
        <v>36</v>
      </c>
      <c r="B5026" s="61" t="s">
        <v>2156</v>
      </c>
      <c r="C5026" s="61" t="s">
        <v>3620</v>
      </c>
      <c r="D5026" s="61" t="s">
        <v>3621</v>
      </c>
      <c r="E5026" s="76" t="s">
        <v>3622</v>
      </c>
      <c r="F5026" s="46">
        <v>46179</v>
      </c>
      <c r="G5026" s="46" t="str">
        <f t="shared" si="535"/>
        <v>冯益锋2026-6-6</v>
      </c>
      <c r="H5026" s="63" t="s">
        <v>3631</v>
      </c>
      <c r="I5026" s="63" t="s">
        <v>2864</v>
      </c>
      <c r="J5026" s="64"/>
      <c r="K5026" s="64"/>
      <c r="L5026" s="65" t="s">
        <v>424</v>
      </c>
      <c r="M5026" s="65"/>
      <c r="N5026" s="65"/>
      <c r="O5026" s="66">
        <v>12</v>
      </c>
      <c r="P5026" s="155"/>
      <c r="Q5026" s="68">
        <v>-2</v>
      </c>
      <c r="R5026" s="68"/>
      <c r="S5026" s="68"/>
      <c r="T5026" s="69">
        <f t="shared" si="537"/>
        <v>10</v>
      </c>
      <c r="U5026" s="68"/>
      <c r="V5026" s="70"/>
      <c r="W5026" s="70"/>
      <c r="X5026" s="71">
        <f t="shared" si="538"/>
        <v>10</v>
      </c>
      <c r="Y5026" s="72"/>
      <c r="Z5026" s="70"/>
      <c r="AA5026" s="68">
        <v>2</v>
      </c>
      <c r="AB5026" s="73"/>
      <c r="AC5026" s="70"/>
      <c r="AD5026" s="74"/>
      <c r="AE5026" s="68"/>
      <c r="AF5026" s="75"/>
    </row>
    <row r="5027" ht="28.5" customHeight="1" spans="1:32">
      <c r="A5027" s="61" t="s">
        <v>36</v>
      </c>
      <c r="B5027" s="61" t="s">
        <v>2156</v>
      </c>
      <c r="C5027" s="61" t="s">
        <v>3620</v>
      </c>
      <c r="D5027" s="61" t="s">
        <v>3621</v>
      </c>
      <c r="E5027" s="62" t="s">
        <v>3622</v>
      </c>
      <c r="F5027" s="77">
        <v>46180</v>
      </c>
      <c r="G5027" s="46" t="str">
        <f t="shared" si="535"/>
        <v>冯益锋2026-6-7</v>
      </c>
      <c r="H5027" s="63" t="s">
        <v>3632</v>
      </c>
      <c r="I5027" s="63"/>
      <c r="J5027" s="64"/>
      <c r="K5027" s="64"/>
      <c r="L5027" s="65"/>
      <c r="M5027" s="65"/>
      <c r="N5027" s="65"/>
      <c r="O5027" s="66"/>
      <c r="P5027" s="155"/>
      <c r="Q5027" s="68"/>
      <c r="R5027" s="68"/>
      <c r="S5027" s="68"/>
      <c r="T5027" s="69">
        <f t="shared" si="537"/>
        <v>0</v>
      </c>
      <c r="U5027" s="68"/>
      <c r="V5027" s="70">
        <v>7.5</v>
      </c>
      <c r="W5027" s="70"/>
      <c r="X5027" s="71">
        <f t="shared" si="538"/>
        <v>7.5</v>
      </c>
      <c r="Y5027" s="72"/>
      <c r="Z5027" s="70"/>
      <c r="AA5027" s="68"/>
      <c r="AB5027" s="73"/>
      <c r="AC5027" s="70"/>
      <c r="AD5027" s="74"/>
      <c r="AE5027" s="68"/>
      <c r="AF5027" s="75"/>
    </row>
    <row r="5028" ht="28.5" customHeight="1" spans="1:32">
      <c r="A5028" s="61" t="s">
        <v>36</v>
      </c>
      <c r="B5028" s="61" t="s">
        <v>2156</v>
      </c>
      <c r="C5028" s="61" t="s">
        <v>3620</v>
      </c>
      <c r="D5028" s="61" t="s">
        <v>3621</v>
      </c>
      <c r="E5028" s="76" t="s">
        <v>3622</v>
      </c>
      <c r="F5028" s="46">
        <v>46181</v>
      </c>
      <c r="G5028" s="46" t="str">
        <f t="shared" si="535"/>
        <v>冯益锋2026-6-8</v>
      </c>
      <c r="H5028" s="63" t="s">
        <v>3633</v>
      </c>
      <c r="I5028" s="63" t="s">
        <v>3634</v>
      </c>
      <c r="J5028" s="64"/>
      <c r="K5028" s="64"/>
      <c r="L5028" s="65"/>
      <c r="M5028" s="65"/>
      <c r="N5028" s="65"/>
      <c r="O5028" s="66">
        <v>12</v>
      </c>
      <c r="P5028" s="155"/>
      <c r="Q5028" s="68"/>
      <c r="R5028" s="68"/>
      <c r="S5028" s="68"/>
      <c r="T5028" s="69">
        <f t="shared" si="537"/>
        <v>12</v>
      </c>
      <c r="U5028" s="68"/>
      <c r="V5028" s="70"/>
      <c r="W5028" s="70"/>
      <c r="X5028" s="71">
        <f t="shared" si="538"/>
        <v>12</v>
      </c>
      <c r="Y5028" s="72"/>
      <c r="Z5028" s="70"/>
      <c r="AA5028" s="68">
        <v>2</v>
      </c>
      <c r="AB5028" s="73"/>
      <c r="AC5028" s="70"/>
      <c r="AD5028" s="74"/>
      <c r="AE5028" s="68"/>
      <c r="AF5028" s="75"/>
    </row>
    <row r="5029" ht="28.5" customHeight="1" spans="1:32">
      <c r="A5029" s="61" t="s">
        <v>36</v>
      </c>
      <c r="B5029" s="61" t="s">
        <v>2156</v>
      </c>
      <c r="C5029" s="61" t="s">
        <v>3620</v>
      </c>
      <c r="D5029" s="61" t="s">
        <v>3621</v>
      </c>
      <c r="E5029" s="76" t="s">
        <v>3622</v>
      </c>
      <c r="F5029" s="78">
        <v>46182</v>
      </c>
      <c r="G5029" s="46" t="str">
        <f t="shared" si="535"/>
        <v>冯益锋2026-6-9</v>
      </c>
      <c r="H5029" s="63" t="s">
        <v>3635</v>
      </c>
      <c r="I5029" s="63" t="s">
        <v>3636</v>
      </c>
      <c r="J5029" s="64"/>
      <c r="K5029" s="64"/>
      <c r="L5029" s="65"/>
      <c r="M5029" s="65"/>
      <c r="N5029" s="65"/>
      <c r="O5029" s="66">
        <v>12</v>
      </c>
      <c r="P5029" s="155"/>
      <c r="Q5029" s="68"/>
      <c r="R5029" s="68"/>
      <c r="S5029" s="68"/>
      <c r="T5029" s="69">
        <f t="shared" si="537"/>
        <v>12</v>
      </c>
      <c r="U5029" s="68"/>
      <c r="V5029" s="70"/>
      <c r="W5029" s="70"/>
      <c r="X5029" s="71">
        <f t="shared" si="538"/>
        <v>12</v>
      </c>
      <c r="Y5029" s="72"/>
      <c r="Z5029" s="70"/>
      <c r="AA5029" s="68">
        <v>2</v>
      </c>
      <c r="AB5029" s="73"/>
      <c r="AC5029" s="70"/>
      <c r="AD5029" s="74"/>
      <c r="AE5029" s="68"/>
      <c r="AF5029" s="75"/>
    </row>
    <row r="5030" ht="28.5" customHeight="1" spans="1:32">
      <c r="A5030" s="61" t="s">
        <v>36</v>
      </c>
      <c r="B5030" s="61" t="s">
        <v>2156</v>
      </c>
      <c r="C5030" s="61" t="s">
        <v>3620</v>
      </c>
      <c r="D5030" s="61" t="s">
        <v>3621</v>
      </c>
      <c r="E5030" s="76" t="s">
        <v>3622</v>
      </c>
      <c r="F5030" s="46">
        <v>46183</v>
      </c>
      <c r="G5030" s="46" t="str">
        <f t="shared" si="535"/>
        <v>冯益锋2026-6-10</v>
      </c>
      <c r="H5030" s="63" t="s">
        <v>3637</v>
      </c>
      <c r="I5030" s="63" t="s">
        <v>3413</v>
      </c>
      <c r="J5030" s="64"/>
      <c r="K5030" s="64"/>
      <c r="L5030" s="65"/>
      <c r="M5030" s="65"/>
      <c r="N5030" s="65"/>
      <c r="O5030" s="66">
        <v>12</v>
      </c>
      <c r="P5030" s="155"/>
      <c r="Q5030" s="68"/>
      <c r="R5030" s="68"/>
      <c r="S5030" s="68"/>
      <c r="T5030" s="69">
        <f t="shared" si="537"/>
        <v>12</v>
      </c>
      <c r="U5030" s="68"/>
      <c r="V5030" s="70"/>
      <c r="W5030" s="70"/>
      <c r="X5030" s="71">
        <f t="shared" si="538"/>
        <v>12</v>
      </c>
      <c r="Y5030" s="72"/>
      <c r="Z5030" s="70"/>
      <c r="AA5030" s="68">
        <v>2</v>
      </c>
      <c r="AB5030" s="73"/>
      <c r="AC5030" s="70"/>
      <c r="AD5030" s="74"/>
      <c r="AE5030" s="68"/>
      <c r="AF5030" s="75"/>
    </row>
    <row r="5031" ht="28.5" customHeight="1" spans="1:32">
      <c r="A5031" s="61" t="s">
        <v>36</v>
      </c>
      <c r="B5031" s="61" t="s">
        <v>2156</v>
      </c>
      <c r="C5031" s="61" t="s">
        <v>3620</v>
      </c>
      <c r="D5031" s="61" t="s">
        <v>3621</v>
      </c>
      <c r="E5031" s="76" t="s">
        <v>3622</v>
      </c>
      <c r="F5031" s="46">
        <v>46184</v>
      </c>
      <c r="G5031" s="46" t="str">
        <f t="shared" si="535"/>
        <v>冯益锋2026-6-11</v>
      </c>
      <c r="H5031" s="63" t="s">
        <v>3638</v>
      </c>
      <c r="I5031" s="63" t="s">
        <v>3639</v>
      </c>
      <c r="J5031" s="64"/>
      <c r="K5031" s="64"/>
      <c r="L5031" s="65"/>
      <c r="M5031" s="65"/>
      <c r="N5031" s="65"/>
      <c r="O5031" s="66">
        <v>12</v>
      </c>
      <c r="P5031" s="155"/>
      <c r="Q5031" s="68"/>
      <c r="R5031" s="68"/>
      <c r="S5031" s="68"/>
      <c r="T5031" s="69">
        <f t="shared" si="537"/>
        <v>12</v>
      </c>
      <c r="U5031" s="68"/>
      <c r="V5031" s="70"/>
      <c r="W5031" s="70"/>
      <c r="X5031" s="71">
        <f t="shared" si="538"/>
        <v>12</v>
      </c>
      <c r="Y5031" s="72"/>
      <c r="Z5031" s="70"/>
      <c r="AA5031" s="68">
        <v>2</v>
      </c>
      <c r="AB5031" s="73"/>
      <c r="AC5031" s="70"/>
      <c r="AD5031" s="74"/>
      <c r="AE5031" s="68"/>
      <c r="AF5031" s="75"/>
    </row>
    <row r="5032" ht="28.5" customHeight="1" spans="1:32">
      <c r="A5032" s="61" t="s">
        <v>36</v>
      </c>
      <c r="B5032" s="61" t="s">
        <v>2156</v>
      </c>
      <c r="C5032" s="61" t="s">
        <v>3620</v>
      </c>
      <c r="D5032" s="61" t="s">
        <v>3621</v>
      </c>
      <c r="E5032" s="76" t="s">
        <v>3622</v>
      </c>
      <c r="F5032" s="46">
        <v>46185</v>
      </c>
      <c r="G5032" s="46" t="str">
        <f t="shared" si="535"/>
        <v>冯益锋2026-6-12</v>
      </c>
      <c r="H5032" s="63" t="s">
        <v>3640</v>
      </c>
      <c r="I5032" s="63" t="s">
        <v>3641</v>
      </c>
      <c r="J5032" s="64"/>
      <c r="K5032" s="64"/>
      <c r="L5032" s="65"/>
      <c r="M5032" s="65"/>
      <c r="N5032" s="65"/>
      <c r="O5032" s="66">
        <v>12</v>
      </c>
      <c r="P5032" s="155"/>
      <c r="Q5032" s="68"/>
      <c r="R5032" s="68"/>
      <c r="S5032" s="68"/>
      <c r="T5032" s="69">
        <f t="shared" si="537"/>
        <v>12</v>
      </c>
      <c r="U5032" s="68"/>
      <c r="V5032" s="70"/>
      <c r="W5032" s="70"/>
      <c r="X5032" s="71">
        <f t="shared" si="538"/>
        <v>12</v>
      </c>
      <c r="Y5032" s="72"/>
      <c r="Z5032" s="70"/>
      <c r="AA5032" s="68">
        <v>2</v>
      </c>
      <c r="AB5032" s="73"/>
      <c r="AC5032" s="70"/>
      <c r="AD5032" s="74"/>
      <c r="AE5032" s="68"/>
      <c r="AF5032" s="75"/>
    </row>
    <row r="5033" ht="28.5" customHeight="1" spans="1:32">
      <c r="A5033" s="61" t="s">
        <v>36</v>
      </c>
      <c r="B5033" s="61" t="s">
        <v>2156</v>
      </c>
      <c r="C5033" s="61" t="s">
        <v>3620</v>
      </c>
      <c r="D5033" s="61" t="s">
        <v>3621</v>
      </c>
      <c r="E5033" s="76" t="s">
        <v>3622</v>
      </c>
      <c r="F5033" s="46">
        <v>46186</v>
      </c>
      <c r="G5033" s="46" t="str">
        <f t="shared" si="535"/>
        <v>冯益锋2026-6-13</v>
      </c>
      <c r="H5033" s="63" t="s">
        <v>3642</v>
      </c>
      <c r="I5033" s="63" t="s">
        <v>3643</v>
      </c>
      <c r="J5033" s="64"/>
      <c r="K5033" s="64"/>
      <c r="L5033" s="65"/>
      <c r="M5033" s="65"/>
      <c r="N5033" s="65"/>
      <c r="O5033" s="66">
        <v>12</v>
      </c>
      <c r="P5033" s="155"/>
      <c r="Q5033" s="68"/>
      <c r="R5033" s="68"/>
      <c r="S5033" s="68"/>
      <c r="T5033" s="69">
        <f t="shared" si="537"/>
        <v>12</v>
      </c>
      <c r="U5033" s="68"/>
      <c r="V5033" s="70"/>
      <c r="W5033" s="70"/>
      <c r="X5033" s="71">
        <f t="shared" si="538"/>
        <v>12</v>
      </c>
      <c r="Y5033" s="72"/>
      <c r="Z5033" s="70"/>
      <c r="AA5033" s="68">
        <v>2</v>
      </c>
      <c r="AB5033" s="73"/>
      <c r="AC5033" s="70"/>
      <c r="AD5033" s="74"/>
      <c r="AE5033" s="68"/>
      <c r="AF5033" s="80"/>
    </row>
    <row r="5034" ht="28.5" customHeight="1" spans="1:32">
      <c r="A5034" s="61" t="s">
        <v>36</v>
      </c>
      <c r="B5034" s="61" t="s">
        <v>2156</v>
      </c>
      <c r="C5034" s="61" t="s">
        <v>3620</v>
      </c>
      <c r="D5034" s="61" t="s">
        <v>3621</v>
      </c>
      <c r="E5034" s="76" t="s">
        <v>3622</v>
      </c>
      <c r="F5034" s="77">
        <v>46187</v>
      </c>
      <c r="G5034" s="46" t="str">
        <f t="shared" si="535"/>
        <v>冯益锋2026-6-14</v>
      </c>
      <c r="H5034" s="63" t="s">
        <v>3644</v>
      </c>
      <c r="I5034" s="63" t="s">
        <v>3645</v>
      </c>
      <c r="J5034" s="64"/>
      <c r="K5034" s="64" t="s">
        <v>3646</v>
      </c>
      <c r="L5034" s="65"/>
      <c r="M5034" s="65"/>
      <c r="N5034" s="65"/>
      <c r="O5034" s="66"/>
      <c r="P5034" s="155"/>
      <c r="Q5034" s="68"/>
      <c r="R5034" s="68"/>
      <c r="S5034" s="68"/>
      <c r="T5034" s="69">
        <f t="shared" si="537"/>
        <v>0</v>
      </c>
      <c r="U5034" s="68"/>
      <c r="V5034" s="70">
        <v>10.5</v>
      </c>
      <c r="W5034" s="70"/>
      <c r="X5034" s="71">
        <f t="shared" si="538"/>
        <v>10.5</v>
      </c>
      <c r="Y5034" s="72"/>
      <c r="Z5034" s="70"/>
      <c r="AA5034" s="68">
        <v>2</v>
      </c>
      <c r="AB5034" s="73"/>
      <c r="AC5034" s="70"/>
      <c r="AD5034" s="74"/>
      <c r="AE5034" s="68"/>
      <c r="AF5034" s="80"/>
    </row>
    <row r="5035" ht="28.5" customHeight="1" spans="1:32">
      <c r="A5035" s="61" t="s">
        <v>36</v>
      </c>
      <c r="B5035" s="61" t="s">
        <v>2156</v>
      </c>
      <c r="C5035" s="61" t="s">
        <v>3620</v>
      </c>
      <c r="D5035" s="61" t="s">
        <v>3621</v>
      </c>
      <c r="E5035" s="76" t="s">
        <v>3622</v>
      </c>
      <c r="F5035" s="46">
        <v>46188</v>
      </c>
      <c r="G5035" s="46" t="str">
        <f t="shared" si="535"/>
        <v>冯益锋2026-6-15</v>
      </c>
      <c r="H5035" s="63" t="s">
        <v>3647</v>
      </c>
      <c r="I5035" s="63" t="s">
        <v>3648</v>
      </c>
      <c r="J5035" s="64"/>
      <c r="K5035" s="64"/>
      <c r="L5035" s="65"/>
      <c r="M5035" s="65"/>
      <c r="N5035" s="65"/>
      <c r="O5035" s="66">
        <v>12</v>
      </c>
      <c r="P5035" s="155"/>
      <c r="Q5035" s="68"/>
      <c r="R5035" s="68"/>
      <c r="S5035" s="68"/>
      <c r="T5035" s="69">
        <f t="shared" si="537"/>
        <v>12</v>
      </c>
      <c r="U5035" s="68"/>
      <c r="V5035" s="70"/>
      <c r="W5035" s="70"/>
      <c r="X5035" s="71">
        <f t="shared" si="538"/>
        <v>12</v>
      </c>
      <c r="Y5035" s="72"/>
      <c r="Z5035" s="70"/>
      <c r="AA5035" s="68">
        <v>2</v>
      </c>
      <c r="AB5035" s="73"/>
      <c r="AC5035" s="70"/>
      <c r="AD5035" s="74"/>
      <c r="AE5035" s="68"/>
      <c r="AF5035" s="75"/>
    </row>
    <row r="5036" ht="28.5" customHeight="1" spans="1:32">
      <c r="A5036" s="61" t="s">
        <v>36</v>
      </c>
      <c r="B5036" s="61" t="s">
        <v>2156</v>
      </c>
      <c r="C5036" s="61" t="s">
        <v>3620</v>
      </c>
      <c r="D5036" s="61" t="s">
        <v>3621</v>
      </c>
      <c r="E5036" s="62" t="s">
        <v>3622</v>
      </c>
      <c r="F5036" s="46">
        <v>46189</v>
      </c>
      <c r="G5036" s="46" t="str">
        <f t="shared" si="535"/>
        <v>冯益锋2026-6-16</v>
      </c>
      <c r="H5036" s="63" t="s">
        <v>3649</v>
      </c>
      <c r="I5036" s="63" t="s">
        <v>2571</v>
      </c>
      <c r="J5036" s="64"/>
      <c r="K5036" s="64"/>
      <c r="L5036" s="65"/>
      <c r="M5036" s="65"/>
      <c r="N5036" s="65"/>
      <c r="O5036" s="66">
        <v>12</v>
      </c>
      <c r="P5036" s="155"/>
      <c r="Q5036" s="68"/>
      <c r="R5036" s="68"/>
      <c r="S5036" s="68"/>
      <c r="T5036" s="69">
        <f t="shared" si="537"/>
        <v>12</v>
      </c>
      <c r="U5036" s="68"/>
      <c r="V5036" s="70"/>
      <c r="W5036" s="70"/>
      <c r="X5036" s="71">
        <f t="shared" si="538"/>
        <v>12</v>
      </c>
      <c r="Y5036" s="72"/>
      <c r="Z5036" s="70"/>
      <c r="AA5036" s="68">
        <v>2</v>
      </c>
      <c r="AB5036" s="73"/>
      <c r="AC5036" s="70"/>
      <c r="AD5036" s="74"/>
      <c r="AE5036" s="68"/>
      <c r="AF5036" s="80"/>
    </row>
    <row r="5037" ht="28.5" customHeight="1" spans="1:32">
      <c r="A5037" s="61" t="s">
        <v>36</v>
      </c>
      <c r="B5037" s="61" t="s">
        <v>2156</v>
      </c>
      <c r="C5037" s="61" t="s">
        <v>3620</v>
      </c>
      <c r="D5037" s="61" t="s">
        <v>3621</v>
      </c>
      <c r="E5037" s="76" t="s">
        <v>3622</v>
      </c>
      <c r="F5037" s="46">
        <v>46190</v>
      </c>
      <c r="G5037" s="46" t="str">
        <f t="shared" si="535"/>
        <v>冯益锋2026-6-17</v>
      </c>
      <c r="H5037" s="63" t="s">
        <v>3650</v>
      </c>
      <c r="I5037" s="63" t="s">
        <v>2870</v>
      </c>
      <c r="J5037" s="64"/>
      <c r="K5037" s="64"/>
      <c r="L5037" s="65"/>
      <c r="M5037" s="65"/>
      <c r="N5037" s="65"/>
      <c r="O5037" s="66">
        <v>12</v>
      </c>
      <c r="P5037" s="155"/>
      <c r="Q5037" s="68"/>
      <c r="R5037" s="68"/>
      <c r="S5037" s="68"/>
      <c r="T5037" s="69">
        <f t="shared" si="537"/>
        <v>12</v>
      </c>
      <c r="U5037" s="68"/>
      <c r="V5037" s="70"/>
      <c r="W5037" s="70"/>
      <c r="X5037" s="71">
        <f t="shared" si="538"/>
        <v>12</v>
      </c>
      <c r="Y5037" s="72"/>
      <c r="Z5037" s="70"/>
      <c r="AA5037" s="68">
        <v>2</v>
      </c>
      <c r="AB5037" s="73"/>
      <c r="AC5037" s="70"/>
      <c r="AD5037" s="74"/>
      <c r="AE5037" s="68"/>
      <c r="AF5037" s="75"/>
    </row>
    <row r="5038" ht="28.5" customHeight="1" spans="1:32">
      <c r="A5038" s="61" t="s">
        <v>36</v>
      </c>
      <c r="B5038" s="61" t="s">
        <v>2156</v>
      </c>
      <c r="C5038" s="61" t="s">
        <v>3620</v>
      </c>
      <c r="D5038" s="61" t="s">
        <v>3621</v>
      </c>
      <c r="E5038" s="76" t="s">
        <v>3622</v>
      </c>
      <c r="F5038" s="46">
        <v>46191</v>
      </c>
      <c r="G5038" s="46" t="str">
        <f t="shared" si="535"/>
        <v>冯益锋2026-6-18</v>
      </c>
      <c r="H5038" s="63" t="s">
        <v>3651</v>
      </c>
      <c r="I5038" s="63" t="s">
        <v>3652</v>
      </c>
      <c r="J5038" s="64"/>
      <c r="K5038" s="64"/>
      <c r="L5038" s="65"/>
      <c r="M5038" s="65"/>
      <c r="N5038" s="65"/>
      <c r="O5038" s="66">
        <v>12</v>
      </c>
      <c r="P5038" s="155"/>
      <c r="Q5038" s="68"/>
      <c r="R5038" s="68"/>
      <c r="S5038" s="68"/>
      <c r="T5038" s="69">
        <f t="shared" si="537"/>
        <v>12</v>
      </c>
      <c r="U5038" s="68"/>
      <c r="V5038" s="70"/>
      <c r="W5038" s="70"/>
      <c r="X5038" s="71">
        <f t="shared" si="538"/>
        <v>12</v>
      </c>
      <c r="Y5038" s="72"/>
      <c r="Z5038" s="70"/>
      <c r="AA5038" s="68">
        <v>2</v>
      </c>
      <c r="AB5038" s="73"/>
      <c r="AC5038" s="70"/>
      <c r="AD5038" s="74"/>
      <c r="AE5038" s="68"/>
      <c r="AF5038" s="75"/>
    </row>
    <row r="5039" ht="28.5" customHeight="1" spans="1:32">
      <c r="A5039" s="61" t="s">
        <v>36</v>
      </c>
      <c r="B5039" s="61" t="s">
        <v>2156</v>
      </c>
      <c r="C5039" s="61" t="s">
        <v>3620</v>
      </c>
      <c r="D5039" s="61" t="s">
        <v>3621</v>
      </c>
      <c r="E5039" s="76" t="s">
        <v>3622</v>
      </c>
      <c r="F5039" s="82">
        <v>46192</v>
      </c>
      <c r="G5039" s="46" t="str">
        <f t="shared" si="535"/>
        <v>冯益锋2026-6-19</v>
      </c>
      <c r="H5039" s="63"/>
      <c r="I5039" s="63"/>
      <c r="J5039" s="64"/>
      <c r="K5039" s="64"/>
      <c r="L5039" s="65"/>
      <c r="M5039" s="65"/>
      <c r="N5039" s="65"/>
      <c r="O5039" s="66"/>
      <c r="P5039" s="155"/>
      <c r="Q5039" s="68"/>
      <c r="R5039" s="68"/>
      <c r="S5039" s="68"/>
      <c r="T5039" s="69">
        <f t="shared" si="537"/>
        <v>0</v>
      </c>
      <c r="U5039" s="68"/>
      <c r="V5039" s="70"/>
      <c r="W5039" s="70"/>
      <c r="X5039" s="71">
        <f t="shared" si="538"/>
        <v>0</v>
      </c>
      <c r="Y5039" s="72"/>
      <c r="Z5039" s="70"/>
      <c r="AA5039" s="68"/>
      <c r="AB5039" s="73">
        <v>12</v>
      </c>
      <c r="AC5039" s="70"/>
      <c r="AD5039" s="74"/>
      <c r="AE5039" s="68"/>
      <c r="AF5039" s="75"/>
    </row>
    <row r="5040" ht="28.5" customHeight="1" spans="1:32">
      <c r="A5040" s="61" t="s">
        <v>36</v>
      </c>
      <c r="B5040" s="61" t="s">
        <v>2156</v>
      </c>
      <c r="C5040" s="61" t="s">
        <v>3620</v>
      </c>
      <c r="D5040" s="61" t="s">
        <v>3621</v>
      </c>
      <c r="E5040" s="76" t="s">
        <v>3622</v>
      </c>
      <c r="F5040" s="77">
        <v>46193</v>
      </c>
      <c r="G5040" s="46" t="str">
        <f t="shared" si="535"/>
        <v>冯益锋2026-6-20</v>
      </c>
      <c r="H5040" s="63" t="s">
        <v>3653</v>
      </c>
      <c r="I5040" s="63"/>
      <c r="J5040" s="64"/>
      <c r="K5040" s="64"/>
      <c r="L5040" s="65"/>
      <c r="M5040" s="65"/>
      <c r="N5040" s="65"/>
      <c r="O5040" s="66"/>
      <c r="P5040" s="155"/>
      <c r="Q5040" s="68"/>
      <c r="R5040" s="68"/>
      <c r="S5040" s="68"/>
      <c r="T5040" s="69">
        <f t="shared" si="537"/>
        <v>0</v>
      </c>
      <c r="U5040" s="68"/>
      <c r="V5040" s="70">
        <v>10</v>
      </c>
      <c r="W5040" s="70"/>
      <c r="X5040" s="71">
        <f t="shared" si="538"/>
        <v>10</v>
      </c>
      <c r="Y5040" s="72"/>
      <c r="Z5040" s="70"/>
      <c r="AA5040" s="68"/>
      <c r="AB5040" s="73"/>
      <c r="AC5040" s="70"/>
      <c r="AD5040" s="74"/>
      <c r="AE5040" s="68"/>
      <c r="AF5040" s="75"/>
    </row>
    <row r="5041" ht="28.5" customHeight="1" spans="1:32">
      <c r="A5041" s="61" t="s">
        <v>36</v>
      </c>
      <c r="B5041" s="61" t="s">
        <v>2156</v>
      </c>
      <c r="C5041" s="61" t="s">
        <v>3620</v>
      </c>
      <c r="D5041" s="61" t="s">
        <v>3621</v>
      </c>
      <c r="E5041" s="62" t="s">
        <v>3622</v>
      </c>
      <c r="F5041" s="46">
        <v>46194</v>
      </c>
      <c r="G5041" s="46" t="str">
        <f t="shared" si="535"/>
        <v>冯益锋2026-6-21</v>
      </c>
      <c r="H5041" s="63" t="s">
        <v>3654</v>
      </c>
      <c r="I5041" s="63" t="s">
        <v>1931</v>
      </c>
      <c r="J5041" s="64"/>
      <c r="K5041" s="64"/>
      <c r="L5041" s="65"/>
      <c r="M5041" s="65"/>
      <c r="N5041" s="65"/>
      <c r="O5041" s="66">
        <v>12</v>
      </c>
      <c r="P5041" s="155"/>
      <c r="Q5041" s="68"/>
      <c r="R5041" s="68"/>
      <c r="S5041" s="68"/>
      <c r="T5041" s="69">
        <f t="shared" si="537"/>
        <v>12</v>
      </c>
      <c r="U5041" s="68"/>
      <c r="V5041" s="70"/>
      <c r="W5041" s="70"/>
      <c r="X5041" s="71">
        <f t="shared" si="538"/>
        <v>12</v>
      </c>
      <c r="Y5041" s="72"/>
      <c r="Z5041" s="70"/>
      <c r="AA5041" s="68">
        <v>2</v>
      </c>
      <c r="AB5041" s="73"/>
      <c r="AC5041" s="70"/>
      <c r="AD5041" s="74"/>
      <c r="AE5041" s="68"/>
      <c r="AF5041" s="75"/>
    </row>
    <row r="5042" ht="28.5" customHeight="1" spans="1:32">
      <c r="A5042" s="61" t="s">
        <v>36</v>
      </c>
      <c r="B5042" s="61" t="s">
        <v>2156</v>
      </c>
      <c r="C5042" s="61" t="s">
        <v>3620</v>
      </c>
      <c r="D5042" s="61" t="s">
        <v>3621</v>
      </c>
      <c r="E5042" s="76" t="s">
        <v>3622</v>
      </c>
      <c r="F5042" s="46">
        <v>46195</v>
      </c>
      <c r="G5042" s="46" t="str">
        <f t="shared" si="535"/>
        <v>冯益锋2026-6-22</v>
      </c>
      <c r="H5042" s="63"/>
      <c r="I5042" s="63"/>
      <c r="J5042" s="64"/>
      <c r="K5042" s="64"/>
      <c r="L5042" s="65"/>
      <c r="M5042" s="65"/>
      <c r="N5042" s="65"/>
      <c r="O5042" s="66"/>
      <c r="P5042" s="155"/>
      <c r="Q5042" s="68"/>
      <c r="R5042" s="68"/>
      <c r="S5042" s="68"/>
      <c r="T5042" s="69">
        <f t="shared" si="537"/>
        <v>0</v>
      </c>
      <c r="U5042" s="68"/>
      <c r="V5042" s="70"/>
      <c r="W5042" s="70"/>
      <c r="X5042" s="71">
        <f t="shared" si="538"/>
        <v>0</v>
      </c>
      <c r="Y5042" s="72"/>
      <c r="Z5042" s="70"/>
      <c r="AA5042" s="68"/>
      <c r="AB5042" s="73"/>
      <c r="AC5042" s="70"/>
      <c r="AD5042" s="74"/>
      <c r="AE5042" s="68"/>
      <c r="AF5042" s="75"/>
    </row>
    <row r="5043" ht="28.5" customHeight="1" spans="1:32">
      <c r="A5043" s="61" t="s">
        <v>36</v>
      </c>
      <c r="B5043" s="61" t="s">
        <v>2156</v>
      </c>
      <c r="C5043" s="61" t="s">
        <v>3620</v>
      </c>
      <c r="D5043" s="61" t="s">
        <v>3621</v>
      </c>
      <c r="E5043" s="76" t="s">
        <v>3622</v>
      </c>
      <c r="F5043" s="46">
        <v>46196</v>
      </c>
      <c r="G5043" s="46" t="str">
        <f t="shared" si="535"/>
        <v>冯益锋2026-6-23</v>
      </c>
      <c r="H5043" s="63"/>
      <c r="I5043" s="63"/>
      <c r="J5043" s="64"/>
      <c r="K5043" s="64"/>
      <c r="L5043" s="65"/>
      <c r="M5043" s="65"/>
      <c r="N5043" s="65"/>
      <c r="O5043" s="66"/>
      <c r="P5043" s="155"/>
      <c r="Q5043" s="68"/>
      <c r="R5043" s="68"/>
      <c r="S5043" s="68"/>
      <c r="T5043" s="69">
        <f t="shared" si="537"/>
        <v>0</v>
      </c>
      <c r="U5043" s="68"/>
      <c r="V5043" s="70"/>
      <c r="W5043" s="70"/>
      <c r="X5043" s="71">
        <f t="shared" si="538"/>
        <v>0</v>
      </c>
      <c r="Y5043" s="72"/>
      <c r="Z5043" s="70"/>
      <c r="AA5043" s="68"/>
      <c r="AB5043" s="73"/>
      <c r="AC5043" s="70"/>
      <c r="AD5043" s="74"/>
      <c r="AE5043" s="68"/>
      <c r="AF5043" s="75"/>
    </row>
    <row r="5044" ht="28.5" customHeight="1" spans="1:32">
      <c r="A5044" s="61" t="s">
        <v>36</v>
      </c>
      <c r="B5044" s="61" t="s">
        <v>2156</v>
      </c>
      <c r="C5044" s="61" t="s">
        <v>3620</v>
      </c>
      <c r="D5044" s="61" t="s">
        <v>3621</v>
      </c>
      <c r="E5044" s="76" t="s">
        <v>3622</v>
      </c>
      <c r="F5044" s="46">
        <v>46197</v>
      </c>
      <c r="G5044" s="46" t="str">
        <f t="shared" si="535"/>
        <v>冯益锋2026-6-24</v>
      </c>
      <c r="H5044" s="63"/>
      <c r="I5044" s="63"/>
      <c r="J5044" s="64"/>
      <c r="K5044" s="64"/>
      <c r="L5044" s="65"/>
      <c r="M5044" s="65"/>
      <c r="N5044" s="65"/>
      <c r="O5044" s="66"/>
      <c r="P5044" s="155"/>
      <c r="Q5044" s="68"/>
      <c r="R5044" s="68"/>
      <c r="S5044" s="68"/>
      <c r="T5044" s="69">
        <f t="shared" si="537"/>
        <v>0</v>
      </c>
      <c r="U5044" s="68"/>
      <c r="V5044" s="70"/>
      <c r="W5044" s="70"/>
      <c r="X5044" s="71">
        <f t="shared" si="538"/>
        <v>0</v>
      </c>
      <c r="Y5044" s="72"/>
      <c r="Z5044" s="70"/>
      <c r="AA5044" s="68"/>
      <c r="AB5044" s="73"/>
      <c r="AC5044" s="70"/>
      <c r="AD5044" s="74"/>
      <c r="AE5044" s="68"/>
      <c r="AF5044" s="75"/>
    </row>
    <row r="5045" ht="28.5" customHeight="1" spans="1:32">
      <c r="A5045" s="61" t="s">
        <v>36</v>
      </c>
      <c r="B5045" s="61" t="s">
        <v>2156</v>
      </c>
      <c r="C5045" s="61" t="s">
        <v>3620</v>
      </c>
      <c r="D5045" s="61" t="s">
        <v>3621</v>
      </c>
      <c r="E5045" s="76" t="s">
        <v>3622</v>
      </c>
      <c r="F5045" s="46">
        <v>46198</v>
      </c>
      <c r="G5045" s="46" t="str">
        <f t="shared" si="535"/>
        <v>冯益锋2026-6-25</v>
      </c>
      <c r="H5045" s="63"/>
      <c r="I5045" s="63"/>
      <c r="J5045" s="64"/>
      <c r="K5045" s="64"/>
      <c r="L5045" s="65"/>
      <c r="M5045" s="65"/>
      <c r="N5045" s="65"/>
      <c r="O5045" s="66"/>
      <c r="P5045" s="155"/>
      <c r="Q5045" s="68"/>
      <c r="R5045" s="68"/>
      <c r="S5045" s="68"/>
      <c r="T5045" s="69">
        <f t="shared" si="537"/>
        <v>0</v>
      </c>
      <c r="U5045" s="68"/>
      <c r="V5045" s="70"/>
      <c r="W5045" s="70"/>
      <c r="X5045" s="71">
        <f t="shared" si="538"/>
        <v>0</v>
      </c>
      <c r="Y5045" s="72"/>
      <c r="Z5045" s="70"/>
      <c r="AA5045" s="68"/>
      <c r="AB5045" s="73"/>
      <c r="AC5045" s="70"/>
      <c r="AD5045" s="74"/>
      <c r="AE5045" s="68"/>
      <c r="AF5045" s="75"/>
    </row>
    <row r="5046" ht="28.5" customHeight="1" spans="1:32">
      <c r="A5046" s="61" t="s">
        <v>36</v>
      </c>
      <c r="B5046" s="61" t="s">
        <v>2156</v>
      </c>
      <c r="C5046" s="61" t="s">
        <v>3620</v>
      </c>
      <c r="D5046" s="61" t="s">
        <v>3621</v>
      </c>
      <c r="E5046" s="76" t="s">
        <v>3622</v>
      </c>
      <c r="F5046" s="46">
        <v>46199</v>
      </c>
      <c r="G5046" s="46" t="str">
        <f t="shared" si="535"/>
        <v>冯益锋2026-6-26</v>
      </c>
      <c r="H5046" s="63"/>
      <c r="I5046" s="63"/>
      <c r="J5046" s="64"/>
      <c r="K5046" s="64"/>
      <c r="L5046" s="65"/>
      <c r="M5046" s="65"/>
      <c r="N5046" s="65"/>
      <c r="O5046" s="66"/>
      <c r="P5046" s="155"/>
      <c r="Q5046" s="68"/>
      <c r="R5046" s="68"/>
      <c r="S5046" s="68"/>
      <c r="T5046" s="69">
        <f t="shared" si="537"/>
        <v>0</v>
      </c>
      <c r="U5046" s="68"/>
      <c r="V5046" s="70"/>
      <c r="W5046" s="70"/>
      <c r="X5046" s="71">
        <f t="shared" si="538"/>
        <v>0</v>
      </c>
      <c r="Y5046" s="72"/>
      <c r="Z5046" s="70"/>
      <c r="AA5046" s="68"/>
      <c r="AB5046" s="73"/>
      <c r="AC5046" s="70"/>
      <c r="AD5046" s="74"/>
      <c r="AE5046" s="68"/>
      <c r="AF5046" s="75"/>
    </row>
    <row r="5047" ht="28.5" customHeight="1" spans="1:32">
      <c r="A5047" s="61" t="s">
        <v>36</v>
      </c>
      <c r="B5047" s="61" t="s">
        <v>2156</v>
      </c>
      <c r="C5047" s="61" t="s">
        <v>3620</v>
      </c>
      <c r="D5047" s="61" t="s">
        <v>3621</v>
      </c>
      <c r="E5047" s="76" t="s">
        <v>3622</v>
      </c>
      <c r="F5047" s="46">
        <v>46200</v>
      </c>
      <c r="G5047" s="46" t="str">
        <f t="shared" si="535"/>
        <v>冯益锋2026-6-27</v>
      </c>
      <c r="H5047" s="63"/>
      <c r="I5047" s="63"/>
      <c r="J5047" s="64"/>
      <c r="K5047" s="64"/>
      <c r="L5047" s="65"/>
      <c r="M5047" s="65"/>
      <c r="N5047" s="79"/>
      <c r="O5047" s="66"/>
      <c r="P5047" s="155"/>
      <c r="Q5047" s="68"/>
      <c r="R5047" s="68"/>
      <c r="S5047" s="68"/>
      <c r="T5047" s="69">
        <f t="shared" si="537"/>
        <v>0</v>
      </c>
      <c r="U5047" s="68"/>
      <c r="V5047" s="70"/>
      <c r="W5047" s="70"/>
      <c r="X5047" s="71">
        <f t="shared" si="538"/>
        <v>0</v>
      </c>
      <c r="Y5047" s="72"/>
      <c r="Z5047" s="70"/>
      <c r="AA5047" s="68"/>
      <c r="AB5047" s="73"/>
      <c r="AC5047" s="70"/>
      <c r="AD5047" s="74"/>
      <c r="AE5047" s="68"/>
      <c r="AF5047" s="75"/>
    </row>
    <row r="5048" ht="28.5" customHeight="1" spans="1:32">
      <c r="A5048" s="61" t="s">
        <v>36</v>
      </c>
      <c r="B5048" s="61" t="s">
        <v>2156</v>
      </c>
      <c r="C5048" s="61" t="s">
        <v>3620</v>
      </c>
      <c r="D5048" s="61" t="s">
        <v>3621</v>
      </c>
      <c r="E5048" s="76" t="s">
        <v>3622</v>
      </c>
      <c r="F5048" s="46">
        <v>46201</v>
      </c>
      <c r="G5048" s="46" t="str">
        <f t="shared" si="535"/>
        <v>冯益锋2026-6-28</v>
      </c>
      <c r="H5048" s="63"/>
      <c r="I5048" s="63"/>
      <c r="J5048" s="64"/>
      <c r="K5048" s="64"/>
      <c r="L5048" s="65"/>
      <c r="M5048" s="65"/>
      <c r="N5048" s="65"/>
      <c r="O5048" s="66"/>
      <c r="P5048" s="155"/>
      <c r="Q5048" s="68"/>
      <c r="R5048" s="68"/>
      <c r="S5048" s="68"/>
      <c r="T5048" s="69">
        <f t="shared" si="537"/>
        <v>0</v>
      </c>
      <c r="U5048" s="68"/>
      <c r="V5048" s="70"/>
      <c r="W5048" s="70"/>
      <c r="X5048" s="71">
        <f t="shared" si="538"/>
        <v>0</v>
      </c>
      <c r="Y5048" s="72"/>
      <c r="Z5048" s="70"/>
      <c r="AA5048" s="68"/>
      <c r="AB5048" s="73"/>
      <c r="AC5048" s="70"/>
      <c r="AD5048" s="74"/>
      <c r="AE5048" s="68"/>
      <c r="AF5048" s="75"/>
    </row>
    <row r="5049" ht="28.5" customHeight="1" spans="1:32">
      <c r="A5049" s="61" t="s">
        <v>36</v>
      </c>
      <c r="B5049" s="61" t="s">
        <v>2156</v>
      </c>
      <c r="C5049" s="61" t="s">
        <v>3620</v>
      </c>
      <c r="D5049" s="61" t="s">
        <v>3621</v>
      </c>
      <c r="E5049" s="76" t="s">
        <v>3622</v>
      </c>
      <c r="F5049" s="46">
        <v>46202</v>
      </c>
      <c r="G5049" s="46" t="str">
        <f t="shared" si="535"/>
        <v>冯益锋2026-6-29</v>
      </c>
      <c r="H5049" s="63"/>
      <c r="I5049" s="63"/>
      <c r="J5049" s="64"/>
      <c r="K5049" s="64"/>
      <c r="L5049" s="65"/>
      <c r="M5049" s="65"/>
      <c r="N5049" s="79"/>
      <c r="O5049" s="66"/>
      <c r="P5049" s="155"/>
      <c r="Q5049" s="68"/>
      <c r="R5049" s="68"/>
      <c r="S5049" s="68"/>
      <c r="T5049" s="69">
        <f t="shared" si="537"/>
        <v>0</v>
      </c>
      <c r="U5049" s="68"/>
      <c r="V5049" s="70"/>
      <c r="W5049" s="70"/>
      <c r="X5049" s="71">
        <f t="shared" si="538"/>
        <v>0</v>
      </c>
      <c r="Y5049" s="72"/>
      <c r="Z5049" s="70"/>
      <c r="AA5049" s="68"/>
      <c r="AB5049" s="73"/>
      <c r="AC5049" s="70"/>
      <c r="AD5049" s="74"/>
      <c r="AE5049" s="68"/>
      <c r="AF5049" s="75"/>
    </row>
    <row r="5050" s="3" customFormat="1" ht="28.5" customHeight="1" spans="1:32">
      <c r="A5050" s="61" t="s">
        <v>36</v>
      </c>
      <c r="B5050" s="61" t="s">
        <v>2156</v>
      </c>
      <c r="C5050" s="61" t="s">
        <v>3620</v>
      </c>
      <c r="D5050" s="61" t="s">
        <v>3621</v>
      </c>
      <c r="E5050" s="76" t="s">
        <v>3622</v>
      </c>
      <c r="F5050" s="46">
        <v>46203</v>
      </c>
      <c r="G5050" s="46" t="str">
        <f t="shared" si="535"/>
        <v>冯益锋2026-6-30</v>
      </c>
      <c r="H5050" s="63"/>
      <c r="I5050" s="63"/>
      <c r="J5050" s="64"/>
      <c r="K5050" s="64"/>
      <c r="L5050" s="65"/>
      <c r="M5050" s="65"/>
      <c r="N5050" s="65"/>
      <c r="O5050" s="66"/>
      <c r="P5050" s="155"/>
      <c r="Q5050" s="68"/>
      <c r="R5050" s="68"/>
      <c r="S5050" s="68"/>
      <c r="T5050" s="69">
        <f t="shared" si="537"/>
        <v>0</v>
      </c>
      <c r="U5050" s="68"/>
      <c r="V5050" s="70"/>
      <c r="W5050" s="70"/>
      <c r="X5050" s="71">
        <f t="shared" si="538"/>
        <v>0</v>
      </c>
      <c r="Y5050" s="72"/>
      <c r="Z5050" s="70"/>
      <c r="AA5050" s="68"/>
      <c r="AB5050" s="73"/>
      <c r="AC5050" s="70"/>
      <c r="AD5050" s="74"/>
      <c r="AE5050" s="68"/>
      <c r="AF5050" s="75"/>
    </row>
    <row r="5051" s="3" customFormat="1" ht="28.5" customHeight="1" spans="1:32">
      <c r="A5051" s="61" t="s">
        <v>36</v>
      </c>
      <c r="B5051" s="61" t="s">
        <v>2156</v>
      </c>
      <c r="C5051" s="61" t="s">
        <v>3620</v>
      </c>
      <c r="D5051" s="61" t="s">
        <v>3621</v>
      </c>
      <c r="E5051" s="76" t="s">
        <v>3622</v>
      </c>
      <c r="F5051" s="46">
        <v>46204</v>
      </c>
      <c r="G5051" s="46" t="str">
        <f t="shared" si="535"/>
        <v>冯益锋2026-7-1</v>
      </c>
      <c r="H5051" s="63"/>
      <c r="I5051" s="63"/>
      <c r="J5051" s="64"/>
      <c r="K5051" s="64"/>
      <c r="L5051" s="65"/>
      <c r="M5051" s="65"/>
      <c r="N5051" s="65"/>
      <c r="O5051" s="66"/>
      <c r="P5051" s="155"/>
      <c r="Q5051" s="68"/>
      <c r="R5051" s="68"/>
      <c r="S5051" s="68"/>
      <c r="T5051" s="69">
        <f t="shared" si="537"/>
        <v>0</v>
      </c>
      <c r="U5051" s="68"/>
      <c r="V5051" s="70"/>
      <c r="W5051" s="70"/>
      <c r="X5051" s="71">
        <f t="shared" si="538"/>
        <v>0</v>
      </c>
      <c r="Y5051" s="72"/>
      <c r="Z5051" s="70"/>
      <c r="AA5051" s="68"/>
      <c r="AB5051" s="73"/>
      <c r="AC5051" s="70"/>
      <c r="AD5051" s="74"/>
      <c r="AE5051" s="68"/>
      <c r="AF5051" s="75"/>
    </row>
    <row r="5052" ht="28.5" customHeight="1" spans="1:32">
      <c r="A5052" s="84" t="s">
        <v>36</v>
      </c>
      <c r="B5052" s="84" t="s">
        <v>2156</v>
      </c>
      <c r="C5052" s="84" t="s">
        <v>3620</v>
      </c>
      <c r="D5052" s="84" t="s">
        <v>3621</v>
      </c>
      <c r="E5052" s="85" t="s">
        <v>3622</v>
      </c>
      <c r="F5052" s="86">
        <v>46235</v>
      </c>
      <c r="G5052" s="46" t="str">
        <f t="shared" si="535"/>
        <v>冯益锋2026-8-1</v>
      </c>
      <c r="H5052" s="63"/>
      <c r="I5052" s="63"/>
      <c r="J5052" s="64"/>
      <c r="K5052" s="64"/>
      <c r="L5052" s="65"/>
      <c r="M5052" s="65"/>
      <c r="N5052" s="91"/>
      <c r="O5052" s="66"/>
      <c r="P5052" s="87"/>
      <c r="Q5052" s="87"/>
      <c r="R5052" s="87"/>
      <c r="S5052" s="87"/>
      <c r="T5052" s="69">
        <f t="shared" si="537"/>
        <v>0</v>
      </c>
      <c r="U5052" s="87"/>
      <c r="V5052" s="87"/>
      <c r="W5052" s="87"/>
      <c r="X5052" s="71">
        <f t="shared" si="538"/>
        <v>0</v>
      </c>
      <c r="Y5052" s="88"/>
      <c r="Z5052" s="87"/>
      <c r="AA5052" s="87"/>
      <c r="AB5052" s="87"/>
      <c r="AC5052" s="87"/>
      <c r="AD5052" s="89"/>
      <c r="AE5052" s="87"/>
      <c r="AF5052" s="90"/>
    </row>
    <row r="5053" ht="28.5" customHeight="1" spans="1:32">
      <c r="A5053" s="44" t="s">
        <v>36</v>
      </c>
      <c r="B5053" s="44" t="s">
        <v>2156</v>
      </c>
      <c r="C5053" s="44" t="s">
        <v>3655</v>
      </c>
      <c r="D5053" s="44" t="s">
        <v>3656</v>
      </c>
      <c r="E5053" s="44" t="s">
        <v>3657</v>
      </c>
      <c r="F5053" s="45">
        <v>46173</v>
      </c>
      <c r="G5053" s="46" t="str">
        <f t="shared" si="535"/>
        <v>黄小毛2026-5-31</v>
      </c>
      <c r="H5053" s="133"/>
      <c r="I5053" s="133"/>
      <c r="J5053" s="134"/>
      <c r="K5053" s="134"/>
      <c r="L5053" s="134"/>
      <c r="M5053" s="135"/>
      <c r="N5053" s="135"/>
      <c r="O5053" s="136">
        <f t="shared" ref="O5053:AE5053" si="539">SUM(O5054:O5085)</f>
        <v>136</v>
      </c>
      <c r="P5053" s="137">
        <f t="shared" si="539"/>
        <v>0</v>
      </c>
      <c r="Q5053" s="138">
        <f t="shared" si="539"/>
        <v>0</v>
      </c>
      <c r="R5053" s="138">
        <f t="shared" si="539"/>
        <v>0</v>
      </c>
      <c r="S5053" s="53">
        <f t="shared" si="539"/>
        <v>0</v>
      </c>
      <c r="T5053" s="139">
        <f t="shared" si="539"/>
        <v>136</v>
      </c>
      <c r="U5053" s="55">
        <f t="shared" si="539"/>
        <v>0</v>
      </c>
      <c r="V5053" s="139">
        <f t="shared" si="539"/>
        <v>70</v>
      </c>
      <c r="W5053" s="139">
        <f t="shared" si="539"/>
        <v>0</v>
      </c>
      <c r="X5053" s="140">
        <f t="shared" si="539"/>
        <v>206</v>
      </c>
      <c r="Y5053" s="141">
        <f t="shared" si="539"/>
        <v>0</v>
      </c>
      <c r="Z5053" s="139">
        <f t="shared" si="539"/>
        <v>0</v>
      </c>
      <c r="AA5053" s="142">
        <f t="shared" si="539"/>
        <v>70</v>
      </c>
      <c r="AB5053" s="139">
        <f t="shared" si="539"/>
        <v>8</v>
      </c>
      <c r="AC5053" s="139">
        <f t="shared" si="539"/>
        <v>0</v>
      </c>
      <c r="AD5053" s="143">
        <f t="shared" si="539"/>
        <v>0</v>
      </c>
      <c r="AE5053" s="142">
        <f t="shared" si="539"/>
        <v>0</v>
      </c>
      <c r="AF5053" s="60"/>
    </row>
    <row r="5054" ht="28.5" customHeight="1" spans="1:32">
      <c r="A5054" s="61" t="s">
        <v>36</v>
      </c>
      <c r="B5054" s="61" t="s">
        <v>2156</v>
      </c>
      <c r="C5054" s="61" t="s">
        <v>3655</v>
      </c>
      <c r="D5054" s="61" t="s">
        <v>3656</v>
      </c>
      <c r="E5054" s="62" t="s">
        <v>3657</v>
      </c>
      <c r="F5054" s="46">
        <v>46174</v>
      </c>
      <c r="G5054" s="46" t="str">
        <f t="shared" si="535"/>
        <v>黄小毛2026-6-1</v>
      </c>
      <c r="H5054" s="63" t="s">
        <v>3658</v>
      </c>
      <c r="I5054" s="63" t="s">
        <v>3659</v>
      </c>
      <c r="J5054" s="64"/>
      <c r="K5054" s="64" t="s">
        <v>1791</v>
      </c>
      <c r="L5054" s="65"/>
      <c r="M5054" s="65"/>
      <c r="N5054" s="65"/>
      <c r="O5054" s="66">
        <v>8</v>
      </c>
      <c r="P5054" s="155"/>
      <c r="Q5054" s="68"/>
      <c r="R5054" s="68"/>
      <c r="S5054" s="68"/>
      <c r="T5054" s="69">
        <f t="shared" ref="T5054:T5085" si="540">SUM(O5054:S5054)</f>
        <v>8</v>
      </c>
      <c r="U5054" s="68"/>
      <c r="V5054" s="70">
        <v>3</v>
      </c>
      <c r="W5054" s="70"/>
      <c r="X5054" s="71">
        <f t="shared" ref="X5054:X5085" si="541">SUM(T5054:W5054)</f>
        <v>11</v>
      </c>
      <c r="Y5054" s="72"/>
      <c r="Z5054" s="70"/>
      <c r="AA5054" s="68">
        <v>4</v>
      </c>
      <c r="AB5054" s="73"/>
      <c r="AC5054" s="70"/>
      <c r="AD5054" s="74"/>
      <c r="AE5054" s="68"/>
      <c r="AF5054" s="75"/>
    </row>
    <row r="5055" ht="28.5" customHeight="1" spans="1:32">
      <c r="A5055" s="61" t="s">
        <v>36</v>
      </c>
      <c r="B5055" s="61" t="s">
        <v>2156</v>
      </c>
      <c r="C5055" s="61" t="s">
        <v>3655</v>
      </c>
      <c r="D5055" s="61" t="s">
        <v>3656</v>
      </c>
      <c r="E5055" s="76" t="s">
        <v>3657</v>
      </c>
      <c r="F5055" s="46">
        <v>46175</v>
      </c>
      <c r="G5055" s="46" t="str">
        <f t="shared" si="535"/>
        <v>黄小毛2026-6-2</v>
      </c>
      <c r="H5055" s="63" t="s">
        <v>3589</v>
      </c>
      <c r="I5055" s="63" t="s">
        <v>3660</v>
      </c>
      <c r="J5055" s="64"/>
      <c r="K5055" s="64" t="s">
        <v>1791</v>
      </c>
      <c r="L5055" s="65"/>
      <c r="M5055" s="65"/>
      <c r="N5055" s="65"/>
      <c r="O5055" s="66">
        <v>8</v>
      </c>
      <c r="P5055" s="155"/>
      <c r="Q5055" s="68"/>
      <c r="R5055" s="68"/>
      <c r="S5055" s="68"/>
      <c r="T5055" s="69">
        <f t="shared" si="540"/>
        <v>8</v>
      </c>
      <c r="U5055" s="68"/>
      <c r="V5055" s="70">
        <v>3</v>
      </c>
      <c r="W5055" s="70"/>
      <c r="X5055" s="71">
        <f t="shared" si="541"/>
        <v>11</v>
      </c>
      <c r="Y5055" s="72"/>
      <c r="Z5055" s="70"/>
      <c r="AA5055" s="68">
        <v>4</v>
      </c>
      <c r="AB5055" s="73"/>
      <c r="AC5055" s="70"/>
      <c r="AD5055" s="74"/>
      <c r="AE5055" s="68"/>
      <c r="AF5055" s="75"/>
    </row>
    <row r="5056" ht="28.5" customHeight="1" spans="1:32">
      <c r="A5056" s="61" t="s">
        <v>36</v>
      </c>
      <c r="B5056" s="61" t="s">
        <v>2156</v>
      </c>
      <c r="C5056" s="61" t="s">
        <v>3655</v>
      </c>
      <c r="D5056" s="61" t="s">
        <v>3656</v>
      </c>
      <c r="E5056" s="76" t="s">
        <v>3657</v>
      </c>
      <c r="F5056" s="46">
        <v>46176</v>
      </c>
      <c r="G5056" s="46" t="str">
        <f t="shared" si="535"/>
        <v>黄小毛2026-6-3</v>
      </c>
      <c r="H5056" s="63" t="s">
        <v>3661</v>
      </c>
      <c r="I5056" s="63" t="s">
        <v>3662</v>
      </c>
      <c r="J5056" s="64"/>
      <c r="K5056" s="64" t="s">
        <v>1791</v>
      </c>
      <c r="L5056" s="65"/>
      <c r="M5056" s="65"/>
      <c r="N5056" s="65"/>
      <c r="O5056" s="66">
        <v>8</v>
      </c>
      <c r="P5056" s="155"/>
      <c r="Q5056" s="68"/>
      <c r="R5056" s="68"/>
      <c r="S5056" s="68"/>
      <c r="T5056" s="69">
        <f t="shared" si="540"/>
        <v>8</v>
      </c>
      <c r="U5056" s="68"/>
      <c r="V5056" s="70">
        <v>3</v>
      </c>
      <c r="W5056" s="70"/>
      <c r="X5056" s="71">
        <f t="shared" si="541"/>
        <v>11</v>
      </c>
      <c r="Y5056" s="72"/>
      <c r="Z5056" s="70"/>
      <c r="AA5056" s="68">
        <v>4</v>
      </c>
      <c r="AB5056" s="73"/>
      <c r="AC5056" s="70"/>
      <c r="AD5056" s="74"/>
      <c r="AE5056" s="68"/>
      <c r="AF5056" s="75"/>
    </row>
    <row r="5057" ht="28.5" customHeight="1" spans="1:32">
      <c r="A5057" s="61" t="s">
        <v>36</v>
      </c>
      <c r="B5057" s="61" t="s">
        <v>2156</v>
      </c>
      <c r="C5057" s="61" t="s">
        <v>3655</v>
      </c>
      <c r="D5057" s="61" t="s">
        <v>3656</v>
      </c>
      <c r="E5057" s="61" t="s">
        <v>3657</v>
      </c>
      <c r="F5057" s="46">
        <v>46177</v>
      </c>
      <c r="G5057" s="46" t="str">
        <f t="shared" si="535"/>
        <v>黄小毛2026-6-4</v>
      </c>
      <c r="H5057" s="63" t="s">
        <v>3663</v>
      </c>
      <c r="I5057" s="63" t="s">
        <v>3664</v>
      </c>
      <c r="J5057" s="64"/>
      <c r="K5057" s="64" t="s">
        <v>1791</v>
      </c>
      <c r="L5057" s="65"/>
      <c r="M5057" s="65"/>
      <c r="N5057" s="65"/>
      <c r="O5057" s="66">
        <v>8</v>
      </c>
      <c r="P5057" s="155"/>
      <c r="Q5057" s="68"/>
      <c r="R5057" s="68"/>
      <c r="S5057" s="68"/>
      <c r="T5057" s="69">
        <f t="shared" si="540"/>
        <v>8</v>
      </c>
      <c r="U5057" s="68"/>
      <c r="V5057" s="70">
        <v>3</v>
      </c>
      <c r="W5057" s="70"/>
      <c r="X5057" s="71">
        <f t="shared" si="541"/>
        <v>11</v>
      </c>
      <c r="Y5057" s="72"/>
      <c r="Z5057" s="70"/>
      <c r="AA5057" s="68">
        <v>4</v>
      </c>
      <c r="AB5057" s="73"/>
      <c r="AC5057" s="70"/>
      <c r="AD5057" s="74"/>
      <c r="AE5057" s="68"/>
      <c r="AF5057" s="75"/>
    </row>
    <row r="5058" ht="28.5" customHeight="1" spans="1:32">
      <c r="A5058" s="61" t="s">
        <v>36</v>
      </c>
      <c r="B5058" s="61" t="s">
        <v>2156</v>
      </c>
      <c r="C5058" s="61" t="s">
        <v>3655</v>
      </c>
      <c r="D5058" s="61" t="s">
        <v>3656</v>
      </c>
      <c r="E5058" s="76" t="s">
        <v>3657</v>
      </c>
      <c r="F5058" s="46">
        <v>46178</v>
      </c>
      <c r="G5058" s="46" t="str">
        <f t="shared" si="535"/>
        <v>黄小毛2026-6-5</v>
      </c>
      <c r="H5058" s="63" t="s">
        <v>3665</v>
      </c>
      <c r="I5058" s="63" t="s">
        <v>3666</v>
      </c>
      <c r="J5058" s="64"/>
      <c r="K5058" s="64" t="s">
        <v>1791</v>
      </c>
      <c r="L5058" s="65"/>
      <c r="M5058" s="65"/>
      <c r="N5058" s="65"/>
      <c r="O5058" s="66">
        <v>8</v>
      </c>
      <c r="P5058" s="155"/>
      <c r="Q5058" s="68"/>
      <c r="R5058" s="68"/>
      <c r="S5058" s="68"/>
      <c r="T5058" s="69">
        <f t="shared" si="540"/>
        <v>8</v>
      </c>
      <c r="U5058" s="68"/>
      <c r="V5058" s="70">
        <v>3</v>
      </c>
      <c r="W5058" s="70"/>
      <c r="X5058" s="71">
        <f t="shared" si="541"/>
        <v>11</v>
      </c>
      <c r="Y5058" s="72"/>
      <c r="Z5058" s="70"/>
      <c r="AA5058" s="68">
        <v>4</v>
      </c>
      <c r="AB5058" s="73"/>
      <c r="AC5058" s="70"/>
      <c r="AD5058" s="74"/>
      <c r="AE5058" s="68"/>
      <c r="AF5058" s="75"/>
    </row>
    <row r="5059" ht="28.5" customHeight="1" spans="1:32">
      <c r="A5059" s="61" t="s">
        <v>36</v>
      </c>
      <c r="B5059" s="61" t="s">
        <v>2156</v>
      </c>
      <c r="C5059" s="61" t="s">
        <v>3655</v>
      </c>
      <c r="D5059" s="61" t="s">
        <v>3656</v>
      </c>
      <c r="E5059" s="76" t="s">
        <v>3657</v>
      </c>
      <c r="F5059" s="46">
        <v>46179</v>
      </c>
      <c r="G5059" s="46" t="str">
        <f t="shared" si="535"/>
        <v>黄小毛2026-6-6</v>
      </c>
      <c r="H5059" s="63" t="s">
        <v>3667</v>
      </c>
      <c r="I5059" s="63" t="s">
        <v>3668</v>
      </c>
      <c r="J5059" s="64"/>
      <c r="K5059" s="64"/>
      <c r="L5059" s="65"/>
      <c r="M5059" s="65"/>
      <c r="N5059" s="65"/>
      <c r="O5059" s="66">
        <v>8</v>
      </c>
      <c r="P5059" s="155"/>
      <c r="Q5059" s="68"/>
      <c r="R5059" s="68"/>
      <c r="S5059" s="68"/>
      <c r="T5059" s="69">
        <f t="shared" si="540"/>
        <v>8</v>
      </c>
      <c r="U5059" s="68"/>
      <c r="V5059" s="70"/>
      <c r="W5059" s="70"/>
      <c r="X5059" s="71">
        <f t="shared" si="541"/>
        <v>8</v>
      </c>
      <c r="Y5059" s="72"/>
      <c r="Z5059" s="70"/>
      <c r="AA5059" s="68">
        <v>2</v>
      </c>
      <c r="AB5059" s="73"/>
      <c r="AC5059" s="70"/>
      <c r="AD5059" s="74"/>
      <c r="AE5059" s="68"/>
      <c r="AF5059" s="75"/>
    </row>
    <row r="5060" ht="28.5" customHeight="1" spans="1:32">
      <c r="A5060" s="61" t="s">
        <v>36</v>
      </c>
      <c r="B5060" s="61" t="s">
        <v>2156</v>
      </c>
      <c r="C5060" s="61" t="s">
        <v>3655</v>
      </c>
      <c r="D5060" s="61" t="s">
        <v>3656</v>
      </c>
      <c r="E5060" s="76" t="s">
        <v>3657</v>
      </c>
      <c r="F5060" s="77">
        <v>46180</v>
      </c>
      <c r="G5060" s="46" t="str">
        <f t="shared" ref="G5060:G5123" si="542">E5060&amp;TEXT(MID(F5060,1,5),"YYYY-m-d")</f>
        <v>黄小毛2026-6-7</v>
      </c>
      <c r="H5060" s="63" t="s">
        <v>2064</v>
      </c>
      <c r="I5060" s="63" t="s">
        <v>2055</v>
      </c>
      <c r="J5060" s="64"/>
      <c r="K5060" s="64" t="s">
        <v>73</v>
      </c>
      <c r="L5060" s="65"/>
      <c r="M5060" s="65"/>
      <c r="N5060" s="65"/>
      <c r="O5060" s="66"/>
      <c r="P5060" s="155"/>
      <c r="Q5060" s="68"/>
      <c r="R5060" s="68"/>
      <c r="S5060" s="68"/>
      <c r="T5060" s="69">
        <f t="shared" si="540"/>
        <v>0</v>
      </c>
      <c r="U5060" s="68"/>
      <c r="V5060" s="70">
        <v>8</v>
      </c>
      <c r="W5060" s="70"/>
      <c r="X5060" s="71">
        <f t="shared" si="541"/>
        <v>8</v>
      </c>
      <c r="Y5060" s="72"/>
      <c r="Z5060" s="70"/>
      <c r="AA5060" s="68">
        <v>2</v>
      </c>
      <c r="AB5060" s="73"/>
      <c r="AC5060" s="70"/>
      <c r="AD5060" s="74"/>
      <c r="AE5060" s="68"/>
      <c r="AF5060" s="75"/>
    </row>
    <row r="5061" ht="28.5" customHeight="1" spans="1:32">
      <c r="A5061" s="61" t="s">
        <v>36</v>
      </c>
      <c r="B5061" s="61" t="s">
        <v>2156</v>
      </c>
      <c r="C5061" s="61" t="s">
        <v>3655</v>
      </c>
      <c r="D5061" s="61" t="s">
        <v>3656</v>
      </c>
      <c r="E5061" s="76" t="s">
        <v>3657</v>
      </c>
      <c r="F5061" s="46">
        <v>46181</v>
      </c>
      <c r="G5061" s="46" t="str">
        <f t="shared" si="542"/>
        <v>黄小毛2026-6-8</v>
      </c>
      <c r="H5061" s="63" t="s">
        <v>3669</v>
      </c>
      <c r="I5061" s="63" t="s">
        <v>3670</v>
      </c>
      <c r="J5061" s="64"/>
      <c r="K5061" s="64" t="s">
        <v>1791</v>
      </c>
      <c r="L5061" s="65"/>
      <c r="M5061" s="65"/>
      <c r="N5061" s="65"/>
      <c r="O5061" s="66">
        <v>8</v>
      </c>
      <c r="P5061" s="155"/>
      <c r="Q5061" s="68"/>
      <c r="R5061" s="68"/>
      <c r="S5061" s="68"/>
      <c r="T5061" s="69">
        <f t="shared" si="540"/>
        <v>8</v>
      </c>
      <c r="U5061" s="68"/>
      <c r="V5061" s="70">
        <v>3</v>
      </c>
      <c r="W5061" s="70"/>
      <c r="X5061" s="71">
        <f t="shared" si="541"/>
        <v>11</v>
      </c>
      <c r="Y5061" s="72"/>
      <c r="Z5061" s="70"/>
      <c r="AA5061" s="68">
        <v>4</v>
      </c>
      <c r="AB5061" s="73"/>
      <c r="AC5061" s="70"/>
      <c r="AD5061" s="74"/>
      <c r="AE5061" s="68"/>
      <c r="AF5061" s="75"/>
    </row>
    <row r="5062" ht="28.5" customHeight="1" spans="1:32">
      <c r="A5062" s="61" t="s">
        <v>36</v>
      </c>
      <c r="B5062" s="61" t="s">
        <v>2156</v>
      </c>
      <c r="C5062" s="61" t="s">
        <v>3655</v>
      </c>
      <c r="D5062" s="61" t="s">
        <v>3656</v>
      </c>
      <c r="E5062" s="76" t="s">
        <v>3657</v>
      </c>
      <c r="F5062" s="78">
        <v>46182</v>
      </c>
      <c r="G5062" s="46" t="str">
        <f t="shared" si="542"/>
        <v>黄小毛2026-6-9</v>
      </c>
      <c r="H5062" s="63" t="s">
        <v>3671</v>
      </c>
      <c r="I5062" s="63" t="s">
        <v>3672</v>
      </c>
      <c r="J5062" s="64"/>
      <c r="K5062" s="64" t="s">
        <v>1791</v>
      </c>
      <c r="L5062" s="65"/>
      <c r="M5062" s="65"/>
      <c r="N5062" s="65"/>
      <c r="O5062" s="66">
        <v>8</v>
      </c>
      <c r="P5062" s="155"/>
      <c r="Q5062" s="68"/>
      <c r="R5062" s="68"/>
      <c r="S5062" s="68"/>
      <c r="T5062" s="69">
        <f t="shared" si="540"/>
        <v>8</v>
      </c>
      <c r="U5062" s="68"/>
      <c r="V5062" s="70">
        <v>3.5</v>
      </c>
      <c r="W5062" s="70"/>
      <c r="X5062" s="71">
        <f t="shared" si="541"/>
        <v>11.5</v>
      </c>
      <c r="Y5062" s="72"/>
      <c r="Z5062" s="70"/>
      <c r="AA5062" s="68">
        <v>4</v>
      </c>
      <c r="AB5062" s="73"/>
      <c r="AC5062" s="70"/>
      <c r="AD5062" s="74"/>
      <c r="AE5062" s="68"/>
      <c r="AF5062" s="75"/>
    </row>
    <row r="5063" ht="28.5" customHeight="1" spans="1:32">
      <c r="A5063" s="61" t="s">
        <v>36</v>
      </c>
      <c r="B5063" s="61" t="s">
        <v>2156</v>
      </c>
      <c r="C5063" s="61" t="s">
        <v>3655</v>
      </c>
      <c r="D5063" s="61" t="s">
        <v>3656</v>
      </c>
      <c r="E5063" s="76" t="s">
        <v>3657</v>
      </c>
      <c r="F5063" s="46">
        <v>46183</v>
      </c>
      <c r="G5063" s="46" t="str">
        <f t="shared" si="542"/>
        <v>黄小毛2026-6-10</v>
      </c>
      <c r="H5063" s="63" t="s">
        <v>3673</v>
      </c>
      <c r="I5063" s="63" t="s">
        <v>3674</v>
      </c>
      <c r="J5063" s="64"/>
      <c r="K5063" s="64" t="s">
        <v>1791</v>
      </c>
      <c r="L5063" s="65"/>
      <c r="M5063" s="65"/>
      <c r="N5063" s="65"/>
      <c r="O5063" s="66">
        <v>8</v>
      </c>
      <c r="P5063" s="155"/>
      <c r="Q5063" s="68"/>
      <c r="R5063" s="68"/>
      <c r="S5063" s="68"/>
      <c r="T5063" s="69">
        <f t="shared" si="540"/>
        <v>8</v>
      </c>
      <c r="U5063" s="68"/>
      <c r="V5063" s="70">
        <v>3</v>
      </c>
      <c r="W5063" s="70"/>
      <c r="X5063" s="71">
        <f t="shared" si="541"/>
        <v>11</v>
      </c>
      <c r="Y5063" s="72"/>
      <c r="Z5063" s="70"/>
      <c r="AA5063" s="68">
        <v>4</v>
      </c>
      <c r="AB5063" s="73"/>
      <c r="AC5063" s="70"/>
      <c r="AD5063" s="74"/>
      <c r="AE5063" s="68"/>
      <c r="AF5063" s="75"/>
    </row>
    <row r="5064" ht="28.5" customHeight="1" spans="1:32">
      <c r="A5064" s="61" t="s">
        <v>36</v>
      </c>
      <c r="B5064" s="61" t="s">
        <v>2156</v>
      </c>
      <c r="C5064" s="61" t="s">
        <v>3655</v>
      </c>
      <c r="D5064" s="61" t="s">
        <v>3656</v>
      </c>
      <c r="E5064" s="76" t="s">
        <v>3657</v>
      </c>
      <c r="F5064" s="46">
        <v>46184</v>
      </c>
      <c r="G5064" s="46" t="str">
        <f t="shared" si="542"/>
        <v>黄小毛2026-6-11</v>
      </c>
      <c r="H5064" s="63" t="s">
        <v>3658</v>
      </c>
      <c r="I5064" s="63" t="s">
        <v>3675</v>
      </c>
      <c r="J5064" s="64"/>
      <c r="K5064" s="64" t="s">
        <v>1791</v>
      </c>
      <c r="L5064" s="65"/>
      <c r="M5064" s="65"/>
      <c r="N5064" s="65"/>
      <c r="O5064" s="66">
        <v>8</v>
      </c>
      <c r="P5064" s="155"/>
      <c r="Q5064" s="68"/>
      <c r="R5064" s="68"/>
      <c r="S5064" s="68"/>
      <c r="T5064" s="69">
        <f t="shared" si="540"/>
        <v>8</v>
      </c>
      <c r="U5064" s="68"/>
      <c r="V5064" s="70">
        <v>3</v>
      </c>
      <c r="W5064" s="70"/>
      <c r="X5064" s="71">
        <f t="shared" si="541"/>
        <v>11</v>
      </c>
      <c r="Y5064" s="72"/>
      <c r="Z5064" s="70"/>
      <c r="AA5064" s="68">
        <v>4</v>
      </c>
      <c r="AB5064" s="73"/>
      <c r="AC5064" s="70"/>
      <c r="AD5064" s="74"/>
      <c r="AE5064" s="68"/>
      <c r="AF5064" s="75"/>
    </row>
    <row r="5065" ht="28.5" customHeight="1" spans="1:32">
      <c r="A5065" s="61" t="s">
        <v>36</v>
      </c>
      <c r="B5065" s="61" t="s">
        <v>2156</v>
      </c>
      <c r="C5065" s="61" t="s">
        <v>3655</v>
      </c>
      <c r="D5065" s="61" t="s">
        <v>3656</v>
      </c>
      <c r="E5065" s="76" t="s">
        <v>3657</v>
      </c>
      <c r="F5065" s="46">
        <v>46185</v>
      </c>
      <c r="G5065" s="46" t="str">
        <f t="shared" si="542"/>
        <v>黄小毛2026-6-12</v>
      </c>
      <c r="H5065" s="63" t="s">
        <v>3676</v>
      </c>
      <c r="I5065" s="63" t="s">
        <v>3677</v>
      </c>
      <c r="J5065" s="64"/>
      <c r="K5065" s="64" t="s">
        <v>1791</v>
      </c>
      <c r="L5065" s="65"/>
      <c r="M5065" s="65"/>
      <c r="N5065" s="65"/>
      <c r="O5065" s="66">
        <v>8</v>
      </c>
      <c r="P5065" s="155"/>
      <c r="Q5065" s="68"/>
      <c r="R5065" s="68"/>
      <c r="S5065" s="68"/>
      <c r="T5065" s="69">
        <f t="shared" si="540"/>
        <v>8</v>
      </c>
      <c r="U5065" s="68"/>
      <c r="V5065" s="70">
        <v>3.5</v>
      </c>
      <c r="W5065" s="70"/>
      <c r="X5065" s="71">
        <f t="shared" si="541"/>
        <v>11.5</v>
      </c>
      <c r="Y5065" s="72"/>
      <c r="Z5065" s="70"/>
      <c r="AA5065" s="68">
        <v>4</v>
      </c>
      <c r="AB5065" s="73"/>
      <c r="AC5065" s="70"/>
      <c r="AD5065" s="74"/>
      <c r="AE5065" s="68"/>
      <c r="AF5065" s="75"/>
    </row>
    <row r="5066" ht="28.5" customHeight="1" spans="1:32">
      <c r="A5066" s="61" t="s">
        <v>36</v>
      </c>
      <c r="B5066" s="61" t="s">
        <v>2156</v>
      </c>
      <c r="C5066" s="61" t="s">
        <v>3655</v>
      </c>
      <c r="D5066" s="61" t="s">
        <v>3656</v>
      </c>
      <c r="E5066" s="76" t="s">
        <v>3657</v>
      </c>
      <c r="F5066" s="46">
        <v>46186</v>
      </c>
      <c r="G5066" s="46" t="str">
        <f t="shared" si="542"/>
        <v>黄小毛2026-6-13</v>
      </c>
      <c r="H5066" s="63" t="s">
        <v>3678</v>
      </c>
      <c r="I5066" s="63" t="s">
        <v>3602</v>
      </c>
      <c r="J5066" s="64"/>
      <c r="K5066" s="64"/>
      <c r="L5066" s="65"/>
      <c r="M5066" s="65"/>
      <c r="N5066" s="65"/>
      <c r="O5066" s="66">
        <v>8</v>
      </c>
      <c r="P5066" s="155"/>
      <c r="Q5066" s="68"/>
      <c r="R5066" s="68"/>
      <c r="S5066" s="68"/>
      <c r="T5066" s="69">
        <f t="shared" si="540"/>
        <v>8</v>
      </c>
      <c r="U5066" s="68"/>
      <c r="V5066" s="70"/>
      <c r="W5066" s="70"/>
      <c r="X5066" s="71">
        <f t="shared" si="541"/>
        <v>8</v>
      </c>
      <c r="Y5066" s="72"/>
      <c r="Z5066" s="70"/>
      <c r="AA5066" s="68">
        <v>2</v>
      </c>
      <c r="AB5066" s="73"/>
      <c r="AC5066" s="70"/>
      <c r="AD5066" s="74"/>
      <c r="AE5066" s="68"/>
      <c r="AF5066" s="80"/>
    </row>
    <row r="5067" ht="28.5" customHeight="1" spans="1:32">
      <c r="A5067" s="61" t="s">
        <v>36</v>
      </c>
      <c r="B5067" s="61" t="s">
        <v>2156</v>
      </c>
      <c r="C5067" s="61" t="s">
        <v>3655</v>
      </c>
      <c r="D5067" s="61" t="s">
        <v>3656</v>
      </c>
      <c r="E5067" s="62" t="s">
        <v>3657</v>
      </c>
      <c r="F5067" s="77">
        <v>46187</v>
      </c>
      <c r="G5067" s="46" t="str">
        <f t="shared" si="542"/>
        <v>黄小毛2026-6-14</v>
      </c>
      <c r="H5067" s="63" t="s">
        <v>132</v>
      </c>
      <c r="I5067" s="63" t="s">
        <v>2058</v>
      </c>
      <c r="J5067" s="64"/>
      <c r="K5067" s="64" t="s">
        <v>73</v>
      </c>
      <c r="L5067" s="65"/>
      <c r="M5067" s="65"/>
      <c r="N5067" s="65"/>
      <c r="O5067" s="66"/>
      <c r="P5067" s="155"/>
      <c r="Q5067" s="68"/>
      <c r="R5067" s="68"/>
      <c r="S5067" s="68"/>
      <c r="T5067" s="69">
        <f t="shared" si="540"/>
        <v>0</v>
      </c>
      <c r="U5067" s="68"/>
      <c r="V5067" s="70">
        <v>8</v>
      </c>
      <c r="W5067" s="70"/>
      <c r="X5067" s="71">
        <f t="shared" si="541"/>
        <v>8</v>
      </c>
      <c r="Y5067" s="72"/>
      <c r="Z5067" s="70"/>
      <c r="AA5067" s="68">
        <v>2</v>
      </c>
      <c r="AB5067" s="73"/>
      <c r="AC5067" s="70"/>
      <c r="AD5067" s="74"/>
      <c r="AE5067" s="68"/>
      <c r="AF5067" s="80"/>
    </row>
    <row r="5068" ht="28.5" customHeight="1" spans="1:32">
      <c r="A5068" s="61" t="s">
        <v>36</v>
      </c>
      <c r="B5068" s="61" t="s">
        <v>2156</v>
      </c>
      <c r="C5068" s="61" t="s">
        <v>3655</v>
      </c>
      <c r="D5068" s="61" t="s">
        <v>3656</v>
      </c>
      <c r="E5068" s="76" t="s">
        <v>3657</v>
      </c>
      <c r="F5068" s="46">
        <v>46188</v>
      </c>
      <c r="G5068" s="46" t="str">
        <f t="shared" si="542"/>
        <v>黄小毛2026-6-15</v>
      </c>
      <c r="H5068" s="63" t="s">
        <v>3679</v>
      </c>
      <c r="I5068" s="63" t="s">
        <v>3680</v>
      </c>
      <c r="J5068" s="64"/>
      <c r="K5068" s="64" t="s">
        <v>1791</v>
      </c>
      <c r="L5068" s="65"/>
      <c r="M5068" s="65"/>
      <c r="N5068" s="65"/>
      <c r="O5068" s="66">
        <v>8</v>
      </c>
      <c r="P5068" s="155"/>
      <c r="Q5068" s="68"/>
      <c r="R5068" s="68"/>
      <c r="S5068" s="68"/>
      <c r="T5068" s="69">
        <f t="shared" si="540"/>
        <v>8</v>
      </c>
      <c r="U5068" s="68"/>
      <c r="V5068" s="70">
        <v>3</v>
      </c>
      <c r="W5068" s="70"/>
      <c r="X5068" s="71">
        <f t="shared" si="541"/>
        <v>11</v>
      </c>
      <c r="Y5068" s="72"/>
      <c r="Z5068" s="70"/>
      <c r="AA5068" s="68">
        <v>4</v>
      </c>
      <c r="AB5068" s="73"/>
      <c r="AC5068" s="70"/>
      <c r="AD5068" s="74"/>
      <c r="AE5068" s="68"/>
      <c r="AF5068" s="75"/>
    </row>
    <row r="5069" ht="28.5" customHeight="1" spans="1:32">
      <c r="A5069" s="61" t="s">
        <v>36</v>
      </c>
      <c r="B5069" s="61" t="s">
        <v>2156</v>
      </c>
      <c r="C5069" s="61" t="s">
        <v>3655</v>
      </c>
      <c r="D5069" s="61" t="s">
        <v>3656</v>
      </c>
      <c r="E5069" s="76" t="s">
        <v>3657</v>
      </c>
      <c r="F5069" s="46">
        <v>46189</v>
      </c>
      <c r="G5069" s="46" t="str">
        <f t="shared" si="542"/>
        <v>黄小毛2026-6-16</v>
      </c>
      <c r="H5069" s="63" t="s">
        <v>3681</v>
      </c>
      <c r="I5069" s="63" t="s">
        <v>3682</v>
      </c>
      <c r="J5069" s="64"/>
      <c r="K5069" s="64" t="s">
        <v>1791</v>
      </c>
      <c r="L5069" s="65"/>
      <c r="M5069" s="65"/>
      <c r="N5069" s="65"/>
      <c r="O5069" s="66">
        <v>8</v>
      </c>
      <c r="P5069" s="155"/>
      <c r="Q5069" s="68"/>
      <c r="R5069" s="68"/>
      <c r="S5069" s="68"/>
      <c r="T5069" s="69">
        <f t="shared" si="540"/>
        <v>8</v>
      </c>
      <c r="U5069" s="68"/>
      <c r="V5069" s="70">
        <v>3</v>
      </c>
      <c r="W5069" s="70"/>
      <c r="X5069" s="71">
        <f t="shared" si="541"/>
        <v>11</v>
      </c>
      <c r="Y5069" s="72"/>
      <c r="Z5069" s="70"/>
      <c r="AA5069" s="68">
        <v>4</v>
      </c>
      <c r="AB5069" s="73"/>
      <c r="AC5069" s="70"/>
      <c r="AD5069" s="74"/>
      <c r="AE5069" s="68"/>
      <c r="AF5069" s="80"/>
    </row>
    <row r="5070" ht="28.5" customHeight="1" spans="1:32">
      <c r="A5070" s="61" t="s">
        <v>36</v>
      </c>
      <c r="B5070" s="61" t="s">
        <v>2156</v>
      </c>
      <c r="C5070" s="61" t="s">
        <v>3655</v>
      </c>
      <c r="D5070" s="61" t="s">
        <v>3656</v>
      </c>
      <c r="E5070" s="76" t="s">
        <v>3657</v>
      </c>
      <c r="F5070" s="46">
        <v>46190</v>
      </c>
      <c r="G5070" s="46" t="str">
        <f t="shared" si="542"/>
        <v>黄小毛2026-6-17</v>
      </c>
      <c r="H5070" s="63" t="s">
        <v>3683</v>
      </c>
      <c r="I5070" s="63" t="s">
        <v>3684</v>
      </c>
      <c r="J5070" s="64"/>
      <c r="K5070" s="64" t="s">
        <v>1791</v>
      </c>
      <c r="L5070" s="65"/>
      <c r="M5070" s="65"/>
      <c r="N5070" s="65"/>
      <c r="O5070" s="66">
        <v>8</v>
      </c>
      <c r="P5070" s="155"/>
      <c r="Q5070" s="68"/>
      <c r="R5070" s="68"/>
      <c r="S5070" s="68"/>
      <c r="T5070" s="69">
        <f t="shared" si="540"/>
        <v>8</v>
      </c>
      <c r="U5070" s="68"/>
      <c r="V5070" s="70">
        <v>3</v>
      </c>
      <c r="W5070" s="70"/>
      <c r="X5070" s="71">
        <f t="shared" si="541"/>
        <v>11</v>
      </c>
      <c r="Y5070" s="72"/>
      <c r="Z5070" s="70"/>
      <c r="AA5070" s="68">
        <v>4</v>
      </c>
      <c r="AB5070" s="73"/>
      <c r="AC5070" s="70"/>
      <c r="AD5070" s="74"/>
      <c r="AE5070" s="68"/>
      <c r="AF5070" s="75"/>
    </row>
    <row r="5071" ht="28.5" customHeight="1" spans="1:32">
      <c r="A5071" s="61" t="s">
        <v>36</v>
      </c>
      <c r="B5071" s="61" t="s">
        <v>2156</v>
      </c>
      <c r="C5071" s="61" t="s">
        <v>3655</v>
      </c>
      <c r="D5071" s="61" t="s">
        <v>3656</v>
      </c>
      <c r="E5071" s="76" t="s">
        <v>3657</v>
      </c>
      <c r="F5071" s="46">
        <v>46191</v>
      </c>
      <c r="G5071" s="46" t="str">
        <f t="shared" si="542"/>
        <v>黄小毛2026-6-18</v>
      </c>
      <c r="H5071" s="63" t="s">
        <v>3669</v>
      </c>
      <c r="I5071" s="63" t="s">
        <v>3685</v>
      </c>
      <c r="J5071" s="64"/>
      <c r="K5071" s="64" t="s">
        <v>1564</v>
      </c>
      <c r="L5071" s="65"/>
      <c r="M5071" s="65"/>
      <c r="N5071" s="65"/>
      <c r="O5071" s="66">
        <v>8</v>
      </c>
      <c r="P5071" s="155"/>
      <c r="Q5071" s="68"/>
      <c r="R5071" s="68"/>
      <c r="S5071" s="68"/>
      <c r="T5071" s="69">
        <f t="shared" si="540"/>
        <v>8</v>
      </c>
      <c r="U5071" s="68"/>
      <c r="V5071" s="70">
        <v>3</v>
      </c>
      <c r="W5071" s="70"/>
      <c r="X5071" s="71">
        <f t="shared" si="541"/>
        <v>11</v>
      </c>
      <c r="Y5071" s="72"/>
      <c r="Z5071" s="70"/>
      <c r="AA5071" s="68">
        <v>4</v>
      </c>
      <c r="AB5071" s="73"/>
      <c r="AC5071" s="70"/>
      <c r="AD5071" s="74"/>
      <c r="AE5071" s="68"/>
      <c r="AF5071" s="75"/>
    </row>
    <row r="5072" ht="28.5" customHeight="1" spans="1:32">
      <c r="A5072" s="61" t="s">
        <v>36</v>
      </c>
      <c r="B5072" s="61" t="s">
        <v>2156</v>
      </c>
      <c r="C5072" s="61" t="s">
        <v>3655</v>
      </c>
      <c r="D5072" s="61" t="s">
        <v>3656</v>
      </c>
      <c r="E5072" s="76" t="s">
        <v>3657</v>
      </c>
      <c r="F5072" s="82">
        <v>46192</v>
      </c>
      <c r="G5072" s="46" t="str">
        <f t="shared" si="542"/>
        <v>黄小毛2026-6-19</v>
      </c>
      <c r="H5072" s="63"/>
      <c r="I5072" s="63"/>
      <c r="J5072" s="64"/>
      <c r="K5072" s="64"/>
      <c r="L5072" s="65"/>
      <c r="M5072" s="65"/>
      <c r="N5072" s="65"/>
      <c r="O5072" s="66"/>
      <c r="P5072" s="155"/>
      <c r="Q5072" s="68"/>
      <c r="R5072" s="68"/>
      <c r="S5072" s="68"/>
      <c r="T5072" s="69">
        <f t="shared" si="540"/>
        <v>0</v>
      </c>
      <c r="U5072" s="68"/>
      <c r="V5072" s="70"/>
      <c r="W5072" s="70"/>
      <c r="X5072" s="71">
        <f t="shared" si="541"/>
        <v>0</v>
      </c>
      <c r="Y5072" s="72"/>
      <c r="Z5072" s="70"/>
      <c r="AA5072" s="68"/>
      <c r="AB5072" s="73">
        <v>8</v>
      </c>
      <c r="AC5072" s="70"/>
      <c r="AD5072" s="74"/>
      <c r="AE5072" s="68"/>
      <c r="AF5072" s="75"/>
    </row>
    <row r="5073" ht="28.5" customHeight="1" spans="1:32">
      <c r="A5073" s="61" t="s">
        <v>36</v>
      </c>
      <c r="B5073" s="61" t="s">
        <v>2156</v>
      </c>
      <c r="C5073" s="61" t="s">
        <v>3655</v>
      </c>
      <c r="D5073" s="61" t="s">
        <v>3656</v>
      </c>
      <c r="E5073" s="76" t="s">
        <v>3657</v>
      </c>
      <c r="F5073" s="77">
        <v>46193</v>
      </c>
      <c r="G5073" s="46" t="str">
        <f t="shared" si="542"/>
        <v>黄小毛2026-6-20</v>
      </c>
      <c r="H5073" s="63" t="s">
        <v>3686</v>
      </c>
      <c r="I5073" s="63" t="s">
        <v>2018</v>
      </c>
      <c r="J5073" s="64"/>
      <c r="K5073" s="64" t="s">
        <v>73</v>
      </c>
      <c r="L5073" s="65"/>
      <c r="M5073" s="65"/>
      <c r="N5073" s="65"/>
      <c r="O5073" s="66"/>
      <c r="P5073" s="155"/>
      <c r="Q5073" s="68"/>
      <c r="R5073" s="68"/>
      <c r="S5073" s="68"/>
      <c r="T5073" s="69">
        <f t="shared" si="540"/>
        <v>0</v>
      </c>
      <c r="U5073" s="68"/>
      <c r="V5073" s="70">
        <v>8</v>
      </c>
      <c r="W5073" s="70"/>
      <c r="X5073" s="71">
        <f t="shared" si="541"/>
        <v>8</v>
      </c>
      <c r="Y5073" s="72"/>
      <c r="Z5073" s="70"/>
      <c r="AA5073" s="68">
        <v>2</v>
      </c>
      <c r="AB5073" s="73"/>
      <c r="AC5073" s="70"/>
      <c r="AD5073" s="74"/>
      <c r="AE5073" s="68"/>
      <c r="AF5073" s="75"/>
    </row>
    <row r="5074" ht="28.5" customHeight="1" spans="1:32">
      <c r="A5074" s="61" t="s">
        <v>36</v>
      </c>
      <c r="B5074" s="61" t="s">
        <v>2156</v>
      </c>
      <c r="C5074" s="61" t="s">
        <v>3655</v>
      </c>
      <c r="D5074" s="61" t="s">
        <v>3656</v>
      </c>
      <c r="E5074" s="76" t="s">
        <v>3657</v>
      </c>
      <c r="F5074" s="46">
        <v>46194</v>
      </c>
      <c r="G5074" s="46" t="str">
        <f t="shared" si="542"/>
        <v>黄小毛2026-6-21</v>
      </c>
      <c r="H5074" s="63" t="s">
        <v>3687</v>
      </c>
      <c r="I5074" s="63" t="s">
        <v>3688</v>
      </c>
      <c r="J5074" s="64"/>
      <c r="K5074" s="64" t="s">
        <v>1791</v>
      </c>
      <c r="L5074" s="65"/>
      <c r="M5074" s="65"/>
      <c r="N5074" s="65"/>
      <c r="O5074" s="66">
        <v>8</v>
      </c>
      <c r="P5074" s="155"/>
      <c r="Q5074" s="68"/>
      <c r="R5074" s="68"/>
      <c r="S5074" s="68"/>
      <c r="T5074" s="69">
        <f t="shared" si="540"/>
        <v>8</v>
      </c>
      <c r="U5074" s="68"/>
      <c r="V5074" s="70">
        <v>3</v>
      </c>
      <c r="W5074" s="70"/>
      <c r="X5074" s="71">
        <f t="shared" si="541"/>
        <v>11</v>
      </c>
      <c r="Y5074" s="72"/>
      <c r="Z5074" s="70"/>
      <c r="AA5074" s="68">
        <v>4</v>
      </c>
      <c r="AB5074" s="73"/>
      <c r="AC5074" s="70"/>
      <c r="AD5074" s="74"/>
      <c r="AE5074" s="68"/>
      <c r="AF5074" s="75"/>
    </row>
    <row r="5075" ht="28.5" customHeight="1" spans="1:32">
      <c r="A5075" s="61" t="s">
        <v>36</v>
      </c>
      <c r="B5075" s="61" t="s">
        <v>2156</v>
      </c>
      <c r="C5075" s="61" t="s">
        <v>3655</v>
      </c>
      <c r="D5075" s="61" t="s">
        <v>3656</v>
      </c>
      <c r="E5075" s="76" t="s">
        <v>3657</v>
      </c>
      <c r="F5075" s="46">
        <v>46195</v>
      </c>
      <c r="G5075" s="46" t="str">
        <f t="shared" si="542"/>
        <v>黄小毛2026-6-22</v>
      </c>
      <c r="H5075" s="63"/>
      <c r="I5075" s="63"/>
      <c r="J5075" s="64"/>
      <c r="K5075" s="64"/>
      <c r="L5075" s="65"/>
      <c r="M5075" s="65"/>
      <c r="N5075" s="65"/>
      <c r="O5075" s="66"/>
      <c r="P5075" s="155"/>
      <c r="Q5075" s="68"/>
      <c r="R5075" s="68"/>
      <c r="S5075" s="68"/>
      <c r="T5075" s="69">
        <f t="shared" si="540"/>
        <v>0</v>
      </c>
      <c r="U5075" s="68"/>
      <c r="V5075" s="70"/>
      <c r="W5075" s="70"/>
      <c r="X5075" s="71">
        <f t="shared" si="541"/>
        <v>0</v>
      </c>
      <c r="Y5075" s="72"/>
      <c r="Z5075" s="70"/>
      <c r="AA5075" s="68"/>
      <c r="AB5075" s="73"/>
      <c r="AC5075" s="70"/>
      <c r="AD5075" s="74"/>
      <c r="AE5075" s="68"/>
      <c r="AF5075" s="75"/>
    </row>
    <row r="5076" ht="28.5" customHeight="1" spans="1:32">
      <c r="A5076" s="61" t="s">
        <v>36</v>
      </c>
      <c r="B5076" s="61" t="s">
        <v>2156</v>
      </c>
      <c r="C5076" s="61" t="s">
        <v>3655</v>
      </c>
      <c r="D5076" s="61" t="s">
        <v>3656</v>
      </c>
      <c r="E5076" s="76" t="s">
        <v>3657</v>
      </c>
      <c r="F5076" s="46">
        <v>46196</v>
      </c>
      <c r="G5076" s="46" t="str">
        <f t="shared" si="542"/>
        <v>黄小毛2026-6-23</v>
      </c>
      <c r="H5076" s="63"/>
      <c r="I5076" s="63"/>
      <c r="J5076" s="64"/>
      <c r="K5076" s="64"/>
      <c r="L5076" s="65"/>
      <c r="M5076" s="65"/>
      <c r="N5076" s="65"/>
      <c r="O5076" s="66"/>
      <c r="P5076" s="155"/>
      <c r="Q5076" s="68"/>
      <c r="R5076" s="68"/>
      <c r="S5076" s="68"/>
      <c r="T5076" s="69">
        <f t="shared" si="540"/>
        <v>0</v>
      </c>
      <c r="U5076" s="68"/>
      <c r="V5076" s="70"/>
      <c r="W5076" s="70"/>
      <c r="X5076" s="71">
        <f t="shared" si="541"/>
        <v>0</v>
      </c>
      <c r="Y5076" s="72"/>
      <c r="Z5076" s="70"/>
      <c r="AA5076" s="68"/>
      <c r="AB5076" s="73"/>
      <c r="AC5076" s="70"/>
      <c r="AD5076" s="74"/>
      <c r="AE5076" s="68"/>
      <c r="AF5076" s="75"/>
    </row>
    <row r="5077" ht="28.5" customHeight="1" spans="1:32">
      <c r="A5077" s="61" t="s">
        <v>36</v>
      </c>
      <c r="B5077" s="61" t="s">
        <v>2156</v>
      </c>
      <c r="C5077" s="61" t="s">
        <v>3655</v>
      </c>
      <c r="D5077" s="61" t="s">
        <v>3656</v>
      </c>
      <c r="E5077" s="76" t="s">
        <v>3657</v>
      </c>
      <c r="F5077" s="46">
        <v>46197</v>
      </c>
      <c r="G5077" s="46" t="str">
        <f t="shared" si="542"/>
        <v>黄小毛2026-6-24</v>
      </c>
      <c r="H5077" s="63"/>
      <c r="I5077" s="63"/>
      <c r="J5077" s="64"/>
      <c r="K5077" s="64"/>
      <c r="L5077" s="65"/>
      <c r="M5077" s="65"/>
      <c r="N5077" s="65"/>
      <c r="O5077" s="66"/>
      <c r="P5077" s="155"/>
      <c r="Q5077" s="68"/>
      <c r="R5077" s="68"/>
      <c r="S5077" s="68"/>
      <c r="T5077" s="69">
        <f t="shared" si="540"/>
        <v>0</v>
      </c>
      <c r="U5077" s="68"/>
      <c r="V5077" s="70"/>
      <c r="W5077" s="70"/>
      <c r="X5077" s="71">
        <f t="shared" si="541"/>
        <v>0</v>
      </c>
      <c r="Y5077" s="72"/>
      <c r="Z5077" s="70"/>
      <c r="AA5077" s="68"/>
      <c r="AB5077" s="73"/>
      <c r="AC5077" s="70"/>
      <c r="AD5077" s="74"/>
      <c r="AE5077" s="68"/>
      <c r="AF5077" s="75"/>
    </row>
    <row r="5078" ht="28.5" customHeight="1" spans="1:32">
      <c r="A5078" s="61" t="s">
        <v>36</v>
      </c>
      <c r="B5078" s="61" t="s">
        <v>2156</v>
      </c>
      <c r="C5078" s="61" t="s">
        <v>3655</v>
      </c>
      <c r="D5078" s="61" t="s">
        <v>3656</v>
      </c>
      <c r="E5078" s="62" t="s">
        <v>3657</v>
      </c>
      <c r="F5078" s="46">
        <v>46198</v>
      </c>
      <c r="G5078" s="46" t="str">
        <f t="shared" si="542"/>
        <v>黄小毛2026-6-25</v>
      </c>
      <c r="H5078" s="63"/>
      <c r="I5078" s="63"/>
      <c r="J5078" s="64"/>
      <c r="K5078" s="64"/>
      <c r="L5078" s="65"/>
      <c r="M5078" s="65"/>
      <c r="N5078" s="65"/>
      <c r="O5078" s="66"/>
      <c r="P5078" s="155"/>
      <c r="Q5078" s="68"/>
      <c r="R5078" s="68"/>
      <c r="S5078" s="68"/>
      <c r="T5078" s="69">
        <f t="shared" si="540"/>
        <v>0</v>
      </c>
      <c r="U5078" s="68"/>
      <c r="V5078" s="70"/>
      <c r="W5078" s="70"/>
      <c r="X5078" s="71">
        <f t="shared" si="541"/>
        <v>0</v>
      </c>
      <c r="Y5078" s="72"/>
      <c r="Z5078" s="70"/>
      <c r="AA5078" s="68"/>
      <c r="AB5078" s="73"/>
      <c r="AC5078" s="70"/>
      <c r="AD5078" s="74"/>
      <c r="AE5078" s="68"/>
      <c r="AF5078" s="75"/>
    </row>
    <row r="5079" ht="28.5" customHeight="1" spans="1:32">
      <c r="A5079" s="61" t="s">
        <v>36</v>
      </c>
      <c r="B5079" s="61" t="s">
        <v>2156</v>
      </c>
      <c r="C5079" s="61" t="s">
        <v>3655</v>
      </c>
      <c r="D5079" s="61" t="s">
        <v>3656</v>
      </c>
      <c r="E5079" s="76" t="s">
        <v>3657</v>
      </c>
      <c r="F5079" s="46">
        <v>46199</v>
      </c>
      <c r="G5079" s="46" t="str">
        <f t="shared" si="542"/>
        <v>黄小毛2026-6-26</v>
      </c>
      <c r="H5079" s="63"/>
      <c r="I5079" s="63"/>
      <c r="J5079" s="64"/>
      <c r="K5079" s="64"/>
      <c r="L5079" s="65"/>
      <c r="M5079" s="65"/>
      <c r="N5079" s="65"/>
      <c r="O5079" s="66"/>
      <c r="P5079" s="155"/>
      <c r="Q5079" s="68"/>
      <c r="R5079" s="68"/>
      <c r="S5079" s="68"/>
      <c r="T5079" s="69">
        <f t="shared" si="540"/>
        <v>0</v>
      </c>
      <c r="U5079" s="68"/>
      <c r="V5079" s="70"/>
      <c r="W5079" s="70"/>
      <c r="X5079" s="71">
        <f t="shared" si="541"/>
        <v>0</v>
      </c>
      <c r="Y5079" s="72"/>
      <c r="Z5079" s="70"/>
      <c r="AA5079" s="68"/>
      <c r="AB5079" s="73"/>
      <c r="AC5079" s="70"/>
      <c r="AD5079" s="74"/>
      <c r="AE5079" s="68"/>
      <c r="AF5079" s="75"/>
    </row>
    <row r="5080" ht="28.5" customHeight="1" spans="1:32">
      <c r="A5080" s="61" t="s">
        <v>36</v>
      </c>
      <c r="B5080" s="61" t="s">
        <v>2156</v>
      </c>
      <c r="C5080" s="61" t="s">
        <v>3655</v>
      </c>
      <c r="D5080" s="61" t="s">
        <v>3656</v>
      </c>
      <c r="E5080" s="76" t="s">
        <v>3657</v>
      </c>
      <c r="F5080" s="46">
        <v>46200</v>
      </c>
      <c r="G5080" s="46" t="str">
        <f t="shared" si="542"/>
        <v>黄小毛2026-6-27</v>
      </c>
      <c r="H5080" s="63"/>
      <c r="I5080" s="63"/>
      <c r="J5080" s="64"/>
      <c r="K5080" s="64"/>
      <c r="L5080" s="65"/>
      <c r="M5080" s="65"/>
      <c r="N5080" s="79"/>
      <c r="O5080" s="66"/>
      <c r="P5080" s="155"/>
      <c r="Q5080" s="68"/>
      <c r="R5080" s="68"/>
      <c r="S5080" s="68"/>
      <c r="T5080" s="69">
        <f t="shared" si="540"/>
        <v>0</v>
      </c>
      <c r="U5080" s="68"/>
      <c r="V5080" s="70"/>
      <c r="W5080" s="70"/>
      <c r="X5080" s="71">
        <f t="shared" si="541"/>
        <v>0</v>
      </c>
      <c r="Y5080" s="72"/>
      <c r="Z5080" s="70"/>
      <c r="AA5080" s="68"/>
      <c r="AB5080" s="73"/>
      <c r="AC5080" s="70"/>
      <c r="AD5080" s="74"/>
      <c r="AE5080" s="68"/>
      <c r="AF5080" s="75"/>
    </row>
    <row r="5081" ht="28.5" customHeight="1" spans="1:32">
      <c r="A5081" s="61" t="s">
        <v>36</v>
      </c>
      <c r="B5081" s="61" t="s">
        <v>2156</v>
      </c>
      <c r="C5081" s="61" t="s">
        <v>3655</v>
      </c>
      <c r="D5081" s="61" t="s">
        <v>3656</v>
      </c>
      <c r="E5081" s="62" t="s">
        <v>3657</v>
      </c>
      <c r="F5081" s="46">
        <v>46201</v>
      </c>
      <c r="G5081" s="46" t="str">
        <f t="shared" si="542"/>
        <v>黄小毛2026-6-28</v>
      </c>
      <c r="H5081" s="63"/>
      <c r="I5081" s="63"/>
      <c r="J5081" s="64"/>
      <c r="K5081" s="64"/>
      <c r="L5081" s="65"/>
      <c r="M5081" s="65"/>
      <c r="N5081" s="65"/>
      <c r="O5081" s="66"/>
      <c r="P5081" s="155"/>
      <c r="Q5081" s="68"/>
      <c r="R5081" s="68"/>
      <c r="S5081" s="68"/>
      <c r="T5081" s="69">
        <f t="shared" si="540"/>
        <v>0</v>
      </c>
      <c r="U5081" s="68"/>
      <c r="V5081" s="70"/>
      <c r="W5081" s="70"/>
      <c r="X5081" s="71">
        <f t="shared" si="541"/>
        <v>0</v>
      </c>
      <c r="Y5081" s="72"/>
      <c r="Z5081" s="70"/>
      <c r="AA5081" s="68"/>
      <c r="AB5081" s="73"/>
      <c r="AC5081" s="70"/>
      <c r="AD5081" s="74"/>
      <c r="AE5081" s="68"/>
      <c r="AF5081" s="75"/>
    </row>
    <row r="5082" ht="28.5" customHeight="1" spans="1:32">
      <c r="A5082" s="61" t="s">
        <v>36</v>
      </c>
      <c r="B5082" s="61" t="s">
        <v>2156</v>
      </c>
      <c r="C5082" s="61" t="s">
        <v>3655</v>
      </c>
      <c r="D5082" s="61" t="s">
        <v>3656</v>
      </c>
      <c r="E5082" s="76" t="s">
        <v>3657</v>
      </c>
      <c r="F5082" s="46">
        <v>46202</v>
      </c>
      <c r="G5082" s="46" t="str">
        <f t="shared" si="542"/>
        <v>黄小毛2026-6-29</v>
      </c>
      <c r="H5082" s="63"/>
      <c r="I5082" s="63"/>
      <c r="J5082" s="64"/>
      <c r="K5082" s="64"/>
      <c r="L5082" s="65"/>
      <c r="M5082" s="65"/>
      <c r="N5082" s="79"/>
      <c r="O5082" s="66"/>
      <c r="P5082" s="155"/>
      <c r="Q5082" s="68"/>
      <c r="R5082" s="68"/>
      <c r="S5082" s="68"/>
      <c r="T5082" s="69">
        <f t="shared" si="540"/>
        <v>0</v>
      </c>
      <c r="U5082" s="68"/>
      <c r="V5082" s="70"/>
      <c r="W5082" s="70"/>
      <c r="X5082" s="71">
        <f t="shared" si="541"/>
        <v>0</v>
      </c>
      <c r="Y5082" s="72"/>
      <c r="Z5082" s="70"/>
      <c r="AA5082" s="68"/>
      <c r="AB5082" s="73"/>
      <c r="AC5082" s="70"/>
      <c r="AD5082" s="74"/>
      <c r="AE5082" s="68"/>
      <c r="AF5082" s="75"/>
    </row>
    <row r="5083" s="3" customFormat="1" ht="28.5" customHeight="1" spans="1:32">
      <c r="A5083" s="61" t="s">
        <v>36</v>
      </c>
      <c r="B5083" s="61" t="s">
        <v>2156</v>
      </c>
      <c r="C5083" s="61" t="s">
        <v>3655</v>
      </c>
      <c r="D5083" s="61" t="s">
        <v>3656</v>
      </c>
      <c r="E5083" s="76" t="s">
        <v>3657</v>
      </c>
      <c r="F5083" s="46">
        <v>46203</v>
      </c>
      <c r="G5083" s="46" t="str">
        <f t="shared" si="542"/>
        <v>黄小毛2026-6-30</v>
      </c>
      <c r="H5083" s="63"/>
      <c r="I5083" s="63"/>
      <c r="J5083" s="64"/>
      <c r="K5083" s="64"/>
      <c r="L5083" s="65"/>
      <c r="M5083" s="65"/>
      <c r="N5083" s="65"/>
      <c r="O5083" s="66"/>
      <c r="P5083" s="155"/>
      <c r="Q5083" s="68"/>
      <c r="R5083" s="68"/>
      <c r="S5083" s="68"/>
      <c r="T5083" s="69">
        <f t="shared" si="540"/>
        <v>0</v>
      </c>
      <c r="U5083" s="68"/>
      <c r="V5083" s="70"/>
      <c r="W5083" s="70"/>
      <c r="X5083" s="71">
        <f t="shared" si="541"/>
        <v>0</v>
      </c>
      <c r="Y5083" s="72"/>
      <c r="Z5083" s="70"/>
      <c r="AA5083" s="68"/>
      <c r="AB5083" s="73"/>
      <c r="AC5083" s="70"/>
      <c r="AD5083" s="74"/>
      <c r="AE5083" s="68"/>
      <c r="AF5083" s="75"/>
    </row>
    <row r="5084" s="3" customFormat="1" ht="28.5" customHeight="1" spans="1:32">
      <c r="A5084" s="61" t="s">
        <v>36</v>
      </c>
      <c r="B5084" s="61" t="s">
        <v>2156</v>
      </c>
      <c r="C5084" s="61" t="s">
        <v>3655</v>
      </c>
      <c r="D5084" s="61" t="s">
        <v>3656</v>
      </c>
      <c r="E5084" s="76" t="s">
        <v>3657</v>
      </c>
      <c r="F5084" s="46">
        <v>46204</v>
      </c>
      <c r="G5084" s="46" t="str">
        <f t="shared" si="542"/>
        <v>黄小毛2026-7-1</v>
      </c>
      <c r="H5084" s="63"/>
      <c r="I5084" s="63"/>
      <c r="J5084" s="64"/>
      <c r="K5084" s="64"/>
      <c r="L5084" s="65"/>
      <c r="M5084" s="65"/>
      <c r="N5084" s="65"/>
      <c r="O5084" s="66"/>
      <c r="P5084" s="155"/>
      <c r="Q5084" s="68"/>
      <c r="R5084" s="68"/>
      <c r="S5084" s="68"/>
      <c r="T5084" s="69">
        <f t="shared" si="540"/>
        <v>0</v>
      </c>
      <c r="U5084" s="68"/>
      <c r="V5084" s="70"/>
      <c r="W5084" s="70"/>
      <c r="X5084" s="71">
        <f t="shared" si="541"/>
        <v>0</v>
      </c>
      <c r="Y5084" s="72"/>
      <c r="Z5084" s="70"/>
      <c r="AA5084" s="68"/>
      <c r="AB5084" s="73"/>
      <c r="AC5084" s="70"/>
      <c r="AD5084" s="74"/>
      <c r="AE5084" s="68"/>
      <c r="AF5084" s="75"/>
    </row>
    <row r="5085" ht="28.5" customHeight="1" spans="1:32">
      <c r="A5085" s="84" t="s">
        <v>36</v>
      </c>
      <c r="B5085" s="84" t="s">
        <v>2156</v>
      </c>
      <c r="C5085" s="84" t="s">
        <v>3655</v>
      </c>
      <c r="D5085" s="84" t="s">
        <v>3656</v>
      </c>
      <c r="E5085" s="85" t="s">
        <v>3657</v>
      </c>
      <c r="F5085" s="86">
        <v>46235</v>
      </c>
      <c r="G5085" s="46" t="str">
        <f t="shared" si="542"/>
        <v>黄小毛2026-8-1</v>
      </c>
      <c r="H5085" s="63"/>
      <c r="I5085" s="63"/>
      <c r="J5085" s="64"/>
      <c r="K5085" s="64"/>
      <c r="L5085" s="65"/>
      <c r="M5085" s="65"/>
      <c r="N5085" s="91"/>
      <c r="O5085" s="66"/>
      <c r="P5085" s="87"/>
      <c r="Q5085" s="87"/>
      <c r="R5085" s="87"/>
      <c r="S5085" s="87"/>
      <c r="T5085" s="69">
        <f t="shared" si="540"/>
        <v>0</v>
      </c>
      <c r="U5085" s="87"/>
      <c r="V5085" s="87"/>
      <c r="W5085" s="87"/>
      <c r="X5085" s="71">
        <f t="shared" si="541"/>
        <v>0</v>
      </c>
      <c r="Y5085" s="88"/>
      <c r="Z5085" s="87"/>
      <c r="AA5085" s="87"/>
      <c r="AB5085" s="87"/>
      <c r="AC5085" s="87"/>
      <c r="AD5085" s="89"/>
      <c r="AE5085" s="87"/>
      <c r="AF5085" s="90"/>
    </row>
    <row r="5086" ht="28.5" customHeight="1" spans="1:32">
      <c r="A5086" s="44" t="s">
        <v>36</v>
      </c>
      <c r="B5086" s="44" t="s">
        <v>2156</v>
      </c>
      <c r="C5086" s="44" t="s">
        <v>3655</v>
      </c>
      <c r="D5086" s="44" t="s">
        <v>3656</v>
      </c>
      <c r="E5086" s="44" t="s">
        <v>3689</v>
      </c>
      <c r="F5086" s="45">
        <v>46173</v>
      </c>
      <c r="G5086" s="46" t="str">
        <f t="shared" si="542"/>
        <v>章守荣2026-5-31</v>
      </c>
      <c r="H5086" s="133"/>
      <c r="I5086" s="133"/>
      <c r="J5086" s="134"/>
      <c r="K5086" s="134"/>
      <c r="L5086" s="134"/>
      <c r="M5086" s="135"/>
      <c r="N5086" s="135"/>
      <c r="O5086" s="136">
        <f t="shared" ref="O5086:AE5086" si="543">SUM(O5087:O5118)</f>
        <v>136</v>
      </c>
      <c r="P5086" s="137">
        <f t="shared" si="543"/>
        <v>0</v>
      </c>
      <c r="Q5086" s="138">
        <f t="shared" si="543"/>
        <v>-3.5</v>
      </c>
      <c r="R5086" s="138">
        <f t="shared" si="543"/>
        <v>0</v>
      </c>
      <c r="S5086" s="53">
        <f t="shared" si="543"/>
        <v>0</v>
      </c>
      <c r="T5086" s="139">
        <f t="shared" si="543"/>
        <v>132.5</v>
      </c>
      <c r="U5086" s="55">
        <f t="shared" si="543"/>
        <v>0</v>
      </c>
      <c r="V5086" s="139">
        <f t="shared" si="543"/>
        <v>53</v>
      </c>
      <c r="W5086" s="139">
        <f t="shared" si="543"/>
        <v>0</v>
      </c>
      <c r="X5086" s="140">
        <f t="shared" si="543"/>
        <v>185.5</v>
      </c>
      <c r="Y5086" s="141">
        <f t="shared" si="543"/>
        <v>0</v>
      </c>
      <c r="Z5086" s="139">
        <f t="shared" si="543"/>
        <v>0</v>
      </c>
      <c r="AA5086" s="142">
        <f t="shared" si="543"/>
        <v>56</v>
      </c>
      <c r="AB5086" s="139">
        <f t="shared" si="543"/>
        <v>8</v>
      </c>
      <c r="AC5086" s="139">
        <f t="shared" si="543"/>
        <v>0</v>
      </c>
      <c r="AD5086" s="143">
        <f t="shared" si="543"/>
        <v>0</v>
      </c>
      <c r="AE5086" s="142">
        <f t="shared" si="543"/>
        <v>0</v>
      </c>
      <c r="AF5086" s="60"/>
    </row>
    <row r="5087" ht="28.5" customHeight="1" spans="1:32">
      <c r="A5087" s="61" t="s">
        <v>36</v>
      </c>
      <c r="B5087" s="61" t="s">
        <v>2156</v>
      </c>
      <c r="C5087" s="61" t="s">
        <v>3655</v>
      </c>
      <c r="D5087" s="61" t="s">
        <v>3656</v>
      </c>
      <c r="E5087" s="62" t="s">
        <v>3689</v>
      </c>
      <c r="F5087" s="46">
        <v>46174</v>
      </c>
      <c r="G5087" s="46" t="str">
        <f t="shared" si="542"/>
        <v>章守荣2026-6-1</v>
      </c>
      <c r="H5087" s="63" t="s">
        <v>3690</v>
      </c>
      <c r="I5087" s="63" t="s">
        <v>3691</v>
      </c>
      <c r="J5087" s="64"/>
      <c r="K5087" s="64" t="s">
        <v>1791</v>
      </c>
      <c r="L5087" s="65"/>
      <c r="M5087" s="65"/>
      <c r="N5087" s="65"/>
      <c r="O5087" s="66">
        <v>8</v>
      </c>
      <c r="P5087" s="155"/>
      <c r="Q5087" s="68"/>
      <c r="R5087" s="68"/>
      <c r="S5087" s="68"/>
      <c r="T5087" s="69">
        <f t="shared" ref="T5087:T5118" si="544">SUM(O5087:S5087)</f>
        <v>8</v>
      </c>
      <c r="U5087" s="68"/>
      <c r="V5087" s="70">
        <v>3</v>
      </c>
      <c r="W5087" s="70"/>
      <c r="X5087" s="71">
        <f t="shared" ref="X5087:X5118" si="545">SUM(T5087:W5087)</f>
        <v>11</v>
      </c>
      <c r="Y5087" s="72"/>
      <c r="Z5087" s="70"/>
      <c r="AA5087" s="68">
        <v>4</v>
      </c>
      <c r="AB5087" s="73"/>
      <c r="AC5087" s="70"/>
      <c r="AD5087" s="74"/>
      <c r="AE5087" s="68"/>
      <c r="AF5087" s="75"/>
    </row>
    <row r="5088" ht="28.5" customHeight="1" spans="1:32">
      <c r="A5088" s="61" t="s">
        <v>36</v>
      </c>
      <c r="B5088" s="61" t="s">
        <v>2156</v>
      </c>
      <c r="C5088" s="61" t="s">
        <v>3655</v>
      </c>
      <c r="D5088" s="61" t="s">
        <v>3656</v>
      </c>
      <c r="E5088" s="76" t="s">
        <v>3689</v>
      </c>
      <c r="F5088" s="46">
        <v>46175</v>
      </c>
      <c r="G5088" s="46" t="str">
        <f t="shared" si="542"/>
        <v>章守荣2026-6-2</v>
      </c>
      <c r="H5088" s="63" t="s">
        <v>3692</v>
      </c>
      <c r="I5088" s="63" t="s">
        <v>3693</v>
      </c>
      <c r="J5088" s="64"/>
      <c r="K5088" s="64" t="s">
        <v>1791</v>
      </c>
      <c r="L5088" s="65"/>
      <c r="M5088" s="65"/>
      <c r="N5088" s="65"/>
      <c r="O5088" s="66">
        <v>8</v>
      </c>
      <c r="P5088" s="155"/>
      <c r="Q5088" s="68"/>
      <c r="R5088" s="68"/>
      <c r="S5088" s="68"/>
      <c r="T5088" s="69">
        <f t="shared" si="544"/>
        <v>8</v>
      </c>
      <c r="U5088" s="68"/>
      <c r="V5088" s="70">
        <v>3</v>
      </c>
      <c r="W5088" s="70"/>
      <c r="X5088" s="71">
        <f t="shared" si="545"/>
        <v>11</v>
      </c>
      <c r="Y5088" s="72"/>
      <c r="Z5088" s="70"/>
      <c r="AA5088" s="68">
        <v>4</v>
      </c>
      <c r="AB5088" s="73"/>
      <c r="AC5088" s="70"/>
      <c r="AD5088" s="74"/>
      <c r="AE5088" s="68"/>
      <c r="AF5088" s="75"/>
    </row>
    <row r="5089" ht="28.5" customHeight="1" spans="1:32">
      <c r="A5089" s="61" t="s">
        <v>36</v>
      </c>
      <c r="B5089" s="61" t="s">
        <v>2156</v>
      </c>
      <c r="C5089" s="61" t="s">
        <v>3655</v>
      </c>
      <c r="D5089" s="61" t="s">
        <v>3656</v>
      </c>
      <c r="E5089" s="76" t="s">
        <v>3689</v>
      </c>
      <c r="F5089" s="46">
        <v>46176</v>
      </c>
      <c r="G5089" s="46" t="str">
        <f t="shared" si="542"/>
        <v>章守荣2026-6-3</v>
      </c>
      <c r="H5089" s="63" t="s">
        <v>3694</v>
      </c>
      <c r="I5089" s="63" t="s">
        <v>3695</v>
      </c>
      <c r="J5089" s="64"/>
      <c r="K5089" s="64"/>
      <c r="L5089" s="65"/>
      <c r="M5089" s="65"/>
      <c r="N5089" s="65"/>
      <c r="O5089" s="66">
        <v>8</v>
      </c>
      <c r="P5089" s="155"/>
      <c r="Q5089" s="68"/>
      <c r="R5089" s="68"/>
      <c r="S5089" s="68"/>
      <c r="T5089" s="69">
        <f t="shared" si="544"/>
        <v>8</v>
      </c>
      <c r="U5089" s="68"/>
      <c r="V5089" s="70"/>
      <c r="W5089" s="70"/>
      <c r="X5089" s="71">
        <f t="shared" si="545"/>
        <v>8</v>
      </c>
      <c r="Y5089" s="72"/>
      <c r="Z5089" s="70"/>
      <c r="AA5089" s="68">
        <v>2</v>
      </c>
      <c r="AB5089" s="73"/>
      <c r="AC5089" s="70"/>
      <c r="AD5089" s="74"/>
      <c r="AE5089" s="68"/>
      <c r="AF5089" s="75"/>
    </row>
    <row r="5090" ht="28.5" customHeight="1" spans="1:32">
      <c r="A5090" s="61" t="s">
        <v>36</v>
      </c>
      <c r="B5090" s="61" t="s">
        <v>2156</v>
      </c>
      <c r="C5090" s="61" t="s">
        <v>3655</v>
      </c>
      <c r="D5090" s="61" t="s">
        <v>3656</v>
      </c>
      <c r="E5090" s="61" t="s">
        <v>3689</v>
      </c>
      <c r="F5090" s="46">
        <v>46177</v>
      </c>
      <c r="G5090" s="46" t="str">
        <f t="shared" si="542"/>
        <v>章守荣2026-6-4</v>
      </c>
      <c r="H5090" s="63" t="s">
        <v>3696</v>
      </c>
      <c r="I5090" s="63" t="s">
        <v>273</v>
      </c>
      <c r="J5090" s="64"/>
      <c r="K5090" s="64"/>
      <c r="L5090" s="65"/>
      <c r="M5090" s="65"/>
      <c r="N5090" s="65"/>
      <c r="O5090" s="66">
        <v>8</v>
      </c>
      <c r="P5090" s="155"/>
      <c r="Q5090" s="68"/>
      <c r="R5090" s="68"/>
      <c r="S5090" s="68"/>
      <c r="T5090" s="69">
        <f t="shared" si="544"/>
        <v>8</v>
      </c>
      <c r="U5090" s="68"/>
      <c r="V5090" s="70"/>
      <c r="W5090" s="70"/>
      <c r="X5090" s="71">
        <f t="shared" si="545"/>
        <v>8</v>
      </c>
      <c r="Y5090" s="72"/>
      <c r="Z5090" s="70"/>
      <c r="AA5090" s="68">
        <v>2</v>
      </c>
      <c r="AB5090" s="73"/>
      <c r="AC5090" s="70"/>
      <c r="AD5090" s="74"/>
      <c r="AE5090" s="68"/>
      <c r="AF5090" s="75"/>
    </row>
    <row r="5091" ht="28.5" customHeight="1" spans="1:32">
      <c r="A5091" s="61" t="s">
        <v>36</v>
      </c>
      <c r="B5091" s="61" t="s">
        <v>2156</v>
      </c>
      <c r="C5091" s="61" t="s">
        <v>3655</v>
      </c>
      <c r="D5091" s="61" t="s">
        <v>3656</v>
      </c>
      <c r="E5091" s="76" t="s">
        <v>3689</v>
      </c>
      <c r="F5091" s="46">
        <v>46178</v>
      </c>
      <c r="G5091" s="46" t="str">
        <f t="shared" si="542"/>
        <v>章守荣2026-6-5</v>
      </c>
      <c r="H5091" s="63" t="s">
        <v>3697</v>
      </c>
      <c r="I5091" s="63" t="s">
        <v>3698</v>
      </c>
      <c r="J5091" s="64"/>
      <c r="K5091" s="64"/>
      <c r="L5091" s="65"/>
      <c r="M5091" s="65"/>
      <c r="N5091" s="65"/>
      <c r="O5091" s="66">
        <v>8</v>
      </c>
      <c r="P5091" s="155"/>
      <c r="Q5091" s="68"/>
      <c r="R5091" s="68"/>
      <c r="S5091" s="68"/>
      <c r="T5091" s="69">
        <f t="shared" si="544"/>
        <v>8</v>
      </c>
      <c r="U5091" s="68"/>
      <c r="V5091" s="70"/>
      <c r="W5091" s="70"/>
      <c r="X5091" s="71">
        <f t="shared" si="545"/>
        <v>8</v>
      </c>
      <c r="Y5091" s="72"/>
      <c r="Z5091" s="70"/>
      <c r="AA5091" s="68">
        <v>2</v>
      </c>
      <c r="AB5091" s="73"/>
      <c r="AC5091" s="70"/>
      <c r="AD5091" s="74"/>
      <c r="AE5091" s="68"/>
      <c r="AF5091" s="75"/>
    </row>
    <row r="5092" ht="28.5" customHeight="1" spans="1:32">
      <c r="A5092" s="61" t="s">
        <v>36</v>
      </c>
      <c r="B5092" s="61" t="s">
        <v>2156</v>
      </c>
      <c r="C5092" s="61" t="s">
        <v>3655</v>
      </c>
      <c r="D5092" s="61" t="s">
        <v>3656</v>
      </c>
      <c r="E5092" s="76" t="s">
        <v>3689</v>
      </c>
      <c r="F5092" s="46">
        <v>46179</v>
      </c>
      <c r="G5092" s="46" t="str">
        <f t="shared" si="542"/>
        <v>章守荣2026-6-6</v>
      </c>
      <c r="H5092" s="63" t="s">
        <v>3699</v>
      </c>
      <c r="I5092" s="63" t="s">
        <v>3700</v>
      </c>
      <c r="J5092" s="64"/>
      <c r="K5092" s="64"/>
      <c r="L5092" s="65"/>
      <c r="M5092" s="65"/>
      <c r="N5092" s="65"/>
      <c r="O5092" s="66">
        <v>8</v>
      </c>
      <c r="P5092" s="155"/>
      <c r="Q5092" s="68"/>
      <c r="R5092" s="68"/>
      <c r="S5092" s="68"/>
      <c r="T5092" s="69">
        <f t="shared" si="544"/>
        <v>8</v>
      </c>
      <c r="U5092" s="68"/>
      <c r="V5092" s="70"/>
      <c r="W5092" s="70"/>
      <c r="X5092" s="71">
        <f t="shared" si="545"/>
        <v>8</v>
      </c>
      <c r="Y5092" s="72"/>
      <c r="Z5092" s="70"/>
      <c r="AA5092" s="68">
        <v>2</v>
      </c>
      <c r="AB5092" s="73"/>
      <c r="AC5092" s="70"/>
      <c r="AD5092" s="74"/>
      <c r="AE5092" s="68"/>
      <c r="AF5092" s="75"/>
    </row>
    <row r="5093" ht="28.5" customHeight="1" spans="1:32">
      <c r="A5093" s="61" t="s">
        <v>36</v>
      </c>
      <c r="B5093" s="61" t="s">
        <v>2156</v>
      </c>
      <c r="C5093" s="61" t="s">
        <v>3655</v>
      </c>
      <c r="D5093" s="61" t="s">
        <v>3656</v>
      </c>
      <c r="E5093" s="76" t="s">
        <v>3689</v>
      </c>
      <c r="F5093" s="77">
        <v>46180</v>
      </c>
      <c r="G5093" s="46" t="str">
        <f t="shared" si="542"/>
        <v>章守荣2026-6-7</v>
      </c>
      <c r="H5093" s="63"/>
      <c r="I5093" s="63"/>
      <c r="J5093" s="64"/>
      <c r="K5093" s="64"/>
      <c r="L5093" s="65"/>
      <c r="M5093" s="65"/>
      <c r="N5093" s="65"/>
      <c r="O5093" s="66"/>
      <c r="P5093" s="155"/>
      <c r="Q5093" s="68"/>
      <c r="R5093" s="68"/>
      <c r="S5093" s="68"/>
      <c r="T5093" s="69">
        <f t="shared" si="544"/>
        <v>0</v>
      </c>
      <c r="U5093" s="68"/>
      <c r="V5093" s="70"/>
      <c r="W5093" s="70"/>
      <c r="X5093" s="71">
        <f t="shared" si="545"/>
        <v>0</v>
      </c>
      <c r="Y5093" s="72"/>
      <c r="Z5093" s="70"/>
      <c r="AA5093" s="68"/>
      <c r="AB5093" s="73"/>
      <c r="AC5093" s="70"/>
      <c r="AD5093" s="74"/>
      <c r="AE5093" s="68"/>
      <c r="AF5093" s="75"/>
    </row>
    <row r="5094" ht="28.5" customHeight="1" spans="1:32">
      <c r="A5094" s="61" t="s">
        <v>36</v>
      </c>
      <c r="B5094" s="61" t="s">
        <v>2156</v>
      </c>
      <c r="C5094" s="61" t="s">
        <v>3655</v>
      </c>
      <c r="D5094" s="61" t="s">
        <v>3656</v>
      </c>
      <c r="E5094" s="76" t="s">
        <v>3689</v>
      </c>
      <c r="F5094" s="46">
        <v>46181</v>
      </c>
      <c r="G5094" s="46" t="str">
        <f t="shared" si="542"/>
        <v>章守荣2026-6-8</v>
      </c>
      <c r="H5094" s="63" t="s">
        <v>3701</v>
      </c>
      <c r="I5094" s="63" t="s">
        <v>3702</v>
      </c>
      <c r="J5094" s="64"/>
      <c r="K5094" s="64" t="s">
        <v>1791</v>
      </c>
      <c r="L5094" s="65"/>
      <c r="M5094" s="65"/>
      <c r="N5094" s="65"/>
      <c r="O5094" s="66">
        <v>8</v>
      </c>
      <c r="P5094" s="155"/>
      <c r="Q5094" s="68"/>
      <c r="R5094" s="68"/>
      <c r="S5094" s="68"/>
      <c r="T5094" s="69">
        <f t="shared" si="544"/>
        <v>8</v>
      </c>
      <c r="U5094" s="68"/>
      <c r="V5094" s="70">
        <v>3.5</v>
      </c>
      <c r="W5094" s="70"/>
      <c r="X5094" s="71">
        <f t="shared" si="545"/>
        <v>11.5</v>
      </c>
      <c r="Y5094" s="72"/>
      <c r="Z5094" s="70"/>
      <c r="AA5094" s="68">
        <v>4</v>
      </c>
      <c r="AB5094" s="73"/>
      <c r="AC5094" s="70"/>
      <c r="AD5094" s="74"/>
      <c r="AE5094" s="68"/>
      <c r="AF5094" s="75"/>
    </row>
    <row r="5095" ht="28.5" customHeight="1" spans="1:32">
      <c r="A5095" s="61" t="s">
        <v>36</v>
      </c>
      <c r="B5095" s="61" t="s">
        <v>2156</v>
      </c>
      <c r="C5095" s="61" t="s">
        <v>3655</v>
      </c>
      <c r="D5095" s="61" t="s">
        <v>3656</v>
      </c>
      <c r="E5095" s="76" t="s">
        <v>3689</v>
      </c>
      <c r="F5095" s="78">
        <v>46182</v>
      </c>
      <c r="G5095" s="46" t="str">
        <f t="shared" si="542"/>
        <v>章守荣2026-6-9</v>
      </c>
      <c r="H5095" s="63" t="s">
        <v>3703</v>
      </c>
      <c r="I5095" s="63" t="s">
        <v>3704</v>
      </c>
      <c r="J5095" s="64"/>
      <c r="K5095" s="64" t="s">
        <v>1791</v>
      </c>
      <c r="L5095" s="65"/>
      <c r="M5095" s="65"/>
      <c r="N5095" s="65"/>
      <c r="O5095" s="66">
        <v>8</v>
      </c>
      <c r="P5095" s="155"/>
      <c r="Q5095" s="68"/>
      <c r="R5095" s="68"/>
      <c r="S5095" s="68"/>
      <c r="T5095" s="69">
        <f t="shared" si="544"/>
        <v>8</v>
      </c>
      <c r="U5095" s="68"/>
      <c r="V5095" s="70">
        <v>3.5</v>
      </c>
      <c r="W5095" s="70"/>
      <c r="X5095" s="71">
        <f t="shared" si="545"/>
        <v>11.5</v>
      </c>
      <c r="Y5095" s="72"/>
      <c r="Z5095" s="70"/>
      <c r="AA5095" s="68">
        <v>4</v>
      </c>
      <c r="AB5095" s="73"/>
      <c r="AC5095" s="70"/>
      <c r="AD5095" s="74"/>
      <c r="AE5095" s="68"/>
      <c r="AF5095" s="75"/>
    </row>
    <row r="5096" ht="28.5" customHeight="1" spans="1:32">
      <c r="A5096" s="61" t="s">
        <v>36</v>
      </c>
      <c r="B5096" s="61" t="s">
        <v>2156</v>
      </c>
      <c r="C5096" s="61" t="s">
        <v>3655</v>
      </c>
      <c r="D5096" s="61" t="s">
        <v>3656</v>
      </c>
      <c r="E5096" s="76" t="s">
        <v>3689</v>
      </c>
      <c r="F5096" s="46">
        <v>46183</v>
      </c>
      <c r="G5096" s="46" t="str">
        <f t="shared" si="542"/>
        <v>章守荣2026-6-10</v>
      </c>
      <c r="H5096" s="63" t="s">
        <v>3705</v>
      </c>
      <c r="I5096" s="63" t="s">
        <v>3706</v>
      </c>
      <c r="J5096" s="64"/>
      <c r="K5096" s="64" t="s">
        <v>1791</v>
      </c>
      <c r="L5096" s="65"/>
      <c r="M5096" s="65"/>
      <c r="N5096" s="65"/>
      <c r="O5096" s="66">
        <v>8</v>
      </c>
      <c r="P5096" s="155"/>
      <c r="Q5096" s="68"/>
      <c r="R5096" s="68"/>
      <c r="S5096" s="68"/>
      <c r="T5096" s="69">
        <f t="shared" si="544"/>
        <v>8</v>
      </c>
      <c r="U5096" s="68"/>
      <c r="V5096" s="70">
        <v>3.5</v>
      </c>
      <c r="W5096" s="70"/>
      <c r="X5096" s="71">
        <f t="shared" si="545"/>
        <v>11.5</v>
      </c>
      <c r="Y5096" s="72"/>
      <c r="Z5096" s="70"/>
      <c r="AA5096" s="68">
        <v>4</v>
      </c>
      <c r="AB5096" s="73"/>
      <c r="AC5096" s="70"/>
      <c r="AD5096" s="74"/>
      <c r="AE5096" s="68"/>
      <c r="AF5096" s="75"/>
    </row>
    <row r="5097" ht="28.5" customHeight="1" spans="1:32">
      <c r="A5097" s="61" t="s">
        <v>36</v>
      </c>
      <c r="B5097" s="61" t="s">
        <v>2156</v>
      </c>
      <c r="C5097" s="61" t="s">
        <v>3655</v>
      </c>
      <c r="D5097" s="61" t="s">
        <v>3656</v>
      </c>
      <c r="E5097" s="76" t="s">
        <v>3689</v>
      </c>
      <c r="F5097" s="46">
        <v>46184</v>
      </c>
      <c r="G5097" s="46" t="str">
        <f t="shared" si="542"/>
        <v>章守荣2026-6-11</v>
      </c>
      <c r="H5097" s="63" t="s">
        <v>3707</v>
      </c>
      <c r="I5097" s="63" t="s">
        <v>3708</v>
      </c>
      <c r="J5097" s="64"/>
      <c r="K5097" s="64" t="s">
        <v>1791</v>
      </c>
      <c r="L5097" s="65"/>
      <c r="M5097" s="65"/>
      <c r="N5097" s="65"/>
      <c r="O5097" s="66">
        <v>8</v>
      </c>
      <c r="P5097" s="155"/>
      <c r="Q5097" s="68"/>
      <c r="R5097" s="68"/>
      <c r="S5097" s="68"/>
      <c r="T5097" s="69">
        <f t="shared" si="544"/>
        <v>8</v>
      </c>
      <c r="U5097" s="68"/>
      <c r="V5097" s="70">
        <v>3.5</v>
      </c>
      <c r="W5097" s="70"/>
      <c r="X5097" s="71">
        <f t="shared" si="545"/>
        <v>11.5</v>
      </c>
      <c r="Y5097" s="72"/>
      <c r="Z5097" s="70"/>
      <c r="AA5097" s="68">
        <v>4</v>
      </c>
      <c r="AB5097" s="73"/>
      <c r="AC5097" s="70"/>
      <c r="AD5097" s="74"/>
      <c r="AE5097" s="68"/>
      <c r="AF5097" s="75"/>
    </row>
    <row r="5098" ht="28.5" customHeight="1" spans="1:32">
      <c r="A5098" s="61" t="s">
        <v>36</v>
      </c>
      <c r="B5098" s="61" t="s">
        <v>2156</v>
      </c>
      <c r="C5098" s="61" t="s">
        <v>3655</v>
      </c>
      <c r="D5098" s="61" t="s">
        <v>3656</v>
      </c>
      <c r="E5098" s="76" t="s">
        <v>3689</v>
      </c>
      <c r="F5098" s="46">
        <v>46185</v>
      </c>
      <c r="G5098" s="46" t="str">
        <f t="shared" si="542"/>
        <v>章守荣2026-6-12</v>
      </c>
      <c r="H5098" s="63" t="s">
        <v>3709</v>
      </c>
      <c r="I5098" s="63" t="s">
        <v>3710</v>
      </c>
      <c r="J5098" s="64"/>
      <c r="K5098" s="64" t="s">
        <v>1791</v>
      </c>
      <c r="L5098" s="65"/>
      <c r="M5098" s="65"/>
      <c r="N5098" s="65"/>
      <c r="O5098" s="66">
        <v>8</v>
      </c>
      <c r="P5098" s="155"/>
      <c r="Q5098" s="68"/>
      <c r="R5098" s="68"/>
      <c r="S5098" s="68"/>
      <c r="T5098" s="69">
        <f t="shared" si="544"/>
        <v>8</v>
      </c>
      <c r="U5098" s="68"/>
      <c r="V5098" s="70">
        <v>3.5</v>
      </c>
      <c r="W5098" s="70"/>
      <c r="X5098" s="71">
        <f t="shared" si="545"/>
        <v>11.5</v>
      </c>
      <c r="Y5098" s="72"/>
      <c r="Z5098" s="70"/>
      <c r="AA5098" s="68">
        <v>2</v>
      </c>
      <c r="AB5098" s="73"/>
      <c r="AC5098" s="70"/>
      <c r="AD5098" s="74"/>
      <c r="AE5098" s="68"/>
      <c r="AF5098" s="75"/>
    </row>
    <row r="5099" ht="28.5" customHeight="1" spans="1:32">
      <c r="A5099" s="61" t="s">
        <v>36</v>
      </c>
      <c r="B5099" s="61" t="s">
        <v>2156</v>
      </c>
      <c r="C5099" s="61" t="s">
        <v>3655</v>
      </c>
      <c r="D5099" s="61" t="s">
        <v>3656</v>
      </c>
      <c r="E5099" s="76" t="s">
        <v>3689</v>
      </c>
      <c r="F5099" s="46">
        <v>46186</v>
      </c>
      <c r="G5099" s="46" t="str">
        <f t="shared" si="542"/>
        <v>章守荣2026-6-13</v>
      </c>
      <c r="H5099" s="63" t="s">
        <v>3711</v>
      </c>
      <c r="I5099" s="63" t="s">
        <v>3712</v>
      </c>
      <c r="J5099" s="64"/>
      <c r="K5099" s="64"/>
      <c r="L5099" s="65"/>
      <c r="M5099" s="65"/>
      <c r="N5099" s="65"/>
      <c r="O5099" s="66">
        <v>8</v>
      </c>
      <c r="P5099" s="155"/>
      <c r="Q5099" s="68"/>
      <c r="R5099" s="68"/>
      <c r="S5099" s="68"/>
      <c r="T5099" s="69">
        <f t="shared" si="544"/>
        <v>8</v>
      </c>
      <c r="U5099" s="68"/>
      <c r="V5099" s="70"/>
      <c r="W5099" s="70"/>
      <c r="X5099" s="71">
        <f t="shared" si="545"/>
        <v>8</v>
      </c>
      <c r="Y5099" s="72"/>
      <c r="Z5099" s="70"/>
      <c r="AA5099" s="68">
        <v>2</v>
      </c>
      <c r="AB5099" s="73"/>
      <c r="AC5099" s="70"/>
      <c r="AD5099" s="74"/>
      <c r="AE5099" s="68"/>
      <c r="AF5099" s="80"/>
    </row>
    <row r="5100" ht="28.5" customHeight="1" spans="1:32">
      <c r="A5100" s="61" t="s">
        <v>36</v>
      </c>
      <c r="B5100" s="61" t="s">
        <v>2156</v>
      </c>
      <c r="C5100" s="61" t="s">
        <v>3655</v>
      </c>
      <c r="D5100" s="61" t="s">
        <v>3656</v>
      </c>
      <c r="E5100" s="76" t="s">
        <v>3689</v>
      </c>
      <c r="F5100" s="77">
        <v>46187</v>
      </c>
      <c r="G5100" s="46" t="str">
        <f t="shared" si="542"/>
        <v>章守荣2026-6-14</v>
      </c>
      <c r="H5100" s="63" t="s">
        <v>3713</v>
      </c>
      <c r="I5100" s="63" t="s">
        <v>2101</v>
      </c>
      <c r="J5100" s="64"/>
      <c r="K5100" s="64" t="s">
        <v>3714</v>
      </c>
      <c r="L5100" s="65"/>
      <c r="M5100" s="65"/>
      <c r="N5100" s="65"/>
      <c r="O5100" s="66"/>
      <c r="P5100" s="155"/>
      <c r="Q5100" s="68"/>
      <c r="R5100" s="68"/>
      <c r="S5100" s="68"/>
      <c r="T5100" s="69">
        <f t="shared" si="544"/>
        <v>0</v>
      </c>
      <c r="U5100" s="68"/>
      <c r="V5100" s="70">
        <v>8.5</v>
      </c>
      <c r="W5100" s="70"/>
      <c r="X5100" s="71">
        <f t="shared" si="545"/>
        <v>8.5</v>
      </c>
      <c r="Y5100" s="72"/>
      <c r="Z5100" s="70"/>
      <c r="AA5100" s="68">
        <v>2</v>
      </c>
      <c r="AB5100" s="73"/>
      <c r="AC5100" s="70"/>
      <c r="AD5100" s="74"/>
      <c r="AE5100" s="68"/>
      <c r="AF5100" s="80"/>
    </row>
    <row r="5101" ht="28.5" customHeight="1" spans="1:32">
      <c r="A5101" s="61" t="s">
        <v>36</v>
      </c>
      <c r="B5101" s="61" t="s">
        <v>2156</v>
      </c>
      <c r="C5101" s="61" t="s">
        <v>3655</v>
      </c>
      <c r="D5101" s="61" t="s">
        <v>3656</v>
      </c>
      <c r="E5101" s="76" t="s">
        <v>3689</v>
      </c>
      <c r="F5101" s="46">
        <v>46188</v>
      </c>
      <c r="G5101" s="46" t="str">
        <f t="shared" si="542"/>
        <v>章守荣2026-6-15</v>
      </c>
      <c r="H5101" s="63" t="s">
        <v>3715</v>
      </c>
      <c r="I5101" s="63" t="s">
        <v>3716</v>
      </c>
      <c r="J5101" s="64"/>
      <c r="K5101" s="64" t="s">
        <v>1791</v>
      </c>
      <c r="L5101" s="65"/>
      <c r="M5101" s="65"/>
      <c r="N5101" s="65"/>
      <c r="O5101" s="66">
        <v>8</v>
      </c>
      <c r="P5101" s="155"/>
      <c r="Q5101" s="68"/>
      <c r="R5101" s="68"/>
      <c r="S5101" s="68"/>
      <c r="T5101" s="69">
        <f t="shared" si="544"/>
        <v>8</v>
      </c>
      <c r="U5101" s="68"/>
      <c r="V5101" s="70">
        <v>2.5</v>
      </c>
      <c r="W5101" s="70"/>
      <c r="X5101" s="71">
        <f t="shared" si="545"/>
        <v>10.5</v>
      </c>
      <c r="Y5101" s="72"/>
      <c r="Z5101" s="70"/>
      <c r="AA5101" s="68">
        <v>4</v>
      </c>
      <c r="AB5101" s="73"/>
      <c r="AC5101" s="70"/>
      <c r="AD5101" s="74"/>
      <c r="AE5101" s="68"/>
      <c r="AF5101" s="75"/>
    </row>
    <row r="5102" ht="28.5" customHeight="1" spans="1:32">
      <c r="A5102" s="61" t="s">
        <v>36</v>
      </c>
      <c r="B5102" s="61" t="s">
        <v>2156</v>
      </c>
      <c r="C5102" s="61" t="s">
        <v>3655</v>
      </c>
      <c r="D5102" s="61" t="s">
        <v>3656</v>
      </c>
      <c r="E5102" s="76" t="s">
        <v>3689</v>
      </c>
      <c r="F5102" s="46">
        <v>46189</v>
      </c>
      <c r="G5102" s="46" t="str">
        <f t="shared" si="542"/>
        <v>章守荣2026-6-16</v>
      </c>
      <c r="H5102" s="63" t="s">
        <v>3717</v>
      </c>
      <c r="I5102" s="63" t="s">
        <v>3718</v>
      </c>
      <c r="J5102" s="64"/>
      <c r="K5102" s="64" t="s">
        <v>1791</v>
      </c>
      <c r="L5102" s="65"/>
      <c r="M5102" s="65"/>
      <c r="N5102" s="65"/>
      <c r="O5102" s="66">
        <v>8</v>
      </c>
      <c r="P5102" s="155"/>
      <c r="Q5102" s="68"/>
      <c r="R5102" s="68"/>
      <c r="S5102" s="68"/>
      <c r="T5102" s="69">
        <f t="shared" si="544"/>
        <v>8</v>
      </c>
      <c r="U5102" s="68"/>
      <c r="V5102" s="70">
        <v>3.5</v>
      </c>
      <c r="W5102" s="70"/>
      <c r="X5102" s="71">
        <f t="shared" si="545"/>
        <v>11.5</v>
      </c>
      <c r="Y5102" s="72"/>
      <c r="Z5102" s="70"/>
      <c r="AA5102" s="68">
        <v>4</v>
      </c>
      <c r="AB5102" s="73"/>
      <c r="AC5102" s="70"/>
      <c r="AD5102" s="74"/>
      <c r="AE5102" s="68"/>
      <c r="AF5102" s="80"/>
    </row>
    <row r="5103" ht="28.5" customHeight="1" spans="1:32">
      <c r="A5103" s="61" t="s">
        <v>36</v>
      </c>
      <c r="B5103" s="61" t="s">
        <v>2156</v>
      </c>
      <c r="C5103" s="61" t="s">
        <v>3655</v>
      </c>
      <c r="D5103" s="61" t="s">
        <v>3656</v>
      </c>
      <c r="E5103" s="76" t="s">
        <v>3689</v>
      </c>
      <c r="F5103" s="46">
        <v>46190</v>
      </c>
      <c r="G5103" s="46" t="str">
        <f t="shared" si="542"/>
        <v>章守荣2026-6-17</v>
      </c>
      <c r="H5103" s="63" t="s">
        <v>3719</v>
      </c>
      <c r="I5103" s="63" t="s">
        <v>3720</v>
      </c>
      <c r="J5103" s="64"/>
      <c r="K5103" s="64" t="s">
        <v>1791</v>
      </c>
      <c r="L5103" s="65" t="s">
        <v>73</v>
      </c>
      <c r="M5103" s="65"/>
      <c r="N5103" s="65"/>
      <c r="O5103" s="66">
        <v>8</v>
      </c>
      <c r="P5103" s="155"/>
      <c r="Q5103" s="68">
        <v>-3.5</v>
      </c>
      <c r="R5103" s="68"/>
      <c r="S5103" s="68"/>
      <c r="T5103" s="69">
        <f t="shared" si="544"/>
        <v>4.5</v>
      </c>
      <c r="U5103" s="68"/>
      <c r="V5103" s="70">
        <v>3.5</v>
      </c>
      <c r="W5103" s="70"/>
      <c r="X5103" s="71">
        <f t="shared" si="545"/>
        <v>8</v>
      </c>
      <c r="Y5103" s="72"/>
      <c r="Z5103" s="70"/>
      <c r="AA5103" s="68">
        <v>2</v>
      </c>
      <c r="AB5103" s="73"/>
      <c r="AC5103" s="70"/>
      <c r="AD5103" s="74"/>
      <c r="AE5103" s="68"/>
      <c r="AF5103" s="75"/>
    </row>
    <row r="5104" ht="28.5" customHeight="1" spans="1:32">
      <c r="A5104" s="61" t="s">
        <v>36</v>
      </c>
      <c r="B5104" s="61" t="s">
        <v>2156</v>
      </c>
      <c r="C5104" s="61" t="s">
        <v>3655</v>
      </c>
      <c r="D5104" s="61" t="s">
        <v>3656</v>
      </c>
      <c r="E5104" s="76" t="s">
        <v>3689</v>
      </c>
      <c r="F5104" s="46">
        <v>46191</v>
      </c>
      <c r="G5104" s="46" t="str">
        <f t="shared" si="542"/>
        <v>章守荣2026-6-18</v>
      </c>
      <c r="H5104" s="63" t="s">
        <v>3721</v>
      </c>
      <c r="I5104" s="63" t="s">
        <v>763</v>
      </c>
      <c r="J5104" s="64"/>
      <c r="K5104" s="64"/>
      <c r="L5104" s="65"/>
      <c r="M5104" s="65"/>
      <c r="N5104" s="65"/>
      <c r="O5104" s="66">
        <v>8</v>
      </c>
      <c r="P5104" s="155"/>
      <c r="Q5104" s="68"/>
      <c r="R5104" s="68"/>
      <c r="S5104" s="68"/>
      <c r="T5104" s="69">
        <f t="shared" si="544"/>
        <v>8</v>
      </c>
      <c r="U5104" s="68"/>
      <c r="V5104" s="70"/>
      <c r="W5104" s="70"/>
      <c r="X5104" s="71">
        <f t="shared" si="545"/>
        <v>8</v>
      </c>
      <c r="Y5104" s="72"/>
      <c r="Z5104" s="70"/>
      <c r="AA5104" s="68">
        <v>2</v>
      </c>
      <c r="AB5104" s="73"/>
      <c r="AC5104" s="70"/>
      <c r="AD5104" s="74"/>
      <c r="AE5104" s="68"/>
      <c r="AF5104" s="75"/>
    </row>
    <row r="5105" ht="28.5" customHeight="1" spans="1:32">
      <c r="A5105" s="61" t="s">
        <v>36</v>
      </c>
      <c r="B5105" s="61" t="s">
        <v>2156</v>
      </c>
      <c r="C5105" s="61" t="s">
        <v>3655</v>
      </c>
      <c r="D5105" s="61" t="s">
        <v>3656</v>
      </c>
      <c r="E5105" s="76" t="s">
        <v>3689</v>
      </c>
      <c r="F5105" s="82">
        <v>46192</v>
      </c>
      <c r="G5105" s="46" t="str">
        <f t="shared" si="542"/>
        <v>章守荣2026-6-19</v>
      </c>
      <c r="H5105" s="63"/>
      <c r="I5105" s="63"/>
      <c r="J5105" s="64"/>
      <c r="K5105" s="64"/>
      <c r="L5105" s="65"/>
      <c r="M5105" s="65"/>
      <c r="N5105" s="65"/>
      <c r="O5105" s="66"/>
      <c r="P5105" s="155"/>
      <c r="Q5105" s="68"/>
      <c r="R5105" s="68"/>
      <c r="S5105" s="68"/>
      <c r="T5105" s="69">
        <f t="shared" si="544"/>
        <v>0</v>
      </c>
      <c r="U5105" s="68"/>
      <c r="V5105" s="70"/>
      <c r="W5105" s="70"/>
      <c r="X5105" s="71">
        <f t="shared" si="545"/>
        <v>0</v>
      </c>
      <c r="Y5105" s="72"/>
      <c r="Z5105" s="70"/>
      <c r="AA5105" s="68"/>
      <c r="AB5105" s="73">
        <v>8</v>
      </c>
      <c r="AC5105" s="70"/>
      <c r="AD5105" s="74"/>
      <c r="AE5105" s="68"/>
      <c r="AF5105" s="75"/>
    </row>
    <row r="5106" ht="28.5" customHeight="1" spans="1:32">
      <c r="A5106" s="61" t="s">
        <v>36</v>
      </c>
      <c r="B5106" s="61" t="s">
        <v>2156</v>
      </c>
      <c r="C5106" s="61" t="s">
        <v>3655</v>
      </c>
      <c r="D5106" s="61" t="s">
        <v>3656</v>
      </c>
      <c r="E5106" s="76" t="s">
        <v>3689</v>
      </c>
      <c r="F5106" s="77">
        <v>46193</v>
      </c>
      <c r="G5106" s="46" t="str">
        <f t="shared" si="542"/>
        <v>章守荣2026-6-20</v>
      </c>
      <c r="H5106" s="63" t="s">
        <v>3722</v>
      </c>
      <c r="I5106" s="63" t="s">
        <v>2198</v>
      </c>
      <c r="J5106" s="64"/>
      <c r="K5106" s="64" t="s">
        <v>73</v>
      </c>
      <c r="L5106" s="65"/>
      <c r="M5106" s="65"/>
      <c r="N5106" s="65"/>
      <c r="O5106" s="66"/>
      <c r="P5106" s="155"/>
      <c r="Q5106" s="68"/>
      <c r="R5106" s="68"/>
      <c r="S5106" s="68"/>
      <c r="T5106" s="69">
        <f t="shared" si="544"/>
        <v>0</v>
      </c>
      <c r="U5106" s="68"/>
      <c r="V5106" s="70">
        <v>8</v>
      </c>
      <c r="W5106" s="70"/>
      <c r="X5106" s="71">
        <f t="shared" si="545"/>
        <v>8</v>
      </c>
      <c r="Y5106" s="72"/>
      <c r="Z5106" s="70"/>
      <c r="AA5106" s="68">
        <v>2</v>
      </c>
      <c r="AB5106" s="73"/>
      <c r="AC5106" s="70"/>
      <c r="AD5106" s="74"/>
      <c r="AE5106" s="68"/>
      <c r="AF5106" s="75"/>
    </row>
    <row r="5107" ht="28.5" customHeight="1" spans="1:32">
      <c r="A5107" s="61" t="s">
        <v>36</v>
      </c>
      <c r="B5107" s="61" t="s">
        <v>2156</v>
      </c>
      <c r="C5107" s="61" t="s">
        <v>3655</v>
      </c>
      <c r="D5107" s="61" t="s">
        <v>3656</v>
      </c>
      <c r="E5107" s="76" t="s">
        <v>3689</v>
      </c>
      <c r="F5107" s="46">
        <v>46194</v>
      </c>
      <c r="G5107" s="46" t="str">
        <f t="shared" si="542"/>
        <v>章守荣2026-6-21</v>
      </c>
      <c r="H5107" s="63" t="s">
        <v>3723</v>
      </c>
      <c r="I5107" s="63" t="s">
        <v>3724</v>
      </c>
      <c r="J5107" s="64"/>
      <c r="K5107" s="64" t="s">
        <v>1791</v>
      </c>
      <c r="L5107" s="65" t="s">
        <v>73</v>
      </c>
      <c r="M5107" s="65"/>
      <c r="N5107" s="65"/>
      <c r="O5107" s="66">
        <v>8</v>
      </c>
      <c r="P5107" s="155"/>
      <c r="Q5107" s="68"/>
      <c r="R5107" s="68"/>
      <c r="S5107" s="68"/>
      <c r="T5107" s="69">
        <f t="shared" si="544"/>
        <v>8</v>
      </c>
      <c r="U5107" s="68"/>
      <c r="V5107" s="70">
        <v>3.5</v>
      </c>
      <c r="W5107" s="70"/>
      <c r="X5107" s="71">
        <f t="shared" si="545"/>
        <v>11.5</v>
      </c>
      <c r="Y5107" s="72"/>
      <c r="Z5107" s="70"/>
      <c r="AA5107" s="68">
        <v>4</v>
      </c>
      <c r="AB5107" s="73"/>
      <c r="AC5107" s="70"/>
      <c r="AD5107" s="74"/>
      <c r="AE5107" s="68"/>
      <c r="AF5107" s="75"/>
    </row>
    <row r="5108" ht="28.5" customHeight="1" spans="1:32">
      <c r="A5108" s="61" t="s">
        <v>36</v>
      </c>
      <c r="B5108" s="61" t="s">
        <v>2156</v>
      </c>
      <c r="C5108" s="61" t="s">
        <v>3655</v>
      </c>
      <c r="D5108" s="61" t="s">
        <v>3656</v>
      </c>
      <c r="E5108" s="76" t="s">
        <v>3689</v>
      </c>
      <c r="F5108" s="46">
        <v>46195</v>
      </c>
      <c r="G5108" s="46" t="str">
        <f t="shared" si="542"/>
        <v>章守荣2026-6-22</v>
      </c>
      <c r="H5108" s="63"/>
      <c r="I5108" s="63"/>
      <c r="J5108" s="64"/>
      <c r="K5108" s="64"/>
      <c r="L5108" s="65"/>
      <c r="M5108" s="65"/>
      <c r="N5108" s="65"/>
      <c r="O5108" s="66"/>
      <c r="P5108" s="155"/>
      <c r="Q5108" s="68"/>
      <c r="R5108" s="68"/>
      <c r="S5108" s="68"/>
      <c r="T5108" s="69">
        <f t="shared" si="544"/>
        <v>0</v>
      </c>
      <c r="U5108" s="68"/>
      <c r="V5108" s="70"/>
      <c r="W5108" s="70"/>
      <c r="X5108" s="71">
        <f t="shared" si="545"/>
        <v>0</v>
      </c>
      <c r="Y5108" s="72"/>
      <c r="Z5108" s="70"/>
      <c r="AA5108" s="68"/>
      <c r="AB5108" s="73"/>
      <c r="AC5108" s="70"/>
      <c r="AD5108" s="74"/>
      <c r="AE5108" s="68"/>
      <c r="AF5108" s="75"/>
    </row>
    <row r="5109" ht="28.5" customHeight="1" spans="1:32">
      <c r="A5109" s="61" t="s">
        <v>36</v>
      </c>
      <c r="B5109" s="61" t="s">
        <v>2156</v>
      </c>
      <c r="C5109" s="61" t="s">
        <v>3655</v>
      </c>
      <c r="D5109" s="61" t="s">
        <v>3656</v>
      </c>
      <c r="E5109" s="76" t="s">
        <v>3689</v>
      </c>
      <c r="F5109" s="46">
        <v>46196</v>
      </c>
      <c r="G5109" s="46" t="str">
        <f t="shared" si="542"/>
        <v>章守荣2026-6-23</v>
      </c>
      <c r="H5109" s="63"/>
      <c r="I5109" s="63"/>
      <c r="J5109" s="64"/>
      <c r="K5109" s="64"/>
      <c r="L5109" s="65"/>
      <c r="M5109" s="65"/>
      <c r="N5109" s="65"/>
      <c r="O5109" s="66"/>
      <c r="P5109" s="155"/>
      <c r="Q5109" s="68"/>
      <c r="R5109" s="68"/>
      <c r="S5109" s="68"/>
      <c r="T5109" s="69">
        <f t="shared" si="544"/>
        <v>0</v>
      </c>
      <c r="U5109" s="68"/>
      <c r="V5109" s="70"/>
      <c r="W5109" s="70"/>
      <c r="X5109" s="71">
        <f t="shared" si="545"/>
        <v>0</v>
      </c>
      <c r="Y5109" s="72"/>
      <c r="Z5109" s="70"/>
      <c r="AA5109" s="68"/>
      <c r="AB5109" s="73"/>
      <c r="AC5109" s="70"/>
      <c r="AD5109" s="74"/>
      <c r="AE5109" s="68"/>
      <c r="AF5109" s="75"/>
    </row>
    <row r="5110" ht="28.5" customHeight="1" spans="1:32">
      <c r="A5110" s="61" t="s">
        <v>36</v>
      </c>
      <c r="B5110" s="61" t="s">
        <v>2156</v>
      </c>
      <c r="C5110" s="61" t="s">
        <v>3655</v>
      </c>
      <c r="D5110" s="61" t="s">
        <v>3656</v>
      </c>
      <c r="E5110" s="76" t="s">
        <v>3689</v>
      </c>
      <c r="F5110" s="46">
        <v>46197</v>
      </c>
      <c r="G5110" s="46" t="str">
        <f t="shared" si="542"/>
        <v>章守荣2026-6-24</v>
      </c>
      <c r="H5110" s="63"/>
      <c r="I5110" s="63"/>
      <c r="J5110" s="64"/>
      <c r="K5110" s="64"/>
      <c r="L5110" s="65"/>
      <c r="M5110" s="65"/>
      <c r="N5110" s="65"/>
      <c r="O5110" s="66"/>
      <c r="P5110" s="155"/>
      <c r="Q5110" s="68"/>
      <c r="R5110" s="68"/>
      <c r="S5110" s="68"/>
      <c r="T5110" s="69">
        <f t="shared" si="544"/>
        <v>0</v>
      </c>
      <c r="U5110" s="68"/>
      <c r="V5110" s="70"/>
      <c r="W5110" s="70"/>
      <c r="X5110" s="71">
        <f t="shared" si="545"/>
        <v>0</v>
      </c>
      <c r="Y5110" s="72"/>
      <c r="Z5110" s="70"/>
      <c r="AA5110" s="68"/>
      <c r="AB5110" s="73"/>
      <c r="AC5110" s="70"/>
      <c r="AD5110" s="74"/>
      <c r="AE5110" s="68"/>
      <c r="AF5110" s="75"/>
    </row>
    <row r="5111" ht="28.5" customHeight="1" spans="1:32">
      <c r="A5111" s="61" t="s">
        <v>36</v>
      </c>
      <c r="B5111" s="61" t="s">
        <v>2156</v>
      </c>
      <c r="C5111" s="61" t="s">
        <v>3655</v>
      </c>
      <c r="D5111" s="61" t="s">
        <v>3656</v>
      </c>
      <c r="E5111" s="76" t="s">
        <v>3689</v>
      </c>
      <c r="F5111" s="46">
        <v>46198</v>
      </c>
      <c r="G5111" s="46" t="str">
        <f t="shared" si="542"/>
        <v>章守荣2026-6-25</v>
      </c>
      <c r="H5111" s="63"/>
      <c r="I5111" s="63"/>
      <c r="J5111" s="64"/>
      <c r="K5111" s="64"/>
      <c r="L5111" s="65"/>
      <c r="M5111" s="65"/>
      <c r="N5111" s="65"/>
      <c r="O5111" s="66"/>
      <c r="P5111" s="155"/>
      <c r="Q5111" s="68"/>
      <c r="R5111" s="68"/>
      <c r="S5111" s="68"/>
      <c r="T5111" s="69">
        <f t="shared" si="544"/>
        <v>0</v>
      </c>
      <c r="U5111" s="68"/>
      <c r="V5111" s="70"/>
      <c r="W5111" s="70"/>
      <c r="X5111" s="71">
        <f t="shared" si="545"/>
        <v>0</v>
      </c>
      <c r="Y5111" s="72"/>
      <c r="Z5111" s="70"/>
      <c r="AA5111" s="68"/>
      <c r="AB5111" s="73"/>
      <c r="AC5111" s="70"/>
      <c r="AD5111" s="74"/>
      <c r="AE5111" s="68"/>
      <c r="AF5111" s="75"/>
    </row>
    <row r="5112" ht="28.5" customHeight="1" spans="1:32">
      <c r="A5112" s="61" t="s">
        <v>36</v>
      </c>
      <c r="B5112" s="61" t="s">
        <v>2156</v>
      </c>
      <c r="C5112" s="61" t="s">
        <v>3655</v>
      </c>
      <c r="D5112" s="61" t="s">
        <v>3656</v>
      </c>
      <c r="E5112" s="76" t="s">
        <v>3689</v>
      </c>
      <c r="F5112" s="46">
        <v>46199</v>
      </c>
      <c r="G5112" s="46" t="str">
        <f t="shared" si="542"/>
        <v>章守荣2026-6-26</v>
      </c>
      <c r="H5112" s="63"/>
      <c r="I5112" s="63"/>
      <c r="J5112" s="64"/>
      <c r="K5112" s="64"/>
      <c r="L5112" s="65"/>
      <c r="M5112" s="65"/>
      <c r="N5112" s="65"/>
      <c r="O5112" s="66"/>
      <c r="P5112" s="155"/>
      <c r="Q5112" s="68"/>
      <c r="R5112" s="68"/>
      <c r="S5112" s="68"/>
      <c r="T5112" s="69">
        <f t="shared" si="544"/>
        <v>0</v>
      </c>
      <c r="U5112" s="68"/>
      <c r="V5112" s="70"/>
      <c r="W5112" s="70"/>
      <c r="X5112" s="71">
        <f t="shared" si="545"/>
        <v>0</v>
      </c>
      <c r="Y5112" s="72"/>
      <c r="Z5112" s="70"/>
      <c r="AA5112" s="68"/>
      <c r="AB5112" s="73"/>
      <c r="AC5112" s="70"/>
      <c r="AD5112" s="74"/>
      <c r="AE5112" s="68"/>
      <c r="AF5112" s="75"/>
    </row>
    <row r="5113" ht="28.5" customHeight="1" spans="1:32">
      <c r="A5113" s="61" t="s">
        <v>36</v>
      </c>
      <c r="B5113" s="61" t="s">
        <v>2156</v>
      </c>
      <c r="C5113" s="61" t="s">
        <v>3655</v>
      </c>
      <c r="D5113" s="61" t="s">
        <v>3656</v>
      </c>
      <c r="E5113" s="76" t="s">
        <v>3689</v>
      </c>
      <c r="F5113" s="46">
        <v>46200</v>
      </c>
      <c r="G5113" s="46" t="str">
        <f t="shared" si="542"/>
        <v>章守荣2026-6-27</v>
      </c>
      <c r="H5113" s="63"/>
      <c r="I5113" s="63"/>
      <c r="J5113" s="64"/>
      <c r="K5113" s="64"/>
      <c r="L5113" s="65"/>
      <c r="M5113" s="65"/>
      <c r="N5113" s="79"/>
      <c r="O5113" s="66"/>
      <c r="P5113" s="155"/>
      <c r="Q5113" s="68"/>
      <c r="R5113" s="68"/>
      <c r="S5113" s="68"/>
      <c r="T5113" s="69">
        <f t="shared" si="544"/>
        <v>0</v>
      </c>
      <c r="U5113" s="68"/>
      <c r="V5113" s="70"/>
      <c r="W5113" s="70"/>
      <c r="X5113" s="71">
        <f t="shared" si="545"/>
        <v>0</v>
      </c>
      <c r="Y5113" s="72"/>
      <c r="Z5113" s="70"/>
      <c r="AA5113" s="68"/>
      <c r="AB5113" s="73"/>
      <c r="AC5113" s="70"/>
      <c r="AD5113" s="74"/>
      <c r="AE5113" s="68"/>
      <c r="AF5113" s="75"/>
    </row>
    <row r="5114" ht="28.5" customHeight="1" spans="1:32">
      <c r="A5114" s="61" t="s">
        <v>36</v>
      </c>
      <c r="B5114" s="61" t="s">
        <v>2156</v>
      </c>
      <c r="C5114" s="61" t="s">
        <v>3655</v>
      </c>
      <c r="D5114" s="61" t="s">
        <v>3656</v>
      </c>
      <c r="E5114" s="62" t="s">
        <v>3689</v>
      </c>
      <c r="F5114" s="46">
        <v>46201</v>
      </c>
      <c r="G5114" s="46" t="str">
        <f t="shared" si="542"/>
        <v>章守荣2026-6-28</v>
      </c>
      <c r="H5114" s="63"/>
      <c r="I5114" s="63"/>
      <c r="J5114" s="64"/>
      <c r="K5114" s="64"/>
      <c r="L5114" s="65"/>
      <c r="M5114" s="65"/>
      <c r="N5114" s="65"/>
      <c r="O5114" s="66"/>
      <c r="P5114" s="155"/>
      <c r="Q5114" s="68"/>
      <c r="R5114" s="68"/>
      <c r="S5114" s="68"/>
      <c r="T5114" s="69">
        <f t="shared" si="544"/>
        <v>0</v>
      </c>
      <c r="U5114" s="68"/>
      <c r="V5114" s="70"/>
      <c r="W5114" s="70"/>
      <c r="X5114" s="71">
        <f t="shared" si="545"/>
        <v>0</v>
      </c>
      <c r="Y5114" s="72"/>
      <c r="Z5114" s="70"/>
      <c r="AA5114" s="68"/>
      <c r="AB5114" s="73"/>
      <c r="AC5114" s="70"/>
      <c r="AD5114" s="74"/>
      <c r="AE5114" s="68"/>
      <c r="AF5114" s="75"/>
    </row>
    <row r="5115" ht="28.5" customHeight="1" spans="1:32">
      <c r="A5115" s="61" t="s">
        <v>36</v>
      </c>
      <c r="B5115" s="61" t="s">
        <v>2156</v>
      </c>
      <c r="C5115" s="61" t="s">
        <v>3655</v>
      </c>
      <c r="D5115" s="61" t="s">
        <v>3656</v>
      </c>
      <c r="E5115" s="76" t="s">
        <v>3689</v>
      </c>
      <c r="F5115" s="46">
        <v>46202</v>
      </c>
      <c r="G5115" s="46" t="str">
        <f t="shared" si="542"/>
        <v>章守荣2026-6-29</v>
      </c>
      <c r="H5115" s="63"/>
      <c r="I5115" s="63"/>
      <c r="J5115" s="64"/>
      <c r="K5115" s="64"/>
      <c r="L5115" s="65"/>
      <c r="M5115" s="65"/>
      <c r="N5115" s="79"/>
      <c r="O5115" s="66"/>
      <c r="P5115" s="155"/>
      <c r="Q5115" s="68"/>
      <c r="R5115" s="68"/>
      <c r="S5115" s="68"/>
      <c r="T5115" s="69">
        <f t="shared" si="544"/>
        <v>0</v>
      </c>
      <c r="U5115" s="68"/>
      <c r="V5115" s="70"/>
      <c r="W5115" s="70"/>
      <c r="X5115" s="71">
        <f t="shared" si="545"/>
        <v>0</v>
      </c>
      <c r="Y5115" s="72"/>
      <c r="Z5115" s="70"/>
      <c r="AA5115" s="68"/>
      <c r="AB5115" s="73"/>
      <c r="AC5115" s="70"/>
      <c r="AD5115" s="74"/>
      <c r="AE5115" s="68"/>
      <c r="AF5115" s="75"/>
    </row>
    <row r="5116" s="3" customFormat="1" ht="28.5" customHeight="1" spans="1:32">
      <c r="A5116" s="61" t="s">
        <v>36</v>
      </c>
      <c r="B5116" s="61" t="s">
        <v>2156</v>
      </c>
      <c r="C5116" s="61" t="s">
        <v>3655</v>
      </c>
      <c r="D5116" s="61" t="s">
        <v>3656</v>
      </c>
      <c r="E5116" s="76" t="s">
        <v>3689</v>
      </c>
      <c r="F5116" s="46">
        <v>46203</v>
      </c>
      <c r="G5116" s="46" t="str">
        <f t="shared" si="542"/>
        <v>章守荣2026-6-30</v>
      </c>
      <c r="H5116" s="63"/>
      <c r="I5116" s="63"/>
      <c r="J5116" s="64"/>
      <c r="K5116" s="64"/>
      <c r="L5116" s="65"/>
      <c r="M5116" s="65"/>
      <c r="N5116" s="65"/>
      <c r="O5116" s="66"/>
      <c r="P5116" s="155"/>
      <c r="Q5116" s="68"/>
      <c r="R5116" s="68"/>
      <c r="S5116" s="68"/>
      <c r="T5116" s="69">
        <f t="shared" si="544"/>
        <v>0</v>
      </c>
      <c r="U5116" s="68"/>
      <c r="V5116" s="70"/>
      <c r="W5116" s="70"/>
      <c r="X5116" s="71">
        <f t="shared" si="545"/>
        <v>0</v>
      </c>
      <c r="Y5116" s="72"/>
      <c r="Z5116" s="70"/>
      <c r="AA5116" s="68"/>
      <c r="AB5116" s="73"/>
      <c r="AC5116" s="70"/>
      <c r="AD5116" s="74"/>
      <c r="AE5116" s="68"/>
      <c r="AF5116" s="75"/>
    </row>
    <row r="5117" s="3" customFormat="1" ht="28.5" customHeight="1" spans="1:32">
      <c r="A5117" s="61" t="s">
        <v>36</v>
      </c>
      <c r="B5117" s="61" t="s">
        <v>2156</v>
      </c>
      <c r="C5117" s="61" t="s">
        <v>3655</v>
      </c>
      <c r="D5117" s="61" t="s">
        <v>3656</v>
      </c>
      <c r="E5117" s="76" t="s">
        <v>3689</v>
      </c>
      <c r="F5117" s="46">
        <v>46204</v>
      </c>
      <c r="G5117" s="46" t="str">
        <f t="shared" si="542"/>
        <v>章守荣2026-7-1</v>
      </c>
      <c r="H5117" s="63"/>
      <c r="I5117" s="63"/>
      <c r="J5117" s="64"/>
      <c r="K5117" s="64"/>
      <c r="L5117" s="65"/>
      <c r="M5117" s="65"/>
      <c r="N5117" s="65"/>
      <c r="O5117" s="66"/>
      <c r="P5117" s="155"/>
      <c r="Q5117" s="68"/>
      <c r="R5117" s="68"/>
      <c r="S5117" s="68"/>
      <c r="T5117" s="69">
        <f t="shared" si="544"/>
        <v>0</v>
      </c>
      <c r="U5117" s="68"/>
      <c r="V5117" s="70"/>
      <c r="W5117" s="70"/>
      <c r="X5117" s="71">
        <f t="shared" si="545"/>
        <v>0</v>
      </c>
      <c r="Y5117" s="72"/>
      <c r="Z5117" s="70"/>
      <c r="AA5117" s="68"/>
      <c r="AB5117" s="73"/>
      <c r="AC5117" s="70"/>
      <c r="AD5117" s="74"/>
      <c r="AE5117" s="68"/>
      <c r="AF5117" s="75"/>
    </row>
    <row r="5118" ht="28.5" customHeight="1" spans="1:32">
      <c r="A5118" s="84" t="s">
        <v>36</v>
      </c>
      <c r="B5118" s="84" t="s">
        <v>2156</v>
      </c>
      <c r="C5118" s="84" t="s">
        <v>3655</v>
      </c>
      <c r="D5118" s="84" t="s">
        <v>3656</v>
      </c>
      <c r="E5118" s="85" t="s">
        <v>3689</v>
      </c>
      <c r="F5118" s="86">
        <v>46235</v>
      </c>
      <c r="G5118" s="46" t="str">
        <f t="shared" si="542"/>
        <v>章守荣2026-8-1</v>
      </c>
      <c r="H5118" s="63"/>
      <c r="I5118" s="63"/>
      <c r="J5118" s="64"/>
      <c r="K5118" s="64"/>
      <c r="L5118" s="65"/>
      <c r="M5118" s="65"/>
      <c r="N5118" s="91"/>
      <c r="O5118" s="66"/>
      <c r="P5118" s="87"/>
      <c r="Q5118" s="87"/>
      <c r="R5118" s="87"/>
      <c r="S5118" s="87"/>
      <c r="T5118" s="69">
        <f t="shared" si="544"/>
        <v>0</v>
      </c>
      <c r="U5118" s="87"/>
      <c r="V5118" s="87"/>
      <c r="W5118" s="87"/>
      <c r="X5118" s="71">
        <f t="shared" si="545"/>
        <v>0</v>
      </c>
      <c r="Y5118" s="88"/>
      <c r="Z5118" s="87"/>
      <c r="AA5118" s="87"/>
      <c r="AB5118" s="87"/>
      <c r="AC5118" s="87"/>
      <c r="AD5118" s="89"/>
      <c r="AE5118" s="87"/>
      <c r="AF5118" s="90"/>
    </row>
    <row r="5119" ht="28.5" customHeight="1" spans="1:32">
      <c r="A5119" s="44" t="s">
        <v>138</v>
      </c>
      <c r="B5119" s="44" t="s">
        <v>2156</v>
      </c>
      <c r="C5119" s="44" t="s">
        <v>3725</v>
      </c>
      <c r="D5119" s="44" t="s">
        <v>3726</v>
      </c>
      <c r="E5119" s="44" t="s">
        <v>3727</v>
      </c>
      <c r="F5119" s="45">
        <v>46173</v>
      </c>
      <c r="G5119" s="46" t="str">
        <f t="shared" si="542"/>
        <v>金海峰2026-5-31</v>
      </c>
      <c r="H5119" s="157"/>
      <c r="I5119" s="157"/>
      <c r="J5119" s="158"/>
      <c r="K5119" s="158"/>
      <c r="L5119" s="158"/>
      <c r="M5119" s="159"/>
      <c r="N5119" s="159"/>
      <c r="O5119" s="102">
        <f t="shared" ref="O5119:AE5119" si="546">SUM(O5120:O5151)</f>
        <v>128</v>
      </c>
      <c r="P5119" s="103">
        <f t="shared" si="546"/>
        <v>0</v>
      </c>
      <c r="Q5119" s="104">
        <f t="shared" si="546"/>
        <v>-24.5</v>
      </c>
      <c r="R5119" s="104">
        <f t="shared" si="546"/>
        <v>-0.5</v>
      </c>
      <c r="S5119" s="53">
        <f t="shared" si="546"/>
        <v>0</v>
      </c>
      <c r="T5119" s="105">
        <f t="shared" si="546"/>
        <v>103</v>
      </c>
      <c r="U5119" s="55">
        <f t="shared" si="546"/>
        <v>0</v>
      </c>
      <c r="V5119" s="105">
        <f t="shared" si="546"/>
        <v>21</v>
      </c>
      <c r="W5119" s="105">
        <f t="shared" si="546"/>
        <v>0</v>
      </c>
      <c r="X5119" s="106">
        <f t="shared" si="546"/>
        <v>124</v>
      </c>
      <c r="Y5119" s="107">
        <f t="shared" si="546"/>
        <v>2</v>
      </c>
      <c r="Z5119" s="105">
        <f t="shared" si="546"/>
        <v>0</v>
      </c>
      <c r="AA5119" s="108">
        <f t="shared" si="546"/>
        <v>22</v>
      </c>
      <c r="AB5119" s="105">
        <f t="shared" si="546"/>
        <v>8</v>
      </c>
      <c r="AC5119" s="105">
        <f t="shared" si="546"/>
        <v>0</v>
      </c>
      <c r="AD5119" s="109">
        <f t="shared" si="546"/>
        <v>0</v>
      </c>
      <c r="AE5119" s="108">
        <f t="shared" si="546"/>
        <v>0</v>
      </c>
      <c r="AF5119" s="60"/>
    </row>
    <row r="5120" ht="28.5" customHeight="1" spans="1:32">
      <c r="A5120" s="61" t="s">
        <v>138</v>
      </c>
      <c r="B5120" s="61" t="s">
        <v>2156</v>
      </c>
      <c r="C5120" s="61" t="s">
        <v>3725</v>
      </c>
      <c r="D5120" s="61" t="s">
        <v>3726</v>
      </c>
      <c r="E5120" s="62" t="s">
        <v>3727</v>
      </c>
      <c r="F5120" s="46">
        <v>46174</v>
      </c>
      <c r="G5120" s="46" t="str">
        <f t="shared" si="542"/>
        <v>金海峰2026-6-1</v>
      </c>
      <c r="H5120" s="63" t="s">
        <v>3728</v>
      </c>
      <c r="I5120" s="63"/>
      <c r="J5120" s="64"/>
      <c r="K5120" s="64"/>
      <c r="L5120" s="65" t="s">
        <v>245</v>
      </c>
      <c r="M5120" s="65"/>
      <c r="N5120" s="65"/>
      <c r="O5120" s="66">
        <v>8</v>
      </c>
      <c r="P5120" s="160"/>
      <c r="Q5120" s="68">
        <v>-4.5</v>
      </c>
      <c r="R5120" s="68"/>
      <c r="S5120" s="68"/>
      <c r="T5120" s="69">
        <f t="shared" ref="T5120:T5151" si="547">SUM(O5120:S5120)</f>
        <v>3.5</v>
      </c>
      <c r="U5120" s="68"/>
      <c r="V5120" s="70"/>
      <c r="W5120" s="70"/>
      <c r="X5120" s="71">
        <f t="shared" ref="X5120:X5151" si="548">SUM(T5120:W5120)</f>
        <v>3.5</v>
      </c>
      <c r="Y5120" s="72"/>
      <c r="Z5120" s="70"/>
      <c r="AA5120" s="68"/>
      <c r="AB5120" s="73"/>
      <c r="AC5120" s="70"/>
      <c r="AD5120" s="74"/>
      <c r="AE5120" s="68"/>
      <c r="AF5120" s="75"/>
    </row>
    <row r="5121" ht="28.5" customHeight="1" spans="1:32">
      <c r="A5121" s="61" t="s">
        <v>138</v>
      </c>
      <c r="B5121" s="61" t="s">
        <v>2156</v>
      </c>
      <c r="C5121" s="61" t="s">
        <v>3725</v>
      </c>
      <c r="D5121" s="61" t="s">
        <v>3726</v>
      </c>
      <c r="E5121" s="76" t="s">
        <v>3727</v>
      </c>
      <c r="F5121" s="46">
        <v>46175</v>
      </c>
      <c r="G5121" s="46" t="str">
        <f t="shared" si="542"/>
        <v>金海峰2026-6-2</v>
      </c>
      <c r="H5121" s="63" t="s">
        <v>3729</v>
      </c>
      <c r="I5121" s="63"/>
      <c r="J5121" s="64"/>
      <c r="K5121" s="64"/>
      <c r="L5121" s="65"/>
      <c r="M5121" s="65" t="s">
        <v>3730</v>
      </c>
      <c r="N5121" s="65"/>
      <c r="O5121" s="66">
        <v>8</v>
      </c>
      <c r="P5121" s="160"/>
      <c r="Q5121" s="68"/>
      <c r="R5121" s="68"/>
      <c r="S5121" s="68"/>
      <c r="T5121" s="69">
        <f t="shared" si="547"/>
        <v>8</v>
      </c>
      <c r="U5121" s="68"/>
      <c r="V5121" s="70"/>
      <c r="W5121" s="70"/>
      <c r="X5121" s="71">
        <f t="shared" si="548"/>
        <v>8</v>
      </c>
      <c r="Y5121" s="72"/>
      <c r="Z5121" s="70"/>
      <c r="AA5121" s="68"/>
      <c r="AB5121" s="73"/>
      <c r="AC5121" s="70"/>
      <c r="AD5121" s="74"/>
      <c r="AE5121" s="68"/>
      <c r="AF5121" s="75"/>
    </row>
    <row r="5122" ht="28.5" customHeight="1" spans="1:32">
      <c r="A5122" s="61" t="s">
        <v>138</v>
      </c>
      <c r="B5122" s="61" t="s">
        <v>2156</v>
      </c>
      <c r="C5122" s="61" t="s">
        <v>3725</v>
      </c>
      <c r="D5122" s="61" t="s">
        <v>3726</v>
      </c>
      <c r="E5122" s="76" t="s">
        <v>3727</v>
      </c>
      <c r="F5122" s="46">
        <v>46176</v>
      </c>
      <c r="G5122" s="46" t="str">
        <f t="shared" si="542"/>
        <v>金海峰2026-6-3</v>
      </c>
      <c r="H5122" s="63" t="s">
        <v>3731</v>
      </c>
      <c r="I5122" s="63" t="s">
        <v>3400</v>
      </c>
      <c r="J5122" s="64"/>
      <c r="K5122" s="64"/>
      <c r="L5122" s="65"/>
      <c r="M5122" s="65"/>
      <c r="N5122" s="65"/>
      <c r="O5122" s="66">
        <v>8</v>
      </c>
      <c r="P5122" s="160"/>
      <c r="Q5122" s="68"/>
      <c r="R5122" s="68"/>
      <c r="S5122" s="68"/>
      <c r="T5122" s="69">
        <f t="shared" si="547"/>
        <v>8</v>
      </c>
      <c r="U5122" s="68"/>
      <c r="V5122" s="70"/>
      <c r="W5122" s="70"/>
      <c r="X5122" s="71">
        <f t="shared" si="548"/>
        <v>8</v>
      </c>
      <c r="Y5122" s="72"/>
      <c r="Z5122" s="70"/>
      <c r="AA5122" s="68">
        <v>2</v>
      </c>
      <c r="AB5122" s="73"/>
      <c r="AC5122" s="70"/>
      <c r="AD5122" s="74"/>
      <c r="AE5122" s="68"/>
      <c r="AF5122" s="75"/>
    </row>
    <row r="5123" ht="28.5" customHeight="1" spans="1:32">
      <c r="A5123" s="61" t="s">
        <v>138</v>
      </c>
      <c r="B5123" s="61" t="s">
        <v>2156</v>
      </c>
      <c r="C5123" s="61" t="s">
        <v>3725</v>
      </c>
      <c r="D5123" s="61" t="s">
        <v>3726</v>
      </c>
      <c r="E5123" s="61" t="s">
        <v>3727</v>
      </c>
      <c r="F5123" s="46">
        <v>46177</v>
      </c>
      <c r="G5123" s="46" t="str">
        <f t="shared" si="542"/>
        <v>金海峰2026-6-4</v>
      </c>
      <c r="H5123" s="63" t="s">
        <v>3732</v>
      </c>
      <c r="I5123" s="63" t="s">
        <v>257</v>
      </c>
      <c r="J5123" s="64"/>
      <c r="K5123" s="64"/>
      <c r="L5123" s="65" t="s">
        <v>78</v>
      </c>
      <c r="M5123" s="65"/>
      <c r="N5123" s="83"/>
      <c r="O5123" s="66">
        <v>8</v>
      </c>
      <c r="P5123" s="160"/>
      <c r="Q5123" s="68">
        <v>-1.5</v>
      </c>
      <c r="R5123" s="68"/>
      <c r="S5123" s="68"/>
      <c r="T5123" s="69">
        <f t="shared" si="547"/>
        <v>6.5</v>
      </c>
      <c r="U5123" s="68"/>
      <c r="V5123" s="70"/>
      <c r="W5123" s="70"/>
      <c r="X5123" s="71">
        <f t="shared" si="548"/>
        <v>6.5</v>
      </c>
      <c r="Y5123" s="72"/>
      <c r="Z5123" s="70"/>
      <c r="AA5123" s="68">
        <v>2</v>
      </c>
      <c r="AB5123" s="73"/>
      <c r="AC5123" s="70"/>
      <c r="AD5123" s="74"/>
      <c r="AE5123" s="68"/>
      <c r="AF5123" s="75"/>
    </row>
    <row r="5124" ht="28.5" customHeight="1" spans="1:32">
      <c r="A5124" s="61" t="s">
        <v>138</v>
      </c>
      <c r="B5124" s="61" t="s">
        <v>2156</v>
      </c>
      <c r="C5124" s="61" t="s">
        <v>3725</v>
      </c>
      <c r="D5124" s="61" t="s">
        <v>3726</v>
      </c>
      <c r="E5124" s="76" t="s">
        <v>3727</v>
      </c>
      <c r="F5124" s="46">
        <v>46178</v>
      </c>
      <c r="G5124" s="46" t="str">
        <f t="shared" ref="G5124:G5187" si="549">E5124&amp;TEXT(MID(F5124,1,5),"YYYY-m-d")</f>
        <v>金海峰2026-6-5</v>
      </c>
      <c r="H5124" s="63" t="s">
        <v>3733</v>
      </c>
      <c r="I5124" s="63" t="s">
        <v>3734</v>
      </c>
      <c r="J5124" s="64" t="s">
        <v>3735</v>
      </c>
      <c r="K5124" s="64"/>
      <c r="L5124" s="65"/>
      <c r="M5124" s="65" t="s">
        <v>3736</v>
      </c>
      <c r="N5124" s="83"/>
      <c r="O5124" s="66">
        <v>8</v>
      </c>
      <c r="P5124" s="160"/>
      <c r="Q5124" s="68"/>
      <c r="R5124" s="68"/>
      <c r="S5124" s="68"/>
      <c r="T5124" s="69">
        <f t="shared" si="547"/>
        <v>8</v>
      </c>
      <c r="U5124" s="68"/>
      <c r="V5124" s="70">
        <v>4</v>
      </c>
      <c r="W5124" s="70"/>
      <c r="X5124" s="71">
        <f t="shared" si="548"/>
        <v>12</v>
      </c>
      <c r="Y5124" s="72"/>
      <c r="Z5124" s="70"/>
      <c r="AA5124" s="68">
        <v>2</v>
      </c>
      <c r="AB5124" s="73"/>
      <c r="AC5124" s="70"/>
      <c r="AD5124" s="74"/>
      <c r="AE5124" s="68"/>
      <c r="AF5124" s="75"/>
    </row>
    <row r="5125" ht="28.5" customHeight="1" spans="1:32">
      <c r="A5125" s="61" t="s">
        <v>138</v>
      </c>
      <c r="B5125" s="61" t="s">
        <v>2156</v>
      </c>
      <c r="C5125" s="61" t="s">
        <v>3725</v>
      </c>
      <c r="D5125" s="61" t="s">
        <v>3726</v>
      </c>
      <c r="E5125" s="76" t="s">
        <v>3727</v>
      </c>
      <c r="F5125" s="46">
        <v>46179</v>
      </c>
      <c r="G5125" s="46" t="str">
        <f t="shared" si="549"/>
        <v>金海峰2026-6-6</v>
      </c>
      <c r="H5125" s="63" t="s">
        <v>3737</v>
      </c>
      <c r="I5125" s="63" t="s">
        <v>692</v>
      </c>
      <c r="J5125" s="64"/>
      <c r="K5125" s="64"/>
      <c r="L5125" s="65" t="s">
        <v>100</v>
      </c>
      <c r="M5125" s="65"/>
      <c r="N5125" s="83"/>
      <c r="O5125" s="66">
        <v>8</v>
      </c>
      <c r="P5125" s="160"/>
      <c r="Q5125" s="68">
        <v>-1</v>
      </c>
      <c r="R5125" s="68"/>
      <c r="S5125" s="68"/>
      <c r="T5125" s="69">
        <f t="shared" si="547"/>
        <v>7</v>
      </c>
      <c r="U5125" s="68"/>
      <c r="V5125" s="70"/>
      <c r="W5125" s="70"/>
      <c r="X5125" s="71">
        <f t="shared" si="548"/>
        <v>7</v>
      </c>
      <c r="Y5125" s="72"/>
      <c r="Z5125" s="70"/>
      <c r="AA5125" s="68">
        <v>2</v>
      </c>
      <c r="AB5125" s="73"/>
      <c r="AC5125" s="70"/>
      <c r="AD5125" s="74"/>
      <c r="AE5125" s="68"/>
      <c r="AF5125" s="75"/>
    </row>
    <row r="5126" ht="28.5" customHeight="1" spans="1:32">
      <c r="A5126" s="61" t="s">
        <v>138</v>
      </c>
      <c r="B5126" s="61" t="s">
        <v>2156</v>
      </c>
      <c r="C5126" s="61" t="s">
        <v>3725</v>
      </c>
      <c r="D5126" s="61" t="s">
        <v>3726</v>
      </c>
      <c r="E5126" s="62" t="s">
        <v>3727</v>
      </c>
      <c r="F5126" s="77">
        <v>46180</v>
      </c>
      <c r="G5126" s="46" t="str">
        <f t="shared" si="549"/>
        <v>金海峰2026-6-7</v>
      </c>
      <c r="H5126" s="63" t="s">
        <v>3738</v>
      </c>
      <c r="I5126" s="63"/>
      <c r="J5126" s="64"/>
      <c r="K5126" s="64"/>
      <c r="L5126" s="65"/>
      <c r="M5126" s="65"/>
      <c r="N5126" s="79"/>
      <c r="O5126" s="66"/>
      <c r="P5126" s="160"/>
      <c r="Q5126" s="68"/>
      <c r="R5126" s="68"/>
      <c r="S5126" s="68"/>
      <c r="T5126" s="69">
        <f t="shared" si="547"/>
        <v>0</v>
      </c>
      <c r="U5126" s="68"/>
      <c r="V5126" s="70">
        <f>1+4.5</f>
        <v>5.5</v>
      </c>
      <c r="W5126" s="70"/>
      <c r="X5126" s="71">
        <f t="shared" si="548"/>
        <v>5.5</v>
      </c>
      <c r="Y5126" s="72"/>
      <c r="Z5126" s="70"/>
      <c r="AA5126" s="68"/>
      <c r="AB5126" s="73"/>
      <c r="AC5126" s="70"/>
      <c r="AD5126" s="74"/>
      <c r="AE5126" s="68"/>
      <c r="AF5126" s="75"/>
    </row>
    <row r="5127" ht="28.5" customHeight="1" spans="1:32">
      <c r="A5127" s="61" t="s">
        <v>138</v>
      </c>
      <c r="B5127" s="61" t="s">
        <v>2156</v>
      </c>
      <c r="C5127" s="61" t="s">
        <v>3725</v>
      </c>
      <c r="D5127" s="61" t="s">
        <v>3726</v>
      </c>
      <c r="E5127" s="76" t="s">
        <v>3727</v>
      </c>
      <c r="F5127" s="46">
        <v>46181</v>
      </c>
      <c r="G5127" s="46" t="str">
        <f t="shared" si="549"/>
        <v>金海峰2026-6-8</v>
      </c>
      <c r="H5127" s="63" t="s">
        <v>3739</v>
      </c>
      <c r="I5127" s="63" t="s">
        <v>3740</v>
      </c>
      <c r="J5127" s="64"/>
      <c r="K5127" s="64"/>
      <c r="L5127" s="65" t="s">
        <v>78</v>
      </c>
      <c r="M5127" s="65"/>
      <c r="N5127" s="65"/>
      <c r="O5127" s="66">
        <v>8</v>
      </c>
      <c r="P5127" s="160"/>
      <c r="Q5127" s="68">
        <v>-1.5</v>
      </c>
      <c r="R5127" s="68"/>
      <c r="S5127" s="68"/>
      <c r="T5127" s="69">
        <f t="shared" si="547"/>
        <v>6.5</v>
      </c>
      <c r="U5127" s="68"/>
      <c r="V5127" s="70"/>
      <c r="W5127" s="70"/>
      <c r="X5127" s="71">
        <f t="shared" si="548"/>
        <v>6.5</v>
      </c>
      <c r="Y5127" s="72"/>
      <c r="Z5127" s="70"/>
      <c r="AA5127" s="68">
        <v>2</v>
      </c>
      <c r="AB5127" s="73"/>
      <c r="AC5127" s="70"/>
      <c r="AD5127" s="74"/>
      <c r="AE5127" s="68"/>
      <c r="AF5127" s="75"/>
    </row>
    <row r="5128" ht="28.5" customHeight="1" spans="1:32">
      <c r="A5128" s="61" t="s">
        <v>138</v>
      </c>
      <c r="B5128" s="61" t="s">
        <v>2156</v>
      </c>
      <c r="C5128" s="61" t="s">
        <v>3725</v>
      </c>
      <c r="D5128" s="61" t="s">
        <v>3726</v>
      </c>
      <c r="E5128" s="76" t="s">
        <v>3727</v>
      </c>
      <c r="F5128" s="78">
        <v>46182</v>
      </c>
      <c r="G5128" s="46" t="str">
        <f t="shared" si="549"/>
        <v>金海峰2026-6-9</v>
      </c>
      <c r="H5128" s="63" t="s">
        <v>3741</v>
      </c>
      <c r="I5128" s="63" t="s">
        <v>3742</v>
      </c>
      <c r="J5128" s="64"/>
      <c r="K5128" s="64"/>
      <c r="L5128" s="65" t="s">
        <v>3743</v>
      </c>
      <c r="M5128" s="65"/>
      <c r="N5128" s="79"/>
      <c r="O5128" s="66">
        <v>8</v>
      </c>
      <c r="P5128" s="160"/>
      <c r="Q5128" s="68">
        <v>-1.5</v>
      </c>
      <c r="R5128" s="68"/>
      <c r="S5128" s="68"/>
      <c r="T5128" s="69">
        <f t="shared" si="547"/>
        <v>6.5</v>
      </c>
      <c r="U5128" s="68"/>
      <c r="V5128" s="70"/>
      <c r="W5128" s="70"/>
      <c r="X5128" s="71">
        <f t="shared" si="548"/>
        <v>6.5</v>
      </c>
      <c r="Y5128" s="72"/>
      <c r="Z5128" s="70"/>
      <c r="AA5128" s="68">
        <v>2</v>
      </c>
      <c r="AB5128" s="73"/>
      <c r="AC5128" s="70"/>
      <c r="AD5128" s="74"/>
      <c r="AE5128" s="68"/>
      <c r="AF5128" s="75"/>
    </row>
    <row r="5129" ht="28.5" customHeight="1" spans="1:32">
      <c r="A5129" s="61" t="s">
        <v>138</v>
      </c>
      <c r="B5129" s="61" t="s">
        <v>2156</v>
      </c>
      <c r="C5129" s="61" t="s">
        <v>3725</v>
      </c>
      <c r="D5129" s="61" t="s">
        <v>3726</v>
      </c>
      <c r="E5129" s="76" t="s">
        <v>3727</v>
      </c>
      <c r="F5129" s="46">
        <v>46183</v>
      </c>
      <c r="G5129" s="46" t="str">
        <f t="shared" si="549"/>
        <v>金海峰2026-6-10</v>
      </c>
      <c r="H5129" s="63" t="s">
        <v>3744</v>
      </c>
      <c r="I5129" s="63"/>
      <c r="J5129" s="64" t="s">
        <v>3745</v>
      </c>
      <c r="K5129" s="64"/>
      <c r="L5129" s="65"/>
      <c r="M5129" s="65" t="s">
        <v>704</v>
      </c>
      <c r="N5129" s="65"/>
      <c r="O5129" s="66">
        <v>8</v>
      </c>
      <c r="P5129" s="160"/>
      <c r="Q5129" s="68"/>
      <c r="R5129" s="68"/>
      <c r="S5129" s="68"/>
      <c r="T5129" s="69">
        <f t="shared" si="547"/>
        <v>8</v>
      </c>
      <c r="U5129" s="68"/>
      <c r="V5129" s="70"/>
      <c r="W5129" s="70"/>
      <c r="X5129" s="71">
        <f t="shared" si="548"/>
        <v>8</v>
      </c>
      <c r="Y5129" s="72">
        <v>1</v>
      </c>
      <c r="Z5129" s="70"/>
      <c r="AA5129" s="68"/>
      <c r="AB5129" s="73"/>
      <c r="AC5129" s="70"/>
      <c r="AD5129" s="74"/>
      <c r="AE5129" s="68"/>
      <c r="AF5129" s="75"/>
    </row>
    <row r="5130" ht="28.5" customHeight="1" spans="1:32">
      <c r="A5130" s="61" t="s">
        <v>138</v>
      </c>
      <c r="B5130" s="61" t="s">
        <v>2156</v>
      </c>
      <c r="C5130" s="61" t="s">
        <v>3725</v>
      </c>
      <c r="D5130" s="61" t="s">
        <v>3726</v>
      </c>
      <c r="E5130" s="76" t="s">
        <v>3727</v>
      </c>
      <c r="F5130" s="46">
        <v>46184</v>
      </c>
      <c r="G5130" s="46" t="str">
        <f t="shared" si="549"/>
        <v>金海峰2026-6-11</v>
      </c>
      <c r="H5130" s="63" t="s">
        <v>3746</v>
      </c>
      <c r="I5130" s="63"/>
      <c r="J5130" s="64"/>
      <c r="K5130" s="64"/>
      <c r="L5130" s="65" t="s">
        <v>3747</v>
      </c>
      <c r="M5130" s="65"/>
      <c r="N5130" s="79"/>
      <c r="O5130" s="66">
        <v>8</v>
      </c>
      <c r="P5130" s="160"/>
      <c r="Q5130" s="68">
        <v>-5</v>
      </c>
      <c r="R5130" s="68"/>
      <c r="S5130" s="68"/>
      <c r="T5130" s="69">
        <f t="shared" si="547"/>
        <v>3</v>
      </c>
      <c r="U5130" s="68"/>
      <c r="V5130" s="70"/>
      <c r="W5130" s="70"/>
      <c r="X5130" s="71">
        <f t="shared" si="548"/>
        <v>3</v>
      </c>
      <c r="Y5130" s="72"/>
      <c r="Z5130" s="70"/>
      <c r="AA5130" s="68"/>
      <c r="AB5130" s="73"/>
      <c r="AC5130" s="70"/>
      <c r="AD5130" s="74"/>
      <c r="AE5130" s="68"/>
      <c r="AF5130" s="75"/>
    </row>
    <row r="5131" ht="28.5" customHeight="1" spans="1:32">
      <c r="A5131" s="61" t="s">
        <v>138</v>
      </c>
      <c r="B5131" s="61" t="s">
        <v>2156</v>
      </c>
      <c r="C5131" s="61" t="s">
        <v>3725</v>
      </c>
      <c r="D5131" s="61" t="s">
        <v>3726</v>
      </c>
      <c r="E5131" s="76" t="s">
        <v>3727</v>
      </c>
      <c r="F5131" s="46">
        <v>46185</v>
      </c>
      <c r="G5131" s="46" t="str">
        <f t="shared" si="549"/>
        <v>金海峰2026-6-12</v>
      </c>
      <c r="H5131" s="63" t="s">
        <v>3748</v>
      </c>
      <c r="I5131" s="63" t="s">
        <v>3749</v>
      </c>
      <c r="J5131" s="64"/>
      <c r="K5131" s="64"/>
      <c r="L5131" s="65"/>
      <c r="M5131" s="65"/>
      <c r="N5131" s="65"/>
      <c r="O5131" s="66">
        <v>8</v>
      </c>
      <c r="P5131" s="160"/>
      <c r="Q5131" s="68"/>
      <c r="R5131" s="68"/>
      <c r="S5131" s="68"/>
      <c r="T5131" s="69">
        <f t="shared" si="547"/>
        <v>8</v>
      </c>
      <c r="U5131" s="68"/>
      <c r="V5131" s="70"/>
      <c r="W5131" s="70"/>
      <c r="X5131" s="71">
        <f t="shared" si="548"/>
        <v>8</v>
      </c>
      <c r="Y5131" s="72"/>
      <c r="Z5131" s="70"/>
      <c r="AA5131" s="68">
        <v>2</v>
      </c>
      <c r="AB5131" s="73"/>
      <c r="AC5131" s="70"/>
      <c r="AD5131" s="74"/>
      <c r="AE5131" s="68"/>
      <c r="AF5131" s="75"/>
    </row>
    <row r="5132" ht="28.5" customHeight="1" spans="1:32">
      <c r="A5132" s="61" t="s">
        <v>138</v>
      </c>
      <c r="B5132" s="61" t="s">
        <v>2156</v>
      </c>
      <c r="C5132" s="61" t="s">
        <v>3725</v>
      </c>
      <c r="D5132" s="61" t="s">
        <v>3726</v>
      </c>
      <c r="E5132" s="62" t="s">
        <v>3727</v>
      </c>
      <c r="F5132" s="77">
        <v>46186</v>
      </c>
      <c r="G5132" s="46" t="str">
        <f t="shared" si="549"/>
        <v>金海峰2026-6-13</v>
      </c>
      <c r="H5132" s="63" t="s">
        <v>3750</v>
      </c>
      <c r="I5132" s="63" t="s">
        <v>3035</v>
      </c>
      <c r="J5132" s="64"/>
      <c r="K5132" s="64"/>
      <c r="L5132" s="65"/>
      <c r="M5132" s="65"/>
      <c r="N5132" s="65"/>
      <c r="O5132" s="66"/>
      <c r="P5132" s="160"/>
      <c r="Q5132" s="68"/>
      <c r="R5132" s="68"/>
      <c r="S5132" s="68"/>
      <c r="T5132" s="69">
        <f t="shared" si="547"/>
        <v>0</v>
      </c>
      <c r="U5132" s="68"/>
      <c r="V5132" s="70">
        <v>3.5</v>
      </c>
      <c r="W5132" s="70"/>
      <c r="X5132" s="71">
        <f t="shared" si="548"/>
        <v>3.5</v>
      </c>
      <c r="Y5132" s="72"/>
      <c r="Z5132" s="70"/>
      <c r="AA5132" s="68">
        <v>2</v>
      </c>
      <c r="AB5132" s="73"/>
      <c r="AC5132" s="70"/>
      <c r="AD5132" s="74"/>
      <c r="AE5132" s="68"/>
      <c r="AF5132" s="80"/>
    </row>
    <row r="5133" ht="28.5" customHeight="1" spans="1:32">
      <c r="A5133" s="61" t="s">
        <v>138</v>
      </c>
      <c r="B5133" s="61" t="s">
        <v>2156</v>
      </c>
      <c r="C5133" s="61" t="s">
        <v>3725</v>
      </c>
      <c r="D5133" s="61" t="s">
        <v>3726</v>
      </c>
      <c r="E5133" s="62" t="s">
        <v>3727</v>
      </c>
      <c r="F5133" s="77">
        <v>46187</v>
      </c>
      <c r="G5133" s="46" t="str">
        <f t="shared" si="549"/>
        <v>金海峰2026-6-14</v>
      </c>
      <c r="H5133" s="63"/>
      <c r="I5133" s="63"/>
      <c r="J5133" s="64"/>
      <c r="K5133" s="64"/>
      <c r="L5133" s="65"/>
      <c r="M5133" s="65"/>
      <c r="N5133" s="65"/>
      <c r="O5133" s="66"/>
      <c r="P5133" s="160"/>
      <c r="Q5133" s="68"/>
      <c r="R5133" s="68"/>
      <c r="S5133" s="68"/>
      <c r="T5133" s="69">
        <f t="shared" si="547"/>
        <v>0</v>
      </c>
      <c r="U5133" s="68"/>
      <c r="V5133" s="70"/>
      <c r="W5133" s="70"/>
      <c r="X5133" s="71">
        <f t="shared" si="548"/>
        <v>0</v>
      </c>
      <c r="Y5133" s="72"/>
      <c r="Z5133" s="70"/>
      <c r="AA5133" s="68"/>
      <c r="AB5133" s="73"/>
      <c r="AC5133" s="70"/>
      <c r="AD5133" s="74"/>
      <c r="AE5133" s="68"/>
      <c r="AF5133" s="80"/>
    </row>
    <row r="5134" ht="28.5" customHeight="1" spans="1:32">
      <c r="A5134" s="61" t="s">
        <v>138</v>
      </c>
      <c r="B5134" s="61" t="s">
        <v>2156</v>
      </c>
      <c r="C5134" s="61" t="s">
        <v>3725</v>
      </c>
      <c r="D5134" s="61" t="s">
        <v>3726</v>
      </c>
      <c r="E5134" s="62" t="s">
        <v>3727</v>
      </c>
      <c r="F5134" s="46">
        <v>46188</v>
      </c>
      <c r="G5134" s="46" t="str">
        <f t="shared" si="549"/>
        <v>金海峰2026-6-15</v>
      </c>
      <c r="H5134" s="63"/>
      <c r="I5134" s="63"/>
      <c r="J5134" s="64"/>
      <c r="K5134" s="64"/>
      <c r="L5134" s="65" t="s">
        <v>73</v>
      </c>
      <c r="M5134" s="65"/>
      <c r="N5134" s="65"/>
      <c r="O5134" s="66">
        <v>8</v>
      </c>
      <c r="P5134" s="160"/>
      <c r="Q5134" s="68">
        <v>-8</v>
      </c>
      <c r="R5134" s="68"/>
      <c r="S5134" s="68"/>
      <c r="T5134" s="69">
        <f t="shared" si="547"/>
        <v>0</v>
      </c>
      <c r="U5134" s="68"/>
      <c r="V5134" s="70"/>
      <c r="W5134" s="70"/>
      <c r="X5134" s="71">
        <f t="shared" si="548"/>
        <v>0</v>
      </c>
      <c r="Y5134" s="72"/>
      <c r="Z5134" s="70"/>
      <c r="AA5134" s="68"/>
      <c r="AB5134" s="73"/>
      <c r="AC5134" s="70"/>
      <c r="AD5134" s="74"/>
      <c r="AE5134" s="68"/>
      <c r="AF5134" s="75"/>
    </row>
    <row r="5135" ht="28.5" customHeight="1" spans="1:32">
      <c r="A5135" s="61" t="s">
        <v>138</v>
      </c>
      <c r="B5135" s="61" t="s">
        <v>2156</v>
      </c>
      <c r="C5135" s="61" t="s">
        <v>3725</v>
      </c>
      <c r="D5135" s="61" t="s">
        <v>3726</v>
      </c>
      <c r="E5135" s="62" t="s">
        <v>3727</v>
      </c>
      <c r="F5135" s="46">
        <v>46189</v>
      </c>
      <c r="G5135" s="46" t="str">
        <f t="shared" si="549"/>
        <v>金海峰2026-6-16</v>
      </c>
      <c r="H5135" s="63" t="s">
        <v>3751</v>
      </c>
      <c r="I5135" s="63" t="s">
        <v>2082</v>
      </c>
      <c r="J5135" s="64"/>
      <c r="K5135" s="64"/>
      <c r="L5135" s="65"/>
      <c r="M5135" s="65"/>
      <c r="N5135" s="65"/>
      <c r="O5135" s="66">
        <v>8</v>
      </c>
      <c r="P5135" s="160"/>
      <c r="Q5135" s="68"/>
      <c r="R5135" s="68"/>
      <c r="S5135" s="68"/>
      <c r="T5135" s="69">
        <f t="shared" si="547"/>
        <v>8</v>
      </c>
      <c r="U5135" s="68"/>
      <c r="V5135" s="70"/>
      <c r="W5135" s="70"/>
      <c r="X5135" s="71">
        <f t="shared" si="548"/>
        <v>8</v>
      </c>
      <c r="Y5135" s="72"/>
      <c r="Z5135" s="70"/>
      <c r="AA5135" s="68">
        <v>2</v>
      </c>
      <c r="AB5135" s="73"/>
      <c r="AC5135" s="70"/>
      <c r="AD5135" s="74"/>
      <c r="AE5135" s="68"/>
      <c r="AF5135" s="80"/>
    </row>
    <row r="5136" ht="28.5" customHeight="1" spans="1:32">
      <c r="A5136" s="61" t="s">
        <v>138</v>
      </c>
      <c r="B5136" s="61" t="s">
        <v>2156</v>
      </c>
      <c r="C5136" s="61" t="s">
        <v>3725</v>
      </c>
      <c r="D5136" s="61" t="s">
        <v>3726</v>
      </c>
      <c r="E5136" s="62" t="s">
        <v>3727</v>
      </c>
      <c r="F5136" s="46">
        <v>46190</v>
      </c>
      <c r="G5136" s="46" t="str">
        <f t="shared" si="549"/>
        <v>金海峰2026-6-17</v>
      </c>
      <c r="H5136" s="81" t="s">
        <v>3752</v>
      </c>
      <c r="I5136" s="63" t="s">
        <v>3753</v>
      </c>
      <c r="J5136" s="64"/>
      <c r="K5136" s="64"/>
      <c r="L5136" s="65"/>
      <c r="M5136" s="65"/>
      <c r="N5136" s="65"/>
      <c r="O5136" s="66">
        <v>8</v>
      </c>
      <c r="P5136" s="160"/>
      <c r="Q5136" s="68"/>
      <c r="R5136" s="68">
        <v>-0.5</v>
      </c>
      <c r="S5136" s="68"/>
      <c r="T5136" s="69">
        <f t="shared" si="547"/>
        <v>7.5</v>
      </c>
      <c r="U5136" s="68"/>
      <c r="V5136" s="70"/>
      <c r="W5136" s="70"/>
      <c r="X5136" s="71">
        <f t="shared" si="548"/>
        <v>7.5</v>
      </c>
      <c r="Y5136" s="72"/>
      <c r="Z5136" s="70"/>
      <c r="AA5136" s="68">
        <v>2</v>
      </c>
      <c r="AB5136" s="73"/>
      <c r="AC5136" s="70"/>
      <c r="AD5136" s="74"/>
      <c r="AE5136" s="68"/>
      <c r="AF5136" s="75"/>
    </row>
    <row r="5137" ht="28.5" customHeight="1" spans="1:32">
      <c r="A5137" s="61" t="s">
        <v>138</v>
      </c>
      <c r="B5137" s="61" t="s">
        <v>2156</v>
      </c>
      <c r="C5137" s="61" t="s">
        <v>3725</v>
      </c>
      <c r="D5137" s="61" t="s">
        <v>3726</v>
      </c>
      <c r="E5137" s="76" t="s">
        <v>3727</v>
      </c>
      <c r="F5137" s="46">
        <v>46191</v>
      </c>
      <c r="G5137" s="46" t="str">
        <f t="shared" si="549"/>
        <v>金海峰2026-6-18</v>
      </c>
      <c r="H5137" s="63" t="s">
        <v>3754</v>
      </c>
      <c r="I5137" s="63"/>
      <c r="J5137" s="64"/>
      <c r="K5137" s="64"/>
      <c r="L5137" s="65"/>
      <c r="M5137" s="65"/>
      <c r="N5137" s="79"/>
      <c r="O5137" s="66">
        <v>8</v>
      </c>
      <c r="P5137" s="160"/>
      <c r="Q5137" s="68"/>
      <c r="R5137" s="68"/>
      <c r="S5137" s="68"/>
      <c r="T5137" s="69">
        <f t="shared" si="547"/>
        <v>8</v>
      </c>
      <c r="U5137" s="68"/>
      <c r="V5137" s="70">
        <v>1</v>
      </c>
      <c r="W5137" s="70"/>
      <c r="X5137" s="71">
        <f t="shared" si="548"/>
        <v>9</v>
      </c>
      <c r="Y5137" s="72">
        <v>1</v>
      </c>
      <c r="Z5137" s="70"/>
      <c r="AA5137" s="68"/>
      <c r="AB5137" s="73"/>
      <c r="AC5137" s="70"/>
      <c r="AD5137" s="74"/>
      <c r="AE5137" s="68"/>
      <c r="AF5137" s="75"/>
    </row>
    <row r="5138" ht="28.5" customHeight="1" spans="1:32">
      <c r="A5138" s="61" t="s">
        <v>138</v>
      </c>
      <c r="B5138" s="61" t="s">
        <v>2156</v>
      </c>
      <c r="C5138" s="61" t="s">
        <v>3725</v>
      </c>
      <c r="D5138" s="61" t="s">
        <v>3726</v>
      </c>
      <c r="E5138" s="62" t="s">
        <v>3727</v>
      </c>
      <c r="F5138" s="82">
        <v>46192</v>
      </c>
      <c r="G5138" s="46" t="str">
        <f t="shared" si="549"/>
        <v>金海峰2026-6-19</v>
      </c>
      <c r="H5138" s="63"/>
      <c r="I5138" s="63"/>
      <c r="J5138" s="64"/>
      <c r="K5138" s="64"/>
      <c r="L5138" s="65"/>
      <c r="M5138" s="65"/>
      <c r="N5138" s="83"/>
      <c r="O5138" s="66"/>
      <c r="P5138" s="160"/>
      <c r="Q5138" s="68"/>
      <c r="R5138" s="68"/>
      <c r="S5138" s="68"/>
      <c r="T5138" s="69">
        <f t="shared" si="547"/>
        <v>0</v>
      </c>
      <c r="U5138" s="68"/>
      <c r="V5138" s="70"/>
      <c r="W5138" s="70"/>
      <c r="X5138" s="71">
        <f t="shared" si="548"/>
        <v>0</v>
      </c>
      <c r="Y5138" s="72"/>
      <c r="Z5138" s="70"/>
      <c r="AA5138" s="68"/>
      <c r="AB5138" s="73">
        <v>8</v>
      </c>
      <c r="AC5138" s="70"/>
      <c r="AD5138" s="74"/>
      <c r="AE5138" s="68"/>
      <c r="AF5138" s="75"/>
    </row>
    <row r="5139" ht="28.5" customHeight="1" spans="1:32">
      <c r="A5139" s="61" t="s">
        <v>138</v>
      </c>
      <c r="B5139" s="61" t="s">
        <v>2156</v>
      </c>
      <c r="C5139" s="61" t="s">
        <v>3725</v>
      </c>
      <c r="D5139" s="61" t="s">
        <v>3726</v>
      </c>
      <c r="E5139" s="76" t="s">
        <v>3727</v>
      </c>
      <c r="F5139" s="77">
        <v>46193</v>
      </c>
      <c r="G5139" s="46" t="str">
        <f t="shared" si="549"/>
        <v>金海峰2026-6-20</v>
      </c>
      <c r="H5139" s="63" t="s">
        <v>3755</v>
      </c>
      <c r="I5139" s="63"/>
      <c r="J5139" s="64"/>
      <c r="K5139" s="64"/>
      <c r="L5139" s="65"/>
      <c r="M5139" s="65"/>
      <c r="N5139" s="79"/>
      <c r="O5139" s="66"/>
      <c r="P5139" s="160"/>
      <c r="Q5139" s="68"/>
      <c r="R5139" s="68"/>
      <c r="S5139" s="68"/>
      <c r="T5139" s="69">
        <f t="shared" si="547"/>
        <v>0</v>
      </c>
      <c r="U5139" s="68"/>
      <c r="V5139" s="70">
        <v>7</v>
      </c>
      <c r="W5139" s="70"/>
      <c r="X5139" s="71">
        <f t="shared" si="548"/>
        <v>7</v>
      </c>
      <c r="Y5139" s="72"/>
      <c r="Z5139" s="70"/>
      <c r="AA5139" s="68"/>
      <c r="AB5139" s="73"/>
      <c r="AC5139" s="70"/>
      <c r="AD5139" s="74"/>
      <c r="AE5139" s="68"/>
      <c r="AF5139" s="75"/>
    </row>
    <row r="5140" ht="28.5" customHeight="1" spans="1:32">
      <c r="A5140" s="61" t="s">
        <v>138</v>
      </c>
      <c r="B5140" s="61" t="s">
        <v>2156</v>
      </c>
      <c r="C5140" s="61" t="s">
        <v>3725</v>
      </c>
      <c r="D5140" s="61" t="s">
        <v>3726</v>
      </c>
      <c r="E5140" s="62" t="s">
        <v>3727</v>
      </c>
      <c r="F5140" s="46">
        <v>46194</v>
      </c>
      <c r="G5140" s="46" t="str">
        <f t="shared" si="549"/>
        <v>金海峰2026-6-21</v>
      </c>
      <c r="H5140" s="92" t="s">
        <v>3756</v>
      </c>
      <c r="I5140" s="63" t="s">
        <v>3757</v>
      </c>
      <c r="J5140" s="64"/>
      <c r="K5140" s="64"/>
      <c r="L5140" s="65" t="s">
        <v>2581</v>
      </c>
      <c r="M5140" s="65"/>
      <c r="N5140" s="79"/>
      <c r="O5140" s="66">
        <v>8</v>
      </c>
      <c r="P5140" s="160"/>
      <c r="Q5140" s="68">
        <v>-1.5</v>
      </c>
      <c r="R5140" s="68"/>
      <c r="S5140" s="68"/>
      <c r="T5140" s="69">
        <f t="shared" si="547"/>
        <v>6.5</v>
      </c>
      <c r="U5140" s="68"/>
      <c r="V5140" s="70"/>
      <c r="W5140" s="70"/>
      <c r="X5140" s="71">
        <f t="shared" si="548"/>
        <v>6.5</v>
      </c>
      <c r="Y5140" s="72"/>
      <c r="Z5140" s="70"/>
      <c r="AA5140" s="68">
        <v>2</v>
      </c>
      <c r="AB5140" s="73"/>
      <c r="AC5140" s="70"/>
      <c r="AD5140" s="74"/>
      <c r="AE5140" s="68"/>
      <c r="AF5140" s="75"/>
    </row>
    <row r="5141" ht="28.5" customHeight="1" spans="1:32">
      <c r="A5141" s="61" t="s">
        <v>138</v>
      </c>
      <c r="B5141" s="61" t="s">
        <v>2156</v>
      </c>
      <c r="C5141" s="61" t="s">
        <v>3725</v>
      </c>
      <c r="D5141" s="61" t="s">
        <v>3726</v>
      </c>
      <c r="E5141" s="76" t="s">
        <v>3727</v>
      </c>
      <c r="F5141" s="46">
        <v>46195</v>
      </c>
      <c r="G5141" s="46" t="str">
        <f t="shared" si="549"/>
        <v>金海峰2026-6-22</v>
      </c>
      <c r="H5141" s="63"/>
      <c r="I5141" s="63"/>
      <c r="J5141" s="64"/>
      <c r="K5141" s="64"/>
      <c r="L5141" s="79">
        <v>0.458333333333333</v>
      </c>
      <c r="M5141" s="65"/>
      <c r="N5141" s="65"/>
      <c r="O5141" s="66"/>
      <c r="P5141" s="160"/>
      <c r="Q5141" s="68"/>
      <c r="R5141" s="68"/>
      <c r="S5141" s="68"/>
      <c r="T5141" s="69">
        <f t="shared" si="547"/>
        <v>0</v>
      </c>
      <c r="U5141" s="68"/>
      <c r="V5141" s="70"/>
      <c r="W5141" s="70"/>
      <c r="X5141" s="71">
        <f t="shared" si="548"/>
        <v>0</v>
      </c>
      <c r="Y5141" s="72"/>
      <c r="Z5141" s="70"/>
      <c r="AA5141" s="68"/>
      <c r="AB5141" s="73"/>
      <c r="AC5141" s="70"/>
      <c r="AD5141" s="74"/>
      <c r="AE5141" s="68"/>
      <c r="AF5141" s="75"/>
    </row>
    <row r="5142" ht="28.5" customHeight="1" spans="1:32">
      <c r="A5142" s="61" t="s">
        <v>138</v>
      </c>
      <c r="B5142" s="61" t="s">
        <v>2156</v>
      </c>
      <c r="C5142" s="61" t="s">
        <v>3725</v>
      </c>
      <c r="D5142" s="61" t="s">
        <v>3726</v>
      </c>
      <c r="E5142" s="62" t="s">
        <v>3727</v>
      </c>
      <c r="F5142" s="46">
        <v>46196</v>
      </c>
      <c r="G5142" s="46" t="str">
        <f t="shared" si="549"/>
        <v>金海峰2026-6-23</v>
      </c>
      <c r="H5142" s="63"/>
      <c r="I5142" s="63"/>
      <c r="J5142" s="64"/>
      <c r="K5142" s="64"/>
      <c r="L5142" s="65"/>
      <c r="M5142" s="65"/>
      <c r="N5142" s="65"/>
      <c r="O5142" s="66"/>
      <c r="P5142" s="160"/>
      <c r="Q5142" s="68"/>
      <c r="R5142" s="68"/>
      <c r="S5142" s="68"/>
      <c r="T5142" s="69">
        <f t="shared" si="547"/>
        <v>0</v>
      </c>
      <c r="U5142" s="68"/>
      <c r="V5142" s="70"/>
      <c r="W5142" s="70"/>
      <c r="X5142" s="71">
        <f t="shared" si="548"/>
        <v>0</v>
      </c>
      <c r="Y5142" s="72"/>
      <c r="Z5142" s="70"/>
      <c r="AA5142" s="68"/>
      <c r="AB5142" s="73"/>
      <c r="AC5142" s="70"/>
      <c r="AD5142" s="74"/>
      <c r="AE5142" s="68"/>
      <c r="AF5142" s="75"/>
    </row>
    <row r="5143" ht="28.5" customHeight="1" spans="1:32">
      <c r="A5143" s="61" t="s">
        <v>138</v>
      </c>
      <c r="B5143" s="61" t="s">
        <v>2156</v>
      </c>
      <c r="C5143" s="61" t="s">
        <v>3725</v>
      </c>
      <c r="D5143" s="61" t="s">
        <v>3726</v>
      </c>
      <c r="E5143" s="76" t="s">
        <v>3727</v>
      </c>
      <c r="F5143" s="46">
        <v>46197</v>
      </c>
      <c r="G5143" s="46" t="str">
        <f t="shared" si="549"/>
        <v>金海峰2026-6-24</v>
      </c>
      <c r="H5143" s="63"/>
      <c r="I5143" s="63"/>
      <c r="J5143" s="64"/>
      <c r="K5143" s="64"/>
      <c r="L5143" s="65"/>
      <c r="M5143" s="65"/>
      <c r="N5143" s="79"/>
      <c r="O5143" s="66"/>
      <c r="P5143" s="160"/>
      <c r="Q5143" s="68"/>
      <c r="R5143" s="68"/>
      <c r="S5143" s="68"/>
      <c r="T5143" s="69">
        <f t="shared" si="547"/>
        <v>0</v>
      </c>
      <c r="U5143" s="68"/>
      <c r="V5143" s="70"/>
      <c r="W5143" s="70"/>
      <c r="X5143" s="71">
        <f t="shared" si="548"/>
        <v>0</v>
      </c>
      <c r="Y5143" s="72"/>
      <c r="Z5143" s="70"/>
      <c r="AA5143" s="68"/>
      <c r="AB5143" s="73"/>
      <c r="AC5143" s="70"/>
      <c r="AD5143" s="74"/>
      <c r="AE5143" s="68"/>
      <c r="AF5143" s="75"/>
    </row>
    <row r="5144" ht="28.5" customHeight="1" spans="1:32">
      <c r="A5144" s="61" t="s">
        <v>138</v>
      </c>
      <c r="B5144" s="61" t="s">
        <v>2156</v>
      </c>
      <c r="C5144" s="61" t="s">
        <v>3725</v>
      </c>
      <c r="D5144" s="61" t="s">
        <v>3726</v>
      </c>
      <c r="E5144" s="62" t="s">
        <v>3727</v>
      </c>
      <c r="F5144" s="46">
        <v>46198</v>
      </c>
      <c r="G5144" s="46" t="str">
        <f t="shared" si="549"/>
        <v>金海峰2026-6-25</v>
      </c>
      <c r="H5144" s="63"/>
      <c r="I5144" s="63"/>
      <c r="J5144" s="64"/>
      <c r="K5144" s="64"/>
      <c r="L5144" s="65"/>
      <c r="M5144" s="65"/>
      <c r="N5144" s="65"/>
      <c r="O5144" s="66"/>
      <c r="P5144" s="160"/>
      <c r="Q5144" s="68"/>
      <c r="R5144" s="68"/>
      <c r="S5144" s="68"/>
      <c r="T5144" s="69">
        <f t="shared" si="547"/>
        <v>0</v>
      </c>
      <c r="U5144" s="68"/>
      <c r="V5144" s="70"/>
      <c r="W5144" s="70"/>
      <c r="X5144" s="71">
        <f t="shared" si="548"/>
        <v>0</v>
      </c>
      <c r="Y5144" s="72"/>
      <c r="Z5144" s="70"/>
      <c r="AA5144" s="68"/>
      <c r="AB5144" s="73"/>
      <c r="AC5144" s="70"/>
      <c r="AD5144" s="74"/>
      <c r="AE5144" s="68"/>
      <c r="AF5144" s="75"/>
    </row>
    <row r="5145" ht="28.5" customHeight="1" spans="1:32">
      <c r="A5145" s="61" t="s">
        <v>138</v>
      </c>
      <c r="B5145" s="61" t="s">
        <v>2156</v>
      </c>
      <c r="C5145" s="61" t="s">
        <v>3725</v>
      </c>
      <c r="D5145" s="61" t="s">
        <v>3726</v>
      </c>
      <c r="E5145" s="62" t="s">
        <v>3727</v>
      </c>
      <c r="F5145" s="46">
        <v>46199</v>
      </c>
      <c r="G5145" s="46" t="str">
        <f t="shared" si="549"/>
        <v>金海峰2026-6-26</v>
      </c>
      <c r="H5145" s="63"/>
      <c r="I5145" s="63"/>
      <c r="J5145" s="64"/>
      <c r="K5145" s="64"/>
      <c r="L5145" s="65"/>
      <c r="M5145" s="65"/>
      <c r="N5145" s="79"/>
      <c r="O5145" s="66"/>
      <c r="P5145" s="160"/>
      <c r="Q5145" s="68"/>
      <c r="R5145" s="68"/>
      <c r="S5145" s="68"/>
      <c r="T5145" s="69">
        <f t="shared" si="547"/>
        <v>0</v>
      </c>
      <c r="U5145" s="68"/>
      <c r="V5145" s="70"/>
      <c r="W5145" s="70"/>
      <c r="X5145" s="71">
        <f t="shared" si="548"/>
        <v>0</v>
      </c>
      <c r="Y5145" s="72"/>
      <c r="Z5145" s="70"/>
      <c r="AA5145" s="68"/>
      <c r="AB5145" s="73"/>
      <c r="AC5145" s="70"/>
      <c r="AD5145" s="74"/>
      <c r="AE5145" s="68"/>
      <c r="AF5145" s="75"/>
    </row>
    <row r="5146" ht="28.5" customHeight="1" spans="1:32">
      <c r="A5146" s="61" t="s">
        <v>138</v>
      </c>
      <c r="B5146" s="61" t="s">
        <v>2156</v>
      </c>
      <c r="C5146" s="61" t="s">
        <v>3725</v>
      </c>
      <c r="D5146" s="61" t="s">
        <v>3726</v>
      </c>
      <c r="E5146" s="62" t="s">
        <v>3727</v>
      </c>
      <c r="F5146" s="46">
        <v>46200</v>
      </c>
      <c r="G5146" s="46" t="str">
        <f t="shared" si="549"/>
        <v>金海峰2026-6-27</v>
      </c>
      <c r="H5146" s="63"/>
      <c r="I5146" s="63"/>
      <c r="J5146" s="64"/>
      <c r="K5146" s="64"/>
      <c r="L5146" s="65"/>
      <c r="M5146" s="65"/>
      <c r="N5146" s="79"/>
      <c r="O5146" s="66"/>
      <c r="P5146" s="160"/>
      <c r="Q5146" s="68"/>
      <c r="R5146" s="68"/>
      <c r="S5146" s="68"/>
      <c r="T5146" s="69">
        <f t="shared" si="547"/>
        <v>0</v>
      </c>
      <c r="U5146" s="68"/>
      <c r="V5146" s="70"/>
      <c r="W5146" s="70"/>
      <c r="X5146" s="71">
        <f t="shared" si="548"/>
        <v>0</v>
      </c>
      <c r="Y5146" s="72"/>
      <c r="Z5146" s="70"/>
      <c r="AA5146" s="68"/>
      <c r="AB5146" s="73"/>
      <c r="AC5146" s="70"/>
      <c r="AD5146" s="74"/>
      <c r="AE5146" s="68"/>
      <c r="AF5146" s="75"/>
    </row>
    <row r="5147" ht="28.5" customHeight="1" spans="1:32">
      <c r="A5147" s="61" t="s">
        <v>138</v>
      </c>
      <c r="B5147" s="61" t="s">
        <v>2156</v>
      </c>
      <c r="C5147" s="61" t="s">
        <v>3725</v>
      </c>
      <c r="D5147" s="61" t="s">
        <v>3726</v>
      </c>
      <c r="E5147" s="62" t="s">
        <v>3727</v>
      </c>
      <c r="F5147" s="46">
        <v>46201</v>
      </c>
      <c r="G5147" s="46" t="str">
        <f t="shared" si="549"/>
        <v>金海峰2026-6-28</v>
      </c>
      <c r="H5147" s="63"/>
      <c r="I5147" s="63"/>
      <c r="J5147" s="64"/>
      <c r="K5147" s="64"/>
      <c r="L5147" s="65"/>
      <c r="M5147" s="65"/>
      <c r="N5147" s="65"/>
      <c r="O5147" s="66"/>
      <c r="P5147" s="160"/>
      <c r="Q5147" s="68"/>
      <c r="R5147" s="68"/>
      <c r="S5147" s="68"/>
      <c r="T5147" s="69">
        <f t="shared" si="547"/>
        <v>0</v>
      </c>
      <c r="U5147" s="68"/>
      <c r="V5147" s="70"/>
      <c r="W5147" s="70"/>
      <c r="X5147" s="71">
        <f t="shared" si="548"/>
        <v>0</v>
      </c>
      <c r="Y5147" s="72"/>
      <c r="Z5147" s="70"/>
      <c r="AA5147" s="68"/>
      <c r="AB5147" s="73"/>
      <c r="AC5147" s="70"/>
      <c r="AD5147" s="74"/>
      <c r="AE5147" s="68"/>
      <c r="AF5147" s="75"/>
    </row>
    <row r="5148" ht="28.5" customHeight="1" spans="1:32">
      <c r="A5148" s="61" t="s">
        <v>138</v>
      </c>
      <c r="B5148" s="61" t="s">
        <v>2156</v>
      </c>
      <c r="C5148" s="61" t="s">
        <v>3725</v>
      </c>
      <c r="D5148" s="61" t="s">
        <v>3726</v>
      </c>
      <c r="E5148" s="76" t="s">
        <v>3727</v>
      </c>
      <c r="F5148" s="46">
        <v>46202</v>
      </c>
      <c r="G5148" s="46" t="str">
        <f t="shared" si="549"/>
        <v>金海峰2026-6-29</v>
      </c>
      <c r="H5148" s="63"/>
      <c r="I5148" s="63"/>
      <c r="J5148" s="64"/>
      <c r="K5148" s="64"/>
      <c r="L5148" s="65"/>
      <c r="M5148" s="65"/>
      <c r="N5148" s="79"/>
      <c r="O5148" s="66"/>
      <c r="P5148" s="160"/>
      <c r="Q5148" s="68"/>
      <c r="R5148" s="68"/>
      <c r="S5148" s="68"/>
      <c r="T5148" s="69">
        <f t="shared" si="547"/>
        <v>0</v>
      </c>
      <c r="U5148" s="68"/>
      <c r="V5148" s="70"/>
      <c r="W5148" s="70"/>
      <c r="X5148" s="71">
        <f t="shared" si="548"/>
        <v>0</v>
      </c>
      <c r="Y5148" s="72"/>
      <c r="Z5148" s="70"/>
      <c r="AA5148" s="68"/>
      <c r="AB5148" s="73"/>
      <c r="AC5148" s="70"/>
      <c r="AD5148" s="74"/>
      <c r="AE5148" s="68"/>
      <c r="AF5148" s="75"/>
    </row>
    <row r="5149" s="3" customFormat="1" ht="28.5" customHeight="1" spans="1:32">
      <c r="A5149" s="61" t="s">
        <v>138</v>
      </c>
      <c r="B5149" s="61" t="s">
        <v>2156</v>
      </c>
      <c r="C5149" s="61" t="s">
        <v>3725</v>
      </c>
      <c r="D5149" s="61" t="s">
        <v>3726</v>
      </c>
      <c r="E5149" s="62" t="s">
        <v>3727</v>
      </c>
      <c r="F5149" s="46">
        <v>46203</v>
      </c>
      <c r="G5149" s="46" t="str">
        <f t="shared" si="549"/>
        <v>金海峰2026-6-30</v>
      </c>
      <c r="H5149" s="63"/>
      <c r="I5149" s="63"/>
      <c r="J5149" s="64"/>
      <c r="K5149" s="64"/>
      <c r="L5149" s="65"/>
      <c r="M5149" s="65"/>
      <c r="N5149" s="65"/>
      <c r="O5149" s="66"/>
      <c r="P5149" s="160"/>
      <c r="Q5149" s="68"/>
      <c r="R5149" s="68"/>
      <c r="S5149" s="68"/>
      <c r="T5149" s="69">
        <f t="shared" si="547"/>
        <v>0</v>
      </c>
      <c r="U5149" s="68"/>
      <c r="V5149" s="70"/>
      <c r="W5149" s="70"/>
      <c r="X5149" s="71">
        <f t="shared" si="548"/>
        <v>0</v>
      </c>
      <c r="Y5149" s="72"/>
      <c r="Z5149" s="70"/>
      <c r="AA5149" s="68"/>
      <c r="AB5149" s="73"/>
      <c r="AC5149" s="70"/>
      <c r="AD5149" s="74"/>
      <c r="AE5149" s="68"/>
      <c r="AF5149" s="75"/>
    </row>
    <row r="5150" s="3" customFormat="1" ht="28.5" customHeight="1" spans="1:32">
      <c r="A5150" s="61" t="s">
        <v>138</v>
      </c>
      <c r="B5150" s="61" t="s">
        <v>2156</v>
      </c>
      <c r="C5150" s="61" t="s">
        <v>3725</v>
      </c>
      <c r="D5150" s="61" t="s">
        <v>3726</v>
      </c>
      <c r="E5150" s="76" t="s">
        <v>3727</v>
      </c>
      <c r="F5150" s="46">
        <v>46204</v>
      </c>
      <c r="G5150" s="46" t="str">
        <f t="shared" si="549"/>
        <v>金海峰2026-7-1</v>
      </c>
      <c r="H5150" s="63"/>
      <c r="I5150" s="63"/>
      <c r="J5150" s="64"/>
      <c r="K5150" s="64"/>
      <c r="L5150" s="65"/>
      <c r="M5150" s="65"/>
      <c r="N5150" s="65"/>
      <c r="O5150" s="66"/>
      <c r="P5150" s="160"/>
      <c r="Q5150" s="68"/>
      <c r="R5150" s="68"/>
      <c r="S5150" s="68"/>
      <c r="T5150" s="69">
        <f t="shared" si="547"/>
        <v>0</v>
      </c>
      <c r="U5150" s="68"/>
      <c r="V5150" s="70"/>
      <c r="W5150" s="70"/>
      <c r="X5150" s="71">
        <f t="shared" si="548"/>
        <v>0</v>
      </c>
      <c r="Y5150" s="72"/>
      <c r="Z5150" s="70"/>
      <c r="AA5150" s="68"/>
      <c r="AB5150" s="73"/>
      <c r="AC5150" s="70"/>
      <c r="AD5150" s="74"/>
      <c r="AE5150" s="68"/>
      <c r="AF5150" s="75"/>
    </row>
    <row r="5151" ht="28.5" customHeight="1" spans="1:32">
      <c r="A5151" s="84" t="s">
        <v>138</v>
      </c>
      <c r="B5151" s="84" t="s">
        <v>2156</v>
      </c>
      <c r="C5151" s="84" t="s">
        <v>3725</v>
      </c>
      <c r="D5151" s="84" t="s">
        <v>3726</v>
      </c>
      <c r="E5151" s="85" t="s">
        <v>3727</v>
      </c>
      <c r="F5151" s="86">
        <v>46235</v>
      </c>
      <c r="G5151" s="46" t="str">
        <f t="shared" si="549"/>
        <v>金海峰2026-8-1</v>
      </c>
      <c r="H5151" s="63"/>
      <c r="I5151" s="63"/>
      <c r="J5151" s="64"/>
      <c r="K5151" s="64"/>
      <c r="L5151" s="65"/>
      <c r="M5151" s="65"/>
      <c r="N5151" s="91"/>
      <c r="O5151" s="66"/>
      <c r="P5151" s="87"/>
      <c r="Q5151" s="87"/>
      <c r="R5151" s="68"/>
      <c r="S5151" s="87"/>
      <c r="T5151" s="69">
        <f t="shared" si="547"/>
        <v>0</v>
      </c>
      <c r="U5151" s="87"/>
      <c r="V5151" s="87"/>
      <c r="W5151" s="87"/>
      <c r="X5151" s="71">
        <f t="shared" si="548"/>
        <v>0</v>
      </c>
      <c r="Y5151" s="88"/>
      <c r="Z5151" s="87"/>
      <c r="AA5151" s="87"/>
      <c r="AB5151" s="87"/>
      <c r="AC5151" s="87"/>
      <c r="AD5151" s="89"/>
      <c r="AE5151" s="87"/>
      <c r="AF5151" s="90"/>
    </row>
    <row r="5152" ht="28.5" customHeight="1" spans="1:32">
      <c r="A5152" s="44" t="s">
        <v>36</v>
      </c>
      <c r="B5152" s="44" t="s">
        <v>2156</v>
      </c>
      <c r="C5152" s="44" t="s">
        <v>3725</v>
      </c>
      <c r="D5152" s="44" t="s">
        <v>3758</v>
      </c>
      <c r="E5152" s="44" t="s">
        <v>3759</v>
      </c>
      <c r="F5152" s="45">
        <v>46173</v>
      </c>
      <c r="G5152" s="46" t="str">
        <f t="shared" si="549"/>
        <v>陈家明2026-5-31</v>
      </c>
      <c r="H5152" s="157"/>
      <c r="I5152" s="157"/>
      <c r="J5152" s="158"/>
      <c r="K5152" s="158"/>
      <c r="L5152" s="158"/>
      <c r="M5152" s="159"/>
      <c r="N5152" s="159"/>
      <c r="O5152" s="102">
        <f t="shared" ref="O5152:AE5152" si="550">SUM(O5153:O5184)</f>
        <v>136</v>
      </c>
      <c r="P5152" s="103">
        <f t="shared" si="550"/>
        <v>0</v>
      </c>
      <c r="Q5152" s="104">
        <f t="shared" si="550"/>
        <v>0</v>
      </c>
      <c r="R5152" s="104">
        <f t="shared" si="550"/>
        <v>0</v>
      </c>
      <c r="S5152" s="53">
        <f t="shared" si="550"/>
        <v>0</v>
      </c>
      <c r="T5152" s="105">
        <f t="shared" si="550"/>
        <v>136</v>
      </c>
      <c r="U5152" s="55">
        <f t="shared" si="550"/>
        <v>0</v>
      </c>
      <c r="V5152" s="105">
        <f t="shared" si="550"/>
        <v>44.5</v>
      </c>
      <c r="W5152" s="105">
        <f t="shared" si="550"/>
        <v>0</v>
      </c>
      <c r="X5152" s="106">
        <f t="shared" si="550"/>
        <v>180.5</v>
      </c>
      <c r="Y5152" s="107">
        <f t="shared" si="550"/>
        <v>0</v>
      </c>
      <c r="Z5152" s="105">
        <f t="shared" si="550"/>
        <v>0</v>
      </c>
      <c r="AA5152" s="108">
        <f t="shared" si="550"/>
        <v>58</v>
      </c>
      <c r="AB5152" s="105">
        <f t="shared" si="550"/>
        <v>8</v>
      </c>
      <c r="AC5152" s="105">
        <f t="shared" si="550"/>
        <v>0</v>
      </c>
      <c r="AD5152" s="109">
        <f t="shared" si="550"/>
        <v>0</v>
      </c>
      <c r="AE5152" s="108">
        <f t="shared" si="550"/>
        <v>0</v>
      </c>
      <c r="AF5152" s="60"/>
    </row>
    <row r="5153" ht="28.5" customHeight="1" spans="1:32">
      <c r="A5153" s="61" t="s">
        <v>36</v>
      </c>
      <c r="B5153" s="61" t="s">
        <v>2156</v>
      </c>
      <c r="C5153" s="61" t="s">
        <v>3725</v>
      </c>
      <c r="D5153" s="61" t="s">
        <v>3758</v>
      </c>
      <c r="E5153" s="62" t="s">
        <v>3759</v>
      </c>
      <c r="F5153" s="46">
        <v>46174</v>
      </c>
      <c r="G5153" s="46" t="str">
        <f t="shared" si="549"/>
        <v>陈家明2026-6-1</v>
      </c>
      <c r="H5153" s="63" t="s">
        <v>3760</v>
      </c>
      <c r="I5153" s="63" t="s">
        <v>3761</v>
      </c>
      <c r="J5153" s="64"/>
      <c r="K5153" s="64" t="s">
        <v>1564</v>
      </c>
      <c r="L5153" s="65"/>
      <c r="M5153" s="65"/>
      <c r="N5153" s="65"/>
      <c r="O5153" s="66">
        <v>8</v>
      </c>
      <c r="P5153" s="160"/>
      <c r="Q5153" s="68"/>
      <c r="R5153" s="68"/>
      <c r="S5153" s="68"/>
      <c r="T5153" s="69">
        <f t="shared" ref="T5153:T5184" si="551">SUM(O5153:S5153)</f>
        <v>8</v>
      </c>
      <c r="U5153" s="68"/>
      <c r="V5153" s="70">
        <v>3</v>
      </c>
      <c r="W5153" s="70"/>
      <c r="X5153" s="71">
        <f t="shared" ref="X5153:X5184" si="552">SUM(T5153:W5153)</f>
        <v>11</v>
      </c>
      <c r="Y5153" s="72"/>
      <c r="Z5153" s="70"/>
      <c r="AA5153" s="68">
        <v>4</v>
      </c>
      <c r="AB5153" s="73"/>
      <c r="AC5153" s="70"/>
      <c r="AD5153" s="74"/>
      <c r="AE5153" s="68"/>
      <c r="AF5153" s="75"/>
    </row>
    <row r="5154" ht="28.5" customHeight="1" spans="1:32">
      <c r="A5154" s="61" t="s">
        <v>36</v>
      </c>
      <c r="B5154" s="61" t="s">
        <v>2156</v>
      </c>
      <c r="C5154" s="61" t="s">
        <v>3725</v>
      </c>
      <c r="D5154" s="61" t="s">
        <v>3758</v>
      </c>
      <c r="E5154" s="76" t="s">
        <v>3759</v>
      </c>
      <c r="F5154" s="46">
        <v>46175</v>
      </c>
      <c r="G5154" s="46" t="str">
        <f t="shared" si="549"/>
        <v>陈家明2026-6-2</v>
      </c>
      <c r="H5154" s="63" t="s">
        <v>3762</v>
      </c>
      <c r="I5154" s="63" t="s">
        <v>3763</v>
      </c>
      <c r="J5154" s="64"/>
      <c r="K5154" s="64" t="s">
        <v>1564</v>
      </c>
      <c r="L5154" s="65"/>
      <c r="M5154" s="65"/>
      <c r="N5154" s="65"/>
      <c r="O5154" s="66">
        <v>8</v>
      </c>
      <c r="P5154" s="160"/>
      <c r="Q5154" s="68"/>
      <c r="R5154" s="68"/>
      <c r="S5154" s="68"/>
      <c r="T5154" s="69">
        <f t="shared" si="551"/>
        <v>8</v>
      </c>
      <c r="U5154" s="68"/>
      <c r="V5154" s="70">
        <v>2</v>
      </c>
      <c r="W5154" s="70"/>
      <c r="X5154" s="71">
        <f t="shared" si="552"/>
        <v>10</v>
      </c>
      <c r="Y5154" s="72"/>
      <c r="Z5154" s="70"/>
      <c r="AA5154" s="68">
        <v>4</v>
      </c>
      <c r="AB5154" s="73"/>
      <c r="AC5154" s="70"/>
      <c r="AD5154" s="74"/>
      <c r="AE5154" s="68"/>
      <c r="AF5154" s="75"/>
    </row>
    <row r="5155" ht="28.5" customHeight="1" spans="1:32">
      <c r="A5155" s="61" t="s">
        <v>36</v>
      </c>
      <c r="B5155" s="61" t="s">
        <v>2156</v>
      </c>
      <c r="C5155" s="61" t="s">
        <v>3725</v>
      </c>
      <c r="D5155" s="61" t="s">
        <v>3758</v>
      </c>
      <c r="E5155" s="76" t="s">
        <v>3759</v>
      </c>
      <c r="F5155" s="46">
        <v>46176</v>
      </c>
      <c r="G5155" s="46" t="str">
        <f t="shared" si="549"/>
        <v>陈家明2026-6-3</v>
      </c>
      <c r="H5155" s="63" t="s">
        <v>3764</v>
      </c>
      <c r="I5155" s="63" t="s">
        <v>3765</v>
      </c>
      <c r="J5155" s="64"/>
      <c r="K5155" s="64" t="s">
        <v>1564</v>
      </c>
      <c r="L5155" s="65"/>
      <c r="M5155" s="65"/>
      <c r="N5155" s="65"/>
      <c r="O5155" s="66">
        <v>8</v>
      </c>
      <c r="P5155" s="160"/>
      <c r="Q5155" s="68"/>
      <c r="R5155" s="68"/>
      <c r="S5155" s="68"/>
      <c r="T5155" s="69">
        <f t="shared" si="551"/>
        <v>8</v>
      </c>
      <c r="U5155" s="68"/>
      <c r="V5155" s="70">
        <v>2.5</v>
      </c>
      <c r="W5155" s="70"/>
      <c r="X5155" s="71">
        <f t="shared" si="552"/>
        <v>10.5</v>
      </c>
      <c r="Y5155" s="72"/>
      <c r="Z5155" s="70"/>
      <c r="AA5155" s="68">
        <v>4</v>
      </c>
      <c r="AB5155" s="73"/>
      <c r="AC5155" s="70"/>
      <c r="AD5155" s="74"/>
      <c r="AE5155" s="68"/>
      <c r="AF5155" s="75"/>
    </row>
    <row r="5156" ht="28.5" customHeight="1" spans="1:32">
      <c r="A5156" s="61" t="s">
        <v>36</v>
      </c>
      <c r="B5156" s="61" t="s">
        <v>2156</v>
      </c>
      <c r="C5156" s="61" t="s">
        <v>3725</v>
      </c>
      <c r="D5156" s="61" t="s">
        <v>3758</v>
      </c>
      <c r="E5156" s="61" t="s">
        <v>3759</v>
      </c>
      <c r="F5156" s="46">
        <v>46177</v>
      </c>
      <c r="G5156" s="46" t="str">
        <f t="shared" si="549"/>
        <v>陈家明2026-6-4</v>
      </c>
      <c r="H5156" s="63" t="s">
        <v>3766</v>
      </c>
      <c r="I5156" s="63" t="s">
        <v>3767</v>
      </c>
      <c r="J5156" s="64"/>
      <c r="K5156" s="64" t="s">
        <v>1564</v>
      </c>
      <c r="L5156" s="65"/>
      <c r="M5156" s="65"/>
      <c r="N5156" s="65"/>
      <c r="O5156" s="66">
        <v>8</v>
      </c>
      <c r="P5156" s="160"/>
      <c r="Q5156" s="68"/>
      <c r="R5156" s="68"/>
      <c r="S5156" s="68"/>
      <c r="T5156" s="69">
        <f t="shared" si="551"/>
        <v>8</v>
      </c>
      <c r="U5156" s="68"/>
      <c r="V5156" s="70">
        <v>3</v>
      </c>
      <c r="W5156" s="70"/>
      <c r="X5156" s="71">
        <f t="shared" si="552"/>
        <v>11</v>
      </c>
      <c r="Y5156" s="72"/>
      <c r="Z5156" s="70"/>
      <c r="AA5156" s="68">
        <v>4</v>
      </c>
      <c r="AB5156" s="73"/>
      <c r="AC5156" s="70"/>
      <c r="AD5156" s="74"/>
      <c r="AE5156" s="68"/>
      <c r="AF5156" s="75"/>
    </row>
    <row r="5157" ht="28.5" customHeight="1" spans="1:32">
      <c r="A5157" s="61" t="s">
        <v>36</v>
      </c>
      <c r="B5157" s="61" t="s">
        <v>2156</v>
      </c>
      <c r="C5157" s="61" t="s">
        <v>3725</v>
      </c>
      <c r="D5157" s="61" t="s">
        <v>3758</v>
      </c>
      <c r="E5157" s="76" t="s">
        <v>3759</v>
      </c>
      <c r="F5157" s="46">
        <v>46178</v>
      </c>
      <c r="G5157" s="46" t="str">
        <f t="shared" si="549"/>
        <v>陈家明2026-6-5</v>
      </c>
      <c r="H5157" s="63" t="s">
        <v>3768</v>
      </c>
      <c r="I5157" s="63" t="s">
        <v>3769</v>
      </c>
      <c r="J5157" s="64"/>
      <c r="K5157" s="64" t="s">
        <v>1564</v>
      </c>
      <c r="L5157" s="65"/>
      <c r="M5157" s="65"/>
      <c r="N5157" s="65"/>
      <c r="O5157" s="66">
        <v>8</v>
      </c>
      <c r="P5157" s="160"/>
      <c r="Q5157" s="68"/>
      <c r="R5157" s="68"/>
      <c r="S5157" s="68"/>
      <c r="T5157" s="69">
        <f t="shared" si="551"/>
        <v>8</v>
      </c>
      <c r="U5157" s="68"/>
      <c r="V5157" s="70">
        <v>2</v>
      </c>
      <c r="W5157" s="70"/>
      <c r="X5157" s="71">
        <f t="shared" si="552"/>
        <v>10</v>
      </c>
      <c r="Y5157" s="72"/>
      <c r="Z5157" s="70"/>
      <c r="AA5157" s="68">
        <v>4</v>
      </c>
      <c r="AB5157" s="73"/>
      <c r="AC5157" s="70"/>
      <c r="AD5157" s="74"/>
      <c r="AE5157" s="68"/>
      <c r="AF5157" s="75"/>
    </row>
    <row r="5158" ht="28.5" customHeight="1" spans="1:32">
      <c r="A5158" s="61" t="s">
        <v>36</v>
      </c>
      <c r="B5158" s="61" t="s">
        <v>2156</v>
      </c>
      <c r="C5158" s="61" t="s">
        <v>3725</v>
      </c>
      <c r="D5158" s="61" t="s">
        <v>3758</v>
      </c>
      <c r="E5158" s="76" t="s">
        <v>3759</v>
      </c>
      <c r="F5158" s="46">
        <v>46179</v>
      </c>
      <c r="G5158" s="46" t="str">
        <f t="shared" si="549"/>
        <v>陈家明2026-6-6</v>
      </c>
      <c r="H5158" s="63" t="s">
        <v>3770</v>
      </c>
      <c r="I5158" s="63" t="s">
        <v>3771</v>
      </c>
      <c r="J5158" s="64"/>
      <c r="K5158" s="64"/>
      <c r="L5158" s="65"/>
      <c r="M5158" s="65"/>
      <c r="N5158" s="65"/>
      <c r="O5158" s="66">
        <v>8</v>
      </c>
      <c r="P5158" s="160"/>
      <c r="Q5158" s="68"/>
      <c r="R5158" s="68"/>
      <c r="S5158" s="68"/>
      <c r="T5158" s="69">
        <f t="shared" si="551"/>
        <v>8</v>
      </c>
      <c r="U5158" s="68"/>
      <c r="V5158" s="70"/>
      <c r="W5158" s="70"/>
      <c r="X5158" s="71">
        <f t="shared" si="552"/>
        <v>8</v>
      </c>
      <c r="Y5158" s="72"/>
      <c r="Z5158" s="70"/>
      <c r="AA5158" s="68">
        <v>2</v>
      </c>
      <c r="AB5158" s="73"/>
      <c r="AC5158" s="70"/>
      <c r="AD5158" s="74"/>
      <c r="AE5158" s="68"/>
      <c r="AF5158" s="75"/>
    </row>
    <row r="5159" ht="28.5" customHeight="1" spans="1:32">
      <c r="A5159" s="61" t="s">
        <v>36</v>
      </c>
      <c r="B5159" s="61" t="s">
        <v>2156</v>
      </c>
      <c r="C5159" s="61" t="s">
        <v>3725</v>
      </c>
      <c r="D5159" s="61" t="s">
        <v>3758</v>
      </c>
      <c r="E5159" s="76" t="s">
        <v>3759</v>
      </c>
      <c r="F5159" s="77">
        <v>46180</v>
      </c>
      <c r="G5159" s="46" t="str">
        <f t="shared" si="549"/>
        <v>陈家明2026-6-7</v>
      </c>
      <c r="H5159" s="63" t="s">
        <v>3772</v>
      </c>
      <c r="I5159" s="63" t="s">
        <v>1839</v>
      </c>
      <c r="J5159" s="64"/>
      <c r="K5159" s="64" t="s">
        <v>73</v>
      </c>
      <c r="L5159" s="65"/>
      <c r="M5159" s="65"/>
      <c r="N5159" s="65"/>
      <c r="O5159" s="66"/>
      <c r="P5159" s="160"/>
      <c r="Q5159" s="68"/>
      <c r="R5159" s="68"/>
      <c r="S5159" s="68"/>
      <c r="T5159" s="69">
        <f t="shared" si="551"/>
        <v>0</v>
      </c>
      <c r="U5159" s="68"/>
      <c r="V5159" s="70">
        <v>6.5</v>
      </c>
      <c r="W5159" s="70"/>
      <c r="X5159" s="71">
        <f t="shared" si="552"/>
        <v>6.5</v>
      </c>
      <c r="Y5159" s="72"/>
      <c r="Z5159" s="70"/>
      <c r="AA5159" s="68">
        <v>2</v>
      </c>
      <c r="AB5159" s="73"/>
      <c r="AC5159" s="70"/>
      <c r="AD5159" s="74"/>
      <c r="AE5159" s="68"/>
      <c r="AF5159" s="75"/>
    </row>
    <row r="5160" ht="28.5" customHeight="1" spans="1:32">
      <c r="A5160" s="61" t="s">
        <v>36</v>
      </c>
      <c r="B5160" s="61" t="s">
        <v>2156</v>
      </c>
      <c r="C5160" s="61" t="s">
        <v>3725</v>
      </c>
      <c r="D5160" s="61" t="s">
        <v>3758</v>
      </c>
      <c r="E5160" s="76" t="s">
        <v>3759</v>
      </c>
      <c r="F5160" s="46">
        <v>46181</v>
      </c>
      <c r="G5160" s="46" t="str">
        <f t="shared" si="549"/>
        <v>陈家明2026-6-8</v>
      </c>
      <c r="H5160" s="63" t="s">
        <v>3773</v>
      </c>
      <c r="I5160" s="63" t="s">
        <v>3774</v>
      </c>
      <c r="J5160" s="64"/>
      <c r="K5160" s="64" t="s">
        <v>1564</v>
      </c>
      <c r="L5160" s="65"/>
      <c r="M5160" s="65"/>
      <c r="N5160" s="65"/>
      <c r="O5160" s="66">
        <v>8</v>
      </c>
      <c r="P5160" s="160"/>
      <c r="Q5160" s="68"/>
      <c r="R5160" s="68"/>
      <c r="S5160" s="68"/>
      <c r="T5160" s="69">
        <f t="shared" si="551"/>
        <v>8</v>
      </c>
      <c r="U5160" s="68"/>
      <c r="V5160" s="70">
        <v>3</v>
      </c>
      <c r="W5160" s="70"/>
      <c r="X5160" s="71">
        <f t="shared" si="552"/>
        <v>11</v>
      </c>
      <c r="Y5160" s="72"/>
      <c r="Z5160" s="70"/>
      <c r="AA5160" s="68">
        <v>4</v>
      </c>
      <c r="AB5160" s="73"/>
      <c r="AC5160" s="70"/>
      <c r="AD5160" s="74"/>
      <c r="AE5160" s="68"/>
      <c r="AF5160" s="75"/>
    </row>
    <row r="5161" ht="28.5" customHeight="1" spans="1:32">
      <c r="A5161" s="61" t="s">
        <v>36</v>
      </c>
      <c r="B5161" s="61" t="s">
        <v>2156</v>
      </c>
      <c r="C5161" s="61" t="s">
        <v>3725</v>
      </c>
      <c r="D5161" s="61" t="s">
        <v>3758</v>
      </c>
      <c r="E5161" s="76" t="s">
        <v>3759</v>
      </c>
      <c r="F5161" s="78">
        <v>46182</v>
      </c>
      <c r="G5161" s="46" t="str">
        <f t="shared" si="549"/>
        <v>陈家明2026-6-9</v>
      </c>
      <c r="H5161" s="63" t="s">
        <v>3775</v>
      </c>
      <c r="I5161" s="63" t="s">
        <v>2189</v>
      </c>
      <c r="J5161" s="64"/>
      <c r="K5161" s="64"/>
      <c r="L5161" s="65"/>
      <c r="M5161" s="65"/>
      <c r="N5161" s="65"/>
      <c r="O5161" s="66">
        <v>8</v>
      </c>
      <c r="P5161" s="160"/>
      <c r="Q5161" s="68"/>
      <c r="R5161" s="68"/>
      <c r="S5161" s="68"/>
      <c r="T5161" s="69">
        <f t="shared" si="551"/>
        <v>8</v>
      </c>
      <c r="U5161" s="68"/>
      <c r="V5161" s="70"/>
      <c r="W5161" s="70"/>
      <c r="X5161" s="71">
        <f t="shared" si="552"/>
        <v>8</v>
      </c>
      <c r="Y5161" s="72"/>
      <c r="Z5161" s="70"/>
      <c r="AA5161" s="68">
        <v>2</v>
      </c>
      <c r="AB5161" s="73"/>
      <c r="AC5161" s="70"/>
      <c r="AD5161" s="74"/>
      <c r="AE5161" s="68"/>
      <c r="AF5161" s="75"/>
    </row>
    <row r="5162" ht="28.5" customHeight="1" spans="1:32">
      <c r="A5162" s="61" t="s">
        <v>36</v>
      </c>
      <c r="B5162" s="61" t="s">
        <v>2156</v>
      </c>
      <c r="C5162" s="61" t="s">
        <v>3725</v>
      </c>
      <c r="D5162" s="61" t="s">
        <v>3758</v>
      </c>
      <c r="E5162" s="76" t="s">
        <v>3759</v>
      </c>
      <c r="F5162" s="46">
        <v>46183</v>
      </c>
      <c r="G5162" s="46" t="str">
        <f t="shared" si="549"/>
        <v>陈家明2026-6-10</v>
      </c>
      <c r="H5162" s="63" t="s">
        <v>3776</v>
      </c>
      <c r="I5162" s="63" t="s">
        <v>3777</v>
      </c>
      <c r="J5162" s="64"/>
      <c r="K5162" s="64" t="s">
        <v>1564</v>
      </c>
      <c r="L5162" s="65"/>
      <c r="M5162" s="65"/>
      <c r="N5162" s="65"/>
      <c r="O5162" s="66">
        <v>8</v>
      </c>
      <c r="P5162" s="160"/>
      <c r="Q5162" s="68"/>
      <c r="R5162" s="68"/>
      <c r="S5162" s="68"/>
      <c r="T5162" s="69">
        <f t="shared" si="551"/>
        <v>8</v>
      </c>
      <c r="U5162" s="68"/>
      <c r="V5162" s="70">
        <v>2</v>
      </c>
      <c r="W5162" s="70"/>
      <c r="X5162" s="71">
        <f t="shared" si="552"/>
        <v>10</v>
      </c>
      <c r="Y5162" s="72"/>
      <c r="Z5162" s="70"/>
      <c r="AA5162" s="68">
        <v>4</v>
      </c>
      <c r="AB5162" s="73"/>
      <c r="AC5162" s="70"/>
      <c r="AD5162" s="74"/>
      <c r="AE5162" s="68"/>
      <c r="AF5162" s="75"/>
    </row>
    <row r="5163" ht="28.5" customHeight="1" spans="1:32">
      <c r="A5163" s="61" t="s">
        <v>36</v>
      </c>
      <c r="B5163" s="61" t="s">
        <v>2156</v>
      </c>
      <c r="C5163" s="61" t="s">
        <v>3725</v>
      </c>
      <c r="D5163" s="61" t="s">
        <v>3758</v>
      </c>
      <c r="E5163" s="76" t="s">
        <v>3759</v>
      </c>
      <c r="F5163" s="46">
        <v>46184</v>
      </c>
      <c r="G5163" s="46" t="str">
        <f t="shared" si="549"/>
        <v>陈家明2026-6-11</v>
      </c>
      <c r="H5163" s="63" t="s">
        <v>3778</v>
      </c>
      <c r="I5163" s="63" t="s">
        <v>3779</v>
      </c>
      <c r="J5163" s="64"/>
      <c r="K5163" s="64"/>
      <c r="L5163" s="65"/>
      <c r="M5163" s="65"/>
      <c r="N5163" s="65"/>
      <c r="O5163" s="66">
        <v>8</v>
      </c>
      <c r="P5163" s="160"/>
      <c r="Q5163" s="68"/>
      <c r="R5163" s="68"/>
      <c r="S5163" s="68"/>
      <c r="T5163" s="69">
        <f t="shared" si="551"/>
        <v>8</v>
      </c>
      <c r="U5163" s="68"/>
      <c r="V5163" s="70"/>
      <c r="W5163" s="70"/>
      <c r="X5163" s="71">
        <f t="shared" si="552"/>
        <v>8</v>
      </c>
      <c r="Y5163" s="72"/>
      <c r="Z5163" s="70"/>
      <c r="AA5163" s="68">
        <v>2</v>
      </c>
      <c r="AB5163" s="73"/>
      <c r="AC5163" s="70"/>
      <c r="AD5163" s="74"/>
      <c r="AE5163" s="68"/>
      <c r="AF5163" s="75"/>
    </row>
    <row r="5164" ht="28.5" customHeight="1" spans="1:32">
      <c r="A5164" s="61" t="s">
        <v>36</v>
      </c>
      <c r="B5164" s="61" t="s">
        <v>2156</v>
      </c>
      <c r="C5164" s="61" t="s">
        <v>3725</v>
      </c>
      <c r="D5164" s="61" t="s">
        <v>3758</v>
      </c>
      <c r="E5164" s="62" t="s">
        <v>3759</v>
      </c>
      <c r="F5164" s="46">
        <v>46185</v>
      </c>
      <c r="G5164" s="46" t="str">
        <f t="shared" si="549"/>
        <v>陈家明2026-6-12</v>
      </c>
      <c r="H5164" s="63" t="s">
        <v>2066</v>
      </c>
      <c r="I5164" s="63" t="s">
        <v>288</v>
      </c>
      <c r="J5164" s="64"/>
      <c r="K5164" s="64"/>
      <c r="L5164" s="65"/>
      <c r="M5164" s="65"/>
      <c r="N5164" s="65"/>
      <c r="O5164" s="66">
        <v>8</v>
      </c>
      <c r="P5164" s="160"/>
      <c r="Q5164" s="68"/>
      <c r="R5164" s="68"/>
      <c r="S5164" s="68"/>
      <c r="T5164" s="69">
        <f t="shared" si="551"/>
        <v>8</v>
      </c>
      <c r="U5164" s="68"/>
      <c r="V5164" s="70"/>
      <c r="W5164" s="70"/>
      <c r="X5164" s="71">
        <f t="shared" si="552"/>
        <v>8</v>
      </c>
      <c r="Y5164" s="72"/>
      <c r="Z5164" s="70"/>
      <c r="AA5164" s="68">
        <v>2</v>
      </c>
      <c r="AB5164" s="73"/>
      <c r="AC5164" s="70"/>
      <c r="AD5164" s="74"/>
      <c r="AE5164" s="68"/>
      <c r="AF5164" s="75"/>
    </row>
    <row r="5165" ht="28.5" customHeight="1" spans="1:32">
      <c r="A5165" s="61" t="s">
        <v>36</v>
      </c>
      <c r="B5165" s="61" t="s">
        <v>2156</v>
      </c>
      <c r="C5165" s="61" t="s">
        <v>3725</v>
      </c>
      <c r="D5165" s="61" t="s">
        <v>3758</v>
      </c>
      <c r="E5165" s="76" t="s">
        <v>3759</v>
      </c>
      <c r="F5165" s="46">
        <v>46186</v>
      </c>
      <c r="G5165" s="46" t="str">
        <f t="shared" si="549"/>
        <v>陈家明2026-6-13</v>
      </c>
      <c r="H5165" s="63" t="s">
        <v>3780</v>
      </c>
      <c r="I5165" s="63" t="s">
        <v>1643</v>
      </c>
      <c r="J5165" s="64"/>
      <c r="K5165" s="64"/>
      <c r="L5165" s="65"/>
      <c r="M5165" s="65"/>
      <c r="N5165" s="65"/>
      <c r="O5165" s="66">
        <v>8</v>
      </c>
      <c r="P5165" s="160"/>
      <c r="Q5165" s="68"/>
      <c r="R5165" s="68"/>
      <c r="S5165" s="68"/>
      <c r="T5165" s="69">
        <f t="shared" si="551"/>
        <v>8</v>
      </c>
      <c r="U5165" s="68"/>
      <c r="V5165" s="70"/>
      <c r="W5165" s="70"/>
      <c r="X5165" s="71">
        <f t="shared" si="552"/>
        <v>8</v>
      </c>
      <c r="Y5165" s="72"/>
      <c r="Z5165" s="70"/>
      <c r="AA5165" s="68">
        <v>2</v>
      </c>
      <c r="AB5165" s="73"/>
      <c r="AC5165" s="70"/>
      <c r="AD5165" s="74"/>
      <c r="AE5165" s="68"/>
      <c r="AF5165" s="80"/>
    </row>
    <row r="5166" ht="28.5" customHeight="1" spans="1:32">
      <c r="A5166" s="61" t="s">
        <v>36</v>
      </c>
      <c r="B5166" s="61" t="s">
        <v>2156</v>
      </c>
      <c r="C5166" s="61" t="s">
        <v>3725</v>
      </c>
      <c r="D5166" s="61" t="s">
        <v>3758</v>
      </c>
      <c r="E5166" s="62" t="s">
        <v>3759</v>
      </c>
      <c r="F5166" s="77">
        <v>46187</v>
      </c>
      <c r="G5166" s="46" t="str">
        <f t="shared" si="549"/>
        <v>陈家明2026-6-14</v>
      </c>
      <c r="H5166" s="63" t="s">
        <v>3781</v>
      </c>
      <c r="I5166" s="63" t="s">
        <v>2010</v>
      </c>
      <c r="J5166" s="64"/>
      <c r="K5166" s="64" t="s">
        <v>73</v>
      </c>
      <c r="L5166" s="65"/>
      <c r="M5166" s="65"/>
      <c r="N5166" s="65"/>
      <c r="O5166" s="66"/>
      <c r="P5166" s="160"/>
      <c r="Q5166" s="68"/>
      <c r="R5166" s="68"/>
      <c r="S5166" s="68"/>
      <c r="T5166" s="69">
        <f t="shared" si="551"/>
        <v>0</v>
      </c>
      <c r="U5166" s="68"/>
      <c r="V5166" s="70">
        <v>7</v>
      </c>
      <c r="W5166" s="70"/>
      <c r="X5166" s="71">
        <f t="shared" si="552"/>
        <v>7</v>
      </c>
      <c r="Y5166" s="72"/>
      <c r="Z5166" s="70"/>
      <c r="AA5166" s="68">
        <v>2</v>
      </c>
      <c r="AB5166" s="73"/>
      <c r="AC5166" s="70"/>
      <c r="AD5166" s="74"/>
      <c r="AE5166" s="68"/>
      <c r="AF5166" s="80"/>
    </row>
    <row r="5167" ht="28.5" customHeight="1" spans="1:32">
      <c r="A5167" s="61" t="s">
        <v>36</v>
      </c>
      <c r="B5167" s="61" t="s">
        <v>2156</v>
      </c>
      <c r="C5167" s="61" t="s">
        <v>3725</v>
      </c>
      <c r="D5167" s="61" t="s">
        <v>3758</v>
      </c>
      <c r="E5167" s="76" t="s">
        <v>3759</v>
      </c>
      <c r="F5167" s="46">
        <v>46188</v>
      </c>
      <c r="G5167" s="46" t="str">
        <f t="shared" si="549"/>
        <v>陈家明2026-6-15</v>
      </c>
      <c r="H5167" s="63" t="s">
        <v>3782</v>
      </c>
      <c r="I5167" s="63" t="s">
        <v>3783</v>
      </c>
      <c r="J5167" s="64"/>
      <c r="K5167" s="64" t="s">
        <v>1564</v>
      </c>
      <c r="L5167" s="65"/>
      <c r="M5167" s="65"/>
      <c r="N5167" s="65"/>
      <c r="O5167" s="66">
        <v>8</v>
      </c>
      <c r="P5167" s="160"/>
      <c r="Q5167" s="68"/>
      <c r="R5167" s="68"/>
      <c r="S5167" s="68"/>
      <c r="T5167" s="69">
        <f t="shared" si="551"/>
        <v>8</v>
      </c>
      <c r="U5167" s="68"/>
      <c r="V5167" s="70">
        <v>3</v>
      </c>
      <c r="W5167" s="70"/>
      <c r="X5167" s="71">
        <f t="shared" si="552"/>
        <v>11</v>
      </c>
      <c r="Y5167" s="72"/>
      <c r="Z5167" s="70"/>
      <c r="AA5167" s="68">
        <v>4</v>
      </c>
      <c r="AB5167" s="73"/>
      <c r="AC5167" s="70"/>
      <c r="AD5167" s="74"/>
      <c r="AE5167" s="68"/>
      <c r="AF5167" s="75"/>
    </row>
    <row r="5168" ht="28.5" customHeight="1" spans="1:32">
      <c r="A5168" s="61" t="s">
        <v>36</v>
      </c>
      <c r="B5168" s="61" t="s">
        <v>2156</v>
      </c>
      <c r="C5168" s="61" t="s">
        <v>3725</v>
      </c>
      <c r="D5168" s="61" t="s">
        <v>3758</v>
      </c>
      <c r="E5168" s="62" t="s">
        <v>3759</v>
      </c>
      <c r="F5168" s="46">
        <v>46189</v>
      </c>
      <c r="G5168" s="46" t="str">
        <f t="shared" si="549"/>
        <v>陈家明2026-6-16</v>
      </c>
      <c r="H5168" s="63" t="s">
        <v>3778</v>
      </c>
      <c r="I5168" s="63" t="s">
        <v>188</v>
      </c>
      <c r="J5168" s="64"/>
      <c r="K5168" s="64"/>
      <c r="L5168" s="65"/>
      <c r="M5168" s="65"/>
      <c r="N5168" s="65"/>
      <c r="O5168" s="66">
        <v>8</v>
      </c>
      <c r="P5168" s="161"/>
      <c r="Q5168" s="68"/>
      <c r="R5168" s="68"/>
      <c r="S5168" s="68"/>
      <c r="T5168" s="69">
        <f t="shared" si="551"/>
        <v>8</v>
      </c>
      <c r="U5168" s="68"/>
      <c r="V5168" s="70"/>
      <c r="W5168" s="70"/>
      <c r="X5168" s="71">
        <f t="shared" si="552"/>
        <v>8</v>
      </c>
      <c r="Y5168" s="72"/>
      <c r="Z5168" s="70"/>
      <c r="AA5168" s="68">
        <v>2</v>
      </c>
      <c r="AB5168" s="73"/>
      <c r="AC5168" s="70"/>
      <c r="AD5168" s="74"/>
      <c r="AE5168" s="68"/>
      <c r="AF5168" s="80"/>
    </row>
    <row r="5169" ht="28.5" customHeight="1" spans="1:32">
      <c r="A5169" s="61" t="s">
        <v>36</v>
      </c>
      <c r="B5169" s="61" t="s">
        <v>2156</v>
      </c>
      <c r="C5169" s="61" t="s">
        <v>3725</v>
      </c>
      <c r="D5169" s="61" t="s">
        <v>3758</v>
      </c>
      <c r="E5169" s="62" t="s">
        <v>3759</v>
      </c>
      <c r="F5169" s="46">
        <v>46190</v>
      </c>
      <c r="G5169" s="46" t="str">
        <f t="shared" si="549"/>
        <v>陈家明2026-6-17</v>
      </c>
      <c r="H5169" s="63" t="s">
        <v>3784</v>
      </c>
      <c r="I5169" s="63" t="s">
        <v>3785</v>
      </c>
      <c r="J5169" s="64"/>
      <c r="K5169" s="64" t="s">
        <v>1564</v>
      </c>
      <c r="L5169" s="65"/>
      <c r="M5169" s="65"/>
      <c r="N5169" s="65"/>
      <c r="O5169" s="66">
        <v>8</v>
      </c>
      <c r="P5169" s="161"/>
      <c r="Q5169" s="68"/>
      <c r="R5169" s="68"/>
      <c r="S5169" s="68"/>
      <c r="T5169" s="69">
        <f t="shared" si="551"/>
        <v>8</v>
      </c>
      <c r="U5169" s="68"/>
      <c r="V5169" s="70">
        <v>3</v>
      </c>
      <c r="W5169" s="70"/>
      <c r="X5169" s="71">
        <f t="shared" si="552"/>
        <v>11</v>
      </c>
      <c r="Y5169" s="72"/>
      <c r="Z5169" s="70"/>
      <c r="AA5169" s="68">
        <v>4</v>
      </c>
      <c r="AB5169" s="73"/>
      <c r="AC5169" s="70"/>
      <c r="AD5169" s="74"/>
      <c r="AE5169" s="68"/>
      <c r="AF5169" s="75"/>
    </row>
    <row r="5170" ht="28.5" customHeight="1" spans="1:32">
      <c r="A5170" s="61" t="s">
        <v>36</v>
      </c>
      <c r="B5170" s="61" t="s">
        <v>2156</v>
      </c>
      <c r="C5170" s="61" t="s">
        <v>3725</v>
      </c>
      <c r="D5170" s="61" t="s">
        <v>3758</v>
      </c>
      <c r="E5170" s="76" t="s">
        <v>3759</v>
      </c>
      <c r="F5170" s="46">
        <v>46191</v>
      </c>
      <c r="G5170" s="46" t="str">
        <f t="shared" si="549"/>
        <v>陈家明2026-6-18</v>
      </c>
      <c r="H5170" s="63" t="s">
        <v>2194</v>
      </c>
      <c r="I5170" s="63" t="s">
        <v>665</v>
      </c>
      <c r="J5170" s="64"/>
      <c r="K5170" s="64" t="s">
        <v>1564</v>
      </c>
      <c r="L5170" s="65"/>
      <c r="M5170" s="65"/>
      <c r="N5170" s="65"/>
      <c r="O5170" s="66">
        <v>8</v>
      </c>
      <c r="P5170" s="161"/>
      <c r="Q5170" s="68"/>
      <c r="R5170" s="68"/>
      <c r="S5170" s="68"/>
      <c r="T5170" s="69">
        <f t="shared" si="551"/>
        <v>8</v>
      </c>
      <c r="U5170" s="68"/>
      <c r="V5170" s="70"/>
      <c r="W5170" s="70"/>
      <c r="X5170" s="71">
        <f t="shared" si="552"/>
        <v>8</v>
      </c>
      <c r="Y5170" s="72"/>
      <c r="Z5170" s="70"/>
      <c r="AA5170" s="68">
        <v>2</v>
      </c>
      <c r="AB5170" s="73"/>
      <c r="AC5170" s="70"/>
      <c r="AD5170" s="74"/>
      <c r="AE5170" s="68"/>
      <c r="AF5170" s="75"/>
    </row>
    <row r="5171" ht="28.5" customHeight="1" spans="1:32">
      <c r="A5171" s="61" t="s">
        <v>36</v>
      </c>
      <c r="B5171" s="61" t="s">
        <v>2156</v>
      </c>
      <c r="C5171" s="61" t="s">
        <v>3725</v>
      </c>
      <c r="D5171" s="61" t="s">
        <v>3758</v>
      </c>
      <c r="E5171" s="76" t="s">
        <v>3759</v>
      </c>
      <c r="F5171" s="82">
        <v>46192</v>
      </c>
      <c r="G5171" s="46" t="str">
        <f t="shared" si="549"/>
        <v>陈家明2026-6-19</v>
      </c>
      <c r="H5171" s="63"/>
      <c r="I5171" s="63"/>
      <c r="J5171" s="64"/>
      <c r="K5171" s="64"/>
      <c r="L5171" s="65"/>
      <c r="M5171" s="65"/>
      <c r="N5171" s="65"/>
      <c r="O5171" s="66"/>
      <c r="P5171" s="161"/>
      <c r="Q5171" s="68"/>
      <c r="R5171" s="68"/>
      <c r="S5171" s="68"/>
      <c r="T5171" s="69">
        <f t="shared" si="551"/>
        <v>0</v>
      </c>
      <c r="U5171" s="68"/>
      <c r="V5171" s="70"/>
      <c r="W5171" s="70"/>
      <c r="X5171" s="71">
        <f t="shared" si="552"/>
        <v>0</v>
      </c>
      <c r="Y5171" s="72"/>
      <c r="Z5171" s="70"/>
      <c r="AA5171" s="68"/>
      <c r="AB5171" s="73">
        <v>8</v>
      </c>
      <c r="AC5171" s="70"/>
      <c r="AD5171" s="74"/>
      <c r="AE5171" s="68"/>
      <c r="AF5171" s="75"/>
    </row>
    <row r="5172" ht="28.5" customHeight="1" spans="1:32">
      <c r="A5172" s="61" t="s">
        <v>36</v>
      </c>
      <c r="B5172" s="61" t="s">
        <v>2156</v>
      </c>
      <c r="C5172" s="61" t="s">
        <v>3725</v>
      </c>
      <c r="D5172" s="61" t="s">
        <v>3758</v>
      </c>
      <c r="E5172" s="76" t="s">
        <v>3759</v>
      </c>
      <c r="F5172" s="77">
        <v>46193</v>
      </c>
      <c r="G5172" s="46" t="str">
        <f t="shared" si="549"/>
        <v>陈家明2026-6-20</v>
      </c>
      <c r="H5172" s="63" t="s">
        <v>3786</v>
      </c>
      <c r="I5172" s="63" t="s">
        <v>3787</v>
      </c>
      <c r="J5172" s="64"/>
      <c r="K5172" s="64" t="s">
        <v>73</v>
      </c>
      <c r="L5172" s="65"/>
      <c r="M5172" s="65"/>
      <c r="N5172" s="65"/>
      <c r="O5172" s="66"/>
      <c r="P5172" s="161"/>
      <c r="Q5172" s="68"/>
      <c r="R5172" s="68"/>
      <c r="S5172" s="68"/>
      <c r="T5172" s="69">
        <f t="shared" si="551"/>
        <v>0</v>
      </c>
      <c r="U5172" s="68"/>
      <c r="V5172" s="70">
        <v>7.5</v>
      </c>
      <c r="W5172" s="70"/>
      <c r="X5172" s="71">
        <f t="shared" si="552"/>
        <v>7.5</v>
      </c>
      <c r="Y5172" s="72"/>
      <c r="Z5172" s="70"/>
      <c r="AA5172" s="68">
        <v>2</v>
      </c>
      <c r="AB5172" s="73"/>
      <c r="AC5172" s="70"/>
      <c r="AD5172" s="74"/>
      <c r="AE5172" s="68"/>
      <c r="AF5172" s="75"/>
    </row>
    <row r="5173" ht="28.5" customHeight="1" spans="1:32">
      <c r="A5173" s="61" t="s">
        <v>36</v>
      </c>
      <c r="B5173" s="61" t="s">
        <v>2156</v>
      </c>
      <c r="C5173" s="61" t="s">
        <v>3725</v>
      </c>
      <c r="D5173" s="61" t="s">
        <v>3758</v>
      </c>
      <c r="E5173" s="62" t="s">
        <v>3759</v>
      </c>
      <c r="F5173" s="46">
        <v>46194</v>
      </c>
      <c r="G5173" s="46" t="str">
        <f t="shared" si="549"/>
        <v>陈家明2026-6-21</v>
      </c>
      <c r="H5173" s="63" t="s">
        <v>3788</v>
      </c>
      <c r="I5173" s="63" t="s">
        <v>3789</v>
      </c>
      <c r="J5173" s="64"/>
      <c r="K5173" s="64"/>
      <c r="L5173" s="65"/>
      <c r="M5173" s="65"/>
      <c r="N5173" s="65"/>
      <c r="O5173" s="66">
        <v>8</v>
      </c>
      <c r="P5173" s="161"/>
      <c r="Q5173" s="68"/>
      <c r="R5173" s="68"/>
      <c r="S5173" s="68"/>
      <c r="T5173" s="69">
        <f t="shared" si="551"/>
        <v>8</v>
      </c>
      <c r="U5173" s="68"/>
      <c r="V5173" s="70"/>
      <c r="W5173" s="70"/>
      <c r="X5173" s="71">
        <f t="shared" si="552"/>
        <v>8</v>
      </c>
      <c r="Y5173" s="72"/>
      <c r="Z5173" s="70"/>
      <c r="AA5173" s="68">
        <v>2</v>
      </c>
      <c r="AB5173" s="73"/>
      <c r="AC5173" s="70"/>
      <c r="AD5173" s="74"/>
      <c r="AE5173" s="68"/>
      <c r="AF5173" s="75"/>
    </row>
    <row r="5174" ht="28.5" customHeight="1" spans="1:32">
      <c r="A5174" s="61" t="s">
        <v>36</v>
      </c>
      <c r="B5174" s="61" t="s">
        <v>2156</v>
      </c>
      <c r="C5174" s="61" t="s">
        <v>3725</v>
      </c>
      <c r="D5174" s="61" t="s">
        <v>3758</v>
      </c>
      <c r="E5174" s="76" t="s">
        <v>3759</v>
      </c>
      <c r="F5174" s="46">
        <v>46195</v>
      </c>
      <c r="G5174" s="46" t="str">
        <f t="shared" si="549"/>
        <v>陈家明2026-6-22</v>
      </c>
      <c r="H5174" s="63"/>
      <c r="I5174" s="63"/>
      <c r="J5174" s="64"/>
      <c r="K5174" s="64"/>
      <c r="L5174" s="65"/>
      <c r="M5174" s="65"/>
      <c r="N5174" s="65"/>
      <c r="O5174" s="66"/>
      <c r="P5174" s="160"/>
      <c r="Q5174" s="68"/>
      <c r="R5174" s="68"/>
      <c r="S5174" s="68"/>
      <c r="T5174" s="69">
        <f t="shared" si="551"/>
        <v>0</v>
      </c>
      <c r="U5174" s="68"/>
      <c r="V5174" s="70"/>
      <c r="W5174" s="70"/>
      <c r="X5174" s="71">
        <f t="shared" si="552"/>
        <v>0</v>
      </c>
      <c r="Y5174" s="72"/>
      <c r="Z5174" s="70"/>
      <c r="AA5174" s="68"/>
      <c r="AB5174" s="73"/>
      <c r="AC5174" s="70"/>
      <c r="AD5174" s="74"/>
      <c r="AE5174" s="68"/>
      <c r="AF5174" s="75"/>
    </row>
    <row r="5175" ht="28.5" customHeight="1" spans="1:32">
      <c r="A5175" s="61" t="s">
        <v>36</v>
      </c>
      <c r="B5175" s="61" t="s">
        <v>2156</v>
      </c>
      <c r="C5175" s="61" t="s">
        <v>3725</v>
      </c>
      <c r="D5175" s="61" t="s">
        <v>3758</v>
      </c>
      <c r="E5175" s="76" t="s">
        <v>3759</v>
      </c>
      <c r="F5175" s="46">
        <v>46196</v>
      </c>
      <c r="G5175" s="46" t="str">
        <f t="shared" si="549"/>
        <v>陈家明2026-6-23</v>
      </c>
      <c r="H5175" s="63"/>
      <c r="I5175" s="63"/>
      <c r="J5175" s="64"/>
      <c r="K5175" s="64"/>
      <c r="L5175" s="65"/>
      <c r="M5175" s="65"/>
      <c r="N5175" s="65"/>
      <c r="O5175" s="66"/>
      <c r="P5175" s="161"/>
      <c r="Q5175" s="68"/>
      <c r="R5175" s="68"/>
      <c r="S5175" s="68"/>
      <c r="T5175" s="69">
        <f t="shared" si="551"/>
        <v>0</v>
      </c>
      <c r="U5175" s="68"/>
      <c r="V5175" s="70"/>
      <c r="W5175" s="70"/>
      <c r="X5175" s="71">
        <f t="shared" si="552"/>
        <v>0</v>
      </c>
      <c r="Y5175" s="72"/>
      <c r="Z5175" s="70"/>
      <c r="AA5175" s="68"/>
      <c r="AB5175" s="73"/>
      <c r="AC5175" s="70"/>
      <c r="AD5175" s="74"/>
      <c r="AE5175" s="68"/>
      <c r="AF5175" s="75"/>
    </row>
    <row r="5176" ht="28.5" customHeight="1" spans="1:32">
      <c r="A5176" s="61" t="s">
        <v>36</v>
      </c>
      <c r="B5176" s="61" t="s">
        <v>2156</v>
      </c>
      <c r="C5176" s="61" t="s">
        <v>3725</v>
      </c>
      <c r="D5176" s="61" t="s">
        <v>3758</v>
      </c>
      <c r="E5176" s="76" t="s">
        <v>3759</v>
      </c>
      <c r="F5176" s="46">
        <v>46197</v>
      </c>
      <c r="G5176" s="46" t="str">
        <f t="shared" si="549"/>
        <v>陈家明2026-6-24</v>
      </c>
      <c r="H5176" s="63"/>
      <c r="I5176" s="63"/>
      <c r="J5176" s="64"/>
      <c r="K5176" s="64"/>
      <c r="L5176" s="65"/>
      <c r="M5176" s="65"/>
      <c r="N5176" s="65"/>
      <c r="O5176" s="66"/>
      <c r="P5176" s="160"/>
      <c r="Q5176" s="68"/>
      <c r="R5176" s="68"/>
      <c r="S5176" s="68"/>
      <c r="T5176" s="69">
        <f t="shared" si="551"/>
        <v>0</v>
      </c>
      <c r="U5176" s="68"/>
      <c r="V5176" s="70"/>
      <c r="W5176" s="70"/>
      <c r="X5176" s="71">
        <f t="shared" si="552"/>
        <v>0</v>
      </c>
      <c r="Y5176" s="72"/>
      <c r="Z5176" s="70"/>
      <c r="AA5176" s="68"/>
      <c r="AB5176" s="73"/>
      <c r="AC5176" s="70"/>
      <c r="AD5176" s="74"/>
      <c r="AE5176" s="68"/>
      <c r="AF5176" s="75"/>
    </row>
    <row r="5177" ht="28.5" customHeight="1" spans="1:32">
      <c r="A5177" s="61" t="s">
        <v>36</v>
      </c>
      <c r="B5177" s="61" t="s">
        <v>2156</v>
      </c>
      <c r="C5177" s="61" t="s">
        <v>3725</v>
      </c>
      <c r="D5177" s="61" t="s">
        <v>3758</v>
      </c>
      <c r="E5177" s="76" t="s">
        <v>3759</v>
      </c>
      <c r="F5177" s="46">
        <v>46198</v>
      </c>
      <c r="G5177" s="46" t="str">
        <f t="shared" si="549"/>
        <v>陈家明2026-6-25</v>
      </c>
      <c r="H5177" s="63"/>
      <c r="I5177" s="63"/>
      <c r="J5177" s="64"/>
      <c r="K5177" s="64"/>
      <c r="L5177" s="65"/>
      <c r="M5177" s="65"/>
      <c r="N5177" s="65"/>
      <c r="O5177" s="66"/>
      <c r="P5177" s="160"/>
      <c r="Q5177" s="68"/>
      <c r="R5177" s="68"/>
      <c r="S5177" s="68"/>
      <c r="T5177" s="69">
        <f t="shared" si="551"/>
        <v>0</v>
      </c>
      <c r="U5177" s="68"/>
      <c r="V5177" s="70"/>
      <c r="W5177" s="70"/>
      <c r="X5177" s="71">
        <f t="shared" si="552"/>
        <v>0</v>
      </c>
      <c r="Y5177" s="72"/>
      <c r="Z5177" s="70"/>
      <c r="AA5177" s="68"/>
      <c r="AB5177" s="73"/>
      <c r="AC5177" s="70"/>
      <c r="AD5177" s="74"/>
      <c r="AE5177" s="68"/>
      <c r="AF5177" s="75"/>
    </row>
    <row r="5178" ht="28.5" customHeight="1" spans="1:32">
      <c r="A5178" s="61" t="s">
        <v>36</v>
      </c>
      <c r="B5178" s="61" t="s">
        <v>2156</v>
      </c>
      <c r="C5178" s="61" t="s">
        <v>3725</v>
      </c>
      <c r="D5178" s="61" t="s">
        <v>3758</v>
      </c>
      <c r="E5178" s="76" t="s">
        <v>3759</v>
      </c>
      <c r="F5178" s="46">
        <v>46199</v>
      </c>
      <c r="G5178" s="46" t="str">
        <f t="shared" si="549"/>
        <v>陈家明2026-6-26</v>
      </c>
      <c r="H5178" s="63"/>
      <c r="I5178" s="63"/>
      <c r="J5178" s="64"/>
      <c r="K5178" s="64"/>
      <c r="L5178" s="65"/>
      <c r="M5178" s="65"/>
      <c r="N5178" s="65"/>
      <c r="O5178" s="66"/>
      <c r="P5178" s="160"/>
      <c r="Q5178" s="68"/>
      <c r="R5178" s="68"/>
      <c r="S5178" s="68"/>
      <c r="T5178" s="69">
        <f t="shared" si="551"/>
        <v>0</v>
      </c>
      <c r="U5178" s="68"/>
      <c r="V5178" s="70"/>
      <c r="W5178" s="70"/>
      <c r="X5178" s="71">
        <f t="shared" si="552"/>
        <v>0</v>
      </c>
      <c r="Y5178" s="72"/>
      <c r="Z5178" s="70"/>
      <c r="AA5178" s="68"/>
      <c r="AB5178" s="73"/>
      <c r="AC5178" s="70"/>
      <c r="AD5178" s="74"/>
      <c r="AE5178" s="68"/>
      <c r="AF5178" s="75"/>
    </row>
    <row r="5179" ht="28.5" customHeight="1" spans="1:32">
      <c r="A5179" s="61" t="s">
        <v>36</v>
      </c>
      <c r="B5179" s="61" t="s">
        <v>2156</v>
      </c>
      <c r="C5179" s="61" t="s">
        <v>3725</v>
      </c>
      <c r="D5179" s="61" t="s">
        <v>3758</v>
      </c>
      <c r="E5179" s="76" t="s">
        <v>3759</v>
      </c>
      <c r="F5179" s="46">
        <v>46200</v>
      </c>
      <c r="G5179" s="46" t="str">
        <f t="shared" si="549"/>
        <v>陈家明2026-6-27</v>
      </c>
      <c r="H5179" s="63"/>
      <c r="I5179" s="63"/>
      <c r="J5179" s="64"/>
      <c r="K5179" s="64"/>
      <c r="L5179" s="65"/>
      <c r="M5179" s="65"/>
      <c r="N5179" s="79"/>
      <c r="O5179" s="66"/>
      <c r="P5179" s="160"/>
      <c r="Q5179" s="68"/>
      <c r="R5179" s="68"/>
      <c r="S5179" s="68"/>
      <c r="T5179" s="69">
        <f t="shared" si="551"/>
        <v>0</v>
      </c>
      <c r="U5179" s="68"/>
      <c r="V5179" s="70"/>
      <c r="W5179" s="70"/>
      <c r="X5179" s="71">
        <f t="shared" si="552"/>
        <v>0</v>
      </c>
      <c r="Y5179" s="72"/>
      <c r="Z5179" s="70"/>
      <c r="AA5179" s="68"/>
      <c r="AB5179" s="73"/>
      <c r="AC5179" s="70"/>
      <c r="AD5179" s="74"/>
      <c r="AE5179" s="68"/>
      <c r="AF5179" s="75"/>
    </row>
    <row r="5180" ht="28.5" customHeight="1" spans="1:32">
      <c r="A5180" s="61" t="s">
        <v>36</v>
      </c>
      <c r="B5180" s="61" t="s">
        <v>2156</v>
      </c>
      <c r="C5180" s="61" t="s">
        <v>3725</v>
      </c>
      <c r="D5180" s="61" t="s">
        <v>3758</v>
      </c>
      <c r="E5180" s="62" t="s">
        <v>3759</v>
      </c>
      <c r="F5180" s="46">
        <v>46201</v>
      </c>
      <c r="G5180" s="46" t="str">
        <f t="shared" si="549"/>
        <v>陈家明2026-6-28</v>
      </c>
      <c r="H5180" s="63"/>
      <c r="I5180" s="63"/>
      <c r="J5180" s="64"/>
      <c r="K5180" s="64"/>
      <c r="L5180" s="65"/>
      <c r="M5180" s="65"/>
      <c r="N5180" s="65"/>
      <c r="O5180" s="66"/>
      <c r="P5180" s="160"/>
      <c r="Q5180" s="68"/>
      <c r="R5180" s="68"/>
      <c r="S5180" s="68"/>
      <c r="T5180" s="69">
        <f t="shared" si="551"/>
        <v>0</v>
      </c>
      <c r="U5180" s="68"/>
      <c r="V5180" s="70"/>
      <c r="W5180" s="70"/>
      <c r="X5180" s="71">
        <f t="shared" si="552"/>
        <v>0</v>
      </c>
      <c r="Y5180" s="72"/>
      <c r="Z5180" s="70"/>
      <c r="AA5180" s="68"/>
      <c r="AB5180" s="73"/>
      <c r="AC5180" s="70"/>
      <c r="AD5180" s="74"/>
      <c r="AE5180" s="68"/>
      <c r="AF5180" s="75"/>
    </row>
    <row r="5181" ht="28.5" customHeight="1" spans="1:32">
      <c r="A5181" s="61" t="s">
        <v>36</v>
      </c>
      <c r="B5181" s="61" t="s">
        <v>2156</v>
      </c>
      <c r="C5181" s="61" t="s">
        <v>3725</v>
      </c>
      <c r="D5181" s="61" t="s">
        <v>3758</v>
      </c>
      <c r="E5181" s="76" t="s">
        <v>3759</v>
      </c>
      <c r="F5181" s="46">
        <v>46202</v>
      </c>
      <c r="G5181" s="46" t="str">
        <f t="shared" si="549"/>
        <v>陈家明2026-6-29</v>
      </c>
      <c r="H5181" s="63"/>
      <c r="I5181" s="63"/>
      <c r="J5181" s="64"/>
      <c r="K5181" s="64"/>
      <c r="L5181" s="65"/>
      <c r="M5181" s="65"/>
      <c r="N5181" s="79"/>
      <c r="O5181" s="66"/>
      <c r="P5181" s="160"/>
      <c r="Q5181" s="68"/>
      <c r="R5181" s="68"/>
      <c r="S5181" s="68"/>
      <c r="T5181" s="69">
        <f t="shared" si="551"/>
        <v>0</v>
      </c>
      <c r="U5181" s="68"/>
      <c r="V5181" s="70"/>
      <c r="W5181" s="70"/>
      <c r="X5181" s="71">
        <f t="shared" si="552"/>
        <v>0</v>
      </c>
      <c r="Y5181" s="72"/>
      <c r="Z5181" s="70"/>
      <c r="AA5181" s="68"/>
      <c r="AB5181" s="73"/>
      <c r="AC5181" s="70"/>
      <c r="AD5181" s="74"/>
      <c r="AE5181" s="68"/>
      <c r="AF5181" s="75"/>
    </row>
    <row r="5182" s="3" customFormat="1" ht="28.5" customHeight="1" spans="1:32">
      <c r="A5182" s="61" t="s">
        <v>36</v>
      </c>
      <c r="B5182" s="61" t="s">
        <v>2156</v>
      </c>
      <c r="C5182" s="61" t="s">
        <v>3725</v>
      </c>
      <c r="D5182" s="61" t="s">
        <v>3758</v>
      </c>
      <c r="E5182" s="76" t="s">
        <v>3759</v>
      </c>
      <c r="F5182" s="46">
        <v>46203</v>
      </c>
      <c r="G5182" s="46" t="str">
        <f t="shared" si="549"/>
        <v>陈家明2026-6-30</v>
      </c>
      <c r="H5182" s="63"/>
      <c r="I5182" s="63"/>
      <c r="J5182" s="64"/>
      <c r="K5182" s="64"/>
      <c r="L5182" s="65"/>
      <c r="M5182" s="65"/>
      <c r="N5182" s="65"/>
      <c r="O5182" s="66"/>
      <c r="P5182" s="160"/>
      <c r="Q5182" s="68"/>
      <c r="R5182" s="68"/>
      <c r="S5182" s="68"/>
      <c r="T5182" s="69">
        <f t="shared" si="551"/>
        <v>0</v>
      </c>
      <c r="U5182" s="68"/>
      <c r="V5182" s="70"/>
      <c r="W5182" s="70"/>
      <c r="X5182" s="71">
        <f t="shared" si="552"/>
        <v>0</v>
      </c>
      <c r="Y5182" s="72"/>
      <c r="Z5182" s="70"/>
      <c r="AA5182" s="68"/>
      <c r="AB5182" s="73"/>
      <c r="AC5182" s="70"/>
      <c r="AD5182" s="74"/>
      <c r="AE5182" s="68"/>
      <c r="AF5182" s="75"/>
    </row>
    <row r="5183" s="3" customFormat="1" ht="28.5" customHeight="1" spans="1:32">
      <c r="A5183" s="61" t="s">
        <v>36</v>
      </c>
      <c r="B5183" s="61" t="s">
        <v>2156</v>
      </c>
      <c r="C5183" s="61" t="s">
        <v>3725</v>
      </c>
      <c r="D5183" s="61" t="s">
        <v>3758</v>
      </c>
      <c r="E5183" s="76" t="s">
        <v>3759</v>
      </c>
      <c r="F5183" s="46">
        <v>46204</v>
      </c>
      <c r="G5183" s="46" t="str">
        <f t="shared" si="549"/>
        <v>陈家明2026-7-1</v>
      </c>
      <c r="H5183" s="63"/>
      <c r="I5183" s="63"/>
      <c r="J5183" s="64"/>
      <c r="K5183" s="64"/>
      <c r="L5183" s="65"/>
      <c r="M5183" s="65"/>
      <c r="N5183" s="65"/>
      <c r="O5183" s="66"/>
      <c r="P5183" s="160"/>
      <c r="Q5183" s="68"/>
      <c r="R5183" s="68"/>
      <c r="S5183" s="68"/>
      <c r="T5183" s="69">
        <f t="shared" si="551"/>
        <v>0</v>
      </c>
      <c r="U5183" s="68"/>
      <c r="V5183" s="70"/>
      <c r="W5183" s="70"/>
      <c r="X5183" s="71">
        <f t="shared" si="552"/>
        <v>0</v>
      </c>
      <c r="Y5183" s="72"/>
      <c r="Z5183" s="70"/>
      <c r="AA5183" s="68"/>
      <c r="AB5183" s="73"/>
      <c r="AC5183" s="70"/>
      <c r="AD5183" s="74"/>
      <c r="AE5183" s="68"/>
      <c r="AF5183" s="75"/>
    </row>
    <row r="5184" ht="28.5" customHeight="1" spans="1:32">
      <c r="A5184" s="84" t="s">
        <v>36</v>
      </c>
      <c r="B5184" s="84" t="s">
        <v>2156</v>
      </c>
      <c r="C5184" s="84" t="s">
        <v>3725</v>
      </c>
      <c r="D5184" s="84" t="s">
        <v>3758</v>
      </c>
      <c r="E5184" s="85" t="s">
        <v>3759</v>
      </c>
      <c r="F5184" s="86">
        <v>46235</v>
      </c>
      <c r="G5184" s="46" t="str">
        <f t="shared" si="549"/>
        <v>陈家明2026-8-1</v>
      </c>
      <c r="H5184" s="63"/>
      <c r="I5184" s="63"/>
      <c r="J5184" s="64"/>
      <c r="K5184" s="64"/>
      <c r="L5184" s="65"/>
      <c r="M5184" s="65"/>
      <c r="N5184" s="91"/>
      <c r="O5184" s="66"/>
      <c r="P5184" s="87"/>
      <c r="Q5184" s="87"/>
      <c r="R5184" s="68"/>
      <c r="S5184" s="87"/>
      <c r="T5184" s="69">
        <f t="shared" si="551"/>
        <v>0</v>
      </c>
      <c r="U5184" s="87"/>
      <c r="V5184" s="87"/>
      <c r="W5184" s="87"/>
      <c r="X5184" s="71">
        <f t="shared" si="552"/>
        <v>0</v>
      </c>
      <c r="Y5184" s="88"/>
      <c r="Z5184" s="87"/>
      <c r="AA5184" s="87"/>
      <c r="AB5184" s="87"/>
      <c r="AC5184" s="87"/>
      <c r="AD5184" s="89"/>
      <c r="AE5184" s="87"/>
      <c r="AF5184" s="90"/>
    </row>
    <row r="5185" ht="28.5" customHeight="1" spans="1:32">
      <c r="A5185" s="44" t="s">
        <v>138</v>
      </c>
      <c r="B5185" s="44" t="s">
        <v>2156</v>
      </c>
      <c r="C5185" s="44" t="s">
        <v>3725</v>
      </c>
      <c r="D5185" s="44" t="s">
        <v>3758</v>
      </c>
      <c r="E5185" s="44" t="s">
        <v>3790</v>
      </c>
      <c r="F5185" s="45">
        <v>46173</v>
      </c>
      <c r="G5185" s="46" t="str">
        <f t="shared" si="549"/>
        <v>童时鑫2026-5-31</v>
      </c>
      <c r="H5185" s="157"/>
      <c r="I5185" s="157"/>
      <c r="J5185" s="158"/>
      <c r="K5185" s="158"/>
      <c r="L5185" s="158"/>
      <c r="M5185" s="159"/>
      <c r="N5185" s="159"/>
      <c r="O5185" s="102">
        <f t="shared" ref="O5185:AE5185" si="553">SUM(O5186:O5217)</f>
        <v>136</v>
      </c>
      <c r="P5185" s="103">
        <f t="shared" si="553"/>
        <v>-96.5</v>
      </c>
      <c r="Q5185" s="104">
        <f t="shared" si="553"/>
        <v>-4</v>
      </c>
      <c r="R5185" s="104">
        <f t="shared" si="553"/>
        <v>0</v>
      </c>
      <c r="S5185" s="53">
        <f t="shared" si="553"/>
        <v>0</v>
      </c>
      <c r="T5185" s="105">
        <f t="shared" si="553"/>
        <v>35.5</v>
      </c>
      <c r="U5185" s="55">
        <f t="shared" si="553"/>
        <v>120.5</v>
      </c>
      <c r="V5185" s="105">
        <f t="shared" si="553"/>
        <v>0</v>
      </c>
      <c r="W5185" s="105">
        <f t="shared" si="553"/>
        <v>0</v>
      </c>
      <c r="X5185" s="106">
        <f t="shared" si="553"/>
        <v>156</v>
      </c>
      <c r="Y5185" s="107">
        <f t="shared" si="553"/>
        <v>0</v>
      </c>
      <c r="Z5185" s="105">
        <f t="shared" si="553"/>
        <v>0</v>
      </c>
      <c r="AA5185" s="108">
        <f t="shared" si="553"/>
        <v>2</v>
      </c>
      <c r="AB5185" s="105">
        <f t="shared" si="553"/>
        <v>8</v>
      </c>
      <c r="AC5185" s="105">
        <f t="shared" si="553"/>
        <v>0</v>
      </c>
      <c r="AD5185" s="109">
        <f t="shared" si="553"/>
        <v>0</v>
      </c>
      <c r="AE5185" s="108">
        <f t="shared" si="553"/>
        <v>0</v>
      </c>
      <c r="AF5185" s="60"/>
    </row>
    <row r="5186" ht="28.5" customHeight="1" spans="1:32">
      <c r="A5186" s="61" t="s">
        <v>138</v>
      </c>
      <c r="B5186" s="61" t="s">
        <v>2156</v>
      </c>
      <c r="C5186" s="61" t="s">
        <v>3725</v>
      </c>
      <c r="D5186" s="61" t="s">
        <v>3758</v>
      </c>
      <c r="E5186" s="62" t="s">
        <v>3790</v>
      </c>
      <c r="F5186" s="46">
        <v>46174</v>
      </c>
      <c r="G5186" s="46" t="str">
        <f t="shared" si="549"/>
        <v>童时鑫2026-6-1</v>
      </c>
      <c r="H5186" s="63"/>
      <c r="I5186" s="63"/>
      <c r="J5186" s="64"/>
      <c r="K5186" s="64"/>
      <c r="L5186" s="65"/>
      <c r="M5186" s="65"/>
      <c r="N5186" s="65"/>
      <c r="O5186" s="66">
        <v>8</v>
      </c>
      <c r="P5186" s="160">
        <v>-8</v>
      </c>
      <c r="Q5186" s="68"/>
      <c r="R5186" s="68"/>
      <c r="S5186" s="68"/>
      <c r="T5186" s="69">
        <f t="shared" ref="T5186:T5217" si="554">SUM(O5186:S5186)</f>
        <v>0</v>
      </c>
      <c r="U5186" s="68">
        <v>8</v>
      </c>
      <c r="V5186" s="70"/>
      <c r="W5186" s="70"/>
      <c r="X5186" s="71">
        <f t="shared" ref="X5186:X5217" si="555">SUM(T5186:W5186)</f>
        <v>8</v>
      </c>
      <c r="Y5186" s="72"/>
      <c r="Z5186" s="70"/>
      <c r="AA5186" s="68"/>
      <c r="AB5186" s="73"/>
      <c r="AC5186" s="70"/>
      <c r="AD5186" s="74"/>
      <c r="AE5186" s="68"/>
      <c r="AF5186" s="75"/>
    </row>
    <row r="5187" ht="28.5" customHeight="1" spans="1:32">
      <c r="A5187" s="61" t="s">
        <v>138</v>
      </c>
      <c r="B5187" s="61" t="s">
        <v>2156</v>
      </c>
      <c r="C5187" s="61" t="s">
        <v>3725</v>
      </c>
      <c r="D5187" s="61" t="s">
        <v>3758</v>
      </c>
      <c r="E5187" s="62" t="s">
        <v>3790</v>
      </c>
      <c r="F5187" s="46">
        <v>46175</v>
      </c>
      <c r="G5187" s="46" t="str">
        <f t="shared" si="549"/>
        <v>童时鑫2026-6-2</v>
      </c>
      <c r="H5187" s="63"/>
      <c r="I5187" s="63"/>
      <c r="J5187" s="64"/>
      <c r="K5187" s="64"/>
      <c r="L5187" s="65"/>
      <c r="M5187" s="65"/>
      <c r="N5187" s="65"/>
      <c r="O5187" s="66">
        <v>8</v>
      </c>
      <c r="P5187" s="160">
        <v>-8</v>
      </c>
      <c r="Q5187" s="68"/>
      <c r="R5187" s="68"/>
      <c r="S5187" s="68"/>
      <c r="T5187" s="69">
        <f t="shared" si="554"/>
        <v>0</v>
      </c>
      <c r="U5187" s="68">
        <v>8</v>
      </c>
      <c r="V5187" s="70"/>
      <c r="W5187" s="70"/>
      <c r="X5187" s="71">
        <f t="shared" si="555"/>
        <v>8</v>
      </c>
      <c r="Y5187" s="72"/>
      <c r="Z5187" s="70"/>
      <c r="AA5187" s="68"/>
      <c r="AB5187" s="73"/>
      <c r="AC5187" s="70"/>
      <c r="AD5187" s="74"/>
      <c r="AE5187" s="68"/>
      <c r="AF5187" s="75"/>
    </row>
    <row r="5188" ht="28.5" customHeight="1" spans="1:32">
      <c r="A5188" s="61" t="s">
        <v>138</v>
      </c>
      <c r="B5188" s="61" t="s">
        <v>2156</v>
      </c>
      <c r="C5188" s="61" t="s">
        <v>3725</v>
      </c>
      <c r="D5188" s="61" t="s">
        <v>3758</v>
      </c>
      <c r="E5188" s="76" t="s">
        <v>3790</v>
      </c>
      <c r="F5188" s="46">
        <v>46176</v>
      </c>
      <c r="G5188" s="46" t="str">
        <f t="shared" ref="G5188:G5251" si="556">E5188&amp;TEXT(MID(F5188,1,5),"YYYY-m-d")</f>
        <v>童时鑫2026-6-3</v>
      </c>
      <c r="H5188" s="63"/>
      <c r="I5188" s="63"/>
      <c r="J5188" s="64"/>
      <c r="K5188" s="64"/>
      <c r="L5188" s="65"/>
      <c r="M5188" s="65"/>
      <c r="N5188" s="79"/>
      <c r="O5188" s="66">
        <v>8</v>
      </c>
      <c r="P5188" s="160">
        <v>-8</v>
      </c>
      <c r="Q5188" s="68"/>
      <c r="R5188" s="68"/>
      <c r="S5188" s="68"/>
      <c r="T5188" s="69">
        <f t="shared" si="554"/>
        <v>0</v>
      </c>
      <c r="U5188" s="68">
        <v>8</v>
      </c>
      <c r="V5188" s="70"/>
      <c r="W5188" s="70"/>
      <c r="X5188" s="71">
        <f t="shared" si="555"/>
        <v>8</v>
      </c>
      <c r="Y5188" s="72"/>
      <c r="Z5188" s="70"/>
      <c r="AA5188" s="68"/>
      <c r="AB5188" s="73"/>
      <c r="AC5188" s="70"/>
      <c r="AD5188" s="74"/>
      <c r="AE5188" s="68"/>
      <c r="AF5188" s="75"/>
    </row>
    <row r="5189" ht="28.5" customHeight="1" spans="1:32">
      <c r="A5189" s="61" t="s">
        <v>138</v>
      </c>
      <c r="B5189" s="61" t="s">
        <v>2156</v>
      </c>
      <c r="C5189" s="61" t="s">
        <v>3725</v>
      </c>
      <c r="D5189" s="61" t="s">
        <v>3758</v>
      </c>
      <c r="E5189" s="61" t="s">
        <v>3790</v>
      </c>
      <c r="F5189" s="46">
        <v>46177</v>
      </c>
      <c r="G5189" s="46" t="str">
        <f t="shared" si="556"/>
        <v>童时鑫2026-6-4</v>
      </c>
      <c r="H5189" s="63"/>
      <c r="I5189" s="63"/>
      <c r="J5189" s="64"/>
      <c r="K5189" s="64"/>
      <c r="L5189" s="65"/>
      <c r="M5189" s="65"/>
      <c r="N5189" s="65"/>
      <c r="O5189" s="66">
        <v>8</v>
      </c>
      <c r="P5189" s="160">
        <v>-8</v>
      </c>
      <c r="Q5189" s="68"/>
      <c r="R5189" s="68"/>
      <c r="S5189" s="68"/>
      <c r="T5189" s="69">
        <f t="shared" si="554"/>
        <v>0</v>
      </c>
      <c r="U5189" s="68">
        <v>8</v>
      </c>
      <c r="V5189" s="70"/>
      <c r="W5189" s="70"/>
      <c r="X5189" s="71">
        <f t="shared" si="555"/>
        <v>8</v>
      </c>
      <c r="Y5189" s="72"/>
      <c r="Z5189" s="70"/>
      <c r="AA5189" s="68"/>
      <c r="AB5189" s="73"/>
      <c r="AC5189" s="70"/>
      <c r="AD5189" s="74"/>
      <c r="AE5189" s="68"/>
      <c r="AF5189" s="75"/>
    </row>
    <row r="5190" ht="28.5" customHeight="1" spans="1:32">
      <c r="A5190" s="61" t="s">
        <v>138</v>
      </c>
      <c r="B5190" s="61" t="s">
        <v>2156</v>
      </c>
      <c r="C5190" s="61" t="s">
        <v>3725</v>
      </c>
      <c r="D5190" s="61" t="s">
        <v>3758</v>
      </c>
      <c r="E5190" s="62" t="s">
        <v>3790</v>
      </c>
      <c r="F5190" s="46">
        <v>46178</v>
      </c>
      <c r="G5190" s="46" t="str">
        <f t="shared" si="556"/>
        <v>童时鑫2026-6-5</v>
      </c>
      <c r="H5190" s="63"/>
      <c r="I5190" s="63"/>
      <c r="J5190" s="64"/>
      <c r="K5190" s="64"/>
      <c r="L5190" s="65"/>
      <c r="M5190" s="65"/>
      <c r="N5190" s="79"/>
      <c r="O5190" s="66">
        <v>8</v>
      </c>
      <c r="P5190" s="160">
        <v>-8</v>
      </c>
      <c r="Q5190" s="68"/>
      <c r="R5190" s="68"/>
      <c r="S5190" s="68"/>
      <c r="T5190" s="69">
        <f t="shared" si="554"/>
        <v>0</v>
      </c>
      <c r="U5190" s="68">
        <v>8</v>
      </c>
      <c r="V5190" s="70"/>
      <c r="W5190" s="70"/>
      <c r="X5190" s="71">
        <f t="shared" si="555"/>
        <v>8</v>
      </c>
      <c r="Y5190" s="72"/>
      <c r="Z5190" s="70"/>
      <c r="AA5190" s="68"/>
      <c r="AB5190" s="73"/>
      <c r="AC5190" s="70"/>
      <c r="AD5190" s="74"/>
      <c r="AE5190" s="68"/>
      <c r="AF5190" s="75"/>
    </row>
    <row r="5191" ht="28.5" customHeight="1" spans="1:32">
      <c r="A5191" s="61" t="s">
        <v>138</v>
      </c>
      <c r="B5191" s="61" t="s">
        <v>2156</v>
      </c>
      <c r="C5191" s="61" t="s">
        <v>3725</v>
      </c>
      <c r="D5191" s="61" t="s">
        <v>3758</v>
      </c>
      <c r="E5191" s="62" t="s">
        <v>3790</v>
      </c>
      <c r="F5191" s="46">
        <v>46179</v>
      </c>
      <c r="G5191" s="46" t="str">
        <f t="shared" si="556"/>
        <v>童时鑫2026-6-6</v>
      </c>
      <c r="H5191" s="63"/>
      <c r="I5191" s="63"/>
      <c r="J5191" s="64"/>
      <c r="K5191" s="64"/>
      <c r="L5191" s="65"/>
      <c r="M5191" s="65"/>
      <c r="N5191" s="65"/>
      <c r="O5191" s="66">
        <v>8</v>
      </c>
      <c r="P5191" s="160">
        <v>-8</v>
      </c>
      <c r="Q5191" s="68"/>
      <c r="R5191" s="68"/>
      <c r="S5191" s="68"/>
      <c r="T5191" s="69">
        <f t="shared" si="554"/>
        <v>0</v>
      </c>
      <c r="U5191" s="68">
        <v>8</v>
      </c>
      <c r="V5191" s="70"/>
      <c r="W5191" s="70"/>
      <c r="X5191" s="71">
        <f t="shared" si="555"/>
        <v>8</v>
      </c>
      <c r="Y5191" s="72"/>
      <c r="Z5191" s="70"/>
      <c r="AA5191" s="68"/>
      <c r="AB5191" s="73"/>
      <c r="AC5191" s="70"/>
      <c r="AD5191" s="74"/>
      <c r="AE5191" s="68"/>
      <c r="AF5191" s="75"/>
    </row>
    <row r="5192" ht="28.5" customHeight="1" spans="1:32">
      <c r="A5192" s="61" t="s">
        <v>138</v>
      </c>
      <c r="B5192" s="61" t="s">
        <v>2156</v>
      </c>
      <c r="C5192" s="61" t="s">
        <v>3725</v>
      </c>
      <c r="D5192" s="61" t="s">
        <v>3758</v>
      </c>
      <c r="E5192" s="62" t="s">
        <v>3790</v>
      </c>
      <c r="F5192" s="77">
        <v>46180</v>
      </c>
      <c r="G5192" s="46" t="str">
        <f t="shared" si="556"/>
        <v>童时鑫2026-6-7</v>
      </c>
      <c r="H5192" s="63"/>
      <c r="I5192" s="63"/>
      <c r="J5192" s="64"/>
      <c r="K5192" s="64"/>
      <c r="L5192" s="65"/>
      <c r="M5192" s="65"/>
      <c r="N5192" s="65"/>
      <c r="O5192" s="66"/>
      <c r="P5192" s="160"/>
      <c r="Q5192" s="68"/>
      <c r="R5192" s="68"/>
      <c r="S5192" s="68"/>
      <c r="T5192" s="69">
        <f t="shared" si="554"/>
        <v>0</v>
      </c>
      <c r="U5192" s="68">
        <v>8</v>
      </c>
      <c r="V5192" s="70"/>
      <c r="W5192" s="70"/>
      <c r="X5192" s="71">
        <f t="shared" si="555"/>
        <v>8</v>
      </c>
      <c r="Y5192" s="72"/>
      <c r="Z5192" s="70"/>
      <c r="AA5192" s="68"/>
      <c r="AB5192" s="73"/>
      <c r="AC5192" s="70"/>
      <c r="AD5192" s="74"/>
      <c r="AE5192" s="68"/>
      <c r="AF5192" s="75"/>
    </row>
    <row r="5193" ht="28.5" customHeight="1" spans="1:32">
      <c r="A5193" s="61" t="s">
        <v>138</v>
      </c>
      <c r="B5193" s="61" t="s">
        <v>2156</v>
      </c>
      <c r="C5193" s="61" t="s">
        <v>3725</v>
      </c>
      <c r="D5193" s="61" t="s">
        <v>3758</v>
      </c>
      <c r="E5193" s="76" t="s">
        <v>3790</v>
      </c>
      <c r="F5193" s="46">
        <v>46181</v>
      </c>
      <c r="G5193" s="46" t="str">
        <f t="shared" si="556"/>
        <v>童时鑫2026-6-8</v>
      </c>
      <c r="H5193" s="63"/>
      <c r="I5193" s="63"/>
      <c r="J5193" s="64"/>
      <c r="K5193" s="64"/>
      <c r="L5193" s="65"/>
      <c r="M5193" s="65"/>
      <c r="N5193" s="65"/>
      <c r="O5193" s="66">
        <v>8</v>
      </c>
      <c r="P5193" s="160">
        <v>-8</v>
      </c>
      <c r="Q5193" s="68"/>
      <c r="R5193" s="68"/>
      <c r="S5193" s="68"/>
      <c r="T5193" s="69">
        <f t="shared" si="554"/>
        <v>0</v>
      </c>
      <c r="U5193" s="68">
        <v>8</v>
      </c>
      <c r="V5193" s="70"/>
      <c r="W5193" s="70"/>
      <c r="X5193" s="71">
        <f t="shared" si="555"/>
        <v>8</v>
      </c>
      <c r="Y5193" s="72"/>
      <c r="Z5193" s="70"/>
      <c r="AA5193" s="68"/>
      <c r="AB5193" s="73"/>
      <c r="AC5193" s="70"/>
      <c r="AD5193" s="74"/>
      <c r="AE5193" s="68"/>
      <c r="AF5193" s="75"/>
    </row>
    <row r="5194" ht="28.5" customHeight="1" spans="1:32">
      <c r="A5194" s="61" t="s">
        <v>138</v>
      </c>
      <c r="B5194" s="61" t="s">
        <v>2156</v>
      </c>
      <c r="C5194" s="61" t="s">
        <v>3725</v>
      </c>
      <c r="D5194" s="61" t="s">
        <v>3758</v>
      </c>
      <c r="E5194" s="62" t="s">
        <v>3790</v>
      </c>
      <c r="F5194" s="78">
        <v>46182</v>
      </c>
      <c r="G5194" s="46" t="str">
        <f t="shared" si="556"/>
        <v>童时鑫2026-6-9</v>
      </c>
      <c r="H5194" s="63"/>
      <c r="I5194" s="63"/>
      <c r="J5194" s="64"/>
      <c r="K5194" s="64"/>
      <c r="L5194" s="65" t="s">
        <v>296</v>
      </c>
      <c r="M5194" s="65"/>
      <c r="N5194" s="79">
        <v>0.729166666666667</v>
      </c>
      <c r="O5194" s="66">
        <v>8</v>
      </c>
      <c r="P5194" s="160">
        <v>-7.5</v>
      </c>
      <c r="Q5194" s="68">
        <v>-0.5</v>
      </c>
      <c r="R5194" s="68"/>
      <c r="S5194" s="68"/>
      <c r="T5194" s="69">
        <f t="shared" si="554"/>
        <v>0</v>
      </c>
      <c r="U5194" s="68">
        <v>7.5</v>
      </c>
      <c r="V5194" s="70"/>
      <c r="W5194" s="70"/>
      <c r="X5194" s="71">
        <f t="shared" si="555"/>
        <v>7.5</v>
      </c>
      <c r="Y5194" s="72"/>
      <c r="Z5194" s="70"/>
      <c r="AA5194" s="68"/>
      <c r="AB5194" s="73"/>
      <c r="AC5194" s="70"/>
      <c r="AD5194" s="74"/>
      <c r="AE5194" s="68"/>
      <c r="AF5194" s="75"/>
    </row>
    <row r="5195" ht="28.5" customHeight="1" spans="1:32">
      <c r="A5195" s="61" t="s">
        <v>138</v>
      </c>
      <c r="B5195" s="61" t="s">
        <v>2156</v>
      </c>
      <c r="C5195" s="61" t="s">
        <v>3725</v>
      </c>
      <c r="D5195" s="61" t="s">
        <v>3758</v>
      </c>
      <c r="E5195" s="62" t="s">
        <v>3790</v>
      </c>
      <c r="F5195" s="46">
        <v>46183</v>
      </c>
      <c r="G5195" s="46" t="str">
        <f t="shared" si="556"/>
        <v>童时鑫2026-6-10</v>
      </c>
      <c r="H5195" s="63" t="s">
        <v>647</v>
      </c>
      <c r="I5195" s="63" t="s">
        <v>3791</v>
      </c>
      <c r="J5195" s="64"/>
      <c r="K5195" s="64" t="s">
        <v>1564</v>
      </c>
      <c r="L5195" s="65"/>
      <c r="M5195" s="65"/>
      <c r="N5195" s="65"/>
      <c r="O5195" s="66">
        <v>8</v>
      </c>
      <c r="P5195" s="160"/>
      <c r="Q5195" s="68"/>
      <c r="R5195" s="68"/>
      <c r="S5195" s="68"/>
      <c r="T5195" s="69">
        <f t="shared" si="554"/>
        <v>8</v>
      </c>
      <c r="U5195" s="68"/>
      <c r="V5195" s="70"/>
      <c r="W5195" s="70"/>
      <c r="X5195" s="71">
        <f t="shared" si="555"/>
        <v>8</v>
      </c>
      <c r="Y5195" s="72"/>
      <c r="Z5195" s="70"/>
      <c r="AA5195" s="68">
        <v>2</v>
      </c>
      <c r="AB5195" s="73"/>
      <c r="AC5195" s="70"/>
      <c r="AD5195" s="74"/>
      <c r="AE5195" s="68"/>
      <c r="AF5195" s="75"/>
    </row>
    <row r="5196" ht="28.5" customHeight="1" spans="1:32">
      <c r="A5196" s="61" t="s">
        <v>138</v>
      </c>
      <c r="B5196" s="61" t="s">
        <v>2156</v>
      </c>
      <c r="C5196" s="61" t="s">
        <v>3725</v>
      </c>
      <c r="D5196" s="61" t="s">
        <v>3758</v>
      </c>
      <c r="E5196" s="76" t="s">
        <v>3790</v>
      </c>
      <c r="F5196" s="46">
        <v>46184</v>
      </c>
      <c r="G5196" s="46" t="str">
        <f t="shared" si="556"/>
        <v>童时鑫2026-6-11</v>
      </c>
      <c r="H5196" s="63" t="s">
        <v>3792</v>
      </c>
      <c r="I5196" s="63"/>
      <c r="J5196" s="64"/>
      <c r="K5196" s="64"/>
      <c r="L5196" s="65" t="s">
        <v>64</v>
      </c>
      <c r="M5196" s="65"/>
      <c r="N5196" s="65"/>
      <c r="O5196" s="66">
        <v>8</v>
      </c>
      <c r="P5196" s="160"/>
      <c r="Q5196" s="68">
        <v>-3.5</v>
      </c>
      <c r="R5196" s="68"/>
      <c r="S5196" s="68"/>
      <c r="T5196" s="69">
        <f t="shared" si="554"/>
        <v>4.5</v>
      </c>
      <c r="U5196" s="68"/>
      <c r="V5196" s="70"/>
      <c r="W5196" s="70"/>
      <c r="X5196" s="71">
        <f t="shared" si="555"/>
        <v>4.5</v>
      </c>
      <c r="Y5196" s="72"/>
      <c r="Z5196" s="70"/>
      <c r="AA5196" s="68"/>
      <c r="AB5196" s="73"/>
      <c r="AC5196" s="70"/>
      <c r="AD5196" s="74"/>
      <c r="AE5196" s="68"/>
      <c r="AF5196" s="75"/>
    </row>
    <row r="5197" ht="28.5" customHeight="1" spans="1:32">
      <c r="A5197" s="61" t="s">
        <v>138</v>
      </c>
      <c r="B5197" s="61" t="s">
        <v>2156</v>
      </c>
      <c r="C5197" s="61" t="s">
        <v>3725</v>
      </c>
      <c r="D5197" s="61" t="s">
        <v>3758</v>
      </c>
      <c r="E5197" s="62" t="s">
        <v>3790</v>
      </c>
      <c r="F5197" s="46">
        <v>46185</v>
      </c>
      <c r="G5197" s="46" t="str">
        <f t="shared" si="556"/>
        <v>童时鑫2026-6-12</v>
      </c>
      <c r="H5197" s="63" t="s">
        <v>3793</v>
      </c>
      <c r="I5197" s="63"/>
      <c r="J5197" s="64"/>
      <c r="K5197" s="64"/>
      <c r="L5197" s="65"/>
      <c r="M5197" s="65"/>
      <c r="N5197" s="79">
        <v>0.541666666666667</v>
      </c>
      <c r="O5197" s="66">
        <v>8</v>
      </c>
      <c r="P5197" s="160">
        <v>-3.5</v>
      </c>
      <c r="Q5197" s="68"/>
      <c r="R5197" s="68"/>
      <c r="S5197" s="68"/>
      <c r="T5197" s="69">
        <f t="shared" si="554"/>
        <v>4.5</v>
      </c>
      <c r="U5197" s="68">
        <v>3.5</v>
      </c>
      <c r="V5197" s="70"/>
      <c r="W5197" s="70"/>
      <c r="X5197" s="71">
        <f t="shared" si="555"/>
        <v>8</v>
      </c>
      <c r="Y5197" s="72"/>
      <c r="Z5197" s="70"/>
      <c r="AA5197" s="68"/>
      <c r="AB5197" s="73"/>
      <c r="AC5197" s="70"/>
      <c r="AD5197" s="74"/>
      <c r="AE5197" s="68"/>
      <c r="AF5197" s="75"/>
    </row>
    <row r="5198" ht="28.5" customHeight="1" spans="1:32">
      <c r="A5198" s="61" t="s">
        <v>138</v>
      </c>
      <c r="B5198" s="61" t="s">
        <v>2156</v>
      </c>
      <c r="C5198" s="61" t="s">
        <v>3725</v>
      </c>
      <c r="D5198" s="61" t="s">
        <v>3758</v>
      </c>
      <c r="E5198" s="62" t="s">
        <v>3790</v>
      </c>
      <c r="F5198" s="46">
        <v>46186</v>
      </c>
      <c r="G5198" s="46" t="str">
        <f t="shared" si="556"/>
        <v>童时鑫2026-6-13</v>
      </c>
      <c r="H5198" s="63"/>
      <c r="I5198" s="63"/>
      <c r="J5198" s="64"/>
      <c r="K5198" s="64"/>
      <c r="L5198" s="65"/>
      <c r="M5198" s="65"/>
      <c r="N5198" s="65"/>
      <c r="O5198" s="66">
        <v>8</v>
      </c>
      <c r="P5198" s="160"/>
      <c r="Q5198" s="68"/>
      <c r="R5198" s="68"/>
      <c r="S5198" s="68"/>
      <c r="T5198" s="69">
        <f t="shared" si="554"/>
        <v>8</v>
      </c>
      <c r="U5198" s="68">
        <v>8</v>
      </c>
      <c r="V5198" s="70"/>
      <c r="W5198" s="70"/>
      <c r="X5198" s="71">
        <f t="shared" si="555"/>
        <v>16</v>
      </c>
      <c r="Y5198" s="72"/>
      <c r="Z5198" s="70"/>
      <c r="AA5198" s="68"/>
      <c r="AB5198" s="73"/>
      <c r="AC5198" s="70"/>
      <c r="AD5198" s="74"/>
      <c r="AE5198" s="68"/>
      <c r="AF5198" s="80"/>
    </row>
    <row r="5199" ht="28.5" customHeight="1" spans="1:32">
      <c r="A5199" s="61" t="s">
        <v>138</v>
      </c>
      <c r="B5199" s="61" t="s">
        <v>2156</v>
      </c>
      <c r="C5199" s="61" t="s">
        <v>3725</v>
      </c>
      <c r="D5199" s="61" t="s">
        <v>3758</v>
      </c>
      <c r="E5199" s="62" t="s">
        <v>3790</v>
      </c>
      <c r="F5199" s="77">
        <v>46187</v>
      </c>
      <c r="G5199" s="46" t="str">
        <f t="shared" si="556"/>
        <v>童时鑫2026-6-14</v>
      </c>
      <c r="H5199" s="63"/>
      <c r="I5199" s="63"/>
      <c r="J5199" s="64"/>
      <c r="K5199" s="64"/>
      <c r="L5199" s="65"/>
      <c r="M5199" s="65"/>
      <c r="N5199" s="65"/>
      <c r="O5199" s="66"/>
      <c r="P5199" s="160"/>
      <c r="Q5199" s="68"/>
      <c r="R5199" s="68"/>
      <c r="S5199" s="68"/>
      <c r="T5199" s="69">
        <f t="shared" si="554"/>
        <v>0</v>
      </c>
      <c r="U5199" s="68">
        <v>8</v>
      </c>
      <c r="V5199" s="70"/>
      <c r="W5199" s="70"/>
      <c r="X5199" s="71">
        <f t="shared" si="555"/>
        <v>8</v>
      </c>
      <c r="Y5199" s="72"/>
      <c r="Z5199" s="70"/>
      <c r="AA5199" s="68"/>
      <c r="AB5199" s="73"/>
      <c r="AC5199" s="70"/>
      <c r="AD5199" s="74"/>
      <c r="AE5199" s="68"/>
      <c r="AF5199" s="80"/>
    </row>
    <row r="5200" ht="28.5" customHeight="1" spans="1:32">
      <c r="A5200" s="61" t="s">
        <v>138</v>
      </c>
      <c r="B5200" s="61" t="s">
        <v>2156</v>
      </c>
      <c r="C5200" s="61" t="s">
        <v>3725</v>
      </c>
      <c r="D5200" s="61" t="s">
        <v>3758</v>
      </c>
      <c r="E5200" s="62" t="s">
        <v>3790</v>
      </c>
      <c r="F5200" s="46">
        <v>46188</v>
      </c>
      <c r="G5200" s="46" t="str">
        <f t="shared" si="556"/>
        <v>童时鑫2026-6-15</v>
      </c>
      <c r="H5200" s="63"/>
      <c r="I5200" s="63"/>
      <c r="J5200" s="64"/>
      <c r="K5200" s="64"/>
      <c r="L5200" s="65"/>
      <c r="M5200" s="65"/>
      <c r="N5200" s="65"/>
      <c r="O5200" s="66">
        <v>8</v>
      </c>
      <c r="P5200" s="160">
        <v>-8</v>
      </c>
      <c r="Q5200" s="68"/>
      <c r="R5200" s="68"/>
      <c r="S5200" s="68"/>
      <c r="T5200" s="69">
        <f t="shared" si="554"/>
        <v>0</v>
      </c>
      <c r="U5200" s="68">
        <v>8</v>
      </c>
      <c r="V5200" s="70"/>
      <c r="W5200" s="70"/>
      <c r="X5200" s="71">
        <f t="shared" si="555"/>
        <v>8</v>
      </c>
      <c r="Y5200" s="72"/>
      <c r="Z5200" s="70"/>
      <c r="AA5200" s="68"/>
      <c r="AB5200" s="73"/>
      <c r="AC5200" s="70"/>
      <c r="AD5200" s="74"/>
      <c r="AE5200" s="68"/>
      <c r="AF5200" s="75"/>
    </row>
    <row r="5201" ht="28.5" customHeight="1" spans="1:32">
      <c r="A5201" s="61" t="s">
        <v>138</v>
      </c>
      <c r="B5201" s="61" t="s">
        <v>2156</v>
      </c>
      <c r="C5201" s="61" t="s">
        <v>3725</v>
      </c>
      <c r="D5201" s="61" t="s">
        <v>3758</v>
      </c>
      <c r="E5201" s="62" t="s">
        <v>3790</v>
      </c>
      <c r="F5201" s="46">
        <v>46189</v>
      </c>
      <c r="G5201" s="46" t="str">
        <f t="shared" si="556"/>
        <v>童时鑫2026-6-16</v>
      </c>
      <c r="H5201" s="63"/>
      <c r="I5201" s="63"/>
      <c r="J5201" s="64"/>
      <c r="K5201" s="64"/>
      <c r="L5201" s="65"/>
      <c r="M5201" s="65"/>
      <c r="N5201" s="65"/>
      <c r="O5201" s="66">
        <v>8</v>
      </c>
      <c r="P5201" s="161">
        <v>-8</v>
      </c>
      <c r="Q5201" s="68"/>
      <c r="R5201" s="68"/>
      <c r="S5201" s="68"/>
      <c r="T5201" s="69">
        <f t="shared" si="554"/>
        <v>0</v>
      </c>
      <c r="U5201" s="68">
        <v>8</v>
      </c>
      <c r="V5201" s="70"/>
      <c r="W5201" s="70"/>
      <c r="X5201" s="71">
        <f t="shared" si="555"/>
        <v>8</v>
      </c>
      <c r="Y5201" s="72"/>
      <c r="Z5201" s="70"/>
      <c r="AA5201" s="68"/>
      <c r="AB5201" s="73"/>
      <c r="AC5201" s="70"/>
      <c r="AD5201" s="74"/>
      <c r="AE5201" s="68"/>
      <c r="AF5201" s="80"/>
    </row>
    <row r="5202" ht="28.5" customHeight="1" spans="1:32">
      <c r="A5202" s="61" t="s">
        <v>138</v>
      </c>
      <c r="B5202" s="61" t="s">
        <v>2156</v>
      </c>
      <c r="C5202" s="61" t="s">
        <v>3725</v>
      </c>
      <c r="D5202" s="61" t="s">
        <v>3758</v>
      </c>
      <c r="E5202" s="62" t="s">
        <v>3790</v>
      </c>
      <c r="F5202" s="46">
        <v>46190</v>
      </c>
      <c r="G5202" s="46" t="str">
        <f t="shared" si="556"/>
        <v>童时鑫2026-6-17</v>
      </c>
      <c r="H5202" s="63"/>
      <c r="I5202" s="63"/>
      <c r="J5202" s="64"/>
      <c r="K5202" s="64"/>
      <c r="L5202" s="65"/>
      <c r="M5202" s="65"/>
      <c r="N5202" s="79"/>
      <c r="O5202" s="66">
        <v>8</v>
      </c>
      <c r="P5202" s="161">
        <v>-8</v>
      </c>
      <c r="Q5202" s="68"/>
      <c r="R5202" s="68"/>
      <c r="S5202" s="68"/>
      <c r="T5202" s="69">
        <f t="shared" si="554"/>
        <v>0</v>
      </c>
      <c r="U5202" s="68">
        <v>8</v>
      </c>
      <c r="V5202" s="70"/>
      <c r="W5202" s="70"/>
      <c r="X5202" s="71">
        <f t="shared" si="555"/>
        <v>8</v>
      </c>
      <c r="Y5202" s="72"/>
      <c r="Z5202" s="70"/>
      <c r="AA5202" s="68"/>
      <c r="AB5202" s="73"/>
      <c r="AC5202" s="70"/>
      <c r="AD5202" s="74"/>
      <c r="AE5202" s="68"/>
      <c r="AF5202" s="75"/>
    </row>
    <row r="5203" ht="28.5" customHeight="1" spans="1:32">
      <c r="A5203" s="61" t="s">
        <v>138</v>
      </c>
      <c r="B5203" s="61" t="s">
        <v>2156</v>
      </c>
      <c r="C5203" s="61" t="s">
        <v>3725</v>
      </c>
      <c r="D5203" s="61" t="s">
        <v>3758</v>
      </c>
      <c r="E5203" s="76" t="s">
        <v>3790</v>
      </c>
      <c r="F5203" s="46">
        <v>46191</v>
      </c>
      <c r="G5203" s="46" t="str">
        <f t="shared" si="556"/>
        <v>童时鑫2026-6-18</v>
      </c>
      <c r="H5203" s="63" t="s">
        <v>3794</v>
      </c>
      <c r="I5203" s="63"/>
      <c r="J5203" s="63" t="s">
        <v>3794</v>
      </c>
      <c r="K5203" s="64"/>
      <c r="L5203" s="65"/>
      <c r="M5203" s="65"/>
      <c r="N5203" s="79">
        <v>0.583333333333333</v>
      </c>
      <c r="O5203" s="66">
        <v>8</v>
      </c>
      <c r="P5203" s="161">
        <v>-5.5</v>
      </c>
      <c r="Q5203" s="68"/>
      <c r="R5203" s="68"/>
      <c r="S5203" s="68"/>
      <c r="T5203" s="69">
        <f t="shared" si="554"/>
        <v>2.5</v>
      </c>
      <c r="U5203" s="68">
        <v>5.5</v>
      </c>
      <c r="V5203" s="70"/>
      <c r="W5203" s="70"/>
      <c r="X5203" s="71">
        <f t="shared" si="555"/>
        <v>8</v>
      </c>
      <c r="Y5203" s="72"/>
      <c r="Z5203" s="70"/>
      <c r="AA5203" s="68"/>
      <c r="AB5203" s="73"/>
      <c r="AC5203" s="70"/>
      <c r="AD5203" s="74"/>
      <c r="AE5203" s="68"/>
      <c r="AF5203" s="75"/>
    </row>
    <row r="5204" ht="28.5" customHeight="1" spans="1:32">
      <c r="A5204" s="61" t="s">
        <v>138</v>
      </c>
      <c r="B5204" s="61" t="s">
        <v>2156</v>
      </c>
      <c r="C5204" s="61" t="s">
        <v>3725</v>
      </c>
      <c r="D5204" s="61" t="s">
        <v>3758</v>
      </c>
      <c r="E5204" s="62" t="s">
        <v>3790</v>
      </c>
      <c r="F5204" s="82">
        <v>46192</v>
      </c>
      <c r="G5204" s="46" t="str">
        <f t="shared" si="556"/>
        <v>童时鑫2026-6-19</v>
      </c>
      <c r="H5204" s="63"/>
      <c r="I5204" s="63"/>
      <c r="J5204" s="64"/>
      <c r="K5204" s="64"/>
      <c r="L5204" s="65"/>
      <c r="M5204" s="65"/>
      <c r="N5204" s="65"/>
      <c r="O5204" s="66"/>
      <c r="P5204" s="161"/>
      <c r="Q5204" s="68"/>
      <c r="R5204" s="68"/>
      <c r="S5204" s="68"/>
      <c r="T5204" s="69">
        <f t="shared" si="554"/>
        <v>0</v>
      </c>
      <c r="U5204" s="68"/>
      <c r="V5204" s="70"/>
      <c r="W5204" s="70"/>
      <c r="X5204" s="71">
        <f t="shared" si="555"/>
        <v>0</v>
      </c>
      <c r="Y5204" s="72"/>
      <c r="Z5204" s="70"/>
      <c r="AA5204" s="68"/>
      <c r="AB5204" s="73">
        <v>8</v>
      </c>
      <c r="AC5204" s="70"/>
      <c r="AD5204" s="74"/>
      <c r="AE5204" s="68"/>
      <c r="AF5204" s="75"/>
    </row>
    <row r="5205" ht="28.5" customHeight="1" spans="1:32">
      <c r="A5205" s="61" t="s">
        <v>138</v>
      </c>
      <c r="B5205" s="61" t="s">
        <v>2156</v>
      </c>
      <c r="C5205" s="61" t="s">
        <v>3725</v>
      </c>
      <c r="D5205" s="61" t="s">
        <v>3758</v>
      </c>
      <c r="E5205" s="62" t="s">
        <v>3790</v>
      </c>
      <c r="F5205" s="77">
        <v>46193</v>
      </c>
      <c r="G5205" s="46" t="str">
        <f t="shared" si="556"/>
        <v>童时鑫2026-6-20</v>
      </c>
      <c r="H5205" s="63"/>
      <c r="I5205" s="63"/>
      <c r="J5205" s="64"/>
      <c r="K5205" s="64"/>
      <c r="L5205" s="65"/>
      <c r="M5205" s="65"/>
      <c r="N5205" s="65"/>
      <c r="O5205" s="66"/>
      <c r="P5205" s="161"/>
      <c r="Q5205" s="68"/>
      <c r="R5205" s="68"/>
      <c r="S5205" s="68"/>
      <c r="T5205" s="69">
        <f t="shared" si="554"/>
        <v>0</v>
      </c>
      <c r="U5205" s="68"/>
      <c r="V5205" s="70"/>
      <c r="W5205" s="70"/>
      <c r="X5205" s="71">
        <f t="shared" si="555"/>
        <v>0</v>
      </c>
      <c r="Y5205" s="72"/>
      <c r="Z5205" s="70"/>
      <c r="AA5205" s="68"/>
      <c r="AB5205" s="73"/>
      <c r="AC5205" s="70"/>
      <c r="AD5205" s="74"/>
      <c r="AE5205" s="68"/>
      <c r="AF5205" s="75"/>
    </row>
    <row r="5206" ht="28.5" customHeight="1" spans="1:32">
      <c r="A5206" s="61" t="s">
        <v>138</v>
      </c>
      <c r="B5206" s="61" t="s">
        <v>2156</v>
      </c>
      <c r="C5206" s="61" t="s">
        <v>3725</v>
      </c>
      <c r="D5206" s="61" t="s">
        <v>3758</v>
      </c>
      <c r="E5206" s="62" t="s">
        <v>3790</v>
      </c>
      <c r="F5206" s="46">
        <v>46194</v>
      </c>
      <c r="G5206" s="46" t="str">
        <f t="shared" si="556"/>
        <v>童时鑫2026-6-21</v>
      </c>
      <c r="H5206" s="63" t="s">
        <v>3795</v>
      </c>
      <c r="I5206" s="63"/>
      <c r="J5206" s="64"/>
      <c r="K5206" s="64"/>
      <c r="L5206" s="65"/>
      <c r="M5206" s="65"/>
      <c r="N5206" s="65"/>
      <c r="O5206" s="66">
        <v>8</v>
      </c>
      <c r="P5206" s="161"/>
      <c r="Q5206" s="68"/>
      <c r="R5206" s="68"/>
      <c r="S5206" s="68"/>
      <c r="T5206" s="69">
        <f t="shared" si="554"/>
        <v>8</v>
      </c>
      <c r="U5206" s="68"/>
      <c r="V5206" s="70"/>
      <c r="W5206" s="70"/>
      <c r="X5206" s="71">
        <f t="shared" si="555"/>
        <v>8</v>
      </c>
      <c r="Y5206" s="72"/>
      <c r="Z5206" s="70"/>
      <c r="AA5206" s="68"/>
      <c r="AB5206" s="73"/>
      <c r="AC5206" s="70"/>
      <c r="AD5206" s="74"/>
      <c r="AE5206" s="68"/>
      <c r="AF5206" s="75"/>
    </row>
    <row r="5207" ht="28.5" customHeight="1" spans="1:32">
      <c r="A5207" s="61" t="s">
        <v>138</v>
      </c>
      <c r="B5207" s="61" t="s">
        <v>2156</v>
      </c>
      <c r="C5207" s="61" t="s">
        <v>3725</v>
      </c>
      <c r="D5207" s="61" t="s">
        <v>3758</v>
      </c>
      <c r="E5207" s="62" t="s">
        <v>3790</v>
      </c>
      <c r="F5207" s="46">
        <v>46195</v>
      </c>
      <c r="G5207" s="46" t="str">
        <f t="shared" si="556"/>
        <v>童时鑫2026-6-22</v>
      </c>
      <c r="H5207" s="63"/>
      <c r="I5207" s="63"/>
      <c r="J5207" s="64"/>
      <c r="K5207" s="64"/>
      <c r="L5207" s="65"/>
      <c r="M5207" s="65"/>
      <c r="N5207" s="65"/>
      <c r="O5207" s="66"/>
      <c r="P5207" s="160"/>
      <c r="Q5207" s="68"/>
      <c r="R5207" s="68"/>
      <c r="S5207" s="68"/>
      <c r="T5207" s="69">
        <f t="shared" si="554"/>
        <v>0</v>
      </c>
      <c r="U5207" s="68"/>
      <c r="V5207" s="70"/>
      <c r="W5207" s="70"/>
      <c r="X5207" s="71">
        <f t="shared" si="555"/>
        <v>0</v>
      </c>
      <c r="Y5207" s="72"/>
      <c r="Z5207" s="70"/>
      <c r="AA5207" s="68"/>
      <c r="AB5207" s="73"/>
      <c r="AC5207" s="70"/>
      <c r="AD5207" s="74"/>
      <c r="AE5207" s="68"/>
      <c r="AF5207" s="75"/>
    </row>
    <row r="5208" ht="28.5" customHeight="1" spans="1:32">
      <c r="A5208" s="61" t="s">
        <v>138</v>
      </c>
      <c r="B5208" s="61" t="s">
        <v>2156</v>
      </c>
      <c r="C5208" s="61" t="s">
        <v>3725</v>
      </c>
      <c r="D5208" s="61" t="s">
        <v>3758</v>
      </c>
      <c r="E5208" s="62" t="s">
        <v>3790</v>
      </c>
      <c r="F5208" s="46">
        <v>46196</v>
      </c>
      <c r="G5208" s="46" t="str">
        <f t="shared" si="556"/>
        <v>童时鑫2026-6-23</v>
      </c>
      <c r="H5208" s="63"/>
      <c r="I5208" s="63"/>
      <c r="J5208" s="64"/>
      <c r="K5208" s="64"/>
      <c r="L5208" s="65"/>
      <c r="M5208" s="65"/>
      <c r="N5208" s="65"/>
      <c r="O5208" s="66"/>
      <c r="P5208" s="161"/>
      <c r="Q5208" s="68"/>
      <c r="R5208" s="68"/>
      <c r="S5208" s="68"/>
      <c r="T5208" s="69">
        <f t="shared" si="554"/>
        <v>0</v>
      </c>
      <c r="U5208" s="68"/>
      <c r="V5208" s="70"/>
      <c r="W5208" s="70"/>
      <c r="X5208" s="71">
        <f t="shared" si="555"/>
        <v>0</v>
      </c>
      <c r="Y5208" s="72"/>
      <c r="Z5208" s="70"/>
      <c r="AA5208" s="68"/>
      <c r="AB5208" s="73"/>
      <c r="AC5208" s="70"/>
      <c r="AD5208" s="74"/>
      <c r="AE5208" s="68"/>
      <c r="AF5208" s="75"/>
    </row>
    <row r="5209" ht="28.5" customHeight="1" spans="1:32">
      <c r="A5209" s="61" t="s">
        <v>138</v>
      </c>
      <c r="B5209" s="61" t="s">
        <v>2156</v>
      </c>
      <c r="C5209" s="61" t="s">
        <v>3725</v>
      </c>
      <c r="D5209" s="61" t="s">
        <v>3758</v>
      </c>
      <c r="E5209" s="62" t="s">
        <v>3790</v>
      </c>
      <c r="F5209" s="46">
        <v>46197</v>
      </c>
      <c r="G5209" s="46" t="str">
        <f t="shared" si="556"/>
        <v>童时鑫2026-6-24</v>
      </c>
      <c r="H5209" s="63"/>
      <c r="I5209" s="63"/>
      <c r="J5209" s="64"/>
      <c r="K5209" s="64"/>
      <c r="L5209" s="65"/>
      <c r="M5209" s="65"/>
      <c r="N5209" s="65"/>
      <c r="O5209" s="66"/>
      <c r="P5209" s="160"/>
      <c r="Q5209" s="68"/>
      <c r="R5209" s="68"/>
      <c r="S5209" s="68"/>
      <c r="T5209" s="69">
        <f t="shared" si="554"/>
        <v>0</v>
      </c>
      <c r="U5209" s="68"/>
      <c r="V5209" s="70"/>
      <c r="W5209" s="70"/>
      <c r="X5209" s="71">
        <f t="shared" si="555"/>
        <v>0</v>
      </c>
      <c r="Y5209" s="72"/>
      <c r="Z5209" s="70"/>
      <c r="AA5209" s="68"/>
      <c r="AB5209" s="73"/>
      <c r="AC5209" s="70"/>
      <c r="AD5209" s="74"/>
      <c r="AE5209" s="68"/>
      <c r="AF5209" s="75"/>
    </row>
    <row r="5210" ht="28.5" customHeight="1" spans="1:32">
      <c r="A5210" s="61" t="s">
        <v>138</v>
      </c>
      <c r="B5210" s="61" t="s">
        <v>2156</v>
      </c>
      <c r="C5210" s="61" t="s">
        <v>3725</v>
      </c>
      <c r="D5210" s="61" t="s">
        <v>3758</v>
      </c>
      <c r="E5210" s="62" t="s">
        <v>3790</v>
      </c>
      <c r="F5210" s="46">
        <v>46198</v>
      </c>
      <c r="G5210" s="46" t="str">
        <f t="shared" si="556"/>
        <v>童时鑫2026-6-25</v>
      </c>
      <c r="H5210" s="63"/>
      <c r="I5210" s="63"/>
      <c r="J5210" s="64"/>
      <c r="K5210" s="64"/>
      <c r="L5210" s="65"/>
      <c r="M5210" s="65"/>
      <c r="N5210" s="65"/>
      <c r="O5210" s="66"/>
      <c r="P5210" s="160"/>
      <c r="Q5210" s="68"/>
      <c r="R5210" s="68"/>
      <c r="S5210" s="68"/>
      <c r="T5210" s="69">
        <f t="shared" si="554"/>
        <v>0</v>
      </c>
      <c r="U5210" s="68"/>
      <c r="V5210" s="70"/>
      <c r="W5210" s="70"/>
      <c r="X5210" s="71">
        <f t="shared" si="555"/>
        <v>0</v>
      </c>
      <c r="Y5210" s="72"/>
      <c r="Z5210" s="70"/>
      <c r="AA5210" s="68"/>
      <c r="AB5210" s="73"/>
      <c r="AC5210" s="70"/>
      <c r="AD5210" s="74"/>
      <c r="AE5210" s="68"/>
      <c r="AF5210" s="75"/>
    </row>
    <row r="5211" ht="28.5" customHeight="1" spans="1:32">
      <c r="A5211" s="61" t="s">
        <v>138</v>
      </c>
      <c r="B5211" s="61" t="s">
        <v>2156</v>
      </c>
      <c r="C5211" s="61" t="s">
        <v>3725</v>
      </c>
      <c r="D5211" s="61" t="s">
        <v>3758</v>
      </c>
      <c r="E5211" s="62" t="s">
        <v>3790</v>
      </c>
      <c r="F5211" s="46">
        <v>46199</v>
      </c>
      <c r="G5211" s="46" t="str">
        <f t="shared" si="556"/>
        <v>童时鑫2026-6-26</v>
      </c>
      <c r="H5211" s="63"/>
      <c r="I5211" s="63"/>
      <c r="J5211" s="64"/>
      <c r="K5211" s="64"/>
      <c r="L5211" s="65"/>
      <c r="M5211" s="65"/>
      <c r="N5211" s="65"/>
      <c r="O5211" s="66"/>
      <c r="P5211" s="160"/>
      <c r="Q5211" s="68"/>
      <c r="R5211" s="68"/>
      <c r="S5211" s="68"/>
      <c r="T5211" s="69">
        <f t="shared" si="554"/>
        <v>0</v>
      </c>
      <c r="U5211" s="68"/>
      <c r="V5211" s="70"/>
      <c r="W5211" s="70"/>
      <c r="X5211" s="71">
        <f t="shared" si="555"/>
        <v>0</v>
      </c>
      <c r="Y5211" s="72"/>
      <c r="Z5211" s="70"/>
      <c r="AA5211" s="68"/>
      <c r="AB5211" s="73"/>
      <c r="AC5211" s="70"/>
      <c r="AD5211" s="74"/>
      <c r="AE5211" s="68"/>
      <c r="AF5211" s="75"/>
    </row>
    <row r="5212" ht="28.5" customHeight="1" spans="1:32">
      <c r="A5212" s="61" t="s">
        <v>138</v>
      </c>
      <c r="B5212" s="61" t="s">
        <v>2156</v>
      </c>
      <c r="C5212" s="61" t="s">
        <v>3725</v>
      </c>
      <c r="D5212" s="61" t="s">
        <v>3758</v>
      </c>
      <c r="E5212" s="62" t="s">
        <v>3790</v>
      </c>
      <c r="F5212" s="46">
        <v>46200</v>
      </c>
      <c r="G5212" s="46" t="str">
        <f t="shared" si="556"/>
        <v>童时鑫2026-6-27</v>
      </c>
      <c r="H5212" s="63"/>
      <c r="I5212" s="63"/>
      <c r="J5212" s="64"/>
      <c r="K5212" s="64"/>
      <c r="L5212" s="65"/>
      <c r="M5212" s="65"/>
      <c r="N5212" s="79"/>
      <c r="O5212" s="66"/>
      <c r="P5212" s="160"/>
      <c r="Q5212" s="68"/>
      <c r="R5212" s="68"/>
      <c r="S5212" s="68"/>
      <c r="T5212" s="69">
        <f t="shared" si="554"/>
        <v>0</v>
      </c>
      <c r="U5212" s="68"/>
      <c r="V5212" s="70"/>
      <c r="W5212" s="70"/>
      <c r="X5212" s="71">
        <f t="shared" si="555"/>
        <v>0</v>
      </c>
      <c r="Y5212" s="72"/>
      <c r="Z5212" s="70"/>
      <c r="AA5212" s="68"/>
      <c r="AB5212" s="73"/>
      <c r="AC5212" s="70"/>
      <c r="AD5212" s="74"/>
      <c r="AE5212" s="68"/>
      <c r="AF5212" s="75"/>
    </row>
    <row r="5213" ht="28.5" customHeight="1" spans="1:32">
      <c r="A5213" s="61" t="s">
        <v>138</v>
      </c>
      <c r="B5213" s="61" t="s">
        <v>2156</v>
      </c>
      <c r="C5213" s="61" t="s">
        <v>3725</v>
      </c>
      <c r="D5213" s="61" t="s">
        <v>3758</v>
      </c>
      <c r="E5213" s="62" t="s">
        <v>3790</v>
      </c>
      <c r="F5213" s="46">
        <v>46201</v>
      </c>
      <c r="G5213" s="46" t="str">
        <f t="shared" si="556"/>
        <v>童时鑫2026-6-28</v>
      </c>
      <c r="H5213" s="63"/>
      <c r="I5213" s="63"/>
      <c r="J5213" s="64"/>
      <c r="K5213" s="64"/>
      <c r="L5213" s="65"/>
      <c r="M5213" s="65"/>
      <c r="N5213" s="65"/>
      <c r="O5213" s="66"/>
      <c r="P5213" s="160"/>
      <c r="Q5213" s="68"/>
      <c r="R5213" s="68"/>
      <c r="S5213" s="68"/>
      <c r="T5213" s="69">
        <f t="shared" si="554"/>
        <v>0</v>
      </c>
      <c r="U5213" s="68"/>
      <c r="V5213" s="70"/>
      <c r="W5213" s="70"/>
      <c r="X5213" s="71">
        <f t="shared" si="555"/>
        <v>0</v>
      </c>
      <c r="Y5213" s="72"/>
      <c r="Z5213" s="70"/>
      <c r="AA5213" s="68"/>
      <c r="AB5213" s="73"/>
      <c r="AC5213" s="70"/>
      <c r="AD5213" s="74"/>
      <c r="AE5213" s="68"/>
      <c r="AF5213" s="75"/>
    </row>
    <row r="5214" ht="28.5" customHeight="1" spans="1:32">
      <c r="A5214" s="61" t="s">
        <v>138</v>
      </c>
      <c r="B5214" s="61" t="s">
        <v>2156</v>
      </c>
      <c r="C5214" s="61" t="s">
        <v>3725</v>
      </c>
      <c r="D5214" s="61" t="s">
        <v>3758</v>
      </c>
      <c r="E5214" s="76" t="s">
        <v>3790</v>
      </c>
      <c r="F5214" s="46">
        <v>46202</v>
      </c>
      <c r="G5214" s="46" t="str">
        <f t="shared" si="556"/>
        <v>童时鑫2026-6-29</v>
      </c>
      <c r="H5214" s="63"/>
      <c r="I5214" s="63"/>
      <c r="J5214" s="64"/>
      <c r="K5214" s="64"/>
      <c r="L5214" s="65"/>
      <c r="M5214" s="65"/>
      <c r="N5214" s="79"/>
      <c r="O5214" s="66"/>
      <c r="P5214" s="160"/>
      <c r="Q5214" s="68"/>
      <c r="R5214" s="68"/>
      <c r="S5214" s="68"/>
      <c r="T5214" s="69">
        <f t="shared" si="554"/>
        <v>0</v>
      </c>
      <c r="U5214" s="68"/>
      <c r="V5214" s="70"/>
      <c r="W5214" s="70"/>
      <c r="X5214" s="71">
        <f t="shared" si="555"/>
        <v>0</v>
      </c>
      <c r="Y5214" s="72"/>
      <c r="Z5214" s="70"/>
      <c r="AA5214" s="68"/>
      <c r="AB5214" s="73"/>
      <c r="AC5214" s="70"/>
      <c r="AD5214" s="74"/>
      <c r="AE5214" s="68"/>
      <c r="AF5214" s="75"/>
    </row>
    <row r="5215" s="3" customFormat="1" ht="28.5" customHeight="1" spans="1:32">
      <c r="A5215" s="61" t="s">
        <v>138</v>
      </c>
      <c r="B5215" s="61" t="s">
        <v>2156</v>
      </c>
      <c r="C5215" s="61" t="s">
        <v>3725</v>
      </c>
      <c r="D5215" s="61" t="s">
        <v>3758</v>
      </c>
      <c r="E5215" s="62" t="s">
        <v>3790</v>
      </c>
      <c r="F5215" s="46">
        <v>46203</v>
      </c>
      <c r="G5215" s="46" t="str">
        <f t="shared" si="556"/>
        <v>童时鑫2026-6-30</v>
      </c>
      <c r="H5215" s="63"/>
      <c r="I5215" s="63"/>
      <c r="J5215" s="64"/>
      <c r="K5215" s="64"/>
      <c r="L5215" s="65"/>
      <c r="M5215" s="65"/>
      <c r="N5215" s="65"/>
      <c r="O5215" s="66"/>
      <c r="P5215" s="160"/>
      <c r="Q5215" s="68"/>
      <c r="R5215" s="68"/>
      <c r="S5215" s="68"/>
      <c r="T5215" s="69">
        <f t="shared" si="554"/>
        <v>0</v>
      </c>
      <c r="U5215" s="68"/>
      <c r="V5215" s="70"/>
      <c r="W5215" s="70"/>
      <c r="X5215" s="71">
        <f t="shared" si="555"/>
        <v>0</v>
      </c>
      <c r="Y5215" s="72"/>
      <c r="Z5215" s="70"/>
      <c r="AA5215" s="68"/>
      <c r="AB5215" s="73"/>
      <c r="AC5215" s="70"/>
      <c r="AD5215" s="74"/>
      <c r="AE5215" s="68"/>
      <c r="AF5215" s="75"/>
    </row>
    <row r="5216" s="3" customFormat="1" ht="28.5" customHeight="1" spans="1:32">
      <c r="A5216" s="61" t="s">
        <v>138</v>
      </c>
      <c r="B5216" s="61" t="s">
        <v>2156</v>
      </c>
      <c r="C5216" s="61" t="s">
        <v>3725</v>
      </c>
      <c r="D5216" s="61" t="s">
        <v>3758</v>
      </c>
      <c r="E5216" s="62" t="s">
        <v>3790</v>
      </c>
      <c r="F5216" s="46">
        <v>46204</v>
      </c>
      <c r="G5216" s="46" t="str">
        <f t="shared" si="556"/>
        <v>童时鑫2026-7-1</v>
      </c>
      <c r="H5216" s="63"/>
      <c r="I5216" s="63"/>
      <c r="J5216" s="64"/>
      <c r="K5216" s="64"/>
      <c r="L5216" s="65"/>
      <c r="M5216" s="65"/>
      <c r="N5216" s="65"/>
      <c r="O5216" s="66"/>
      <c r="P5216" s="160"/>
      <c r="Q5216" s="68"/>
      <c r="R5216" s="68"/>
      <c r="S5216" s="68"/>
      <c r="T5216" s="69">
        <f t="shared" si="554"/>
        <v>0</v>
      </c>
      <c r="U5216" s="68"/>
      <c r="V5216" s="70"/>
      <c r="W5216" s="70"/>
      <c r="X5216" s="71">
        <f t="shared" si="555"/>
        <v>0</v>
      </c>
      <c r="Y5216" s="72"/>
      <c r="Z5216" s="70"/>
      <c r="AA5216" s="68"/>
      <c r="AB5216" s="73"/>
      <c r="AC5216" s="70"/>
      <c r="AD5216" s="74"/>
      <c r="AE5216" s="68"/>
      <c r="AF5216" s="75"/>
    </row>
    <row r="5217" ht="28.5" customHeight="1" spans="1:32">
      <c r="A5217" s="84" t="s">
        <v>138</v>
      </c>
      <c r="B5217" s="84" t="s">
        <v>2156</v>
      </c>
      <c r="C5217" s="84" t="s">
        <v>3725</v>
      </c>
      <c r="D5217" s="84" t="s">
        <v>3758</v>
      </c>
      <c r="E5217" s="85" t="s">
        <v>3790</v>
      </c>
      <c r="F5217" s="86">
        <v>46235</v>
      </c>
      <c r="G5217" s="46" t="str">
        <f t="shared" si="556"/>
        <v>童时鑫2026-8-1</v>
      </c>
      <c r="H5217" s="63"/>
      <c r="I5217" s="63"/>
      <c r="J5217" s="64"/>
      <c r="K5217" s="64"/>
      <c r="L5217" s="65"/>
      <c r="M5217" s="65"/>
      <c r="N5217" s="91"/>
      <c r="O5217" s="66"/>
      <c r="P5217" s="87"/>
      <c r="Q5217" s="87"/>
      <c r="R5217" s="68"/>
      <c r="S5217" s="87"/>
      <c r="T5217" s="69">
        <f t="shared" si="554"/>
        <v>0</v>
      </c>
      <c r="U5217" s="87"/>
      <c r="V5217" s="87"/>
      <c r="W5217" s="87"/>
      <c r="X5217" s="71">
        <f t="shared" si="555"/>
        <v>0</v>
      </c>
      <c r="Y5217" s="88"/>
      <c r="Z5217" s="87"/>
      <c r="AA5217" s="87"/>
      <c r="AB5217" s="87"/>
      <c r="AC5217" s="87"/>
      <c r="AD5217" s="89"/>
      <c r="AE5217" s="87"/>
      <c r="AF5217" s="90"/>
    </row>
    <row r="5218" ht="28.5" customHeight="1" spans="1:32">
      <c r="A5218" s="44" t="s">
        <v>36</v>
      </c>
      <c r="B5218" s="44" t="s">
        <v>2156</v>
      </c>
      <c r="C5218" s="44" t="s">
        <v>3725</v>
      </c>
      <c r="D5218" s="44" t="s">
        <v>3758</v>
      </c>
      <c r="E5218" s="44" t="s">
        <v>3796</v>
      </c>
      <c r="F5218" s="45">
        <v>46173</v>
      </c>
      <c r="G5218" s="46" t="str">
        <f t="shared" si="556"/>
        <v>张永秋2026-5-31</v>
      </c>
      <c r="H5218" s="157"/>
      <c r="I5218" s="157"/>
      <c r="J5218" s="158"/>
      <c r="K5218" s="158"/>
      <c r="L5218" s="158"/>
      <c r="M5218" s="159"/>
      <c r="N5218" s="159"/>
      <c r="O5218" s="102">
        <f t="shared" ref="O5218:AE5218" si="557">SUM(O5219:O5250)</f>
        <v>136</v>
      </c>
      <c r="P5218" s="103">
        <f t="shared" si="557"/>
        <v>0</v>
      </c>
      <c r="Q5218" s="104">
        <f t="shared" si="557"/>
        <v>-24</v>
      </c>
      <c r="R5218" s="104">
        <f t="shared" si="557"/>
        <v>0</v>
      </c>
      <c r="S5218" s="53">
        <f t="shared" si="557"/>
        <v>0</v>
      </c>
      <c r="T5218" s="105">
        <f t="shared" si="557"/>
        <v>112</v>
      </c>
      <c r="U5218" s="55">
        <f t="shared" si="557"/>
        <v>0</v>
      </c>
      <c r="V5218" s="105">
        <f t="shared" si="557"/>
        <v>43</v>
      </c>
      <c r="W5218" s="105">
        <f t="shared" si="557"/>
        <v>0</v>
      </c>
      <c r="X5218" s="106">
        <f t="shared" si="557"/>
        <v>155</v>
      </c>
      <c r="Y5218" s="107">
        <f t="shared" si="557"/>
        <v>0</v>
      </c>
      <c r="Z5218" s="105">
        <f t="shared" si="557"/>
        <v>0</v>
      </c>
      <c r="AA5218" s="108">
        <f t="shared" si="557"/>
        <v>48</v>
      </c>
      <c r="AB5218" s="105">
        <f t="shared" si="557"/>
        <v>8</v>
      </c>
      <c r="AC5218" s="105">
        <f t="shared" si="557"/>
        <v>0</v>
      </c>
      <c r="AD5218" s="109">
        <f t="shared" si="557"/>
        <v>0</v>
      </c>
      <c r="AE5218" s="108">
        <f t="shared" si="557"/>
        <v>0</v>
      </c>
      <c r="AF5218" s="60"/>
    </row>
    <row r="5219" ht="28.5" customHeight="1" spans="1:32">
      <c r="A5219" s="61" t="s">
        <v>36</v>
      </c>
      <c r="B5219" s="61" t="s">
        <v>2156</v>
      </c>
      <c r="C5219" s="61" t="s">
        <v>3725</v>
      </c>
      <c r="D5219" s="61" t="s">
        <v>3758</v>
      </c>
      <c r="E5219" s="62" t="s">
        <v>3796</v>
      </c>
      <c r="F5219" s="46">
        <v>46174</v>
      </c>
      <c r="G5219" s="46" t="str">
        <f t="shared" si="556"/>
        <v>张永秋2026-6-1</v>
      </c>
      <c r="H5219" s="63" t="s">
        <v>3797</v>
      </c>
      <c r="I5219" s="63" t="s">
        <v>3798</v>
      </c>
      <c r="J5219" s="64"/>
      <c r="K5219" s="64" t="s">
        <v>1564</v>
      </c>
      <c r="L5219" s="65"/>
      <c r="M5219" s="65"/>
      <c r="N5219" s="65"/>
      <c r="O5219" s="66">
        <v>8</v>
      </c>
      <c r="P5219" s="160"/>
      <c r="Q5219" s="68"/>
      <c r="R5219" s="68"/>
      <c r="S5219" s="68"/>
      <c r="T5219" s="69">
        <f t="shared" ref="T5219:T5250" si="558">SUM(O5219:S5219)</f>
        <v>8</v>
      </c>
      <c r="U5219" s="68"/>
      <c r="V5219" s="70">
        <v>3</v>
      </c>
      <c r="W5219" s="70"/>
      <c r="X5219" s="71">
        <f t="shared" ref="X5219:X5250" si="559">SUM(T5219:W5219)</f>
        <v>11</v>
      </c>
      <c r="Y5219" s="72"/>
      <c r="Z5219" s="70"/>
      <c r="AA5219" s="68">
        <v>2</v>
      </c>
      <c r="AB5219" s="73"/>
      <c r="AC5219" s="70"/>
      <c r="AD5219" s="74"/>
      <c r="AE5219" s="68"/>
      <c r="AF5219" s="75"/>
    </row>
    <row r="5220" ht="28.5" customHeight="1" spans="1:32">
      <c r="A5220" s="61" t="s">
        <v>36</v>
      </c>
      <c r="B5220" s="61" t="s">
        <v>2156</v>
      </c>
      <c r="C5220" s="61" t="s">
        <v>3725</v>
      </c>
      <c r="D5220" s="61" t="s">
        <v>3758</v>
      </c>
      <c r="E5220" s="76" t="s">
        <v>3796</v>
      </c>
      <c r="F5220" s="46">
        <v>46175</v>
      </c>
      <c r="G5220" s="46" t="str">
        <f t="shared" si="556"/>
        <v>张永秋2026-6-2</v>
      </c>
      <c r="H5220" s="63" t="s">
        <v>3799</v>
      </c>
      <c r="I5220" s="63" t="s">
        <v>3800</v>
      </c>
      <c r="J5220" s="64"/>
      <c r="K5220" s="64" t="s">
        <v>1564</v>
      </c>
      <c r="L5220" s="65"/>
      <c r="M5220" s="65"/>
      <c r="N5220" s="65"/>
      <c r="O5220" s="66">
        <v>8</v>
      </c>
      <c r="P5220" s="160"/>
      <c r="Q5220" s="68"/>
      <c r="R5220" s="68"/>
      <c r="S5220" s="68"/>
      <c r="T5220" s="69">
        <f t="shared" si="558"/>
        <v>8</v>
      </c>
      <c r="U5220" s="68"/>
      <c r="V5220" s="70">
        <v>3</v>
      </c>
      <c r="W5220" s="70"/>
      <c r="X5220" s="71">
        <f t="shared" si="559"/>
        <v>11</v>
      </c>
      <c r="Y5220" s="72"/>
      <c r="Z5220" s="70"/>
      <c r="AA5220" s="68">
        <v>4</v>
      </c>
      <c r="AB5220" s="73"/>
      <c r="AC5220" s="70"/>
      <c r="AD5220" s="74"/>
      <c r="AE5220" s="68"/>
      <c r="AF5220" s="75"/>
    </row>
    <row r="5221" ht="28.5" customHeight="1" spans="1:32">
      <c r="A5221" s="61" t="s">
        <v>36</v>
      </c>
      <c r="B5221" s="61" t="s">
        <v>2156</v>
      </c>
      <c r="C5221" s="61" t="s">
        <v>3725</v>
      </c>
      <c r="D5221" s="61" t="s">
        <v>3758</v>
      </c>
      <c r="E5221" s="76" t="s">
        <v>3796</v>
      </c>
      <c r="F5221" s="46">
        <v>46176</v>
      </c>
      <c r="G5221" s="46" t="str">
        <f t="shared" si="556"/>
        <v>张永秋2026-6-3</v>
      </c>
      <c r="H5221" s="63"/>
      <c r="I5221" s="63"/>
      <c r="J5221" s="64"/>
      <c r="K5221" s="64"/>
      <c r="L5221" s="65" t="s">
        <v>73</v>
      </c>
      <c r="M5221" s="65"/>
      <c r="N5221" s="65"/>
      <c r="O5221" s="66">
        <v>8</v>
      </c>
      <c r="P5221" s="160"/>
      <c r="Q5221" s="68">
        <v>-8</v>
      </c>
      <c r="R5221" s="68"/>
      <c r="S5221" s="68"/>
      <c r="T5221" s="69">
        <f t="shared" si="558"/>
        <v>0</v>
      </c>
      <c r="U5221" s="68"/>
      <c r="V5221" s="70"/>
      <c r="W5221" s="70"/>
      <c r="X5221" s="71">
        <f t="shared" si="559"/>
        <v>0</v>
      </c>
      <c r="Y5221" s="72"/>
      <c r="Z5221" s="70"/>
      <c r="AA5221" s="68"/>
      <c r="AB5221" s="73"/>
      <c r="AC5221" s="70"/>
      <c r="AD5221" s="74"/>
      <c r="AE5221" s="68"/>
      <c r="AF5221" s="75"/>
    </row>
    <row r="5222" ht="28.5" customHeight="1" spans="1:32">
      <c r="A5222" s="61" t="s">
        <v>36</v>
      </c>
      <c r="B5222" s="61" t="s">
        <v>2156</v>
      </c>
      <c r="C5222" s="61" t="s">
        <v>3725</v>
      </c>
      <c r="D5222" s="61" t="s">
        <v>3758</v>
      </c>
      <c r="E5222" s="61" t="s">
        <v>3796</v>
      </c>
      <c r="F5222" s="46">
        <v>46177</v>
      </c>
      <c r="G5222" s="46" t="str">
        <f t="shared" si="556"/>
        <v>张永秋2026-6-4</v>
      </c>
      <c r="H5222" s="63"/>
      <c r="I5222" s="63"/>
      <c r="J5222" s="64"/>
      <c r="K5222" s="64"/>
      <c r="L5222" s="65" t="s">
        <v>73</v>
      </c>
      <c r="M5222" s="65"/>
      <c r="N5222" s="65"/>
      <c r="O5222" s="66">
        <v>8</v>
      </c>
      <c r="P5222" s="160"/>
      <c r="Q5222" s="68">
        <v>-8</v>
      </c>
      <c r="R5222" s="68"/>
      <c r="S5222" s="68"/>
      <c r="T5222" s="69">
        <f t="shared" si="558"/>
        <v>0</v>
      </c>
      <c r="U5222" s="68"/>
      <c r="V5222" s="70"/>
      <c r="W5222" s="70"/>
      <c r="X5222" s="71">
        <f t="shared" si="559"/>
        <v>0</v>
      </c>
      <c r="Y5222" s="72"/>
      <c r="Z5222" s="70"/>
      <c r="AA5222" s="68"/>
      <c r="AB5222" s="73"/>
      <c r="AC5222" s="70"/>
      <c r="AD5222" s="74"/>
      <c r="AE5222" s="68"/>
      <c r="AF5222" s="75"/>
    </row>
    <row r="5223" ht="28.5" customHeight="1" spans="1:32">
      <c r="A5223" s="61" t="s">
        <v>36</v>
      </c>
      <c r="B5223" s="61" t="s">
        <v>2156</v>
      </c>
      <c r="C5223" s="61" t="s">
        <v>3725</v>
      </c>
      <c r="D5223" s="61" t="s">
        <v>3758</v>
      </c>
      <c r="E5223" s="76" t="s">
        <v>3796</v>
      </c>
      <c r="F5223" s="46">
        <v>46178</v>
      </c>
      <c r="G5223" s="46" t="str">
        <f t="shared" si="556"/>
        <v>张永秋2026-6-5</v>
      </c>
      <c r="H5223" s="63" t="s">
        <v>3801</v>
      </c>
      <c r="I5223" s="63" t="s">
        <v>3802</v>
      </c>
      <c r="J5223" s="64"/>
      <c r="K5223" s="64" t="s">
        <v>1564</v>
      </c>
      <c r="L5223" s="65"/>
      <c r="M5223" s="65"/>
      <c r="N5223" s="65"/>
      <c r="O5223" s="66">
        <v>8</v>
      </c>
      <c r="P5223" s="160"/>
      <c r="Q5223" s="68"/>
      <c r="R5223" s="68"/>
      <c r="S5223" s="68"/>
      <c r="T5223" s="69">
        <f t="shared" si="558"/>
        <v>8</v>
      </c>
      <c r="U5223" s="68"/>
      <c r="V5223" s="70">
        <v>3</v>
      </c>
      <c r="W5223" s="70"/>
      <c r="X5223" s="71">
        <f t="shared" si="559"/>
        <v>11</v>
      </c>
      <c r="Y5223" s="72"/>
      <c r="Z5223" s="70"/>
      <c r="AA5223" s="68">
        <v>4</v>
      </c>
      <c r="AB5223" s="73"/>
      <c r="AC5223" s="70"/>
      <c r="AD5223" s="74"/>
      <c r="AE5223" s="68"/>
      <c r="AF5223" s="75"/>
    </row>
    <row r="5224" ht="28.5" customHeight="1" spans="1:32">
      <c r="A5224" s="61" t="s">
        <v>36</v>
      </c>
      <c r="B5224" s="61" t="s">
        <v>2156</v>
      </c>
      <c r="C5224" s="61" t="s">
        <v>3725</v>
      </c>
      <c r="D5224" s="61" t="s">
        <v>3758</v>
      </c>
      <c r="E5224" s="76" t="s">
        <v>3796</v>
      </c>
      <c r="F5224" s="46">
        <v>46179</v>
      </c>
      <c r="G5224" s="46" t="str">
        <f t="shared" si="556"/>
        <v>张永秋2026-6-6</v>
      </c>
      <c r="H5224" s="63" t="s">
        <v>3803</v>
      </c>
      <c r="I5224" s="63" t="s">
        <v>251</v>
      </c>
      <c r="J5224" s="64"/>
      <c r="K5224" s="64"/>
      <c r="L5224" s="65"/>
      <c r="M5224" s="65"/>
      <c r="N5224" s="65"/>
      <c r="O5224" s="66">
        <v>8</v>
      </c>
      <c r="P5224" s="160"/>
      <c r="Q5224" s="68"/>
      <c r="R5224" s="68"/>
      <c r="S5224" s="68"/>
      <c r="T5224" s="69">
        <f t="shared" si="558"/>
        <v>8</v>
      </c>
      <c r="U5224" s="68"/>
      <c r="V5224" s="70"/>
      <c r="W5224" s="70"/>
      <c r="X5224" s="71">
        <f t="shared" si="559"/>
        <v>8</v>
      </c>
      <c r="Y5224" s="72"/>
      <c r="Z5224" s="70"/>
      <c r="AA5224" s="68">
        <v>2</v>
      </c>
      <c r="AB5224" s="73"/>
      <c r="AC5224" s="70"/>
      <c r="AD5224" s="74"/>
      <c r="AE5224" s="68"/>
      <c r="AF5224" s="75"/>
    </row>
    <row r="5225" ht="28.5" customHeight="1" spans="1:32">
      <c r="A5225" s="61" t="s">
        <v>36</v>
      </c>
      <c r="B5225" s="61" t="s">
        <v>2156</v>
      </c>
      <c r="C5225" s="61" t="s">
        <v>3725</v>
      </c>
      <c r="D5225" s="61" t="s">
        <v>3758</v>
      </c>
      <c r="E5225" s="76" t="s">
        <v>3796</v>
      </c>
      <c r="F5225" s="77">
        <v>46180</v>
      </c>
      <c r="G5225" s="46" t="str">
        <f t="shared" si="556"/>
        <v>张永秋2026-6-7</v>
      </c>
      <c r="H5225" s="63" t="s">
        <v>3804</v>
      </c>
      <c r="I5225" s="63" t="s">
        <v>1654</v>
      </c>
      <c r="J5225" s="64"/>
      <c r="K5225" s="64" t="s">
        <v>73</v>
      </c>
      <c r="L5225" s="65"/>
      <c r="M5225" s="65"/>
      <c r="N5225" s="65"/>
      <c r="O5225" s="66"/>
      <c r="P5225" s="160"/>
      <c r="Q5225" s="68"/>
      <c r="R5225" s="68"/>
      <c r="S5225" s="68"/>
      <c r="T5225" s="69">
        <f t="shared" si="558"/>
        <v>0</v>
      </c>
      <c r="U5225" s="68"/>
      <c r="V5225" s="70">
        <v>8</v>
      </c>
      <c r="W5225" s="70"/>
      <c r="X5225" s="71">
        <f t="shared" si="559"/>
        <v>8</v>
      </c>
      <c r="Y5225" s="72"/>
      <c r="Z5225" s="70"/>
      <c r="AA5225" s="68">
        <v>2</v>
      </c>
      <c r="AB5225" s="73"/>
      <c r="AC5225" s="70"/>
      <c r="AD5225" s="74"/>
      <c r="AE5225" s="68"/>
      <c r="AF5225" s="75"/>
    </row>
    <row r="5226" ht="28.5" customHeight="1" spans="1:32">
      <c r="A5226" s="61" t="s">
        <v>36</v>
      </c>
      <c r="B5226" s="61" t="s">
        <v>2156</v>
      </c>
      <c r="C5226" s="61" t="s">
        <v>3725</v>
      </c>
      <c r="D5226" s="61" t="s">
        <v>3758</v>
      </c>
      <c r="E5226" s="76" t="s">
        <v>3796</v>
      </c>
      <c r="F5226" s="46">
        <v>46181</v>
      </c>
      <c r="G5226" s="46" t="str">
        <f t="shared" si="556"/>
        <v>张永秋2026-6-8</v>
      </c>
      <c r="H5226" s="63" t="s">
        <v>3805</v>
      </c>
      <c r="I5226" s="63" t="s">
        <v>3806</v>
      </c>
      <c r="J5226" s="64"/>
      <c r="K5226" s="64" t="s">
        <v>1564</v>
      </c>
      <c r="L5226" s="65"/>
      <c r="M5226" s="65"/>
      <c r="N5226" s="65"/>
      <c r="O5226" s="66">
        <v>8</v>
      </c>
      <c r="P5226" s="160"/>
      <c r="Q5226" s="68"/>
      <c r="R5226" s="68"/>
      <c r="S5226" s="68"/>
      <c r="T5226" s="69">
        <f t="shared" si="558"/>
        <v>8</v>
      </c>
      <c r="U5226" s="68"/>
      <c r="V5226" s="70">
        <v>3</v>
      </c>
      <c r="W5226" s="70"/>
      <c r="X5226" s="71">
        <f t="shared" si="559"/>
        <v>11</v>
      </c>
      <c r="Y5226" s="72"/>
      <c r="Z5226" s="70"/>
      <c r="AA5226" s="68">
        <v>4</v>
      </c>
      <c r="AB5226" s="73"/>
      <c r="AC5226" s="70"/>
      <c r="AD5226" s="74"/>
      <c r="AE5226" s="68"/>
      <c r="AF5226" s="75"/>
    </row>
    <row r="5227" ht="28.5" customHeight="1" spans="1:32">
      <c r="A5227" s="61" t="s">
        <v>36</v>
      </c>
      <c r="B5227" s="61" t="s">
        <v>2156</v>
      </c>
      <c r="C5227" s="61" t="s">
        <v>3725</v>
      </c>
      <c r="D5227" s="61" t="s">
        <v>3758</v>
      </c>
      <c r="E5227" s="76" t="s">
        <v>3796</v>
      </c>
      <c r="F5227" s="78">
        <v>46182</v>
      </c>
      <c r="G5227" s="46" t="str">
        <f t="shared" si="556"/>
        <v>张永秋2026-6-9</v>
      </c>
      <c r="H5227" s="63" t="s">
        <v>1385</v>
      </c>
      <c r="I5227" s="63" t="s">
        <v>2061</v>
      </c>
      <c r="J5227" s="64"/>
      <c r="K5227" s="64"/>
      <c r="L5227" s="65"/>
      <c r="M5227" s="65"/>
      <c r="N5227" s="65"/>
      <c r="O5227" s="66">
        <v>8</v>
      </c>
      <c r="P5227" s="160"/>
      <c r="Q5227" s="68"/>
      <c r="R5227" s="68"/>
      <c r="S5227" s="68"/>
      <c r="T5227" s="69">
        <f t="shared" si="558"/>
        <v>8</v>
      </c>
      <c r="U5227" s="68"/>
      <c r="V5227" s="70"/>
      <c r="W5227" s="70"/>
      <c r="X5227" s="71">
        <f t="shared" si="559"/>
        <v>8</v>
      </c>
      <c r="Y5227" s="72"/>
      <c r="Z5227" s="70"/>
      <c r="AA5227" s="68">
        <v>2</v>
      </c>
      <c r="AB5227" s="73"/>
      <c r="AC5227" s="70"/>
      <c r="AD5227" s="74"/>
      <c r="AE5227" s="68"/>
      <c r="AF5227" s="75"/>
    </row>
    <row r="5228" ht="28.5" customHeight="1" spans="1:32">
      <c r="A5228" s="61" t="s">
        <v>36</v>
      </c>
      <c r="B5228" s="61" t="s">
        <v>2156</v>
      </c>
      <c r="C5228" s="61" t="s">
        <v>3725</v>
      </c>
      <c r="D5228" s="61" t="s">
        <v>3758</v>
      </c>
      <c r="E5228" s="76" t="s">
        <v>3796</v>
      </c>
      <c r="F5228" s="46">
        <v>46183</v>
      </c>
      <c r="G5228" s="46" t="str">
        <f t="shared" si="556"/>
        <v>张永秋2026-6-10</v>
      </c>
      <c r="H5228" s="63" t="s">
        <v>1510</v>
      </c>
      <c r="I5228" s="63" t="s">
        <v>3807</v>
      </c>
      <c r="J5228" s="64"/>
      <c r="K5228" s="64" t="s">
        <v>1564</v>
      </c>
      <c r="L5228" s="65"/>
      <c r="M5228" s="65"/>
      <c r="N5228" s="65"/>
      <c r="O5228" s="66">
        <v>8</v>
      </c>
      <c r="P5228" s="160"/>
      <c r="Q5228" s="68"/>
      <c r="R5228" s="68"/>
      <c r="S5228" s="68"/>
      <c r="T5228" s="69">
        <f t="shared" si="558"/>
        <v>8</v>
      </c>
      <c r="U5228" s="68"/>
      <c r="V5228" s="70">
        <v>3</v>
      </c>
      <c r="W5228" s="70"/>
      <c r="X5228" s="71">
        <f t="shared" si="559"/>
        <v>11</v>
      </c>
      <c r="Y5228" s="72"/>
      <c r="Z5228" s="70"/>
      <c r="AA5228" s="68">
        <v>4</v>
      </c>
      <c r="AB5228" s="73"/>
      <c r="AC5228" s="70"/>
      <c r="AD5228" s="74"/>
      <c r="AE5228" s="68"/>
      <c r="AF5228" s="75"/>
    </row>
    <row r="5229" ht="28.5" customHeight="1" spans="1:32">
      <c r="A5229" s="61" t="s">
        <v>36</v>
      </c>
      <c r="B5229" s="61" t="s">
        <v>2156</v>
      </c>
      <c r="C5229" s="61" t="s">
        <v>3725</v>
      </c>
      <c r="D5229" s="61" t="s">
        <v>3758</v>
      </c>
      <c r="E5229" s="76" t="s">
        <v>3796</v>
      </c>
      <c r="F5229" s="46">
        <v>46184</v>
      </c>
      <c r="G5229" s="46" t="str">
        <f t="shared" si="556"/>
        <v>张永秋2026-6-11</v>
      </c>
      <c r="H5229" s="63" t="s">
        <v>1671</v>
      </c>
      <c r="I5229" s="63" t="s">
        <v>3808</v>
      </c>
      <c r="J5229" s="64"/>
      <c r="K5229" s="64"/>
      <c r="L5229" s="65"/>
      <c r="M5229" s="65"/>
      <c r="N5229" s="65"/>
      <c r="O5229" s="66">
        <v>8</v>
      </c>
      <c r="P5229" s="160"/>
      <c r="Q5229" s="68"/>
      <c r="R5229" s="68"/>
      <c r="S5229" s="68"/>
      <c r="T5229" s="69">
        <f t="shared" si="558"/>
        <v>8</v>
      </c>
      <c r="U5229" s="68"/>
      <c r="V5229" s="70"/>
      <c r="W5229" s="70"/>
      <c r="X5229" s="71">
        <f t="shared" si="559"/>
        <v>8</v>
      </c>
      <c r="Y5229" s="72"/>
      <c r="Z5229" s="70"/>
      <c r="AA5229" s="68">
        <v>2</v>
      </c>
      <c r="AB5229" s="73"/>
      <c r="AC5229" s="70"/>
      <c r="AD5229" s="74"/>
      <c r="AE5229" s="68"/>
      <c r="AF5229" s="75"/>
    </row>
    <row r="5230" ht="28.5" customHeight="1" spans="1:32">
      <c r="A5230" s="61" t="s">
        <v>36</v>
      </c>
      <c r="B5230" s="61" t="s">
        <v>2156</v>
      </c>
      <c r="C5230" s="61" t="s">
        <v>3725</v>
      </c>
      <c r="D5230" s="61" t="s">
        <v>3758</v>
      </c>
      <c r="E5230" s="76" t="s">
        <v>3796</v>
      </c>
      <c r="F5230" s="46">
        <v>46185</v>
      </c>
      <c r="G5230" s="46" t="str">
        <f t="shared" si="556"/>
        <v>张永秋2026-6-12</v>
      </c>
      <c r="H5230" s="63" t="s">
        <v>3809</v>
      </c>
      <c r="I5230" s="63" t="s">
        <v>3810</v>
      </c>
      <c r="J5230" s="64"/>
      <c r="K5230" s="64" t="s">
        <v>1564</v>
      </c>
      <c r="L5230" s="65"/>
      <c r="M5230" s="65"/>
      <c r="N5230" s="65"/>
      <c r="O5230" s="66">
        <v>8</v>
      </c>
      <c r="P5230" s="160"/>
      <c r="Q5230" s="68"/>
      <c r="R5230" s="68"/>
      <c r="S5230" s="68"/>
      <c r="T5230" s="69">
        <f t="shared" si="558"/>
        <v>8</v>
      </c>
      <c r="U5230" s="68"/>
      <c r="V5230" s="70">
        <v>3</v>
      </c>
      <c r="W5230" s="70"/>
      <c r="X5230" s="71">
        <f t="shared" si="559"/>
        <v>11</v>
      </c>
      <c r="Y5230" s="72"/>
      <c r="Z5230" s="70"/>
      <c r="AA5230" s="68">
        <v>4</v>
      </c>
      <c r="AB5230" s="73"/>
      <c r="AC5230" s="70"/>
      <c r="AD5230" s="74"/>
      <c r="AE5230" s="68"/>
      <c r="AF5230" s="75"/>
    </row>
    <row r="5231" ht="28.5" customHeight="1" spans="1:32">
      <c r="A5231" s="61" t="s">
        <v>36</v>
      </c>
      <c r="B5231" s="61" t="s">
        <v>2156</v>
      </c>
      <c r="C5231" s="61" t="s">
        <v>3725</v>
      </c>
      <c r="D5231" s="61" t="s">
        <v>3758</v>
      </c>
      <c r="E5231" s="76" t="s">
        <v>3796</v>
      </c>
      <c r="F5231" s="46">
        <v>46186</v>
      </c>
      <c r="G5231" s="46" t="str">
        <f t="shared" si="556"/>
        <v>张永秋2026-6-13</v>
      </c>
      <c r="H5231" s="63"/>
      <c r="I5231" s="63"/>
      <c r="J5231" s="64"/>
      <c r="K5231" s="64"/>
      <c r="L5231" s="65" t="s">
        <v>73</v>
      </c>
      <c r="M5231" s="65"/>
      <c r="N5231" s="65"/>
      <c r="O5231" s="66">
        <v>8</v>
      </c>
      <c r="P5231" s="160"/>
      <c r="Q5231" s="68">
        <v>-8</v>
      </c>
      <c r="R5231" s="68"/>
      <c r="S5231" s="68"/>
      <c r="T5231" s="69">
        <f t="shared" si="558"/>
        <v>0</v>
      </c>
      <c r="U5231" s="68"/>
      <c r="V5231" s="70"/>
      <c r="W5231" s="70"/>
      <c r="X5231" s="71">
        <f t="shared" si="559"/>
        <v>0</v>
      </c>
      <c r="Y5231" s="72"/>
      <c r="Z5231" s="70"/>
      <c r="AA5231" s="68"/>
      <c r="AB5231" s="73"/>
      <c r="AC5231" s="70"/>
      <c r="AD5231" s="74"/>
      <c r="AE5231" s="68"/>
      <c r="AF5231" s="80"/>
    </row>
    <row r="5232" ht="28.5" customHeight="1" spans="1:32">
      <c r="A5232" s="61" t="s">
        <v>36</v>
      </c>
      <c r="B5232" s="61" t="s">
        <v>2156</v>
      </c>
      <c r="C5232" s="61" t="s">
        <v>3725</v>
      </c>
      <c r="D5232" s="61" t="s">
        <v>3758</v>
      </c>
      <c r="E5232" s="62" t="s">
        <v>3796</v>
      </c>
      <c r="F5232" s="77">
        <v>46187</v>
      </c>
      <c r="G5232" s="46" t="str">
        <f t="shared" si="556"/>
        <v>张永秋2026-6-14</v>
      </c>
      <c r="H5232" s="63"/>
      <c r="I5232" s="63"/>
      <c r="J5232" s="64"/>
      <c r="K5232" s="64" t="s">
        <v>73</v>
      </c>
      <c r="L5232" s="65"/>
      <c r="M5232" s="65"/>
      <c r="N5232" s="65"/>
      <c r="O5232" s="66"/>
      <c r="P5232" s="160"/>
      <c r="Q5232" s="68"/>
      <c r="R5232" s="68"/>
      <c r="S5232" s="68"/>
      <c r="T5232" s="69">
        <f t="shared" si="558"/>
        <v>0</v>
      </c>
      <c r="U5232" s="68"/>
      <c r="V5232" s="70"/>
      <c r="W5232" s="70"/>
      <c r="X5232" s="71">
        <f t="shared" si="559"/>
        <v>0</v>
      </c>
      <c r="Y5232" s="72"/>
      <c r="Z5232" s="70"/>
      <c r="AA5232" s="68"/>
      <c r="AB5232" s="73"/>
      <c r="AC5232" s="70"/>
      <c r="AD5232" s="74"/>
      <c r="AE5232" s="68"/>
      <c r="AF5232" s="80"/>
    </row>
    <row r="5233" ht="28.5" customHeight="1" spans="1:32">
      <c r="A5233" s="61" t="s">
        <v>36</v>
      </c>
      <c r="B5233" s="61" t="s">
        <v>2156</v>
      </c>
      <c r="C5233" s="61" t="s">
        <v>3725</v>
      </c>
      <c r="D5233" s="61" t="s">
        <v>3758</v>
      </c>
      <c r="E5233" s="76" t="s">
        <v>3796</v>
      </c>
      <c r="F5233" s="46">
        <v>46188</v>
      </c>
      <c r="G5233" s="46" t="str">
        <f t="shared" si="556"/>
        <v>张永秋2026-6-15</v>
      </c>
      <c r="H5233" s="63" t="s">
        <v>3811</v>
      </c>
      <c r="I5233" s="63" t="s">
        <v>1621</v>
      </c>
      <c r="J5233" s="64"/>
      <c r="K5233" s="64"/>
      <c r="L5233" s="65"/>
      <c r="M5233" s="65"/>
      <c r="N5233" s="65"/>
      <c r="O5233" s="66">
        <v>8</v>
      </c>
      <c r="P5233" s="160"/>
      <c r="Q5233" s="68"/>
      <c r="R5233" s="68"/>
      <c r="S5233" s="68"/>
      <c r="T5233" s="69">
        <f t="shared" si="558"/>
        <v>8</v>
      </c>
      <c r="U5233" s="68"/>
      <c r="V5233" s="70"/>
      <c r="W5233" s="70"/>
      <c r="X5233" s="71">
        <f t="shared" si="559"/>
        <v>8</v>
      </c>
      <c r="Y5233" s="72"/>
      <c r="Z5233" s="70"/>
      <c r="AA5233" s="68">
        <v>2</v>
      </c>
      <c r="AB5233" s="73"/>
      <c r="AC5233" s="70"/>
      <c r="AD5233" s="74"/>
      <c r="AE5233" s="68"/>
      <c r="AF5233" s="75"/>
    </row>
    <row r="5234" ht="28.5" customHeight="1" spans="1:32">
      <c r="A5234" s="61" t="s">
        <v>36</v>
      </c>
      <c r="B5234" s="61" t="s">
        <v>2156</v>
      </c>
      <c r="C5234" s="61" t="s">
        <v>3725</v>
      </c>
      <c r="D5234" s="61" t="s">
        <v>3758</v>
      </c>
      <c r="E5234" s="76" t="s">
        <v>3796</v>
      </c>
      <c r="F5234" s="46">
        <v>46189</v>
      </c>
      <c r="G5234" s="46" t="str">
        <f t="shared" si="556"/>
        <v>张永秋2026-6-16</v>
      </c>
      <c r="H5234" s="63" t="s">
        <v>3812</v>
      </c>
      <c r="I5234" s="63" t="s">
        <v>3813</v>
      </c>
      <c r="J5234" s="64"/>
      <c r="K5234" s="64" t="s">
        <v>1564</v>
      </c>
      <c r="L5234" s="65"/>
      <c r="M5234" s="65"/>
      <c r="N5234" s="65"/>
      <c r="O5234" s="66">
        <v>8</v>
      </c>
      <c r="P5234" s="161"/>
      <c r="Q5234" s="68"/>
      <c r="R5234" s="68"/>
      <c r="S5234" s="68"/>
      <c r="T5234" s="69">
        <f t="shared" si="558"/>
        <v>8</v>
      </c>
      <c r="U5234" s="68"/>
      <c r="V5234" s="70">
        <v>3</v>
      </c>
      <c r="W5234" s="70"/>
      <c r="X5234" s="71">
        <f t="shared" si="559"/>
        <v>11</v>
      </c>
      <c r="Y5234" s="72"/>
      <c r="Z5234" s="70"/>
      <c r="AA5234" s="68">
        <v>4</v>
      </c>
      <c r="AB5234" s="73"/>
      <c r="AC5234" s="70"/>
      <c r="AD5234" s="74"/>
      <c r="AE5234" s="68"/>
      <c r="AF5234" s="80"/>
    </row>
    <row r="5235" ht="28.5" customHeight="1" spans="1:32">
      <c r="A5235" s="61" t="s">
        <v>36</v>
      </c>
      <c r="B5235" s="61" t="s">
        <v>2156</v>
      </c>
      <c r="C5235" s="61" t="s">
        <v>3725</v>
      </c>
      <c r="D5235" s="61" t="s">
        <v>3758</v>
      </c>
      <c r="E5235" s="76" t="s">
        <v>3796</v>
      </c>
      <c r="F5235" s="46">
        <v>46190</v>
      </c>
      <c r="G5235" s="46" t="str">
        <f t="shared" si="556"/>
        <v>张永秋2026-6-17</v>
      </c>
      <c r="H5235" s="63" t="s">
        <v>1657</v>
      </c>
      <c r="I5235" s="63" t="s">
        <v>3814</v>
      </c>
      <c r="J5235" s="64"/>
      <c r="K5235" s="64" t="s">
        <v>1564</v>
      </c>
      <c r="L5235" s="65"/>
      <c r="M5235" s="65"/>
      <c r="N5235" s="65"/>
      <c r="O5235" s="66">
        <v>8</v>
      </c>
      <c r="P5235" s="161"/>
      <c r="Q5235" s="68"/>
      <c r="R5235" s="68"/>
      <c r="S5235" s="68"/>
      <c r="T5235" s="69">
        <f t="shared" si="558"/>
        <v>8</v>
      </c>
      <c r="U5235" s="68"/>
      <c r="V5235" s="70">
        <v>3</v>
      </c>
      <c r="W5235" s="70"/>
      <c r="X5235" s="71">
        <f t="shared" si="559"/>
        <v>11</v>
      </c>
      <c r="Y5235" s="72"/>
      <c r="Z5235" s="70"/>
      <c r="AA5235" s="68">
        <v>4</v>
      </c>
      <c r="AB5235" s="73"/>
      <c r="AC5235" s="70"/>
      <c r="AD5235" s="74"/>
      <c r="AE5235" s="68"/>
      <c r="AF5235" s="75"/>
    </row>
    <row r="5236" ht="28.5" customHeight="1" spans="1:32">
      <c r="A5236" s="61" t="s">
        <v>36</v>
      </c>
      <c r="B5236" s="61" t="s">
        <v>2156</v>
      </c>
      <c r="C5236" s="61" t="s">
        <v>3725</v>
      </c>
      <c r="D5236" s="61" t="s">
        <v>3758</v>
      </c>
      <c r="E5236" s="76" t="s">
        <v>3796</v>
      </c>
      <c r="F5236" s="46">
        <v>46191</v>
      </c>
      <c r="G5236" s="46" t="str">
        <f t="shared" si="556"/>
        <v>张永秋2026-6-18</v>
      </c>
      <c r="H5236" s="63" t="s">
        <v>3809</v>
      </c>
      <c r="I5236" s="63" t="s">
        <v>3815</v>
      </c>
      <c r="J5236" s="64"/>
      <c r="K5236" s="64" t="s">
        <v>1564</v>
      </c>
      <c r="L5236" s="65"/>
      <c r="M5236" s="65"/>
      <c r="N5236" s="65"/>
      <c r="O5236" s="66">
        <v>8</v>
      </c>
      <c r="P5236" s="161"/>
      <c r="Q5236" s="68"/>
      <c r="R5236" s="68"/>
      <c r="S5236" s="68"/>
      <c r="T5236" s="69">
        <f t="shared" si="558"/>
        <v>8</v>
      </c>
      <c r="U5236" s="68"/>
      <c r="V5236" s="70">
        <v>3</v>
      </c>
      <c r="W5236" s="70"/>
      <c r="X5236" s="71">
        <f t="shared" si="559"/>
        <v>11</v>
      </c>
      <c r="Y5236" s="72"/>
      <c r="Z5236" s="70"/>
      <c r="AA5236" s="68">
        <v>4</v>
      </c>
      <c r="AB5236" s="73"/>
      <c r="AC5236" s="70"/>
      <c r="AD5236" s="74"/>
      <c r="AE5236" s="68"/>
      <c r="AF5236" s="75"/>
    </row>
    <row r="5237" ht="28.5" customHeight="1" spans="1:32">
      <c r="A5237" s="61" t="s">
        <v>36</v>
      </c>
      <c r="B5237" s="61" t="s">
        <v>2156</v>
      </c>
      <c r="C5237" s="61" t="s">
        <v>3725</v>
      </c>
      <c r="D5237" s="61" t="s">
        <v>3758</v>
      </c>
      <c r="E5237" s="76" t="s">
        <v>3796</v>
      </c>
      <c r="F5237" s="82">
        <v>46192</v>
      </c>
      <c r="G5237" s="46" t="str">
        <f t="shared" si="556"/>
        <v>张永秋2026-6-19</v>
      </c>
      <c r="H5237" s="63"/>
      <c r="I5237" s="63"/>
      <c r="J5237" s="64"/>
      <c r="K5237" s="64"/>
      <c r="L5237" s="65"/>
      <c r="M5237" s="65"/>
      <c r="N5237" s="65"/>
      <c r="O5237" s="66"/>
      <c r="P5237" s="161"/>
      <c r="Q5237" s="68"/>
      <c r="R5237" s="68"/>
      <c r="S5237" s="68"/>
      <c r="T5237" s="69">
        <f t="shared" si="558"/>
        <v>0</v>
      </c>
      <c r="U5237" s="68"/>
      <c r="V5237" s="70"/>
      <c r="W5237" s="70"/>
      <c r="X5237" s="71">
        <f t="shared" si="559"/>
        <v>0</v>
      </c>
      <c r="Y5237" s="72"/>
      <c r="Z5237" s="70"/>
      <c r="AA5237" s="68"/>
      <c r="AB5237" s="73">
        <v>8</v>
      </c>
      <c r="AC5237" s="70"/>
      <c r="AD5237" s="74"/>
      <c r="AE5237" s="68"/>
      <c r="AF5237" s="75"/>
    </row>
    <row r="5238" ht="28.5" customHeight="1" spans="1:32">
      <c r="A5238" s="61" t="s">
        <v>36</v>
      </c>
      <c r="B5238" s="61" t="s">
        <v>2156</v>
      </c>
      <c r="C5238" s="61" t="s">
        <v>3725</v>
      </c>
      <c r="D5238" s="61" t="s">
        <v>3758</v>
      </c>
      <c r="E5238" s="76" t="s">
        <v>3796</v>
      </c>
      <c r="F5238" s="77">
        <v>46193</v>
      </c>
      <c r="G5238" s="46" t="str">
        <f t="shared" si="556"/>
        <v>张永秋2026-6-20</v>
      </c>
      <c r="H5238" s="63" t="s">
        <v>227</v>
      </c>
      <c r="I5238" s="63" t="s">
        <v>3381</v>
      </c>
      <c r="J5238" s="64"/>
      <c r="K5238" s="64" t="s">
        <v>73</v>
      </c>
      <c r="L5238" s="65"/>
      <c r="M5238" s="65"/>
      <c r="N5238" s="65"/>
      <c r="O5238" s="66"/>
      <c r="P5238" s="161"/>
      <c r="Q5238" s="68"/>
      <c r="R5238" s="68"/>
      <c r="S5238" s="68"/>
      <c r="T5238" s="69">
        <f t="shared" si="558"/>
        <v>0</v>
      </c>
      <c r="U5238" s="68"/>
      <c r="V5238" s="70">
        <v>8</v>
      </c>
      <c r="W5238" s="70"/>
      <c r="X5238" s="71">
        <f t="shared" si="559"/>
        <v>8</v>
      </c>
      <c r="Y5238" s="72"/>
      <c r="Z5238" s="70"/>
      <c r="AA5238" s="68">
        <v>2</v>
      </c>
      <c r="AB5238" s="73"/>
      <c r="AC5238" s="70"/>
      <c r="AD5238" s="74"/>
      <c r="AE5238" s="68"/>
      <c r="AF5238" s="75"/>
    </row>
    <row r="5239" ht="28.5" customHeight="1" spans="1:32">
      <c r="A5239" s="61" t="s">
        <v>36</v>
      </c>
      <c r="B5239" s="61" t="s">
        <v>2156</v>
      </c>
      <c r="C5239" s="61" t="s">
        <v>3725</v>
      </c>
      <c r="D5239" s="61" t="s">
        <v>3758</v>
      </c>
      <c r="E5239" s="76" t="s">
        <v>3796</v>
      </c>
      <c r="F5239" s="46">
        <v>46194</v>
      </c>
      <c r="G5239" s="46" t="str">
        <f t="shared" si="556"/>
        <v>张永秋2026-6-21</v>
      </c>
      <c r="H5239" s="63" t="s">
        <v>373</v>
      </c>
      <c r="I5239" s="63" t="s">
        <v>2147</v>
      </c>
      <c r="J5239" s="64"/>
      <c r="K5239" s="64"/>
      <c r="L5239" s="65"/>
      <c r="M5239" s="65"/>
      <c r="N5239" s="65"/>
      <c r="O5239" s="66">
        <v>8</v>
      </c>
      <c r="P5239" s="161"/>
      <c r="Q5239" s="68"/>
      <c r="R5239" s="68"/>
      <c r="S5239" s="68"/>
      <c r="T5239" s="69">
        <f t="shared" si="558"/>
        <v>8</v>
      </c>
      <c r="U5239" s="68"/>
      <c r="V5239" s="70"/>
      <c r="W5239" s="70"/>
      <c r="X5239" s="71">
        <f t="shared" si="559"/>
        <v>8</v>
      </c>
      <c r="Y5239" s="72"/>
      <c r="Z5239" s="70"/>
      <c r="AA5239" s="68">
        <v>2</v>
      </c>
      <c r="AB5239" s="73"/>
      <c r="AC5239" s="70"/>
      <c r="AD5239" s="74"/>
      <c r="AE5239" s="68"/>
      <c r="AF5239" s="75"/>
    </row>
    <row r="5240" ht="28.5" customHeight="1" spans="1:32">
      <c r="A5240" s="61" t="s">
        <v>36</v>
      </c>
      <c r="B5240" s="61" t="s">
        <v>2156</v>
      </c>
      <c r="C5240" s="61" t="s">
        <v>3725</v>
      </c>
      <c r="D5240" s="61" t="s">
        <v>3758</v>
      </c>
      <c r="E5240" s="76" t="s">
        <v>3796</v>
      </c>
      <c r="F5240" s="46">
        <v>46195</v>
      </c>
      <c r="G5240" s="46" t="str">
        <f t="shared" si="556"/>
        <v>张永秋2026-6-22</v>
      </c>
      <c r="H5240" s="63"/>
      <c r="I5240" s="63"/>
      <c r="J5240" s="64"/>
      <c r="K5240" s="64"/>
      <c r="L5240" s="65"/>
      <c r="M5240" s="65"/>
      <c r="N5240" s="65"/>
      <c r="O5240" s="66"/>
      <c r="P5240" s="160"/>
      <c r="Q5240" s="68"/>
      <c r="R5240" s="68"/>
      <c r="S5240" s="68"/>
      <c r="T5240" s="69">
        <f t="shared" si="558"/>
        <v>0</v>
      </c>
      <c r="U5240" s="68"/>
      <c r="V5240" s="70"/>
      <c r="W5240" s="70"/>
      <c r="X5240" s="71">
        <f t="shared" si="559"/>
        <v>0</v>
      </c>
      <c r="Y5240" s="72"/>
      <c r="Z5240" s="70"/>
      <c r="AA5240" s="68"/>
      <c r="AB5240" s="73"/>
      <c r="AC5240" s="70"/>
      <c r="AD5240" s="74"/>
      <c r="AE5240" s="68"/>
      <c r="AF5240" s="75"/>
    </row>
    <row r="5241" ht="28.5" customHeight="1" spans="1:32">
      <c r="A5241" s="61" t="s">
        <v>36</v>
      </c>
      <c r="B5241" s="61" t="s">
        <v>2156</v>
      </c>
      <c r="C5241" s="61" t="s">
        <v>3725</v>
      </c>
      <c r="D5241" s="61" t="s">
        <v>3758</v>
      </c>
      <c r="E5241" s="76" t="s">
        <v>3796</v>
      </c>
      <c r="F5241" s="46">
        <v>46196</v>
      </c>
      <c r="G5241" s="46" t="str">
        <f t="shared" si="556"/>
        <v>张永秋2026-6-23</v>
      </c>
      <c r="H5241" s="63"/>
      <c r="I5241" s="63"/>
      <c r="J5241" s="64"/>
      <c r="K5241" s="64"/>
      <c r="L5241" s="65"/>
      <c r="M5241" s="65"/>
      <c r="N5241" s="65"/>
      <c r="O5241" s="66"/>
      <c r="P5241" s="161"/>
      <c r="Q5241" s="68"/>
      <c r="R5241" s="68"/>
      <c r="S5241" s="68"/>
      <c r="T5241" s="69">
        <f t="shared" si="558"/>
        <v>0</v>
      </c>
      <c r="U5241" s="68"/>
      <c r="V5241" s="70"/>
      <c r="W5241" s="70"/>
      <c r="X5241" s="71">
        <f t="shared" si="559"/>
        <v>0</v>
      </c>
      <c r="Y5241" s="72"/>
      <c r="Z5241" s="70"/>
      <c r="AA5241" s="68"/>
      <c r="AB5241" s="73"/>
      <c r="AC5241" s="70"/>
      <c r="AD5241" s="74"/>
      <c r="AE5241" s="68"/>
      <c r="AF5241" s="75"/>
    </row>
    <row r="5242" ht="28.5" customHeight="1" spans="1:32">
      <c r="A5242" s="61" t="s">
        <v>36</v>
      </c>
      <c r="B5242" s="61" t="s">
        <v>2156</v>
      </c>
      <c r="C5242" s="61" t="s">
        <v>3725</v>
      </c>
      <c r="D5242" s="61" t="s">
        <v>3758</v>
      </c>
      <c r="E5242" s="76" t="s">
        <v>3796</v>
      </c>
      <c r="F5242" s="46">
        <v>46197</v>
      </c>
      <c r="G5242" s="46" t="str">
        <f t="shared" si="556"/>
        <v>张永秋2026-6-24</v>
      </c>
      <c r="H5242" s="63"/>
      <c r="I5242" s="63"/>
      <c r="J5242" s="64"/>
      <c r="K5242" s="64"/>
      <c r="L5242" s="65"/>
      <c r="M5242" s="65"/>
      <c r="N5242" s="65"/>
      <c r="O5242" s="66"/>
      <c r="P5242" s="160"/>
      <c r="Q5242" s="68"/>
      <c r="R5242" s="68"/>
      <c r="S5242" s="68"/>
      <c r="T5242" s="69">
        <f t="shared" si="558"/>
        <v>0</v>
      </c>
      <c r="U5242" s="68"/>
      <c r="V5242" s="70"/>
      <c r="W5242" s="70"/>
      <c r="X5242" s="71">
        <f t="shared" si="559"/>
        <v>0</v>
      </c>
      <c r="Y5242" s="72"/>
      <c r="Z5242" s="70"/>
      <c r="AA5242" s="68"/>
      <c r="AB5242" s="73"/>
      <c r="AC5242" s="70"/>
      <c r="AD5242" s="74"/>
      <c r="AE5242" s="68"/>
      <c r="AF5242" s="75"/>
    </row>
    <row r="5243" ht="28.5" customHeight="1" spans="1:32">
      <c r="A5243" s="61" t="s">
        <v>36</v>
      </c>
      <c r="B5243" s="61" t="s">
        <v>2156</v>
      </c>
      <c r="C5243" s="61" t="s">
        <v>3725</v>
      </c>
      <c r="D5243" s="61" t="s">
        <v>3758</v>
      </c>
      <c r="E5243" s="76" t="s">
        <v>3796</v>
      </c>
      <c r="F5243" s="46">
        <v>46198</v>
      </c>
      <c r="G5243" s="46" t="str">
        <f t="shared" si="556"/>
        <v>张永秋2026-6-25</v>
      </c>
      <c r="H5243" s="63"/>
      <c r="I5243" s="63"/>
      <c r="J5243" s="64"/>
      <c r="K5243" s="64"/>
      <c r="L5243" s="65"/>
      <c r="M5243" s="65"/>
      <c r="N5243" s="65"/>
      <c r="O5243" s="66"/>
      <c r="P5243" s="160"/>
      <c r="Q5243" s="68"/>
      <c r="R5243" s="68"/>
      <c r="S5243" s="68"/>
      <c r="T5243" s="69">
        <f t="shared" si="558"/>
        <v>0</v>
      </c>
      <c r="U5243" s="68"/>
      <c r="V5243" s="70"/>
      <c r="W5243" s="70"/>
      <c r="X5243" s="71">
        <f t="shared" si="559"/>
        <v>0</v>
      </c>
      <c r="Y5243" s="72"/>
      <c r="Z5243" s="70"/>
      <c r="AA5243" s="68"/>
      <c r="AB5243" s="73"/>
      <c r="AC5243" s="70"/>
      <c r="AD5243" s="74"/>
      <c r="AE5243" s="68"/>
      <c r="AF5243" s="75"/>
    </row>
    <row r="5244" ht="28.5" customHeight="1" spans="1:32">
      <c r="A5244" s="61" t="s">
        <v>36</v>
      </c>
      <c r="B5244" s="61" t="s">
        <v>2156</v>
      </c>
      <c r="C5244" s="61" t="s">
        <v>3725</v>
      </c>
      <c r="D5244" s="61" t="s">
        <v>3758</v>
      </c>
      <c r="E5244" s="76" t="s">
        <v>3796</v>
      </c>
      <c r="F5244" s="46">
        <v>46199</v>
      </c>
      <c r="G5244" s="46" t="str">
        <f t="shared" si="556"/>
        <v>张永秋2026-6-26</v>
      </c>
      <c r="H5244" s="63"/>
      <c r="I5244" s="63"/>
      <c r="J5244" s="64"/>
      <c r="K5244" s="64"/>
      <c r="L5244" s="65"/>
      <c r="M5244" s="65"/>
      <c r="N5244" s="65"/>
      <c r="O5244" s="66"/>
      <c r="P5244" s="160"/>
      <c r="Q5244" s="68"/>
      <c r="R5244" s="68"/>
      <c r="S5244" s="68"/>
      <c r="T5244" s="69">
        <f t="shared" si="558"/>
        <v>0</v>
      </c>
      <c r="U5244" s="68"/>
      <c r="V5244" s="70"/>
      <c r="W5244" s="70"/>
      <c r="X5244" s="71">
        <f t="shared" si="559"/>
        <v>0</v>
      </c>
      <c r="Y5244" s="72"/>
      <c r="Z5244" s="70"/>
      <c r="AA5244" s="68"/>
      <c r="AB5244" s="73"/>
      <c r="AC5244" s="70"/>
      <c r="AD5244" s="74"/>
      <c r="AE5244" s="68"/>
      <c r="AF5244" s="75"/>
    </row>
    <row r="5245" ht="28.5" customHeight="1" spans="1:32">
      <c r="A5245" s="61" t="s">
        <v>36</v>
      </c>
      <c r="B5245" s="61" t="s">
        <v>2156</v>
      </c>
      <c r="C5245" s="61" t="s">
        <v>3725</v>
      </c>
      <c r="D5245" s="61" t="s">
        <v>3758</v>
      </c>
      <c r="E5245" s="76" t="s">
        <v>3796</v>
      </c>
      <c r="F5245" s="46">
        <v>46200</v>
      </c>
      <c r="G5245" s="46" t="str">
        <f t="shared" si="556"/>
        <v>张永秋2026-6-27</v>
      </c>
      <c r="H5245" s="63"/>
      <c r="I5245" s="63"/>
      <c r="J5245" s="64"/>
      <c r="K5245" s="64"/>
      <c r="L5245" s="65"/>
      <c r="M5245" s="65"/>
      <c r="N5245" s="79"/>
      <c r="O5245" s="66"/>
      <c r="P5245" s="160"/>
      <c r="Q5245" s="68"/>
      <c r="R5245" s="68"/>
      <c r="S5245" s="68"/>
      <c r="T5245" s="69">
        <f t="shared" si="558"/>
        <v>0</v>
      </c>
      <c r="U5245" s="68"/>
      <c r="V5245" s="70"/>
      <c r="W5245" s="70"/>
      <c r="X5245" s="71">
        <f t="shared" si="559"/>
        <v>0</v>
      </c>
      <c r="Y5245" s="72"/>
      <c r="Z5245" s="70"/>
      <c r="AA5245" s="68"/>
      <c r="AB5245" s="73"/>
      <c r="AC5245" s="70"/>
      <c r="AD5245" s="74"/>
      <c r="AE5245" s="68"/>
      <c r="AF5245" s="75"/>
    </row>
    <row r="5246" ht="28.5" customHeight="1" spans="1:32">
      <c r="A5246" s="61" t="s">
        <v>36</v>
      </c>
      <c r="B5246" s="61" t="s">
        <v>2156</v>
      </c>
      <c r="C5246" s="61" t="s">
        <v>3725</v>
      </c>
      <c r="D5246" s="61" t="s">
        <v>3758</v>
      </c>
      <c r="E5246" s="62" t="s">
        <v>3796</v>
      </c>
      <c r="F5246" s="46">
        <v>46201</v>
      </c>
      <c r="G5246" s="46" t="str">
        <f t="shared" si="556"/>
        <v>张永秋2026-6-28</v>
      </c>
      <c r="H5246" s="63"/>
      <c r="I5246" s="63"/>
      <c r="J5246" s="64"/>
      <c r="K5246" s="64"/>
      <c r="L5246" s="65"/>
      <c r="M5246" s="65"/>
      <c r="N5246" s="65"/>
      <c r="O5246" s="66"/>
      <c r="P5246" s="160"/>
      <c r="Q5246" s="68"/>
      <c r="R5246" s="68"/>
      <c r="S5246" s="68"/>
      <c r="T5246" s="69">
        <f t="shared" si="558"/>
        <v>0</v>
      </c>
      <c r="U5246" s="68"/>
      <c r="V5246" s="70"/>
      <c r="W5246" s="70"/>
      <c r="X5246" s="71">
        <f t="shared" si="559"/>
        <v>0</v>
      </c>
      <c r="Y5246" s="72"/>
      <c r="Z5246" s="70"/>
      <c r="AA5246" s="68"/>
      <c r="AB5246" s="73"/>
      <c r="AC5246" s="70"/>
      <c r="AD5246" s="74"/>
      <c r="AE5246" s="68"/>
      <c r="AF5246" s="75"/>
    </row>
    <row r="5247" ht="28.5" customHeight="1" spans="1:32">
      <c r="A5247" s="61" t="s">
        <v>36</v>
      </c>
      <c r="B5247" s="61" t="s">
        <v>2156</v>
      </c>
      <c r="C5247" s="61" t="s">
        <v>3725</v>
      </c>
      <c r="D5247" s="61" t="s">
        <v>3758</v>
      </c>
      <c r="E5247" s="76" t="s">
        <v>3796</v>
      </c>
      <c r="F5247" s="46">
        <v>46202</v>
      </c>
      <c r="G5247" s="46" t="str">
        <f t="shared" si="556"/>
        <v>张永秋2026-6-29</v>
      </c>
      <c r="H5247" s="63"/>
      <c r="I5247" s="63"/>
      <c r="J5247" s="64"/>
      <c r="K5247" s="64"/>
      <c r="L5247" s="65"/>
      <c r="M5247" s="65"/>
      <c r="N5247" s="79"/>
      <c r="O5247" s="66"/>
      <c r="P5247" s="160"/>
      <c r="Q5247" s="68"/>
      <c r="R5247" s="68"/>
      <c r="S5247" s="68"/>
      <c r="T5247" s="69">
        <f t="shared" si="558"/>
        <v>0</v>
      </c>
      <c r="U5247" s="68"/>
      <c r="V5247" s="70"/>
      <c r="W5247" s="70"/>
      <c r="X5247" s="71">
        <f t="shared" si="559"/>
        <v>0</v>
      </c>
      <c r="Y5247" s="72"/>
      <c r="Z5247" s="70"/>
      <c r="AA5247" s="68"/>
      <c r="AB5247" s="73"/>
      <c r="AC5247" s="70"/>
      <c r="AD5247" s="74"/>
      <c r="AE5247" s="68"/>
      <c r="AF5247" s="75"/>
    </row>
    <row r="5248" s="3" customFormat="1" ht="28.5" customHeight="1" spans="1:32">
      <c r="A5248" s="61" t="s">
        <v>36</v>
      </c>
      <c r="B5248" s="61" t="s">
        <v>2156</v>
      </c>
      <c r="C5248" s="61" t="s">
        <v>3725</v>
      </c>
      <c r="D5248" s="61" t="s">
        <v>3758</v>
      </c>
      <c r="E5248" s="62" t="s">
        <v>3796</v>
      </c>
      <c r="F5248" s="46">
        <v>46203</v>
      </c>
      <c r="G5248" s="46" t="str">
        <f t="shared" si="556"/>
        <v>张永秋2026-6-30</v>
      </c>
      <c r="H5248" s="63"/>
      <c r="I5248" s="63"/>
      <c r="J5248" s="64"/>
      <c r="K5248" s="64"/>
      <c r="L5248" s="65"/>
      <c r="M5248" s="65"/>
      <c r="N5248" s="65"/>
      <c r="O5248" s="66"/>
      <c r="P5248" s="160"/>
      <c r="Q5248" s="68"/>
      <c r="R5248" s="68"/>
      <c r="S5248" s="68"/>
      <c r="T5248" s="69">
        <f t="shared" si="558"/>
        <v>0</v>
      </c>
      <c r="U5248" s="68"/>
      <c r="V5248" s="70"/>
      <c r="W5248" s="70"/>
      <c r="X5248" s="71">
        <f t="shared" si="559"/>
        <v>0</v>
      </c>
      <c r="Y5248" s="72"/>
      <c r="Z5248" s="70"/>
      <c r="AA5248" s="68"/>
      <c r="AB5248" s="73"/>
      <c r="AC5248" s="70"/>
      <c r="AD5248" s="74"/>
      <c r="AE5248" s="68"/>
      <c r="AF5248" s="75"/>
    </row>
    <row r="5249" s="3" customFormat="1" ht="28.5" customHeight="1" spans="1:32">
      <c r="A5249" s="61" t="s">
        <v>36</v>
      </c>
      <c r="B5249" s="61" t="s">
        <v>2156</v>
      </c>
      <c r="C5249" s="61" t="s">
        <v>3725</v>
      </c>
      <c r="D5249" s="61" t="s">
        <v>3758</v>
      </c>
      <c r="E5249" s="76" t="s">
        <v>3796</v>
      </c>
      <c r="F5249" s="46">
        <v>46204</v>
      </c>
      <c r="G5249" s="46" t="str">
        <f t="shared" si="556"/>
        <v>张永秋2026-7-1</v>
      </c>
      <c r="H5249" s="63"/>
      <c r="I5249" s="63"/>
      <c r="J5249" s="64"/>
      <c r="K5249" s="64"/>
      <c r="L5249" s="65"/>
      <c r="M5249" s="65"/>
      <c r="N5249" s="65"/>
      <c r="O5249" s="66"/>
      <c r="P5249" s="160"/>
      <c r="Q5249" s="68"/>
      <c r="R5249" s="68"/>
      <c r="S5249" s="68"/>
      <c r="T5249" s="69">
        <f t="shared" si="558"/>
        <v>0</v>
      </c>
      <c r="U5249" s="68"/>
      <c r="V5249" s="70"/>
      <c r="W5249" s="70"/>
      <c r="X5249" s="71">
        <f t="shared" si="559"/>
        <v>0</v>
      </c>
      <c r="Y5249" s="72"/>
      <c r="Z5249" s="70"/>
      <c r="AA5249" s="68"/>
      <c r="AB5249" s="73"/>
      <c r="AC5249" s="70"/>
      <c r="AD5249" s="74"/>
      <c r="AE5249" s="68"/>
      <c r="AF5249" s="75"/>
    </row>
    <row r="5250" ht="28.5" customHeight="1" spans="1:32">
      <c r="A5250" s="84" t="s">
        <v>36</v>
      </c>
      <c r="B5250" s="84" t="s">
        <v>2156</v>
      </c>
      <c r="C5250" s="84" t="s">
        <v>3725</v>
      </c>
      <c r="D5250" s="84" t="s">
        <v>3758</v>
      </c>
      <c r="E5250" s="85" t="s">
        <v>3796</v>
      </c>
      <c r="F5250" s="86">
        <v>46235</v>
      </c>
      <c r="G5250" s="46" t="str">
        <f t="shared" si="556"/>
        <v>张永秋2026-8-1</v>
      </c>
      <c r="H5250" s="63"/>
      <c r="I5250" s="63"/>
      <c r="J5250" s="64"/>
      <c r="K5250" s="64"/>
      <c r="L5250" s="65"/>
      <c r="M5250" s="65"/>
      <c r="N5250" s="91"/>
      <c r="O5250" s="66"/>
      <c r="P5250" s="87"/>
      <c r="Q5250" s="87"/>
      <c r="R5250" s="68"/>
      <c r="S5250" s="87"/>
      <c r="T5250" s="69">
        <f t="shared" si="558"/>
        <v>0</v>
      </c>
      <c r="U5250" s="87"/>
      <c r="V5250" s="87"/>
      <c r="W5250" s="87"/>
      <c r="X5250" s="71">
        <f t="shared" si="559"/>
        <v>0</v>
      </c>
      <c r="Y5250" s="88"/>
      <c r="Z5250" s="87"/>
      <c r="AA5250" s="87"/>
      <c r="AB5250" s="87"/>
      <c r="AC5250" s="87"/>
      <c r="AD5250" s="89"/>
      <c r="AE5250" s="87"/>
      <c r="AF5250" s="90"/>
    </row>
    <row r="5251" ht="28.5" customHeight="1" spans="1:32">
      <c r="A5251" s="44" t="s">
        <v>36</v>
      </c>
      <c r="B5251" s="44" t="s">
        <v>2156</v>
      </c>
      <c r="C5251" s="44" t="s">
        <v>3725</v>
      </c>
      <c r="D5251" s="44" t="s">
        <v>3758</v>
      </c>
      <c r="E5251" s="44" t="s">
        <v>3816</v>
      </c>
      <c r="F5251" s="45">
        <v>46173</v>
      </c>
      <c r="G5251" s="46" t="str">
        <f t="shared" si="556"/>
        <v>张秋红2026-5-31</v>
      </c>
      <c r="H5251" s="157"/>
      <c r="I5251" s="157"/>
      <c r="J5251" s="158"/>
      <c r="K5251" s="158"/>
      <c r="L5251" s="158"/>
      <c r="M5251" s="159"/>
      <c r="N5251" s="159"/>
      <c r="O5251" s="102">
        <f t="shared" ref="O5251:AE5251" si="560">SUM(O5252:O5283)</f>
        <v>136</v>
      </c>
      <c r="P5251" s="103">
        <f t="shared" si="560"/>
        <v>0</v>
      </c>
      <c r="Q5251" s="104">
        <f t="shared" si="560"/>
        <v>-16</v>
      </c>
      <c r="R5251" s="104">
        <f t="shared" si="560"/>
        <v>0</v>
      </c>
      <c r="S5251" s="53">
        <f t="shared" si="560"/>
        <v>0</v>
      </c>
      <c r="T5251" s="105">
        <f t="shared" si="560"/>
        <v>120</v>
      </c>
      <c r="U5251" s="55">
        <f t="shared" si="560"/>
        <v>0</v>
      </c>
      <c r="V5251" s="105">
        <f t="shared" si="560"/>
        <v>51</v>
      </c>
      <c r="W5251" s="105">
        <f t="shared" si="560"/>
        <v>0</v>
      </c>
      <c r="X5251" s="106">
        <f t="shared" si="560"/>
        <v>171</v>
      </c>
      <c r="Y5251" s="107">
        <f t="shared" si="560"/>
        <v>0</v>
      </c>
      <c r="Z5251" s="105">
        <f t="shared" si="560"/>
        <v>0</v>
      </c>
      <c r="AA5251" s="108">
        <f t="shared" si="560"/>
        <v>50</v>
      </c>
      <c r="AB5251" s="105">
        <f t="shared" si="560"/>
        <v>8</v>
      </c>
      <c r="AC5251" s="105">
        <f t="shared" si="560"/>
        <v>0</v>
      </c>
      <c r="AD5251" s="109">
        <f t="shared" si="560"/>
        <v>0</v>
      </c>
      <c r="AE5251" s="108">
        <f t="shared" si="560"/>
        <v>0</v>
      </c>
      <c r="AF5251" s="60"/>
    </row>
    <row r="5252" ht="28.5" customHeight="1" spans="1:32">
      <c r="A5252" s="61" t="s">
        <v>36</v>
      </c>
      <c r="B5252" s="61" t="s">
        <v>2156</v>
      </c>
      <c r="C5252" s="61" t="s">
        <v>3725</v>
      </c>
      <c r="D5252" s="61" t="s">
        <v>3758</v>
      </c>
      <c r="E5252" s="62" t="s">
        <v>3816</v>
      </c>
      <c r="F5252" s="46">
        <v>46174</v>
      </c>
      <c r="G5252" s="46" t="str">
        <f t="shared" ref="G5252:G5315" si="561">E5252&amp;TEXT(MID(F5252,1,5),"YYYY-m-d")</f>
        <v>张秋红2026-6-1</v>
      </c>
      <c r="H5252" s="63" t="s">
        <v>3817</v>
      </c>
      <c r="I5252" s="63" t="s">
        <v>3818</v>
      </c>
      <c r="J5252" s="64"/>
      <c r="K5252" s="64" t="s">
        <v>1564</v>
      </c>
      <c r="L5252" s="65"/>
      <c r="M5252" s="65"/>
      <c r="N5252" s="65"/>
      <c r="O5252" s="66">
        <v>8</v>
      </c>
      <c r="P5252" s="160"/>
      <c r="Q5252" s="68"/>
      <c r="R5252" s="68"/>
      <c r="S5252" s="68"/>
      <c r="T5252" s="69">
        <f t="shared" ref="T5252:T5283" si="562">SUM(O5252:S5252)</f>
        <v>8</v>
      </c>
      <c r="U5252" s="68"/>
      <c r="V5252" s="70">
        <v>3</v>
      </c>
      <c r="W5252" s="70"/>
      <c r="X5252" s="71">
        <f t="shared" ref="X5252:X5283" si="563">SUM(T5252:W5252)</f>
        <v>11</v>
      </c>
      <c r="Y5252" s="72"/>
      <c r="Z5252" s="70"/>
      <c r="AA5252" s="68">
        <v>4</v>
      </c>
      <c r="AB5252" s="73"/>
      <c r="AC5252" s="70"/>
      <c r="AD5252" s="74"/>
      <c r="AE5252" s="68"/>
      <c r="AF5252" s="75"/>
    </row>
    <row r="5253" ht="28.5" customHeight="1" spans="1:32">
      <c r="A5253" s="61" t="s">
        <v>36</v>
      </c>
      <c r="B5253" s="61" t="s">
        <v>2156</v>
      </c>
      <c r="C5253" s="61" t="s">
        <v>3725</v>
      </c>
      <c r="D5253" s="61" t="s">
        <v>3758</v>
      </c>
      <c r="E5253" s="62" t="s">
        <v>3816</v>
      </c>
      <c r="F5253" s="46">
        <v>46175</v>
      </c>
      <c r="G5253" s="46" t="str">
        <f t="shared" si="561"/>
        <v>张秋红2026-6-2</v>
      </c>
      <c r="H5253" s="63" t="s">
        <v>3556</v>
      </c>
      <c r="I5253" s="63" t="s">
        <v>3819</v>
      </c>
      <c r="J5253" s="64"/>
      <c r="K5253" s="64" t="s">
        <v>1564</v>
      </c>
      <c r="L5253" s="65"/>
      <c r="M5253" s="65"/>
      <c r="N5253" s="65"/>
      <c r="O5253" s="66">
        <v>8</v>
      </c>
      <c r="P5253" s="160"/>
      <c r="Q5253" s="68"/>
      <c r="R5253" s="68"/>
      <c r="S5253" s="68"/>
      <c r="T5253" s="69">
        <f t="shared" si="562"/>
        <v>8</v>
      </c>
      <c r="U5253" s="68"/>
      <c r="V5253" s="70">
        <v>3</v>
      </c>
      <c r="W5253" s="70"/>
      <c r="X5253" s="71">
        <f t="shared" si="563"/>
        <v>11</v>
      </c>
      <c r="Y5253" s="72"/>
      <c r="Z5253" s="70"/>
      <c r="AA5253" s="68">
        <v>4</v>
      </c>
      <c r="AB5253" s="73"/>
      <c r="AC5253" s="70"/>
      <c r="AD5253" s="74"/>
      <c r="AE5253" s="68"/>
      <c r="AF5253" s="75"/>
    </row>
    <row r="5254" ht="28.5" customHeight="1" spans="1:32">
      <c r="A5254" s="61" t="s">
        <v>36</v>
      </c>
      <c r="B5254" s="61" t="s">
        <v>2156</v>
      </c>
      <c r="C5254" s="61" t="s">
        <v>3725</v>
      </c>
      <c r="D5254" s="61" t="s">
        <v>3758</v>
      </c>
      <c r="E5254" s="76" t="s">
        <v>3816</v>
      </c>
      <c r="F5254" s="46">
        <v>46176</v>
      </c>
      <c r="G5254" s="46" t="str">
        <f t="shared" si="561"/>
        <v>张秋红2026-6-3</v>
      </c>
      <c r="H5254" s="63" t="s">
        <v>3564</v>
      </c>
      <c r="I5254" s="63" t="s">
        <v>3820</v>
      </c>
      <c r="J5254" s="64"/>
      <c r="K5254" s="64" t="s">
        <v>1564</v>
      </c>
      <c r="L5254" s="65"/>
      <c r="M5254" s="65"/>
      <c r="N5254" s="65"/>
      <c r="O5254" s="66">
        <v>8</v>
      </c>
      <c r="P5254" s="160"/>
      <c r="Q5254" s="68"/>
      <c r="R5254" s="68"/>
      <c r="S5254" s="68"/>
      <c r="T5254" s="69">
        <f t="shared" si="562"/>
        <v>8</v>
      </c>
      <c r="U5254" s="68"/>
      <c r="V5254" s="70">
        <v>3</v>
      </c>
      <c r="W5254" s="70"/>
      <c r="X5254" s="71">
        <f t="shared" si="563"/>
        <v>11</v>
      </c>
      <c r="Y5254" s="72"/>
      <c r="Z5254" s="70"/>
      <c r="AA5254" s="68">
        <v>4</v>
      </c>
      <c r="AB5254" s="73"/>
      <c r="AC5254" s="70"/>
      <c r="AD5254" s="74"/>
      <c r="AE5254" s="68"/>
      <c r="AF5254" s="75"/>
    </row>
    <row r="5255" ht="28.5" customHeight="1" spans="1:32">
      <c r="A5255" s="61" t="s">
        <v>36</v>
      </c>
      <c r="B5255" s="61" t="s">
        <v>2156</v>
      </c>
      <c r="C5255" s="61" t="s">
        <v>3725</v>
      </c>
      <c r="D5255" s="61" t="s">
        <v>3758</v>
      </c>
      <c r="E5255" s="61" t="s">
        <v>3816</v>
      </c>
      <c r="F5255" s="46">
        <v>46177</v>
      </c>
      <c r="G5255" s="46" t="str">
        <f t="shared" si="561"/>
        <v>张秋红2026-6-4</v>
      </c>
      <c r="H5255" s="63" t="s">
        <v>3556</v>
      </c>
      <c r="I5255" s="63" t="s">
        <v>3821</v>
      </c>
      <c r="J5255" s="64"/>
      <c r="K5255" s="64" t="s">
        <v>1564</v>
      </c>
      <c r="L5255" s="65"/>
      <c r="M5255" s="65"/>
      <c r="N5255" s="65"/>
      <c r="O5255" s="66">
        <v>8</v>
      </c>
      <c r="P5255" s="160"/>
      <c r="Q5255" s="68"/>
      <c r="R5255" s="68"/>
      <c r="S5255" s="68"/>
      <c r="T5255" s="69">
        <f t="shared" si="562"/>
        <v>8</v>
      </c>
      <c r="U5255" s="68"/>
      <c r="V5255" s="70">
        <v>3</v>
      </c>
      <c r="W5255" s="70"/>
      <c r="X5255" s="71">
        <f t="shared" si="563"/>
        <v>11</v>
      </c>
      <c r="Y5255" s="72"/>
      <c r="Z5255" s="70"/>
      <c r="AA5255" s="68">
        <v>4</v>
      </c>
      <c r="AB5255" s="73"/>
      <c r="AC5255" s="70"/>
      <c r="AD5255" s="74"/>
      <c r="AE5255" s="68"/>
      <c r="AF5255" s="75"/>
    </row>
    <row r="5256" ht="28.5" customHeight="1" spans="1:32">
      <c r="A5256" s="61" t="s">
        <v>36</v>
      </c>
      <c r="B5256" s="61" t="s">
        <v>2156</v>
      </c>
      <c r="C5256" s="61" t="s">
        <v>3725</v>
      </c>
      <c r="D5256" s="61" t="s">
        <v>3758</v>
      </c>
      <c r="E5256" s="62" t="s">
        <v>3816</v>
      </c>
      <c r="F5256" s="46">
        <v>46178</v>
      </c>
      <c r="G5256" s="46" t="str">
        <f t="shared" si="561"/>
        <v>张秋红2026-6-5</v>
      </c>
      <c r="H5256" s="63" t="s">
        <v>3822</v>
      </c>
      <c r="I5256" s="63" t="s">
        <v>3823</v>
      </c>
      <c r="J5256" s="64"/>
      <c r="K5256" s="64" t="s">
        <v>1564</v>
      </c>
      <c r="L5256" s="65"/>
      <c r="M5256" s="65"/>
      <c r="N5256" s="65"/>
      <c r="O5256" s="66">
        <v>8</v>
      </c>
      <c r="P5256" s="160"/>
      <c r="Q5256" s="68"/>
      <c r="R5256" s="68"/>
      <c r="S5256" s="68"/>
      <c r="T5256" s="69">
        <f t="shared" si="562"/>
        <v>8</v>
      </c>
      <c r="U5256" s="68"/>
      <c r="V5256" s="70">
        <v>3</v>
      </c>
      <c r="W5256" s="70"/>
      <c r="X5256" s="71">
        <f t="shared" si="563"/>
        <v>11</v>
      </c>
      <c r="Y5256" s="72"/>
      <c r="Z5256" s="70"/>
      <c r="AA5256" s="68">
        <v>4</v>
      </c>
      <c r="AB5256" s="73"/>
      <c r="AC5256" s="70"/>
      <c r="AD5256" s="74"/>
      <c r="AE5256" s="68"/>
      <c r="AF5256" s="75"/>
    </row>
    <row r="5257" ht="28.5" customHeight="1" spans="1:32">
      <c r="A5257" s="61" t="s">
        <v>36</v>
      </c>
      <c r="B5257" s="61" t="s">
        <v>2156</v>
      </c>
      <c r="C5257" s="61" t="s">
        <v>3725</v>
      </c>
      <c r="D5257" s="61" t="s">
        <v>3758</v>
      </c>
      <c r="E5257" s="62" t="s">
        <v>3816</v>
      </c>
      <c r="F5257" s="46">
        <v>46179</v>
      </c>
      <c r="G5257" s="46" t="str">
        <f t="shared" si="561"/>
        <v>张秋红2026-6-6</v>
      </c>
      <c r="H5257" s="63" t="s">
        <v>3824</v>
      </c>
      <c r="I5257" s="63" t="s">
        <v>1863</v>
      </c>
      <c r="J5257" s="64"/>
      <c r="K5257" s="64"/>
      <c r="L5257" s="65"/>
      <c r="M5257" s="65"/>
      <c r="N5257" s="65"/>
      <c r="O5257" s="66">
        <v>8</v>
      </c>
      <c r="P5257" s="160"/>
      <c r="Q5257" s="68"/>
      <c r="R5257" s="68"/>
      <c r="S5257" s="68"/>
      <c r="T5257" s="69">
        <f t="shared" si="562"/>
        <v>8</v>
      </c>
      <c r="U5257" s="68"/>
      <c r="V5257" s="70"/>
      <c r="W5257" s="70"/>
      <c r="X5257" s="71">
        <f t="shared" si="563"/>
        <v>8</v>
      </c>
      <c r="Y5257" s="72"/>
      <c r="Z5257" s="70"/>
      <c r="AA5257" s="68">
        <v>2</v>
      </c>
      <c r="AB5257" s="73"/>
      <c r="AC5257" s="70"/>
      <c r="AD5257" s="74"/>
      <c r="AE5257" s="68"/>
      <c r="AF5257" s="75"/>
    </row>
    <row r="5258" ht="28.5" customHeight="1" spans="1:32">
      <c r="A5258" s="61" t="s">
        <v>36</v>
      </c>
      <c r="B5258" s="61" t="s">
        <v>2156</v>
      </c>
      <c r="C5258" s="61" t="s">
        <v>3725</v>
      </c>
      <c r="D5258" s="61" t="s">
        <v>3758</v>
      </c>
      <c r="E5258" s="62" t="s">
        <v>3816</v>
      </c>
      <c r="F5258" s="77">
        <v>46180</v>
      </c>
      <c r="G5258" s="46" t="str">
        <f t="shared" si="561"/>
        <v>张秋红2026-6-7</v>
      </c>
      <c r="H5258" s="63" t="s">
        <v>144</v>
      </c>
      <c r="I5258" s="63" t="s">
        <v>3787</v>
      </c>
      <c r="J5258" s="64"/>
      <c r="K5258" s="64" t="s">
        <v>73</v>
      </c>
      <c r="L5258" s="65"/>
      <c r="M5258" s="65"/>
      <c r="N5258" s="65"/>
      <c r="O5258" s="66"/>
      <c r="P5258" s="160"/>
      <c r="Q5258" s="68"/>
      <c r="R5258" s="68"/>
      <c r="S5258" s="68"/>
      <c r="T5258" s="69">
        <f t="shared" si="562"/>
        <v>0</v>
      </c>
      <c r="U5258" s="68"/>
      <c r="V5258" s="70">
        <v>8</v>
      </c>
      <c r="W5258" s="70"/>
      <c r="X5258" s="71">
        <f t="shared" si="563"/>
        <v>8</v>
      </c>
      <c r="Y5258" s="72"/>
      <c r="Z5258" s="70"/>
      <c r="AA5258" s="68">
        <v>2</v>
      </c>
      <c r="AB5258" s="73"/>
      <c r="AC5258" s="70"/>
      <c r="AD5258" s="74"/>
      <c r="AE5258" s="68"/>
      <c r="AF5258" s="75"/>
    </row>
    <row r="5259" ht="28.5" customHeight="1" spans="1:32">
      <c r="A5259" s="61" t="s">
        <v>36</v>
      </c>
      <c r="B5259" s="61" t="s">
        <v>2156</v>
      </c>
      <c r="C5259" s="61" t="s">
        <v>3725</v>
      </c>
      <c r="D5259" s="61" t="s">
        <v>3758</v>
      </c>
      <c r="E5259" s="62" t="s">
        <v>3816</v>
      </c>
      <c r="F5259" s="46">
        <v>46181</v>
      </c>
      <c r="G5259" s="46" t="str">
        <f t="shared" si="561"/>
        <v>张秋红2026-6-8</v>
      </c>
      <c r="H5259" s="63" t="s">
        <v>72</v>
      </c>
      <c r="I5259" s="63" t="s">
        <v>3825</v>
      </c>
      <c r="J5259" s="64"/>
      <c r="K5259" s="64" t="s">
        <v>1564</v>
      </c>
      <c r="L5259" s="65"/>
      <c r="M5259" s="65"/>
      <c r="N5259" s="65"/>
      <c r="O5259" s="66">
        <v>8</v>
      </c>
      <c r="P5259" s="160"/>
      <c r="Q5259" s="68"/>
      <c r="R5259" s="68"/>
      <c r="S5259" s="68"/>
      <c r="T5259" s="69">
        <f t="shared" si="562"/>
        <v>8</v>
      </c>
      <c r="U5259" s="68"/>
      <c r="V5259" s="70">
        <v>3</v>
      </c>
      <c r="W5259" s="70"/>
      <c r="X5259" s="71">
        <f t="shared" si="563"/>
        <v>11</v>
      </c>
      <c r="Y5259" s="72"/>
      <c r="Z5259" s="70"/>
      <c r="AA5259" s="68">
        <v>4</v>
      </c>
      <c r="AB5259" s="73"/>
      <c r="AC5259" s="70"/>
      <c r="AD5259" s="74"/>
      <c r="AE5259" s="68"/>
      <c r="AF5259" s="75"/>
    </row>
    <row r="5260" ht="28.5" customHeight="1" spans="1:32">
      <c r="A5260" s="61" t="s">
        <v>36</v>
      </c>
      <c r="B5260" s="61" t="s">
        <v>2156</v>
      </c>
      <c r="C5260" s="61" t="s">
        <v>3725</v>
      </c>
      <c r="D5260" s="61" t="s">
        <v>3758</v>
      </c>
      <c r="E5260" s="62" t="s">
        <v>3816</v>
      </c>
      <c r="F5260" s="78">
        <v>46182</v>
      </c>
      <c r="G5260" s="46" t="str">
        <f t="shared" si="561"/>
        <v>张秋红2026-6-9</v>
      </c>
      <c r="H5260" s="63" t="s">
        <v>1383</v>
      </c>
      <c r="I5260" s="63" t="s">
        <v>3826</v>
      </c>
      <c r="J5260" s="64"/>
      <c r="K5260" s="64"/>
      <c r="L5260" s="65"/>
      <c r="M5260" s="65"/>
      <c r="N5260" s="65"/>
      <c r="O5260" s="66">
        <v>8</v>
      </c>
      <c r="P5260" s="160"/>
      <c r="Q5260" s="68"/>
      <c r="R5260" s="68"/>
      <c r="S5260" s="68"/>
      <c r="T5260" s="69">
        <f t="shared" si="562"/>
        <v>8</v>
      </c>
      <c r="U5260" s="68"/>
      <c r="V5260" s="70"/>
      <c r="W5260" s="70"/>
      <c r="X5260" s="71">
        <f t="shared" si="563"/>
        <v>8</v>
      </c>
      <c r="Y5260" s="72"/>
      <c r="Z5260" s="70"/>
      <c r="AA5260" s="68">
        <v>2</v>
      </c>
      <c r="AB5260" s="73"/>
      <c r="AC5260" s="70"/>
      <c r="AD5260" s="74"/>
      <c r="AE5260" s="68"/>
      <c r="AF5260" s="75"/>
    </row>
    <row r="5261" ht="28.5" customHeight="1" spans="1:32">
      <c r="A5261" s="61" t="s">
        <v>36</v>
      </c>
      <c r="B5261" s="61" t="s">
        <v>2156</v>
      </c>
      <c r="C5261" s="61" t="s">
        <v>3725</v>
      </c>
      <c r="D5261" s="61" t="s">
        <v>3758</v>
      </c>
      <c r="E5261" s="62" t="s">
        <v>3816</v>
      </c>
      <c r="F5261" s="46">
        <v>46183</v>
      </c>
      <c r="G5261" s="46" t="str">
        <f t="shared" si="561"/>
        <v>张秋红2026-6-10</v>
      </c>
      <c r="H5261" s="63"/>
      <c r="I5261" s="63"/>
      <c r="J5261" s="64"/>
      <c r="K5261" s="64"/>
      <c r="L5261" s="65" t="s">
        <v>73</v>
      </c>
      <c r="M5261" s="65"/>
      <c r="N5261" s="65"/>
      <c r="O5261" s="66">
        <v>8</v>
      </c>
      <c r="P5261" s="160"/>
      <c r="Q5261" s="68">
        <v>-8</v>
      </c>
      <c r="R5261" s="68"/>
      <c r="S5261" s="68"/>
      <c r="T5261" s="69">
        <f t="shared" si="562"/>
        <v>0</v>
      </c>
      <c r="U5261" s="68"/>
      <c r="V5261" s="70"/>
      <c r="W5261" s="70"/>
      <c r="X5261" s="71">
        <f t="shared" si="563"/>
        <v>0</v>
      </c>
      <c r="Y5261" s="72"/>
      <c r="Z5261" s="70"/>
      <c r="AA5261" s="68"/>
      <c r="AB5261" s="73"/>
      <c r="AC5261" s="70"/>
      <c r="AD5261" s="74"/>
      <c r="AE5261" s="68"/>
      <c r="AF5261" s="75"/>
    </row>
    <row r="5262" ht="28.5" customHeight="1" spans="1:32">
      <c r="A5262" s="61" t="s">
        <v>36</v>
      </c>
      <c r="B5262" s="61" t="s">
        <v>2156</v>
      </c>
      <c r="C5262" s="61" t="s">
        <v>3725</v>
      </c>
      <c r="D5262" s="61" t="s">
        <v>3758</v>
      </c>
      <c r="E5262" s="62" t="s">
        <v>3816</v>
      </c>
      <c r="F5262" s="46">
        <v>46184</v>
      </c>
      <c r="G5262" s="46" t="str">
        <f t="shared" si="561"/>
        <v>张秋红2026-6-11</v>
      </c>
      <c r="H5262" s="63" t="s">
        <v>3139</v>
      </c>
      <c r="I5262" s="63" t="s">
        <v>3827</v>
      </c>
      <c r="J5262" s="64"/>
      <c r="K5262" s="64"/>
      <c r="L5262" s="65"/>
      <c r="M5262" s="65"/>
      <c r="N5262" s="65"/>
      <c r="O5262" s="66">
        <v>8</v>
      </c>
      <c r="P5262" s="160"/>
      <c r="Q5262" s="68"/>
      <c r="R5262" s="68"/>
      <c r="S5262" s="68"/>
      <c r="T5262" s="69">
        <f t="shared" si="562"/>
        <v>8</v>
      </c>
      <c r="U5262" s="68"/>
      <c r="V5262" s="70"/>
      <c r="W5262" s="70"/>
      <c r="X5262" s="71">
        <f t="shared" si="563"/>
        <v>8</v>
      </c>
      <c r="Y5262" s="72"/>
      <c r="Z5262" s="70"/>
      <c r="AA5262" s="68">
        <v>2</v>
      </c>
      <c r="AB5262" s="73"/>
      <c r="AC5262" s="70"/>
      <c r="AD5262" s="74"/>
      <c r="AE5262" s="68"/>
      <c r="AF5262" s="75"/>
    </row>
    <row r="5263" ht="28.5" customHeight="1" spans="1:32">
      <c r="A5263" s="61" t="s">
        <v>36</v>
      </c>
      <c r="B5263" s="61" t="s">
        <v>2156</v>
      </c>
      <c r="C5263" s="61" t="s">
        <v>3725</v>
      </c>
      <c r="D5263" s="61" t="s">
        <v>3758</v>
      </c>
      <c r="E5263" s="76" t="s">
        <v>3816</v>
      </c>
      <c r="F5263" s="46">
        <v>46185</v>
      </c>
      <c r="G5263" s="46" t="str">
        <f t="shared" si="561"/>
        <v>张秋红2026-6-12</v>
      </c>
      <c r="H5263" s="63" t="s">
        <v>1896</v>
      </c>
      <c r="I5263" s="63" t="s">
        <v>3828</v>
      </c>
      <c r="J5263" s="64"/>
      <c r="K5263" s="64" t="s">
        <v>1564</v>
      </c>
      <c r="L5263" s="65"/>
      <c r="M5263" s="65"/>
      <c r="N5263" s="65"/>
      <c r="O5263" s="66">
        <v>8</v>
      </c>
      <c r="P5263" s="160"/>
      <c r="Q5263" s="68"/>
      <c r="R5263" s="68"/>
      <c r="S5263" s="68"/>
      <c r="T5263" s="69">
        <f t="shared" si="562"/>
        <v>8</v>
      </c>
      <c r="U5263" s="68"/>
      <c r="V5263" s="70">
        <v>3</v>
      </c>
      <c r="W5263" s="70"/>
      <c r="X5263" s="71">
        <f t="shared" si="563"/>
        <v>11</v>
      </c>
      <c r="Y5263" s="72"/>
      <c r="Z5263" s="70"/>
      <c r="AA5263" s="68">
        <v>4</v>
      </c>
      <c r="AB5263" s="73"/>
      <c r="AC5263" s="70"/>
      <c r="AD5263" s="74"/>
      <c r="AE5263" s="68"/>
      <c r="AF5263" s="75"/>
    </row>
    <row r="5264" ht="28.5" customHeight="1" spans="1:32">
      <c r="A5264" s="61" t="s">
        <v>36</v>
      </c>
      <c r="B5264" s="61" t="s">
        <v>2156</v>
      </c>
      <c r="C5264" s="61" t="s">
        <v>3725</v>
      </c>
      <c r="D5264" s="61" t="s">
        <v>3758</v>
      </c>
      <c r="E5264" s="76" t="s">
        <v>3816</v>
      </c>
      <c r="F5264" s="46">
        <v>46186</v>
      </c>
      <c r="G5264" s="46" t="str">
        <f t="shared" si="561"/>
        <v>张秋红2026-6-13</v>
      </c>
      <c r="H5264" s="63" t="s">
        <v>2459</v>
      </c>
      <c r="I5264" s="63"/>
      <c r="J5264" s="64"/>
      <c r="K5264" s="64"/>
      <c r="L5264" s="65"/>
      <c r="M5264" s="65"/>
      <c r="N5264" s="65"/>
      <c r="O5264" s="66">
        <v>8</v>
      </c>
      <c r="P5264" s="160"/>
      <c r="Q5264" s="68"/>
      <c r="R5264" s="68"/>
      <c r="S5264" s="68"/>
      <c r="T5264" s="69">
        <f t="shared" si="562"/>
        <v>8</v>
      </c>
      <c r="U5264" s="68"/>
      <c r="V5264" s="70"/>
      <c r="W5264" s="70"/>
      <c r="X5264" s="71">
        <f t="shared" si="563"/>
        <v>8</v>
      </c>
      <c r="Y5264" s="72"/>
      <c r="Z5264" s="70"/>
      <c r="AA5264" s="68"/>
      <c r="AB5264" s="73"/>
      <c r="AC5264" s="70"/>
      <c r="AD5264" s="74"/>
      <c r="AE5264" s="68"/>
      <c r="AF5264" s="80"/>
    </row>
    <row r="5265" ht="28.5" customHeight="1" spans="1:32">
      <c r="A5265" s="61" t="s">
        <v>36</v>
      </c>
      <c r="B5265" s="61" t="s">
        <v>2156</v>
      </c>
      <c r="C5265" s="61" t="s">
        <v>3725</v>
      </c>
      <c r="D5265" s="61" t="s">
        <v>3758</v>
      </c>
      <c r="E5265" s="76" t="s">
        <v>3816</v>
      </c>
      <c r="F5265" s="77">
        <v>46187</v>
      </c>
      <c r="G5265" s="46" t="str">
        <f t="shared" si="561"/>
        <v>张秋红2026-6-14</v>
      </c>
      <c r="H5265" s="63" t="s">
        <v>3146</v>
      </c>
      <c r="I5265" s="63" t="s">
        <v>264</v>
      </c>
      <c r="J5265" s="64"/>
      <c r="K5265" s="64" t="s">
        <v>73</v>
      </c>
      <c r="L5265" s="65"/>
      <c r="M5265" s="65"/>
      <c r="N5265" s="65"/>
      <c r="O5265" s="66"/>
      <c r="P5265" s="160"/>
      <c r="Q5265" s="68"/>
      <c r="R5265" s="68"/>
      <c r="S5265" s="68"/>
      <c r="T5265" s="69">
        <f t="shared" si="562"/>
        <v>0</v>
      </c>
      <c r="U5265" s="68"/>
      <c r="V5265" s="70">
        <v>8</v>
      </c>
      <c r="W5265" s="70"/>
      <c r="X5265" s="71">
        <f t="shared" si="563"/>
        <v>8</v>
      </c>
      <c r="Y5265" s="72"/>
      <c r="Z5265" s="70"/>
      <c r="AA5265" s="68">
        <v>2</v>
      </c>
      <c r="AB5265" s="73"/>
      <c r="AC5265" s="70"/>
      <c r="AD5265" s="74"/>
      <c r="AE5265" s="68"/>
      <c r="AF5265" s="80"/>
    </row>
    <row r="5266" ht="28.5" customHeight="1" spans="1:32">
      <c r="A5266" s="61" t="s">
        <v>36</v>
      </c>
      <c r="B5266" s="61" t="s">
        <v>2156</v>
      </c>
      <c r="C5266" s="61" t="s">
        <v>3725</v>
      </c>
      <c r="D5266" s="61" t="s">
        <v>3758</v>
      </c>
      <c r="E5266" s="76" t="s">
        <v>3816</v>
      </c>
      <c r="F5266" s="46">
        <v>46188</v>
      </c>
      <c r="G5266" s="46" t="str">
        <f t="shared" si="561"/>
        <v>张秋红2026-6-15</v>
      </c>
      <c r="H5266" s="63" t="s">
        <v>3556</v>
      </c>
      <c r="I5266" s="63" t="s">
        <v>3829</v>
      </c>
      <c r="J5266" s="64"/>
      <c r="K5266" s="64" t="s">
        <v>1564</v>
      </c>
      <c r="L5266" s="65"/>
      <c r="M5266" s="65"/>
      <c r="N5266" s="65"/>
      <c r="O5266" s="66">
        <v>8</v>
      </c>
      <c r="P5266" s="160"/>
      <c r="Q5266" s="68"/>
      <c r="R5266" s="68"/>
      <c r="S5266" s="68"/>
      <c r="T5266" s="69">
        <f t="shared" si="562"/>
        <v>8</v>
      </c>
      <c r="U5266" s="68"/>
      <c r="V5266" s="70">
        <v>3</v>
      </c>
      <c r="W5266" s="70"/>
      <c r="X5266" s="71">
        <f t="shared" si="563"/>
        <v>11</v>
      </c>
      <c r="Y5266" s="72"/>
      <c r="Z5266" s="70"/>
      <c r="AA5266" s="68">
        <v>4</v>
      </c>
      <c r="AB5266" s="73"/>
      <c r="AC5266" s="70"/>
      <c r="AD5266" s="74"/>
      <c r="AE5266" s="68"/>
      <c r="AF5266" s="75"/>
    </row>
    <row r="5267" ht="28.5" customHeight="1" spans="1:32">
      <c r="A5267" s="61" t="s">
        <v>36</v>
      </c>
      <c r="B5267" s="61" t="s">
        <v>2156</v>
      </c>
      <c r="C5267" s="61" t="s">
        <v>3725</v>
      </c>
      <c r="D5267" s="61" t="s">
        <v>3758</v>
      </c>
      <c r="E5267" s="76" t="s">
        <v>3816</v>
      </c>
      <c r="F5267" s="46">
        <v>46189</v>
      </c>
      <c r="G5267" s="46" t="str">
        <f t="shared" si="561"/>
        <v>张秋红2026-6-16</v>
      </c>
      <c r="H5267" s="63" t="s">
        <v>1331</v>
      </c>
      <c r="I5267" s="63" t="s">
        <v>3742</v>
      </c>
      <c r="J5267" s="64"/>
      <c r="K5267" s="64" t="s">
        <v>1564</v>
      </c>
      <c r="L5267" s="65"/>
      <c r="M5267" s="65"/>
      <c r="N5267" s="65"/>
      <c r="O5267" s="66">
        <v>8</v>
      </c>
      <c r="P5267" s="161"/>
      <c r="Q5267" s="68"/>
      <c r="R5267" s="68"/>
      <c r="S5267" s="68"/>
      <c r="T5267" s="69">
        <f t="shared" si="562"/>
        <v>8</v>
      </c>
      <c r="U5267" s="68"/>
      <c r="V5267" s="70">
        <v>3</v>
      </c>
      <c r="W5267" s="70"/>
      <c r="X5267" s="71">
        <f t="shared" si="563"/>
        <v>11</v>
      </c>
      <c r="Y5267" s="72"/>
      <c r="Z5267" s="70"/>
      <c r="AA5267" s="68">
        <v>2</v>
      </c>
      <c r="AB5267" s="73"/>
      <c r="AC5267" s="70"/>
      <c r="AD5267" s="74"/>
      <c r="AE5267" s="68"/>
      <c r="AF5267" s="80"/>
    </row>
    <row r="5268" ht="28.5" customHeight="1" spans="1:32">
      <c r="A5268" s="61" t="s">
        <v>36</v>
      </c>
      <c r="B5268" s="61" t="s">
        <v>2156</v>
      </c>
      <c r="C5268" s="61" t="s">
        <v>3725</v>
      </c>
      <c r="D5268" s="61" t="s">
        <v>3758</v>
      </c>
      <c r="E5268" s="76" t="s">
        <v>3816</v>
      </c>
      <c r="F5268" s="46">
        <v>46190</v>
      </c>
      <c r="G5268" s="46" t="str">
        <f t="shared" si="561"/>
        <v>张秋红2026-6-17</v>
      </c>
      <c r="H5268" s="63"/>
      <c r="I5268" s="63"/>
      <c r="J5268" s="64"/>
      <c r="K5268" s="64"/>
      <c r="L5268" s="65" t="s">
        <v>73</v>
      </c>
      <c r="M5268" s="65"/>
      <c r="N5268" s="65"/>
      <c r="O5268" s="66">
        <v>8</v>
      </c>
      <c r="P5268" s="161"/>
      <c r="Q5268" s="68">
        <v>-8</v>
      </c>
      <c r="R5268" s="68"/>
      <c r="S5268" s="68"/>
      <c r="T5268" s="69">
        <f t="shared" si="562"/>
        <v>0</v>
      </c>
      <c r="U5268" s="68"/>
      <c r="V5268" s="70"/>
      <c r="W5268" s="70"/>
      <c r="X5268" s="71">
        <f t="shared" si="563"/>
        <v>0</v>
      </c>
      <c r="Y5268" s="72"/>
      <c r="Z5268" s="70"/>
      <c r="AA5268" s="68"/>
      <c r="AB5268" s="73"/>
      <c r="AC5268" s="70"/>
      <c r="AD5268" s="74"/>
      <c r="AE5268" s="68"/>
      <c r="AF5268" s="75"/>
    </row>
    <row r="5269" ht="28.5" customHeight="1" spans="1:32">
      <c r="A5269" s="61" t="s">
        <v>36</v>
      </c>
      <c r="B5269" s="61" t="s">
        <v>2156</v>
      </c>
      <c r="C5269" s="61" t="s">
        <v>3725</v>
      </c>
      <c r="D5269" s="61" t="s">
        <v>3758</v>
      </c>
      <c r="E5269" s="62" t="s">
        <v>3816</v>
      </c>
      <c r="F5269" s="46">
        <v>46191</v>
      </c>
      <c r="G5269" s="46" t="str">
        <f t="shared" si="561"/>
        <v>张秋红2026-6-18</v>
      </c>
      <c r="H5269" s="63" t="s">
        <v>3830</v>
      </c>
      <c r="I5269" s="63" t="s">
        <v>293</v>
      </c>
      <c r="J5269" s="64"/>
      <c r="K5269" s="64" t="s">
        <v>1564</v>
      </c>
      <c r="L5269" s="65"/>
      <c r="M5269" s="65"/>
      <c r="N5269" s="65"/>
      <c r="O5269" s="66">
        <v>8</v>
      </c>
      <c r="P5269" s="161"/>
      <c r="Q5269" s="68"/>
      <c r="R5269" s="68"/>
      <c r="S5269" s="68"/>
      <c r="T5269" s="69">
        <f t="shared" si="562"/>
        <v>8</v>
      </c>
      <c r="U5269" s="68"/>
      <c r="V5269" s="70"/>
      <c r="W5269" s="70"/>
      <c r="X5269" s="71">
        <f t="shared" si="563"/>
        <v>8</v>
      </c>
      <c r="Y5269" s="72"/>
      <c r="Z5269" s="70"/>
      <c r="AA5269" s="68">
        <v>2</v>
      </c>
      <c r="AB5269" s="73"/>
      <c r="AC5269" s="70"/>
      <c r="AD5269" s="74"/>
      <c r="AE5269" s="68"/>
      <c r="AF5269" s="75"/>
    </row>
    <row r="5270" ht="28.5" customHeight="1" spans="1:32">
      <c r="A5270" s="61" t="s">
        <v>36</v>
      </c>
      <c r="B5270" s="61" t="s">
        <v>2156</v>
      </c>
      <c r="C5270" s="61" t="s">
        <v>3725</v>
      </c>
      <c r="D5270" s="61" t="s">
        <v>3758</v>
      </c>
      <c r="E5270" s="62" t="s">
        <v>3816</v>
      </c>
      <c r="F5270" s="82">
        <v>46192</v>
      </c>
      <c r="G5270" s="46" t="str">
        <f t="shared" si="561"/>
        <v>张秋红2026-6-19</v>
      </c>
      <c r="H5270" s="63"/>
      <c r="I5270" s="63"/>
      <c r="J5270" s="64"/>
      <c r="K5270" s="64"/>
      <c r="L5270" s="65"/>
      <c r="M5270" s="65"/>
      <c r="N5270" s="65"/>
      <c r="O5270" s="66"/>
      <c r="P5270" s="161"/>
      <c r="Q5270" s="68"/>
      <c r="R5270" s="68"/>
      <c r="S5270" s="68"/>
      <c r="T5270" s="69">
        <f t="shared" si="562"/>
        <v>0</v>
      </c>
      <c r="U5270" s="68"/>
      <c r="V5270" s="70"/>
      <c r="W5270" s="70"/>
      <c r="X5270" s="71">
        <f t="shared" si="563"/>
        <v>0</v>
      </c>
      <c r="Y5270" s="72"/>
      <c r="Z5270" s="70"/>
      <c r="AA5270" s="68"/>
      <c r="AB5270" s="73">
        <v>8</v>
      </c>
      <c r="AC5270" s="70"/>
      <c r="AD5270" s="74"/>
      <c r="AE5270" s="68"/>
      <c r="AF5270" s="75"/>
    </row>
    <row r="5271" ht="28.5" customHeight="1" spans="1:32">
      <c r="A5271" s="61" t="s">
        <v>36</v>
      </c>
      <c r="B5271" s="61" t="s">
        <v>2156</v>
      </c>
      <c r="C5271" s="61" t="s">
        <v>3725</v>
      </c>
      <c r="D5271" s="61" t="s">
        <v>3758</v>
      </c>
      <c r="E5271" s="62" t="s">
        <v>3816</v>
      </c>
      <c r="F5271" s="77">
        <v>46193</v>
      </c>
      <c r="G5271" s="46" t="str">
        <f t="shared" si="561"/>
        <v>张秋红2026-6-20</v>
      </c>
      <c r="H5271" s="63" t="s">
        <v>3831</v>
      </c>
      <c r="I5271" s="63" t="s">
        <v>2201</v>
      </c>
      <c r="J5271" s="64"/>
      <c r="K5271" s="64" t="s">
        <v>73</v>
      </c>
      <c r="L5271" s="65"/>
      <c r="M5271" s="65"/>
      <c r="N5271" s="65"/>
      <c r="O5271" s="66"/>
      <c r="P5271" s="161"/>
      <c r="Q5271" s="68"/>
      <c r="R5271" s="68"/>
      <c r="S5271" s="68"/>
      <c r="T5271" s="69">
        <f t="shared" si="562"/>
        <v>0</v>
      </c>
      <c r="U5271" s="68"/>
      <c r="V5271" s="70">
        <v>8</v>
      </c>
      <c r="W5271" s="70"/>
      <c r="X5271" s="71">
        <f t="shared" si="563"/>
        <v>8</v>
      </c>
      <c r="Y5271" s="72"/>
      <c r="Z5271" s="70"/>
      <c r="AA5271" s="68">
        <v>2</v>
      </c>
      <c r="AB5271" s="73"/>
      <c r="AC5271" s="70"/>
      <c r="AD5271" s="74"/>
      <c r="AE5271" s="68"/>
      <c r="AF5271" s="75"/>
    </row>
    <row r="5272" ht="28.5" customHeight="1" spans="1:32">
      <c r="A5272" s="61" t="s">
        <v>36</v>
      </c>
      <c r="B5272" s="61" t="s">
        <v>2156</v>
      </c>
      <c r="C5272" s="61" t="s">
        <v>3725</v>
      </c>
      <c r="D5272" s="61" t="s">
        <v>3758</v>
      </c>
      <c r="E5272" s="62" t="s">
        <v>3816</v>
      </c>
      <c r="F5272" s="46">
        <v>46194</v>
      </c>
      <c r="G5272" s="46" t="str">
        <f t="shared" si="561"/>
        <v>张秋红2026-6-21</v>
      </c>
      <c r="H5272" s="63" t="s">
        <v>144</v>
      </c>
      <c r="I5272" s="63" t="s">
        <v>2055</v>
      </c>
      <c r="J5272" s="64"/>
      <c r="K5272" s="64"/>
      <c r="L5272" s="65"/>
      <c r="M5272" s="65"/>
      <c r="N5272" s="65"/>
      <c r="O5272" s="66">
        <v>8</v>
      </c>
      <c r="P5272" s="161"/>
      <c r="Q5272" s="68"/>
      <c r="R5272" s="68"/>
      <c r="S5272" s="68"/>
      <c r="T5272" s="69">
        <f t="shared" si="562"/>
        <v>8</v>
      </c>
      <c r="U5272" s="68"/>
      <c r="V5272" s="70"/>
      <c r="W5272" s="70"/>
      <c r="X5272" s="71">
        <f t="shared" si="563"/>
        <v>8</v>
      </c>
      <c r="Y5272" s="72"/>
      <c r="Z5272" s="70"/>
      <c r="AA5272" s="68">
        <v>2</v>
      </c>
      <c r="AB5272" s="73"/>
      <c r="AC5272" s="70"/>
      <c r="AD5272" s="74"/>
      <c r="AE5272" s="68"/>
      <c r="AF5272" s="75"/>
    </row>
    <row r="5273" ht="28.5" customHeight="1" spans="1:32">
      <c r="A5273" s="61" t="s">
        <v>36</v>
      </c>
      <c r="B5273" s="61" t="s">
        <v>2156</v>
      </c>
      <c r="C5273" s="61" t="s">
        <v>3725</v>
      </c>
      <c r="D5273" s="61" t="s">
        <v>3758</v>
      </c>
      <c r="E5273" s="62" t="s">
        <v>3816</v>
      </c>
      <c r="F5273" s="46">
        <v>46195</v>
      </c>
      <c r="G5273" s="46" t="str">
        <f t="shared" si="561"/>
        <v>张秋红2026-6-22</v>
      </c>
      <c r="H5273" s="63"/>
      <c r="I5273" s="63"/>
      <c r="J5273" s="64"/>
      <c r="K5273" s="64"/>
      <c r="L5273" s="65"/>
      <c r="M5273" s="65"/>
      <c r="N5273" s="65"/>
      <c r="O5273" s="66"/>
      <c r="P5273" s="160"/>
      <c r="Q5273" s="68"/>
      <c r="R5273" s="68"/>
      <c r="S5273" s="68"/>
      <c r="T5273" s="69">
        <f t="shared" si="562"/>
        <v>0</v>
      </c>
      <c r="U5273" s="68"/>
      <c r="V5273" s="70"/>
      <c r="W5273" s="70"/>
      <c r="X5273" s="71">
        <f t="shared" si="563"/>
        <v>0</v>
      </c>
      <c r="Y5273" s="72"/>
      <c r="Z5273" s="70"/>
      <c r="AA5273" s="68"/>
      <c r="AB5273" s="73"/>
      <c r="AC5273" s="70"/>
      <c r="AD5273" s="74"/>
      <c r="AE5273" s="68"/>
      <c r="AF5273" s="75"/>
    </row>
    <row r="5274" ht="28.5" customHeight="1" spans="1:32">
      <c r="A5274" s="61" t="s">
        <v>36</v>
      </c>
      <c r="B5274" s="61" t="s">
        <v>2156</v>
      </c>
      <c r="C5274" s="61" t="s">
        <v>3725</v>
      </c>
      <c r="D5274" s="61" t="s">
        <v>3758</v>
      </c>
      <c r="E5274" s="62" t="s">
        <v>3816</v>
      </c>
      <c r="F5274" s="46">
        <v>46196</v>
      </c>
      <c r="G5274" s="46" t="str">
        <f t="shared" si="561"/>
        <v>张秋红2026-6-23</v>
      </c>
      <c r="H5274" s="63"/>
      <c r="I5274" s="63"/>
      <c r="J5274" s="64"/>
      <c r="K5274" s="64"/>
      <c r="L5274" s="65"/>
      <c r="M5274" s="65"/>
      <c r="N5274" s="65"/>
      <c r="O5274" s="66"/>
      <c r="P5274" s="161"/>
      <c r="Q5274" s="68"/>
      <c r="R5274" s="68"/>
      <c r="S5274" s="68"/>
      <c r="T5274" s="69">
        <f t="shared" si="562"/>
        <v>0</v>
      </c>
      <c r="U5274" s="68"/>
      <c r="V5274" s="70"/>
      <c r="W5274" s="70"/>
      <c r="X5274" s="71">
        <f t="shared" si="563"/>
        <v>0</v>
      </c>
      <c r="Y5274" s="72"/>
      <c r="Z5274" s="70"/>
      <c r="AA5274" s="68"/>
      <c r="AB5274" s="73"/>
      <c r="AC5274" s="70"/>
      <c r="AD5274" s="74"/>
      <c r="AE5274" s="68"/>
      <c r="AF5274" s="75"/>
    </row>
    <row r="5275" ht="28.5" customHeight="1" spans="1:32">
      <c r="A5275" s="61" t="s">
        <v>36</v>
      </c>
      <c r="B5275" s="61" t="s">
        <v>2156</v>
      </c>
      <c r="C5275" s="61" t="s">
        <v>3725</v>
      </c>
      <c r="D5275" s="61" t="s">
        <v>3758</v>
      </c>
      <c r="E5275" s="62" t="s">
        <v>3816</v>
      </c>
      <c r="F5275" s="46">
        <v>46197</v>
      </c>
      <c r="G5275" s="46" t="str">
        <f t="shared" si="561"/>
        <v>张秋红2026-6-24</v>
      </c>
      <c r="H5275" s="63"/>
      <c r="I5275" s="63"/>
      <c r="J5275" s="64"/>
      <c r="K5275" s="64"/>
      <c r="L5275" s="65"/>
      <c r="M5275" s="65"/>
      <c r="N5275" s="65"/>
      <c r="O5275" s="66"/>
      <c r="P5275" s="160"/>
      <c r="Q5275" s="68"/>
      <c r="R5275" s="68"/>
      <c r="S5275" s="68"/>
      <c r="T5275" s="69">
        <f t="shared" si="562"/>
        <v>0</v>
      </c>
      <c r="U5275" s="68"/>
      <c r="V5275" s="70"/>
      <c r="W5275" s="70"/>
      <c r="X5275" s="71">
        <f t="shared" si="563"/>
        <v>0</v>
      </c>
      <c r="Y5275" s="72"/>
      <c r="Z5275" s="70"/>
      <c r="AA5275" s="68"/>
      <c r="AB5275" s="73"/>
      <c r="AC5275" s="70"/>
      <c r="AD5275" s="74"/>
      <c r="AE5275" s="68"/>
      <c r="AF5275" s="75"/>
    </row>
    <row r="5276" ht="28.5" customHeight="1" spans="1:32">
      <c r="A5276" s="61" t="s">
        <v>36</v>
      </c>
      <c r="B5276" s="61" t="s">
        <v>2156</v>
      </c>
      <c r="C5276" s="61" t="s">
        <v>3725</v>
      </c>
      <c r="D5276" s="61" t="s">
        <v>3758</v>
      </c>
      <c r="E5276" s="62" t="s">
        <v>3816</v>
      </c>
      <c r="F5276" s="46">
        <v>46198</v>
      </c>
      <c r="G5276" s="46" t="str">
        <f t="shared" si="561"/>
        <v>张秋红2026-6-25</v>
      </c>
      <c r="H5276" s="63"/>
      <c r="I5276" s="63"/>
      <c r="J5276" s="64"/>
      <c r="K5276" s="64"/>
      <c r="L5276" s="65"/>
      <c r="M5276" s="65"/>
      <c r="N5276" s="65"/>
      <c r="O5276" s="66"/>
      <c r="P5276" s="160"/>
      <c r="Q5276" s="68"/>
      <c r="R5276" s="68"/>
      <c r="S5276" s="68"/>
      <c r="T5276" s="69">
        <f t="shared" si="562"/>
        <v>0</v>
      </c>
      <c r="U5276" s="68"/>
      <c r="V5276" s="70"/>
      <c r="W5276" s="70"/>
      <c r="X5276" s="71">
        <f t="shared" si="563"/>
        <v>0</v>
      </c>
      <c r="Y5276" s="72"/>
      <c r="Z5276" s="70"/>
      <c r="AA5276" s="68"/>
      <c r="AB5276" s="73"/>
      <c r="AC5276" s="70"/>
      <c r="AD5276" s="74"/>
      <c r="AE5276" s="68"/>
      <c r="AF5276" s="75"/>
    </row>
    <row r="5277" ht="28.5" customHeight="1" spans="1:32">
      <c r="A5277" s="61" t="s">
        <v>36</v>
      </c>
      <c r="B5277" s="61" t="s">
        <v>2156</v>
      </c>
      <c r="C5277" s="61" t="s">
        <v>3725</v>
      </c>
      <c r="D5277" s="61" t="s">
        <v>3758</v>
      </c>
      <c r="E5277" s="62" t="s">
        <v>3816</v>
      </c>
      <c r="F5277" s="46">
        <v>46199</v>
      </c>
      <c r="G5277" s="46" t="str">
        <f t="shared" si="561"/>
        <v>张秋红2026-6-26</v>
      </c>
      <c r="H5277" s="63"/>
      <c r="I5277" s="63"/>
      <c r="J5277" s="64"/>
      <c r="K5277" s="64"/>
      <c r="L5277" s="65"/>
      <c r="M5277" s="65"/>
      <c r="N5277" s="65"/>
      <c r="O5277" s="66"/>
      <c r="P5277" s="160"/>
      <c r="Q5277" s="68"/>
      <c r="R5277" s="68"/>
      <c r="S5277" s="68"/>
      <c r="T5277" s="69">
        <f t="shared" si="562"/>
        <v>0</v>
      </c>
      <c r="U5277" s="68"/>
      <c r="V5277" s="70"/>
      <c r="W5277" s="70"/>
      <c r="X5277" s="71">
        <f t="shared" si="563"/>
        <v>0</v>
      </c>
      <c r="Y5277" s="72"/>
      <c r="Z5277" s="70"/>
      <c r="AA5277" s="68"/>
      <c r="AB5277" s="73"/>
      <c r="AC5277" s="70"/>
      <c r="AD5277" s="74"/>
      <c r="AE5277" s="68"/>
      <c r="AF5277" s="75"/>
    </row>
    <row r="5278" ht="28.5" customHeight="1" spans="1:32">
      <c r="A5278" s="61" t="s">
        <v>36</v>
      </c>
      <c r="B5278" s="61" t="s">
        <v>2156</v>
      </c>
      <c r="C5278" s="61" t="s">
        <v>3725</v>
      </c>
      <c r="D5278" s="61" t="s">
        <v>3758</v>
      </c>
      <c r="E5278" s="62" t="s">
        <v>3816</v>
      </c>
      <c r="F5278" s="46">
        <v>46200</v>
      </c>
      <c r="G5278" s="46" t="str">
        <f t="shared" si="561"/>
        <v>张秋红2026-6-27</v>
      </c>
      <c r="H5278" s="63"/>
      <c r="I5278" s="63"/>
      <c r="J5278" s="64"/>
      <c r="K5278" s="64"/>
      <c r="L5278" s="65"/>
      <c r="M5278" s="65"/>
      <c r="N5278" s="79"/>
      <c r="O5278" s="66"/>
      <c r="P5278" s="160"/>
      <c r="Q5278" s="68"/>
      <c r="R5278" s="68"/>
      <c r="S5278" s="68"/>
      <c r="T5278" s="69">
        <f t="shared" si="562"/>
        <v>0</v>
      </c>
      <c r="U5278" s="68"/>
      <c r="V5278" s="70"/>
      <c r="W5278" s="70"/>
      <c r="X5278" s="71">
        <f t="shared" si="563"/>
        <v>0</v>
      </c>
      <c r="Y5278" s="72"/>
      <c r="Z5278" s="70"/>
      <c r="AA5278" s="68"/>
      <c r="AB5278" s="73"/>
      <c r="AC5278" s="70"/>
      <c r="AD5278" s="74"/>
      <c r="AE5278" s="68"/>
      <c r="AF5278" s="75"/>
    </row>
    <row r="5279" ht="28.5" customHeight="1" spans="1:32">
      <c r="A5279" s="61" t="s">
        <v>36</v>
      </c>
      <c r="B5279" s="61" t="s">
        <v>2156</v>
      </c>
      <c r="C5279" s="61" t="s">
        <v>3725</v>
      </c>
      <c r="D5279" s="61" t="s">
        <v>3758</v>
      </c>
      <c r="E5279" s="62" t="s">
        <v>3816</v>
      </c>
      <c r="F5279" s="46">
        <v>46201</v>
      </c>
      <c r="G5279" s="46" t="str">
        <f t="shared" si="561"/>
        <v>张秋红2026-6-28</v>
      </c>
      <c r="H5279" s="63"/>
      <c r="I5279" s="63"/>
      <c r="J5279" s="64"/>
      <c r="K5279" s="64"/>
      <c r="L5279" s="65"/>
      <c r="M5279" s="65"/>
      <c r="N5279" s="65"/>
      <c r="O5279" s="66"/>
      <c r="P5279" s="160"/>
      <c r="Q5279" s="68"/>
      <c r="R5279" s="68"/>
      <c r="S5279" s="68"/>
      <c r="T5279" s="69">
        <f t="shared" si="562"/>
        <v>0</v>
      </c>
      <c r="U5279" s="68"/>
      <c r="V5279" s="70"/>
      <c r="W5279" s="70"/>
      <c r="X5279" s="71">
        <f t="shared" si="563"/>
        <v>0</v>
      </c>
      <c r="Y5279" s="72"/>
      <c r="Z5279" s="70"/>
      <c r="AA5279" s="68"/>
      <c r="AB5279" s="73"/>
      <c r="AC5279" s="70"/>
      <c r="AD5279" s="74"/>
      <c r="AE5279" s="68"/>
      <c r="AF5279" s="75"/>
    </row>
    <row r="5280" ht="28.5" customHeight="1" spans="1:32">
      <c r="A5280" s="61" t="s">
        <v>36</v>
      </c>
      <c r="B5280" s="61" t="s">
        <v>2156</v>
      </c>
      <c r="C5280" s="61" t="s">
        <v>3725</v>
      </c>
      <c r="D5280" s="61" t="s">
        <v>3758</v>
      </c>
      <c r="E5280" s="62" t="s">
        <v>3816</v>
      </c>
      <c r="F5280" s="46">
        <v>46202</v>
      </c>
      <c r="G5280" s="46" t="str">
        <f t="shared" si="561"/>
        <v>张秋红2026-6-29</v>
      </c>
      <c r="H5280" s="63"/>
      <c r="I5280" s="63"/>
      <c r="J5280" s="64"/>
      <c r="K5280" s="64"/>
      <c r="L5280" s="65"/>
      <c r="M5280" s="65"/>
      <c r="N5280" s="79"/>
      <c r="O5280" s="66"/>
      <c r="P5280" s="160"/>
      <c r="Q5280" s="68"/>
      <c r="R5280" s="68"/>
      <c r="S5280" s="68"/>
      <c r="T5280" s="69">
        <f t="shared" si="562"/>
        <v>0</v>
      </c>
      <c r="U5280" s="68"/>
      <c r="V5280" s="70"/>
      <c r="W5280" s="70"/>
      <c r="X5280" s="71">
        <f t="shared" si="563"/>
        <v>0</v>
      </c>
      <c r="Y5280" s="72"/>
      <c r="Z5280" s="70"/>
      <c r="AA5280" s="68"/>
      <c r="AB5280" s="73"/>
      <c r="AC5280" s="70"/>
      <c r="AD5280" s="74"/>
      <c r="AE5280" s="68"/>
      <c r="AF5280" s="75"/>
    </row>
    <row r="5281" s="3" customFormat="1" ht="28.5" customHeight="1" spans="1:32">
      <c r="A5281" s="61" t="s">
        <v>36</v>
      </c>
      <c r="B5281" s="61" t="s">
        <v>2156</v>
      </c>
      <c r="C5281" s="61" t="s">
        <v>3725</v>
      </c>
      <c r="D5281" s="61" t="s">
        <v>3758</v>
      </c>
      <c r="E5281" s="62" t="s">
        <v>3816</v>
      </c>
      <c r="F5281" s="46">
        <v>46203</v>
      </c>
      <c r="G5281" s="46" t="str">
        <f t="shared" si="561"/>
        <v>张秋红2026-6-30</v>
      </c>
      <c r="H5281" s="63"/>
      <c r="I5281" s="63"/>
      <c r="J5281" s="64"/>
      <c r="K5281" s="64"/>
      <c r="L5281" s="65"/>
      <c r="M5281" s="65"/>
      <c r="N5281" s="65"/>
      <c r="O5281" s="66"/>
      <c r="P5281" s="160"/>
      <c r="Q5281" s="68"/>
      <c r="R5281" s="68"/>
      <c r="S5281" s="68"/>
      <c r="T5281" s="69">
        <f t="shared" si="562"/>
        <v>0</v>
      </c>
      <c r="U5281" s="68"/>
      <c r="V5281" s="70"/>
      <c r="W5281" s="70"/>
      <c r="X5281" s="71">
        <f t="shared" si="563"/>
        <v>0</v>
      </c>
      <c r="Y5281" s="72"/>
      <c r="Z5281" s="70"/>
      <c r="AA5281" s="68"/>
      <c r="AB5281" s="73"/>
      <c r="AC5281" s="70"/>
      <c r="AD5281" s="74"/>
      <c r="AE5281" s="68"/>
      <c r="AF5281" s="75"/>
    </row>
    <row r="5282" s="3" customFormat="1" ht="28.5" customHeight="1" spans="1:32">
      <c r="A5282" s="61" t="s">
        <v>36</v>
      </c>
      <c r="B5282" s="61" t="s">
        <v>2156</v>
      </c>
      <c r="C5282" s="61" t="s">
        <v>3725</v>
      </c>
      <c r="D5282" s="61" t="s">
        <v>3758</v>
      </c>
      <c r="E5282" s="62" t="s">
        <v>3816</v>
      </c>
      <c r="F5282" s="46">
        <v>46204</v>
      </c>
      <c r="G5282" s="46" t="str">
        <f t="shared" si="561"/>
        <v>张秋红2026-7-1</v>
      </c>
      <c r="H5282" s="63"/>
      <c r="I5282" s="63"/>
      <c r="J5282" s="64"/>
      <c r="K5282" s="64"/>
      <c r="L5282" s="65"/>
      <c r="M5282" s="65"/>
      <c r="N5282" s="65"/>
      <c r="O5282" s="66"/>
      <c r="P5282" s="160"/>
      <c r="Q5282" s="68"/>
      <c r="R5282" s="68"/>
      <c r="S5282" s="68"/>
      <c r="T5282" s="69">
        <f t="shared" si="562"/>
        <v>0</v>
      </c>
      <c r="U5282" s="68"/>
      <c r="V5282" s="70"/>
      <c r="W5282" s="70"/>
      <c r="X5282" s="71">
        <f t="shared" si="563"/>
        <v>0</v>
      </c>
      <c r="Y5282" s="72"/>
      <c r="Z5282" s="70"/>
      <c r="AA5282" s="68"/>
      <c r="AB5282" s="73"/>
      <c r="AC5282" s="70"/>
      <c r="AD5282" s="74"/>
      <c r="AE5282" s="68"/>
      <c r="AF5282" s="75"/>
    </row>
    <row r="5283" ht="28.5" customHeight="1" spans="1:32">
      <c r="A5283" s="84" t="s">
        <v>36</v>
      </c>
      <c r="B5283" s="84" t="s">
        <v>2156</v>
      </c>
      <c r="C5283" s="84" t="s">
        <v>3725</v>
      </c>
      <c r="D5283" s="84" t="s">
        <v>3758</v>
      </c>
      <c r="E5283" s="85" t="s">
        <v>3816</v>
      </c>
      <c r="F5283" s="86">
        <v>46235</v>
      </c>
      <c r="G5283" s="46" t="str">
        <f t="shared" si="561"/>
        <v>张秋红2026-8-1</v>
      </c>
      <c r="H5283" s="63"/>
      <c r="I5283" s="63"/>
      <c r="J5283" s="64"/>
      <c r="K5283" s="64"/>
      <c r="L5283" s="65"/>
      <c r="M5283" s="65"/>
      <c r="N5283" s="91"/>
      <c r="O5283" s="66"/>
      <c r="P5283" s="87"/>
      <c r="Q5283" s="87"/>
      <c r="R5283" s="68"/>
      <c r="S5283" s="87"/>
      <c r="T5283" s="69">
        <f t="shared" si="562"/>
        <v>0</v>
      </c>
      <c r="U5283" s="87"/>
      <c r="V5283" s="87"/>
      <c r="W5283" s="87"/>
      <c r="X5283" s="71">
        <f t="shared" si="563"/>
        <v>0</v>
      </c>
      <c r="Y5283" s="88"/>
      <c r="Z5283" s="87"/>
      <c r="AA5283" s="87"/>
      <c r="AB5283" s="87"/>
      <c r="AC5283" s="87"/>
      <c r="AD5283" s="89"/>
      <c r="AE5283" s="87"/>
      <c r="AF5283" s="90"/>
    </row>
    <row r="5284" ht="28.5" customHeight="1" spans="1:32">
      <c r="A5284" s="44" t="s">
        <v>36</v>
      </c>
      <c r="B5284" s="44" t="s">
        <v>2156</v>
      </c>
      <c r="C5284" s="44" t="s">
        <v>3725</v>
      </c>
      <c r="D5284" s="44" t="s">
        <v>3832</v>
      </c>
      <c r="E5284" s="44" t="s">
        <v>3833</v>
      </c>
      <c r="F5284" s="45">
        <v>46173</v>
      </c>
      <c r="G5284" s="46" t="str">
        <f t="shared" si="561"/>
        <v>易群芳2026-5-31</v>
      </c>
      <c r="H5284" s="157"/>
      <c r="I5284" s="157"/>
      <c r="J5284" s="158"/>
      <c r="K5284" s="158"/>
      <c r="L5284" s="158"/>
      <c r="M5284" s="159"/>
      <c r="N5284" s="159"/>
      <c r="O5284" s="102">
        <f t="shared" ref="O5284:AE5284" si="564">SUM(O5285:O5316)</f>
        <v>136</v>
      </c>
      <c r="P5284" s="103">
        <f t="shared" si="564"/>
        <v>0</v>
      </c>
      <c r="Q5284" s="104">
        <f t="shared" si="564"/>
        <v>0</v>
      </c>
      <c r="R5284" s="104">
        <f t="shared" si="564"/>
        <v>0</v>
      </c>
      <c r="S5284" s="53">
        <f t="shared" si="564"/>
        <v>0</v>
      </c>
      <c r="T5284" s="105">
        <f t="shared" si="564"/>
        <v>136</v>
      </c>
      <c r="U5284" s="55">
        <f t="shared" si="564"/>
        <v>0</v>
      </c>
      <c r="V5284" s="105">
        <f t="shared" si="564"/>
        <v>53</v>
      </c>
      <c r="W5284" s="105">
        <f t="shared" si="564"/>
        <v>0</v>
      </c>
      <c r="X5284" s="106">
        <f t="shared" si="564"/>
        <v>189</v>
      </c>
      <c r="Y5284" s="107">
        <f t="shared" si="564"/>
        <v>0</v>
      </c>
      <c r="Z5284" s="105">
        <f t="shared" si="564"/>
        <v>0</v>
      </c>
      <c r="AA5284" s="108">
        <f t="shared" si="564"/>
        <v>38</v>
      </c>
      <c r="AB5284" s="105">
        <f t="shared" si="564"/>
        <v>8</v>
      </c>
      <c r="AC5284" s="105">
        <f t="shared" si="564"/>
        <v>0</v>
      </c>
      <c r="AD5284" s="109">
        <f t="shared" si="564"/>
        <v>0</v>
      </c>
      <c r="AE5284" s="108">
        <f t="shared" si="564"/>
        <v>0</v>
      </c>
      <c r="AF5284" s="60"/>
    </row>
    <row r="5285" ht="28.5" customHeight="1" spans="1:32">
      <c r="A5285" s="61" t="s">
        <v>36</v>
      </c>
      <c r="B5285" s="61" t="s">
        <v>2156</v>
      </c>
      <c r="C5285" s="61" t="s">
        <v>3725</v>
      </c>
      <c r="D5285" s="61" t="s">
        <v>3832</v>
      </c>
      <c r="E5285" s="62" t="s">
        <v>3833</v>
      </c>
      <c r="F5285" s="46">
        <v>46174</v>
      </c>
      <c r="G5285" s="46" t="str">
        <f t="shared" si="561"/>
        <v>易群芳2026-6-1</v>
      </c>
      <c r="H5285" s="63" t="s">
        <v>3551</v>
      </c>
      <c r="I5285" s="63" t="s">
        <v>2082</v>
      </c>
      <c r="J5285" s="64"/>
      <c r="K5285" s="64" t="s">
        <v>1564</v>
      </c>
      <c r="L5285" s="65"/>
      <c r="M5285" s="65"/>
      <c r="N5285" s="65"/>
      <c r="O5285" s="66">
        <v>8</v>
      </c>
      <c r="P5285" s="160"/>
      <c r="Q5285" s="68"/>
      <c r="R5285" s="68"/>
      <c r="S5285" s="68"/>
      <c r="T5285" s="69">
        <f t="shared" ref="T5285:T5316" si="565">SUM(O5285:S5285)</f>
        <v>8</v>
      </c>
      <c r="U5285" s="68"/>
      <c r="V5285" s="70">
        <v>3</v>
      </c>
      <c r="W5285" s="70"/>
      <c r="X5285" s="71">
        <f t="shared" ref="X5285:X5316" si="566">SUM(T5285:W5285)</f>
        <v>11</v>
      </c>
      <c r="Y5285" s="72"/>
      <c r="Z5285" s="70"/>
      <c r="AA5285" s="68">
        <v>2</v>
      </c>
      <c r="AB5285" s="73"/>
      <c r="AC5285" s="70"/>
      <c r="AD5285" s="74"/>
      <c r="AE5285" s="68"/>
      <c r="AF5285" s="75"/>
    </row>
    <row r="5286" ht="28.5" customHeight="1" spans="1:32">
      <c r="A5286" s="61" t="s">
        <v>36</v>
      </c>
      <c r="B5286" s="61" t="s">
        <v>2156</v>
      </c>
      <c r="C5286" s="61" t="s">
        <v>3725</v>
      </c>
      <c r="D5286" s="61" t="s">
        <v>3832</v>
      </c>
      <c r="E5286" s="62" t="s">
        <v>3833</v>
      </c>
      <c r="F5286" s="46">
        <v>46175</v>
      </c>
      <c r="G5286" s="46" t="str">
        <f t="shared" si="561"/>
        <v>易群芳2026-6-2</v>
      </c>
      <c r="H5286" s="63" t="s">
        <v>3834</v>
      </c>
      <c r="I5286" s="63" t="s">
        <v>3835</v>
      </c>
      <c r="J5286" s="64"/>
      <c r="K5286" s="64" t="s">
        <v>1564</v>
      </c>
      <c r="L5286" s="65"/>
      <c r="M5286" s="65"/>
      <c r="N5286" s="65"/>
      <c r="O5286" s="66">
        <v>8</v>
      </c>
      <c r="P5286" s="160"/>
      <c r="Q5286" s="68"/>
      <c r="R5286" s="68"/>
      <c r="S5286" s="68"/>
      <c r="T5286" s="69">
        <f t="shared" si="565"/>
        <v>8</v>
      </c>
      <c r="U5286" s="68"/>
      <c r="V5286" s="70">
        <v>3</v>
      </c>
      <c r="W5286" s="70"/>
      <c r="X5286" s="71">
        <f t="shared" si="566"/>
        <v>11</v>
      </c>
      <c r="Y5286" s="72"/>
      <c r="Z5286" s="70"/>
      <c r="AA5286" s="68">
        <v>2</v>
      </c>
      <c r="AB5286" s="73"/>
      <c r="AC5286" s="70"/>
      <c r="AD5286" s="74"/>
      <c r="AE5286" s="68"/>
      <c r="AF5286" s="75"/>
    </row>
    <row r="5287" ht="28.5" customHeight="1" spans="1:32">
      <c r="A5287" s="61" t="s">
        <v>36</v>
      </c>
      <c r="B5287" s="61" t="s">
        <v>2156</v>
      </c>
      <c r="C5287" s="61" t="s">
        <v>3725</v>
      </c>
      <c r="D5287" s="61" t="s">
        <v>3832</v>
      </c>
      <c r="E5287" s="62" t="s">
        <v>3833</v>
      </c>
      <c r="F5287" s="46">
        <v>46176</v>
      </c>
      <c r="G5287" s="46" t="str">
        <f t="shared" si="561"/>
        <v>易群芳2026-6-3</v>
      </c>
      <c r="H5287" s="63" t="s">
        <v>1849</v>
      </c>
      <c r="I5287" s="63" t="s">
        <v>3836</v>
      </c>
      <c r="J5287" s="64"/>
      <c r="K5287" s="64" t="s">
        <v>1564</v>
      </c>
      <c r="L5287" s="65"/>
      <c r="M5287" s="65"/>
      <c r="N5287" s="65"/>
      <c r="O5287" s="66">
        <v>8</v>
      </c>
      <c r="P5287" s="160"/>
      <c r="Q5287" s="68"/>
      <c r="R5287" s="68"/>
      <c r="S5287" s="68"/>
      <c r="T5287" s="69">
        <f t="shared" si="565"/>
        <v>8</v>
      </c>
      <c r="U5287" s="68"/>
      <c r="V5287" s="70">
        <v>3</v>
      </c>
      <c r="W5287" s="70"/>
      <c r="X5287" s="71">
        <f t="shared" si="566"/>
        <v>11</v>
      </c>
      <c r="Y5287" s="72"/>
      <c r="Z5287" s="70"/>
      <c r="AA5287" s="68">
        <v>2</v>
      </c>
      <c r="AB5287" s="73"/>
      <c r="AC5287" s="70"/>
      <c r="AD5287" s="74"/>
      <c r="AE5287" s="68"/>
      <c r="AF5287" s="75"/>
    </row>
    <row r="5288" ht="28.5" customHeight="1" spans="1:32">
      <c r="A5288" s="61" t="s">
        <v>36</v>
      </c>
      <c r="B5288" s="61" t="s">
        <v>2156</v>
      </c>
      <c r="C5288" s="61" t="s">
        <v>3725</v>
      </c>
      <c r="D5288" s="61" t="s">
        <v>3832</v>
      </c>
      <c r="E5288" s="62" t="s">
        <v>3833</v>
      </c>
      <c r="F5288" s="46">
        <v>46177</v>
      </c>
      <c r="G5288" s="46" t="str">
        <f t="shared" si="561"/>
        <v>易群芳2026-6-4</v>
      </c>
      <c r="H5288" s="63" t="s">
        <v>3817</v>
      </c>
      <c r="I5288" s="63" t="s">
        <v>3837</v>
      </c>
      <c r="J5288" s="64"/>
      <c r="K5288" s="64" t="s">
        <v>1564</v>
      </c>
      <c r="L5288" s="65"/>
      <c r="M5288" s="65"/>
      <c r="N5288" s="65"/>
      <c r="O5288" s="66">
        <v>8</v>
      </c>
      <c r="P5288" s="160"/>
      <c r="Q5288" s="68"/>
      <c r="R5288" s="68"/>
      <c r="S5288" s="68"/>
      <c r="T5288" s="69">
        <f t="shared" si="565"/>
        <v>8</v>
      </c>
      <c r="U5288" s="68"/>
      <c r="V5288" s="70">
        <v>3</v>
      </c>
      <c r="W5288" s="70"/>
      <c r="X5288" s="71">
        <f t="shared" si="566"/>
        <v>11</v>
      </c>
      <c r="Y5288" s="72"/>
      <c r="Z5288" s="70"/>
      <c r="AA5288" s="68">
        <v>4</v>
      </c>
      <c r="AB5288" s="73"/>
      <c r="AC5288" s="70"/>
      <c r="AD5288" s="74"/>
      <c r="AE5288" s="68"/>
      <c r="AF5288" s="75"/>
    </row>
    <row r="5289" ht="28.5" customHeight="1" spans="1:32">
      <c r="A5289" s="61" t="s">
        <v>36</v>
      </c>
      <c r="B5289" s="61" t="s">
        <v>2156</v>
      </c>
      <c r="C5289" s="61" t="s">
        <v>3725</v>
      </c>
      <c r="D5289" s="61" t="s">
        <v>3832</v>
      </c>
      <c r="E5289" s="62" t="s">
        <v>3833</v>
      </c>
      <c r="F5289" s="46">
        <v>46178</v>
      </c>
      <c r="G5289" s="46" t="str">
        <f t="shared" si="561"/>
        <v>易群芳2026-6-5</v>
      </c>
      <c r="H5289" s="63" t="s">
        <v>3838</v>
      </c>
      <c r="I5289" s="63" t="s">
        <v>3839</v>
      </c>
      <c r="J5289" s="64"/>
      <c r="K5289" s="64" t="s">
        <v>1564</v>
      </c>
      <c r="L5289" s="65"/>
      <c r="M5289" s="65"/>
      <c r="N5289" s="65"/>
      <c r="O5289" s="66">
        <v>8</v>
      </c>
      <c r="P5289" s="160"/>
      <c r="Q5289" s="68"/>
      <c r="R5289" s="68"/>
      <c r="S5289" s="68"/>
      <c r="T5289" s="69">
        <f t="shared" si="565"/>
        <v>8</v>
      </c>
      <c r="U5289" s="68"/>
      <c r="V5289" s="70">
        <v>3</v>
      </c>
      <c r="W5289" s="70"/>
      <c r="X5289" s="71">
        <f t="shared" si="566"/>
        <v>11</v>
      </c>
      <c r="Y5289" s="72"/>
      <c r="Z5289" s="70"/>
      <c r="AA5289" s="68">
        <v>4</v>
      </c>
      <c r="AB5289" s="73"/>
      <c r="AC5289" s="70"/>
      <c r="AD5289" s="74"/>
      <c r="AE5289" s="68"/>
      <c r="AF5289" s="75"/>
    </row>
    <row r="5290" ht="28.5" customHeight="1" spans="1:32">
      <c r="A5290" s="61" t="s">
        <v>36</v>
      </c>
      <c r="B5290" s="61" t="s">
        <v>2156</v>
      </c>
      <c r="C5290" s="61" t="s">
        <v>3725</v>
      </c>
      <c r="D5290" s="61" t="s">
        <v>3832</v>
      </c>
      <c r="E5290" s="62" t="s">
        <v>3833</v>
      </c>
      <c r="F5290" s="46">
        <v>46179</v>
      </c>
      <c r="G5290" s="46" t="str">
        <f t="shared" si="561"/>
        <v>易群芳2026-6-6</v>
      </c>
      <c r="H5290" s="63" t="s">
        <v>279</v>
      </c>
      <c r="I5290" s="63"/>
      <c r="J5290" s="64"/>
      <c r="K5290" s="64"/>
      <c r="L5290" s="65"/>
      <c r="M5290" s="65"/>
      <c r="N5290" s="65"/>
      <c r="O5290" s="66">
        <v>8</v>
      </c>
      <c r="P5290" s="160"/>
      <c r="Q5290" s="68"/>
      <c r="R5290" s="68"/>
      <c r="S5290" s="68"/>
      <c r="T5290" s="69">
        <f t="shared" si="565"/>
        <v>8</v>
      </c>
      <c r="U5290" s="68"/>
      <c r="V5290" s="70"/>
      <c r="W5290" s="70"/>
      <c r="X5290" s="71">
        <f t="shared" si="566"/>
        <v>8</v>
      </c>
      <c r="Y5290" s="72"/>
      <c r="Z5290" s="70"/>
      <c r="AA5290" s="68"/>
      <c r="AB5290" s="73"/>
      <c r="AC5290" s="70"/>
      <c r="AD5290" s="74"/>
      <c r="AE5290" s="68"/>
      <c r="AF5290" s="75"/>
    </row>
    <row r="5291" ht="28.5" customHeight="1" spans="1:32">
      <c r="A5291" s="61" t="s">
        <v>36</v>
      </c>
      <c r="B5291" s="61" t="s">
        <v>2156</v>
      </c>
      <c r="C5291" s="61" t="s">
        <v>3725</v>
      </c>
      <c r="D5291" s="61" t="s">
        <v>3832</v>
      </c>
      <c r="E5291" s="62" t="s">
        <v>3833</v>
      </c>
      <c r="F5291" s="77">
        <v>46180</v>
      </c>
      <c r="G5291" s="46" t="str">
        <f t="shared" si="561"/>
        <v>易群芳2026-6-7</v>
      </c>
      <c r="H5291" s="63" t="s">
        <v>3840</v>
      </c>
      <c r="I5291" s="63"/>
      <c r="J5291" s="64"/>
      <c r="K5291" s="64" t="s">
        <v>73</v>
      </c>
      <c r="L5291" s="65"/>
      <c r="M5291" s="65"/>
      <c r="N5291" s="65"/>
      <c r="O5291" s="66"/>
      <c r="P5291" s="160"/>
      <c r="Q5291" s="68"/>
      <c r="R5291" s="68"/>
      <c r="S5291" s="68"/>
      <c r="T5291" s="69">
        <f t="shared" si="565"/>
        <v>0</v>
      </c>
      <c r="U5291" s="68"/>
      <c r="V5291" s="70">
        <v>8</v>
      </c>
      <c r="W5291" s="70"/>
      <c r="X5291" s="71">
        <f t="shared" si="566"/>
        <v>8</v>
      </c>
      <c r="Y5291" s="72"/>
      <c r="Z5291" s="70"/>
      <c r="AA5291" s="68"/>
      <c r="AB5291" s="73"/>
      <c r="AC5291" s="70"/>
      <c r="AD5291" s="74"/>
      <c r="AE5291" s="68"/>
      <c r="AF5291" s="75"/>
    </row>
    <row r="5292" ht="28.5" customHeight="1" spans="1:32">
      <c r="A5292" s="61" t="s">
        <v>36</v>
      </c>
      <c r="B5292" s="61" t="s">
        <v>2156</v>
      </c>
      <c r="C5292" s="61" t="s">
        <v>3725</v>
      </c>
      <c r="D5292" s="61" t="s">
        <v>3832</v>
      </c>
      <c r="E5292" s="62" t="s">
        <v>3833</v>
      </c>
      <c r="F5292" s="46">
        <v>46181</v>
      </c>
      <c r="G5292" s="46" t="str">
        <f t="shared" si="561"/>
        <v>易群芳2026-6-8</v>
      </c>
      <c r="H5292" s="63" t="s">
        <v>3817</v>
      </c>
      <c r="I5292" s="63" t="s">
        <v>3841</v>
      </c>
      <c r="J5292" s="64"/>
      <c r="K5292" s="64" t="s">
        <v>1564</v>
      </c>
      <c r="L5292" s="65"/>
      <c r="M5292" s="65"/>
      <c r="N5292" s="65"/>
      <c r="O5292" s="66">
        <v>8</v>
      </c>
      <c r="P5292" s="160"/>
      <c r="Q5292" s="68"/>
      <c r="R5292" s="68"/>
      <c r="S5292" s="68"/>
      <c r="T5292" s="69">
        <f t="shared" si="565"/>
        <v>8</v>
      </c>
      <c r="U5292" s="68"/>
      <c r="V5292" s="70">
        <v>3</v>
      </c>
      <c r="W5292" s="70"/>
      <c r="X5292" s="71">
        <f t="shared" si="566"/>
        <v>11</v>
      </c>
      <c r="Y5292" s="72"/>
      <c r="Z5292" s="70"/>
      <c r="AA5292" s="68">
        <v>4</v>
      </c>
      <c r="AB5292" s="73"/>
      <c r="AC5292" s="70"/>
      <c r="AD5292" s="74"/>
      <c r="AE5292" s="68"/>
      <c r="AF5292" s="75"/>
    </row>
    <row r="5293" ht="28.5" customHeight="1" spans="1:32">
      <c r="A5293" s="61" t="s">
        <v>36</v>
      </c>
      <c r="B5293" s="61" t="s">
        <v>2156</v>
      </c>
      <c r="C5293" s="61" t="s">
        <v>3725</v>
      </c>
      <c r="D5293" s="61" t="s">
        <v>3832</v>
      </c>
      <c r="E5293" s="62" t="s">
        <v>3833</v>
      </c>
      <c r="F5293" s="78">
        <v>46182</v>
      </c>
      <c r="G5293" s="46" t="str">
        <f t="shared" si="561"/>
        <v>易群芳2026-6-9</v>
      </c>
      <c r="H5293" s="63" t="s">
        <v>1187</v>
      </c>
      <c r="I5293" s="63" t="s">
        <v>3700</v>
      </c>
      <c r="J5293" s="64"/>
      <c r="K5293" s="64"/>
      <c r="L5293" s="65"/>
      <c r="M5293" s="65"/>
      <c r="N5293" s="65"/>
      <c r="O5293" s="66">
        <v>8</v>
      </c>
      <c r="P5293" s="160"/>
      <c r="Q5293" s="68"/>
      <c r="R5293" s="68"/>
      <c r="S5293" s="68"/>
      <c r="T5293" s="69">
        <f t="shared" si="565"/>
        <v>8</v>
      </c>
      <c r="U5293" s="68"/>
      <c r="V5293" s="70"/>
      <c r="W5293" s="70"/>
      <c r="X5293" s="71">
        <f t="shared" si="566"/>
        <v>8</v>
      </c>
      <c r="Y5293" s="72"/>
      <c r="Z5293" s="70"/>
      <c r="AA5293" s="68">
        <v>2</v>
      </c>
      <c r="AB5293" s="73"/>
      <c r="AC5293" s="70"/>
      <c r="AD5293" s="74"/>
      <c r="AE5293" s="68"/>
      <c r="AF5293" s="75"/>
    </row>
    <row r="5294" ht="28.5" customHeight="1" spans="1:32">
      <c r="A5294" s="61" t="s">
        <v>36</v>
      </c>
      <c r="B5294" s="61" t="s">
        <v>2156</v>
      </c>
      <c r="C5294" s="61" t="s">
        <v>3725</v>
      </c>
      <c r="D5294" s="61" t="s">
        <v>3832</v>
      </c>
      <c r="E5294" s="62" t="s">
        <v>3833</v>
      </c>
      <c r="F5294" s="46">
        <v>46183</v>
      </c>
      <c r="G5294" s="46" t="str">
        <f t="shared" si="561"/>
        <v>易群芳2026-6-10</v>
      </c>
      <c r="H5294" s="63" t="s">
        <v>3822</v>
      </c>
      <c r="I5294" s="63" t="s">
        <v>672</v>
      </c>
      <c r="J5294" s="64"/>
      <c r="K5294" s="64" t="s">
        <v>1564</v>
      </c>
      <c r="L5294" s="65"/>
      <c r="M5294" s="65"/>
      <c r="N5294" s="65"/>
      <c r="O5294" s="66">
        <v>8</v>
      </c>
      <c r="P5294" s="160"/>
      <c r="Q5294" s="68"/>
      <c r="R5294" s="68"/>
      <c r="S5294" s="68"/>
      <c r="T5294" s="69">
        <f t="shared" si="565"/>
        <v>8</v>
      </c>
      <c r="U5294" s="68"/>
      <c r="V5294" s="70">
        <v>3</v>
      </c>
      <c r="W5294" s="70"/>
      <c r="X5294" s="71">
        <f t="shared" si="566"/>
        <v>11</v>
      </c>
      <c r="Y5294" s="72"/>
      <c r="Z5294" s="70"/>
      <c r="AA5294" s="68">
        <v>2</v>
      </c>
      <c r="AB5294" s="73"/>
      <c r="AC5294" s="70"/>
      <c r="AD5294" s="74"/>
      <c r="AE5294" s="68"/>
      <c r="AF5294" s="75"/>
    </row>
    <row r="5295" ht="28.5" customHeight="1" spans="1:32">
      <c r="A5295" s="61" t="s">
        <v>36</v>
      </c>
      <c r="B5295" s="61" t="s">
        <v>2156</v>
      </c>
      <c r="C5295" s="61" t="s">
        <v>3725</v>
      </c>
      <c r="D5295" s="61" t="s">
        <v>3832</v>
      </c>
      <c r="E5295" s="62" t="s">
        <v>3833</v>
      </c>
      <c r="F5295" s="46">
        <v>46184</v>
      </c>
      <c r="G5295" s="46" t="str">
        <f t="shared" si="561"/>
        <v>易群芳2026-6-11</v>
      </c>
      <c r="H5295" s="63" t="s">
        <v>3830</v>
      </c>
      <c r="I5295" s="63" t="s">
        <v>3842</v>
      </c>
      <c r="J5295" s="64"/>
      <c r="K5295" s="64"/>
      <c r="L5295" s="65"/>
      <c r="M5295" s="65"/>
      <c r="N5295" s="65"/>
      <c r="O5295" s="66">
        <v>8</v>
      </c>
      <c r="P5295" s="160"/>
      <c r="Q5295" s="68"/>
      <c r="R5295" s="68"/>
      <c r="S5295" s="68"/>
      <c r="T5295" s="69">
        <f t="shared" si="565"/>
        <v>8</v>
      </c>
      <c r="U5295" s="68"/>
      <c r="V5295" s="70"/>
      <c r="W5295" s="70"/>
      <c r="X5295" s="71">
        <f t="shared" si="566"/>
        <v>8</v>
      </c>
      <c r="Y5295" s="72"/>
      <c r="Z5295" s="70"/>
      <c r="AA5295" s="68">
        <v>2</v>
      </c>
      <c r="AB5295" s="73"/>
      <c r="AC5295" s="70"/>
      <c r="AD5295" s="74"/>
      <c r="AE5295" s="68"/>
      <c r="AF5295" s="75"/>
    </row>
    <row r="5296" ht="28.5" customHeight="1" spans="1:32">
      <c r="A5296" s="61" t="s">
        <v>36</v>
      </c>
      <c r="B5296" s="61" t="s">
        <v>2156</v>
      </c>
      <c r="C5296" s="61" t="s">
        <v>3725</v>
      </c>
      <c r="D5296" s="61" t="s">
        <v>3832</v>
      </c>
      <c r="E5296" s="62" t="s">
        <v>3833</v>
      </c>
      <c r="F5296" s="46">
        <v>46185</v>
      </c>
      <c r="G5296" s="46" t="str">
        <f t="shared" si="561"/>
        <v>易群芳2026-6-12</v>
      </c>
      <c r="H5296" s="63" t="s">
        <v>1896</v>
      </c>
      <c r="I5296" s="63"/>
      <c r="J5296" s="64"/>
      <c r="K5296" s="64" t="s">
        <v>1564</v>
      </c>
      <c r="L5296" s="65"/>
      <c r="M5296" s="65"/>
      <c r="N5296" s="65"/>
      <c r="O5296" s="66">
        <v>8</v>
      </c>
      <c r="P5296" s="160"/>
      <c r="Q5296" s="68"/>
      <c r="R5296" s="68"/>
      <c r="S5296" s="68"/>
      <c r="T5296" s="69">
        <f t="shared" si="565"/>
        <v>8</v>
      </c>
      <c r="U5296" s="68"/>
      <c r="V5296" s="70">
        <v>3</v>
      </c>
      <c r="W5296" s="70"/>
      <c r="X5296" s="71">
        <f t="shared" si="566"/>
        <v>11</v>
      </c>
      <c r="Y5296" s="72"/>
      <c r="Z5296" s="70"/>
      <c r="AA5296" s="68"/>
      <c r="AB5296" s="73"/>
      <c r="AC5296" s="70"/>
      <c r="AD5296" s="74"/>
      <c r="AE5296" s="68"/>
      <c r="AF5296" s="75"/>
    </row>
    <row r="5297" ht="28.5" customHeight="1" spans="1:32">
      <c r="A5297" s="61" t="s">
        <v>36</v>
      </c>
      <c r="B5297" s="61" t="s">
        <v>2156</v>
      </c>
      <c r="C5297" s="61" t="s">
        <v>3725</v>
      </c>
      <c r="D5297" s="61" t="s">
        <v>3832</v>
      </c>
      <c r="E5297" s="62" t="s">
        <v>3833</v>
      </c>
      <c r="F5297" s="46">
        <v>46186</v>
      </c>
      <c r="G5297" s="46" t="str">
        <f t="shared" si="561"/>
        <v>易群芳2026-6-13</v>
      </c>
      <c r="H5297" s="63" t="s">
        <v>3843</v>
      </c>
      <c r="I5297" s="63"/>
      <c r="J5297" s="64"/>
      <c r="K5297" s="64"/>
      <c r="L5297" s="65"/>
      <c r="M5297" s="65"/>
      <c r="N5297" s="65"/>
      <c r="O5297" s="66">
        <v>8</v>
      </c>
      <c r="P5297" s="160"/>
      <c r="Q5297" s="68"/>
      <c r="R5297" s="68"/>
      <c r="S5297" s="68"/>
      <c r="T5297" s="69">
        <f t="shared" si="565"/>
        <v>8</v>
      </c>
      <c r="U5297" s="68"/>
      <c r="V5297" s="70"/>
      <c r="W5297" s="70"/>
      <c r="X5297" s="71">
        <f t="shared" si="566"/>
        <v>8</v>
      </c>
      <c r="Y5297" s="72"/>
      <c r="Z5297" s="70"/>
      <c r="AA5297" s="68"/>
      <c r="AB5297" s="73"/>
      <c r="AC5297" s="70"/>
      <c r="AD5297" s="74"/>
      <c r="AE5297" s="68"/>
      <c r="AF5297" s="80"/>
    </row>
    <row r="5298" ht="28.5" customHeight="1" spans="1:32">
      <c r="A5298" s="61" t="s">
        <v>36</v>
      </c>
      <c r="B5298" s="61" t="s">
        <v>2156</v>
      </c>
      <c r="C5298" s="61" t="s">
        <v>3725</v>
      </c>
      <c r="D5298" s="61" t="s">
        <v>3832</v>
      </c>
      <c r="E5298" s="62" t="s">
        <v>3833</v>
      </c>
      <c r="F5298" s="77">
        <v>46187</v>
      </c>
      <c r="G5298" s="46" t="str">
        <f t="shared" si="561"/>
        <v>易群芳2026-6-14</v>
      </c>
      <c r="H5298" s="63" t="s">
        <v>3824</v>
      </c>
      <c r="I5298" s="63" t="s">
        <v>3400</v>
      </c>
      <c r="J5298" s="64"/>
      <c r="K5298" s="64" t="s">
        <v>73</v>
      </c>
      <c r="L5298" s="65"/>
      <c r="M5298" s="65"/>
      <c r="N5298" s="65"/>
      <c r="O5298" s="66"/>
      <c r="P5298" s="160"/>
      <c r="Q5298" s="68"/>
      <c r="R5298" s="68"/>
      <c r="S5298" s="68"/>
      <c r="T5298" s="69">
        <f t="shared" si="565"/>
        <v>0</v>
      </c>
      <c r="U5298" s="68"/>
      <c r="V5298" s="70">
        <v>8</v>
      </c>
      <c r="W5298" s="70"/>
      <c r="X5298" s="71">
        <f t="shared" si="566"/>
        <v>8</v>
      </c>
      <c r="Y5298" s="72"/>
      <c r="Z5298" s="70"/>
      <c r="AA5298" s="68">
        <v>2</v>
      </c>
      <c r="AB5298" s="73"/>
      <c r="AC5298" s="70"/>
      <c r="AD5298" s="74"/>
      <c r="AE5298" s="68"/>
      <c r="AF5298" s="80"/>
    </row>
    <row r="5299" ht="28.5" customHeight="1" spans="1:32">
      <c r="A5299" s="61" t="s">
        <v>36</v>
      </c>
      <c r="B5299" s="61" t="s">
        <v>2156</v>
      </c>
      <c r="C5299" s="61" t="s">
        <v>3725</v>
      </c>
      <c r="D5299" s="61" t="s">
        <v>3832</v>
      </c>
      <c r="E5299" s="62" t="s">
        <v>3833</v>
      </c>
      <c r="F5299" s="46">
        <v>46188</v>
      </c>
      <c r="G5299" s="46" t="str">
        <f t="shared" si="561"/>
        <v>易群芳2026-6-15</v>
      </c>
      <c r="H5299" s="63" t="s">
        <v>3146</v>
      </c>
      <c r="I5299" s="63" t="s">
        <v>1819</v>
      </c>
      <c r="J5299" s="64"/>
      <c r="K5299" s="64"/>
      <c r="L5299" s="65"/>
      <c r="M5299" s="65"/>
      <c r="N5299" s="65"/>
      <c r="O5299" s="66">
        <v>8</v>
      </c>
      <c r="P5299" s="160"/>
      <c r="Q5299" s="68"/>
      <c r="R5299" s="68"/>
      <c r="S5299" s="68"/>
      <c r="T5299" s="69">
        <f t="shared" si="565"/>
        <v>8</v>
      </c>
      <c r="U5299" s="68"/>
      <c r="V5299" s="70"/>
      <c r="W5299" s="70"/>
      <c r="X5299" s="71">
        <f t="shared" si="566"/>
        <v>8</v>
      </c>
      <c r="Y5299" s="72"/>
      <c r="Z5299" s="70"/>
      <c r="AA5299" s="68">
        <v>2</v>
      </c>
      <c r="AB5299" s="73"/>
      <c r="AC5299" s="70"/>
      <c r="AD5299" s="74"/>
      <c r="AE5299" s="68"/>
      <c r="AF5299" s="75"/>
    </row>
    <row r="5300" ht="28.5" customHeight="1" spans="1:32">
      <c r="A5300" s="61" t="s">
        <v>36</v>
      </c>
      <c r="B5300" s="61" t="s">
        <v>2156</v>
      </c>
      <c r="C5300" s="61" t="s">
        <v>3725</v>
      </c>
      <c r="D5300" s="61" t="s">
        <v>3832</v>
      </c>
      <c r="E5300" s="62" t="s">
        <v>3833</v>
      </c>
      <c r="F5300" s="46">
        <v>46189</v>
      </c>
      <c r="G5300" s="46" t="str">
        <f t="shared" si="561"/>
        <v>易群芳2026-6-16</v>
      </c>
      <c r="H5300" s="63" t="s">
        <v>3844</v>
      </c>
      <c r="I5300" s="63"/>
      <c r="J5300" s="64"/>
      <c r="K5300" s="64" t="s">
        <v>1564</v>
      </c>
      <c r="L5300" s="65"/>
      <c r="M5300" s="65"/>
      <c r="N5300" s="65"/>
      <c r="O5300" s="66">
        <v>8</v>
      </c>
      <c r="P5300" s="161"/>
      <c r="Q5300" s="68"/>
      <c r="R5300" s="68"/>
      <c r="S5300" s="68"/>
      <c r="T5300" s="69">
        <f t="shared" si="565"/>
        <v>8</v>
      </c>
      <c r="U5300" s="68"/>
      <c r="V5300" s="70"/>
      <c r="W5300" s="70"/>
      <c r="X5300" s="71">
        <f t="shared" si="566"/>
        <v>8</v>
      </c>
      <c r="Y5300" s="72"/>
      <c r="Z5300" s="70"/>
      <c r="AA5300" s="68"/>
      <c r="AB5300" s="73"/>
      <c r="AC5300" s="70"/>
      <c r="AD5300" s="74"/>
      <c r="AE5300" s="68"/>
      <c r="AF5300" s="80"/>
    </row>
    <row r="5301" ht="28.5" customHeight="1" spans="1:32">
      <c r="A5301" s="61" t="s">
        <v>36</v>
      </c>
      <c r="B5301" s="61" t="s">
        <v>2156</v>
      </c>
      <c r="C5301" s="61" t="s">
        <v>3725</v>
      </c>
      <c r="D5301" s="61" t="s">
        <v>3832</v>
      </c>
      <c r="E5301" s="62" t="s">
        <v>3833</v>
      </c>
      <c r="F5301" s="46">
        <v>46190</v>
      </c>
      <c r="G5301" s="46" t="str">
        <f t="shared" si="561"/>
        <v>易群芳2026-6-17</v>
      </c>
      <c r="H5301" s="63" t="s">
        <v>3845</v>
      </c>
      <c r="I5301" s="63" t="s">
        <v>3846</v>
      </c>
      <c r="J5301" s="64"/>
      <c r="K5301" s="64" t="s">
        <v>3847</v>
      </c>
      <c r="L5301" s="65"/>
      <c r="M5301" s="65"/>
      <c r="N5301" s="65"/>
      <c r="O5301" s="66">
        <v>8</v>
      </c>
      <c r="P5301" s="161"/>
      <c r="Q5301" s="68"/>
      <c r="R5301" s="68"/>
      <c r="S5301" s="68"/>
      <c r="T5301" s="69">
        <f t="shared" si="565"/>
        <v>8</v>
      </c>
      <c r="U5301" s="68"/>
      <c r="V5301" s="70">
        <v>5</v>
      </c>
      <c r="W5301" s="70"/>
      <c r="X5301" s="71">
        <f t="shared" si="566"/>
        <v>13</v>
      </c>
      <c r="Y5301" s="72"/>
      <c r="Z5301" s="70"/>
      <c r="AA5301" s="68">
        <v>4</v>
      </c>
      <c r="AB5301" s="73"/>
      <c r="AC5301" s="70"/>
      <c r="AD5301" s="74"/>
      <c r="AE5301" s="68"/>
      <c r="AF5301" s="75"/>
    </row>
    <row r="5302" ht="28.5" customHeight="1" spans="1:32">
      <c r="A5302" s="61" t="s">
        <v>36</v>
      </c>
      <c r="B5302" s="61" t="s">
        <v>2156</v>
      </c>
      <c r="C5302" s="61" t="s">
        <v>3725</v>
      </c>
      <c r="D5302" s="61" t="s">
        <v>3832</v>
      </c>
      <c r="E5302" s="62" t="s">
        <v>3833</v>
      </c>
      <c r="F5302" s="46">
        <v>46191</v>
      </c>
      <c r="G5302" s="46" t="str">
        <f t="shared" si="561"/>
        <v>易群芳2026-6-18</v>
      </c>
      <c r="H5302" s="63" t="s">
        <v>1406</v>
      </c>
      <c r="I5302" s="63" t="s">
        <v>2061</v>
      </c>
      <c r="J5302" s="64"/>
      <c r="K5302" s="64" t="s">
        <v>1564</v>
      </c>
      <c r="L5302" s="65"/>
      <c r="M5302" s="65"/>
      <c r="N5302" s="65"/>
      <c r="O5302" s="66">
        <v>8</v>
      </c>
      <c r="P5302" s="161"/>
      <c r="Q5302" s="68"/>
      <c r="R5302" s="68"/>
      <c r="S5302" s="68"/>
      <c r="T5302" s="69">
        <f t="shared" si="565"/>
        <v>8</v>
      </c>
      <c r="U5302" s="68"/>
      <c r="V5302" s="70"/>
      <c r="W5302" s="70"/>
      <c r="X5302" s="71">
        <f t="shared" si="566"/>
        <v>8</v>
      </c>
      <c r="Y5302" s="72"/>
      <c r="Z5302" s="70"/>
      <c r="AA5302" s="68">
        <v>2</v>
      </c>
      <c r="AB5302" s="73"/>
      <c r="AC5302" s="70"/>
      <c r="AD5302" s="74"/>
      <c r="AE5302" s="68"/>
      <c r="AF5302" s="75"/>
    </row>
    <row r="5303" ht="28.5" customHeight="1" spans="1:32">
      <c r="A5303" s="61" t="s">
        <v>36</v>
      </c>
      <c r="B5303" s="61" t="s">
        <v>2156</v>
      </c>
      <c r="C5303" s="61" t="s">
        <v>3725</v>
      </c>
      <c r="D5303" s="61" t="s">
        <v>3832</v>
      </c>
      <c r="E5303" s="62" t="s">
        <v>3833</v>
      </c>
      <c r="F5303" s="82">
        <v>46192</v>
      </c>
      <c r="G5303" s="46" t="str">
        <f t="shared" si="561"/>
        <v>易群芳2026-6-19</v>
      </c>
      <c r="H5303" s="63"/>
      <c r="I5303" s="63"/>
      <c r="J5303" s="64"/>
      <c r="K5303" s="64"/>
      <c r="L5303" s="65"/>
      <c r="M5303" s="65"/>
      <c r="N5303" s="65"/>
      <c r="O5303" s="66"/>
      <c r="P5303" s="161"/>
      <c r="Q5303" s="68"/>
      <c r="R5303" s="68"/>
      <c r="S5303" s="68"/>
      <c r="T5303" s="69">
        <f t="shared" si="565"/>
        <v>0</v>
      </c>
      <c r="U5303" s="68"/>
      <c r="V5303" s="70"/>
      <c r="W5303" s="70"/>
      <c r="X5303" s="71">
        <f t="shared" si="566"/>
        <v>0</v>
      </c>
      <c r="Y5303" s="72"/>
      <c r="Z5303" s="70"/>
      <c r="AA5303" s="68"/>
      <c r="AB5303" s="73">
        <v>8</v>
      </c>
      <c r="AC5303" s="70"/>
      <c r="AD5303" s="74"/>
      <c r="AE5303" s="68"/>
      <c r="AF5303" s="75"/>
    </row>
    <row r="5304" ht="28.5" customHeight="1" spans="1:32">
      <c r="A5304" s="61" t="s">
        <v>36</v>
      </c>
      <c r="B5304" s="61" t="s">
        <v>2156</v>
      </c>
      <c r="C5304" s="61" t="s">
        <v>3725</v>
      </c>
      <c r="D5304" s="61" t="s">
        <v>3832</v>
      </c>
      <c r="E5304" s="62" t="s">
        <v>3833</v>
      </c>
      <c r="F5304" s="77">
        <v>46193</v>
      </c>
      <c r="G5304" s="46" t="str">
        <f t="shared" si="561"/>
        <v>易群芳2026-6-20</v>
      </c>
      <c r="H5304" s="63" t="s">
        <v>964</v>
      </c>
      <c r="I5304" s="63" t="s">
        <v>640</v>
      </c>
      <c r="J5304" s="64"/>
      <c r="K5304" s="64" t="s">
        <v>73</v>
      </c>
      <c r="L5304" s="65"/>
      <c r="M5304" s="65"/>
      <c r="N5304" s="65"/>
      <c r="O5304" s="66"/>
      <c r="P5304" s="161"/>
      <c r="Q5304" s="68"/>
      <c r="R5304" s="68"/>
      <c r="S5304" s="68"/>
      <c r="T5304" s="69">
        <f t="shared" si="565"/>
        <v>0</v>
      </c>
      <c r="U5304" s="68"/>
      <c r="V5304" s="70">
        <v>8</v>
      </c>
      <c r="W5304" s="70"/>
      <c r="X5304" s="71">
        <f t="shared" si="566"/>
        <v>8</v>
      </c>
      <c r="Y5304" s="72"/>
      <c r="Z5304" s="70"/>
      <c r="AA5304" s="68">
        <v>2</v>
      </c>
      <c r="AB5304" s="73"/>
      <c r="AC5304" s="70"/>
      <c r="AD5304" s="74"/>
      <c r="AE5304" s="68"/>
      <c r="AF5304" s="75"/>
    </row>
    <row r="5305" ht="28.5" customHeight="1" spans="1:32">
      <c r="A5305" s="61" t="s">
        <v>36</v>
      </c>
      <c r="B5305" s="61" t="s">
        <v>2156</v>
      </c>
      <c r="C5305" s="61" t="s">
        <v>3725</v>
      </c>
      <c r="D5305" s="61" t="s">
        <v>3832</v>
      </c>
      <c r="E5305" s="62" t="s">
        <v>3833</v>
      </c>
      <c r="F5305" s="46">
        <v>46194</v>
      </c>
      <c r="G5305" s="46" t="str">
        <f t="shared" si="561"/>
        <v>易群芳2026-6-21</v>
      </c>
      <c r="H5305" s="63" t="s">
        <v>140</v>
      </c>
      <c r="I5305" s="63" t="s">
        <v>2078</v>
      </c>
      <c r="J5305" s="64"/>
      <c r="K5305" s="64"/>
      <c r="L5305" s="65"/>
      <c r="M5305" s="65"/>
      <c r="N5305" s="65"/>
      <c r="O5305" s="66">
        <v>8</v>
      </c>
      <c r="P5305" s="161"/>
      <c r="Q5305" s="68"/>
      <c r="R5305" s="68"/>
      <c r="S5305" s="68"/>
      <c r="T5305" s="69">
        <f t="shared" si="565"/>
        <v>8</v>
      </c>
      <c r="U5305" s="68"/>
      <c r="V5305" s="70"/>
      <c r="W5305" s="70"/>
      <c r="X5305" s="71">
        <f t="shared" si="566"/>
        <v>8</v>
      </c>
      <c r="Y5305" s="72"/>
      <c r="Z5305" s="70"/>
      <c r="AA5305" s="68">
        <v>2</v>
      </c>
      <c r="AB5305" s="73"/>
      <c r="AC5305" s="70"/>
      <c r="AD5305" s="74"/>
      <c r="AE5305" s="68"/>
      <c r="AF5305" s="75"/>
    </row>
    <row r="5306" ht="28.5" customHeight="1" spans="1:32">
      <c r="A5306" s="61" t="s">
        <v>36</v>
      </c>
      <c r="B5306" s="61" t="s">
        <v>2156</v>
      </c>
      <c r="C5306" s="61" t="s">
        <v>3725</v>
      </c>
      <c r="D5306" s="61" t="s">
        <v>3832</v>
      </c>
      <c r="E5306" s="62" t="s">
        <v>3833</v>
      </c>
      <c r="F5306" s="46">
        <v>46195</v>
      </c>
      <c r="G5306" s="46" t="str">
        <f t="shared" si="561"/>
        <v>易群芳2026-6-22</v>
      </c>
      <c r="H5306" s="63"/>
      <c r="I5306" s="63"/>
      <c r="J5306" s="64"/>
      <c r="K5306" s="64"/>
      <c r="L5306" s="65"/>
      <c r="M5306" s="65"/>
      <c r="N5306" s="65"/>
      <c r="O5306" s="66"/>
      <c r="P5306" s="160"/>
      <c r="Q5306" s="68"/>
      <c r="R5306" s="68"/>
      <c r="S5306" s="68"/>
      <c r="T5306" s="69">
        <f t="shared" si="565"/>
        <v>0</v>
      </c>
      <c r="U5306" s="68"/>
      <c r="V5306" s="70"/>
      <c r="W5306" s="70"/>
      <c r="X5306" s="71">
        <f t="shared" si="566"/>
        <v>0</v>
      </c>
      <c r="Y5306" s="72"/>
      <c r="Z5306" s="70"/>
      <c r="AA5306" s="68"/>
      <c r="AB5306" s="73"/>
      <c r="AC5306" s="70"/>
      <c r="AD5306" s="74"/>
      <c r="AE5306" s="68"/>
      <c r="AF5306" s="75"/>
    </row>
    <row r="5307" ht="28.5" customHeight="1" spans="1:32">
      <c r="A5307" s="61" t="s">
        <v>36</v>
      </c>
      <c r="B5307" s="61" t="s">
        <v>2156</v>
      </c>
      <c r="C5307" s="61" t="s">
        <v>3725</v>
      </c>
      <c r="D5307" s="61" t="s">
        <v>3832</v>
      </c>
      <c r="E5307" s="62" t="s">
        <v>3833</v>
      </c>
      <c r="F5307" s="46">
        <v>46196</v>
      </c>
      <c r="G5307" s="46" t="str">
        <f t="shared" si="561"/>
        <v>易群芳2026-6-23</v>
      </c>
      <c r="H5307" s="63"/>
      <c r="I5307" s="63"/>
      <c r="J5307" s="64"/>
      <c r="K5307" s="64"/>
      <c r="L5307" s="65"/>
      <c r="M5307" s="65"/>
      <c r="N5307" s="65"/>
      <c r="O5307" s="66"/>
      <c r="P5307" s="161"/>
      <c r="Q5307" s="68"/>
      <c r="R5307" s="68"/>
      <c r="S5307" s="68"/>
      <c r="T5307" s="69">
        <f t="shared" si="565"/>
        <v>0</v>
      </c>
      <c r="U5307" s="68"/>
      <c r="V5307" s="70"/>
      <c r="W5307" s="70"/>
      <c r="X5307" s="71">
        <f t="shared" si="566"/>
        <v>0</v>
      </c>
      <c r="Y5307" s="72"/>
      <c r="Z5307" s="70"/>
      <c r="AA5307" s="68"/>
      <c r="AB5307" s="73"/>
      <c r="AC5307" s="70"/>
      <c r="AD5307" s="74"/>
      <c r="AE5307" s="68"/>
      <c r="AF5307" s="75"/>
    </row>
    <row r="5308" ht="28.5" customHeight="1" spans="1:32">
      <c r="A5308" s="61" t="s">
        <v>36</v>
      </c>
      <c r="B5308" s="61" t="s">
        <v>2156</v>
      </c>
      <c r="C5308" s="61" t="s">
        <v>3725</v>
      </c>
      <c r="D5308" s="61" t="s">
        <v>3832</v>
      </c>
      <c r="E5308" s="62" t="s">
        <v>3833</v>
      </c>
      <c r="F5308" s="46">
        <v>46197</v>
      </c>
      <c r="G5308" s="46" t="str">
        <f t="shared" si="561"/>
        <v>易群芳2026-6-24</v>
      </c>
      <c r="H5308" s="63"/>
      <c r="I5308" s="63"/>
      <c r="J5308" s="64"/>
      <c r="K5308" s="64"/>
      <c r="L5308" s="65"/>
      <c r="M5308" s="65"/>
      <c r="N5308" s="65"/>
      <c r="O5308" s="66"/>
      <c r="P5308" s="160"/>
      <c r="Q5308" s="68"/>
      <c r="R5308" s="68"/>
      <c r="S5308" s="68"/>
      <c r="T5308" s="69">
        <f t="shared" si="565"/>
        <v>0</v>
      </c>
      <c r="U5308" s="68"/>
      <c r="V5308" s="70"/>
      <c r="W5308" s="70"/>
      <c r="X5308" s="71">
        <f t="shared" si="566"/>
        <v>0</v>
      </c>
      <c r="Y5308" s="72"/>
      <c r="Z5308" s="70"/>
      <c r="AA5308" s="68"/>
      <c r="AB5308" s="73"/>
      <c r="AC5308" s="70"/>
      <c r="AD5308" s="74"/>
      <c r="AE5308" s="68"/>
      <c r="AF5308" s="75"/>
    </row>
    <row r="5309" ht="28.5" customHeight="1" spans="1:32">
      <c r="A5309" s="61" t="s">
        <v>36</v>
      </c>
      <c r="B5309" s="61" t="s">
        <v>2156</v>
      </c>
      <c r="C5309" s="61" t="s">
        <v>3725</v>
      </c>
      <c r="D5309" s="61" t="s">
        <v>3832</v>
      </c>
      <c r="E5309" s="62" t="s">
        <v>3833</v>
      </c>
      <c r="F5309" s="46">
        <v>46198</v>
      </c>
      <c r="G5309" s="46" t="str">
        <f t="shared" si="561"/>
        <v>易群芳2026-6-25</v>
      </c>
      <c r="H5309" s="63"/>
      <c r="I5309" s="63"/>
      <c r="J5309" s="64"/>
      <c r="K5309" s="64"/>
      <c r="L5309" s="65"/>
      <c r="M5309" s="65"/>
      <c r="N5309" s="65"/>
      <c r="O5309" s="66"/>
      <c r="P5309" s="160"/>
      <c r="Q5309" s="68"/>
      <c r="R5309" s="68"/>
      <c r="S5309" s="68"/>
      <c r="T5309" s="69">
        <f t="shared" si="565"/>
        <v>0</v>
      </c>
      <c r="U5309" s="68"/>
      <c r="V5309" s="70"/>
      <c r="W5309" s="70"/>
      <c r="X5309" s="71">
        <f t="shared" si="566"/>
        <v>0</v>
      </c>
      <c r="Y5309" s="72"/>
      <c r="Z5309" s="70"/>
      <c r="AA5309" s="68"/>
      <c r="AB5309" s="73"/>
      <c r="AC5309" s="70"/>
      <c r="AD5309" s="74"/>
      <c r="AE5309" s="68"/>
      <c r="AF5309" s="75"/>
    </row>
    <row r="5310" ht="28.5" customHeight="1" spans="1:32">
      <c r="A5310" s="61" t="s">
        <v>36</v>
      </c>
      <c r="B5310" s="61" t="s">
        <v>2156</v>
      </c>
      <c r="C5310" s="61" t="s">
        <v>3725</v>
      </c>
      <c r="D5310" s="61" t="s">
        <v>3832</v>
      </c>
      <c r="E5310" s="62" t="s">
        <v>3833</v>
      </c>
      <c r="F5310" s="46">
        <v>46199</v>
      </c>
      <c r="G5310" s="46" t="str">
        <f t="shared" si="561"/>
        <v>易群芳2026-6-26</v>
      </c>
      <c r="H5310" s="63"/>
      <c r="I5310" s="63"/>
      <c r="J5310" s="64"/>
      <c r="K5310" s="64"/>
      <c r="L5310" s="65"/>
      <c r="M5310" s="65"/>
      <c r="N5310" s="65"/>
      <c r="O5310" s="66"/>
      <c r="P5310" s="160"/>
      <c r="Q5310" s="68"/>
      <c r="R5310" s="68"/>
      <c r="S5310" s="68"/>
      <c r="T5310" s="69">
        <f t="shared" si="565"/>
        <v>0</v>
      </c>
      <c r="U5310" s="68"/>
      <c r="V5310" s="70"/>
      <c r="W5310" s="70"/>
      <c r="X5310" s="71">
        <f t="shared" si="566"/>
        <v>0</v>
      </c>
      <c r="Y5310" s="72"/>
      <c r="Z5310" s="70"/>
      <c r="AA5310" s="68"/>
      <c r="AB5310" s="73"/>
      <c r="AC5310" s="70"/>
      <c r="AD5310" s="74"/>
      <c r="AE5310" s="68"/>
      <c r="AF5310" s="75"/>
    </row>
    <row r="5311" ht="28.5" customHeight="1" spans="1:32">
      <c r="A5311" s="61" t="s">
        <v>36</v>
      </c>
      <c r="B5311" s="61" t="s">
        <v>2156</v>
      </c>
      <c r="C5311" s="61" t="s">
        <v>3725</v>
      </c>
      <c r="D5311" s="61" t="s">
        <v>3832</v>
      </c>
      <c r="E5311" s="62" t="s">
        <v>3833</v>
      </c>
      <c r="F5311" s="46">
        <v>46200</v>
      </c>
      <c r="G5311" s="46" t="str">
        <f t="shared" si="561"/>
        <v>易群芳2026-6-27</v>
      </c>
      <c r="H5311" s="63"/>
      <c r="I5311" s="63"/>
      <c r="J5311" s="64"/>
      <c r="K5311" s="64"/>
      <c r="L5311" s="65"/>
      <c r="M5311" s="65"/>
      <c r="N5311" s="79"/>
      <c r="O5311" s="66"/>
      <c r="P5311" s="160"/>
      <c r="Q5311" s="68"/>
      <c r="R5311" s="68"/>
      <c r="S5311" s="68"/>
      <c r="T5311" s="69">
        <f t="shared" si="565"/>
        <v>0</v>
      </c>
      <c r="U5311" s="68"/>
      <c r="V5311" s="70"/>
      <c r="W5311" s="70"/>
      <c r="X5311" s="71">
        <f t="shared" si="566"/>
        <v>0</v>
      </c>
      <c r="Y5311" s="72"/>
      <c r="Z5311" s="70"/>
      <c r="AA5311" s="68"/>
      <c r="AB5311" s="73"/>
      <c r="AC5311" s="70"/>
      <c r="AD5311" s="74"/>
      <c r="AE5311" s="68"/>
      <c r="AF5311" s="75"/>
    </row>
    <row r="5312" ht="28.5" customHeight="1" spans="1:32">
      <c r="A5312" s="61" t="s">
        <v>36</v>
      </c>
      <c r="B5312" s="61" t="s">
        <v>2156</v>
      </c>
      <c r="C5312" s="61" t="s">
        <v>3725</v>
      </c>
      <c r="D5312" s="61" t="s">
        <v>3832</v>
      </c>
      <c r="E5312" s="62" t="s">
        <v>3833</v>
      </c>
      <c r="F5312" s="46">
        <v>46201</v>
      </c>
      <c r="G5312" s="46" t="str">
        <f t="shared" si="561"/>
        <v>易群芳2026-6-28</v>
      </c>
      <c r="H5312" s="63"/>
      <c r="I5312" s="63"/>
      <c r="J5312" s="64"/>
      <c r="K5312" s="64"/>
      <c r="L5312" s="65"/>
      <c r="M5312" s="65"/>
      <c r="N5312" s="65"/>
      <c r="O5312" s="66"/>
      <c r="P5312" s="160"/>
      <c r="Q5312" s="68"/>
      <c r="R5312" s="68"/>
      <c r="S5312" s="68"/>
      <c r="T5312" s="69">
        <f t="shared" si="565"/>
        <v>0</v>
      </c>
      <c r="U5312" s="68"/>
      <c r="V5312" s="70"/>
      <c r="W5312" s="70"/>
      <c r="X5312" s="71">
        <f t="shared" si="566"/>
        <v>0</v>
      </c>
      <c r="Y5312" s="72"/>
      <c r="Z5312" s="70"/>
      <c r="AA5312" s="68"/>
      <c r="AB5312" s="73"/>
      <c r="AC5312" s="70"/>
      <c r="AD5312" s="74"/>
      <c r="AE5312" s="68"/>
      <c r="AF5312" s="75"/>
    </row>
    <row r="5313" ht="28.5" customHeight="1" spans="1:32">
      <c r="A5313" s="61" t="s">
        <v>36</v>
      </c>
      <c r="B5313" s="61" t="s">
        <v>2156</v>
      </c>
      <c r="C5313" s="61" t="s">
        <v>3725</v>
      </c>
      <c r="D5313" s="61" t="s">
        <v>3832</v>
      </c>
      <c r="E5313" s="62" t="s">
        <v>3833</v>
      </c>
      <c r="F5313" s="46">
        <v>46202</v>
      </c>
      <c r="G5313" s="46" t="str">
        <f t="shared" si="561"/>
        <v>易群芳2026-6-29</v>
      </c>
      <c r="H5313" s="63"/>
      <c r="I5313" s="63"/>
      <c r="J5313" s="64"/>
      <c r="K5313" s="64"/>
      <c r="L5313" s="65"/>
      <c r="M5313" s="65"/>
      <c r="N5313" s="79"/>
      <c r="O5313" s="66"/>
      <c r="P5313" s="160"/>
      <c r="Q5313" s="68"/>
      <c r="R5313" s="68"/>
      <c r="S5313" s="68"/>
      <c r="T5313" s="69">
        <f t="shared" si="565"/>
        <v>0</v>
      </c>
      <c r="U5313" s="68"/>
      <c r="V5313" s="70"/>
      <c r="W5313" s="70"/>
      <c r="X5313" s="71">
        <f t="shared" si="566"/>
        <v>0</v>
      </c>
      <c r="Y5313" s="72"/>
      <c r="Z5313" s="70"/>
      <c r="AA5313" s="68"/>
      <c r="AB5313" s="73"/>
      <c r="AC5313" s="70"/>
      <c r="AD5313" s="74"/>
      <c r="AE5313" s="68"/>
      <c r="AF5313" s="75"/>
    </row>
    <row r="5314" s="3" customFormat="1" ht="28.5" customHeight="1" spans="1:32">
      <c r="A5314" s="61" t="s">
        <v>36</v>
      </c>
      <c r="B5314" s="61" t="s">
        <v>2156</v>
      </c>
      <c r="C5314" s="61" t="s">
        <v>3725</v>
      </c>
      <c r="D5314" s="61" t="s">
        <v>3832</v>
      </c>
      <c r="E5314" s="62" t="s">
        <v>3833</v>
      </c>
      <c r="F5314" s="46">
        <v>46203</v>
      </c>
      <c r="G5314" s="46" t="str">
        <f t="shared" si="561"/>
        <v>易群芳2026-6-30</v>
      </c>
      <c r="H5314" s="63"/>
      <c r="I5314" s="63"/>
      <c r="J5314" s="64"/>
      <c r="K5314" s="64"/>
      <c r="L5314" s="65"/>
      <c r="M5314" s="65"/>
      <c r="N5314" s="65"/>
      <c r="O5314" s="66"/>
      <c r="P5314" s="160"/>
      <c r="Q5314" s="68"/>
      <c r="R5314" s="68"/>
      <c r="S5314" s="68"/>
      <c r="T5314" s="69">
        <f t="shared" si="565"/>
        <v>0</v>
      </c>
      <c r="U5314" s="68"/>
      <c r="V5314" s="70"/>
      <c r="W5314" s="70"/>
      <c r="X5314" s="71">
        <f t="shared" si="566"/>
        <v>0</v>
      </c>
      <c r="Y5314" s="72"/>
      <c r="Z5314" s="70"/>
      <c r="AA5314" s="68"/>
      <c r="AB5314" s="73"/>
      <c r="AC5314" s="70"/>
      <c r="AD5314" s="74"/>
      <c r="AE5314" s="68"/>
      <c r="AF5314" s="75"/>
    </row>
    <row r="5315" s="3" customFormat="1" ht="28.5" customHeight="1" spans="1:32">
      <c r="A5315" s="61" t="s">
        <v>36</v>
      </c>
      <c r="B5315" s="61" t="s">
        <v>2156</v>
      </c>
      <c r="C5315" s="61" t="s">
        <v>3725</v>
      </c>
      <c r="D5315" s="61" t="s">
        <v>3832</v>
      </c>
      <c r="E5315" s="62" t="s">
        <v>3833</v>
      </c>
      <c r="F5315" s="46">
        <v>46204</v>
      </c>
      <c r="G5315" s="46" t="str">
        <f t="shared" si="561"/>
        <v>易群芳2026-7-1</v>
      </c>
      <c r="H5315" s="63"/>
      <c r="I5315" s="63"/>
      <c r="J5315" s="64"/>
      <c r="K5315" s="64"/>
      <c r="L5315" s="65"/>
      <c r="M5315" s="65"/>
      <c r="N5315" s="65"/>
      <c r="O5315" s="66"/>
      <c r="P5315" s="160"/>
      <c r="Q5315" s="68"/>
      <c r="R5315" s="68"/>
      <c r="S5315" s="68"/>
      <c r="T5315" s="69">
        <f t="shared" si="565"/>
        <v>0</v>
      </c>
      <c r="U5315" s="68"/>
      <c r="V5315" s="70"/>
      <c r="W5315" s="70"/>
      <c r="X5315" s="71">
        <f t="shared" si="566"/>
        <v>0</v>
      </c>
      <c r="Y5315" s="72"/>
      <c r="Z5315" s="70"/>
      <c r="AA5315" s="68"/>
      <c r="AB5315" s="73"/>
      <c r="AC5315" s="70"/>
      <c r="AD5315" s="74"/>
      <c r="AE5315" s="68"/>
      <c r="AF5315" s="75"/>
    </row>
    <row r="5316" ht="28.5" customHeight="1" spans="1:32">
      <c r="A5316" s="84" t="s">
        <v>36</v>
      </c>
      <c r="B5316" s="84" t="s">
        <v>2156</v>
      </c>
      <c r="C5316" s="84" t="s">
        <v>3725</v>
      </c>
      <c r="D5316" s="84" t="s">
        <v>3832</v>
      </c>
      <c r="E5316" s="85" t="s">
        <v>3833</v>
      </c>
      <c r="F5316" s="86">
        <v>46235</v>
      </c>
      <c r="G5316" s="46" t="str">
        <f t="shared" ref="G5316:G5379" si="567">E5316&amp;TEXT(MID(F5316,1,5),"YYYY-m-d")</f>
        <v>易群芳2026-8-1</v>
      </c>
      <c r="H5316" s="63"/>
      <c r="I5316" s="63"/>
      <c r="J5316" s="64"/>
      <c r="K5316" s="64"/>
      <c r="L5316" s="65"/>
      <c r="M5316" s="65"/>
      <c r="N5316" s="91"/>
      <c r="O5316" s="66"/>
      <c r="P5316" s="87"/>
      <c r="Q5316" s="87"/>
      <c r="R5316" s="68"/>
      <c r="S5316" s="87"/>
      <c r="T5316" s="69">
        <f t="shared" si="565"/>
        <v>0</v>
      </c>
      <c r="U5316" s="87"/>
      <c r="V5316" s="87"/>
      <c r="W5316" s="87"/>
      <c r="X5316" s="71">
        <f t="shared" si="566"/>
        <v>0</v>
      </c>
      <c r="Y5316" s="88"/>
      <c r="Z5316" s="87"/>
      <c r="AA5316" s="87"/>
      <c r="AB5316" s="87"/>
      <c r="AC5316" s="87"/>
      <c r="AD5316" s="89"/>
      <c r="AE5316" s="87"/>
      <c r="AF5316" s="90"/>
    </row>
    <row r="5317" ht="28.5" customHeight="1" spans="1:32">
      <c r="A5317" s="44" t="s">
        <v>36</v>
      </c>
      <c r="B5317" s="44" t="s">
        <v>2156</v>
      </c>
      <c r="C5317" s="44" t="s">
        <v>3725</v>
      </c>
      <c r="D5317" s="44" t="s">
        <v>3758</v>
      </c>
      <c r="E5317" s="44" t="s">
        <v>3848</v>
      </c>
      <c r="F5317" s="45">
        <v>46173</v>
      </c>
      <c r="G5317" s="46" t="str">
        <f t="shared" si="567"/>
        <v>李为仲2026-5-31</v>
      </c>
      <c r="H5317" s="157"/>
      <c r="I5317" s="157"/>
      <c r="J5317" s="158"/>
      <c r="K5317" s="158"/>
      <c r="L5317" s="158"/>
      <c r="M5317" s="159"/>
      <c r="N5317" s="159"/>
      <c r="O5317" s="102">
        <f t="shared" ref="O5317:AE5317" si="568">SUM(O5318:O5349)</f>
        <v>136</v>
      </c>
      <c r="P5317" s="103">
        <f t="shared" si="568"/>
        <v>0</v>
      </c>
      <c r="Q5317" s="104">
        <f t="shared" si="568"/>
        <v>-24</v>
      </c>
      <c r="R5317" s="104">
        <f t="shared" si="568"/>
        <v>0</v>
      </c>
      <c r="S5317" s="53">
        <f t="shared" si="568"/>
        <v>0</v>
      </c>
      <c r="T5317" s="105">
        <f t="shared" si="568"/>
        <v>112</v>
      </c>
      <c r="U5317" s="55">
        <f t="shared" si="568"/>
        <v>0</v>
      </c>
      <c r="V5317" s="105">
        <f t="shared" si="568"/>
        <v>44.5</v>
      </c>
      <c r="W5317" s="105">
        <f t="shared" si="568"/>
        <v>0</v>
      </c>
      <c r="X5317" s="106">
        <f t="shared" si="568"/>
        <v>156.5</v>
      </c>
      <c r="Y5317" s="107">
        <f t="shared" si="568"/>
        <v>0</v>
      </c>
      <c r="Z5317" s="105">
        <f t="shared" si="568"/>
        <v>0</v>
      </c>
      <c r="AA5317" s="108">
        <f t="shared" si="568"/>
        <v>24</v>
      </c>
      <c r="AB5317" s="105">
        <f t="shared" si="568"/>
        <v>8</v>
      </c>
      <c r="AC5317" s="105">
        <f t="shared" si="568"/>
        <v>0</v>
      </c>
      <c r="AD5317" s="109">
        <f t="shared" si="568"/>
        <v>0</v>
      </c>
      <c r="AE5317" s="108">
        <f t="shared" si="568"/>
        <v>0</v>
      </c>
      <c r="AF5317" s="60"/>
    </row>
    <row r="5318" ht="28.5" customHeight="1" spans="1:32">
      <c r="A5318" s="61" t="s">
        <v>36</v>
      </c>
      <c r="B5318" s="61" t="s">
        <v>2156</v>
      </c>
      <c r="C5318" s="61" t="s">
        <v>3725</v>
      </c>
      <c r="D5318" s="61" t="s">
        <v>3758</v>
      </c>
      <c r="E5318" s="62" t="s">
        <v>3848</v>
      </c>
      <c r="F5318" s="46">
        <v>46174</v>
      </c>
      <c r="G5318" s="46" t="str">
        <f t="shared" si="567"/>
        <v>李为仲2026-6-1</v>
      </c>
      <c r="H5318" s="63" t="s">
        <v>3849</v>
      </c>
      <c r="I5318" s="63" t="s">
        <v>3850</v>
      </c>
      <c r="J5318" s="64"/>
      <c r="K5318" s="64" t="s">
        <v>1564</v>
      </c>
      <c r="L5318" s="65"/>
      <c r="M5318" s="65"/>
      <c r="N5318" s="79"/>
      <c r="O5318" s="66">
        <v>8</v>
      </c>
      <c r="P5318" s="160"/>
      <c r="Q5318" s="68"/>
      <c r="R5318" s="68"/>
      <c r="S5318" s="68"/>
      <c r="T5318" s="69">
        <f t="shared" ref="T5318:T5349" si="569">SUM(O5318:S5318)</f>
        <v>8</v>
      </c>
      <c r="U5318" s="68"/>
      <c r="V5318" s="70">
        <v>3</v>
      </c>
      <c r="W5318" s="70"/>
      <c r="X5318" s="71">
        <f t="shared" ref="X5318:X5349" si="570">SUM(T5318:W5318)</f>
        <v>11</v>
      </c>
      <c r="Y5318" s="72"/>
      <c r="Z5318" s="70"/>
      <c r="AA5318" s="68">
        <v>4</v>
      </c>
      <c r="AB5318" s="73"/>
      <c r="AC5318" s="70"/>
      <c r="AD5318" s="74"/>
      <c r="AE5318" s="68"/>
      <c r="AF5318" s="75"/>
    </row>
    <row r="5319" ht="28.5" customHeight="1" spans="1:32">
      <c r="A5319" s="61" t="s">
        <v>36</v>
      </c>
      <c r="B5319" s="61" t="s">
        <v>2156</v>
      </c>
      <c r="C5319" s="61" t="s">
        <v>3725</v>
      </c>
      <c r="D5319" s="61" t="s">
        <v>3758</v>
      </c>
      <c r="E5319" s="62" t="s">
        <v>3848</v>
      </c>
      <c r="F5319" s="46">
        <v>46175</v>
      </c>
      <c r="G5319" s="46" t="str">
        <f t="shared" si="567"/>
        <v>李为仲2026-6-2</v>
      </c>
      <c r="H5319" s="63" t="s">
        <v>3851</v>
      </c>
      <c r="I5319" s="63"/>
      <c r="J5319" s="64"/>
      <c r="K5319" s="64" t="s">
        <v>1564</v>
      </c>
      <c r="L5319" s="65"/>
      <c r="M5319" s="65"/>
      <c r="N5319" s="65"/>
      <c r="O5319" s="66">
        <v>8</v>
      </c>
      <c r="P5319" s="160"/>
      <c r="Q5319" s="68"/>
      <c r="R5319" s="68"/>
      <c r="S5319" s="68"/>
      <c r="T5319" s="69">
        <f t="shared" si="569"/>
        <v>8</v>
      </c>
      <c r="U5319" s="68"/>
      <c r="V5319" s="70">
        <v>3</v>
      </c>
      <c r="W5319" s="70"/>
      <c r="X5319" s="71">
        <f t="shared" si="570"/>
        <v>11</v>
      </c>
      <c r="Y5319" s="72"/>
      <c r="Z5319" s="70"/>
      <c r="AA5319" s="68"/>
      <c r="AB5319" s="73"/>
      <c r="AC5319" s="70"/>
      <c r="AD5319" s="74"/>
      <c r="AE5319" s="68"/>
      <c r="AF5319" s="75"/>
    </row>
    <row r="5320" ht="28.5" customHeight="1" spans="1:32">
      <c r="A5320" s="61" t="s">
        <v>36</v>
      </c>
      <c r="B5320" s="61" t="s">
        <v>2156</v>
      </c>
      <c r="C5320" s="61" t="s">
        <v>3725</v>
      </c>
      <c r="D5320" s="61" t="s">
        <v>3758</v>
      </c>
      <c r="E5320" s="62" t="s">
        <v>3848</v>
      </c>
      <c r="F5320" s="46">
        <v>46176</v>
      </c>
      <c r="G5320" s="46" t="str">
        <f t="shared" si="567"/>
        <v>李为仲2026-6-3</v>
      </c>
      <c r="H5320" s="63" t="s">
        <v>3852</v>
      </c>
      <c r="I5320" s="63" t="s">
        <v>3853</v>
      </c>
      <c r="J5320" s="64"/>
      <c r="K5320" s="64" t="s">
        <v>1564</v>
      </c>
      <c r="L5320" s="65"/>
      <c r="M5320" s="65"/>
      <c r="N5320" s="65"/>
      <c r="O5320" s="66">
        <v>8</v>
      </c>
      <c r="P5320" s="160"/>
      <c r="Q5320" s="68"/>
      <c r="R5320" s="68"/>
      <c r="S5320" s="68"/>
      <c r="T5320" s="69">
        <f t="shared" si="569"/>
        <v>8</v>
      </c>
      <c r="U5320" s="68"/>
      <c r="V5320" s="70">
        <v>3</v>
      </c>
      <c r="W5320" s="70"/>
      <c r="X5320" s="71">
        <f t="shared" si="570"/>
        <v>11</v>
      </c>
      <c r="Y5320" s="72"/>
      <c r="Z5320" s="70"/>
      <c r="AA5320" s="68">
        <v>2</v>
      </c>
      <c r="AB5320" s="73"/>
      <c r="AC5320" s="70"/>
      <c r="AD5320" s="74"/>
      <c r="AE5320" s="68"/>
      <c r="AF5320" s="75"/>
    </row>
    <row r="5321" ht="28.5" customHeight="1" spans="1:32">
      <c r="A5321" s="61" t="s">
        <v>36</v>
      </c>
      <c r="B5321" s="61" t="s">
        <v>2156</v>
      </c>
      <c r="C5321" s="61" t="s">
        <v>3725</v>
      </c>
      <c r="D5321" s="61" t="s">
        <v>3758</v>
      </c>
      <c r="E5321" s="62" t="s">
        <v>3848</v>
      </c>
      <c r="F5321" s="46">
        <v>46177</v>
      </c>
      <c r="G5321" s="46" t="str">
        <f t="shared" si="567"/>
        <v>李为仲2026-6-4</v>
      </c>
      <c r="H5321" s="63" t="s">
        <v>3854</v>
      </c>
      <c r="I5321" s="63" t="s">
        <v>3855</v>
      </c>
      <c r="J5321" s="64"/>
      <c r="K5321" s="64" t="s">
        <v>1564</v>
      </c>
      <c r="L5321" s="65"/>
      <c r="M5321" s="65"/>
      <c r="N5321" s="65"/>
      <c r="O5321" s="66">
        <v>8</v>
      </c>
      <c r="P5321" s="160"/>
      <c r="Q5321" s="68"/>
      <c r="R5321" s="68"/>
      <c r="S5321" s="68"/>
      <c r="T5321" s="69">
        <f t="shared" si="569"/>
        <v>8</v>
      </c>
      <c r="U5321" s="68"/>
      <c r="V5321" s="70">
        <v>3</v>
      </c>
      <c r="W5321" s="70"/>
      <c r="X5321" s="71">
        <f t="shared" si="570"/>
        <v>11</v>
      </c>
      <c r="Y5321" s="72"/>
      <c r="Z5321" s="70"/>
      <c r="AA5321" s="68">
        <v>2</v>
      </c>
      <c r="AB5321" s="73"/>
      <c r="AC5321" s="70"/>
      <c r="AD5321" s="74"/>
      <c r="AE5321" s="68"/>
      <c r="AF5321" s="75"/>
    </row>
    <row r="5322" ht="28.5" customHeight="1" spans="1:32">
      <c r="A5322" s="61" t="s">
        <v>36</v>
      </c>
      <c r="B5322" s="61" t="s">
        <v>2156</v>
      </c>
      <c r="C5322" s="61" t="s">
        <v>3725</v>
      </c>
      <c r="D5322" s="61" t="s">
        <v>3758</v>
      </c>
      <c r="E5322" s="62" t="s">
        <v>3848</v>
      </c>
      <c r="F5322" s="46">
        <v>46178</v>
      </c>
      <c r="G5322" s="46" t="str">
        <f t="shared" si="567"/>
        <v>李为仲2026-6-5</v>
      </c>
      <c r="H5322" s="63" t="s">
        <v>1340</v>
      </c>
      <c r="I5322" s="63" t="s">
        <v>3856</v>
      </c>
      <c r="J5322" s="64"/>
      <c r="K5322" s="64" t="s">
        <v>1564</v>
      </c>
      <c r="L5322" s="65"/>
      <c r="M5322" s="65"/>
      <c r="N5322" s="65"/>
      <c r="O5322" s="66">
        <v>8</v>
      </c>
      <c r="P5322" s="160"/>
      <c r="Q5322" s="68"/>
      <c r="R5322" s="68"/>
      <c r="S5322" s="68"/>
      <c r="T5322" s="69">
        <f t="shared" si="569"/>
        <v>8</v>
      </c>
      <c r="U5322" s="68"/>
      <c r="V5322" s="70">
        <v>3</v>
      </c>
      <c r="W5322" s="70"/>
      <c r="X5322" s="71">
        <f t="shared" si="570"/>
        <v>11</v>
      </c>
      <c r="Y5322" s="72"/>
      <c r="Z5322" s="70"/>
      <c r="AA5322" s="68">
        <v>2</v>
      </c>
      <c r="AB5322" s="73"/>
      <c r="AC5322" s="70"/>
      <c r="AD5322" s="74"/>
      <c r="AE5322" s="68"/>
      <c r="AF5322" s="75"/>
    </row>
    <row r="5323" ht="28.5" customHeight="1" spans="1:32">
      <c r="A5323" s="61" t="s">
        <v>36</v>
      </c>
      <c r="B5323" s="61" t="s">
        <v>2156</v>
      </c>
      <c r="C5323" s="61" t="s">
        <v>3725</v>
      </c>
      <c r="D5323" s="61" t="s">
        <v>3758</v>
      </c>
      <c r="E5323" s="62" t="s">
        <v>3848</v>
      </c>
      <c r="F5323" s="46">
        <v>46179</v>
      </c>
      <c r="G5323" s="46" t="str">
        <f t="shared" si="567"/>
        <v>李为仲2026-6-6</v>
      </c>
      <c r="H5323" s="63" t="s">
        <v>105</v>
      </c>
      <c r="I5323" s="63"/>
      <c r="J5323" s="64"/>
      <c r="K5323" s="64"/>
      <c r="L5323" s="65"/>
      <c r="M5323" s="65"/>
      <c r="N5323" s="65"/>
      <c r="O5323" s="66">
        <v>8</v>
      </c>
      <c r="P5323" s="160"/>
      <c r="Q5323" s="68"/>
      <c r="R5323" s="68"/>
      <c r="S5323" s="68"/>
      <c r="T5323" s="69">
        <f t="shared" si="569"/>
        <v>8</v>
      </c>
      <c r="U5323" s="68"/>
      <c r="V5323" s="70"/>
      <c r="W5323" s="70"/>
      <c r="X5323" s="71">
        <f t="shared" si="570"/>
        <v>8</v>
      </c>
      <c r="Y5323" s="72"/>
      <c r="Z5323" s="70"/>
      <c r="AA5323" s="68"/>
      <c r="AB5323" s="73"/>
      <c r="AC5323" s="70"/>
      <c r="AD5323" s="74"/>
      <c r="AE5323" s="68"/>
      <c r="AF5323" s="75"/>
    </row>
    <row r="5324" ht="28.5" customHeight="1" spans="1:32">
      <c r="A5324" s="61" t="s">
        <v>36</v>
      </c>
      <c r="B5324" s="61" t="s">
        <v>2156</v>
      </c>
      <c r="C5324" s="61" t="s">
        <v>3725</v>
      </c>
      <c r="D5324" s="61" t="s">
        <v>3758</v>
      </c>
      <c r="E5324" s="62" t="s">
        <v>3848</v>
      </c>
      <c r="F5324" s="77">
        <v>46180</v>
      </c>
      <c r="G5324" s="46" t="str">
        <f t="shared" si="567"/>
        <v>李为仲2026-6-7</v>
      </c>
      <c r="H5324" s="63" t="s">
        <v>727</v>
      </c>
      <c r="I5324" s="63"/>
      <c r="J5324" s="64"/>
      <c r="K5324" s="64" t="s">
        <v>73</v>
      </c>
      <c r="L5324" s="65"/>
      <c r="M5324" s="65"/>
      <c r="N5324" s="65"/>
      <c r="O5324" s="66"/>
      <c r="P5324" s="160"/>
      <c r="Q5324" s="68"/>
      <c r="R5324" s="68"/>
      <c r="S5324" s="68"/>
      <c r="T5324" s="69">
        <f t="shared" si="569"/>
        <v>0</v>
      </c>
      <c r="U5324" s="68"/>
      <c r="V5324" s="70">
        <v>8</v>
      </c>
      <c r="W5324" s="70"/>
      <c r="X5324" s="71">
        <f t="shared" si="570"/>
        <v>8</v>
      </c>
      <c r="Y5324" s="72"/>
      <c r="Z5324" s="70"/>
      <c r="AA5324" s="68"/>
      <c r="AB5324" s="73"/>
      <c r="AC5324" s="70"/>
      <c r="AD5324" s="74"/>
      <c r="AE5324" s="68"/>
      <c r="AF5324" s="75"/>
    </row>
    <row r="5325" ht="28.5" customHeight="1" spans="1:32">
      <c r="A5325" s="61" t="s">
        <v>36</v>
      </c>
      <c r="B5325" s="61" t="s">
        <v>2156</v>
      </c>
      <c r="C5325" s="61" t="s">
        <v>3725</v>
      </c>
      <c r="D5325" s="61" t="s">
        <v>3758</v>
      </c>
      <c r="E5325" s="62" t="s">
        <v>3848</v>
      </c>
      <c r="F5325" s="46">
        <v>46181</v>
      </c>
      <c r="G5325" s="46" t="str">
        <f t="shared" si="567"/>
        <v>李为仲2026-6-8</v>
      </c>
      <c r="H5325" s="63" t="s">
        <v>3857</v>
      </c>
      <c r="I5325" s="63" t="s">
        <v>3858</v>
      </c>
      <c r="J5325" s="64"/>
      <c r="K5325" s="64" t="s">
        <v>1564</v>
      </c>
      <c r="L5325" s="65"/>
      <c r="M5325" s="65"/>
      <c r="N5325" s="65"/>
      <c r="O5325" s="66">
        <v>8</v>
      </c>
      <c r="P5325" s="160"/>
      <c r="Q5325" s="68"/>
      <c r="R5325" s="68"/>
      <c r="S5325" s="68"/>
      <c r="T5325" s="69">
        <f t="shared" si="569"/>
        <v>8</v>
      </c>
      <c r="U5325" s="68"/>
      <c r="V5325" s="70">
        <v>3</v>
      </c>
      <c r="W5325" s="70"/>
      <c r="X5325" s="71">
        <f t="shared" si="570"/>
        <v>11</v>
      </c>
      <c r="Y5325" s="72"/>
      <c r="Z5325" s="70"/>
      <c r="AA5325" s="68">
        <v>4</v>
      </c>
      <c r="AB5325" s="73"/>
      <c r="AC5325" s="70"/>
      <c r="AD5325" s="74"/>
      <c r="AE5325" s="68"/>
      <c r="AF5325" s="75"/>
    </row>
    <row r="5326" ht="28.5" customHeight="1" spans="1:32">
      <c r="A5326" s="61" t="s">
        <v>36</v>
      </c>
      <c r="B5326" s="61" t="s">
        <v>2156</v>
      </c>
      <c r="C5326" s="61" t="s">
        <v>3725</v>
      </c>
      <c r="D5326" s="61" t="s">
        <v>3758</v>
      </c>
      <c r="E5326" s="62" t="s">
        <v>3848</v>
      </c>
      <c r="F5326" s="78">
        <v>46182</v>
      </c>
      <c r="G5326" s="46" t="str">
        <f t="shared" si="567"/>
        <v>李为仲2026-6-9</v>
      </c>
      <c r="H5326" s="63"/>
      <c r="I5326" s="63"/>
      <c r="J5326" s="64"/>
      <c r="K5326" s="64"/>
      <c r="L5326" s="65" t="s">
        <v>3859</v>
      </c>
      <c r="M5326" s="65"/>
      <c r="N5326" s="65"/>
      <c r="O5326" s="66">
        <v>8</v>
      </c>
      <c r="P5326" s="160"/>
      <c r="Q5326" s="68">
        <v>-8</v>
      </c>
      <c r="R5326" s="68"/>
      <c r="S5326" s="68"/>
      <c r="T5326" s="69">
        <f t="shared" si="569"/>
        <v>0</v>
      </c>
      <c r="U5326" s="68"/>
      <c r="V5326" s="70"/>
      <c r="W5326" s="70"/>
      <c r="X5326" s="71">
        <f t="shared" si="570"/>
        <v>0</v>
      </c>
      <c r="Y5326" s="72"/>
      <c r="Z5326" s="70"/>
      <c r="AA5326" s="68"/>
      <c r="AB5326" s="73"/>
      <c r="AC5326" s="70"/>
      <c r="AD5326" s="74"/>
      <c r="AE5326" s="68"/>
      <c r="AF5326" s="75"/>
    </row>
    <row r="5327" ht="28.5" customHeight="1" spans="1:32">
      <c r="A5327" s="61" t="s">
        <v>36</v>
      </c>
      <c r="B5327" s="61" t="s">
        <v>2156</v>
      </c>
      <c r="C5327" s="61" t="s">
        <v>3725</v>
      </c>
      <c r="D5327" s="61" t="s">
        <v>3758</v>
      </c>
      <c r="E5327" s="62" t="s">
        <v>3848</v>
      </c>
      <c r="F5327" s="46">
        <v>46183</v>
      </c>
      <c r="G5327" s="46" t="str">
        <f t="shared" si="567"/>
        <v>李为仲2026-6-10</v>
      </c>
      <c r="H5327" s="63" t="s">
        <v>373</v>
      </c>
      <c r="I5327" s="63" t="s">
        <v>678</v>
      </c>
      <c r="J5327" s="64"/>
      <c r="K5327" s="64" t="s">
        <v>1564</v>
      </c>
      <c r="L5327" s="65"/>
      <c r="M5327" s="65"/>
      <c r="N5327" s="65"/>
      <c r="O5327" s="66">
        <v>8</v>
      </c>
      <c r="P5327" s="160"/>
      <c r="Q5327" s="68"/>
      <c r="R5327" s="68"/>
      <c r="S5327" s="68"/>
      <c r="T5327" s="69">
        <f t="shared" si="569"/>
        <v>8</v>
      </c>
      <c r="U5327" s="68"/>
      <c r="V5327" s="70"/>
      <c r="W5327" s="70"/>
      <c r="X5327" s="71">
        <f t="shared" si="570"/>
        <v>8</v>
      </c>
      <c r="Y5327" s="72"/>
      <c r="Z5327" s="70"/>
      <c r="AA5327" s="68">
        <v>2</v>
      </c>
      <c r="AB5327" s="73"/>
      <c r="AC5327" s="70"/>
      <c r="AD5327" s="74"/>
      <c r="AE5327" s="68"/>
      <c r="AF5327" s="75"/>
    </row>
    <row r="5328" ht="28.5" customHeight="1" spans="1:32">
      <c r="A5328" s="61" t="s">
        <v>36</v>
      </c>
      <c r="B5328" s="61" t="s">
        <v>2156</v>
      </c>
      <c r="C5328" s="61" t="s">
        <v>3725</v>
      </c>
      <c r="D5328" s="61" t="s">
        <v>3758</v>
      </c>
      <c r="E5328" s="62" t="s">
        <v>3848</v>
      </c>
      <c r="F5328" s="46">
        <v>46184</v>
      </c>
      <c r="G5328" s="46" t="str">
        <f t="shared" si="567"/>
        <v>李为仲2026-6-11</v>
      </c>
      <c r="H5328" s="63" t="s">
        <v>3860</v>
      </c>
      <c r="I5328" s="63" t="s">
        <v>3861</v>
      </c>
      <c r="J5328" s="64"/>
      <c r="K5328" s="64"/>
      <c r="L5328" s="65"/>
      <c r="M5328" s="65"/>
      <c r="N5328" s="65"/>
      <c r="O5328" s="66">
        <v>8</v>
      </c>
      <c r="P5328" s="160"/>
      <c r="Q5328" s="68"/>
      <c r="R5328" s="68"/>
      <c r="S5328" s="68"/>
      <c r="T5328" s="69">
        <f t="shared" si="569"/>
        <v>8</v>
      </c>
      <c r="U5328" s="68"/>
      <c r="V5328" s="70"/>
      <c r="W5328" s="70"/>
      <c r="X5328" s="71">
        <f t="shared" si="570"/>
        <v>8</v>
      </c>
      <c r="Y5328" s="72"/>
      <c r="Z5328" s="70"/>
      <c r="AA5328" s="68">
        <v>2</v>
      </c>
      <c r="AB5328" s="73"/>
      <c r="AC5328" s="70"/>
      <c r="AD5328" s="74"/>
      <c r="AE5328" s="68"/>
      <c r="AF5328" s="75"/>
    </row>
    <row r="5329" ht="28.5" customHeight="1" spans="1:32">
      <c r="A5329" s="61" t="s">
        <v>36</v>
      </c>
      <c r="B5329" s="61" t="s">
        <v>2156</v>
      </c>
      <c r="C5329" s="61" t="s">
        <v>3725</v>
      </c>
      <c r="D5329" s="61" t="s">
        <v>3758</v>
      </c>
      <c r="E5329" s="62" t="s">
        <v>3848</v>
      </c>
      <c r="F5329" s="46">
        <v>46185</v>
      </c>
      <c r="G5329" s="46" t="str">
        <f t="shared" si="567"/>
        <v>李为仲2026-6-12</v>
      </c>
      <c r="H5329" s="63" t="s">
        <v>376</v>
      </c>
      <c r="I5329" s="63"/>
      <c r="J5329" s="64"/>
      <c r="K5329" s="64"/>
      <c r="L5329" s="65"/>
      <c r="M5329" s="65"/>
      <c r="N5329" s="65"/>
      <c r="O5329" s="66">
        <v>8</v>
      </c>
      <c r="P5329" s="160"/>
      <c r="Q5329" s="68"/>
      <c r="R5329" s="68"/>
      <c r="S5329" s="68"/>
      <c r="T5329" s="69">
        <f t="shared" si="569"/>
        <v>8</v>
      </c>
      <c r="U5329" s="68"/>
      <c r="V5329" s="70"/>
      <c r="W5329" s="70"/>
      <c r="X5329" s="71">
        <f t="shared" si="570"/>
        <v>8</v>
      </c>
      <c r="Y5329" s="72"/>
      <c r="Z5329" s="70"/>
      <c r="AA5329" s="68"/>
      <c r="AB5329" s="73"/>
      <c r="AC5329" s="70"/>
      <c r="AD5329" s="74"/>
      <c r="AE5329" s="68"/>
      <c r="AF5329" s="75"/>
    </row>
    <row r="5330" ht="28.5" customHeight="1" spans="1:32">
      <c r="A5330" s="61" t="s">
        <v>36</v>
      </c>
      <c r="B5330" s="61" t="s">
        <v>2156</v>
      </c>
      <c r="C5330" s="61" t="s">
        <v>3725</v>
      </c>
      <c r="D5330" s="61" t="s">
        <v>3758</v>
      </c>
      <c r="E5330" s="62" t="s">
        <v>3848</v>
      </c>
      <c r="F5330" s="46">
        <v>46186</v>
      </c>
      <c r="G5330" s="46" t="str">
        <f t="shared" si="567"/>
        <v>李为仲2026-6-13</v>
      </c>
      <c r="H5330" s="63" t="s">
        <v>144</v>
      </c>
      <c r="I5330" s="63"/>
      <c r="J5330" s="64"/>
      <c r="K5330" s="64"/>
      <c r="L5330" s="65"/>
      <c r="M5330" s="65"/>
      <c r="N5330" s="65"/>
      <c r="O5330" s="66">
        <v>8</v>
      </c>
      <c r="P5330" s="160"/>
      <c r="Q5330" s="68"/>
      <c r="R5330" s="68"/>
      <c r="S5330" s="68"/>
      <c r="T5330" s="69">
        <f t="shared" si="569"/>
        <v>8</v>
      </c>
      <c r="U5330" s="68"/>
      <c r="V5330" s="70"/>
      <c r="W5330" s="70"/>
      <c r="X5330" s="71">
        <f t="shared" si="570"/>
        <v>8</v>
      </c>
      <c r="Y5330" s="72"/>
      <c r="Z5330" s="70"/>
      <c r="AA5330" s="68"/>
      <c r="AB5330" s="73"/>
      <c r="AC5330" s="70"/>
      <c r="AD5330" s="74"/>
      <c r="AE5330" s="68"/>
      <c r="AF5330" s="80"/>
    </row>
    <row r="5331" ht="28.5" customHeight="1" spans="1:32">
      <c r="A5331" s="61" t="s">
        <v>36</v>
      </c>
      <c r="B5331" s="61" t="s">
        <v>2156</v>
      </c>
      <c r="C5331" s="61" t="s">
        <v>3725</v>
      </c>
      <c r="D5331" s="61" t="s">
        <v>3758</v>
      </c>
      <c r="E5331" s="62" t="s">
        <v>3848</v>
      </c>
      <c r="F5331" s="77">
        <v>46187</v>
      </c>
      <c r="G5331" s="46" t="str">
        <f t="shared" si="567"/>
        <v>李为仲2026-6-14</v>
      </c>
      <c r="H5331" s="63" t="s">
        <v>3862</v>
      </c>
      <c r="I5331" s="63" t="s">
        <v>1672</v>
      </c>
      <c r="J5331" s="64"/>
      <c r="K5331" s="64" t="s">
        <v>73</v>
      </c>
      <c r="L5331" s="65"/>
      <c r="M5331" s="65"/>
      <c r="N5331" s="65"/>
      <c r="O5331" s="66"/>
      <c r="P5331" s="160"/>
      <c r="Q5331" s="68"/>
      <c r="R5331" s="68"/>
      <c r="S5331" s="68"/>
      <c r="T5331" s="69">
        <f t="shared" si="569"/>
        <v>0</v>
      </c>
      <c r="U5331" s="68"/>
      <c r="V5331" s="70">
        <v>7.5</v>
      </c>
      <c r="W5331" s="70"/>
      <c r="X5331" s="71">
        <f t="shared" si="570"/>
        <v>7.5</v>
      </c>
      <c r="Y5331" s="72"/>
      <c r="Z5331" s="70"/>
      <c r="AA5331" s="68">
        <v>2</v>
      </c>
      <c r="AB5331" s="73"/>
      <c r="AC5331" s="70"/>
      <c r="AD5331" s="74"/>
      <c r="AE5331" s="68"/>
      <c r="AF5331" s="80"/>
    </row>
    <row r="5332" ht="28.5" customHeight="1" spans="1:32">
      <c r="A5332" s="61" t="s">
        <v>36</v>
      </c>
      <c r="B5332" s="61" t="s">
        <v>2156</v>
      </c>
      <c r="C5332" s="61" t="s">
        <v>3725</v>
      </c>
      <c r="D5332" s="61" t="s">
        <v>3758</v>
      </c>
      <c r="E5332" s="62" t="s">
        <v>3848</v>
      </c>
      <c r="F5332" s="46">
        <v>46188</v>
      </c>
      <c r="G5332" s="46" t="str">
        <f t="shared" si="567"/>
        <v>李为仲2026-6-15</v>
      </c>
      <c r="H5332" s="63"/>
      <c r="I5332" s="63"/>
      <c r="J5332" s="64"/>
      <c r="K5332" s="64"/>
      <c r="L5332" s="83">
        <v>0.333333333333333</v>
      </c>
      <c r="M5332" s="65"/>
      <c r="N5332" s="65"/>
      <c r="O5332" s="66">
        <v>8</v>
      </c>
      <c r="P5332" s="160"/>
      <c r="Q5332" s="68">
        <v>-8</v>
      </c>
      <c r="R5332" s="68"/>
      <c r="S5332" s="68"/>
      <c r="T5332" s="69">
        <f t="shared" si="569"/>
        <v>0</v>
      </c>
      <c r="U5332" s="68"/>
      <c r="V5332" s="70"/>
      <c r="W5332" s="70"/>
      <c r="X5332" s="71">
        <f t="shared" si="570"/>
        <v>0</v>
      </c>
      <c r="Y5332" s="72"/>
      <c r="Z5332" s="70"/>
      <c r="AA5332" s="68"/>
      <c r="AB5332" s="73"/>
      <c r="AC5332" s="70"/>
      <c r="AD5332" s="74"/>
      <c r="AE5332" s="68"/>
      <c r="AF5332" s="75"/>
    </row>
    <row r="5333" ht="28.5" customHeight="1" spans="1:32">
      <c r="A5333" s="61" t="s">
        <v>36</v>
      </c>
      <c r="B5333" s="61" t="s">
        <v>2156</v>
      </c>
      <c r="C5333" s="61" t="s">
        <v>3725</v>
      </c>
      <c r="D5333" s="61" t="s">
        <v>3758</v>
      </c>
      <c r="E5333" s="62" t="s">
        <v>3848</v>
      </c>
      <c r="F5333" s="46">
        <v>46189</v>
      </c>
      <c r="G5333" s="46" t="str">
        <f t="shared" si="567"/>
        <v>李为仲2026-6-16</v>
      </c>
      <c r="H5333" s="63"/>
      <c r="I5333" s="63"/>
      <c r="J5333" s="64"/>
      <c r="K5333" s="64"/>
      <c r="L5333" s="79">
        <v>0.729166666666667</v>
      </c>
      <c r="M5333" s="65"/>
      <c r="N5333" s="65"/>
      <c r="O5333" s="66">
        <v>8</v>
      </c>
      <c r="P5333" s="161"/>
      <c r="Q5333" s="68">
        <v>-8</v>
      </c>
      <c r="R5333" s="68"/>
      <c r="S5333" s="68"/>
      <c r="T5333" s="69">
        <f t="shared" si="569"/>
        <v>0</v>
      </c>
      <c r="U5333" s="68"/>
      <c r="V5333" s="70"/>
      <c r="W5333" s="70"/>
      <c r="X5333" s="71">
        <f t="shared" si="570"/>
        <v>0</v>
      </c>
      <c r="Y5333" s="72"/>
      <c r="Z5333" s="70"/>
      <c r="AA5333" s="68"/>
      <c r="AB5333" s="73"/>
      <c r="AC5333" s="70"/>
      <c r="AD5333" s="74"/>
      <c r="AE5333" s="68"/>
      <c r="AF5333" s="80"/>
    </row>
    <row r="5334" ht="28.5" customHeight="1" spans="1:32">
      <c r="A5334" s="61" t="s">
        <v>36</v>
      </c>
      <c r="B5334" s="61" t="s">
        <v>2156</v>
      </c>
      <c r="C5334" s="61" t="s">
        <v>3725</v>
      </c>
      <c r="D5334" s="61" t="s">
        <v>3758</v>
      </c>
      <c r="E5334" s="62" t="s">
        <v>3848</v>
      </c>
      <c r="F5334" s="46">
        <v>46190</v>
      </c>
      <c r="G5334" s="46" t="str">
        <f t="shared" si="567"/>
        <v>李为仲2026-6-17</v>
      </c>
      <c r="H5334" s="63" t="s">
        <v>1849</v>
      </c>
      <c r="I5334" s="63" t="s">
        <v>3863</v>
      </c>
      <c r="J5334" s="64"/>
      <c r="K5334" s="64" t="s">
        <v>1564</v>
      </c>
      <c r="L5334" s="65"/>
      <c r="M5334" s="65"/>
      <c r="N5334" s="83"/>
      <c r="O5334" s="66">
        <v>8</v>
      </c>
      <c r="P5334" s="161"/>
      <c r="Q5334" s="68"/>
      <c r="R5334" s="68"/>
      <c r="S5334" s="68"/>
      <c r="T5334" s="69">
        <f t="shared" si="569"/>
        <v>8</v>
      </c>
      <c r="U5334" s="68"/>
      <c r="V5334" s="70">
        <v>3</v>
      </c>
      <c r="W5334" s="70"/>
      <c r="X5334" s="71">
        <f t="shared" si="570"/>
        <v>11</v>
      </c>
      <c r="Y5334" s="72"/>
      <c r="Z5334" s="70"/>
      <c r="AA5334" s="68">
        <v>4</v>
      </c>
      <c r="AB5334" s="73"/>
      <c r="AC5334" s="70"/>
      <c r="AD5334" s="74"/>
      <c r="AE5334" s="68"/>
      <c r="AF5334" s="75"/>
    </row>
    <row r="5335" ht="28.5" customHeight="1" spans="1:32">
      <c r="A5335" s="61" t="s">
        <v>36</v>
      </c>
      <c r="B5335" s="61" t="s">
        <v>2156</v>
      </c>
      <c r="C5335" s="61" t="s">
        <v>3725</v>
      </c>
      <c r="D5335" s="61" t="s">
        <v>3758</v>
      </c>
      <c r="E5335" s="62" t="s">
        <v>3848</v>
      </c>
      <c r="F5335" s="46">
        <v>46191</v>
      </c>
      <c r="G5335" s="46" t="str">
        <f t="shared" si="567"/>
        <v>李为仲2026-6-18</v>
      </c>
      <c r="H5335" s="63" t="s">
        <v>3864</v>
      </c>
      <c r="I5335" s="63"/>
      <c r="J5335" s="64"/>
      <c r="K5335" s="64" t="s">
        <v>1564</v>
      </c>
      <c r="L5335" s="65"/>
      <c r="M5335" s="65"/>
      <c r="N5335" s="65"/>
      <c r="O5335" s="66">
        <v>8</v>
      </c>
      <c r="P5335" s="161"/>
      <c r="Q5335" s="68"/>
      <c r="R5335" s="68"/>
      <c r="S5335" s="68"/>
      <c r="T5335" s="69">
        <f t="shared" si="569"/>
        <v>8</v>
      </c>
      <c r="U5335" s="68"/>
      <c r="V5335" s="70"/>
      <c r="W5335" s="70"/>
      <c r="X5335" s="71">
        <f t="shared" si="570"/>
        <v>8</v>
      </c>
      <c r="Y5335" s="72"/>
      <c r="Z5335" s="70"/>
      <c r="AA5335" s="68"/>
      <c r="AB5335" s="73"/>
      <c r="AC5335" s="70"/>
      <c r="AD5335" s="74"/>
      <c r="AE5335" s="68"/>
      <c r="AF5335" s="75"/>
    </row>
    <row r="5336" ht="28.5" customHeight="1" spans="1:32">
      <c r="A5336" s="61" t="s">
        <v>36</v>
      </c>
      <c r="B5336" s="61" t="s">
        <v>2156</v>
      </c>
      <c r="C5336" s="61" t="s">
        <v>3725</v>
      </c>
      <c r="D5336" s="61" t="s">
        <v>3758</v>
      </c>
      <c r="E5336" s="62" t="s">
        <v>3848</v>
      </c>
      <c r="F5336" s="82">
        <v>46192</v>
      </c>
      <c r="G5336" s="46" t="str">
        <f t="shared" si="567"/>
        <v>李为仲2026-6-19</v>
      </c>
      <c r="H5336" s="63"/>
      <c r="I5336" s="63"/>
      <c r="J5336" s="64"/>
      <c r="K5336" s="64"/>
      <c r="L5336" s="65"/>
      <c r="M5336" s="65"/>
      <c r="N5336" s="65"/>
      <c r="O5336" s="66"/>
      <c r="P5336" s="161"/>
      <c r="Q5336" s="68"/>
      <c r="R5336" s="68"/>
      <c r="S5336" s="68"/>
      <c r="T5336" s="69">
        <f t="shared" si="569"/>
        <v>0</v>
      </c>
      <c r="U5336" s="68"/>
      <c r="V5336" s="70"/>
      <c r="W5336" s="70"/>
      <c r="X5336" s="71">
        <f t="shared" si="570"/>
        <v>0</v>
      </c>
      <c r="Y5336" s="72"/>
      <c r="Z5336" s="70"/>
      <c r="AA5336" s="68"/>
      <c r="AB5336" s="73">
        <v>8</v>
      </c>
      <c r="AC5336" s="70"/>
      <c r="AD5336" s="74"/>
      <c r="AE5336" s="68"/>
      <c r="AF5336" s="75"/>
    </row>
    <row r="5337" ht="28.5" customHeight="1" spans="1:32">
      <c r="A5337" s="61" t="s">
        <v>36</v>
      </c>
      <c r="B5337" s="61" t="s">
        <v>2156</v>
      </c>
      <c r="C5337" s="61" t="s">
        <v>3725</v>
      </c>
      <c r="D5337" s="61" t="s">
        <v>3758</v>
      </c>
      <c r="E5337" s="62" t="s">
        <v>3848</v>
      </c>
      <c r="F5337" s="77">
        <v>46193</v>
      </c>
      <c r="G5337" s="46" t="str">
        <f t="shared" si="567"/>
        <v>李为仲2026-6-20</v>
      </c>
      <c r="H5337" s="63" t="s">
        <v>974</v>
      </c>
      <c r="I5337" s="63"/>
      <c r="J5337" s="64"/>
      <c r="K5337" s="64" t="s">
        <v>73</v>
      </c>
      <c r="L5337" s="65"/>
      <c r="M5337" s="65"/>
      <c r="N5337" s="65"/>
      <c r="O5337" s="66"/>
      <c r="P5337" s="161"/>
      <c r="Q5337" s="68"/>
      <c r="R5337" s="68"/>
      <c r="S5337" s="68"/>
      <c r="T5337" s="69">
        <f t="shared" si="569"/>
        <v>0</v>
      </c>
      <c r="U5337" s="68"/>
      <c r="V5337" s="70">
        <v>8</v>
      </c>
      <c r="W5337" s="70"/>
      <c r="X5337" s="71">
        <f t="shared" si="570"/>
        <v>8</v>
      </c>
      <c r="Y5337" s="72"/>
      <c r="Z5337" s="70"/>
      <c r="AA5337" s="68"/>
      <c r="AB5337" s="73"/>
      <c r="AC5337" s="70"/>
      <c r="AD5337" s="74"/>
      <c r="AE5337" s="68"/>
      <c r="AF5337" s="75"/>
    </row>
    <row r="5338" ht="28.5" customHeight="1" spans="1:32">
      <c r="A5338" s="61" t="s">
        <v>36</v>
      </c>
      <c r="B5338" s="61" t="s">
        <v>2156</v>
      </c>
      <c r="C5338" s="61" t="s">
        <v>3725</v>
      </c>
      <c r="D5338" s="61" t="s">
        <v>3758</v>
      </c>
      <c r="E5338" s="62" t="s">
        <v>3848</v>
      </c>
      <c r="F5338" s="46">
        <v>46194</v>
      </c>
      <c r="G5338" s="46" t="str">
        <f t="shared" si="567"/>
        <v>李为仲2026-6-21</v>
      </c>
      <c r="H5338" s="63" t="s">
        <v>582</v>
      </c>
      <c r="I5338" s="63"/>
      <c r="J5338" s="64"/>
      <c r="K5338" s="64"/>
      <c r="L5338" s="65"/>
      <c r="M5338" s="65"/>
      <c r="N5338" s="65"/>
      <c r="O5338" s="66">
        <v>8</v>
      </c>
      <c r="P5338" s="161"/>
      <c r="Q5338" s="68"/>
      <c r="R5338" s="68"/>
      <c r="S5338" s="68"/>
      <c r="T5338" s="69">
        <f t="shared" si="569"/>
        <v>8</v>
      </c>
      <c r="U5338" s="68"/>
      <c r="V5338" s="70"/>
      <c r="W5338" s="70"/>
      <c r="X5338" s="71">
        <f t="shared" si="570"/>
        <v>8</v>
      </c>
      <c r="Y5338" s="72"/>
      <c r="Z5338" s="70"/>
      <c r="AA5338" s="68"/>
      <c r="AB5338" s="73"/>
      <c r="AC5338" s="70"/>
      <c r="AD5338" s="74"/>
      <c r="AE5338" s="68"/>
      <c r="AF5338" s="75"/>
    </row>
    <row r="5339" ht="28.5" customHeight="1" spans="1:32">
      <c r="A5339" s="61" t="s">
        <v>36</v>
      </c>
      <c r="B5339" s="61" t="s">
        <v>2156</v>
      </c>
      <c r="C5339" s="61" t="s">
        <v>3725</v>
      </c>
      <c r="D5339" s="61" t="s">
        <v>3758</v>
      </c>
      <c r="E5339" s="62" t="s">
        <v>3848</v>
      </c>
      <c r="F5339" s="46">
        <v>46195</v>
      </c>
      <c r="G5339" s="46" t="str">
        <f t="shared" si="567"/>
        <v>李为仲2026-6-22</v>
      </c>
      <c r="H5339" s="63"/>
      <c r="I5339" s="63"/>
      <c r="J5339" s="64"/>
      <c r="K5339" s="64"/>
      <c r="L5339" s="65"/>
      <c r="M5339" s="65"/>
      <c r="N5339" s="65"/>
      <c r="O5339" s="66"/>
      <c r="P5339" s="160"/>
      <c r="Q5339" s="68"/>
      <c r="R5339" s="68"/>
      <c r="S5339" s="68"/>
      <c r="T5339" s="69">
        <f t="shared" si="569"/>
        <v>0</v>
      </c>
      <c r="U5339" s="68"/>
      <c r="V5339" s="70"/>
      <c r="W5339" s="70"/>
      <c r="X5339" s="71">
        <f t="shared" si="570"/>
        <v>0</v>
      </c>
      <c r="Y5339" s="72"/>
      <c r="Z5339" s="70"/>
      <c r="AA5339" s="68"/>
      <c r="AB5339" s="73"/>
      <c r="AC5339" s="70"/>
      <c r="AD5339" s="74"/>
      <c r="AE5339" s="68"/>
      <c r="AF5339" s="75"/>
    </row>
    <row r="5340" ht="28.5" customHeight="1" spans="1:32">
      <c r="A5340" s="61" t="s">
        <v>36</v>
      </c>
      <c r="B5340" s="61" t="s">
        <v>2156</v>
      </c>
      <c r="C5340" s="61" t="s">
        <v>3725</v>
      </c>
      <c r="D5340" s="61" t="s">
        <v>3758</v>
      </c>
      <c r="E5340" s="62" t="s">
        <v>3848</v>
      </c>
      <c r="F5340" s="46">
        <v>46196</v>
      </c>
      <c r="G5340" s="46" t="str">
        <f t="shared" si="567"/>
        <v>李为仲2026-6-23</v>
      </c>
      <c r="H5340" s="63"/>
      <c r="I5340" s="63"/>
      <c r="J5340" s="64"/>
      <c r="K5340" s="64"/>
      <c r="L5340" s="65"/>
      <c r="M5340" s="65"/>
      <c r="N5340" s="65"/>
      <c r="O5340" s="66"/>
      <c r="P5340" s="161"/>
      <c r="Q5340" s="68"/>
      <c r="R5340" s="68"/>
      <c r="S5340" s="68"/>
      <c r="T5340" s="69">
        <f t="shared" si="569"/>
        <v>0</v>
      </c>
      <c r="U5340" s="68"/>
      <c r="V5340" s="70"/>
      <c r="W5340" s="70"/>
      <c r="X5340" s="71">
        <f t="shared" si="570"/>
        <v>0</v>
      </c>
      <c r="Y5340" s="72"/>
      <c r="Z5340" s="70"/>
      <c r="AA5340" s="68"/>
      <c r="AB5340" s="73"/>
      <c r="AC5340" s="70"/>
      <c r="AD5340" s="74"/>
      <c r="AE5340" s="68"/>
      <c r="AF5340" s="75"/>
    </row>
    <row r="5341" ht="28.5" customHeight="1" spans="1:32">
      <c r="A5341" s="61" t="s">
        <v>36</v>
      </c>
      <c r="B5341" s="61" t="s">
        <v>2156</v>
      </c>
      <c r="C5341" s="61" t="s">
        <v>3725</v>
      </c>
      <c r="D5341" s="61" t="s">
        <v>3758</v>
      </c>
      <c r="E5341" s="62" t="s">
        <v>3848</v>
      </c>
      <c r="F5341" s="46">
        <v>46197</v>
      </c>
      <c r="G5341" s="46" t="str">
        <f t="shared" si="567"/>
        <v>李为仲2026-6-24</v>
      </c>
      <c r="H5341" s="63"/>
      <c r="I5341" s="63"/>
      <c r="J5341" s="64"/>
      <c r="K5341" s="64"/>
      <c r="L5341" s="65"/>
      <c r="M5341" s="65"/>
      <c r="N5341" s="79"/>
      <c r="O5341" s="66"/>
      <c r="P5341" s="160"/>
      <c r="Q5341" s="68"/>
      <c r="R5341" s="68"/>
      <c r="S5341" s="68"/>
      <c r="T5341" s="69">
        <f t="shared" si="569"/>
        <v>0</v>
      </c>
      <c r="U5341" s="68"/>
      <c r="V5341" s="70"/>
      <c r="W5341" s="70"/>
      <c r="X5341" s="71">
        <f t="shared" si="570"/>
        <v>0</v>
      </c>
      <c r="Y5341" s="72"/>
      <c r="Z5341" s="70"/>
      <c r="AA5341" s="68"/>
      <c r="AB5341" s="73"/>
      <c r="AC5341" s="70"/>
      <c r="AD5341" s="74"/>
      <c r="AE5341" s="68"/>
      <c r="AF5341" s="75"/>
    </row>
    <row r="5342" ht="28.5" customHeight="1" spans="1:32">
      <c r="A5342" s="61" t="s">
        <v>36</v>
      </c>
      <c r="B5342" s="61" t="s">
        <v>2156</v>
      </c>
      <c r="C5342" s="61" t="s">
        <v>3725</v>
      </c>
      <c r="D5342" s="61" t="s">
        <v>3758</v>
      </c>
      <c r="E5342" s="62" t="s">
        <v>3848</v>
      </c>
      <c r="F5342" s="46">
        <v>46198</v>
      </c>
      <c r="G5342" s="46" t="str">
        <f t="shared" si="567"/>
        <v>李为仲2026-6-25</v>
      </c>
      <c r="H5342" s="63"/>
      <c r="I5342" s="63"/>
      <c r="J5342" s="64"/>
      <c r="K5342" s="64"/>
      <c r="L5342" s="65"/>
      <c r="M5342" s="65"/>
      <c r="N5342" s="79"/>
      <c r="O5342" s="66"/>
      <c r="P5342" s="160"/>
      <c r="Q5342" s="68"/>
      <c r="R5342" s="68"/>
      <c r="S5342" s="68"/>
      <c r="T5342" s="69">
        <f t="shared" si="569"/>
        <v>0</v>
      </c>
      <c r="U5342" s="68"/>
      <c r="V5342" s="70"/>
      <c r="W5342" s="70"/>
      <c r="X5342" s="71">
        <f t="shared" si="570"/>
        <v>0</v>
      </c>
      <c r="Y5342" s="72"/>
      <c r="Z5342" s="70"/>
      <c r="AA5342" s="68"/>
      <c r="AB5342" s="73"/>
      <c r="AC5342" s="70"/>
      <c r="AD5342" s="74"/>
      <c r="AE5342" s="68"/>
      <c r="AF5342" s="75"/>
    </row>
    <row r="5343" ht="28.5" customHeight="1" spans="1:32">
      <c r="A5343" s="61" t="s">
        <v>36</v>
      </c>
      <c r="B5343" s="61" t="s">
        <v>2156</v>
      </c>
      <c r="C5343" s="61" t="s">
        <v>3725</v>
      </c>
      <c r="D5343" s="61" t="s">
        <v>3758</v>
      </c>
      <c r="E5343" s="62" t="s">
        <v>3848</v>
      </c>
      <c r="F5343" s="46">
        <v>46199</v>
      </c>
      <c r="G5343" s="46" t="str">
        <f t="shared" si="567"/>
        <v>李为仲2026-6-26</v>
      </c>
      <c r="H5343" s="63"/>
      <c r="I5343" s="63"/>
      <c r="J5343" s="64"/>
      <c r="K5343" s="64"/>
      <c r="L5343" s="65"/>
      <c r="M5343" s="65"/>
      <c r="N5343" s="65"/>
      <c r="O5343" s="66"/>
      <c r="P5343" s="160"/>
      <c r="Q5343" s="68"/>
      <c r="R5343" s="68"/>
      <c r="S5343" s="68"/>
      <c r="T5343" s="69">
        <f t="shared" si="569"/>
        <v>0</v>
      </c>
      <c r="U5343" s="68"/>
      <c r="V5343" s="70"/>
      <c r="W5343" s="70"/>
      <c r="X5343" s="71">
        <f t="shared" si="570"/>
        <v>0</v>
      </c>
      <c r="Y5343" s="72"/>
      <c r="Z5343" s="70"/>
      <c r="AA5343" s="68"/>
      <c r="AB5343" s="73"/>
      <c r="AC5343" s="70"/>
      <c r="AD5343" s="74"/>
      <c r="AE5343" s="68"/>
      <c r="AF5343" s="75"/>
    </row>
    <row r="5344" ht="28.5" customHeight="1" spans="1:32">
      <c r="A5344" s="61" t="s">
        <v>36</v>
      </c>
      <c r="B5344" s="61" t="s">
        <v>2156</v>
      </c>
      <c r="C5344" s="61" t="s">
        <v>3725</v>
      </c>
      <c r="D5344" s="61" t="s">
        <v>3758</v>
      </c>
      <c r="E5344" s="62" t="s">
        <v>3848</v>
      </c>
      <c r="F5344" s="46">
        <v>46200</v>
      </c>
      <c r="G5344" s="46" t="str">
        <f t="shared" si="567"/>
        <v>李为仲2026-6-27</v>
      </c>
      <c r="H5344" s="63"/>
      <c r="I5344" s="63"/>
      <c r="J5344" s="64"/>
      <c r="K5344" s="64"/>
      <c r="L5344" s="65"/>
      <c r="M5344" s="65"/>
      <c r="N5344" s="79"/>
      <c r="O5344" s="66"/>
      <c r="P5344" s="160"/>
      <c r="Q5344" s="68"/>
      <c r="R5344" s="68"/>
      <c r="S5344" s="68"/>
      <c r="T5344" s="69">
        <f t="shared" si="569"/>
        <v>0</v>
      </c>
      <c r="U5344" s="68"/>
      <c r="V5344" s="70"/>
      <c r="W5344" s="70"/>
      <c r="X5344" s="71">
        <f t="shared" si="570"/>
        <v>0</v>
      </c>
      <c r="Y5344" s="72"/>
      <c r="Z5344" s="70"/>
      <c r="AA5344" s="68"/>
      <c r="AB5344" s="73"/>
      <c r="AC5344" s="70"/>
      <c r="AD5344" s="74"/>
      <c r="AE5344" s="68"/>
      <c r="AF5344" s="75"/>
    </row>
    <row r="5345" ht="28.5" customHeight="1" spans="1:32">
      <c r="A5345" s="61" t="s">
        <v>36</v>
      </c>
      <c r="B5345" s="61" t="s">
        <v>2156</v>
      </c>
      <c r="C5345" s="61" t="s">
        <v>3725</v>
      </c>
      <c r="D5345" s="61" t="s">
        <v>3758</v>
      </c>
      <c r="E5345" s="62" t="s">
        <v>3848</v>
      </c>
      <c r="F5345" s="46">
        <v>46201</v>
      </c>
      <c r="G5345" s="46" t="str">
        <f t="shared" si="567"/>
        <v>李为仲2026-6-28</v>
      </c>
      <c r="H5345" s="63"/>
      <c r="I5345" s="63"/>
      <c r="J5345" s="64"/>
      <c r="K5345" s="64"/>
      <c r="L5345" s="65"/>
      <c r="M5345" s="65"/>
      <c r="N5345" s="65"/>
      <c r="O5345" s="66"/>
      <c r="P5345" s="160"/>
      <c r="Q5345" s="68"/>
      <c r="R5345" s="68"/>
      <c r="S5345" s="68"/>
      <c r="T5345" s="69">
        <f t="shared" si="569"/>
        <v>0</v>
      </c>
      <c r="U5345" s="68"/>
      <c r="V5345" s="70"/>
      <c r="W5345" s="70"/>
      <c r="X5345" s="71">
        <f t="shared" si="570"/>
        <v>0</v>
      </c>
      <c r="Y5345" s="72"/>
      <c r="Z5345" s="70"/>
      <c r="AA5345" s="68"/>
      <c r="AB5345" s="73"/>
      <c r="AC5345" s="70"/>
      <c r="AD5345" s="74"/>
      <c r="AE5345" s="68"/>
      <c r="AF5345" s="75"/>
    </row>
    <row r="5346" ht="28.5" customHeight="1" spans="1:32">
      <c r="A5346" s="61" t="s">
        <v>36</v>
      </c>
      <c r="B5346" s="61" t="s">
        <v>2156</v>
      </c>
      <c r="C5346" s="61" t="s">
        <v>3725</v>
      </c>
      <c r="D5346" s="61" t="s">
        <v>3758</v>
      </c>
      <c r="E5346" s="62" t="s">
        <v>3848</v>
      </c>
      <c r="F5346" s="46">
        <v>46202</v>
      </c>
      <c r="G5346" s="46" t="str">
        <f t="shared" si="567"/>
        <v>李为仲2026-6-29</v>
      </c>
      <c r="H5346" s="63"/>
      <c r="I5346" s="63"/>
      <c r="J5346" s="64"/>
      <c r="K5346" s="64"/>
      <c r="L5346" s="65"/>
      <c r="M5346" s="65"/>
      <c r="N5346" s="79"/>
      <c r="O5346" s="66"/>
      <c r="P5346" s="160"/>
      <c r="Q5346" s="68"/>
      <c r="R5346" s="68"/>
      <c r="S5346" s="68"/>
      <c r="T5346" s="69">
        <f t="shared" si="569"/>
        <v>0</v>
      </c>
      <c r="U5346" s="68"/>
      <c r="V5346" s="70"/>
      <c r="W5346" s="70"/>
      <c r="X5346" s="71">
        <f t="shared" si="570"/>
        <v>0</v>
      </c>
      <c r="Y5346" s="72"/>
      <c r="Z5346" s="70"/>
      <c r="AA5346" s="68"/>
      <c r="AB5346" s="73"/>
      <c r="AC5346" s="70"/>
      <c r="AD5346" s="74"/>
      <c r="AE5346" s="68"/>
      <c r="AF5346" s="75"/>
    </row>
    <row r="5347" s="3" customFormat="1" ht="28.5" customHeight="1" spans="1:32">
      <c r="A5347" s="61" t="s">
        <v>36</v>
      </c>
      <c r="B5347" s="61" t="s">
        <v>2156</v>
      </c>
      <c r="C5347" s="61" t="s">
        <v>3725</v>
      </c>
      <c r="D5347" s="61" t="s">
        <v>3758</v>
      </c>
      <c r="E5347" s="62" t="s">
        <v>3848</v>
      </c>
      <c r="F5347" s="46">
        <v>46203</v>
      </c>
      <c r="G5347" s="46" t="str">
        <f t="shared" si="567"/>
        <v>李为仲2026-6-30</v>
      </c>
      <c r="H5347" s="63"/>
      <c r="I5347" s="63"/>
      <c r="J5347" s="64"/>
      <c r="K5347" s="64"/>
      <c r="L5347" s="65"/>
      <c r="M5347" s="65"/>
      <c r="N5347" s="65"/>
      <c r="O5347" s="66"/>
      <c r="P5347" s="160"/>
      <c r="Q5347" s="68"/>
      <c r="R5347" s="68"/>
      <c r="S5347" s="68"/>
      <c r="T5347" s="69">
        <f t="shared" si="569"/>
        <v>0</v>
      </c>
      <c r="U5347" s="68"/>
      <c r="V5347" s="70"/>
      <c r="W5347" s="70"/>
      <c r="X5347" s="71">
        <f t="shared" si="570"/>
        <v>0</v>
      </c>
      <c r="Y5347" s="72"/>
      <c r="Z5347" s="70"/>
      <c r="AA5347" s="68"/>
      <c r="AB5347" s="73"/>
      <c r="AC5347" s="70"/>
      <c r="AD5347" s="74"/>
      <c r="AE5347" s="68"/>
      <c r="AF5347" s="75"/>
    </row>
    <row r="5348" s="3" customFormat="1" ht="28.5" customHeight="1" spans="1:32">
      <c r="A5348" s="61" t="s">
        <v>36</v>
      </c>
      <c r="B5348" s="61" t="s">
        <v>2156</v>
      </c>
      <c r="C5348" s="61" t="s">
        <v>3725</v>
      </c>
      <c r="D5348" s="61" t="s">
        <v>3758</v>
      </c>
      <c r="E5348" s="62" t="s">
        <v>3848</v>
      </c>
      <c r="F5348" s="46">
        <v>46204</v>
      </c>
      <c r="G5348" s="46" t="str">
        <f t="shared" si="567"/>
        <v>李为仲2026-7-1</v>
      </c>
      <c r="H5348" s="63"/>
      <c r="I5348" s="63"/>
      <c r="J5348" s="64"/>
      <c r="K5348" s="64"/>
      <c r="L5348" s="65"/>
      <c r="M5348" s="65"/>
      <c r="N5348" s="79"/>
      <c r="O5348" s="66"/>
      <c r="P5348" s="160"/>
      <c r="Q5348" s="68"/>
      <c r="R5348" s="68"/>
      <c r="S5348" s="68"/>
      <c r="T5348" s="69">
        <f t="shared" si="569"/>
        <v>0</v>
      </c>
      <c r="U5348" s="68"/>
      <c r="V5348" s="70"/>
      <c r="W5348" s="70"/>
      <c r="X5348" s="71">
        <f t="shared" si="570"/>
        <v>0</v>
      </c>
      <c r="Y5348" s="72"/>
      <c r="Z5348" s="70"/>
      <c r="AA5348" s="68"/>
      <c r="AB5348" s="73"/>
      <c r="AC5348" s="70"/>
      <c r="AD5348" s="74"/>
      <c r="AE5348" s="68"/>
      <c r="AF5348" s="75"/>
    </row>
    <row r="5349" ht="28.5" customHeight="1" spans="1:32">
      <c r="A5349" s="84" t="s">
        <v>36</v>
      </c>
      <c r="B5349" s="84" t="s">
        <v>2156</v>
      </c>
      <c r="C5349" s="84" t="s">
        <v>3725</v>
      </c>
      <c r="D5349" s="84" t="s">
        <v>3758</v>
      </c>
      <c r="E5349" s="85" t="s">
        <v>3848</v>
      </c>
      <c r="F5349" s="86">
        <v>46235</v>
      </c>
      <c r="G5349" s="46" t="str">
        <f t="shared" si="567"/>
        <v>李为仲2026-8-1</v>
      </c>
      <c r="H5349" s="63"/>
      <c r="I5349" s="63"/>
      <c r="J5349" s="64"/>
      <c r="K5349" s="64"/>
      <c r="L5349" s="65"/>
      <c r="M5349" s="65"/>
      <c r="N5349" s="91"/>
      <c r="O5349" s="66"/>
      <c r="P5349" s="87"/>
      <c r="Q5349" s="87"/>
      <c r="R5349" s="68"/>
      <c r="S5349" s="87"/>
      <c r="T5349" s="69">
        <f t="shared" si="569"/>
        <v>0</v>
      </c>
      <c r="U5349" s="87"/>
      <c r="V5349" s="87"/>
      <c r="W5349" s="87"/>
      <c r="X5349" s="71">
        <f t="shared" si="570"/>
        <v>0</v>
      </c>
      <c r="Y5349" s="88"/>
      <c r="Z5349" s="87"/>
      <c r="AA5349" s="87"/>
      <c r="AB5349" s="87"/>
      <c r="AC5349" s="87"/>
      <c r="AD5349" s="89"/>
      <c r="AE5349" s="87"/>
      <c r="AF5349" s="90"/>
    </row>
    <row r="5350" ht="28.5" customHeight="1" spans="1:32">
      <c r="A5350" s="44" t="s">
        <v>36</v>
      </c>
      <c r="B5350" s="44" t="s">
        <v>2156</v>
      </c>
      <c r="C5350" s="44" t="s">
        <v>3725</v>
      </c>
      <c r="D5350" s="44" t="s">
        <v>3758</v>
      </c>
      <c r="E5350" s="44" t="s">
        <v>3865</v>
      </c>
      <c r="F5350" s="45">
        <v>46173</v>
      </c>
      <c r="G5350" s="46" t="str">
        <f t="shared" si="567"/>
        <v>李金云2026-5-31</v>
      </c>
      <c r="H5350" s="157"/>
      <c r="I5350" s="157"/>
      <c r="J5350" s="158"/>
      <c r="K5350" s="158"/>
      <c r="L5350" s="158"/>
      <c r="M5350" s="159"/>
      <c r="N5350" s="159"/>
      <c r="O5350" s="102">
        <f t="shared" ref="O5350:AE5350" si="571">SUM(O5351:O5382)</f>
        <v>136</v>
      </c>
      <c r="P5350" s="103">
        <f t="shared" si="571"/>
        <v>0</v>
      </c>
      <c r="Q5350" s="104">
        <f t="shared" si="571"/>
        <v>0</v>
      </c>
      <c r="R5350" s="104">
        <f t="shared" si="571"/>
        <v>0</v>
      </c>
      <c r="S5350" s="53">
        <f t="shared" si="571"/>
        <v>0</v>
      </c>
      <c r="T5350" s="105">
        <f t="shared" si="571"/>
        <v>136</v>
      </c>
      <c r="U5350" s="55">
        <f t="shared" si="571"/>
        <v>0</v>
      </c>
      <c r="V5350" s="105">
        <f t="shared" si="571"/>
        <v>54</v>
      </c>
      <c r="W5350" s="105">
        <f t="shared" si="571"/>
        <v>0</v>
      </c>
      <c r="X5350" s="106">
        <f t="shared" si="571"/>
        <v>190</v>
      </c>
      <c r="Y5350" s="107">
        <f t="shared" si="571"/>
        <v>1</v>
      </c>
      <c r="Z5350" s="105">
        <f t="shared" si="571"/>
        <v>0</v>
      </c>
      <c r="AA5350" s="108">
        <f t="shared" si="571"/>
        <v>85.5</v>
      </c>
      <c r="AB5350" s="105">
        <f t="shared" si="571"/>
        <v>0</v>
      </c>
      <c r="AC5350" s="105">
        <f t="shared" si="571"/>
        <v>0</v>
      </c>
      <c r="AD5350" s="109">
        <f t="shared" si="571"/>
        <v>0</v>
      </c>
      <c r="AE5350" s="108">
        <f t="shared" si="571"/>
        <v>0</v>
      </c>
      <c r="AF5350" s="60"/>
    </row>
    <row r="5351" ht="28.5" customHeight="1" spans="1:32">
      <c r="A5351" s="61" t="s">
        <v>36</v>
      </c>
      <c r="B5351" s="61" t="s">
        <v>2156</v>
      </c>
      <c r="C5351" s="61" t="s">
        <v>3725</v>
      </c>
      <c r="D5351" s="61" t="s">
        <v>3758</v>
      </c>
      <c r="E5351" s="62" t="s">
        <v>3865</v>
      </c>
      <c r="F5351" s="46">
        <v>46174</v>
      </c>
      <c r="G5351" s="46" t="str">
        <f t="shared" si="567"/>
        <v>李金云2026-6-1</v>
      </c>
      <c r="H5351" s="63" t="s">
        <v>3866</v>
      </c>
      <c r="I5351" s="63" t="s">
        <v>3867</v>
      </c>
      <c r="J5351" s="64"/>
      <c r="K5351" s="64" t="s">
        <v>1564</v>
      </c>
      <c r="L5351" s="65"/>
      <c r="M5351" s="65"/>
      <c r="N5351" s="65"/>
      <c r="O5351" s="66">
        <v>8</v>
      </c>
      <c r="P5351" s="160"/>
      <c r="Q5351" s="68"/>
      <c r="R5351" s="68"/>
      <c r="S5351" s="68"/>
      <c r="T5351" s="69">
        <f t="shared" ref="T5351:T5382" si="572">SUM(O5351:S5351)</f>
        <v>8</v>
      </c>
      <c r="U5351" s="68"/>
      <c r="V5351" s="70">
        <v>3</v>
      </c>
      <c r="W5351" s="70"/>
      <c r="X5351" s="71">
        <f t="shared" ref="X5351:X5382" si="573">SUM(T5351:W5351)</f>
        <v>11</v>
      </c>
      <c r="Y5351" s="72"/>
      <c r="Z5351" s="70"/>
      <c r="AA5351" s="68">
        <v>4</v>
      </c>
      <c r="AB5351" s="73"/>
      <c r="AC5351" s="70"/>
      <c r="AD5351" s="74"/>
      <c r="AE5351" s="68"/>
      <c r="AF5351" s="75"/>
    </row>
    <row r="5352" ht="28.5" customHeight="1" spans="1:32">
      <c r="A5352" s="61" t="s">
        <v>36</v>
      </c>
      <c r="B5352" s="61" t="s">
        <v>2156</v>
      </c>
      <c r="C5352" s="61" t="s">
        <v>3725</v>
      </c>
      <c r="D5352" s="61" t="s">
        <v>3758</v>
      </c>
      <c r="E5352" s="62" t="s">
        <v>3865</v>
      </c>
      <c r="F5352" s="46">
        <v>46175</v>
      </c>
      <c r="G5352" s="46" t="str">
        <f t="shared" si="567"/>
        <v>李金云2026-6-2</v>
      </c>
      <c r="H5352" s="63" t="s">
        <v>3866</v>
      </c>
      <c r="I5352" s="63" t="s">
        <v>3868</v>
      </c>
      <c r="J5352" s="64"/>
      <c r="K5352" s="64" t="s">
        <v>1564</v>
      </c>
      <c r="L5352" s="65"/>
      <c r="M5352" s="65"/>
      <c r="N5352" s="65"/>
      <c r="O5352" s="66">
        <v>8</v>
      </c>
      <c r="P5352" s="160"/>
      <c r="Q5352" s="68"/>
      <c r="R5352" s="68"/>
      <c r="S5352" s="68"/>
      <c r="T5352" s="69">
        <f t="shared" si="572"/>
        <v>8</v>
      </c>
      <c r="U5352" s="68"/>
      <c r="V5352" s="70">
        <v>3</v>
      </c>
      <c r="W5352" s="70"/>
      <c r="X5352" s="71">
        <f t="shared" si="573"/>
        <v>11</v>
      </c>
      <c r="Y5352" s="72"/>
      <c r="Z5352" s="70"/>
      <c r="AA5352" s="68">
        <v>4</v>
      </c>
      <c r="AB5352" s="73"/>
      <c r="AC5352" s="70"/>
      <c r="AD5352" s="74"/>
      <c r="AE5352" s="68"/>
      <c r="AF5352" s="75"/>
    </row>
    <row r="5353" ht="28.5" customHeight="1" spans="1:32">
      <c r="A5353" s="61" t="s">
        <v>36</v>
      </c>
      <c r="B5353" s="61" t="s">
        <v>2156</v>
      </c>
      <c r="C5353" s="61" t="s">
        <v>3725</v>
      </c>
      <c r="D5353" s="61" t="s">
        <v>3758</v>
      </c>
      <c r="E5353" s="62" t="s">
        <v>3865</v>
      </c>
      <c r="F5353" s="46">
        <v>46176</v>
      </c>
      <c r="G5353" s="46" t="str">
        <f t="shared" si="567"/>
        <v>李金云2026-6-3</v>
      </c>
      <c r="H5353" s="63" t="s">
        <v>3797</v>
      </c>
      <c r="I5353" s="63" t="s">
        <v>3869</v>
      </c>
      <c r="J5353" s="64"/>
      <c r="K5353" s="64" t="s">
        <v>1564</v>
      </c>
      <c r="L5353" s="65"/>
      <c r="M5353" s="65"/>
      <c r="N5353" s="65"/>
      <c r="O5353" s="66">
        <v>8</v>
      </c>
      <c r="P5353" s="160"/>
      <c r="Q5353" s="68"/>
      <c r="R5353" s="68"/>
      <c r="S5353" s="68"/>
      <c r="T5353" s="69">
        <f t="shared" si="572"/>
        <v>8</v>
      </c>
      <c r="U5353" s="68"/>
      <c r="V5353" s="70">
        <v>3</v>
      </c>
      <c r="W5353" s="70"/>
      <c r="X5353" s="71">
        <f t="shared" si="573"/>
        <v>11</v>
      </c>
      <c r="Y5353" s="72"/>
      <c r="Z5353" s="70"/>
      <c r="AA5353" s="68">
        <v>4</v>
      </c>
      <c r="AB5353" s="73"/>
      <c r="AC5353" s="70"/>
      <c r="AD5353" s="74"/>
      <c r="AE5353" s="68"/>
      <c r="AF5353" s="75"/>
    </row>
    <row r="5354" ht="28.5" customHeight="1" spans="1:32">
      <c r="A5354" s="61" t="s">
        <v>36</v>
      </c>
      <c r="B5354" s="61" t="s">
        <v>2156</v>
      </c>
      <c r="C5354" s="61" t="s">
        <v>3725</v>
      </c>
      <c r="D5354" s="61" t="s">
        <v>3758</v>
      </c>
      <c r="E5354" s="62" t="s">
        <v>3865</v>
      </c>
      <c r="F5354" s="46">
        <v>46177</v>
      </c>
      <c r="G5354" s="46" t="str">
        <f t="shared" si="567"/>
        <v>李金云2026-6-4</v>
      </c>
      <c r="H5354" s="63" t="s">
        <v>3870</v>
      </c>
      <c r="I5354" s="63" t="s">
        <v>3871</v>
      </c>
      <c r="J5354" s="64"/>
      <c r="K5354" s="64" t="s">
        <v>1564</v>
      </c>
      <c r="L5354" s="65"/>
      <c r="M5354" s="65"/>
      <c r="N5354" s="65"/>
      <c r="O5354" s="66">
        <v>8</v>
      </c>
      <c r="P5354" s="160"/>
      <c r="Q5354" s="68"/>
      <c r="R5354" s="68"/>
      <c r="S5354" s="68"/>
      <c r="T5354" s="69">
        <f t="shared" si="572"/>
        <v>8</v>
      </c>
      <c r="U5354" s="68"/>
      <c r="V5354" s="70">
        <v>3</v>
      </c>
      <c r="W5354" s="70"/>
      <c r="X5354" s="71">
        <f t="shared" si="573"/>
        <v>11</v>
      </c>
      <c r="Y5354" s="72"/>
      <c r="Z5354" s="70"/>
      <c r="AA5354" s="68">
        <v>4</v>
      </c>
      <c r="AB5354" s="73"/>
      <c r="AC5354" s="70"/>
      <c r="AD5354" s="74"/>
      <c r="AE5354" s="68"/>
      <c r="AF5354" s="75"/>
    </row>
    <row r="5355" ht="28.5" customHeight="1" spans="1:32">
      <c r="A5355" s="61" t="s">
        <v>36</v>
      </c>
      <c r="B5355" s="61" t="s">
        <v>2156</v>
      </c>
      <c r="C5355" s="61" t="s">
        <v>3725</v>
      </c>
      <c r="D5355" s="61" t="s">
        <v>3758</v>
      </c>
      <c r="E5355" s="62" t="s">
        <v>3865</v>
      </c>
      <c r="F5355" s="46">
        <v>46178</v>
      </c>
      <c r="G5355" s="46" t="str">
        <f t="shared" si="567"/>
        <v>李金云2026-6-5</v>
      </c>
      <c r="H5355" s="63" t="s">
        <v>3870</v>
      </c>
      <c r="I5355" s="63" t="s">
        <v>3872</v>
      </c>
      <c r="J5355" s="64"/>
      <c r="K5355" s="64" t="s">
        <v>1564</v>
      </c>
      <c r="L5355" s="65"/>
      <c r="M5355" s="65"/>
      <c r="N5355" s="65"/>
      <c r="O5355" s="66">
        <v>8</v>
      </c>
      <c r="P5355" s="160"/>
      <c r="Q5355" s="68"/>
      <c r="R5355" s="68"/>
      <c r="S5355" s="68"/>
      <c r="T5355" s="69">
        <f t="shared" si="572"/>
        <v>8</v>
      </c>
      <c r="U5355" s="68"/>
      <c r="V5355" s="70">
        <v>3</v>
      </c>
      <c r="W5355" s="70"/>
      <c r="X5355" s="71">
        <f t="shared" si="573"/>
        <v>11</v>
      </c>
      <c r="Y5355" s="72"/>
      <c r="Z5355" s="70"/>
      <c r="AA5355" s="68">
        <v>4</v>
      </c>
      <c r="AB5355" s="73"/>
      <c r="AC5355" s="70"/>
      <c r="AD5355" s="74"/>
      <c r="AE5355" s="68"/>
      <c r="AF5355" s="75"/>
    </row>
    <row r="5356" ht="28.5" customHeight="1" spans="1:32">
      <c r="A5356" s="61" t="s">
        <v>36</v>
      </c>
      <c r="B5356" s="61" t="s">
        <v>2156</v>
      </c>
      <c r="C5356" s="61" t="s">
        <v>3725</v>
      </c>
      <c r="D5356" s="61" t="s">
        <v>3758</v>
      </c>
      <c r="E5356" s="62" t="s">
        <v>3865</v>
      </c>
      <c r="F5356" s="46">
        <v>46179</v>
      </c>
      <c r="G5356" s="46" t="str">
        <f t="shared" si="567"/>
        <v>李金云2026-6-6</v>
      </c>
      <c r="H5356" s="63" t="s">
        <v>95</v>
      </c>
      <c r="I5356" s="63" t="s">
        <v>2062</v>
      </c>
      <c r="J5356" s="64"/>
      <c r="K5356" s="64"/>
      <c r="L5356" s="65"/>
      <c r="M5356" s="65"/>
      <c r="N5356" s="65"/>
      <c r="O5356" s="66">
        <v>8</v>
      </c>
      <c r="P5356" s="160"/>
      <c r="Q5356" s="68"/>
      <c r="R5356" s="68"/>
      <c r="S5356" s="68"/>
      <c r="T5356" s="69">
        <f t="shared" si="572"/>
        <v>8</v>
      </c>
      <c r="U5356" s="68"/>
      <c r="V5356" s="70"/>
      <c r="W5356" s="70"/>
      <c r="X5356" s="71">
        <f t="shared" si="573"/>
        <v>8</v>
      </c>
      <c r="Y5356" s="72"/>
      <c r="Z5356" s="70"/>
      <c r="AA5356" s="68">
        <v>2</v>
      </c>
      <c r="AB5356" s="73"/>
      <c r="AC5356" s="70"/>
      <c r="AD5356" s="74"/>
      <c r="AE5356" s="68"/>
      <c r="AF5356" s="75"/>
    </row>
    <row r="5357" ht="28.5" customHeight="1" spans="1:32">
      <c r="A5357" s="61" t="s">
        <v>36</v>
      </c>
      <c r="B5357" s="61" t="s">
        <v>2156</v>
      </c>
      <c r="C5357" s="61" t="s">
        <v>3725</v>
      </c>
      <c r="D5357" s="61" t="s">
        <v>3758</v>
      </c>
      <c r="E5357" s="62" t="s">
        <v>3865</v>
      </c>
      <c r="F5357" s="77">
        <v>46180</v>
      </c>
      <c r="G5357" s="46" t="str">
        <f t="shared" si="567"/>
        <v>李金云2026-6-7</v>
      </c>
      <c r="H5357" s="63" t="s">
        <v>98</v>
      </c>
      <c r="I5357" s="63" t="s">
        <v>3873</v>
      </c>
      <c r="J5357" s="64"/>
      <c r="K5357" s="64" t="s">
        <v>73</v>
      </c>
      <c r="L5357" s="65"/>
      <c r="M5357" s="65"/>
      <c r="N5357" s="65"/>
      <c r="O5357" s="66"/>
      <c r="P5357" s="160"/>
      <c r="Q5357" s="68"/>
      <c r="R5357" s="68"/>
      <c r="S5357" s="68"/>
      <c r="T5357" s="69">
        <f t="shared" si="572"/>
        <v>0</v>
      </c>
      <c r="U5357" s="68"/>
      <c r="V5357" s="70">
        <v>8</v>
      </c>
      <c r="W5357" s="70"/>
      <c r="X5357" s="71">
        <f t="shared" si="573"/>
        <v>8</v>
      </c>
      <c r="Y5357" s="72"/>
      <c r="Z5357" s="70"/>
      <c r="AA5357" s="68">
        <v>2</v>
      </c>
      <c r="AB5357" s="73"/>
      <c r="AC5357" s="70"/>
      <c r="AD5357" s="74"/>
      <c r="AE5357" s="68"/>
      <c r="AF5357" s="75"/>
    </row>
    <row r="5358" ht="28.5" customHeight="1" spans="1:32">
      <c r="A5358" s="61" t="s">
        <v>36</v>
      </c>
      <c r="B5358" s="61" t="s">
        <v>2156</v>
      </c>
      <c r="C5358" s="61" t="s">
        <v>3725</v>
      </c>
      <c r="D5358" s="61" t="s">
        <v>3758</v>
      </c>
      <c r="E5358" s="62" t="s">
        <v>3865</v>
      </c>
      <c r="F5358" s="46">
        <v>46181</v>
      </c>
      <c r="G5358" s="46" t="str">
        <f t="shared" si="567"/>
        <v>李金云2026-6-8</v>
      </c>
      <c r="H5358" s="63" t="s">
        <v>3874</v>
      </c>
      <c r="I5358" s="63" t="s">
        <v>3875</v>
      </c>
      <c r="J5358" s="64"/>
      <c r="K5358" s="64" t="s">
        <v>1564</v>
      </c>
      <c r="L5358" s="65"/>
      <c r="M5358" s="65"/>
      <c r="N5358" s="65"/>
      <c r="O5358" s="66">
        <v>8</v>
      </c>
      <c r="P5358" s="160"/>
      <c r="Q5358" s="68"/>
      <c r="R5358" s="68"/>
      <c r="S5358" s="68"/>
      <c r="T5358" s="69">
        <f t="shared" si="572"/>
        <v>8</v>
      </c>
      <c r="U5358" s="68"/>
      <c r="V5358" s="70">
        <v>3</v>
      </c>
      <c r="W5358" s="70"/>
      <c r="X5358" s="71">
        <f t="shared" si="573"/>
        <v>11</v>
      </c>
      <c r="Y5358" s="72"/>
      <c r="Z5358" s="70"/>
      <c r="AA5358" s="68">
        <v>4</v>
      </c>
      <c r="AB5358" s="73"/>
      <c r="AC5358" s="70"/>
      <c r="AD5358" s="74"/>
      <c r="AE5358" s="68"/>
      <c r="AF5358" s="75"/>
    </row>
    <row r="5359" ht="28.5" customHeight="1" spans="1:32">
      <c r="A5359" s="61" t="s">
        <v>36</v>
      </c>
      <c r="B5359" s="61" t="s">
        <v>2156</v>
      </c>
      <c r="C5359" s="61" t="s">
        <v>3725</v>
      </c>
      <c r="D5359" s="61" t="s">
        <v>3758</v>
      </c>
      <c r="E5359" s="62" t="s">
        <v>3865</v>
      </c>
      <c r="F5359" s="78">
        <v>46182</v>
      </c>
      <c r="G5359" s="46" t="str">
        <f t="shared" si="567"/>
        <v>李金云2026-6-9</v>
      </c>
      <c r="H5359" s="63" t="s">
        <v>900</v>
      </c>
      <c r="I5359" s="63" t="s">
        <v>3876</v>
      </c>
      <c r="J5359" s="64"/>
      <c r="K5359" s="64"/>
      <c r="L5359" s="65"/>
      <c r="M5359" s="65"/>
      <c r="N5359" s="65"/>
      <c r="O5359" s="66">
        <v>8</v>
      </c>
      <c r="P5359" s="160"/>
      <c r="Q5359" s="68"/>
      <c r="R5359" s="68"/>
      <c r="S5359" s="68"/>
      <c r="T5359" s="69">
        <f t="shared" si="572"/>
        <v>8</v>
      </c>
      <c r="U5359" s="68"/>
      <c r="V5359" s="70"/>
      <c r="W5359" s="70"/>
      <c r="X5359" s="71">
        <f t="shared" si="573"/>
        <v>8</v>
      </c>
      <c r="Y5359" s="72">
        <v>1</v>
      </c>
      <c r="Z5359" s="70"/>
      <c r="AA5359" s="68">
        <v>10.5</v>
      </c>
      <c r="AB5359" s="73"/>
      <c r="AC5359" s="70"/>
      <c r="AD5359" s="74"/>
      <c r="AE5359" s="68"/>
      <c r="AF5359" s="75"/>
    </row>
    <row r="5360" ht="28.5" customHeight="1" spans="1:32">
      <c r="A5360" s="61" t="s">
        <v>36</v>
      </c>
      <c r="B5360" s="61" t="s">
        <v>2156</v>
      </c>
      <c r="C5360" s="61" t="s">
        <v>3725</v>
      </c>
      <c r="D5360" s="61" t="s">
        <v>3758</v>
      </c>
      <c r="E5360" s="62" t="s">
        <v>3865</v>
      </c>
      <c r="F5360" s="46">
        <v>46183</v>
      </c>
      <c r="G5360" s="46" t="str">
        <f t="shared" si="567"/>
        <v>李金云2026-6-10</v>
      </c>
      <c r="H5360" s="63" t="s">
        <v>3877</v>
      </c>
      <c r="I5360" s="63" t="s">
        <v>3878</v>
      </c>
      <c r="J5360" s="64"/>
      <c r="K5360" s="64" t="s">
        <v>1564</v>
      </c>
      <c r="L5360" s="65"/>
      <c r="M5360" s="65"/>
      <c r="N5360" s="65"/>
      <c r="O5360" s="66">
        <v>8</v>
      </c>
      <c r="P5360" s="160"/>
      <c r="Q5360" s="68"/>
      <c r="R5360" s="68"/>
      <c r="S5360" s="68"/>
      <c r="T5360" s="69">
        <f t="shared" si="572"/>
        <v>8</v>
      </c>
      <c r="U5360" s="68"/>
      <c r="V5360" s="70">
        <v>3</v>
      </c>
      <c r="W5360" s="70"/>
      <c r="X5360" s="71">
        <f t="shared" si="573"/>
        <v>11</v>
      </c>
      <c r="Y5360" s="72"/>
      <c r="Z5360" s="70"/>
      <c r="AA5360" s="68">
        <v>4</v>
      </c>
      <c r="AB5360" s="73"/>
      <c r="AC5360" s="70"/>
      <c r="AD5360" s="74"/>
      <c r="AE5360" s="68"/>
      <c r="AF5360" s="75"/>
    </row>
    <row r="5361" ht="28.5" customHeight="1" spans="1:32">
      <c r="A5361" s="61" t="s">
        <v>36</v>
      </c>
      <c r="B5361" s="61" t="s">
        <v>2156</v>
      </c>
      <c r="C5361" s="61" t="s">
        <v>3725</v>
      </c>
      <c r="D5361" s="61" t="s">
        <v>3758</v>
      </c>
      <c r="E5361" s="62" t="s">
        <v>3865</v>
      </c>
      <c r="F5361" s="46">
        <v>46184</v>
      </c>
      <c r="G5361" s="46" t="str">
        <f t="shared" si="567"/>
        <v>李金云2026-6-11</v>
      </c>
      <c r="H5361" s="63" t="s">
        <v>95</v>
      </c>
      <c r="I5361" s="63" t="s">
        <v>1817</v>
      </c>
      <c r="J5361" s="64"/>
      <c r="K5361" s="64"/>
      <c r="L5361" s="65"/>
      <c r="M5361" s="65"/>
      <c r="N5361" s="65"/>
      <c r="O5361" s="66">
        <v>8</v>
      </c>
      <c r="P5361" s="160"/>
      <c r="Q5361" s="68"/>
      <c r="R5361" s="68"/>
      <c r="S5361" s="68"/>
      <c r="T5361" s="69">
        <f t="shared" si="572"/>
        <v>8</v>
      </c>
      <c r="U5361" s="68"/>
      <c r="V5361" s="70"/>
      <c r="W5361" s="70"/>
      <c r="X5361" s="71">
        <f t="shared" si="573"/>
        <v>8</v>
      </c>
      <c r="Y5361" s="72"/>
      <c r="Z5361" s="70"/>
      <c r="AA5361" s="68">
        <v>2</v>
      </c>
      <c r="AB5361" s="73"/>
      <c r="AC5361" s="70"/>
      <c r="AD5361" s="74"/>
      <c r="AE5361" s="68"/>
      <c r="AF5361" s="75"/>
    </row>
    <row r="5362" ht="28.5" customHeight="1" spans="1:32">
      <c r="A5362" s="61" t="s">
        <v>36</v>
      </c>
      <c r="B5362" s="61" t="s">
        <v>2156</v>
      </c>
      <c r="C5362" s="61" t="s">
        <v>3725</v>
      </c>
      <c r="D5362" s="61" t="s">
        <v>3758</v>
      </c>
      <c r="E5362" s="62" t="s">
        <v>3865</v>
      </c>
      <c r="F5362" s="46">
        <v>46185</v>
      </c>
      <c r="G5362" s="46" t="str">
        <f t="shared" si="567"/>
        <v>李金云2026-6-12</v>
      </c>
      <c r="H5362" s="63" t="s">
        <v>3879</v>
      </c>
      <c r="I5362" s="63" t="s">
        <v>3880</v>
      </c>
      <c r="J5362" s="64"/>
      <c r="K5362" s="64" t="s">
        <v>1564</v>
      </c>
      <c r="L5362" s="65"/>
      <c r="M5362" s="65"/>
      <c r="N5362" s="65"/>
      <c r="O5362" s="66">
        <v>8</v>
      </c>
      <c r="P5362" s="160"/>
      <c r="Q5362" s="68"/>
      <c r="R5362" s="68"/>
      <c r="S5362" s="68"/>
      <c r="T5362" s="69">
        <f t="shared" si="572"/>
        <v>8</v>
      </c>
      <c r="U5362" s="68"/>
      <c r="V5362" s="70">
        <v>3</v>
      </c>
      <c r="W5362" s="70"/>
      <c r="X5362" s="71">
        <f t="shared" si="573"/>
        <v>11</v>
      </c>
      <c r="Y5362" s="72"/>
      <c r="Z5362" s="70"/>
      <c r="AA5362" s="68">
        <v>4</v>
      </c>
      <c r="AB5362" s="73"/>
      <c r="AC5362" s="70"/>
      <c r="AD5362" s="74"/>
      <c r="AE5362" s="68"/>
      <c r="AF5362" s="75"/>
    </row>
    <row r="5363" ht="28.5" customHeight="1" spans="1:32">
      <c r="A5363" s="61" t="s">
        <v>36</v>
      </c>
      <c r="B5363" s="61" t="s">
        <v>2156</v>
      </c>
      <c r="C5363" s="61" t="s">
        <v>3725</v>
      </c>
      <c r="D5363" s="61" t="s">
        <v>3758</v>
      </c>
      <c r="E5363" s="62" t="s">
        <v>3865</v>
      </c>
      <c r="F5363" s="46">
        <v>46186</v>
      </c>
      <c r="G5363" s="46" t="str">
        <f t="shared" si="567"/>
        <v>李金云2026-6-13</v>
      </c>
      <c r="H5363" s="63" t="s">
        <v>1663</v>
      </c>
      <c r="I5363" s="63" t="s">
        <v>3881</v>
      </c>
      <c r="J5363" s="64"/>
      <c r="K5363" s="64"/>
      <c r="L5363" s="65"/>
      <c r="M5363" s="65"/>
      <c r="N5363" s="65"/>
      <c r="O5363" s="66">
        <v>8</v>
      </c>
      <c r="P5363" s="160"/>
      <c r="Q5363" s="68"/>
      <c r="R5363" s="68"/>
      <c r="S5363" s="68"/>
      <c r="T5363" s="69">
        <f t="shared" si="572"/>
        <v>8</v>
      </c>
      <c r="U5363" s="68"/>
      <c r="V5363" s="70"/>
      <c r="W5363" s="70"/>
      <c r="X5363" s="71">
        <f t="shared" si="573"/>
        <v>8</v>
      </c>
      <c r="Y5363" s="72"/>
      <c r="Z5363" s="70"/>
      <c r="AA5363" s="68">
        <v>2</v>
      </c>
      <c r="AB5363" s="73"/>
      <c r="AC5363" s="70"/>
      <c r="AD5363" s="74"/>
      <c r="AE5363" s="68"/>
      <c r="AF5363" s="80"/>
    </row>
    <row r="5364" ht="28.5" customHeight="1" spans="1:32">
      <c r="A5364" s="61" t="s">
        <v>36</v>
      </c>
      <c r="B5364" s="61" t="s">
        <v>2156</v>
      </c>
      <c r="C5364" s="61" t="s">
        <v>3725</v>
      </c>
      <c r="D5364" s="61" t="s">
        <v>3758</v>
      </c>
      <c r="E5364" s="62" t="s">
        <v>3865</v>
      </c>
      <c r="F5364" s="77">
        <v>46187</v>
      </c>
      <c r="G5364" s="46" t="str">
        <f t="shared" si="567"/>
        <v>李金云2026-6-14</v>
      </c>
      <c r="H5364" s="63" t="s">
        <v>95</v>
      </c>
      <c r="I5364" s="63" t="s">
        <v>3882</v>
      </c>
      <c r="J5364" s="64"/>
      <c r="K5364" s="64" t="s">
        <v>73</v>
      </c>
      <c r="L5364" s="65"/>
      <c r="M5364" s="65"/>
      <c r="N5364" s="65"/>
      <c r="O5364" s="66"/>
      <c r="P5364" s="160"/>
      <c r="Q5364" s="68"/>
      <c r="R5364" s="68"/>
      <c r="S5364" s="68"/>
      <c r="T5364" s="69">
        <f t="shared" si="572"/>
        <v>0</v>
      </c>
      <c r="U5364" s="68"/>
      <c r="V5364" s="70">
        <v>8</v>
      </c>
      <c r="W5364" s="70"/>
      <c r="X5364" s="71">
        <f t="shared" si="573"/>
        <v>8</v>
      </c>
      <c r="Y5364" s="72"/>
      <c r="Z5364" s="70"/>
      <c r="AA5364" s="68">
        <v>2</v>
      </c>
      <c r="AB5364" s="73"/>
      <c r="AC5364" s="70"/>
      <c r="AD5364" s="74"/>
      <c r="AE5364" s="68"/>
      <c r="AF5364" s="80"/>
    </row>
    <row r="5365" ht="28.5" customHeight="1" spans="1:32">
      <c r="A5365" s="61" t="s">
        <v>36</v>
      </c>
      <c r="B5365" s="61" t="s">
        <v>2156</v>
      </c>
      <c r="C5365" s="61" t="s">
        <v>3725</v>
      </c>
      <c r="D5365" s="61" t="s">
        <v>3758</v>
      </c>
      <c r="E5365" s="62" t="s">
        <v>3865</v>
      </c>
      <c r="F5365" s="46">
        <v>46188</v>
      </c>
      <c r="G5365" s="46" t="str">
        <f t="shared" si="567"/>
        <v>李金云2026-6-15</v>
      </c>
      <c r="H5365" s="63" t="s">
        <v>1543</v>
      </c>
      <c r="I5365" s="63" t="s">
        <v>3883</v>
      </c>
      <c r="J5365" s="64"/>
      <c r="K5365" s="64"/>
      <c r="L5365" s="65"/>
      <c r="M5365" s="65"/>
      <c r="N5365" s="65"/>
      <c r="O5365" s="66">
        <v>8</v>
      </c>
      <c r="P5365" s="160"/>
      <c r="Q5365" s="68"/>
      <c r="R5365" s="68"/>
      <c r="S5365" s="68"/>
      <c r="T5365" s="69">
        <f t="shared" si="572"/>
        <v>8</v>
      </c>
      <c r="U5365" s="68"/>
      <c r="V5365" s="70"/>
      <c r="W5365" s="70"/>
      <c r="X5365" s="71">
        <f t="shared" si="573"/>
        <v>8</v>
      </c>
      <c r="Y5365" s="72"/>
      <c r="Z5365" s="70"/>
      <c r="AA5365" s="68">
        <v>10.5</v>
      </c>
      <c r="AB5365" s="73"/>
      <c r="AC5365" s="70"/>
      <c r="AD5365" s="74"/>
      <c r="AE5365" s="68"/>
      <c r="AF5365" s="75"/>
    </row>
    <row r="5366" ht="28.5" customHeight="1" spans="1:32">
      <c r="A5366" s="61" t="s">
        <v>36</v>
      </c>
      <c r="B5366" s="61" t="s">
        <v>2156</v>
      </c>
      <c r="C5366" s="61" t="s">
        <v>3725</v>
      </c>
      <c r="D5366" s="61" t="s">
        <v>3758</v>
      </c>
      <c r="E5366" s="62" t="s">
        <v>3865</v>
      </c>
      <c r="F5366" s="46">
        <v>46189</v>
      </c>
      <c r="G5366" s="46" t="str">
        <f t="shared" si="567"/>
        <v>李金云2026-6-16</v>
      </c>
      <c r="H5366" s="63" t="s">
        <v>3866</v>
      </c>
      <c r="I5366" s="63" t="s">
        <v>3884</v>
      </c>
      <c r="J5366" s="64"/>
      <c r="K5366" s="64" t="s">
        <v>1598</v>
      </c>
      <c r="L5366" s="65"/>
      <c r="M5366" s="65"/>
      <c r="N5366" s="65"/>
      <c r="O5366" s="66">
        <v>8</v>
      </c>
      <c r="P5366" s="161"/>
      <c r="Q5366" s="68"/>
      <c r="R5366" s="68"/>
      <c r="S5366" s="68"/>
      <c r="T5366" s="69">
        <f t="shared" si="572"/>
        <v>8</v>
      </c>
      <c r="U5366" s="68"/>
      <c r="V5366" s="70">
        <v>3</v>
      </c>
      <c r="W5366" s="70"/>
      <c r="X5366" s="71">
        <f t="shared" si="573"/>
        <v>11</v>
      </c>
      <c r="Y5366" s="72"/>
      <c r="Z5366" s="70"/>
      <c r="AA5366" s="68">
        <v>4</v>
      </c>
      <c r="AB5366" s="73"/>
      <c r="AC5366" s="70"/>
      <c r="AD5366" s="74"/>
      <c r="AE5366" s="68"/>
      <c r="AF5366" s="80"/>
    </row>
    <row r="5367" ht="28.5" customHeight="1" spans="1:32">
      <c r="A5367" s="61" t="s">
        <v>36</v>
      </c>
      <c r="B5367" s="61" t="s">
        <v>2156</v>
      </c>
      <c r="C5367" s="61" t="s">
        <v>3725</v>
      </c>
      <c r="D5367" s="61" t="s">
        <v>3758</v>
      </c>
      <c r="E5367" s="62" t="s">
        <v>3865</v>
      </c>
      <c r="F5367" s="46">
        <v>46190</v>
      </c>
      <c r="G5367" s="46" t="str">
        <f t="shared" si="567"/>
        <v>李金云2026-6-17</v>
      </c>
      <c r="H5367" s="63" t="s">
        <v>3866</v>
      </c>
      <c r="I5367" s="63" t="s">
        <v>3885</v>
      </c>
      <c r="J5367" s="64"/>
      <c r="K5367" s="64" t="s">
        <v>1564</v>
      </c>
      <c r="L5367" s="65"/>
      <c r="M5367" s="65"/>
      <c r="N5367" s="65"/>
      <c r="O5367" s="66">
        <v>8</v>
      </c>
      <c r="P5367" s="161"/>
      <c r="Q5367" s="68"/>
      <c r="R5367" s="68"/>
      <c r="S5367" s="68"/>
      <c r="T5367" s="69">
        <f t="shared" si="572"/>
        <v>8</v>
      </c>
      <c r="U5367" s="68"/>
      <c r="V5367" s="70">
        <v>3</v>
      </c>
      <c r="W5367" s="70"/>
      <c r="X5367" s="71">
        <f t="shared" si="573"/>
        <v>11</v>
      </c>
      <c r="Y5367" s="72"/>
      <c r="Z5367" s="70"/>
      <c r="AA5367" s="68">
        <v>4</v>
      </c>
      <c r="AB5367" s="73"/>
      <c r="AC5367" s="70"/>
      <c r="AD5367" s="74"/>
      <c r="AE5367" s="68"/>
      <c r="AF5367" s="75"/>
    </row>
    <row r="5368" ht="28.5" customHeight="1" spans="1:32">
      <c r="A5368" s="61" t="s">
        <v>36</v>
      </c>
      <c r="B5368" s="61" t="s">
        <v>2156</v>
      </c>
      <c r="C5368" s="61" t="s">
        <v>3725</v>
      </c>
      <c r="D5368" s="61" t="s">
        <v>3758</v>
      </c>
      <c r="E5368" s="62" t="s">
        <v>3865</v>
      </c>
      <c r="F5368" s="46">
        <v>46191</v>
      </c>
      <c r="G5368" s="46" t="str">
        <f t="shared" si="567"/>
        <v>李金云2026-6-18</v>
      </c>
      <c r="H5368" s="63" t="s">
        <v>3139</v>
      </c>
      <c r="I5368" s="63" t="s">
        <v>2007</v>
      </c>
      <c r="J5368" s="64"/>
      <c r="K5368" s="64" t="s">
        <v>1564</v>
      </c>
      <c r="L5368" s="65"/>
      <c r="M5368" s="65"/>
      <c r="N5368" s="65"/>
      <c r="O5368" s="66">
        <v>8</v>
      </c>
      <c r="P5368" s="161"/>
      <c r="Q5368" s="68"/>
      <c r="R5368" s="68"/>
      <c r="S5368" s="68"/>
      <c r="T5368" s="69">
        <f t="shared" si="572"/>
        <v>8</v>
      </c>
      <c r="U5368" s="68"/>
      <c r="V5368" s="70"/>
      <c r="W5368" s="70"/>
      <c r="X5368" s="71">
        <f t="shared" si="573"/>
        <v>8</v>
      </c>
      <c r="Y5368" s="72"/>
      <c r="Z5368" s="70"/>
      <c r="AA5368" s="68">
        <v>2</v>
      </c>
      <c r="AB5368" s="73"/>
      <c r="AC5368" s="70"/>
      <c r="AD5368" s="74"/>
      <c r="AE5368" s="68"/>
      <c r="AF5368" s="75"/>
    </row>
    <row r="5369" ht="28.5" customHeight="1" spans="1:32">
      <c r="A5369" s="61" t="s">
        <v>36</v>
      </c>
      <c r="B5369" s="61" t="s">
        <v>2156</v>
      </c>
      <c r="C5369" s="61" t="s">
        <v>3725</v>
      </c>
      <c r="D5369" s="61" t="s">
        <v>3758</v>
      </c>
      <c r="E5369" s="62" t="s">
        <v>3865</v>
      </c>
      <c r="F5369" s="82">
        <v>46192</v>
      </c>
      <c r="G5369" s="46" t="str">
        <f t="shared" si="567"/>
        <v>李金云2026-6-19</v>
      </c>
      <c r="H5369" s="63"/>
      <c r="I5369" s="63"/>
      <c r="J5369" s="64"/>
      <c r="K5369" s="64"/>
      <c r="L5369" s="65"/>
      <c r="M5369" s="65"/>
      <c r="N5369" s="65"/>
      <c r="O5369" s="66"/>
      <c r="P5369" s="161"/>
      <c r="Q5369" s="68"/>
      <c r="R5369" s="68"/>
      <c r="S5369" s="68"/>
      <c r="T5369" s="69">
        <f t="shared" si="572"/>
        <v>0</v>
      </c>
      <c r="U5369" s="68"/>
      <c r="V5369" s="70"/>
      <c r="W5369" s="70"/>
      <c r="X5369" s="71">
        <f t="shared" si="573"/>
        <v>0</v>
      </c>
      <c r="Y5369" s="72"/>
      <c r="Z5369" s="70"/>
      <c r="AA5369" s="68"/>
      <c r="AB5369" s="73"/>
      <c r="AC5369" s="70"/>
      <c r="AD5369" s="74"/>
      <c r="AE5369" s="68"/>
      <c r="AF5369" s="75"/>
    </row>
    <row r="5370" ht="28.5" customHeight="1" spans="1:32">
      <c r="A5370" s="61" t="s">
        <v>36</v>
      </c>
      <c r="B5370" s="61" t="s">
        <v>2156</v>
      </c>
      <c r="C5370" s="61" t="s">
        <v>3725</v>
      </c>
      <c r="D5370" s="61" t="s">
        <v>3758</v>
      </c>
      <c r="E5370" s="62" t="s">
        <v>3865</v>
      </c>
      <c r="F5370" s="77">
        <v>46193</v>
      </c>
      <c r="G5370" s="46" t="str">
        <f t="shared" si="567"/>
        <v>李金云2026-6-20</v>
      </c>
      <c r="H5370" s="63" t="s">
        <v>3886</v>
      </c>
      <c r="I5370" s="63" t="s">
        <v>728</v>
      </c>
      <c r="J5370" s="64"/>
      <c r="K5370" s="64" t="s">
        <v>73</v>
      </c>
      <c r="L5370" s="65"/>
      <c r="M5370" s="65"/>
      <c r="N5370" s="65"/>
      <c r="O5370" s="66"/>
      <c r="P5370" s="161"/>
      <c r="Q5370" s="68"/>
      <c r="R5370" s="68"/>
      <c r="S5370" s="68"/>
      <c r="T5370" s="69">
        <f t="shared" si="572"/>
        <v>0</v>
      </c>
      <c r="U5370" s="68"/>
      <c r="V5370" s="70">
        <v>8</v>
      </c>
      <c r="W5370" s="70"/>
      <c r="X5370" s="71">
        <f t="shared" si="573"/>
        <v>8</v>
      </c>
      <c r="Y5370" s="72"/>
      <c r="Z5370" s="70"/>
      <c r="AA5370" s="68">
        <v>2</v>
      </c>
      <c r="AB5370" s="73"/>
      <c r="AC5370" s="70"/>
      <c r="AD5370" s="74"/>
      <c r="AE5370" s="68"/>
      <c r="AF5370" s="75"/>
    </row>
    <row r="5371" ht="28.5" customHeight="1" spans="1:32">
      <c r="A5371" s="61" t="s">
        <v>36</v>
      </c>
      <c r="B5371" s="61" t="s">
        <v>2156</v>
      </c>
      <c r="C5371" s="61" t="s">
        <v>3725</v>
      </c>
      <c r="D5371" s="61" t="s">
        <v>3758</v>
      </c>
      <c r="E5371" s="62" t="s">
        <v>3865</v>
      </c>
      <c r="F5371" s="46">
        <v>46194</v>
      </c>
      <c r="G5371" s="46" t="str">
        <f t="shared" si="567"/>
        <v>李金云2026-6-21</v>
      </c>
      <c r="H5371" s="63" t="s">
        <v>2382</v>
      </c>
      <c r="I5371" s="63" t="s">
        <v>3887</v>
      </c>
      <c r="J5371" s="64"/>
      <c r="K5371" s="64"/>
      <c r="L5371" s="65"/>
      <c r="M5371" s="65"/>
      <c r="N5371" s="65"/>
      <c r="O5371" s="66">
        <v>8</v>
      </c>
      <c r="P5371" s="161"/>
      <c r="Q5371" s="68"/>
      <c r="R5371" s="68"/>
      <c r="S5371" s="68"/>
      <c r="T5371" s="69">
        <f t="shared" si="572"/>
        <v>8</v>
      </c>
      <c r="U5371" s="68"/>
      <c r="V5371" s="70"/>
      <c r="W5371" s="70"/>
      <c r="X5371" s="71">
        <f t="shared" si="573"/>
        <v>8</v>
      </c>
      <c r="Y5371" s="72"/>
      <c r="Z5371" s="70"/>
      <c r="AA5371" s="68">
        <v>10.5</v>
      </c>
      <c r="AB5371" s="73"/>
      <c r="AC5371" s="70"/>
      <c r="AD5371" s="74"/>
      <c r="AE5371" s="68"/>
      <c r="AF5371" s="75"/>
    </row>
    <row r="5372" ht="28.5" customHeight="1" spans="1:32">
      <c r="A5372" s="61" t="s">
        <v>36</v>
      </c>
      <c r="B5372" s="61" t="s">
        <v>2156</v>
      </c>
      <c r="C5372" s="61" t="s">
        <v>3725</v>
      </c>
      <c r="D5372" s="61" t="s">
        <v>3758</v>
      </c>
      <c r="E5372" s="62" t="s">
        <v>3865</v>
      </c>
      <c r="F5372" s="46">
        <v>46195</v>
      </c>
      <c r="G5372" s="46" t="str">
        <f t="shared" si="567"/>
        <v>李金云2026-6-22</v>
      </c>
      <c r="H5372" s="63"/>
      <c r="I5372" s="63"/>
      <c r="J5372" s="64"/>
      <c r="K5372" s="64"/>
      <c r="L5372" s="65"/>
      <c r="M5372" s="65"/>
      <c r="N5372" s="65"/>
      <c r="O5372" s="66"/>
      <c r="P5372" s="160"/>
      <c r="Q5372" s="68"/>
      <c r="R5372" s="68"/>
      <c r="S5372" s="68"/>
      <c r="T5372" s="69">
        <f t="shared" si="572"/>
        <v>0</v>
      </c>
      <c r="U5372" s="68"/>
      <c r="V5372" s="70"/>
      <c r="W5372" s="70"/>
      <c r="X5372" s="71">
        <f t="shared" si="573"/>
        <v>0</v>
      </c>
      <c r="Y5372" s="72"/>
      <c r="Z5372" s="70"/>
      <c r="AA5372" s="68"/>
      <c r="AB5372" s="73"/>
      <c r="AC5372" s="70"/>
      <c r="AD5372" s="74"/>
      <c r="AE5372" s="68"/>
      <c r="AF5372" s="75"/>
    </row>
    <row r="5373" ht="28.5" customHeight="1" spans="1:32">
      <c r="A5373" s="61" t="s">
        <v>36</v>
      </c>
      <c r="B5373" s="61" t="s">
        <v>2156</v>
      </c>
      <c r="C5373" s="61" t="s">
        <v>3725</v>
      </c>
      <c r="D5373" s="61" t="s">
        <v>3758</v>
      </c>
      <c r="E5373" s="62" t="s">
        <v>3865</v>
      </c>
      <c r="F5373" s="46">
        <v>46196</v>
      </c>
      <c r="G5373" s="46" t="str">
        <f t="shared" si="567"/>
        <v>李金云2026-6-23</v>
      </c>
      <c r="H5373" s="63"/>
      <c r="I5373" s="63"/>
      <c r="J5373" s="64"/>
      <c r="K5373" s="64"/>
      <c r="L5373" s="65"/>
      <c r="M5373" s="65"/>
      <c r="N5373" s="65"/>
      <c r="O5373" s="66"/>
      <c r="P5373" s="161"/>
      <c r="Q5373" s="68"/>
      <c r="R5373" s="68"/>
      <c r="S5373" s="68"/>
      <c r="T5373" s="69">
        <f t="shared" si="572"/>
        <v>0</v>
      </c>
      <c r="U5373" s="68"/>
      <c r="V5373" s="70"/>
      <c r="W5373" s="70"/>
      <c r="X5373" s="71">
        <f t="shared" si="573"/>
        <v>0</v>
      </c>
      <c r="Y5373" s="72"/>
      <c r="Z5373" s="70"/>
      <c r="AA5373" s="68"/>
      <c r="AB5373" s="73"/>
      <c r="AC5373" s="70"/>
      <c r="AD5373" s="74"/>
      <c r="AE5373" s="68"/>
      <c r="AF5373" s="75"/>
    </row>
    <row r="5374" ht="28.5" customHeight="1" spans="1:32">
      <c r="A5374" s="61" t="s">
        <v>36</v>
      </c>
      <c r="B5374" s="61" t="s">
        <v>2156</v>
      </c>
      <c r="C5374" s="61" t="s">
        <v>3725</v>
      </c>
      <c r="D5374" s="61" t="s">
        <v>3758</v>
      </c>
      <c r="E5374" s="62" t="s">
        <v>3865</v>
      </c>
      <c r="F5374" s="46">
        <v>46197</v>
      </c>
      <c r="G5374" s="46" t="str">
        <f t="shared" si="567"/>
        <v>李金云2026-6-24</v>
      </c>
      <c r="H5374" s="63"/>
      <c r="I5374" s="63"/>
      <c r="J5374" s="64"/>
      <c r="K5374" s="64"/>
      <c r="L5374" s="65"/>
      <c r="M5374" s="65"/>
      <c r="N5374" s="65"/>
      <c r="O5374" s="66"/>
      <c r="P5374" s="160"/>
      <c r="Q5374" s="68"/>
      <c r="R5374" s="68"/>
      <c r="S5374" s="68"/>
      <c r="T5374" s="69">
        <f t="shared" si="572"/>
        <v>0</v>
      </c>
      <c r="U5374" s="68"/>
      <c r="V5374" s="70"/>
      <c r="W5374" s="70"/>
      <c r="X5374" s="71">
        <f t="shared" si="573"/>
        <v>0</v>
      </c>
      <c r="Y5374" s="72"/>
      <c r="Z5374" s="70"/>
      <c r="AA5374" s="68"/>
      <c r="AB5374" s="73"/>
      <c r="AC5374" s="70"/>
      <c r="AD5374" s="74"/>
      <c r="AE5374" s="68"/>
      <c r="AF5374" s="75"/>
    </row>
    <row r="5375" ht="28.5" customHeight="1" spans="1:32">
      <c r="A5375" s="61" t="s">
        <v>36</v>
      </c>
      <c r="B5375" s="61" t="s">
        <v>2156</v>
      </c>
      <c r="C5375" s="61" t="s">
        <v>3725</v>
      </c>
      <c r="D5375" s="61" t="s">
        <v>3758</v>
      </c>
      <c r="E5375" s="62" t="s">
        <v>3865</v>
      </c>
      <c r="F5375" s="46">
        <v>46198</v>
      </c>
      <c r="G5375" s="46" t="str">
        <f t="shared" si="567"/>
        <v>李金云2026-6-25</v>
      </c>
      <c r="H5375" s="63"/>
      <c r="I5375" s="63"/>
      <c r="J5375" s="64"/>
      <c r="K5375" s="64"/>
      <c r="L5375" s="65"/>
      <c r="M5375" s="65"/>
      <c r="N5375" s="65"/>
      <c r="O5375" s="66"/>
      <c r="P5375" s="160"/>
      <c r="Q5375" s="68"/>
      <c r="R5375" s="68"/>
      <c r="S5375" s="68"/>
      <c r="T5375" s="69">
        <f t="shared" si="572"/>
        <v>0</v>
      </c>
      <c r="U5375" s="68"/>
      <c r="V5375" s="70"/>
      <c r="W5375" s="70"/>
      <c r="X5375" s="71">
        <f t="shared" si="573"/>
        <v>0</v>
      </c>
      <c r="Y5375" s="72"/>
      <c r="Z5375" s="70"/>
      <c r="AA5375" s="68"/>
      <c r="AB5375" s="73"/>
      <c r="AC5375" s="70"/>
      <c r="AD5375" s="74"/>
      <c r="AE5375" s="68"/>
      <c r="AF5375" s="75"/>
    </row>
    <row r="5376" ht="28.5" customHeight="1" spans="1:32">
      <c r="A5376" s="61" t="s">
        <v>36</v>
      </c>
      <c r="B5376" s="61" t="s">
        <v>2156</v>
      </c>
      <c r="C5376" s="61" t="s">
        <v>3725</v>
      </c>
      <c r="D5376" s="61" t="s">
        <v>3758</v>
      </c>
      <c r="E5376" s="62" t="s">
        <v>3865</v>
      </c>
      <c r="F5376" s="46">
        <v>46199</v>
      </c>
      <c r="G5376" s="46" t="str">
        <f t="shared" si="567"/>
        <v>李金云2026-6-26</v>
      </c>
      <c r="H5376" s="63"/>
      <c r="I5376" s="63"/>
      <c r="J5376" s="64"/>
      <c r="K5376" s="64"/>
      <c r="L5376" s="65"/>
      <c r="M5376" s="65"/>
      <c r="N5376" s="65"/>
      <c r="O5376" s="66"/>
      <c r="P5376" s="160"/>
      <c r="Q5376" s="68"/>
      <c r="R5376" s="68"/>
      <c r="S5376" s="68"/>
      <c r="T5376" s="69">
        <f t="shared" si="572"/>
        <v>0</v>
      </c>
      <c r="U5376" s="68"/>
      <c r="V5376" s="70"/>
      <c r="W5376" s="70"/>
      <c r="X5376" s="71">
        <f t="shared" si="573"/>
        <v>0</v>
      </c>
      <c r="Y5376" s="72"/>
      <c r="Z5376" s="70"/>
      <c r="AA5376" s="68"/>
      <c r="AB5376" s="73"/>
      <c r="AC5376" s="70"/>
      <c r="AD5376" s="74"/>
      <c r="AE5376" s="68"/>
      <c r="AF5376" s="75"/>
    </row>
    <row r="5377" ht="28.5" customHeight="1" spans="1:32">
      <c r="A5377" s="61" t="s">
        <v>36</v>
      </c>
      <c r="B5377" s="61" t="s">
        <v>2156</v>
      </c>
      <c r="C5377" s="61" t="s">
        <v>3725</v>
      </c>
      <c r="D5377" s="61" t="s">
        <v>3758</v>
      </c>
      <c r="E5377" s="62" t="s">
        <v>3865</v>
      </c>
      <c r="F5377" s="46">
        <v>46200</v>
      </c>
      <c r="G5377" s="46" t="str">
        <f t="shared" si="567"/>
        <v>李金云2026-6-27</v>
      </c>
      <c r="H5377" s="63"/>
      <c r="I5377" s="63"/>
      <c r="J5377" s="64"/>
      <c r="K5377" s="64"/>
      <c r="L5377" s="65"/>
      <c r="M5377" s="65"/>
      <c r="N5377" s="79"/>
      <c r="O5377" s="66"/>
      <c r="P5377" s="160"/>
      <c r="Q5377" s="68"/>
      <c r="R5377" s="68"/>
      <c r="S5377" s="68"/>
      <c r="T5377" s="69">
        <f t="shared" si="572"/>
        <v>0</v>
      </c>
      <c r="U5377" s="68"/>
      <c r="V5377" s="70"/>
      <c r="W5377" s="70"/>
      <c r="X5377" s="71">
        <f t="shared" si="573"/>
        <v>0</v>
      </c>
      <c r="Y5377" s="72"/>
      <c r="Z5377" s="70"/>
      <c r="AA5377" s="68"/>
      <c r="AB5377" s="73"/>
      <c r="AC5377" s="70"/>
      <c r="AD5377" s="74"/>
      <c r="AE5377" s="68"/>
      <c r="AF5377" s="75"/>
    </row>
    <row r="5378" ht="28.5" customHeight="1" spans="1:32">
      <c r="A5378" s="61" t="s">
        <v>36</v>
      </c>
      <c r="B5378" s="61" t="s">
        <v>2156</v>
      </c>
      <c r="C5378" s="61" t="s">
        <v>3725</v>
      </c>
      <c r="D5378" s="61" t="s">
        <v>3758</v>
      </c>
      <c r="E5378" s="62" t="s">
        <v>3865</v>
      </c>
      <c r="F5378" s="46">
        <v>46201</v>
      </c>
      <c r="G5378" s="46" t="str">
        <f t="shared" si="567"/>
        <v>李金云2026-6-28</v>
      </c>
      <c r="H5378" s="63"/>
      <c r="I5378" s="63"/>
      <c r="J5378" s="64"/>
      <c r="K5378" s="64"/>
      <c r="L5378" s="65"/>
      <c r="M5378" s="65"/>
      <c r="N5378" s="65"/>
      <c r="O5378" s="66"/>
      <c r="P5378" s="160"/>
      <c r="Q5378" s="68"/>
      <c r="R5378" s="68"/>
      <c r="S5378" s="68"/>
      <c r="T5378" s="69">
        <f t="shared" si="572"/>
        <v>0</v>
      </c>
      <c r="U5378" s="68"/>
      <c r="V5378" s="70"/>
      <c r="W5378" s="70"/>
      <c r="X5378" s="71">
        <f t="shared" si="573"/>
        <v>0</v>
      </c>
      <c r="Y5378" s="72"/>
      <c r="Z5378" s="70"/>
      <c r="AA5378" s="68"/>
      <c r="AB5378" s="73"/>
      <c r="AC5378" s="70"/>
      <c r="AD5378" s="74"/>
      <c r="AE5378" s="68"/>
      <c r="AF5378" s="75"/>
    </row>
    <row r="5379" ht="28.5" customHeight="1" spans="1:32">
      <c r="A5379" s="61" t="s">
        <v>36</v>
      </c>
      <c r="B5379" s="61" t="s">
        <v>2156</v>
      </c>
      <c r="C5379" s="61" t="s">
        <v>3725</v>
      </c>
      <c r="D5379" s="61" t="s">
        <v>3758</v>
      </c>
      <c r="E5379" s="62" t="s">
        <v>3865</v>
      </c>
      <c r="F5379" s="46">
        <v>46202</v>
      </c>
      <c r="G5379" s="46" t="str">
        <f t="shared" si="567"/>
        <v>李金云2026-6-29</v>
      </c>
      <c r="H5379" s="63"/>
      <c r="I5379" s="63"/>
      <c r="J5379" s="64"/>
      <c r="K5379" s="64"/>
      <c r="L5379" s="65"/>
      <c r="M5379" s="65"/>
      <c r="N5379" s="79"/>
      <c r="O5379" s="66"/>
      <c r="P5379" s="160"/>
      <c r="Q5379" s="68"/>
      <c r="R5379" s="68"/>
      <c r="S5379" s="68"/>
      <c r="T5379" s="69">
        <f t="shared" si="572"/>
        <v>0</v>
      </c>
      <c r="U5379" s="68"/>
      <c r="V5379" s="70"/>
      <c r="W5379" s="70"/>
      <c r="X5379" s="71">
        <f t="shared" si="573"/>
        <v>0</v>
      </c>
      <c r="Y5379" s="72"/>
      <c r="Z5379" s="70"/>
      <c r="AA5379" s="68"/>
      <c r="AB5379" s="73"/>
      <c r="AC5379" s="70"/>
      <c r="AD5379" s="74"/>
      <c r="AE5379" s="68"/>
      <c r="AF5379" s="75"/>
    </row>
    <row r="5380" s="3" customFormat="1" ht="28.5" customHeight="1" spans="1:32">
      <c r="A5380" s="61" t="s">
        <v>36</v>
      </c>
      <c r="B5380" s="61" t="s">
        <v>2156</v>
      </c>
      <c r="C5380" s="61" t="s">
        <v>3725</v>
      </c>
      <c r="D5380" s="61" t="s">
        <v>3758</v>
      </c>
      <c r="E5380" s="62" t="s">
        <v>3865</v>
      </c>
      <c r="F5380" s="46">
        <v>46203</v>
      </c>
      <c r="G5380" s="46" t="str">
        <f t="shared" ref="G5380:G5443" si="574">E5380&amp;TEXT(MID(F5380,1,5),"YYYY-m-d")</f>
        <v>李金云2026-6-30</v>
      </c>
      <c r="H5380" s="63"/>
      <c r="I5380" s="63"/>
      <c r="J5380" s="64"/>
      <c r="K5380" s="64"/>
      <c r="L5380" s="65"/>
      <c r="M5380" s="65"/>
      <c r="N5380" s="65"/>
      <c r="O5380" s="66"/>
      <c r="P5380" s="160"/>
      <c r="Q5380" s="68"/>
      <c r="R5380" s="68"/>
      <c r="S5380" s="68"/>
      <c r="T5380" s="69">
        <f t="shared" si="572"/>
        <v>0</v>
      </c>
      <c r="U5380" s="68"/>
      <c r="V5380" s="70"/>
      <c r="W5380" s="70"/>
      <c r="X5380" s="71">
        <f t="shared" si="573"/>
        <v>0</v>
      </c>
      <c r="Y5380" s="72"/>
      <c r="Z5380" s="70"/>
      <c r="AA5380" s="68"/>
      <c r="AB5380" s="73"/>
      <c r="AC5380" s="70"/>
      <c r="AD5380" s="74"/>
      <c r="AE5380" s="68"/>
      <c r="AF5380" s="75"/>
    </row>
    <row r="5381" s="3" customFormat="1" ht="28.5" customHeight="1" spans="1:32">
      <c r="A5381" s="61" t="s">
        <v>36</v>
      </c>
      <c r="B5381" s="61" t="s">
        <v>2156</v>
      </c>
      <c r="C5381" s="61" t="s">
        <v>3725</v>
      </c>
      <c r="D5381" s="61" t="s">
        <v>3758</v>
      </c>
      <c r="E5381" s="62" t="s">
        <v>3865</v>
      </c>
      <c r="F5381" s="46">
        <v>46204</v>
      </c>
      <c r="G5381" s="46" t="str">
        <f t="shared" si="574"/>
        <v>李金云2026-7-1</v>
      </c>
      <c r="H5381" s="63"/>
      <c r="I5381" s="63"/>
      <c r="J5381" s="64"/>
      <c r="K5381" s="64"/>
      <c r="L5381" s="65"/>
      <c r="M5381" s="65"/>
      <c r="N5381" s="65"/>
      <c r="O5381" s="66"/>
      <c r="P5381" s="160"/>
      <c r="Q5381" s="68"/>
      <c r="R5381" s="68"/>
      <c r="S5381" s="68"/>
      <c r="T5381" s="69">
        <f t="shared" si="572"/>
        <v>0</v>
      </c>
      <c r="U5381" s="68"/>
      <c r="V5381" s="70"/>
      <c r="W5381" s="70"/>
      <c r="X5381" s="71">
        <f t="shared" si="573"/>
        <v>0</v>
      </c>
      <c r="Y5381" s="72"/>
      <c r="Z5381" s="70"/>
      <c r="AA5381" s="68"/>
      <c r="AB5381" s="73"/>
      <c r="AC5381" s="70"/>
      <c r="AD5381" s="74"/>
      <c r="AE5381" s="68"/>
      <c r="AF5381" s="75"/>
    </row>
    <row r="5382" ht="28.5" customHeight="1" spans="1:32">
      <c r="A5382" s="84" t="s">
        <v>36</v>
      </c>
      <c r="B5382" s="84" t="s">
        <v>2156</v>
      </c>
      <c r="C5382" s="84" t="s">
        <v>3725</v>
      </c>
      <c r="D5382" s="84" t="s">
        <v>3758</v>
      </c>
      <c r="E5382" s="85" t="s">
        <v>3865</v>
      </c>
      <c r="F5382" s="86">
        <v>46235</v>
      </c>
      <c r="G5382" s="46" t="str">
        <f t="shared" si="574"/>
        <v>李金云2026-8-1</v>
      </c>
      <c r="H5382" s="63"/>
      <c r="I5382" s="63"/>
      <c r="J5382" s="64"/>
      <c r="K5382" s="64"/>
      <c r="L5382" s="65"/>
      <c r="M5382" s="65"/>
      <c r="N5382" s="91"/>
      <c r="O5382" s="66"/>
      <c r="P5382" s="87"/>
      <c r="Q5382" s="87"/>
      <c r="R5382" s="68"/>
      <c r="S5382" s="87"/>
      <c r="T5382" s="69">
        <f t="shared" si="572"/>
        <v>0</v>
      </c>
      <c r="U5382" s="87"/>
      <c r="V5382" s="87"/>
      <c r="W5382" s="87"/>
      <c r="X5382" s="71">
        <f t="shared" si="573"/>
        <v>0</v>
      </c>
      <c r="Y5382" s="88"/>
      <c r="Z5382" s="87"/>
      <c r="AA5382" s="87"/>
      <c r="AB5382" s="87"/>
      <c r="AC5382" s="87"/>
      <c r="AD5382" s="89"/>
      <c r="AE5382" s="87"/>
      <c r="AF5382" s="90"/>
    </row>
    <row r="5383" ht="28.5" customHeight="1" spans="1:32">
      <c r="A5383" s="44" t="s">
        <v>36</v>
      </c>
      <c r="B5383" s="44" t="s">
        <v>2156</v>
      </c>
      <c r="C5383" s="44" t="s">
        <v>3725</v>
      </c>
      <c r="D5383" s="44" t="s">
        <v>3758</v>
      </c>
      <c r="E5383" s="44" t="s">
        <v>3888</v>
      </c>
      <c r="F5383" s="45">
        <v>46173</v>
      </c>
      <c r="G5383" s="46" t="str">
        <f t="shared" si="574"/>
        <v>邵国来2026-5-31</v>
      </c>
      <c r="H5383" s="157"/>
      <c r="I5383" s="157"/>
      <c r="J5383" s="158"/>
      <c r="K5383" s="158"/>
      <c r="L5383" s="158"/>
      <c r="M5383" s="159"/>
      <c r="N5383" s="159"/>
      <c r="O5383" s="102">
        <f t="shared" ref="O5383:AE5383" si="575">SUM(O5384:O5415)</f>
        <v>136</v>
      </c>
      <c r="P5383" s="103">
        <f t="shared" si="575"/>
        <v>0</v>
      </c>
      <c r="Q5383" s="104">
        <f t="shared" si="575"/>
        <v>-8.5</v>
      </c>
      <c r="R5383" s="104">
        <f t="shared" si="575"/>
        <v>0</v>
      </c>
      <c r="S5383" s="53">
        <f t="shared" si="575"/>
        <v>0</v>
      </c>
      <c r="T5383" s="105">
        <f t="shared" si="575"/>
        <v>127.5</v>
      </c>
      <c r="U5383" s="55">
        <f t="shared" si="575"/>
        <v>0</v>
      </c>
      <c r="V5383" s="105">
        <f t="shared" si="575"/>
        <v>32</v>
      </c>
      <c r="W5383" s="105">
        <f t="shared" si="575"/>
        <v>0</v>
      </c>
      <c r="X5383" s="106">
        <f t="shared" si="575"/>
        <v>159.5</v>
      </c>
      <c r="Y5383" s="107">
        <f t="shared" si="575"/>
        <v>0</v>
      </c>
      <c r="Z5383" s="105">
        <f t="shared" si="575"/>
        <v>0</v>
      </c>
      <c r="AA5383" s="108">
        <f t="shared" si="575"/>
        <v>20</v>
      </c>
      <c r="AB5383" s="105">
        <f t="shared" si="575"/>
        <v>8</v>
      </c>
      <c r="AC5383" s="105">
        <f t="shared" si="575"/>
        <v>0</v>
      </c>
      <c r="AD5383" s="109">
        <f t="shared" si="575"/>
        <v>0</v>
      </c>
      <c r="AE5383" s="108">
        <f t="shared" si="575"/>
        <v>0</v>
      </c>
      <c r="AF5383" s="60"/>
    </row>
    <row r="5384" ht="28.5" customHeight="1" spans="1:32">
      <c r="A5384" s="61" t="s">
        <v>36</v>
      </c>
      <c r="B5384" s="61" t="s">
        <v>2156</v>
      </c>
      <c r="C5384" s="61" t="s">
        <v>3725</v>
      </c>
      <c r="D5384" s="61" t="s">
        <v>3758</v>
      </c>
      <c r="E5384" s="62" t="s">
        <v>3888</v>
      </c>
      <c r="F5384" s="46">
        <v>46174</v>
      </c>
      <c r="G5384" s="46" t="str">
        <f t="shared" si="574"/>
        <v>邵国来2026-6-1</v>
      </c>
      <c r="H5384" s="63" t="s">
        <v>3889</v>
      </c>
      <c r="I5384" s="63" t="s">
        <v>221</v>
      </c>
      <c r="J5384" s="64"/>
      <c r="K5384" s="64"/>
      <c r="L5384" s="65" t="s">
        <v>245</v>
      </c>
      <c r="M5384" s="65"/>
      <c r="N5384" s="65"/>
      <c r="O5384" s="66">
        <v>8</v>
      </c>
      <c r="P5384" s="162"/>
      <c r="Q5384" s="68">
        <v>-2.5</v>
      </c>
      <c r="R5384" s="68"/>
      <c r="S5384" s="68"/>
      <c r="T5384" s="69">
        <f t="shared" ref="T5384:T5415" si="576">SUM(O5384:S5384)</f>
        <v>5.5</v>
      </c>
      <c r="U5384" s="68"/>
      <c r="V5384" s="70"/>
      <c r="W5384" s="70"/>
      <c r="X5384" s="71">
        <f t="shared" ref="X5384:X5415" si="577">SUM(T5384:W5384)</f>
        <v>5.5</v>
      </c>
      <c r="Y5384" s="72"/>
      <c r="Z5384" s="70"/>
      <c r="AA5384" s="68">
        <v>2</v>
      </c>
      <c r="AB5384" s="73"/>
      <c r="AC5384" s="70"/>
      <c r="AD5384" s="74"/>
      <c r="AE5384" s="68"/>
      <c r="AF5384" s="75"/>
    </row>
    <row r="5385" ht="28.5" customHeight="1" spans="1:32">
      <c r="A5385" s="61" t="s">
        <v>36</v>
      </c>
      <c r="B5385" s="61" t="s">
        <v>2156</v>
      </c>
      <c r="C5385" s="61" t="s">
        <v>3725</v>
      </c>
      <c r="D5385" s="61" t="s">
        <v>3758</v>
      </c>
      <c r="E5385" s="62" t="s">
        <v>3888</v>
      </c>
      <c r="F5385" s="46">
        <v>46175</v>
      </c>
      <c r="G5385" s="46" t="str">
        <f t="shared" si="574"/>
        <v>邵国来2026-6-2</v>
      </c>
      <c r="H5385" s="63" t="s">
        <v>3890</v>
      </c>
      <c r="I5385" s="63"/>
      <c r="J5385" s="64"/>
      <c r="K5385" s="64" t="s">
        <v>1564</v>
      </c>
      <c r="L5385" s="65"/>
      <c r="M5385" s="65"/>
      <c r="N5385" s="65"/>
      <c r="O5385" s="66">
        <v>8</v>
      </c>
      <c r="P5385" s="162"/>
      <c r="Q5385" s="68"/>
      <c r="R5385" s="68"/>
      <c r="S5385" s="68"/>
      <c r="T5385" s="69">
        <f t="shared" si="576"/>
        <v>8</v>
      </c>
      <c r="U5385" s="68"/>
      <c r="V5385" s="70"/>
      <c r="W5385" s="70"/>
      <c r="X5385" s="71">
        <f t="shared" si="577"/>
        <v>8</v>
      </c>
      <c r="Y5385" s="72"/>
      <c r="Z5385" s="70"/>
      <c r="AA5385" s="68"/>
      <c r="AB5385" s="73"/>
      <c r="AC5385" s="70"/>
      <c r="AD5385" s="74"/>
      <c r="AE5385" s="68"/>
      <c r="AF5385" s="75"/>
    </row>
    <row r="5386" ht="28.5" customHeight="1" spans="1:32">
      <c r="A5386" s="61" t="s">
        <v>36</v>
      </c>
      <c r="B5386" s="61" t="s">
        <v>2156</v>
      </c>
      <c r="C5386" s="61" t="s">
        <v>3725</v>
      </c>
      <c r="D5386" s="61" t="s">
        <v>3758</v>
      </c>
      <c r="E5386" s="62" t="s">
        <v>3888</v>
      </c>
      <c r="F5386" s="46">
        <v>46176</v>
      </c>
      <c r="G5386" s="46" t="str">
        <f t="shared" si="574"/>
        <v>邵国来2026-6-3</v>
      </c>
      <c r="H5386" s="63" t="s">
        <v>3891</v>
      </c>
      <c r="I5386" s="63" t="s">
        <v>3892</v>
      </c>
      <c r="J5386" s="64"/>
      <c r="K5386" s="64" t="s">
        <v>1564</v>
      </c>
      <c r="L5386" s="65"/>
      <c r="M5386" s="65"/>
      <c r="N5386" s="65"/>
      <c r="O5386" s="66">
        <v>8</v>
      </c>
      <c r="P5386" s="162"/>
      <c r="Q5386" s="68"/>
      <c r="R5386" s="68"/>
      <c r="S5386" s="68"/>
      <c r="T5386" s="69">
        <f t="shared" si="576"/>
        <v>8</v>
      </c>
      <c r="U5386" s="68"/>
      <c r="V5386" s="70">
        <v>2.5</v>
      </c>
      <c r="W5386" s="70"/>
      <c r="X5386" s="71">
        <f t="shared" si="577"/>
        <v>10.5</v>
      </c>
      <c r="Y5386" s="72"/>
      <c r="Z5386" s="70"/>
      <c r="AA5386" s="68">
        <v>2</v>
      </c>
      <c r="AB5386" s="73"/>
      <c r="AC5386" s="70"/>
      <c r="AD5386" s="74"/>
      <c r="AE5386" s="68"/>
      <c r="AF5386" s="75"/>
    </row>
    <row r="5387" ht="28.5" customHeight="1" spans="1:32">
      <c r="A5387" s="61" t="s">
        <v>36</v>
      </c>
      <c r="B5387" s="61" t="s">
        <v>2156</v>
      </c>
      <c r="C5387" s="61" t="s">
        <v>3725</v>
      </c>
      <c r="D5387" s="61" t="s">
        <v>3758</v>
      </c>
      <c r="E5387" s="62" t="s">
        <v>3888</v>
      </c>
      <c r="F5387" s="46">
        <v>46177</v>
      </c>
      <c r="G5387" s="46" t="str">
        <f t="shared" si="574"/>
        <v>邵国来2026-6-4</v>
      </c>
      <c r="H5387" s="63" t="s">
        <v>3259</v>
      </c>
      <c r="I5387" s="63" t="s">
        <v>2397</v>
      </c>
      <c r="J5387" s="64"/>
      <c r="K5387" s="64"/>
      <c r="L5387" s="65" t="s">
        <v>78</v>
      </c>
      <c r="M5387" s="65"/>
      <c r="N5387" s="65"/>
      <c r="O5387" s="66">
        <v>8</v>
      </c>
      <c r="P5387" s="162"/>
      <c r="Q5387" s="68">
        <v>-1.5</v>
      </c>
      <c r="R5387" s="68"/>
      <c r="S5387" s="68"/>
      <c r="T5387" s="69">
        <f t="shared" si="576"/>
        <v>6.5</v>
      </c>
      <c r="U5387" s="68"/>
      <c r="V5387" s="70"/>
      <c r="W5387" s="70"/>
      <c r="X5387" s="71">
        <f t="shared" si="577"/>
        <v>6.5</v>
      </c>
      <c r="Y5387" s="72"/>
      <c r="Z5387" s="70"/>
      <c r="AA5387" s="68">
        <v>2</v>
      </c>
      <c r="AB5387" s="73"/>
      <c r="AC5387" s="70"/>
      <c r="AD5387" s="74"/>
      <c r="AE5387" s="68"/>
      <c r="AF5387" s="75"/>
    </row>
    <row r="5388" ht="28.5" customHeight="1" spans="1:32">
      <c r="A5388" s="61" t="s">
        <v>36</v>
      </c>
      <c r="B5388" s="61" t="s">
        <v>2156</v>
      </c>
      <c r="C5388" s="61" t="s">
        <v>3725</v>
      </c>
      <c r="D5388" s="61" t="s">
        <v>3758</v>
      </c>
      <c r="E5388" s="62" t="s">
        <v>3888</v>
      </c>
      <c r="F5388" s="46">
        <v>46178</v>
      </c>
      <c r="G5388" s="46" t="str">
        <f t="shared" si="574"/>
        <v>邵国来2026-6-5</v>
      </c>
      <c r="H5388" s="63" t="s">
        <v>3893</v>
      </c>
      <c r="I5388" s="63" t="s">
        <v>3894</v>
      </c>
      <c r="J5388" s="64"/>
      <c r="K5388" s="64" t="s">
        <v>1564</v>
      </c>
      <c r="L5388" s="65"/>
      <c r="M5388" s="65"/>
      <c r="N5388" s="65"/>
      <c r="O5388" s="66">
        <v>8</v>
      </c>
      <c r="P5388" s="162"/>
      <c r="Q5388" s="68"/>
      <c r="R5388" s="68"/>
      <c r="S5388" s="68"/>
      <c r="T5388" s="69">
        <f t="shared" si="576"/>
        <v>8</v>
      </c>
      <c r="U5388" s="68"/>
      <c r="V5388" s="70">
        <v>2</v>
      </c>
      <c r="W5388" s="70"/>
      <c r="X5388" s="71">
        <f t="shared" si="577"/>
        <v>10</v>
      </c>
      <c r="Y5388" s="72"/>
      <c r="Z5388" s="70"/>
      <c r="AA5388" s="68">
        <v>2</v>
      </c>
      <c r="AB5388" s="73"/>
      <c r="AC5388" s="70"/>
      <c r="AD5388" s="74"/>
      <c r="AE5388" s="68"/>
      <c r="AF5388" s="75"/>
    </row>
    <row r="5389" ht="28.5" customHeight="1" spans="1:32">
      <c r="A5389" s="61" t="s">
        <v>36</v>
      </c>
      <c r="B5389" s="61" t="s">
        <v>2156</v>
      </c>
      <c r="C5389" s="61" t="s">
        <v>3725</v>
      </c>
      <c r="D5389" s="61" t="s">
        <v>3758</v>
      </c>
      <c r="E5389" s="62" t="s">
        <v>3888</v>
      </c>
      <c r="F5389" s="46">
        <v>46179</v>
      </c>
      <c r="G5389" s="46" t="str">
        <f t="shared" si="574"/>
        <v>邵国来2026-6-6</v>
      </c>
      <c r="H5389" s="63" t="s">
        <v>3895</v>
      </c>
      <c r="I5389" s="63"/>
      <c r="J5389" s="64"/>
      <c r="K5389" s="64"/>
      <c r="L5389" s="65"/>
      <c r="M5389" s="65"/>
      <c r="N5389" s="65"/>
      <c r="O5389" s="66">
        <v>8</v>
      </c>
      <c r="P5389" s="162"/>
      <c r="Q5389" s="68"/>
      <c r="R5389" s="68"/>
      <c r="S5389" s="68"/>
      <c r="T5389" s="69">
        <f t="shared" si="576"/>
        <v>8</v>
      </c>
      <c r="U5389" s="68"/>
      <c r="V5389" s="70"/>
      <c r="W5389" s="70"/>
      <c r="X5389" s="71">
        <f t="shared" si="577"/>
        <v>8</v>
      </c>
      <c r="Y5389" s="72"/>
      <c r="Z5389" s="70"/>
      <c r="AA5389" s="68"/>
      <c r="AB5389" s="73"/>
      <c r="AC5389" s="70"/>
      <c r="AD5389" s="74"/>
      <c r="AE5389" s="68"/>
      <c r="AF5389" s="75"/>
    </row>
    <row r="5390" ht="28.5" customHeight="1" spans="1:32">
      <c r="A5390" s="61" t="s">
        <v>36</v>
      </c>
      <c r="B5390" s="61" t="s">
        <v>2156</v>
      </c>
      <c r="C5390" s="61" t="s">
        <v>3725</v>
      </c>
      <c r="D5390" s="61" t="s">
        <v>3758</v>
      </c>
      <c r="E5390" s="62" t="s">
        <v>3888</v>
      </c>
      <c r="F5390" s="77">
        <v>46180</v>
      </c>
      <c r="G5390" s="46" t="str">
        <f t="shared" si="574"/>
        <v>邵国来2026-6-7</v>
      </c>
      <c r="H5390" s="63" t="s">
        <v>3896</v>
      </c>
      <c r="I5390" s="63"/>
      <c r="J5390" s="64"/>
      <c r="K5390" s="64" t="s">
        <v>73</v>
      </c>
      <c r="L5390" s="65"/>
      <c r="M5390" s="65"/>
      <c r="N5390" s="65"/>
      <c r="O5390" s="66"/>
      <c r="P5390" s="162"/>
      <c r="Q5390" s="68"/>
      <c r="R5390" s="68"/>
      <c r="S5390" s="68"/>
      <c r="T5390" s="69">
        <f t="shared" si="576"/>
        <v>0</v>
      </c>
      <c r="U5390" s="68"/>
      <c r="V5390" s="70">
        <f>3+3</f>
        <v>6</v>
      </c>
      <c r="W5390" s="70"/>
      <c r="X5390" s="71">
        <f t="shared" si="577"/>
        <v>6</v>
      </c>
      <c r="Y5390" s="72"/>
      <c r="Z5390" s="70"/>
      <c r="AA5390" s="68"/>
      <c r="AB5390" s="73"/>
      <c r="AC5390" s="70"/>
      <c r="AD5390" s="74"/>
      <c r="AE5390" s="68"/>
      <c r="AF5390" s="75"/>
    </row>
    <row r="5391" ht="28.5" customHeight="1" spans="1:32">
      <c r="A5391" s="61" t="s">
        <v>36</v>
      </c>
      <c r="B5391" s="61" t="s">
        <v>2156</v>
      </c>
      <c r="C5391" s="61" t="s">
        <v>3725</v>
      </c>
      <c r="D5391" s="61" t="s">
        <v>3758</v>
      </c>
      <c r="E5391" s="62" t="s">
        <v>3888</v>
      </c>
      <c r="F5391" s="46">
        <v>46181</v>
      </c>
      <c r="G5391" s="46" t="str">
        <f t="shared" si="574"/>
        <v>邵国来2026-6-8</v>
      </c>
      <c r="H5391" s="63" t="s">
        <v>3897</v>
      </c>
      <c r="I5391" s="63"/>
      <c r="J5391" s="64"/>
      <c r="K5391" s="64" t="s">
        <v>1564</v>
      </c>
      <c r="L5391" s="65" t="s">
        <v>245</v>
      </c>
      <c r="M5391" s="65"/>
      <c r="N5391" s="65"/>
      <c r="O5391" s="66">
        <v>8</v>
      </c>
      <c r="P5391" s="162"/>
      <c r="Q5391" s="68">
        <v>-4.5</v>
      </c>
      <c r="R5391" s="68"/>
      <c r="S5391" s="68"/>
      <c r="T5391" s="69">
        <f t="shared" si="576"/>
        <v>3.5</v>
      </c>
      <c r="U5391" s="68"/>
      <c r="V5391" s="70">
        <v>3</v>
      </c>
      <c r="W5391" s="70"/>
      <c r="X5391" s="71">
        <f t="shared" si="577"/>
        <v>6.5</v>
      </c>
      <c r="Y5391" s="72"/>
      <c r="Z5391" s="70"/>
      <c r="AA5391" s="68"/>
      <c r="AB5391" s="73"/>
      <c r="AC5391" s="70"/>
      <c r="AD5391" s="74"/>
      <c r="AE5391" s="68"/>
      <c r="AF5391" s="75"/>
    </row>
    <row r="5392" ht="28.5" customHeight="1" spans="1:32">
      <c r="A5392" s="61" t="s">
        <v>36</v>
      </c>
      <c r="B5392" s="61" t="s">
        <v>2156</v>
      </c>
      <c r="C5392" s="61" t="s">
        <v>3725</v>
      </c>
      <c r="D5392" s="61" t="s">
        <v>3758</v>
      </c>
      <c r="E5392" s="62" t="s">
        <v>3888</v>
      </c>
      <c r="F5392" s="78">
        <v>46182</v>
      </c>
      <c r="G5392" s="46" t="str">
        <f t="shared" si="574"/>
        <v>邵国来2026-6-9</v>
      </c>
      <c r="H5392" s="63" t="s">
        <v>792</v>
      </c>
      <c r="I5392" s="63" t="s">
        <v>3898</v>
      </c>
      <c r="J5392" s="64"/>
      <c r="K5392" s="64"/>
      <c r="L5392" s="65"/>
      <c r="M5392" s="65"/>
      <c r="N5392" s="65"/>
      <c r="O5392" s="66">
        <v>8</v>
      </c>
      <c r="P5392" s="162"/>
      <c r="Q5392" s="68"/>
      <c r="R5392" s="68"/>
      <c r="S5392" s="68"/>
      <c r="T5392" s="69">
        <f t="shared" si="576"/>
        <v>8</v>
      </c>
      <c r="U5392" s="68"/>
      <c r="V5392" s="70"/>
      <c r="W5392" s="70"/>
      <c r="X5392" s="71">
        <f t="shared" si="577"/>
        <v>8</v>
      </c>
      <c r="Y5392" s="72"/>
      <c r="Z5392" s="70"/>
      <c r="AA5392" s="68">
        <v>2</v>
      </c>
      <c r="AB5392" s="73"/>
      <c r="AC5392" s="70"/>
      <c r="AD5392" s="74"/>
      <c r="AE5392" s="68"/>
      <c r="AF5392" s="75"/>
    </row>
    <row r="5393" ht="28.5" customHeight="1" spans="1:32">
      <c r="A5393" s="61" t="s">
        <v>36</v>
      </c>
      <c r="B5393" s="61" t="s">
        <v>2156</v>
      </c>
      <c r="C5393" s="61" t="s">
        <v>3725</v>
      </c>
      <c r="D5393" s="61" t="s">
        <v>3758</v>
      </c>
      <c r="E5393" s="62" t="s">
        <v>3888</v>
      </c>
      <c r="F5393" s="46">
        <v>46183</v>
      </c>
      <c r="G5393" s="46" t="str">
        <f t="shared" si="574"/>
        <v>邵国来2026-6-10</v>
      </c>
      <c r="H5393" s="63" t="s">
        <v>3899</v>
      </c>
      <c r="I5393" s="63"/>
      <c r="J5393" s="64"/>
      <c r="K5393" s="64" t="s">
        <v>1564</v>
      </c>
      <c r="L5393" s="65"/>
      <c r="M5393" s="65"/>
      <c r="N5393" s="65"/>
      <c r="O5393" s="66">
        <v>8</v>
      </c>
      <c r="P5393" s="162"/>
      <c r="Q5393" s="68"/>
      <c r="R5393" s="68"/>
      <c r="S5393" s="68"/>
      <c r="T5393" s="69">
        <f t="shared" si="576"/>
        <v>8</v>
      </c>
      <c r="U5393" s="68"/>
      <c r="V5393" s="70">
        <v>2</v>
      </c>
      <c r="W5393" s="70"/>
      <c r="X5393" s="71">
        <f t="shared" si="577"/>
        <v>10</v>
      </c>
      <c r="Y5393" s="72"/>
      <c r="Z5393" s="70"/>
      <c r="AA5393" s="68"/>
      <c r="AB5393" s="73"/>
      <c r="AC5393" s="70"/>
      <c r="AD5393" s="74"/>
      <c r="AE5393" s="68"/>
      <c r="AF5393" s="75"/>
    </row>
    <row r="5394" ht="28.5" customHeight="1" spans="1:32">
      <c r="A5394" s="61" t="s">
        <v>36</v>
      </c>
      <c r="B5394" s="61" t="s">
        <v>2156</v>
      </c>
      <c r="C5394" s="61" t="s">
        <v>3725</v>
      </c>
      <c r="D5394" s="61" t="s">
        <v>3758</v>
      </c>
      <c r="E5394" s="62" t="s">
        <v>3888</v>
      </c>
      <c r="F5394" s="46">
        <v>46184</v>
      </c>
      <c r="G5394" s="46" t="str">
        <f t="shared" si="574"/>
        <v>邵国来2026-6-11</v>
      </c>
      <c r="H5394" s="63" t="s">
        <v>2225</v>
      </c>
      <c r="I5394" s="63" t="s">
        <v>2125</v>
      </c>
      <c r="J5394" s="64"/>
      <c r="K5394" s="64"/>
      <c r="L5394" s="65"/>
      <c r="M5394" s="65"/>
      <c r="N5394" s="65"/>
      <c r="O5394" s="66">
        <v>8</v>
      </c>
      <c r="P5394" s="162"/>
      <c r="Q5394" s="68"/>
      <c r="R5394" s="68"/>
      <c r="S5394" s="68"/>
      <c r="T5394" s="69">
        <f t="shared" si="576"/>
        <v>8</v>
      </c>
      <c r="U5394" s="68"/>
      <c r="V5394" s="70"/>
      <c r="W5394" s="70"/>
      <c r="X5394" s="71">
        <f t="shared" si="577"/>
        <v>8</v>
      </c>
      <c r="Y5394" s="72"/>
      <c r="Z5394" s="70"/>
      <c r="AA5394" s="68">
        <v>2</v>
      </c>
      <c r="AB5394" s="73"/>
      <c r="AC5394" s="70"/>
      <c r="AD5394" s="74"/>
      <c r="AE5394" s="68"/>
      <c r="AF5394" s="75"/>
    </row>
    <row r="5395" ht="28.5" customHeight="1" spans="1:32">
      <c r="A5395" s="61" t="s">
        <v>36</v>
      </c>
      <c r="B5395" s="61" t="s">
        <v>2156</v>
      </c>
      <c r="C5395" s="61" t="s">
        <v>3725</v>
      </c>
      <c r="D5395" s="61" t="s">
        <v>3758</v>
      </c>
      <c r="E5395" s="62" t="s">
        <v>3888</v>
      </c>
      <c r="F5395" s="46">
        <v>46185</v>
      </c>
      <c r="G5395" s="46" t="str">
        <f t="shared" si="574"/>
        <v>邵国来2026-6-12</v>
      </c>
      <c r="H5395" s="63" t="s">
        <v>3900</v>
      </c>
      <c r="I5395" s="63"/>
      <c r="J5395" s="64"/>
      <c r="K5395" s="64" t="s">
        <v>1564</v>
      </c>
      <c r="L5395" s="65"/>
      <c r="M5395" s="65"/>
      <c r="N5395" s="65"/>
      <c r="O5395" s="66">
        <v>8</v>
      </c>
      <c r="P5395" s="162"/>
      <c r="Q5395" s="68"/>
      <c r="R5395" s="68"/>
      <c r="S5395" s="68"/>
      <c r="T5395" s="69">
        <f t="shared" si="576"/>
        <v>8</v>
      </c>
      <c r="U5395" s="68"/>
      <c r="V5395" s="70">
        <v>2</v>
      </c>
      <c r="W5395" s="70"/>
      <c r="X5395" s="71">
        <f t="shared" si="577"/>
        <v>10</v>
      </c>
      <c r="Y5395" s="72"/>
      <c r="Z5395" s="70"/>
      <c r="AA5395" s="68"/>
      <c r="AB5395" s="73"/>
      <c r="AC5395" s="70"/>
      <c r="AD5395" s="74"/>
      <c r="AE5395" s="68"/>
      <c r="AF5395" s="75"/>
    </row>
    <row r="5396" ht="28.5" customHeight="1" spans="1:32">
      <c r="A5396" s="61" t="s">
        <v>36</v>
      </c>
      <c r="B5396" s="61" t="s">
        <v>2156</v>
      </c>
      <c r="C5396" s="61" t="s">
        <v>3725</v>
      </c>
      <c r="D5396" s="61" t="s">
        <v>3758</v>
      </c>
      <c r="E5396" s="62" t="s">
        <v>3888</v>
      </c>
      <c r="F5396" s="46">
        <v>46186</v>
      </c>
      <c r="G5396" s="46" t="str">
        <f t="shared" si="574"/>
        <v>邵国来2026-6-13</v>
      </c>
      <c r="H5396" s="63" t="s">
        <v>3901</v>
      </c>
      <c r="I5396" s="63"/>
      <c r="J5396" s="64"/>
      <c r="K5396" s="64"/>
      <c r="L5396" s="65"/>
      <c r="M5396" s="65"/>
      <c r="N5396" s="65"/>
      <c r="O5396" s="66">
        <v>8</v>
      </c>
      <c r="P5396" s="162"/>
      <c r="Q5396" s="68"/>
      <c r="R5396" s="68"/>
      <c r="S5396" s="68"/>
      <c r="T5396" s="69">
        <f t="shared" si="576"/>
        <v>8</v>
      </c>
      <c r="U5396" s="68"/>
      <c r="V5396" s="70"/>
      <c r="W5396" s="70"/>
      <c r="X5396" s="71">
        <f t="shared" si="577"/>
        <v>8</v>
      </c>
      <c r="Y5396" s="72"/>
      <c r="Z5396" s="70"/>
      <c r="AA5396" s="68"/>
      <c r="AB5396" s="73"/>
      <c r="AC5396" s="70"/>
      <c r="AD5396" s="74"/>
      <c r="AE5396" s="68"/>
      <c r="AF5396" s="80"/>
    </row>
    <row r="5397" ht="28.5" customHeight="1" spans="1:32">
      <c r="A5397" s="61" t="s">
        <v>36</v>
      </c>
      <c r="B5397" s="61" t="s">
        <v>2156</v>
      </c>
      <c r="C5397" s="61" t="s">
        <v>3725</v>
      </c>
      <c r="D5397" s="61" t="s">
        <v>3758</v>
      </c>
      <c r="E5397" s="62" t="s">
        <v>3888</v>
      </c>
      <c r="F5397" s="77">
        <v>46187</v>
      </c>
      <c r="G5397" s="46" t="str">
        <f t="shared" si="574"/>
        <v>邵国来2026-6-14</v>
      </c>
      <c r="H5397" s="63" t="s">
        <v>3902</v>
      </c>
      <c r="I5397" s="63"/>
      <c r="J5397" s="64"/>
      <c r="K5397" s="64" t="s">
        <v>73</v>
      </c>
      <c r="L5397" s="65"/>
      <c r="M5397" s="65"/>
      <c r="N5397" s="65"/>
      <c r="O5397" s="66"/>
      <c r="P5397" s="162"/>
      <c r="Q5397" s="68"/>
      <c r="R5397" s="68"/>
      <c r="S5397" s="68"/>
      <c r="T5397" s="69">
        <f t="shared" si="576"/>
        <v>0</v>
      </c>
      <c r="U5397" s="68"/>
      <c r="V5397" s="70">
        <v>4.5</v>
      </c>
      <c r="W5397" s="70"/>
      <c r="X5397" s="71">
        <f t="shared" si="577"/>
        <v>4.5</v>
      </c>
      <c r="Y5397" s="72"/>
      <c r="Z5397" s="70"/>
      <c r="AA5397" s="68"/>
      <c r="AB5397" s="73"/>
      <c r="AC5397" s="70"/>
      <c r="AD5397" s="74"/>
      <c r="AE5397" s="68"/>
      <c r="AF5397" s="80"/>
    </row>
    <row r="5398" ht="28.5" customHeight="1" spans="1:32">
      <c r="A5398" s="61" t="s">
        <v>36</v>
      </c>
      <c r="B5398" s="61" t="s">
        <v>2156</v>
      </c>
      <c r="C5398" s="61" t="s">
        <v>3725</v>
      </c>
      <c r="D5398" s="61" t="s">
        <v>3758</v>
      </c>
      <c r="E5398" s="62" t="s">
        <v>3888</v>
      </c>
      <c r="F5398" s="46">
        <v>46188</v>
      </c>
      <c r="G5398" s="46" t="str">
        <f t="shared" si="574"/>
        <v>邵国来2026-6-15</v>
      </c>
      <c r="H5398" s="63" t="s">
        <v>3903</v>
      </c>
      <c r="I5398" s="63" t="s">
        <v>218</v>
      </c>
      <c r="J5398" s="64"/>
      <c r="K5398" s="64"/>
      <c r="L5398" s="65"/>
      <c r="M5398" s="65"/>
      <c r="N5398" s="65"/>
      <c r="O5398" s="66">
        <v>8</v>
      </c>
      <c r="P5398" s="162"/>
      <c r="Q5398" s="68"/>
      <c r="R5398" s="68"/>
      <c r="S5398" s="68"/>
      <c r="T5398" s="69">
        <f t="shared" si="576"/>
        <v>8</v>
      </c>
      <c r="U5398" s="68"/>
      <c r="V5398" s="70"/>
      <c r="W5398" s="70"/>
      <c r="X5398" s="71">
        <f t="shared" si="577"/>
        <v>8</v>
      </c>
      <c r="Y5398" s="72"/>
      <c r="Z5398" s="70"/>
      <c r="AA5398" s="68">
        <v>2</v>
      </c>
      <c r="AB5398" s="73"/>
      <c r="AC5398" s="70"/>
      <c r="AD5398" s="74"/>
      <c r="AE5398" s="68"/>
      <c r="AF5398" s="75"/>
    </row>
    <row r="5399" ht="28.5" customHeight="1" spans="1:32">
      <c r="A5399" s="61" t="s">
        <v>36</v>
      </c>
      <c r="B5399" s="61" t="s">
        <v>2156</v>
      </c>
      <c r="C5399" s="61" t="s">
        <v>3725</v>
      </c>
      <c r="D5399" s="61" t="s">
        <v>3758</v>
      </c>
      <c r="E5399" s="62" t="s">
        <v>3888</v>
      </c>
      <c r="F5399" s="46">
        <v>46189</v>
      </c>
      <c r="G5399" s="46" t="str">
        <f t="shared" si="574"/>
        <v>邵国来2026-6-16</v>
      </c>
      <c r="H5399" s="63" t="s">
        <v>301</v>
      </c>
      <c r="I5399" s="63" t="s">
        <v>1413</v>
      </c>
      <c r="J5399" s="64"/>
      <c r="K5399" s="64"/>
      <c r="L5399" s="65"/>
      <c r="M5399" s="65"/>
      <c r="N5399" s="65"/>
      <c r="O5399" s="66">
        <v>8</v>
      </c>
      <c r="P5399" s="161"/>
      <c r="Q5399" s="68"/>
      <c r="R5399" s="68"/>
      <c r="S5399" s="68"/>
      <c r="T5399" s="69">
        <f t="shared" si="576"/>
        <v>8</v>
      </c>
      <c r="U5399" s="68"/>
      <c r="V5399" s="70"/>
      <c r="W5399" s="70"/>
      <c r="X5399" s="71">
        <f t="shared" si="577"/>
        <v>8</v>
      </c>
      <c r="Y5399" s="72"/>
      <c r="Z5399" s="70"/>
      <c r="AA5399" s="68">
        <v>2</v>
      </c>
      <c r="AB5399" s="73"/>
      <c r="AC5399" s="70"/>
      <c r="AD5399" s="74"/>
      <c r="AE5399" s="68"/>
      <c r="AF5399" s="80"/>
    </row>
    <row r="5400" ht="28.5" customHeight="1" spans="1:32">
      <c r="A5400" s="61" t="s">
        <v>36</v>
      </c>
      <c r="B5400" s="61" t="s">
        <v>2156</v>
      </c>
      <c r="C5400" s="61" t="s">
        <v>3725</v>
      </c>
      <c r="D5400" s="61" t="s">
        <v>3758</v>
      </c>
      <c r="E5400" s="62" t="s">
        <v>3888</v>
      </c>
      <c r="F5400" s="46">
        <v>46190</v>
      </c>
      <c r="G5400" s="46" t="str">
        <f t="shared" si="574"/>
        <v>邵国来2026-6-17</v>
      </c>
      <c r="H5400" s="63" t="s">
        <v>3904</v>
      </c>
      <c r="I5400" s="63" t="s">
        <v>3905</v>
      </c>
      <c r="J5400" s="64"/>
      <c r="K5400" s="64" t="s">
        <v>1564</v>
      </c>
      <c r="L5400" s="65"/>
      <c r="M5400" s="65"/>
      <c r="N5400" s="65"/>
      <c r="O5400" s="66">
        <v>8</v>
      </c>
      <c r="P5400" s="161"/>
      <c r="Q5400" s="68"/>
      <c r="R5400" s="68"/>
      <c r="S5400" s="68"/>
      <c r="T5400" s="69">
        <f t="shared" si="576"/>
        <v>8</v>
      </c>
      <c r="U5400" s="68"/>
      <c r="V5400" s="70">
        <v>3</v>
      </c>
      <c r="W5400" s="70"/>
      <c r="X5400" s="71">
        <f t="shared" si="577"/>
        <v>11</v>
      </c>
      <c r="Y5400" s="72"/>
      <c r="Z5400" s="70"/>
      <c r="AA5400" s="68">
        <v>4</v>
      </c>
      <c r="AB5400" s="73"/>
      <c r="AC5400" s="70"/>
      <c r="AD5400" s="74"/>
      <c r="AE5400" s="68"/>
      <c r="AF5400" s="75"/>
    </row>
    <row r="5401" ht="28.5" customHeight="1" spans="1:32">
      <c r="A5401" s="61" t="s">
        <v>36</v>
      </c>
      <c r="B5401" s="61" t="s">
        <v>2156</v>
      </c>
      <c r="C5401" s="61" t="s">
        <v>3725</v>
      </c>
      <c r="D5401" s="61" t="s">
        <v>3758</v>
      </c>
      <c r="E5401" s="62" t="s">
        <v>3888</v>
      </c>
      <c r="F5401" s="46">
        <v>46191</v>
      </c>
      <c r="G5401" s="46" t="str">
        <f t="shared" si="574"/>
        <v>邵国来2026-6-18</v>
      </c>
      <c r="H5401" s="63" t="s">
        <v>3906</v>
      </c>
      <c r="I5401" s="63"/>
      <c r="J5401" s="64"/>
      <c r="K5401" s="64" t="s">
        <v>1564</v>
      </c>
      <c r="L5401" s="65"/>
      <c r="M5401" s="65"/>
      <c r="N5401" s="65"/>
      <c r="O5401" s="66">
        <v>8</v>
      </c>
      <c r="P5401" s="161"/>
      <c r="Q5401" s="68"/>
      <c r="R5401" s="68"/>
      <c r="S5401" s="68"/>
      <c r="T5401" s="69">
        <f t="shared" si="576"/>
        <v>8</v>
      </c>
      <c r="U5401" s="68"/>
      <c r="V5401" s="70"/>
      <c r="W5401" s="70"/>
      <c r="X5401" s="71">
        <f t="shared" si="577"/>
        <v>8</v>
      </c>
      <c r="Y5401" s="72"/>
      <c r="Z5401" s="70"/>
      <c r="AA5401" s="68"/>
      <c r="AB5401" s="73"/>
      <c r="AC5401" s="70"/>
      <c r="AD5401" s="74"/>
      <c r="AE5401" s="68"/>
      <c r="AF5401" s="75"/>
    </row>
    <row r="5402" ht="28.5" customHeight="1" spans="1:32">
      <c r="A5402" s="61" t="s">
        <v>36</v>
      </c>
      <c r="B5402" s="61" t="s">
        <v>2156</v>
      </c>
      <c r="C5402" s="61" t="s">
        <v>3725</v>
      </c>
      <c r="D5402" s="61" t="s">
        <v>3758</v>
      </c>
      <c r="E5402" s="62" t="s">
        <v>3888</v>
      </c>
      <c r="F5402" s="82">
        <v>46192</v>
      </c>
      <c r="G5402" s="46" t="str">
        <f t="shared" si="574"/>
        <v>邵国来2026-6-19</v>
      </c>
      <c r="H5402" s="63"/>
      <c r="I5402" s="63"/>
      <c r="J5402" s="64"/>
      <c r="K5402" s="64"/>
      <c r="L5402" s="65"/>
      <c r="M5402" s="65"/>
      <c r="N5402" s="65"/>
      <c r="O5402" s="66"/>
      <c r="P5402" s="161"/>
      <c r="Q5402" s="68"/>
      <c r="R5402" s="68"/>
      <c r="S5402" s="68"/>
      <c r="T5402" s="69">
        <f t="shared" si="576"/>
        <v>0</v>
      </c>
      <c r="U5402" s="68"/>
      <c r="V5402" s="70"/>
      <c r="W5402" s="70"/>
      <c r="X5402" s="71">
        <f t="shared" si="577"/>
        <v>0</v>
      </c>
      <c r="Y5402" s="72"/>
      <c r="Z5402" s="70"/>
      <c r="AA5402" s="68"/>
      <c r="AB5402" s="73">
        <v>8</v>
      </c>
      <c r="AC5402" s="70"/>
      <c r="AD5402" s="74"/>
      <c r="AE5402" s="68"/>
      <c r="AF5402" s="75"/>
    </row>
    <row r="5403" ht="28.5" customHeight="1" spans="1:32">
      <c r="A5403" s="61" t="s">
        <v>36</v>
      </c>
      <c r="B5403" s="61" t="s">
        <v>2156</v>
      </c>
      <c r="C5403" s="61" t="s">
        <v>3725</v>
      </c>
      <c r="D5403" s="61" t="s">
        <v>3758</v>
      </c>
      <c r="E5403" s="62" t="s">
        <v>3888</v>
      </c>
      <c r="F5403" s="77">
        <v>46193</v>
      </c>
      <c r="G5403" s="46" t="str">
        <f t="shared" si="574"/>
        <v>邵国来2026-6-20</v>
      </c>
      <c r="H5403" s="63" t="s">
        <v>3907</v>
      </c>
      <c r="I5403" s="63"/>
      <c r="J5403" s="64"/>
      <c r="K5403" s="64" t="s">
        <v>73</v>
      </c>
      <c r="L5403" s="65"/>
      <c r="M5403" s="65"/>
      <c r="N5403" s="65"/>
      <c r="O5403" s="66"/>
      <c r="P5403" s="161"/>
      <c r="Q5403" s="68"/>
      <c r="R5403" s="68"/>
      <c r="S5403" s="68"/>
      <c r="T5403" s="69">
        <f t="shared" si="576"/>
        <v>0</v>
      </c>
      <c r="U5403" s="68"/>
      <c r="V5403" s="70">
        <v>7</v>
      </c>
      <c r="W5403" s="70"/>
      <c r="X5403" s="71">
        <f t="shared" si="577"/>
        <v>7</v>
      </c>
      <c r="Y5403" s="72"/>
      <c r="Z5403" s="70"/>
      <c r="AA5403" s="68"/>
      <c r="AB5403" s="73"/>
      <c r="AC5403" s="70"/>
      <c r="AD5403" s="74"/>
      <c r="AE5403" s="68"/>
      <c r="AF5403" s="75"/>
    </row>
    <row r="5404" ht="28.5" customHeight="1" spans="1:32">
      <c r="A5404" s="61" t="s">
        <v>36</v>
      </c>
      <c r="B5404" s="61" t="s">
        <v>2156</v>
      </c>
      <c r="C5404" s="61" t="s">
        <v>3725</v>
      </c>
      <c r="D5404" s="61" t="s">
        <v>3758</v>
      </c>
      <c r="E5404" s="62" t="s">
        <v>3888</v>
      </c>
      <c r="F5404" s="46">
        <v>46194</v>
      </c>
      <c r="G5404" s="46" t="str">
        <f t="shared" si="574"/>
        <v>邵国来2026-6-21</v>
      </c>
      <c r="H5404" s="63" t="s">
        <v>3908</v>
      </c>
      <c r="I5404" s="63"/>
      <c r="J5404" s="64"/>
      <c r="K5404" s="64"/>
      <c r="L5404" s="65"/>
      <c r="M5404" s="65"/>
      <c r="N5404" s="65"/>
      <c r="O5404" s="66">
        <v>8</v>
      </c>
      <c r="P5404" s="161"/>
      <c r="Q5404" s="68"/>
      <c r="R5404" s="68"/>
      <c r="S5404" s="68"/>
      <c r="T5404" s="69">
        <f t="shared" si="576"/>
        <v>8</v>
      </c>
      <c r="U5404" s="68"/>
      <c r="V5404" s="70"/>
      <c r="W5404" s="70"/>
      <c r="X5404" s="71">
        <f t="shared" si="577"/>
        <v>8</v>
      </c>
      <c r="Y5404" s="72"/>
      <c r="Z5404" s="70"/>
      <c r="AA5404" s="68"/>
      <c r="AB5404" s="73"/>
      <c r="AC5404" s="70"/>
      <c r="AD5404" s="74"/>
      <c r="AE5404" s="68"/>
      <c r="AF5404" s="75"/>
    </row>
    <row r="5405" ht="28.5" customHeight="1" spans="1:32">
      <c r="A5405" s="61" t="s">
        <v>36</v>
      </c>
      <c r="B5405" s="61" t="s">
        <v>2156</v>
      </c>
      <c r="C5405" s="61" t="s">
        <v>3725</v>
      </c>
      <c r="D5405" s="61" t="s">
        <v>3758</v>
      </c>
      <c r="E5405" s="62" t="s">
        <v>3888</v>
      </c>
      <c r="F5405" s="46">
        <v>46195</v>
      </c>
      <c r="G5405" s="46" t="str">
        <f t="shared" si="574"/>
        <v>邵国来2026-6-22</v>
      </c>
      <c r="H5405" s="63"/>
      <c r="I5405" s="63"/>
      <c r="J5405" s="64"/>
      <c r="K5405" s="64"/>
      <c r="L5405" s="65"/>
      <c r="M5405" s="65"/>
      <c r="N5405" s="65"/>
      <c r="O5405" s="66"/>
      <c r="P5405" s="162"/>
      <c r="Q5405" s="68"/>
      <c r="R5405" s="68"/>
      <c r="S5405" s="68"/>
      <c r="T5405" s="69">
        <f t="shared" si="576"/>
        <v>0</v>
      </c>
      <c r="U5405" s="68"/>
      <c r="V5405" s="70"/>
      <c r="W5405" s="70"/>
      <c r="X5405" s="71">
        <f t="shared" si="577"/>
        <v>0</v>
      </c>
      <c r="Y5405" s="72"/>
      <c r="Z5405" s="70"/>
      <c r="AA5405" s="68"/>
      <c r="AB5405" s="73"/>
      <c r="AC5405" s="70"/>
      <c r="AD5405" s="74"/>
      <c r="AE5405" s="68"/>
      <c r="AF5405" s="75"/>
    </row>
    <row r="5406" ht="28.5" customHeight="1" spans="1:32">
      <c r="A5406" s="61" t="s">
        <v>36</v>
      </c>
      <c r="B5406" s="61" t="s">
        <v>2156</v>
      </c>
      <c r="C5406" s="61" t="s">
        <v>3725</v>
      </c>
      <c r="D5406" s="61" t="s">
        <v>3758</v>
      </c>
      <c r="E5406" s="62" t="s">
        <v>3888</v>
      </c>
      <c r="F5406" s="46">
        <v>46196</v>
      </c>
      <c r="G5406" s="46" t="str">
        <f t="shared" si="574"/>
        <v>邵国来2026-6-23</v>
      </c>
      <c r="H5406" s="63"/>
      <c r="I5406" s="63"/>
      <c r="J5406" s="64"/>
      <c r="K5406" s="64"/>
      <c r="L5406" s="65"/>
      <c r="M5406" s="65"/>
      <c r="N5406" s="65"/>
      <c r="O5406" s="66"/>
      <c r="P5406" s="161"/>
      <c r="Q5406" s="68"/>
      <c r="R5406" s="68"/>
      <c r="S5406" s="68"/>
      <c r="T5406" s="69">
        <f t="shared" si="576"/>
        <v>0</v>
      </c>
      <c r="U5406" s="68"/>
      <c r="V5406" s="70"/>
      <c r="W5406" s="70"/>
      <c r="X5406" s="71">
        <f t="shared" si="577"/>
        <v>0</v>
      </c>
      <c r="Y5406" s="72"/>
      <c r="Z5406" s="70"/>
      <c r="AA5406" s="68"/>
      <c r="AB5406" s="73"/>
      <c r="AC5406" s="70"/>
      <c r="AD5406" s="74"/>
      <c r="AE5406" s="68"/>
      <c r="AF5406" s="75"/>
    </row>
    <row r="5407" ht="28.5" customHeight="1" spans="1:32">
      <c r="A5407" s="61" t="s">
        <v>36</v>
      </c>
      <c r="B5407" s="61" t="s">
        <v>2156</v>
      </c>
      <c r="C5407" s="61" t="s">
        <v>3725</v>
      </c>
      <c r="D5407" s="61" t="s">
        <v>3758</v>
      </c>
      <c r="E5407" s="62" t="s">
        <v>3888</v>
      </c>
      <c r="F5407" s="46">
        <v>46197</v>
      </c>
      <c r="G5407" s="46" t="str">
        <f t="shared" si="574"/>
        <v>邵国来2026-6-24</v>
      </c>
      <c r="H5407" s="63"/>
      <c r="I5407" s="63"/>
      <c r="J5407" s="64"/>
      <c r="K5407" s="64"/>
      <c r="L5407" s="65"/>
      <c r="M5407" s="65"/>
      <c r="N5407" s="65"/>
      <c r="O5407" s="66"/>
      <c r="P5407" s="162"/>
      <c r="Q5407" s="68"/>
      <c r="R5407" s="68"/>
      <c r="S5407" s="68"/>
      <c r="T5407" s="69">
        <f t="shared" si="576"/>
        <v>0</v>
      </c>
      <c r="U5407" s="68"/>
      <c r="V5407" s="70"/>
      <c r="W5407" s="70"/>
      <c r="X5407" s="71">
        <f t="shared" si="577"/>
        <v>0</v>
      </c>
      <c r="Y5407" s="72"/>
      <c r="Z5407" s="70"/>
      <c r="AA5407" s="68"/>
      <c r="AB5407" s="73"/>
      <c r="AC5407" s="70"/>
      <c r="AD5407" s="74"/>
      <c r="AE5407" s="68"/>
      <c r="AF5407" s="75"/>
    </row>
    <row r="5408" ht="28.5" customHeight="1" spans="1:32">
      <c r="A5408" s="61" t="s">
        <v>36</v>
      </c>
      <c r="B5408" s="61" t="s">
        <v>2156</v>
      </c>
      <c r="C5408" s="61" t="s">
        <v>3725</v>
      </c>
      <c r="D5408" s="61" t="s">
        <v>3758</v>
      </c>
      <c r="E5408" s="62" t="s">
        <v>3888</v>
      </c>
      <c r="F5408" s="46">
        <v>46198</v>
      </c>
      <c r="G5408" s="46" t="str">
        <f t="shared" si="574"/>
        <v>邵国来2026-6-25</v>
      </c>
      <c r="H5408" s="63"/>
      <c r="I5408" s="63"/>
      <c r="J5408" s="64"/>
      <c r="K5408" s="64"/>
      <c r="L5408" s="65"/>
      <c r="M5408" s="65"/>
      <c r="N5408" s="65"/>
      <c r="O5408" s="66"/>
      <c r="P5408" s="162"/>
      <c r="Q5408" s="68"/>
      <c r="R5408" s="68"/>
      <c r="S5408" s="68"/>
      <c r="T5408" s="69">
        <f t="shared" si="576"/>
        <v>0</v>
      </c>
      <c r="U5408" s="68"/>
      <c r="V5408" s="70"/>
      <c r="W5408" s="70"/>
      <c r="X5408" s="71">
        <f t="shared" si="577"/>
        <v>0</v>
      </c>
      <c r="Y5408" s="72"/>
      <c r="Z5408" s="70"/>
      <c r="AA5408" s="68"/>
      <c r="AB5408" s="73"/>
      <c r="AC5408" s="70"/>
      <c r="AD5408" s="74"/>
      <c r="AE5408" s="68"/>
      <c r="AF5408" s="75"/>
    </row>
    <row r="5409" ht="28.5" customHeight="1" spans="1:32">
      <c r="A5409" s="61" t="s">
        <v>36</v>
      </c>
      <c r="B5409" s="61" t="s">
        <v>2156</v>
      </c>
      <c r="C5409" s="61" t="s">
        <v>3725</v>
      </c>
      <c r="D5409" s="61" t="s">
        <v>3758</v>
      </c>
      <c r="E5409" s="62" t="s">
        <v>3888</v>
      </c>
      <c r="F5409" s="46">
        <v>46199</v>
      </c>
      <c r="G5409" s="46" t="str">
        <f t="shared" si="574"/>
        <v>邵国来2026-6-26</v>
      </c>
      <c r="H5409" s="63"/>
      <c r="I5409" s="63"/>
      <c r="J5409" s="64"/>
      <c r="K5409" s="64"/>
      <c r="L5409" s="65"/>
      <c r="M5409" s="65"/>
      <c r="N5409" s="65"/>
      <c r="O5409" s="66"/>
      <c r="P5409" s="162"/>
      <c r="Q5409" s="68"/>
      <c r="R5409" s="68"/>
      <c r="S5409" s="68"/>
      <c r="T5409" s="69">
        <f t="shared" si="576"/>
        <v>0</v>
      </c>
      <c r="U5409" s="68"/>
      <c r="V5409" s="70"/>
      <c r="W5409" s="70"/>
      <c r="X5409" s="71">
        <f t="shared" si="577"/>
        <v>0</v>
      </c>
      <c r="Y5409" s="72"/>
      <c r="Z5409" s="70"/>
      <c r="AA5409" s="68"/>
      <c r="AB5409" s="73"/>
      <c r="AC5409" s="70"/>
      <c r="AD5409" s="74"/>
      <c r="AE5409" s="68"/>
      <c r="AF5409" s="75"/>
    </row>
    <row r="5410" ht="28.5" customHeight="1" spans="1:32">
      <c r="A5410" s="61" t="s">
        <v>36</v>
      </c>
      <c r="B5410" s="61" t="s">
        <v>2156</v>
      </c>
      <c r="C5410" s="61" t="s">
        <v>3725</v>
      </c>
      <c r="D5410" s="61" t="s">
        <v>3758</v>
      </c>
      <c r="E5410" s="62" t="s">
        <v>3888</v>
      </c>
      <c r="F5410" s="46">
        <v>46200</v>
      </c>
      <c r="G5410" s="46" t="str">
        <f t="shared" si="574"/>
        <v>邵国来2026-6-27</v>
      </c>
      <c r="H5410" s="63"/>
      <c r="I5410" s="63"/>
      <c r="J5410" s="64"/>
      <c r="K5410" s="64"/>
      <c r="L5410" s="65"/>
      <c r="M5410" s="65"/>
      <c r="N5410" s="79"/>
      <c r="O5410" s="66"/>
      <c r="P5410" s="162"/>
      <c r="Q5410" s="68"/>
      <c r="R5410" s="68"/>
      <c r="S5410" s="68"/>
      <c r="T5410" s="69">
        <f t="shared" si="576"/>
        <v>0</v>
      </c>
      <c r="U5410" s="68"/>
      <c r="V5410" s="70"/>
      <c r="W5410" s="70"/>
      <c r="X5410" s="71">
        <f t="shared" si="577"/>
        <v>0</v>
      </c>
      <c r="Y5410" s="72"/>
      <c r="Z5410" s="70"/>
      <c r="AA5410" s="68"/>
      <c r="AB5410" s="73"/>
      <c r="AC5410" s="70"/>
      <c r="AD5410" s="74"/>
      <c r="AE5410" s="68"/>
      <c r="AF5410" s="75"/>
    </row>
    <row r="5411" ht="28.5" customHeight="1" spans="1:32">
      <c r="A5411" s="61" t="s">
        <v>36</v>
      </c>
      <c r="B5411" s="61" t="s">
        <v>2156</v>
      </c>
      <c r="C5411" s="61" t="s">
        <v>3725</v>
      </c>
      <c r="D5411" s="61" t="s">
        <v>3758</v>
      </c>
      <c r="E5411" s="62" t="s">
        <v>3888</v>
      </c>
      <c r="F5411" s="46">
        <v>46201</v>
      </c>
      <c r="G5411" s="46" t="str">
        <f t="shared" si="574"/>
        <v>邵国来2026-6-28</v>
      </c>
      <c r="H5411" s="63"/>
      <c r="I5411" s="63"/>
      <c r="J5411" s="64"/>
      <c r="K5411" s="64"/>
      <c r="L5411" s="65"/>
      <c r="M5411" s="65"/>
      <c r="N5411" s="65"/>
      <c r="O5411" s="66"/>
      <c r="P5411" s="162"/>
      <c r="Q5411" s="68"/>
      <c r="R5411" s="68"/>
      <c r="S5411" s="68"/>
      <c r="T5411" s="69">
        <f t="shared" si="576"/>
        <v>0</v>
      </c>
      <c r="U5411" s="68"/>
      <c r="V5411" s="70"/>
      <c r="W5411" s="70"/>
      <c r="X5411" s="71">
        <f t="shared" si="577"/>
        <v>0</v>
      </c>
      <c r="Y5411" s="72"/>
      <c r="Z5411" s="70"/>
      <c r="AA5411" s="68"/>
      <c r="AB5411" s="73"/>
      <c r="AC5411" s="70"/>
      <c r="AD5411" s="74"/>
      <c r="AE5411" s="68"/>
      <c r="AF5411" s="75"/>
    </row>
    <row r="5412" ht="28.5" customHeight="1" spans="1:32">
      <c r="A5412" s="61" t="s">
        <v>36</v>
      </c>
      <c r="B5412" s="61" t="s">
        <v>2156</v>
      </c>
      <c r="C5412" s="61" t="s">
        <v>3725</v>
      </c>
      <c r="D5412" s="61" t="s">
        <v>3758</v>
      </c>
      <c r="E5412" s="62" t="s">
        <v>3888</v>
      </c>
      <c r="F5412" s="46">
        <v>46202</v>
      </c>
      <c r="G5412" s="46" t="str">
        <f t="shared" si="574"/>
        <v>邵国来2026-6-29</v>
      </c>
      <c r="H5412" s="63"/>
      <c r="I5412" s="63"/>
      <c r="J5412" s="64"/>
      <c r="K5412" s="64"/>
      <c r="L5412" s="65"/>
      <c r="M5412" s="65"/>
      <c r="N5412" s="79"/>
      <c r="O5412" s="66"/>
      <c r="P5412" s="162"/>
      <c r="Q5412" s="68"/>
      <c r="R5412" s="68"/>
      <c r="S5412" s="68"/>
      <c r="T5412" s="69">
        <f t="shared" si="576"/>
        <v>0</v>
      </c>
      <c r="U5412" s="68"/>
      <c r="V5412" s="70"/>
      <c r="W5412" s="70"/>
      <c r="X5412" s="71">
        <f t="shared" si="577"/>
        <v>0</v>
      </c>
      <c r="Y5412" s="72"/>
      <c r="Z5412" s="70"/>
      <c r="AA5412" s="68"/>
      <c r="AB5412" s="73"/>
      <c r="AC5412" s="70"/>
      <c r="AD5412" s="74"/>
      <c r="AE5412" s="68"/>
      <c r="AF5412" s="75"/>
    </row>
    <row r="5413" s="3" customFormat="1" ht="28.5" customHeight="1" spans="1:32">
      <c r="A5413" s="61" t="s">
        <v>36</v>
      </c>
      <c r="B5413" s="61" t="s">
        <v>2156</v>
      </c>
      <c r="C5413" s="61" t="s">
        <v>3725</v>
      </c>
      <c r="D5413" s="61" t="s">
        <v>3758</v>
      </c>
      <c r="E5413" s="62" t="s">
        <v>3888</v>
      </c>
      <c r="F5413" s="46">
        <v>46203</v>
      </c>
      <c r="G5413" s="46" t="str">
        <f t="shared" si="574"/>
        <v>邵国来2026-6-30</v>
      </c>
      <c r="H5413" s="63"/>
      <c r="I5413" s="63"/>
      <c r="J5413" s="64"/>
      <c r="K5413" s="64"/>
      <c r="L5413" s="65"/>
      <c r="M5413" s="65"/>
      <c r="N5413" s="65"/>
      <c r="O5413" s="66"/>
      <c r="P5413" s="162"/>
      <c r="Q5413" s="68"/>
      <c r="R5413" s="68"/>
      <c r="S5413" s="68"/>
      <c r="T5413" s="69">
        <f t="shared" si="576"/>
        <v>0</v>
      </c>
      <c r="U5413" s="68"/>
      <c r="V5413" s="70"/>
      <c r="W5413" s="70"/>
      <c r="X5413" s="71">
        <f t="shared" si="577"/>
        <v>0</v>
      </c>
      <c r="Y5413" s="72"/>
      <c r="Z5413" s="70"/>
      <c r="AA5413" s="68"/>
      <c r="AB5413" s="73"/>
      <c r="AC5413" s="70"/>
      <c r="AD5413" s="74"/>
      <c r="AE5413" s="68"/>
      <c r="AF5413" s="75"/>
    </row>
    <row r="5414" s="3" customFormat="1" ht="28.5" customHeight="1" spans="1:32">
      <c r="A5414" s="61" t="s">
        <v>36</v>
      </c>
      <c r="B5414" s="61" t="s">
        <v>2156</v>
      </c>
      <c r="C5414" s="61" t="s">
        <v>3725</v>
      </c>
      <c r="D5414" s="61" t="s">
        <v>3758</v>
      </c>
      <c r="E5414" s="62" t="s">
        <v>3888</v>
      </c>
      <c r="F5414" s="46">
        <v>46204</v>
      </c>
      <c r="G5414" s="46" t="str">
        <f t="shared" si="574"/>
        <v>邵国来2026-7-1</v>
      </c>
      <c r="H5414" s="63"/>
      <c r="I5414" s="63"/>
      <c r="J5414" s="64"/>
      <c r="K5414" s="64"/>
      <c r="L5414" s="65"/>
      <c r="M5414" s="65"/>
      <c r="N5414" s="65"/>
      <c r="O5414" s="66"/>
      <c r="P5414" s="162"/>
      <c r="Q5414" s="68"/>
      <c r="R5414" s="68"/>
      <c r="S5414" s="68"/>
      <c r="T5414" s="69">
        <f t="shared" si="576"/>
        <v>0</v>
      </c>
      <c r="U5414" s="68"/>
      <c r="V5414" s="70"/>
      <c r="W5414" s="70"/>
      <c r="X5414" s="71">
        <f t="shared" si="577"/>
        <v>0</v>
      </c>
      <c r="Y5414" s="72"/>
      <c r="Z5414" s="70"/>
      <c r="AA5414" s="68"/>
      <c r="AB5414" s="73"/>
      <c r="AC5414" s="70"/>
      <c r="AD5414" s="74"/>
      <c r="AE5414" s="68"/>
      <c r="AF5414" s="75"/>
    </row>
    <row r="5415" ht="28.5" customHeight="1" spans="1:32">
      <c r="A5415" s="84" t="s">
        <v>36</v>
      </c>
      <c r="B5415" s="84" t="s">
        <v>2156</v>
      </c>
      <c r="C5415" s="84" t="s">
        <v>3725</v>
      </c>
      <c r="D5415" s="84" t="s">
        <v>3758</v>
      </c>
      <c r="E5415" s="85" t="s">
        <v>3888</v>
      </c>
      <c r="F5415" s="86">
        <v>46235</v>
      </c>
      <c r="G5415" s="46" t="str">
        <f t="shared" si="574"/>
        <v>邵国来2026-8-1</v>
      </c>
      <c r="H5415" s="63"/>
      <c r="I5415" s="63"/>
      <c r="J5415" s="64"/>
      <c r="K5415" s="64"/>
      <c r="L5415" s="65"/>
      <c r="M5415" s="65"/>
      <c r="N5415" s="91"/>
      <c r="O5415" s="66"/>
      <c r="P5415" s="87"/>
      <c r="Q5415" s="87"/>
      <c r="R5415" s="68"/>
      <c r="S5415" s="87"/>
      <c r="T5415" s="69">
        <f t="shared" si="576"/>
        <v>0</v>
      </c>
      <c r="U5415" s="87"/>
      <c r="V5415" s="87"/>
      <c r="W5415" s="87"/>
      <c r="X5415" s="71">
        <f t="shared" si="577"/>
        <v>0</v>
      </c>
      <c r="Y5415" s="88"/>
      <c r="Z5415" s="87"/>
      <c r="AA5415" s="87"/>
      <c r="AB5415" s="87"/>
      <c r="AC5415" s="87"/>
      <c r="AD5415" s="89"/>
      <c r="AE5415" s="87"/>
      <c r="AF5415" s="90"/>
    </row>
    <row r="5416" ht="28.5" customHeight="1" spans="1:32">
      <c r="A5416" s="44" t="s">
        <v>36</v>
      </c>
      <c r="B5416" s="44" t="s">
        <v>2156</v>
      </c>
      <c r="C5416" s="44" t="s">
        <v>3909</v>
      </c>
      <c r="D5416" s="44" t="s">
        <v>3910</v>
      </c>
      <c r="E5416" s="44" t="s">
        <v>3911</v>
      </c>
      <c r="F5416" s="45">
        <v>46173</v>
      </c>
      <c r="G5416" s="46" t="str">
        <f t="shared" si="574"/>
        <v>吴小林2026-5-31</v>
      </c>
      <c r="H5416" s="157"/>
      <c r="I5416" s="157"/>
      <c r="J5416" s="158"/>
      <c r="K5416" s="158"/>
      <c r="L5416" s="158"/>
      <c r="M5416" s="159"/>
      <c r="N5416" s="159"/>
      <c r="O5416" s="102">
        <f t="shared" ref="O5416:AE5416" si="578">SUM(O5417:O5448)</f>
        <v>128</v>
      </c>
      <c r="P5416" s="103">
        <f t="shared" si="578"/>
        <v>-53</v>
      </c>
      <c r="Q5416" s="104">
        <f t="shared" si="578"/>
        <v>-6.5</v>
      </c>
      <c r="R5416" s="104">
        <f t="shared" si="578"/>
        <v>0</v>
      </c>
      <c r="S5416" s="53">
        <f t="shared" si="578"/>
        <v>0</v>
      </c>
      <c r="T5416" s="105">
        <f t="shared" si="578"/>
        <v>68.5</v>
      </c>
      <c r="U5416" s="55">
        <f t="shared" si="578"/>
        <v>69</v>
      </c>
      <c r="V5416" s="105">
        <f t="shared" si="578"/>
        <v>8</v>
      </c>
      <c r="W5416" s="105">
        <f t="shared" si="578"/>
        <v>0</v>
      </c>
      <c r="X5416" s="106">
        <f t="shared" si="578"/>
        <v>145.5</v>
      </c>
      <c r="Y5416" s="107">
        <f t="shared" si="578"/>
        <v>0</v>
      </c>
      <c r="Z5416" s="105">
        <f t="shared" si="578"/>
        <v>0</v>
      </c>
      <c r="AA5416" s="108">
        <f t="shared" si="578"/>
        <v>14</v>
      </c>
      <c r="AB5416" s="105">
        <f t="shared" si="578"/>
        <v>8</v>
      </c>
      <c r="AC5416" s="105">
        <f t="shared" si="578"/>
        <v>0</v>
      </c>
      <c r="AD5416" s="109">
        <f t="shared" si="578"/>
        <v>0</v>
      </c>
      <c r="AE5416" s="108">
        <f t="shared" si="578"/>
        <v>0</v>
      </c>
      <c r="AF5416" s="60"/>
    </row>
    <row r="5417" ht="28.5" customHeight="1" spans="1:32">
      <c r="A5417" s="61" t="s">
        <v>36</v>
      </c>
      <c r="B5417" s="61" t="s">
        <v>2156</v>
      </c>
      <c r="C5417" s="61" t="s">
        <v>3909</v>
      </c>
      <c r="D5417" s="61" t="s">
        <v>3910</v>
      </c>
      <c r="E5417" s="62" t="s">
        <v>3911</v>
      </c>
      <c r="F5417" s="46">
        <v>46174</v>
      </c>
      <c r="G5417" s="46" t="str">
        <f t="shared" si="574"/>
        <v>吴小林2026-6-1</v>
      </c>
      <c r="H5417" s="63" t="s">
        <v>3912</v>
      </c>
      <c r="I5417" s="63" t="s">
        <v>266</v>
      </c>
      <c r="J5417" s="64"/>
      <c r="K5417" s="64"/>
      <c r="L5417" s="65" t="s">
        <v>480</v>
      </c>
      <c r="M5417" s="65"/>
      <c r="N5417" s="65"/>
      <c r="O5417" s="66">
        <v>8</v>
      </c>
      <c r="P5417" s="160"/>
      <c r="Q5417" s="68">
        <v>-0.5</v>
      </c>
      <c r="R5417" s="68"/>
      <c r="S5417" s="68"/>
      <c r="T5417" s="69">
        <f t="shared" ref="T5417:T5448" si="579">SUM(O5417:S5417)</f>
        <v>7.5</v>
      </c>
      <c r="U5417" s="68"/>
      <c r="V5417" s="70"/>
      <c r="W5417" s="70"/>
      <c r="X5417" s="71">
        <f t="shared" ref="X5417:X5448" si="580">SUM(T5417:W5417)</f>
        <v>7.5</v>
      </c>
      <c r="Y5417" s="72"/>
      <c r="Z5417" s="70"/>
      <c r="AA5417" s="68">
        <v>2</v>
      </c>
      <c r="AB5417" s="73"/>
      <c r="AC5417" s="70"/>
      <c r="AD5417" s="74"/>
      <c r="AE5417" s="68"/>
      <c r="AF5417" s="75"/>
    </row>
    <row r="5418" ht="28.5" customHeight="1" spans="1:32">
      <c r="A5418" s="61" t="s">
        <v>36</v>
      </c>
      <c r="B5418" s="61" t="s">
        <v>2156</v>
      </c>
      <c r="C5418" s="61" t="s">
        <v>3909</v>
      </c>
      <c r="D5418" s="61" t="s">
        <v>3910</v>
      </c>
      <c r="E5418" s="76" t="s">
        <v>3911</v>
      </c>
      <c r="F5418" s="46">
        <v>46175</v>
      </c>
      <c r="G5418" s="46" t="str">
        <f t="shared" si="574"/>
        <v>吴小林2026-6-2</v>
      </c>
      <c r="H5418" s="63" t="s">
        <v>3913</v>
      </c>
      <c r="I5418" s="63" t="s">
        <v>1665</v>
      </c>
      <c r="J5418" s="64"/>
      <c r="K5418" s="64"/>
      <c r="L5418" s="65" t="s">
        <v>3914</v>
      </c>
      <c r="M5418" s="65"/>
      <c r="N5418" s="65"/>
      <c r="O5418" s="66">
        <v>8</v>
      </c>
      <c r="P5418" s="160"/>
      <c r="Q5418" s="68">
        <v>-1.5</v>
      </c>
      <c r="R5418" s="68"/>
      <c r="S5418" s="68"/>
      <c r="T5418" s="69">
        <f t="shared" si="579"/>
        <v>6.5</v>
      </c>
      <c r="U5418" s="68"/>
      <c r="V5418" s="70"/>
      <c r="W5418" s="70"/>
      <c r="X5418" s="71">
        <f t="shared" si="580"/>
        <v>6.5</v>
      </c>
      <c r="Y5418" s="72"/>
      <c r="Z5418" s="70"/>
      <c r="AA5418" s="68">
        <v>2</v>
      </c>
      <c r="AB5418" s="73"/>
      <c r="AC5418" s="70"/>
      <c r="AD5418" s="74"/>
      <c r="AE5418" s="68"/>
      <c r="AF5418" s="75"/>
    </row>
    <row r="5419" ht="28.5" customHeight="1" spans="1:32">
      <c r="A5419" s="61" t="s">
        <v>36</v>
      </c>
      <c r="B5419" s="61" t="s">
        <v>2156</v>
      </c>
      <c r="C5419" s="61" t="s">
        <v>3909</v>
      </c>
      <c r="D5419" s="61" t="s">
        <v>3910</v>
      </c>
      <c r="E5419" s="76" t="s">
        <v>3911</v>
      </c>
      <c r="F5419" s="46">
        <v>46176</v>
      </c>
      <c r="G5419" s="46" t="str">
        <f t="shared" si="574"/>
        <v>吴小林2026-6-3</v>
      </c>
      <c r="H5419" s="63" t="s">
        <v>3915</v>
      </c>
      <c r="I5419" s="63"/>
      <c r="J5419" s="64"/>
      <c r="K5419" s="64"/>
      <c r="L5419" s="65" t="s">
        <v>3375</v>
      </c>
      <c r="M5419" s="65"/>
      <c r="N5419" s="65"/>
      <c r="O5419" s="66">
        <v>8</v>
      </c>
      <c r="P5419" s="160"/>
      <c r="Q5419" s="68">
        <v>-2.5</v>
      </c>
      <c r="R5419" s="68"/>
      <c r="S5419" s="68"/>
      <c r="T5419" s="69">
        <f t="shared" si="579"/>
        <v>5.5</v>
      </c>
      <c r="U5419" s="68"/>
      <c r="V5419" s="70"/>
      <c r="W5419" s="70"/>
      <c r="X5419" s="71">
        <f t="shared" si="580"/>
        <v>5.5</v>
      </c>
      <c r="Y5419" s="72"/>
      <c r="Z5419" s="70"/>
      <c r="AA5419" s="68"/>
      <c r="AB5419" s="73"/>
      <c r="AC5419" s="70"/>
      <c r="AD5419" s="74"/>
      <c r="AE5419" s="68"/>
      <c r="AF5419" s="75"/>
    </row>
    <row r="5420" ht="28.5" customHeight="1" spans="1:32">
      <c r="A5420" s="61" t="s">
        <v>36</v>
      </c>
      <c r="B5420" s="61" t="s">
        <v>2156</v>
      </c>
      <c r="C5420" s="61" t="s">
        <v>3909</v>
      </c>
      <c r="D5420" s="61" t="s">
        <v>3910</v>
      </c>
      <c r="E5420" s="61" t="s">
        <v>3911</v>
      </c>
      <c r="F5420" s="46">
        <v>46177</v>
      </c>
      <c r="G5420" s="46" t="str">
        <f t="shared" si="574"/>
        <v>吴小林2026-6-4</v>
      </c>
      <c r="H5420" s="63" t="s">
        <v>3916</v>
      </c>
      <c r="I5420" s="63"/>
      <c r="J5420" s="64"/>
      <c r="K5420" s="64"/>
      <c r="L5420" s="65" t="s">
        <v>2240</v>
      </c>
      <c r="M5420" s="65"/>
      <c r="N5420" s="65"/>
      <c r="O5420" s="66">
        <v>8</v>
      </c>
      <c r="P5420" s="160"/>
      <c r="Q5420" s="68">
        <v>-2</v>
      </c>
      <c r="R5420" s="68"/>
      <c r="S5420" s="68"/>
      <c r="T5420" s="69">
        <f t="shared" si="579"/>
        <v>6</v>
      </c>
      <c r="U5420" s="68"/>
      <c r="V5420" s="70"/>
      <c r="W5420" s="70"/>
      <c r="X5420" s="71">
        <f t="shared" si="580"/>
        <v>6</v>
      </c>
      <c r="Y5420" s="72"/>
      <c r="Z5420" s="70"/>
      <c r="AA5420" s="68"/>
      <c r="AB5420" s="73"/>
      <c r="AC5420" s="70"/>
      <c r="AD5420" s="74"/>
      <c r="AE5420" s="68"/>
      <c r="AF5420" s="75"/>
    </row>
    <row r="5421" ht="28.5" customHeight="1" spans="1:32">
      <c r="A5421" s="61" t="s">
        <v>36</v>
      </c>
      <c r="B5421" s="61" t="s">
        <v>2156</v>
      </c>
      <c r="C5421" s="61" t="s">
        <v>3909</v>
      </c>
      <c r="D5421" s="61" t="s">
        <v>3910</v>
      </c>
      <c r="E5421" s="76" t="s">
        <v>3911</v>
      </c>
      <c r="F5421" s="46">
        <v>46178</v>
      </c>
      <c r="G5421" s="46" t="str">
        <f t="shared" si="574"/>
        <v>吴小林2026-6-5</v>
      </c>
      <c r="H5421" s="63" t="s">
        <v>123</v>
      </c>
      <c r="I5421" s="63" t="s">
        <v>665</v>
      </c>
      <c r="J5421" s="64"/>
      <c r="K5421" s="64"/>
      <c r="L5421" s="65"/>
      <c r="M5421" s="65"/>
      <c r="N5421" s="65"/>
      <c r="O5421" s="66">
        <v>8</v>
      </c>
      <c r="P5421" s="160"/>
      <c r="Q5421" s="68"/>
      <c r="R5421" s="68"/>
      <c r="S5421" s="68"/>
      <c r="T5421" s="69">
        <f t="shared" si="579"/>
        <v>8</v>
      </c>
      <c r="U5421" s="68"/>
      <c r="V5421" s="70"/>
      <c r="W5421" s="70"/>
      <c r="X5421" s="71">
        <f t="shared" si="580"/>
        <v>8</v>
      </c>
      <c r="Y5421" s="72"/>
      <c r="Z5421" s="70"/>
      <c r="AA5421" s="68">
        <v>2</v>
      </c>
      <c r="AB5421" s="73"/>
      <c r="AC5421" s="70"/>
      <c r="AD5421" s="74"/>
      <c r="AE5421" s="68"/>
      <c r="AF5421" s="75"/>
    </row>
    <row r="5422" ht="28.5" customHeight="1" spans="1:32">
      <c r="A5422" s="61" t="s">
        <v>36</v>
      </c>
      <c r="B5422" s="61" t="s">
        <v>2156</v>
      </c>
      <c r="C5422" s="61" t="s">
        <v>3909</v>
      </c>
      <c r="D5422" s="61" t="s">
        <v>3910</v>
      </c>
      <c r="E5422" s="76" t="s">
        <v>3911</v>
      </c>
      <c r="F5422" s="46">
        <v>46179</v>
      </c>
      <c r="G5422" s="46" t="str">
        <f t="shared" si="574"/>
        <v>吴小林2026-6-6</v>
      </c>
      <c r="H5422" s="63" t="s">
        <v>3917</v>
      </c>
      <c r="I5422" s="63" t="s">
        <v>3918</v>
      </c>
      <c r="J5422" s="64"/>
      <c r="K5422" s="64"/>
      <c r="L5422" s="65"/>
      <c r="M5422" s="65"/>
      <c r="N5422" s="65"/>
      <c r="O5422" s="66">
        <v>8</v>
      </c>
      <c r="P5422" s="160"/>
      <c r="Q5422" s="68"/>
      <c r="R5422" s="68"/>
      <c r="S5422" s="68"/>
      <c r="T5422" s="69">
        <f t="shared" si="579"/>
        <v>8</v>
      </c>
      <c r="U5422" s="68"/>
      <c r="V5422" s="70"/>
      <c r="W5422" s="70"/>
      <c r="X5422" s="71">
        <f t="shared" si="580"/>
        <v>8</v>
      </c>
      <c r="Y5422" s="72"/>
      <c r="Z5422" s="70"/>
      <c r="AA5422" s="68">
        <v>2</v>
      </c>
      <c r="AB5422" s="73"/>
      <c r="AC5422" s="70"/>
      <c r="AD5422" s="74"/>
      <c r="AE5422" s="68"/>
      <c r="AF5422" s="75"/>
    </row>
    <row r="5423" ht="28.5" customHeight="1" spans="1:32">
      <c r="A5423" s="61" t="s">
        <v>36</v>
      </c>
      <c r="B5423" s="61" t="s">
        <v>2156</v>
      </c>
      <c r="C5423" s="61" t="s">
        <v>3909</v>
      </c>
      <c r="D5423" s="61" t="s">
        <v>3910</v>
      </c>
      <c r="E5423" s="62" t="s">
        <v>3911</v>
      </c>
      <c r="F5423" s="77">
        <v>46180</v>
      </c>
      <c r="G5423" s="46" t="str">
        <f t="shared" si="574"/>
        <v>吴小林2026-6-7</v>
      </c>
      <c r="H5423" s="63" t="s">
        <v>3919</v>
      </c>
      <c r="I5423" s="63"/>
      <c r="J5423" s="64"/>
      <c r="K5423" s="64"/>
      <c r="L5423" s="65"/>
      <c r="M5423" s="65"/>
      <c r="N5423" s="65"/>
      <c r="O5423" s="66"/>
      <c r="P5423" s="160"/>
      <c r="Q5423" s="68"/>
      <c r="R5423" s="68"/>
      <c r="S5423" s="68"/>
      <c r="T5423" s="69">
        <f t="shared" si="579"/>
        <v>0</v>
      </c>
      <c r="U5423" s="68"/>
      <c r="V5423" s="70">
        <f>2.5+3</f>
        <v>5.5</v>
      </c>
      <c r="W5423" s="70"/>
      <c r="X5423" s="71">
        <f t="shared" si="580"/>
        <v>5.5</v>
      </c>
      <c r="Y5423" s="72"/>
      <c r="Z5423" s="70"/>
      <c r="AA5423" s="68"/>
      <c r="AB5423" s="73"/>
      <c r="AC5423" s="70"/>
      <c r="AD5423" s="74"/>
      <c r="AE5423" s="68"/>
      <c r="AF5423" s="75"/>
    </row>
    <row r="5424" ht="28.5" customHeight="1" spans="1:32">
      <c r="A5424" s="61" t="s">
        <v>36</v>
      </c>
      <c r="B5424" s="61" t="s">
        <v>2156</v>
      </c>
      <c r="C5424" s="61" t="s">
        <v>3909</v>
      </c>
      <c r="D5424" s="61" t="s">
        <v>3910</v>
      </c>
      <c r="E5424" s="76" t="s">
        <v>3911</v>
      </c>
      <c r="F5424" s="46">
        <v>46181</v>
      </c>
      <c r="G5424" s="46" t="str">
        <f t="shared" si="574"/>
        <v>吴小林2026-6-8</v>
      </c>
      <c r="H5424" s="63" t="s">
        <v>3920</v>
      </c>
      <c r="I5424" s="63" t="s">
        <v>247</v>
      </c>
      <c r="J5424" s="64"/>
      <c r="K5424" s="64"/>
      <c r="L5424" s="65"/>
      <c r="M5424" s="65"/>
      <c r="N5424" s="65"/>
      <c r="O5424" s="66">
        <v>8</v>
      </c>
      <c r="P5424" s="160"/>
      <c r="Q5424" s="68"/>
      <c r="R5424" s="68"/>
      <c r="S5424" s="68"/>
      <c r="T5424" s="69">
        <f t="shared" si="579"/>
        <v>8</v>
      </c>
      <c r="U5424" s="68"/>
      <c r="V5424" s="70">
        <v>2</v>
      </c>
      <c r="W5424" s="70"/>
      <c r="X5424" s="71">
        <f t="shared" si="580"/>
        <v>10</v>
      </c>
      <c r="Y5424" s="72"/>
      <c r="Z5424" s="70"/>
      <c r="AA5424" s="68">
        <v>2</v>
      </c>
      <c r="AB5424" s="73"/>
      <c r="AC5424" s="70"/>
      <c r="AD5424" s="74"/>
      <c r="AE5424" s="68"/>
      <c r="AF5424" s="75"/>
    </row>
    <row r="5425" ht="28.5" customHeight="1" spans="1:32">
      <c r="A5425" s="61" t="s">
        <v>36</v>
      </c>
      <c r="B5425" s="61" t="s">
        <v>2156</v>
      </c>
      <c r="C5425" s="61" t="s">
        <v>3909</v>
      </c>
      <c r="D5425" s="61" t="s">
        <v>3910</v>
      </c>
      <c r="E5425" s="76" t="s">
        <v>3911</v>
      </c>
      <c r="F5425" s="78">
        <v>46182</v>
      </c>
      <c r="G5425" s="46" t="str">
        <f t="shared" si="574"/>
        <v>吴小林2026-6-9</v>
      </c>
      <c r="H5425" s="63" t="s">
        <v>3921</v>
      </c>
      <c r="I5425" s="63" t="s">
        <v>3922</v>
      </c>
      <c r="J5425" s="64"/>
      <c r="K5425" s="64"/>
      <c r="L5425" s="65"/>
      <c r="M5425" s="65"/>
      <c r="N5425" s="65"/>
      <c r="O5425" s="66">
        <v>8</v>
      </c>
      <c r="P5425" s="160"/>
      <c r="Q5425" s="68"/>
      <c r="R5425" s="68"/>
      <c r="S5425" s="68"/>
      <c r="T5425" s="69">
        <f t="shared" si="579"/>
        <v>8</v>
      </c>
      <c r="U5425" s="68"/>
      <c r="V5425" s="70"/>
      <c r="W5425" s="70"/>
      <c r="X5425" s="71">
        <f t="shared" si="580"/>
        <v>8</v>
      </c>
      <c r="Y5425" s="72"/>
      <c r="Z5425" s="70"/>
      <c r="AA5425" s="68">
        <v>2</v>
      </c>
      <c r="AB5425" s="73"/>
      <c r="AC5425" s="70"/>
      <c r="AD5425" s="74"/>
      <c r="AE5425" s="68"/>
      <c r="AF5425" s="75"/>
    </row>
    <row r="5426" ht="28.5" customHeight="1" spans="1:32">
      <c r="A5426" s="61" t="s">
        <v>36</v>
      </c>
      <c r="B5426" s="61" t="s">
        <v>2156</v>
      </c>
      <c r="C5426" s="61" t="s">
        <v>3909</v>
      </c>
      <c r="D5426" s="61" t="s">
        <v>3910</v>
      </c>
      <c r="E5426" s="76" t="s">
        <v>3911</v>
      </c>
      <c r="F5426" s="46">
        <v>46183</v>
      </c>
      <c r="G5426" s="46" t="str">
        <f t="shared" si="574"/>
        <v>吴小林2026-6-10</v>
      </c>
      <c r="H5426" s="63" t="s">
        <v>3923</v>
      </c>
      <c r="I5426" s="63"/>
      <c r="J5426" s="64"/>
      <c r="K5426" s="64"/>
      <c r="L5426" s="65"/>
      <c r="M5426" s="65"/>
      <c r="N5426" s="65" t="s">
        <v>3924</v>
      </c>
      <c r="O5426" s="66">
        <v>8</v>
      </c>
      <c r="P5426" s="160">
        <v>-8</v>
      </c>
      <c r="Q5426" s="68"/>
      <c r="R5426" s="68"/>
      <c r="S5426" s="68"/>
      <c r="T5426" s="69">
        <f t="shared" si="579"/>
        <v>0</v>
      </c>
      <c r="U5426" s="68">
        <v>8</v>
      </c>
      <c r="V5426" s="70"/>
      <c r="W5426" s="70"/>
      <c r="X5426" s="71">
        <f t="shared" si="580"/>
        <v>8</v>
      </c>
      <c r="Y5426" s="72"/>
      <c r="Z5426" s="70"/>
      <c r="AA5426" s="68"/>
      <c r="AB5426" s="73"/>
      <c r="AC5426" s="70"/>
      <c r="AD5426" s="74"/>
      <c r="AE5426" s="68"/>
      <c r="AF5426" s="75"/>
    </row>
    <row r="5427" ht="28.5" customHeight="1" spans="1:32">
      <c r="A5427" s="61" t="s">
        <v>36</v>
      </c>
      <c r="B5427" s="61" t="s">
        <v>2156</v>
      </c>
      <c r="C5427" s="61" t="s">
        <v>3909</v>
      </c>
      <c r="D5427" s="61" t="s">
        <v>3910</v>
      </c>
      <c r="E5427" s="76" t="s">
        <v>3911</v>
      </c>
      <c r="F5427" s="46">
        <v>46184</v>
      </c>
      <c r="G5427" s="46" t="str">
        <f t="shared" si="574"/>
        <v>吴小林2026-6-11</v>
      </c>
      <c r="H5427" s="63"/>
      <c r="I5427" s="63"/>
      <c r="J5427" s="64"/>
      <c r="K5427" s="64"/>
      <c r="L5427" s="65"/>
      <c r="M5427" s="65"/>
      <c r="N5427" s="65"/>
      <c r="O5427" s="66">
        <v>8</v>
      </c>
      <c r="P5427" s="160">
        <v>-8</v>
      </c>
      <c r="Q5427" s="68"/>
      <c r="R5427" s="68"/>
      <c r="S5427" s="68"/>
      <c r="T5427" s="69">
        <f t="shared" si="579"/>
        <v>0</v>
      </c>
      <c r="U5427" s="68">
        <v>8</v>
      </c>
      <c r="V5427" s="70"/>
      <c r="W5427" s="70"/>
      <c r="X5427" s="71">
        <f t="shared" si="580"/>
        <v>8</v>
      </c>
      <c r="Y5427" s="72"/>
      <c r="Z5427" s="70"/>
      <c r="AA5427" s="68"/>
      <c r="AB5427" s="73"/>
      <c r="AC5427" s="70"/>
      <c r="AD5427" s="74"/>
      <c r="AE5427" s="68"/>
      <c r="AF5427" s="75"/>
    </row>
    <row r="5428" ht="28.5" customHeight="1" spans="1:32">
      <c r="A5428" s="61" t="s">
        <v>36</v>
      </c>
      <c r="B5428" s="61" t="s">
        <v>2156</v>
      </c>
      <c r="C5428" s="61" t="s">
        <v>3909</v>
      </c>
      <c r="D5428" s="61" t="s">
        <v>3910</v>
      </c>
      <c r="E5428" s="76" t="s">
        <v>3911</v>
      </c>
      <c r="F5428" s="46">
        <v>46185</v>
      </c>
      <c r="G5428" s="46" t="str">
        <f t="shared" si="574"/>
        <v>吴小林2026-6-12</v>
      </c>
      <c r="H5428" s="63" t="s">
        <v>3925</v>
      </c>
      <c r="I5428" s="63"/>
      <c r="J5428" s="64"/>
      <c r="K5428" s="64"/>
      <c r="L5428" s="65"/>
      <c r="M5428" s="65"/>
      <c r="N5428" s="65"/>
      <c r="O5428" s="66">
        <v>8</v>
      </c>
      <c r="P5428" s="160">
        <v>-8</v>
      </c>
      <c r="Q5428" s="68"/>
      <c r="R5428" s="68"/>
      <c r="S5428" s="68"/>
      <c r="T5428" s="69">
        <f t="shared" si="579"/>
        <v>0</v>
      </c>
      <c r="U5428" s="68">
        <v>8</v>
      </c>
      <c r="V5428" s="70"/>
      <c r="W5428" s="70"/>
      <c r="X5428" s="71">
        <f t="shared" si="580"/>
        <v>8</v>
      </c>
      <c r="Y5428" s="72"/>
      <c r="Z5428" s="70"/>
      <c r="AA5428" s="68"/>
      <c r="AB5428" s="73"/>
      <c r="AC5428" s="70"/>
      <c r="AD5428" s="74"/>
      <c r="AE5428" s="68"/>
      <c r="AF5428" s="75"/>
    </row>
    <row r="5429" ht="28.5" customHeight="1" spans="1:32">
      <c r="A5429" s="61" t="s">
        <v>36</v>
      </c>
      <c r="B5429" s="61" t="s">
        <v>2156</v>
      </c>
      <c r="C5429" s="61" t="s">
        <v>3909</v>
      </c>
      <c r="D5429" s="61" t="s">
        <v>3910</v>
      </c>
      <c r="E5429" s="62" t="s">
        <v>3911</v>
      </c>
      <c r="F5429" s="77">
        <v>46186</v>
      </c>
      <c r="G5429" s="46" t="str">
        <f t="shared" si="574"/>
        <v>吴小林2026-6-13</v>
      </c>
      <c r="H5429" s="63"/>
      <c r="I5429" s="63"/>
      <c r="J5429" s="64"/>
      <c r="K5429" s="64"/>
      <c r="L5429" s="65"/>
      <c r="M5429" s="65"/>
      <c r="N5429" s="65"/>
      <c r="O5429" s="66"/>
      <c r="P5429" s="160"/>
      <c r="Q5429" s="68"/>
      <c r="R5429" s="68"/>
      <c r="S5429" s="68"/>
      <c r="T5429" s="69">
        <f t="shared" si="579"/>
        <v>0</v>
      </c>
      <c r="U5429" s="68">
        <v>8</v>
      </c>
      <c r="V5429" s="70"/>
      <c r="W5429" s="70"/>
      <c r="X5429" s="71">
        <f t="shared" si="580"/>
        <v>8</v>
      </c>
      <c r="Y5429" s="72"/>
      <c r="Z5429" s="70"/>
      <c r="AA5429" s="68"/>
      <c r="AB5429" s="73"/>
      <c r="AC5429" s="70"/>
      <c r="AD5429" s="74"/>
      <c r="AE5429" s="68"/>
      <c r="AF5429" s="80"/>
    </row>
    <row r="5430" ht="28.5" customHeight="1" spans="1:32">
      <c r="A5430" s="61" t="s">
        <v>36</v>
      </c>
      <c r="B5430" s="61" t="s">
        <v>2156</v>
      </c>
      <c r="C5430" s="61" t="s">
        <v>3909</v>
      </c>
      <c r="D5430" s="61" t="s">
        <v>3910</v>
      </c>
      <c r="E5430" s="62" t="s">
        <v>3911</v>
      </c>
      <c r="F5430" s="77">
        <v>46187</v>
      </c>
      <c r="G5430" s="46" t="str">
        <f t="shared" si="574"/>
        <v>吴小林2026-6-14</v>
      </c>
      <c r="H5430" s="63"/>
      <c r="I5430" s="63"/>
      <c r="J5430" s="64"/>
      <c r="K5430" s="64"/>
      <c r="L5430" s="65"/>
      <c r="M5430" s="65"/>
      <c r="N5430" s="65"/>
      <c r="O5430" s="66"/>
      <c r="P5430" s="160"/>
      <c r="Q5430" s="68"/>
      <c r="R5430" s="68"/>
      <c r="S5430" s="68"/>
      <c r="T5430" s="69">
        <f t="shared" si="579"/>
        <v>0</v>
      </c>
      <c r="U5430" s="68">
        <v>8</v>
      </c>
      <c r="V5430" s="70"/>
      <c r="W5430" s="70"/>
      <c r="X5430" s="71">
        <f t="shared" si="580"/>
        <v>8</v>
      </c>
      <c r="Y5430" s="72"/>
      <c r="Z5430" s="70"/>
      <c r="AA5430" s="68"/>
      <c r="AB5430" s="73"/>
      <c r="AC5430" s="70"/>
      <c r="AD5430" s="74"/>
      <c r="AE5430" s="68"/>
      <c r="AF5430" s="80"/>
    </row>
    <row r="5431" ht="28.5" customHeight="1" spans="1:32">
      <c r="A5431" s="61" t="s">
        <v>36</v>
      </c>
      <c r="B5431" s="61" t="s">
        <v>2156</v>
      </c>
      <c r="C5431" s="61" t="s">
        <v>3909</v>
      </c>
      <c r="D5431" s="61" t="s">
        <v>3910</v>
      </c>
      <c r="E5431" s="76" t="s">
        <v>3911</v>
      </c>
      <c r="F5431" s="46">
        <v>46188</v>
      </c>
      <c r="G5431" s="46" t="str">
        <f t="shared" si="574"/>
        <v>吴小林2026-6-15</v>
      </c>
      <c r="H5431" s="92"/>
      <c r="I5431" s="63"/>
      <c r="J5431" s="64"/>
      <c r="K5431" s="64"/>
      <c r="L5431" s="65"/>
      <c r="M5431" s="65"/>
      <c r="N5431" s="65"/>
      <c r="O5431" s="66">
        <v>8</v>
      </c>
      <c r="P5431" s="160">
        <v>-8</v>
      </c>
      <c r="Q5431" s="68"/>
      <c r="R5431" s="68"/>
      <c r="S5431" s="68"/>
      <c r="T5431" s="69">
        <f t="shared" si="579"/>
        <v>0</v>
      </c>
      <c r="U5431" s="68">
        <v>8</v>
      </c>
      <c r="V5431" s="70"/>
      <c r="W5431" s="70"/>
      <c r="X5431" s="71">
        <f t="shared" si="580"/>
        <v>8</v>
      </c>
      <c r="Y5431" s="72"/>
      <c r="Z5431" s="70"/>
      <c r="AA5431" s="68"/>
      <c r="AB5431" s="73"/>
      <c r="AC5431" s="70"/>
      <c r="AD5431" s="74"/>
      <c r="AE5431" s="68"/>
      <c r="AF5431" s="75"/>
    </row>
    <row r="5432" ht="28.5" customHeight="1" spans="1:32">
      <c r="A5432" s="61" t="s">
        <v>36</v>
      </c>
      <c r="B5432" s="61" t="s">
        <v>2156</v>
      </c>
      <c r="C5432" s="61" t="s">
        <v>3909</v>
      </c>
      <c r="D5432" s="61" t="s">
        <v>3910</v>
      </c>
      <c r="E5432" s="76" t="s">
        <v>3911</v>
      </c>
      <c r="F5432" s="46">
        <v>46189</v>
      </c>
      <c r="G5432" s="46" t="str">
        <f t="shared" si="574"/>
        <v>吴小林2026-6-16</v>
      </c>
      <c r="H5432" s="92"/>
      <c r="I5432" s="63"/>
      <c r="J5432" s="64"/>
      <c r="K5432" s="64"/>
      <c r="L5432" s="65"/>
      <c r="M5432" s="65"/>
      <c r="N5432" s="65"/>
      <c r="O5432" s="66">
        <v>8</v>
      </c>
      <c r="P5432" s="111">
        <v>-8</v>
      </c>
      <c r="Q5432" s="68"/>
      <c r="R5432" s="68"/>
      <c r="S5432" s="68"/>
      <c r="T5432" s="69">
        <f t="shared" si="579"/>
        <v>0</v>
      </c>
      <c r="U5432" s="68">
        <v>8</v>
      </c>
      <c r="V5432" s="70"/>
      <c r="W5432" s="70"/>
      <c r="X5432" s="71">
        <f t="shared" si="580"/>
        <v>8</v>
      </c>
      <c r="Y5432" s="72"/>
      <c r="Z5432" s="70"/>
      <c r="AA5432" s="68"/>
      <c r="AB5432" s="73"/>
      <c r="AC5432" s="70"/>
      <c r="AD5432" s="74"/>
      <c r="AE5432" s="68"/>
      <c r="AF5432" s="80"/>
    </row>
    <row r="5433" ht="28.5" customHeight="1" spans="1:32">
      <c r="A5433" s="61" t="s">
        <v>36</v>
      </c>
      <c r="B5433" s="61" t="s">
        <v>2156</v>
      </c>
      <c r="C5433" s="61" t="s">
        <v>3909</v>
      </c>
      <c r="D5433" s="61" t="s">
        <v>3910</v>
      </c>
      <c r="E5433" s="76" t="s">
        <v>3911</v>
      </c>
      <c r="F5433" s="46">
        <v>46190</v>
      </c>
      <c r="G5433" s="46" t="str">
        <f t="shared" si="574"/>
        <v>吴小林2026-6-17</v>
      </c>
      <c r="H5433" s="92"/>
      <c r="I5433" s="63"/>
      <c r="J5433" s="64"/>
      <c r="K5433" s="64"/>
      <c r="L5433" s="65"/>
      <c r="M5433" s="65"/>
      <c r="N5433" s="65"/>
      <c r="O5433" s="66">
        <v>8</v>
      </c>
      <c r="P5433" s="160">
        <v>-8</v>
      </c>
      <c r="Q5433" s="68"/>
      <c r="R5433" s="68"/>
      <c r="S5433" s="68"/>
      <c r="T5433" s="69">
        <f t="shared" si="579"/>
        <v>0</v>
      </c>
      <c r="U5433" s="68">
        <v>8</v>
      </c>
      <c r="V5433" s="70"/>
      <c r="W5433" s="70"/>
      <c r="X5433" s="71">
        <f t="shared" si="580"/>
        <v>8</v>
      </c>
      <c r="Y5433" s="72"/>
      <c r="Z5433" s="70"/>
      <c r="AA5433" s="68"/>
      <c r="AB5433" s="73"/>
      <c r="AC5433" s="70"/>
      <c r="AD5433" s="74"/>
      <c r="AE5433" s="68"/>
      <c r="AF5433" s="75"/>
    </row>
    <row r="5434" ht="28.5" customHeight="1" spans="1:32">
      <c r="A5434" s="61" t="s">
        <v>36</v>
      </c>
      <c r="B5434" s="61" t="s">
        <v>2156</v>
      </c>
      <c r="C5434" s="61" t="s">
        <v>3909</v>
      </c>
      <c r="D5434" s="61" t="s">
        <v>3910</v>
      </c>
      <c r="E5434" s="76" t="s">
        <v>3911</v>
      </c>
      <c r="F5434" s="46">
        <v>46191</v>
      </c>
      <c r="G5434" s="46" t="str">
        <f t="shared" si="574"/>
        <v>吴小林2026-6-18</v>
      </c>
      <c r="H5434" s="92" t="s">
        <v>3926</v>
      </c>
      <c r="I5434" s="63"/>
      <c r="J5434" s="64" t="s">
        <v>3927</v>
      </c>
      <c r="K5434" s="64"/>
      <c r="L5434" s="65"/>
      <c r="M5434" s="65"/>
      <c r="N5434" s="79">
        <v>0.604166666666667</v>
      </c>
      <c r="O5434" s="66">
        <v>8</v>
      </c>
      <c r="P5434" s="160">
        <v>-5</v>
      </c>
      <c r="Q5434" s="68"/>
      <c r="R5434" s="68"/>
      <c r="S5434" s="68"/>
      <c r="T5434" s="69">
        <f t="shared" si="579"/>
        <v>3</v>
      </c>
      <c r="U5434" s="68">
        <v>5</v>
      </c>
      <c r="V5434" s="70"/>
      <c r="W5434" s="70"/>
      <c r="X5434" s="71">
        <f t="shared" si="580"/>
        <v>8</v>
      </c>
      <c r="Y5434" s="72"/>
      <c r="Z5434" s="70"/>
      <c r="AA5434" s="68"/>
      <c r="AB5434" s="73"/>
      <c r="AC5434" s="70"/>
      <c r="AD5434" s="74"/>
      <c r="AE5434" s="68"/>
      <c r="AF5434" s="75"/>
    </row>
    <row r="5435" ht="28.5" customHeight="1" spans="1:32">
      <c r="A5435" s="61" t="s">
        <v>36</v>
      </c>
      <c r="B5435" s="61" t="s">
        <v>2156</v>
      </c>
      <c r="C5435" s="61" t="s">
        <v>3909</v>
      </c>
      <c r="D5435" s="61" t="s">
        <v>3910</v>
      </c>
      <c r="E5435" s="76" t="s">
        <v>3911</v>
      </c>
      <c r="F5435" s="82">
        <v>46192</v>
      </c>
      <c r="G5435" s="46" t="str">
        <f t="shared" si="574"/>
        <v>吴小林2026-6-19</v>
      </c>
      <c r="H5435" s="63"/>
      <c r="I5435" s="63"/>
      <c r="J5435" s="64"/>
      <c r="K5435" s="64"/>
      <c r="L5435" s="65"/>
      <c r="M5435" s="65"/>
      <c r="N5435" s="65"/>
      <c r="O5435" s="66"/>
      <c r="P5435" s="160"/>
      <c r="Q5435" s="68"/>
      <c r="R5435" s="68"/>
      <c r="S5435" s="68"/>
      <c r="T5435" s="69">
        <f t="shared" si="579"/>
        <v>0</v>
      </c>
      <c r="V5435" s="70"/>
      <c r="W5435" s="70"/>
      <c r="X5435" s="71">
        <f t="shared" si="580"/>
        <v>0</v>
      </c>
      <c r="Y5435" s="72"/>
      <c r="Z5435" s="70"/>
      <c r="AA5435" s="68"/>
      <c r="AB5435" s="73">
        <v>8</v>
      </c>
      <c r="AC5435" s="70"/>
      <c r="AD5435" s="74"/>
      <c r="AE5435" s="68"/>
      <c r="AF5435" s="75"/>
    </row>
    <row r="5436" ht="28.5" customHeight="1" spans="1:32">
      <c r="A5436" s="61" t="s">
        <v>36</v>
      </c>
      <c r="B5436" s="61" t="s">
        <v>2156</v>
      </c>
      <c r="C5436" s="61" t="s">
        <v>3909</v>
      </c>
      <c r="D5436" s="61" t="s">
        <v>3910</v>
      </c>
      <c r="E5436" s="76" t="s">
        <v>3911</v>
      </c>
      <c r="F5436" s="77">
        <v>46193</v>
      </c>
      <c r="G5436" s="46" t="str">
        <f t="shared" si="574"/>
        <v>吴小林2026-6-20</v>
      </c>
      <c r="H5436" s="63" t="s">
        <v>3928</v>
      </c>
      <c r="I5436" s="63"/>
      <c r="J5436" s="64"/>
      <c r="K5436" s="64"/>
      <c r="L5436" s="65"/>
      <c r="M5436" s="65"/>
      <c r="N5436" s="65"/>
      <c r="O5436" s="66"/>
      <c r="P5436" s="160"/>
      <c r="Q5436" s="68"/>
      <c r="R5436" s="68"/>
      <c r="S5436" s="68"/>
      <c r="T5436" s="69">
        <f t="shared" si="579"/>
        <v>0</v>
      </c>
      <c r="U5436" s="68"/>
      <c r="V5436" s="70">
        <v>0.5</v>
      </c>
      <c r="W5436" s="70"/>
      <c r="X5436" s="71">
        <f t="shared" si="580"/>
        <v>0.5</v>
      </c>
      <c r="Y5436" s="72"/>
      <c r="Z5436" s="70"/>
      <c r="AA5436" s="68"/>
      <c r="AB5436" s="73"/>
      <c r="AC5436" s="70"/>
      <c r="AD5436" s="74"/>
      <c r="AE5436" s="68"/>
      <c r="AF5436" s="75"/>
    </row>
    <row r="5437" ht="28.5" customHeight="1" spans="1:32">
      <c r="A5437" s="61" t="s">
        <v>36</v>
      </c>
      <c r="B5437" s="61" t="s">
        <v>2156</v>
      </c>
      <c r="C5437" s="61" t="s">
        <v>3909</v>
      </c>
      <c r="D5437" s="61" t="s">
        <v>3910</v>
      </c>
      <c r="E5437" s="62" t="s">
        <v>3911</v>
      </c>
      <c r="F5437" s="46">
        <v>46194</v>
      </c>
      <c r="G5437" s="46" t="str">
        <f t="shared" si="574"/>
        <v>吴小林2026-6-21</v>
      </c>
      <c r="H5437" s="63" t="s">
        <v>964</v>
      </c>
      <c r="I5437" s="63" t="s">
        <v>2380</v>
      </c>
      <c r="J5437" s="64"/>
      <c r="K5437" s="64"/>
      <c r="L5437" s="65"/>
      <c r="M5437" s="65"/>
      <c r="N5437" s="65"/>
      <c r="O5437" s="66">
        <v>8</v>
      </c>
      <c r="P5437" s="160"/>
      <c r="Q5437" s="68"/>
      <c r="R5437" s="68"/>
      <c r="S5437" s="68"/>
      <c r="T5437" s="69">
        <f t="shared" si="579"/>
        <v>8</v>
      </c>
      <c r="U5437" s="68"/>
      <c r="V5437" s="70"/>
      <c r="W5437" s="70"/>
      <c r="X5437" s="71">
        <f t="shared" si="580"/>
        <v>8</v>
      </c>
      <c r="Y5437" s="72"/>
      <c r="Z5437" s="70"/>
      <c r="AA5437" s="68">
        <v>2</v>
      </c>
      <c r="AB5437" s="73"/>
      <c r="AC5437" s="70"/>
      <c r="AD5437" s="74"/>
      <c r="AE5437" s="68"/>
      <c r="AF5437" s="75"/>
    </row>
    <row r="5438" ht="28.5" customHeight="1" spans="1:32">
      <c r="A5438" s="61" t="s">
        <v>36</v>
      </c>
      <c r="B5438" s="61" t="s">
        <v>2156</v>
      </c>
      <c r="C5438" s="61" t="s">
        <v>3909</v>
      </c>
      <c r="D5438" s="61" t="s">
        <v>3910</v>
      </c>
      <c r="E5438" s="76" t="s">
        <v>3911</v>
      </c>
      <c r="F5438" s="46">
        <v>46195</v>
      </c>
      <c r="G5438" s="46" t="str">
        <f t="shared" si="574"/>
        <v>吴小林2026-6-22</v>
      </c>
      <c r="H5438" s="63"/>
      <c r="I5438" s="63"/>
      <c r="J5438" s="64"/>
      <c r="K5438" s="64"/>
      <c r="L5438" s="65"/>
      <c r="M5438" s="65"/>
      <c r="N5438" s="65"/>
      <c r="O5438" s="66"/>
      <c r="P5438" s="160"/>
      <c r="Q5438" s="68"/>
      <c r="R5438" s="68"/>
      <c r="S5438" s="68"/>
      <c r="T5438" s="69">
        <f t="shared" si="579"/>
        <v>0</v>
      </c>
      <c r="U5438" s="68"/>
      <c r="V5438" s="70"/>
      <c r="W5438" s="70"/>
      <c r="X5438" s="71">
        <f t="shared" si="580"/>
        <v>0</v>
      </c>
      <c r="Y5438" s="72"/>
      <c r="Z5438" s="70"/>
      <c r="AA5438" s="68"/>
      <c r="AB5438" s="73"/>
      <c r="AC5438" s="70"/>
      <c r="AD5438" s="74"/>
      <c r="AE5438" s="68"/>
      <c r="AF5438" s="75"/>
    </row>
    <row r="5439" ht="28.5" customHeight="1" spans="1:32">
      <c r="A5439" s="61" t="s">
        <v>36</v>
      </c>
      <c r="B5439" s="61" t="s">
        <v>2156</v>
      </c>
      <c r="C5439" s="61" t="s">
        <v>3909</v>
      </c>
      <c r="D5439" s="61" t="s">
        <v>3910</v>
      </c>
      <c r="E5439" s="76" t="s">
        <v>3911</v>
      </c>
      <c r="F5439" s="46">
        <v>46196</v>
      </c>
      <c r="G5439" s="46" t="str">
        <f t="shared" si="574"/>
        <v>吴小林2026-6-23</v>
      </c>
      <c r="H5439" s="63"/>
      <c r="I5439" s="63"/>
      <c r="J5439" s="64"/>
      <c r="K5439" s="64"/>
      <c r="L5439" s="65"/>
      <c r="M5439" s="65"/>
      <c r="N5439" s="65"/>
      <c r="O5439" s="66"/>
      <c r="P5439" s="160"/>
      <c r="Q5439" s="68"/>
      <c r="R5439" s="68"/>
      <c r="S5439" s="68"/>
      <c r="T5439" s="69">
        <f t="shared" si="579"/>
        <v>0</v>
      </c>
      <c r="U5439" s="68"/>
      <c r="V5439" s="70"/>
      <c r="W5439" s="70"/>
      <c r="X5439" s="71">
        <f t="shared" si="580"/>
        <v>0</v>
      </c>
      <c r="Y5439" s="72"/>
      <c r="Z5439" s="70"/>
      <c r="AA5439" s="68"/>
      <c r="AB5439" s="73"/>
      <c r="AC5439" s="70"/>
      <c r="AD5439" s="74"/>
      <c r="AE5439" s="68"/>
      <c r="AF5439" s="75"/>
    </row>
    <row r="5440" ht="28.5" customHeight="1" spans="1:32">
      <c r="A5440" s="61" t="s">
        <v>36</v>
      </c>
      <c r="B5440" s="61" t="s">
        <v>2156</v>
      </c>
      <c r="C5440" s="61" t="s">
        <v>3909</v>
      </c>
      <c r="D5440" s="61" t="s">
        <v>3910</v>
      </c>
      <c r="E5440" s="76" t="s">
        <v>3911</v>
      </c>
      <c r="F5440" s="46">
        <v>46197</v>
      </c>
      <c r="G5440" s="46" t="str">
        <f t="shared" si="574"/>
        <v>吴小林2026-6-24</v>
      </c>
      <c r="H5440" s="63"/>
      <c r="I5440" s="63"/>
      <c r="J5440" s="64"/>
      <c r="K5440" s="64"/>
      <c r="L5440" s="65"/>
      <c r="M5440" s="65"/>
      <c r="N5440" s="65"/>
      <c r="O5440" s="66"/>
      <c r="P5440" s="160"/>
      <c r="Q5440" s="68"/>
      <c r="R5440" s="68"/>
      <c r="S5440" s="68"/>
      <c r="T5440" s="69">
        <f t="shared" si="579"/>
        <v>0</v>
      </c>
      <c r="U5440" s="68"/>
      <c r="V5440" s="70"/>
      <c r="W5440" s="70"/>
      <c r="X5440" s="71">
        <f t="shared" si="580"/>
        <v>0</v>
      </c>
      <c r="Y5440" s="72"/>
      <c r="Z5440" s="70"/>
      <c r="AA5440" s="68"/>
      <c r="AB5440" s="73"/>
      <c r="AC5440" s="70"/>
      <c r="AD5440" s="74"/>
      <c r="AE5440" s="68"/>
      <c r="AF5440" s="75"/>
    </row>
    <row r="5441" ht="28.5" customHeight="1" spans="1:32">
      <c r="A5441" s="61" t="s">
        <v>36</v>
      </c>
      <c r="B5441" s="61" t="s">
        <v>2156</v>
      </c>
      <c r="C5441" s="61" t="s">
        <v>3909</v>
      </c>
      <c r="D5441" s="61" t="s">
        <v>3910</v>
      </c>
      <c r="E5441" s="76" t="s">
        <v>3911</v>
      </c>
      <c r="F5441" s="46">
        <v>46198</v>
      </c>
      <c r="G5441" s="46" t="str">
        <f t="shared" si="574"/>
        <v>吴小林2026-6-25</v>
      </c>
      <c r="H5441" s="63"/>
      <c r="I5441" s="63"/>
      <c r="J5441" s="64"/>
      <c r="K5441" s="64"/>
      <c r="L5441" s="65"/>
      <c r="M5441" s="65"/>
      <c r="N5441" s="65"/>
      <c r="O5441" s="66"/>
      <c r="P5441" s="160"/>
      <c r="Q5441" s="68"/>
      <c r="R5441" s="68"/>
      <c r="S5441" s="68"/>
      <c r="T5441" s="69">
        <f t="shared" si="579"/>
        <v>0</v>
      </c>
      <c r="U5441" s="68"/>
      <c r="V5441" s="70"/>
      <c r="W5441" s="70"/>
      <c r="X5441" s="71">
        <f t="shared" si="580"/>
        <v>0</v>
      </c>
      <c r="Y5441" s="72"/>
      <c r="Z5441" s="70"/>
      <c r="AA5441" s="68"/>
      <c r="AB5441" s="73"/>
      <c r="AC5441" s="70"/>
      <c r="AD5441" s="74"/>
      <c r="AE5441" s="68"/>
      <c r="AF5441" s="75"/>
    </row>
    <row r="5442" ht="28.5" customHeight="1" spans="1:32">
      <c r="A5442" s="61" t="s">
        <v>36</v>
      </c>
      <c r="B5442" s="61" t="s">
        <v>2156</v>
      </c>
      <c r="C5442" s="61" t="s">
        <v>3909</v>
      </c>
      <c r="D5442" s="61" t="s">
        <v>3910</v>
      </c>
      <c r="E5442" s="76" t="s">
        <v>3911</v>
      </c>
      <c r="F5442" s="46">
        <v>46199</v>
      </c>
      <c r="G5442" s="46" t="str">
        <f t="shared" si="574"/>
        <v>吴小林2026-6-26</v>
      </c>
      <c r="H5442" s="63"/>
      <c r="I5442" s="63"/>
      <c r="J5442" s="64"/>
      <c r="K5442" s="64"/>
      <c r="L5442" s="65"/>
      <c r="M5442" s="65"/>
      <c r="N5442" s="65"/>
      <c r="O5442" s="66"/>
      <c r="P5442" s="160"/>
      <c r="Q5442" s="68"/>
      <c r="R5442" s="68"/>
      <c r="S5442" s="68"/>
      <c r="T5442" s="69">
        <f t="shared" si="579"/>
        <v>0</v>
      </c>
      <c r="U5442" s="68"/>
      <c r="V5442" s="70"/>
      <c r="W5442" s="70"/>
      <c r="X5442" s="71">
        <f t="shared" si="580"/>
        <v>0</v>
      </c>
      <c r="Y5442" s="72"/>
      <c r="Z5442" s="70"/>
      <c r="AA5442" s="68"/>
      <c r="AB5442" s="73"/>
      <c r="AC5442" s="70"/>
      <c r="AD5442" s="74"/>
      <c r="AE5442" s="68"/>
      <c r="AF5442" s="75"/>
    </row>
    <row r="5443" ht="28.5" customHeight="1" spans="1:32">
      <c r="A5443" s="61" t="s">
        <v>36</v>
      </c>
      <c r="B5443" s="61" t="s">
        <v>2156</v>
      </c>
      <c r="C5443" s="61" t="s">
        <v>3909</v>
      </c>
      <c r="D5443" s="61" t="s">
        <v>3910</v>
      </c>
      <c r="E5443" s="76" t="s">
        <v>3911</v>
      </c>
      <c r="F5443" s="46">
        <v>46200</v>
      </c>
      <c r="G5443" s="46" t="str">
        <f t="shared" si="574"/>
        <v>吴小林2026-6-27</v>
      </c>
      <c r="H5443" s="63"/>
      <c r="I5443" s="63"/>
      <c r="J5443" s="64"/>
      <c r="K5443" s="64"/>
      <c r="L5443" s="65"/>
      <c r="M5443" s="65"/>
      <c r="N5443" s="79"/>
      <c r="O5443" s="66"/>
      <c r="P5443" s="160"/>
      <c r="Q5443" s="68"/>
      <c r="R5443" s="68"/>
      <c r="S5443" s="68"/>
      <c r="T5443" s="69">
        <f t="shared" si="579"/>
        <v>0</v>
      </c>
      <c r="U5443" s="68"/>
      <c r="V5443" s="70"/>
      <c r="W5443" s="70"/>
      <c r="X5443" s="71">
        <f t="shared" si="580"/>
        <v>0</v>
      </c>
      <c r="Y5443" s="72"/>
      <c r="Z5443" s="70"/>
      <c r="AA5443" s="68"/>
      <c r="AB5443" s="73"/>
      <c r="AC5443" s="70"/>
      <c r="AD5443" s="74"/>
      <c r="AE5443" s="68"/>
      <c r="AF5443" s="75"/>
    </row>
    <row r="5444" ht="28.5" customHeight="1" spans="1:32">
      <c r="A5444" s="61" t="s">
        <v>36</v>
      </c>
      <c r="B5444" s="61" t="s">
        <v>2156</v>
      </c>
      <c r="C5444" s="61" t="s">
        <v>3909</v>
      </c>
      <c r="D5444" s="61" t="s">
        <v>3910</v>
      </c>
      <c r="E5444" s="62" t="s">
        <v>3911</v>
      </c>
      <c r="F5444" s="46">
        <v>46201</v>
      </c>
      <c r="G5444" s="46" t="str">
        <f t="shared" ref="G5444:G5507" si="581">E5444&amp;TEXT(MID(F5444,1,5),"YYYY-m-d")</f>
        <v>吴小林2026-6-28</v>
      </c>
      <c r="H5444" s="63"/>
      <c r="I5444" s="63"/>
      <c r="J5444" s="64"/>
      <c r="K5444" s="64"/>
      <c r="L5444" s="65"/>
      <c r="M5444" s="65"/>
      <c r="N5444" s="65"/>
      <c r="O5444" s="66"/>
      <c r="P5444" s="160"/>
      <c r="Q5444" s="68"/>
      <c r="R5444" s="68"/>
      <c r="S5444" s="68"/>
      <c r="T5444" s="69">
        <f t="shared" si="579"/>
        <v>0</v>
      </c>
      <c r="U5444" s="68"/>
      <c r="V5444" s="70"/>
      <c r="W5444" s="70"/>
      <c r="X5444" s="71">
        <f t="shared" si="580"/>
        <v>0</v>
      </c>
      <c r="Y5444" s="72"/>
      <c r="Z5444" s="70"/>
      <c r="AA5444" s="68"/>
      <c r="AB5444" s="73"/>
      <c r="AC5444" s="70"/>
      <c r="AD5444" s="74"/>
      <c r="AE5444" s="68"/>
      <c r="AF5444" s="75"/>
    </row>
    <row r="5445" ht="28.5" customHeight="1" spans="1:32">
      <c r="A5445" s="61" t="s">
        <v>36</v>
      </c>
      <c r="B5445" s="61" t="s">
        <v>2156</v>
      </c>
      <c r="C5445" s="61" t="s">
        <v>3909</v>
      </c>
      <c r="D5445" s="61" t="s">
        <v>3910</v>
      </c>
      <c r="E5445" s="62" t="s">
        <v>3911</v>
      </c>
      <c r="F5445" s="46">
        <v>46202</v>
      </c>
      <c r="G5445" s="46" t="str">
        <f t="shared" si="581"/>
        <v>吴小林2026-6-29</v>
      </c>
      <c r="H5445" s="63"/>
      <c r="I5445" s="63"/>
      <c r="J5445" s="64"/>
      <c r="K5445" s="64"/>
      <c r="L5445" s="65"/>
      <c r="M5445" s="65"/>
      <c r="N5445" s="79"/>
      <c r="O5445" s="66"/>
      <c r="P5445" s="160"/>
      <c r="Q5445" s="68"/>
      <c r="R5445" s="68"/>
      <c r="S5445" s="68"/>
      <c r="T5445" s="69">
        <f t="shared" si="579"/>
        <v>0</v>
      </c>
      <c r="U5445" s="68"/>
      <c r="V5445" s="70"/>
      <c r="W5445" s="70"/>
      <c r="X5445" s="71">
        <f t="shared" si="580"/>
        <v>0</v>
      </c>
      <c r="Y5445" s="72"/>
      <c r="Z5445" s="70"/>
      <c r="AA5445" s="68"/>
      <c r="AB5445" s="73"/>
      <c r="AC5445" s="70"/>
      <c r="AD5445" s="74"/>
      <c r="AE5445" s="68"/>
      <c r="AF5445" s="75"/>
    </row>
    <row r="5446" s="3" customFormat="1" ht="28.5" customHeight="1" spans="1:32">
      <c r="A5446" s="61" t="s">
        <v>36</v>
      </c>
      <c r="B5446" s="61" t="s">
        <v>2156</v>
      </c>
      <c r="C5446" s="61" t="s">
        <v>3909</v>
      </c>
      <c r="D5446" s="61" t="s">
        <v>3910</v>
      </c>
      <c r="E5446" s="76" t="s">
        <v>3911</v>
      </c>
      <c r="F5446" s="46">
        <v>46203</v>
      </c>
      <c r="G5446" s="46" t="str">
        <f t="shared" si="581"/>
        <v>吴小林2026-6-30</v>
      </c>
      <c r="H5446" s="63"/>
      <c r="I5446" s="63"/>
      <c r="J5446" s="64"/>
      <c r="K5446" s="64"/>
      <c r="L5446" s="65"/>
      <c r="M5446" s="65"/>
      <c r="N5446" s="65"/>
      <c r="O5446" s="66"/>
      <c r="P5446" s="160"/>
      <c r="Q5446" s="68"/>
      <c r="R5446" s="68"/>
      <c r="S5446" s="68"/>
      <c r="T5446" s="69">
        <f t="shared" si="579"/>
        <v>0</v>
      </c>
      <c r="U5446" s="68"/>
      <c r="V5446" s="70"/>
      <c r="W5446" s="70"/>
      <c r="X5446" s="71">
        <f t="shared" si="580"/>
        <v>0</v>
      </c>
      <c r="Y5446" s="72"/>
      <c r="Z5446" s="70"/>
      <c r="AA5446" s="68"/>
      <c r="AB5446" s="73"/>
      <c r="AC5446" s="70"/>
      <c r="AD5446" s="74"/>
      <c r="AE5446" s="68"/>
      <c r="AF5446" s="75"/>
    </row>
    <row r="5447" s="3" customFormat="1" ht="28.5" customHeight="1" spans="1:32">
      <c r="A5447" s="61" t="s">
        <v>36</v>
      </c>
      <c r="B5447" s="61" t="s">
        <v>2156</v>
      </c>
      <c r="C5447" s="61" t="s">
        <v>3909</v>
      </c>
      <c r="D5447" s="61" t="s">
        <v>3910</v>
      </c>
      <c r="E5447" s="76" t="s">
        <v>3911</v>
      </c>
      <c r="F5447" s="46">
        <v>46204</v>
      </c>
      <c r="G5447" s="46" t="str">
        <f t="shared" si="581"/>
        <v>吴小林2026-7-1</v>
      </c>
      <c r="H5447" s="63"/>
      <c r="I5447" s="63"/>
      <c r="J5447" s="64"/>
      <c r="K5447" s="64"/>
      <c r="L5447" s="65"/>
      <c r="M5447" s="65"/>
      <c r="N5447" s="65"/>
      <c r="O5447" s="66"/>
      <c r="P5447" s="160"/>
      <c r="Q5447" s="68"/>
      <c r="R5447" s="68"/>
      <c r="S5447" s="68"/>
      <c r="T5447" s="69">
        <f t="shared" si="579"/>
        <v>0</v>
      </c>
      <c r="U5447" s="68"/>
      <c r="V5447" s="70"/>
      <c r="W5447" s="70"/>
      <c r="X5447" s="71">
        <f t="shared" si="580"/>
        <v>0</v>
      </c>
      <c r="Y5447" s="72"/>
      <c r="Z5447" s="70"/>
      <c r="AA5447" s="68"/>
      <c r="AB5447" s="73"/>
      <c r="AC5447" s="70"/>
      <c r="AD5447" s="74"/>
      <c r="AE5447" s="68"/>
      <c r="AF5447" s="75"/>
    </row>
    <row r="5448" ht="28.5" customHeight="1" spans="1:32">
      <c r="A5448" s="84" t="s">
        <v>36</v>
      </c>
      <c r="B5448" s="84" t="s">
        <v>2156</v>
      </c>
      <c r="C5448" s="84" t="s">
        <v>3909</v>
      </c>
      <c r="D5448" s="84" t="s">
        <v>3910</v>
      </c>
      <c r="E5448" s="85" t="s">
        <v>3911</v>
      </c>
      <c r="F5448" s="86">
        <v>46235</v>
      </c>
      <c r="G5448" s="46" t="str">
        <f t="shared" si="581"/>
        <v>吴小林2026-8-1</v>
      </c>
      <c r="H5448" s="63"/>
      <c r="I5448" s="63"/>
      <c r="J5448" s="64"/>
      <c r="K5448" s="64"/>
      <c r="L5448" s="65"/>
      <c r="M5448" s="65"/>
      <c r="N5448" s="91"/>
      <c r="O5448" s="66"/>
      <c r="P5448" s="87"/>
      <c r="Q5448" s="87"/>
      <c r="R5448" s="68"/>
      <c r="S5448" s="87"/>
      <c r="T5448" s="69">
        <f t="shared" si="579"/>
        <v>0</v>
      </c>
      <c r="U5448" s="87"/>
      <c r="V5448" s="87"/>
      <c r="W5448" s="87"/>
      <c r="X5448" s="71">
        <f t="shared" si="580"/>
        <v>0</v>
      </c>
      <c r="Y5448" s="88"/>
      <c r="Z5448" s="87"/>
      <c r="AA5448" s="87"/>
      <c r="AB5448" s="87"/>
      <c r="AC5448" s="87"/>
      <c r="AD5448" s="89"/>
      <c r="AE5448" s="87"/>
      <c r="AF5448" s="90"/>
    </row>
    <row r="5449" ht="28.5" customHeight="1" spans="1:32">
      <c r="A5449" s="44" t="s">
        <v>36</v>
      </c>
      <c r="B5449" s="44" t="s">
        <v>2156</v>
      </c>
      <c r="C5449" s="44" t="s">
        <v>3909</v>
      </c>
      <c r="D5449" s="44" t="s">
        <v>3929</v>
      </c>
      <c r="E5449" s="44" t="s">
        <v>3930</v>
      </c>
      <c r="F5449" s="45">
        <v>46173</v>
      </c>
      <c r="G5449" s="46" t="str">
        <f t="shared" si="581"/>
        <v>吴永林2026-5-31</v>
      </c>
      <c r="H5449" s="157"/>
      <c r="I5449" s="157"/>
      <c r="J5449" s="158"/>
      <c r="K5449" s="158"/>
      <c r="L5449" s="163"/>
      <c r="M5449" s="159"/>
      <c r="N5449" s="159"/>
      <c r="O5449" s="102">
        <f t="shared" ref="O5449:AE5449" si="582">SUM(O5450:O5481)</f>
        <v>136</v>
      </c>
      <c r="P5449" s="103">
        <f t="shared" si="582"/>
        <v>0</v>
      </c>
      <c r="Q5449" s="104">
        <f t="shared" si="582"/>
        <v>-18</v>
      </c>
      <c r="R5449" s="104">
        <f t="shared" si="582"/>
        <v>0</v>
      </c>
      <c r="S5449" s="53">
        <f t="shared" si="582"/>
        <v>0</v>
      </c>
      <c r="T5449" s="105">
        <f t="shared" si="582"/>
        <v>118</v>
      </c>
      <c r="U5449" s="55">
        <f t="shared" si="582"/>
        <v>0</v>
      </c>
      <c r="V5449" s="105">
        <f t="shared" si="582"/>
        <v>15</v>
      </c>
      <c r="W5449" s="105">
        <f t="shared" si="582"/>
        <v>0</v>
      </c>
      <c r="X5449" s="106">
        <f t="shared" si="582"/>
        <v>133</v>
      </c>
      <c r="Y5449" s="107">
        <f t="shared" si="582"/>
        <v>0</v>
      </c>
      <c r="Z5449" s="105">
        <f t="shared" si="582"/>
        <v>0</v>
      </c>
      <c r="AA5449" s="108">
        <f t="shared" si="582"/>
        <v>28</v>
      </c>
      <c r="AB5449" s="105">
        <f t="shared" si="582"/>
        <v>8</v>
      </c>
      <c r="AC5449" s="105">
        <f t="shared" si="582"/>
        <v>0</v>
      </c>
      <c r="AD5449" s="109">
        <f t="shared" si="582"/>
        <v>0</v>
      </c>
      <c r="AE5449" s="108">
        <f t="shared" si="582"/>
        <v>0</v>
      </c>
      <c r="AF5449" s="60"/>
    </row>
    <row r="5450" ht="28.5" customHeight="1" spans="1:32">
      <c r="A5450" s="61" t="s">
        <v>36</v>
      </c>
      <c r="B5450" s="61" t="s">
        <v>2156</v>
      </c>
      <c r="C5450" s="61" t="s">
        <v>3909</v>
      </c>
      <c r="D5450" s="61" t="s">
        <v>3929</v>
      </c>
      <c r="E5450" s="62" t="s">
        <v>3930</v>
      </c>
      <c r="F5450" s="46">
        <v>46174</v>
      </c>
      <c r="G5450" s="46" t="str">
        <f t="shared" si="581"/>
        <v>吴永林2026-6-1</v>
      </c>
      <c r="H5450" s="63" t="s">
        <v>3931</v>
      </c>
      <c r="I5450" s="63"/>
      <c r="J5450" s="64"/>
      <c r="K5450" s="64"/>
      <c r="L5450" s="65" t="s">
        <v>245</v>
      </c>
      <c r="M5450" s="65"/>
      <c r="N5450" s="65"/>
      <c r="O5450" s="66">
        <v>8</v>
      </c>
      <c r="P5450" s="160"/>
      <c r="Q5450" s="68">
        <v>-4.5</v>
      </c>
      <c r="R5450" s="68"/>
      <c r="S5450" s="68"/>
      <c r="T5450" s="69">
        <f t="shared" ref="T5450:T5481" si="583">SUM(O5450:S5450)</f>
        <v>3.5</v>
      </c>
      <c r="U5450" s="68"/>
      <c r="V5450" s="70"/>
      <c r="W5450" s="70"/>
      <c r="X5450" s="71">
        <f t="shared" ref="X5450:X5481" si="584">SUM(T5450:W5450)</f>
        <v>3.5</v>
      </c>
      <c r="Y5450" s="72"/>
      <c r="Z5450" s="70"/>
      <c r="AA5450" s="68"/>
      <c r="AB5450" s="73"/>
      <c r="AC5450" s="70"/>
      <c r="AD5450" s="74"/>
      <c r="AE5450" s="68"/>
      <c r="AF5450" s="75"/>
    </row>
    <row r="5451" ht="28.5" customHeight="1" spans="1:32">
      <c r="A5451" s="61" t="s">
        <v>36</v>
      </c>
      <c r="B5451" s="61" t="s">
        <v>2156</v>
      </c>
      <c r="C5451" s="61" t="s">
        <v>3909</v>
      </c>
      <c r="D5451" s="61" t="s">
        <v>3929</v>
      </c>
      <c r="E5451" s="62" t="s">
        <v>3930</v>
      </c>
      <c r="F5451" s="46">
        <v>46175</v>
      </c>
      <c r="G5451" s="46" t="str">
        <f t="shared" si="581"/>
        <v>吴永林2026-6-2</v>
      </c>
      <c r="H5451" s="63" t="s">
        <v>3932</v>
      </c>
      <c r="I5451" s="63"/>
      <c r="J5451" s="64"/>
      <c r="K5451" s="64"/>
      <c r="L5451" s="65"/>
      <c r="M5451" s="65"/>
      <c r="N5451" s="65"/>
      <c r="O5451" s="66">
        <v>8</v>
      </c>
      <c r="P5451" s="160"/>
      <c r="Q5451" s="68"/>
      <c r="R5451" s="68"/>
      <c r="S5451" s="68"/>
      <c r="T5451" s="69">
        <f t="shared" si="583"/>
        <v>8</v>
      </c>
      <c r="U5451" s="68"/>
      <c r="V5451" s="70"/>
      <c r="W5451" s="70"/>
      <c r="X5451" s="71">
        <f t="shared" si="584"/>
        <v>8</v>
      </c>
      <c r="Y5451" s="72"/>
      <c r="Z5451" s="70"/>
      <c r="AA5451" s="68"/>
      <c r="AB5451" s="73"/>
      <c r="AC5451" s="70"/>
      <c r="AD5451" s="74"/>
      <c r="AE5451" s="68"/>
      <c r="AF5451" s="75"/>
    </row>
    <row r="5452" ht="28.5" customHeight="1" spans="1:32">
      <c r="A5452" s="61" t="s">
        <v>36</v>
      </c>
      <c r="B5452" s="61" t="s">
        <v>2156</v>
      </c>
      <c r="C5452" s="61" t="s">
        <v>3909</v>
      </c>
      <c r="D5452" s="61" t="s">
        <v>3929</v>
      </c>
      <c r="E5452" s="76" t="s">
        <v>3930</v>
      </c>
      <c r="F5452" s="46">
        <v>46176</v>
      </c>
      <c r="G5452" s="46" t="str">
        <f t="shared" si="581"/>
        <v>吴永林2026-6-3</v>
      </c>
      <c r="H5452" s="63" t="s">
        <v>727</v>
      </c>
      <c r="I5452" s="63" t="s">
        <v>236</v>
      </c>
      <c r="J5452" s="64"/>
      <c r="K5452" s="64"/>
      <c r="L5452" s="65"/>
      <c r="M5452" s="65"/>
      <c r="N5452" s="65"/>
      <c r="O5452" s="66">
        <v>8</v>
      </c>
      <c r="P5452" s="160"/>
      <c r="Q5452" s="68"/>
      <c r="R5452" s="68"/>
      <c r="S5452" s="68"/>
      <c r="T5452" s="69">
        <f t="shared" si="583"/>
        <v>8</v>
      </c>
      <c r="U5452" s="68"/>
      <c r="V5452" s="70"/>
      <c r="W5452" s="70"/>
      <c r="X5452" s="71">
        <f t="shared" si="584"/>
        <v>8</v>
      </c>
      <c r="Y5452" s="72"/>
      <c r="Z5452" s="70"/>
      <c r="AA5452" s="68">
        <v>2</v>
      </c>
      <c r="AB5452" s="73"/>
      <c r="AC5452" s="70"/>
      <c r="AD5452" s="74"/>
      <c r="AE5452" s="68"/>
      <c r="AF5452" s="75"/>
    </row>
    <row r="5453" ht="28.5" customHeight="1" spans="1:32">
      <c r="A5453" s="61" t="s">
        <v>36</v>
      </c>
      <c r="B5453" s="61" t="s">
        <v>2156</v>
      </c>
      <c r="C5453" s="61" t="s">
        <v>3909</v>
      </c>
      <c r="D5453" s="61" t="s">
        <v>3929</v>
      </c>
      <c r="E5453" s="61" t="s">
        <v>3930</v>
      </c>
      <c r="F5453" s="46">
        <v>46177</v>
      </c>
      <c r="G5453" s="46" t="str">
        <f t="shared" si="581"/>
        <v>吴永林2026-6-4</v>
      </c>
      <c r="H5453" s="63" t="s">
        <v>125</v>
      </c>
      <c r="I5453" s="63" t="s">
        <v>2242</v>
      </c>
      <c r="J5453" s="64"/>
      <c r="K5453" s="64"/>
      <c r="L5453" s="65"/>
      <c r="M5453" s="65"/>
      <c r="N5453" s="65"/>
      <c r="O5453" s="66">
        <v>8</v>
      </c>
      <c r="P5453" s="160"/>
      <c r="Q5453" s="68"/>
      <c r="R5453" s="68"/>
      <c r="S5453" s="68"/>
      <c r="T5453" s="69">
        <f t="shared" si="583"/>
        <v>8</v>
      </c>
      <c r="U5453" s="68"/>
      <c r="V5453" s="70"/>
      <c r="W5453" s="70"/>
      <c r="X5453" s="71">
        <f t="shared" si="584"/>
        <v>8</v>
      </c>
      <c r="Y5453" s="72"/>
      <c r="Z5453" s="70"/>
      <c r="AA5453" s="68">
        <v>2</v>
      </c>
      <c r="AB5453" s="73"/>
      <c r="AC5453" s="70"/>
      <c r="AD5453" s="74"/>
      <c r="AE5453" s="68"/>
      <c r="AF5453" s="75"/>
    </row>
    <row r="5454" ht="28.5" customHeight="1" spans="1:32">
      <c r="A5454" s="61" t="s">
        <v>36</v>
      </c>
      <c r="B5454" s="61" t="s">
        <v>2156</v>
      </c>
      <c r="C5454" s="61" t="s">
        <v>3909</v>
      </c>
      <c r="D5454" s="61" t="s">
        <v>3929</v>
      </c>
      <c r="E5454" s="76" t="s">
        <v>3930</v>
      </c>
      <c r="F5454" s="46">
        <v>46178</v>
      </c>
      <c r="G5454" s="46" t="str">
        <f t="shared" si="581"/>
        <v>吴永林2026-6-5</v>
      </c>
      <c r="H5454" s="63" t="s">
        <v>1573</v>
      </c>
      <c r="I5454" s="63" t="s">
        <v>3586</v>
      </c>
      <c r="J5454" s="64"/>
      <c r="K5454" s="64"/>
      <c r="L5454" s="65"/>
      <c r="M5454" s="65"/>
      <c r="N5454" s="65"/>
      <c r="O5454" s="66">
        <v>8</v>
      </c>
      <c r="P5454" s="160"/>
      <c r="Q5454" s="68"/>
      <c r="R5454" s="68"/>
      <c r="S5454" s="68"/>
      <c r="T5454" s="69">
        <f t="shared" si="583"/>
        <v>8</v>
      </c>
      <c r="U5454" s="68"/>
      <c r="V5454" s="70"/>
      <c r="W5454" s="70"/>
      <c r="X5454" s="71">
        <f t="shared" si="584"/>
        <v>8</v>
      </c>
      <c r="Y5454" s="72"/>
      <c r="Z5454" s="70"/>
      <c r="AA5454" s="68">
        <v>2</v>
      </c>
      <c r="AB5454" s="73"/>
      <c r="AC5454" s="70"/>
      <c r="AD5454" s="74"/>
      <c r="AE5454" s="68"/>
      <c r="AF5454" s="75"/>
    </row>
    <row r="5455" ht="28.5" customHeight="1" spans="1:32">
      <c r="A5455" s="61" t="s">
        <v>36</v>
      </c>
      <c r="B5455" s="61" t="s">
        <v>2156</v>
      </c>
      <c r="C5455" s="61" t="s">
        <v>3909</v>
      </c>
      <c r="D5455" s="61" t="s">
        <v>3929</v>
      </c>
      <c r="E5455" s="76" t="s">
        <v>3930</v>
      </c>
      <c r="F5455" s="46">
        <v>46179</v>
      </c>
      <c r="G5455" s="46" t="str">
        <f t="shared" si="581"/>
        <v>吴永林2026-6-6</v>
      </c>
      <c r="H5455" s="63" t="s">
        <v>3933</v>
      </c>
      <c r="I5455" s="63" t="s">
        <v>2414</v>
      </c>
      <c r="J5455" s="64"/>
      <c r="K5455" s="64"/>
      <c r="L5455" s="65"/>
      <c r="M5455" s="65"/>
      <c r="N5455" s="65"/>
      <c r="O5455" s="66">
        <v>8</v>
      </c>
      <c r="P5455" s="160"/>
      <c r="Q5455" s="68"/>
      <c r="R5455" s="68"/>
      <c r="S5455" s="68"/>
      <c r="T5455" s="69">
        <f t="shared" si="583"/>
        <v>8</v>
      </c>
      <c r="U5455" s="68"/>
      <c r="V5455" s="70"/>
      <c r="W5455" s="70"/>
      <c r="X5455" s="71">
        <f t="shared" si="584"/>
        <v>8</v>
      </c>
      <c r="Y5455" s="72"/>
      <c r="Z5455" s="70"/>
      <c r="AA5455" s="68">
        <v>2</v>
      </c>
      <c r="AB5455" s="73"/>
      <c r="AC5455" s="70"/>
      <c r="AD5455" s="74"/>
      <c r="AE5455" s="68"/>
      <c r="AF5455" s="75"/>
    </row>
    <row r="5456" ht="28.5" customHeight="1" spans="1:32">
      <c r="A5456" s="61" t="s">
        <v>36</v>
      </c>
      <c r="B5456" s="61" t="s">
        <v>2156</v>
      </c>
      <c r="C5456" s="61" t="s">
        <v>3909</v>
      </c>
      <c r="D5456" s="61" t="s">
        <v>3929</v>
      </c>
      <c r="E5456" s="62" t="s">
        <v>3930</v>
      </c>
      <c r="F5456" s="77">
        <v>46180</v>
      </c>
      <c r="G5456" s="46" t="str">
        <f t="shared" si="581"/>
        <v>吴永林2026-6-7</v>
      </c>
      <c r="H5456" s="63" t="s">
        <v>3934</v>
      </c>
      <c r="I5456" s="63" t="s">
        <v>3757</v>
      </c>
      <c r="J5456" s="64"/>
      <c r="K5456" s="64" t="s">
        <v>73</v>
      </c>
      <c r="L5456" s="65"/>
      <c r="M5456" s="65"/>
      <c r="N5456" s="65"/>
      <c r="O5456" s="66"/>
      <c r="P5456" s="160"/>
      <c r="Q5456" s="68"/>
      <c r="R5456" s="68"/>
      <c r="S5456" s="68"/>
      <c r="T5456" s="69">
        <f t="shared" si="583"/>
        <v>0</v>
      </c>
      <c r="U5456" s="68"/>
      <c r="V5456" s="70">
        <v>5</v>
      </c>
      <c r="W5456" s="70"/>
      <c r="X5456" s="71">
        <f t="shared" si="584"/>
        <v>5</v>
      </c>
      <c r="Y5456" s="72"/>
      <c r="Z5456" s="70"/>
      <c r="AA5456" s="68">
        <v>2</v>
      </c>
      <c r="AB5456" s="73"/>
      <c r="AC5456" s="70"/>
      <c r="AD5456" s="74"/>
      <c r="AE5456" s="68"/>
      <c r="AF5456" s="75"/>
    </row>
    <row r="5457" ht="28.5" customHeight="1" spans="1:32">
      <c r="A5457" s="61" t="s">
        <v>36</v>
      </c>
      <c r="B5457" s="61" t="s">
        <v>2156</v>
      </c>
      <c r="C5457" s="61" t="s">
        <v>3909</v>
      </c>
      <c r="D5457" s="61" t="s">
        <v>3929</v>
      </c>
      <c r="E5457" s="76" t="s">
        <v>3930</v>
      </c>
      <c r="F5457" s="46">
        <v>46181</v>
      </c>
      <c r="G5457" s="46" t="str">
        <f t="shared" si="581"/>
        <v>吴永林2026-6-8</v>
      </c>
      <c r="H5457" s="63" t="s">
        <v>3935</v>
      </c>
      <c r="I5457" s="63" t="s">
        <v>249</v>
      </c>
      <c r="J5457" s="64"/>
      <c r="K5457" s="64"/>
      <c r="L5457" s="65"/>
      <c r="M5457" s="65"/>
      <c r="N5457" s="65"/>
      <c r="O5457" s="66">
        <v>8</v>
      </c>
      <c r="P5457" s="160"/>
      <c r="Q5457" s="68"/>
      <c r="R5457" s="68"/>
      <c r="S5457" s="68"/>
      <c r="T5457" s="69">
        <f t="shared" si="583"/>
        <v>8</v>
      </c>
      <c r="U5457" s="68"/>
      <c r="V5457" s="70"/>
      <c r="W5457" s="70"/>
      <c r="X5457" s="71">
        <f t="shared" si="584"/>
        <v>8</v>
      </c>
      <c r="Y5457" s="72"/>
      <c r="Z5457" s="70"/>
      <c r="AA5457" s="68">
        <v>2</v>
      </c>
      <c r="AB5457" s="73"/>
      <c r="AC5457" s="70"/>
      <c r="AD5457" s="74"/>
      <c r="AE5457" s="68"/>
      <c r="AF5457" s="75"/>
    </row>
    <row r="5458" ht="28.5" customHeight="1" spans="1:32">
      <c r="A5458" s="61" t="s">
        <v>36</v>
      </c>
      <c r="B5458" s="61" t="s">
        <v>2156</v>
      </c>
      <c r="C5458" s="61" t="s">
        <v>3909</v>
      </c>
      <c r="D5458" s="61" t="s">
        <v>3929</v>
      </c>
      <c r="E5458" s="76" t="s">
        <v>3930</v>
      </c>
      <c r="F5458" s="78">
        <v>46182</v>
      </c>
      <c r="G5458" s="46" t="str">
        <f t="shared" si="581"/>
        <v>吴永林2026-6-9</v>
      </c>
      <c r="H5458" s="63" t="s">
        <v>3936</v>
      </c>
      <c r="I5458" s="63"/>
      <c r="J5458" s="64"/>
      <c r="K5458" s="64"/>
      <c r="L5458" s="65"/>
      <c r="M5458" s="65"/>
      <c r="N5458" s="65"/>
      <c r="O5458" s="66">
        <v>8</v>
      </c>
      <c r="P5458" s="160"/>
      <c r="Q5458" s="68"/>
      <c r="R5458" s="68"/>
      <c r="S5458" s="68"/>
      <c r="T5458" s="69">
        <f t="shared" si="583"/>
        <v>8</v>
      </c>
      <c r="U5458" s="68"/>
      <c r="V5458" s="70"/>
      <c r="W5458" s="70"/>
      <c r="X5458" s="71">
        <f t="shared" si="584"/>
        <v>8</v>
      </c>
      <c r="Y5458" s="72"/>
      <c r="Z5458" s="70"/>
      <c r="AA5458" s="68"/>
      <c r="AB5458" s="73"/>
      <c r="AC5458" s="70"/>
      <c r="AD5458" s="74"/>
      <c r="AE5458" s="68"/>
      <c r="AF5458" s="75"/>
    </row>
    <row r="5459" ht="28.5" customHeight="1" spans="1:32">
      <c r="A5459" s="61" t="s">
        <v>36</v>
      </c>
      <c r="B5459" s="61" t="s">
        <v>2156</v>
      </c>
      <c r="C5459" s="61" t="s">
        <v>3909</v>
      </c>
      <c r="D5459" s="61" t="s">
        <v>3929</v>
      </c>
      <c r="E5459" s="62" t="s">
        <v>3930</v>
      </c>
      <c r="F5459" s="46">
        <v>46183</v>
      </c>
      <c r="G5459" s="46" t="str">
        <f t="shared" si="581"/>
        <v>吴永林2026-6-10</v>
      </c>
      <c r="H5459" s="63" t="s">
        <v>3937</v>
      </c>
      <c r="I5459" s="63" t="s">
        <v>3938</v>
      </c>
      <c r="J5459" s="64"/>
      <c r="K5459" s="64"/>
      <c r="L5459" s="65"/>
      <c r="M5459" s="65"/>
      <c r="N5459" s="65"/>
      <c r="O5459" s="66">
        <v>8</v>
      </c>
      <c r="P5459" s="160"/>
      <c r="Q5459" s="68"/>
      <c r="R5459" s="68"/>
      <c r="S5459" s="68"/>
      <c r="T5459" s="69">
        <f t="shared" si="583"/>
        <v>8</v>
      </c>
      <c r="U5459" s="68"/>
      <c r="V5459" s="70"/>
      <c r="W5459" s="70"/>
      <c r="X5459" s="71">
        <f t="shared" si="584"/>
        <v>8</v>
      </c>
      <c r="Y5459" s="72"/>
      <c r="Z5459" s="70"/>
      <c r="AA5459" s="68">
        <v>2</v>
      </c>
      <c r="AB5459" s="73"/>
      <c r="AC5459" s="70"/>
      <c r="AD5459" s="74"/>
      <c r="AE5459" s="68"/>
      <c r="AF5459" s="75"/>
    </row>
    <row r="5460" ht="28.5" customHeight="1" spans="1:32">
      <c r="A5460" s="61" t="s">
        <v>36</v>
      </c>
      <c r="B5460" s="61" t="s">
        <v>2156</v>
      </c>
      <c r="C5460" s="61" t="s">
        <v>3909</v>
      </c>
      <c r="D5460" s="61" t="s">
        <v>3929</v>
      </c>
      <c r="E5460" s="76" t="s">
        <v>3930</v>
      </c>
      <c r="F5460" s="46">
        <v>46184</v>
      </c>
      <c r="G5460" s="46" t="str">
        <f t="shared" si="581"/>
        <v>吴永林2026-6-11</v>
      </c>
      <c r="H5460" s="63" t="s">
        <v>114</v>
      </c>
      <c r="I5460" s="63" t="s">
        <v>1665</v>
      </c>
      <c r="J5460" s="64"/>
      <c r="K5460" s="64"/>
      <c r="L5460" s="65"/>
      <c r="M5460" s="65"/>
      <c r="N5460" s="65"/>
      <c r="O5460" s="66">
        <v>8</v>
      </c>
      <c r="P5460" s="160"/>
      <c r="Q5460" s="68"/>
      <c r="R5460" s="68"/>
      <c r="S5460" s="68"/>
      <c r="T5460" s="69">
        <f t="shared" si="583"/>
        <v>8</v>
      </c>
      <c r="U5460" s="68"/>
      <c r="V5460" s="70"/>
      <c r="W5460" s="70"/>
      <c r="X5460" s="71">
        <f t="shared" si="584"/>
        <v>8</v>
      </c>
      <c r="Y5460" s="72"/>
      <c r="Z5460" s="70"/>
      <c r="AA5460" s="68">
        <v>2</v>
      </c>
      <c r="AB5460" s="73"/>
      <c r="AC5460" s="70"/>
      <c r="AD5460" s="74"/>
      <c r="AE5460" s="68"/>
      <c r="AF5460" s="75"/>
    </row>
    <row r="5461" ht="28.5" customHeight="1" spans="1:32">
      <c r="A5461" s="61" t="s">
        <v>36</v>
      </c>
      <c r="B5461" s="61" t="s">
        <v>2156</v>
      </c>
      <c r="C5461" s="61" t="s">
        <v>3909</v>
      </c>
      <c r="D5461" s="61" t="s">
        <v>3929</v>
      </c>
      <c r="E5461" s="76" t="s">
        <v>3930</v>
      </c>
      <c r="F5461" s="46">
        <v>46185</v>
      </c>
      <c r="G5461" s="46" t="str">
        <f t="shared" si="581"/>
        <v>吴永林2026-6-12</v>
      </c>
      <c r="H5461" s="63" t="s">
        <v>123</v>
      </c>
      <c r="I5461" s="63" t="s">
        <v>3873</v>
      </c>
      <c r="J5461" s="64"/>
      <c r="K5461" s="64"/>
      <c r="L5461" s="65"/>
      <c r="M5461" s="65"/>
      <c r="N5461" s="65"/>
      <c r="O5461" s="66">
        <v>8</v>
      </c>
      <c r="P5461" s="160"/>
      <c r="Q5461" s="68"/>
      <c r="R5461" s="68"/>
      <c r="S5461" s="68"/>
      <c r="T5461" s="69">
        <f t="shared" si="583"/>
        <v>8</v>
      </c>
      <c r="U5461" s="68"/>
      <c r="V5461" s="70"/>
      <c r="W5461" s="70"/>
      <c r="X5461" s="71">
        <f t="shared" si="584"/>
        <v>8</v>
      </c>
      <c r="Y5461" s="72"/>
      <c r="Z5461" s="70"/>
      <c r="AA5461" s="68">
        <v>2</v>
      </c>
      <c r="AB5461" s="73"/>
      <c r="AC5461" s="70"/>
      <c r="AD5461" s="74"/>
      <c r="AE5461" s="68"/>
      <c r="AF5461" s="75"/>
    </row>
    <row r="5462" ht="28.5" customHeight="1" spans="1:32">
      <c r="A5462" s="61" t="s">
        <v>36</v>
      </c>
      <c r="B5462" s="61" t="s">
        <v>2156</v>
      </c>
      <c r="C5462" s="61" t="s">
        <v>3909</v>
      </c>
      <c r="D5462" s="61" t="s">
        <v>3929</v>
      </c>
      <c r="E5462" s="76" t="s">
        <v>3930</v>
      </c>
      <c r="F5462" s="46">
        <v>46186</v>
      </c>
      <c r="G5462" s="46" t="str">
        <f t="shared" si="581"/>
        <v>吴永林2026-6-13</v>
      </c>
      <c r="H5462" s="63" t="s">
        <v>3939</v>
      </c>
      <c r="I5462" s="63"/>
      <c r="J5462" s="64"/>
      <c r="K5462" s="64"/>
      <c r="L5462" s="65" t="s">
        <v>245</v>
      </c>
      <c r="M5462" s="65"/>
      <c r="N5462" s="65"/>
      <c r="O5462" s="66">
        <v>8</v>
      </c>
      <c r="P5462" s="160"/>
      <c r="Q5462" s="68">
        <v>-4.5</v>
      </c>
      <c r="R5462" s="68"/>
      <c r="S5462" s="68"/>
      <c r="T5462" s="69">
        <f t="shared" si="583"/>
        <v>3.5</v>
      </c>
      <c r="U5462" s="68"/>
      <c r="V5462" s="70"/>
      <c r="W5462" s="70"/>
      <c r="X5462" s="71">
        <f t="shared" si="584"/>
        <v>3.5</v>
      </c>
      <c r="Y5462" s="72"/>
      <c r="Z5462" s="70"/>
      <c r="AA5462" s="68"/>
      <c r="AB5462" s="73"/>
      <c r="AC5462" s="70"/>
      <c r="AD5462" s="74"/>
      <c r="AE5462" s="68"/>
      <c r="AF5462" s="80"/>
    </row>
    <row r="5463" ht="28.5" customHeight="1" spans="1:32">
      <c r="A5463" s="61" t="s">
        <v>36</v>
      </c>
      <c r="B5463" s="61" t="s">
        <v>2156</v>
      </c>
      <c r="C5463" s="61" t="s">
        <v>3909</v>
      </c>
      <c r="D5463" s="61" t="s">
        <v>3929</v>
      </c>
      <c r="E5463" s="62" t="s">
        <v>3930</v>
      </c>
      <c r="F5463" s="77">
        <v>46187</v>
      </c>
      <c r="G5463" s="46" t="str">
        <f t="shared" si="581"/>
        <v>吴永林2026-6-14</v>
      </c>
      <c r="H5463" s="63" t="s">
        <v>3940</v>
      </c>
      <c r="I5463" s="63"/>
      <c r="J5463" s="64"/>
      <c r="K5463" s="64" t="s">
        <v>73</v>
      </c>
      <c r="L5463" s="65"/>
      <c r="M5463" s="65"/>
      <c r="N5463" s="65"/>
      <c r="O5463" s="66"/>
      <c r="P5463" s="160"/>
      <c r="Q5463" s="68"/>
      <c r="R5463" s="68"/>
      <c r="S5463" s="68"/>
      <c r="T5463" s="69">
        <f t="shared" si="583"/>
        <v>0</v>
      </c>
      <c r="U5463" s="68"/>
      <c r="V5463" s="70">
        <v>5.5</v>
      </c>
      <c r="W5463" s="70"/>
      <c r="X5463" s="71">
        <f t="shared" si="584"/>
        <v>5.5</v>
      </c>
      <c r="Y5463" s="72"/>
      <c r="Z5463" s="70"/>
      <c r="AA5463" s="68"/>
      <c r="AB5463" s="73"/>
      <c r="AC5463" s="70"/>
      <c r="AD5463" s="74"/>
      <c r="AE5463" s="68"/>
      <c r="AF5463" s="80"/>
    </row>
    <row r="5464" ht="28.5" customHeight="1" spans="1:32">
      <c r="A5464" s="61" t="s">
        <v>36</v>
      </c>
      <c r="B5464" s="61" t="s">
        <v>2156</v>
      </c>
      <c r="C5464" s="61" t="s">
        <v>3909</v>
      </c>
      <c r="D5464" s="61" t="s">
        <v>3929</v>
      </c>
      <c r="E5464" s="62" t="s">
        <v>3930</v>
      </c>
      <c r="F5464" s="46">
        <v>46188</v>
      </c>
      <c r="G5464" s="46" t="str">
        <f t="shared" si="581"/>
        <v>吴永林2026-6-15</v>
      </c>
      <c r="H5464" s="63" t="s">
        <v>125</v>
      </c>
      <c r="I5464" s="63" t="s">
        <v>3941</v>
      </c>
      <c r="J5464" s="64"/>
      <c r="K5464" s="64"/>
      <c r="L5464" s="65"/>
      <c r="M5464" s="65"/>
      <c r="N5464" s="65"/>
      <c r="O5464" s="66">
        <v>8</v>
      </c>
      <c r="P5464" s="160"/>
      <c r="Q5464" s="68"/>
      <c r="R5464" s="68"/>
      <c r="S5464" s="68"/>
      <c r="T5464" s="69">
        <f t="shared" si="583"/>
        <v>8</v>
      </c>
      <c r="U5464" s="68"/>
      <c r="V5464" s="70"/>
      <c r="W5464" s="70"/>
      <c r="X5464" s="71">
        <f t="shared" si="584"/>
        <v>8</v>
      </c>
      <c r="Y5464" s="72"/>
      <c r="Z5464" s="70"/>
      <c r="AA5464" s="68">
        <v>2</v>
      </c>
      <c r="AB5464" s="73"/>
      <c r="AC5464" s="70"/>
      <c r="AD5464" s="74"/>
      <c r="AE5464" s="68"/>
      <c r="AF5464" s="75"/>
    </row>
    <row r="5465" ht="28.5" customHeight="1" spans="1:32">
      <c r="A5465" s="61" t="s">
        <v>36</v>
      </c>
      <c r="B5465" s="61" t="s">
        <v>2156</v>
      </c>
      <c r="C5465" s="61" t="s">
        <v>3909</v>
      </c>
      <c r="D5465" s="61" t="s">
        <v>3929</v>
      </c>
      <c r="E5465" s="62" t="s">
        <v>3930</v>
      </c>
      <c r="F5465" s="46">
        <v>46189</v>
      </c>
      <c r="G5465" s="46" t="str">
        <f t="shared" si="581"/>
        <v>吴永林2026-6-16</v>
      </c>
      <c r="H5465" s="63" t="s">
        <v>721</v>
      </c>
      <c r="I5465" s="63" t="s">
        <v>873</v>
      </c>
      <c r="J5465" s="64"/>
      <c r="K5465" s="64"/>
      <c r="L5465" s="65"/>
      <c r="M5465" s="65"/>
      <c r="N5465" s="65"/>
      <c r="O5465" s="66">
        <v>8</v>
      </c>
      <c r="P5465" s="161"/>
      <c r="Q5465" s="68"/>
      <c r="R5465" s="68"/>
      <c r="S5465" s="68"/>
      <c r="T5465" s="69">
        <f t="shared" si="583"/>
        <v>8</v>
      </c>
      <c r="U5465" s="68"/>
      <c r="V5465" s="70"/>
      <c r="W5465" s="70"/>
      <c r="X5465" s="71">
        <f t="shared" si="584"/>
        <v>8</v>
      </c>
      <c r="Y5465" s="72"/>
      <c r="Z5465" s="70"/>
      <c r="AA5465" s="68">
        <v>2</v>
      </c>
      <c r="AB5465" s="73"/>
      <c r="AC5465" s="70"/>
      <c r="AD5465" s="74"/>
      <c r="AE5465" s="68"/>
      <c r="AF5465" s="80"/>
    </row>
    <row r="5466" ht="28.5" customHeight="1" spans="1:32">
      <c r="A5466" s="61" t="s">
        <v>36</v>
      </c>
      <c r="B5466" s="61" t="s">
        <v>2156</v>
      </c>
      <c r="C5466" s="61" t="s">
        <v>3909</v>
      </c>
      <c r="D5466" s="61" t="s">
        <v>3929</v>
      </c>
      <c r="E5466" s="76" t="s">
        <v>3930</v>
      </c>
      <c r="F5466" s="46">
        <v>46190</v>
      </c>
      <c r="G5466" s="46" t="str">
        <f t="shared" si="581"/>
        <v>吴永林2026-6-17</v>
      </c>
      <c r="H5466" s="63"/>
      <c r="I5466" s="63"/>
      <c r="J5466" s="64"/>
      <c r="K5466" s="64"/>
      <c r="L5466" s="65" t="s">
        <v>73</v>
      </c>
      <c r="M5466" s="65"/>
      <c r="N5466" s="65"/>
      <c r="O5466" s="66">
        <v>8</v>
      </c>
      <c r="P5466" s="161"/>
      <c r="Q5466" s="68">
        <v>-8</v>
      </c>
      <c r="R5466" s="68"/>
      <c r="S5466" s="68"/>
      <c r="T5466" s="69">
        <f t="shared" si="583"/>
        <v>0</v>
      </c>
      <c r="U5466" s="68"/>
      <c r="V5466" s="70"/>
      <c r="W5466" s="70"/>
      <c r="X5466" s="71">
        <f t="shared" si="584"/>
        <v>0</v>
      </c>
      <c r="Y5466" s="72"/>
      <c r="Z5466" s="70"/>
      <c r="AA5466" s="68"/>
      <c r="AB5466" s="73"/>
      <c r="AC5466" s="70"/>
      <c r="AD5466" s="74"/>
      <c r="AE5466" s="68"/>
      <c r="AF5466" s="75"/>
    </row>
    <row r="5467" ht="28.5" customHeight="1" spans="1:32">
      <c r="A5467" s="61" t="s">
        <v>36</v>
      </c>
      <c r="B5467" s="61" t="s">
        <v>2156</v>
      </c>
      <c r="C5467" s="61" t="s">
        <v>3909</v>
      </c>
      <c r="D5467" s="61" t="s">
        <v>3929</v>
      </c>
      <c r="E5467" s="76" t="s">
        <v>3930</v>
      </c>
      <c r="F5467" s="46">
        <v>46191</v>
      </c>
      <c r="G5467" s="46" t="str">
        <f t="shared" si="581"/>
        <v>吴永林2026-6-18</v>
      </c>
      <c r="H5467" s="63" t="s">
        <v>3942</v>
      </c>
      <c r="I5467" s="63" t="s">
        <v>208</v>
      </c>
      <c r="J5467" s="64"/>
      <c r="K5467" s="64"/>
      <c r="L5467" s="65" t="s">
        <v>391</v>
      </c>
      <c r="M5467" s="65"/>
      <c r="N5467" s="65"/>
      <c r="O5467" s="66">
        <v>8</v>
      </c>
      <c r="P5467" s="161"/>
      <c r="Q5467" s="68">
        <v>-1</v>
      </c>
      <c r="R5467" s="68"/>
      <c r="S5467" s="68"/>
      <c r="T5467" s="69">
        <f t="shared" si="583"/>
        <v>7</v>
      </c>
      <c r="U5467" s="68"/>
      <c r="V5467" s="70"/>
      <c r="W5467" s="70"/>
      <c r="X5467" s="71">
        <f t="shared" si="584"/>
        <v>7</v>
      </c>
      <c r="Y5467" s="72"/>
      <c r="Z5467" s="70"/>
      <c r="AA5467" s="68">
        <v>2</v>
      </c>
      <c r="AB5467" s="73"/>
      <c r="AC5467" s="70"/>
      <c r="AD5467" s="74"/>
      <c r="AE5467" s="68"/>
      <c r="AF5467" s="75"/>
    </row>
    <row r="5468" ht="28.5" customHeight="1" spans="1:32">
      <c r="A5468" s="61" t="s">
        <v>36</v>
      </c>
      <c r="B5468" s="61" t="s">
        <v>2156</v>
      </c>
      <c r="C5468" s="61" t="s">
        <v>3909</v>
      </c>
      <c r="D5468" s="61" t="s">
        <v>3929</v>
      </c>
      <c r="E5468" s="76" t="s">
        <v>3930</v>
      </c>
      <c r="F5468" s="82">
        <v>46192</v>
      </c>
      <c r="G5468" s="46" t="str">
        <f t="shared" si="581"/>
        <v>吴永林2026-6-19</v>
      </c>
      <c r="H5468" s="63"/>
      <c r="I5468" s="63"/>
      <c r="J5468" s="64"/>
      <c r="K5468" s="64"/>
      <c r="L5468" s="65"/>
      <c r="M5468" s="65"/>
      <c r="N5468" s="65"/>
      <c r="O5468" s="66"/>
      <c r="P5468" s="161"/>
      <c r="Q5468" s="68"/>
      <c r="R5468" s="68"/>
      <c r="S5468" s="68"/>
      <c r="T5468" s="69">
        <f t="shared" si="583"/>
        <v>0</v>
      </c>
      <c r="U5468" s="68"/>
      <c r="V5468" s="70"/>
      <c r="W5468" s="70"/>
      <c r="X5468" s="71">
        <f t="shared" si="584"/>
        <v>0</v>
      </c>
      <c r="Y5468" s="72"/>
      <c r="Z5468" s="70"/>
      <c r="AA5468" s="68"/>
      <c r="AB5468" s="73">
        <v>8</v>
      </c>
      <c r="AC5468" s="70"/>
      <c r="AD5468" s="74"/>
      <c r="AE5468" s="68"/>
      <c r="AF5468" s="75"/>
    </row>
    <row r="5469" ht="28.5" customHeight="1" spans="1:32">
      <c r="A5469" s="61" t="s">
        <v>36</v>
      </c>
      <c r="B5469" s="61" t="s">
        <v>2156</v>
      </c>
      <c r="C5469" s="61" t="s">
        <v>3909</v>
      </c>
      <c r="D5469" s="61" t="s">
        <v>3929</v>
      </c>
      <c r="E5469" s="76" t="s">
        <v>3930</v>
      </c>
      <c r="F5469" s="77">
        <v>46193</v>
      </c>
      <c r="G5469" s="46" t="str">
        <f t="shared" si="581"/>
        <v>吴永林2026-6-20</v>
      </c>
      <c r="H5469" s="63" t="s">
        <v>3943</v>
      </c>
      <c r="I5469" s="63" t="s">
        <v>260</v>
      </c>
      <c r="J5469" s="64"/>
      <c r="K5469" s="64" t="s">
        <v>73</v>
      </c>
      <c r="L5469" s="65"/>
      <c r="M5469" s="65"/>
      <c r="N5469" s="65"/>
      <c r="O5469" s="66"/>
      <c r="P5469" s="161"/>
      <c r="Q5469" s="68"/>
      <c r="R5469" s="68"/>
      <c r="S5469" s="68"/>
      <c r="T5469" s="69">
        <f t="shared" si="583"/>
        <v>0</v>
      </c>
      <c r="U5469" s="68"/>
      <c r="V5469" s="70">
        <v>4.5</v>
      </c>
      <c r="W5469" s="70"/>
      <c r="X5469" s="71">
        <f t="shared" si="584"/>
        <v>4.5</v>
      </c>
      <c r="Y5469" s="72"/>
      <c r="Z5469" s="70"/>
      <c r="AA5469" s="68">
        <v>2</v>
      </c>
      <c r="AB5469" s="73"/>
      <c r="AC5469" s="70"/>
      <c r="AD5469" s="74"/>
      <c r="AE5469" s="68"/>
      <c r="AF5469" s="75"/>
    </row>
    <row r="5470" ht="28.5" customHeight="1" spans="1:32">
      <c r="A5470" s="61" t="s">
        <v>36</v>
      </c>
      <c r="B5470" s="61" t="s">
        <v>2156</v>
      </c>
      <c r="C5470" s="61" t="s">
        <v>3909</v>
      </c>
      <c r="D5470" s="61" t="s">
        <v>3929</v>
      </c>
      <c r="E5470" s="62" t="s">
        <v>3930</v>
      </c>
      <c r="F5470" s="46">
        <v>46194</v>
      </c>
      <c r="G5470" s="46" t="str">
        <f t="shared" si="581"/>
        <v>吴永林2026-6-21</v>
      </c>
      <c r="H5470" s="63" t="s">
        <v>2126</v>
      </c>
      <c r="I5470" s="63" t="s">
        <v>2059</v>
      </c>
      <c r="J5470" s="64"/>
      <c r="K5470" s="64"/>
      <c r="L5470" s="65"/>
      <c r="M5470" s="65"/>
      <c r="N5470" s="65"/>
      <c r="O5470" s="66">
        <v>8</v>
      </c>
      <c r="P5470" s="161"/>
      <c r="Q5470" s="68"/>
      <c r="R5470" s="68"/>
      <c r="S5470" s="68"/>
      <c r="T5470" s="69">
        <f t="shared" si="583"/>
        <v>8</v>
      </c>
      <c r="U5470" s="68"/>
      <c r="V5470" s="70"/>
      <c r="W5470" s="70"/>
      <c r="X5470" s="71">
        <f t="shared" si="584"/>
        <v>8</v>
      </c>
      <c r="Y5470" s="72"/>
      <c r="Z5470" s="70"/>
      <c r="AA5470" s="68">
        <v>2</v>
      </c>
      <c r="AB5470" s="73"/>
      <c r="AC5470" s="70"/>
      <c r="AD5470" s="74"/>
      <c r="AE5470" s="68"/>
      <c r="AF5470" s="75"/>
    </row>
    <row r="5471" ht="28.5" customHeight="1" spans="1:32">
      <c r="A5471" s="61" t="s">
        <v>36</v>
      </c>
      <c r="B5471" s="61" t="s">
        <v>2156</v>
      </c>
      <c r="C5471" s="61" t="s">
        <v>3909</v>
      </c>
      <c r="D5471" s="61" t="s">
        <v>3929</v>
      </c>
      <c r="E5471" s="62" t="s">
        <v>3930</v>
      </c>
      <c r="F5471" s="46">
        <v>46195</v>
      </c>
      <c r="G5471" s="46" t="str">
        <f t="shared" si="581"/>
        <v>吴永林2026-6-22</v>
      </c>
      <c r="H5471" s="63"/>
      <c r="I5471" s="63"/>
      <c r="J5471" s="64"/>
      <c r="K5471" s="64"/>
      <c r="L5471" s="65"/>
      <c r="M5471" s="65"/>
      <c r="N5471" s="65"/>
      <c r="O5471" s="66"/>
      <c r="P5471" s="160"/>
      <c r="Q5471" s="68"/>
      <c r="R5471" s="68"/>
      <c r="S5471" s="68"/>
      <c r="T5471" s="69">
        <f t="shared" si="583"/>
        <v>0</v>
      </c>
      <c r="U5471" s="68"/>
      <c r="V5471" s="70"/>
      <c r="W5471" s="70"/>
      <c r="X5471" s="71">
        <f t="shared" si="584"/>
        <v>0</v>
      </c>
      <c r="Y5471" s="72"/>
      <c r="Z5471" s="70"/>
      <c r="AA5471" s="68"/>
      <c r="AB5471" s="73"/>
      <c r="AC5471" s="70"/>
      <c r="AD5471" s="74"/>
      <c r="AE5471" s="68"/>
      <c r="AF5471" s="75"/>
    </row>
    <row r="5472" ht="28.5" customHeight="1" spans="1:32">
      <c r="A5472" s="61" t="s">
        <v>36</v>
      </c>
      <c r="B5472" s="61" t="s">
        <v>2156</v>
      </c>
      <c r="C5472" s="61" t="s">
        <v>3909</v>
      </c>
      <c r="D5472" s="61" t="s">
        <v>3929</v>
      </c>
      <c r="E5472" s="76" t="s">
        <v>3930</v>
      </c>
      <c r="F5472" s="46">
        <v>46196</v>
      </c>
      <c r="G5472" s="46" t="str">
        <f t="shared" si="581"/>
        <v>吴永林2026-6-23</v>
      </c>
      <c r="H5472" s="63"/>
      <c r="I5472" s="63"/>
      <c r="J5472" s="64"/>
      <c r="K5472" s="64"/>
      <c r="L5472" s="65"/>
      <c r="M5472" s="65"/>
      <c r="N5472" s="65"/>
      <c r="O5472" s="66"/>
      <c r="P5472" s="161"/>
      <c r="Q5472" s="68"/>
      <c r="R5472" s="68"/>
      <c r="S5472" s="68"/>
      <c r="T5472" s="69">
        <f t="shared" si="583"/>
        <v>0</v>
      </c>
      <c r="U5472" s="68"/>
      <c r="V5472" s="70"/>
      <c r="W5472" s="70"/>
      <c r="X5472" s="71">
        <f t="shared" si="584"/>
        <v>0</v>
      </c>
      <c r="Y5472" s="72"/>
      <c r="Z5472" s="70"/>
      <c r="AA5472" s="68"/>
      <c r="AB5472" s="73"/>
      <c r="AC5472" s="70"/>
      <c r="AD5472" s="74"/>
      <c r="AE5472" s="68"/>
      <c r="AF5472" s="75"/>
    </row>
    <row r="5473" ht="28.5" customHeight="1" spans="1:32">
      <c r="A5473" s="61" t="s">
        <v>36</v>
      </c>
      <c r="B5473" s="61" t="s">
        <v>2156</v>
      </c>
      <c r="C5473" s="61" t="s">
        <v>3909</v>
      </c>
      <c r="D5473" s="61" t="s">
        <v>3929</v>
      </c>
      <c r="E5473" s="76" t="s">
        <v>3930</v>
      </c>
      <c r="F5473" s="46">
        <v>46197</v>
      </c>
      <c r="G5473" s="46" t="str">
        <f t="shared" si="581"/>
        <v>吴永林2026-6-24</v>
      </c>
      <c r="H5473" s="63"/>
      <c r="I5473" s="63"/>
      <c r="J5473" s="64"/>
      <c r="K5473" s="64"/>
      <c r="L5473" s="65"/>
      <c r="M5473" s="65"/>
      <c r="N5473" s="65"/>
      <c r="O5473" s="66"/>
      <c r="P5473" s="160"/>
      <c r="Q5473" s="68"/>
      <c r="R5473" s="68"/>
      <c r="S5473" s="68"/>
      <c r="T5473" s="69">
        <f t="shared" si="583"/>
        <v>0</v>
      </c>
      <c r="U5473" s="68"/>
      <c r="V5473" s="70"/>
      <c r="W5473" s="70"/>
      <c r="X5473" s="71">
        <f t="shared" si="584"/>
        <v>0</v>
      </c>
      <c r="Y5473" s="72"/>
      <c r="Z5473" s="70"/>
      <c r="AA5473" s="68"/>
      <c r="AB5473" s="73"/>
      <c r="AC5473" s="70"/>
      <c r="AD5473" s="74"/>
      <c r="AE5473" s="68"/>
      <c r="AF5473" s="75"/>
    </row>
    <row r="5474" ht="28.5" customHeight="1" spans="1:32">
      <c r="A5474" s="61" t="s">
        <v>36</v>
      </c>
      <c r="B5474" s="61" t="s">
        <v>2156</v>
      </c>
      <c r="C5474" s="61" t="s">
        <v>3909</v>
      </c>
      <c r="D5474" s="61" t="s">
        <v>3929</v>
      </c>
      <c r="E5474" s="76" t="s">
        <v>3930</v>
      </c>
      <c r="F5474" s="46">
        <v>46198</v>
      </c>
      <c r="G5474" s="46" t="str">
        <f t="shared" si="581"/>
        <v>吴永林2026-6-25</v>
      </c>
      <c r="H5474" s="63"/>
      <c r="I5474" s="63"/>
      <c r="J5474" s="64"/>
      <c r="K5474" s="64"/>
      <c r="L5474" s="65"/>
      <c r="M5474" s="65"/>
      <c r="N5474" s="65"/>
      <c r="O5474" s="66"/>
      <c r="P5474" s="160"/>
      <c r="Q5474" s="68"/>
      <c r="R5474" s="68"/>
      <c r="S5474" s="68"/>
      <c r="T5474" s="69">
        <f t="shared" si="583"/>
        <v>0</v>
      </c>
      <c r="U5474" s="68"/>
      <c r="V5474" s="70"/>
      <c r="W5474" s="70"/>
      <c r="X5474" s="71">
        <f t="shared" si="584"/>
        <v>0</v>
      </c>
      <c r="Y5474" s="72"/>
      <c r="Z5474" s="70"/>
      <c r="AA5474" s="68"/>
      <c r="AB5474" s="73"/>
      <c r="AC5474" s="70"/>
      <c r="AD5474" s="74"/>
      <c r="AE5474" s="68"/>
      <c r="AF5474" s="75"/>
    </row>
    <row r="5475" ht="28.5" customHeight="1" spans="1:32">
      <c r="A5475" s="61" t="s">
        <v>36</v>
      </c>
      <c r="B5475" s="61" t="s">
        <v>2156</v>
      </c>
      <c r="C5475" s="61" t="s">
        <v>3909</v>
      </c>
      <c r="D5475" s="61" t="s">
        <v>3929</v>
      </c>
      <c r="E5475" s="76" t="s">
        <v>3930</v>
      </c>
      <c r="F5475" s="46">
        <v>46199</v>
      </c>
      <c r="G5475" s="46" t="str">
        <f t="shared" si="581"/>
        <v>吴永林2026-6-26</v>
      </c>
      <c r="H5475" s="63"/>
      <c r="I5475" s="63"/>
      <c r="J5475" s="64"/>
      <c r="K5475" s="64"/>
      <c r="L5475" s="65"/>
      <c r="M5475" s="65"/>
      <c r="N5475" s="65"/>
      <c r="O5475" s="66"/>
      <c r="P5475" s="160"/>
      <c r="Q5475" s="68"/>
      <c r="R5475" s="68"/>
      <c r="S5475" s="68"/>
      <c r="T5475" s="69">
        <f t="shared" si="583"/>
        <v>0</v>
      </c>
      <c r="U5475" s="68"/>
      <c r="V5475" s="70"/>
      <c r="W5475" s="70"/>
      <c r="X5475" s="71">
        <f t="shared" si="584"/>
        <v>0</v>
      </c>
      <c r="Y5475" s="72"/>
      <c r="Z5475" s="70"/>
      <c r="AA5475" s="68"/>
      <c r="AB5475" s="73"/>
      <c r="AC5475" s="70"/>
      <c r="AD5475" s="74"/>
      <c r="AE5475" s="68"/>
      <c r="AF5475" s="75"/>
    </row>
    <row r="5476" ht="28.5" customHeight="1" spans="1:32">
      <c r="A5476" s="61" t="s">
        <v>36</v>
      </c>
      <c r="B5476" s="61" t="s">
        <v>2156</v>
      </c>
      <c r="C5476" s="61" t="s">
        <v>3909</v>
      </c>
      <c r="D5476" s="61" t="s">
        <v>3929</v>
      </c>
      <c r="E5476" s="76" t="s">
        <v>3930</v>
      </c>
      <c r="F5476" s="46">
        <v>46200</v>
      </c>
      <c r="G5476" s="46" t="str">
        <f t="shared" si="581"/>
        <v>吴永林2026-6-27</v>
      </c>
      <c r="H5476" s="63"/>
      <c r="I5476" s="63"/>
      <c r="J5476" s="64"/>
      <c r="K5476" s="64"/>
      <c r="L5476" s="65"/>
      <c r="M5476" s="65"/>
      <c r="N5476" s="79"/>
      <c r="O5476" s="66"/>
      <c r="P5476" s="160"/>
      <c r="Q5476" s="68"/>
      <c r="R5476" s="68"/>
      <c r="S5476" s="68"/>
      <c r="T5476" s="69">
        <f t="shared" si="583"/>
        <v>0</v>
      </c>
      <c r="U5476" s="68"/>
      <c r="V5476" s="70"/>
      <c r="W5476" s="70"/>
      <c r="X5476" s="71">
        <f t="shared" si="584"/>
        <v>0</v>
      </c>
      <c r="Y5476" s="72"/>
      <c r="Z5476" s="70"/>
      <c r="AA5476" s="68"/>
      <c r="AB5476" s="73"/>
      <c r="AC5476" s="70"/>
      <c r="AD5476" s="74"/>
      <c r="AE5476" s="68"/>
      <c r="AF5476" s="75"/>
    </row>
    <row r="5477" ht="28.5" customHeight="1" spans="1:32">
      <c r="A5477" s="61" t="s">
        <v>36</v>
      </c>
      <c r="B5477" s="61" t="s">
        <v>2156</v>
      </c>
      <c r="C5477" s="61" t="s">
        <v>3909</v>
      </c>
      <c r="D5477" s="61" t="s">
        <v>3929</v>
      </c>
      <c r="E5477" s="62" t="s">
        <v>3930</v>
      </c>
      <c r="F5477" s="46">
        <v>46201</v>
      </c>
      <c r="G5477" s="46" t="str">
        <f t="shared" si="581"/>
        <v>吴永林2026-6-28</v>
      </c>
      <c r="H5477" s="63"/>
      <c r="I5477" s="63"/>
      <c r="J5477" s="64"/>
      <c r="K5477" s="64"/>
      <c r="L5477" s="65"/>
      <c r="M5477" s="65"/>
      <c r="N5477" s="65"/>
      <c r="O5477" s="66"/>
      <c r="P5477" s="160"/>
      <c r="Q5477" s="68"/>
      <c r="R5477" s="68"/>
      <c r="S5477" s="68"/>
      <c r="T5477" s="69">
        <f t="shared" si="583"/>
        <v>0</v>
      </c>
      <c r="U5477" s="68"/>
      <c r="V5477" s="70"/>
      <c r="W5477" s="70"/>
      <c r="X5477" s="71">
        <f t="shared" si="584"/>
        <v>0</v>
      </c>
      <c r="Y5477" s="72"/>
      <c r="Z5477" s="70"/>
      <c r="AA5477" s="68"/>
      <c r="AB5477" s="73"/>
      <c r="AC5477" s="70"/>
      <c r="AD5477" s="74"/>
      <c r="AE5477" s="68"/>
      <c r="AF5477" s="75"/>
    </row>
    <row r="5478" ht="28.5" customHeight="1" spans="1:32">
      <c r="A5478" s="61" t="s">
        <v>36</v>
      </c>
      <c r="B5478" s="61" t="s">
        <v>2156</v>
      </c>
      <c r="C5478" s="61" t="s">
        <v>3909</v>
      </c>
      <c r="D5478" s="61" t="s">
        <v>3929</v>
      </c>
      <c r="E5478" s="76" t="s">
        <v>3930</v>
      </c>
      <c r="F5478" s="46">
        <v>46202</v>
      </c>
      <c r="G5478" s="46" t="str">
        <f t="shared" si="581"/>
        <v>吴永林2026-6-29</v>
      </c>
      <c r="H5478" s="63"/>
      <c r="I5478" s="63"/>
      <c r="J5478" s="64"/>
      <c r="K5478" s="64"/>
      <c r="L5478" s="65"/>
      <c r="M5478" s="65"/>
      <c r="N5478" s="79"/>
      <c r="O5478" s="66"/>
      <c r="P5478" s="160"/>
      <c r="Q5478" s="68"/>
      <c r="R5478" s="68"/>
      <c r="S5478" s="68"/>
      <c r="T5478" s="69">
        <f t="shared" si="583"/>
        <v>0</v>
      </c>
      <c r="U5478" s="68"/>
      <c r="V5478" s="70"/>
      <c r="W5478" s="70"/>
      <c r="X5478" s="71">
        <f t="shared" si="584"/>
        <v>0</v>
      </c>
      <c r="Y5478" s="72"/>
      <c r="Z5478" s="70"/>
      <c r="AA5478" s="68"/>
      <c r="AB5478" s="73"/>
      <c r="AC5478" s="70"/>
      <c r="AD5478" s="74"/>
      <c r="AE5478" s="68"/>
      <c r="AF5478" s="75"/>
    </row>
    <row r="5479" s="3" customFormat="1" ht="28.5" customHeight="1" spans="1:32">
      <c r="A5479" s="61" t="s">
        <v>36</v>
      </c>
      <c r="B5479" s="61" t="s">
        <v>2156</v>
      </c>
      <c r="C5479" s="61" t="s">
        <v>3909</v>
      </c>
      <c r="D5479" s="61" t="s">
        <v>3929</v>
      </c>
      <c r="E5479" s="76" t="s">
        <v>3930</v>
      </c>
      <c r="F5479" s="46">
        <v>46203</v>
      </c>
      <c r="G5479" s="46" t="str">
        <f t="shared" si="581"/>
        <v>吴永林2026-6-30</v>
      </c>
      <c r="H5479" s="63"/>
      <c r="I5479" s="63"/>
      <c r="J5479" s="64"/>
      <c r="K5479" s="64"/>
      <c r="L5479" s="65"/>
      <c r="M5479" s="65"/>
      <c r="N5479" s="65"/>
      <c r="O5479" s="66"/>
      <c r="P5479" s="160"/>
      <c r="Q5479" s="68"/>
      <c r="R5479" s="68"/>
      <c r="S5479" s="68"/>
      <c r="T5479" s="69">
        <f t="shared" si="583"/>
        <v>0</v>
      </c>
      <c r="U5479" s="68"/>
      <c r="V5479" s="70"/>
      <c r="W5479" s="70"/>
      <c r="X5479" s="71">
        <f t="shared" si="584"/>
        <v>0</v>
      </c>
      <c r="Y5479" s="72"/>
      <c r="Z5479" s="70"/>
      <c r="AA5479" s="68"/>
      <c r="AB5479" s="73"/>
      <c r="AC5479" s="70"/>
      <c r="AD5479" s="74"/>
      <c r="AE5479" s="68"/>
      <c r="AF5479" s="75"/>
    </row>
    <row r="5480" s="3" customFormat="1" ht="28.5" customHeight="1" spans="1:32">
      <c r="A5480" s="61" t="s">
        <v>36</v>
      </c>
      <c r="B5480" s="61" t="s">
        <v>2156</v>
      </c>
      <c r="C5480" s="61" t="s">
        <v>3909</v>
      </c>
      <c r="D5480" s="61" t="s">
        <v>3929</v>
      </c>
      <c r="E5480" s="76" t="s">
        <v>3930</v>
      </c>
      <c r="F5480" s="46">
        <v>46204</v>
      </c>
      <c r="G5480" s="46" t="str">
        <f t="shared" si="581"/>
        <v>吴永林2026-7-1</v>
      </c>
      <c r="H5480" s="63"/>
      <c r="I5480" s="63"/>
      <c r="J5480" s="64"/>
      <c r="K5480" s="64"/>
      <c r="L5480" s="65"/>
      <c r="M5480" s="65"/>
      <c r="N5480" s="65"/>
      <c r="O5480" s="66"/>
      <c r="P5480" s="160"/>
      <c r="Q5480" s="68"/>
      <c r="R5480" s="68"/>
      <c r="S5480" s="68"/>
      <c r="T5480" s="69">
        <f t="shared" si="583"/>
        <v>0</v>
      </c>
      <c r="U5480" s="68"/>
      <c r="V5480" s="70"/>
      <c r="W5480" s="70"/>
      <c r="X5480" s="71">
        <f t="shared" si="584"/>
        <v>0</v>
      </c>
      <c r="Y5480" s="72"/>
      <c r="Z5480" s="70"/>
      <c r="AA5480" s="68"/>
      <c r="AB5480" s="73"/>
      <c r="AC5480" s="70"/>
      <c r="AD5480" s="74"/>
      <c r="AE5480" s="68"/>
      <c r="AF5480" s="75"/>
    </row>
    <row r="5481" ht="28.5" customHeight="1" spans="1:32">
      <c r="A5481" s="84" t="s">
        <v>36</v>
      </c>
      <c r="B5481" s="84" t="s">
        <v>2156</v>
      </c>
      <c r="C5481" s="84" t="s">
        <v>3909</v>
      </c>
      <c r="D5481" s="84" t="s">
        <v>3929</v>
      </c>
      <c r="E5481" s="85" t="s">
        <v>3930</v>
      </c>
      <c r="F5481" s="86">
        <v>46235</v>
      </c>
      <c r="G5481" s="46" t="str">
        <f t="shared" si="581"/>
        <v>吴永林2026-8-1</v>
      </c>
      <c r="H5481" s="63"/>
      <c r="I5481" s="63"/>
      <c r="J5481" s="64"/>
      <c r="K5481" s="64"/>
      <c r="L5481" s="65"/>
      <c r="M5481" s="65"/>
      <c r="N5481" s="91"/>
      <c r="O5481" s="66"/>
      <c r="P5481" s="87"/>
      <c r="Q5481" s="87"/>
      <c r="R5481" s="87"/>
      <c r="S5481" s="87"/>
      <c r="T5481" s="69">
        <f t="shared" si="583"/>
        <v>0</v>
      </c>
      <c r="U5481" s="87"/>
      <c r="V5481" s="87"/>
      <c r="W5481" s="87"/>
      <c r="X5481" s="71">
        <f t="shared" si="584"/>
        <v>0</v>
      </c>
      <c r="Y5481" s="88"/>
      <c r="Z5481" s="87"/>
      <c r="AA5481" s="87"/>
      <c r="AB5481" s="87"/>
      <c r="AC5481" s="87"/>
      <c r="AD5481" s="89"/>
      <c r="AE5481" s="87"/>
      <c r="AF5481" s="90"/>
    </row>
    <row r="5482" ht="28.5" customHeight="1" spans="1:32">
      <c r="A5482" s="44" t="s">
        <v>36</v>
      </c>
      <c r="B5482" s="44" t="s">
        <v>2156</v>
      </c>
      <c r="C5482" s="44" t="s">
        <v>3909</v>
      </c>
      <c r="D5482" s="44" t="s">
        <v>3944</v>
      </c>
      <c r="E5482" s="44" t="s">
        <v>3945</v>
      </c>
      <c r="F5482" s="45">
        <v>46173</v>
      </c>
      <c r="G5482" s="46" t="str">
        <f t="shared" si="581"/>
        <v>陈李康2026-5-31</v>
      </c>
      <c r="H5482" s="157"/>
      <c r="I5482" s="157"/>
      <c r="J5482" s="158"/>
      <c r="K5482" s="158"/>
      <c r="L5482" s="158"/>
      <c r="M5482" s="159"/>
      <c r="N5482" s="159"/>
      <c r="O5482" s="102">
        <f t="shared" ref="O5482:AE5482" si="585">SUM(O5483:O5514)</f>
        <v>136</v>
      </c>
      <c r="P5482" s="103">
        <f t="shared" si="585"/>
        <v>0</v>
      </c>
      <c r="Q5482" s="104">
        <f t="shared" si="585"/>
        <v>0</v>
      </c>
      <c r="R5482" s="104">
        <f t="shared" si="585"/>
        <v>0</v>
      </c>
      <c r="S5482" s="53">
        <f t="shared" si="585"/>
        <v>0</v>
      </c>
      <c r="T5482" s="105">
        <f t="shared" si="585"/>
        <v>136</v>
      </c>
      <c r="U5482" s="55">
        <f t="shared" si="585"/>
        <v>0</v>
      </c>
      <c r="V5482" s="105">
        <f t="shared" si="585"/>
        <v>39</v>
      </c>
      <c r="W5482" s="105">
        <f t="shared" si="585"/>
        <v>0</v>
      </c>
      <c r="X5482" s="106">
        <f t="shared" si="585"/>
        <v>175</v>
      </c>
      <c r="Y5482" s="107">
        <f t="shared" si="585"/>
        <v>0</v>
      </c>
      <c r="Z5482" s="105">
        <f t="shared" si="585"/>
        <v>0</v>
      </c>
      <c r="AA5482" s="108">
        <f t="shared" si="585"/>
        <v>56</v>
      </c>
      <c r="AB5482" s="105">
        <f t="shared" si="585"/>
        <v>8</v>
      </c>
      <c r="AC5482" s="105">
        <f t="shared" si="585"/>
        <v>0</v>
      </c>
      <c r="AD5482" s="109">
        <f t="shared" si="585"/>
        <v>0</v>
      </c>
      <c r="AE5482" s="108">
        <f t="shared" si="585"/>
        <v>0</v>
      </c>
      <c r="AF5482" s="60"/>
    </row>
    <row r="5483" ht="28.5" customHeight="1" spans="1:32">
      <c r="A5483" s="61" t="s">
        <v>36</v>
      </c>
      <c r="B5483" s="61" t="s">
        <v>2156</v>
      </c>
      <c r="C5483" s="61" t="s">
        <v>3909</v>
      </c>
      <c r="D5483" s="61" t="s">
        <v>3944</v>
      </c>
      <c r="E5483" s="62" t="s">
        <v>3945</v>
      </c>
      <c r="F5483" s="46">
        <v>46174</v>
      </c>
      <c r="G5483" s="46" t="str">
        <f t="shared" si="581"/>
        <v>陈李康2026-6-1</v>
      </c>
      <c r="H5483" s="63" t="s">
        <v>3141</v>
      </c>
      <c r="I5483" s="63" t="s">
        <v>692</v>
      </c>
      <c r="J5483" s="64"/>
      <c r="K5483" s="64"/>
      <c r="L5483" s="65"/>
      <c r="M5483" s="65"/>
      <c r="N5483" s="65"/>
      <c r="O5483" s="66">
        <v>8</v>
      </c>
      <c r="P5483" s="160"/>
      <c r="Q5483" s="68"/>
      <c r="R5483" s="68"/>
      <c r="S5483" s="68"/>
      <c r="T5483" s="69">
        <f t="shared" ref="T5483:T5514" si="586">SUM(O5483:S5483)</f>
        <v>8</v>
      </c>
      <c r="U5483" s="68"/>
      <c r="V5483" s="70"/>
      <c r="W5483" s="70"/>
      <c r="X5483" s="71">
        <f t="shared" ref="X5483:X5514" si="587">SUM(T5483:W5483)</f>
        <v>8</v>
      </c>
      <c r="Y5483" s="72"/>
      <c r="Z5483" s="70"/>
      <c r="AA5483" s="68">
        <v>2</v>
      </c>
      <c r="AB5483" s="73"/>
      <c r="AC5483" s="70"/>
      <c r="AD5483" s="74"/>
      <c r="AE5483" s="68"/>
      <c r="AF5483" s="75"/>
    </row>
    <row r="5484" ht="28.5" customHeight="1" spans="1:32">
      <c r="A5484" s="61" t="s">
        <v>36</v>
      </c>
      <c r="B5484" s="61" t="s">
        <v>2156</v>
      </c>
      <c r="C5484" s="61" t="s">
        <v>3909</v>
      </c>
      <c r="D5484" s="61" t="s">
        <v>3944</v>
      </c>
      <c r="E5484" s="62" t="s">
        <v>3945</v>
      </c>
      <c r="F5484" s="46">
        <v>46175</v>
      </c>
      <c r="G5484" s="46" t="str">
        <f t="shared" si="581"/>
        <v>陈李康2026-6-2</v>
      </c>
      <c r="H5484" s="63" t="s">
        <v>1616</v>
      </c>
      <c r="I5484" s="63" t="s">
        <v>266</v>
      </c>
      <c r="J5484" s="64"/>
      <c r="K5484" s="64"/>
      <c r="L5484" s="65"/>
      <c r="M5484" s="65"/>
      <c r="N5484" s="65"/>
      <c r="O5484" s="66">
        <v>8</v>
      </c>
      <c r="P5484" s="160"/>
      <c r="Q5484" s="68"/>
      <c r="R5484" s="68"/>
      <c r="S5484" s="68"/>
      <c r="T5484" s="69">
        <f t="shared" si="586"/>
        <v>8</v>
      </c>
      <c r="U5484" s="68"/>
      <c r="V5484" s="70"/>
      <c r="W5484" s="70"/>
      <c r="X5484" s="71">
        <f t="shared" si="587"/>
        <v>8</v>
      </c>
      <c r="Y5484" s="72"/>
      <c r="Z5484" s="70"/>
      <c r="AA5484" s="68">
        <v>2</v>
      </c>
      <c r="AB5484" s="73"/>
      <c r="AC5484" s="70"/>
      <c r="AD5484" s="74"/>
      <c r="AE5484" s="68"/>
      <c r="AF5484" s="75"/>
    </row>
    <row r="5485" ht="28.5" customHeight="1" spans="1:32">
      <c r="A5485" s="61" t="s">
        <v>36</v>
      </c>
      <c r="B5485" s="61" t="s">
        <v>2156</v>
      </c>
      <c r="C5485" s="61" t="s">
        <v>3909</v>
      </c>
      <c r="D5485" s="61" t="s">
        <v>3944</v>
      </c>
      <c r="E5485" s="62" t="s">
        <v>3945</v>
      </c>
      <c r="F5485" s="46">
        <v>46176</v>
      </c>
      <c r="G5485" s="46" t="str">
        <f t="shared" si="581"/>
        <v>陈李康2026-6-3</v>
      </c>
      <c r="H5485" s="63" t="s">
        <v>3946</v>
      </c>
      <c r="I5485" s="63" t="s">
        <v>3947</v>
      </c>
      <c r="J5485" s="64"/>
      <c r="K5485" s="64" t="s">
        <v>1564</v>
      </c>
      <c r="L5485" s="65"/>
      <c r="M5485" s="65"/>
      <c r="N5485" s="65"/>
      <c r="O5485" s="66">
        <v>8</v>
      </c>
      <c r="P5485" s="160"/>
      <c r="Q5485" s="68"/>
      <c r="R5485" s="68"/>
      <c r="S5485" s="68"/>
      <c r="T5485" s="69">
        <f t="shared" si="586"/>
        <v>8</v>
      </c>
      <c r="U5485" s="68"/>
      <c r="V5485" s="70">
        <v>3</v>
      </c>
      <c r="W5485" s="70"/>
      <c r="X5485" s="71">
        <f t="shared" si="587"/>
        <v>11</v>
      </c>
      <c r="Y5485" s="72"/>
      <c r="Z5485" s="70"/>
      <c r="AA5485" s="68">
        <v>4</v>
      </c>
      <c r="AB5485" s="73"/>
      <c r="AC5485" s="70"/>
      <c r="AD5485" s="74"/>
      <c r="AE5485" s="68"/>
      <c r="AF5485" s="75"/>
    </row>
    <row r="5486" ht="28.5" customHeight="1" spans="1:32">
      <c r="A5486" s="61" t="s">
        <v>36</v>
      </c>
      <c r="B5486" s="61" t="s">
        <v>2156</v>
      </c>
      <c r="C5486" s="61" t="s">
        <v>3909</v>
      </c>
      <c r="D5486" s="61" t="s">
        <v>3944</v>
      </c>
      <c r="E5486" s="62" t="s">
        <v>3945</v>
      </c>
      <c r="F5486" s="46">
        <v>46177</v>
      </c>
      <c r="G5486" s="46" t="str">
        <f t="shared" si="581"/>
        <v>陈李康2026-6-4</v>
      </c>
      <c r="H5486" s="63" t="s">
        <v>3589</v>
      </c>
      <c r="I5486" s="63" t="s">
        <v>3948</v>
      </c>
      <c r="J5486" s="64"/>
      <c r="K5486" s="64" t="s">
        <v>1564</v>
      </c>
      <c r="L5486" s="65"/>
      <c r="M5486" s="65"/>
      <c r="N5486" s="65"/>
      <c r="O5486" s="66">
        <v>8</v>
      </c>
      <c r="P5486" s="160"/>
      <c r="Q5486" s="68"/>
      <c r="R5486" s="68"/>
      <c r="S5486" s="68"/>
      <c r="T5486" s="69">
        <f t="shared" si="586"/>
        <v>8</v>
      </c>
      <c r="U5486" s="68"/>
      <c r="V5486" s="70">
        <v>3</v>
      </c>
      <c r="W5486" s="70"/>
      <c r="X5486" s="71">
        <f t="shared" si="587"/>
        <v>11</v>
      </c>
      <c r="Y5486" s="72"/>
      <c r="Z5486" s="70"/>
      <c r="AA5486" s="68">
        <v>4</v>
      </c>
      <c r="AB5486" s="73"/>
      <c r="AC5486" s="70"/>
      <c r="AD5486" s="74"/>
      <c r="AE5486" s="68"/>
      <c r="AF5486" s="75"/>
    </row>
    <row r="5487" ht="28.5" customHeight="1" spans="1:32">
      <c r="A5487" s="61" t="s">
        <v>36</v>
      </c>
      <c r="B5487" s="61" t="s">
        <v>2156</v>
      </c>
      <c r="C5487" s="61" t="s">
        <v>3909</v>
      </c>
      <c r="D5487" s="61" t="s">
        <v>3944</v>
      </c>
      <c r="E5487" s="62" t="s">
        <v>3945</v>
      </c>
      <c r="F5487" s="46">
        <v>46178</v>
      </c>
      <c r="G5487" s="46" t="str">
        <f t="shared" si="581"/>
        <v>陈李康2026-6-5</v>
      </c>
      <c r="H5487" s="63" t="s">
        <v>1659</v>
      </c>
      <c r="I5487" s="63" t="s">
        <v>3949</v>
      </c>
      <c r="J5487" s="64"/>
      <c r="K5487" s="64" t="s">
        <v>1564</v>
      </c>
      <c r="L5487" s="65"/>
      <c r="M5487" s="65"/>
      <c r="N5487" s="65"/>
      <c r="O5487" s="66">
        <v>8</v>
      </c>
      <c r="P5487" s="160"/>
      <c r="Q5487" s="68"/>
      <c r="R5487" s="68"/>
      <c r="S5487" s="68"/>
      <c r="T5487" s="69">
        <f t="shared" si="586"/>
        <v>8</v>
      </c>
      <c r="U5487" s="68"/>
      <c r="V5487" s="70">
        <v>3</v>
      </c>
      <c r="W5487" s="70"/>
      <c r="X5487" s="71">
        <f t="shared" si="587"/>
        <v>11</v>
      </c>
      <c r="Y5487" s="72"/>
      <c r="Z5487" s="70"/>
      <c r="AA5487" s="68">
        <v>4</v>
      </c>
      <c r="AB5487" s="73"/>
      <c r="AC5487" s="70"/>
      <c r="AD5487" s="74"/>
      <c r="AE5487" s="68"/>
      <c r="AF5487" s="75"/>
    </row>
    <row r="5488" ht="28.5" customHeight="1" spans="1:32">
      <c r="A5488" s="61" t="s">
        <v>36</v>
      </c>
      <c r="B5488" s="61" t="s">
        <v>2156</v>
      </c>
      <c r="C5488" s="61" t="s">
        <v>3909</v>
      </c>
      <c r="D5488" s="61" t="s">
        <v>3944</v>
      </c>
      <c r="E5488" s="62" t="s">
        <v>3945</v>
      </c>
      <c r="F5488" s="46">
        <v>46179</v>
      </c>
      <c r="G5488" s="46" t="str">
        <f t="shared" si="581"/>
        <v>陈李康2026-6-6</v>
      </c>
      <c r="H5488" s="63" t="s">
        <v>647</v>
      </c>
      <c r="I5488" s="63" t="s">
        <v>2196</v>
      </c>
      <c r="J5488" s="64"/>
      <c r="K5488" s="64"/>
      <c r="L5488" s="65"/>
      <c r="M5488" s="65"/>
      <c r="N5488" s="65"/>
      <c r="O5488" s="66">
        <v>8</v>
      </c>
      <c r="P5488" s="160"/>
      <c r="Q5488" s="68"/>
      <c r="R5488" s="68"/>
      <c r="S5488" s="68"/>
      <c r="T5488" s="69">
        <f t="shared" si="586"/>
        <v>8</v>
      </c>
      <c r="U5488" s="68"/>
      <c r="V5488" s="70"/>
      <c r="W5488" s="70"/>
      <c r="X5488" s="71">
        <f t="shared" si="587"/>
        <v>8</v>
      </c>
      <c r="Y5488" s="72"/>
      <c r="Z5488" s="70"/>
      <c r="AA5488" s="68">
        <v>2</v>
      </c>
      <c r="AB5488" s="73"/>
      <c r="AC5488" s="70"/>
      <c r="AD5488" s="74"/>
      <c r="AE5488" s="68"/>
      <c r="AF5488" s="75"/>
    </row>
    <row r="5489" ht="28.5" customHeight="1" spans="1:32">
      <c r="A5489" s="61" t="s">
        <v>36</v>
      </c>
      <c r="B5489" s="61" t="s">
        <v>2156</v>
      </c>
      <c r="C5489" s="61" t="s">
        <v>3909</v>
      </c>
      <c r="D5489" s="61" t="s">
        <v>3944</v>
      </c>
      <c r="E5489" s="62" t="s">
        <v>3945</v>
      </c>
      <c r="F5489" s="77">
        <v>46180</v>
      </c>
      <c r="G5489" s="46" t="str">
        <f t="shared" si="581"/>
        <v>陈李康2026-6-7</v>
      </c>
      <c r="H5489" s="63" t="s">
        <v>3950</v>
      </c>
      <c r="I5489" s="63" t="s">
        <v>372</v>
      </c>
      <c r="J5489" s="64"/>
      <c r="K5489" s="64" t="s">
        <v>73</v>
      </c>
      <c r="L5489" s="65"/>
      <c r="M5489" s="65"/>
      <c r="N5489" s="65"/>
      <c r="O5489" s="66"/>
      <c r="P5489" s="160"/>
      <c r="Q5489" s="68"/>
      <c r="R5489" s="68"/>
      <c r="S5489" s="68"/>
      <c r="T5489" s="69">
        <f t="shared" si="586"/>
        <v>0</v>
      </c>
      <c r="U5489" s="68"/>
      <c r="V5489" s="70">
        <v>5</v>
      </c>
      <c r="W5489" s="70"/>
      <c r="X5489" s="71">
        <f t="shared" si="587"/>
        <v>5</v>
      </c>
      <c r="Y5489" s="72"/>
      <c r="Z5489" s="70"/>
      <c r="AA5489" s="68">
        <v>2</v>
      </c>
      <c r="AB5489" s="73"/>
      <c r="AC5489" s="70"/>
      <c r="AD5489" s="74"/>
      <c r="AE5489" s="68"/>
      <c r="AF5489" s="75"/>
    </row>
    <row r="5490" ht="28.5" customHeight="1" spans="1:32">
      <c r="A5490" s="61" t="s">
        <v>36</v>
      </c>
      <c r="B5490" s="61" t="s">
        <v>2156</v>
      </c>
      <c r="C5490" s="61" t="s">
        <v>3909</v>
      </c>
      <c r="D5490" s="61" t="s">
        <v>3944</v>
      </c>
      <c r="E5490" s="62" t="s">
        <v>3945</v>
      </c>
      <c r="F5490" s="46">
        <v>46181</v>
      </c>
      <c r="G5490" s="46" t="str">
        <f t="shared" si="581"/>
        <v>陈李康2026-6-8</v>
      </c>
      <c r="H5490" s="63" t="s">
        <v>3951</v>
      </c>
      <c r="I5490" s="63" t="s">
        <v>3952</v>
      </c>
      <c r="J5490" s="64"/>
      <c r="K5490" s="64" t="s">
        <v>1564</v>
      </c>
      <c r="L5490" s="65"/>
      <c r="M5490" s="65"/>
      <c r="N5490" s="65"/>
      <c r="O5490" s="66">
        <v>8</v>
      </c>
      <c r="P5490" s="160"/>
      <c r="Q5490" s="68"/>
      <c r="R5490" s="68"/>
      <c r="S5490" s="68"/>
      <c r="T5490" s="69">
        <f t="shared" si="586"/>
        <v>8</v>
      </c>
      <c r="U5490" s="68"/>
      <c r="V5490" s="70">
        <v>3</v>
      </c>
      <c r="W5490" s="70"/>
      <c r="X5490" s="71">
        <f t="shared" si="587"/>
        <v>11</v>
      </c>
      <c r="Y5490" s="72"/>
      <c r="Z5490" s="70"/>
      <c r="AA5490" s="68">
        <v>4</v>
      </c>
      <c r="AB5490" s="73"/>
      <c r="AC5490" s="70"/>
      <c r="AD5490" s="74"/>
      <c r="AE5490" s="68"/>
      <c r="AF5490" s="75"/>
    </row>
    <row r="5491" ht="28.5" customHeight="1" spans="1:32">
      <c r="A5491" s="61" t="s">
        <v>36</v>
      </c>
      <c r="B5491" s="61" t="s">
        <v>2156</v>
      </c>
      <c r="C5491" s="61" t="s">
        <v>3909</v>
      </c>
      <c r="D5491" s="61" t="s">
        <v>3944</v>
      </c>
      <c r="E5491" s="62" t="s">
        <v>3945</v>
      </c>
      <c r="F5491" s="78">
        <v>46182</v>
      </c>
      <c r="G5491" s="46" t="str">
        <f t="shared" si="581"/>
        <v>陈李康2026-6-9</v>
      </c>
      <c r="H5491" s="63" t="s">
        <v>3587</v>
      </c>
      <c r="I5491" s="63" t="s">
        <v>3953</v>
      </c>
      <c r="J5491" s="64"/>
      <c r="K5491" s="64" t="s">
        <v>1564</v>
      </c>
      <c r="L5491" s="65"/>
      <c r="M5491" s="65"/>
      <c r="N5491" s="65"/>
      <c r="O5491" s="66">
        <v>8</v>
      </c>
      <c r="P5491" s="160"/>
      <c r="Q5491" s="68"/>
      <c r="R5491" s="68"/>
      <c r="S5491" s="68"/>
      <c r="T5491" s="69">
        <f t="shared" si="586"/>
        <v>8</v>
      </c>
      <c r="U5491" s="68"/>
      <c r="V5491" s="70">
        <v>3</v>
      </c>
      <c r="W5491" s="70"/>
      <c r="X5491" s="71">
        <f t="shared" si="587"/>
        <v>11</v>
      </c>
      <c r="Y5491" s="72"/>
      <c r="Z5491" s="70"/>
      <c r="AA5491" s="68">
        <v>4</v>
      </c>
      <c r="AB5491" s="73"/>
      <c r="AC5491" s="70"/>
      <c r="AD5491" s="74"/>
      <c r="AE5491" s="68"/>
      <c r="AF5491" s="75"/>
    </row>
    <row r="5492" ht="28.5" customHeight="1" spans="1:32">
      <c r="A5492" s="61" t="s">
        <v>36</v>
      </c>
      <c r="B5492" s="61" t="s">
        <v>2156</v>
      </c>
      <c r="C5492" s="61" t="s">
        <v>3909</v>
      </c>
      <c r="D5492" s="61" t="s">
        <v>3944</v>
      </c>
      <c r="E5492" s="62" t="s">
        <v>3945</v>
      </c>
      <c r="F5492" s="46">
        <v>46183</v>
      </c>
      <c r="G5492" s="46" t="str">
        <f t="shared" si="581"/>
        <v>陈李康2026-6-10</v>
      </c>
      <c r="H5492" s="63" t="s">
        <v>3954</v>
      </c>
      <c r="I5492" s="63" t="s">
        <v>3955</v>
      </c>
      <c r="J5492" s="64"/>
      <c r="K5492" s="64" t="s">
        <v>1564</v>
      </c>
      <c r="L5492" s="65"/>
      <c r="M5492" s="65"/>
      <c r="N5492" s="65"/>
      <c r="O5492" s="66">
        <v>8</v>
      </c>
      <c r="P5492" s="160"/>
      <c r="Q5492" s="68"/>
      <c r="R5492" s="68"/>
      <c r="S5492" s="68"/>
      <c r="T5492" s="69">
        <f t="shared" si="586"/>
        <v>8</v>
      </c>
      <c r="U5492" s="68"/>
      <c r="V5492" s="70">
        <v>3</v>
      </c>
      <c r="W5492" s="70"/>
      <c r="X5492" s="71">
        <f t="shared" si="587"/>
        <v>11</v>
      </c>
      <c r="Y5492" s="72"/>
      <c r="Z5492" s="70"/>
      <c r="AA5492" s="68">
        <v>4</v>
      </c>
      <c r="AB5492" s="73"/>
      <c r="AC5492" s="70"/>
      <c r="AD5492" s="74"/>
      <c r="AE5492" s="68"/>
      <c r="AF5492" s="75"/>
    </row>
    <row r="5493" ht="28.5" customHeight="1" spans="1:32">
      <c r="A5493" s="61" t="s">
        <v>36</v>
      </c>
      <c r="B5493" s="61" t="s">
        <v>2156</v>
      </c>
      <c r="C5493" s="61" t="s">
        <v>3909</v>
      </c>
      <c r="D5493" s="61" t="s">
        <v>3944</v>
      </c>
      <c r="E5493" s="62" t="s">
        <v>3945</v>
      </c>
      <c r="F5493" s="46">
        <v>46184</v>
      </c>
      <c r="G5493" s="46" t="str">
        <f t="shared" si="581"/>
        <v>陈李康2026-6-11</v>
      </c>
      <c r="H5493" s="63" t="s">
        <v>2083</v>
      </c>
      <c r="I5493" s="63" t="s">
        <v>692</v>
      </c>
      <c r="J5493" s="64"/>
      <c r="K5493" s="64"/>
      <c r="L5493" s="65"/>
      <c r="M5493" s="65"/>
      <c r="N5493" s="65"/>
      <c r="O5493" s="66">
        <v>8</v>
      </c>
      <c r="P5493" s="160"/>
      <c r="Q5493" s="68"/>
      <c r="R5493" s="68"/>
      <c r="S5493" s="68"/>
      <c r="T5493" s="69">
        <f t="shared" si="586"/>
        <v>8</v>
      </c>
      <c r="U5493" s="68"/>
      <c r="V5493" s="70"/>
      <c r="W5493" s="70"/>
      <c r="X5493" s="71">
        <f t="shared" si="587"/>
        <v>8</v>
      </c>
      <c r="Y5493" s="72"/>
      <c r="Z5493" s="70"/>
      <c r="AA5493" s="68">
        <v>2</v>
      </c>
      <c r="AB5493" s="73"/>
      <c r="AC5493" s="70"/>
      <c r="AD5493" s="74"/>
      <c r="AE5493" s="68"/>
      <c r="AF5493" s="75"/>
    </row>
    <row r="5494" ht="28.5" customHeight="1" spans="1:32">
      <c r="A5494" s="61" t="s">
        <v>36</v>
      </c>
      <c r="B5494" s="61" t="s">
        <v>2156</v>
      </c>
      <c r="C5494" s="61" t="s">
        <v>3909</v>
      </c>
      <c r="D5494" s="61" t="s">
        <v>3944</v>
      </c>
      <c r="E5494" s="62" t="s">
        <v>3945</v>
      </c>
      <c r="F5494" s="46">
        <v>46185</v>
      </c>
      <c r="G5494" s="46" t="str">
        <f t="shared" si="581"/>
        <v>陈李康2026-6-12</v>
      </c>
      <c r="H5494" s="63" t="s">
        <v>647</v>
      </c>
      <c r="I5494" s="63" t="s">
        <v>3956</v>
      </c>
      <c r="J5494" s="64"/>
      <c r="K5494" s="64"/>
      <c r="L5494" s="65"/>
      <c r="M5494" s="65"/>
      <c r="N5494" s="65"/>
      <c r="O5494" s="66">
        <v>8</v>
      </c>
      <c r="P5494" s="160"/>
      <c r="Q5494" s="68"/>
      <c r="R5494" s="68"/>
      <c r="S5494" s="68"/>
      <c r="T5494" s="69">
        <f t="shared" si="586"/>
        <v>8</v>
      </c>
      <c r="U5494" s="68"/>
      <c r="V5494" s="70"/>
      <c r="W5494" s="70"/>
      <c r="X5494" s="71">
        <f t="shared" si="587"/>
        <v>8</v>
      </c>
      <c r="Y5494" s="72"/>
      <c r="Z5494" s="70"/>
      <c r="AA5494" s="68">
        <v>2</v>
      </c>
      <c r="AB5494" s="73"/>
      <c r="AC5494" s="70"/>
      <c r="AD5494" s="74"/>
      <c r="AE5494" s="68"/>
      <c r="AF5494" s="75"/>
    </row>
    <row r="5495" ht="28.5" customHeight="1" spans="1:32">
      <c r="A5495" s="61" t="s">
        <v>36</v>
      </c>
      <c r="B5495" s="61" t="s">
        <v>2156</v>
      </c>
      <c r="C5495" s="61" t="s">
        <v>3909</v>
      </c>
      <c r="D5495" s="61" t="s">
        <v>3944</v>
      </c>
      <c r="E5495" s="62" t="s">
        <v>3945</v>
      </c>
      <c r="F5495" s="46">
        <v>46186</v>
      </c>
      <c r="G5495" s="46" t="str">
        <f t="shared" si="581"/>
        <v>陈李康2026-6-13</v>
      </c>
      <c r="H5495" s="63" t="s">
        <v>647</v>
      </c>
      <c r="I5495" s="63" t="s">
        <v>692</v>
      </c>
      <c r="J5495" s="64"/>
      <c r="K5495" s="64"/>
      <c r="L5495" s="65"/>
      <c r="M5495" s="65"/>
      <c r="N5495" s="65"/>
      <c r="O5495" s="66">
        <v>8</v>
      </c>
      <c r="P5495" s="160"/>
      <c r="Q5495" s="68"/>
      <c r="R5495" s="68"/>
      <c r="S5495" s="68"/>
      <c r="T5495" s="69">
        <f t="shared" si="586"/>
        <v>8</v>
      </c>
      <c r="U5495" s="68"/>
      <c r="V5495" s="70"/>
      <c r="W5495" s="70"/>
      <c r="X5495" s="71">
        <f t="shared" si="587"/>
        <v>8</v>
      </c>
      <c r="Y5495" s="72"/>
      <c r="Z5495" s="70"/>
      <c r="AA5495" s="68">
        <v>2</v>
      </c>
      <c r="AB5495" s="73"/>
      <c r="AC5495" s="70"/>
      <c r="AD5495" s="74"/>
      <c r="AE5495" s="68"/>
      <c r="AF5495" s="80"/>
    </row>
    <row r="5496" ht="28.5" customHeight="1" spans="1:32">
      <c r="A5496" s="61" t="s">
        <v>36</v>
      </c>
      <c r="B5496" s="61" t="s">
        <v>2156</v>
      </c>
      <c r="C5496" s="61" t="s">
        <v>3909</v>
      </c>
      <c r="D5496" s="61" t="s">
        <v>3944</v>
      </c>
      <c r="E5496" s="62" t="s">
        <v>3945</v>
      </c>
      <c r="F5496" s="77">
        <v>46187</v>
      </c>
      <c r="G5496" s="46" t="str">
        <f t="shared" si="581"/>
        <v>陈李康2026-6-14</v>
      </c>
      <c r="H5496" s="63" t="s">
        <v>3957</v>
      </c>
      <c r="I5496" s="63" t="s">
        <v>3958</v>
      </c>
      <c r="J5496" s="64"/>
      <c r="K5496" s="64" t="s">
        <v>73</v>
      </c>
      <c r="L5496" s="65"/>
      <c r="M5496" s="65"/>
      <c r="N5496" s="65"/>
      <c r="O5496" s="66"/>
      <c r="P5496" s="160"/>
      <c r="Q5496" s="68"/>
      <c r="R5496" s="68"/>
      <c r="S5496" s="68"/>
      <c r="T5496" s="69">
        <f t="shared" si="586"/>
        <v>0</v>
      </c>
      <c r="U5496" s="68"/>
      <c r="V5496" s="70">
        <v>5.5</v>
      </c>
      <c r="W5496" s="70"/>
      <c r="X5496" s="71">
        <f t="shared" si="587"/>
        <v>5.5</v>
      </c>
      <c r="Y5496" s="72"/>
      <c r="Z5496" s="70"/>
      <c r="AA5496" s="68">
        <v>2</v>
      </c>
      <c r="AB5496" s="73"/>
      <c r="AC5496" s="70"/>
      <c r="AD5496" s="74"/>
      <c r="AE5496" s="68"/>
      <c r="AF5496" s="80"/>
    </row>
    <row r="5497" ht="28.5" customHeight="1" spans="1:32">
      <c r="A5497" s="61" t="s">
        <v>36</v>
      </c>
      <c r="B5497" s="61" t="s">
        <v>2156</v>
      </c>
      <c r="C5497" s="61" t="s">
        <v>3909</v>
      </c>
      <c r="D5497" s="61" t="s">
        <v>3944</v>
      </c>
      <c r="E5497" s="62" t="s">
        <v>3945</v>
      </c>
      <c r="F5497" s="46">
        <v>46188</v>
      </c>
      <c r="G5497" s="46" t="str">
        <f t="shared" si="581"/>
        <v>陈李康2026-6-15</v>
      </c>
      <c r="H5497" s="63" t="s">
        <v>647</v>
      </c>
      <c r="I5497" s="63" t="s">
        <v>257</v>
      </c>
      <c r="J5497" s="64"/>
      <c r="K5497" s="64"/>
      <c r="L5497" s="65"/>
      <c r="M5497" s="65"/>
      <c r="N5497" s="65"/>
      <c r="O5497" s="66">
        <v>8</v>
      </c>
      <c r="P5497" s="160"/>
      <c r="Q5497" s="68"/>
      <c r="R5497" s="68"/>
      <c r="S5497" s="68"/>
      <c r="T5497" s="69">
        <f t="shared" si="586"/>
        <v>8</v>
      </c>
      <c r="U5497" s="68"/>
      <c r="V5497" s="70"/>
      <c r="W5497" s="70"/>
      <c r="X5497" s="71">
        <f t="shared" si="587"/>
        <v>8</v>
      </c>
      <c r="Y5497" s="72"/>
      <c r="Z5497" s="70"/>
      <c r="AA5497" s="68">
        <v>2</v>
      </c>
      <c r="AB5497" s="73"/>
      <c r="AC5497" s="70"/>
      <c r="AD5497" s="74"/>
      <c r="AE5497" s="68"/>
      <c r="AF5497" s="75"/>
    </row>
    <row r="5498" ht="28.5" customHeight="1" spans="1:32">
      <c r="A5498" s="61" t="s">
        <v>36</v>
      </c>
      <c r="B5498" s="61" t="s">
        <v>2156</v>
      </c>
      <c r="C5498" s="61" t="s">
        <v>3909</v>
      </c>
      <c r="D5498" s="61" t="s">
        <v>3944</v>
      </c>
      <c r="E5498" s="62" t="s">
        <v>3945</v>
      </c>
      <c r="F5498" s="46">
        <v>46189</v>
      </c>
      <c r="G5498" s="46" t="str">
        <f t="shared" si="581"/>
        <v>陈李康2026-6-16</v>
      </c>
      <c r="H5498" s="63" t="s">
        <v>1659</v>
      </c>
      <c r="I5498" s="63" t="s">
        <v>3959</v>
      </c>
      <c r="J5498" s="64"/>
      <c r="K5498" s="64" t="s">
        <v>1791</v>
      </c>
      <c r="L5498" s="65"/>
      <c r="M5498" s="65"/>
      <c r="N5498" s="65"/>
      <c r="O5498" s="66">
        <v>8</v>
      </c>
      <c r="P5498" s="161"/>
      <c r="Q5498" s="68"/>
      <c r="R5498" s="68"/>
      <c r="S5498" s="68"/>
      <c r="T5498" s="69">
        <f t="shared" si="586"/>
        <v>8</v>
      </c>
      <c r="U5498" s="68"/>
      <c r="V5498" s="70">
        <v>3</v>
      </c>
      <c r="W5498" s="70"/>
      <c r="X5498" s="71">
        <f t="shared" si="587"/>
        <v>11</v>
      </c>
      <c r="Y5498" s="72"/>
      <c r="Z5498" s="70"/>
      <c r="AA5498" s="68">
        <v>4</v>
      </c>
      <c r="AB5498" s="73"/>
      <c r="AC5498" s="70"/>
      <c r="AD5498" s="74"/>
      <c r="AE5498" s="68"/>
      <c r="AF5498" s="80"/>
    </row>
    <row r="5499" ht="28.5" customHeight="1" spans="1:32">
      <c r="A5499" s="61" t="s">
        <v>36</v>
      </c>
      <c r="B5499" s="61" t="s">
        <v>2156</v>
      </c>
      <c r="C5499" s="61" t="s">
        <v>3909</v>
      </c>
      <c r="D5499" s="61" t="s">
        <v>3944</v>
      </c>
      <c r="E5499" s="62" t="s">
        <v>3945</v>
      </c>
      <c r="F5499" s="46">
        <v>46190</v>
      </c>
      <c r="G5499" s="46" t="str">
        <f t="shared" si="581"/>
        <v>陈李康2026-6-17</v>
      </c>
      <c r="H5499" s="63" t="s">
        <v>647</v>
      </c>
      <c r="I5499" s="63" t="s">
        <v>663</v>
      </c>
      <c r="J5499" s="64"/>
      <c r="K5499" s="64"/>
      <c r="L5499" s="65"/>
      <c r="M5499" s="65"/>
      <c r="N5499" s="65"/>
      <c r="O5499" s="66">
        <v>8</v>
      </c>
      <c r="P5499" s="161"/>
      <c r="Q5499" s="68"/>
      <c r="R5499" s="68"/>
      <c r="S5499" s="68"/>
      <c r="T5499" s="69">
        <f t="shared" si="586"/>
        <v>8</v>
      </c>
      <c r="U5499" s="68"/>
      <c r="V5499" s="70"/>
      <c r="W5499" s="70"/>
      <c r="X5499" s="71">
        <f t="shared" si="587"/>
        <v>8</v>
      </c>
      <c r="Y5499" s="72"/>
      <c r="Z5499" s="70"/>
      <c r="AA5499" s="68">
        <v>2</v>
      </c>
      <c r="AB5499" s="73"/>
      <c r="AC5499" s="70"/>
      <c r="AD5499" s="74"/>
      <c r="AE5499" s="68"/>
      <c r="AF5499" s="75"/>
    </row>
    <row r="5500" ht="28.5" customHeight="1" spans="1:32">
      <c r="A5500" s="61" t="s">
        <v>36</v>
      </c>
      <c r="B5500" s="61" t="s">
        <v>2156</v>
      </c>
      <c r="C5500" s="61" t="s">
        <v>3909</v>
      </c>
      <c r="D5500" s="61" t="s">
        <v>3944</v>
      </c>
      <c r="E5500" s="62" t="s">
        <v>3945</v>
      </c>
      <c r="F5500" s="46">
        <v>46191</v>
      </c>
      <c r="G5500" s="46" t="str">
        <f t="shared" si="581"/>
        <v>陈李康2026-6-18</v>
      </c>
      <c r="H5500" s="63" t="s">
        <v>647</v>
      </c>
      <c r="I5500" s="63" t="s">
        <v>268</v>
      </c>
      <c r="J5500" s="64"/>
      <c r="K5500" s="64"/>
      <c r="L5500" s="65"/>
      <c r="M5500" s="65"/>
      <c r="N5500" s="65"/>
      <c r="O5500" s="66">
        <v>8</v>
      </c>
      <c r="P5500" s="161"/>
      <c r="Q5500" s="68"/>
      <c r="R5500" s="68"/>
      <c r="S5500" s="68"/>
      <c r="T5500" s="69">
        <f t="shared" si="586"/>
        <v>8</v>
      </c>
      <c r="U5500" s="68"/>
      <c r="V5500" s="70"/>
      <c r="W5500" s="70"/>
      <c r="X5500" s="71">
        <f t="shared" si="587"/>
        <v>8</v>
      </c>
      <c r="Y5500" s="72"/>
      <c r="Z5500" s="70"/>
      <c r="AA5500" s="68">
        <v>2</v>
      </c>
      <c r="AB5500" s="73"/>
      <c r="AC5500" s="70"/>
      <c r="AD5500" s="74"/>
      <c r="AE5500" s="68"/>
      <c r="AF5500" s="75"/>
    </row>
    <row r="5501" ht="28.5" customHeight="1" spans="1:32">
      <c r="A5501" s="61" t="s">
        <v>36</v>
      </c>
      <c r="B5501" s="61" t="s">
        <v>2156</v>
      </c>
      <c r="C5501" s="61" t="s">
        <v>3909</v>
      </c>
      <c r="D5501" s="61" t="s">
        <v>3944</v>
      </c>
      <c r="E5501" s="62" t="s">
        <v>3945</v>
      </c>
      <c r="F5501" s="82">
        <v>46192</v>
      </c>
      <c r="G5501" s="46" t="str">
        <f t="shared" si="581"/>
        <v>陈李康2026-6-19</v>
      </c>
      <c r="H5501" s="63"/>
      <c r="I5501" s="63"/>
      <c r="J5501" s="64"/>
      <c r="K5501" s="64"/>
      <c r="L5501" s="65"/>
      <c r="M5501" s="65"/>
      <c r="N5501" s="65"/>
      <c r="O5501" s="66"/>
      <c r="P5501" s="161"/>
      <c r="Q5501" s="68"/>
      <c r="R5501" s="68"/>
      <c r="S5501" s="68"/>
      <c r="T5501" s="69">
        <f t="shared" si="586"/>
        <v>0</v>
      </c>
      <c r="U5501" s="68"/>
      <c r="V5501" s="70"/>
      <c r="W5501" s="70"/>
      <c r="X5501" s="71">
        <f t="shared" si="587"/>
        <v>0</v>
      </c>
      <c r="Y5501" s="72"/>
      <c r="Z5501" s="70"/>
      <c r="AA5501" s="68"/>
      <c r="AB5501" s="73">
        <v>8</v>
      </c>
      <c r="AC5501" s="70"/>
      <c r="AD5501" s="74"/>
      <c r="AE5501" s="68"/>
      <c r="AF5501" s="75"/>
    </row>
    <row r="5502" ht="28.5" customHeight="1" spans="1:32">
      <c r="A5502" s="61" t="s">
        <v>36</v>
      </c>
      <c r="B5502" s="61" t="s">
        <v>2156</v>
      </c>
      <c r="C5502" s="61" t="s">
        <v>3909</v>
      </c>
      <c r="D5502" s="61" t="s">
        <v>3944</v>
      </c>
      <c r="E5502" s="62" t="s">
        <v>3945</v>
      </c>
      <c r="F5502" s="77">
        <v>46193</v>
      </c>
      <c r="G5502" s="46" t="str">
        <f t="shared" si="581"/>
        <v>陈李康2026-6-20</v>
      </c>
      <c r="H5502" s="63" t="s">
        <v>3960</v>
      </c>
      <c r="I5502" s="63" t="s">
        <v>1143</v>
      </c>
      <c r="J5502" s="64"/>
      <c r="K5502" s="64" t="s">
        <v>73</v>
      </c>
      <c r="L5502" s="65"/>
      <c r="M5502" s="65"/>
      <c r="N5502" s="65"/>
      <c r="O5502" s="66"/>
      <c r="P5502" s="161"/>
      <c r="Q5502" s="68"/>
      <c r="R5502" s="68"/>
      <c r="S5502" s="68"/>
      <c r="T5502" s="69">
        <f t="shared" si="586"/>
        <v>0</v>
      </c>
      <c r="U5502" s="68"/>
      <c r="V5502" s="70">
        <v>4.5</v>
      </c>
      <c r="W5502" s="70"/>
      <c r="X5502" s="71">
        <f t="shared" si="587"/>
        <v>4.5</v>
      </c>
      <c r="Y5502" s="72"/>
      <c r="Z5502" s="70"/>
      <c r="AA5502" s="68">
        <v>2</v>
      </c>
      <c r="AB5502" s="73"/>
      <c r="AC5502" s="70"/>
      <c r="AD5502" s="74"/>
      <c r="AE5502" s="68"/>
      <c r="AF5502" s="75"/>
    </row>
    <row r="5503" ht="28.5" customHeight="1" spans="1:32">
      <c r="A5503" s="61" t="s">
        <v>36</v>
      </c>
      <c r="B5503" s="61" t="s">
        <v>2156</v>
      </c>
      <c r="C5503" s="61" t="s">
        <v>3909</v>
      </c>
      <c r="D5503" s="61" t="s">
        <v>3944</v>
      </c>
      <c r="E5503" s="62" t="s">
        <v>3945</v>
      </c>
      <c r="F5503" s="46">
        <v>46194</v>
      </c>
      <c r="G5503" s="46" t="str">
        <f t="shared" si="581"/>
        <v>陈李康2026-6-21</v>
      </c>
      <c r="H5503" s="92" t="s">
        <v>3558</v>
      </c>
      <c r="I5503" s="63" t="s">
        <v>3961</v>
      </c>
      <c r="J5503" s="64"/>
      <c r="K5503" s="64" t="s">
        <v>1564</v>
      </c>
      <c r="L5503" s="65"/>
      <c r="M5503" s="65"/>
      <c r="N5503" s="65"/>
      <c r="O5503" s="66">
        <v>8</v>
      </c>
      <c r="P5503" s="161"/>
      <c r="Q5503" s="68"/>
      <c r="R5503" s="68"/>
      <c r="S5503" s="68"/>
      <c r="T5503" s="69">
        <f t="shared" si="586"/>
        <v>8</v>
      </c>
      <c r="U5503" s="68"/>
      <c r="V5503" s="70">
        <v>3</v>
      </c>
      <c r="W5503" s="70"/>
      <c r="X5503" s="71">
        <f t="shared" si="587"/>
        <v>11</v>
      </c>
      <c r="Y5503" s="72"/>
      <c r="Z5503" s="70"/>
      <c r="AA5503" s="68">
        <v>4</v>
      </c>
      <c r="AB5503" s="73"/>
      <c r="AC5503" s="70"/>
      <c r="AD5503" s="74"/>
      <c r="AE5503" s="68"/>
      <c r="AF5503" s="75"/>
    </row>
    <row r="5504" ht="28.5" customHeight="1" spans="1:32">
      <c r="A5504" s="61" t="s">
        <v>36</v>
      </c>
      <c r="B5504" s="61" t="s">
        <v>2156</v>
      </c>
      <c r="C5504" s="61" t="s">
        <v>3909</v>
      </c>
      <c r="D5504" s="61" t="s">
        <v>3944</v>
      </c>
      <c r="E5504" s="62" t="s">
        <v>3945</v>
      </c>
      <c r="F5504" s="46">
        <v>46195</v>
      </c>
      <c r="G5504" s="46" t="str">
        <f t="shared" si="581"/>
        <v>陈李康2026-6-22</v>
      </c>
      <c r="H5504" s="63"/>
      <c r="I5504" s="63"/>
      <c r="J5504" s="64"/>
      <c r="K5504" s="64"/>
      <c r="L5504" s="65"/>
      <c r="M5504" s="65"/>
      <c r="N5504" s="79"/>
      <c r="O5504" s="66"/>
      <c r="P5504" s="160"/>
      <c r="Q5504" s="68"/>
      <c r="R5504" s="68"/>
      <c r="S5504" s="68"/>
      <c r="T5504" s="69">
        <f t="shared" si="586"/>
        <v>0</v>
      </c>
      <c r="U5504" s="68"/>
      <c r="V5504" s="70"/>
      <c r="W5504" s="70"/>
      <c r="X5504" s="71">
        <f t="shared" si="587"/>
        <v>0</v>
      </c>
      <c r="Y5504" s="72"/>
      <c r="Z5504" s="70"/>
      <c r="AA5504" s="68"/>
      <c r="AB5504" s="73"/>
      <c r="AC5504" s="70"/>
      <c r="AD5504" s="74"/>
      <c r="AE5504" s="68"/>
      <c r="AF5504" s="75"/>
    </row>
    <row r="5505" ht="28.5" customHeight="1" spans="1:32">
      <c r="A5505" s="61" t="s">
        <v>36</v>
      </c>
      <c r="B5505" s="61" t="s">
        <v>2156</v>
      </c>
      <c r="C5505" s="61" t="s">
        <v>3909</v>
      </c>
      <c r="D5505" s="61" t="s">
        <v>3944</v>
      </c>
      <c r="E5505" s="62" t="s">
        <v>3945</v>
      </c>
      <c r="F5505" s="46">
        <v>46196</v>
      </c>
      <c r="G5505" s="46" t="str">
        <f t="shared" si="581"/>
        <v>陈李康2026-6-23</v>
      </c>
      <c r="H5505" s="63"/>
      <c r="I5505" s="63"/>
      <c r="J5505" s="64"/>
      <c r="K5505" s="64"/>
      <c r="L5505" s="65"/>
      <c r="M5505" s="65"/>
      <c r="N5505" s="65"/>
      <c r="O5505" s="66"/>
      <c r="P5505" s="161"/>
      <c r="Q5505" s="68"/>
      <c r="R5505" s="68"/>
      <c r="S5505" s="68"/>
      <c r="T5505" s="69">
        <f t="shared" si="586"/>
        <v>0</v>
      </c>
      <c r="U5505" s="68"/>
      <c r="V5505" s="70"/>
      <c r="W5505" s="70"/>
      <c r="X5505" s="71">
        <f t="shared" si="587"/>
        <v>0</v>
      </c>
      <c r="Y5505" s="72"/>
      <c r="Z5505" s="70"/>
      <c r="AA5505" s="68"/>
      <c r="AB5505" s="73"/>
      <c r="AC5505" s="70"/>
      <c r="AD5505" s="74"/>
      <c r="AE5505" s="68"/>
      <c r="AF5505" s="75"/>
    </row>
    <row r="5506" ht="28.5" customHeight="1" spans="1:32">
      <c r="A5506" s="61" t="s">
        <v>36</v>
      </c>
      <c r="B5506" s="61" t="s">
        <v>2156</v>
      </c>
      <c r="C5506" s="61" t="s">
        <v>3909</v>
      </c>
      <c r="D5506" s="61" t="s">
        <v>3944</v>
      </c>
      <c r="E5506" s="62" t="s">
        <v>3945</v>
      </c>
      <c r="F5506" s="46">
        <v>46197</v>
      </c>
      <c r="G5506" s="46" t="str">
        <f t="shared" si="581"/>
        <v>陈李康2026-6-24</v>
      </c>
      <c r="H5506" s="63"/>
      <c r="I5506" s="63"/>
      <c r="J5506" s="64"/>
      <c r="K5506" s="64"/>
      <c r="L5506" s="65"/>
      <c r="M5506" s="65"/>
      <c r="N5506" s="79"/>
      <c r="O5506" s="66"/>
      <c r="P5506" s="160"/>
      <c r="Q5506" s="68"/>
      <c r="R5506" s="68"/>
      <c r="S5506" s="68"/>
      <c r="T5506" s="69">
        <f t="shared" si="586"/>
        <v>0</v>
      </c>
      <c r="U5506" s="68"/>
      <c r="V5506" s="70"/>
      <c r="W5506" s="70"/>
      <c r="X5506" s="71">
        <f t="shared" si="587"/>
        <v>0</v>
      </c>
      <c r="Y5506" s="72"/>
      <c r="Z5506" s="70"/>
      <c r="AA5506" s="68"/>
      <c r="AB5506" s="73"/>
      <c r="AC5506" s="70"/>
      <c r="AD5506" s="74"/>
      <c r="AE5506" s="68"/>
      <c r="AF5506" s="75"/>
    </row>
    <row r="5507" ht="28.5" customHeight="1" spans="1:32">
      <c r="A5507" s="61" t="s">
        <v>36</v>
      </c>
      <c r="B5507" s="61" t="s">
        <v>2156</v>
      </c>
      <c r="C5507" s="61" t="s">
        <v>3909</v>
      </c>
      <c r="D5507" s="61" t="s">
        <v>3944</v>
      </c>
      <c r="E5507" s="62" t="s">
        <v>3945</v>
      </c>
      <c r="F5507" s="46">
        <v>46198</v>
      </c>
      <c r="G5507" s="46" t="str">
        <f t="shared" si="581"/>
        <v>陈李康2026-6-25</v>
      </c>
      <c r="H5507" s="63"/>
      <c r="I5507" s="63"/>
      <c r="J5507" s="64"/>
      <c r="K5507" s="64"/>
      <c r="L5507" s="65"/>
      <c r="M5507" s="65"/>
      <c r="N5507" s="65"/>
      <c r="O5507" s="66"/>
      <c r="P5507" s="160"/>
      <c r="Q5507" s="68"/>
      <c r="R5507" s="68"/>
      <c r="S5507" s="68"/>
      <c r="T5507" s="69">
        <f t="shared" si="586"/>
        <v>0</v>
      </c>
      <c r="U5507" s="68"/>
      <c r="V5507" s="70"/>
      <c r="W5507" s="70"/>
      <c r="X5507" s="71">
        <f t="shared" si="587"/>
        <v>0</v>
      </c>
      <c r="Y5507" s="72"/>
      <c r="Z5507" s="70"/>
      <c r="AA5507" s="68"/>
      <c r="AB5507" s="73"/>
      <c r="AC5507" s="70"/>
      <c r="AD5507" s="74"/>
      <c r="AE5507" s="68"/>
      <c r="AF5507" s="75"/>
    </row>
    <row r="5508" ht="28.5" customHeight="1" spans="1:32">
      <c r="A5508" s="61" t="s">
        <v>36</v>
      </c>
      <c r="B5508" s="61" t="s">
        <v>2156</v>
      </c>
      <c r="C5508" s="61" t="s">
        <v>3909</v>
      </c>
      <c r="D5508" s="61" t="s">
        <v>3944</v>
      </c>
      <c r="E5508" s="62" t="s">
        <v>3945</v>
      </c>
      <c r="F5508" s="46">
        <v>46199</v>
      </c>
      <c r="G5508" s="46" t="str">
        <f t="shared" ref="G5508:G5571" si="588">E5508&amp;TEXT(MID(F5508,1,5),"YYYY-m-d")</f>
        <v>陈李康2026-6-26</v>
      </c>
      <c r="H5508" s="63"/>
      <c r="I5508" s="63"/>
      <c r="J5508" s="64"/>
      <c r="K5508" s="64"/>
      <c r="L5508" s="65"/>
      <c r="M5508" s="65"/>
      <c r="N5508" s="65"/>
      <c r="O5508" s="66"/>
      <c r="P5508" s="160"/>
      <c r="Q5508" s="68"/>
      <c r="R5508" s="68"/>
      <c r="S5508" s="68"/>
      <c r="T5508" s="69">
        <f t="shared" si="586"/>
        <v>0</v>
      </c>
      <c r="U5508" s="68"/>
      <c r="V5508" s="70"/>
      <c r="W5508" s="70"/>
      <c r="X5508" s="71">
        <f t="shared" si="587"/>
        <v>0</v>
      </c>
      <c r="Y5508" s="72"/>
      <c r="Z5508" s="70"/>
      <c r="AA5508" s="68"/>
      <c r="AB5508" s="73"/>
      <c r="AC5508" s="70"/>
      <c r="AD5508" s="74"/>
      <c r="AE5508" s="68"/>
      <c r="AF5508" s="75"/>
    </row>
    <row r="5509" ht="28.5" customHeight="1" spans="1:32">
      <c r="A5509" s="61" t="s">
        <v>36</v>
      </c>
      <c r="B5509" s="61" t="s">
        <v>2156</v>
      </c>
      <c r="C5509" s="61" t="s">
        <v>3909</v>
      </c>
      <c r="D5509" s="61" t="s">
        <v>3944</v>
      </c>
      <c r="E5509" s="62" t="s">
        <v>3945</v>
      </c>
      <c r="F5509" s="46">
        <v>46200</v>
      </c>
      <c r="G5509" s="46" t="str">
        <f t="shared" si="588"/>
        <v>陈李康2026-6-27</v>
      </c>
      <c r="H5509" s="63"/>
      <c r="I5509" s="63"/>
      <c r="J5509" s="64"/>
      <c r="K5509" s="64"/>
      <c r="L5509" s="65"/>
      <c r="M5509" s="65"/>
      <c r="N5509" s="79"/>
      <c r="O5509" s="66"/>
      <c r="P5509" s="160"/>
      <c r="Q5509" s="68"/>
      <c r="R5509" s="68"/>
      <c r="S5509" s="68"/>
      <c r="T5509" s="69">
        <f t="shared" si="586"/>
        <v>0</v>
      </c>
      <c r="U5509" s="68"/>
      <c r="V5509" s="70"/>
      <c r="W5509" s="70"/>
      <c r="X5509" s="71">
        <f t="shared" si="587"/>
        <v>0</v>
      </c>
      <c r="Y5509" s="72"/>
      <c r="Z5509" s="70"/>
      <c r="AA5509" s="68"/>
      <c r="AB5509" s="73"/>
      <c r="AC5509" s="70"/>
      <c r="AD5509" s="74"/>
      <c r="AE5509" s="68"/>
      <c r="AF5509" s="75"/>
    </row>
    <row r="5510" ht="28.5" customHeight="1" spans="1:32">
      <c r="A5510" s="61" t="s">
        <v>36</v>
      </c>
      <c r="B5510" s="61" t="s">
        <v>2156</v>
      </c>
      <c r="C5510" s="61" t="s">
        <v>3909</v>
      </c>
      <c r="D5510" s="61" t="s">
        <v>3944</v>
      </c>
      <c r="E5510" s="62" t="s">
        <v>3945</v>
      </c>
      <c r="F5510" s="46">
        <v>46201</v>
      </c>
      <c r="G5510" s="46" t="str">
        <f t="shared" si="588"/>
        <v>陈李康2026-6-28</v>
      </c>
      <c r="H5510" s="63"/>
      <c r="I5510" s="63"/>
      <c r="J5510" s="64"/>
      <c r="K5510" s="64"/>
      <c r="L5510" s="65"/>
      <c r="M5510" s="65"/>
      <c r="N5510" s="65"/>
      <c r="O5510" s="66"/>
      <c r="P5510" s="160"/>
      <c r="Q5510" s="68"/>
      <c r="R5510" s="68"/>
      <c r="S5510" s="68"/>
      <c r="T5510" s="69">
        <f t="shared" si="586"/>
        <v>0</v>
      </c>
      <c r="U5510" s="68"/>
      <c r="V5510" s="70"/>
      <c r="W5510" s="70"/>
      <c r="X5510" s="71">
        <f t="shared" si="587"/>
        <v>0</v>
      </c>
      <c r="Y5510" s="72"/>
      <c r="Z5510" s="70"/>
      <c r="AA5510" s="68"/>
      <c r="AB5510" s="73"/>
      <c r="AC5510" s="70"/>
      <c r="AD5510" s="74"/>
      <c r="AE5510" s="68"/>
      <c r="AF5510" s="75"/>
    </row>
    <row r="5511" ht="28.5" customHeight="1" spans="1:32">
      <c r="A5511" s="61" t="s">
        <v>36</v>
      </c>
      <c r="B5511" s="61" t="s">
        <v>2156</v>
      </c>
      <c r="C5511" s="61" t="s">
        <v>3909</v>
      </c>
      <c r="D5511" s="61" t="s">
        <v>3944</v>
      </c>
      <c r="E5511" s="62" t="s">
        <v>3945</v>
      </c>
      <c r="F5511" s="46">
        <v>46202</v>
      </c>
      <c r="G5511" s="46" t="str">
        <f t="shared" si="588"/>
        <v>陈李康2026-6-29</v>
      </c>
      <c r="H5511" s="63"/>
      <c r="I5511" s="63"/>
      <c r="J5511" s="64"/>
      <c r="K5511" s="64"/>
      <c r="L5511" s="65"/>
      <c r="M5511" s="65"/>
      <c r="N5511" s="79"/>
      <c r="O5511" s="66"/>
      <c r="P5511" s="160"/>
      <c r="Q5511" s="68"/>
      <c r="R5511" s="68"/>
      <c r="S5511" s="68"/>
      <c r="T5511" s="69">
        <f t="shared" si="586"/>
        <v>0</v>
      </c>
      <c r="U5511" s="68"/>
      <c r="V5511" s="70"/>
      <c r="W5511" s="70"/>
      <c r="X5511" s="71">
        <f t="shared" si="587"/>
        <v>0</v>
      </c>
      <c r="Y5511" s="72"/>
      <c r="Z5511" s="70"/>
      <c r="AA5511" s="68"/>
      <c r="AB5511" s="73"/>
      <c r="AC5511" s="70"/>
      <c r="AD5511" s="74"/>
      <c r="AE5511" s="68"/>
      <c r="AF5511" s="75"/>
    </row>
    <row r="5512" s="3" customFormat="1" ht="28.5" customHeight="1" spans="1:32">
      <c r="A5512" s="61" t="s">
        <v>36</v>
      </c>
      <c r="B5512" s="61" t="s">
        <v>2156</v>
      </c>
      <c r="C5512" s="61" t="s">
        <v>3909</v>
      </c>
      <c r="D5512" s="61" t="s">
        <v>3944</v>
      </c>
      <c r="E5512" s="62" t="s">
        <v>3945</v>
      </c>
      <c r="F5512" s="46">
        <v>46203</v>
      </c>
      <c r="G5512" s="46" t="str">
        <f t="shared" si="588"/>
        <v>陈李康2026-6-30</v>
      </c>
      <c r="H5512" s="63"/>
      <c r="I5512" s="63"/>
      <c r="J5512" s="64"/>
      <c r="K5512" s="64"/>
      <c r="L5512" s="65"/>
      <c r="M5512" s="65"/>
      <c r="N5512" s="65"/>
      <c r="O5512" s="66"/>
      <c r="P5512" s="160"/>
      <c r="Q5512" s="68"/>
      <c r="R5512" s="68"/>
      <c r="S5512" s="68"/>
      <c r="T5512" s="69">
        <f t="shared" si="586"/>
        <v>0</v>
      </c>
      <c r="U5512" s="68"/>
      <c r="V5512" s="70"/>
      <c r="W5512" s="70"/>
      <c r="X5512" s="71">
        <f t="shared" si="587"/>
        <v>0</v>
      </c>
      <c r="Y5512" s="72"/>
      <c r="Z5512" s="70"/>
      <c r="AA5512" s="68"/>
      <c r="AB5512" s="73"/>
      <c r="AC5512" s="70"/>
      <c r="AD5512" s="74"/>
      <c r="AE5512" s="68"/>
      <c r="AF5512" s="75"/>
    </row>
    <row r="5513" s="3" customFormat="1" ht="28.5" customHeight="1" spans="1:32">
      <c r="A5513" s="61" t="s">
        <v>36</v>
      </c>
      <c r="B5513" s="61" t="s">
        <v>2156</v>
      </c>
      <c r="C5513" s="61" t="s">
        <v>3909</v>
      </c>
      <c r="D5513" s="61" t="s">
        <v>3944</v>
      </c>
      <c r="E5513" s="62" t="s">
        <v>3945</v>
      </c>
      <c r="F5513" s="46">
        <v>46204</v>
      </c>
      <c r="G5513" s="46" t="str">
        <f t="shared" si="588"/>
        <v>陈李康2026-7-1</v>
      </c>
      <c r="H5513" s="63"/>
      <c r="I5513" s="63"/>
      <c r="J5513" s="64"/>
      <c r="K5513" s="64"/>
      <c r="L5513" s="65"/>
      <c r="M5513" s="65"/>
      <c r="N5513" s="65"/>
      <c r="O5513" s="66"/>
      <c r="P5513" s="160"/>
      <c r="Q5513" s="68"/>
      <c r="R5513" s="68"/>
      <c r="S5513" s="68"/>
      <c r="T5513" s="69">
        <f t="shared" si="586"/>
        <v>0</v>
      </c>
      <c r="U5513" s="68"/>
      <c r="V5513" s="70"/>
      <c r="W5513" s="70"/>
      <c r="X5513" s="71">
        <f t="shared" si="587"/>
        <v>0</v>
      </c>
      <c r="Y5513" s="72"/>
      <c r="Z5513" s="70"/>
      <c r="AA5513" s="68"/>
      <c r="AB5513" s="73"/>
      <c r="AC5513" s="70"/>
      <c r="AD5513" s="74"/>
      <c r="AE5513" s="68"/>
      <c r="AF5513" s="75"/>
    </row>
    <row r="5514" ht="28.5" customHeight="1" spans="1:32">
      <c r="A5514" s="84" t="s">
        <v>36</v>
      </c>
      <c r="B5514" s="84" t="s">
        <v>2156</v>
      </c>
      <c r="C5514" s="84" t="s">
        <v>3909</v>
      </c>
      <c r="D5514" s="84" t="s">
        <v>3944</v>
      </c>
      <c r="E5514" s="85" t="s">
        <v>3945</v>
      </c>
      <c r="F5514" s="86">
        <v>46235</v>
      </c>
      <c r="G5514" s="46" t="str">
        <f t="shared" si="588"/>
        <v>陈李康2026-8-1</v>
      </c>
      <c r="H5514" s="63"/>
      <c r="I5514" s="63"/>
      <c r="J5514" s="64"/>
      <c r="K5514" s="64"/>
      <c r="L5514" s="65"/>
      <c r="M5514" s="65"/>
      <c r="N5514" s="91"/>
      <c r="O5514" s="66"/>
      <c r="P5514" s="87"/>
      <c r="Q5514" s="87"/>
      <c r="R5514" s="68"/>
      <c r="S5514" s="87"/>
      <c r="T5514" s="69">
        <f t="shared" si="586"/>
        <v>0</v>
      </c>
      <c r="U5514" s="87"/>
      <c r="V5514" s="87"/>
      <c r="W5514" s="87"/>
      <c r="X5514" s="71">
        <f t="shared" si="587"/>
        <v>0</v>
      </c>
      <c r="Y5514" s="88"/>
      <c r="Z5514" s="87"/>
      <c r="AA5514" s="87"/>
      <c r="AB5514" s="87"/>
      <c r="AC5514" s="87"/>
      <c r="AD5514" s="89"/>
      <c r="AE5514" s="87"/>
      <c r="AF5514" s="90"/>
    </row>
    <row r="5515" ht="28.5" customHeight="1" spans="1:32">
      <c r="A5515" s="44" t="s">
        <v>36</v>
      </c>
      <c r="B5515" s="44" t="s">
        <v>2156</v>
      </c>
      <c r="C5515" s="44" t="s">
        <v>3909</v>
      </c>
      <c r="D5515" s="44" t="s">
        <v>3962</v>
      </c>
      <c r="E5515" s="44" t="s">
        <v>3963</v>
      </c>
      <c r="F5515" s="45">
        <v>46173</v>
      </c>
      <c r="G5515" s="46" t="str">
        <f t="shared" si="588"/>
        <v>赫发云2026-5-31</v>
      </c>
      <c r="H5515" s="157"/>
      <c r="I5515" s="157"/>
      <c r="J5515" s="158"/>
      <c r="K5515" s="158"/>
      <c r="L5515" s="158"/>
      <c r="M5515" s="159"/>
      <c r="N5515" s="159"/>
      <c r="O5515" s="102">
        <f t="shared" ref="O5515:AE5515" si="589">SUM(O5516:O5547)</f>
        <v>136</v>
      </c>
      <c r="P5515" s="103">
        <f t="shared" si="589"/>
        <v>0</v>
      </c>
      <c r="Q5515" s="104">
        <f t="shared" si="589"/>
        <v>0</v>
      </c>
      <c r="R5515" s="104">
        <f t="shared" si="589"/>
        <v>0</v>
      </c>
      <c r="S5515" s="53">
        <f t="shared" si="589"/>
        <v>0</v>
      </c>
      <c r="T5515" s="105">
        <f t="shared" si="589"/>
        <v>136</v>
      </c>
      <c r="U5515" s="55">
        <f t="shared" si="589"/>
        <v>0</v>
      </c>
      <c r="V5515" s="105">
        <f t="shared" si="589"/>
        <v>44</v>
      </c>
      <c r="W5515" s="105">
        <f t="shared" si="589"/>
        <v>0</v>
      </c>
      <c r="X5515" s="106">
        <f t="shared" si="589"/>
        <v>180</v>
      </c>
      <c r="Y5515" s="107">
        <f t="shared" si="589"/>
        <v>0</v>
      </c>
      <c r="Z5515" s="105">
        <f t="shared" si="589"/>
        <v>0</v>
      </c>
      <c r="AA5515" s="108">
        <f t="shared" si="589"/>
        <v>64.5</v>
      </c>
      <c r="AB5515" s="105">
        <f t="shared" si="589"/>
        <v>8</v>
      </c>
      <c r="AC5515" s="105">
        <f t="shared" si="589"/>
        <v>0</v>
      </c>
      <c r="AD5515" s="109">
        <f t="shared" si="589"/>
        <v>0</v>
      </c>
      <c r="AE5515" s="108">
        <f t="shared" si="589"/>
        <v>0</v>
      </c>
      <c r="AF5515" s="60"/>
    </row>
    <row r="5516" ht="28.5" customHeight="1" spans="1:32">
      <c r="A5516" s="61" t="s">
        <v>36</v>
      </c>
      <c r="B5516" s="61" t="s">
        <v>2156</v>
      </c>
      <c r="C5516" s="61" t="s">
        <v>3909</v>
      </c>
      <c r="D5516" s="61" t="s">
        <v>3962</v>
      </c>
      <c r="E5516" s="62" t="s">
        <v>3963</v>
      </c>
      <c r="F5516" s="46">
        <v>46174</v>
      </c>
      <c r="G5516" s="46" t="str">
        <f t="shared" si="588"/>
        <v>赫发云2026-6-1</v>
      </c>
      <c r="H5516" s="63" t="s">
        <v>1323</v>
      </c>
      <c r="I5516" s="63" t="s">
        <v>2091</v>
      </c>
      <c r="J5516" s="64"/>
      <c r="K5516" s="64"/>
      <c r="L5516" s="65"/>
      <c r="M5516" s="65"/>
      <c r="N5516" s="65"/>
      <c r="O5516" s="66">
        <v>8</v>
      </c>
      <c r="P5516" s="160"/>
      <c r="Q5516" s="68"/>
      <c r="R5516" s="68"/>
      <c r="S5516" s="68"/>
      <c r="T5516" s="69">
        <f t="shared" ref="T5516:T5547" si="590">SUM(O5516:S5516)</f>
        <v>8</v>
      </c>
      <c r="U5516" s="68"/>
      <c r="V5516" s="70"/>
      <c r="W5516" s="70"/>
      <c r="X5516" s="71">
        <f t="shared" ref="X5516:X5547" si="591">SUM(T5516:W5516)</f>
        <v>8</v>
      </c>
      <c r="Y5516" s="72"/>
      <c r="Z5516" s="70"/>
      <c r="AA5516" s="68">
        <v>2</v>
      </c>
      <c r="AB5516" s="73"/>
      <c r="AC5516" s="70"/>
      <c r="AD5516" s="74"/>
      <c r="AE5516" s="68"/>
      <c r="AF5516" s="75"/>
    </row>
    <row r="5517" ht="28.5" customHeight="1" spans="1:32">
      <c r="A5517" s="61" t="s">
        <v>36</v>
      </c>
      <c r="B5517" s="61" t="s">
        <v>2156</v>
      </c>
      <c r="C5517" s="61" t="s">
        <v>3909</v>
      </c>
      <c r="D5517" s="61" t="s">
        <v>3962</v>
      </c>
      <c r="E5517" s="62" t="s">
        <v>3963</v>
      </c>
      <c r="F5517" s="46">
        <v>46175</v>
      </c>
      <c r="G5517" s="46" t="str">
        <f t="shared" si="588"/>
        <v>赫发云2026-6-2</v>
      </c>
      <c r="H5517" s="63" t="s">
        <v>1671</v>
      </c>
      <c r="I5517" s="63" t="s">
        <v>3964</v>
      </c>
      <c r="J5517" s="64"/>
      <c r="K5517" s="64"/>
      <c r="L5517" s="65"/>
      <c r="M5517" s="65"/>
      <c r="N5517" s="65"/>
      <c r="O5517" s="66">
        <v>8</v>
      </c>
      <c r="P5517" s="160"/>
      <c r="Q5517" s="68"/>
      <c r="R5517" s="68"/>
      <c r="S5517" s="68"/>
      <c r="T5517" s="69">
        <f t="shared" si="590"/>
        <v>8</v>
      </c>
      <c r="U5517" s="68"/>
      <c r="V5517" s="70"/>
      <c r="W5517" s="70"/>
      <c r="X5517" s="71">
        <f t="shared" si="591"/>
        <v>8</v>
      </c>
      <c r="Y5517" s="72"/>
      <c r="Z5517" s="70"/>
      <c r="AA5517" s="68">
        <v>2</v>
      </c>
      <c r="AB5517" s="73"/>
      <c r="AC5517" s="70"/>
      <c r="AD5517" s="74"/>
      <c r="AE5517" s="68"/>
      <c r="AF5517" s="75"/>
    </row>
    <row r="5518" ht="28.5" customHeight="1" spans="1:32">
      <c r="A5518" s="61" t="s">
        <v>36</v>
      </c>
      <c r="B5518" s="61" t="s">
        <v>2156</v>
      </c>
      <c r="C5518" s="61" t="s">
        <v>3909</v>
      </c>
      <c r="D5518" s="61" t="s">
        <v>3962</v>
      </c>
      <c r="E5518" s="76" t="s">
        <v>3963</v>
      </c>
      <c r="F5518" s="46">
        <v>46176</v>
      </c>
      <c r="G5518" s="46" t="str">
        <f t="shared" si="588"/>
        <v>赫发云2026-6-3</v>
      </c>
      <c r="H5518" s="63" t="s">
        <v>3965</v>
      </c>
      <c r="I5518" s="63" t="s">
        <v>3966</v>
      </c>
      <c r="J5518" s="64"/>
      <c r="K5518" s="64" t="s">
        <v>1564</v>
      </c>
      <c r="L5518" s="65"/>
      <c r="M5518" s="65"/>
      <c r="N5518" s="65"/>
      <c r="O5518" s="66">
        <v>8</v>
      </c>
      <c r="P5518" s="160"/>
      <c r="Q5518" s="68"/>
      <c r="R5518" s="68"/>
      <c r="S5518" s="68"/>
      <c r="T5518" s="69">
        <f t="shared" si="590"/>
        <v>8</v>
      </c>
      <c r="U5518" s="68"/>
      <c r="V5518" s="70">
        <v>3</v>
      </c>
      <c r="W5518" s="70"/>
      <c r="X5518" s="71">
        <f t="shared" si="591"/>
        <v>11</v>
      </c>
      <c r="Y5518" s="72"/>
      <c r="Z5518" s="70"/>
      <c r="AA5518" s="68">
        <v>4</v>
      </c>
      <c r="AB5518" s="73"/>
      <c r="AC5518" s="70"/>
      <c r="AD5518" s="74"/>
      <c r="AE5518" s="68"/>
      <c r="AF5518" s="75"/>
    </row>
    <row r="5519" ht="28.5" customHeight="1" spans="1:32">
      <c r="A5519" s="61" t="s">
        <v>36</v>
      </c>
      <c r="B5519" s="61" t="s">
        <v>2156</v>
      </c>
      <c r="C5519" s="61" t="s">
        <v>3909</v>
      </c>
      <c r="D5519" s="61" t="s">
        <v>3962</v>
      </c>
      <c r="E5519" s="61" t="s">
        <v>3963</v>
      </c>
      <c r="F5519" s="46">
        <v>46177</v>
      </c>
      <c r="G5519" s="46" t="str">
        <f t="shared" si="588"/>
        <v>赫发云2026-6-4</v>
      </c>
      <c r="H5519" s="63" t="s">
        <v>3967</v>
      </c>
      <c r="I5519" s="63" t="s">
        <v>3968</v>
      </c>
      <c r="J5519" s="64"/>
      <c r="K5519" s="64" t="s">
        <v>1564</v>
      </c>
      <c r="L5519" s="65"/>
      <c r="M5519" s="65"/>
      <c r="N5519" s="65"/>
      <c r="O5519" s="66">
        <v>8</v>
      </c>
      <c r="P5519" s="160"/>
      <c r="Q5519" s="68"/>
      <c r="R5519" s="68"/>
      <c r="S5519" s="68"/>
      <c r="T5519" s="69">
        <f t="shared" si="590"/>
        <v>8</v>
      </c>
      <c r="U5519" s="68"/>
      <c r="V5519" s="70">
        <v>3</v>
      </c>
      <c r="W5519" s="70"/>
      <c r="X5519" s="71">
        <f t="shared" si="591"/>
        <v>11</v>
      </c>
      <c r="Y5519" s="72"/>
      <c r="Z5519" s="70"/>
      <c r="AA5519" s="68">
        <v>4</v>
      </c>
      <c r="AB5519" s="73"/>
      <c r="AC5519" s="70"/>
      <c r="AD5519" s="74"/>
      <c r="AE5519" s="68"/>
      <c r="AF5519" s="75"/>
    </row>
    <row r="5520" ht="28.5" customHeight="1" spans="1:32">
      <c r="A5520" s="61" t="s">
        <v>36</v>
      </c>
      <c r="B5520" s="61" t="s">
        <v>2156</v>
      </c>
      <c r="C5520" s="61" t="s">
        <v>3909</v>
      </c>
      <c r="D5520" s="61" t="s">
        <v>3962</v>
      </c>
      <c r="E5520" s="76" t="s">
        <v>3963</v>
      </c>
      <c r="F5520" s="46">
        <v>46178</v>
      </c>
      <c r="G5520" s="46" t="str">
        <f t="shared" si="588"/>
        <v>赫发云2026-6-5</v>
      </c>
      <c r="H5520" s="63" t="s">
        <v>3866</v>
      </c>
      <c r="I5520" s="63" t="s">
        <v>3969</v>
      </c>
      <c r="J5520" s="64"/>
      <c r="K5520" s="64" t="s">
        <v>1564</v>
      </c>
      <c r="L5520" s="65"/>
      <c r="M5520" s="65"/>
      <c r="N5520" s="65"/>
      <c r="O5520" s="66">
        <v>8</v>
      </c>
      <c r="P5520" s="160"/>
      <c r="Q5520" s="68"/>
      <c r="R5520" s="68"/>
      <c r="S5520" s="68"/>
      <c r="T5520" s="69">
        <f t="shared" si="590"/>
        <v>8</v>
      </c>
      <c r="U5520" s="68"/>
      <c r="V5520" s="70">
        <v>3</v>
      </c>
      <c r="W5520" s="70"/>
      <c r="X5520" s="71">
        <f t="shared" si="591"/>
        <v>11</v>
      </c>
      <c r="Y5520" s="72"/>
      <c r="Z5520" s="70"/>
      <c r="AA5520" s="68">
        <v>4</v>
      </c>
      <c r="AB5520" s="73"/>
      <c r="AC5520" s="70"/>
      <c r="AD5520" s="74"/>
      <c r="AE5520" s="68"/>
      <c r="AF5520" s="75"/>
    </row>
    <row r="5521" ht="28.5" customHeight="1" spans="1:32">
      <c r="A5521" s="61" t="s">
        <v>36</v>
      </c>
      <c r="B5521" s="61" t="s">
        <v>2156</v>
      </c>
      <c r="C5521" s="61" t="s">
        <v>3909</v>
      </c>
      <c r="D5521" s="61" t="s">
        <v>3962</v>
      </c>
      <c r="E5521" s="76" t="s">
        <v>3963</v>
      </c>
      <c r="F5521" s="46">
        <v>46179</v>
      </c>
      <c r="G5521" s="46" t="str">
        <f t="shared" si="588"/>
        <v>赫发云2026-6-6</v>
      </c>
      <c r="H5521" s="63" t="s">
        <v>3803</v>
      </c>
      <c r="I5521" s="63" t="s">
        <v>2096</v>
      </c>
      <c r="J5521" s="64"/>
      <c r="K5521" s="64"/>
      <c r="L5521" s="65"/>
      <c r="M5521" s="65"/>
      <c r="N5521" s="83"/>
      <c r="O5521" s="66">
        <v>8</v>
      </c>
      <c r="P5521" s="160"/>
      <c r="Q5521" s="68"/>
      <c r="R5521" s="68"/>
      <c r="S5521" s="68"/>
      <c r="T5521" s="69">
        <f t="shared" si="590"/>
        <v>8</v>
      </c>
      <c r="U5521" s="68"/>
      <c r="V5521" s="70"/>
      <c r="W5521" s="70"/>
      <c r="X5521" s="71">
        <f t="shared" si="591"/>
        <v>8</v>
      </c>
      <c r="Y5521" s="72"/>
      <c r="Z5521" s="70"/>
      <c r="AA5521" s="68">
        <v>2</v>
      </c>
      <c r="AB5521" s="73"/>
      <c r="AC5521" s="70"/>
      <c r="AD5521" s="74"/>
      <c r="AE5521" s="68"/>
      <c r="AF5521" s="75"/>
    </row>
    <row r="5522" ht="28.5" customHeight="1" spans="1:32">
      <c r="A5522" s="61" t="s">
        <v>36</v>
      </c>
      <c r="B5522" s="61" t="s">
        <v>2156</v>
      </c>
      <c r="C5522" s="61" t="s">
        <v>3909</v>
      </c>
      <c r="D5522" s="61" t="s">
        <v>3962</v>
      </c>
      <c r="E5522" s="62" t="s">
        <v>3963</v>
      </c>
      <c r="F5522" s="77">
        <v>46180</v>
      </c>
      <c r="G5522" s="46" t="str">
        <f t="shared" si="588"/>
        <v>赫发云2026-6-7</v>
      </c>
      <c r="H5522" s="63" t="s">
        <v>1323</v>
      </c>
      <c r="I5522" s="63" t="s">
        <v>3400</v>
      </c>
      <c r="J5522" s="64"/>
      <c r="K5522" s="64" t="s">
        <v>73</v>
      </c>
      <c r="L5522" s="65"/>
      <c r="M5522" s="65"/>
      <c r="N5522" s="65"/>
      <c r="O5522" s="66"/>
      <c r="P5522" s="160"/>
      <c r="Q5522" s="68"/>
      <c r="R5522" s="68"/>
      <c r="S5522" s="68"/>
      <c r="T5522" s="69">
        <f t="shared" si="590"/>
        <v>0</v>
      </c>
      <c r="U5522" s="68"/>
      <c r="V5522" s="70">
        <v>8</v>
      </c>
      <c r="W5522" s="70"/>
      <c r="X5522" s="71">
        <f t="shared" si="591"/>
        <v>8</v>
      </c>
      <c r="Y5522" s="72"/>
      <c r="Z5522" s="70"/>
      <c r="AA5522" s="68">
        <v>2</v>
      </c>
      <c r="AB5522" s="73"/>
      <c r="AC5522" s="70"/>
      <c r="AD5522" s="74"/>
      <c r="AE5522" s="68"/>
      <c r="AF5522" s="75"/>
    </row>
    <row r="5523" ht="28.5" customHeight="1" spans="1:32">
      <c r="A5523" s="61" t="s">
        <v>36</v>
      </c>
      <c r="B5523" s="61" t="s">
        <v>2156</v>
      </c>
      <c r="C5523" s="61" t="s">
        <v>3909</v>
      </c>
      <c r="D5523" s="61" t="s">
        <v>3962</v>
      </c>
      <c r="E5523" s="76" t="s">
        <v>3963</v>
      </c>
      <c r="F5523" s="46">
        <v>46181</v>
      </c>
      <c r="G5523" s="46" t="str">
        <f t="shared" si="588"/>
        <v>赫发云2026-6-8</v>
      </c>
      <c r="H5523" s="63" t="s">
        <v>1514</v>
      </c>
      <c r="I5523" s="63" t="s">
        <v>3970</v>
      </c>
      <c r="J5523" s="64"/>
      <c r="K5523" s="64" t="s">
        <v>1564</v>
      </c>
      <c r="L5523" s="65"/>
      <c r="M5523" s="65"/>
      <c r="N5523" s="65"/>
      <c r="O5523" s="66">
        <v>8</v>
      </c>
      <c r="P5523" s="160"/>
      <c r="Q5523" s="68"/>
      <c r="R5523" s="68"/>
      <c r="S5523" s="68"/>
      <c r="T5523" s="69">
        <f t="shared" si="590"/>
        <v>8</v>
      </c>
      <c r="U5523" s="68"/>
      <c r="V5523" s="70">
        <v>3</v>
      </c>
      <c r="W5523" s="70"/>
      <c r="X5523" s="71">
        <f t="shared" si="591"/>
        <v>11</v>
      </c>
      <c r="Y5523" s="72"/>
      <c r="Z5523" s="70"/>
      <c r="AA5523" s="68">
        <v>4</v>
      </c>
      <c r="AB5523" s="73"/>
      <c r="AC5523" s="70"/>
      <c r="AD5523" s="74"/>
      <c r="AE5523" s="68"/>
      <c r="AF5523" s="75"/>
    </row>
    <row r="5524" ht="28.5" customHeight="1" spans="1:32">
      <c r="A5524" s="61" t="s">
        <v>36</v>
      </c>
      <c r="B5524" s="61" t="s">
        <v>2156</v>
      </c>
      <c r="C5524" s="61" t="s">
        <v>3909</v>
      </c>
      <c r="D5524" s="61" t="s">
        <v>3962</v>
      </c>
      <c r="E5524" s="76" t="s">
        <v>3963</v>
      </c>
      <c r="F5524" s="78">
        <v>46182</v>
      </c>
      <c r="G5524" s="46" t="str">
        <f t="shared" si="588"/>
        <v>赫发云2026-6-9</v>
      </c>
      <c r="H5524" s="63" t="s">
        <v>3954</v>
      </c>
      <c r="I5524" s="63" t="s">
        <v>3971</v>
      </c>
      <c r="J5524" s="64"/>
      <c r="K5524" s="64" t="s">
        <v>1564</v>
      </c>
      <c r="L5524" s="65"/>
      <c r="M5524" s="65"/>
      <c r="N5524" s="65"/>
      <c r="O5524" s="66">
        <v>8</v>
      </c>
      <c r="P5524" s="160"/>
      <c r="Q5524" s="68"/>
      <c r="R5524" s="68"/>
      <c r="S5524" s="68"/>
      <c r="T5524" s="69">
        <f t="shared" si="590"/>
        <v>8</v>
      </c>
      <c r="U5524" s="68"/>
      <c r="V5524" s="70">
        <v>3</v>
      </c>
      <c r="W5524" s="70"/>
      <c r="X5524" s="71">
        <f t="shared" si="591"/>
        <v>11</v>
      </c>
      <c r="Y5524" s="72"/>
      <c r="Z5524" s="70"/>
      <c r="AA5524" s="68">
        <v>4</v>
      </c>
      <c r="AB5524" s="73"/>
      <c r="AC5524" s="70"/>
      <c r="AD5524" s="74"/>
      <c r="AE5524" s="68"/>
      <c r="AF5524" s="75"/>
    </row>
    <row r="5525" ht="28.5" customHeight="1" spans="1:32">
      <c r="A5525" s="61" t="s">
        <v>36</v>
      </c>
      <c r="B5525" s="61" t="s">
        <v>2156</v>
      </c>
      <c r="C5525" s="61" t="s">
        <v>3909</v>
      </c>
      <c r="D5525" s="61" t="s">
        <v>3962</v>
      </c>
      <c r="E5525" s="76" t="s">
        <v>3963</v>
      </c>
      <c r="F5525" s="46">
        <v>46183</v>
      </c>
      <c r="G5525" s="46" t="str">
        <f t="shared" si="588"/>
        <v>赫发云2026-6-10</v>
      </c>
      <c r="H5525" s="63" t="s">
        <v>3866</v>
      </c>
      <c r="I5525" s="63" t="s">
        <v>3972</v>
      </c>
      <c r="J5525" s="64"/>
      <c r="K5525" s="64" t="s">
        <v>1564</v>
      </c>
      <c r="L5525" s="65"/>
      <c r="M5525" s="65"/>
      <c r="N5525" s="65"/>
      <c r="O5525" s="66">
        <v>8</v>
      </c>
      <c r="P5525" s="160"/>
      <c r="Q5525" s="68"/>
      <c r="R5525" s="68"/>
      <c r="S5525" s="68"/>
      <c r="T5525" s="69">
        <f t="shared" si="590"/>
        <v>8</v>
      </c>
      <c r="U5525" s="68"/>
      <c r="V5525" s="70">
        <v>3</v>
      </c>
      <c r="W5525" s="70"/>
      <c r="X5525" s="71">
        <f t="shared" si="591"/>
        <v>11</v>
      </c>
      <c r="Y5525" s="72"/>
      <c r="Z5525" s="70"/>
      <c r="AA5525" s="68">
        <v>4</v>
      </c>
      <c r="AB5525" s="73"/>
      <c r="AC5525" s="70"/>
      <c r="AD5525" s="74"/>
      <c r="AE5525" s="68"/>
      <c r="AF5525" s="75"/>
    </row>
    <row r="5526" ht="28.5" customHeight="1" spans="1:32">
      <c r="A5526" s="61" t="s">
        <v>36</v>
      </c>
      <c r="B5526" s="61" t="s">
        <v>2156</v>
      </c>
      <c r="C5526" s="61" t="s">
        <v>3909</v>
      </c>
      <c r="D5526" s="61" t="s">
        <v>3962</v>
      </c>
      <c r="E5526" s="76" t="s">
        <v>3963</v>
      </c>
      <c r="F5526" s="46">
        <v>46184</v>
      </c>
      <c r="G5526" s="46" t="str">
        <f t="shared" si="588"/>
        <v>赫发云2026-6-11</v>
      </c>
      <c r="H5526" s="63" t="s">
        <v>3973</v>
      </c>
      <c r="I5526" s="63" t="s">
        <v>3974</v>
      </c>
      <c r="J5526" s="64"/>
      <c r="K5526" s="64"/>
      <c r="L5526" s="65"/>
      <c r="M5526" s="65"/>
      <c r="N5526" s="65"/>
      <c r="O5526" s="66">
        <v>8</v>
      </c>
      <c r="P5526" s="160"/>
      <c r="Q5526" s="68"/>
      <c r="R5526" s="68"/>
      <c r="S5526" s="68"/>
      <c r="T5526" s="69">
        <f t="shared" si="590"/>
        <v>8</v>
      </c>
      <c r="U5526" s="68"/>
      <c r="V5526" s="70"/>
      <c r="W5526" s="70"/>
      <c r="X5526" s="71">
        <f t="shared" si="591"/>
        <v>8</v>
      </c>
      <c r="Y5526" s="72"/>
      <c r="Z5526" s="70"/>
      <c r="AA5526" s="68">
        <v>10.5</v>
      </c>
      <c r="AB5526" s="73"/>
      <c r="AC5526" s="70"/>
      <c r="AD5526" s="74"/>
      <c r="AE5526" s="68"/>
      <c r="AF5526" s="75"/>
    </row>
    <row r="5527" ht="28.5" customHeight="1" spans="1:32">
      <c r="A5527" s="61" t="s">
        <v>36</v>
      </c>
      <c r="B5527" s="61" t="s">
        <v>2156</v>
      </c>
      <c r="C5527" s="61" t="s">
        <v>3909</v>
      </c>
      <c r="D5527" s="61" t="s">
        <v>3962</v>
      </c>
      <c r="E5527" s="76" t="s">
        <v>3963</v>
      </c>
      <c r="F5527" s="46">
        <v>46185</v>
      </c>
      <c r="G5527" s="46" t="str">
        <f t="shared" si="588"/>
        <v>赫发云2026-6-12</v>
      </c>
      <c r="H5527" s="63" t="s">
        <v>95</v>
      </c>
      <c r="I5527" s="63" t="s">
        <v>2375</v>
      </c>
      <c r="J5527" s="64"/>
      <c r="K5527" s="64"/>
      <c r="L5527" s="65"/>
      <c r="M5527" s="65"/>
      <c r="N5527" s="65"/>
      <c r="O5527" s="66">
        <v>8</v>
      </c>
      <c r="P5527" s="160"/>
      <c r="Q5527" s="68"/>
      <c r="R5527" s="68"/>
      <c r="S5527" s="68"/>
      <c r="T5527" s="69">
        <f t="shared" si="590"/>
        <v>8</v>
      </c>
      <c r="U5527" s="68"/>
      <c r="V5527" s="70"/>
      <c r="W5527" s="70"/>
      <c r="X5527" s="71">
        <f t="shared" si="591"/>
        <v>8</v>
      </c>
      <c r="Y5527" s="72"/>
      <c r="Z5527" s="70"/>
      <c r="AA5527" s="68">
        <v>2</v>
      </c>
      <c r="AB5527" s="73"/>
      <c r="AC5527" s="70"/>
      <c r="AD5527" s="74"/>
      <c r="AE5527" s="68"/>
      <c r="AF5527" s="75"/>
    </row>
    <row r="5528" ht="28.5" customHeight="1" spans="1:32">
      <c r="A5528" s="61" t="s">
        <v>36</v>
      </c>
      <c r="B5528" s="61" t="s">
        <v>2156</v>
      </c>
      <c r="C5528" s="61" t="s">
        <v>3909</v>
      </c>
      <c r="D5528" s="61" t="s">
        <v>3962</v>
      </c>
      <c r="E5528" s="76" t="s">
        <v>3963</v>
      </c>
      <c r="F5528" s="46">
        <v>46186</v>
      </c>
      <c r="G5528" s="46" t="str">
        <f t="shared" si="588"/>
        <v>赫发云2026-6-13</v>
      </c>
      <c r="H5528" s="63" t="s">
        <v>1008</v>
      </c>
      <c r="I5528" s="63" t="s">
        <v>3975</v>
      </c>
      <c r="J5528" s="64"/>
      <c r="K5528" s="64"/>
      <c r="L5528" s="65"/>
      <c r="M5528" s="65"/>
      <c r="N5528" s="65"/>
      <c r="O5528" s="66">
        <v>8</v>
      </c>
      <c r="P5528" s="160"/>
      <c r="Q5528" s="68"/>
      <c r="R5528" s="68"/>
      <c r="S5528" s="68"/>
      <c r="T5528" s="69">
        <f t="shared" si="590"/>
        <v>8</v>
      </c>
      <c r="U5528" s="68"/>
      <c r="V5528" s="70"/>
      <c r="W5528" s="70"/>
      <c r="X5528" s="71">
        <f t="shared" si="591"/>
        <v>8</v>
      </c>
      <c r="Y5528" s="72"/>
      <c r="Z5528" s="70"/>
      <c r="AA5528" s="68">
        <v>2</v>
      </c>
      <c r="AB5528" s="73"/>
      <c r="AC5528" s="70"/>
      <c r="AD5528" s="74"/>
      <c r="AE5528" s="68"/>
      <c r="AF5528" s="80"/>
    </row>
    <row r="5529" ht="28.5" customHeight="1" spans="1:32">
      <c r="A5529" s="61" t="s">
        <v>36</v>
      </c>
      <c r="B5529" s="61" t="s">
        <v>2156</v>
      </c>
      <c r="C5529" s="61" t="s">
        <v>3909</v>
      </c>
      <c r="D5529" s="61" t="s">
        <v>3962</v>
      </c>
      <c r="E5529" s="62" t="s">
        <v>3963</v>
      </c>
      <c r="F5529" s="77">
        <v>46187</v>
      </c>
      <c r="G5529" s="46" t="str">
        <f t="shared" si="588"/>
        <v>赫发云2026-6-14</v>
      </c>
      <c r="H5529" s="63" t="s">
        <v>3976</v>
      </c>
      <c r="I5529" s="63" t="s">
        <v>268</v>
      </c>
      <c r="J5529" s="64"/>
      <c r="K5529" s="64" t="s">
        <v>73</v>
      </c>
      <c r="L5529" s="65"/>
      <c r="M5529" s="65"/>
      <c r="N5529" s="65"/>
      <c r="O5529" s="66"/>
      <c r="P5529" s="160"/>
      <c r="Q5529" s="68"/>
      <c r="R5529" s="68"/>
      <c r="S5529" s="68"/>
      <c r="T5529" s="69">
        <f t="shared" si="590"/>
        <v>0</v>
      </c>
      <c r="U5529" s="68"/>
      <c r="V5529" s="70">
        <v>5.5</v>
      </c>
      <c r="W5529" s="70"/>
      <c r="X5529" s="71">
        <f t="shared" si="591"/>
        <v>5.5</v>
      </c>
      <c r="Y5529" s="72"/>
      <c r="Z5529" s="70"/>
      <c r="AA5529" s="68">
        <v>2</v>
      </c>
      <c r="AB5529" s="73"/>
      <c r="AC5529" s="70"/>
      <c r="AD5529" s="74"/>
      <c r="AE5529" s="68"/>
      <c r="AF5529" s="80"/>
    </row>
    <row r="5530" ht="28.5" customHeight="1" spans="1:32">
      <c r="A5530" s="61" t="s">
        <v>36</v>
      </c>
      <c r="B5530" s="61" t="s">
        <v>2156</v>
      </c>
      <c r="C5530" s="61" t="s">
        <v>3909</v>
      </c>
      <c r="D5530" s="61" t="s">
        <v>3962</v>
      </c>
      <c r="E5530" s="76" t="s">
        <v>3963</v>
      </c>
      <c r="F5530" s="46">
        <v>46188</v>
      </c>
      <c r="G5530" s="46" t="str">
        <f t="shared" si="588"/>
        <v>赫发云2026-6-15</v>
      </c>
      <c r="H5530" s="63" t="s">
        <v>1671</v>
      </c>
      <c r="I5530" s="63" t="s">
        <v>2114</v>
      </c>
      <c r="J5530" s="64"/>
      <c r="K5530" s="64"/>
      <c r="L5530" s="65"/>
      <c r="M5530" s="65"/>
      <c r="N5530" s="79"/>
      <c r="O5530" s="66">
        <v>8</v>
      </c>
      <c r="P5530" s="160"/>
      <c r="Q5530" s="68"/>
      <c r="R5530" s="68"/>
      <c r="S5530" s="68"/>
      <c r="T5530" s="69">
        <f t="shared" si="590"/>
        <v>8</v>
      </c>
      <c r="U5530" s="68"/>
      <c r="V5530" s="70"/>
      <c r="W5530" s="70"/>
      <c r="X5530" s="71">
        <f t="shared" si="591"/>
        <v>8</v>
      </c>
      <c r="Y5530" s="72"/>
      <c r="Z5530" s="70"/>
      <c r="AA5530" s="68">
        <v>2</v>
      </c>
      <c r="AB5530" s="73"/>
      <c r="AC5530" s="70"/>
      <c r="AD5530" s="74"/>
      <c r="AE5530" s="68"/>
      <c r="AF5530" s="75"/>
    </row>
    <row r="5531" ht="28.5" customHeight="1" spans="1:32">
      <c r="A5531" s="61" t="s">
        <v>36</v>
      </c>
      <c r="B5531" s="61" t="s">
        <v>2156</v>
      </c>
      <c r="C5531" s="61" t="s">
        <v>3909</v>
      </c>
      <c r="D5531" s="61" t="s">
        <v>3962</v>
      </c>
      <c r="E5531" s="76" t="s">
        <v>3963</v>
      </c>
      <c r="F5531" s="46">
        <v>46189</v>
      </c>
      <c r="G5531" s="46" t="str">
        <f t="shared" si="588"/>
        <v>赫发云2026-6-16</v>
      </c>
      <c r="H5531" s="63" t="s">
        <v>3797</v>
      </c>
      <c r="I5531" s="63" t="s">
        <v>3977</v>
      </c>
      <c r="J5531" s="64"/>
      <c r="K5531" s="64" t="s">
        <v>1791</v>
      </c>
      <c r="L5531" s="65"/>
      <c r="M5531" s="65"/>
      <c r="N5531" s="65"/>
      <c r="O5531" s="66">
        <v>8</v>
      </c>
      <c r="P5531" s="161"/>
      <c r="Q5531" s="68"/>
      <c r="R5531" s="68"/>
      <c r="S5531" s="68"/>
      <c r="T5531" s="69">
        <f t="shared" si="590"/>
        <v>8</v>
      </c>
      <c r="U5531" s="68"/>
      <c r="V5531" s="70">
        <v>3</v>
      </c>
      <c r="W5531" s="70"/>
      <c r="X5531" s="71">
        <f t="shared" si="591"/>
        <v>11</v>
      </c>
      <c r="Y5531" s="72"/>
      <c r="Z5531" s="70"/>
      <c r="AA5531" s="68">
        <v>4</v>
      </c>
      <c r="AB5531" s="73"/>
      <c r="AC5531" s="70"/>
      <c r="AD5531" s="74"/>
      <c r="AE5531" s="68"/>
      <c r="AF5531" s="80"/>
    </row>
    <row r="5532" ht="28.5" customHeight="1" spans="1:32">
      <c r="A5532" s="61" t="s">
        <v>36</v>
      </c>
      <c r="B5532" s="61" t="s">
        <v>2156</v>
      </c>
      <c r="C5532" s="61" t="s">
        <v>3909</v>
      </c>
      <c r="D5532" s="61" t="s">
        <v>3962</v>
      </c>
      <c r="E5532" s="76" t="s">
        <v>3963</v>
      </c>
      <c r="F5532" s="46">
        <v>46190</v>
      </c>
      <c r="G5532" s="46" t="str">
        <f t="shared" si="588"/>
        <v>赫发云2026-6-17</v>
      </c>
      <c r="H5532" s="63" t="s">
        <v>1008</v>
      </c>
      <c r="I5532" s="63" t="s">
        <v>2394</v>
      </c>
      <c r="J5532" s="64"/>
      <c r="K5532" s="64"/>
      <c r="L5532" s="65"/>
      <c r="M5532" s="65"/>
      <c r="N5532" s="65"/>
      <c r="O5532" s="66">
        <v>8</v>
      </c>
      <c r="P5532" s="161"/>
      <c r="Q5532" s="68"/>
      <c r="R5532" s="68"/>
      <c r="S5532" s="68"/>
      <c r="T5532" s="69">
        <f t="shared" si="590"/>
        <v>8</v>
      </c>
      <c r="U5532" s="68"/>
      <c r="V5532" s="70"/>
      <c r="W5532" s="70"/>
      <c r="X5532" s="71">
        <f t="shared" si="591"/>
        <v>8</v>
      </c>
      <c r="Y5532" s="72"/>
      <c r="Z5532" s="70"/>
      <c r="AA5532" s="68">
        <v>2</v>
      </c>
      <c r="AB5532" s="73"/>
      <c r="AC5532" s="70"/>
      <c r="AD5532" s="74"/>
      <c r="AE5532" s="68"/>
      <c r="AF5532" s="75"/>
    </row>
    <row r="5533" ht="28.5" customHeight="1" spans="1:32">
      <c r="A5533" s="61" t="s">
        <v>36</v>
      </c>
      <c r="B5533" s="61" t="s">
        <v>2156</v>
      </c>
      <c r="C5533" s="61" t="s">
        <v>3909</v>
      </c>
      <c r="D5533" s="61" t="s">
        <v>3962</v>
      </c>
      <c r="E5533" s="76" t="s">
        <v>3963</v>
      </c>
      <c r="F5533" s="46">
        <v>46191</v>
      </c>
      <c r="G5533" s="46" t="str">
        <f t="shared" si="588"/>
        <v>赫发云2026-6-18</v>
      </c>
      <c r="H5533" s="63" t="s">
        <v>3978</v>
      </c>
      <c r="I5533" s="63" t="s">
        <v>2212</v>
      </c>
      <c r="J5533" s="64"/>
      <c r="K5533" s="64"/>
      <c r="L5533" s="65"/>
      <c r="M5533" s="65"/>
      <c r="N5533" s="65"/>
      <c r="O5533" s="66">
        <v>8</v>
      </c>
      <c r="P5533" s="161"/>
      <c r="Q5533" s="68"/>
      <c r="R5533" s="68"/>
      <c r="S5533" s="68"/>
      <c r="T5533" s="69">
        <f t="shared" si="590"/>
        <v>8</v>
      </c>
      <c r="U5533" s="68"/>
      <c r="V5533" s="70"/>
      <c r="W5533" s="70"/>
      <c r="X5533" s="71">
        <f t="shared" si="591"/>
        <v>8</v>
      </c>
      <c r="Y5533" s="72"/>
      <c r="Z5533" s="70"/>
      <c r="AA5533" s="68">
        <v>2</v>
      </c>
      <c r="AB5533" s="73"/>
      <c r="AC5533" s="70"/>
      <c r="AD5533" s="74"/>
      <c r="AE5533" s="68"/>
      <c r="AF5533" s="75"/>
    </row>
    <row r="5534" ht="28.5" customHeight="1" spans="1:32">
      <c r="A5534" s="61" t="s">
        <v>36</v>
      </c>
      <c r="B5534" s="61" t="s">
        <v>2156</v>
      </c>
      <c r="C5534" s="61" t="s">
        <v>3909</v>
      </c>
      <c r="D5534" s="61" t="s">
        <v>3962</v>
      </c>
      <c r="E5534" s="76" t="s">
        <v>3963</v>
      </c>
      <c r="F5534" s="82">
        <v>46192</v>
      </c>
      <c r="G5534" s="46" t="str">
        <f t="shared" si="588"/>
        <v>赫发云2026-6-19</v>
      </c>
      <c r="H5534" s="63"/>
      <c r="I5534" s="63"/>
      <c r="J5534" s="64"/>
      <c r="K5534" s="64"/>
      <c r="L5534" s="65"/>
      <c r="M5534" s="65"/>
      <c r="N5534" s="65"/>
      <c r="O5534" s="66"/>
      <c r="P5534" s="161"/>
      <c r="Q5534" s="68"/>
      <c r="R5534" s="68"/>
      <c r="S5534" s="68"/>
      <c r="T5534" s="69">
        <f t="shared" si="590"/>
        <v>0</v>
      </c>
      <c r="U5534" s="68"/>
      <c r="V5534" s="70"/>
      <c r="W5534" s="70"/>
      <c r="X5534" s="71">
        <f t="shared" si="591"/>
        <v>0</v>
      </c>
      <c r="Y5534" s="72"/>
      <c r="Z5534" s="70"/>
      <c r="AA5534" s="68"/>
      <c r="AB5534" s="73">
        <v>8</v>
      </c>
      <c r="AC5534" s="70"/>
      <c r="AD5534" s="74"/>
      <c r="AE5534" s="68"/>
      <c r="AF5534" s="75"/>
    </row>
    <row r="5535" ht="28.5" customHeight="1" spans="1:32">
      <c r="A5535" s="61" t="s">
        <v>36</v>
      </c>
      <c r="B5535" s="61" t="s">
        <v>2156</v>
      </c>
      <c r="C5535" s="61" t="s">
        <v>3909</v>
      </c>
      <c r="D5535" s="61" t="s">
        <v>3962</v>
      </c>
      <c r="E5535" s="76" t="s">
        <v>3963</v>
      </c>
      <c r="F5535" s="77">
        <v>46193</v>
      </c>
      <c r="G5535" s="46" t="str">
        <f t="shared" si="588"/>
        <v>赫发云2026-6-20</v>
      </c>
      <c r="H5535" s="63" t="s">
        <v>2965</v>
      </c>
      <c r="I5535" s="63" t="s">
        <v>3979</v>
      </c>
      <c r="J5535" s="64"/>
      <c r="K5535" s="64" t="s">
        <v>73</v>
      </c>
      <c r="L5535" s="65"/>
      <c r="M5535" s="65"/>
      <c r="N5535" s="65"/>
      <c r="O5535" s="66"/>
      <c r="P5535" s="161"/>
      <c r="Q5535" s="68"/>
      <c r="R5535" s="68"/>
      <c r="S5535" s="68"/>
      <c r="T5535" s="69">
        <f t="shared" si="590"/>
        <v>0</v>
      </c>
      <c r="U5535" s="68"/>
      <c r="V5535" s="70">
        <v>6.5</v>
      </c>
      <c r="W5535" s="70"/>
      <c r="X5535" s="71">
        <f t="shared" si="591"/>
        <v>6.5</v>
      </c>
      <c r="Y5535" s="72"/>
      <c r="Z5535" s="70"/>
      <c r="AA5535" s="68">
        <v>2</v>
      </c>
      <c r="AB5535" s="73"/>
      <c r="AC5535" s="70"/>
      <c r="AD5535" s="74"/>
      <c r="AE5535" s="68"/>
      <c r="AF5535" s="75"/>
    </row>
    <row r="5536" ht="28.5" customHeight="1" spans="1:32">
      <c r="A5536" s="61" t="s">
        <v>36</v>
      </c>
      <c r="B5536" s="61" t="s">
        <v>2156</v>
      </c>
      <c r="C5536" s="61" t="s">
        <v>3909</v>
      </c>
      <c r="D5536" s="61" t="s">
        <v>3962</v>
      </c>
      <c r="E5536" s="62" t="s">
        <v>3963</v>
      </c>
      <c r="F5536" s="46">
        <v>46194</v>
      </c>
      <c r="G5536" s="46" t="str">
        <f t="shared" si="588"/>
        <v>赫发云2026-6-21</v>
      </c>
      <c r="H5536" s="92" t="s">
        <v>1340</v>
      </c>
      <c r="I5536" s="63" t="s">
        <v>3980</v>
      </c>
      <c r="J5536" s="64"/>
      <c r="K5536" s="64" t="s">
        <v>1564</v>
      </c>
      <c r="L5536" s="65"/>
      <c r="M5536" s="65"/>
      <c r="N5536" s="65"/>
      <c r="O5536" s="66">
        <v>8</v>
      </c>
      <c r="P5536" s="161"/>
      <c r="Q5536" s="68"/>
      <c r="R5536" s="68"/>
      <c r="S5536" s="68"/>
      <c r="T5536" s="69">
        <f t="shared" si="590"/>
        <v>8</v>
      </c>
      <c r="U5536" s="68"/>
      <c r="V5536" s="70">
        <v>3</v>
      </c>
      <c r="W5536" s="70"/>
      <c r="X5536" s="71">
        <f t="shared" si="591"/>
        <v>11</v>
      </c>
      <c r="Y5536" s="72"/>
      <c r="Z5536" s="70"/>
      <c r="AA5536" s="68">
        <v>4</v>
      </c>
      <c r="AB5536" s="73"/>
      <c r="AC5536" s="70"/>
      <c r="AD5536" s="74"/>
      <c r="AE5536" s="68"/>
      <c r="AF5536" s="75"/>
    </row>
    <row r="5537" ht="28.5" customHeight="1" spans="1:32">
      <c r="A5537" s="61" t="s">
        <v>36</v>
      </c>
      <c r="B5537" s="61" t="s">
        <v>2156</v>
      </c>
      <c r="C5537" s="61" t="s">
        <v>3909</v>
      </c>
      <c r="D5537" s="61" t="s">
        <v>3962</v>
      </c>
      <c r="E5537" s="76" t="s">
        <v>3963</v>
      </c>
      <c r="F5537" s="46">
        <v>46195</v>
      </c>
      <c r="G5537" s="46" t="str">
        <f t="shared" si="588"/>
        <v>赫发云2026-6-22</v>
      </c>
      <c r="H5537" s="63"/>
      <c r="I5537" s="63"/>
      <c r="J5537" s="64"/>
      <c r="K5537" s="64"/>
      <c r="L5537" s="65"/>
      <c r="M5537" s="65"/>
      <c r="N5537" s="65"/>
      <c r="O5537" s="66"/>
      <c r="P5537" s="160"/>
      <c r="Q5537" s="68"/>
      <c r="R5537" s="68"/>
      <c r="S5537" s="68"/>
      <c r="T5537" s="69">
        <f t="shared" si="590"/>
        <v>0</v>
      </c>
      <c r="U5537" s="68"/>
      <c r="V5537" s="70"/>
      <c r="W5537" s="70"/>
      <c r="X5537" s="71">
        <f t="shared" si="591"/>
        <v>0</v>
      </c>
      <c r="Y5537" s="72"/>
      <c r="Z5537" s="70"/>
      <c r="AA5537" s="68"/>
      <c r="AB5537" s="73"/>
      <c r="AC5537" s="70"/>
      <c r="AD5537" s="74"/>
      <c r="AE5537" s="68"/>
      <c r="AF5537" s="75"/>
    </row>
    <row r="5538" ht="28.5" customHeight="1" spans="1:32">
      <c r="A5538" s="61" t="s">
        <v>36</v>
      </c>
      <c r="B5538" s="61" t="s">
        <v>2156</v>
      </c>
      <c r="C5538" s="61" t="s">
        <v>3909</v>
      </c>
      <c r="D5538" s="61" t="s">
        <v>3962</v>
      </c>
      <c r="E5538" s="76" t="s">
        <v>3963</v>
      </c>
      <c r="F5538" s="46">
        <v>46196</v>
      </c>
      <c r="G5538" s="46" t="str">
        <f t="shared" si="588"/>
        <v>赫发云2026-6-23</v>
      </c>
      <c r="H5538" s="63"/>
      <c r="I5538" s="63"/>
      <c r="J5538" s="64"/>
      <c r="K5538" s="64"/>
      <c r="L5538" s="65"/>
      <c r="M5538" s="65"/>
      <c r="N5538" s="65"/>
      <c r="O5538" s="66"/>
      <c r="P5538" s="161"/>
      <c r="Q5538" s="68"/>
      <c r="R5538" s="68"/>
      <c r="S5538" s="68"/>
      <c r="T5538" s="69">
        <f t="shared" si="590"/>
        <v>0</v>
      </c>
      <c r="U5538" s="68"/>
      <c r="V5538" s="70"/>
      <c r="W5538" s="70"/>
      <c r="X5538" s="71">
        <f t="shared" si="591"/>
        <v>0</v>
      </c>
      <c r="Y5538" s="72"/>
      <c r="Z5538" s="70"/>
      <c r="AA5538" s="68"/>
      <c r="AB5538" s="73"/>
      <c r="AC5538" s="70"/>
      <c r="AD5538" s="74"/>
      <c r="AE5538" s="68"/>
      <c r="AF5538" s="75"/>
    </row>
    <row r="5539" ht="28.5" customHeight="1" spans="1:32">
      <c r="A5539" s="61" t="s">
        <v>36</v>
      </c>
      <c r="B5539" s="61" t="s">
        <v>2156</v>
      </c>
      <c r="C5539" s="61" t="s">
        <v>3909</v>
      </c>
      <c r="D5539" s="61" t="s">
        <v>3962</v>
      </c>
      <c r="E5539" s="76" t="s">
        <v>3963</v>
      </c>
      <c r="F5539" s="46">
        <v>46197</v>
      </c>
      <c r="G5539" s="46" t="str">
        <f t="shared" si="588"/>
        <v>赫发云2026-6-24</v>
      </c>
      <c r="H5539" s="63"/>
      <c r="I5539" s="63"/>
      <c r="J5539" s="64"/>
      <c r="K5539" s="64"/>
      <c r="L5539" s="65"/>
      <c r="M5539" s="65"/>
      <c r="N5539" s="65"/>
      <c r="O5539" s="66"/>
      <c r="P5539" s="160"/>
      <c r="Q5539" s="68"/>
      <c r="R5539" s="68"/>
      <c r="S5539" s="68"/>
      <c r="T5539" s="69">
        <f t="shared" si="590"/>
        <v>0</v>
      </c>
      <c r="U5539" s="68"/>
      <c r="V5539" s="70"/>
      <c r="W5539" s="70"/>
      <c r="X5539" s="71">
        <f t="shared" si="591"/>
        <v>0</v>
      </c>
      <c r="Y5539" s="72"/>
      <c r="Z5539" s="70"/>
      <c r="AA5539" s="68"/>
      <c r="AB5539" s="73"/>
      <c r="AC5539" s="70"/>
      <c r="AD5539" s="74"/>
      <c r="AE5539" s="68"/>
      <c r="AF5539" s="75"/>
    </row>
    <row r="5540" ht="28.5" customHeight="1" spans="1:32">
      <c r="A5540" s="61" t="s">
        <v>36</v>
      </c>
      <c r="B5540" s="61" t="s">
        <v>2156</v>
      </c>
      <c r="C5540" s="61" t="s">
        <v>3909</v>
      </c>
      <c r="D5540" s="61" t="s">
        <v>3962</v>
      </c>
      <c r="E5540" s="62" t="s">
        <v>3963</v>
      </c>
      <c r="F5540" s="46">
        <v>46198</v>
      </c>
      <c r="G5540" s="46" t="str">
        <f t="shared" si="588"/>
        <v>赫发云2026-6-25</v>
      </c>
      <c r="H5540" s="63"/>
      <c r="I5540" s="63"/>
      <c r="J5540" s="64"/>
      <c r="K5540" s="64"/>
      <c r="L5540" s="65"/>
      <c r="M5540" s="65"/>
      <c r="N5540" s="65"/>
      <c r="O5540" s="66"/>
      <c r="P5540" s="160"/>
      <c r="Q5540" s="68"/>
      <c r="R5540" s="68"/>
      <c r="S5540" s="68"/>
      <c r="T5540" s="69">
        <f t="shared" si="590"/>
        <v>0</v>
      </c>
      <c r="U5540" s="68"/>
      <c r="V5540" s="70"/>
      <c r="W5540" s="70"/>
      <c r="X5540" s="71">
        <f t="shared" si="591"/>
        <v>0</v>
      </c>
      <c r="Y5540" s="72"/>
      <c r="Z5540" s="70"/>
      <c r="AA5540" s="68"/>
      <c r="AB5540" s="73"/>
      <c r="AC5540" s="70"/>
      <c r="AD5540" s="74"/>
      <c r="AE5540" s="68"/>
      <c r="AF5540" s="75"/>
    </row>
    <row r="5541" ht="28.5" customHeight="1" spans="1:32">
      <c r="A5541" s="61" t="s">
        <v>36</v>
      </c>
      <c r="B5541" s="61" t="s">
        <v>2156</v>
      </c>
      <c r="C5541" s="61" t="s">
        <v>3909</v>
      </c>
      <c r="D5541" s="61" t="s">
        <v>3962</v>
      </c>
      <c r="E5541" s="76" t="s">
        <v>3963</v>
      </c>
      <c r="F5541" s="46">
        <v>46199</v>
      </c>
      <c r="G5541" s="46" t="str">
        <f t="shared" si="588"/>
        <v>赫发云2026-6-26</v>
      </c>
      <c r="H5541" s="63"/>
      <c r="I5541" s="63"/>
      <c r="J5541" s="64"/>
      <c r="K5541" s="64"/>
      <c r="L5541" s="65"/>
      <c r="M5541" s="65"/>
      <c r="N5541" s="65"/>
      <c r="O5541" s="66"/>
      <c r="P5541" s="160"/>
      <c r="Q5541" s="68"/>
      <c r="R5541" s="68"/>
      <c r="S5541" s="68"/>
      <c r="T5541" s="69">
        <f t="shared" si="590"/>
        <v>0</v>
      </c>
      <c r="U5541" s="68"/>
      <c r="V5541" s="70"/>
      <c r="W5541" s="70"/>
      <c r="X5541" s="71">
        <f t="shared" si="591"/>
        <v>0</v>
      </c>
      <c r="Y5541" s="72"/>
      <c r="Z5541" s="70"/>
      <c r="AA5541" s="68"/>
      <c r="AB5541" s="73"/>
      <c r="AC5541" s="70"/>
      <c r="AD5541" s="74"/>
      <c r="AE5541" s="68"/>
      <c r="AF5541" s="75"/>
    </row>
    <row r="5542" ht="28.5" customHeight="1" spans="1:32">
      <c r="A5542" s="61" t="s">
        <v>36</v>
      </c>
      <c r="B5542" s="61" t="s">
        <v>2156</v>
      </c>
      <c r="C5542" s="61" t="s">
        <v>3909</v>
      </c>
      <c r="D5542" s="61" t="s">
        <v>3962</v>
      </c>
      <c r="E5542" s="76" t="s">
        <v>3963</v>
      </c>
      <c r="F5542" s="46">
        <v>46200</v>
      </c>
      <c r="G5542" s="46" t="str">
        <f t="shared" si="588"/>
        <v>赫发云2026-6-27</v>
      </c>
      <c r="H5542" s="63"/>
      <c r="I5542" s="63"/>
      <c r="J5542" s="64"/>
      <c r="K5542" s="64"/>
      <c r="L5542" s="65"/>
      <c r="M5542" s="65"/>
      <c r="N5542" s="79"/>
      <c r="O5542" s="66"/>
      <c r="P5542" s="160"/>
      <c r="Q5542" s="68"/>
      <c r="R5542" s="68"/>
      <c r="S5542" s="68"/>
      <c r="T5542" s="69">
        <f t="shared" si="590"/>
        <v>0</v>
      </c>
      <c r="U5542" s="68"/>
      <c r="V5542" s="70"/>
      <c r="W5542" s="70"/>
      <c r="X5542" s="71">
        <f t="shared" si="591"/>
        <v>0</v>
      </c>
      <c r="Y5542" s="72"/>
      <c r="Z5542" s="70"/>
      <c r="AA5542" s="68"/>
      <c r="AB5542" s="73"/>
      <c r="AC5542" s="70"/>
      <c r="AD5542" s="74"/>
      <c r="AE5542" s="68"/>
      <c r="AF5542" s="75"/>
    </row>
    <row r="5543" ht="28.5" customHeight="1" spans="1:32">
      <c r="A5543" s="61" t="s">
        <v>36</v>
      </c>
      <c r="B5543" s="61" t="s">
        <v>2156</v>
      </c>
      <c r="C5543" s="61" t="s">
        <v>3909</v>
      </c>
      <c r="D5543" s="61" t="s">
        <v>3962</v>
      </c>
      <c r="E5543" s="62" t="s">
        <v>3963</v>
      </c>
      <c r="F5543" s="46">
        <v>46201</v>
      </c>
      <c r="G5543" s="46" t="str">
        <f t="shared" si="588"/>
        <v>赫发云2026-6-28</v>
      </c>
      <c r="H5543" s="63"/>
      <c r="I5543" s="63"/>
      <c r="J5543" s="64"/>
      <c r="K5543" s="64"/>
      <c r="L5543" s="65"/>
      <c r="M5543" s="65"/>
      <c r="N5543" s="65"/>
      <c r="O5543" s="66"/>
      <c r="P5543" s="160"/>
      <c r="Q5543" s="68"/>
      <c r="R5543" s="68"/>
      <c r="S5543" s="68"/>
      <c r="T5543" s="69">
        <f t="shared" si="590"/>
        <v>0</v>
      </c>
      <c r="U5543" s="68"/>
      <c r="V5543" s="70"/>
      <c r="W5543" s="70"/>
      <c r="X5543" s="71">
        <f t="shared" si="591"/>
        <v>0</v>
      </c>
      <c r="Y5543" s="72"/>
      <c r="Z5543" s="70"/>
      <c r="AA5543" s="68"/>
      <c r="AB5543" s="73"/>
      <c r="AC5543" s="70"/>
      <c r="AD5543" s="74"/>
      <c r="AE5543" s="68"/>
      <c r="AF5543" s="75"/>
    </row>
    <row r="5544" ht="28.5" customHeight="1" spans="1:32">
      <c r="A5544" s="61" t="s">
        <v>36</v>
      </c>
      <c r="B5544" s="61" t="s">
        <v>2156</v>
      </c>
      <c r="C5544" s="61" t="s">
        <v>3909</v>
      </c>
      <c r="D5544" s="61" t="s">
        <v>3962</v>
      </c>
      <c r="E5544" s="76" t="s">
        <v>3963</v>
      </c>
      <c r="F5544" s="46">
        <v>46202</v>
      </c>
      <c r="G5544" s="46" t="str">
        <f t="shared" si="588"/>
        <v>赫发云2026-6-29</v>
      </c>
      <c r="H5544" s="63"/>
      <c r="I5544" s="63"/>
      <c r="J5544" s="64"/>
      <c r="K5544" s="64"/>
      <c r="L5544" s="65"/>
      <c r="M5544" s="65"/>
      <c r="N5544" s="79"/>
      <c r="O5544" s="66"/>
      <c r="P5544" s="160"/>
      <c r="Q5544" s="68"/>
      <c r="R5544" s="68"/>
      <c r="S5544" s="68"/>
      <c r="T5544" s="69">
        <f t="shared" si="590"/>
        <v>0</v>
      </c>
      <c r="U5544" s="68"/>
      <c r="V5544" s="70"/>
      <c r="W5544" s="70"/>
      <c r="X5544" s="71">
        <f t="shared" si="591"/>
        <v>0</v>
      </c>
      <c r="Y5544" s="72"/>
      <c r="Z5544" s="70"/>
      <c r="AA5544" s="68"/>
      <c r="AB5544" s="73"/>
      <c r="AC5544" s="70"/>
      <c r="AD5544" s="74"/>
      <c r="AE5544" s="68"/>
      <c r="AF5544" s="75"/>
    </row>
    <row r="5545" s="3" customFormat="1" ht="28.5" customHeight="1" spans="1:32">
      <c r="A5545" s="61" t="s">
        <v>36</v>
      </c>
      <c r="B5545" s="61" t="s">
        <v>2156</v>
      </c>
      <c r="C5545" s="61" t="s">
        <v>3909</v>
      </c>
      <c r="D5545" s="61" t="s">
        <v>3962</v>
      </c>
      <c r="E5545" s="76" t="s">
        <v>3963</v>
      </c>
      <c r="F5545" s="46">
        <v>46203</v>
      </c>
      <c r="G5545" s="46" t="str">
        <f t="shared" si="588"/>
        <v>赫发云2026-6-30</v>
      </c>
      <c r="H5545" s="63"/>
      <c r="I5545" s="63"/>
      <c r="J5545" s="64"/>
      <c r="K5545" s="64"/>
      <c r="L5545" s="65"/>
      <c r="M5545" s="65"/>
      <c r="N5545" s="65"/>
      <c r="O5545" s="66"/>
      <c r="P5545" s="160"/>
      <c r="Q5545" s="68"/>
      <c r="R5545" s="68"/>
      <c r="S5545" s="68"/>
      <c r="T5545" s="69">
        <f t="shared" si="590"/>
        <v>0</v>
      </c>
      <c r="U5545" s="68"/>
      <c r="V5545" s="70"/>
      <c r="W5545" s="70"/>
      <c r="X5545" s="71">
        <f t="shared" si="591"/>
        <v>0</v>
      </c>
      <c r="Y5545" s="72"/>
      <c r="Z5545" s="70"/>
      <c r="AA5545" s="68"/>
      <c r="AB5545" s="73"/>
      <c r="AC5545" s="70"/>
      <c r="AD5545" s="74"/>
      <c r="AE5545" s="68"/>
      <c r="AF5545" s="75"/>
    </row>
    <row r="5546" s="3" customFormat="1" ht="28.5" customHeight="1" spans="1:32">
      <c r="A5546" s="61" t="s">
        <v>36</v>
      </c>
      <c r="B5546" s="61" t="s">
        <v>2156</v>
      </c>
      <c r="C5546" s="61" t="s">
        <v>3909</v>
      </c>
      <c r="D5546" s="61" t="s">
        <v>3962</v>
      </c>
      <c r="E5546" s="76" t="s">
        <v>3963</v>
      </c>
      <c r="F5546" s="46">
        <v>46204</v>
      </c>
      <c r="G5546" s="46" t="str">
        <f t="shared" si="588"/>
        <v>赫发云2026-7-1</v>
      </c>
      <c r="H5546" s="63"/>
      <c r="I5546" s="63"/>
      <c r="J5546" s="64"/>
      <c r="K5546" s="64"/>
      <c r="L5546" s="65"/>
      <c r="M5546" s="65"/>
      <c r="N5546" s="65"/>
      <c r="O5546" s="66"/>
      <c r="P5546" s="160"/>
      <c r="Q5546" s="68"/>
      <c r="R5546" s="68"/>
      <c r="S5546" s="68"/>
      <c r="T5546" s="69">
        <f t="shared" si="590"/>
        <v>0</v>
      </c>
      <c r="U5546" s="68"/>
      <c r="V5546" s="70"/>
      <c r="W5546" s="70"/>
      <c r="X5546" s="71">
        <f t="shared" si="591"/>
        <v>0</v>
      </c>
      <c r="Y5546" s="72"/>
      <c r="Z5546" s="70"/>
      <c r="AA5546" s="68"/>
      <c r="AB5546" s="73"/>
      <c r="AC5546" s="70"/>
      <c r="AD5546" s="74"/>
      <c r="AE5546" s="68"/>
      <c r="AF5546" s="75"/>
    </row>
    <row r="5547" ht="28.5" customHeight="1" spans="1:32">
      <c r="A5547" s="84" t="s">
        <v>36</v>
      </c>
      <c r="B5547" s="84" t="s">
        <v>2156</v>
      </c>
      <c r="C5547" s="84" t="s">
        <v>3909</v>
      </c>
      <c r="D5547" s="84" t="s">
        <v>3962</v>
      </c>
      <c r="E5547" s="85" t="s">
        <v>3963</v>
      </c>
      <c r="F5547" s="86">
        <v>46235</v>
      </c>
      <c r="G5547" s="46" t="str">
        <f t="shared" si="588"/>
        <v>赫发云2026-8-1</v>
      </c>
      <c r="H5547" s="63"/>
      <c r="I5547" s="63"/>
      <c r="J5547" s="64"/>
      <c r="K5547" s="64"/>
      <c r="L5547" s="65"/>
      <c r="M5547" s="65"/>
      <c r="N5547" s="91"/>
      <c r="O5547" s="66"/>
      <c r="P5547" s="87"/>
      <c r="Q5547" s="87"/>
      <c r="R5547" s="68"/>
      <c r="S5547" s="87"/>
      <c r="T5547" s="69">
        <f t="shared" si="590"/>
        <v>0</v>
      </c>
      <c r="U5547" s="87"/>
      <c r="V5547" s="87"/>
      <c r="W5547" s="87"/>
      <c r="X5547" s="71">
        <f t="shared" si="591"/>
        <v>0</v>
      </c>
      <c r="Y5547" s="88"/>
      <c r="Z5547" s="87"/>
      <c r="AA5547" s="87"/>
      <c r="AB5547" s="87"/>
      <c r="AC5547" s="87"/>
      <c r="AD5547" s="89"/>
      <c r="AE5547" s="87"/>
      <c r="AF5547" s="90"/>
    </row>
    <row r="5548" ht="28.5" customHeight="1" spans="1:32">
      <c r="A5548" s="44" t="s">
        <v>36</v>
      </c>
      <c r="B5548" s="44" t="s">
        <v>2156</v>
      </c>
      <c r="C5548" s="44" t="s">
        <v>3909</v>
      </c>
      <c r="D5548" s="44" t="s">
        <v>3929</v>
      </c>
      <c r="E5548" s="185" t="s">
        <v>3981</v>
      </c>
      <c r="F5548" s="45">
        <v>46173</v>
      </c>
      <c r="G5548" s="46" t="str">
        <f t="shared" si="588"/>
        <v>吴昌峰2026-5-31</v>
      </c>
      <c r="H5548" s="157"/>
      <c r="I5548" s="157"/>
      <c r="J5548" s="158"/>
      <c r="K5548" s="158"/>
      <c r="L5548" s="158"/>
      <c r="M5548" s="159"/>
      <c r="N5548" s="159"/>
      <c r="O5548" s="102">
        <f t="shared" ref="O5548:AE5548" si="592">SUM(O5549:O5580)</f>
        <v>136</v>
      </c>
      <c r="P5548" s="103">
        <f t="shared" si="592"/>
        <v>0</v>
      </c>
      <c r="Q5548" s="104">
        <f t="shared" si="592"/>
        <v>-4.5</v>
      </c>
      <c r="R5548" s="104">
        <f t="shared" si="592"/>
        <v>0</v>
      </c>
      <c r="S5548" s="53">
        <f t="shared" si="592"/>
        <v>0</v>
      </c>
      <c r="T5548" s="105">
        <f t="shared" si="592"/>
        <v>131.5</v>
      </c>
      <c r="U5548" s="55">
        <f t="shared" si="592"/>
        <v>0</v>
      </c>
      <c r="V5548" s="105">
        <f t="shared" si="592"/>
        <v>33.5</v>
      </c>
      <c r="W5548" s="105">
        <f t="shared" si="592"/>
        <v>0</v>
      </c>
      <c r="X5548" s="106">
        <f t="shared" si="592"/>
        <v>165</v>
      </c>
      <c r="Y5548" s="107">
        <f t="shared" si="592"/>
        <v>0</v>
      </c>
      <c r="Z5548" s="105">
        <f t="shared" si="592"/>
        <v>0</v>
      </c>
      <c r="AA5548" s="108">
        <f t="shared" si="592"/>
        <v>48</v>
      </c>
      <c r="AB5548" s="105">
        <f t="shared" si="592"/>
        <v>8</v>
      </c>
      <c r="AC5548" s="105">
        <f t="shared" si="592"/>
        <v>0</v>
      </c>
      <c r="AD5548" s="109">
        <f t="shared" si="592"/>
        <v>0</v>
      </c>
      <c r="AE5548" s="108">
        <f t="shared" si="592"/>
        <v>0</v>
      </c>
      <c r="AF5548" s="60"/>
    </row>
    <row r="5549" ht="28.5" customHeight="1" spans="1:32">
      <c r="A5549" s="61" t="s">
        <v>36</v>
      </c>
      <c r="B5549" s="61" t="s">
        <v>2156</v>
      </c>
      <c r="C5549" s="61" t="s">
        <v>3909</v>
      </c>
      <c r="D5549" s="61" t="s">
        <v>3929</v>
      </c>
      <c r="E5549" s="186" t="s">
        <v>3981</v>
      </c>
      <c r="F5549" s="46">
        <v>46174</v>
      </c>
      <c r="G5549" s="46" t="str">
        <f t="shared" si="588"/>
        <v>吴昌峰2026-6-1</v>
      </c>
      <c r="H5549" s="63" t="s">
        <v>82</v>
      </c>
      <c r="I5549" s="63" t="s">
        <v>3712</v>
      </c>
      <c r="J5549" s="64"/>
      <c r="K5549" s="64"/>
      <c r="L5549" s="65"/>
      <c r="M5549" s="65"/>
      <c r="N5549" s="65"/>
      <c r="O5549" s="66">
        <v>8</v>
      </c>
      <c r="P5549" s="160"/>
      <c r="Q5549" s="68"/>
      <c r="R5549" s="68"/>
      <c r="S5549" s="68"/>
      <c r="T5549" s="69">
        <f t="shared" ref="T5549:T5580" si="593">SUM(O5549:S5549)</f>
        <v>8</v>
      </c>
      <c r="U5549" s="68"/>
      <c r="V5549" s="70"/>
      <c r="W5549" s="70"/>
      <c r="X5549" s="71">
        <f t="shared" ref="X5549:X5580" si="594">SUM(T5549:W5549)</f>
        <v>8</v>
      </c>
      <c r="Y5549" s="72"/>
      <c r="Z5549" s="70"/>
      <c r="AA5549" s="68">
        <v>2</v>
      </c>
      <c r="AB5549" s="73"/>
      <c r="AC5549" s="70"/>
      <c r="AD5549" s="74"/>
      <c r="AE5549" s="68"/>
      <c r="AF5549" s="75"/>
    </row>
    <row r="5550" ht="28.5" customHeight="1" spans="1:32">
      <c r="A5550" s="61" t="s">
        <v>36</v>
      </c>
      <c r="B5550" s="61" t="s">
        <v>2156</v>
      </c>
      <c r="C5550" s="61" t="s">
        <v>3909</v>
      </c>
      <c r="D5550" s="61" t="s">
        <v>3929</v>
      </c>
      <c r="E5550" s="186" t="s">
        <v>3981</v>
      </c>
      <c r="F5550" s="46">
        <v>46175</v>
      </c>
      <c r="G5550" s="46" t="str">
        <f t="shared" si="588"/>
        <v>吴昌峰2026-6-2</v>
      </c>
      <c r="H5550" s="63" t="s">
        <v>219</v>
      </c>
      <c r="I5550" s="63" t="s">
        <v>3982</v>
      </c>
      <c r="J5550" s="64"/>
      <c r="K5550" s="64"/>
      <c r="L5550" s="65"/>
      <c r="M5550" s="65"/>
      <c r="N5550" s="65"/>
      <c r="O5550" s="66">
        <v>8</v>
      </c>
      <c r="P5550" s="160"/>
      <c r="Q5550" s="68"/>
      <c r="R5550" s="68"/>
      <c r="S5550" s="68"/>
      <c r="T5550" s="69">
        <f t="shared" si="593"/>
        <v>8</v>
      </c>
      <c r="U5550" s="68"/>
      <c r="V5550" s="70"/>
      <c r="W5550" s="70"/>
      <c r="X5550" s="71">
        <f t="shared" si="594"/>
        <v>8</v>
      </c>
      <c r="Y5550" s="72"/>
      <c r="Z5550" s="70"/>
      <c r="AA5550" s="68">
        <v>2</v>
      </c>
      <c r="AB5550" s="73"/>
      <c r="AC5550" s="70"/>
      <c r="AD5550" s="74"/>
      <c r="AE5550" s="68"/>
      <c r="AF5550" s="75"/>
    </row>
    <row r="5551" ht="28.5" customHeight="1" spans="1:32">
      <c r="A5551" s="61" t="s">
        <v>36</v>
      </c>
      <c r="B5551" s="61" t="s">
        <v>2156</v>
      </c>
      <c r="C5551" s="61" t="s">
        <v>3909</v>
      </c>
      <c r="D5551" s="61" t="s">
        <v>3929</v>
      </c>
      <c r="E5551" s="186" t="s">
        <v>3981</v>
      </c>
      <c r="F5551" s="46">
        <v>46176</v>
      </c>
      <c r="G5551" s="46" t="str">
        <f t="shared" si="588"/>
        <v>吴昌峰2026-6-3</v>
      </c>
      <c r="H5551" s="63" t="s">
        <v>82</v>
      </c>
      <c r="I5551" s="63" t="s">
        <v>880</v>
      </c>
      <c r="J5551" s="64"/>
      <c r="K5551" s="64"/>
      <c r="L5551" s="65"/>
      <c r="M5551" s="65"/>
      <c r="N5551" s="65"/>
      <c r="O5551" s="66">
        <v>8</v>
      </c>
      <c r="P5551" s="160"/>
      <c r="Q5551" s="68"/>
      <c r="R5551" s="68"/>
      <c r="S5551" s="68"/>
      <c r="T5551" s="69">
        <f t="shared" si="593"/>
        <v>8</v>
      </c>
      <c r="U5551" s="68"/>
      <c r="V5551" s="70"/>
      <c r="W5551" s="70"/>
      <c r="X5551" s="71">
        <f t="shared" si="594"/>
        <v>8</v>
      </c>
      <c r="Y5551" s="72"/>
      <c r="Z5551" s="70"/>
      <c r="AA5551" s="68">
        <v>2</v>
      </c>
      <c r="AB5551" s="73"/>
      <c r="AC5551" s="70"/>
      <c r="AD5551" s="74"/>
      <c r="AE5551" s="68"/>
      <c r="AF5551" s="75"/>
    </row>
    <row r="5552" ht="28.5" customHeight="1" spans="1:32">
      <c r="A5552" s="61" t="s">
        <v>36</v>
      </c>
      <c r="B5552" s="61" t="s">
        <v>2156</v>
      </c>
      <c r="C5552" s="61" t="s">
        <v>3909</v>
      </c>
      <c r="D5552" s="61" t="s">
        <v>3929</v>
      </c>
      <c r="E5552" s="186" t="s">
        <v>3981</v>
      </c>
      <c r="F5552" s="46">
        <v>46177</v>
      </c>
      <c r="G5552" s="46" t="str">
        <f t="shared" si="588"/>
        <v>吴昌峰2026-6-4</v>
      </c>
      <c r="H5552" s="63" t="s">
        <v>3983</v>
      </c>
      <c r="I5552" s="63" t="s">
        <v>3984</v>
      </c>
      <c r="J5552" s="64"/>
      <c r="K5552" s="64" t="s">
        <v>1564</v>
      </c>
      <c r="L5552" s="65"/>
      <c r="M5552" s="65"/>
      <c r="N5552" s="65"/>
      <c r="O5552" s="66">
        <v>8</v>
      </c>
      <c r="P5552" s="160"/>
      <c r="Q5552" s="68"/>
      <c r="R5552" s="68"/>
      <c r="S5552" s="68"/>
      <c r="T5552" s="69">
        <f t="shared" si="593"/>
        <v>8</v>
      </c>
      <c r="U5552" s="68"/>
      <c r="V5552" s="70">
        <v>3</v>
      </c>
      <c r="W5552" s="70"/>
      <c r="X5552" s="71">
        <f t="shared" si="594"/>
        <v>11</v>
      </c>
      <c r="Y5552" s="72"/>
      <c r="Z5552" s="70"/>
      <c r="AA5552" s="68">
        <v>4</v>
      </c>
      <c r="AB5552" s="73"/>
      <c r="AC5552" s="70"/>
      <c r="AD5552" s="74"/>
      <c r="AE5552" s="68"/>
      <c r="AF5552" s="75"/>
    </row>
    <row r="5553" ht="28.5" customHeight="1" spans="1:32">
      <c r="A5553" s="61" t="s">
        <v>36</v>
      </c>
      <c r="B5553" s="61" t="s">
        <v>2156</v>
      </c>
      <c r="C5553" s="61" t="s">
        <v>3909</v>
      </c>
      <c r="D5553" s="61" t="s">
        <v>3929</v>
      </c>
      <c r="E5553" s="186" t="s">
        <v>3981</v>
      </c>
      <c r="F5553" s="46">
        <v>46178</v>
      </c>
      <c r="G5553" s="46" t="str">
        <f t="shared" si="588"/>
        <v>吴昌峰2026-6-5</v>
      </c>
      <c r="H5553" s="63" t="s">
        <v>3985</v>
      </c>
      <c r="I5553" s="63" t="s">
        <v>3986</v>
      </c>
      <c r="J5553" s="64"/>
      <c r="K5553" s="64" t="s">
        <v>1564</v>
      </c>
      <c r="L5553" s="65"/>
      <c r="M5553" s="65"/>
      <c r="N5553" s="65"/>
      <c r="O5553" s="66">
        <v>8</v>
      </c>
      <c r="P5553" s="160"/>
      <c r="Q5553" s="68"/>
      <c r="R5553" s="68"/>
      <c r="S5553" s="68"/>
      <c r="T5553" s="69">
        <f t="shared" si="593"/>
        <v>8</v>
      </c>
      <c r="U5553" s="68"/>
      <c r="V5553" s="70">
        <v>3</v>
      </c>
      <c r="W5553" s="70"/>
      <c r="X5553" s="71">
        <f t="shared" si="594"/>
        <v>11</v>
      </c>
      <c r="Y5553" s="72"/>
      <c r="Z5553" s="70"/>
      <c r="AA5553" s="68">
        <v>4</v>
      </c>
      <c r="AB5553" s="73"/>
      <c r="AC5553" s="70"/>
      <c r="AD5553" s="74"/>
      <c r="AE5553" s="68"/>
      <c r="AF5553" s="75"/>
    </row>
    <row r="5554" ht="28.5" customHeight="1" spans="1:32">
      <c r="A5554" s="61" t="s">
        <v>36</v>
      </c>
      <c r="B5554" s="61" t="s">
        <v>2156</v>
      </c>
      <c r="C5554" s="61" t="s">
        <v>3909</v>
      </c>
      <c r="D5554" s="61" t="s">
        <v>3929</v>
      </c>
      <c r="E5554" s="186" t="s">
        <v>3981</v>
      </c>
      <c r="F5554" s="46">
        <v>46179</v>
      </c>
      <c r="G5554" s="46" t="str">
        <f t="shared" si="588"/>
        <v>吴昌峰2026-6-6</v>
      </c>
      <c r="H5554" s="63" t="s">
        <v>219</v>
      </c>
      <c r="I5554" s="63" t="s">
        <v>3987</v>
      </c>
      <c r="J5554" s="64"/>
      <c r="K5554" s="64"/>
      <c r="L5554" s="65"/>
      <c r="M5554" s="65"/>
      <c r="N5554" s="65"/>
      <c r="O5554" s="66">
        <v>8</v>
      </c>
      <c r="P5554" s="160"/>
      <c r="Q5554" s="68"/>
      <c r="R5554" s="68"/>
      <c r="S5554" s="68"/>
      <c r="T5554" s="69">
        <f t="shared" si="593"/>
        <v>8</v>
      </c>
      <c r="U5554" s="68"/>
      <c r="V5554" s="70"/>
      <c r="W5554" s="70"/>
      <c r="X5554" s="71">
        <f t="shared" si="594"/>
        <v>8</v>
      </c>
      <c r="Y5554" s="72"/>
      <c r="Z5554" s="70"/>
      <c r="AA5554" s="68">
        <v>2</v>
      </c>
      <c r="AB5554" s="73"/>
      <c r="AC5554" s="70"/>
      <c r="AD5554" s="74"/>
      <c r="AE5554" s="68"/>
      <c r="AF5554" s="75"/>
    </row>
    <row r="5555" ht="28.5" customHeight="1" spans="1:32">
      <c r="A5555" s="61" t="s">
        <v>36</v>
      </c>
      <c r="B5555" s="61" t="s">
        <v>2156</v>
      </c>
      <c r="C5555" s="61" t="s">
        <v>3909</v>
      </c>
      <c r="D5555" s="61" t="s">
        <v>3929</v>
      </c>
      <c r="E5555" s="186" t="s">
        <v>3981</v>
      </c>
      <c r="F5555" s="77">
        <v>46180</v>
      </c>
      <c r="G5555" s="46" t="str">
        <f t="shared" si="588"/>
        <v>吴昌峰2026-6-7</v>
      </c>
      <c r="H5555" s="63" t="s">
        <v>3106</v>
      </c>
      <c r="I5555" s="63" t="s">
        <v>2018</v>
      </c>
      <c r="J5555" s="64"/>
      <c r="K5555" s="64" t="s">
        <v>73</v>
      </c>
      <c r="L5555" s="65"/>
      <c r="M5555" s="65"/>
      <c r="N5555" s="65"/>
      <c r="O5555" s="66"/>
      <c r="P5555" s="160"/>
      <c r="Q5555" s="68"/>
      <c r="R5555" s="68"/>
      <c r="S5555" s="68"/>
      <c r="T5555" s="69">
        <f t="shared" si="593"/>
        <v>0</v>
      </c>
      <c r="U5555" s="68"/>
      <c r="V5555" s="70">
        <v>6.5</v>
      </c>
      <c r="W5555" s="70"/>
      <c r="X5555" s="71">
        <f t="shared" si="594"/>
        <v>6.5</v>
      </c>
      <c r="Y5555" s="72"/>
      <c r="Z5555" s="70"/>
      <c r="AA5555" s="68">
        <v>2</v>
      </c>
      <c r="AB5555" s="73"/>
      <c r="AC5555" s="70"/>
      <c r="AD5555" s="74"/>
      <c r="AE5555" s="68"/>
      <c r="AF5555" s="75"/>
    </row>
    <row r="5556" ht="28.5" customHeight="1" spans="1:32">
      <c r="A5556" s="61" t="s">
        <v>36</v>
      </c>
      <c r="B5556" s="61" t="s">
        <v>2156</v>
      </c>
      <c r="C5556" s="61" t="s">
        <v>3909</v>
      </c>
      <c r="D5556" s="61" t="s">
        <v>3929</v>
      </c>
      <c r="E5556" s="186" t="s">
        <v>3981</v>
      </c>
      <c r="F5556" s="46">
        <v>46181</v>
      </c>
      <c r="G5556" s="46" t="str">
        <f t="shared" si="588"/>
        <v>吴昌峰2026-6-8</v>
      </c>
      <c r="H5556" s="63" t="s">
        <v>3988</v>
      </c>
      <c r="I5556" s="63" t="s">
        <v>3989</v>
      </c>
      <c r="J5556" s="64"/>
      <c r="K5556" s="64" t="s">
        <v>1564</v>
      </c>
      <c r="L5556" s="65"/>
      <c r="M5556" s="65"/>
      <c r="N5556" s="65"/>
      <c r="O5556" s="66">
        <v>8</v>
      </c>
      <c r="P5556" s="160"/>
      <c r="Q5556" s="68"/>
      <c r="R5556" s="68"/>
      <c r="S5556" s="68"/>
      <c r="T5556" s="69">
        <f t="shared" si="593"/>
        <v>8</v>
      </c>
      <c r="U5556" s="68"/>
      <c r="V5556" s="70">
        <v>3</v>
      </c>
      <c r="W5556" s="70"/>
      <c r="X5556" s="71">
        <f t="shared" si="594"/>
        <v>11</v>
      </c>
      <c r="Y5556" s="72"/>
      <c r="Z5556" s="70"/>
      <c r="AA5556" s="68">
        <v>4</v>
      </c>
      <c r="AB5556" s="73"/>
      <c r="AC5556" s="70"/>
      <c r="AD5556" s="74"/>
      <c r="AE5556" s="68"/>
      <c r="AF5556" s="75"/>
    </row>
    <row r="5557" ht="28.5" customHeight="1" spans="1:32">
      <c r="A5557" s="61" t="s">
        <v>36</v>
      </c>
      <c r="B5557" s="61" t="s">
        <v>2156</v>
      </c>
      <c r="C5557" s="61" t="s">
        <v>3909</v>
      </c>
      <c r="D5557" s="61" t="s">
        <v>3929</v>
      </c>
      <c r="E5557" s="186" t="s">
        <v>3981</v>
      </c>
      <c r="F5557" s="78">
        <v>46182</v>
      </c>
      <c r="G5557" s="46" t="str">
        <f t="shared" si="588"/>
        <v>吴昌峰2026-6-9</v>
      </c>
      <c r="H5557" s="63" t="s">
        <v>3990</v>
      </c>
      <c r="I5557" s="63" t="s">
        <v>3991</v>
      </c>
      <c r="J5557" s="64"/>
      <c r="K5557" s="64" t="s">
        <v>1564</v>
      </c>
      <c r="L5557" s="65"/>
      <c r="M5557" s="65"/>
      <c r="N5557" s="65"/>
      <c r="O5557" s="66">
        <v>8</v>
      </c>
      <c r="P5557" s="160"/>
      <c r="Q5557" s="68"/>
      <c r="R5557" s="68"/>
      <c r="S5557" s="68"/>
      <c r="T5557" s="69">
        <f t="shared" si="593"/>
        <v>8</v>
      </c>
      <c r="U5557" s="68"/>
      <c r="V5557" s="70">
        <v>3</v>
      </c>
      <c r="W5557" s="70"/>
      <c r="X5557" s="71">
        <f t="shared" si="594"/>
        <v>11</v>
      </c>
      <c r="Y5557" s="72"/>
      <c r="Z5557" s="70"/>
      <c r="AA5557" s="68">
        <v>4</v>
      </c>
      <c r="AB5557" s="73"/>
      <c r="AC5557" s="70"/>
      <c r="AD5557" s="74"/>
      <c r="AE5557" s="68"/>
      <c r="AF5557" s="75"/>
    </row>
    <row r="5558" ht="28.5" customHeight="1" spans="1:32">
      <c r="A5558" s="61" t="s">
        <v>36</v>
      </c>
      <c r="B5558" s="61" t="s">
        <v>2156</v>
      </c>
      <c r="C5558" s="61" t="s">
        <v>3909</v>
      </c>
      <c r="D5558" s="61" t="s">
        <v>3929</v>
      </c>
      <c r="E5558" s="186" t="s">
        <v>3981</v>
      </c>
      <c r="F5558" s="46">
        <v>46183</v>
      </c>
      <c r="G5558" s="46" t="str">
        <f t="shared" si="588"/>
        <v>吴昌峰2026-6-10</v>
      </c>
      <c r="H5558" s="63" t="s">
        <v>279</v>
      </c>
      <c r="I5558" s="63" t="s">
        <v>2242</v>
      </c>
      <c r="J5558" s="64"/>
      <c r="K5558" s="64"/>
      <c r="L5558" s="65"/>
      <c r="M5558" s="65"/>
      <c r="N5558" s="65"/>
      <c r="O5558" s="66">
        <v>8</v>
      </c>
      <c r="P5558" s="160"/>
      <c r="Q5558" s="68"/>
      <c r="R5558" s="68"/>
      <c r="S5558" s="68"/>
      <c r="T5558" s="69">
        <f t="shared" si="593"/>
        <v>8</v>
      </c>
      <c r="U5558" s="68"/>
      <c r="V5558" s="70"/>
      <c r="W5558" s="70"/>
      <c r="X5558" s="71">
        <f t="shared" si="594"/>
        <v>8</v>
      </c>
      <c r="Y5558" s="72"/>
      <c r="Z5558" s="70"/>
      <c r="AA5558" s="68">
        <v>2</v>
      </c>
      <c r="AB5558" s="73"/>
      <c r="AC5558" s="70"/>
      <c r="AD5558" s="74"/>
      <c r="AE5558" s="68"/>
      <c r="AF5558" s="75"/>
    </row>
    <row r="5559" ht="28.5" customHeight="1" spans="1:32">
      <c r="A5559" s="61" t="s">
        <v>36</v>
      </c>
      <c r="B5559" s="61" t="s">
        <v>2156</v>
      </c>
      <c r="C5559" s="61" t="s">
        <v>3909</v>
      </c>
      <c r="D5559" s="61" t="s">
        <v>3929</v>
      </c>
      <c r="E5559" s="186" t="s">
        <v>3981</v>
      </c>
      <c r="F5559" s="46">
        <v>46184</v>
      </c>
      <c r="G5559" s="46" t="str">
        <f t="shared" si="588"/>
        <v>吴昌峰2026-6-11</v>
      </c>
      <c r="H5559" s="63" t="s">
        <v>1870</v>
      </c>
      <c r="I5559" s="63" t="s">
        <v>1792</v>
      </c>
      <c r="J5559" s="64"/>
      <c r="K5559" s="64"/>
      <c r="L5559" s="65"/>
      <c r="M5559" s="65"/>
      <c r="N5559" s="65"/>
      <c r="O5559" s="66">
        <v>8</v>
      </c>
      <c r="P5559" s="160"/>
      <c r="Q5559" s="68"/>
      <c r="R5559" s="68"/>
      <c r="S5559" s="68"/>
      <c r="T5559" s="69">
        <f t="shared" si="593"/>
        <v>8</v>
      </c>
      <c r="U5559" s="68"/>
      <c r="V5559" s="70"/>
      <c r="W5559" s="70"/>
      <c r="X5559" s="71">
        <f t="shared" si="594"/>
        <v>8</v>
      </c>
      <c r="Y5559" s="72"/>
      <c r="Z5559" s="70"/>
      <c r="AA5559" s="68">
        <v>2</v>
      </c>
      <c r="AB5559" s="73"/>
      <c r="AC5559" s="70"/>
      <c r="AD5559" s="74"/>
      <c r="AE5559" s="68"/>
      <c r="AF5559" s="75"/>
    </row>
    <row r="5560" ht="28.5" customHeight="1" spans="1:32">
      <c r="A5560" s="61" t="s">
        <v>36</v>
      </c>
      <c r="B5560" s="61" t="s">
        <v>2156</v>
      </c>
      <c r="C5560" s="61" t="s">
        <v>3909</v>
      </c>
      <c r="D5560" s="61" t="s">
        <v>3929</v>
      </c>
      <c r="E5560" s="186" t="s">
        <v>3981</v>
      </c>
      <c r="F5560" s="46">
        <v>46185</v>
      </c>
      <c r="G5560" s="46" t="str">
        <f t="shared" si="588"/>
        <v>吴昌峰2026-6-12</v>
      </c>
      <c r="H5560" s="63" t="s">
        <v>3992</v>
      </c>
      <c r="I5560" s="63" t="s">
        <v>2383</v>
      </c>
      <c r="J5560" s="64"/>
      <c r="K5560" s="64"/>
      <c r="L5560" s="65"/>
      <c r="M5560" s="65"/>
      <c r="N5560" s="65"/>
      <c r="O5560" s="66">
        <v>8</v>
      </c>
      <c r="P5560" s="160"/>
      <c r="Q5560" s="68"/>
      <c r="R5560" s="68"/>
      <c r="S5560" s="68"/>
      <c r="T5560" s="69">
        <f t="shared" si="593"/>
        <v>8</v>
      </c>
      <c r="U5560" s="68"/>
      <c r="V5560" s="70"/>
      <c r="W5560" s="70"/>
      <c r="X5560" s="71">
        <f t="shared" si="594"/>
        <v>8</v>
      </c>
      <c r="Y5560" s="72"/>
      <c r="Z5560" s="70"/>
      <c r="AA5560" s="68">
        <v>2</v>
      </c>
      <c r="AB5560" s="73"/>
      <c r="AC5560" s="70"/>
      <c r="AD5560" s="74"/>
      <c r="AE5560" s="68"/>
      <c r="AF5560" s="75"/>
    </row>
    <row r="5561" ht="28.5" customHeight="1" spans="1:32">
      <c r="A5561" s="61" t="s">
        <v>36</v>
      </c>
      <c r="B5561" s="61" t="s">
        <v>2156</v>
      </c>
      <c r="C5561" s="61" t="s">
        <v>3909</v>
      </c>
      <c r="D5561" s="61" t="s">
        <v>3929</v>
      </c>
      <c r="E5561" s="186" t="s">
        <v>3981</v>
      </c>
      <c r="F5561" s="46">
        <v>46186</v>
      </c>
      <c r="G5561" s="46" t="str">
        <f t="shared" si="588"/>
        <v>吴昌峰2026-6-13</v>
      </c>
      <c r="H5561" s="63" t="s">
        <v>3993</v>
      </c>
      <c r="I5561" s="63"/>
      <c r="J5561" s="64"/>
      <c r="K5561" s="64"/>
      <c r="L5561" s="65" t="s">
        <v>245</v>
      </c>
      <c r="M5561" s="65"/>
      <c r="N5561" s="65"/>
      <c r="O5561" s="66">
        <v>8</v>
      </c>
      <c r="P5561" s="160"/>
      <c r="Q5561" s="68">
        <v>-4.5</v>
      </c>
      <c r="R5561" s="68"/>
      <c r="S5561" s="68"/>
      <c r="T5561" s="69">
        <f t="shared" si="593"/>
        <v>3.5</v>
      </c>
      <c r="U5561" s="68"/>
      <c r="V5561" s="70"/>
      <c r="W5561" s="70"/>
      <c r="X5561" s="71">
        <f t="shared" si="594"/>
        <v>3.5</v>
      </c>
      <c r="Y5561" s="72"/>
      <c r="Z5561" s="70"/>
      <c r="AA5561" s="68"/>
      <c r="AB5561" s="73"/>
      <c r="AC5561" s="70"/>
      <c r="AD5561" s="74"/>
      <c r="AE5561" s="68"/>
      <c r="AF5561" s="80"/>
    </row>
    <row r="5562" ht="28.5" customHeight="1" spans="1:32">
      <c r="A5562" s="61" t="s">
        <v>36</v>
      </c>
      <c r="B5562" s="61" t="s">
        <v>2156</v>
      </c>
      <c r="C5562" s="61" t="s">
        <v>3909</v>
      </c>
      <c r="D5562" s="61" t="s">
        <v>3929</v>
      </c>
      <c r="E5562" s="186" t="s">
        <v>3981</v>
      </c>
      <c r="F5562" s="77">
        <v>46187</v>
      </c>
      <c r="G5562" s="46" t="str">
        <f t="shared" si="588"/>
        <v>吴昌峰2026-6-14</v>
      </c>
      <c r="H5562" s="63" t="s">
        <v>3994</v>
      </c>
      <c r="I5562" s="63" t="s">
        <v>3941</v>
      </c>
      <c r="J5562" s="64"/>
      <c r="K5562" s="64" t="s">
        <v>73</v>
      </c>
      <c r="L5562" s="65"/>
      <c r="M5562" s="65"/>
      <c r="N5562" s="65"/>
      <c r="O5562" s="66"/>
      <c r="P5562" s="160"/>
      <c r="Q5562" s="68"/>
      <c r="R5562" s="68"/>
      <c r="S5562" s="68"/>
      <c r="T5562" s="69">
        <f t="shared" si="593"/>
        <v>0</v>
      </c>
      <c r="U5562" s="68"/>
      <c r="V5562" s="70">
        <v>6.5</v>
      </c>
      <c r="W5562" s="70"/>
      <c r="X5562" s="71">
        <f t="shared" si="594"/>
        <v>6.5</v>
      </c>
      <c r="Y5562" s="72"/>
      <c r="Z5562" s="70"/>
      <c r="AA5562" s="68">
        <v>2</v>
      </c>
      <c r="AB5562" s="73"/>
      <c r="AC5562" s="70"/>
      <c r="AD5562" s="74"/>
      <c r="AE5562" s="68"/>
      <c r="AF5562" s="80"/>
    </row>
    <row r="5563" ht="28.5" customHeight="1" spans="1:32">
      <c r="A5563" s="61" t="s">
        <v>36</v>
      </c>
      <c r="B5563" s="61" t="s">
        <v>2156</v>
      </c>
      <c r="C5563" s="61" t="s">
        <v>3909</v>
      </c>
      <c r="D5563" s="61" t="s">
        <v>3929</v>
      </c>
      <c r="E5563" s="186" t="s">
        <v>3981</v>
      </c>
      <c r="F5563" s="46">
        <v>46188</v>
      </c>
      <c r="G5563" s="46" t="str">
        <f t="shared" si="588"/>
        <v>吴昌峰2026-6-15</v>
      </c>
      <c r="H5563" s="63" t="s">
        <v>71</v>
      </c>
      <c r="I5563" s="63" t="s">
        <v>2379</v>
      </c>
      <c r="J5563" s="64"/>
      <c r="K5563" s="64"/>
      <c r="L5563" s="65"/>
      <c r="M5563" s="65"/>
      <c r="N5563" s="65"/>
      <c r="O5563" s="66">
        <v>8</v>
      </c>
      <c r="P5563" s="160"/>
      <c r="Q5563" s="68"/>
      <c r="R5563" s="68"/>
      <c r="S5563" s="68"/>
      <c r="T5563" s="69">
        <f t="shared" si="593"/>
        <v>8</v>
      </c>
      <c r="U5563" s="68"/>
      <c r="V5563" s="70"/>
      <c r="W5563" s="70"/>
      <c r="X5563" s="71">
        <f t="shared" si="594"/>
        <v>8</v>
      </c>
      <c r="Y5563" s="72"/>
      <c r="Z5563" s="70"/>
      <c r="AA5563" s="68">
        <v>2</v>
      </c>
      <c r="AB5563" s="73"/>
      <c r="AC5563" s="70"/>
      <c r="AD5563" s="74"/>
      <c r="AE5563" s="68"/>
      <c r="AF5563" s="75"/>
    </row>
    <row r="5564" ht="28.5" customHeight="1" spans="1:32">
      <c r="A5564" s="61" t="s">
        <v>36</v>
      </c>
      <c r="B5564" s="61" t="s">
        <v>2156</v>
      </c>
      <c r="C5564" s="61" t="s">
        <v>3909</v>
      </c>
      <c r="D5564" s="61" t="s">
        <v>3929</v>
      </c>
      <c r="E5564" s="186" t="s">
        <v>3981</v>
      </c>
      <c r="F5564" s="46">
        <v>46189</v>
      </c>
      <c r="G5564" s="46" t="str">
        <f t="shared" si="588"/>
        <v>吴昌峰2026-6-16</v>
      </c>
      <c r="H5564" s="63" t="s">
        <v>3995</v>
      </c>
      <c r="I5564" s="63" t="s">
        <v>3996</v>
      </c>
      <c r="J5564" s="64"/>
      <c r="K5564" s="64" t="s">
        <v>1791</v>
      </c>
      <c r="L5564" s="65"/>
      <c r="M5564" s="65"/>
      <c r="N5564" s="65"/>
      <c r="O5564" s="66">
        <v>8</v>
      </c>
      <c r="P5564" s="161"/>
      <c r="Q5564" s="68"/>
      <c r="R5564" s="68"/>
      <c r="S5564" s="68"/>
      <c r="T5564" s="69">
        <f t="shared" si="593"/>
        <v>8</v>
      </c>
      <c r="U5564" s="68"/>
      <c r="V5564" s="70">
        <v>3</v>
      </c>
      <c r="W5564" s="70"/>
      <c r="X5564" s="71">
        <f t="shared" si="594"/>
        <v>11</v>
      </c>
      <c r="Y5564" s="72"/>
      <c r="Z5564" s="70"/>
      <c r="AA5564" s="68">
        <v>4</v>
      </c>
      <c r="AB5564" s="73"/>
      <c r="AC5564" s="70"/>
      <c r="AD5564" s="74"/>
      <c r="AE5564" s="68"/>
      <c r="AF5564" s="80"/>
    </row>
    <row r="5565" ht="28.5" customHeight="1" spans="1:32">
      <c r="A5565" s="61" t="s">
        <v>36</v>
      </c>
      <c r="B5565" s="61" t="s">
        <v>2156</v>
      </c>
      <c r="C5565" s="61" t="s">
        <v>3909</v>
      </c>
      <c r="D5565" s="61" t="s">
        <v>3929</v>
      </c>
      <c r="E5565" s="186" t="s">
        <v>3981</v>
      </c>
      <c r="F5565" s="46">
        <v>46190</v>
      </c>
      <c r="G5565" s="46" t="str">
        <f t="shared" si="588"/>
        <v>吴昌峰2026-6-17</v>
      </c>
      <c r="H5565" s="63" t="s">
        <v>3751</v>
      </c>
      <c r="I5565" s="63" t="s">
        <v>1652</v>
      </c>
      <c r="J5565" s="64"/>
      <c r="K5565" s="64"/>
      <c r="L5565" s="65"/>
      <c r="M5565" s="65"/>
      <c r="N5565" s="65"/>
      <c r="O5565" s="66">
        <v>8</v>
      </c>
      <c r="P5565" s="161"/>
      <c r="Q5565" s="68"/>
      <c r="R5565" s="68"/>
      <c r="S5565" s="68"/>
      <c r="T5565" s="69">
        <f t="shared" si="593"/>
        <v>8</v>
      </c>
      <c r="U5565" s="68"/>
      <c r="V5565" s="70"/>
      <c r="W5565" s="70"/>
      <c r="X5565" s="71">
        <f t="shared" si="594"/>
        <v>8</v>
      </c>
      <c r="Y5565" s="72"/>
      <c r="Z5565" s="70"/>
      <c r="AA5565" s="68">
        <v>2</v>
      </c>
      <c r="AB5565" s="73"/>
      <c r="AC5565" s="70"/>
      <c r="AD5565" s="74"/>
      <c r="AE5565" s="68"/>
      <c r="AF5565" s="75"/>
    </row>
    <row r="5566" ht="28.5" customHeight="1" spans="1:32">
      <c r="A5566" s="61" t="s">
        <v>36</v>
      </c>
      <c r="B5566" s="61" t="s">
        <v>2156</v>
      </c>
      <c r="C5566" s="61" t="s">
        <v>3909</v>
      </c>
      <c r="D5566" s="61" t="s">
        <v>3929</v>
      </c>
      <c r="E5566" s="186" t="s">
        <v>3981</v>
      </c>
      <c r="F5566" s="46">
        <v>46191</v>
      </c>
      <c r="G5566" s="46" t="str">
        <f t="shared" si="588"/>
        <v>吴昌峰2026-6-18</v>
      </c>
      <c r="H5566" s="63" t="s">
        <v>3751</v>
      </c>
      <c r="I5566" s="63" t="s">
        <v>880</v>
      </c>
      <c r="J5566" s="64"/>
      <c r="K5566" s="64"/>
      <c r="L5566" s="65"/>
      <c r="M5566" s="65"/>
      <c r="N5566" s="65"/>
      <c r="O5566" s="66">
        <v>8</v>
      </c>
      <c r="P5566" s="161"/>
      <c r="Q5566" s="68"/>
      <c r="R5566" s="68"/>
      <c r="S5566" s="68"/>
      <c r="T5566" s="69">
        <f t="shared" si="593"/>
        <v>8</v>
      </c>
      <c r="U5566" s="68"/>
      <c r="V5566" s="70"/>
      <c r="W5566" s="70"/>
      <c r="X5566" s="71">
        <f t="shared" si="594"/>
        <v>8</v>
      </c>
      <c r="Y5566" s="72"/>
      <c r="Z5566" s="70"/>
      <c r="AA5566" s="68">
        <v>2</v>
      </c>
      <c r="AB5566" s="73"/>
      <c r="AC5566" s="70"/>
      <c r="AD5566" s="74"/>
      <c r="AE5566" s="68"/>
      <c r="AF5566" s="75"/>
    </row>
    <row r="5567" ht="28.5" customHeight="1" spans="1:32">
      <c r="A5567" s="61" t="s">
        <v>36</v>
      </c>
      <c r="B5567" s="61" t="s">
        <v>2156</v>
      </c>
      <c r="C5567" s="61" t="s">
        <v>3909</v>
      </c>
      <c r="D5567" s="61" t="s">
        <v>3929</v>
      </c>
      <c r="E5567" s="186" t="s">
        <v>3981</v>
      </c>
      <c r="F5567" s="82">
        <v>46192</v>
      </c>
      <c r="G5567" s="46" t="str">
        <f t="shared" si="588"/>
        <v>吴昌峰2026-6-19</v>
      </c>
      <c r="H5567" s="63"/>
      <c r="I5567" s="63"/>
      <c r="J5567" s="64"/>
      <c r="K5567" s="64"/>
      <c r="L5567" s="65"/>
      <c r="M5567" s="65"/>
      <c r="N5567" s="65"/>
      <c r="O5567" s="66"/>
      <c r="P5567" s="161"/>
      <c r="Q5567" s="68"/>
      <c r="R5567" s="68"/>
      <c r="S5567" s="68"/>
      <c r="T5567" s="69">
        <f t="shared" si="593"/>
        <v>0</v>
      </c>
      <c r="U5567" s="68"/>
      <c r="V5567" s="70"/>
      <c r="W5567" s="70"/>
      <c r="X5567" s="71">
        <f t="shared" si="594"/>
        <v>0</v>
      </c>
      <c r="Y5567" s="72"/>
      <c r="Z5567" s="70"/>
      <c r="AA5567" s="68"/>
      <c r="AB5567" s="73">
        <v>8</v>
      </c>
      <c r="AC5567" s="70"/>
      <c r="AD5567" s="74"/>
      <c r="AE5567" s="68"/>
      <c r="AF5567" s="75"/>
    </row>
    <row r="5568" ht="28.5" customHeight="1" spans="1:32">
      <c r="A5568" s="61" t="s">
        <v>36</v>
      </c>
      <c r="B5568" s="61" t="s">
        <v>2156</v>
      </c>
      <c r="C5568" s="61" t="s">
        <v>3909</v>
      </c>
      <c r="D5568" s="61" t="s">
        <v>3929</v>
      </c>
      <c r="E5568" s="186" t="s">
        <v>3981</v>
      </c>
      <c r="F5568" s="77">
        <v>46193</v>
      </c>
      <c r="G5568" s="46" t="str">
        <f t="shared" si="588"/>
        <v>吴昌峰2026-6-20</v>
      </c>
      <c r="H5568" s="63" t="s">
        <v>3997</v>
      </c>
      <c r="I5568" s="63" t="s">
        <v>3998</v>
      </c>
      <c r="J5568" s="64"/>
      <c r="K5568" s="64" t="s">
        <v>73</v>
      </c>
      <c r="L5568" s="65"/>
      <c r="M5568" s="65"/>
      <c r="N5568" s="65"/>
      <c r="O5568" s="66"/>
      <c r="P5568" s="161"/>
      <c r="Q5568" s="68"/>
      <c r="R5568" s="68"/>
      <c r="S5568" s="68"/>
      <c r="T5568" s="69">
        <f t="shared" si="593"/>
        <v>0</v>
      </c>
      <c r="U5568" s="68"/>
      <c r="V5568" s="70">
        <v>5.5</v>
      </c>
      <c r="W5568" s="70"/>
      <c r="X5568" s="71">
        <f t="shared" si="594"/>
        <v>5.5</v>
      </c>
      <c r="Y5568" s="72"/>
      <c r="Z5568" s="70"/>
      <c r="AA5568" s="68">
        <v>2</v>
      </c>
      <c r="AB5568" s="73"/>
      <c r="AC5568" s="70"/>
      <c r="AD5568" s="74"/>
      <c r="AE5568" s="68"/>
      <c r="AF5568" s="75"/>
    </row>
    <row r="5569" ht="28.5" customHeight="1" spans="1:32">
      <c r="A5569" s="61" t="s">
        <v>36</v>
      </c>
      <c r="B5569" s="61" t="s">
        <v>2156</v>
      </c>
      <c r="C5569" s="61" t="s">
        <v>3909</v>
      </c>
      <c r="D5569" s="61" t="s">
        <v>3929</v>
      </c>
      <c r="E5569" s="186" t="s">
        <v>3981</v>
      </c>
      <c r="F5569" s="46">
        <v>46194</v>
      </c>
      <c r="G5569" s="46" t="str">
        <f t="shared" si="588"/>
        <v>吴昌峰2026-6-21</v>
      </c>
      <c r="H5569" s="63" t="s">
        <v>1573</v>
      </c>
      <c r="I5569" s="63" t="s">
        <v>3999</v>
      </c>
      <c r="J5569" s="64"/>
      <c r="K5569" s="64"/>
      <c r="L5569" s="65"/>
      <c r="M5569" s="65"/>
      <c r="N5569" s="65"/>
      <c r="O5569" s="66">
        <v>8</v>
      </c>
      <c r="P5569" s="161"/>
      <c r="Q5569" s="68"/>
      <c r="R5569" s="68"/>
      <c r="S5569" s="68"/>
      <c r="T5569" s="69">
        <f t="shared" si="593"/>
        <v>8</v>
      </c>
      <c r="U5569" s="68"/>
      <c r="V5569" s="70"/>
      <c r="W5569" s="70"/>
      <c r="X5569" s="71">
        <f t="shared" si="594"/>
        <v>8</v>
      </c>
      <c r="Y5569" s="72"/>
      <c r="Z5569" s="70"/>
      <c r="AA5569" s="68">
        <v>2</v>
      </c>
      <c r="AB5569" s="73"/>
      <c r="AC5569" s="70"/>
      <c r="AD5569" s="74"/>
      <c r="AE5569" s="68"/>
      <c r="AF5569" s="75"/>
    </row>
    <row r="5570" ht="28.5" customHeight="1" spans="1:32">
      <c r="A5570" s="61" t="s">
        <v>36</v>
      </c>
      <c r="B5570" s="61" t="s">
        <v>2156</v>
      </c>
      <c r="C5570" s="61" t="s">
        <v>3909</v>
      </c>
      <c r="D5570" s="61" t="s">
        <v>3929</v>
      </c>
      <c r="E5570" s="186" t="s">
        <v>3981</v>
      </c>
      <c r="F5570" s="46">
        <v>46195</v>
      </c>
      <c r="G5570" s="46" t="str">
        <f t="shared" si="588"/>
        <v>吴昌峰2026-6-22</v>
      </c>
      <c r="H5570" s="63"/>
      <c r="I5570" s="63"/>
      <c r="J5570" s="64"/>
      <c r="K5570" s="64"/>
      <c r="L5570" s="65"/>
      <c r="M5570" s="65"/>
      <c r="N5570" s="65"/>
      <c r="O5570" s="66"/>
      <c r="P5570" s="160"/>
      <c r="Q5570" s="68"/>
      <c r="R5570" s="68"/>
      <c r="S5570" s="68"/>
      <c r="T5570" s="69">
        <f t="shared" si="593"/>
        <v>0</v>
      </c>
      <c r="U5570" s="68"/>
      <c r="V5570" s="70"/>
      <c r="W5570" s="70"/>
      <c r="X5570" s="71">
        <f t="shared" si="594"/>
        <v>0</v>
      </c>
      <c r="Y5570" s="72"/>
      <c r="Z5570" s="70"/>
      <c r="AA5570" s="68"/>
      <c r="AB5570" s="73"/>
      <c r="AC5570" s="70"/>
      <c r="AD5570" s="74"/>
      <c r="AE5570" s="68"/>
      <c r="AF5570" s="75"/>
    </row>
    <row r="5571" ht="28.5" customHeight="1" spans="1:32">
      <c r="A5571" s="61" t="s">
        <v>36</v>
      </c>
      <c r="B5571" s="61" t="s">
        <v>2156</v>
      </c>
      <c r="C5571" s="61" t="s">
        <v>3909</v>
      </c>
      <c r="D5571" s="61" t="s">
        <v>3929</v>
      </c>
      <c r="E5571" s="186" t="s">
        <v>3981</v>
      </c>
      <c r="F5571" s="46">
        <v>46196</v>
      </c>
      <c r="G5571" s="46" t="str">
        <f t="shared" si="588"/>
        <v>吴昌峰2026-6-23</v>
      </c>
      <c r="H5571" s="63"/>
      <c r="I5571" s="63"/>
      <c r="J5571" s="64"/>
      <c r="K5571" s="64"/>
      <c r="L5571" s="65"/>
      <c r="M5571" s="65"/>
      <c r="N5571" s="65"/>
      <c r="O5571" s="66"/>
      <c r="P5571" s="161"/>
      <c r="Q5571" s="68"/>
      <c r="R5571" s="68"/>
      <c r="S5571" s="68"/>
      <c r="T5571" s="69">
        <f t="shared" si="593"/>
        <v>0</v>
      </c>
      <c r="U5571" s="68"/>
      <c r="V5571" s="70"/>
      <c r="W5571" s="70"/>
      <c r="X5571" s="71">
        <f t="shared" si="594"/>
        <v>0</v>
      </c>
      <c r="Y5571" s="72"/>
      <c r="Z5571" s="70"/>
      <c r="AA5571" s="68"/>
      <c r="AB5571" s="73"/>
      <c r="AC5571" s="70"/>
      <c r="AD5571" s="74"/>
      <c r="AE5571" s="68"/>
      <c r="AF5571" s="75"/>
    </row>
    <row r="5572" ht="28.5" customHeight="1" spans="1:32">
      <c r="A5572" s="61" t="s">
        <v>36</v>
      </c>
      <c r="B5572" s="61" t="s">
        <v>2156</v>
      </c>
      <c r="C5572" s="61" t="s">
        <v>3909</v>
      </c>
      <c r="D5572" s="61" t="s">
        <v>3929</v>
      </c>
      <c r="E5572" s="186" t="s">
        <v>3981</v>
      </c>
      <c r="F5572" s="46">
        <v>46197</v>
      </c>
      <c r="G5572" s="46" t="str">
        <f t="shared" ref="G5572:G5635" si="595">E5572&amp;TEXT(MID(F5572,1,5),"YYYY-m-d")</f>
        <v>吴昌峰2026-6-24</v>
      </c>
      <c r="H5572" s="63"/>
      <c r="I5572" s="63"/>
      <c r="J5572" s="64"/>
      <c r="K5572" s="64"/>
      <c r="L5572" s="65"/>
      <c r="M5572" s="65"/>
      <c r="N5572" s="65"/>
      <c r="O5572" s="66"/>
      <c r="P5572" s="160"/>
      <c r="Q5572" s="68"/>
      <c r="R5572" s="68"/>
      <c r="S5572" s="68"/>
      <c r="T5572" s="69">
        <f t="shared" si="593"/>
        <v>0</v>
      </c>
      <c r="U5572" s="68"/>
      <c r="V5572" s="70"/>
      <c r="W5572" s="70"/>
      <c r="X5572" s="71">
        <f t="shared" si="594"/>
        <v>0</v>
      </c>
      <c r="Y5572" s="72"/>
      <c r="Z5572" s="70"/>
      <c r="AA5572" s="68"/>
      <c r="AB5572" s="73"/>
      <c r="AC5572" s="70"/>
      <c r="AD5572" s="74"/>
      <c r="AE5572" s="68"/>
      <c r="AF5572" s="75"/>
    </row>
    <row r="5573" ht="28.5" customHeight="1" spans="1:32">
      <c r="A5573" s="61" t="s">
        <v>36</v>
      </c>
      <c r="B5573" s="61" t="s">
        <v>2156</v>
      </c>
      <c r="C5573" s="61" t="s">
        <v>3909</v>
      </c>
      <c r="D5573" s="61" t="s">
        <v>3929</v>
      </c>
      <c r="E5573" s="186" t="s">
        <v>3981</v>
      </c>
      <c r="F5573" s="46">
        <v>46198</v>
      </c>
      <c r="G5573" s="46" t="str">
        <f t="shared" si="595"/>
        <v>吴昌峰2026-6-25</v>
      </c>
      <c r="H5573" s="63"/>
      <c r="I5573" s="63"/>
      <c r="J5573" s="64"/>
      <c r="K5573" s="64"/>
      <c r="L5573" s="65"/>
      <c r="M5573" s="65"/>
      <c r="N5573" s="65"/>
      <c r="O5573" s="66"/>
      <c r="P5573" s="160"/>
      <c r="Q5573" s="68"/>
      <c r="R5573" s="68"/>
      <c r="S5573" s="68"/>
      <c r="T5573" s="69">
        <f t="shared" si="593"/>
        <v>0</v>
      </c>
      <c r="U5573" s="68"/>
      <c r="V5573" s="70"/>
      <c r="W5573" s="70"/>
      <c r="X5573" s="71">
        <f t="shared" si="594"/>
        <v>0</v>
      </c>
      <c r="Y5573" s="72"/>
      <c r="Z5573" s="70"/>
      <c r="AA5573" s="68"/>
      <c r="AB5573" s="73"/>
      <c r="AC5573" s="70"/>
      <c r="AD5573" s="74"/>
      <c r="AE5573" s="68"/>
      <c r="AF5573" s="75"/>
    </row>
    <row r="5574" ht="28.5" customHeight="1" spans="1:32">
      <c r="A5574" s="61" t="s">
        <v>36</v>
      </c>
      <c r="B5574" s="61" t="s">
        <v>2156</v>
      </c>
      <c r="C5574" s="61" t="s">
        <v>3909</v>
      </c>
      <c r="D5574" s="61" t="s">
        <v>3929</v>
      </c>
      <c r="E5574" s="186" t="s">
        <v>3981</v>
      </c>
      <c r="F5574" s="46">
        <v>46199</v>
      </c>
      <c r="G5574" s="46" t="str">
        <f t="shared" si="595"/>
        <v>吴昌峰2026-6-26</v>
      </c>
      <c r="H5574" s="63"/>
      <c r="I5574" s="63"/>
      <c r="J5574" s="64"/>
      <c r="K5574" s="64"/>
      <c r="L5574" s="65"/>
      <c r="M5574" s="65"/>
      <c r="N5574" s="65"/>
      <c r="O5574" s="66"/>
      <c r="P5574" s="160"/>
      <c r="Q5574" s="68"/>
      <c r="R5574" s="68"/>
      <c r="S5574" s="68"/>
      <c r="T5574" s="69">
        <f t="shared" si="593"/>
        <v>0</v>
      </c>
      <c r="U5574" s="68"/>
      <c r="V5574" s="70"/>
      <c r="W5574" s="70"/>
      <c r="X5574" s="71">
        <f t="shared" si="594"/>
        <v>0</v>
      </c>
      <c r="Y5574" s="72"/>
      <c r="Z5574" s="70"/>
      <c r="AA5574" s="68"/>
      <c r="AB5574" s="73"/>
      <c r="AC5574" s="70"/>
      <c r="AD5574" s="74"/>
      <c r="AE5574" s="68"/>
      <c r="AF5574" s="75"/>
    </row>
    <row r="5575" ht="28.5" customHeight="1" spans="1:32">
      <c r="A5575" s="61" t="s">
        <v>36</v>
      </c>
      <c r="B5575" s="61" t="s">
        <v>2156</v>
      </c>
      <c r="C5575" s="61" t="s">
        <v>3909</v>
      </c>
      <c r="D5575" s="61" t="s">
        <v>3929</v>
      </c>
      <c r="E5575" s="186" t="s">
        <v>3981</v>
      </c>
      <c r="F5575" s="46">
        <v>46200</v>
      </c>
      <c r="G5575" s="46" t="str">
        <f t="shared" si="595"/>
        <v>吴昌峰2026-6-27</v>
      </c>
      <c r="H5575" s="63"/>
      <c r="I5575" s="63"/>
      <c r="J5575" s="64"/>
      <c r="K5575" s="64"/>
      <c r="L5575" s="65"/>
      <c r="M5575" s="65"/>
      <c r="N5575" s="79"/>
      <c r="O5575" s="66"/>
      <c r="P5575" s="160"/>
      <c r="Q5575" s="68"/>
      <c r="R5575" s="68"/>
      <c r="S5575" s="68"/>
      <c r="T5575" s="69">
        <f t="shared" si="593"/>
        <v>0</v>
      </c>
      <c r="U5575" s="68"/>
      <c r="V5575" s="70"/>
      <c r="W5575" s="70"/>
      <c r="X5575" s="71">
        <f t="shared" si="594"/>
        <v>0</v>
      </c>
      <c r="Y5575" s="72"/>
      <c r="Z5575" s="70"/>
      <c r="AA5575" s="68"/>
      <c r="AB5575" s="73"/>
      <c r="AC5575" s="70"/>
      <c r="AD5575" s="74"/>
      <c r="AE5575" s="68"/>
      <c r="AF5575" s="75"/>
    </row>
    <row r="5576" ht="28.5" customHeight="1" spans="1:32">
      <c r="A5576" s="61" t="s">
        <v>36</v>
      </c>
      <c r="B5576" s="61" t="s">
        <v>2156</v>
      </c>
      <c r="C5576" s="61" t="s">
        <v>3909</v>
      </c>
      <c r="D5576" s="61" t="s">
        <v>3929</v>
      </c>
      <c r="E5576" s="186" t="s">
        <v>3981</v>
      </c>
      <c r="F5576" s="46">
        <v>46201</v>
      </c>
      <c r="G5576" s="46" t="str">
        <f t="shared" si="595"/>
        <v>吴昌峰2026-6-28</v>
      </c>
      <c r="H5576" s="63"/>
      <c r="I5576" s="63"/>
      <c r="J5576" s="64"/>
      <c r="K5576" s="64"/>
      <c r="L5576" s="65"/>
      <c r="M5576" s="65"/>
      <c r="N5576" s="65"/>
      <c r="O5576" s="66"/>
      <c r="P5576" s="160"/>
      <c r="Q5576" s="68"/>
      <c r="R5576" s="68"/>
      <c r="S5576" s="68"/>
      <c r="T5576" s="69">
        <f t="shared" si="593"/>
        <v>0</v>
      </c>
      <c r="U5576" s="68"/>
      <c r="V5576" s="70"/>
      <c r="W5576" s="70"/>
      <c r="X5576" s="71">
        <f t="shared" si="594"/>
        <v>0</v>
      </c>
      <c r="Y5576" s="72"/>
      <c r="Z5576" s="70"/>
      <c r="AA5576" s="68"/>
      <c r="AB5576" s="73"/>
      <c r="AC5576" s="70"/>
      <c r="AD5576" s="74"/>
      <c r="AE5576" s="68"/>
      <c r="AF5576" s="75"/>
    </row>
    <row r="5577" ht="28.5" customHeight="1" spans="1:32">
      <c r="A5577" s="61" t="s">
        <v>36</v>
      </c>
      <c r="B5577" s="61" t="s">
        <v>2156</v>
      </c>
      <c r="C5577" s="61" t="s">
        <v>3909</v>
      </c>
      <c r="D5577" s="61" t="s">
        <v>3929</v>
      </c>
      <c r="E5577" s="186" t="s">
        <v>3981</v>
      </c>
      <c r="F5577" s="46">
        <v>46202</v>
      </c>
      <c r="G5577" s="46" t="str">
        <f t="shared" si="595"/>
        <v>吴昌峰2026-6-29</v>
      </c>
      <c r="H5577" s="63"/>
      <c r="I5577" s="63"/>
      <c r="J5577" s="64"/>
      <c r="K5577" s="64"/>
      <c r="L5577" s="65"/>
      <c r="M5577" s="65"/>
      <c r="N5577" s="79"/>
      <c r="O5577" s="66"/>
      <c r="P5577" s="160"/>
      <c r="Q5577" s="68"/>
      <c r="R5577" s="68"/>
      <c r="S5577" s="68"/>
      <c r="T5577" s="69">
        <f t="shared" si="593"/>
        <v>0</v>
      </c>
      <c r="U5577" s="68"/>
      <c r="V5577" s="70"/>
      <c r="W5577" s="70"/>
      <c r="X5577" s="71">
        <f t="shared" si="594"/>
        <v>0</v>
      </c>
      <c r="Y5577" s="72"/>
      <c r="Z5577" s="70"/>
      <c r="AA5577" s="68"/>
      <c r="AB5577" s="73"/>
      <c r="AC5577" s="70"/>
      <c r="AD5577" s="74"/>
      <c r="AE5577" s="68"/>
      <c r="AF5577" s="75"/>
    </row>
    <row r="5578" s="3" customFormat="1" ht="28.5" customHeight="1" spans="1:32">
      <c r="A5578" s="61" t="s">
        <v>36</v>
      </c>
      <c r="B5578" s="61" t="s">
        <v>2156</v>
      </c>
      <c r="C5578" s="61" t="s">
        <v>3909</v>
      </c>
      <c r="D5578" s="61" t="s">
        <v>3929</v>
      </c>
      <c r="E5578" s="186" t="s">
        <v>3981</v>
      </c>
      <c r="F5578" s="46">
        <v>46203</v>
      </c>
      <c r="G5578" s="46" t="str">
        <f t="shared" si="595"/>
        <v>吴昌峰2026-6-30</v>
      </c>
      <c r="H5578" s="63"/>
      <c r="I5578" s="63"/>
      <c r="J5578" s="64"/>
      <c r="K5578" s="64"/>
      <c r="L5578" s="65"/>
      <c r="M5578" s="65"/>
      <c r="N5578" s="65"/>
      <c r="O5578" s="66"/>
      <c r="P5578" s="160"/>
      <c r="Q5578" s="68"/>
      <c r="R5578" s="68"/>
      <c r="S5578" s="68"/>
      <c r="T5578" s="69">
        <f t="shared" si="593"/>
        <v>0</v>
      </c>
      <c r="U5578" s="68"/>
      <c r="V5578" s="70"/>
      <c r="W5578" s="70"/>
      <c r="X5578" s="71">
        <f t="shared" si="594"/>
        <v>0</v>
      </c>
      <c r="Y5578" s="72"/>
      <c r="Z5578" s="70"/>
      <c r="AA5578" s="68"/>
      <c r="AB5578" s="73"/>
      <c r="AC5578" s="70"/>
      <c r="AD5578" s="74"/>
      <c r="AE5578" s="68"/>
      <c r="AF5578" s="75"/>
    </row>
    <row r="5579" s="3" customFormat="1" ht="28.5" customHeight="1" spans="1:32">
      <c r="A5579" s="61" t="s">
        <v>36</v>
      </c>
      <c r="B5579" s="61" t="s">
        <v>2156</v>
      </c>
      <c r="C5579" s="61" t="s">
        <v>3909</v>
      </c>
      <c r="D5579" s="61" t="s">
        <v>3929</v>
      </c>
      <c r="E5579" s="186" t="s">
        <v>3981</v>
      </c>
      <c r="F5579" s="46">
        <v>46204</v>
      </c>
      <c r="G5579" s="46" t="str">
        <f t="shared" si="595"/>
        <v>吴昌峰2026-7-1</v>
      </c>
      <c r="H5579" s="63"/>
      <c r="I5579" s="63"/>
      <c r="J5579" s="64"/>
      <c r="K5579" s="64"/>
      <c r="L5579" s="65"/>
      <c r="M5579" s="65"/>
      <c r="N5579" s="65"/>
      <c r="O5579" s="66"/>
      <c r="P5579" s="160"/>
      <c r="Q5579" s="68"/>
      <c r="R5579" s="68"/>
      <c r="S5579" s="68"/>
      <c r="T5579" s="69">
        <f t="shared" si="593"/>
        <v>0</v>
      </c>
      <c r="U5579" s="68"/>
      <c r="V5579" s="70"/>
      <c r="W5579" s="70"/>
      <c r="X5579" s="71">
        <f t="shared" si="594"/>
        <v>0</v>
      </c>
      <c r="Y5579" s="72"/>
      <c r="Z5579" s="70"/>
      <c r="AA5579" s="68"/>
      <c r="AB5579" s="73"/>
      <c r="AC5579" s="70"/>
      <c r="AD5579" s="74"/>
      <c r="AE5579" s="68"/>
      <c r="AF5579" s="75"/>
    </row>
    <row r="5580" ht="28.5" customHeight="1" spans="1:32">
      <c r="A5580" s="84" t="s">
        <v>36</v>
      </c>
      <c r="B5580" s="84" t="s">
        <v>2156</v>
      </c>
      <c r="C5580" s="84" t="s">
        <v>3909</v>
      </c>
      <c r="D5580" s="84" t="s">
        <v>3929</v>
      </c>
      <c r="E5580" s="187" t="s">
        <v>3981</v>
      </c>
      <c r="F5580" s="86">
        <v>46235</v>
      </c>
      <c r="G5580" s="46" t="str">
        <f t="shared" si="595"/>
        <v>吴昌峰2026-8-1</v>
      </c>
      <c r="H5580" s="63"/>
      <c r="I5580" s="63"/>
      <c r="J5580" s="64"/>
      <c r="K5580" s="64"/>
      <c r="L5580" s="65"/>
      <c r="M5580" s="65"/>
      <c r="N5580" s="91"/>
      <c r="O5580" s="66"/>
      <c r="P5580" s="87"/>
      <c r="Q5580" s="87"/>
      <c r="R5580" s="68"/>
      <c r="S5580" s="87"/>
      <c r="T5580" s="69">
        <f t="shared" si="593"/>
        <v>0</v>
      </c>
      <c r="U5580" s="87"/>
      <c r="V5580" s="87"/>
      <c r="W5580" s="87"/>
      <c r="X5580" s="71">
        <f t="shared" si="594"/>
        <v>0</v>
      </c>
      <c r="Y5580" s="88"/>
      <c r="Z5580" s="87"/>
      <c r="AA5580" s="87"/>
      <c r="AB5580" s="87"/>
      <c r="AC5580" s="87"/>
      <c r="AD5580" s="89"/>
      <c r="AE5580" s="87"/>
      <c r="AF5580" s="90"/>
    </row>
    <row r="5581" ht="28.5" customHeight="1" spans="1:32">
      <c r="A5581" s="44" t="s">
        <v>36</v>
      </c>
      <c r="B5581" s="44" t="s">
        <v>2156</v>
      </c>
      <c r="C5581" s="44" t="s">
        <v>3909</v>
      </c>
      <c r="D5581" s="44" t="s">
        <v>3962</v>
      </c>
      <c r="E5581" s="44" t="s">
        <v>4000</v>
      </c>
      <c r="F5581" s="45">
        <v>46173</v>
      </c>
      <c r="G5581" s="46" t="str">
        <f t="shared" si="595"/>
        <v>寸代徐2026-5-31</v>
      </c>
      <c r="H5581" s="157"/>
      <c r="I5581" s="157"/>
      <c r="J5581" s="158"/>
      <c r="K5581" s="158"/>
      <c r="L5581" s="158"/>
      <c r="M5581" s="159"/>
      <c r="N5581" s="159"/>
      <c r="O5581" s="102">
        <f t="shared" ref="O5581:AE5581" si="596">SUM(O5582:O5613)</f>
        <v>136</v>
      </c>
      <c r="P5581" s="103">
        <f t="shared" si="596"/>
        <v>0</v>
      </c>
      <c r="Q5581" s="104">
        <f t="shared" si="596"/>
        <v>-15</v>
      </c>
      <c r="R5581" s="104">
        <f t="shared" si="596"/>
        <v>0</v>
      </c>
      <c r="S5581" s="53">
        <f t="shared" si="596"/>
        <v>0</v>
      </c>
      <c r="T5581" s="105">
        <f t="shared" si="596"/>
        <v>121</v>
      </c>
      <c r="U5581" s="55">
        <f t="shared" si="596"/>
        <v>0</v>
      </c>
      <c r="V5581" s="105">
        <f t="shared" si="596"/>
        <v>33.5</v>
      </c>
      <c r="W5581" s="105">
        <f t="shared" si="596"/>
        <v>0</v>
      </c>
      <c r="X5581" s="106">
        <f t="shared" si="596"/>
        <v>154.5</v>
      </c>
      <c r="Y5581" s="107">
        <f t="shared" si="596"/>
        <v>0</v>
      </c>
      <c r="Z5581" s="105">
        <f t="shared" si="596"/>
        <v>0</v>
      </c>
      <c r="AA5581" s="108">
        <f t="shared" si="596"/>
        <v>50</v>
      </c>
      <c r="AB5581" s="105">
        <f t="shared" si="596"/>
        <v>8</v>
      </c>
      <c r="AC5581" s="105">
        <f t="shared" si="596"/>
        <v>0</v>
      </c>
      <c r="AD5581" s="109">
        <f t="shared" si="596"/>
        <v>0</v>
      </c>
      <c r="AE5581" s="108">
        <f t="shared" si="596"/>
        <v>0</v>
      </c>
      <c r="AF5581" s="60"/>
    </row>
    <row r="5582" ht="28.5" customHeight="1" spans="1:32">
      <c r="A5582" s="61" t="s">
        <v>36</v>
      </c>
      <c r="B5582" s="61" t="s">
        <v>2156</v>
      </c>
      <c r="C5582" s="61" t="s">
        <v>3909</v>
      </c>
      <c r="D5582" s="61" t="s">
        <v>3962</v>
      </c>
      <c r="E5582" s="62" t="s">
        <v>4000</v>
      </c>
      <c r="F5582" s="46">
        <v>46174</v>
      </c>
      <c r="G5582" s="46" t="str">
        <f t="shared" si="595"/>
        <v>寸代徐2026-6-1</v>
      </c>
      <c r="H5582" s="63" t="s">
        <v>1008</v>
      </c>
      <c r="I5582" s="63" t="s">
        <v>1017</v>
      </c>
      <c r="J5582" s="64"/>
      <c r="K5582" s="64"/>
      <c r="L5582" s="65"/>
      <c r="M5582" s="65"/>
      <c r="N5582" s="65"/>
      <c r="O5582" s="66">
        <v>8</v>
      </c>
      <c r="P5582" s="127"/>
      <c r="Q5582" s="68"/>
      <c r="R5582" s="68"/>
      <c r="S5582" s="68"/>
      <c r="T5582" s="69">
        <f t="shared" ref="T5582:T5613" si="597">SUM(O5582:S5582)</f>
        <v>8</v>
      </c>
      <c r="U5582" s="68"/>
      <c r="V5582" s="70"/>
      <c r="W5582" s="70"/>
      <c r="X5582" s="71">
        <f t="shared" ref="X5582:X5613" si="598">SUM(T5582:W5582)</f>
        <v>8</v>
      </c>
      <c r="Y5582" s="72"/>
      <c r="Z5582" s="70"/>
      <c r="AA5582" s="68">
        <v>2</v>
      </c>
      <c r="AB5582" s="73"/>
      <c r="AC5582" s="70"/>
      <c r="AD5582" s="74"/>
      <c r="AE5582" s="68"/>
      <c r="AF5582" s="75"/>
    </row>
    <row r="5583" ht="28.5" customHeight="1" spans="1:32">
      <c r="A5583" s="61" t="s">
        <v>36</v>
      </c>
      <c r="B5583" s="61" t="s">
        <v>2156</v>
      </c>
      <c r="C5583" s="61" t="s">
        <v>3909</v>
      </c>
      <c r="D5583" s="61" t="s">
        <v>3962</v>
      </c>
      <c r="E5583" s="62" t="s">
        <v>4000</v>
      </c>
      <c r="F5583" s="46">
        <v>46175</v>
      </c>
      <c r="G5583" s="46" t="str">
        <f t="shared" si="595"/>
        <v>寸代徐2026-6-2</v>
      </c>
      <c r="H5583" s="63" t="s">
        <v>4001</v>
      </c>
      <c r="I5583" s="63" t="s">
        <v>4002</v>
      </c>
      <c r="J5583" s="64"/>
      <c r="K5583" s="64" t="s">
        <v>411</v>
      </c>
      <c r="L5583" s="65"/>
      <c r="M5583" s="65"/>
      <c r="N5583" s="65"/>
      <c r="O5583" s="66">
        <v>8</v>
      </c>
      <c r="P5583" s="127"/>
      <c r="Q5583" s="68"/>
      <c r="R5583" s="68"/>
      <c r="S5583" s="68"/>
      <c r="T5583" s="69">
        <f t="shared" si="597"/>
        <v>8</v>
      </c>
      <c r="U5583" s="68"/>
      <c r="V5583" s="70">
        <v>1.5</v>
      </c>
      <c r="W5583" s="70"/>
      <c r="X5583" s="71">
        <f t="shared" si="598"/>
        <v>9.5</v>
      </c>
      <c r="Y5583" s="72"/>
      <c r="Z5583" s="70"/>
      <c r="AA5583" s="68">
        <v>4</v>
      </c>
      <c r="AB5583" s="73"/>
      <c r="AC5583" s="70"/>
      <c r="AD5583" s="74"/>
      <c r="AE5583" s="68"/>
      <c r="AF5583" s="75"/>
    </row>
    <row r="5584" ht="28.5" customHeight="1" spans="1:32">
      <c r="A5584" s="61" t="s">
        <v>36</v>
      </c>
      <c r="B5584" s="61" t="s">
        <v>2156</v>
      </c>
      <c r="C5584" s="61" t="s">
        <v>3909</v>
      </c>
      <c r="D5584" s="61" t="s">
        <v>3962</v>
      </c>
      <c r="E5584" s="62" t="s">
        <v>4000</v>
      </c>
      <c r="F5584" s="46">
        <v>46176</v>
      </c>
      <c r="G5584" s="46" t="str">
        <f t="shared" si="595"/>
        <v>寸代徐2026-6-3</v>
      </c>
      <c r="H5584" s="63" t="s">
        <v>1340</v>
      </c>
      <c r="I5584" s="63" t="s">
        <v>4003</v>
      </c>
      <c r="J5584" s="64"/>
      <c r="K5584" s="64" t="s">
        <v>1564</v>
      </c>
      <c r="L5584" s="65"/>
      <c r="M5584" s="65"/>
      <c r="N5584" s="65"/>
      <c r="O5584" s="66">
        <v>8</v>
      </c>
      <c r="P5584" s="127"/>
      <c r="Q5584" s="68"/>
      <c r="R5584" s="68"/>
      <c r="S5584" s="68"/>
      <c r="T5584" s="69">
        <f t="shared" si="597"/>
        <v>8</v>
      </c>
      <c r="U5584" s="68"/>
      <c r="V5584" s="70">
        <v>3</v>
      </c>
      <c r="W5584" s="70"/>
      <c r="X5584" s="71">
        <f t="shared" si="598"/>
        <v>11</v>
      </c>
      <c r="Y5584" s="72"/>
      <c r="Z5584" s="70"/>
      <c r="AA5584" s="68">
        <v>4</v>
      </c>
      <c r="AB5584" s="73"/>
      <c r="AC5584" s="70"/>
      <c r="AD5584" s="74"/>
      <c r="AE5584" s="68"/>
      <c r="AF5584" s="75"/>
    </row>
    <row r="5585" ht="28.5" customHeight="1" spans="1:32">
      <c r="A5585" s="61" t="s">
        <v>36</v>
      </c>
      <c r="B5585" s="61" t="s">
        <v>2156</v>
      </c>
      <c r="C5585" s="61" t="s">
        <v>3909</v>
      </c>
      <c r="D5585" s="61" t="s">
        <v>3962</v>
      </c>
      <c r="E5585" s="62" t="s">
        <v>4000</v>
      </c>
      <c r="F5585" s="46">
        <v>46177</v>
      </c>
      <c r="G5585" s="46" t="str">
        <f t="shared" si="595"/>
        <v>寸代徐2026-6-4</v>
      </c>
      <c r="H5585" s="63" t="s">
        <v>4004</v>
      </c>
      <c r="I5585" s="63" t="s">
        <v>4005</v>
      </c>
      <c r="J5585" s="64"/>
      <c r="K5585" s="64" t="s">
        <v>1564</v>
      </c>
      <c r="L5585" s="65"/>
      <c r="M5585" s="65"/>
      <c r="N5585" s="65"/>
      <c r="O5585" s="66">
        <v>8</v>
      </c>
      <c r="P5585" s="127"/>
      <c r="Q5585" s="68"/>
      <c r="R5585" s="68"/>
      <c r="S5585" s="68"/>
      <c r="T5585" s="69">
        <f t="shared" si="597"/>
        <v>8</v>
      </c>
      <c r="U5585" s="68"/>
      <c r="V5585" s="70">
        <v>2</v>
      </c>
      <c r="W5585" s="70"/>
      <c r="X5585" s="71">
        <f t="shared" si="598"/>
        <v>10</v>
      </c>
      <c r="Y5585" s="72"/>
      <c r="Z5585" s="70"/>
      <c r="AA5585" s="68">
        <v>4</v>
      </c>
      <c r="AB5585" s="73"/>
      <c r="AC5585" s="70"/>
      <c r="AD5585" s="74"/>
      <c r="AE5585" s="68"/>
      <c r="AF5585" s="75"/>
    </row>
    <row r="5586" ht="28.5" customHeight="1" spans="1:32">
      <c r="A5586" s="61" t="s">
        <v>36</v>
      </c>
      <c r="B5586" s="61" t="s">
        <v>2156</v>
      </c>
      <c r="C5586" s="61" t="s">
        <v>3909</v>
      </c>
      <c r="D5586" s="61" t="s">
        <v>3962</v>
      </c>
      <c r="E5586" s="62" t="s">
        <v>4000</v>
      </c>
      <c r="F5586" s="46">
        <v>46178</v>
      </c>
      <c r="G5586" s="46" t="str">
        <f t="shared" si="595"/>
        <v>寸代徐2026-6-5</v>
      </c>
      <c r="H5586" s="63" t="s">
        <v>3874</v>
      </c>
      <c r="I5586" s="63" t="s">
        <v>4006</v>
      </c>
      <c r="J5586" s="64"/>
      <c r="K5586" s="64" t="s">
        <v>1564</v>
      </c>
      <c r="L5586" s="65"/>
      <c r="M5586" s="65"/>
      <c r="N5586" s="65"/>
      <c r="O5586" s="66">
        <v>8</v>
      </c>
      <c r="P5586" s="127"/>
      <c r="Q5586" s="68"/>
      <c r="R5586" s="68"/>
      <c r="S5586" s="68"/>
      <c r="T5586" s="69">
        <f t="shared" si="597"/>
        <v>8</v>
      </c>
      <c r="U5586" s="68"/>
      <c r="V5586" s="70">
        <v>3</v>
      </c>
      <c r="W5586" s="70"/>
      <c r="X5586" s="71">
        <f t="shared" si="598"/>
        <v>11</v>
      </c>
      <c r="Y5586" s="72"/>
      <c r="Z5586" s="70"/>
      <c r="AA5586" s="68">
        <v>4</v>
      </c>
      <c r="AB5586" s="73"/>
      <c r="AC5586" s="70"/>
      <c r="AD5586" s="74"/>
      <c r="AE5586" s="68"/>
      <c r="AF5586" s="75"/>
    </row>
    <row r="5587" ht="28.5" customHeight="1" spans="1:32">
      <c r="A5587" s="61" t="s">
        <v>36</v>
      </c>
      <c r="B5587" s="61" t="s">
        <v>2156</v>
      </c>
      <c r="C5587" s="61" t="s">
        <v>3909</v>
      </c>
      <c r="D5587" s="61" t="s">
        <v>3962</v>
      </c>
      <c r="E5587" s="62" t="s">
        <v>4000</v>
      </c>
      <c r="F5587" s="46">
        <v>46179</v>
      </c>
      <c r="G5587" s="46" t="str">
        <f t="shared" si="595"/>
        <v>寸代徐2026-6-6</v>
      </c>
      <c r="H5587" s="63"/>
      <c r="I5587" s="63"/>
      <c r="J5587" s="64"/>
      <c r="K5587" s="64"/>
      <c r="L5587" s="65" t="s">
        <v>73</v>
      </c>
      <c r="M5587" s="65"/>
      <c r="N5587" s="65"/>
      <c r="O5587" s="66">
        <v>8</v>
      </c>
      <c r="P5587" s="127"/>
      <c r="Q5587" s="68">
        <v>-8</v>
      </c>
      <c r="R5587" s="68"/>
      <c r="S5587" s="68"/>
      <c r="T5587" s="69">
        <f t="shared" si="597"/>
        <v>0</v>
      </c>
      <c r="U5587" s="68"/>
      <c r="V5587" s="70"/>
      <c r="W5587" s="70"/>
      <c r="X5587" s="71">
        <f t="shared" si="598"/>
        <v>0</v>
      </c>
      <c r="Y5587" s="72"/>
      <c r="Z5587" s="70"/>
      <c r="AA5587" s="68"/>
      <c r="AB5587" s="73"/>
      <c r="AC5587" s="70"/>
      <c r="AD5587" s="74"/>
      <c r="AE5587" s="68"/>
      <c r="AF5587" s="75"/>
    </row>
    <row r="5588" ht="28.5" customHeight="1" spans="1:32">
      <c r="A5588" s="61" t="s">
        <v>36</v>
      </c>
      <c r="B5588" s="61" t="s">
        <v>2156</v>
      </c>
      <c r="C5588" s="61" t="s">
        <v>3909</v>
      </c>
      <c r="D5588" s="61" t="s">
        <v>3962</v>
      </c>
      <c r="E5588" s="62" t="s">
        <v>4000</v>
      </c>
      <c r="F5588" s="77">
        <v>46180</v>
      </c>
      <c r="G5588" s="46" t="str">
        <f t="shared" si="595"/>
        <v>寸代徐2026-6-7</v>
      </c>
      <c r="H5588" s="63" t="s">
        <v>4007</v>
      </c>
      <c r="I5588" s="63" t="s">
        <v>1643</v>
      </c>
      <c r="J5588" s="64"/>
      <c r="K5588" s="64" t="s">
        <v>73</v>
      </c>
      <c r="L5588" s="65"/>
      <c r="M5588" s="65"/>
      <c r="N5588" s="65"/>
      <c r="O5588" s="66"/>
      <c r="P5588" s="127"/>
      <c r="Q5588" s="68"/>
      <c r="R5588" s="68"/>
      <c r="S5588" s="68"/>
      <c r="T5588" s="69">
        <f t="shared" si="597"/>
        <v>0</v>
      </c>
      <c r="U5588" s="68"/>
      <c r="V5588" s="70">
        <v>6.5</v>
      </c>
      <c r="W5588" s="70"/>
      <c r="X5588" s="71">
        <f t="shared" si="598"/>
        <v>6.5</v>
      </c>
      <c r="Y5588" s="72"/>
      <c r="Z5588" s="70"/>
      <c r="AA5588" s="68">
        <v>2</v>
      </c>
      <c r="AB5588" s="73"/>
      <c r="AC5588" s="70"/>
      <c r="AD5588" s="74"/>
      <c r="AE5588" s="68"/>
      <c r="AF5588" s="75"/>
    </row>
    <row r="5589" ht="28.5" customHeight="1" spans="1:32">
      <c r="A5589" s="61" t="s">
        <v>36</v>
      </c>
      <c r="B5589" s="61" t="s">
        <v>2156</v>
      </c>
      <c r="C5589" s="61" t="s">
        <v>3909</v>
      </c>
      <c r="D5589" s="61" t="s">
        <v>3962</v>
      </c>
      <c r="E5589" s="62" t="s">
        <v>4000</v>
      </c>
      <c r="F5589" s="46">
        <v>46181</v>
      </c>
      <c r="G5589" s="46" t="str">
        <f t="shared" si="595"/>
        <v>寸代徐2026-6-8</v>
      </c>
      <c r="H5589" s="63" t="s">
        <v>4008</v>
      </c>
      <c r="I5589" s="63" t="s">
        <v>4009</v>
      </c>
      <c r="J5589" s="64"/>
      <c r="K5589" s="64" t="s">
        <v>1564</v>
      </c>
      <c r="L5589" s="65"/>
      <c r="M5589" s="65"/>
      <c r="N5589" s="65"/>
      <c r="O5589" s="66">
        <v>8</v>
      </c>
      <c r="P5589" s="127"/>
      <c r="Q5589" s="68"/>
      <c r="R5589" s="68"/>
      <c r="S5589" s="68"/>
      <c r="T5589" s="69">
        <f t="shared" si="597"/>
        <v>8</v>
      </c>
      <c r="U5589" s="68"/>
      <c r="V5589" s="70">
        <v>3</v>
      </c>
      <c r="W5589" s="70"/>
      <c r="X5589" s="71">
        <f t="shared" si="598"/>
        <v>11</v>
      </c>
      <c r="Y5589" s="72"/>
      <c r="Z5589" s="70"/>
      <c r="AA5589" s="68">
        <v>4</v>
      </c>
      <c r="AB5589" s="73"/>
      <c r="AC5589" s="70"/>
      <c r="AD5589" s="74"/>
      <c r="AE5589" s="68"/>
      <c r="AF5589" s="75"/>
    </row>
    <row r="5590" ht="28.5" customHeight="1" spans="1:32">
      <c r="A5590" s="61" t="s">
        <v>36</v>
      </c>
      <c r="B5590" s="61" t="s">
        <v>2156</v>
      </c>
      <c r="C5590" s="61" t="s">
        <v>3909</v>
      </c>
      <c r="D5590" s="61" t="s">
        <v>3962</v>
      </c>
      <c r="E5590" s="62" t="s">
        <v>4000</v>
      </c>
      <c r="F5590" s="78">
        <v>46182</v>
      </c>
      <c r="G5590" s="46" t="str">
        <f t="shared" si="595"/>
        <v>寸代徐2026-6-9</v>
      </c>
      <c r="H5590" s="63" t="s">
        <v>3558</v>
      </c>
      <c r="I5590" s="63" t="s">
        <v>4010</v>
      </c>
      <c r="J5590" s="64"/>
      <c r="K5590" s="64" t="s">
        <v>1564</v>
      </c>
      <c r="L5590" s="65"/>
      <c r="M5590" s="65"/>
      <c r="N5590" s="65"/>
      <c r="O5590" s="66">
        <v>8</v>
      </c>
      <c r="P5590" s="127"/>
      <c r="Q5590" s="68"/>
      <c r="R5590" s="68"/>
      <c r="S5590" s="68"/>
      <c r="T5590" s="69">
        <f t="shared" si="597"/>
        <v>8</v>
      </c>
      <c r="U5590" s="68"/>
      <c r="V5590" s="70">
        <v>3</v>
      </c>
      <c r="W5590" s="70"/>
      <c r="X5590" s="71">
        <f t="shared" si="598"/>
        <v>11</v>
      </c>
      <c r="Y5590" s="72"/>
      <c r="Z5590" s="70"/>
      <c r="AA5590" s="68">
        <v>4</v>
      </c>
      <c r="AB5590" s="73"/>
      <c r="AC5590" s="70"/>
      <c r="AD5590" s="74"/>
      <c r="AE5590" s="68"/>
      <c r="AF5590" s="75"/>
    </row>
    <row r="5591" ht="28.5" customHeight="1" spans="1:32">
      <c r="A5591" s="61" t="s">
        <v>36</v>
      </c>
      <c r="B5591" s="61" t="s">
        <v>2156</v>
      </c>
      <c r="C5591" s="61" t="s">
        <v>3909</v>
      </c>
      <c r="D5591" s="61" t="s">
        <v>3962</v>
      </c>
      <c r="E5591" s="62" t="s">
        <v>4000</v>
      </c>
      <c r="F5591" s="46">
        <v>46183</v>
      </c>
      <c r="G5591" s="46" t="str">
        <f t="shared" si="595"/>
        <v>寸代徐2026-6-10</v>
      </c>
      <c r="H5591" s="63" t="s">
        <v>4011</v>
      </c>
      <c r="I5591" s="63" t="s">
        <v>4012</v>
      </c>
      <c r="J5591" s="64"/>
      <c r="K5591" s="64"/>
      <c r="L5591" s="65"/>
      <c r="M5591" s="65"/>
      <c r="N5591" s="65"/>
      <c r="O5591" s="66">
        <v>8</v>
      </c>
      <c r="P5591" s="127"/>
      <c r="Q5591" s="68"/>
      <c r="R5591" s="68"/>
      <c r="S5591" s="68"/>
      <c r="T5591" s="69">
        <f t="shared" si="597"/>
        <v>8</v>
      </c>
      <c r="U5591" s="68"/>
      <c r="V5591" s="70"/>
      <c r="W5591" s="70"/>
      <c r="X5591" s="71">
        <f t="shared" si="598"/>
        <v>8</v>
      </c>
      <c r="Y5591" s="72"/>
      <c r="Z5591" s="70"/>
      <c r="AA5591" s="68">
        <v>2</v>
      </c>
      <c r="AB5591" s="73"/>
      <c r="AC5591" s="70"/>
      <c r="AD5591" s="74"/>
      <c r="AE5591" s="68"/>
      <c r="AF5591" s="75"/>
    </row>
    <row r="5592" ht="28.5" customHeight="1" spans="1:32">
      <c r="A5592" s="61" t="s">
        <v>36</v>
      </c>
      <c r="B5592" s="61" t="s">
        <v>2156</v>
      </c>
      <c r="C5592" s="61" t="s">
        <v>3909</v>
      </c>
      <c r="D5592" s="61" t="s">
        <v>3962</v>
      </c>
      <c r="E5592" s="62" t="s">
        <v>4000</v>
      </c>
      <c r="F5592" s="46">
        <v>46184</v>
      </c>
      <c r="G5592" s="46" t="str">
        <f t="shared" si="595"/>
        <v>寸代徐2026-6-11</v>
      </c>
      <c r="H5592" s="63" t="s">
        <v>1008</v>
      </c>
      <c r="I5592" s="63" t="s">
        <v>2494</v>
      </c>
      <c r="J5592" s="64"/>
      <c r="K5592" s="64"/>
      <c r="L5592" s="65"/>
      <c r="M5592" s="65"/>
      <c r="N5592" s="65"/>
      <c r="O5592" s="66">
        <v>8</v>
      </c>
      <c r="P5592" s="127"/>
      <c r="Q5592" s="68"/>
      <c r="R5592" s="68"/>
      <c r="S5592" s="68"/>
      <c r="T5592" s="69">
        <f t="shared" si="597"/>
        <v>8</v>
      </c>
      <c r="U5592" s="68"/>
      <c r="V5592" s="70"/>
      <c r="W5592" s="70"/>
      <c r="X5592" s="71">
        <f t="shared" si="598"/>
        <v>8</v>
      </c>
      <c r="Y5592" s="72"/>
      <c r="Z5592" s="70"/>
      <c r="AA5592" s="68">
        <v>2</v>
      </c>
      <c r="AB5592" s="73"/>
      <c r="AC5592" s="70"/>
      <c r="AD5592" s="74"/>
      <c r="AE5592" s="68"/>
      <c r="AF5592" s="75"/>
    </row>
    <row r="5593" ht="28.5" customHeight="1" spans="1:32">
      <c r="A5593" s="61" t="s">
        <v>36</v>
      </c>
      <c r="B5593" s="61" t="s">
        <v>2156</v>
      </c>
      <c r="C5593" s="61" t="s">
        <v>3909</v>
      </c>
      <c r="D5593" s="61" t="s">
        <v>3962</v>
      </c>
      <c r="E5593" s="62" t="s">
        <v>4000</v>
      </c>
      <c r="F5593" s="46">
        <v>46185</v>
      </c>
      <c r="G5593" s="46" t="str">
        <f t="shared" si="595"/>
        <v>寸代徐2026-6-12</v>
      </c>
      <c r="H5593" s="63" t="s">
        <v>4013</v>
      </c>
      <c r="I5593" s="63" t="s">
        <v>4012</v>
      </c>
      <c r="J5593" s="64"/>
      <c r="K5593" s="64"/>
      <c r="L5593" s="65" t="s">
        <v>258</v>
      </c>
      <c r="M5593" s="65"/>
      <c r="N5593" s="65"/>
      <c r="O5593" s="66">
        <v>8</v>
      </c>
      <c r="P5593" s="127"/>
      <c r="Q5593" s="68">
        <v>-2.5</v>
      </c>
      <c r="R5593" s="68"/>
      <c r="S5593" s="68"/>
      <c r="T5593" s="69">
        <f t="shared" si="597"/>
        <v>5.5</v>
      </c>
      <c r="U5593" s="68"/>
      <c r="V5593" s="70"/>
      <c r="W5593" s="70"/>
      <c r="X5593" s="71">
        <f t="shared" si="598"/>
        <v>5.5</v>
      </c>
      <c r="Y5593" s="72"/>
      <c r="Z5593" s="70"/>
      <c r="AA5593" s="68">
        <v>2</v>
      </c>
      <c r="AB5593" s="73"/>
      <c r="AC5593" s="70"/>
      <c r="AD5593" s="74"/>
      <c r="AE5593" s="68"/>
      <c r="AF5593" s="75"/>
    </row>
    <row r="5594" ht="28.5" customHeight="1" spans="1:32">
      <c r="A5594" s="61" t="s">
        <v>36</v>
      </c>
      <c r="B5594" s="61" t="s">
        <v>2156</v>
      </c>
      <c r="C5594" s="61" t="s">
        <v>3909</v>
      </c>
      <c r="D5594" s="61" t="s">
        <v>3962</v>
      </c>
      <c r="E5594" s="62" t="s">
        <v>4000</v>
      </c>
      <c r="F5594" s="46">
        <v>46186</v>
      </c>
      <c r="G5594" s="46" t="str">
        <f t="shared" si="595"/>
        <v>寸代徐2026-6-13</v>
      </c>
      <c r="H5594" s="63" t="s">
        <v>1008</v>
      </c>
      <c r="I5594" s="63" t="s">
        <v>4014</v>
      </c>
      <c r="J5594" s="64"/>
      <c r="K5594" s="64"/>
      <c r="L5594" s="65"/>
      <c r="M5594" s="65"/>
      <c r="N5594" s="65"/>
      <c r="O5594" s="66">
        <v>8</v>
      </c>
      <c r="P5594" s="127"/>
      <c r="Q5594" s="68"/>
      <c r="R5594" s="68"/>
      <c r="S5594" s="68"/>
      <c r="T5594" s="69">
        <f t="shared" si="597"/>
        <v>8</v>
      </c>
      <c r="U5594" s="68"/>
      <c r="V5594" s="70"/>
      <c r="W5594" s="70"/>
      <c r="X5594" s="71">
        <f t="shared" si="598"/>
        <v>8</v>
      </c>
      <c r="Y5594" s="72"/>
      <c r="Z5594" s="70"/>
      <c r="AA5594" s="68">
        <v>2</v>
      </c>
      <c r="AB5594" s="73"/>
      <c r="AC5594" s="70"/>
      <c r="AD5594" s="74"/>
      <c r="AE5594" s="68"/>
      <c r="AF5594" s="80"/>
    </row>
    <row r="5595" ht="28.5" customHeight="1" spans="1:32">
      <c r="A5595" s="61" t="s">
        <v>36</v>
      </c>
      <c r="B5595" s="61" t="s">
        <v>2156</v>
      </c>
      <c r="C5595" s="61" t="s">
        <v>3909</v>
      </c>
      <c r="D5595" s="61" t="s">
        <v>3962</v>
      </c>
      <c r="E5595" s="62" t="s">
        <v>4000</v>
      </c>
      <c r="F5595" s="77">
        <v>46187</v>
      </c>
      <c r="G5595" s="46" t="str">
        <f t="shared" si="595"/>
        <v>寸代徐2026-6-14</v>
      </c>
      <c r="H5595" s="63" t="s">
        <v>4015</v>
      </c>
      <c r="I5595" s="63" t="s">
        <v>2468</v>
      </c>
      <c r="J5595" s="64"/>
      <c r="K5595" s="64" t="s">
        <v>73</v>
      </c>
      <c r="L5595" s="65"/>
      <c r="M5595" s="65"/>
      <c r="N5595" s="65"/>
      <c r="O5595" s="66"/>
      <c r="P5595" s="127"/>
      <c r="Q5595" s="68"/>
      <c r="R5595" s="68"/>
      <c r="S5595" s="68"/>
      <c r="T5595" s="69">
        <f t="shared" si="597"/>
        <v>0</v>
      </c>
      <c r="U5595" s="68"/>
      <c r="V5595" s="70">
        <v>5.5</v>
      </c>
      <c r="W5595" s="70"/>
      <c r="X5595" s="71">
        <f t="shared" si="598"/>
        <v>5.5</v>
      </c>
      <c r="Y5595" s="72"/>
      <c r="Z5595" s="70"/>
      <c r="AA5595" s="68">
        <v>2</v>
      </c>
      <c r="AB5595" s="73"/>
      <c r="AC5595" s="70"/>
      <c r="AD5595" s="74"/>
      <c r="AE5595" s="68"/>
      <c r="AF5595" s="80"/>
    </row>
    <row r="5596" ht="28.5" customHeight="1" spans="1:32">
      <c r="A5596" s="61" t="s">
        <v>36</v>
      </c>
      <c r="B5596" s="61" t="s">
        <v>2156</v>
      </c>
      <c r="C5596" s="61" t="s">
        <v>3909</v>
      </c>
      <c r="D5596" s="61" t="s">
        <v>3962</v>
      </c>
      <c r="E5596" s="62" t="s">
        <v>4000</v>
      </c>
      <c r="F5596" s="46">
        <v>46188</v>
      </c>
      <c r="G5596" s="46" t="str">
        <f t="shared" si="595"/>
        <v>寸代徐2026-6-15</v>
      </c>
      <c r="H5596" s="63" t="s">
        <v>382</v>
      </c>
      <c r="I5596" s="63" t="s">
        <v>2220</v>
      </c>
      <c r="J5596" s="64"/>
      <c r="K5596" s="64"/>
      <c r="L5596" s="65"/>
      <c r="M5596" s="65"/>
      <c r="N5596" s="65"/>
      <c r="O5596" s="66">
        <v>8</v>
      </c>
      <c r="P5596" s="127"/>
      <c r="Q5596" s="68"/>
      <c r="R5596" s="68"/>
      <c r="S5596" s="68"/>
      <c r="T5596" s="69">
        <f t="shared" si="597"/>
        <v>8</v>
      </c>
      <c r="U5596" s="68"/>
      <c r="V5596" s="70"/>
      <c r="W5596" s="70"/>
      <c r="X5596" s="71">
        <f t="shared" si="598"/>
        <v>8</v>
      </c>
      <c r="Y5596" s="72"/>
      <c r="Z5596" s="70"/>
      <c r="AA5596" s="68">
        <v>2</v>
      </c>
      <c r="AB5596" s="73"/>
      <c r="AC5596" s="70"/>
      <c r="AD5596" s="74"/>
      <c r="AE5596" s="68"/>
      <c r="AF5596" s="75"/>
    </row>
    <row r="5597" ht="28.5" customHeight="1" spans="1:32">
      <c r="A5597" s="61" t="s">
        <v>36</v>
      </c>
      <c r="B5597" s="61" t="s">
        <v>2156</v>
      </c>
      <c r="C5597" s="61" t="s">
        <v>3909</v>
      </c>
      <c r="D5597" s="61" t="s">
        <v>3962</v>
      </c>
      <c r="E5597" s="62" t="s">
        <v>4000</v>
      </c>
      <c r="F5597" s="46">
        <v>46189</v>
      </c>
      <c r="G5597" s="46" t="str">
        <f t="shared" si="595"/>
        <v>寸代徐2026-6-16</v>
      </c>
      <c r="H5597" s="63" t="s">
        <v>1340</v>
      </c>
      <c r="I5597" s="63" t="s">
        <v>4016</v>
      </c>
      <c r="J5597" s="64"/>
      <c r="K5597" s="64" t="s">
        <v>1791</v>
      </c>
      <c r="L5597" s="65"/>
      <c r="M5597" s="65"/>
      <c r="N5597" s="65"/>
      <c r="O5597" s="66">
        <v>8</v>
      </c>
      <c r="P5597" s="161"/>
      <c r="Q5597" s="68"/>
      <c r="R5597" s="68"/>
      <c r="S5597" s="68"/>
      <c r="T5597" s="69">
        <f t="shared" si="597"/>
        <v>8</v>
      </c>
      <c r="U5597" s="68"/>
      <c r="V5597" s="70">
        <v>3</v>
      </c>
      <c r="W5597" s="70"/>
      <c r="X5597" s="71">
        <f t="shared" si="598"/>
        <v>11</v>
      </c>
      <c r="Y5597" s="72"/>
      <c r="Z5597" s="70"/>
      <c r="AA5597" s="68">
        <v>4</v>
      </c>
      <c r="AB5597" s="73"/>
      <c r="AC5597" s="70"/>
      <c r="AD5597" s="74"/>
      <c r="AE5597" s="68"/>
      <c r="AF5597" s="80"/>
    </row>
    <row r="5598" ht="28.5" customHeight="1" spans="1:32">
      <c r="A5598" s="61" t="s">
        <v>36</v>
      </c>
      <c r="B5598" s="61" t="s">
        <v>2156</v>
      </c>
      <c r="C5598" s="61" t="s">
        <v>3909</v>
      </c>
      <c r="D5598" s="61" t="s">
        <v>3962</v>
      </c>
      <c r="E5598" s="62" t="s">
        <v>4000</v>
      </c>
      <c r="F5598" s="46">
        <v>46190</v>
      </c>
      <c r="G5598" s="46" t="str">
        <f t="shared" si="595"/>
        <v>寸代徐2026-6-17</v>
      </c>
      <c r="H5598" s="63" t="s">
        <v>1008</v>
      </c>
      <c r="I5598" s="63" t="s">
        <v>282</v>
      </c>
      <c r="J5598" s="64"/>
      <c r="K5598" s="64"/>
      <c r="L5598" s="65"/>
      <c r="M5598" s="65"/>
      <c r="N5598" s="65"/>
      <c r="O5598" s="66">
        <v>8</v>
      </c>
      <c r="P5598" s="161"/>
      <c r="Q5598" s="68"/>
      <c r="R5598" s="68"/>
      <c r="S5598" s="68"/>
      <c r="T5598" s="69">
        <f t="shared" si="597"/>
        <v>8</v>
      </c>
      <c r="U5598" s="68"/>
      <c r="V5598" s="70"/>
      <c r="W5598" s="70"/>
      <c r="X5598" s="71">
        <f t="shared" si="598"/>
        <v>8</v>
      </c>
      <c r="Y5598" s="72"/>
      <c r="Z5598" s="70"/>
      <c r="AA5598" s="68">
        <v>2</v>
      </c>
      <c r="AB5598" s="73"/>
      <c r="AC5598" s="70"/>
      <c r="AD5598" s="74"/>
      <c r="AE5598" s="68"/>
      <c r="AF5598" s="75"/>
    </row>
    <row r="5599" ht="28.5" customHeight="1" spans="1:32">
      <c r="A5599" s="61" t="s">
        <v>36</v>
      </c>
      <c r="B5599" s="61" t="s">
        <v>2156</v>
      </c>
      <c r="C5599" s="61" t="s">
        <v>3909</v>
      </c>
      <c r="D5599" s="61" t="s">
        <v>3962</v>
      </c>
      <c r="E5599" s="62" t="s">
        <v>4000</v>
      </c>
      <c r="F5599" s="46">
        <v>46191</v>
      </c>
      <c r="G5599" s="46" t="str">
        <f t="shared" si="595"/>
        <v>寸代徐2026-6-18</v>
      </c>
      <c r="H5599" s="63" t="s">
        <v>4017</v>
      </c>
      <c r="I5599" s="63"/>
      <c r="J5599" s="64"/>
      <c r="K5599" s="64"/>
      <c r="L5599" s="65" t="s">
        <v>245</v>
      </c>
      <c r="M5599" s="65"/>
      <c r="N5599" s="65"/>
      <c r="O5599" s="66">
        <v>8</v>
      </c>
      <c r="P5599" s="161"/>
      <c r="Q5599" s="68">
        <v>-4.5</v>
      </c>
      <c r="R5599" s="68"/>
      <c r="S5599" s="68"/>
      <c r="T5599" s="69">
        <f t="shared" si="597"/>
        <v>3.5</v>
      </c>
      <c r="U5599" s="68"/>
      <c r="V5599" s="70"/>
      <c r="W5599" s="70"/>
      <c r="X5599" s="71">
        <f t="shared" si="598"/>
        <v>3.5</v>
      </c>
      <c r="Y5599" s="72"/>
      <c r="Z5599" s="70"/>
      <c r="AA5599" s="68"/>
      <c r="AB5599" s="73"/>
      <c r="AC5599" s="70"/>
      <c r="AD5599" s="74"/>
      <c r="AE5599" s="68"/>
      <c r="AF5599" s="75"/>
    </row>
    <row r="5600" ht="28.5" customHeight="1" spans="1:32">
      <c r="A5600" s="61" t="s">
        <v>36</v>
      </c>
      <c r="B5600" s="61" t="s">
        <v>2156</v>
      </c>
      <c r="C5600" s="61" t="s">
        <v>3909</v>
      </c>
      <c r="D5600" s="61" t="s">
        <v>3962</v>
      </c>
      <c r="E5600" s="62" t="s">
        <v>4000</v>
      </c>
      <c r="F5600" s="82">
        <v>46192</v>
      </c>
      <c r="G5600" s="46" t="str">
        <f t="shared" si="595"/>
        <v>寸代徐2026-6-19</v>
      </c>
      <c r="H5600" s="63"/>
      <c r="I5600" s="63"/>
      <c r="J5600" s="64"/>
      <c r="K5600" s="64"/>
      <c r="L5600" s="65"/>
      <c r="M5600" s="65"/>
      <c r="N5600" s="65"/>
      <c r="O5600" s="66"/>
      <c r="P5600" s="161"/>
      <c r="Q5600" s="68"/>
      <c r="R5600" s="68"/>
      <c r="S5600" s="68"/>
      <c r="T5600" s="69">
        <f t="shared" si="597"/>
        <v>0</v>
      </c>
      <c r="U5600" s="68"/>
      <c r="V5600" s="70"/>
      <c r="W5600" s="70"/>
      <c r="X5600" s="71">
        <f t="shared" si="598"/>
        <v>0</v>
      </c>
      <c r="Y5600" s="72"/>
      <c r="Z5600" s="70"/>
      <c r="AA5600" s="68"/>
      <c r="AB5600" s="73">
        <v>8</v>
      </c>
      <c r="AC5600" s="70"/>
      <c r="AD5600" s="74"/>
      <c r="AE5600" s="68"/>
      <c r="AF5600" s="75"/>
    </row>
    <row r="5601" ht="28.5" customHeight="1" spans="1:32">
      <c r="A5601" s="61" t="s">
        <v>36</v>
      </c>
      <c r="B5601" s="61" t="s">
        <v>2156</v>
      </c>
      <c r="C5601" s="61" t="s">
        <v>3909</v>
      </c>
      <c r="D5601" s="61" t="s">
        <v>3962</v>
      </c>
      <c r="E5601" s="62" t="s">
        <v>4000</v>
      </c>
      <c r="F5601" s="77">
        <v>46193</v>
      </c>
      <c r="G5601" s="46" t="str">
        <f t="shared" si="595"/>
        <v>寸代徐2026-6-20</v>
      </c>
      <c r="H5601" s="63"/>
      <c r="I5601" s="63"/>
      <c r="J5601" s="64"/>
      <c r="K5601" s="64" t="s">
        <v>73</v>
      </c>
      <c r="L5601" s="65"/>
      <c r="M5601" s="65"/>
      <c r="N5601" s="65"/>
      <c r="O5601" s="66"/>
      <c r="P5601" s="161"/>
      <c r="Q5601" s="68"/>
      <c r="R5601" s="68"/>
      <c r="S5601" s="68"/>
      <c r="T5601" s="69">
        <f t="shared" si="597"/>
        <v>0</v>
      </c>
      <c r="U5601" s="68"/>
      <c r="V5601" s="70"/>
      <c r="W5601" s="70"/>
      <c r="X5601" s="71">
        <f t="shared" si="598"/>
        <v>0</v>
      </c>
      <c r="Y5601" s="72"/>
      <c r="Z5601" s="70"/>
      <c r="AA5601" s="68"/>
      <c r="AB5601" s="73"/>
      <c r="AC5601" s="70"/>
      <c r="AD5601" s="74"/>
      <c r="AE5601" s="68"/>
      <c r="AF5601" s="75"/>
    </row>
    <row r="5602" ht="28.5" customHeight="1" spans="1:32">
      <c r="A5602" s="61" t="s">
        <v>36</v>
      </c>
      <c r="B5602" s="61" t="s">
        <v>2156</v>
      </c>
      <c r="C5602" s="61" t="s">
        <v>3909</v>
      </c>
      <c r="D5602" s="61" t="s">
        <v>3962</v>
      </c>
      <c r="E5602" s="62" t="s">
        <v>4000</v>
      </c>
      <c r="F5602" s="46">
        <v>46194</v>
      </c>
      <c r="G5602" s="46" t="str">
        <f t="shared" si="595"/>
        <v>寸代徐2026-6-21</v>
      </c>
      <c r="H5602" s="63" t="s">
        <v>4018</v>
      </c>
      <c r="I5602" s="63" t="s">
        <v>4019</v>
      </c>
      <c r="J5602" s="64"/>
      <c r="K5602" s="64" t="s">
        <v>1564</v>
      </c>
      <c r="L5602" s="65"/>
      <c r="M5602" s="65"/>
      <c r="N5602" s="65"/>
      <c r="O5602" s="66">
        <v>8</v>
      </c>
      <c r="P5602" s="161"/>
      <c r="Q5602" s="68"/>
      <c r="R5602" s="68"/>
      <c r="S5602" s="68"/>
      <c r="T5602" s="69">
        <f t="shared" si="597"/>
        <v>8</v>
      </c>
      <c r="U5602" s="68"/>
      <c r="V5602" s="70">
        <v>3</v>
      </c>
      <c r="W5602" s="70"/>
      <c r="X5602" s="71">
        <f t="shared" si="598"/>
        <v>11</v>
      </c>
      <c r="Y5602" s="72"/>
      <c r="Z5602" s="70"/>
      <c r="AA5602" s="68">
        <v>4</v>
      </c>
      <c r="AB5602" s="73"/>
      <c r="AC5602" s="70"/>
      <c r="AD5602" s="74"/>
      <c r="AE5602" s="68"/>
      <c r="AF5602" s="75"/>
    </row>
    <row r="5603" ht="28.5" customHeight="1" spans="1:32">
      <c r="A5603" s="61" t="s">
        <v>36</v>
      </c>
      <c r="B5603" s="61" t="s">
        <v>2156</v>
      </c>
      <c r="C5603" s="61" t="s">
        <v>3909</v>
      </c>
      <c r="D5603" s="61" t="s">
        <v>3962</v>
      </c>
      <c r="E5603" s="62" t="s">
        <v>4000</v>
      </c>
      <c r="F5603" s="46">
        <v>46195</v>
      </c>
      <c r="G5603" s="46" t="str">
        <f t="shared" si="595"/>
        <v>寸代徐2026-6-22</v>
      </c>
      <c r="H5603" s="63"/>
      <c r="I5603" s="63"/>
      <c r="J5603" s="64"/>
      <c r="K5603" s="64"/>
      <c r="L5603" s="65"/>
      <c r="M5603" s="65"/>
      <c r="N5603" s="65"/>
      <c r="O5603" s="66"/>
      <c r="P5603" s="127"/>
      <c r="Q5603" s="68"/>
      <c r="R5603" s="68"/>
      <c r="S5603" s="68"/>
      <c r="T5603" s="69">
        <f t="shared" si="597"/>
        <v>0</v>
      </c>
      <c r="U5603" s="68"/>
      <c r="V5603" s="70"/>
      <c r="W5603" s="70"/>
      <c r="X5603" s="71">
        <f t="shared" si="598"/>
        <v>0</v>
      </c>
      <c r="Y5603" s="72"/>
      <c r="Z5603" s="70"/>
      <c r="AA5603" s="68"/>
      <c r="AB5603" s="73"/>
      <c r="AC5603" s="70"/>
      <c r="AD5603" s="74"/>
      <c r="AE5603" s="68"/>
      <c r="AF5603" s="75"/>
    </row>
    <row r="5604" ht="28.5" customHeight="1" spans="1:32">
      <c r="A5604" s="61" t="s">
        <v>36</v>
      </c>
      <c r="B5604" s="61" t="s">
        <v>2156</v>
      </c>
      <c r="C5604" s="61" t="s">
        <v>3909</v>
      </c>
      <c r="D5604" s="61" t="s">
        <v>3962</v>
      </c>
      <c r="E5604" s="62" t="s">
        <v>4000</v>
      </c>
      <c r="F5604" s="46">
        <v>46196</v>
      </c>
      <c r="G5604" s="46" t="str">
        <f t="shared" si="595"/>
        <v>寸代徐2026-6-23</v>
      </c>
      <c r="H5604" s="63"/>
      <c r="I5604" s="63"/>
      <c r="J5604" s="64"/>
      <c r="K5604" s="64"/>
      <c r="L5604" s="65"/>
      <c r="M5604" s="65"/>
      <c r="N5604" s="65"/>
      <c r="O5604" s="66"/>
      <c r="P5604" s="161"/>
      <c r="Q5604" s="68"/>
      <c r="R5604" s="68"/>
      <c r="S5604" s="68"/>
      <c r="T5604" s="69">
        <f t="shared" si="597"/>
        <v>0</v>
      </c>
      <c r="U5604" s="68"/>
      <c r="V5604" s="70"/>
      <c r="W5604" s="70"/>
      <c r="X5604" s="71">
        <f t="shared" si="598"/>
        <v>0</v>
      </c>
      <c r="Y5604" s="72"/>
      <c r="Z5604" s="70"/>
      <c r="AA5604" s="68"/>
      <c r="AB5604" s="73"/>
      <c r="AC5604" s="70"/>
      <c r="AD5604" s="74"/>
      <c r="AE5604" s="68"/>
      <c r="AF5604" s="75"/>
    </row>
    <row r="5605" ht="28.5" customHeight="1" spans="1:32">
      <c r="A5605" s="61" t="s">
        <v>36</v>
      </c>
      <c r="B5605" s="61" t="s">
        <v>2156</v>
      </c>
      <c r="C5605" s="61" t="s">
        <v>3909</v>
      </c>
      <c r="D5605" s="61" t="s">
        <v>3962</v>
      </c>
      <c r="E5605" s="62" t="s">
        <v>4000</v>
      </c>
      <c r="F5605" s="46">
        <v>46197</v>
      </c>
      <c r="G5605" s="46" t="str">
        <f t="shared" si="595"/>
        <v>寸代徐2026-6-24</v>
      </c>
      <c r="H5605" s="63"/>
      <c r="I5605" s="63"/>
      <c r="J5605" s="64"/>
      <c r="K5605" s="64"/>
      <c r="L5605" s="65"/>
      <c r="M5605" s="65"/>
      <c r="N5605" s="65"/>
      <c r="O5605" s="66"/>
      <c r="P5605" s="127"/>
      <c r="Q5605" s="68"/>
      <c r="R5605" s="68"/>
      <c r="S5605" s="68"/>
      <c r="T5605" s="69">
        <f t="shared" si="597"/>
        <v>0</v>
      </c>
      <c r="U5605" s="68"/>
      <c r="V5605" s="70"/>
      <c r="W5605" s="70"/>
      <c r="X5605" s="71">
        <f t="shared" si="598"/>
        <v>0</v>
      </c>
      <c r="Y5605" s="72"/>
      <c r="Z5605" s="70"/>
      <c r="AA5605" s="68"/>
      <c r="AB5605" s="73"/>
      <c r="AC5605" s="70"/>
      <c r="AD5605" s="74"/>
      <c r="AE5605" s="68"/>
      <c r="AF5605" s="75"/>
    </row>
    <row r="5606" ht="28.5" customHeight="1" spans="1:32">
      <c r="A5606" s="61" t="s">
        <v>36</v>
      </c>
      <c r="B5606" s="61" t="s">
        <v>2156</v>
      </c>
      <c r="C5606" s="61" t="s">
        <v>3909</v>
      </c>
      <c r="D5606" s="61" t="s">
        <v>3962</v>
      </c>
      <c r="E5606" s="62" t="s">
        <v>4000</v>
      </c>
      <c r="F5606" s="46">
        <v>46198</v>
      </c>
      <c r="G5606" s="46" t="str">
        <f t="shared" si="595"/>
        <v>寸代徐2026-6-25</v>
      </c>
      <c r="H5606" s="63"/>
      <c r="I5606" s="63"/>
      <c r="J5606" s="64"/>
      <c r="K5606" s="64"/>
      <c r="L5606" s="65"/>
      <c r="M5606" s="65"/>
      <c r="N5606" s="65"/>
      <c r="O5606" s="66"/>
      <c r="P5606" s="127"/>
      <c r="Q5606" s="68"/>
      <c r="R5606" s="68"/>
      <c r="S5606" s="68"/>
      <c r="T5606" s="69">
        <f t="shared" si="597"/>
        <v>0</v>
      </c>
      <c r="U5606" s="68"/>
      <c r="V5606" s="70"/>
      <c r="W5606" s="70"/>
      <c r="X5606" s="71">
        <f t="shared" si="598"/>
        <v>0</v>
      </c>
      <c r="Y5606" s="72"/>
      <c r="Z5606" s="70"/>
      <c r="AA5606" s="68"/>
      <c r="AB5606" s="73"/>
      <c r="AC5606" s="70"/>
      <c r="AD5606" s="74"/>
      <c r="AE5606" s="68"/>
      <c r="AF5606" s="75"/>
    </row>
    <row r="5607" ht="28.5" customHeight="1" spans="1:32">
      <c r="A5607" s="61" t="s">
        <v>36</v>
      </c>
      <c r="B5607" s="61" t="s">
        <v>2156</v>
      </c>
      <c r="C5607" s="61" t="s">
        <v>3909</v>
      </c>
      <c r="D5607" s="61" t="s">
        <v>3962</v>
      </c>
      <c r="E5607" s="62" t="s">
        <v>4000</v>
      </c>
      <c r="F5607" s="46">
        <v>46199</v>
      </c>
      <c r="G5607" s="46" t="str">
        <f t="shared" si="595"/>
        <v>寸代徐2026-6-26</v>
      </c>
      <c r="H5607" s="63"/>
      <c r="I5607" s="63"/>
      <c r="J5607" s="64"/>
      <c r="K5607" s="64"/>
      <c r="L5607" s="65"/>
      <c r="M5607" s="65"/>
      <c r="N5607" s="65"/>
      <c r="O5607" s="66"/>
      <c r="P5607" s="127"/>
      <c r="Q5607" s="68"/>
      <c r="R5607" s="68"/>
      <c r="S5607" s="68"/>
      <c r="T5607" s="69">
        <f t="shared" si="597"/>
        <v>0</v>
      </c>
      <c r="U5607" s="68"/>
      <c r="V5607" s="70"/>
      <c r="W5607" s="70"/>
      <c r="X5607" s="71">
        <f t="shared" si="598"/>
        <v>0</v>
      </c>
      <c r="Y5607" s="72"/>
      <c r="Z5607" s="70"/>
      <c r="AA5607" s="68"/>
      <c r="AB5607" s="73"/>
      <c r="AC5607" s="70"/>
      <c r="AD5607" s="74"/>
      <c r="AE5607" s="68"/>
      <c r="AF5607" s="75"/>
    </row>
    <row r="5608" ht="28.5" customHeight="1" spans="1:32">
      <c r="A5608" s="61" t="s">
        <v>36</v>
      </c>
      <c r="B5608" s="61" t="s">
        <v>2156</v>
      </c>
      <c r="C5608" s="61" t="s">
        <v>3909</v>
      </c>
      <c r="D5608" s="61" t="s">
        <v>3962</v>
      </c>
      <c r="E5608" s="62" t="s">
        <v>4000</v>
      </c>
      <c r="F5608" s="46">
        <v>46200</v>
      </c>
      <c r="G5608" s="46" t="str">
        <f t="shared" si="595"/>
        <v>寸代徐2026-6-27</v>
      </c>
      <c r="H5608" s="63"/>
      <c r="I5608" s="63"/>
      <c r="J5608" s="64"/>
      <c r="K5608" s="64"/>
      <c r="L5608" s="65"/>
      <c r="M5608" s="65"/>
      <c r="N5608" s="79"/>
      <c r="O5608" s="66"/>
      <c r="P5608" s="127"/>
      <c r="Q5608" s="68"/>
      <c r="R5608" s="68"/>
      <c r="S5608" s="68"/>
      <c r="T5608" s="69">
        <f t="shared" si="597"/>
        <v>0</v>
      </c>
      <c r="U5608" s="68"/>
      <c r="V5608" s="70"/>
      <c r="W5608" s="70"/>
      <c r="X5608" s="71">
        <f t="shared" si="598"/>
        <v>0</v>
      </c>
      <c r="Y5608" s="72"/>
      <c r="Z5608" s="70"/>
      <c r="AA5608" s="68"/>
      <c r="AB5608" s="73"/>
      <c r="AC5608" s="70"/>
      <c r="AD5608" s="74"/>
      <c r="AE5608" s="68"/>
      <c r="AF5608" s="75"/>
    </row>
    <row r="5609" ht="28.5" customHeight="1" spans="1:32">
      <c r="A5609" s="61" t="s">
        <v>36</v>
      </c>
      <c r="B5609" s="61" t="s">
        <v>2156</v>
      </c>
      <c r="C5609" s="61" t="s">
        <v>3909</v>
      </c>
      <c r="D5609" s="61" t="s">
        <v>3962</v>
      </c>
      <c r="E5609" s="62" t="s">
        <v>4000</v>
      </c>
      <c r="F5609" s="46">
        <v>46201</v>
      </c>
      <c r="G5609" s="46" t="str">
        <f t="shared" si="595"/>
        <v>寸代徐2026-6-28</v>
      </c>
      <c r="H5609" s="63"/>
      <c r="I5609" s="63"/>
      <c r="J5609" s="64"/>
      <c r="K5609" s="64"/>
      <c r="L5609" s="65"/>
      <c r="M5609" s="65"/>
      <c r="N5609" s="65"/>
      <c r="O5609" s="66"/>
      <c r="P5609" s="127"/>
      <c r="Q5609" s="68"/>
      <c r="R5609" s="68"/>
      <c r="S5609" s="68"/>
      <c r="T5609" s="69">
        <f t="shared" si="597"/>
        <v>0</v>
      </c>
      <c r="U5609" s="68"/>
      <c r="V5609" s="70"/>
      <c r="W5609" s="70"/>
      <c r="X5609" s="71">
        <f t="shared" si="598"/>
        <v>0</v>
      </c>
      <c r="Y5609" s="72"/>
      <c r="Z5609" s="70"/>
      <c r="AA5609" s="68"/>
      <c r="AB5609" s="73"/>
      <c r="AC5609" s="70"/>
      <c r="AD5609" s="74"/>
      <c r="AE5609" s="68"/>
      <c r="AF5609" s="75"/>
    </row>
    <row r="5610" ht="28.5" customHeight="1" spans="1:32">
      <c r="A5610" s="61" t="s">
        <v>36</v>
      </c>
      <c r="B5610" s="61" t="s">
        <v>2156</v>
      </c>
      <c r="C5610" s="61" t="s">
        <v>3909</v>
      </c>
      <c r="D5610" s="61" t="s">
        <v>3962</v>
      </c>
      <c r="E5610" s="62" t="s">
        <v>4000</v>
      </c>
      <c r="F5610" s="46">
        <v>46202</v>
      </c>
      <c r="G5610" s="46" t="str">
        <f t="shared" si="595"/>
        <v>寸代徐2026-6-29</v>
      </c>
      <c r="H5610" s="63"/>
      <c r="I5610" s="63"/>
      <c r="J5610" s="64"/>
      <c r="K5610" s="64"/>
      <c r="L5610" s="65"/>
      <c r="M5610" s="65"/>
      <c r="N5610" s="79"/>
      <c r="O5610" s="66"/>
      <c r="P5610" s="127"/>
      <c r="Q5610" s="68"/>
      <c r="R5610" s="68"/>
      <c r="S5610" s="68"/>
      <c r="T5610" s="69">
        <f t="shared" si="597"/>
        <v>0</v>
      </c>
      <c r="U5610" s="68"/>
      <c r="V5610" s="70"/>
      <c r="W5610" s="70"/>
      <c r="X5610" s="71">
        <f t="shared" si="598"/>
        <v>0</v>
      </c>
      <c r="Y5610" s="72"/>
      <c r="Z5610" s="70"/>
      <c r="AA5610" s="68"/>
      <c r="AB5610" s="73"/>
      <c r="AC5610" s="70"/>
      <c r="AD5610" s="74"/>
      <c r="AE5610" s="68"/>
      <c r="AF5610" s="75"/>
    </row>
    <row r="5611" s="3" customFormat="1" ht="28.5" customHeight="1" spans="1:32">
      <c r="A5611" s="61" t="s">
        <v>36</v>
      </c>
      <c r="B5611" s="61" t="s">
        <v>2156</v>
      </c>
      <c r="C5611" s="61" t="s">
        <v>3909</v>
      </c>
      <c r="D5611" s="61" t="s">
        <v>3962</v>
      </c>
      <c r="E5611" s="62" t="s">
        <v>4000</v>
      </c>
      <c r="F5611" s="46">
        <v>46203</v>
      </c>
      <c r="G5611" s="46" t="str">
        <f t="shared" si="595"/>
        <v>寸代徐2026-6-30</v>
      </c>
      <c r="H5611" s="63"/>
      <c r="I5611" s="63"/>
      <c r="J5611" s="64"/>
      <c r="K5611" s="64"/>
      <c r="L5611" s="65"/>
      <c r="M5611" s="65"/>
      <c r="N5611" s="65"/>
      <c r="O5611" s="66"/>
      <c r="P5611" s="127"/>
      <c r="Q5611" s="68"/>
      <c r="R5611" s="68"/>
      <c r="S5611" s="68"/>
      <c r="T5611" s="69">
        <f t="shared" si="597"/>
        <v>0</v>
      </c>
      <c r="U5611" s="68"/>
      <c r="V5611" s="70"/>
      <c r="W5611" s="70"/>
      <c r="X5611" s="71">
        <f t="shared" si="598"/>
        <v>0</v>
      </c>
      <c r="Y5611" s="72"/>
      <c r="Z5611" s="70"/>
      <c r="AA5611" s="68"/>
      <c r="AB5611" s="73"/>
      <c r="AC5611" s="70"/>
      <c r="AD5611" s="74"/>
      <c r="AE5611" s="68"/>
      <c r="AF5611" s="75"/>
    </row>
    <row r="5612" s="3" customFormat="1" ht="28.5" customHeight="1" spans="1:32">
      <c r="A5612" s="61" t="s">
        <v>36</v>
      </c>
      <c r="B5612" s="61" t="s">
        <v>2156</v>
      </c>
      <c r="C5612" s="61" t="s">
        <v>3909</v>
      </c>
      <c r="D5612" s="61" t="s">
        <v>3962</v>
      </c>
      <c r="E5612" s="62" t="s">
        <v>4000</v>
      </c>
      <c r="F5612" s="46">
        <v>46204</v>
      </c>
      <c r="G5612" s="46" t="str">
        <f t="shared" si="595"/>
        <v>寸代徐2026-7-1</v>
      </c>
      <c r="H5612" s="63"/>
      <c r="I5612" s="63"/>
      <c r="J5612" s="64"/>
      <c r="K5612" s="64"/>
      <c r="L5612" s="65"/>
      <c r="M5612" s="65"/>
      <c r="N5612" s="65"/>
      <c r="O5612" s="66"/>
      <c r="P5612" s="127"/>
      <c r="Q5612" s="68"/>
      <c r="R5612" s="68"/>
      <c r="S5612" s="68"/>
      <c r="T5612" s="69">
        <f t="shared" si="597"/>
        <v>0</v>
      </c>
      <c r="U5612" s="68"/>
      <c r="V5612" s="70"/>
      <c r="W5612" s="70"/>
      <c r="X5612" s="71">
        <f t="shared" si="598"/>
        <v>0</v>
      </c>
      <c r="Y5612" s="72"/>
      <c r="Z5612" s="70"/>
      <c r="AA5612" s="68"/>
      <c r="AB5612" s="73"/>
      <c r="AC5612" s="70"/>
      <c r="AD5612" s="74"/>
      <c r="AE5612" s="68"/>
      <c r="AF5612" s="75"/>
    </row>
    <row r="5613" ht="28.5" customHeight="1" spans="1:32">
      <c r="A5613" s="84" t="s">
        <v>36</v>
      </c>
      <c r="B5613" s="84" t="s">
        <v>2156</v>
      </c>
      <c r="C5613" s="84" t="s">
        <v>3909</v>
      </c>
      <c r="D5613" s="84" t="s">
        <v>3962</v>
      </c>
      <c r="E5613" s="62" t="s">
        <v>4000</v>
      </c>
      <c r="F5613" s="86">
        <v>46235</v>
      </c>
      <c r="G5613" s="46" t="str">
        <f t="shared" si="595"/>
        <v>寸代徐2026-8-1</v>
      </c>
      <c r="H5613" s="63"/>
      <c r="I5613" s="63"/>
      <c r="J5613" s="64"/>
      <c r="K5613" s="64"/>
      <c r="L5613" s="65"/>
      <c r="M5613" s="65"/>
      <c r="N5613" s="91"/>
      <c r="O5613" s="66"/>
      <c r="P5613" s="87"/>
      <c r="Q5613" s="87"/>
      <c r="R5613" s="68"/>
      <c r="S5613" s="87"/>
      <c r="T5613" s="69">
        <f t="shared" si="597"/>
        <v>0</v>
      </c>
      <c r="U5613" s="87"/>
      <c r="V5613" s="87"/>
      <c r="W5613" s="87"/>
      <c r="X5613" s="71">
        <f t="shared" si="598"/>
        <v>0</v>
      </c>
      <c r="Y5613" s="88"/>
      <c r="Z5613" s="87"/>
      <c r="AA5613" s="87"/>
      <c r="AB5613" s="87"/>
      <c r="AC5613" s="87"/>
      <c r="AD5613" s="89"/>
      <c r="AE5613" s="87"/>
      <c r="AF5613" s="90"/>
    </row>
    <row r="5614" ht="28.5" customHeight="1" spans="1:32">
      <c r="A5614" s="44" t="s">
        <v>138</v>
      </c>
      <c r="B5614" s="44" t="s">
        <v>2156</v>
      </c>
      <c r="C5614" s="44" t="s">
        <v>4020</v>
      </c>
      <c r="D5614" s="44" t="s">
        <v>3910</v>
      </c>
      <c r="E5614" s="44" t="s">
        <v>4021</v>
      </c>
      <c r="F5614" s="45">
        <v>46173</v>
      </c>
      <c r="G5614" s="46" t="str">
        <f t="shared" si="595"/>
        <v>梁辉2026-5-31</v>
      </c>
      <c r="H5614" s="157"/>
      <c r="I5614" s="157"/>
      <c r="J5614" s="158"/>
      <c r="K5614" s="158"/>
      <c r="L5614" s="158"/>
      <c r="M5614" s="159"/>
      <c r="N5614" s="159"/>
      <c r="O5614" s="102">
        <f t="shared" ref="O5614:AE5614" si="599">SUM(O5615:O5646)</f>
        <v>128</v>
      </c>
      <c r="P5614" s="103">
        <f t="shared" si="599"/>
        <v>0</v>
      </c>
      <c r="Q5614" s="104">
        <f t="shared" si="599"/>
        <v>0</v>
      </c>
      <c r="R5614" s="104">
        <f t="shared" si="599"/>
        <v>0</v>
      </c>
      <c r="S5614" s="53">
        <f t="shared" si="599"/>
        <v>0</v>
      </c>
      <c r="T5614" s="105">
        <f t="shared" si="599"/>
        <v>128</v>
      </c>
      <c r="U5614" s="55">
        <f t="shared" si="599"/>
        <v>0</v>
      </c>
      <c r="V5614" s="105">
        <f t="shared" si="599"/>
        <v>59</v>
      </c>
      <c r="W5614" s="105">
        <f t="shared" si="599"/>
        <v>0</v>
      </c>
      <c r="X5614" s="106">
        <f t="shared" si="599"/>
        <v>187</v>
      </c>
      <c r="Y5614" s="107">
        <f t="shared" si="599"/>
        <v>4</v>
      </c>
      <c r="Z5614" s="105">
        <f t="shared" si="599"/>
        <v>0</v>
      </c>
      <c r="AA5614" s="108">
        <f t="shared" si="599"/>
        <v>60</v>
      </c>
      <c r="AB5614" s="105">
        <f t="shared" si="599"/>
        <v>8</v>
      </c>
      <c r="AC5614" s="105">
        <f t="shared" si="599"/>
        <v>0</v>
      </c>
      <c r="AD5614" s="109">
        <f t="shared" si="599"/>
        <v>0</v>
      </c>
      <c r="AE5614" s="108">
        <f t="shared" si="599"/>
        <v>0</v>
      </c>
      <c r="AF5614" s="60"/>
    </row>
    <row r="5615" ht="28.5" customHeight="1" spans="1:32">
      <c r="A5615" s="61" t="s">
        <v>138</v>
      </c>
      <c r="B5615" s="61" t="s">
        <v>2156</v>
      </c>
      <c r="C5615" s="61" t="s">
        <v>4020</v>
      </c>
      <c r="D5615" s="61" t="s">
        <v>3910</v>
      </c>
      <c r="E5615" s="62" t="s">
        <v>4021</v>
      </c>
      <c r="F5615" s="46">
        <v>46174</v>
      </c>
      <c r="G5615" s="46" t="str">
        <f t="shared" si="595"/>
        <v>梁辉2026-6-1</v>
      </c>
      <c r="H5615" s="63" t="s">
        <v>369</v>
      </c>
      <c r="I5615" s="63" t="s">
        <v>4022</v>
      </c>
      <c r="J5615" s="64"/>
      <c r="K5615" s="64"/>
      <c r="L5615" s="65"/>
      <c r="M5615" s="65"/>
      <c r="N5615" s="65"/>
      <c r="O5615" s="66">
        <v>8</v>
      </c>
      <c r="P5615" s="160"/>
      <c r="Q5615" s="68"/>
      <c r="R5615" s="68"/>
      <c r="S5615" s="68"/>
      <c r="T5615" s="69">
        <f t="shared" ref="T5615:T5646" si="600">SUM(O5615:S5615)</f>
        <v>8</v>
      </c>
      <c r="U5615" s="68"/>
      <c r="V5615" s="70"/>
      <c r="W5615" s="70"/>
      <c r="X5615" s="71">
        <f t="shared" ref="X5615:X5646" si="601">SUM(T5615:W5615)</f>
        <v>8</v>
      </c>
      <c r="Y5615" s="72"/>
      <c r="Z5615" s="70"/>
      <c r="AA5615" s="68">
        <v>2</v>
      </c>
      <c r="AB5615" s="73"/>
      <c r="AC5615" s="70"/>
      <c r="AD5615" s="74"/>
      <c r="AE5615" s="68"/>
      <c r="AF5615" s="75"/>
    </row>
    <row r="5616" ht="28.5" customHeight="1" spans="1:32">
      <c r="A5616" s="61" t="s">
        <v>138</v>
      </c>
      <c r="B5616" s="61" t="s">
        <v>2156</v>
      </c>
      <c r="C5616" s="61" t="s">
        <v>4020</v>
      </c>
      <c r="D5616" s="61" t="s">
        <v>3910</v>
      </c>
      <c r="E5616" s="62" t="s">
        <v>4021</v>
      </c>
      <c r="F5616" s="46">
        <v>46175</v>
      </c>
      <c r="G5616" s="46" t="str">
        <f t="shared" si="595"/>
        <v>梁辉2026-6-2</v>
      </c>
      <c r="H5616" s="63" t="s">
        <v>3350</v>
      </c>
      <c r="I5616" s="63" t="s">
        <v>4023</v>
      </c>
      <c r="J5616" s="64"/>
      <c r="K5616" s="64"/>
      <c r="L5616" s="65"/>
      <c r="M5616" s="65"/>
      <c r="N5616" s="65"/>
      <c r="O5616" s="66">
        <v>8</v>
      </c>
      <c r="P5616" s="160"/>
      <c r="Q5616" s="68"/>
      <c r="R5616" s="68"/>
      <c r="S5616" s="68"/>
      <c r="T5616" s="69">
        <f t="shared" si="600"/>
        <v>8</v>
      </c>
      <c r="U5616" s="68"/>
      <c r="V5616" s="70"/>
      <c r="W5616" s="70"/>
      <c r="X5616" s="71">
        <f t="shared" si="601"/>
        <v>8</v>
      </c>
      <c r="Y5616" s="72"/>
      <c r="Z5616" s="70"/>
      <c r="AA5616" s="68">
        <v>2</v>
      </c>
      <c r="AB5616" s="73"/>
      <c r="AC5616" s="70"/>
      <c r="AD5616" s="74"/>
      <c r="AE5616" s="68"/>
      <c r="AF5616" s="75"/>
    </row>
    <row r="5617" ht="28.5" customHeight="1" spans="1:32">
      <c r="A5617" s="61" t="s">
        <v>138</v>
      </c>
      <c r="B5617" s="61" t="s">
        <v>2156</v>
      </c>
      <c r="C5617" s="61" t="s">
        <v>4020</v>
      </c>
      <c r="D5617" s="61" t="s">
        <v>3910</v>
      </c>
      <c r="E5617" s="62" t="s">
        <v>4021</v>
      </c>
      <c r="F5617" s="46">
        <v>46176</v>
      </c>
      <c r="G5617" s="46" t="str">
        <f t="shared" si="595"/>
        <v>梁辉2026-6-3</v>
      </c>
      <c r="H5617" s="63" t="s">
        <v>3877</v>
      </c>
      <c r="I5617" s="63" t="s">
        <v>4024</v>
      </c>
      <c r="J5617" s="64"/>
      <c r="K5617" s="64"/>
      <c r="L5617" s="65"/>
      <c r="M5617" s="65"/>
      <c r="N5617" s="79"/>
      <c r="O5617" s="66">
        <v>8</v>
      </c>
      <c r="P5617" s="160"/>
      <c r="Q5617" s="68"/>
      <c r="R5617" s="68"/>
      <c r="S5617" s="68"/>
      <c r="T5617" s="69">
        <f t="shared" si="600"/>
        <v>8</v>
      </c>
      <c r="U5617" s="68"/>
      <c r="V5617" s="70">
        <v>3</v>
      </c>
      <c r="W5617" s="70"/>
      <c r="X5617" s="71">
        <f t="shared" si="601"/>
        <v>11</v>
      </c>
      <c r="Y5617" s="72"/>
      <c r="Z5617" s="70"/>
      <c r="AA5617" s="68">
        <v>2</v>
      </c>
      <c r="AB5617" s="73"/>
      <c r="AC5617" s="70"/>
      <c r="AD5617" s="74"/>
      <c r="AE5617" s="68"/>
      <c r="AF5617" s="75"/>
    </row>
    <row r="5618" ht="28.5" customHeight="1" spans="1:32">
      <c r="A5618" s="61" t="s">
        <v>138</v>
      </c>
      <c r="B5618" s="61" t="s">
        <v>2156</v>
      </c>
      <c r="C5618" s="61" t="s">
        <v>4020</v>
      </c>
      <c r="D5618" s="61" t="s">
        <v>3910</v>
      </c>
      <c r="E5618" s="61" t="s">
        <v>4021</v>
      </c>
      <c r="F5618" s="46">
        <v>46177</v>
      </c>
      <c r="G5618" s="46" t="str">
        <f t="shared" si="595"/>
        <v>梁辉2026-6-4</v>
      </c>
      <c r="H5618" s="63" t="s">
        <v>4025</v>
      </c>
      <c r="I5618" s="63" t="s">
        <v>4026</v>
      </c>
      <c r="J5618" s="64"/>
      <c r="K5618" s="64"/>
      <c r="L5618" s="65"/>
      <c r="M5618" s="65"/>
      <c r="N5618" s="65"/>
      <c r="O5618" s="66">
        <v>8</v>
      </c>
      <c r="P5618" s="160"/>
      <c r="Q5618" s="68"/>
      <c r="R5618" s="68"/>
      <c r="S5618" s="68"/>
      <c r="T5618" s="69">
        <f t="shared" si="600"/>
        <v>8</v>
      </c>
      <c r="U5618" s="68"/>
      <c r="V5618" s="70">
        <v>1</v>
      </c>
      <c r="W5618" s="70"/>
      <c r="X5618" s="71">
        <f t="shared" si="601"/>
        <v>9</v>
      </c>
      <c r="Y5618" s="72">
        <v>1</v>
      </c>
      <c r="Z5618" s="70"/>
      <c r="AA5618" s="68">
        <v>4</v>
      </c>
      <c r="AB5618" s="73"/>
      <c r="AC5618" s="70"/>
      <c r="AD5618" s="74"/>
      <c r="AE5618" s="68"/>
      <c r="AF5618" s="75"/>
    </row>
    <row r="5619" ht="28.5" customHeight="1" spans="1:32">
      <c r="A5619" s="61" t="s">
        <v>138</v>
      </c>
      <c r="B5619" s="61" t="s">
        <v>2156</v>
      </c>
      <c r="C5619" s="61" t="s">
        <v>4020</v>
      </c>
      <c r="D5619" s="61" t="s">
        <v>3910</v>
      </c>
      <c r="E5619" s="62" t="s">
        <v>4021</v>
      </c>
      <c r="F5619" s="46">
        <v>46178</v>
      </c>
      <c r="G5619" s="46" t="str">
        <f t="shared" si="595"/>
        <v>梁辉2026-6-5</v>
      </c>
      <c r="H5619" s="63" t="s">
        <v>4027</v>
      </c>
      <c r="I5619" s="63" t="s">
        <v>4028</v>
      </c>
      <c r="J5619" s="64"/>
      <c r="K5619" s="64"/>
      <c r="L5619" s="65"/>
      <c r="M5619" s="65"/>
      <c r="N5619" s="65"/>
      <c r="O5619" s="66">
        <v>8</v>
      </c>
      <c r="P5619" s="160"/>
      <c r="Q5619" s="68"/>
      <c r="R5619" s="68"/>
      <c r="S5619" s="68"/>
      <c r="T5619" s="69">
        <f t="shared" si="600"/>
        <v>8</v>
      </c>
      <c r="U5619" s="68"/>
      <c r="V5619" s="70">
        <v>1.5</v>
      </c>
      <c r="W5619" s="70"/>
      <c r="X5619" s="71">
        <f t="shared" si="601"/>
        <v>9.5</v>
      </c>
      <c r="Y5619" s="72"/>
      <c r="Z5619" s="70"/>
      <c r="AA5619" s="68">
        <v>4</v>
      </c>
      <c r="AB5619" s="73"/>
      <c r="AC5619" s="70"/>
      <c r="AD5619" s="74"/>
      <c r="AE5619" s="68"/>
      <c r="AF5619" s="75"/>
    </row>
    <row r="5620" ht="28.5" customHeight="1" spans="1:32">
      <c r="A5620" s="61" t="s">
        <v>138</v>
      </c>
      <c r="B5620" s="61" t="s">
        <v>2156</v>
      </c>
      <c r="C5620" s="61" t="s">
        <v>4020</v>
      </c>
      <c r="D5620" s="61" t="s">
        <v>3910</v>
      </c>
      <c r="E5620" s="62" t="s">
        <v>4021</v>
      </c>
      <c r="F5620" s="46">
        <v>46179</v>
      </c>
      <c r="G5620" s="46" t="str">
        <f t="shared" si="595"/>
        <v>梁辉2026-6-6</v>
      </c>
      <c r="H5620" s="63" t="s">
        <v>4029</v>
      </c>
      <c r="I5620" s="63" t="s">
        <v>4030</v>
      </c>
      <c r="J5620" s="64"/>
      <c r="K5620" s="64"/>
      <c r="L5620" s="65"/>
      <c r="M5620" s="65"/>
      <c r="N5620" s="65"/>
      <c r="O5620" s="66">
        <v>8</v>
      </c>
      <c r="P5620" s="160"/>
      <c r="Q5620" s="68"/>
      <c r="R5620" s="68"/>
      <c r="S5620" s="68"/>
      <c r="T5620" s="69">
        <f t="shared" si="600"/>
        <v>8</v>
      </c>
      <c r="U5620" s="68"/>
      <c r="V5620" s="70"/>
      <c r="W5620" s="70"/>
      <c r="X5620" s="71">
        <f t="shared" si="601"/>
        <v>8</v>
      </c>
      <c r="Y5620" s="72"/>
      <c r="Z5620" s="70"/>
      <c r="AA5620" s="68">
        <v>2</v>
      </c>
      <c r="AB5620" s="73"/>
      <c r="AC5620" s="70"/>
      <c r="AD5620" s="74"/>
      <c r="AE5620" s="68"/>
      <c r="AF5620" s="75"/>
    </row>
    <row r="5621" ht="28.5" customHeight="1" spans="1:32">
      <c r="A5621" s="61" t="s">
        <v>138</v>
      </c>
      <c r="B5621" s="61" t="s">
        <v>2156</v>
      </c>
      <c r="C5621" s="61" t="s">
        <v>4020</v>
      </c>
      <c r="D5621" s="61" t="s">
        <v>3910</v>
      </c>
      <c r="E5621" s="62" t="s">
        <v>4021</v>
      </c>
      <c r="F5621" s="77">
        <v>46180</v>
      </c>
      <c r="G5621" s="46" t="str">
        <f t="shared" si="595"/>
        <v>梁辉2026-6-7</v>
      </c>
      <c r="H5621" s="63" t="s">
        <v>4031</v>
      </c>
      <c r="I5621" s="63" t="s">
        <v>2414</v>
      </c>
      <c r="J5621" s="64"/>
      <c r="K5621" s="64"/>
      <c r="L5621" s="65"/>
      <c r="M5621" s="65"/>
      <c r="N5621" s="79"/>
      <c r="O5621" s="66"/>
      <c r="P5621" s="160"/>
      <c r="Q5621" s="68"/>
      <c r="R5621" s="68"/>
      <c r="S5621" s="68"/>
      <c r="T5621" s="69">
        <f t="shared" si="600"/>
        <v>0</v>
      </c>
      <c r="U5621" s="68"/>
      <c r="V5621" s="70">
        <v>6</v>
      </c>
      <c r="W5621" s="70"/>
      <c r="X5621" s="71">
        <f t="shared" si="601"/>
        <v>6</v>
      </c>
      <c r="Y5621" s="72"/>
      <c r="Z5621" s="70"/>
      <c r="AA5621" s="68">
        <v>2</v>
      </c>
      <c r="AB5621" s="73"/>
      <c r="AC5621" s="70"/>
      <c r="AD5621" s="74"/>
      <c r="AE5621" s="68"/>
      <c r="AF5621" s="75"/>
    </row>
    <row r="5622" ht="28.5" customHeight="1" spans="1:32">
      <c r="A5622" s="61" t="s">
        <v>138</v>
      </c>
      <c r="B5622" s="61" t="s">
        <v>2156</v>
      </c>
      <c r="C5622" s="61" t="s">
        <v>4020</v>
      </c>
      <c r="D5622" s="61" t="s">
        <v>3910</v>
      </c>
      <c r="E5622" s="76" t="s">
        <v>4021</v>
      </c>
      <c r="F5622" s="46">
        <v>46181</v>
      </c>
      <c r="G5622" s="46" t="str">
        <f t="shared" si="595"/>
        <v>梁辉2026-6-8</v>
      </c>
      <c r="H5622" s="63" t="s">
        <v>3877</v>
      </c>
      <c r="I5622" s="63" t="s">
        <v>4032</v>
      </c>
      <c r="J5622" s="64"/>
      <c r="K5622" s="64"/>
      <c r="L5622" s="65"/>
      <c r="M5622" s="65"/>
      <c r="N5622" s="65"/>
      <c r="O5622" s="66">
        <v>8</v>
      </c>
      <c r="P5622" s="160"/>
      <c r="Q5622" s="68"/>
      <c r="R5622" s="68"/>
      <c r="S5622" s="68"/>
      <c r="T5622" s="69">
        <f t="shared" si="600"/>
        <v>8</v>
      </c>
      <c r="U5622" s="68"/>
      <c r="V5622" s="70">
        <v>3</v>
      </c>
      <c r="W5622" s="70"/>
      <c r="X5622" s="71">
        <f t="shared" si="601"/>
        <v>11</v>
      </c>
      <c r="Y5622" s="72"/>
      <c r="Z5622" s="70"/>
      <c r="AA5622" s="68">
        <v>4</v>
      </c>
      <c r="AB5622" s="73"/>
      <c r="AC5622" s="70"/>
      <c r="AD5622" s="74"/>
      <c r="AE5622" s="68"/>
      <c r="AF5622" s="75"/>
    </row>
    <row r="5623" ht="28.5" customHeight="1" spans="1:32">
      <c r="A5623" s="61" t="s">
        <v>138</v>
      </c>
      <c r="B5623" s="61" t="s">
        <v>2156</v>
      </c>
      <c r="C5623" s="61" t="s">
        <v>4020</v>
      </c>
      <c r="D5623" s="61" t="s">
        <v>3910</v>
      </c>
      <c r="E5623" s="76" t="s">
        <v>4021</v>
      </c>
      <c r="F5623" s="78">
        <v>46182</v>
      </c>
      <c r="G5623" s="46" t="str">
        <f t="shared" si="595"/>
        <v>梁辉2026-6-9</v>
      </c>
      <c r="H5623" s="63" t="s">
        <v>4033</v>
      </c>
      <c r="I5623" s="63" t="s">
        <v>4034</v>
      </c>
      <c r="J5623" s="64"/>
      <c r="K5623" s="64"/>
      <c r="L5623" s="65"/>
      <c r="M5623" s="65"/>
      <c r="N5623" s="65"/>
      <c r="O5623" s="66">
        <v>8</v>
      </c>
      <c r="P5623" s="160"/>
      <c r="Q5623" s="68"/>
      <c r="R5623" s="68"/>
      <c r="S5623" s="68"/>
      <c r="T5623" s="69">
        <f t="shared" si="600"/>
        <v>8</v>
      </c>
      <c r="U5623" s="68"/>
      <c r="V5623" s="70">
        <v>3</v>
      </c>
      <c r="W5623" s="70"/>
      <c r="X5623" s="71">
        <f t="shared" si="601"/>
        <v>11</v>
      </c>
      <c r="Y5623" s="72"/>
      <c r="Z5623" s="70"/>
      <c r="AA5623" s="68">
        <v>4</v>
      </c>
      <c r="AB5623" s="73"/>
      <c r="AC5623" s="70"/>
      <c r="AD5623" s="74"/>
      <c r="AE5623" s="68"/>
      <c r="AF5623" s="75"/>
    </row>
    <row r="5624" ht="28.5" customHeight="1" spans="1:32">
      <c r="A5624" s="61" t="s">
        <v>138</v>
      </c>
      <c r="B5624" s="61" t="s">
        <v>2156</v>
      </c>
      <c r="C5624" s="61" t="s">
        <v>4020</v>
      </c>
      <c r="D5624" s="61" t="s">
        <v>3910</v>
      </c>
      <c r="E5624" s="76" t="s">
        <v>4021</v>
      </c>
      <c r="F5624" s="46">
        <v>46183</v>
      </c>
      <c r="G5624" s="46" t="str">
        <f t="shared" si="595"/>
        <v>梁辉2026-6-10</v>
      </c>
      <c r="H5624" s="63" t="s">
        <v>1340</v>
      </c>
      <c r="I5624" s="63" t="s">
        <v>4035</v>
      </c>
      <c r="J5624" s="64"/>
      <c r="K5624" s="64"/>
      <c r="L5624" s="65"/>
      <c r="M5624" s="65"/>
      <c r="N5624" s="65"/>
      <c r="O5624" s="66">
        <v>8</v>
      </c>
      <c r="P5624" s="160"/>
      <c r="Q5624" s="68"/>
      <c r="R5624" s="68"/>
      <c r="S5624" s="68"/>
      <c r="T5624" s="69">
        <f t="shared" si="600"/>
        <v>8</v>
      </c>
      <c r="U5624" s="68"/>
      <c r="V5624" s="70">
        <v>3</v>
      </c>
      <c r="W5624" s="70"/>
      <c r="X5624" s="71">
        <f t="shared" si="601"/>
        <v>11</v>
      </c>
      <c r="Y5624" s="72"/>
      <c r="Z5624" s="70"/>
      <c r="AA5624" s="68">
        <v>4</v>
      </c>
      <c r="AB5624" s="73"/>
      <c r="AC5624" s="70"/>
      <c r="AD5624" s="74"/>
      <c r="AE5624" s="68"/>
      <c r="AF5624" s="75"/>
    </row>
    <row r="5625" ht="28.5" customHeight="1" spans="1:32">
      <c r="A5625" s="61" t="s">
        <v>138</v>
      </c>
      <c r="B5625" s="61" t="s">
        <v>2156</v>
      </c>
      <c r="C5625" s="61" t="s">
        <v>4020</v>
      </c>
      <c r="D5625" s="61" t="s">
        <v>3910</v>
      </c>
      <c r="E5625" s="76" t="s">
        <v>4021</v>
      </c>
      <c r="F5625" s="46">
        <v>46184</v>
      </c>
      <c r="G5625" s="46" t="str">
        <f t="shared" si="595"/>
        <v>梁辉2026-6-11</v>
      </c>
      <c r="H5625" s="63" t="s">
        <v>4036</v>
      </c>
      <c r="I5625" s="63" t="s">
        <v>4037</v>
      </c>
      <c r="J5625" s="64"/>
      <c r="K5625" s="64"/>
      <c r="L5625" s="65"/>
      <c r="M5625" s="65"/>
      <c r="N5625" s="65"/>
      <c r="O5625" s="66">
        <v>8</v>
      </c>
      <c r="P5625" s="160"/>
      <c r="Q5625" s="68"/>
      <c r="R5625" s="68"/>
      <c r="S5625" s="68"/>
      <c r="T5625" s="69">
        <f t="shared" si="600"/>
        <v>8</v>
      </c>
      <c r="U5625" s="68"/>
      <c r="V5625" s="70">
        <v>2</v>
      </c>
      <c r="W5625" s="70"/>
      <c r="X5625" s="71">
        <f t="shared" si="601"/>
        <v>10</v>
      </c>
      <c r="Y5625" s="72"/>
      <c r="Z5625" s="70"/>
      <c r="AA5625" s="68">
        <v>2</v>
      </c>
      <c r="AB5625" s="73"/>
      <c r="AC5625" s="70"/>
      <c r="AD5625" s="74"/>
      <c r="AE5625" s="68"/>
      <c r="AF5625" s="75"/>
    </row>
    <row r="5626" ht="28.5" customHeight="1" spans="1:32">
      <c r="A5626" s="61" t="s">
        <v>138</v>
      </c>
      <c r="B5626" s="61" t="s">
        <v>2156</v>
      </c>
      <c r="C5626" s="61" t="s">
        <v>4020</v>
      </c>
      <c r="D5626" s="61" t="s">
        <v>3910</v>
      </c>
      <c r="E5626" s="76" t="s">
        <v>4021</v>
      </c>
      <c r="F5626" s="46">
        <v>46185</v>
      </c>
      <c r="G5626" s="46" t="str">
        <f t="shared" si="595"/>
        <v>梁辉2026-6-12</v>
      </c>
      <c r="H5626" s="63" t="s">
        <v>4038</v>
      </c>
      <c r="I5626" s="63" t="s">
        <v>4039</v>
      </c>
      <c r="J5626" s="64"/>
      <c r="K5626" s="64"/>
      <c r="L5626" s="65"/>
      <c r="M5626" s="65"/>
      <c r="N5626" s="65"/>
      <c r="O5626" s="66">
        <v>8</v>
      </c>
      <c r="P5626" s="160"/>
      <c r="Q5626" s="68"/>
      <c r="R5626" s="68"/>
      <c r="S5626" s="68"/>
      <c r="T5626" s="69">
        <f t="shared" si="600"/>
        <v>8</v>
      </c>
      <c r="U5626" s="68"/>
      <c r="V5626" s="70">
        <v>3</v>
      </c>
      <c r="W5626" s="70"/>
      <c r="X5626" s="71">
        <f t="shared" si="601"/>
        <v>11</v>
      </c>
      <c r="Y5626" s="72"/>
      <c r="Z5626" s="70"/>
      <c r="AA5626" s="68">
        <v>4</v>
      </c>
      <c r="AB5626" s="73"/>
      <c r="AC5626" s="70"/>
      <c r="AD5626" s="74"/>
      <c r="AE5626" s="68"/>
      <c r="AF5626" s="75"/>
    </row>
    <row r="5627" ht="28.5" customHeight="1" spans="1:32">
      <c r="A5627" s="61" t="s">
        <v>138</v>
      </c>
      <c r="B5627" s="61" t="s">
        <v>2156</v>
      </c>
      <c r="C5627" s="61" t="s">
        <v>4020</v>
      </c>
      <c r="D5627" s="61" t="s">
        <v>3910</v>
      </c>
      <c r="E5627" s="76" t="s">
        <v>4021</v>
      </c>
      <c r="F5627" s="77">
        <v>46186</v>
      </c>
      <c r="G5627" s="46" t="str">
        <f t="shared" si="595"/>
        <v>梁辉2026-6-13</v>
      </c>
      <c r="H5627" s="63" t="s">
        <v>4040</v>
      </c>
      <c r="I5627" s="63" t="s">
        <v>4041</v>
      </c>
      <c r="J5627" s="64"/>
      <c r="K5627" s="64"/>
      <c r="L5627" s="65"/>
      <c r="M5627" s="65"/>
      <c r="N5627" s="65"/>
      <c r="O5627" s="66"/>
      <c r="P5627" s="160"/>
      <c r="Q5627" s="68"/>
      <c r="R5627" s="68"/>
      <c r="S5627" s="68"/>
      <c r="T5627" s="69">
        <f t="shared" si="600"/>
        <v>0</v>
      </c>
      <c r="U5627" s="68"/>
      <c r="V5627" s="70">
        <v>7.5</v>
      </c>
      <c r="W5627" s="70"/>
      <c r="X5627" s="71">
        <f t="shared" si="601"/>
        <v>7.5</v>
      </c>
      <c r="Y5627" s="72"/>
      <c r="Z5627" s="70"/>
      <c r="AA5627" s="68">
        <v>2</v>
      </c>
      <c r="AB5627" s="73"/>
      <c r="AC5627" s="70"/>
      <c r="AD5627" s="74"/>
      <c r="AE5627" s="68"/>
      <c r="AF5627" s="80"/>
    </row>
    <row r="5628" ht="28.5" customHeight="1" spans="1:32">
      <c r="A5628" s="61" t="s">
        <v>138</v>
      </c>
      <c r="B5628" s="61" t="s">
        <v>2156</v>
      </c>
      <c r="C5628" s="61" t="s">
        <v>4020</v>
      </c>
      <c r="D5628" s="61" t="s">
        <v>3910</v>
      </c>
      <c r="E5628" s="76" t="s">
        <v>4021</v>
      </c>
      <c r="F5628" s="77">
        <v>46187</v>
      </c>
      <c r="G5628" s="46" t="str">
        <f t="shared" si="595"/>
        <v>梁辉2026-6-14</v>
      </c>
      <c r="H5628" s="63" t="s">
        <v>4042</v>
      </c>
      <c r="I5628" s="63" t="s">
        <v>2125</v>
      </c>
      <c r="J5628" s="64"/>
      <c r="K5628" s="64"/>
      <c r="L5628" s="65"/>
      <c r="M5628" s="65"/>
      <c r="N5628" s="65"/>
      <c r="O5628" s="66"/>
      <c r="P5628" s="160"/>
      <c r="Q5628" s="68"/>
      <c r="R5628" s="68"/>
      <c r="S5628" s="68"/>
      <c r="T5628" s="69">
        <f t="shared" si="600"/>
        <v>0</v>
      </c>
      <c r="U5628" s="68"/>
      <c r="V5628" s="70">
        <f>7.5+1</f>
        <v>8.5</v>
      </c>
      <c r="W5628" s="70"/>
      <c r="X5628" s="71">
        <f t="shared" si="601"/>
        <v>8.5</v>
      </c>
      <c r="Y5628" s="72"/>
      <c r="Z5628" s="70"/>
      <c r="AA5628" s="68">
        <v>2</v>
      </c>
      <c r="AB5628" s="73"/>
      <c r="AC5628" s="70"/>
      <c r="AD5628" s="74"/>
      <c r="AE5628" s="68"/>
      <c r="AF5628" s="80"/>
    </row>
    <row r="5629" ht="28.5" customHeight="1" spans="1:32">
      <c r="A5629" s="61" t="s">
        <v>138</v>
      </c>
      <c r="B5629" s="61" t="s">
        <v>2156</v>
      </c>
      <c r="C5629" s="61" t="s">
        <v>4020</v>
      </c>
      <c r="D5629" s="61" t="s">
        <v>3910</v>
      </c>
      <c r="E5629" s="76" t="s">
        <v>4021</v>
      </c>
      <c r="F5629" s="46">
        <v>46188</v>
      </c>
      <c r="G5629" s="46" t="str">
        <f t="shared" si="595"/>
        <v>梁辉2026-6-15</v>
      </c>
      <c r="H5629" s="63" t="s">
        <v>4043</v>
      </c>
      <c r="I5629" s="63" t="s">
        <v>4044</v>
      </c>
      <c r="J5629" s="64"/>
      <c r="K5629" s="64"/>
      <c r="L5629" s="65"/>
      <c r="M5629" s="65"/>
      <c r="N5629" s="65"/>
      <c r="O5629" s="66">
        <v>8</v>
      </c>
      <c r="P5629" s="160"/>
      <c r="Q5629" s="68"/>
      <c r="R5629" s="68"/>
      <c r="S5629" s="68"/>
      <c r="T5629" s="69">
        <f t="shared" si="600"/>
        <v>8</v>
      </c>
      <c r="U5629" s="68"/>
      <c r="V5629" s="70">
        <v>2</v>
      </c>
      <c r="W5629" s="70"/>
      <c r="X5629" s="71">
        <f t="shared" si="601"/>
        <v>10</v>
      </c>
      <c r="Y5629" s="72">
        <v>1</v>
      </c>
      <c r="Z5629" s="70"/>
      <c r="AA5629" s="68">
        <v>4</v>
      </c>
      <c r="AB5629" s="73"/>
      <c r="AC5629" s="70"/>
      <c r="AD5629" s="74"/>
      <c r="AE5629" s="68"/>
      <c r="AF5629" s="75"/>
    </row>
    <row r="5630" ht="28.5" customHeight="1" spans="1:32">
      <c r="A5630" s="61" t="s">
        <v>138</v>
      </c>
      <c r="B5630" s="61" t="s">
        <v>2156</v>
      </c>
      <c r="C5630" s="61" t="s">
        <v>4020</v>
      </c>
      <c r="D5630" s="61" t="s">
        <v>3910</v>
      </c>
      <c r="E5630" s="76" t="s">
        <v>4021</v>
      </c>
      <c r="F5630" s="46">
        <v>46189</v>
      </c>
      <c r="G5630" s="46" t="str">
        <f t="shared" si="595"/>
        <v>梁辉2026-6-16</v>
      </c>
      <c r="H5630" s="63" t="s">
        <v>4045</v>
      </c>
      <c r="I5630" s="63" t="s">
        <v>4046</v>
      </c>
      <c r="J5630" s="64"/>
      <c r="K5630" s="64"/>
      <c r="L5630" s="65"/>
      <c r="M5630" s="65"/>
      <c r="N5630" s="65"/>
      <c r="O5630" s="66">
        <v>8</v>
      </c>
      <c r="P5630" s="111"/>
      <c r="Q5630" s="68"/>
      <c r="R5630" s="68"/>
      <c r="S5630" s="68"/>
      <c r="T5630" s="69">
        <f t="shared" si="600"/>
        <v>8</v>
      </c>
      <c r="U5630" s="68"/>
      <c r="V5630" s="70">
        <v>3</v>
      </c>
      <c r="W5630" s="70"/>
      <c r="X5630" s="71">
        <f t="shared" si="601"/>
        <v>11</v>
      </c>
      <c r="Y5630" s="72">
        <v>1</v>
      </c>
      <c r="Z5630" s="70"/>
      <c r="AA5630" s="68">
        <v>4</v>
      </c>
      <c r="AB5630" s="73"/>
      <c r="AC5630" s="70"/>
      <c r="AD5630" s="74"/>
      <c r="AE5630" s="68"/>
      <c r="AF5630" s="80"/>
    </row>
    <row r="5631" ht="28.5" customHeight="1" spans="1:32">
      <c r="A5631" s="61" t="s">
        <v>138</v>
      </c>
      <c r="B5631" s="61" t="s">
        <v>2156</v>
      </c>
      <c r="C5631" s="61" t="s">
        <v>4020</v>
      </c>
      <c r="D5631" s="61" t="s">
        <v>3910</v>
      </c>
      <c r="E5631" s="76" t="s">
        <v>4021</v>
      </c>
      <c r="F5631" s="46">
        <v>46190</v>
      </c>
      <c r="G5631" s="46" t="str">
        <f t="shared" si="595"/>
        <v>梁辉2026-6-17</v>
      </c>
      <c r="H5631" s="63" t="s">
        <v>1340</v>
      </c>
      <c r="I5631" s="63" t="s">
        <v>4047</v>
      </c>
      <c r="J5631" s="64"/>
      <c r="K5631" s="64"/>
      <c r="L5631" s="65"/>
      <c r="M5631" s="65"/>
      <c r="N5631" s="65"/>
      <c r="O5631" s="66">
        <v>8</v>
      </c>
      <c r="P5631" s="160"/>
      <c r="Q5631" s="68"/>
      <c r="R5631" s="68"/>
      <c r="S5631" s="68"/>
      <c r="T5631" s="69">
        <f t="shared" si="600"/>
        <v>8</v>
      </c>
      <c r="U5631" s="68"/>
      <c r="V5631" s="70">
        <v>3</v>
      </c>
      <c r="W5631" s="70"/>
      <c r="X5631" s="71">
        <f t="shared" si="601"/>
        <v>11</v>
      </c>
      <c r="Y5631" s="72"/>
      <c r="Z5631" s="70"/>
      <c r="AA5631" s="68">
        <v>4</v>
      </c>
      <c r="AB5631" s="73"/>
      <c r="AC5631" s="70"/>
      <c r="AD5631" s="74"/>
      <c r="AE5631" s="68"/>
      <c r="AF5631" s="75"/>
    </row>
    <row r="5632" ht="28.5" customHeight="1" spans="1:32">
      <c r="A5632" s="61" t="s">
        <v>138</v>
      </c>
      <c r="B5632" s="61" t="s">
        <v>2156</v>
      </c>
      <c r="C5632" s="61" t="s">
        <v>4020</v>
      </c>
      <c r="D5632" s="61" t="s">
        <v>3910</v>
      </c>
      <c r="E5632" s="76" t="s">
        <v>4021</v>
      </c>
      <c r="F5632" s="46">
        <v>46191</v>
      </c>
      <c r="G5632" s="46" t="str">
        <f t="shared" si="595"/>
        <v>梁辉2026-6-18</v>
      </c>
      <c r="H5632" s="63" t="s">
        <v>578</v>
      </c>
      <c r="I5632" s="63" t="s">
        <v>221</v>
      </c>
      <c r="J5632" s="64"/>
      <c r="K5632" s="64"/>
      <c r="L5632" s="65"/>
      <c r="M5632" s="65"/>
      <c r="N5632" s="83"/>
      <c r="O5632" s="66">
        <v>8</v>
      </c>
      <c r="P5632" s="160"/>
      <c r="Q5632" s="68"/>
      <c r="R5632" s="68"/>
      <c r="S5632" s="68"/>
      <c r="T5632" s="69">
        <f t="shared" si="600"/>
        <v>8</v>
      </c>
      <c r="U5632" s="68"/>
      <c r="V5632" s="70"/>
      <c r="W5632" s="70"/>
      <c r="X5632" s="71">
        <f t="shared" si="601"/>
        <v>8</v>
      </c>
      <c r="Y5632" s="72"/>
      <c r="Z5632" s="70"/>
      <c r="AA5632" s="68">
        <v>2</v>
      </c>
      <c r="AB5632" s="73"/>
      <c r="AC5632" s="70"/>
      <c r="AD5632" s="74"/>
      <c r="AE5632" s="68"/>
      <c r="AF5632" s="75"/>
    </row>
    <row r="5633" ht="28.5" customHeight="1" spans="1:32">
      <c r="A5633" s="61" t="s">
        <v>138</v>
      </c>
      <c r="B5633" s="61" t="s">
        <v>2156</v>
      </c>
      <c r="C5633" s="61" t="s">
        <v>4020</v>
      </c>
      <c r="D5633" s="61" t="s">
        <v>3910</v>
      </c>
      <c r="E5633" s="76" t="s">
        <v>4021</v>
      </c>
      <c r="F5633" s="82">
        <v>46192</v>
      </c>
      <c r="G5633" s="46" t="str">
        <f t="shared" si="595"/>
        <v>梁辉2026-6-19</v>
      </c>
      <c r="H5633" s="63"/>
      <c r="I5633" s="63"/>
      <c r="J5633" s="64"/>
      <c r="K5633" s="64"/>
      <c r="L5633" s="65"/>
      <c r="M5633" s="65"/>
      <c r="N5633" s="65"/>
      <c r="O5633" s="66"/>
      <c r="P5633" s="160"/>
      <c r="Q5633" s="68"/>
      <c r="R5633" s="68"/>
      <c r="S5633" s="68"/>
      <c r="T5633" s="69">
        <f t="shared" si="600"/>
        <v>0</v>
      </c>
      <c r="U5633" s="68"/>
      <c r="V5633" s="70"/>
      <c r="W5633" s="70"/>
      <c r="X5633" s="71">
        <f t="shared" si="601"/>
        <v>0</v>
      </c>
      <c r="Y5633" s="72"/>
      <c r="Z5633" s="70"/>
      <c r="AA5633" s="68"/>
      <c r="AB5633" s="73">
        <v>8</v>
      </c>
      <c r="AC5633" s="70"/>
      <c r="AD5633" s="74"/>
      <c r="AE5633" s="68"/>
      <c r="AF5633" s="75"/>
    </row>
    <row r="5634" ht="28.5" customHeight="1" spans="1:32">
      <c r="A5634" s="61" t="s">
        <v>138</v>
      </c>
      <c r="B5634" s="61" t="s">
        <v>2156</v>
      </c>
      <c r="C5634" s="61" t="s">
        <v>4020</v>
      </c>
      <c r="D5634" s="61" t="s">
        <v>3910</v>
      </c>
      <c r="E5634" s="76" t="s">
        <v>4021</v>
      </c>
      <c r="F5634" s="77">
        <v>46193</v>
      </c>
      <c r="G5634" s="46" t="str">
        <f t="shared" si="595"/>
        <v>梁辉2026-6-20</v>
      </c>
      <c r="H5634" s="63" t="s">
        <v>4048</v>
      </c>
      <c r="I5634" s="63" t="s">
        <v>4049</v>
      </c>
      <c r="J5634" s="64"/>
      <c r="K5634" s="64"/>
      <c r="L5634" s="65"/>
      <c r="M5634" s="65"/>
      <c r="N5634" s="65"/>
      <c r="O5634" s="66"/>
      <c r="P5634" s="160"/>
      <c r="Q5634" s="68"/>
      <c r="R5634" s="68"/>
      <c r="S5634" s="68"/>
      <c r="T5634" s="69">
        <f t="shared" si="600"/>
        <v>0</v>
      </c>
      <c r="U5634" s="68"/>
      <c r="V5634" s="70">
        <v>7</v>
      </c>
      <c r="W5634" s="70"/>
      <c r="X5634" s="71">
        <f t="shared" si="601"/>
        <v>7</v>
      </c>
      <c r="Y5634" s="72"/>
      <c r="Z5634" s="70"/>
      <c r="AA5634" s="68">
        <v>2</v>
      </c>
      <c r="AB5634" s="73"/>
      <c r="AC5634" s="70"/>
      <c r="AD5634" s="74"/>
      <c r="AE5634" s="68"/>
      <c r="AF5634" s="75"/>
    </row>
    <row r="5635" ht="28.5" customHeight="1" spans="1:32">
      <c r="A5635" s="61" t="s">
        <v>138</v>
      </c>
      <c r="B5635" s="61" t="s">
        <v>2156</v>
      </c>
      <c r="C5635" s="61" t="s">
        <v>4020</v>
      </c>
      <c r="D5635" s="61" t="s">
        <v>3910</v>
      </c>
      <c r="E5635" s="76" t="s">
        <v>4021</v>
      </c>
      <c r="F5635" s="46">
        <v>46194</v>
      </c>
      <c r="G5635" s="46" t="str">
        <f t="shared" si="595"/>
        <v>梁辉2026-6-21</v>
      </c>
      <c r="H5635" s="63" t="s">
        <v>4050</v>
      </c>
      <c r="I5635" s="63" t="s">
        <v>4051</v>
      </c>
      <c r="J5635" s="64"/>
      <c r="K5635" s="64"/>
      <c r="L5635" s="65"/>
      <c r="M5635" s="65"/>
      <c r="N5635" s="79"/>
      <c r="O5635" s="66">
        <v>8</v>
      </c>
      <c r="P5635" s="160"/>
      <c r="Q5635" s="68"/>
      <c r="R5635" s="68"/>
      <c r="S5635" s="68"/>
      <c r="T5635" s="69">
        <f t="shared" si="600"/>
        <v>8</v>
      </c>
      <c r="U5635" s="68"/>
      <c r="V5635" s="70">
        <v>2.5</v>
      </c>
      <c r="W5635" s="70"/>
      <c r="X5635" s="71">
        <f t="shared" si="601"/>
        <v>10.5</v>
      </c>
      <c r="Y5635" s="72">
        <v>1</v>
      </c>
      <c r="Z5635" s="70"/>
      <c r="AA5635" s="68">
        <v>4</v>
      </c>
      <c r="AB5635" s="73"/>
      <c r="AC5635" s="70"/>
      <c r="AD5635" s="74"/>
      <c r="AE5635" s="68"/>
      <c r="AF5635" s="75"/>
    </row>
    <row r="5636" ht="28.5" customHeight="1" spans="1:32">
      <c r="A5636" s="61" t="s">
        <v>138</v>
      </c>
      <c r="B5636" s="61" t="s">
        <v>2156</v>
      </c>
      <c r="C5636" s="61" t="s">
        <v>4020</v>
      </c>
      <c r="D5636" s="61" t="s">
        <v>3910</v>
      </c>
      <c r="E5636" s="76" t="s">
        <v>4021</v>
      </c>
      <c r="F5636" s="46">
        <v>46195</v>
      </c>
      <c r="G5636" s="46" t="str">
        <f t="shared" ref="G5636:G5699" si="602">E5636&amp;TEXT(MID(F5636,1,5),"YYYY-m-d")</f>
        <v>梁辉2026-6-22</v>
      </c>
      <c r="H5636" s="63"/>
      <c r="I5636" s="63"/>
      <c r="J5636" s="64"/>
      <c r="K5636" s="64"/>
      <c r="L5636" s="65"/>
      <c r="M5636" s="65"/>
      <c r="N5636" s="65"/>
      <c r="O5636" s="66"/>
      <c r="P5636" s="160"/>
      <c r="Q5636" s="68"/>
      <c r="R5636" s="68"/>
      <c r="S5636" s="68"/>
      <c r="T5636" s="69">
        <f t="shared" si="600"/>
        <v>0</v>
      </c>
      <c r="U5636" s="68"/>
      <c r="V5636" s="70"/>
      <c r="W5636" s="70"/>
      <c r="X5636" s="71">
        <f t="shared" si="601"/>
        <v>0</v>
      </c>
      <c r="Y5636" s="72"/>
      <c r="Z5636" s="70"/>
      <c r="AA5636" s="68"/>
      <c r="AB5636" s="73"/>
      <c r="AC5636" s="70"/>
      <c r="AD5636" s="74"/>
      <c r="AE5636" s="68"/>
      <c r="AF5636" s="75"/>
    </row>
    <row r="5637" ht="28.5" customHeight="1" spans="1:32">
      <c r="A5637" s="61" t="s">
        <v>138</v>
      </c>
      <c r="B5637" s="61" t="s">
        <v>2156</v>
      </c>
      <c r="C5637" s="61" t="s">
        <v>4020</v>
      </c>
      <c r="D5637" s="61" t="s">
        <v>3910</v>
      </c>
      <c r="E5637" s="62" t="s">
        <v>4021</v>
      </c>
      <c r="F5637" s="46">
        <v>46196</v>
      </c>
      <c r="G5637" s="46" t="str">
        <f t="shared" si="602"/>
        <v>梁辉2026-6-23</v>
      </c>
      <c r="H5637" s="63"/>
      <c r="I5637" s="63"/>
      <c r="J5637" s="64"/>
      <c r="K5637" s="64"/>
      <c r="L5637" s="65"/>
      <c r="M5637" s="65"/>
      <c r="N5637" s="65"/>
      <c r="O5637" s="66"/>
      <c r="P5637" s="160"/>
      <c r="Q5637" s="68"/>
      <c r="R5637" s="68"/>
      <c r="S5637" s="68"/>
      <c r="T5637" s="69">
        <f t="shared" si="600"/>
        <v>0</v>
      </c>
      <c r="U5637" s="68"/>
      <c r="V5637" s="70"/>
      <c r="W5637" s="70"/>
      <c r="X5637" s="71">
        <f t="shared" si="601"/>
        <v>0</v>
      </c>
      <c r="Y5637" s="72"/>
      <c r="Z5637" s="70"/>
      <c r="AA5637" s="68"/>
      <c r="AB5637" s="73"/>
      <c r="AC5637" s="70"/>
      <c r="AD5637" s="74"/>
      <c r="AE5637" s="68"/>
      <c r="AF5637" s="75"/>
    </row>
    <row r="5638" ht="28.5" customHeight="1" spans="1:32">
      <c r="A5638" s="61" t="s">
        <v>138</v>
      </c>
      <c r="B5638" s="61" t="s">
        <v>2156</v>
      </c>
      <c r="C5638" s="61" t="s">
        <v>4020</v>
      </c>
      <c r="D5638" s="61" t="s">
        <v>3910</v>
      </c>
      <c r="E5638" s="76" t="s">
        <v>4021</v>
      </c>
      <c r="F5638" s="46">
        <v>46197</v>
      </c>
      <c r="G5638" s="46" t="str">
        <f t="shared" si="602"/>
        <v>梁辉2026-6-24</v>
      </c>
      <c r="H5638" s="63"/>
      <c r="I5638" s="63"/>
      <c r="J5638" s="64"/>
      <c r="K5638" s="64"/>
      <c r="L5638" s="65"/>
      <c r="M5638" s="65"/>
      <c r="N5638" s="65"/>
      <c r="O5638" s="66"/>
      <c r="P5638" s="160"/>
      <c r="Q5638" s="68"/>
      <c r="R5638" s="68"/>
      <c r="S5638" s="68"/>
      <c r="T5638" s="69">
        <f t="shared" si="600"/>
        <v>0</v>
      </c>
      <c r="U5638" s="68"/>
      <c r="V5638" s="70"/>
      <c r="W5638" s="70"/>
      <c r="X5638" s="71">
        <f t="shared" si="601"/>
        <v>0</v>
      </c>
      <c r="Y5638" s="72"/>
      <c r="Z5638" s="70"/>
      <c r="AA5638" s="68"/>
      <c r="AB5638" s="73"/>
      <c r="AC5638" s="70"/>
      <c r="AD5638" s="74"/>
      <c r="AE5638" s="68"/>
      <c r="AF5638" s="75"/>
    </row>
    <row r="5639" ht="28.5" customHeight="1" spans="1:32">
      <c r="A5639" s="61" t="s">
        <v>138</v>
      </c>
      <c r="B5639" s="61" t="s">
        <v>2156</v>
      </c>
      <c r="C5639" s="61" t="s">
        <v>4020</v>
      </c>
      <c r="D5639" s="61" t="s">
        <v>3910</v>
      </c>
      <c r="E5639" s="76" t="s">
        <v>4021</v>
      </c>
      <c r="F5639" s="46">
        <v>46198</v>
      </c>
      <c r="G5639" s="46" t="str">
        <f t="shared" si="602"/>
        <v>梁辉2026-6-25</v>
      </c>
      <c r="H5639" s="63"/>
      <c r="I5639" s="63"/>
      <c r="J5639" s="64"/>
      <c r="K5639" s="64"/>
      <c r="L5639" s="65"/>
      <c r="M5639" s="65"/>
      <c r="N5639" s="65"/>
      <c r="O5639" s="66"/>
      <c r="P5639" s="160"/>
      <c r="Q5639" s="68"/>
      <c r="R5639" s="68"/>
      <c r="S5639" s="68"/>
      <c r="T5639" s="69">
        <f t="shared" si="600"/>
        <v>0</v>
      </c>
      <c r="U5639" s="68"/>
      <c r="V5639" s="70"/>
      <c r="W5639" s="70"/>
      <c r="X5639" s="71">
        <f t="shared" si="601"/>
        <v>0</v>
      </c>
      <c r="Y5639" s="72"/>
      <c r="Z5639" s="70"/>
      <c r="AA5639" s="68"/>
      <c r="AB5639" s="73"/>
      <c r="AC5639" s="70"/>
      <c r="AD5639" s="74"/>
      <c r="AE5639" s="68"/>
      <c r="AF5639" s="75"/>
    </row>
    <row r="5640" ht="28.5" customHeight="1" spans="1:32">
      <c r="A5640" s="61" t="s">
        <v>138</v>
      </c>
      <c r="B5640" s="61" t="s">
        <v>2156</v>
      </c>
      <c r="C5640" s="61" t="s">
        <v>4020</v>
      </c>
      <c r="D5640" s="61" t="s">
        <v>3910</v>
      </c>
      <c r="E5640" s="76" t="s">
        <v>4021</v>
      </c>
      <c r="F5640" s="46">
        <v>46199</v>
      </c>
      <c r="G5640" s="46" t="str">
        <f t="shared" si="602"/>
        <v>梁辉2026-6-26</v>
      </c>
      <c r="H5640" s="63"/>
      <c r="I5640" s="63"/>
      <c r="J5640" s="64"/>
      <c r="K5640" s="64"/>
      <c r="L5640" s="65"/>
      <c r="M5640" s="65"/>
      <c r="N5640" s="65"/>
      <c r="O5640" s="66"/>
      <c r="P5640" s="160"/>
      <c r="Q5640" s="68"/>
      <c r="R5640" s="68"/>
      <c r="S5640" s="68"/>
      <c r="T5640" s="69">
        <f t="shared" si="600"/>
        <v>0</v>
      </c>
      <c r="U5640" s="68"/>
      <c r="V5640" s="70"/>
      <c r="W5640" s="70"/>
      <c r="X5640" s="71">
        <f t="shared" si="601"/>
        <v>0</v>
      </c>
      <c r="Y5640" s="72"/>
      <c r="Z5640" s="70"/>
      <c r="AA5640" s="68"/>
      <c r="AB5640" s="73"/>
      <c r="AC5640" s="70"/>
      <c r="AD5640" s="74"/>
      <c r="AE5640" s="68"/>
      <c r="AF5640" s="75"/>
    </row>
    <row r="5641" ht="28.5" customHeight="1" spans="1:32">
      <c r="A5641" s="61" t="s">
        <v>138</v>
      </c>
      <c r="B5641" s="61" t="s">
        <v>2156</v>
      </c>
      <c r="C5641" s="61" t="s">
        <v>4020</v>
      </c>
      <c r="D5641" s="61" t="s">
        <v>3910</v>
      </c>
      <c r="E5641" s="76" t="s">
        <v>4021</v>
      </c>
      <c r="F5641" s="46">
        <v>46200</v>
      </c>
      <c r="G5641" s="46" t="str">
        <f t="shared" si="602"/>
        <v>梁辉2026-6-27</v>
      </c>
      <c r="H5641" s="63"/>
      <c r="I5641" s="63"/>
      <c r="J5641" s="64"/>
      <c r="K5641" s="64"/>
      <c r="L5641" s="65"/>
      <c r="M5641" s="65"/>
      <c r="N5641" s="79"/>
      <c r="O5641" s="66"/>
      <c r="P5641" s="160"/>
      <c r="Q5641" s="68"/>
      <c r="R5641" s="68"/>
      <c r="S5641" s="68"/>
      <c r="T5641" s="69">
        <f t="shared" si="600"/>
        <v>0</v>
      </c>
      <c r="U5641" s="68"/>
      <c r="V5641" s="70"/>
      <c r="W5641" s="70"/>
      <c r="X5641" s="71">
        <f t="shared" si="601"/>
        <v>0</v>
      </c>
      <c r="Y5641" s="72"/>
      <c r="Z5641" s="70"/>
      <c r="AA5641" s="68"/>
      <c r="AB5641" s="73"/>
      <c r="AC5641" s="70"/>
      <c r="AD5641" s="74"/>
      <c r="AE5641" s="68"/>
      <c r="AF5641" s="75"/>
    </row>
    <row r="5642" ht="28.5" customHeight="1" spans="1:32">
      <c r="A5642" s="61" t="s">
        <v>138</v>
      </c>
      <c r="B5642" s="61" t="s">
        <v>2156</v>
      </c>
      <c r="C5642" s="61" t="s">
        <v>4020</v>
      </c>
      <c r="D5642" s="61" t="s">
        <v>3910</v>
      </c>
      <c r="E5642" s="76" t="s">
        <v>4021</v>
      </c>
      <c r="F5642" s="46">
        <v>46201</v>
      </c>
      <c r="G5642" s="46" t="str">
        <f t="shared" si="602"/>
        <v>梁辉2026-6-28</v>
      </c>
      <c r="H5642" s="63"/>
      <c r="I5642" s="63"/>
      <c r="J5642" s="64"/>
      <c r="K5642" s="64"/>
      <c r="L5642" s="65"/>
      <c r="M5642" s="65"/>
      <c r="N5642" s="65"/>
      <c r="O5642" s="66"/>
      <c r="P5642" s="160"/>
      <c r="Q5642" s="68"/>
      <c r="R5642" s="68"/>
      <c r="S5642" s="68"/>
      <c r="T5642" s="69">
        <f t="shared" si="600"/>
        <v>0</v>
      </c>
      <c r="U5642" s="68"/>
      <c r="V5642" s="70"/>
      <c r="W5642" s="70"/>
      <c r="X5642" s="71">
        <f t="shared" si="601"/>
        <v>0</v>
      </c>
      <c r="Y5642" s="72"/>
      <c r="Z5642" s="70"/>
      <c r="AA5642" s="68"/>
      <c r="AB5642" s="73"/>
      <c r="AC5642" s="70"/>
      <c r="AD5642" s="74"/>
      <c r="AE5642" s="68"/>
      <c r="AF5642" s="75"/>
    </row>
    <row r="5643" ht="28.5" customHeight="1" spans="1:32">
      <c r="A5643" s="61" t="s">
        <v>138</v>
      </c>
      <c r="B5643" s="61" t="s">
        <v>2156</v>
      </c>
      <c r="C5643" s="61" t="s">
        <v>4020</v>
      </c>
      <c r="D5643" s="61" t="s">
        <v>3910</v>
      </c>
      <c r="E5643" s="76" t="s">
        <v>4021</v>
      </c>
      <c r="F5643" s="46">
        <v>46202</v>
      </c>
      <c r="G5643" s="46" t="str">
        <f t="shared" si="602"/>
        <v>梁辉2026-6-29</v>
      </c>
      <c r="H5643" s="63"/>
      <c r="I5643" s="63"/>
      <c r="J5643" s="64"/>
      <c r="K5643" s="64"/>
      <c r="L5643" s="65"/>
      <c r="M5643" s="65"/>
      <c r="N5643" s="79"/>
      <c r="O5643" s="66"/>
      <c r="P5643" s="160"/>
      <c r="Q5643" s="68"/>
      <c r="R5643" s="68"/>
      <c r="S5643" s="68"/>
      <c r="T5643" s="69">
        <f t="shared" si="600"/>
        <v>0</v>
      </c>
      <c r="U5643" s="68"/>
      <c r="V5643" s="70"/>
      <c r="W5643" s="70"/>
      <c r="X5643" s="71">
        <f t="shared" si="601"/>
        <v>0</v>
      </c>
      <c r="Y5643" s="72"/>
      <c r="Z5643" s="70"/>
      <c r="AA5643" s="68"/>
      <c r="AB5643" s="73"/>
      <c r="AC5643" s="70"/>
      <c r="AD5643" s="74"/>
      <c r="AE5643" s="68"/>
      <c r="AF5643" s="75"/>
    </row>
    <row r="5644" s="3" customFormat="1" ht="28.5" customHeight="1" spans="1:32">
      <c r="A5644" s="61" t="s">
        <v>138</v>
      </c>
      <c r="B5644" s="61" t="s">
        <v>2156</v>
      </c>
      <c r="C5644" s="61" t="s">
        <v>4020</v>
      </c>
      <c r="D5644" s="61" t="s">
        <v>3910</v>
      </c>
      <c r="E5644" s="76" t="s">
        <v>4021</v>
      </c>
      <c r="F5644" s="46">
        <v>46203</v>
      </c>
      <c r="G5644" s="46" t="str">
        <f t="shared" si="602"/>
        <v>梁辉2026-6-30</v>
      </c>
      <c r="H5644" s="63"/>
      <c r="I5644" s="63"/>
      <c r="J5644" s="64"/>
      <c r="K5644" s="64"/>
      <c r="L5644" s="65"/>
      <c r="M5644" s="65"/>
      <c r="N5644" s="65"/>
      <c r="O5644" s="66"/>
      <c r="P5644" s="160"/>
      <c r="Q5644" s="68"/>
      <c r="R5644" s="68"/>
      <c r="S5644" s="68"/>
      <c r="T5644" s="69">
        <f t="shared" si="600"/>
        <v>0</v>
      </c>
      <c r="U5644" s="68"/>
      <c r="V5644" s="70"/>
      <c r="W5644" s="70"/>
      <c r="X5644" s="71">
        <f t="shared" si="601"/>
        <v>0</v>
      </c>
      <c r="Y5644" s="72"/>
      <c r="Z5644" s="70"/>
      <c r="AA5644" s="68"/>
      <c r="AB5644" s="73"/>
      <c r="AC5644" s="70"/>
      <c r="AD5644" s="74"/>
      <c r="AE5644" s="68"/>
      <c r="AF5644" s="75"/>
    </row>
    <row r="5645" s="3" customFormat="1" ht="28.5" customHeight="1" spans="1:32">
      <c r="A5645" s="61" t="s">
        <v>138</v>
      </c>
      <c r="B5645" s="61" t="s">
        <v>2156</v>
      </c>
      <c r="C5645" s="61" t="s">
        <v>4020</v>
      </c>
      <c r="D5645" s="61" t="s">
        <v>3910</v>
      </c>
      <c r="E5645" s="76" t="s">
        <v>4021</v>
      </c>
      <c r="F5645" s="46">
        <v>46204</v>
      </c>
      <c r="G5645" s="46" t="str">
        <f t="shared" si="602"/>
        <v>梁辉2026-7-1</v>
      </c>
      <c r="H5645" s="63"/>
      <c r="I5645" s="63"/>
      <c r="J5645" s="64"/>
      <c r="K5645" s="64"/>
      <c r="L5645" s="65"/>
      <c r="M5645" s="65"/>
      <c r="N5645" s="65"/>
      <c r="O5645" s="66"/>
      <c r="P5645" s="160"/>
      <c r="Q5645" s="68"/>
      <c r="R5645" s="68"/>
      <c r="S5645" s="68"/>
      <c r="T5645" s="69">
        <f t="shared" si="600"/>
        <v>0</v>
      </c>
      <c r="U5645" s="68"/>
      <c r="V5645" s="70"/>
      <c r="W5645" s="70"/>
      <c r="X5645" s="71">
        <f t="shared" si="601"/>
        <v>0</v>
      </c>
      <c r="Y5645" s="72"/>
      <c r="Z5645" s="70"/>
      <c r="AA5645" s="68"/>
      <c r="AB5645" s="73"/>
      <c r="AC5645" s="70"/>
      <c r="AD5645" s="74"/>
      <c r="AE5645" s="68"/>
      <c r="AF5645" s="75"/>
    </row>
    <row r="5646" ht="28.5" customHeight="1" spans="1:32">
      <c r="A5646" s="84" t="s">
        <v>138</v>
      </c>
      <c r="B5646" s="84" t="s">
        <v>2156</v>
      </c>
      <c r="C5646" s="84" t="s">
        <v>4020</v>
      </c>
      <c r="D5646" s="84" t="s">
        <v>3910</v>
      </c>
      <c r="E5646" s="85" t="s">
        <v>4021</v>
      </c>
      <c r="F5646" s="86">
        <v>46235</v>
      </c>
      <c r="G5646" s="46" t="str">
        <f t="shared" si="602"/>
        <v>梁辉2026-8-1</v>
      </c>
      <c r="H5646" s="63"/>
      <c r="I5646" s="63"/>
      <c r="J5646" s="64"/>
      <c r="K5646" s="64"/>
      <c r="L5646" s="65"/>
      <c r="M5646" s="65"/>
      <c r="N5646" s="91"/>
      <c r="O5646" s="66"/>
      <c r="P5646" s="87"/>
      <c r="Q5646" s="87"/>
      <c r="R5646" s="68"/>
      <c r="S5646" s="87"/>
      <c r="T5646" s="69">
        <f t="shared" si="600"/>
        <v>0</v>
      </c>
      <c r="U5646" s="87"/>
      <c r="V5646" s="87"/>
      <c r="W5646" s="87"/>
      <c r="X5646" s="71">
        <f t="shared" si="601"/>
        <v>0</v>
      </c>
      <c r="Y5646" s="88"/>
      <c r="Z5646" s="87"/>
      <c r="AA5646" s="87"/>
      <c r="AB5646" s="87"/>
      <c r="AC5646" s="87"/>
      <c r="AD5646" s="89"/>
      <c r="AE5646" s="87"/>
      <c r="AF5646" s="90"/>
    </row>
    <row r="5647" ht="28.5" customHeight="1" spans="1:32">
      <c r="A5647" s="44" t="s">
        <v>138</v>
      </c>
      <c r="B5647" s="44" t="s">
        <v>2156</v>
      </c>
      <c r="C5647" s="44" t="s">
        <v>4020</v>
      </c>
      <c r="D5647" s="44" t="s">
        <v>3929</v>
      </c>
      <c r="E5647" s="44" t="s">
        <v>4052</v>
      </c>
      <c r="F5647" s="45">
        <v>46173</v>
      </c>
      <c r="G5647" s="46" t="str">
        <f t="shared" si="602"/>
        <v>欧阳玄2026-5-31</v>
      </c>
      <c r="H5647" s="157"/>
      <c r="I5647" s="157"/>
      <c r="J5647" s="158"/>
      <c r="K5647" s="158"/>
      <c r="L5647" s="158"/>
      <c r="M5647" s="159"/>
      <c r="N5647" s="159"/>
      <c r="O5647" s="102">
        <f t="shared" ref="O5647:AE5647" si="603">SUM(O5648:O5679)</f>
        <v>136</v>
      </c>
      <c r="P5647" s="103">
        <f t="shared" si="603"/>
        <v>0</v>
      </c>
      <c r="Q5647" s="104">
        <f t="shared" si="603"/>
        <v>-8</v>
      </c>
      <c r="R5647" s="104">
        <f t="shared" si="603"/>
        <v>0</v>
      </c>
      <c r="S5647" s="53">
        <f t="shared" si="603"/>
        <v>0</v>
      </c>
      <c r="T5647" s="105">
        <f t="shared" si="603"/>
        <v>128</v>
      </c>
      <c r="U5647" s="55">
        <f t="shared" si="603"/>
        <v>0</v>
      </c>
      <c r="V5647" s="105">
        <f t="shared" si="603"/>
        <v>57</v>
      </c>
      <c r="W5647" s="105">
        <f t="shared" si="603"/>
        <v>0</v>
      </c>
      <c r="X5647" s="106">
        <f t="shared" si="603"/>
        <v>185</v>
      </c>
      <c r="Y5647" s="107">
        <f t="shared" si="603"/>
        <v>0</v>
      </c>
      <c r="Z5647" s="105">
        <f t="shared" si="603"/>
        <v>0</v>
      </c>
      <c r="AA5647" s="108">
        <f t="shared" si="603"/>
        <v>60</v>
      </c>
      <c r="AB5647" s="105">
        <f t="shared" si="603"/>
        <v>8</v>
      </c>
      <c r="AC5647" s="105">
        <f t="shared" si="603"/>
        <v>0</v>
      </c>
      <c r="AD5647" s="109">
        <f t="shared" si="603"/>
        <v>0</v>
      </c>
      <c r="AE5647" s="108">
        <f t="shared" si="603"/>
        <v>0</v>
      </c>
      <c r="AF5647" s="60"/>
    </row>
    <row r="5648" ht="28.5" customHeight="1" spans="1:32">
      <c r="A5648" s="61" t="s">
        <v>138</v>
      </c>
      <c r="B5648" s="61" t="s">
        <v>2156</v>
      </c>
      <c r="C5648" s="61" t="s">
        <v>4020</v>
      </c>
      <c r="D5648" s="61" t="s">
        <v>3929</v>
      </c>
      <c r="E5648" s="62" t="s">
        <v>4052</v>
      </c>
      <c r="F5648" s="46">
        <v>46174</v>
      </c>
      <c r="G5648" s="46" t="str">
        <f t="shared" si="602"/>
        <v>欧阳玄2026-6-1</v>
      </c>
      <c r="H5648" s="63" t="s">
        <v>376</v>
      </c>
      <c r="I5648" s="63" t="s">
        <v>1050</v>
      </c>
      <c r="J5648" s="64"/>
      <c r="K5648" s="64"/>
      <c r="L5648" s="65"/>
      <c r="M5648" s="65"/>
      <c r="N5648" s="65"/>
      <c r="O5648" s="66">
        <v>8</v>
      </c>
      <c r="P5648" s="160"/>
      <c r="Q5648" s="68"/>
      <c r="R5648" s="68"/>
      <c r="S5648" s="68"/>
      <c r="T5648" s="69">
        <f t="shared" ref="T5648:T5679" si="604">SUM(O5648:S5648)</f>
        <v>8</v>
      </c>
      <c r="U5648" s="68"/>
      <c r="V5648" s="70"/>
      <c r="W5648" s="70"/>
      <c r="X5648" s="71">
        <f t="shared" ref="X5648:X5679" si="605">SUM(T5648:W5648)</f>
        <v>8</v>
      </c>
      <c r="Y5648" s="72"/>
      <c r="Z5648" s="70"/>
      <c r="AA5648" s="68">
        <v>2</v>
      </c>
      <c r="AB5648" s="73"/>
      <c r="AC5648" s="70"/>
      <c r="AD5648" s="74"/>
      <c r="AE5648" s="68"/>
      <c r="AF5648" s="75"/>
    </row>
    <row r="5649" ht="28.5" customHeight="1" spans="1:32">
      <c r="A5649" s="61" t="s">
        <v>138</v>
      </c>
      <c r="B5649" s="61" t="s">
        <v>2156</v>
      </c>
      <c r="C5649" s="61" t="s">
        <v>4020</v>
      </c>
      <c r="D5649" s="61" t="s">
        <v>3929</v>
      </c>
      <c r="E5649" s="62" t="s">
        <v>4052</v>
      </c>
      <c r="F5649" s="46">
        <v>46175</v>
      </c>
      <c r="G5649" s="46" t="str">
        <f t="shared" si="602"/>
        <v>欧阳玄2026-6-2</v>
      </c>
      <c r="H5649" s="63" t="s">
        <v>375</v>
      </c>
      <c r="I5649" s="63" t="s">
        <v>4053</v>
      </c>
      <c r="J5649" s="64"/>
      <c r="K5649" s="64"/>
      <c r="L5649" s="65"/>
      <c r="M5649" s="65"/>
      <c r="N5649" s="65"/>
      <c r="O5649" s="66">
        <v>8</v>
      </c>
      <c r="P5649" s="160"/>
      <c r="Q5649" s="68"/>
      <c r="R5649" s="68"/>
      <c r="S5649" s="68"/>
      <c r="T5649" s="69">
        <f t="shared" si="604"/>
        <v>8</v>
      </c>
      <c r="U5649" s="68"/>
      <c r="V5649" s="70"/>
      <c r="W5649" s="70"/>
      <c r="X5649" s="71">
        <f t="shared" si="605"/>
        <v>8</v>
      </c>
      <c r="Y5649" s="72"/>
      <c r="Z5649" s="70"/>
      <c r="AA5649" s="68">
        <v>2</v>
      </c>
      <c r="AB5649" s="73"/>
      <c r="AC5649" s="70"/>
      <c r="AD5649" s="74"/>
      <c r="AE5649" s="68"/>
      <c r="AF5649" s="75"/>
    </row>
    <row r="5650" ht="28.5" customHeight="1" spans="1:32">
      <c r="A5650" s="61" t="s">
        <v>138</v>
      </c>
      <c r="B5650" s="61" t="s">
        <v>2156</v>
      </c>
      <c r="C5650" s="61" t="s">
        <v>4020</v>
      </c>
      <c r="D5650" s="61" t="s">
        <v>3929</v>
      </c>
      <c r="E5650" s="62" t="s">
        <v>4052</v>
      </c>
      <c r="F5650" s="46">
        <v>46176</v>
      </c>
      <c r="G5650" s="46" t="str">
        <f t="shared" si="602"/>
        <v>欧阳玄2026-6-3</v>
      </c>
      <c r="H5650" s="63" t="s">
        <v>532</v>
      </c>
      <c r="I5650" s="63" t="s">
        <v>4054</v>
      </c>
      <c r="J5650" s="64"/>
      <c r="K5650" s="64" t="s">
        <v>1564</v>
      </c>
      <c r="L5650" s="65"/>
      <c r="M5650" s="65"/>
      <c r="N5650" s="79"/>
      <c r="O5650" s="66">
        <v>8</v>
      </c>
      <c r="P5650" s="160"/>
      <c r="Q5650" s="68"/>
      <c r="R5650" s="68"/>
      <c r="S5650" s="68"/>
      <c r="T5650" s="69">
        <f t="shared" si="604"/>
        <v>8</v>
      </c>
      <c r="U5650" s="68"/>
      <c r="V5650" s="70">
        <v>3</v>
      </c>
      <c r="W5650" s="70"/>
      <c r="X5650" s="71">
        <f t="shared" si="605"/>
        <v>11</v>
      </c>
      <c r="Y5650" s="72"/>
      <c r="Z5650" s="70"/>
      <c r="AA5650" s="68">
        <v>4</v>
      </c>
      <c r="AB5650" s="73"/>
      <c r="AC5650" s="70"/>
      <c r="AD5650" s="74"/>
      <c r="AE5650" s="68"/>
      <c r="AF5650" s="75"/>
    </row>
    <row r="5651" ht="28.5" customHeight="1" spans="1:32">
      <c r="A5651" s="61" t="s">
        <v>138</v>
      </c>
      <c r="B5651" s="61" t="s">
        <v>2156</v>
      </c>
      <c r="C5651" s="61" t="s">
        <v>4020</v>
      </c>
      <c r="D5651" s="61" t="s">
        <v>3929</v>
      </c>
      <c r="E5651" s="61" t="s">
        <v>4052</v>
      </c>
      <c r="F5651" s="46">
        <v>46177</v>
      </c>
      <c r="G5651" s="46" t="str">
        <f t="shared" si="602"/>
        <v>欧阳玄2026-6-4</v>
      </c>
      <c r="H5651" s="63" t="s">
        <v>1510</v>
      </c>
      <c r="I5651" s="63" t="s">
        <v>4055</v>
      </c>
      <c r="J5651" s="64"/>
      <c r="K5651" s="64" t="s">
        <v>1564</v>
      </c>
      <c r="L5651" s="65"/>
      <c r="M5651" s="65"/>
      <c r="N5651" s="65"/>
      <c r="O5651" s="66">
        <v>8</v>
      </c>
      <c r="P5651" s="160"/>
      <c r="Q5651" s="68"/>
      <c r="R5651" s="68"/>
      <c r="S5651" s="68"/>
      <c r="T5651" s="69">
        <f t="shared" si="604"/>
        <v>8</v>
      </c>
      <c r="U5651" s="68"/>
      <c r="V5651" s="70">
        <v>3</v>
      </c>
      <c r="W5651" s="70"/>
      <c r="X5651" s="71">
        <f t="shared" si="605"/>
        <v>11</v>
      </c>
      <c r="Y5651" s="72"/>
      <c r="Z5651" s="70"/>
      <c r="AA5651" s="68">
        <v>4</v>
      </c>
      <c r="AB5651" s="73"/>
      <c r="AC5651" s="70"/>
      <c r="AD5651" s="74"/>
      <c r="AE5651" s="68"/>
      <c r="AF5651" s="75"/>
    </row>
    <row r="5652" ht="28.5" customHeight="1" spans="1:32">
      <c r="A5652" s="61" t="s">
        <v>138</v>
      </c>
      <c r="B5652" s="61" t="s">
        <v>2156</v>
      </c>
      <c r="C5652" s="61" t="s">
        <v>4020</v>
      </c>
      <c r="D5652" s="61" t="s">
        <v>3929</v>
      </c>
      <c r="E5652" s="62" t="s">
        <v>4052</v>
      </c>
      <c r="F5652" s="46">
        <v>46178</v>
      </c>
      <c r="G5652" s="46" t="str">
        <f t="shared" si="602"/>
        <v>欧阳玄2026-6-5</v>
      </c>
      <c r="H5652" s="63" t="s">
        <v>4056</v>
      </c>
      <c r="I5652" s="63" t="s">
        <v>4057</v>
      </c>
      <c r="J5652" s="64"/>
      <c r="K5652" s="64" t="s">
        <v>1564</v>
      </c>
      <c r="L5652" s="65"/>
      <c r="M5652" s="65"/>
      <c r="N5652" s="65"/>
      <c r="O5652" s="66">
        <v>8</v>
      </c>
      <c r="P5652" s="160"/>
      <c r="Q5652" s="68"/>
      <c r="R5652" s="68"/>
      <c r="S5652" s="68"/>
      <c r="T5652" s="69">
        <f t="shared" si="604"/>
        <v>8</v>
      </c>
      <c r="U5652" s="68"/>
      <c r="V5652" s="70">
        <v>3</v>
      </c>
      <c r="W5652" s="70"/>
      <c r="X5652" s="71">
        <f t="shared" si="605"/>
        <v>11</v>
      </c>
      <c r="Y5652" s="72"/>
      <c r="Z5652" s="70"/>
      <c r="AA5652" s="68">
        <v>4</v>
      </c>
      <c r="AB5652" s="73"/>
      <c r="AC5652" s="70"/>
      <c r="AD5652" s="74"/>
      <c r="AE5652" s="68"/>
      <c r="AF5652" s="75"/>
    </row>
    <row r="5653" ht="28.5" customHeight="1" spans="1:32">
      <c r="A5653" s="61" t="s">
        <v>138</v>
      </c>
      <c r="B5653" s="61" t="s">
        <v>2156</v>
      </c>
      <c r="C5653" s="61" t="s">
        <v>4020</v>
      </c>
      <c r="D5653" s="61" t="s">
        <v>3929</v>
      </c>
      <c r="E5653" s="62" t="s">
        <v>4052</v>
      </c>
      <c r="F5653" s="46">
        <v>46179</v>
      </c>
      <c r="G5653" s="46" t="str">
        <f t="shared" si="602"/>
        <v>欧阳玄2026-6-6</v>
      </c>
      <c r="H5653" s="63" t="s">
        <v>1280</v>
      </c>
      <c r="I5653" s="63" t="s">
        <v>224</v>
      </c>
      <c r="J5653" s="64"/>
      <c r="K5653" s="64"/>
      <c r="L5653" s="65"/>
      <c r="M5653" s="65"/>
      <c r="N5653" s="65"/>
      <c r="O5653" s="66">
        <v>8</v>
      </c>
      <c r="P5653" s="160"/>
      <c r="Q5653" s="68"/>
      <c r="R5653" s="68"/>
      <c r="S5653" s="68"/>
      <c r="T5653" s="69">
        <f t="shared" si="604"/>
        <v>8</v>
      </c>
      <c r="U5653" s="68"/>
      <c r="V5653" s="70"/>
      <c r="W5653" s="70"/>
      <c r="X5653" s="71">
        <f t="shared" si="605"/>
        <v>8</v>
      </c>
      <c r="Y5653" s="72"/>
      <c r="Z5653" s="70"/>
      <c r="AA5653" s="68">
        <v>2</v>
      </c>
      <c r="AB5653" s="73"/>
      <c r="AC5653" s="70"/>
      <c r="AD5653" s="74"/>
      <c r="AE5653" s="68"/>
      <c r="AF5653" s="75"/>
    </row>
    <row r="5654" ht="28.5" customHeight="1" spans="1:32">
      <c r="A5654" s="61" t="s">
        <v>138</v>
      </c>
      <c r="B5654" s="61" t="s">
        <v>2156</v>
      </c>
      <c r="C5654" s="61" t="s">
        <v>4020</v>
      </c>
      <c r="D5654" s="61" t="s">
        <v>3929</v>
      </c>
      <c r="E5654" s="62" t="s">
        <v>4052</v>
      </c>
      <c r="F5654" s="77">
        <v>46180</v>
      </c>
      <c r="G5654" s="46" t="str">
        <f t="shared" si="602"/>
        <v>欧阳玄2026-6-7</v>
      </c>
      <c r="H5654" s="63" t="s">
        <v>4058</v>
      </c>
      <c r="I5654" s="63" t="s">
        <v>2379</v>
      </c>
      <c r="J5654" s="64"/>
      <c r="K5654" s="64" t="s">
        <v>4059</v>
      </c>
      <c r="L5654" s="65"/>
      <c r="M5654" s="65"/>
      <c r="N5654" s="65"/>
      <c r="O5654" s="66"/>
      <c r="P5654" s="160"/>
      <c r="Q5654" s="68"/>
      <c r="R5654" s="68"/>
      <c r="S5654" s="68"/>
      <c r="T5654" s="69">
        <f t="shared" si="604"/>
        <v>0</v>
      </c>
      <c r="U5654" s="68"/>
      <c r="V5654" s="70">
        <v>8</v>
      </c>
      <c r="W5654" s="70"/>
      <c r="X5654" s="71">
        <f t="shared" si="605"/>
        <v>8</v>
      </c>
      <c r="Y5654" s="72"/>
      <c r="Z5654" s="70"/>
      <c r="AA5654" s="68">
        <v>2</v>
      </c>
      <c r="AB5654" s="73"/>
      <c r="AC5654" s="70"/>
      <c r="AD5654" s="74"/>
      <c r="AE5654" s="68"/>
      <c r="AF5654" s="75"/>
    </row>
    <row r="5655" ht="28.5" customHeight="1" spans="1:32">
      <c r="A5655" s="61" t="s">
        <v>138</v>
      </c>
      <c r="B5655" s="61" t="s">
        <v>2156</v>
      </c>
      <c r="C5655" s="61" t="s">
        <v>4020</v>
      </c>
      <c r="D5655" s="61" t="s">
        <v>3929</v>
      </c>
      <c r="E5655" s="62" t="s">
        <v>4052</v>
      </c>
      <c r="F5655" s="46">
        <v>46181</v>
      </c>
      <c r="G5655" s="46" t="str">
        <f t="shared" si="602"/>
        <v>欧阳玄2026-6-8</v>
      </c>
      <c r="H5655" s="63" t="s">
        <v>1514</v>
      </c>
      <c r="I5655" s="63" t="s">
        <v>4060</v>
      </c>
      <c r="J5655" s="64"/>
      <c r="K5655" s="64" t="s">
        <v>1564</v>
      </c>
      <c r="L5655" s="65"/>
      <c r="M5655" s="65"/>
      <c r="N5655" s="79"/>
      <c r="O5655" s="66">
        <v>8</v>
      </c>
      <c r="P5655" s="160"/>
      <c r="Q5655" s="68"/>
      <c r="R5655" s="68"/>
      <c r="S5655" s="68"/>
      <c r="T5655" s="69">
        <f t="shared" si="604"/>
        <v>8</v>
      </c>
      <c r="U5655" s="68"/>
      <c r="V5655" s="70">
        <v>3</v>
      </c>
      <c r="W5655" s="70"/>
      <c r="X5655" s="71">
        <f t="shared" si="605"/>
        <v>11</v>
      </c>
      <c r="Y5655" s="72"/>
      <c r="Z5655" s="70"/>
      <c r="AA5655" s="68">
        <v>4</v>
      </c>
      <c r="AB5655" s="73"/>
      <c r="AC5655" s="70"/>
      <c r="AD5655" s="74"/>
      <c r="AE5655" s="68"/>
      <c r="AF5655" s="75"/>
    </row>
    <row r="5656" ht="28.5" customHeight="1" spans="1:32">
      <c r="A5656" s="61" t="s">
        <v>138</v>
      </c>
      <c r="B5656" s="61" t="s">
        <v>2156</v>
      </c>
      <c r="C5656" s="61" t="s">
        <v>4020</v>
      </c>
      <c r="D5656" s="61" t="s">
        <v>3929</v>
      </c>
      <c r="E5656" s="62" t="s">
        <v>4052</v>
      </c>
      <c r="F5656" s="78">
        <v>46182</v>
      </c>
      <c r="G5656" s="46" t="str">
        <f t="shared" si="602"/>
        <v>欧阳玄2026-6-9</v>
      </c>
      <c r="H5656" s="63"/>
      <c r="I5656" s="63"/>
      <c r="J5656" s="64"/>
      <c r="K5656" s="64"/>
      <c r="L5656" s="65" t="s">
        <v>73</v>
      </c>
      <c r="M5656" s="65"/>
      <c r="N5656" s="65"/>
      <c r="O5656" s="66">
        <v>8</v>
      </c>
      <c r="P5656" s="160"/>
      <c r="Q5656" s="68">
        <v>-8</v>
      </c>
      <c r="R5656" s="68"/>
      <c r="S5656" s="68"/>
      <c r="T5656" s="69">
        <f t="shared" si="604"/>
        <v>0</v>
      </c>
      <c r="U5656" s="68"/>
      <c r="V5656" s="70"/>
      <c r="W5656" s="70"/>
      <c r="X5656" s="71">
        <f t="shared" si="605"/>
        <v>0</v>
      </c>
      <c r="Y5656" s="72"/>
      <c r="Z5656" s="70"/>
      <c r="AA5656" s="68"/>
      <c r="AB5656" s="73"/>
      <c r="AC5656" s="70"/>
      <c r="AD5656" s="74"/>
      <c r="AE5656" s="68"/>
      <c r="AF5656" s="75"/>
    </row>
    <row r="5657" ht="28.5" customHeight="1" spans="1:32">
      <c r="A5657" s="61" t="s">
        <v>138</v>
      </c>
      <c r="B5657" s="61" t="s">
        <v>2156</v>
      </c>
      <c r="C5657" s="61" t="s">
        <v>4020</v>
      </c>
      <c r="D5657" s="61" t="s">
        <v>3929</v>
      </c>
      <c r="E5657" s="76" t="s">
        <v>4052</v>
      </c>
      <c r="F5657" s="46">
        <v>46183</v>
      </c>
      <c r="G5657" s="46" t="str">
        <f t="shared" si="602"/>
        <v>欧阳玄2026-6-10</v>
      </c>
      <c r="H5657" s="63" t="s">
        <v>532</v>
      </c>
      <c r="I5657" s="63" t="s">
        <v>4061</v>
      </c>
      <c r="J5657" s="64"/>
      <c r="K5657" s="64" t="s">
        <v>1564</v>
      </c>
      <c r="L5657" s="65"/>
      <c r="M5657" s="65"/>
      <c r="N5657" s="65"/>
      <c r="O5657" s="66">
        <v>8</v>
      </c>
      <c r="P5657" s="160"/>
      <c r="Q5657" s="68"/>
      <c r="R5657" s="68"/>
      <c r="S5657" s="68"/>
      <c r="T5657" s="69">
        <f t="shared" si="604"/>
        <v>8</v>
      </c>
      <c r="U5657" s="68"/>
      <c r="V5657" s="70">
        <v>3</v>
      </c>
      <c r="W5657" s="70"/>
      <c r="X5657" s="71">
        <f t="shared" si="605"/>
        <v>11</v>
      </c>
      <c r="Y5657" s="72"/>
      <c r="Z5657" s="70"/>
      <c r="AA5657" s="68">
        <v>4</v>
      </c>
      <c r="AB5657" s="73"/>
      <c r="AC5657" s="70"/>
      <c r="AD5657" s="74"/>
      <c r="AE5657" s="68"/>
      <c r="AF5657" s="75"/>
    </row>
    <row r="5658" ht="28.5" customHeight="1" spans="1:32">
      <c r="A5658" s="61" t="s">
        <v>138</v>
      </c>
      <c r="B5658" s="61" t="s">
        <v>2156</v>
      </c>
      <c r="C5658" s="61" t="s">
        <v>4020</v>
      </c>
      <c r="D5658" s="61" t="s">
        <v>3929</v>
      </c>
      <c r="E5658" s="76" t="s">
        <v>4052</v>
      </c>
      <c r="F5658" s="46">
        <v>46184</v>
      </c>
      <c r="G5658" s="46" t="str">
        <f t="shared" si="602"/>
        <v>欧阳玄2026-6-11</v>
      </c>
      <c r="H5658" s="63" t="s">
        <v>1340</v>
      </c>
      <c r="I5658" s="63" t="s">
        <v>4062</v>
      </c>
      <c r="J5658" s="64"/>
      <c r="K5658" s="64" t="s">
        <v>1564</v>
      </c>
      <c r="L5658" s="65"/>
      <c r="M5658" s="65"/>
      <c r="N5658" s="65"/>
      <c r="O5658" s="66">
        <v>8</v>
      </c>
      <c r="P5658" s="160"/>
      <c r="Q5658" s="68"/>
      <c r="R5658" s="68"/>
      <c r="S5658" s="68"/>
      <c r="T5658" s="69">
        <f t="shared" si="604"/>
        <v>8</v>
      </c>
      <c r="U5658" s="68"/>
      <c r="V5658" s="70">
        <v>3</v>
      </c>
      <c r="W5658" s="70"/>
      <c r="X5658" s="71">
        <f t="shared" si="605"/>
        <v>11</v>
      </c>
      <c r="Y5658" s="72"/>
      <c r="Z5658" s="70"/>
      <c r="AA5658" s="68">
        <v>4</v>
      </c>
      <c r="AB5658" s="73"/>
      <c r="AC5658" s="70"/>
      <c r="AD5658" s="74"/>
      <c r="AE5658" s="68"/>
      <c r="AF5658" s="75"/>
    </row>
    <row r="5659" ht="28.5" customHeight="1" spans="1:32">
      <c r="A5659" s="61" t="s">
        <v>138</v>
      </c>
      <c r="B5659" s="61" t="s">
        <v>2156</v>
      </c>
      <c r="C5659" s="61" t="s">
        <v>4020</v>
      </c>
      <c r="D5659" s="61" t="s">
        <v>3929</v>
      </c>
      <c r="E5659" s="76" t="s">
        <v>4052</v>
      </c>
      <c r="F5659" s="46">
        <v>46185</v>
      </c>
      <c r="G5659" s="46" t="str">
        <f t="shared" si="602"/>
        <v>欧阳玄2026-6-12</v>
      </c>
      <c r="H5659" s="63" t="s">
        <v>3553</v>
      </c>
      <c r="I5659" s="63" t="s">
        <v>4063</v>
      </c>
      <c r="J5659" s="64"/>
      <c r="K5659" s="64" t="s">
        <v>1564</v>
      </c>
      <c r="L5659" s="65"/>
      <c r="M5659" s="65"/>
      <c r="N5659" s="65"/>
      <c r="O5659" s="66">
        <v>8</v>
      </c>
      <c r="P5659" s="160"/>
      <c r="Q5659" s="68"/>
      <c r="R5659" s="68"/>
      <c r="S5659" s="68"/>
      <c r="T5659" s="69">
        <f t="shared" si="604"/>
        <v>8</v>
      </c>
      <c r="U5659" s="68"/>
      <c r="V5659" s="70">
        <v>3</v>
      </c>
      <c r="W5659" s="70"/>
      <c r="X5659" s="71">
        <f t="shared" si="605"/>
        <v>11</v>
      </c>
      <c r="Y5659" s="72"/>
      <c r="Z5659" s="70"/>
      <c r="AA5659" s="68">
        <v>4</v>
      </c>
      <c r="AB5659" s="73"/>
      <c r="AC5659" s="70"/>
      <c r="AD5659" s="74"/>
      <c r="AE5659" s="68"/>
      <c r="AF5659" s="75"/>
    </row>
    <row r="5660" ht="28.5" customHeight="1" spans="1:32">
      <c r="A5660" s="61" t="s">
        <v>138</v>
      </c>
      <c r="B5660" s="61" t="s">
        <v>2156</v>
      </c>
      <c r="C5660" s="61" t="s">
        <v>4020</v>
      </c>
      <c r="D5660" s="61" t="s">
        <v>3929</v>
      </c>
      <c r="E5660" s="76" t="s">
        <v>4052</v>
      </c>
      <c r="F5660" s="46">
        <v>46186</v>
      </c>
      <c r="G5660" s="46" t="str">
        <f t="shared" si="602"/>
        <v>欧阳玄2026-6-13</v>
      </c>
      <c r="H5660" s="63" t="s">
        <v>592</v>
      </c>
      <c r="I5660" s="63" t="s">
        <v>3791</v>
      </c>
      <c r="J5660" s="64"/>
      <c r="K5660" s="64"/>
      <c r="L5660" s="65"/>
      <c r="M5660" s="65"/>
      <c r="N5660" s="83"/>
      <c r="O5660" s="66">
        <v>8</v>
      </c>
      <c r="P5660" s="160"/>
      <c r="Q5660" s="68"/>
      <c r="R5660" s="68"/>
      <c r="S5660" s="68"/>
      <c r="T5660" s="69">
        <f t="shared" si="604"/>
        <v>8</v>
      </c>
      <c r="U5660" s="68"/>
      <c r="V5660" s="70"/>
      <c r="W5660" s="70"/>
      <c r="X5660" s="71">
        <f t="shared" si="605"/>
        <v>8</v>
      </c>
      <c r="Y5660" s="72"/>
      <c r="Z5660" s="70"/>
      <c r="AA5660" s="68">
        <v>2</v>
      </c>
      <c r="AB5660" s="73"/>
      <c r="AC5660" s="70"/>
      <c r="AD5660" s="74"/>
      <c r="AE5660" s="68"/>
      <c r="AF5660" s="80"/>
    </row>
    <row r="5661" ht="28.5" customHeight="1" spans="1:32">
      <c r="A5661" s="61" t="s">
        <v>138</v>
      </c>
      <c r="B5661" s="61" t="s">
        <v>2156</v>
      </c>
      <c r="C5661" s="61" t="s">
        <v>4020</v>
      </c>
      <c r="D5661" s="61" t="s">
        <v>3929</v>
      </c>
      <c r="E5661" s="76" t="s">
        <v>4052</v>
      </c>
      <c r="F5661" s="77">
        <v>46187</v>
      </c>
      <c r="G5661" s="46" t="str">
        <f t="shared" si="602"/>
        <v>欧阳玄2026-6-14</v>
      </c>
      <c r="H5661" s="63" t="s">
        <v>105</v>
      </c>
      <c r="I5661" s="63" t="s">
        <v>2242</v>
      </c>
      <c r="J5661" s="64"/>
      <c r="K5661" s="64" t="s">
        <v>73</v>
      </c>
      <c r="L5661" s="65"/>
      <c r="M5661" s="65"/>
      <c r="N5661" s="65"/>
      <c r="O5661" s="66"/>
      <c r="P5661" s="160"/>
      <c r="Q5661" s="68"/>
      <c r="R5661" s="68"/>
      <c r="S5661" s="68"/>
      <c r="T5661" s="69">
        <f t="shared" si="604"/>
        <v>0</v>
      </c>
      <c r="U5661" s="68"/>
      <c r="V5661" s="70">
        <v>8</v>
      </c>
      <c r="W5661" s="70"/>
      <c r="X5661" s="71">
        <f t="shared" si="605"/>
        <v>8</v>
      </c>
      <c r="Y5661" s="72"/>
      <c r="Z5661" s="70"/>
      <c r="AA5661" s="68">
        <v>2</v>
      </c>
      <c r="AB5661" s="73"/>
      <c r="AC5661" s="70"/>
      <c r="AD5661" s="74"/>
      <c r="AE5661" s="68"/>
      <c r="AF5661" s="80"/>
    </row>
    <row r="5662" ht="28.5" customHeight="1" spans="1:32">
      <c r="A5662" s="61" t="s">
        <v>138</v>
      </c>
      <c r="B5662" s="61" t="s">
        <v>2156</v>
      </c>
      <c r="C5662" s="61" t="s">
        <v>4020</v>
      </c>
      <c r="D5662" s="61" t="s">
        <v>3929</v>
      </c>
      <c r="E5662" s="76" t="s">
        <v>4052</v>
      </c>
      <c r="F5662" s="46">
        <v>46188</v>
      </c>
      <c r="G5662" s="46" t="str">
        <f t="shared" si="602"/>
        <v>欧阳玄2026-6-15</v>
      </c>
      <c r="H5662" s="63" t="s">
        <v>1321</v>
      </c>
      <c r="I5662" s="63" t="s">
        <v>4064</v>
      </c>
      <c r="J5662" s="64"/>
      <c r="K5662" s="64" t="s">
        <v>1564</v>
      </c>
      <c r="L5662" s="65"/>
      <c r="M5662" s="65"/>
      <c r="N5662" s="65"/>
      <c r="O5662" s="66">
        <v>8</v>
      </c>
      <c r="P5662" s="160"/>
      <c r="Q5662" s="68"/>
      <c r="R5662" s="68"/>
      <c r="S5662" s="68"/>
      <c r="T5662" s="69">
        <f t="shared" si="604"/>
        <v>8</v>
      </c>
      <c r="U5662" s="68"/>
      <c r="V5662" s="70">
        <v>3</v>
      </c>
      <c r="W5662" s="70"/>
      <c r="X5662" s="71">
        <f t="shared" si="605"/>
        <v>11</v>
      </c>
      <c r="Y5662" s="72"/>
      <c r="Z5662" s="70"/>
      <c r="AA5662" s="68">
        <v>4</v>
      </c>
      <c r="AB5662" s="73"/>
      <c r="AC5662" s="70"/>
      <c r="AD5662" s="74"/>
      <c r="AE5662" s="68"/>
      <c r="AF5662" s="75"/>
    </row>
    <row r="5663" ht="28.5" customHeight="1" spans="1:32">
      <c r="A5663" s="61" t="s">
        <v>138</v>
      </c>
      <c r="B5663" s="61" t="s">
        <v>2156</v>
      </c>
      <c r="C5663" s="61" t="s">
        <v>4020</v>
      </c>
      <c r="D5663" s="61" t="s">
        <v>3929</v>
      </c>
      <c r="E5663" s="62" t="s">
        <v>4052</v>
      </c>
      <c r="F5663" s="46">
        <v>46189</v>
      </c>
      <c r="G5663" s="46" t="str">
        <f t="shared" si="602"/>
        <v>欧阳玄2026-6-16</v>
      </c>
      <c r="H5663" s="63" t="s">
        <v>1669</v>
      </c>
      <c r="I5663" s="63" t="s">
        <v>4065</v>
      </c>
      <c r="J5663" s="64"/>
      <c r="K5663" s="64" t="s">
        <v>1564</v>
      </c>
      <c r="L5663" s="65"/>
      <c r="M5663" s="65"/>
      <c r="N5663" s="79"/>
      <c r="O5663" s="66">
        <v>8</v>
      </c>
      <c r="P5663" s="161"/>
      <c r="Q5663" s="68"/>
      <c r="R5663" s="68"/>
      <c r="S5663" s="68"/>
      <c r="T5663" s="69">
        <f t="shared" si="604"/>
        <v>8</v>
      </c>
      <c r="U5663" s="68"/>
      <c r="V5663" s="70">
        <v>3</v>
      </c>
      <c r="W5663" s="70"/>
      <c r="X5663" s="71">
        <f t="shared" si="605"/>
        <v>11</v>
      </c>
      <c r="Y5663" s="72"/>
      <c r="Z5663" s="70"/>
      <c r="AA5663" s="68">
        <v>4</v>
      </c>
      <c r="AB5663" s="73"/>
      <c r="AC5663" s="70"/>
      <c r="AD5663" s="74"/>
      <c r="AE5663" s="68"/>
      <c r="AF5663" s="80"/>
    </row>
    <row r="5664" ht="28.5" customHeight="1" spans="1:32">
      <c r="A5664" s="61" t="s">
        <v>138</v>
      </c>
      <c r="B5664" s="61" t="s">
        <v>2156</v>
      </c>
      <c r="C5664" s="61" t="s">
        <v>4020</v>
      </c>
      <c r="D5664" s="61" t="s">
        <v>3929</v>
      </c>
      <c r="E5664" s="76" t="s">
        <v>4052</v>
      </c>
      <c r="F5664" s="46">
        <v>46190</v>
      </c>
      <c r="G5664" s="46" t="str">
        <f t="shared" si="602"/>
        <v>欧阳玄2026-6-17</v>
      </c>
      <c r="H5664" s="63" t="s">
        <v>1333</v>
      </c>
      <c r="I5664" s="63" t="s">
        <v>4066</v>
      </c>
      <c r="J5664" s="64"/>
      <c r="K5664" s="64" t="s">
        <v>1564</v>
      </c>
      <c r="L5664" s="65"/>
      <c r="M5664" s="65"/>
      <c r="N5664" s="79"/>
      <c r="O5664" s="66">
        <v>8</v>
      </c>
      <c r="P5664" s="161"/>
      <c r="Q5664" s="68"/>
      <c r="R5664" s="68"/>
      <c r="S5664" s="68"/>
      <c r="T5664" s="69">
        <f t="shared" si="604"/>
        <v>8</v>
      </c>
      <c r="U5664" s="68"/>
      <c r="V5664" s="70">
        <v>3</v>
      </c>
      <c r="W5664" s="70"/>
      <c r="X5664" s="71">
        <f t="shared" si="605"/>
        <v>11</v>
      </c>
      <c r="Y5664" s="72"/>
      <c r="Z5664" s="70"/>
      <c r="AA5664" s="68">
        <v>4</v>
      </c>
      <c r="AB5664" s="73"/>
      <c r="AC5664" s="70"/>
      <c r="AD5664" s="74"/>
      <c r="AE5664" s="68"/>
      <c r="AF5664" s="75"/>
    </row>
    <row r="5665" ht="28.5" customHeight="1" spans="1:32">
      <c r="A5665" s="61" t="s">
        <v>138</v>
      </c>
      <c r="B5665" s="61" t="s">
        <v>2156</v>
      </c>
      <c r="C5665" s="61" t="s">
        <v>4020</v>
      </c>
      <c r="D5665" s="61" t="s">
        <v>3929</v>
      </c>
      <c r="E5665" s="76" t="s">
        <v>4052</v>
      </c>
      <c r="F5665" s="46">
        <v>46191</v>
      </c>
      <c r="G5665" s="46" t="str">
        <f t="shared" si="602"/>
        <v>欧阳玄2026-6-18</v>
      </c>
      <c r="H5665" s="63" t="s">
        <v>959</v>
      </c>
      <c r="I5665" s="63" t="s">
        <v>4067</v>
      </c>
      <c r="J5665" s="64"/>
      <c r="K5665" s="64"/>
      <c r="L5665" s="65"/>
      <c r="M5665" s="65"/>
      <c r="N5665" s="65"/>
      <c r="O5665" s="66">
        <v>8</v>
      </c>
      <c r="P5665" s="161"/>
      <c r="Q5665" s="68"/>
      <c r="R5665" s="68"/>
      <c r="S5665" s="68"/>
      <c r="T5665" s="69">
        <f t="shared" si="604"/>
        <v>8</v>
      </c>
      <c r="U5665" s="68"/>
      <c r="V5665" s="70"/>
      <c r="W5665" s="70"/>
      <c r="X5665" s="71">
        <f t="shared" si="605"/>
        <v>8</v>
      </c>
      <c r="Y5665" s="72"/>
      <c r="Z5665" s="70"/>
      <c r="AA5665" s="68">
        <v>2</v>
      </c>
      <c r="AB5665" s="73"/>
      <c r="AC5665" s="70"/>
      <c r="AD5665" s="74"/>
      <c r="AE5665" s="68"/>
      <c r="AF5665" s="75"/>
    </row>
    <row r="5666" ht="28.5" customHeight="1" spans="1:32">
      <c r="A5666" s="61" t="s">
        <v>138</v>
      </c>
      <c r="B5666" s="61" t="s">
        <v>2156</v>
      </c>
      <c r="C5666" s="61" t="s">
        <v>4020</v>
      </c>
      <c r="D5666" s="61" t="s">
        <v>3929</v>
      </c>
      <c r="E5666" s="76" t="s">
        <v>4052</v>
      </c>
      <c r="F5666" s="82">
        <v>46192</v>
      </c>
      <c r="G5666" s="46" t="str">
        <f t="shared" si="602"/>
        <v>欧阳玄2026-6-19</v>
      </c>
      <c r="H5666" s="63"/>
      <c r="I5666" s="63"/>
      <c r="J5666" s="64"/>
      <c r="K5666" s="64"/>
      <c r="L5666" s="65"/>
      <c r="M5666" s="65"/>
      <c r="N5666" s="65"/>
      <c r="O5666" s="66"/>
      <c r="P5666" s="161"/>
      <c r="Q5666" s="68"/>
      <c r="R5666" s="68"/>
      <c r="S5666" s="68"/>
      <c r="T5666" s="69">
        <f t="shared" si="604"/>
        <v>0</v>
      </c>
      <c r="U5666" s="68"/>
      <c r="V5666" s="70"/>
      <c r="W5666" s="70"/>
      <c r="X5666" s="71">
        <f t="shared" si="605"/>
        <v>0</v>
      </c>
      <c r="Y5666" s="72"/>
      <c r="Z5666" s="70"/>
      <c r="AA5666" s="68"/>
      <c r="AB5666" s="73">
        <v>8</v>
      </c>
      <c r="AC5666" s="70"/>
      <c r="AD5666" s="74"/>
      <c r="AE5666" s="68"/>
      <c r="AF5666" s="75"/>
    </row>
    <row r="5667" ht="28.5" customHeight="1" spans="1:32">
      <c r="A5667" s="61" t="s">
        <v>138</v>
      </c>
      <c r="B5667" s="61" t="s">
        <v>2156</v>
      </c>
      <c r="C5667" s="61" t="s">
        <v>4020</v>
      </c>
      <c r="D5667" s="61" t="s">
        <v>3929</v>
      </c>
      <c r="E5667" s="76" t="s">
        <v>4052</v>
      </c>
      <c r="F5667" s="77">
        <v>46193</v>
      </c>
      <c r="G5667" s="46" t="str">
        <f t="shared" si="602"/>
        <v>欧阳玄2026-6-20</v>
      </c>
      <c r="H5667" s="63" t="s">
        <v>1233</v>
      </c>
      <c r="I5667" s="63" t="s">
        <v>4068</v>
      </c>
      <c r="J5667" s="64"/>
      <c r="K5667" s="64" t="s">
        <v>73</v>
      </c>
      <c r="L5667" s="65"/>
      <c r="M5667" s="65"/>
      <c r="N5667" s="65"/>
      <c r="O5667" s="66"/>
      <c r="P5667" s="161"/>
      <c r="Q5667" s="68"/>
      <c r="R5667" s="68"/>
      <c r="S5667" s="68"/>
      <c r="T5667" s="69">
        <f t="shared" si="604"/>
        <v>0</v>
      </c>
      <c r="U5667" s="68"/>
      <c r="V5667" s="70">
        <v>8</v>
      </c>
      <c r="W5667" s="70"/>
      <c r="X5667" s="71">
        <f t="shared" si="605"/>
        <v>8</v>
      </c>
      <c r="Y5667" s="72"/>
      <c r="Z5667" s="70"/>
      <c r="AA5667" s="68">
        <v>2</v>
      </c>
      <c r="AB5667" s="73"/>
      <c r="AC5667" s="70"/>
      <c r="AD5667" s="74"/>
      <c r="AE5667" s="68"/>
      <c r="AF5667" s="75"/>
    </row>
    <row r="5668" ht="28.5" customHeight="1" spans="1:32">
      <c r="A5668" s="61" t="s">
        <v>138</v>
      </c>
      <c r="B5668" s="61" t="s">
        <v>2156</v>
      </c>
      <c r="C5668" s="61" t="s">
        <v>4020</v>
      </c>
      <c r="D5668" s="61" t="s">
        <v>3929</v>
      </c>
      <c r="E5668" s="76" t="s">
        <v>4052</v>
      </c>
      <c r="F5668" s="46">
        <v>46194</v>
      </c>
      <c r="G5668" s="46" t="str">
        <f t="shared" si="602"/>
        <v>欧阳玄2026-6-21</v>
      </c>
      <c r="H5668" s="63" t="s">
        <v>4069</v>
      </c>
      <c r="I5668" s="63" t="s">
        <v>4070</v>
      </c>
      <c r="J5668" s="64"/>
      <c r="K5668" s="64" t="s">
        <v>1564</v>
      </c>
      <c r="L5668" s="65"/>
      <c r="M5668" s="65"/>
      <c r="N5668" s="65"/>
      <c r="O5668" s="66">
        <v>8</v>
      </c>
      <c r="P5668" s="161"/>
      <c r="Q5668" s="68"/>
      <c r="R5668" s="68"/>
      <c r="S5668" s="68"/>
      <c r="T5668" s="69">
        <f t="shared" si="604"/>
        <v>8</v>
      </c>
      <c r="U5668" s="68"/>
      <c r="V5668" s="70">
        <v>3</v>
      </c>
      <c r="W5668" s="70"/>
      <c r="X5668" s="71">
        <f t="shared" si="605"/>
        <v>11</v>
      </c>
      <c r="Y5668" s="72"/>
      <c r="Z5668" s="70"/>
      <c r="AA5668" s="68">
        <v>4</v>
      </c>
      <c r="AB5668" s="73"/>
      <c r="AC5668" s="70"/>
      <c r="AD5668" s="74"/>
      <c r="AE5668" s="68"/>
      <c r="AF5668" s="75"/>
    </row>
    <row r="5669" ht="28.5" customHeight="1" spans="1:32">
      <c r="A5669" s="61" t="s">
        <v>138</v>
      </c>
      <c r="B5669" s="61" t="s">
        <v>2156</v>
      </c>
      <c r="C5669" s="61" t="s">
        <v>4020</v>
      </c>
      <c r="D5669" s="61" t="s">
        <v>3929</v>
      </c>
      <c r="E5669" s="76" t="s">
        <v>4052</v>
      </c>
      <c r="F5669" s="46">
        <v>46195</v>
      </c>
      <c r="G5669" s="46" t="str">
        <f t="shared" si="602"/>
        <v>欧阳玄2026-6-22</v>
      </c>
      <c r="H5669" s="63"/>
      <c r="I5669" s="63"/>
      <c r="J5669" s="64"/>
      <c r="K5669" s="64"/>
      <c r="L5669" s="65"/>
      <c r="M5669" s="65"/>
      <c r="N5669" s="79"/>
      <c r="O5669" s="66"/>
      <c r="P5669" s="160"/>
      <c r="Q5669" s="68"/>
      <c r="R5669" s="68"/>
      <c r="S5669" s="68"/>
      <c r="T5669" s="69">
        <f t="shared" si="604"/>
        <v>0</v>
      </c>
      <c r="U5669" s="68"/>
      <c r="V5669" s="70"/>
      <c r="W5669" s="70"/>
      <c r="X5669" s="71">
        <f t="shared" si="605"/>
        <v>0</v>
      </c>
      <c r="Y5669" s="72"/>
      <c r="Z5669" s="70"/>
      <c r="AA5669" s="68"/>
      <c r="AB5669" s="73"/>
      <c r="AC5669" s="70"/>
      <c r="AD5669" s="74"/>
      <c r="AE5669" s="68"/>
      <c r="AF5669" s="75"/>
    </row>
    <row r="5670" ht="28.5" customHeight="1" spans="1:32">
      <c r="A5670" s="61" t="s">
        <v>138</v>
      </c>
      <c r="B5670" s="61" t="s">
        <v>2156</v>
      </c>
      <c r="C5670" s="61" t="s">
        <v>4020</v>
      </c>
      <c r="D5670" s="61" t="s">
        <v>3929</v>
      </c>
      <c r="E5670" s="76" t="s">
        <v>4052</v>
      </c>
      <c r="F5670" s="46">
        <v>46196</v>
      </c>
      <c r="G5670" s="46" t="str">
        <f t="shared" si="602"/>
        <v>欧阳玄2026-6-23</v>
      </c>
      <c r="H5670" s="63"/>
      <c r="I5670" s="63"/>
      <c r="J5670" s="64"/>
      <c r="K5670" s="64"/>
      <c r="L5670" s="65"/>
      <c r="M5670" s="65"/>
      <c r="N5670" s="79"/>
      <c r="O5670" s="66"/>
      <c r="P5670" s="161"/>
      <c r="Q5670" s="68"/>
      <c r="R5670" s="68"/>
      <c r="S5670" s="68"/>
      <c r="T5670" s="69">
        <f t="shared" si="604"/>
        <v>0</v>
      </c>
      <c r="U5670" s="68"/>
      <c r="V5670" s="70"/>
      <c r="W5670" s="70"/>
      <c r="X5670" s="71">
        <f t="shared" si="605"/>
        <v>0</v>
      </c>
      <c r="Y5670" s="72"/>
      <c r="Z5670" s="70"/>
      <c r="AA5670" s="68"/>
      <c r="AB5670" s="73"/>
      <c r="AC5670" s="70"/>
      <c r="AD5670" s="74"/>
      <c r="AE5670" s="68"/>
      <c r="AF5670" s="75"/>
    </row>
    <row r="5671" ht="28.5" customHeight="1" spans="1:32">
      <c r="A5671" s="61" t="s">
        <v>138</v>
      </c>
      <c r="B5671" s="61" t="s">
        <v>2156</v>
      </c>
      <c r="C5671" s="61" t="s">
        <v>4020</v>
      </c>
      <c r="D5671" s="61" t="s">
        <v>3929</v>
      </c>
      <c r="E5671" s="76" t="s">
        <v>4052</v>
      </c>
      <c r="F5671" s="46">
        <v>46197</v>
      </c>
      <c r="G5671" s="46" t="str">
        <f t="shared" si="602"/>
        <v>欧阳玄2026-6-24</v>
      </c>
      <c r="H5671" s="63"/>
      <c r="I5671" s="63"/>
      <c r="J5671" s="64"/>
      <c r="K5671" s="64"/>
      <c r="L5671" s="65"/>
      <c r="M5671" s="65"/>
      <c r="N5671" s="79"/>
      <c r="O5671" s="66"/>
      <c r="P5671" s="160"/>
      <c r="Q5671" s="68"/>
      <c r="R5671" s="68"/>
      <c r="S5671" s="68"/>
      <c r="T5671" s="69">
        <f t="shared" si="604"/>
        <v>0</v>
      </c>
      <c r="U5671" s="68"/>
      <c r="V5671" s="70"/>
      <c r="W5671" s="70"/>
      <c r="X5671" s="71">
        <f t="shared" si="605"/>
        <v>0</v>
      </c>
      <c r="Y5671" s="72"/>
      <c r="Z5671" s="70"/>
      <c r="AA5671" s="68"/>
      <c r="AB5671" s="73"/>
      <c r="AC5671" s="70"/>
      <c r="AD5671" s="74"/>
      <c r="AE5671" s="68"/>
      <c r="AF5671" s="75"/>
    </row>
    <row r="5672" ht="28.5" customHeight="1" spans="1:32">
      <c r="A5672" s="61" t="s">
        <v>138</v>
      </c>
      <c r="B5672" s="61" t="s">
        <v>2156</v>
      </c>
      <c r="C5672" s="61" t="s">
        <v>4020</v>
      </c>
      <c r="D5672" s="61" t="s">
        <v>3929</v>
      </c>
      <c r="E5672" s="76" t="s">
        <v>4052</v>
      </c>
      <c r="F5672" s="46">
        <v>46198</v>
      </c>
      <c r="G5672" s="46" t="str">
        <f t="shared" si="602"/>
        <v>欧阳玄2026-6-25</v>
      </c>
      <c r="H5672" s="63"/>
      <c r="I5672" s="63"/>
      <c r="J5672" s="64"/>
      <c r="K5672" s="64"/>
      <c r="L5672" s="65"/>
      <c r="M5672" s="65"/>
      <c r="N5672" s="65"/>
      <c r="O5672" s="66"/>
      <c r="P5672" s="160"/>
      <c r="Q5672" s="68"/>
      <c r="R5672" s="68"/>
      <c r="S5672" s="68"/>
      <c r="T5672" s="69">
        <f t="shared" si="604"/>
        <v>0</v>
      </c>
      <c r="U5672" s="68"/>
      <c r="V5672" s="70"/>
      <c r="W5672" s="70"/>
      <c r="X5672" s="71">
        <f t="shared" si="605"/>
        <v>0</v>
      </c>
      <c r="Y5672" s="72"/>
      <c r="Z5672" s="70"/>
      <c r="AA5672" s="68"/>
      <c r="AB5672" s="73"/>
      <c r="AC5672" s="70"/>
      <c r="AD5672" s="74"/>
      <c r="AE5672" s="68"/>
      <c r="AF5672" s="75"/>
    </row>
    <row r="5673" ht="28.5" customHeight="1" spans="1:32">
      <c r="A5673" s="61" t="s">
        <v>138</v>
      </c>
      <c r="B5673" s="61" t="s">
        <v>2156</v>
      </c>
      <c r="C5673" s="61" t="s">
        <v>4020</v>
      </c>
      <c r="D5673" s="61" t="s">
        <v>3929</v>
      </c>
      <c r="E5673" s="76" t="s">
        <v>4052</v>
      </c>
      <c r="F5673" s="46">
        <v>46199</v>
      </c>
      <c r="G5673" s="46" t="str">
        <f t="shared" si="602"/>
        <v>欧阳玄2026-6-26</v>
      </c>
      <c r="H5673" s="63"/>
      <c r="I5673" s="63"/>
      <c r="J5673" s="64"/>
      <c r="K5673" s="64"/>
      <c r="L5673" s="65"/>
      <c r="M5673" s="65"/>
      <c r="N5673" s="65"/>
      <c r="O5673" s="66"/>
      <c r="P5673" s="160"/>
      <c r="Q5673" s="68"/>
      <c r="R5673" s="68"/>
      <c r="S5673" s="68"/>
      <c r="T5673" s="69">
        <f t="shared" si="604"/>
        <v>0</v>
      </c>
      <c r="U5673" s="68"/>
      <c r="V5673" s="70"/>
      <c r="W5673" s="70"/>
      <c r="X5673" s="71">
        <f t="shared" si="605"/>
        <v>0</v>
      </c>
      <c r="Y5673" s="72"/>
      <c r="Z5673" s="70"/>
      <c r="AA5673" s="68"/>
      <c r="AB5673" s="73"/>
      <c r="AC5673" s="70"/>
      <c r="AD5673" s="74"/>
      <c r="AE5673" s="68"/>
      <c r="AF5673" s="75"/>
    </row>
    <row r="5674" ht="28.5" customHeight="1" spans="1:32">
      <c r="A5674" s="61" t="s">
        <v>138</v>
      </c>
      <c r="B5674" s="61" t="s">
        <v>2156</v>
      </c>
      <c r="C5674" s="61" t="s">
        <v>4020</v>
      </c>
      <c r="D5674" s="61" t="s">
        <v>3929</v>
      </c>
      <c r="E5674" s="76" t="s">
        <v>4052</v>
      </c>
      <c r="F5674" s="46">
        <v>46200</v>
      </c>
      <c r="G5674" s="46" t="str">
        <f t="shared" si="602"/>
        <v>欧阳玄2026-6-27</v>
      </c>
      <c r="H5674" s="63"/>
      <c r="I5674" s="63"/>
      <c r="J5674" s="64"/>
      <c r="K5674" s="64"/>
      <c r="L5674" s="65"/>
      <c r="M5674" s="65"/>
      <c r="N5674" s="79"/>
      <c r="O5674" s="66"/>
      <c r="P5674" s="160"/>
      <c r="Q5674" s="68"/>
      <c r="R5674" s="68"/>
      <c r="S5674" s="68"/>
      <c r="T5674" s="69">
        <f t="shared" si="604"/>
        <v>0</v>
      </c>
      <c r="U5674" s="68"/>
      <c r="V5674" s="70"/>
      <c r="W5674" s="70"/>
      <c r="X5674" s="71">
        <f t="shared" si="605"/>
        <v>0</v>
      </c>
      <c r="Y5674" s="72"/>
      <c r="Z5674" s="70"/>
      <c r="AA5674" s="68"/>
      <c r="AB5674" s="73"/>
      <c r="AC5674" s="70"/>
      <c r="AD5674" s="74"/>
      <c r="AE5674" s="68"/>
      <c r="AF5674" s="75"/>
    </row>
    <row r="5675" ht="28.5" customHeight="1" spans="1:32">
      <c r="A5675" s="61" t="s">
        <v>138</v>
      </c>
      <c r="B5675" s="61" t="s">
        <v>2156</v>
      </c>
      <c r="C5675" s="61" t="s">
        <v>4020</v>
      </c>
      <c r="D5675" s="61" t="s">
        <v>3929</v>
      </c>
      <c r="E5675" s="76" t="s">
        <v>4052</v>
      </c>
      <c r="F5675" s="46">
        <v>46201</v>
      </c>
      <c r="G5675" s="46" t="str">
        <f t="shared" si="602"/>
        <v>欧阳玄2026-6-28</v>
      </c>
      <c r="H5675" s="63"/>
      <c r="I5675" s="63"/>
      <c r="J5675" s="64"/>
      <c r="K5675" s="64"/>
      <c r="L5675" s="65"/>
      <c r="M5675" s="65"/>
      <c r="N5675" s="65"/>
      <c r="O5675" s="66"/>
      <c r="P5675" s="160"/>
      <c r="Q5675" s="68"/>
      <c r="R5675" s="68"/>
      <c r="S5675" s="68"/>
      <c r="T5675" s="69">
        <f t="shared" si="604"/>
        <v>0</v>
      </c>
      <c r="U5675" s="68"/>
      <c r="V5675" s="70"/>
      <c r="W5675" s="70"/>
      <c r="X5675" s="71">
        <f t="shared" si="605"/>
        <v>0</v>
      </c>
      <c r="Y5675" s="72"/>
      <c r="Z5675" s="70"/>
      <c r="AA5675" s="68"/>
      <c r="AB5675" s="73"/>
      <c r="AC5675" s="70"/>
      <c r="AD5675" s="74"/>
      <c r="AE5675" s="68"/>
      <c r="AF5675" s="75"/>
    </row>
    <row r="5676" ht="28.5" customHeight="1" spans="1:32">
      <c r="A5676" s="61" t="s">
        <v>138</v>
      </c>
      <c r="B5676" s="61" t="s">
        <v>2156</v>
      </c>
      <c r="C5676" s="61" t="s">
        <v>4020</v>
      </c>
      <c r="D5676" s="61" t="s">
        <v>3929</v>
      </c>
      <c r="E5676" s="76" t="s">
        <v>4052</v>
      </c>
      <c r="F5676" s="46">
        <v>46202</v>
      </c>
      <c r="G5676" s="46" t="str">
        <f t="shared" si="602"/>
        <v>欧阳玄2026-6-29</v>
      </c>
      <c r="H5676" s="63"/>
      <c r="I5676" s="63"/>
      <c r="J5676" s="64"/>
      <c r="K5676" s="64"/>
      <c r="L5676" s="65"/>
      <c r="M5676" s="65"/>
      <c r="N5676" s="79"/>
      <c r="O5676" s="66"/>
      <c r="P5676" s="160"/>
      <c r="Q5676" s="68"/>
      <c r="R5676" s="68"/>
      <c r="S5676" s="68"/>
      <c r="T5676" s="69">
        <f t="shared" si="604"/>
        <v>0</v>
      </c>
      <c r="U5676" s="68"/>
      <c r="V5676" s="70"/>
      <c r="W5676" s="70"/>
      <c r="X5676" s="71">
        <f t="shared" si="605"/>
        <v>0</v>
      </c>
      <c r="Y5676" s="72"/>
      <c r="Z5676" s="70"/>
      <c r="AA5676" s="68"/>
      <c r="AB5676" s="73"/>
      <c r="AC5676" s="70"/>
      <c r="AD5676" s="74"/>
      <c r="AE5676" s="68"/>
      <c r="AF5676" s="75"/>
    </row>
    <row r="5677" s="3" customFormat="1" ht="28.5" customHeight="1" spans="1:32">
      <c r="A5677" s="61" t="s">
        <v>138</v>
      </c>
      <c r="B5677" s="61" t="s">
        <v>2156</v>
      </c>
      <c r="C5677" s="61" t="s">
        <v>4020</v>
      </c>
      <c r="D5677" s="61" t="s">
        <v>3929</v>
      </c>
      <c r="E5677" s="76" t="s">
        <v>4052</v>
      </c>
      <c r="F5677" s="46">
        <v>46203</v>
      </c>
      <c r="G5677" s="46" t="str">
        <f t="shared" si="602"/>
        <v>欧阳玄2026-6-30</v>
      </c>
      <c r="H5677" s="63"/>
      <c r="I5677" s="63"/>
      <c r="J5677" s="64"/>
      <c r="K5677" s="64"/>
      <c r="L5677" s="65"/>
      <c r="M5677" s="65"/>
      <c r="N5677" s="65"/>
      <c r="O5677" s="66"/>
      <c r="P5677" s="160"/>
      <c r="Q5677" s="68"/>
      <c r="R5677" s="68"/>
      <c r="S5677" s="68"/>
      <c r="T5677" s="69">
        <f t="shared" si="604"/>
        <v>0</v>
      </c>
      <c r="U5677" s="68"/>
      <c r="V5677" s="70"/>
      <c r="W5677" s="70"/>
      <c r="X5677" s="71">
        <f t="shared" si="605"/>
        <v>0</v>
      </c>
      <c r="Y5677" s="72"/>
      <c r="Z5677" s="70"/>
      <c r="AA5677" s="68"/>
      <c r="AB5677" s="73"/>
      <c r="AC5677" s="70"/>
      <c r="AD5677" s="74"/>
      <c r="AE5677" s="68"/>
      <c r="AF5677" s="75"/>
    </row>
    <row r="5678" s="3" customFormat="1" ht="28.5" customHeight="1" spans="1:32">
      <c r="A5678" s="61" t="s">
        <v>138</v>
      </c>
      <c r="B5678" s="61" t="s">
        <v>2156</v>
      </c>
      <c r="C5678" s="61" t="s">
        <v>4020</v>
      </c>
      <c r="D5678" s="61" t="s">
        <v>3929</v>
      </c>
      <c r="E5678" s="76" t="s">
        <v>4052</v>
      </c>
      <c r="F5678" s="46">
        <v>46204</v>
      </c>
      <c r="G5678" s="46" t="str">
        <f t="shared" si="602"/>
        <v>欧阳玄2026-7-1</v>
      </c>
      <c r="H5678" s="63"/>
      <c r="I5678" s="63"/>
      <c r="J5678" s="64"/>
      <c r="K5678" s="64"/>
      <c r="L5678" s="65"/>
      <c r="M5678" s="65"/>
      <c r="N5678" s="65"/>
      <c r="O5678" s="66"/>
      <c r="P5678" s="160"/>
      <c r="Q5678" s="68"/>
      <c r="R5678" s="68"/>
      <c r="S5678" s="68"/>
      <c r="T5678" s="69">
        <f t="shared" si="604"/>
        <v>0</v>
      </c>
      <c r="U5678" s="68"/>
      <c r="V5678" s="70"/>
      <c r="W5678" s="70"/>
      <c r="X5678" s="71">
        <f t="shared" si="605"/>
        <v>0</v>
      </c>
      <c r="Y5678" s="72"/>
      <c r="Z5678" s="70"/>
      <c r="AA5678" s="68"/>
      <c r="AB5678" s="73"/>
      <c r="AC5678" s="70"/>
      <c r="AD5678" s="74"/>
      <c r="AE5678" s="68"/>
      <c r="AF5678" s="75"/>
    </row>
    <row r="5679" ht="28.5" customHeight="1" spans="1:32">
      <c r="A5679" s="84" t="s">
        <v>138</v>
      </c>
      <c r="B5679" s="84" t="s">
        <v>2156</v>
      </c>
      <c r="C5679" s="84" t="s">
        <v>4020</v>
      </c>
      <c r="D5679" s="84" t="s">
        <v>3929</v>
      </c>
      <c r="E5679" s="85" t="s">
        <v>4052</v>
      </c>
      <c r="F5679" s="86">
        <v>46235</v>
      </c>
      <c r="G5679" s="46" t="str">
        <f t="shared" si="602"/>
        <v>欧阳玄2026-8-1</v>
      </c>
      <c r="H5679" s="63"/>
      <c r="I5679" s="63"/>
      <c r="J5679" s="64"/>
      <c r="K5679" s="64"/>
      <c r="L5679" s="65"/>
      <c r="M5679" s="65"/>
      <c r="N5679" s="91"/>
      <c r="O5679" s="66"/>
      <c r="P5679" s="87"/>
      <c r="Q5679" s="87"/>
      <c r="R5679" s="68"/>
      <c r="S5679" s="87"/>
      <c r="T5679" s="69">
        <f t="shared" si="604"/>
        <v>0</v>
      </c>
      <c r="U5679" s="87"/>
      <c r="V5679" s="87"/>
      <c r="W5679" s="87"/>
      <c r="X5679" s="71">
        <f t="shared" si="605"/>
        <v>0</v>
      </c>
      <c r="Y5679" s="88"/>
      <c r="Z5679" s="87"/>
      <c r="AA5679" s="87"/>
      <c r="AB5679" s="87"/>
      <c r="AC5679" s="87"/>
      <c r="AD5679" s="89"/>
      <c r="AE5679" s="87"/>
      <c r="AF5679" s="90"/>
    </row>
    <row r="5680" ht="28.5" customHeight="1" spans="1:32">
      <c r="A5680" s="44" t="s">
        <v>36</v>
      </c>
      <c r="B5680" s="44" t="s">
        <v>2156</v>
      </c>
      <c r="C5680" s="44" t="s">
        <v>4020</v>
      </c>
      <c r="D5680" s="44" t="s">
        <v>3929</v>
      </c>
      <c r="E5680" s="44" t="s">
        <v>4071</v>
      </c>
      <c r="F5680" s="45">
        <v>46173</v>
      </c>
      <c r="G5680" s="46" t="str">
        <f t="shared" si="602"/>
        <v>刘斌杰2026-5-31</v>
      </c>
      <c r="H5680" s="157"/>
      <c r="I5680" s="157"/>
      <c r="J5680" s="158"/>
      <c r="K5680" s="158"/>
      <c r="L5680" s="158"/>
      <c r="M5680" s="159"/>
      <c r="N5680" s="159"/>
      <c r="O5680" s="102">
        <f t="shared" ref="O5680:AE5680" si="606">SUM(O5681:O5712)</f>
        <v>136</v>
      </c>
      <c r="P5680" s="103">
        <f t="shared" si="606"/>
        <v>0</v>
      </c>
      <c r="Q5680" s="104">
        <f t="shared" si="606"/>
        <v>-2</v>
      </c>
      <c r="R5680" s="104">
        <f t="shared" si="606"/>
        <v>0</v>
      </c>
      <c r="S5680" s="53">
        <f t="shared" si="606"/>
        <v>0</v>
      </c>
      <c r="T5680" s="105">
        <f t="shared" si="606"/>
        <v>134</v>
      </c>
      <c r="U5680" s="55">
        <f t="shared" si="606"/>
        <v>0</v>
      </c>
      <c r="V5680" s="105">
        <f t="shared" si="606"/>
        <v>31</v>
      </c>
      <c r="W5680" s="105">
        <f t="shared" si="606"/>
        <v>0</v>
      </c>
      <c r="X5680" s="106">
        <f t="shared" si="606"/>
        <v>165</v>
      </c>
      <c r="Y5680" s="107">
        <f t="shared" si="606"/>
        <v>1</v>
      </c>
      <c r="Z5680" s="105">
        <f t="shared" si="606"/>
        <v>0</v>
      </c>
      <c r="AA5680" s="108">
        <f t="shared" si="606"/>
        <v>46</v>
      </c>
      <c r="AB5680" s="105">
        <f t="shared" si="606"/>
        <v>8</v>
      </c>
      <c r="AC5680" s="105">
        <f t="shared" si="606"/>
        <v>0</v>
      </c>
      <c r="AD5680" s="109">
        <f t="shared" si="606"/>
        <v>0</v>
      </c>
      <c r="AE5680" s="108">
        <f t="shared" si="606"/>
        <v>0</v>
      </c>
      <c r="AF5680" s="60"/>
    </row>
    <row r="5681" ht="28.5" customHeight="1" spans="1:32">
      <c r="A5681" s="61" t="s">
        <v>36</v>
      </c>
      <c r="B5681" s="61" t="s">
        <v>2156</v>
      </c>
      <c r="C5681" s="61" t="s">
        <v>4020</v>
      </c>
      <c r="D5681" s="61" t="s">
        <v>3929</v>
      </c>
      <c r="E5681" s="62" t="s">
        <v>4071</v>
      </c>
      <c r="F5681" s="46">
        <v>46174</v>
      </c>
      <c r="G5681" s="46" t="str">
        <f t="shared" si="602"/>
        <v>刘斌杰2026-6-1</v>
      </c>
      <c r="H5681" s="63" t="s">
        <v>4072</v>
      </c>
      <c r="I5681" s="63" t="s">
        <v>2488</v>
      </c>
      <c r="J5681" s="64"/>
      <c r="K5681" s="64"/>
      <c r="L5681" s="65" t="s">
        <v>100</v>
      </c>
      <c r="M5681" s="65"/>
      <c r="N5681" s="65"/>
      <c r="O5681" s="66">
        <v>8</v>
      </c>
      <c r="P5681" s="160"/>
      <c r="Q5681" s="68">
        <v>-1</v>
      </c>
      <c r="R5681" s="68"/>
      <c r="S5681" s="68"/>
      <c r="T5681" s="69">
        <f t="shared" ref="T5681:T5712" si="607">SUM(O5681:S5681)</f>
        <v>7</v>
      </c>
      <c r="U5681" s="68"/>
      <c r="V5681" s="70"/>
      <c r="W5681" s="70"/>
      <c r="X5681" s="71">
        <f t="shared" ref="X5681:X5712" si="608">SUM(T5681:W5681)</f>
        <v>7</v>
      </c>
      <c r="Y5681" s="72"/>
      <c r="Z5681" s="70"/>
      <c r="AA5681" s="68">
        <v>2</v>
      </c>
      <c r="AB5681" s="73"/>
      <c r="AC5681" s="70"/>
      <c r="AD5681" s="74"/>
      <c r="AE5681" s="68"/>
      <c r="AF5681" s="75"/>
    </row>
    <row r="5682" ht="28.5" customHeight="1" spans="1:32">
      <c r="A5682" s="61" t="s">
        <v>36</v>
      </c>
      <c r="B5682" s="61" t="s">
        <v>2156</v>
      </c>
      <c r="C5682" s="61" t="s">
        <v>4020</v>
      </c>
      <c r="D5682" s="61" t="s">
        <v>3929</v>
      </c>
      <c r="E5682" s="62" t="s">
        <v>4071</v>
      </c>
      <c r="F5682" s="46">
        <v>46175</v>
      </c>
      <c r="G5682" s="46" t="str">
        <f t="shared" si="602"/>
        <v>刘斌杰2026-6-2</v>
      </c>
      <c r="H5682" s="63" t="s">
        <v>369</v>
      </c>
      <c r="I5682" s="63" t="s">
        <v>1245</v>
      </c>
      <c r="J5682" s="64"/>
      <c r="K5682" s="64"/>
      <c r="L5682" s="65"/>
      <c r="M5682" s="65"/>
      <c r="N5682" s="65"/>
      <c r="O5682" s="66">
        <v>8</v>
      </c>
      <c r="P5682" s="160"/>
      <c r="Q5682" s="68"/>
      <c r="R5682" s="68"/>
      <c r="S5682" s="68"/>
      <c r="T5682" s="69">
        <f t="shared" si="607"/>
        <v>8</v>
      </c>
      <c r="U5682" s="68"/>
      <c r="V5682" s="70"/>
      <c r="W5682" s="70"/>
      <c r="X5682" s="71">
        <f t="shared" si="608"/>
        <v>8</v>
      </c>
      <c r="Y5682" s="72"/>
      <c r="Z5682" s="70"/>
      <c r="AA5682" s="68">
        <v>2</v>
      </c>
      <c r="AB5682" s="73"/>
      <c r="AC5682" s="70"/>
      <c r="AD5682" s="74"/>
      <c r="AE5682" s="68"/>
      <c r="AF5682" s="75"/>
    </row>
    <row r="5683" ht="28.5" customHeight="1" spans="1:32">
      <c r="A5683" s="61" t="s">
        <v>36</v>
      </c>
      <c r="B5683" s="61" t="s">
        <v>2156</v>
      </c>
      <c r="C5683" s="61" t="s">
        <v>4020</v>
      </c>
      <c r="D5683" s="61" t="s">
        <v>3929</v>
      </c>
      <c r="E5683" s="62" t="s">
        <v>4071</v>
      </c>
      <c r="F5683" s="46">
        <v>46176</v>
      </c>
      <c r="G5683" s="46" t="str">
        <f t="shared" si="602"/>
        <v>刘斌杰2026-6-3</v>
      </c>
      <c r="H5683" s="63" t="s">
        <v>1514</v>
      </c>
      <c r="I5683" s="63" t="s">
        <v>4073</v>
      </c>
      <c r="J5683" s="64"/>
      <c r="K5683" s="64" t="s">
        <v>1564</v>
      </c>
      <c r="L5683" s="65"/>
      <c r="M5683" s="65"/>
      <c r="N5683" s="65"/>
      <c r="O5683" s="66">
        <v>8</v>
      </c>
      <c r="P5683" s="160"/>
      <c r="Q5683" s="68"/>
      <c r="R5683" s="68"/>
      <c r="S5683" s="68"/>
      <c r="T5683" s="69">
        <f t="shared" si="607"/>
        <v>8</v>
      </c>
      <c r="U5683" s="68"/>
      <c r="V5683" s="70">
        <v>3</v>
      </c>
      <c r="W5683" s="70"/>
      <c r="X5683" s="71">
        <f t="shared" si="608"/>
        <v>11</v>
      </c>
      <c r="Y5683" s="72"/>
      <c r="Z5683" s="70"/>
      <c r="AA5683" s="68">
        <v>2</v>
      </c>
      <c r="AB5683" s="73"/>
      <c r="AC5683" s="70"/>
      <c r="AD5683" s="74"/>
      <c r="AE5683" s="68"/>
      <c r="AF5683" s="75"/>
    </row>
    <row r="5684" ht="28.5" customHeight="1" spans="1:32">
      <c r="A5684" s="61" t="s">
        <v>36</v>
      </c>
      <c r="B5684" s="61" t="s">
        <v>2156</v>
      </c>
      <c r="C5684" s="61" t="s">
        <v>4020</v>
      </c>
      <c r="D5684" s="61" t="s">
        <v>3929</v>
      </c>
      <c r="E5684" s="61" t="s">
        <v>4071</v>
      </c>
      <c r="F5684" s="46">
        <v>46177</v>
      </c>
      <c r="G5684" s="46" t="str">
        <f t="shared" si="602"/>
        <v>刘斌杰2026-6-4</v>
      </c>
      <c r="H5684" s="63" t="s">
        <v>4074</v>
      </c>
      <c r="I5684" s="63" t="s">
        <v>4075</v>
      </c>
      <c r="J5684" s="64"/>
      <c r="K5684" s="64" t="s">
        <v>1564</v>
      </c>
      <c r="L5684" s="65"/>
      <c r="M5684" s="65"/>
      <c r="N5684" s="65"/>
      <c r="O5684" s="66">
        <v>8</v>
      </c>
      <c r="P5684" s="160"/>
      <c r="Q5684" s="68"/>
      <c r="R5684" s="68"/>
      <c r="S5684" s="68"/>
      <c r="T5684" s="69">
        <f t="shared" si="607"/>
        <v>8</v>
      </c>
      <c r="U5684" s="68"/>
      <c r="V5684" s="70">
        <v>2</v>
      </c>
      <c r="W5684" s="70"/>
      <c r="X5684" s="71">
        <f t="shared" si="608"/>
        <v>10</v>
      </c>
      <c r="Y5684" s="72"/>
      <c r="Z5684" s="70"/>
      <c r="AA5684" s="68">
        <v>4</v>
      </c>
      <c r="AB5684" s="73"/>
      <c r="AC5684" s="70"/>
      <c r="AD5684" s="74"/>
      <c r="AE5684" s="68"/>
      <c r="AF5684" s="75"/>
    </row>
    <row r="5685" ht="28.5" customHeight="1" spans="1:32">
      <c r="A5685" s="61" t="s">
        <v>36</v>
      </c>
      <c r="B5685" s="61" t="s">
        <v>2156</v>
      </c>
      <c r="C5685" s="61" t="s">
        <v>4020</v>
      </c>
      <c r="D5685" s="61" t="s">
        <v>3929</v>
      </c>
      <c r="E5685" s="62" t="s">
        <v>4071</v>
      </c>
      <c r="F5685" s="46">
        <v>46178</v>
      </c>
      <c r="G5685" s="46" t="str">
        <f t="shared" si="602"/>
        <v>刘斌杰2026-6-5</v>
      </c>
      <c r="H5685" s="63" t="s">
        <v>4076</v>
      </c>
      <c r="I5685" s="63" t="s">
        <v>2466</v>
      </c>
      <c r="J5685" s="64"/>
      <c r="K5685" s="64"/>
      <c r="L5685" s="65"/>
      <c r="M5685" s="65"/>
      <c r="N5685" s="65"/>
      <c r="O5685" s="66">
        <v>8</v>
      </c>
      <c r="P5685" s="160"/>
      <c r="Q5685" s="68"/>
      <c r="R5685" s="68"/>
      <c r="S5685" s="68"/>
      <c r="T5685" s="69">
        <f t="shared" si="607"/>
        <v>8</v>
      </c>
      <c r="U5685" s="68"/>
      <c r="V5685" s="70"/>
      <c r="W5685" s="70"/>
      <c r="X5685" s="71">
        <f t="shared" si="608"/>
        <v>8</v>
      </c>
      <c r="Y5685" s="72"/>
      <c r="Z5685" s="70"/>
      <c r="AA5685" s="68">
        <v>2</v>
      </c>
      <c r="AB5685" s="73"/>
      <c r="AC5685" s="70"/>
      <c r="AD5685" s="74"/>
      <c r="AE5685" s="68"/>
      <c r="AF5685" s="75"/>
    </row>
    <row r="5686" ht="28.5" customHeight="1" spans="1:32">
      <c r="A5686" s="61" t="s">
        <v>36</v>
      </c>
      <c r="B5686" s="61" t="s">
        <v>2156</v>
      </c>
      <c r="C5686" s="61" t="s">
        <v>4020</v>
      </c>
      <c r="D5686" s="61" t="s">
        <v>3929</v>
      </c>
      <c r="E5686" s="62" t="s">
        <v>4071</v>
      </c>
      <c r="F5686" s="46">
        <v>46179</v>
      </c>
      <c r="G5686" s="46" t="str">
        <f t="shared" si="602"/>
        <v>刘斌杰2026-6-6</v>
      </c>
      <c r="H5686" s="63" t="s">
        <v>377</v>
      </c>
      <c r="I5686" s="63" t="s">
        <v>4077</v>
      </c>
      <c r="J5686" s="64"/>
      <c r="K5686" s="64"/>
      <c r="L5686" s="65"/>
      <c r="M5686" s="65"/>
      <c r="N5686" s="65"/>
      <c r="O5686" s="66">
        <v>8</v>
      </c>
      <c r="P5686" s="160"/>
      <c r="Q5686" s="68"/>
      <c r="R5686" s="68"/>
      <c r="S5686" s="68"/>
      <c r="T5686" s="69">
        <f t="shared" si="607"/>
        <v>8</v>
      </c>
      <c r="U5686" s="68"/>
      <c r="V5686" s="70"/>
      <c r="W5686" s="70"/>
      <c r="X5686" s="71">
        <f t="shared" si="608"/>
        <v>8</v>
      </c>
      <c r="Y5686" s="72">
        <v>1</v>
      </c>
      <c r="Z5686" s="70"/>
      <c r="AA5686" s="68">
        <v>2</v>
      </c>
      <c r="AB5686" s="73"/>
      <c r="AC5686" s="70"/>
      <c r="AD5686" s="74"/>
      <c r="AE5686" s="68"/>
      <c r="AF5686" s="75"/>
    </row>
    <row r="5687" ht="28.5" customHeight="1" spans="1:32">
      <c r="A5687" s="61" t="s">
        <v>36</v>
      </c>
      <c r="B5687" s="61" t="s">
        <v>2156</v>
      </c>
      <c r="C5687" s="61" t="s">
        <v>4020</v>
      </c>
      <c r="D5687" s="61" t="s">
        <v>3929</v>
      </c>
      <c r="E5687" s="62" t="s">
        <v>4071</v>
      </c>
      <c r="F5687" s="77">
        <v>46180</v>
      </c>
      <c r="G5687" s="46" t="str">
        <f t="shared" si="602"/>
        <v>刘斌杰2026-6-7</v>
      </c>
      <c r="H5687" s="63" t="s">
        <v>4078</v>
      </c>
      <c r="I5687" s="63" t="s">
        <v>4079</v>
      </c>
      <c r="J5687" s="64"/>
      <c r="K5687" s="64" t="s">
        <v>73</v>
      </c>
      <c r="L5687" s="65"/>
      <c r="M5687" s="65"/>
      <c r="N5687" s="65"/>
      <c r="O5687" s="66"/>
      <c r="P5687" s="160"/>
      <c r="Q5687" s="68"/>
      <c r="R5687" s="68"/>
      <c r="S5687" s="68"/>
      <c r="T5687" s="69">
        <f t="shared" si="607"/>
        <v>0</v>
      </c>
      <c r="U5687" s="68"/>
      <c r="V5687" s="70">
        <f>2+3</f>
        <v>5</v>
      </c>
      <c r="W5687" s="70"/>
      <c r="X5687" s="71">
        <f t="shared" si="608"/>
        <v>5</v>
      </c>
      <c r="Y5687" s="72"/>
      <c r="Z5687" s="70"/>
      <c r="AA5687" s="68">
        <v>2</v>
      </c>
      <c r="AB5687" s="73"/>
      <c r="AC5687" s="70"/>
      <c r="AD5687" s="74"/>
      <c r="AE5687" s="68"/>
      <c r="AF5687" s="75"/>
    </row>
    <row r="5688" ht="28.5" customHeight="1" spans="1:32">
      <c r="A5688" s="61" t="s">
        <v>36</v>
      </c>
      <c r="B5688" s="61" t="s">
        <v>2156</v>
      </c>
      <c r="C5688" s="61" t="s">
        <v>4020</v>
      </c>
      <c r="D5688" s="61" t="s">
        <v>3929</v>
      </c>
      <c r="E5688" s="62" t="s">
        <v>4071</v>
      </c>
      <c r="F5688" s="46">
        <v>46181</v>
      </c>
      <c r="G5688" s="46" t="str">
        <f t="shared" si="602"/>
        <v>刘斌杰2026-6-8</v>
      </c>
      <c r="H5688" s="63" t="s">
        <v>4080</v>
      </c>
      <c r="I5688" s="63"/>
      <c r="J5688" s="64"/>
      <c r="K5688" s="64" t="s">
        <v>1564</v>
      </c>
      <c r="L5688" s="65" t="s">
        <v>100</v>
      </c>
      <c r="M5688" s="65"/>
      <c r="N5688" s="65"/>
      <c r="O5688" s="66">
        <v>8</v>
      </c>
      <c r="P5688" s="160"/>
      <c r="Q5688" s="68">
        <v>-1</v>
      </c>
      <c r="R5688" s="68"/>
      <c r="S5688" s="68"/>
      <c r="T5688" s="69">
        <f t="shared" si="607"/>
        <v>7</v>
      </c>
      <c r="U5688" s="68"/>
      <c r="V5688" s="70"/>
      <c r="W5688" s="70"/>
      <c r="X5688" s="71">
        <f t="shared" si="608"/>
        <v>7</v>
      </c>
      <c r="Y5688" s="72"/>
      <c r="Z5688" s="70"/>
      <c r="AA5688" s="68"/>
      <c r="AB5688" s="73"/>
      <c r="AC5688" s="70"/>
      <c r="AD5688" s="74"/>
      <c r="AE5688" s="68"/>
      <c r="AF5688" s="75"/>
    </row>
    <row r="5689" ht="28.5" customHeight="1" spans="1:32">
      <c r="A5689" s="61" t="s">
        <v>36</v>
      </c>
      <c r="B5689" s="61" t="s">
        <v>2156</v>
      </c>
      <c r="C5689" s="61" t="s">
        <v>4020</v>
      </c>
      <c r="D5689" s="61" t="s">
        <v>3929</v>
      </c>
      <c r="E5689" s="62" t="s">
        <v>4071</v>
      </c>
      <c r="F5689" s="78">
        <v>46182</v>
      </c>
      <c r="G5689" s="46" t="str">
        <f t="shared" si="602"/>
        <v>刘斌杰2026-6-9</v>
      </c>
      <c r="H5689" s="63" t="s">
        <v>4081</v>
      </c>
      <c r="I5689" s="63" t="s">
        <v>4082</v>
      </c>
      <c r="J5689" s="64"/>
      <c r="K5689" s="64" t="s">
        <v>1564</v>
      </c>
      <c r="L5689" s="65"/>
      <c r="M5689" s="65"/>
      <c r="N5689" s="65"/>
      <c r="O5689" s="66">
        <v>8</v>
      </c>
      <c r="P5689" s="160"/>
      <c r="Q5689" s="68"/>
      <c r="R5689" s="68"/>
      <c r="S5689" s="68"/>
      <c r="T5689" s="69">
        <f t="shared" si="607"/>
        <v>8</v>
      </c>
      <c r="U5689" s="68"/>
      <c r="V5689" s="70">
        <v>3</v>
      </c>
      <c r="W5689" s="70"/>
      <c r="X5689" s="71">
        <f t="shared" si="608"/>
        <v>11</v>
      </c>
      <c r="Y5689" s="72"/>
      <c r="Z5689" s="70"/>
      <c r="AA5689" s="68">
        <v>4</v>
      </c>
      <c r="AB5689" s="73"/>
      <c r="AC5689" s="70"/>
      <c r="AD5689" s="74"/>
      <c r="AE5689" s="68"/>
      <c r="AF5689" s="75"/>
    </row>
    <row r="5690" ht="28.5" customHeight="1" spans="1:32">
      <c r="A5690" s="61" t="s">
        <v>36</v>
      </c>
      <c r="B5690" s="61" t="s">
        <v>2156</v>
      </c>
      <c r="C5690" s="61" t="s">
        <v>4020</v>
      </c>
      <c r="D5690" s="61" t="s">
        <v>3929</v>
      </c>
      <c r="E5690" s="62" t="s">
        <v>4071</v>
      </c>
      <c r="F5690" s="46">
        <v>46183</v>
      </c>
      <c r="G5690" s="46" t="str">
        <f t="shared" si="602"/>
        <v>刘斌杰2026-6-10</v>
      </c>
      <c r="H5690" s="63" t="s">
        <v>4008</v>
      </c>
      <c r="I5690" s="63" t="s">
        <v>4083</v>
      </c>
      <c r="J5690" s="64"/>
      <c r="K5690" s="64" t="s">
        <v>1564</v>
      </c>
      <c r="L5690" s="65"/>
      <c r="M5690" s="65"/>
      <c r="N5690" s="65"/>
      <c r="O5690" s="66">
        <v>8</v>
      </c>
      <c r="P5690" s="160"/>
      <c r="Q5690" s="68"/>
      <c r="R5690" s="68"/>
      <c r="S5690" s="68"/>
      <c r="T5690" s="69">
        <f t="shared" si="607"/>
        <v>8</v>
      </c>
      <c r="U5690" s="68"/>
      <c r="V5690" s="70">
        <v>3</v>
      </c>
      <c r="W5690" s="70"/>
      <c r="X5690" s="71">
        <f t="shared" si="608"/>
        <v>11</v>
      </c>
      <c r="Y5690" s="72"/>
      <c r="Z5690" s="70"/>
      <c r="AA5690" s="68">
        <v>4</v>
      </c>
      <c r="AB5690" s="73"/>
      <c r="AC5690" s="70"/>
      <c r="AD5690" s="74"/>
      <c r="AE5690" s="68"/>
      <c r="AF5690" s="75"/>
    </row>
    <row r="5691" ht="28.5" customHeight="1" spans="1:32">
      <c r="A5691" s="61" t="s">
        <v>36</v>
      </c>
      <c r="B5691" s="61" t="s">
        <v>2156</v>
      </c>
      <c r="C5691" s="61" t="s">
        <v>4020</v>
      </c>
      <c r="D5691" s="61" t="s">
        <v>3929</v>
      </c>
      <c r="E5691" s="62" t="s">
        <v>4071</v>
      </c>
      <c r="F5691" s="46">
        <v>46184</v>
      </c>
      <c r="G5691" s="46" t="str">
        <f t="shared" si="602"/>
        <v>刘斌杰2026-6-11</v>
      </c>
      <c r="H5691" s="63" t="s">
        <v>4084</v>
      </c>
      <c r="I5691" s="63" t="s">
        <v>4085</v>
      </c>
      <c r="J5691" s="64"/>
      <c r="K5691" s="64" t="s">
        <v>1564</v>
      </c>
      <c r="L5691" s="65"/>
      <c r="M5691" s="65"/>
      <c r="N5691" s="65"/>
      <c r="O5691" s="66">
        <v>8</v>
      </c>
      <c r="P5691" s="160"/>
      <c r="Q5691" s="68"/>
      <c r="R5691" s="68"/>
      <c r="S5691" s="68"/>
      <c r="T5691" s="69">
        <f t="shared" si="607"/>
        <v>8</v>
      </c>
      <c r="U5691" s="68"/>
      <c r="V5691" s="70">
        <v>2</v>
      </c>
      <c r="W5691" s="70"/>
      <c r="X5691" s="71">
        <f t="shared" si="608"/>
        <v>10</v>
      </c>
      <c r="Y5691" s="72"/>
      <c r="Z5691" s="70"/>
      <c r="AA5691" s="68">
        <v>4</v>
      </c>
      <c r="AB5691" s="73"/>
      <c r="AC5691" s="70"/>
      <c r="AD5691" s="74"/>
      <c r="AE5691" s="68"/>
      <c r="AF5691" s="75"/>
    </row>
    <row r="5692" ht="28.5" customHeight="1" spans="1:32">
      <c r="A5692" s="61" t="s">
        <v>36</v>
      </c>
      <c r="B5692" s="61" t="s">
        <v>2156</v>
      </c>
      <c r="C5692" s="61" t="s">
        <v>4020</v>
      </c>
      <c r="D5692" s="61" t="s">
        <v>3929</v>
      </c>
      <c r="E5692" s="62" t="s">
        <v>4071</v>
      </c>
      <c r="F5692" s="46">
        <v>46185</v>
      </c>
      <c r="G5692" s="46" t="str">
        <f t="shared" si="602"/>
        <v>刘斌杰2026-6-12</v>
      </c>
      <c r="H5692" s="63" t="s">
        <v>183</v>
      </c>
      <c r="I5692" s="63" t="s">
        <v>810</v>
      </c>
      <c r="J5692" s="64"/>
      <c r="K5692" s="64"/>
      <c r="L5692" s="65"/>
      <c r="M5692" s="65"/>
      <c r="N5692" s="65"/>
      <c r="O5692" s="66">
        <v>8</v>
      </c>
      <c r="P5692" s="160"/>
      <c r="Q5692" s="68"/>
      <c r="R5692" s="68"/>
      <c r="S5692" s="68"/>
      <c r="T5692" s="69">
        <f t="shared" si="607"/>
        <v>8</v>
      </c>
      <c r="U5692" s="68"/>
      <c r="V5692" s="70"/>
      <c r="W5692" s="70"/>
      <c r="X5692" s="71">
        <f t="shared" si="608"/>
        <v>8</v>
      </c>
      <c r="Y5692" s="72"/>
      <c r="Z5692" s="70"/>
      <c r="AA5692" s="68">
        <v>2</v>
      </c>
      <c r="AB5692" s="73"/>
      <c r="AC5692" s="70"/>
      <c r="AD5692" s="74"/>
      <c r="AE5692" s="68"/>
      <c r="AF5692" s="75"/>
    </row>
    <row r="5693" ht="28.5" customHeight="1" spans="1:32">
      <c r="A5693" s="61" t="s">
        <v>36</v>
      </c>
      <c r="B5693" s="61" t="s">
        <v>2156</v>
      </c>
      <c r="C5693" s="61" t="s">
        <v>4020</v>
      </c>
      <c r="D5693" s="61" t="s">
        <v>3929</v>
      </c>
      <c r="E5693" s="62" t="s">
        <v>4071</v>
      </c>
      <c r="F5693" s="46">
        <v>46186</v>
      </c>
      <c r="G5693" s="46" t="str">
        <f t="shared" si="602"/>
        <v>刘斌杰2026-6-13</v>
      </c>
      <c r="H5693" s="63" t="s">
        <v>2302</v>
      </c>
      <c r="I5693" s="63" t="s">
        <v>2055</v>
      </c>
      <c r="J5693" s="64"/>
      <c r="K5693" s="64"/>
      <c r="L5693" s="65"/>
      <c r="M5693" s="65"/>
      <c r="N5693" s="65"/>
      <c r="O5693" s="66">
        <v>8</v>
      </c>
      <c r="P5693" s="160"/>
      <c r="Q5693" s="68"/>
      <c r="R5693" s="68"/>
      <c r="S5693" s="68"/>
      <c r="T5693" s="69">
        <f t="shared" si="607"/>
        <v>8</v>
      </c>
      <c r="U5693" s="68"/>
      <c r="V5693" s="70"/>
      <c r="W5693" s="70"/>
      <c r="X5693" s="71">
        <f t="shared" si="608"/>
        <v>8</v>
      </c>
      <c r="Y5693" s="72"/>
      <c r="Z5693" s="70"/>
      <c r="AA5693" s="68">
        <v>2</v>
      </c>
      <c r="AB5693" s="73"/>
      <c r="AC5693" s="70"/>
      <c r="AD5693" s="74"/>
      <c r="AE5693" s="68"/>
      <c r="AF5693" s="80"/>
    </row>
    <row r="5694" ht="28.5" customHeight="1" spans="1:32">
      <c r="A5694" s="61" t="s">
        <v>36</v>
      </c>
      <c r="B5694" s="61" t="s">
        <v>2156</v>
      </c>
      <c r="C5694" s="61" t="s">
        <v>4020</v>
      </c>
      <c r="D5694" s="61" t="s">
        <v>3929</v>
      </c>
      <c r="E5694" s="62" t="s">
        <v>4071</v>
      </c>
      <c r="F5694" s="77">
        <v>46187</v>
      </c>
      <c r="G5694" s="46" t="str">
        <f t="shared" si="602"/>
        <v>刘斌杰2026-6-14</v>
      </c>
      <c r="H5694" s="63"/>
      <c r="I5694" s="63"/>
      <c r="J5694" s="64"/>
      <c r="K5694" s="64"/>
      <c r="L5694" s="65"/>
      <c r="M5694" s="65"/>
      <c r="N5694" s="65"/>
      <c r="O5694" s="66"/>
      <c r="P5694" s="160"/>
      <c r="Q5694" s="68"/>
      <c r="R5694" s="68"/>
      <c r="S5694" s="68"/>
      <c r="T5694" s="69">
        <f t="shared" si="607"/>
        <v>0</v>
      </c>
      <c r="U5694" s="68"/>
      <c r="V5694" s="70"/>
      <c r="W5694" s="70"/>
      <c r="X5694" s="71">
        <f t="shared" si="608"/>
        <v>0</v>
      </c>
      <c r="Y5694" s="72"/>
      <c r="Z5694" s="70"/>
      <c r="AA5694" s="68"/>
      <c r="AB5694" s="73"/>
      <c r="AC5694" s="70"/>
      <c r="AD5694" s="74"/>
      <c r="AE5694" s="68"/>
      <c r="AF5694" s="80"/>
    </row>
    <row r="5695" ht="28.5" customHeight="1" spans="1:32">
      <c r="A5695" s="61" t="s">
        <v>36</v>
      </c>
      <c r="B5695" s="61" t="s">
        <v>2156</v>
      </c>
      <c r="C5695" s="61" t="s">
        <v>4020</v>
      </c>
      <c r="D5695" s="61" t="s">
        <v>3929</v>
      </c>
      <c r="E5695" s="62" t="s">
        <v>4071</v>
      </c>
      <c r="F5695" s="46">
        <v>46188</v>
      </c>
      <c r="G5695" s="46" t="str">
        <f t="shared" si="602"/>
        <v>刘斌杰2026-6-15</v>
      </c>
      <c r="H5695" s="63" t="s">
        <v>4086</v>
      </c>
      <c r="I5695" s="63" t="s">
        <v>4087</v>
      </c>
      <c r="J5695" s="64"/>
      <c r="K5695" s="64" t="s">
        <v>1564</v>
      </c>
      <c r="L5695" s="65"/>
      <c r="M5695" s="65"/>
      <c r="N5695" s="65"/>
      <c r="O5695" s="66">
        <v>8</v>
      </c>
      <c r="P5695" s="160"/>
      <c r="Q5695" s="68"/>
      <c r="R5695" s="68"/>
      <c r="S5695" s="68"/>
      <c r="T5695" s="69">
        <f t="shared" si="607"/>
        <v>8</v>
      </c>
      <c r="U5695" s="68"/>
      <c r="V5695" s="70">
        <v>2</v>
      </c>
      <c r="W5695" s="70"/>
      <c r="X5695" s="71">
        <f t="shared" si="608"/>
        <v>10</v>
      </c>
      <c r="Y5695" s="72"/>
      <c r="Z5695" s="70"/>
      <c r="AA5695" s="68">
        <v>4</v>
      </c>
      <c r="AB5695" s="73"/>
      <c r="AC5695" s="70"/>
      <c r="AD5695" s="74"/>
      <c r="AE5695" s="68"/>
      <c r="AF5695" s="75"/>
    </row>
    <row r="5696" ht="28.5" customHeight="1" spans="1:32">
      <c r="A5696" s="61" t="s">
        <v>36</v>
      </c>
      <c r="B5696" s="61" t="s">
        <v>2156</v>
      </c>
      <c r="C5696" s="61" t="s">
        <v>4020</v>
      </c>
      <c r="D5696" s="61" t="s">
        <v>3929</v>
      </c>
      <c r="E5696" s="62" t="s">
        <v>4071</v>
      </c>
      <c r="F5696" s="46">
        <v>46189</v>
      </c>
      <c r="G5696" s="46" t="str">
        <f t="shared" si="602"/>
        <v>刘斌杰2026-6-16</v>
      </c>
      <c r="H5696" s="63" t="s">
        <v>4088</v>
      </c>
      <c r="I5696" s="63" t="s">
        <v>4089</v>
      </c>
      <c r="J5696" s="64"/>
      <c r="K5696" s="64" t="s">
        <v>1564</v>
      </c>
      <c r="L5696" s="65"/>
      <c r="M5696" s="65"/>
      <c r="N5696" s="65"/>
      <c r="O5696" s="66">
        <v>8</v>
      </c>
      <c r="P5696" s="161"/>
      <c r="Q5696" s="68"/>
      <c r="R5696" s="68"/>
      <c r="S5696" s="68"/>
      <c r="T5696" s="69">
        <f t="shared" si="607"/>
        <v>8</v>
      </c>
      <c r="U5696" s="68"/>
      <c r="V5696" s="70">
        <v>2</v>
      </c>
      <c r="W5696" s="70"/>
      <c r="X5696" s="71">
        <f t="shared" si="608"/>
        <v>10</v>
      </c>
      <c r="Y5696" s="72"/>
      <c r="Z5696" s="70"/>
      <c r="AA5696" s="68">
        <v>4</v>
      </c>
      <c r="AB5696" s="73"/>
      <c r="AC5696" s="70"/>
      <c r="AD5696" s="74"/>
      <c r="AE5696" s="68"/>
      <c r="AF5696" s="80"/>
    </row>
    <row r="5697" ht="28.5" customHeight="1" spans="1:32">
      <c r="A5697" s="61" t="s">
        <v>36</v>
      </c>
      <c r="B5697" s="61" t="s">
        <v>2156</v>
      </c>
      <c r="C5697" s="61" t="s">
        <v>4020</v>
      </c>
      <c r="D5697" s="61" t="s">
        <v>3929</v>
      </c>
      <c r="E5697" s="62" t="s">
        <v>4071</v>
      </c>
      <c r="F5697" s="46">
        <v>46190</v>
      </c>
      <c r="G5697" s="46" t="str">
        <f t="shared" si="602"/>
        <v>刘斌杰2026-6-17</v>
      </c>
      <c r="H5697" s="63" t="s">
        <v>4090</v>
      </c>
      <c r="I5697" s="63" t="s">
        <v>4091</v>
      </c>
      <c r="J5697" s="64"/>
      <c r="K5697" s="64" t="s">
        <v>1564</v>
      </c>
      <c r="L5697" s="65"/>
      <c r="M5697" s="65"/>
      <c r="N5697" s="65"/>
      <c r="O5697" s="66">
        <v>8</v>
      </c>
      <c r="P5697" s="161"/>
      <c r="Q5697" s="68"/>
      <c r="R5697" s="68"/>
      <c r="S5697" s="68"/>
      <c r="T5697" s="69">
        <f t="shared" si="607"/>
        <v>8</v>
      </c>
      <c r="U5697" s="68"/>
      <c r="V5697" s="70">
        <v>2.5</v>
      </c>
      <c r="W5697" s="70"/>
      <c r="X5697" s="71">
        <f t="shared" si="608"/>
        <v>10.5</v>
      </c>
      <c r="Y5697" s="72"/>
      <c r="Z5697" s="70"/>
      <c r="AA5697" s="68">
        <v>2</v>
      </c>
      <c r="AB5697" s="73"/>
      <c r="AC5697" s="70"/>
      <c r="AD5697" s="74"/>
      <c r="AE5697" s="68"/>
      <c r="AF5697" s="75"/>
    </row>
    <row r="5698" ht="28.5" customHeight="1" spans="1:32">
      <c r="A5698" s="61" t="s">
        <v>36</v>
      </c>
      <c r="B5698" s="61" t="s">
        <v>2156</v>
      </c>
      <c r="C5698" s="61" t="s">
        <v>4020</v>
      </c>
      <c r="D5698" s="61" t="s">
        <v>3929</v>
      </c>
      <c r="E5698" s="62" t="s">
        <v>4071</v>
      </c>
      <c r="F5698" s="46">
        <v>46191</v>
      </c>
      <c r="G5698" s="46" t="str">
        <f t="shared" si="602"/>
        <v>刘斌杰2026-6-18</v>
      </c>
      <c r="H5698" s="63" t="s">
        <v>4092</v>
      </c>
      <c r="I5698" s="63" t="s">
        <v>907</v>
      </c>
      <c r="J5698" s="64"/>
      <c r="K5698" s="64"/>
      <c r="L5698" s="65"/>
      <c r="M5698" s="65"/>
      <c r="N5698" s="83"/>
      <c r="O5698" s="66">
        <v>8</v>
      </c>
      <c r="P5698" s="161"/>
      <c r="Q5698" s="68"/>
      <c r="R5698" s="68"/>
      <c r="S5698" s="68"/>
      <c r="T5698" s="69">
        <f t="shared" si="607"/>
        <v>8</v>
      </c>
      <c r="U5698" s="68"/>
      <c r="V5698" s="70"/>
      <c r="W5698" s="70"/>
      <c r="X5698" s="71">
        <f t="shared" si="608"/>
        <v>8</v>
      </c>
      <c r="Y5698" s="72"/>
      <c r="Z5698" s="70"/>
      <c r="AA5698" s="68">
        <v>2</v>
      </c>
      <c r="AB5698" s="73"/>
      <c r="AC5698" s="70"/>
      <c r="AD5698" s="74"/>
      <c r="AE5698" s="68"/>
      <c r="AF5698" s="75"/>
    </row>
    <row r="5699" ht="28.5" customHeight="1" spans="1:32">
      <c r="A5699" s="61" t="s">
        <v>36</v>
      </c>
      <c r="B5699" s="61" t="s">
        <v>2156</v>
      </c>
      <c r="C5699" s="61" t="s">
        <v>4020</v>
      </c>
      <c r="D5699" s="61" t="s">
        <v>3929</v>
      </c>
      <c r="E5699" s="62" t="s">
        <v>4071</v>
      </c>
      <c r="F5699" s="82">
        <v>46192</v>
      </c>
      <c r="G5699" s="46" t="str">
        <f t="shared" si="602"/>
        <v>刘斌杰2026-6-19</v>
      </c>
      <c r="H5699" s="63"/>
      <c r="I5699" s="63"/>
      <c r="J5699" s="64"/>
      <c r="K5699" s="64"/>
      <c r="L5699" s="65"/>
      <c r="M5699" s="65"/>
      <c r="N5699" s="65"/>
      <c r="O5699" s="66"/>
      <c r="P5699" s="161"/>
      <c r="Q5699" s="68"/>
      <c r="R5699" s="68"/>
      <c r="S5699" s="68"/>
      <c r="T5699" s="69">
        <f t="shared" si="607"/>
        <v>0</v>
      </c>
      <c r="U5699" s="68"/>
      <c r="V5699" s="70"/>
      <c r="W5699" s="70"/>
      <c r="X5699" s="71">
        <f t="shared" si="608"/>
        <v>0</v>
      </c>
      <c r="Y5699" s="72"/>
      <c r="Z5699" s="70"/>
      <c r="AA5699" s="68"/>
      <c r="AB5699" s="73">
        <v>8</v>
      </c>
      <c r="AC5699" s="70"/>
      <c r="AD5699" s="74"/>
      <c r="AE5699" s="68"/>
      <c r="AF5699" s="75"/>
    </row>
    <row r="5700" ht="28.5" customHeight="1" spans="1:32">
      <c r="A5700" s="61" t="s">
        <v>36</v>
      </c>
      <c r="B5700" s="61" t="s">
        <v>2156</v>
      </c>
      <c r="C5700" s="61" t="s">
        <v>4020</v>
      </c>
      <c r="D5700" s="61" t="s">
        <v>3929</v>
      </c>
      <c r="E5700" s="62" t="s">
        <v>4071</v>
      </c>
      <c r="F5700" s="77">
        <v>46193</v>
      </c>
      <c r="G5700" s="46" t="str">
        <f t="shared" ref="G5700:G5763" si="609">E5700&amp;TEXT(MID(F5700,1,5),"YYYY-m-d")</f>
        <v>刘斌杰2026-6-20</v>
      </c>
      <c r="H5700" s="63" t="s">
        <v>4093</v>
      </c>
      <c r="I5700" s="63"/>
      <c r="J5700" s="64"/>
      <c r="K5700" s="64" t="s">
        <v>73</v>
      </c>
      <c r="L5700" s="65"/>
      <c r="M5700" s="65"/>
      <c r="N5700" s="65"/>
      <c r="O5700" s="66"/>
      <c r="P5700" s="161"/>
      <c r="Q5700" s="68"/>
      <c r="R5700" s="68"/>
      <c r="S5700" s="68"/>
      <c r="T5700" s="69">
        <f t="shared" si="607"/>
        <v>0</v>
      </c>
      <c r="U5700" s="68"/>
      <c r="V5700" s="70">
        <v>6.5</v>
      </c>
      <c r="W5700" s="70"/>
      <c r="X5700" s="71">
        <f t="shared" si="608"/>
        <v>6.5</v>
      </c>
      <c r="Y5700" s="72"/>
      <c r="Z5700" s="70"/>
      <c r="AA5700" s="68"/>
      <c r="AB5700" s="73"/>
      <c r="AC5700" s="70"/>
      <c r="AD5700" s="74"/>
      <c r="AE5700" s="68"/>
      <c r="AF5700" s="75"/>
    </row>
    <row r="5701" ht="28.5" customHeight="1" spans="1:32">
      <c r="A5701" s="61" t="s">
        <v>36</v>
      </c>
      <c r="B5701" s="61" t="s">
        <v>2156</v>
      </c>
      <c r="C5701" s="61" t="s">
        <v>4020</v>
      </c>
      <c r="D5701" s="61" t="s">
        <v>3929</v>
      </c>
      <c r="E5701" s="62" t="s">
        <v>4071</v>
      </c>
      <c r="F5701" s="46">
        <v>46194</v>
      </c>
      <c r="G5701" s="46" t="str">
        <f t="shared" si="609"/>
        <v>刘斌杰2026-6-21</v>
      </c>
      <c r="H5701" s="63" t="s">
        <v>82</v>
      </c>
      <c r="I5701" s="63" t="s">
        <v>4094</v>
      </c>
      <c r="J5701" s="64"/>
      <c r="K5701" s="64"/>
      <c r="L5701" s="65"/>
      <c r="M5701" s="65"/>
      <c r="N5701" s="79"/>
      <c r="O5701" s="66">
        <v>8</v>
      </c>
      <c r="P5701" s="161"/>
      <c r="Q5701" s="68"/>
      <c r="R5701" s="68"/>
      <c r="S5701" s="68"/>
      <c r="T5701" s="69">
        <f t="shared" si="607"/>
        <v>8</v>
      </c>
      <c r="U5701" s="68"/>
      <c r="V5701" s="70"/>
      <c r="W5701" s="70"/>
      <c r="X5701" s="71">
        <f t="shared" si="608"/>
        <v>8</v>
      </c>
      <c r="Y5701" s="72"/>
      <c r="Z5701" s="70"/>
      <c r="AA5701" s="68">
        <v>2</v>
      </c>
      <c r="AB5701" s="73"/>
      <c r="AC5701" s="70"/>
      <c r="AD5701" s="74"/>
      <c r="AE5701" s="68"/>
      <c r="AF5701" s="75"/>
    </row>
    <row r="5702" ht="28.5" customHeight="1" spans="1:32">
      <c r="A5702" s="61" t="s">
        <v>36</v>
      </c>
      <c r="B5702" s="61" t="s">
        <v>2156</v>
      </c>
      <c r="C5702" s="61" t="s">
        <v>4020</v>
      </c>
      <c r="D5702" s="61" t="s">
        <v>3929</v>
      </c>
      <c r="E5702" s="62" t="s">
        <v>4071</v>
      </c>
      <c r="F5702" s="46">
        <v>46195</v>
      </c>
      <c r="G5702" s="46" t="str">
        <f t="shared" si="609"/>
        <v>刘斌杰2026-6-22</v>
      </c>
      <c r="H5702" s="63"/>
      <c r="I5702" s="63"/>
      <c r="J5702" s="64"/>
      <c r="K5702" s="64"/>
      <c r="L5702" s="65"/>
      <c r="M5702" s="65"/>
      <c r="N5702" s="65"/>
      <c r="O5702" s="66"/>
      <c r="P5702" s="160"/>
      <c r="Q5702" s="68"/>
      <c r="R5702" s="68"/>
      <c r="S5702" s="68"/>
      <c r="T5702" s="69">
        <f t="shared" si="607"/>
        <v>0</v>
      </c>
      <c r="U5702" s="68"/>
      <c r="V5702" s="70"/>
      <c r="W5702" s="70"/>
      <c r="X5702" s="71">
        <f t="shared" si="608"/>
        <v>0</v>
      </c>
      <c r="Y5702" s="72"/>
      <c r="Z5702" s="70"/>
      <c r="AA5702" s="68"/>
      <c r="AB5702" s="73"/>
      <c r="AC5702" s="70"/>
      <c r="AD5702" s="74"/>
      <c r="AE5702" s="68"/>
      <c r="AF5702" s="75"/>
    </row>
    <row r="5703" ht="28.5" customHeight="1" spans="1:32">
      <c r="A5703" s="61" t="s">
        <v>36</v>
      </c>
      <c r="B5703" s="61" t="s">
        <v>2156</v>
      </c>
      <c r="C5703" s="61" t="s">
        <v>4020</v>
      </c>
      <c r="D5703" s="61" t="s">
        <v>3929</v>
      </c>
      <c r="E5703" s="62" t="s">
        <v>4071</v>
      </c>
      <c r="F5703" s="46">
        <v>46196</v>
      </c>
      <c r="G5703" s="46" t="str">
        <f t="shared" si="609"/>
        <v>刘斌杰2026-6-23</v>
      </c>
      <c r="H5703" s="63"/>
      <c r="I5703" s="63"/>
      <c r="J5703" s="64"/>
      <c r="K5703" s="64"/>
      <c r="L5703" s="65"/>
      <c r="M5703" s="65"/>
      <c r="N5703" s="65"/>
      <c r="O5703" s="66"/>
      <c r="P5703" s="161"/>
      <c r="Q5703" s="68"/>
      <c r="R5703" s="68"/>
      <c r="S5703" s="68"/>
      <c r="T5703" s="69">
        <f t="shared" si="607"/>
        <v>0</v>
      </c>
      <c r="U5703" s="68"/>
      <c r="V5703" s="70"/>
      <c r="W5703" s="70"/>
      <c r="X5703" s="71">
        <f t="shared" si="608"/>
        <v>0</v>
      </c>
      <c r="Y5703" s="72"/>
      <c r="Z5703" s="70"/>
      <c r="AA5703" s="68"/>
      <c r="AB5703" s="73"/>
      <c r="AC5703" s="70"/>
      <c r="AD5703" s="74"/>
      <c r="AE5703" s="68"/>
      <c r="AF5703" s="75"/>
    </row>
    <row r="5704" ht="28.5" customHeight="1" spans="1:32">
      <c r="A5704" s="61" t="s">
        <v>36</v>
      </c>
      <c r="B5704" s="61" t="s">
        <v>2156</v>
      </c>
      <c r="C5704" s="61" t="s">
        <v>4020</v>
      </c>
      <c r="D5704" s="61" t="s">
        <v>3929</v>
      </c>
      <c r="E5704" s="62" t="s">
        <v>4071</v>
      </c>
      <c r="F5704" s="46">
        <v>46197</v>
      </c>
      <c r="G5704" s="46" t="str">
        <f t="shared" si="609"/>
        <v>刘斌杰2026-6-24</v>
      </c>
      <c r="H5704" s="63"/>
      <c r="I5704" s="63"/>
      <c r="J5704" s="64"/>
      <c r="K5704" s="64"/>
      <c r="L5704" s="65"/>
      <c r="M5704" s="65"/>
      <c r="N5704" s="65"/>
      <c r="O5704" s="66"/>
      <c r="P5704" s="160"/>
      <c r="Q5704" s="68"/>
      <c r="R5704" s="68"/>
      <c r="S5704" s="68"/>
      <c r="T5704" s="69">
        <f t="shared" si="607"/>
        <v>0</v>
      </c>
      <c r="U5704" s="68"/>
      <c r="V5704" s="70"/>
      <c r="W5704" s="70"/>
      <c r="X5704" s="71">
        <f t="shared" si="608"/>
        <v>0</v>
      </c>
      <c r="Y5704" s="72"/>
      <c r="Z5704" s="70"/>
      <c r="AA5704" s="68"/>
      <c r="AB5704" s="73"/>
      <c r="AC5704" s="70"/>
      <c r="AD5704" s="74"/>
      <c r="AE5704" s="68"/>
      <c r="AF5704" s="75"/>
    </row>
    <row r="5705" ht="28.5" customHeight="1" spans="1:32">
      <c r="A5705" s="61" t="s">
        <v>36</v>
      </c>
      <c r="B5705" s="61" t="s">
        <v>2156</v>
      </c>
      <c r="C5705" s="61" t="s">
        <v>4020</v>
      </c>
      <c r="D5705" s="61" t="s">
        <v>3929</v>
      </c>
      <c r="E5705" s="62" t="s">
        <v>4071</v>
      </c>
      <c r="F5705" s="46">
        <v>46198</v>
      </c>
      <c r="G5705" s="46" t="str">
        <f t="shared" si="609"/>
        <v>刘斌杰2026-6-25</v>
      </c>
      <c r="H5705" s="63"/>
      <c r="I5705" s="63"/>
      <c r="J5705" s="64"/>
      <c r="K5705" s="64"/>
      <c r="L5705" s="65"/>
      <c r="M5705" s="65"/>
      <c r="N5705" s="65"/>
      <c r="O5705" s="66"/>
      <c r="P5705" s="160"/>
      <c r="Q5705" s="68"/>
      <c r="R5705" s="68"/>
      <c r="S5705" s="68"/>
      <c r="T5705" s="69">
        <f t="shared" si="607"/>
        <v>0</v>
      </c>
      <c r="U5705" s="68"/>
      <c r="V5705" s="70"/>
      <c r="W5705" s="70"/>
      <c r="X5705" s="71">
        <f t="shared" si="608"/>
        <v>0</v>
      </c>
      <c r="Y5705" s="72"/>
      <c r="Z5705" s="70"/>
      <c r="AA5705" s="68"/>
      <c r="AB5705" s="73"/>
      <c r="AC5705" s="70"/>
      <c r="AD5705" s="74"/>
      <c r="AE5705" s="68"/>
      <c r="AF5705" s="75"/>
    </row>
    <row r="5706" ht="28.5" customHeight="1" spans="1:32">
      <c r="A5706" s="61" t="s">
        <v>36</v>
      </c>
      <c r="B5706" s="61" t="s">
        <v>2156</v>
      </c>
      <c r="C5706" s="61" t="s">
        <v>4020</v>
      </c>
      <c r="D5706" s="61" t="s">
        <v>3929</v>
      </c>
      <c r="E5706" s="62" t="s">
        <v>4071</v>
      </c>
      <c r="F5706" s="46">
        <v>46199</v>
      </c>
      <c r="G5706" s="46" t="str">
        <f t="shared" si="609"/>
        <v>刘斌杰2026-6-26</v>
      </c>
      <c r="H5706" s="63"/>
      <c r="I5706" s="63"/>
      <c r="J5706" s="64"/>
      <c r="K5706" s="64"/>
      <c r="L5706" s="65"/>
      <c r="M5706" s="65"/>
      <c r="N5706" s="65"/>
      <c r="O5706" s="66"/>
      <c r="P5706" s="160"/>
      <c r="Q5706" s="68"/>
      <c r="R5706" s="68"/>
      <c r="S5706" s="68"/>
      <c r="T5706" s="69">
        <f t="shared" si="607"/>
        <v>0</v>
      </c>
      <c r="U5706" s="68"/>
      <c r="V5706" s="70"/>
      <c r="W5706" s="70"/>
      <c r="X5706" s="71">
        <f t="shared" si="608"/>
        <v>0</v>
      </c>
      <c r="Y5706" s="72"/>
      <c r="Z5706" s="70"/>
      <c r="AA5706" s="68"/>
      <c r="AB5706" s="73"/>
      <c r="AC5706" s="70"/>
      <c r="AD5706" s="74"/>
      <c r="AE5706" s="68"/>
      <c r="AF5706" s="75"/>
    </row>
    <row r="5707" ht="28.5" customHeight="1" spans="1:32">
      <c r="A5707" s="61" t="s">
        <v>36</v>
      </c>
      <c r="B5707" s="61" t="s">
        <v>2156</v>
      </c>
      <c r="C5707" s="61" t="s">
        <v>4020</v>
      </c>
      <c r="D5707" s="61" t="s">
        <v>3929</v>
      </c>
      <c r="E5707" s="62" t="s">
        <v>4071</v>
      </c>
      <c r="F5707" s="46">
        <v>46200</v>
      </c>
      <c r="G5707" s="46" t="str">
        <f t="shared" si="609"/>
        <v>刘斌杰2026-6-27</v>
      </c>
      <c r="H5707" s="63"/>
      <c r="I5707" s="63"/>
      <c r="J5707" s="64"/>
      <c r="K5707" s="64"/>
      <c r="L5707" s="65"/>
      <c r="M5707" s="65"/>
      <c r="N5707" s="79"/>
      <c r="O5707" s="66"/>
      <c r="P5707" s="160"/>
      <c r="Q5707" s="68"/>
      <c r="R5707" s="68"/>
      <c r="S5707" s="68"/>
      <c r="T5707" s="69">
        <f t="shared" si="607"/>
        <v>0</v>
      </c>
      <c r="U5707" s="68"/>
      <c r="V5707" s="70"/>
      <c r="W5707" s="70"/>
      <c r="X5707" s="71">
        <f t="shared" si="608"/>
        <v>0</v>
      </c>
      <c r="Y5707" s="72"/>
      <c r="Z5707" s="70"/>
      <c r="AA5707" s="68"/>
      <c r="AB5707" s="73"/>
      <c r="AC5707" s="70"/>
      <c r="AD5707" s="74"/>
      <c r="AE5707" s="68"/>
      <c r="AF5707" s="75"/>
    </row>
    <row r="5708" ht="28.5" customHeight="1" spans="1:32">
      <c r="A5708" s="61" t="s">
        <v>36</v>
      </c>
      <c r="B5708" s="61" t="s">
        <v>2156</v>
      </c>
      <c r="C5708" s="61" t="s">
        <v>4020</v>
      </c>
      <c r="D5708" s="61" t="s">
        <v>3929</v>
      </c>
      <c r="E5708" s="62" t="s">
        <v>4071</v>
      </c>
      <c r="F5708" s="46">
        <v>46201</v>
      </c>
      <c r="G5708" s="46" t="str">
        <f t="shared" si="609"/>
        <v>刘斌杰2026-6-28</v>
      </c>
      <c r="H5708" s="63"/>
      <c r="I5708" s="63"/>
      <c r="J5708" s="64"/>
      <c r="K5708" s="64"/>
      <c r="L5708" s="65"/>
      <c r="M5708" s="65"/>
      <c r="N5708" s="65"/>
      <c r="O5708" s="66"/>
      <c r="P5708" s="160"/>
      <c r="Q5708" s="68"/>
      <c r="R5708" s="68"/>
      <c r="S5708" s="68"/>
      <c r="T5708" s="69">
        <f t="shared" si="607"/>
        <v>0</v>
      </c>
      <c r="U5708" s="68"/>
      <c r="V5708" s="70"/>
      <c r="W5708" s="70"/>
      <c r="X5708" s="71">
        <f t="shared" si="608"/>
        <v>0</v>
      </c>
      <c r="Y5708" s="72"/>
      <c r="Z5708" s="70"/>
      <c r="AA5708" s="68"/>
      <c r="AB5708" s="73"/>
      <c r="AC5708" s="70"/>
      <c r="AD5708" s="74"/>
      <c r="AE5708" s="68"/>
      <c r="AF5708" s="75"/>
    </row>
    <row r="5709" ht="28.5" customHeight="1" spans="1:32">
      <c r="A5709" s="61" t="s">
        <v>36</v>
      </c>
      <c r="B5709" s="61" t="s">
        <v>2156</v>
      </c>
      <c r="C5709" s="61" t="s">
        <v>4020</v>
      </c>
      <c r="D5709" s="61" t="s">
        <v>3929</v>
      </c>
      <c r="E5709" s="62" t="s">
        <v>4071</v>
      </c>
      <c r="F5709" s="46">
        <v>46202</v>
      </c>
      <c r="G5709" s="46" t="str">
        <f t="shared" si="609"/>
        <v>刘斌杰2026-6-29</v>
      </c>
      <c r="H5709" s="63"/>
      <c r="I5709" s="63"/>
      <c r="J5709" s="64"/>
      <c r="K5709" s="64"/>
      <c r="L5709" s="65"/>
      <c r="M5709" s="65"/>
      <c r="N5709" s="79"/>
      <c r="O5709" s="66"/>
      <c r="P5709" s="160"/>
      <c r="Q5709" s="68"/>
      <c r="R5709" s="68"/>
      <c r="S5709" s="68"/>
      <c r="T5709" s="69">
        <f t="shared" si="607"/>
        <v>0</v>
      </c>
      <c r="U5709" s="68"/>
      <c r="V5709" s="70"/>
      <c r="W5709" s="70"/>
      <c r="X5709" s="71">
        <f t="shared" si="608"/>
        <v>0</v>
      </c>
      <c r="Y5709" s="72"/>
      <c r="Z5709" s="70"/>
      <c r="AA5709" s="68"/>
      <c r="AB5709" s="73"/>
      <c r="AC5709" s="70"/>
      <c r="AD5709" s="74"/>
      <c r="AE5709" s="68"/>
      <c r="AF5709" s="75"/>
    </row>
    <row r="5710" s="3" customFormat="1" ht="28.5" customHeight="1" spans="1:32">
      <c r="A5710" s="61" t="s">
        <v>36</v>
      </c>
      <c r="B5710" s="61" t="s">
        <v>2156</v>
      </c>
      <c r="C5710" s="61" t="s">
        <v>4020</v>
      </c>
      <c r="D5710" s="61" t="s">
        <v>3929</v>
      </c>
      <c r="E5710" s="62" t="s">
        <v>4071</v>
      </c>
      <c r="F5710" s="46">
        <v>46203</v>
      </c>
      <c r="G5710" s="46" t="str">
        <f t="shared" si="609"/>
        <v>刘斌杰2026-6-30</v>
      </c>
      <c r="H5710" s="63"/>
      <c r="I5710" s="63"/>
      <c r="J5710" s="64"/>
      <c r="K5710" s="64"/>
      <c r="L5710" s="65"/>
      <c r="M5710" s="65"/>
      <c r="N5710" s="65"/>
      <c r="O5710" s="66"/>
      <c r="P5710" s="160"/>
      <c r="Q5710" s="68"/>
      <c r="R5710" s="68"/>
      <c r="S5710" s="68"/>
      <c r="T5710" s="69">
        <f t="shared" si="607"/>
        <v>0</v>
      </c>
      <c r="U5710" s="68"/>
      <c r="V5710" s="70"/>
      <c r="W5710" s="70"/>
      <c r="X5710" s="71">
        <f t="shared" si="608"/>
        <v>0</v>
      </c>
      <c r="Y5710" s="72"/>
      <c r="Z5710" s="70"/>
      <c r="AA5710" s="68"/>
      <c r="AB5710" s="73"/>
      <c r="AC5710" s="70"/>
      <c r="AD5710" s="74"/>
      <c r="AE5710" s="68"/>
      <c r="AF5710" s="75"/>
    </row>
    <row r="5711" s="3" customFormat="1" ht="28.5" customHeight="1" spans="1:32">
      <c r="A5711" s="61" t="s">
        <v>36</v>
      </c>
      <c r="B5711" s="61" t="s">
        <v>2156</v>
      </c>
      <c r="C5711" s="61" t="s">
        <v>4020</v>
      </c>
      <c r="D5711" s="61" t="s">
        <v>3929</v>
      </c>
      <c r="E5711" s="62" t="s">
        <v>4071</v>
      </c>
      <c r="F5711" s="46">
        <v>46204</v>
      </c>
      <c r="G5711" s="46" t="str">
        <f t="shared" si="609"/>
        <v>刘斌杰2026-7-1</v>
      </c>
      <c r="H5711" s="63"/>
      <c r="I5711" s="63"/>
      <c r="J5711" s="64"/>
      <c r="K5711" s="64"/>
      <c r="L5711" s="65"/>
      <c r="M5711" s="65"/>
      <c r="N5711" s="65"/>
      <c r="O5711" s="66"/>
      <c r="P5711" s="160"/>
      <c r="Q5711" s="68"/>
      <c r="R5711" s="68"/>
      <c r="S5711" s="68"/>
      <c r="T5711" s="69">
        <f t="shared" si="607"/>
        <v>0</v>
      </c>
      <c r="U5711" s="68"/>
      <c r="V5711" s="70"/>
      <c r="W5711" s="70"/>
      <c r="X5711" s="71">
        <f t="shared" si="608"/>
        <v>0</v>
      </c>
      <c r="Y5711" s="72"/>
      <c r="Z5711" s="70"/>
      <c r="AA5711" s="68"/>
      <c r="AB5711" s="73"/>
      <c r="AC5711" s="70"/>
      <c r="AD5711" s="74"/>
      <c r="AE5711" s="68"/>
      <c r="AF5711" s="75"/>
    </row>
    <row r="5712" ht="28.5" customHeight="1" spans="1:32">
      <c r="A5712" s="84" t="s">
        <v>36</v>
      </c>
      <c r="B5712" s="84" t="s">
        <v>2156</v>
      </c>
      <c r="C5712" s="84" t="s">
        <v>4020</v>
      </c>
      <c r="D5712" s="84" t="s">
        <v>3929</v>
      </c>
      <c r="E5712" s="85" t="s">
        <v>4071</v>
      </c>
      <c r="F5712" s="86">
        <v>46235</v>
      </c>
      <c r="G5712" s="46" t="str">
        <f t="shared" si="609"/>
        <v>刘斌杰2026-8-1</v>
      </c>
      <c r="H5712" s="63"/>
      <c r="I5712" s="63"/>
      <c r="J5712" s="64"/>
      <c r="K5712" s="64"/>
      <c r="L5712" s="65"/>
      <c r="M5712" s="65"/>
      <c r="N5712" s="91"/>
      <c r="O5712" s="66"/>
      <c r="P5712" s="87"/>
      <c r="Q5712" s="87"/>
      <c r="R5712" s="68"/>
      <c r="S5712" s="87"/>
      <c r="T5712" s="69">
        <f t="shared" si="607"/>
        <v>0</v>
      </c>
      <c r="U5712" s="87"/>
      <c r="V5712" s="87"/>
      <c r="W5712" s="87"/>
      <c r="X5712" s="71">
        <f t="shared" si="608"/>
        <v>0</v>
      </c>
      <c r="Y5712" s="88"/>
      <c r="Z5712" s="87"/>
      <c r="AA5712" s="87"/>
      <c r="AB5712" s="87"/>
      <c r="AC5712" s="87"/>
      <c r="AD5712" s="89"/>
      <c r="AE5712" s="87"/>
      <c r="AF5712" s="90"/>
    </row>
    <row r="5713" ht="28.5" customHeight="1" spans="1:32">
      <c r="A5713" s="44" t="s">
        <v>36</v>
      </c>
      <c r="B5713" s="44" t="s">
        <v>2156</v>
      </c>
      <c r="C5713" s="44" t="s">
        <v>4020</v>
      </c>
      <c r="D5713" s="44" t="s">
        <v>3962</v>
      </c>
      <c r="E5713" s="44" t="s">
        <v>4095</v>
      </c>
      <c r="F5713" s="45">
        <v>46173</v>
      </c>
      <c r="G5713" s="46" t="str">
        <f t="shared" si="609"/>
        <v>梁松2026-5-31</v>
      </c>
      <c r="H5713" s="157"/>
      <c r="I5713" s="157"/>
      <c r="J5713" s="158"/>
      <c r="K5713" s="158"/>
      <c r="L5713" s="158"/>
      <c r="M5713" s="159"/>
      <c r="N5713" s="159"/>
      <c r="O5713" s="102">
        <f t="shared" ref="O5713:AE5713" si="610">SUM(O5714:O5745)</f>
        <v>136</v>
      </c>
      <c r="P5713" s="103">
        <f t="shared" si="610"/>
        <v>0</v>
      </c>
      <c r="Q5713" s="104">
        <f t="shared" si="610"/>
        <v>0</v>
      </c>
      <c r="R5713" s="104">
        <f t="shared" si="610"/>
        <v>0</v>
      </c>
      <c r="S5713" s="53">
        <f t="shared" si="610"/>
        <v>0</v>
      </c>
      <c r="T5713" s="105">
        <f t="shared" si="610"/>
        <v>136</v>
      </c>
      <c r="U5713" s="55">
        <f t="shared" si="610"/>
        <v>0</v>
      </c>
      <c r="V5713" s="105">
        <f t="shared" si="610"/>
        <v>54</v>
      </c>
      <c r="W5713" s="105">
        <f t="shared" si="610"/>
        <v>0</v>
      </c>
      <c r="X5713" s="106">
        <f t="shared" si="610"/>
        <v>190</v>
      </c>
      <c r="Y5713" s="107">
        <f t="shared" si="610"/>
        <v>0</v>
      </c>
      <c r="Z5713" s="105">
        <f t="shared" si="610"/>
        <v>0</v>
      </c>
      <c r="AA5713" s="108">
        <f t="shared" si="610"/>
        <v>58</v>
      </c>
      <c r="AB5713" s="105">
        <f t="shared" si="610"/>
        <v>8</v>
      </c>
      <c r="AC5713" s="105">
        <f t="shared" si="610"/>
        <v>0</v>
      </c>
      <c r="AD5713" s="109">
        <f t="shared" si="610"/>
        <v>0</v>
      </c>
      <c r="AE5713" s="108">
        <f t="shared" si="610"/>
        <v>0</v>
      </c>
      <c r="AF5713" s="60"/>
    </row>
    <row r="5714" ht="28.5" customHeight="1" spans="1:32">
      <c r="A5714" s="61" t="s">
        <v>36</v>
      </c>
      <c r="B5714" s="61" t="s">
        <v>2156</v>
      </c>
      <c r="C5714" s="61" t="s">
        <v>4020</v>
      </c>
      <c r="D5714" s="61" t="s">
        <v>3962</v>
      </c>
      <c r="E5714" s="62" t="s">
        <v>4095</v>
      </c>
      <c r="F5714" s="46">
        <v>46174</v>
      </c>
      <c r="G5714" s="46" t="str">
        <f t="shared" si="609"/>
        <v>梁松2026-6-1</v>
      </c>
      <c r="H5714" s="63" t="s">
        <v>962</v>
      </c>
      <c r="I5714" s="63" t="s">
        <v>2220</v>
      </c>
      <c r="J5714" s="64"/>
      <c r="K5714" s="64"/>
      <c r="L5714" s="65"/>
      <c r="M5714" s="65"/>
      <c r="N5714" s="65"/>
      <c r="O5714" s="66">
        <v>8</v>
      </c>
      <c r="P5714" s="164"/>
      <c r="Q5714" s="68"/>
      <c r="R5714" s="68"/>
      <c r="S5714" s="68"/>
      <c r="T5714" s="69">
        <f t="shared" ref="T5714:T5745" si="611">SUM(O5714:S5714)</f>
        <v>8</v>
      </c>
      <c r="U5714" s="68"/>
      <c r="V5714" s="70"/>
      <c r="W5714" s="70"/>
      <c r="X5714" s="71">
        <f t="shared" ref="X5714:X5745" si="612">SUM(T5714:W5714)</f>
        <v>8</v>
      </c>
      <c r="Y5714" s="72"/>
      <c r="Z5714" s="70"/>
      <c r="AA5714" s="68">
        <v>2</v>
      </c>
      <c r="AB5714" s="73"/>
      <c r="AC5714" s="70"/>
      <c r="AD5714" s="74"/>
      <c r="AE5714" s="68"/>
      <c r="AF5714" s="75"/>
    </row>
    <row r="5715" ht="28.5" customHeight="1" spans="1:32">
      <c r="A5715" s="61" t="s">
        <v>36</v>
      </c>
      <c r="B5715" s="61" t="s">
        <v>2156</v>
      </c>
      <c r="C5715" s="61" t="s">
        <v>4020</v>
      </c>
      <c r="D5715" s="61" t="s">
        <v>3962</v>
      </c>
      <c r="E5715" s="62" t="s">
        <v>4095</v>
      </c>
      <c r="F5715" s="46">
        <v>46175</v>
      </c>
      <c r="G5715" s="46" t="str">
        <f t="shared" si="609"/>
        <v>梁松2026-6-2</v>
      </c>
      <c r="H5715" s="63" t="s">
        <v>98</v>
      </c>
      <c r="I5715" s="63" t="s">
        <v>2394</v>
      </c>
      <c r="J5715" s="64"/>
      <c r="K5715" s="64"/>
      <c r="L5715" s="65"/>
      <c r="M5715" s="65"/>
      <c r="N5715" s="65"/>
      <c r="O5715" s="66">
        <v>8</v>
      </c>
      <c r="P5715" s="164"/>
      <c r="Q5715" s="68"/>
      <c r="R5715" s="68"/>
      <c r="S5715" s="68"/>
      <c r="T5715" s="69">
        <f t="shared" si="611"/>
        <v>8</v>
      </c>
      <c r="U5715" s="68"/>
      <c r="V5715" s="70"/>
      <c r="W5715" s="70"/>
      <c r="X5715" s="71">
        <f t="shared" si="612"/>
        <v>8</v>
      </c>
      <c r="Y5715" s="72"/>
      <c r="Z5715" s="70"/>
      <c r="AA5715" s="68">
        <v>2</v>
      </c>
      <c r="AB5715" s="73"/>
      <c r="AC5715" s="70"/>
      <c r="AD5715" s="74"/>
      <c r="AE5715" s="68"/>
      <c r="AF5715" s="75"/>
    </row>
    <row r="5716" ht="28.5" customHeight="1" spans="1:32">
      <c r="A5716" s="61" t="s">
        <v>36</v>
      </c>
      <c r="B5716" s="61" t="s">
        <v>2156</v>
      </c>
      <c r="C5716" s="61" t="s">
        <v>4020</v>
      </c>
      <c r="D5716" s="61" t="s">
        <v>3962</v>
      </c>
      <c r="E5716" s="62" t="s">
        <v>4095</v>
      </c>
      <c r="F5716" s="46">
        <v>46176</v>
      </c>
      <c r="G5716" s="46" t="str">
        <f t="shared" si="609"/>
        <v>梁松2026-6-3</v>
      </c>
      <c r="H5716" s="63" t="s">
        <v>3553</v>
      </c>
      <c r="I5716" s="63" t="s">
        <v>4096</v>
      </c>
      <c r="J5716" s="64"/>
      <c r="K5716" s="64" t="s">
        <v>1564</v>
      </c>
      <c r="L5716" s="65"/>
      <c r="M5716" s="65"/>
      <c r="N5716" s="65"/>
      <c r="O5716" s="66">
        <v>8</v>
      </c>
      <c r="P5716" s="164"/>
      <c r="Q5716" s="68"/>
      <c r="R5716" s="68"/>
      <c r="S5716" s="68"/>
      <c r="T5716" s="69">
        <f t="shared" si="611"/>
        <v>8</v>
      </c>
      <c r="U5716" s="68"/>
      <c r="V5716" s="70">
        <v>3</v>
      </c>
      <c r="W5716" s="70"/>
      <c r="X5716" s="71">
        <f t="shared" si="612"/>
        <v>11</v>
      </c>
      <c r="Y5716" s="72"/>
      <c r="Z5716" s="70"/>
      <c r="AA5716" s="68">
        <v>4</v>
      </c>
      <c r="AB5716" s="73"/>
      <c r="AC5716" s="70"/>
      <c r="AD5716" s="74"/>
      <c r="AE5716" s="68"/>
      <c r="AF5716" s="75"/>
    </row>
    <row r="5717" ht="28.5" customHeight="1" spans="1:32">
      <c r="A5717" s="61" t="s">
        <v>36</v>
      </c>
      <c r="B5717" s="61" t="s">
        <v>2156</v>
      </c>
      <c r="C5717" s="61" t="s">
        <v>4020</v>
      </c>
      <c r="D5717" s="61" t="s">
        <v>3962</v>
      </c>
      <c r="E5717" s="62" t="s">
        <v>4095</v>
      </c>
      <c r="F5717" s="46">
        <v>46177</v>
      </c>
      <c r="G5717" s="46" t="str">
        <f t="shared" si="609"/>
        <v>梁松2026-6-4</v>
      </c>
      <c r="H5717" s="63" t="s">
        <v>3570</v>
      </c>
      <c r="I5717" s="63" t="s">
        <v>4097</v>
      </c>
      <c r="J5717" s="64"/>
      <c r="K5717" s="64" t="s">
        <v>1564</v>
      </c>
      <c r="L5717" s="65"/>
      <c r="M5717" s="65"/>
      <c r="N5717" s="65"/>
      <c r="O5717" s="66">
        <v>8</v>
      </c>
      <c r="P5717" s="164"/>
      <c r="Q5717" s="68"/>
      <c r="R5717" s="68"/>
      <c r="S5717" s="68"/>
      <c r="T5717" s="69">
        <f t="shared" si="611"/>
        <v>8</v>
      </c>
      <c r="U5717" s="68"/>
      <c r="V5717" s="70">
        <v>3</v>
      </c>
      <c r="W5717" s="70"/>
      <c r="X5717" s="71">
        <f t="shared" si="612"/>
        <v>11</v>
      </c>
      <c r="Y5717" s="72"/>
      <c r="Z5717" s="70"/>
      <c r="AA5717" s="68">
        <v>4</v>
      </c>
      <c r="AB5717" s="73"/>
      <c r="AC5717" s="70"/>
      <c r="AD5717" s="74"/>
      <c r="AE5717" s="68"/>
      <c r="AF5717" s="75"/>
    </row>
    <row r="5718" ht="28.5" customHeight="1" spans="1:32">
      <c r="A5718" s="61" t="s">
        <v>36</v>
      </c>
      <c r="B5718" s="61" t="s">
        <v>2156</v>
      </c>
      <c r="C5718" s="61" t="s">
        <v>4020</v>
      </c>
      <c r="D5718" s="61" t="s">
        <v>3962</v>
      </c>
      <c r="E5718" s="62" t="s">
        <v>4095</v>
      </c>
      <c r="F5718" s="46">
        <v>46178</v>
      </c>
      <c r="G5718" s="46" t="str">
        <f t="shared" si="609"/>
        <v>梁松2026-6-5</v>
      </c>
      <c r="H5718" s="63" t="s">
        <v>4098</v>
      </c>
      <c r="I5718" s="63" t="s">
        <v>4099</v>
      </c>
      <c r="J5718" s="64"/>
      <c r="K5718" s="64" t="s">
        <v>1564</v>
      </c>
      <c r="L5718" s="65"/>
      <c r="M5718" s="65"/>
      <c r="N5718" s="65"/>
      <c r="O5718" s="66">
        <v>8</v>
      </c>
      <c r="P5718" s="164"/>
      <c r="Q5718" s="68"/>
      <c r="R5718" s="68"/>
      <c r="S5718" s="68"/>
      <c r="T5718" s="69">
        <f t="shared" si="611"/>
        <v>8</v>
      </c>
      <c r="U5718" s="68"/>
      <c r="V5718" s="70">
        <v>3</v>
      </c>
      <c r="W5718" s="70"/>
      <c r="X5718" s="71">
        <f t="shared" si="612"/>
        <v>11</v>
      </c>
      <c r="Y5718" s="72"/>
      <c r="Z5718" s="70"/>
      <c r="AA5718" s="68">
        <v>4</v>
      </c>
      <c r="AB5718" s="73"/>
      <c r="AC5718" s="70"/>
      <c r="AD5718" s="74"/>
      <c r="AE5718" s="68"/>
      <c r="AF5718" s="75"/>
    </row>
    <row r="5719" ht="28.5" customHeight="1" spans="1:32">
      <c r="A5719" s="61" t="s">
        <v>36</v>
      </c>
      <c r="B5719" s="61" t="s">
        <v>2156</v>
      </c>
      <c r="C5719" s="61" t="s">
        <v>4020</v>
      </c>
      <c r="D5719" s="61" t="s">
        <v>3962</v>
      </c>
      <c r="E5719" s="62" t="s">
        <v>4095</v>
      </c>
      <c r="F5719" s="46">
        <v>46179</v>
      </c>
      <c r="G5719" s="46" t="str">
        <f t="shared" si="609"/>
        <v>梁松2026-6-6</v>
      </c>
      <c r="H5719" s="63" t="s">
        <v>976</v>
      </c>
      <c r="I5719" s="63" t="s">
        <v>2488</v>
      </c>
      <c r="J5719" s="64"/>
      <c r="K5719" s="64"/>
      <c r="L5719" s="65"/>
      <c r="M5719" s="65"/>
      <c r="N5719" s="65"/>
      <c r="O5719" s="66">
        <v>8</v>
      </c>
      <c r="P5719" s="164"/>
      <c r="Q5719" s="68"/>
      <c r="R5719" s="68"/>
      <c r="S5719" s="68"/>
      <c r="T5719" s="69">
        <f t="shared" si="611"/>
        <v>8</v>
      </c>
      <c r="U5719" s="68"/>
      <c r="V5719" s="70"/>
      <c r="W5719" s="70"/>
      <c r="X5719" s="71">
        <f t="shared" si="612"/>
        <v>8</v>
      </c>
      <c r="Y5719" s="72"/>
      <c r="Z5719" s="70"/>
      <c r="AA5719" s="68">
        <v>2</v>
      </c>
      <c r="AB5719" s="73"/>
      <c r="AC5719" s="70"/>
      <c r="AD5719" s="74"/>
      <c r="AE5719" s="68"/>
      <c r="AF5719" s="75"/>
    </row>
    <row r="5720" ht="28.5" customHeight="1" spans="1:32">
      <c r="A5720" s="61" t="s">
        <v>36</v>
      </c>
      <c r="B5720" s="61" t="s">
        <v>2156</v>
      </c>
      <c r="C5720" s="61" t="s">
        <v>4020</v>
      </c>
      <c r="D5720" s="61" t="s">
        <v>3962</v>
      </c>
      <c r="E5720" s="62" t="s">
        <v>4095</v>
      </c>
      <c r="F5720" s="77">
        <v>46180</v>
      </c>
      <c r="G5720" s="46" t="str">
        <f t="shared" si="609"/>
        <v>梁松2026-6-7</v>
      </c>
      <c r="H5720" s="63" t="s">
        <v>197</v>
      </c>
      <c r="I5720" s="63" t="s">
        <v>2214</v>
      </c>
      <c r="J5720" s="64"/>
      <c r="K5720" s="64" t="s">
        <v>73</v>
      </c>
      <c r="L5720" s="65"/>
      <c r="M5720" s="65"/>
      <c r="N5720" s="65"/>
      <c r="O5720" s="66"/>
      <c r="P5720" s="164"/>
      <c r="Q5720" s="68"/>
      <c r="R5720" s="68"/>
      <c r="S5720" s="68"/>
      <c r="T5720" s="69">
        <f t="shared" si="611"/>
        <v>0</v>
      </c>
      <c r="U5720" s="68"/>
      <c r="V5720" s="70">
        <v>8</v>
      </c>
      <c r="W5720" s="70"/>
      <c r="X5720" s="71">
        <f t="shared" si="612"/>
        <v>8</v>
      </c>
      <c r="Y5720" s="72"/>
      <c r="Z5720" s="70"/>
      <c r="AA5720" s="68">
        <v>2</v>
      </c>
      <c r="AB5720" s="73"/>
      <c r="AC5720" s="70"/>
      <c r="AD5720" s="74"/>
      <c r="AE5720" s="68"/>
      <c r="AF5720" s="75"/>
    </row>
    <row r="5721" ht="28.5" customHeight="1" spans="1:32">
      <c r="A5721" s="61" t="s">
        <v>36</v>
      </c>
      <c r="B5721" s="61" t="s">
        <v>2156</v>
      </c>
      <c r="C5721" s="61" t="s">
        <v>4020</v>
      </c>
      <c r="D5721" s="61" t="s">
        <v>3962</v>
      </c>
      <c r="E5721" s="62" t="s">
        <v>4095</v>
      </c>
      <c r="F5721" s="46">
        <v>46181</v>
      </c>
      <c r="G5721" s="46" t="str">
        <f t="shared" si="609"/>
        <v>梁松2026-6-8</v>
      </c>
      <c r="H5721" s="63" t="s">
        <v>1671</v>
      </c>
      <c r="I5721" s="63" t="s">
        <v>2394</v>
      </c>
      <c r="J5721" s="64"/>
      <c r="K5721" s="64"/>
      <c r="L5721" s="65"/>
      <c r="M5721" s="65"/>
      <c r="N5721" s="65"/>
      <c r="O5721" s="66">
        <v>8</v>
      </c>
      <c r="P5721" s="164"/>
      <c r="Q5721" s="68"/>
      <c r="R5721" s="68"/>
      <c r="S5721" s="68"/>
      <c r="T5721" s="69">
        <f t="shared" si="611"/>
        <v>8</v>
      </c>
      <c r="U5721" s="68"/>
      <c r="V5721" s="70"/>
      <c r="W5721" s="70"/>
      <c r="X5721" s="71">
        <f t="shared" si="612"/>
        <v>8</v>
      </c>
      <c r="Y5721" s="72"/>
      <c r="Z5721" s="70"/>
      <c r="AA5721" s="68">
        <v>2</v>
      </c>
      <c r="AB5721" s="73"/>
      <c r="AC5721" s="70"/>
      <c r="AD5721" s="74"/>
      <c r="AE5721" s="68"/>
      <c r="AF5721" s="75"/>
    </row>
    <row r="5722" ht="28.5" customHeight="1" spans="1:32">
      <c r="A5722" s="61" t="s">
        <v>36</v>
      </c>
      <c r="B5722" s="61" t="s">
        <v>2156</v>
      </c>
      <c r="C5722" s="61" t="s">
        <v>4020</v>
      </c>
      <c r="D5722" s="61" t="s">
        <v>3962</v>
      </c>
      <c r="E5722" s="62" t="s">
        <v>4095</v>
      </c>
      <c r="F5722" s="78">
        <v>46182</v>
      </c>
      <c r="G5722" s="46" t="str">
        <f t="shared" si="609"/>
        <v>梁松2026-6-9</v>
      </c>
      <c r="H5722" s="63" t="s">
        <v>4100</v>
      </c>
      <c r="I5722" s="63" t="s">
        <v>4101</v>
      </c>
      <c r="J5722" s="64"/>
      <c r="K5722" s="64" t="s">
        <v>1564</v>
      </c>
      <c r="L5722" s="65"/>
      <c r="M5722" s="65"/>
      <c r="N5722" s="65"/>
      <c r="O5722" s="66">
        <v>8</v>
      </c>
      <c r="P5722" s="164"/>
      <c r="Q5722" s="68"/>
      <c r="R5722" s="68"/>
      <c r="S5722" s="68"/>
      <c r="T5722" s="69">
        <f t="shared" si="611"/>
        <v>8</v>
      </c>
      <c r="U5722" s="68"/>
      <c r="V5722" s="70">
        <v>3</v>
      </c>
      <c r="W5722" s="70"/>
      <c r="X5722" s="71">
        <f t="shared" si="612"/>
        <v>11</v>
      </c>
      <c r="Y5722" s="72"/>
      <c r="Z5722" s="70"/>
      <c r="AA5722" s="68">
        <v>4</v>
      </c>
      <c r="AB5722" s="73"/>
      <c r="AC5722" s="70"/>
      <c r="AD5722" s="74"/>
      <c r="AE5722" s="68"/>
      <c r="AF5722" s="75"/>
    </row>
    <row r="5723" ht="28.5" customHeight="1" spans="1:32">
      <c r="A5723" s="61" t="s">
        <v>36</v>
      </c>
      <c r="B5723" s="61" t="s">
        <v>2156</v>
      </c>
      <c r="C5723" s="61" t="s">
        <v>4020</v>
      </c>
      <c r="D5723" s="61" t="s">
        <v>3962</v>
      </c>
      <c r="E5723" s="62" t="s">
        <v>4095</v>
      </c>
      <c r="F5723" s="46">
        <v>46183</v>
      </c>
      <c r="G5723" s="46" t="str">
        <f t="shared" si="609"/>
        <v>梁松2026-6-10</v>
      </c>
      <c r="H5723" s="63" t="s">
        <v>3874</v>
      </c>
      <c r="I5723" s="63" t="s">
        <v>4102</v>
      </c>
      <c r="J5723" s="64"/>
      <c r="K5723" s="64" t="s">
        <v>1564</v>
      </c>
      <c r="L5723" s="65"/>
      <c r="M5723" s="65"/>
      <c r="N5723" s="65"/>
      <c r="O5723" s="66">
        <v>8</v>
      </c>
      <c r="P5723" s="164"/>
      <c r="Q5723" s="68"/>
      <c r="R5723" s="68"/>
      <c r="S5723" s="68"/>
      <c r="T5723" s="69">
        <f t="shared" si="611"/>
        <v>8</v>
      </c>
      <c r="U5723" s="68"/>
      <c r="V5723" s="70">
        <v>3</v>
      </c>
      <c r="W5723" s="70"/>
      <c r="X5723" s="71">
        <f t="shared" si="612"/>
        <v>11</v>
      </c>
      <c r="Y5723" s="72"/>
      <c r="Z5723" s="70"/>
      <c r="AA5723" s="68">
        <v>4</v>
      </c>
      <c r="AB5723" s="73"/>
      <c r="AC5723" s="70"/>
      <c r="AD5723" s="74"/>
      <c r="AE5723" s="68"/>
      <c r="AF5723" s="75"/>
    </row>
    <row r="5724" ht="28.5" customHeight="1" spans="1:32">
      <c r="A5724" s="61" t="s">
        <v>36</v>
      </c>
      <c r="B5724" s="61" t="s">
        <v>2156</v>
      </c>
      <c r="C5724" s="61" t="s">
        <v>4020</v>
      </c>
      <c r="D5724" s="61" t="s">
        <v>3962</v>
      </c>
      <c r="E5724" s="62" t="s">
        <v>4095</v>
      </c>
      <c r="F5724" s="46">
        <v>46184</v>
      </c>
      <c r="G5724" s="46" t="str">
        <f t="shared" si="609"/>
        <v>梁松2026-6-11</v>
      </c>
      <c r="H5724" s="63" t="s">
        <v>1340</v>
      </c>
      <c r="I5724" s="63" t="s">
        <v>4103</v>
      </c>
      <c r="J5724" s="64"/>
      <c r="K5724" s="64" t="s">
        <v>1564</v>
      </c>
      <c r="L5724" s="65"/>
      <c r="M5724" s="65"/>
      <c r="N5724" s="65"/>
      <c r="O5724" s="66">
        <v>8</v>
      </c>
      <c r="P5724" s="164"/>
      <c r="Q5724" s="68"/>
      <c r="R5724" s="68"/>
      <c r="S5724" s="68"/>
      <c r="T5724" s="69">
        <f t="shared" si="611"/>
        <v>8</v>
      </c>
      <c r="U5724" s="68"/>
      <c r="V5724" s="70">
        <v>3</v>
      </c>
      <c r="W5724" s="70"/>
      <c r="X5724" s="71">
        <f t="shared" si="612"/>
        <v>11</v>
      </c>
      <c r="Y5724" s="72"/>
      <c r="Z5724" s="70"/>
      <c r="AA5724" s="68">
        <v>4</v>
      </c>
      <c r="AB5724" s="73"/>
      <c r="AC5724" s="70"/>
      <c r="AD5724" s="74"/>
      <c r="AE5724" s="68"/>
      <c r="AF5724" s="75"/>
    </row>
    <row r="5725" ht="28.5" customHeight="1" spans="1:32">
      <c r="A5725" s="61" t="s">
        <v>36</v>
      </c>
      <c r="B5725" s="61" t="s">
        <v>2156</v>
      </c>
      <c r="C5725" s="61" t="s">
        <v>4020</v>
      </c>
      <c r="D5725" s="61" t="s">
        <v>3962</v>
      </c>
      <c r="E5725" s="62" t="s">
        <v>4095</v>
      </c>
      <c r="F5725" s="46">
        <v>46185</v>
      </c>
      <c r="G5725" s="46" t="str">
        <f t="shared" si="609"/>
        <v>梁松2026-6-12</v>
      </c>
      <c r="H5725" s="63" t="s">
        <v>4038</v>
      </c>
      <c r="I5725" s="63" t="s">
        <v>4104</v>
      </c>
      <c r="J5725" s="64"/>
      <c r="K5725" s="64" t="s">
        <v>1564</v>
      </c>
      <c r="L5725" s="65"/>
      <c r="M5725" s="65"/>
      <c r="N5725" s="65"/>
      <c r="O5725" s="66">
        <v>8</v>
      </c>
      <c r="P5725" s="164"/>
      <c r="Q5725" s="68"/>
      <c r="R5725" s="68"/>
      <c r="S5725" s="68"/>
      <c r="T5725" s="69">
        <f t="shared" si="611"/>
        <v>8</v>
      </c>
      <c r="U5725" s="68"/>
      <c r="V5725" s="70">
        <v>3</v>
      </c>
      <c r="W5725" s="70"/>
      <c r="X5725" s="71">
        <f t="shared" si="612"/>
        <v>11</v>
      </c>
      <c r="Y5725" s="72"/>
      <c r="Z5725" s="70"/>
      <c r="AA5725" s="68">
        <v>4</v>
      </c>
      <c r="AB5725" s="73"/>
      <c r="AC5725" s="70"/>
      <c r="AD5725" s="74"/>
      <c r="AE5725" s="68"/>
      <c r="AF5725" s="75"/>
    </row>
    <row r="5726" ht="28.5" customHeight="1" spans="1:32">
      <c r="A5726" s="61" t="s">
        <v>36</v>
      </c>
      <c r="B5726" s="61" t="s">
        <v>2156</v>
      </c>
      <c r="C5726" s="61" t="s">
        <v>4020</v>
      </c>
      <c r="D5726" s="61" t="s">
        <v>3962</v>
      </c>
      <c r="E5726" s="62" t="s">
        <v>4095</v>
      </c>
      <c r="F5726" s="46">
        <v>46186</v>
      </c>
      <c r="G5726" s="46" t="str">
        <f t="shared" si="609"/>
        <v>梁松2026-6-13</v>
      </c>
      <c r="H5726" s="63" t="s">
        <v>1281</v>
      </c>
      <c r="I5726" s="63" t="s">
        <v>118</v>
      </c>
      <c r="J5726" s="64"/>
      <c r="K5726" s="64"/>
      <c r="L5726" s="65"/>
      <c r="M5726" s="65"/>
      <c r="N5726" s="65"/>
      <c r="O5726" s="66">
        <v>8</v>
      </c>
      <c r="P5726" s="164"/>
      <c r="Q5726" s="68"/>
      <c r="R5726" s="68"/>
      <c r="S5726" s="68"/>
      <c r="T5726" s="69">
        <f t="shared" si="611"/>
        <v>8</v>
      </c>
      <c r="U5726" s="68"/>
      <c r="V5726" s="70"/>
      <c r="W5726" s="70"/>
      <c r="X5726" s="71">
        <f t="shared" si="612"/>
        <v>8</v>
      </c>
      <c r="Y5726" s="72"/>
      <c r="Z5726" s="70"/>
      <c r="AA5726" s="68">
        <v>2</v>
      </c>
      <c r="AB5726" s="73"/>
      <c r="AC5726" s="70"/>
      <c r="AD5726" s="74"/>
      <c r="AE5726" s="68"/>
      <c r="AF5726" s="80"/>
    </row>
    <row r="5727" ht="28.5" customHeight="1" spans="1:32">
      <c r="A5727" s="61" t="s">
        <v>36</v>
      </c>
      <c r="B5727" s="61" t="s">
        <v>2156</v>
      </c>
      <c r="C5727" s="61" t="s">
        <v>4020</v>
      </c>
      <c r="D5727" s="61" t="s">
        <v>3962</v>
      </c>
      <c r="E5727" s="62" t="s">
        <v>4095</v>
      </c>
      <c r="F5727" s="77">
        <v>46187</v>
      </c>
      <c r="G5727" s="46" t="str">
        <f t="shared" si="609"/>
        <v>梁松2026-6-14</v>
      </c>
      <c r="H5727" s="63" t="s">
        <v>105</v>
      </c>
      <c r="I5727" s="63" t="s">
        <v>4105</v>
      </c>
      <c r="J5727" s="64"/>
      <c r="K5727" s="64" t="s">
        <v>73</v>
      </c>
      <c r="L5727" s="65"/>
      <c r="M5727" s="65"/>
      <c r="N5727" s="65"/>
      <c r="O5727" s="66"/>
      <c r="P5727" s="164"/>
      <c r="Q5727" s="68"/>
      <c r="R5727" s="68"/>
      <c r="S5727" s="68"/>
      <c r="T5727" s="69">
        <f t="shared" si="611"/>
        <v>0</v>
      </c>
      <c r="U5727" s="68"/>
      <c r="V5727" s="70">
        <v>8</v>
      </c>
      <c r="W5727" s="70"/>
      <c r="X5727" s="71">
        <f t="shared" si="612"/>
        <v>8</v>
      </c>
      <c r="Y5727" s="72"/>
      <c r="Z5727" s="70"/>
      <c r="AA5727" s="68">
        <v>2</v>
      </c>
      <c r="AB5727" s="73"/>
      <c r="AC5727" s="70"/>
      <c r="AD5727" s="74"/>
      <c r="AE5727" s="68"/>
      <c r="AF5727" s="80"/>
    </row>
    <row r="5728" ht="28.5" customHeight="1" spans="1:32">
      <c r="A5728" s="61" t="s">
        <v>36</v>
      </c>
      <c r="B5728" s="61" t="s">
        <v>2156</v>
      </c>
      <c r="C5728" s="61" t="s">
        <v>4020</v>
      </c>
      <c r="D5728" s="61" t="s">
        <v>3962</v>
      </c>
      <c r="E5728" s="62" t="s">
        <v>4095</v>
      </c>
      <c r="F5728" s="46">
        <v>46188</v>
      </c>
      <c r="G5728" s="46" t="str">
        <f t="shared" si="609"/>
        <v>梁松2026-6-15</v>
      </c>
      <c r="H5728" s="63" t="s">
        <v>4106</v>
      </c>
      <c r="I5728" s="63" t="s">
        <v>3855</v>
      </c>
      <c r="J5728" s="64"/>
      <c r="K5728" s="64" t="s">
        <v>1564</v>
      </c>
      <c r="L5728" s="65"/>
      <c r="M5728" s="65"/>
      <c r="N5728" s="65"/>
      <c r="O5728" s="66">
        <v>8</v>
      </c>
      <c r="P5728" s="164"/>
      <c r="Q5728" s="68"/>
      <c r="R5728" s="68"/>
      <c r="S5728" s="68"/>
      <c r="T5728" s="69">
        <f t="shared" si="611"/>
        <v>8</v>
      </c>
      <c r="U5728" s="68"/>
      <c r="V5728" s="70">
        <v>3</v>
      </c>
      <c r="W5728" s="70"/>
      <c r="X5728" s="71">
        <f t="shared" si="612"/>
        <v>11</v>
      </c>
      <c r="Y5728" s="72"/>
      <c r="Z5728" s="70"/>
      <c r="AA5728" s="68">
        <v>2</v>
      </c>
      <c r="AB5728" s="73"/>
      <c r="AC5728" s="70"/>
      <c r="AD5728" s="74"/>
      <c r="AE5728" s="68"/>
      <c r="AF5728" s="75"/>
    </row>
    <row r="5729" ht="28.5" customHeight="1" spans="1:32">
      <c r="A5729" s="61" t="s">
        <v>36</v>
      </c>
      <c r="B5729" s="61" t="s">
        <v>2156</v>
      </c>
      <c r="C5729" s="61" t="s">
        <v>4020</v>
      </c>
      <c r="D5729" s="61" t="s">
        <v>3962</v>
      </c>
      <c r="E5729" s="62" t="s">
        <v>4095</v>
      </c>
      <c r="F5729" s="46">
        <v>46189</v>
      </c>
      <c r="G5729" s="46" t="str">
        <f t="shared" si="609"/>
        <v>梁松2026-6-16</v>
      </c>
      <c r="H5729" s="63" t="s">
        <v>1669</v>
      </c>
      <c r="I5729" s="63" t="s">
        <v>4107</v>
      </c>
      <c r="J5729" s="64"/>
      <c r="K5729" s="64" t="s">
        <v>1564</v>
      </c>
      <c r="L5729" s="65"/>
      <c r="M5729" s="65"/>
      <c r="N5729" s="65"/>
      <c r="O5729" s="66">
        <v>8</v>
      </c>
      <c r="P5729" s="161"/>
      <c r="Q5729" s="68"/>
      <c r="R5729" s="68"/>
      <c r="S5729" s="68"/>
      <c r="T5729" s="69">
        <f t="shared" si="611"/>
        <v>8</v>
      </c>
      <c r="U5729" s="68"/>
      <c r="V5729" s="70">
        <v>3</v>
      </c>
      <c r="W5729" s="70"/>
      <c r="X5729" s="71">
        <f t="shared" si="612"/>
        <v>11</v>
      </c>
      <c r="Y5729" s="72"/>
      <c r="Z5729" s="70"/>
      <c r="AA5729" s="68">
        <v>4</v>
      </c>
      <c r="AB5729" s="73"/>
      <c r="AC5729" s="70"/>
      <c r="AD5729" s="74"/>
      <c r="AE5729" s="68"/>
      <c r="AF5729" s="80"/>
    </row>
    <row r="5730" ht="28.5" customHeight="1" spans="1:32">
      <c r="A5730" s="61" t="s">
        <v>36</v>
      </c>
      <c r="B5730" s="61" t="s">
        <v>2156</v>
      </c>
      <c r="C5730" s="61" t="s">
        <v>4020</v>
      </c>
      <c r="D5730" s="61" t="s">
        <v>3962</v>
      </c>
      <c r="E5730" s="62" t="s">
        <v>4095</v>
      </c>
      <c r="F5730" s="46">
        <v>46190</v>
      </c>
      <c r="G5730" s="46" t="str">
        <f t="shared" si="609"/>
        <v>梁松2026-6-17</v>
      </c>
      <c r="H5730" s="63" t="s">
        <v>4038</v>
      </c>
      <c r="I5730" s="63" t="s">
        <v>4108</v>
      </c>
      <c r="J5730" s="64"/>
      <c r="K5730" s="64" t="s">
        <v>1564</v>
      </c>
      <c r="L5730" s="65"/>
      <c r="M5730" s="65"/>
      <c r="N5730" s="65"/>
      <c r="O5730" s="66">
        <v>8</v>
      </c>
      <c r="P5730" s="161"/>
      <c r="Q5730" s="68"/>
      <c r="R5730" s="68"/>
      <c r="S5730" s="68"/>
      <c r="T5730" s="69">
        <f t="shared" si="611"/>
        <v>8</v>
      </c>
      <c r="U5730" s="68"/>
      <c r="V5730" s="70">
        <v>3</v>
      </c>
      <c r="W5730" s="70"/>
      <c r="X5730" s="71">
        <f t="shared" si="612"/>
        <v>11</v>
      </c>
      <c r="Y5730" s="72"/>
      <c r="Z5730" s="70"/>
      <c r="AA5730" s="68">
        <v>4</v>
      </c>
      <c r="AB5730" s="73"/>
      <c r="AC5730" s="70"/>
      <c r="AD5730" s="74"/>
      <c r="AE5730" s="68"/>
      <c r="AF5730" s="75"/>
    </row>
    <row r="5731" ht="28.5" customHeight="1" spans="1:32">
      <c r="A5731" s="61" t="s">
        <v>36</v>
      </c>
      <c r="B5731" s="61" t="s">
        <v>2156</v>
      </c>
      <c r="C5731" s="61" t="s">
        <v>4020</v>
      </c>
      <c r="D5731" s="61" t="s">
        <v>3962</v>
      </c>
      <c r="E5731" s="62" t="s">
        <v>4095</v>
      </c>
      <c r="F5731" s="46">
        <v>46191</v>
      </c>
      <c r="G5731" s="46" t="str">
        <f t="shared" si="609"/>
        <v>梁松2026-6-18</v>
      </c>
      <c r="H5731" s="63" t="s">
        <v>4109</v>
      </c>
      <c r="I5731" s="63" t="s">
        <v>2484</v>
      </c>
      <c r="J5731" s="64"/>
      <c r="K5731" s="64"/>
      <c r="L5731" s="65"/>
      <c r="M5731" s="65"/>
      <c r="N5731" s="65"/>
      <c r="O5731" s="66">
        <v>8</v>
      </c>
      <c r="P5731" s="161"/>
      <c r="Q5731" s="68"/>
      <c r="R5731" s="68"/>
      <c r="S5731" s="68"/>
      <c r="T5731" s="69">
        <f t="shared" si="611"/>
        <v>8</v>
      </c>
      <c r="U5731" s="68"/>
      <c r="V5731" s="70"/>
      <c r="W5731" s="70"/>
      <c r="X5731" s="71">
        <f t="shared" si="612"/>
        <v>8</v>
      </c>
      <c r="Y5731" s="72"/>
      <c r="Z5731" s="70"/>
      <c r="AA5731" s="68">
        <v>2</v>
      </c>
      <c r="AB5731" s="73"/>
      <c r="AC5731" s="70"/>
      <c r="AD5731" s="74"/>
      <c r="AE5731" s="68"/>
      <c r="AF5731" s="75"/>
    </row>
    <row r="5732" ht="28.5" customHeight="1" spans="1:32">
      <c r="A5732" s="61" t="s">
        <v>36</v>
      </c>
      <c r="B5732" s="61" t="s">
        <v>2156</v>
      </c>
      <c r="C5732" s="61" t="s">
        <v>4020</v>
      </c>
      <c r="D5732" s="61" t="s">
        <v>3962</v>
      </c>
      <c r="E5732" s="62" t="s">
        <v>4095</v>
      </c>
      <c r="F5732" s="82">
        <v>46192</v>
      </c>
      <c r="G5732" s="46" t="str">
        <f t="shared" si="609"/>
        <v>梁松2026-6-19</v>
      </c>
      <c r="H5732" s="63"/>
      <c r="I5732" s="63"/>
      <c r="J5732" s="64"/>
      <c r="K5732" s="64"/>
      <c r="L5732" s="65"/>
      <c r="M5732" s="65"/>
      <c r="N5732" s="65"/>
      <c r="O5732" s="66"/>
      <c r="P5732" s="161"/>
      <c r="Q5732" s="68"/>
      <c r="R5732" s="68"/>
      <c r="S5732" s="68"/>
      <c r="T5732" s="69">
        <f t="shared" si="611"/>
        <v>0</v>
      </c>
      <c r="U5732" s="68"/>
      <c r="V5732" s="70"/>
      <c r="W5732" s="70"/>
      <c r="X5732" s="71">
        <f t="shared" si="612"/>
        <v>0</v>
      </c>
      <c r="Y5732" s="72"/>
      <c r="Z5732" s="70"/>
      <c r="AA5732" s="68"/>
      <c r="AB5732" s="73">
        <v>8</v>
      </c>
      <c r="AC5732" s="70"/>
      <c r="AD5732" s="74"/>
      <c r="AE5732" s="68"/>
      <c r="AF5732" s="75"/>
    </row>
    <row r="5733" ht="28.5" customHeight="1" spans="1:32">
      <c r="A5733" s="61" t="s">
        <v>36</v>
      </c>
      <c r="B5733" s="61" t="s">
        <v>2156</v>
      </c>
      <c r="C5733" s="61" t="s">
        <v>4020</v>
      </c>
      <c r="D5733" s="61" t="s">
        <v>3962</v>
      </c>
      <c r="E5733" s="62" t="s">
        <v>4095</v>
      </c>
      <c r="F5733" s="77">
        <v>46193</v>
      </c>
      <c r="G5733" s="46" t="str">
        <f t="shared" si="609"/>
        <v>梁松2026-6-20</v>
      </c>
      <c r="H5733" s="63" t="s">
        <v>183</v>
      </c>
      <c r="I5733" s="63" t="s">
        <v>4110</v>
      </c>
      <c r="J5733" s="64"/>
      <c r="K5733" s="64" t="s">
        <v>73</v>
      </c>
      <c r="L5733" s="65"/>
      <c r="M5733" s="65"/>
      <c r="N5733" s="65"/>
      <c r="O5733" s="66"/>
      <c r="P5733" s="161"/>
      <c r="Q5733" s="68"/>
      <c r="R5733" s="68"/>
      <c r="S5733" s="68"/>
      <c r="T5733" s="69">
        <f t="shared" si="611"/>
        <v>0</v>
      </c>
      <c r="U5733" s="68"/>
      <c r="V5733" s="70">
        <v>8</v>
      </c>
      <c r="W5733" s="70"/>
      <c r="X5733" s="71">
        <f t="shared" si="612"/>
        <v>8</v>
      </c>
      <c r="Y5733" s="72"/>
      <c r="Z5733" s="70"/>
      <c r="AA5733" s="68">
        <v>2</v>
      </c>
      <c r="AB5733" s="73"/>
      <c r="AC5733" s="70"/>
      <c r="AD5733" s="74"/>
      <c r="AE5733" s="68"/>
      <c r="AF5733" s="75"/>
    </row>
    <row r="5734" ht="28.5" customHeight="1" spans="1:32">
      <c r="A5734" s="61" t="s">
        <v>36</v>
      </c>
      <c r="B5734" s="61" t="s">
        <v>2156</v>
      </c>
      <c r="C5734" s="61" t="s">
        <v>4020</v>
      </c>
      <c r="D5734" s="61" t="s">
        <v>3962</v>
      </c>
      <c r="E5734" s="62" t="s">
        <v>4095</v>
      </c>
      <c r="F5734" s="46">
        <v>46194</v>
      </c>
      <c r="G5734" s="46" t="str">
        <f t="shared" si="609"/>
        <v>梁松2026-6-21</v>
      </c>
      <c r="H5734" s="63" t="s">
        <v>1310</v>
      </c>
      <c r="I5734" s="63" t="s">
        <v>4111</v>
      </c>
      <c r="J5734" s="64"/>
      <c r="K5734" s="64"/>
      <c r="L5734" s="65"/>
      <c r="M5734" s="65"/>
      <c r="N5734" s="65"/>
      <c r="O5734" s="66">
        <v>8</v>
      </c>
      <c r="P5734" s="161"/>
      <c r="Q5734" s="68"/>
      <c r="R5734" s="68"/>
      <c r="S5734" s="68"/>
      <c r="T5734" s="69">
        <f t="shared" si="611"/>
        <v>8</v>
      </c>
      <c r="U5734" s="68"/>
      <c r="V5734" s="70"/>
      <c r="W5734" s="70"/>
      <c r="X5734" s="71">
        <f t="shared" si="612"/>
        <v>8</v>
      </c>
      <c r="Y5734" s="72"/>
      <c r="Z5734" s="70"/>
      <c r="AA5734" s="68">
        <v>2</v>
      </c>
      <c r="AB5734" s="73"/>
      <c r="AC5734" s="70"/>
      <c r="AD5734" s="74"/>
      <c r="AE5734" s="68"/>
      <c r="AF5734" s="75"/>
    </row>
    <row r="5735" ht="28.5" customHeight="1" spans="1:32">
      <c r="A5735" s="61" t="s">
        <v>36</v>
      </c>
      <c r="B5735" s="61" t="s">
        <v>2156</v>
      </c>
      <c r="C5735" s="61" t="s">
        <v>4020</v>
      </c>
      <c r="D5735" s="61" t="s">
        <v>3962</v>
      </c>
      <c r="E5735" s="62" t="s">
        <v>4095</v>
      </c>
      <c r="F5735" s="46">
        <v>46195</v>
      </c>
      <c r="G5735" s="46" t="str">
        <f t="shared" si="609"/>
        <v>梁松2026-6-22</v>
      </c>
      <c r="H5735" s="63"/>
      <c r="I5735" s="63"/>
      <c r="J5735" s="64"/>
      <c r="K5735" s="64"/>
      <c r="L5735" s="65"/>
      <c r="M5735" s="65"/>
      <c r="N5735" s="65"/>
      <c r="O5735" s="66"/>
      <c r="P5735" s="164"/>
      <c r="Q5735" s="68"/>
      <c r="R5735" s="68"/>
      <c r="S5735" s="68"/>
      <c r="T5735" s="69">
        <f t="shared" si="611"/>
        <v>0</v>
      </c>
      <c r="U5735" s="68"/>
      <c r="V5735" s="70"/>
      <c r="W5735" s="70"/>
      <c r="X5735" s="71">
        <f t="shared" si="612"/>
        <v>0</v>
      </c>
      <c r="Y5735" s="72"/>
      <c r="Z5735" s="70"/>
      <c r="AA5735" s="68"/>
      <c r="AB5735" s="73"/>
      <c r="AC5735" s="70"/>
      <c r="AD5735" s="74"/>
      <c r="AE5735" s="68"/>
      <c r="AF5735" s="75"/>
    </row>
    <row r="5736" ht="28.5" customHeight="1" spans="1:32">
      <c r="A5736" s="61" t="s">
        <v>36</v>
      </c>
      <c r="B5736" s="61" t="s">
        <v>2156</v>
      </c>
      <c r="C5736" s="61" t="s">
        <v>4020</v>
      </c>
      <c r="D5736" s="61" t="s">
        <v>3962</v>
      </c>
      <c r="E5736" s="62" t="s">
        <v>4095</v>
      </c>
      <c r="F5736" s="46">
        <v>46196</v>
      </c>
      <c r="G5736" s="46" t="str">
        <f t="shared" si="609"/>
        <v>梁松2026-6-23</v>
      </c>
      <c r="H5736" s="63"/>
      <c r="I5736" s="63"/>
      <c r="J5736" s="64"/>
      <c r="K5736" s="64"/>
      <c r="L5736" s="65"/>
      <c r="M5736" s="65"/>
      <c r="N5736" s="65"/>
      <c r="O5736" s="66"/>
      <c r="P5736" s="161"/>
      <c r="Q5736" s="68"/>
      <c r="R5736" s="68"/>
      <c r="S5736" s="68"/>
      <c r="T5736" s="69">
        <f t="shared" si="611"/>
        <v>0</v>
      </c>
      <c r="U5736" s="68"/>
      <c r="V5736" s="70"/>
      <c r="W5736" s="70"/>
      <c r="X5736" s="71">
        <f t="shared" si="612"/>
        <v>0</v>
      </c>
      <c r="Y5736" s="72"/>
      <c r="Z5736" s="70"/>
      <c r="AA5736" s="68"/>
      <c r="AB5736" s="73"/>
      <c r="AC5736" s="70"/>
      <c r="AD5736" s="74"/>
      <c r="AE5736" s="68"/>
      <c r="AF5736" s="75"/>
    </row>
    <row r="5737" ht="28.5" customHeight="1" spans="1:32">
      <c r="A5737" s="61" t="s">
        <v>36</v>
      </c>
      <c r="B5737" s="61" t="s">
        <v>2156</v>
      </c>
      <c r="C5737" s="61" t="s">
        <v>4020</v>
      </c>
      <c r="D5737" s="61" t="s">
        <v>3962</v>
      </c>
      <c r="E5737" s="62" t="s">
        <v>4095</v>
      </c>
      <c r="F5737" s="46">
        <v>46197</v>
      </c>
      <c r="G5737" s="46" t="str">
        <f t="shared" si="609"/>
        <v>梁松2026-6-24</v>
      </c>
      <c r="H5737" s="63"/>
      <c r="I5737" s="63"/>
      <c r="J5737" s="64"/>
      <c r="K5737" s="64"/>
      <c r="L5737" s="65"/>
      <c r="M5737" s="65"/>
      <c r="N5737" s="65"/>
      <c r="O5737" s="66"/>
      <c r="P5737" s="164"/>
      <c r="Q5737" s="68"/>
      <c r="R5737" s="68"/>
      <c r="S5737" s="68"/>
      <c r="T5737" s="69">
        <f t="shared" si="611"/>
        <v>0</v>
      </c>
      <c r="U5737" s="68"/>
      <c r="V5737" s="70"/>
      <c r="W5737" s="70"/>
      <c r="X5737" s="71">
        <f t="shared" si="612"/>
        <v>0</v>
      </c>
      <c r="Y5737" s="72"/>
      <c r="Z5737" s="70"/>
      <c r="AA5737" s="68"/>
      <c r="AB5737" s="73"/>
      <c r="AC5737" s="70"/>
      <c r="AD5737" s="74"/>
      <c r="AE5737" s="68"/>
      <c r="AF5737" s="75"/>
    </row>
    <row r="5738" ht="28.5" customHeight="1" spans="1:32">
      <c r="A5738" s="61" t="s">
        <v>36</v>
      </c>
      <c r="B5738" s="61" t="s">
        <v>2156</v>
      </c>
      <c r="C5738" s="61" t="s">
        <v>4020</v>
      </c>
      <c r="D5738" s="61" t="s">
        <v>3962</v>
      </c>
      <c r="E5738" s="62" t="s">
        <v>4095</v>
      </c>
      <c r="F5738" s="46">
        <v>46198</v>
      </c>
      <c r="G5738" s="46" t="str">
        <f t="shared" si="609"/>
        <v>梁松2026-6-25</v>
      </c>
      <c r="H5738" s="63"/>
      <c r="I5738" s="63"/>
      <c r="J5738" s="64"/>
      <c r="K5738" s="64"/>
      <c r="L5738" s="65"/>
      <c r="M5738" s="65"/>
      <c r="N5738" s="65"/>
      <c r="O5738" s="66"/>
      <c r="P5738" s="164"/>
      <c r="Q5738" s="68"/>
      <c r="R5738" s="68"/>
      <c r="S5738" s="68"/>
      <c r="T5738" s="69">
        <f t="shared" si="611"/>
        <v>0</v>
      </c>
      <c r="U5738" s="68"/>
      <c r="V5738" s="70"/>
      <c r="W5738" s="70"/>
      <c r="X5738" s="71">
        <f t="shared" si="612"/>
        <v>0</v>
      </c>
      <c r="Y5738" s="72"/>
      <c r="Z5738" s="70"/>
      <c r="AA5738" s="68"/>
      <c r="AB5738" s="73"/>
      <c r="AC5738" s="70"/>
      <c r="AD5738" s="74"/>
      <c r="AE5738" s="68"/>
      <c r="AF5738" s="75"/>
    </row>
    <row r="5739" ht="28.5" customHeight="1" spans="1:32">
      <c r="A5739" s="61" t="s">
        <v>36</v>
      </c>
      <c r="B5739" s="61" t="s">
        <v>2156</v>
      </c>
      <c r="C5739" s="61" t="s">
        <v>4020</v>
      </c>
      <c r="D5739" s="61" t="s">
        <v>3962</v>
      </c>
      <c r="E5739" s="62" t="s">
        <v>4095</v>
      </c>
      <c r="F5739" s="46">
        <v>46199</v>
      </c>
      <c r="G5739" s="46" t="str">
        <f t="shared" si="609"/>
        <v>梁松2026-6-26</v>
      </c>
      <c r="H5739" s="63"/>
      <c r="I5739" s="63"/>
      <c r="J5739" s="64"/>
      <c r="K5739" s="64"/>
      <c r="L5739" s="65"/>
      <c r="M5739" s="65"/>
      <c r="N5739" s="65"/>
      <c r="O5739" s="66"/>
      <c r="P5739" s="164"/>
      <c r="Q5739" s="68"/>
      <c r="R5739" s="68"/>
      <c r="S5739" s="68"/>
      <c r="T5739" s="69">
        <f t="shared" si="611"/>
        <v>0</v>
      </c>
      <c r="U5739" s="68"/>
      <c r="V5739" s="70"/>
      <c r="W5739" s="70"/>
      <c r="X5739" s="71">
        <f t="shared" si="612"/>
        <v>0</v>
      </c>
      <c r="Y5739" s="72"/>
      <c r="Z5739" s="70"/>
      <c r="AA5739" s="68"/>
      <c r="AB5739" s="73"/>
      <c r="AC5739" s="70"/>
      <c r="AD5739" s="74"/>
      <c r="AE5739" s="68"/>
      <c r="AF5739" s="75"/>
    </row>
    <row r="5740" ht="28.5" customHeight="1" spans="1:32">
      <c r="A5740" s="61" t="s">
        <v>36</v>
      </c>
      <c r="B5740" s="61" t="s">
        <v>2156</v>
      </c>
      <c r="C5740" s="61" t="s">
        <v>4020</v>
      </c>
      <c r="D5740" s="61" t="s">
        <v>3962</v>
      </c>
      <c r="E5740" s="62" t="s">
        <v>4095</v>
      </c>
      <c r="F5740" s="46">
        <v>46200</v>
      </c>
      <c r="G5740" s="46" t="str">
        <f t="shared" si="609"/>
        <v>梁松2026-6-27</v>
      </c>
      <c r="H5740" s="63"/>
      <c r="I5740" s="63"/>
      <c r="J5740" s="64"/>
      <c r="K5740" s="64"/>
      <c r="L5740" s="65"/>
      <c r="M5740" s="65"/>
      <c r="N5740" s="79"/>
      <c r="O5740" s="66"/>
      <c r="P5740" s="164"/>
      <c r="Q5740" s="68"/>
      <c r="R5740" s="68"/>
      <c r="S5740" s="68"/>
      <c r="T5740" s="69">
        <f t="shared" si="611"/>
        <v>0</v>
      </c>
      <c r="U5740" s="68"/>
      <c r="V5740" s="70"/>
      <c r="W5740" s="70"/>
      <c r="X5740" s="71">
        <f t="shared" si="612"/>
        <v>0</v>
      </c>
      <c r="Y5740" s="72"/>
      <c r="Z5740" s="70"/>
      <c r="AA5740" s="68"/>
      <c r="AB5740" s="73"/>
      <c r="AC5740" s="70"/>
      <c r="AD5740" s="74"/>
      <c r="AE5740" s="68"/>
      <c r="AF5740" s="75"/>
    </row>
    <row r="5741" ht="28.5" customHeight="1" spans="1:32">
      <c r="A5741" s="61" t="s">
        <v>36</v>
      </c>
      <c r="B5741" s="61" t="s">
        <v>2156</v>
      </c>
      <c r="C5741" s="61" t="s">
        <v>4020</v>
      </c>
      <c r="D5741" s="61" t="s">
        <v>3962</v>
      </c>
      <c r="E5741" s="62" t="s">
        <v>4095</v>
      </c>
      <c r="F5741" s="46">
        <v>46201</v>
      </c>
      <c r="G5741" s="46" t="str">
        <f t="shared" si="609"/>
        <v>梁松2026-6-28</v>
      </c>
      <c r="H5741" s="63"/>
      <c r="I5741" s="63"/>
      <c r="J5741" s="64"/>
      <c r="K5741" s="64"/>
      <c r="L5741" s="65"/>
      <c r="M5741" s="65"/>
      <c r="N5741" s="65"/>
      <c r="O5741" s="66"/>
      <c r="P5741" s="164"/>
      <c r="Q5741" s="68"/>
      <c r="R5741" s="68"/>
      <c r="S5741" s="68"/>
      <c r="T5741" s="69">
        <f t="shared" si="611"/>
        <v>0</v>
      </c>
      <c r="U5741" s="68"/>
      <c r="V5741" s="70"/>
      <c r="W5741" s="70"/>
      <c r="X5741" s="71">
        <f t="shared" si="612"/>
        <v>0</v>
      </c>
      <c r="Y5741" s="72"/>
      <c r="Z5741" s="70"/>
      <c r="AA5741" s="68"/>
      <c r="AB5741" s="73"/>
      <c r="AC5741" s="70"/>
      <c r="AD5741" s="74"/>
      <c r="AE5741" s="68"/>
      <c r="AF5741" s="75"/>
    </row>
    <row r="5742" ht="28.5" customHeight="1" spans="1:32">
      <c r="A5742" s="61" t="s">
        <v>36</v>
      </c>
      <c r="B5742" s="61" t="s">
        <v>2156</v>
      </c>
      <c r="C5742" s="61" t="s">
        <v>4020</v>
      </c>
      <c r="D5742" s="61" t="s">
        <v>3962</v>
      </c>
      <c r="E5742" s="62" t="s">
        <v>4095</v>
      </c>
      <c r="F5742" s="46">
        <v>46202</v>
      </c>
      <c r="G5742" s="46" t="str">
        <f t="shared" si="609"/>
        <v>梁松2026-6-29</v>
      </c>
      <c r="H5742" s="63"/>
      <c r="I5742" s="63"/>
      <c r="J5742" s="64"/>
      <c r="K5742" s="64"/>
      <c r="L5742" s="65"/>
      <c r="M5742" s="65"/>
      <c r="N5742" s="79"/>
      <c r="O5742" s="66"/>
      <c r="P5742" s="164"/>
      <c r="Q5742" s="68"/>
      <c r="R5742" s="68"/>
      <c r="S5742" s="68"/>
      <c r="T5742" s="69">
        <f t="shared" si="611"/>
        <v>0</v>
      </c>
      <c r="U5742" s="68"/>
      <c r="V5742" s="70"/>
      <c r="W5742" s="70"/>
      <c r="X5742" s="71">
        <f t="shared" si="612"/>
        <v>0</v>
      </c>
      <c r="Y5742" s="72"/>
      <c r="Z5742" s="70"/>
      <c r="AA5742" s="68"/>
      <c r="AB5742" s="73"/>
      <c r="AC5742" s="70"/>
      <c r="AD5742" s="74"/>
      <c r="AE5742" s="68"/>
      <c r="AF5742" s="75"/>
    </row>
    <row r="5743" s="3" customFormat="1" ht="28.5" customHeight="1" spans="1:32">
      <c r="A5743" s="61" t="s">
        <v>36</v>
      </c>
      <c r="B5743" s="61" t="s">
        <v>2156</v>
      </c>
      <c r="C5743" s="61" t="s">
        <v>4020</v>
      </c>
      <c r="D5743" s="61" t="s">
        <v>3962</v>
      </c>
      <c r="E5743" s="62" t="s">
        <v>4095</v>
      </c>
      <c r="F5743" s="46">
        <v>46203</v>
      </c>
      <c r="G5743" s="46" t="str">
        <f t="shared" si="609"/>
        <v>梁松2026-6-30</v>
      </c>
      <c r="H5743" s="63"/>
      <c r="I5743" s="63"/>
      <c r="J5743" s="64"/>
      <c r="K5743" s="64"/>
      <c r="L5743" s="65"/>
      <c r="M5743" s="65"/>
      <c r="N5743" s="65"/>
      <c r="O5743" s="66"/>
      <c r="P5743" s="164"/>
      <c r="Q5743" s="68"/>
      <c r="R5743" s="68"/>
      <c r="S5743" s="68"/>
      <c r="T5743" s="69">
        <f t="shared" si="611"/>
        <v>0</v>
      </c>
      <c r="U5743" s="68"/>
      <c r="V5743" s="70"/>
      <c r="W5743" s="70"/>
      <c r="X5743" s="71">
        <f t="shared" si="612"/>
        <v>0</v>
      </c>
      <c r="Y5743" s="72"/>
      <c r="Z5743" s="70"/>
      <c r="AA5743" s="68"/>
      <c r="AB5743" s="73"/>
      <c r="AC5743" s="70"/>
      <c r="AD5743" s="74"/>
      <c r="AE5743" s="68"/>
      <c r="AF5743" s="75"/>
    </row>
    <row r="5744" s="3" customFormat="1" ht="28.5" customHeight="1" spans="1:32">
      <c r="A5744" s="61" t="s">
        <v>36</v>
      </c>
      <c r="B5744" s="61" t="s">
        <v>2156</v>
      </c>
      <c r="C5744" s="61" t="s">
        <v>4020</v>
      </c>
      <c r="D5744" s="61" t="s">
        <v>3962</v>
      </c>
      <c r="E5744" s="62" t="s">
        <v>4095</v>
      </c>
      <c r="F5744" s="46">
        <v>46204</v>
      </c>
      <c r="G5744" s="46" t="str">
        <f t="shared" si="609"/>
        <v>梁松2026-7-1</v>
      </c>
      <c r="H5744" s="63"/>
      <c r="I5744" s="63"/>
      <c r="J5744" s="64"/>
      <c r="K5744" s="64"/>
      <c r="L5744" s="65"/>
      <c r="M5744" s="65"/>
      <c r="N5744" s="65"/>
      <c r="O5744" s="66"/>
      <c r="P5744" s="164"/>
      <c r="Q5744" s="68"/>
      <c r="R5744" s="68"/>
      <c r="S5744" s="68"/>
      <c r="T5744" s="69">
        <f t="shared" si="611"/>
        <v>0</v>
      </c>
      <c r="U5744" s="68"/>
      <c r="V5744" s="70"/>
      <c r="W5744" s="70"/>
      <c r="X5744" s="71">
        <f t="shared" si="612"/>
        <v>0</v>
      </c>
      <c r="Y5744" s="72"/>
      <c r="Z5744" s="70"/>
      <c r="AA5744" s="68"/>
      <c r="AB5744" s="73"/>
      <c r="AC5744" s="70"/>
      <c r="AD5744" s="74"/>
      <c r="AE5744" s="68"/>
      <c r="AF5744" s="75"/>
    </row>
    <row r="5745" ht="28.5" customHeight="1" spans="1:32">
      <c r="A5745" s="84" t="s">
        <v>36</v>
      </c>
      <c r="B5745" s="84" t="s">
        <v>2156</v>
      </c>
      <c r="C5745" s="84" t="s">
        <v>4020</v>
      </c>
      <c r="D5745" s="84" t="s">
        <v>3962</v>
      </c>
      <c r="E5745" s="85" t="s">
        <v>4095</v>
      </c>
      <c r="F5745" s="86">
        <v>46235</v>
      </c>
      <c r="G5745" s="46" t="str">
        <f t="shared" si="609"/>
        <v>梁松2026-8-1</v>
      </c>
      <c r="H5745" s="63"/>
      <c r="I5745" s="63"/>
      <c r="J5745" s="64"/>
      <c r="K5745" s="64"/>
      <c r="L5745" s="65"/>
      <c r="M5745" s="65"/>
      <c r="N5745" s="91"/>
      <c r="O5745" s="66"/>
      <c r="P5745" s="87"/>
      <c r="Q5745" s="87"/>
      <c r="R5745" s="68"/>
      <c r="S5745" s="87"/>
      <c r="T5745" s="69">
        <f t="shared" si="611"/>
        <v>0</v>
      </c>
      <c r="U5745" s="87"/>
      <c r="V5745" s="87"/>
      <c r="W5745" s="87"/>
      <c r="X5745" s="71">
        <f t="shared" si="612"/>
        <v>0</v>
      </c>
      <c r="Y5745" s="88"/>
      <c r="Z5745" s="87"/>
      <c r="AA5745" s="87"/>
      <c r="AB5745" s="87"/>
      <c r="AC5745" s="87"/>
      <c r="AD5745" s="89"/>
      <c r="AE5745" s="87"/>
      <c r="AF5745" s="90"/>
    </row>
    <row r="5746" ht="28.5" customHeight="1" spans="1:32">
      <c r="A5746" s="44" t="s">
        <v>36</v>
      </c>
      <c r="B5746" s="44" t="s">
        <v>2156</v>
      </c>
      <c r="C5746" s="44" t="s">
        <v>4020</v>
      </c>
      <c r="D5746" s="44" t="s">
        <v>3944</v>
      </c>
      <c r="E5746" s="44" t="s">
        <v>4112</v>
      </c>
      <c r="F5746" s="45">
        <v>46173</v>
      </c>
      <c r="G5746" s="46" t="str">
        <f t="shared" si="609"/>
        <v>庄科2026-5-31</v>
      </c>
      <c r="H5746" s="157"/>
      <c r="I5746" s="157"/>
      <c r="J5746" s="158"/>
      <c r="K5746" s="158"/>
      <c r="L5746" s="158"/>
      <c r="M5746" s="159"/>
      <c r="N5746" s="159"/>
      <c r="O5746" s="102">
        <f t="shared" ref="O5746:AE5746" si="613">SUM(O5747:O5778)</f>
        <v>136</v>
      </c>
      <c r="P5746" s="103">
        <f t="shared" si="613"/>
        <v>0</v>
      </c>
      <c r="Q5746" s="104">
        <f t="shared" si="613"/>
        <v>0</v>
      </c>
      <c r="R5746" s="104">
        <f t="shared" si="613"/>
        <v>0</v>
      </c>
      <c r="S5746" s="53">
        <f t="shared" si="613"/>
        <v>0</v>
      </c>
      <c r="T5746" s="105">
        <f t="shared" si="613"/>
        <v>136</v>
      </c>
      <c r="U5746" s="55">
        <f t="shared" si="613"/>
        <v>0</v>
      </c>
      <c r="V5746" s="105">
        <f t="shared" si="613"/>
        <v>0</v>
      </c>
      <c r="W5746" s="105">
        <f t="shared" si="613"/>
        <v>0</v>
      </c>
      <c r="X5746" s="106">
        <f t="shared" si="613"/>
        <v>136</v>
      </c>
      <c r="Y5746" s="107">
        <f t="shared" si="613"/>
        <v>0</v>
      </c>
      <c r="Z5746" s="105">
        <f t="shared" si="613"/>
        <v>0</v>
      </c>
      <c r="AA5746" s="108">
        <f t="shared" si="613"/>
        <v>24</v>
      </c>
      <c r="AB5746" s="105">
        <f t="shared" si="613"/>
        <v>8</v>
      </c>
      <c r="AC5746" s="105">
        <f t="shared" si="613"/>
        <v>0</v>
      </c>
      <c r="AD5746" s="109">
        <f t="shared" si="613"/>
        <v>0</v>
      </c>
      <c r="AE5746" s="108">
        <f t="shared" si="613"/>
        <v>0</v>
      </c>
      <c r="AF5746" s="60"/>
    </row>
    <row r="5747" ht="28.5" customHeight="1" spans="1:32">
      <c r="A5747" s="61" t="s">
        <v>36</v>
      </c>
      <c r="B5747" s="61" t="s">
        <v>2156</v>
      </c>
      <c r="C5747" s="61" t="s">
        <v>4020</v>
      </c>
      <c r="D5747" s="61" t="s">
        <v>3944</v>
      </c>
      <c r="E5747" s="62" t="s">
        <v>4112</v>
      </c>
      <c r="F5747" s="46">
        <v>46174</v>
      </c>
      <c r="G5747" s="46" t="str">
        <f t="shared" si="609"/>
        <v>庄科2026-6-1</v>
      </c>
      <c r="H5747" s="63" t="s">
        <v>291</v>
      </c>
      <c r="I5747" s="63" t="s">
        <v>4113</v>
      </c>
      <c r="J5747" s="64"/>
      <c r="K5747" s="64"/>
      <c r="L5747" s="65"/>
      <c r="M5747" s="65"/>
      <c r="N5747" s="65"/>
      <c r="O5747" s="66">
        <v>8</v>
      </c>
      <c r="P5747" s="164"/>
      <c r="Q5747" s="68"/>
      <c r="R5747" s="68"/>
      <c r="S5747" s="68"/>
      <c r="T5747" s="69">
        <f t="shared" ref="T5747:T5778" si="614">SUM(O5747:S5747)</f>
        <v>8</v>
      </c>
      <c r="U5747" s="68"/>
      <c r="V5747" s="70"/>
      <c r="W5747" s="70"/>
      <c r="X5747" s="71">
        <f t="shared" ref="X5747:X5778" si="615">SUM(T5747:W5747)</f>
        <v>8</v>
      </c>
      <c r="Y5747" s="72"/>
      <c r="Z5747" s="70"/>
      <c r="AA5747" s="68">
        <v>2</v>
      </c>
      <c r="AB5747" s="73"/>
      <c r="AC5747" s="70"/>
      <c r="AD5747" s="74"/>
      <c r="AE5747" s="68"/>
      <c r="AF5747" s="75"/>
    </row>
    <row r="5748" ht="28.5" customHeight="1" spans="1:32">
      <c r="A5748" s="61" t="s">
        <v>36</v>
      </c>
      <c r="B5748" s="61" t="s">
        <v>2156</v>
      </c>
      <c r="C5748" s="61" t="s">
        <v>4020</v>
      </c>
      <c r="D5748" s="61" t="s">
        <v>3944</v>
      </c>
      <c r="E5748" s="62" t="s">
        <v>4112</v>
      </c>
      <c r="F5748" s="46">
        <v>46175</v>
      </c>
      <c r="G5748" s="46" t="str">
        <f t="shared" si="609"/>
        <v>庄科2026-6-2</v>
      </c>
      <c r="H5748" s="63" t="s">
        <v>418</v>
      </c>
      <c r="I5748" s="63" t="s">
        <v>4114</v>
      </c>
      <c r="J5748" s="64"/>
      <c r="K5748" s="64"/>
      <c r="L5748" s="65"/>
      <c r="M5748" s="65"/>
      <c r="N5748" s="65"/>
      <c r="O5748" s="66">
        <v>8</v>
      </c>
      <c r="P5748" s="164"/>
      <c r="Q5748" s="68"/>
      <c r="R5748" s="68"/>
      <c r="S5748" s="68"/>
      <c r="T5748" s="69">
        <f t="shared" si="614"/>
        <v>8</v>
      </c>
      <c r="U5748" s="68"/>
      <c r="V5748" s="70"/>
      <c r="W5748" s="70"/>
      <c r="X5748" s="71">
        <f t="shared" si="615"/>
        <v>8</v>
      </c>
      <c r="Y5748" s="72"/>
      <c r="Z5748" s="70"/>
      <c r="AA5748" s="68">
        <v>2</v>
      </c>
      <c r="AB5748" s="73"/>
      <c r="AC5748" s="70"/>
      <c r="AD5748" s="74"/>
      <c r="AE5748" s="68"/>
      <c r="AF5748" s="75"/>
    </row>
    <row r="5749" ht="28.5" customHeight="1" spans="1:32">
      <c r="A5749" s="61" t="s">
        <v>36</v>
      </c>
      <c r="B5749" s="61" t="s">
        <v>2156</v>
      </c>
      <c r="C5749" s="61" t="s">
        <v>4020</v>
      </c>
      <c r="D5749" s="61" t="s">
        <v>3944</v>
      </c>
      <c r="E5749" s="62" t="s">
        <v>4112</v>
      </c>
      <c r="F5749" s="46">
        <v>46176</v>
      </c>
      <c r="G5749" s="46" t="str">
        <f t="shared" si="609"/>
        <v>庄科2026-6-3</v>
      </c>
      <c r="H5749" s="63" t="s">
        <v>3141</v>
      </c>
      <c r="I5749" s="63" t="s">
        <v>4115</v>
      </c>
      <c r="J5749" s="64"/>
      <c r="K5749" s="64"/>
      <c r="L5749" s="65"/>
      <c r="M5749" s="65"/>
      <c r="N5749" s="65"/>
      <c r="O5749" s="66">
        <v>8</v>
      </c>
      <c r="P5749" s="164"/>
      <c r="Q5749" s="68"/>
      <c r="R5749" s="68"/>
      <c r="S5749" s="68"/>
      <c r="T5749" s="69">
        <f t="shared" si="614"/>
        <v>8</v>
      </c>
      <c r="U5749" s="68"/>
      <c r="V5749" s="70"/>
      <c r="W5749" s="70"/>
      <c r="X5749" s="71">
        <f t="shared" si="615"/>
        <v>8</v>
      </c>
      <c r="Y5749" s="72"/>
      <c r="Z5749" s="70"/>
      <c r="AA5749" s="68">
        <v>2</v>
      </c>
      <c r="AB5749" s="73"/>
      <c r="AC5749" s="70"/>
      <c r="AD5749" s="74"/>
      <c r="AE5749" s="68"/>
      <c r="AF5749" s="75"/>
    </row>
    <row r="5750" ht="28.5" customHeight="1" spans="1:32">
      <c r="A5750" s="61" t="s">
        <v>36</v>
      </c>
      <c r="B5750" s="61" t="s">
        <v>2156</v>
      </c>
      <c r="C5750" s="61" t="s">
        <v>4020</v>
      </c>
      <c r="D5750" s="61" t="s">
        <v>3944</v>
      </c>
      <c r="E5750" s="62" t="s">
        <v>4112</v>
      </c>
      <c r="F5750" s="46">
        <v>46177</v>
      </c>
      <c r="G5750" s="46" t="str">
        <f t="shared" si="609"/>
        <v>庄科2026-6-4</v>
      </c>
      <c r="H5750" s="63" t="s">
        <v>4116</v>
      </c>
      <c r="I5750" s="63"/>
      <c r="J5750" s="64"/>
      <c r="K5750" s="64"/>
      <c r="L5750" s="65"/>
      <c r="M5750" s="65"/>
      <c r="N5750" s="65"/>
      <c r="O5750" s="66">
        <v>8</v>
      </c>
      <c r="P5750" s="164"/>
      <c r="Q5750" s="68"/>
      <c r="R5750" s="68"/>
      <c r="S5750" s="68"/>
      <c r="T5750" s="69">
        <f t="shared" si="614"/>
        <v>8</v>
      </c>
      <c r="U5750" s="68"/>
      <c r="V5750" s="70"/>
      <c r="W5750" s="70"/>
      <c r="X5750" s="71">
        <f t="shared" si="615"/>
        <v>8</v>
      </c>
      <c r="Y5750" s="72"/>
      <c r="Z5750" s="70"/>
      <c r="AA5750" s="68"/>
      <c r="AB5750" s="73"/>
      <c r="AC5750" s="70"/>
      <c r="AD5750" s="74"/>
      <c r="AE5750" s="68"/>
      <c r="AF5750" s="75"/>
    </row>
    <row r="5751" ht="28.5" customHeight="1" spans="1:32">
      <c r="A5751" s="61" t="s">
        <v>36</v>
      </c>
      <c r="B5751" s="61" t="s">
        <v>2156</v>
      </c>
      <c r="C5751" s="61" t="s">
        <v>4020</v>
      </c>
      <c r="D5751" s="61" t="s">
        <v>3944</v>
      </c>
      <c r="E5751" s="62" t="s">
        <v>4112</v>
      </c>
      <c r="F5751" s="46">
        <v>46178</v>
      </c>
      <c r="G5751" s="46" t="str">
        <f t="shared" si="609"/>
        <v>庄科2026-6-5</v>
      </c>
      <c r="H5751" s="63" t="s">
        <v>4117</v>
      </c>
      <c r="I5751" s="63"/>
      <c r="J5751" s="64"/>
      <c r="K5751" s="64"/>
      <c r="L5751" s="65"/>
      <c r="M5751" s="65"/>
      <c r="N5751" s="65"/>
      <c r="O5751" s="66">
        <v>8</v>
      </c>
      <c r="P5751" s="164"/>
      <c r="Q5751" s="68"/>
      <c r="R5751" s="68"/>
      <c r="S5751" s="68"/>
      <c r="T5751" s="69">
        <f t="shared" si="614"/>
        <v>8</v>
      </c>
      <c r="U5751" s="68"/>
      <c r="V5751" s="70"/>
      <c r="W5751" s="70"/>
      <c r="X5751" s="71">
        <f t="shared" si="615"/>
        <v>8</v>
      </c>
      <c r="Y5751" s="72"/>
      <c r="Z5751" s="70"/>
      <c r="AA5751" s="68"/>
      <c r="AB5751" s="73"/>
      <c r="AC5751" s="70"/>
      <c r="AD5751" s="74"/>
      <c r="AE5751" s="68"/>
      <c r="AF5751" s="75"/>
    </row>
    <row r="5752" ht="28.5" customHeight="1" spans="1:32">
      <c r="A5752" s="61" t="s">
        <v>36</v>
      </c>
      <c r="B5752" s="61" t="s">
        <v>2156</v>
      </c>
      <c r="C5752" s="61" t="s">
        <v>4020</v>
      </c>
      <c r="D5752" s="61" t="s">
        <v>3944</v>
      </c>
      <c r="E5752" s="62" t="s">
        <v>4112</v>
      </c>
      <c r="F5752" s="46">
        <v>46179</v>
      </c>
      <c r="G5752" s="46" t="str">
        <f t="shared" si="609"/>
        <v>庄科2026-6-6</v>
      </c>
      <c r="H5752" s="63" t="s">
        <v>4118</v>
      </c>
      <c r="I5752" s="63"/>
      <c r="J5752" s="64"/>
      <c r="K5752" s="64"/>
      <c r="L5752" s="65"/>
      <c r="M5752" s="65"/>
      <c r="N5752" s="65"/>
      <c r="O5752" s="66">
        <v>8</v>
      </c>
      <c r="P5752" s="164"/>
      <c r="Q5752" s="68"/>
      <c r="R5752" s="68"/>
      <c r="S5752" s="68"/>
      <c r="T5752" s="69">
        <f t="shared" si="614"/>
        <v>8</v>
      </c>
      <c r="U5752" s="68"/>
      <c r="V5752" s="70"/>
      <c r="W5752" s="70"/>
      <c r="X5752" s="71">
        <f t="shared" si="615"/>
        <v>8</v>
      </c>
      <c r="Y5752" s="72"/>
      <c r="Z5752" s="70"/>
      <c r="AA5752" s="68"/>
      <c r="AB5752" s="73"/>
      <c r="AC5752" s="70"/>
      <c r="AD5752" s="74"/>
      <c r="AE5752" s="68"/>
      <c r="AF5752" s="75"/>
    </row>
    <row r="5753" ht="28.5" customHeight="1" spans="1:32">
      <c r="A5753" s="61" t="s">
        <v>36</v>
      </c>
      <c r="B5753" s="61" t="s">
        <v>2156</v>
      </c>
      <c r="C5753" s="61" t="s">
        <v>4020</v>
      </c>
      <c r="D5753" s="61" t="s">
        <v>3944</v>
      </c>
      <c r="E5753" s="62" t="s">
        <v>4112</v>
      </c>
      <c r="F5753" s="77">
        <v>46180</v>
      </c>
      <c r="G5753" s="46" t="str">
        <f t="shared" si="609"/>
        <v>庄科2026-6-7</v>
      </c>
      <c r="H5753" s="63"/>
      <c r="I5753" s="63"/>
      <c r="J5753" s="64"/>
      <c r="K5753" s="64"/>
      <c r="L5753" s="65"/>
      <c r="M5753" s="65"/>
      <c r="N5753" s="65"/>
      <c r="O5753" s="66"/>
      <c r="P5753" s="164"/>
      <c r="Q5753" s="68"/>
      <c r="R5753" s="68"/>
      <c r="S5753" s="68"/>
      <c r="T5753" s="69">
        <f t="shared" si="614"/>
        <v>0</v>
      </c>
      <c r="U5753" s="68"/>
      <c r="V5753" s="70"/>
      <c r="W5753" s="70"/>
      <c r="X5753" s="71">
        <f t="shared" si="615"/>
        <v>0</v>
      </c>
      <c r="Y5753" s="72"/>
      <c r="Z5753" s="70"/>
      <c r="AA5753" s="68"/>
      <c r="AB5753" s="73"/>
      <c r="AC5753" s="70"/>
      <c r="AD5753" s="74"/>
      <c r="AE5753" s="68"/>
      <c r="AF5753" s="75"/>
    </row>
    <row r="5754" ht="28.5" customHeight="1" spans="1:32">
      <c r="A5754" s="61" t="s">
        <v>36</v>
      </c>
      <c r="B5754" s="61" t="s">
        <v>2156</v>
      </c>
      <c r="C5754" s="61" t="s">
        <v>4020</v>
      </c>
      <c r="D5754" s="61" t="s">
        <v>3944</v>
      </c>
      <c r="E5754" s="62" t="s">
        <v>4112</v>
      </c>
      <c r="F5754" s="46">
        <v>46181</v>
      </c>
      <c r="G5754" s="46" t="str">
        <f t="shared" si="609"/>
        <v>庄科2026-6-8</v>
      </c>
      <c r="H5754" s="63" t="s">
        <v>2054</v>
      </c>
      <c r="I5754" s="63" t="s">
        <v>2201</v>
      </c>
      <c r="J5754" s="64"/>
      <c r="K5754" s="64"/>
      <c r="L5754" s="65"/>
      <c r="M5754" s="65"/>
      <c r="N5754" s="65"/>
      <c r="O5754" s="66">
        <v>8</v>
      </c>
      <c r="P5754" s="164"/>
      <c r="Q5754" s="68"/>
      <c r="R5754" s="68"/>
      <c r="S5754" s="68"/>
      <c r="T5754" s="69">
        <f t="shared" si="614"/>
        <v>8</v>
      </c>
      <c r="U5754" s="68"/>
      <c r="V5754" s="70"/>
      <c r="W5754" s="70"/>
      <c r="X5754" s="71">
        <f t="shared" si="615"/>
        <v>8</v>
      </c>
      <c r="Y5754" s="72"/>
      <c r="Z5754" s="70"/>
      <c r="AA5754" s="68">
        <v>2</v>
      </c>
      <c r="AB5754" s="73"/>
      <c r="AC5754" s="70"/>
      <c r="AD5754" s="74"/>
      <c r="AE5754" s="68"/>
      <c r="AF5754" s="75"/>
    </row>
    <row r="5755" ht="28.5" customHeight="1" spans="1:32">
      <c r="A5755" s="61" t="s">
        <v>36</v>
      </c>
      <c r="B5755" s="61" t="s">
        <v>2156</v>
      </c>
      <c r="C5755" s="61" t="s">
        <v>4020</v>
      </c>
      <c r="D5755" s="61" t="s">
        <v>3944</v>
      </c>
      <c r="E5755" s="62" t="s">
        <v>4112</v>
      </c>
      <c r="F5755" s="78">
        <v>46182</v>
      </c>
      <c r="G5755" s="46" t="str">
        <f t="shared" si="609"/>
        <v>庄科2026-6-9</v>
      </c>
      <c r="H5755" s="63" t="s">
        <v>4119</v>
      </c>
      <c r="I5755" s="63"/>
      <c r="J5755" s="64"/>
      <c r="K5755" s="64"/>
      <c r="L5755" s="65"/>
      <c r="M5755" s="65"/>
      <c r="N5755" s="65"/>
      <c r="O5755" s="66">
        <v>8</v>
      </c>
      <c r="P5755" s="164"/>
      <c r="Q5755" s="68"/>
      <c r="R5755" s="68"/>
      <c r="S5755" s="68"/>
      <c r="T5755" s="69">
        <f t="shared" si="614"/>
        <v>8</v>
      </c>
      <c r="U5755" s="68"/>
      <c r="V5755" s="70"/>
      <c r="W5755" s="70"/>
      <c r="X5755" s="71">
        <f t="shared" si="615"/>
        <v>8</v>
      </c>
      <c r="Y5755" s="72"/>
      <c r="Z5755" s="70"/>
      <c r="AA5755" s="68"/>
      <c r="AB5755" s="73"/>
      <c r="AC5755" s="70"/>
      <c r="AD5755" s="74"/>
      <c r="AE5755" s="68"/>
      <c r="AF5755" s="75"/>
    </row>
    <row r="5756" ht="28.5" customHeight="1" spans="1:32">
      <c r="A5756" s="61" t="s">
        <v>36</v>
      </c>
      <c r="B5756" s="61" t="s">
        <v>2156</v>
      </c>
      <c r="C5756" s="61" t="s">
        <v>4020</v>
      </c>
      <c r="D5756" s="61" t="s">
        <v>3944</v>
      </c>
      <c r="E5756" s="62" t="s">
        <v>4112</v>
      </c>
      <c r="F5756" s="46">
        <v>46183</v>
      </c>
      <c r="G5756" s="46" t="str">
        <f t="shared" si="609"/>
        <v>庄科2026-6-10</v>
      </c>
      <c r="H5756" s="63" t="s">
        <v>291</v>
      </c>
      <c r="I5756" s="63"/>
      <c r="J5756" s="64"/>
      <c r="K5756" s="64"/>
      <c r="L5756" s="65"/>
      <c r="M5756" s="65"/>
      <c r="N5756" s="65"/>
      <c r="O5756" s="66">
        <v>8</v>
      </c>
      <c r="P5756" s="164"/>
      <c r="Q5756" s="68"/>
      <c r="R5756" s="68"/>
      <c r="S5756" s="68"/>
      <c r="T5756" s="69">
        <f t="shared" si="614"/>
        <v>8</v>
      </c>
      <c r="U5756" s="68"/>
      <c r="V5756" s="70"/>
      <c r="W5756" s="70"/>
      <c r="X5756" s="71">
        <f t="shared" si="615"/>
        <v>8</v>
      </c>
      <c r="Y5756" s="72"/>
      <c r="Z5756" s="70"/>
      <c r="AA5756" s="68"/>
      <c r="AB5756" s="73"/>
      <c r="AC5756" s="70"/>
      <c r="AD5756" s="74"/>
      <c r="AE5756" s="68"/>
      <c r="AF5756" s="75"/>
    </row>
    <row r="5757" ht="28.5" customHeight="1" spans="1:32">
      <c r="A5757" s="61" t="s">
        <v>36</v>
      </c>
      <c r="B5757" s="61" t="s">
        <v>2156</v>
      </c>
      <c r="C5757" s="61" t="s">
        <v>4020</v>
      </c>
      <c r="D5757" s="61" t="s">
        <v>3944</v>
      </c>
      <c r="E5757" s="62" t="s">
        <v>4112</v>
      </c>
      <c r="F5757" s="46">
        <v>46184</v>
      </c>
      <c r="G5757" s="46" t="str">
        <f t="shared" si="609"/>
        <v>庄科2026-6-11</v>
      </c>
      <c r="H5757" s="63" t="s">
        <v>3903</v>
      </c>
      <c r="I5757" s="63" t="s">
        <v>2017</v>
      </c>
      <c r="J5757" s="64"/>
      <c r="K5757" s="64"/>
      <c r="L5757" s="65"/>
      <c r="M5757" s="65"/>
      <c r="N5757" s="65"/>
      <c r="O5757" s="66">
        <v>8</v>
      </c>
      <c r="P5757" s="164"/>
      <c r="Q5757" s="68"/>
      <c r="R5757" s="68"/>
      <c r="S5757" s="68"/>
      <c r="T5757" s="69">
        <f t="shared" si="614"/>
        <v>8</v>
      </c>
      <c r="U5757" s="68"/>
      <c r="V5757" s="70"/>
      <c r="W5757" s="70"/>
      <c r="X5757" s="71">
        <f t="shared" si="615"/>
        <v>8</v>
      </c>
      <c r="Y5757" s="72"/>
      <c r="Z5757" s="70"/>
      <c r="AA5757" s="68">
        <v>2</v>
      </c>
      <c r="AB5757" s="73"/>
      <c r="AC5757" s="70"/>
      <c r="AD5757" s="74"/>
      <c r="AE5757" s="68"/>
      <c r="AF5757" s="75"/>
    </row>
    <row r="5758" ht="28.5" customHeight="1" spans="1:32">
      <c r="A5758" s="61" t="s">
        <v>36</v>
      </c>
      <c r="B5758" s="61" t="s">
        <v>2156</v>
      </c>
      <c r="C5758" s="61" t="s">
        <v>4020</v>
      </c>
      <c r="D5758" s="61" t="s">
        <v>3944</v>
      </c>
      <c r="E5758" s="62" t="s">
        <v>4112</v>
      </c>
      <c r="F5758" s="46">
        <v>46185</v>
      </c>
      <c r="G5758" s="46" t="str">
        <f t="shared" si="609"/>
        <v>庄科2026-6-12</v>
      </c>
      <c r="H5758" s="63" t="s">
        <v>2054</v>
      </c>
      <c r="I5758" s="63" t="s">
        <v>2008</v>
      </c>
      <c r="J5758" s="64"/>
      <c r="K5758" s="64"/>
      <c r="L5758" s="65"/>
      <c r="M5758" s="65"/>
      <c r="N5758" s="65"/>
      <c r="O5758" s="66">
        <v>8</v>
      </c>
      <c r="P5758" s="164"/>
      <c r="Q5758" s="68"/>
      <c r="R5758" s="68"/>
      <c r="S5758" s="68"/>
      <c r="T5758" s="69">
        <f t="shared" si="614"/>
        <v>8</v>
      </c>
      <c r="U5758" s="68"/>
      <c r="V5758" s="70"/>
      <c r="W5758" s="70"/>
      <c r="X5758" s="71">
        <f t="shared" si="615"/>
        <v>8</v>
      </c>
      <c r="Y5758" s="72"/>
      <c r="Z5758" s="70"/>
      <c r="AA5758" s="68">
        <v>2</v>
      </c>
      <c r="AB5758" s="73"/>
      <c r="AC5758" s="70"/>
      <c r="AD5758" s="74"/>
      <c r="AE5758" s="68"/>
      <c r="AF5758" s="75"/>
    </row>
    <row r="5759" ht="28.5" customHeight="1" spans="1:32">
      <c r="A5759" s="61" t="s">
        <v>36</v>
      </c>
      <c r="B5759" s="61" t="s">
        <v>2156</v>
      </c>
      <c r="C5759" s="61" t="s">
        <v>4020</v>
      </c>
      <c r="D5759" s="61" t="s">
        <v>3944</v>
      </c>
      <c r="E5759" s="62" t="s">
        <v>4112</v>
      </c>
      <c r="F5759" s="46">
        <v>46186</v>
      </c>
      <c r="G5759" s="46" t="str">
        <f t="shared" si="609"/>
        <v>庄科2026-6-13</v>
      </c>
      <c r="H5759" s="63" t="s">
        <v>3141</v>
      </c>
      <c r="I5759" s="63" t="s">
        <v>669</v>
      </c>
      <c r="J5759" s="64"/>
      <c r="K5759" s="64"/>
      <c r="L5759" s="65"/>
      <c r="M5759" s="65"/>
      <c r="N5759" s="65"/>
      <c r="O5759" s="66">
        <v>8</v>
      </c>
      <c r="P5759" s="164"/>
      <c r="Q5759" s="68"/>
      <c r="R5759" s="68"/>
      <c r="S5759" s="68"/>
      <c r="T5759" s="69">
        <f t="shared" si="614"/>
        <v>8</v>
      </c>
      <c r="U5759" s="68"/>
      <c r="V5759" s="70"/>
      <c r="W5759" s="70"/>
      <c r="X5759" s="71">
        <f t="shared" si="615"/>
        <v>8</v>
      </c>
      <c r="Y5759" s="72"/>
      <c r="Z5759" s="70"/>
      <c r="AA5759" s="68">
        <v>2</v>
      </c>
      <c r="AB5759" s="73"/>
      <c r="AC5759" s="70"/>
      <c r="AD5759" s="74"/>
      <c r="AE5759" s="68"/>
      <c r="AF5759" s="80"/>
    </row>
    <row r="5760" ht="28.5" customHeight="1" spans="1:32">
      <c r="A5760" s="61" t="s">
        <v>36</v>
      </c>
      <c r="B5760" s="61" t="s">
        <v>2156</v>
      </c>
      <c r="C5760" s="61" t="s">
        <v>4020</v>
      </c>
      <c r="D5760" s="61" t="s">
        <v>3944</v>
      </c>
      <c r="E5760" s="62" t="s">
        <v>4112</v>
      </c>
      <c r="F5760" s="77">
        <v>46187</v>
      </c>
      <c r="G5760" s="46" t="str">
        <f t="shared" si="609"/>
        <v>庄科2026-6-14</v>
      </c>
      <c r="H5760" s="63"/>
      <c r="I5760" s="63"/>
      <c r="J5760" s="64"/>
      <c r="K5760" s="64"/>
      <c r="L5760" s="65"/>
      <c r="M5760" s="65"/>
      <c r="N5760" s="65"/>
      <c r="O5760" s="66"/>
      <c r="P5760" s="164"/>
      <c r="Q5760" s="68"/>
      <c r="R5760" s="68"/>
      <c r="S5760" s="68"/>
      <c r="T5760" s="69">
        <f t="shared" si="614"/>
        <v>0</v>
      </c>
      <c r="U5760" s="68"/>
      <c r="V5760" s="70"/>
      <c r="W5760" s="70"/>
      <c r="X5760" s="71">
        <f t="shared" si="615"/>
        <v>0</v>
      </c>
      <c r="Y5760" s="72"/>
      <c r="Z5760" s="70"/>
      <c r="AA5760" s="68"/>
      <c r="AB5760" s="73"/>
      <c r="AC5760" s="70"/>
      <c r="AD5760" s="74"/>
      <c r="AE5760" s="68"/>
      <c r="AF5760" s="80"/>
    </row>
    <row r="5761" ht="28.5" customHeight="1" spans="1:32">
      <c r="A5761" s="61" t="s">
        <v>36</v>
      </c>
      <c r="B5761" s="61" t="s">
        <v>2156</v>
      </c>
      <c r="C5761" s="61" t="s">
        <v>4020</v>
      </c>
      <c r="D5761" s="61" t="s">
        <v>3944</v>
      </c>
      <c r="E5761" s="62" t="s">
        <v>4112</v>
      </c>
      <c r="F5761" s="46">
        <v>46188</v>
      </c>
      <c r="G5761" s="46" t="str">
        <f t="shared" si="609"/>
        <v>庄科2026-6-15</v>
      </c>
      <c r="H5761" s="63" t="s">
        <v>3903</v>
      </c>
      <c r="I5761" s="63" t="s">
        <v>4120</v>
      </c>
      <c r="J5761" s="64"/>
      <c r="K5761" s="64"/>
      <c r="L5761" s="65"/>
      <c r="M5761" s="65"/>
      <c r="N5761" s="65"/>
      <c r="O5761" s="66">
        <v>8</v>
      </c>
      <c r="P5761" s="164"/>
      <c r="Q5761" s="68"/>
      <c r="R5761" s="68"/>
      <c r="S5761" s="68"/>
      <c r="T5761" s="69">
        <f t="shared" si="614"/>
        <v>8</v>
      </c>
      <c r="U5761" s="68"/>
      <c r="V5761" s="70"/>
      <c r="W5761" s="70"/>
      <c r="X5761" s="71">
        <f t="shared" si="615"/>
        <v>8</v>
      </c>
      <c r="Y5761" s="72"/>
      <c r="Z5761" s="70"/>
      <c r="AA5761" s="68">
        <v>2</v>
      </c>
      <c r="AB5761" s="73"/>
      <c r="AC5761" s="70"/>
      <c r="AD5761" s="74"/>
      <c r="AE5761" s="68"/>
      <c r="AF5761" s="75"/>
    </row>
    <row r="5762" ht="28.5" customHeight="1" spans="1:32">
      <c r="A5762" s="61" t="s">
        <v>36</v>
      </c>
      <c r="B5762" s="61" t="s">
        <v>2156</v>
      </c>
      <c r="C5762" s="61" t="s">
        <v>4020</v>
      </c>
      <c r="D5762" s="61" t="s">
        <v>3944</v>
      </c>
      <c r="E5762" s="62" t="s">
        <v>4112</v>
      </c>
      <c r="F5762" s="46">
        <v>46189</v>
      </c>
      <c r="G5762" s="46" t="str">
        <f t="shared" si="609"/>
        <v>庄科2026-6-16</v>
      </c>
      <c r="H5762" s="63" t="s">
        <v>1618</v>
      </c>
      <c r="I5762" s="63" t="s">
        <v>260</v>
      </c>
      <c r="J5762" s="64"/>
      <c r="K5762" s="64"/>
      <c r="L5762" s="65"/>
      <c r="M5762" s="65"/>
      <c r="N5762" s="65"/>
      <c r="O5762" s="66">
        <v>8</v>
      </c>
      <c r="P5762" s="161"/>
      <c r="Q5762" s="68"/>
      <c r="R5762" s="68"/>
      <c r="S5762" s="68"/>
      <c r="T5762" s="69">
        <f t="shared" si="614"/>
        <v>8</v>
      </c>
      <c r="U5762" s="68"/>
      <c r="V5762" s="70"/>
      <c r="W5762" s="70"/>
      <c r="X5762" s="71">
        <f t="shared" si="615"/>
        <v>8</v>
      </c>
      <c r="Y5762" s="72"/>
      <c r="Z5762" s="70"/>
      <c r="AA5762" s="68">
        <v>2</v>
      </c>
      <c r="AB5762" s="73"/>
      <c r="AC5762" s="70"/>
      <c r="AD5762" s="74"/>
      <c r="AE5762" s="68"/>
      <c r="AF5762" s="80"/>
    </row>
    <row r="5763" ht="28.5" customHeight="1" spans="1:32">
      <c r="A5763" s="61" t="s">
        <v>36</v>
      </c>
      <c r="B5763" s="61" t="s">
        <v>2156</v>
      </c>
      <c r="C5763" s="61" t="s">
        <v>4020</v>
      </c>
      <c r="D5763" s="61" t="s">
        <v>3944</v>
      </c>
      <c r="E5763" s="62" t="s">
        <v>4112</v>
      </c>
      <c r="F5763" s="46">
        <v>46190</v>
      </c>
      <c r="G5763" s="46" t="str">
        <f t="shared" si="609"/>
        <v>庄科2026-6-17</v>
      </c>
      <c r="H5763" s="63" t="s">
        <v>1385</v>
      </c>
      <c r="I5763" s="63" t="s">
        <v>4121</v>
      </c>
      <c r="J5763" s="64"/>
      <c r="K5763" s="64"/>
      <c r="L5763" s="65"/>
      <c r="M5763" s="65"/>
      <c r="N5763" s="65"/>
      <c r="O5763" s="66">
        <v>8</v>
      </c>
      <c r="P5763" s="161"/>
      <c r="Q5763" s="68"/>
      <c r="R5763" s="68"/>
      <c r="S5763" s="68"/>
      <c r="T5763" s="69">
        <f t="shared" si="614"/>
        <v>8</v>
      </c>
      <c r="U5763" s="68"/>
      <c r="V5763" s="70"/>
      <c r="W5763" s="70"/>
      <c r="X5763" s="71">
        <f t="shared" si="615"/>
        <v>8</v>
      </c>
      <c r="Y5763" s="72"/>
      <c r="Z5763" s="70"/>
      <c r="AA5763" s="68">
        <v>2</v>
      </c>
      <c r="AB5763" s="73"/>
      <c r="AC5763" s="70"/>
      <c r="AD5763" s="74"/>
      <c r="AE5763" s="68"/>
      <c r="AF5763" s="75"/>
    </row>
    <row r="5764" ht="28.5" customHeight="1" spans="1:32">
      <c r="A5764" s="61" t="s">
        <v>36</v>
      </c>
      <c r="B5764" s="61" t="s">
        <v>2156</v>
      </c>
      <c r="C5764" s="61" t="s">
        <v>4020</v>
      </c>
      <c r="D5764" s="61" t="s">
        <v>3944</v>
      </c>
      <c r="E5764" s="62" t="s">
        <v>4112</v>
      </c>
      <c r="F5764" s="46">
        <v>46191</v>
      </c>
      <c r="G5764" s="46" t="str">
        <f t="shared" ref="G5764:G5827" si="616">E5764&amp;TEXT(MID(F5764,1,5),"YYYY-m-d")</f>
        <v>庄科2026-6-18</v>
      </c>
      <c r="H5764" s="63" t="s">
        <v>3141</v>
      </c>
      <c r="I5764" s="63" t="s">
        <v>4122</v>
      </c>
      <c r="J5764" s="64"/>
      <c r="K5764" s="64"/>
      <c r="L5764" s="65"/>
      <c r="M5764" s="65"/>
      <c r="N5764" s="65"/>
      <c r="O5764" s="66">
        <v>8</v>
      </c>
      <c r="P5764" s="161"/>
      <c r="Q5764" s="68"/>
      <c r="R5764" s="68"/>
      <c r="S5764" s="68"/>
      <c r="T5764" s="69">
        <f t="shared" si="614"/>
        <v>8</v>
      </c>
      <c r="U5764" s="68"/>
      <c r="V5764" s="70"/>
      <c r="W5764" s="70"/>
      <c r="X5764" s="71">
        <f t="shared" si="615"/>
        <v>8</v>
      </c>
      <c r="Y5764" s="72"/>
      <c r="Z5764" s="70"/>
      <c r="AA5764" s="68">
        <v>2</v>
      </c>
      <c r="AB5764" s="73"/>
      <c r="AC5764" s="70"/>
      <c r="AD5764" s="74"/>
      <c r="AE5764" s="68"/>
      <c r="AF5764" s="75"/>
    </row>
    <row r="5765" ht="28.5" customHeight="1" spans="1:32">
      <c r="A5765" s="61" t="s">
        <v>36</v>
      </c>
      <c r="B5765" s="61" t="s">
        <v>2156</v>
      </c>
      <c r="C5765" s="61" t="s">
        <v>4020</v>
      </c>
      <c r="D5765" s="61" t="s">
        <v>3944</v>
      </c>
      <c r="E5765" s="62" t="s">
        <v>4112</v>
      </c>
      <c r="F5765" s="82">
        <v>46192</v>
      </c>
      <c r="G5765" s="46" t="str">
        <f t="shared" si="616"/>
        <v>庄科2026-6-19</v>
      </c>
      <c r="H5765" s="63"/>
      <c r="I5765" s="63"/>
      <c r="J5765" s="64"/>
      <c r="K5765" s="64"/>
      <c r="L5765" s="65"/>
      <c r="M5765" s="65"/>
      <c r="N5765" s="65"/>
      <c r="O5765" s="66"/>
      <c r="P5765" s="161"/>
      <c r="Q5765" s="68"/>
      <c r="R5765" s="68"/>
      <c r="S5765" s="68"/>
      <c r="T5765" s="69">
        <f t="shared" si="614"/>
        <v>0</v>
      </c>
      <c r="U5765" s="68"/>
      <c r="V5765" s="70"/>
      <c r="W5765" s="70"/>
      <c r="X5765" s="71">
        <f t="shared" si="615"/>
        <v>0</v>
      </c>
      <c r="Y5765" s="72"/>
      <c r="Z5765" s="70"/>
      <c r="AA5765" s="68"/>
      <c r="AB5765" s="73">
        <v>8</v>
      </c>
      <c r="AC5765" s="70"/>
      <c r="AD5765" s="74"/>
      <c r="AE5765" s="68"/>
      <c r="AF5765" s="75"/>
    </row>
    <row r="5766" ht="28.5" customHeight="1" spans="1:32">
      <c r="A5766" s="61" t="s">
        <v>36</v>
      </c>
      <c r="B5766" s="61" t="s">
        <v>2156</v>
      </c>
      <c r="C5766" s="61" t="s">
        <v>4020</v>
      </c>
      <c r="D5766" s="61" t="s">
        <v>3944</v>
      </c>
      <c r="E5766" s="62" t="s">
        <v>4112</v>
      </c>
      <c r="F5766" s="77">
        <v>46193</v>
      </c>
      <c r="G5766" s="46" t="str">
        <f t="shared" si="616"/>
        <v>庄科2026-6-20</v>
      </c>
      <c r="H5766" s="63"/>
      <c r="I5766" s="63"/>
      <c r="J5766" s="64"/>
      <c r="K5766" s="64"/>
      <c r="L5766" s="65"/>
      <c r="M5766" s="65"/>
      <c r="N5766" s="65"/>
      <c r="O5766" s="66"/>
      <c r="P5766" s="161"/>
      <c r="Q5766" s="68"/>
      <c r="R5766" s="68"/>
      <c r="S5766" s="68"/>
      <c r="T5766" s="69">
        <f t="shared" si="614"/>
        <v>0</v>
      </c>
      <c r="U5766" s="68"/>
      <c r="V5766" s="70"/>
      <c r="W5766" s="70"/>
      <c r="X5766" s="71">
        <f t="shared" si="615"/>
        <v>0</v>
      </c>
      <c r="Y5766" s="72"/>
      <c r="Z5766" s="70"/>
      <c r="AA5766" s="68"/>
      <c r="AB5766" s="73"/>
      <c r="AC5766" s="70"/>
      <c r="AD5766" s="74"/>
      <c r="AE5766" s="68"/>
      <c r="AF5766" s="75"/>
    </row>
    <row r="5767" ht="28.5" customHeight="1" spans="1:32">
      <c r="A5767" s="61" t="s">
        <v>36</v>
      </c>
      <c r="B5767" s="61" t="s">
        <v>2156</v>
      </c>
      <c r="C5767" s="61" t="s">
        <v>4020</v>
      </c>
      <c r="D5767" s="61" t="s">
        <v>3944</v>
      </c>
      <c r="E5767" s="62" t="s">
        <v>4112</v>
      </c>
      <c r="F5767" s="46">
        <v>46194</v>
      </c>
      <c r="G5767" s="46" t="str">
        <f t="shared" si="616"/>
        <v>庄科2026-6-21</v>
      </c>
      <c r="H5767" s="63" t="s">
        <v>1385</v>
      </c>
      <c r="I5767" s="63" t="s">
        <v>4123</v>
      </c>
      <c r="J5767" s="64"/>
      <c r="K5767" s="64"/>
      <c r="L5767" s="65"/>
      <c r="M5767" s="65"/>
      <c r="N5767" s="65"/>
      <c r="O5767" s="66">
        <v>8</v>
      </c>
      <c r="P5767" s="161"/>
      <c r="Q5767" s="68"/>
      <c r="R5767" s="68"/>
      <c r="S5767" s="68"/>
      <c r="T5767" s="69">
        <f t="shared" si="614"/>
        <v>8</v>
      </c>
      <c r="U5767" s="68"/>
      <c r="V5767" s="70"/>
      <c r="W5767" s="70"/>
      <c r="X5767" s="71">
        <f t="shared" si="615"/>
        <v>8</v>
      </c>
      <c r="Y5767" s="72"/>
      <c r="Z5767" s="70"/>
      <c r="AA5767" s="68">
        <v>2</v>
      </c>
      <c r="AB5767" s="73"/>
      <c r="AC5767" s="70"/>
      <c r="AD5767" s="74"/>
      <c r="AE5767" s="68"/>
      <c r="AF5767" s="75"/>
    </row>
    <row r="5768" ht="28.5" customHeight="1" spans="1:32">
      <c r="A5768" s="61" t="s">
        <v>36</v>
      </c>
      <c r="B5768" s="61" t="s">
        <v>2156</v>
      </c>
      <c r="C5768" s="61" t="s">
        <v>4020</v>
      </c>
      <c r="D5768" s="61" t="s">
        <v>3944</v>
      </c>
      <c r="E5768" s="62" t="s">
        <v>4112</v>
      </c>
      <c r="F5768" s="46">
        <v>46195</v>
      </c>
      <c r="G5768" s="46" t="str">
        <f t="shared" si="616"/>
        <v>庄科2026-6-22</v>
      </c>
      <c r="H5768" s="63"/>
      <c r="I5768" s="63"/>
      <c r="J5768" s="64"/>
      <c r="K5768" s="64"/>
      <c r="L5768" s="65"/>
      <c r="M5768" s="65"/>
      <c r="N5768" s="65"/>
      <c r="O5768" s="66"/>
      <c r="P5768" s="164"/>
      <c r="Q5768" s="68"/>
      <c r="R5768" s="68"/>
      <c r="S5768" s="68"/>
      <c r="T5768" s="69">
        <f t="shared" si="614"/>
        <v>0</v>
      </c>
      <c r="U5768" s="68"/>
      <c r="V5768" s="70"/>
      <c r="W5768" s="70"/>
      <c r="X5768" s="71">
        <f t="shared" si="615"/>
        <v>0</v>
      </c>
      <c r="Y5768" s="72"/>
      <c r="Z5768" s="70"/>
      <c r="AA5768" s="68"/>
      <c r="AB5768" s="73"/>
      <c r="AC5768" s="70"/>
      <c r="AD5768" s="74"/>
      <c r="AE5768" s="68"/>
      <c r="AF5768" s="75"/>
    </row>
    <row r="5769" ht="28.5" customHeight="1" spans="1:32">
      <c r="A5769" s="61" t="s">
        <v>36</v>
      </c>
      <c r="B5769" s="61" t="s">
        <v>2156</v>
      </c>
      <c r="C5769" s="61" t="s">
        <v>4020</v>
      </c>
      <c r="D5769" s="61" t="s">
        <v>3944</v>
      </c>
      <c r="E5769" s="62" t="s">
        <v>4112</v>
      </c>
      <c r="F5769" s="46">
        <v>46196</v>
      </c>
      <c r="G5769" s="46" t="str">
        <f t="shared" si="616"/>
        <v>庄科2026-6-23</v>
      </c>
      <c r="H5769" s="63"/>
      <c r="I5769" s="63"/>
      <c r="J5769" s="64"/>
      <c r="K5769" s="64"/>
      <c r="L5769" s="65"/>
      <c r="M5769" s="65"/>
      <c r="N5769" s="65"/>
      <c r="O5769" s="66"/>
      <c r="P5769" s="161"/>
      <c r="Q5769" s="68"/>
      <c r="R5769" s="68"/>
      <c r="S5769" s="68"/>
      <c r="T5769" s="69">
        <f t="shared" si="614"/>
        <v>0</v>
      </c>
      <c r="U5769" s="68"/>
      <c r="V5769" s="70"/>
      <c r="W5769" s="70"/>
      <c r="X5769" s="71">
        <f t="shared" si="615"/>
        <v>0</v>
      </c>
      <c r="Y5769" s="72"/>
      <c r="Z5769" s="70"/>
      <c r="AA5769" s="68"/>
      <c r="AB5769" s="73"/>
      <c r="AC5769" s="70"/>
      <c r="AD5769" s="74"/>
      <c r="AE5769" s="68"/>
      <c r="AF5769" s="75"/>
    </row>
    <row r="5770" ht="28.5" customHeight="1" spans="1:32">
      <c r="A5770" s="61" t="s">
        <v>36</v>
      </c>
      <c r="B5770" s="61" t="s">
        <v>2156</v>
      </c>
      <c r="C5770" s="61" t="s">
        <v>4020</v>
      </c>
      <c r="D5770" s="61" t="s">
        <v>3944</v>
      </c>
      <c r="E5770" s="62" t="s">
        <v>4112</v>
      </c>
      <c r="F5770" s="46">
        <v>46197</v>
      </c>
      <c r="G5770" s="46" t="str">
        <f t="shared" si="616"/>
        <v>庄科2026-6-24</v>
      </c>
      <c r="H5770" s="63"/>
      <c r="I5770" s="63"/>
      <c r="J5770" s="64"/>
      <c r="K5770" s="64"/>
      <c r="L5770" s="65"/>
      <c r="M5770" s="65"/>
      <c r="N5770" s="65"/>
      <c r="O5770" s="66"/>
      <c r="P5770" s="164"/>
      <c r="Q5770" s="68"/>
      <c r="R5770" s="68"/>
      <c r="S5770" s="68"/>
      <c r="T5770" s="69">
        <f t="shared" si="614"/>
        <v>0</v>
      </c>
      <c r="U5770" s="68"/>
      <c r="V5770" s="70"/>
      <c r="W5770" s="70"/>
      <c r="X5770" s="71">
        <f t="shared" si="615"/>
        <v>0</v>
      </c>
      <c r="Y5770" s="72"/>
      <c r="Z5770" s="70"/>
      <c r="AA5770" s="68"/>
      <c r="AB5770" s="73"/>
      <c r="AC5770" s="70"/>
      <c r="AD5770" s="74"/>
      <c r="AE5770" s="68"/>
      <c r="AF5770" s="75"/>
    </row>
    <row r="5771" ht="28.5" customHeight="1" spans="1:32">
      <c r="A5771" s="61" t="s">
        <v>36</v>
      </c>
      <c r="B5771" s="61" t="s">
        <v>2156</v>
      </c>
      <c r="C5771" s="61" t="s">
        <v>4020</v>
      </c>
      <c r="D5771" s="61" t="s">
        <v>3944</v>
      </c>
      <c r="E5771" s="62" t="s">
        <v>4112</v>
      </c>
      <c r="F5771" s="46">
        <v>46198</v>
      </c>
      <c r="G5771" s="46" t="str">
        <f t="shared" si="616"/>
        <v>庄科2026-6-25</v>
      </c>
      <c r="H5771" s="63"/>
      <c r="I5771" s="63"/>
      <c r="J5771" s="64"/>
      <c r="K5771" s="64"/>
      <c r="L5771" s="65"/>
      <c r="M5771" s="65"/>
      <c r="N5771" s="65"/>
      <c r="O5771" s="66"/>
      <c r="P5771" s="164"/>
      <c r="Q5771" s="68"/>
      <c r="R5771" s="68"/>
      <c r="S5771" s="68"/>
      <c r="T5771" s="69">
        <f t="shared" si="614"/>
        <v>0</v>
      </c>
      <c r="U5771" s="68"/>
      <c r="V5771" s="70"/>
      <c r="W5771" s="70"/>
      <c r="X5771" s="71">
        <f t="shared" si="615"/>
        <v>0</v>
      </c>
      <c r="Y5771" s="72"/>
      <c r="Z5771" s="70"/>
      <c r="AA5771" s="68"/>
      <c r="AB5771" s="73"/>
      <c r="AC5771" s="70"/>
      <c r="AD5771" s="74"/>
      <c r="AE5771" s="68"/>
      <c r="AF5771" s="75"/>
    </row>
    <row r="5772" ht="28.5" customHeight="1" spans="1:32">
      <c r="A5772" s="61" t="s">
        <v>36</v>
      </c>
      <c r="B5772" s="61" t="s">
        <v>2156</v>
      </c>
      <c r="C5772" s="61" t="s">
        <v>4020</v>
      </c>
      <c r="D5772" s="61" t="s">
        <v>3944</v>
      </c>
      <c r="E5772" s="62" t="s">
        <v>4112</v>
      </c>
      <c r="F5772" s="46">
        <v>46199</v>
      </c>
      <c r="G5772" s="46" t="str">
        <f t="shared" si="616"/>
        <v>庄科2026-6-26</v>
      </c>
      <c r="H5772" s="63"/>
      <c r="I5772" s="63"/>
      <c r="J5772" s="64"/>
      <c r="K5772" s="64"/>
      <c r="L5772" s="65"/>
      <c r="M5772" s="65"/>
      <c r="N5772" s="65"/>
      <c r="O5772" s="66"/>
      <c r="P5772" s="164"/>
      <c r="Q5772" s="68"/>
      <c r="R5772" s="68"/>
      <c r="S5772" s="68"/>
      <c r="T5772" s="69">
        <f t="shared" si="614"/>
        <v>0</v>
      </c>
      <c r="U5772" s="68"/>
      <c r="V5772" s="70"/>
      <c r="W5772" s="70"/>
      <c r="X5772" s="71">
        <f t="shared" si="615"/>
        <v>0</v>
      </c>
      <c r="Y5772" s="72"/>
      <c r="Z5772" s="70"/>
      <c r="AA5772" s="68"/>
      <c r="AB5772" s="73"/>
      <c r="AC5772" s="70"/>
      <c r="AD5772" s="74"/>
      <c r="AE5772" s="68"/>
      <c r="AF5772" s="75"/>
    </row>
    <row r="5773" ht="28.5" customHeight="1" spans="1:32">
      <c r="A5773" s="61" t="s">
        <v>36</v>
      </c>
      <c r="B5773" s="61" t="s">
        <v>2156</v>
      </c>
      <c r="C5773" s="61" t="s">
        <v>4020</v>
      </c>
      <c r="D5773" s="61" t="s">
        <v>3944</v>
      </c>
      <c r="E5773" s="62" t="s">
        <v>4112</v>
      </c>
      <c r="F5773" s="46">
        <v>46200</v>
      </c>
      <c r="G5773" s="46" t="str">
        <f t="shared" si="616"/>
        <v>庄科2026-6-27</v>
      </c>
      <c r="H5773" s="63"/>
      <c r="I5773" s="63"/>
      <c r="J5773" s="64"/>
      <c r="K5773" s="64"/>
      <c r="L5773" s="65"/>
      <c r="M5773" s="65"/>
      <c r="N5773" s="79"/>
      <c r="O5773" s="66"/>
      <c r="P5773" s="164"/>
      <c r="Q5773" s="68"/>
      <c r="R5773" s="68"/>
      <c r="S5773" s="68"/>
      <c r="T5773" s="69">
        <f t="shared" si="614"/>
        <v>0</v>
      </c>
      <c r="U5773" s="68"/>
      <c r="V5773" s="70"/>
      <c r="W5773" s="70"/>
      <c r="X5773" s="71">
        <f t="shared" si="615"/>
        <v>0</v>
      </c>
      <c r="Y5773" s="72"/>
      <c r="Z5773" s="70"/>
      <c r="AA5773" s="68"/>
      <c r="AB5773" s="73"/>
      <c r="AC5773" s="70"/>
      <c r="AD5773" s="74"/>
      <c r="AE5773" s="68"/>
      <c r="AF5773" s="75"/>
    </row>
    <row r="5774" ht="28.5" customHeight="1" spans="1:32">
      <c r="A5774" s="61" t="s">
        <v>36</v>
      </c>
      <c r="B5774" s="61" t="s">
        <v>2156</v>
      </c>
      <c r="C5774" s="61" t="s">
        <v>4020</v>
      </c>
      <c r="D5774" s="61" t="s">
        <v>3944</v>
      </c>
      <c r="E5774" s="62" t="s">
        <v>4112</v>
      </c>
      <c r="F5774" s="46">
        <v>46201</v>
      </c>
      <c r="G5774" s="46" t="str">
        <f t="shared" si="616"/>
        <v>庄科2026-6-28</v>
      </c>
      <c r="H5774" s="63"/>
      <c r="I5774" s="63"/>
      <c r="J5774" s="64"/>
      <c r="K5774" s="64"/>
      <c r="L5774" s="65"/>
      <c r="M5774" s="65"/>
      <c r="N5774" s="65"/>
      <c r="O5774" s="66"/>
      <c r="P5774" s="164"/>
      <c r="Q5774" s="68"/>
      <c r="R5774" s="68"/>
      <c r="S5774" s="68"/>
      <c r="T5774" s="69">
        <f t="shared" si="614"/>
        <v>0</v>
      </c>
      <c r="U5774" s="68"/>
      <c r="V5774" s="70"/>
      <c r="W5774" s="70"/>
      <c r="X5774" s="71">
        <f t="shared" si="615"/>
        <v>0</v>
      </c>
      <c r="Y5774" s="72"/>
      <c r="Z5774" s="70"/>
      <c r="AA5774" s="68"/>
      <c r="AB5774" s="73"/>
      <c r="AC5774" s="70"/>
      <c r="AD5774" s="74"/>
      <c r="AE5774" s="68"/>
      <c r="AF5774" s="75"/>
    </row>
    <row r="5775" ht="28.5" customHeight="1" spans="1:32">
      <c r="A5775" s="61" t="s">
        <v>36</v>
      </c>
      <c r="B5775" s="61" t="s">
        <v>2156</v>
      </c>
      <c r="C5775" s="61" t="s">
        <v>4020</v>
      </c>
      <c r="D5775" s="61" t="s">
        <v>3944</v>
      </c>
      <c r="E5775" s="62" t="s">
        <v>4112</v>
      </c>
      <c r="F5775" s="46">
        <v>46202</v>
      </c>
      <c r="G5775" s="46" t="str">
        <f t="shared" si="616"/>
        <v>庄科2026-6-29</v>
      </c>
      <c r="H5775" s="63"/>
      <c r="I5775" s="63"/>
      <c r="J5775" s="64"/>
      <c r="K5775" s="64"/>
      <c r="L5775" s="65"/>
      <c r="M5775" s="65"/>
      <c r="N5775" s="79"/>
      <c r="O5775" s="66"/>
      <c r="P5775" s="164"/>
      <c r="Q5775" s="68"/>
      <c r="R5775" s="68"/>
      <c r="S5775" s="68"/>
      <c r="T5775" s="69">
        <f t="shared" si="614"/>
        <v>0</v>
      </c>
      <c r="U5775" s="68"/>
      <c r="V5775" s="70"/>
      <c r="W5775" s="70"/>
      <c r="X5775" s="71">
        <f t="shared" si="615"/>
        <v>0</v>
      </c>
      <c r="Y5775" s="72"/>
      <c r="Z5775" s="70"/>
      <c r="AA5775" s="68"/>
      <c r="AB5775" s="73"/>
      <c r="AC5775" s="70"/>
      <c r="AD5775" s="74"/>
      <c r="AE5775" s="68"/>
      <c r="AF5775" s="75"/>
    </row>
    <row r="5776" s="3" customFormat="1" ht="28.5" customHeight="1" spans="1:32">
      <c r="A5776" s="61" t="s">
        <v>36</v>
      </c>
      <c r="B5776" s="61" t="s">
        <v>2156</v>
      </c>
      <c r="C5776" s="61" t="s">
        <v>4020</v>
      </c>
      <c r="D5776" s="61" t="s">
        <v>3944</v>
      </c>
      <c r="E5776" s="62" t="s">
        <v>4112</v>
      </c>
      <c r="F5776" s="46">
        <v>46203</v>
      </c>
      <c r="G5776" s="46" t="str">
        <f t="shared" si="616"/>
        <v>庄科2026-6-30</v>
      </c>
      <c r="H5776" s="63"/>
      <c r="I5776" s="63"/>
      <c r="J5776" s="64"/>
      <c r="K5776" s="64"/>
      <c r="L5776" s="65"/>
      <c r="M5776" s="65"/>
      <c r="N5776" s="65"/>
      <c r="O5776" s="66"/>
      <c r="P5776" s="164"/>
      <c r="Q5776" s="68"/>
      <c r="R5776" s="68"/>
      <c r="S5776" s="68"/>
      <c r="T5776" s="69">
        <f t="shared" si="614"/>
        <v>0</v>
      </c>
      <c r="U5776" s="68"/>
      <c r="V5776" s="70"/>
      <c r="W5776" s="70"/>
      <c r="X5776" s="71">
        <f t="shared" si="615"/>
        <v>0</v>
      </c>
      <c r="Y5776" s="72"/>
      <c r="Z5776" s="70"/>
      <c r="AA5776" s="68"/>
      <c r="AB5776" s="73"/>
      <c r="AC5776" s="70"/>
      <c r="AD5776" s="74"/>
      <c r="AE5776" s="68"/>
      <c r="AF5776" s="75"/>
    </row>
    <row r="5777" s="3" customFormat="1" ht="28.5" customHeight="1" spans="1:32">
      <c r="A5777" s="61" t="s">
        <v>36</v>
      </c>
      <c r="B5777" s="61" t="s">
        <v>2156</v>
      </c>
      <c r="C5777" s="61" t="s">
        <v>4020</v>
      </c>
      <c r="D5777" s="61" t="s">
        <v>3944</v>
      </c>
      <c r="E5777" s="62" t="s">
        <v>4112</v>
      </c>
      <c r="F5777" s="46">
        <v>46204</v>
      </c>
      <c r="G5777" s="46" t="str">
        <f t="shared" si="616"/>
        <v>庄科2026-7-1</v>
      </c>
      <c r="H5777" s="63"/>
      <c r="I5777" s="63"/>
      <c r="J5777" s="64"/>
      <c r="K5777" s="64"/>
      <c r="L5777" s="65"/>
      <c r="M5777" s="65"/>
      <c r="N5777" s="65"/>
      <c r="O5777" s="66"/>
      <c r="P5777" s="164"/>
      <c r="Q5777" s="68"/>
      <c r="R5777" s="68"/>
      <c r="S5777" s="68"/>
      <c r="T5777" s="69">
        <f t="shared" si="614"/>
        <v>0</v>
      </c>
      <c r="U5777" s="68"/>
      <c r="V5777" s="70"/>
      <c r="W5777" s="70"/>
      <c r="X5777" s="71">
        <f t="shared" si="615"/>
        <v>0</v>
      </c>
      <c r="Y5777" s="72"/>
      <c r="Z5777" s="70"/>
      <c r="AA5777" s="68"/>
      <c r="AB5777" s="73"/>
      <c r="AC5777" s="70"/>
      <c r="AD5777" s="74"/>
      <c r="AE5777" s="68"/>
      <c r="AF5777" s="75"/>
    </row>
    <row r="5778" ht="28.5" customHeight="1" spans="1:32">
      <c r="A5778" s="84" t="s">
        <v>36</v>
      </c>
      <c r="B5778" s="84" t="s">
        <v>2156</v>
      </c>
      <c r="C5778" s="84" t="s">
        <v>4020</v>
      </c>
      <c r="D5778" s="84" t="s">
        <v>3944</v>
      </c>
      <c r="E5778" s="85" t="s">
        <v>4112</v>
      </c>
      <c r="F5778" s="86">
        <v>46235</v>
      </c>
      <c r="G5778" s="46" t="str">
        <f t="shared" si="616"/>
        <v>庄科2026-8-1</v>
      </c>
      <c r="H5778" s="63"/>
      <c r="I5778" s="63"/>
      <c r="J5778" s="64"/>
      <c r="K5778" s="64"/>
      <c r="L5778" s="65"/>
      <c r="M5778" s="65"/>
      <c r="N5778" s="91"/>
      <c r="O5778" s="66"/>
      <c r="P5778" s="87"/>
      <c r="Q5778" s="87"/>
      <c r="R5778" s="68"/>
      <c r="S5778" s="87"/>
      <c r="T5778" s="69">
        <f t="shared" si="614"/>
        <v>0</v>
      </c>
      <c r="U5778" s="87"/>
      <c r="V5778" s="87"/>
      <c r="W5778" s="87"/>
      <c r="X5778" s="71">
        <f t="shared" si="615"/>
        <v>0</v>
      </c>
      <c r="Y5778" s="88"/>
      <c r="Z5778" s="87"/>
      <c r="AA5778" s="87"/>
      <c r="AB5778" s="87"/>
      <c r="AC5778" s="87"/>
      <c r="AD5778" s="89"/>
      <c r="AE5778" s="87"/>
      <c r="AF5778" s="90"/>
    </row>
    <row r="5779" ht="28.5" customHeight="1" spans="1:32">
      <c r="A5779" s="44" t="s">
        <v>36</v>
      </c>
      <c r="B5779" s="44" t="s">
        <v>2156</v>
      </c>
      <c r="C5779" s="44" t="s">
        <v>4124</v>
      </c>
      <c r="D5779" s="44" t="s">
        <v>3910</v>
      </c>
      <c r="E5779" s="44" t="s">
        <v>4125</v>
      </c>
      <c r="F5779" s="45">
        <v>46173</v>
      </c>
      <c r="G5779" s="46" t="str">
        <f t="shared" si="616"/>
        <v>王能军2026-5-31</v>
      </c>
      <c r="H5779" s="157"/>
      <c r="I5779" s="157"/>
      <c r="J5779" s="158"/>
      <c r="K5779" s="158"/>
      <c r="L5779" s="158"/>
      <c r="M5779" s="159"/>
      <c r="N5779" s="159"/>
      <c r="O5779" s="102">
        <f t="shared" ref="O5779:AE5779" si="617">SUM(O5780:O5811)</f>
        <v>128</v>
      </c>
      <c r="P5779" s="103">
        <f t="shared" si="617"/>
        <v>0</v>
      </c>
      <c r="Q5779" s="104">
        <f t="shared" si="617"/>
        <v>-40</v>
      </c>
      <c r="R5779" s="104">
        <f t="shared" si="617"/>
        <v>0</v>
      </c>
      <c r="S5779" s="53">
        <f t="shared" si="617"/>
        <v>0</v>
      </c>
      <c r="T5779" s="105">
        <f t="shared" si="617"/>
        <v>88</v>
      </c>
      <c r="U5779" s="55">
        <f t="shared" si="617"/>
        <v>0</v>
      </c>
      <c r="V5779" s="105">
        <f t="shared" si="617"/>
        <v>12.5</v>
      </c>
      <c r="W5779" s="105">
        <f t="shared" si="617"/>
        <v>0</v>
      </c>
      <c r="X5779" s="106">
        <f t="shared" si="617"/>
        <v>100.5</v>
      </c>
      <c r="Y5779" s="107">
        <f t="shared" si="617"/>
        <v>0</v>
      </c>
      <c r="Z5779" s="105">
        <f t="shared" si="617"/>
        <v>0</v>
      </c>
      <c r="AA5779" s="108">
        <f t="shared" si="617"/>
        <v>24</v>
      </c>
      <c r="AB5779" s="105">
        <f t="shared" si="617"/>
        <v>8</v>
      </c>
      <c r="AC5779" s="105">
        <f t="shared" si="617"/>
        <v>0</v>
      </c>
      <c r="AD5779" s="109">
        <f t="shared" si="617"/>
        <v>0</v>
      </c>
      <c r="AE5779" s="108">
        <f t="shared" si="617"/>
        <v>0</v>
      </c>
      <c r="AF5779" s="60"/>
    </row>
    <row r="5780" ht="28.5" customHeight="1" spans="1:32">
      <c r="A5780" s="61" t="s">
        <v>36</v>
      </c>
      <c r="B5780" s="61" t="s">
        <v>2156</v>
      </c>
      <c r="C5780" s="61" t="s">
        <v>4124</v>
      </c>
      <c r="D5780" s="61" t="s">
        <v>3910</v>
      </c>
      <c r="E5780" s="62" t="s">
        <v>4125</v>
      </c>
      <c r="F5780" s="46">
        <v>46174</v>
      </c>
      <c r="G5780" s="46" t="str">
        <f t="shared" si="616"/>
        <v>王能军2026-6-1</v>
      </c>
      <c r="H5780" s="63" t="s">
        <v>4126</v>
      </c>
      <c r="I5780" s="63" t="s">
        <v>3405</v>
      </c>
      <c r="J5780" s="64"/>
      <c r="K5780" s="64"/>
      <c r="L5780" s="65"/>
      <c r="M5780" s="65"/>
      <c r="N5780" s="65"/>
      <c r="O5780" s="66">
        <v>8</v>
      </c>
      <c r="P5780" s="160"/>
      <c r="Q5780" s="68"/>
      <c r="R5780" s="68"/>
      <c r="S5780" s="68"/>
      <c r="T5780" s="69">
        <f t="shared" ref="T5780:T5811" si="618">SUM(O5780:S5780)</f>
        <v>8</v>
      </c>
      <c r="U5780" s="68"/>
      <c r="V5780" s="70"/>
      <c r="W5780" s="70"/>
      <c r="X5780" s="71">
        <f t="shared" ref="X5780:X5811" si="619">SUM(T5780:W5780)</f>
        <v>8</v>
      </c>
      <c r="Y5780" s="72"/>
      <c r="Z5780" s="70"/>
      <c r="AA5780" s="68">
        <v>2</v>
      </c>
      <c r="AB5780" s="73"/>
      <c r="AC5780" s="70"/>
      <c r="AD5780" s="74"/>
      <c r="AE5780" s="68"/>
      <c r="AF5780" s="75"/>
    </row>
    <row r="5781" ht="28.5" customHeight="1" spans="1:32">
      <c r="A5781" s="61" t="s">
        <v>36</v>
      </c>
      <c r="B5781" s="61" t="s">
        <v>2156</v>
      </c>
      <c r="C5781" s="61" t="s">
        <v>4124</v>
      </c>
      <c r="D5781" s="61" t="s">
        <v>3910</v>
      </c>
      <c r="E5781" s="62" t="s">
        <v>4125</v>
      </c>
      <c r="F5781" s="46">
        <v>46175</v>
      </c>
      <c r="G5781" s="46" t="str">
        <f t="shared" si="616"/>
        <v>王能军2026-6-2</v>
      </c>
      <c r="H5781" s="63" t="s">
        <v>4127</v>
      </c>
      <c r="I5781" s="63" t="s">
        <v>4128</v>
      </c>
      <c r="J5781" s="64"/>
      <c r="K5781" s="64"/>
      <c r="L5781" s="65"/>
      <c r="M5781" s="65"/>
      <c r="N5781" s="65"/>
      <c r="O5781" s="66">
        <v>8</v>
      </c>
      <c r="P5781" s="160"/>
      <c r="Q5781" s="68"/>
      <c r="R5781" s="68"/>
      <c r="S5781" s="68"/>
      <c r="T5781" s="69">
        <f t="shared" si="618"/>
        <v>8</v>
      </c>
      <c r="U5781" s="68"/>
      <c r="V5781" s="70"/>
      <c r="W5781" s="70"/>
      <c r="X5781" s="71">
        <f t="shared" si="619"/>
        <v>8</v>
      </c>
      <c r="Y5781" s="72"/>
      <c r="Z5781" s="70"/>
      <c r="AA5781" s="68">
        <v>2</v>
      </c>
      <c r="AB5781" s="73"/>
      <c r="AC5781" s="70"/>
      <c r="AD5781" s="74"/>
      <c r="AE5781" s="68"/>
      <c r="AF5781" s="75"/>
    </row>
    <row r="5782" ht="28.5" customHeight="1" spans="1:32">
      <c r="A5782" s="61" t="s">
        <v>36</v>
      </c>
      <c r="B5782" s="61" t="s">
        <v>2156</v>
      </c>
      <c r="C5782" s="61" t="s">
        <v>4124</v>
      </c>
      <c r="D5782" s="61" t="s">
        <v>3910</v>
      </c>
      <c r="E5782" s="76" t="s">
        <v>4125</v>
      </c>
      <c r="F5782" s="46">
        <v>46176</v>
      </c>
      <c r="G5782" s="46" t="str">
        <f t="shared" si="616"/>
        <v>王能军2026-6-3</v>
      </c>
      <c r="H5782" s="63" t="s">
        <v>4129</v>
      </c>
      <c r="I5782" s="63" t="s">
        <v>236</v>
      </c>
      <c r="J5782" s="64"/>
      <c r="K5782" s="64"/>
      <c r="L5782" s="65"/>
      <c r="M5782" s="65" t="s">
        <v>4130</v>
      </c>
      <c r="N5782" s="65"/>
      <c r="O5782" s="66">
        <v>8</v>
      </c>
      <c r="P5782" s="160"/>
      <c r="Q5782" s="68"/>
      <c r="R5782" s="68"/>
      <c r="S5782" s="68"/>
      <c r="T5782" s="69">
        <f t="shared" si="618"/>
        <v>8</v>
      </c>
      <c r="U5782" s="68"/>
      <c r="V5782" s="70"/>
      <c r="W5782" s="70"/>
      <c r="X5782" s="71">
        <f t="shared" si="619"/>
        <v>8</v>
      </c>
      <c r="Y5782" s="72"/>
      <c r="Z5782" s="70"/>
      <c r="AA5782" s="68">
        <v>2</v>
      </c>
      <c r="AB5782" s="73"/>
      <c r="AC5782" s="70"/>
      <c r="AD5782" s="74"/>
      <c r="AE5782" s="68"/>
      <c r="AF5782" s="75"/>
    </row>
    <row r="5783" ht="28.5" customHeight="1" spans="1:32">
      <c r="A5783" s="61" t="s">
        <v>36</v>
      </c>
      <c r="B5783" s="61" t="s">
        <v>2156</v>
      </c>
      <c r="C5783" s="61" t="s">
        <v>4124</v>
      </c>
      <c r="D5783" s="61" t="s">
        <v>3910</v>
      </c>
      <c r="E5783" s="61" t="s">
        <v>4125</v>
      </c>
      <c r="F5783" s="46">
        <v>46177</v>
      </c>
      <c r="G5783" s="46" t="str">
        <f t="shared" si="616"/>
        <v>王能军2026-6-4</v>
      </c>
      <c r="H5783" s="63" t="s">
        <v>1289</v>
      </c>
      <c r="I5783" s="63" t="s">
        <v>1626</v>
      </c>
      <c r="J5783" s="64"/>
      <c r="K5783" s="64"/>
      <c r="L5783" s="65"/>
      <c r="M5783" s="65"/>
      <c r="N5783" s="65"/>
      <c r="O5783" s="66">
        <v>8</v>
      </c>
      <c r="P5783" s="160"/>
      <c r="Q5783" s="68"/>
      <c r="R5783" s="68"/>
      <c r="S5783" s="68"/>
      <c r="T5783" s="69">
        <f t="shared" si="618"/>
        <v>8</v>
      </c>
      <c r="U5783" s="68"/>
      <c r="V5783" s="70"/>
      <c r="W5783" s="70"/>
      <c r="X5783" s="71">
        <f t="shared" si="619"/>
        <v>8</v>
      </c>
      <c r="Y5783" s="72"/>
      <c r="Z5783" s="70"/>
      <c r="AA5783" s="68">
        <v>2</v>
      </c>
      <c r="AB5783" s="73"/>
      <c r="AC5783" s="70"/>
      <c r="AD5783" s="74"/>
      <c r="AE5783" s="68"/>
      <c r="AF5783" s="75"/>
    </row>
    <row r="5784" ht="28.5" customHeight="1" spans="1:32">
      <c r="A5784" s="61" t="s">
        <v>36</v>
      </c>
      <c r="B5784" s="61" t="s">
        <v>2156</v>
      </c>
      <c r="C5784" s="61" t="s">
        <v>4124</v>
      </c>
      <c r="D5784" s="61" t="s">
        <v>3910</v>
      </c>
      <c r="E5784" s="76" t="s">
        <v>4125</v>
      </c>
      <c r="F5784" s="46">
        <v>46178</v>
      </c>
      <c r="G5784" s="46" t="str">
        <f t="shared" si="616"/>
        <v>王能军2026-6-5</v>
      </c>
      <c r="H5784" s="63" t="s">
        <v>1387</v>
      </c>
      <c r="I5784" s="63" t="s">
        <v>4131</v>
      </c>
      <c r="J5784" s="64"/>
      <c r="K5784" s="64"/>
      <c r="L5784" s="65"/>
      <c r="M5784" s="65"/>
      <c r="N5784" s="79"/>
      <c r="O5784" s="66">
        <v>8</v>
      </c>
      <c r="P5784" s="160"/>
      <c r="Q5784" s="68"/>
      <c r="R5784" s="68"/>
      <c r="S5784" s="68"/>
      <c r="T5784" s="69">
        <f t="shared" si="618"/>
        <v>8</v>
      </c>
      <c r="U5784" s="68"/>
      <c r="V5784" s="70"/>
      <c r="W5784" s="70"/>
      <c r="X5784" s="71">
        <f t="shared" si="619"/>
        <v>8</v>
      </c>
      <c r="Y5784" s="72"/>
      <c r="Z5784" s="70"/>
      <c r="AA5784" s="68">
        <v>2</v>
      </c>
      <c r="AB5784" s="73"/>
      <c r="AC5784" s="70"/>
      <c r="AD5784" s="74"/>
      <c r="AE5784" s="68"/>
      <c r="AF5784" s="75"/>
    </row>
    <row r="5785" ht="28.5" customHeight="1" spans="1:32">
      <c r="A5785" s="61" t="s">
        <v>36</v>
      </c>
      <c r="B5785" s="61" t="s">
        <v>2156</v>
      </c>
      <c r="C5785" s="61" t="s">
        <v>4124</v>
      </c>
      <c r="D5785" s="61" t="s">
        <v>3910</v>
      </c>
      <c r="E5785" s="62" t="s">
        <v>4125</v>
      </c>
      <c r="F5785" s="46">
        <v>46179</v>
      </c>
      <c r="G5785" s="46" t="str">
        <f t="shared" si="616"/>
        <v>王能军2026-6-6</v>
      </c>
      <c r="H5785" s="63" t="s">
        <v>976</v>
      </c>
      <c r="I5785" s="63" t="s">
        <v>3357</v>
      </c>
      <c r="J5785" s="64"/>
      <c r="K5785" s="64"/>
      <c r="L5785" s="65"/>
      <c r="M5785" s="65"/>
      <c r="N5785" s="83"/>
      <c r="O5785" s="66">
        <v>8</v>
      </c>
      <c r="P5785" s="160"/>
      <c r="Q5785" s="68"/>
      <c r="R5785" s="68"/>
      <c r="S5785" s="68"/>
      <c r="T5785" s="69">
        <f t="shared" si="618"/>
        <v>8</v>
      </c>
      <c r="U5785" s="68"/>
      <c r="V5785" s="70"/>
      <c r="W5785" s="70"/>
      <c r="X5785" s="71">
        <f t="shared" si="619"/>
        <v>8</v>
      </c>
      <c r="Y5785" s="72"/>
      <c r="Z5785" s="70"/>
      <c r="AA5785" s="68">
        <v>2</v>
      </c>
      <c r="AB5785" s="73"/>
      <c r="AC5785" s="70"/>
      <c r="AD5785" s="74"/>
      <c r="AE5785" s="68"/>
      <c r="AF5785" s="75"/>
    </row>
    <row r="5786" ht="28.5" customHeight="1" spans="1:32">
      <c r="A5786" s="61" t="s">
        <v>36</v>
      </c>
      <c r="B5786" s="61" t="s">
        <v>2156</v>
      </c>
      <c r="C5786" s="61" t="s">
        <v>4124</v>
      </c>
      <c r="D5786" s="61" t="s">
        <v>3910</v>
      </c>
      <c r="E5786" s="62" t="s">
        <v>4125</v>
      </c>
      <c r="F5786" s="77">
        <v>46180</v>
      </c>
      <c r="G5786" s="46" t="str">
        <f t="shared" si="616"/>
        <v>王能军2026-6-7</v>
      </c>
      <c r="H5786" s="63"/>
      <c r="I5786" s="63"/>
      <c r="J5786" s="64"/>
      <c r="K5786" s="64"/>
      <c r="L5786" s="65"/>
      <c r="M5786" s="65"/>
      <c r="N5786" s="65"/>
      <c r="O5786" s="66"/>
      <c r="P5786" s="160"/>
      <c r="Q5786" s="68"/>
      <c r="R5786" s="68"/>
      <c r="S5786" s="68"/>
      <c r="T5786" s="69">
        <f t="shared" si="618"/>
        <v>0</v>
      </c>
      <c r="U5786" s="68"/>
      <c r="V5786" s="70"/>
      <c r="W5786" s="70"/>
      <c r="X5786" s="71">
        <f t="shared" si="619"/>
        <v>0</v>
      </c>
      <c r="Y5786" s="72"/>
      <c r="Z5786" s="70"/>
      <c r="AA5786" s="68"/>
      <c r="AB5786" s="73"/>
      <c r="AC5786" s="70"/>
      <c r="AD5786" s="74"/>
      <c r="AE5786" s="68"/>
      <c r="AF5786" s="75"/>
    </row>
    <row r="5787" ht="28.5" customHeight="1" spans="1:32">
      <c r="A5787" s="61" t="s">
        <v>36</v>
      </c>
      <c r="B5787" s="61" t="s">
        <v>2156</v>
      </c>
      <c r="C5787" s="61" t="s">
        <v>4124</v>
      </c>
      <c r="D5787" s="61" t="s">
        <v>3910</v>
      </c>
      <c r="E5787" s="76" t="s">
        <v>4125</v>
      </c>
      <c r="F5787" s="46">
        <v>46181</v>
      </c>
      <c r="G5787" s="46" t="str">
        <f t="shared" si="616"/>
        <v>王能军2026-6-8</v>
      </c>
      <c r="H5787" s="63" t="s">
        <v>4132</v>
      </c>
      <c r="I5787" s="63" t="s">
        <v>4133</v>
      </c>
      <c r="J5787" s="64"/>
      <c r="K5787" s="64"/>
      <c r="L5787" s="65"/>
      <c r="M5787" s="65"/>
      <c r="N5787" s="65"/>
      <c r="O5787" s="66">
        <v>8</v>
      </c>
      <c r="P5787" s="160"/>
      <c r="Q5787" s="68"/>
      <c r="R5787" s="68"/>
      <c r="S5787" s="68"/>
      <c r="T5787" s="69">
        <f t="shared" si="618"/>
        <v>8</v>
      </c>
      <c r="U5787" s="68"/>
      <c r="V5787" s="70"/>
      <c r="W5787" s="70"/>
      <c r="X5787" s="71">
        <f t="shared" si="619"/>
        <v>8</v>
      </c>
      <c r="Y5787" s="72"/>
      <c r="Z5787" s="70"/>
      <c r="AA5787" s="68">
        <v>2</v>
      </c>
      <c r="AB5787" s="73"/>
      <c r="AC5787" s="70"/>
      <c r="AD5787" s="74"/>
      <c r="AE5787" s="68"/>
      <c r="AF5787" s="75"/>
    </row>
    <row r="5788" ht="28.5" customHeight="1" spans="1:32">
      <c r="A5788" s="61" t="s">
        <v>36</v>
      </c>
      <c r="B5788" s="61" t="s">
        <v>2156</v>
      </c>
      <c r="C5788" s="61" t="s">
        <v>4124</v>
      </c>
      <c r="D5788" s="61" t="s">
        <v>3910</v>
      </c>
      <c r="E5788" s="76" t="s">
        <v>4125</v>
      </c>
      <c r="F5788" s="78">
        <v>46182</v>
      </c>
      <c r="G5788" s="46" t="str">
        <f t="shared" si="616"/>
        <v>王能军2026-6-9</v>
      </c>
      <c r="H5788" s="63"/>
      <c r="I5788" s="63"/>
      <c r="J5788" s="64"/>
      <c r="K5788" s="64"/>
      <c r="L5788" s="83">
        <v>0.333333333333333</v>
      </c>
      <c r="M5788" s="65"/>
      <c r="N5788" s="65"/>
      <c r="O5788" s="66">
        <v>8</v>
      </c>
      <c r="P5788" s="160"/>
      <c r="Q5788" s="68">
        <v>-8</v>
      </c>
      <c r="R5788" s="68"/>
      <c r="S5788" s="68"/>
      <c r="T5788" s="69">
        <f t="shared" si="618"/>
        <v>0</v>
      </c>
      <c r="U5788" s="68"/>
      <c r="V5788" s="70"/>
      <c r="W5788" s="70"/>
      <c r="X5788" s="71">
        <f t="shared" si="619"/>
        <v>0</v>
      </c>
      <c r="Y5788" s="72"/>
      <c r="Z5788" s="70"/>
      <c r="AA5788" s="68"/>
      <c r="AB5788" s="73"/>
      <c r="AC5788" s="70"/>
      <c r="AD5788" s="74"/>
      <c r="AE5788" s="68"/>
      <c r="AF5788" s="75"/>
    </row>
    <row r="5789" ht="28.5" customHeight="1" spans="1:32">
      <c r="A5789" s="61" t="s">
        <v>36</v>
      </c>
      <c r="B5789" s="61" t="s">
        <v>2156</v>
      </c>
      <c r="C5789" s="61" t="s">
        <v>4124</v>
      </c>
      <c r="D5789" s="61" t="s">
        <v>3910</v>
      </c>
      <c r="E5789" s="76" t="s">
        <v>4125</v>
      </c>
      <c r="F5789" s="46">
        <v>46183</v>
      </c>
      <c r="G5789" s="46" t="str">
        <f t="shared" si="616"/>
        <v>王能军2026-6-10</v>
      </c>
      <c r="H5789" s="63"/>
      <c r="I5789" s="63"/>
      <c r="J5789" s="64"/>
      <c r="K5789" s="64"/>
      <c r="L5789" s="79">
        <v>0.729166666666667</v>
      </c>
      <c r="M5789" s="65"/>
      <c r="N5789" s="83"/>
      <c r="O5789" s="66">
        <v>8</v>
      </c>
      <c r="P5789" s="160"/>
      <c r="Q5789" s="68">
        <v>-8</v>
      </c>
      <c r="R5789" s="68"/>
      <c r="S5789" s="68"/>
      <c r="T5789" s="69">
        <f t="shared" si="618"/>
        <v>0</v>
      </c>
      <c r="U5789" s="68"/>
      <c r="V5789" s="70"/>
      <c r="W5789" s="70"/>
      <c r="X5789" s="71">
        <f t="shared" si="619"/>
        <v>0</v>
      </c>
      <c r="Y5789" s="72"/>
      <c r="Z5789" s="70"/>
      <c r="AA5789" s="68"/>
      <c r="AB5789" s="73"/>
      <c r="AC5789" s="70"/>
      <c r="AD5789" s="74"/>
      <c r="AE5789" s="68"/>
      <c r="AF5789" s="75"/>
    </row>
    <row r="5790" ht="28.5" customHeight="1" spans="1:32">
      <c r="A5790" s="61" t="s">
        <v>36</v>
      </c>
      <c r="B5790" s="61" t="s">
        <v>2156</v>
      </c>
      <c r="C5790" s="61" t="s">
        <v>4124</v>
      </c>
      <c r="D5790" s="61" t="s">
        <v>3910</v>
      </c>
      <c r="E5790" s="76" t="s">
        <v>4125</v>
      </c>
      <c r="F5790" s="46">
        <v>46184</v>
      </c>
      <c r="G5790" s="46" t="str">
        <f t="shared" si="616"/>
        <v>王能军2026-6-11</v>
      </c>
      <c r="H5790" s="63"/>
      <c r="I5790" s="63"/>
      <c r="J5790" s="64"/>
      <c r="K5790" s="64"/>
      <c r="L5790" s="83">
        <v>0.333333333333333</v>
      </c>
      <c r="M5790" s="65"/>
      <c r="N5790" s="65"/>
      <c r="O5790" s="66">
        <v>8</v>
      </c>
      <c r="P5790" s="160"/>
      <c r="Q5790" s="68">
        <v>-8</v>
      </c>
      <c r="R5790" s="68"/>
      <c r="S5790" s="68"/>
      <c r="T5790" s="69">
        <f t="shared" si="618"/>
        <v>0</v>
      </c>
      <c r="U5790" s="68"/>
      <c r="V5790" s="70"/>
      <c r="W5790" s="70"/>
      <c r="X5790" s="71">
        <f t="shared" si="619"/>
        <v>0</v>
      </c>
      <c r="Y5790" s="72"/>
      <c r="Z5790" s="70"/>
      <c r="AA5790" s="68"/>
      <c r="AB5790" s="73"/>
      <c r="AC5790" s="70"/>
      <c r="AD5790" s="74"/>
      <c r="AE5790" s="68"/>
      <c r="AF5790" s="75"/>
    </row>
    <row r="5791" ht="28.5" customHeight="1" spans="1:32">
      <c r="A5791" s="61" t="s">
        <v>36</v>
      </c>
      <c r="B5791" s="61" t="s">
        <v>2156</v>
      </c>
      <c r="C5791" s="61" t="s">
        <v>4124</v>
      </c>
      <c r="D5791" s="61" t="s">
        <v>3910</v>
      </c>
      <c r="E5791" s="76" t="s">
        <v>4125</v>
      </c>
      <c r="F5791" s="46">
        <v>46185</v>
      </c>
      <c r="G5791" s="46" t="str">
        <f t="shared" si="616"/>
        <v>王能军2026-6-12</v>
      </c>
      <c r="H5791" s="63"/>
      <c r="I5791" s="63"/>
      <c r="J5791" s="64"/>
      <c r="K5791" s="64"/>
      <c r="L5791" s="79">
        <v>0.729166666666667</v>
      </c>
      <c r="M5791" s="65"/>
      <c r="N5791" s="79"/>
      <c r="O5791" s="66">
        <v>8</v>
      </c>
      <c r="P5791" s="160"/>
      <c r="Q5791" s="68">
        <v>-8</v>
      </c>
      <c r="R5791" s="68"/>
      <c r="S5791" s="68"/>
      <c r="T5791" s="69">
        <f t="shared" si="618"/>
        <v>0</v>
      </c>
      <c r="U5791" s="68"/>
      <c r="V5791" s="70"/>
      <c r="W5791" s="70"/>
      <c r="X5791" s="71">
        <f t="shared" si="619"/>
        <v>0</v>
      </c>
      <c r="Y5791" s="72"/>
      <c r="Z5791" s="70"/>
      <c r="AA5791" s="68"/>
      <c r="AB5791" s="73"/>
      <c r="AC5791" s="70"/>
      <c r="AD5791" s="74"/>
      <c r="AE5791" s="68"/>
      <c r="AF5791" s="75"/>
    </row>
    <row r="5792" ht="28.5" customHeight="1" spans="1:32">
      <c r="A5792" s="61" t="s">
        <v>36</v>
      </c>
      <c r="B5792" s="61" t="s">
        <v>2156</v>
      </c>
      <c r="C5792" s="61" t="s">
        <v>4124</v>
      </c>
      <c r="D5792" s="61" t="s">
        <v>3910</v>
      </c>
      <c r="E5792" s="62" t="s">
        <v>4125</v>
      </c>
      <c r="F5792" s="77">
        <v>46186</v>
      </c>
      <c r="G5792" s="46" t="str">
        <f t="shared" si="616"/>
        <v>王能军2026-6-13</v>
      </c>
      <c r="H5792" s="63"/>
      <c r="I5792" s="63"/>
      <c r="J5792" s="64"/>
      <c r="K5792" s="64"/>
      <c r="L5792" s="65"/>
      <c r="M5792" s="65"/>
      <c r="N5792" s="65"/>
      <c r="O5792" s="66"/>
      <c r="P5792" s="160"/>
      <c r="Q5792" s="68"/>
      <c r="R5792" s="68"/>
      <c r="S5792" s="68"/>
      <c r="T5792" s="69">
        <f t="shared" si="618"/>
        <v>0</v>
      </c>
      <c r="U5792" s="68"/>
      <c r="V5792" s="70"/>
      <c r="W5792" s="70"/>
      <c r="X5792" s="71">
        <f t="shared" si="619"/>
        <v>0</v>
      </c>
      <c r="Y5792" s="72"/>
      <c r="Z5792" s="70"/>
      <c r="AA5792" s="68"/>
      <c r="AB5792" s="73"/>
      <c r="AC5792" s="70"/>
      <c r="AD5792" s="74"/>
      <c r="AE5792" s="68"/>
      <c r="AF5792" s="80"/>
    </row>
    <row r="5793" ht="28.5" customHeight="1" spans="1:32">
      <c r="A5793" s="61" t="s">
        <v>36</v>
      </c>
      <c r="B5793" s="61" t="s">
        <v>2156</v>
      </c>
      <c r="C5793" s="61" t="s">
        <v>4124</v>
      </c>
      <c r="D5793" s="61" t="s">
        <v>3910</v>
      </c>
      <c r="E5793" s="62" t="s">
        <v>4125</v>
      </c>
      <c r="F5793" s="77">
        <v>46187</v>
      </c>
      <c r="G5793" s="46" t="str">
        <f t="shared" si="616"/>
        <v>王能军2026-6-14</v>
      </c>
      <c r="H5793" s="63" t="s">
        <v>4134</v>
      </c>
      <c r="I5793" s="63" t="s">
        <v>4135</v>
      </c>
      <c r="J5793" s="64"/>
      <c r="K5793" s="64"/>
      <c r="L5793" s="65"/>
      <c r="M5793" s="65"/>
      <c r="N5793" s="79"/>
      <c r="O5793" s="66"/>
      <c r="P5793" s="160"/>
      <c r="Q5793" s="68"/>
      <c r="R5793" s="68"/>
      <c r="S5793" s="68"/>
      <c r="T5793" s="69">
        <f t="shared" si="618"/>
        <v>0</v>
      </c>
      <c r="U5793" s="68"/>
      <c r="V5793" s="70">
        <f>3+3.5</f>
        <v>6.5</v>
      </c>
      <c r="W5793" s="70"/>
      <c r="X5793" s="71">
        <f t="shared" si="619"/>
        <v>6.5</v>
      </c>
      <c r="Y5793" s="72"/>
      <c r="Z5793" s="70"/>
      <c r="AA5793" s="68">
        <v>2</v>
      </c>
      <c r="AB5793" s="73"/>
      <c r="AC5793" s="70"/>
      <c r="AD5793" s="74"/>
      <c r="AE5793" s="68"/>
      <c r="AF5793" s="80"/>
    </row>
    <row r="5794" ht="28.5" customHeight="1" spans="1:32">
      <c r="A5794" s="61" t="s">
        <v>36</v>
      </c>
      <c r="B5794" s="61" t="s">
        <v>2156</v>
      </c>
      <c r="C5794" s="61" t="s">
        <v>4124</v>
      </c>
      <c r="D5794" s="61" t="s">
        <v>3910</v>
      </c>
      <c r="E5794" s="76" t="s">
        <v>4125</v>
      </c>
      <c r="F5794" s="46">
        <v>46188</v>
      </c>
      <c r="G5794" s="46" t="str">
        <f t="shared" si="616"/>
        <v>王能军2026-6-15</v>
      </c>
      <c r="H5794" s="63" t="s">
        <v>4136</v>
      </c>
      <c r="I5794" s="63" t="s">
        <v>4137</v>
      </c>
      <c r="J5794" s="64"/>
      <c r="K5794" s="64"/>
      <c r="L5794" s="65"/>
      <c r="M5794" s="65" t="s">
        <v>4138</v>
      </c>
      <c r="N5794" s="65"/>
      <c r="O5794" s="66">
        <v>8</v>
      </c>
      <c r="P5794" s="160"/>
      <c r="Q5794" s="68"/>
      <c r="R5794" s="68"/>
      <c r="S5794" s="68"/>
      <c r="T5794" s="69">
        <f t="shared" si="618"/>
        <v>8</v>
      </c>
      <c r="U5794" s="68"/>
      <c r="V5794" s="70"/>
      <c r="W5794" s="70"/>
      <c r="X5794" s="71">
        <f t="shared" si="619"/>
        <v>8</v>
      </c>
      <c r="Y5794" s="72"/>
      <c r="Z5794" s="70"/>
      <c r="AA5794" s="68">
        <v>2</v>
      </c>
      <c r="AB5794" s="73"/>
      <c r="AC5794" s="70"/>
      <c r="AD5794" s="74"/>
      <c r="AE5794" s="68"/>
      <c r="AF5794" s="75"/>
    </row>
    <row r="5795" ht="28.5" customHeight="1" spans="1:32">
      <c r="A5795" s="61" t="s">
        <v>36</v>
      </c>
      <c r="B5795" s="61" t="s">
        <v>2156</v>
      </c>
      <c r="C5795" s="61" t="s">
        <v>4124</v>
      </c>
      <c r="D5795" s="61" t="s">
        <v>3910</v>
      </c>
      <c r="E5795" s="76" t="s">
        <v>4125</v>
      </c>
      <c r="F5795" s="46">
        <v>46189</v>
      </c>
      <c r="G5795" s="46" t="str">
        <f t="shared" si="616"/>
        <v>王能军2026-6-16</v>
      </c>
      <c r="H5795" s="63" t="s">
        <v>4139</v>
      </c>
      <c r="I5795" s="63" t="s">
        <v>2094</v>
      </c>
      <c r="J5795" s="64"/>
      <c r="K5795" s="64"/>
      <c r="L5795" s="65"/>
      <c r="M5795" s="65" t="s">
        <v>4140</v>
      </c>
      <c r="N5795" s="79"/>
      <c r="O5795" s="66">
        <v>8</v>
      </c>
      <c r="P5795" s="111"/>
      <c r="Q5795" s="68"/>
      <c r="R5795" s="68"/>
      <c r="S5795" s="68"/>
      <c r="T5795" s="69">
        <f t="shared" si="618"/>
        <v>8</v>
      </c>
      <c r="U5795" s="68"/>
      <c r="V5795" s="70"/>
      <c r="W5795" s="70"/>
      <c r="X5795" s="71">
        <f t="shared" si="619"/>
        <v>8</v>
      </c>
      <c r="Y5795" s="72"/>
      <c r="Z5795" s="70"/>
      <c r="AA5795" s="68">
        <v>2</v>
      </c>
      <c r="AB5795" s="73"/>
      <c r="AC5795" s="70"/>
      <c r="AD5795" s="74"/>
      <c r="AE5795" s="68"/>
      <c r="AF5795" s="80"/>
    </row>
    <row r="5796" ht="28.5" customHeight="1" spans="1:32">
      <c r="A5796" s="61" t="s">
        <v>36</v>
      </c>
      <c r="B5796" s="61" t="s">
        <v>2156</v>
      </c>
      <c r="C5796" s="61" t="s">
        <v>4124</v>
      </c>
      <c r="D5796" s="61" t="s">
        <v>3910</v>
      </c>
      <c r="E5796" s="76" t="s">
        <v>4125</v>
      </c>
      <c r="F5796" s="46">
        <v>46190</v>
      </c>
      <c r="G5796" s="46" t="str">
        <f t="shared" si="616"/>
        <v>王能军2026-6-17</v>
      </c>
      <c r="H5796" s="63"/>
      <c r="I5796" s="63"/>
      <c r="J5796" s="64"/>
      <c r="K5796" s="64"/>
      <c r="L5796" s="65"/>
      <c r="M5796" s="79">
        <v>0.729166666666667</v>
      </c>
      <c r="N5796" s="65"/>
      <c r="O5796" s="66">
        <v>8</v>
      </c>
      <c r="P5796" s="160"/>
      <c r="Q5796" s="68"/>
      <c r="R5796" s="68"/>
      <c r="S5796" s="68"/>
      <c r="T5796" s="69">
        <f t="shared" si="618"/>
        <v>8</v>
      </c>
      <c r="U5796" s="68"/>
      <c r="V5796" s="70"/>
      <c r="W5796" s="70"/>
      <c r="X5796" s="71">
        <f t="shared" si="619"/>
        <v>8</v>
      </c>
      <c r="Y5796" s="72"/>
      <c r="Z5796" s="70"/>
      <c r="AA5796" s="68"/>
      <c r="AB5796" s="73"/>
      <c r="AC5796" s="70"/>
      <c r="AD5796" s="74"/>
      <c r="AE5796" s="68"/>
      <c r="AF5796" s="75"/>
    </row>
    <row r="5797" ht="28.5" customHeight="1" spans="1:32">
      <c r="A5797" s="61" t="s">
        <v>36</v>
      </c>
      <c r="B5797" s="61" t="s">
        <v>2156</v>
      </c>
      <c r="C5797" s="61" t="s">
        <v>4124</v>
      </c>
      <c r="D5797" s="61" t="s">
        <v>3910</v>
      </c>
      <c r="E5797" s="62" t="s">
        <v>4125</v>
      </c>
      <c r="F5797" s="46">
        <v>46191</v>
      </c>
      <c r="G5797" s="46" t="str">
        <f t="shared" si="616"/>
        <v>王能军2026-6-18</v>
      </c>
      <c r="H5797" s="63"/>
      <c r="I5797" s="63"/>
      <c r="J5797" s="64"/>
      <c r="K5797" s="64"/>
      <c r="L5797" s="65" t="s">
        <v>73</v>
      </c>
      <c r="M5797" s="65"/>
      <c r="N5797" s="65"/>
      <c r="O5797" s="66">
        <v>8</v>
      </c>
      <c r="P5797" s="160"/>
      <c r="Q5797" s="68">
        <v>-8</v>
      </c>
      <c r="R5797" s="68"/>
      <c r="S5797" s="68"/>
      <c r="T5797" s="69">
        <f t="shared" si="618"/>
        <v>0</v>
      </c>
      <c r="U5797" s="68"/>
      <c r="V5797" s="70"/>
      <c r="W5797" s="70"/>
      <c r="X5797" s="71">
        <f t="shared" si="619"/>
        <v>0</v>
      </c>
      <c r="Y5797" s="72"/>
      <c r="Z5797" s="70"/>
      <c r="AA5797" s="68"/>
      <c r="AB5797" s="73"/>
      <c r="AC5797" s="70"/>
      <c r="AD5797" s="74"/>
      <c r="AE5797" s="68"/>
      <c r="AF5797" s="75"/>
    </row>
    <row r="5798" ht="28.5" customHeight="1" spans="1:32">
      <c r="A5798" s="61" t="s">
        <v>36</v>
      </c>
      <c r="B5798" s="61" t="s">
        <v>2156</v>
      </c>
      <c r="C5798" s="61" t="s">
        <v>4124</v>
      </c>
      <c r="D5798" s="61" t="s">
        <v>3910</v>
      </c>
      <c r="E5798" s="76" t="s">
        <v>4125</v>
      </c>
      <c r="F5798" s="82">
        <v>46192</v>
      </c>
      <c r="G5798" s="46" t="str">
        <f t="shared" si="616"/>
        <v>王能军2026-6-19</v>
      </c>
      <c r="H5798" s="63"/>
      <c r="I5798" s="63"/>
      <c r="J5798" s="64"/>
      <c r="K5798" s="64"/>
      <c r="L5798" s="65"/>
      <c r="M5798" s="65"/>
      <c r="N5798" s="65"/>
      <c r="O5798" s="66"/>
      <c r="P5798" s="160"/>
      <c r="Q5798" s="68"/>
      <c r="R5798" s="68"/>
      <c r="S5798" s="68"/>
      <c r="T5798" s="69">
        <f t="shared" si="618"/>
        <v>0</v>
      </c>
      <c r="U5798" s="68"/>
      <c r="V5798" s="70"/>
      <c r="W5798" s="70"/>
      <c r="X5798" s="71">
        <f t="shared" si="619"/>
        <v>0</v>
      </c>
      <c r="Y5798" s="72"/>
      <c r="Z5798" s="70"/>
      <c r="AA5798" s="68"/>
      <c r="AB5798" s="73">
        <v>8</v>
      </c>
      <c r="AC5798" s="70"/>
      <c r="AD5798" s="74"/>
      <c r="AE5798" s="68"/>
      <c r="AF5798" s="75"/>
    </row>
    <row r="5799" ht="28.5" customHeight="1" spans="1:32">
      <c r="A5799" s="61" t="s">
        <v>36</v>
      </c>
      <c r="B5799" s="61" t="s">
        <v>2156</v>
      </c>
      <c r="C5799" s="61" t="s">
        <v>4124</v>
      </c>
      <c r="D5799" s="61" t="s">
        <v>3910</v>
      </c>
      <c r="E5799" s="76" t="s">
        <v>4125</v>
      </c>
      <c r="F5799" s="77">
        <v>46193</v>
      </c>
      <c r="G5799" s="46" t="str">
        <f t="shared" si="616"/>
        <v>王能军2026-6-20</v>
      </c>
      <c r="H5799" s="63" t="s">
        <v>4141</v>
      </c>
      <c r="I5799" s="63" t="s">
        <v>4068</v>
      </c>
      <c r="J5799" s="63" t="s">
        <v>4141</v>
      </c>
      <c r="K5799" s="64"/>
      <c r="L5799" s="65"/>
      <c r="M5799" s="65"/>
      <c r="N5799" s="65"/>
      <c r="O5799" s="66"/>
      <c r="P5799" s="160"/>
      <c r="Q5799" s="68"/>
      <c r="R5799" s="68"/>
      <c r="S5799" s="68"/>
      <c r="T5799" s="69">
        <f t="shared" si="618"/>
        <v>0</v>
      </c>
      <c r="U5799" s="68"/>
      <c r="V5799" s="70">
        <v>6</v>
      </c>
      <c r="W5799" s="70"/>
      <c r="X5799" s="71">
        <f t="shared" si="619"/>
        <v>6</v>
      </c>
      <c r="Y5799" s="72"/>
      <c r="Z5799" s="70"/>
      <c r="AA5799" s="68">
        <v>2</v>
      </c>
      <c r="AB5799" s="73"/>
      <c r="AC5799" s="70"/>
      <c r="AD5799" s="74"/>
      <c r="AE5799" s="68"/>
      <c r="AF5799" s="75"/>
    </row>
    <row r="5800" ht="28.5" customHeight="1" spans="1:32">
      <c r="A5800" s="61" t="s">
        <v>36</v>
      </c>
      <c r="B5800" s="61" t="s">
        <v>2156</v>
      </c>
      <c r="C5800" s="61" t="s">
        <v>4124</v>
      </c>
      <c r="D5800" s="61" t="s">
        <v>3910</v>
      </c>
      <c r="E5800" s="62" t="s">
        <v>4125</v>
      </c>
      <c r="F5800" s="46">
        <v>46194</v>
      </c>
      <c r="G5800" s="46" t="str">
        <f t="shared" si="616"/>
        <v>王能军2026-6-21</v>
      </c>
      <c r="H5800" s="63" t="s">
        <v>4142</v>
      </c>
      <c r="I5800" s="63" t="s">
        <v>4143</v>
      </c>
      <c r="J5800" s="64"/>
      <c r="K5800" s="64"/>
      <c r="L5800" s="65"/>
      <c r="M5800" s="65"/>
      <c r="N5800" s="65"/>
      <c r="O5800" s="66">
        <v>8</v>
      </c>
      <c r="P5800" s="160"/>
      <c r="Q5800" s="68"/>
      <c r="R5800" s="68"/>
      <c r="S5800" s="68"/>
      <c r="T5800" s="69">
        <f t="shared" si="618"/>
        <v>8</v>
      </c>
      <c r="U5800" s="68"/>
      <c r="V5800" s="70"/>
      <c r="W5800" s="70"/>
      <c r="X5800" s="71">
        <f t="shared" si="619"/>
        <v>8</v>
      </c>
      <c r="Y5800" s="72"/>
      <c r="Z5800" s="70"/>
      <c r="AA5800" s="68">
        <v>2</v>
      </c>
      <c r="AB5800" s="73"/>
      <c r="AC5800" s="70"/>
      <c r="AD5800" s="74"/>
      <c r="AE5800" s="68"/>
      <c r="AF5800" s="75"/>
    </row>
    <row r="5801" ht="28.5" customHeight="1" spans="1:32">
      <c r="A5801" s="61" t="s">
        <v>36</v>
      </c>
      <c r="B5801" s="61" t="s">
        <v>2156</v>
      </c>
      <c r="C5801" s="61" t="s">
        <v>4124</v>
      </c>
      <c r="D5801" s="61" t="s">
        <v>3910</v>
      </c>
      <c r="E5801" s="76" t="s">
        <v>4125</v>
      </c>
      <c r="F5801" s="46">
        <v>46195</v>
      </c>
      <c r="G5801" s="46" t="str">
        <f t="shared" si="616"/>
        <v>王能军2026-6-22</v>
      </c>
      <c r="H5801" s="63"/>
      <c r="I5801" s="63"/>
      <c r="J5801" s="64"/>
      <c r="K5801" s="64"/>
      <c r="L5801" s="65"/>
      <c r="M5801" s="65"/>
      <c r="N5801" s="79"/>
      <c r="O5801" s="66"/>
      <c r="P5801" s="160"/>
      <c r="Q5801" s="68"/>
      <c r="R5801" s="68"/>
      <c r="S5801" s="68"/>
      <c r="T5801" s="69">
        <f t="shared" si="618"/>
        <v>0</v>
      </c>
      <c r="U5801" s="68"/>
      <c r="V5801" s="70"/>
      <c r="W5801" s="70"/>
      <c r="X5801" s="71">
        <f t="shared" si="619"/>
        <v>0</v>
      </c>
      <c r="Y5801" s="72"/>
      <c r="Z5801" s="70"/>
      <c r="AA5801" s="68"/>
      <c r="AB5801" s="73"/>
      <c r="AC5801" s="70"/>
      <c r="AD5801" s="74"/>
      <c r="AE5801" s="68"/>
      <c r="AF5801" s="75"/>
    </row>
    <row r="5802" ht="28.5" customHeight="1" spans="1:32">
      <c r="A5802" s="61" t="s">
        <v>36</v>
      </c>
      <c r="B5802" s="61" t="s">
        <v>2156</v>
      </c>
      <c r="C5802" s="61" t="s">
        <v>4124</v>
      </c>
      <c r="D5802" s="61" t="s">
        <v>3910</v>
      </c>
      <c r="E5802" s="76" t="s">
        <v>4125</v>
      </c>
      <c r="F5802" s="46">
        <v>46196</v>
      </c>
      <c r="G5802" s="46" t="str">
        <f t="shared" si="616"/>
        <v>王能军2026-6-23</v>
      </c>
      <c r="H5802" s="63"/>
      <c r="I5802" s="63"/>
      <c r="J5802" s="64"/>
      <c r="K5802" s="64"/>
      <c r="L5802" s="65"/>
      <c r="M5802" s="65"/>
      <c r="N5802" s="65"/>
      <c r="O5802" s="66"/>
      <c r="P5802" s="160"/>
      <c r="Q5802" s="68"/>
      <c r="R5802" s="68"/>
      <c r="S5802" s="68"/>
      <c r="T5802" s="69">
        <f t="shared" si="618"/>
        <v>0</v>
      </c>
      <c r="U5802" s="68"/>
      <c r="V5802" s="70"/>
      <c r="W5802" s="70"/>
      <c r="X5802" s="71">
        <f t="shared" si="619"/>
        <v>0</v>
      </c>
      <c r="Y5802" s="72"/>
      <c r="Z5802" s="70"/>
      <c r="AA5802" s="68"/>
      <c r="AB5802" s="73"/>
      <c r="AC5802" s="70"/>
      <c r="AD5802" s="74"/>
      <c r="AE5802" s="68"/>
      <c r="AF5802" s="75"/>
    </row>
    <row r="5803" ht="28.5" customHeight="1" spans="1:32">
      <c r="A5803" s="61" t="s">
        <v>36</v>
      </c>
      <c r="B5803" s="61" t="s">
        <v>2156</v>
      </c>
      <c r="C5803" s="61" t="s">
        <v>4124</v>
      </c>
      <c r="D5803" s="61" t="s">
        <v>3910</v>
      </c>
      <c r="E5803" s="62" t="s">
        <v>4125</v>
      </c>
      <c r="F5803" s="46">
        <v>46197</v>
      </c>
      <c r="G5803" s="46" t="str">
        <f t="shared" si="616"/>
        <v>王能军2026-6-24</v>
      </c>
      <c r="H5803" s="63"/>
      <c r="I5803" s="63"/>
      <c r="J5803" s="64"/>
      <c r="K5803" s="64"/>
      <c r="L5803" s="65"/>
      <c r="M5803" s="65"/>
      <c r="N5803" s="65"/>
      <c r="O5803" s="66"/>
      <c r="P5803" s="160"/>
      <c r="Q5803" s="68"/>
      <c r="R5803" s="68"/>
      <c r="S5803" s="68"/>
      <c r="T5803" s="69">
        <f t="shared" si="618"/>
        <v>0</v>
      </c>
      <c r="U5803" s="68"/>
      <c r="V5803" s="70"/>
      <c r="W5803" s="70"/>
      <c r="X5803" s="71">
        <f t="shared" si="619"/>
        <v>0</v>
      </c>
      <c r="Y5803" s="72"/>
      <c r="Z5803" s="70"/>
      <c r="AA5803" s="68"/>
      <c r="AB5803" s="73"/>
      <c r="AC5803" s="70"/>
      <c r="AD5803" s="74"/>
      <c r="AE5803" s="68"/>
      <c r="AF5803" s="75"/>
    </row>
    <row r="5804" ht="28.5" customHeight="1" spans="1:32">
      <c r="A5804" s="61" t="s">
        <v>36</v>
      </c>
      <c r="B5804" s="61" t="s">
        <v>2156</v>
      </c>
      <c r="C5804" s="61" t="s">
        <v>4124</v>
      </c>
      <c r="D5804" s="61" t="s">
        <v>3910</v>
      </c>
      <c r="E5804" s="62" t="s">
        <v>4125</v>
      </c>
      <c r="F5804" s="46">
        <v>46198</v>
      </c>
      <c r="G5804" s="46" t="str">
        <f t="shared" si="616"/>
        <v>王能军2026-6-25</v>
      </c>
      <c r="H5804" s="63"/>
      <c r="I5804" s="63"/>
      <c r="J5804" s="64"/>
      <c r="K5804" s="64"/>
      <c r="L5804" s="65"/>
      <c r="M5804" s="65"/>
      <c r="N5804" s="65"/>
      <c r="O5804" s="66"/>
      <c r="P5804" s="160"/>
      <c r="Q5804" s="68"/>
      <c r="R5804" s="68"/>
      <c r="S5804" s="68"/>
      <c r="T5804" s="69">
        <f t="shared" si="618"/>
        <v>0</v>
      </c>
      <c r="U5804" s="68"/>
      <c r="V5804" s="70"/>
      <c r="W5804" s="70"/>
      <c r="X5804" s="71">
        <f t="shared" si="619"/>
        <v>0</v>
      </c>
      <c r="Y5804" s="72"/>
      <c r="Z5804" s="70"/>
      <c r="AA5804" s="68"/>
      <c r="AB5804" s="73"/>
      <c r="AC5804" s="70"/>
      <c r="AD5804" s="74"/>
      <c r="AE5804" s="68"/>
      <c r="AF5804" s="75"/>
    </row>
    <row r="5805" ht="28.5" customHeight="1" spans="1:32">
      <c r="A5805" s="61" t="s">
        <v>36</v>
      </c>
      <c r="B5805" s="61" t="s">
        <v>2156</v>
      </c>
      <c r="C5805" s="61" t="s">
        <v>4124</v>
      </c>
      <c r="D5805" s="61" t="s">
        <v>3910</v>
      </c>
      <c r="E5805" s="76" t="s">
        <v>4125</v>
      </c>
      <c r="F5805" s="46">
        <v>46199</v>
      </c>
      <c r="G5805" s="46" t="str">
        <f t="shared" si="616"/>
        <v>王能军2026-6-26</v>
      </c>
      <c r="H5805" s="63"/>
      <c r="I5805" s="63"/>
      <c r="J5805" s="64"/>
      <c r="K5805" s="64"/>
      <c r="L5805" s="65"/>
      <c r="M5805" s="65"/>
      <c r="N5805" s="79"/>
      <c r="O5805" s="66"/>
      <c r="P5805" s="160"/>
      <c r="Q5805" s="68"/>
      <c r="R5805" s="68"/>
      <c r="S5805" s="68"/>
      <c r="T5805" s="69">
        <f t="shared" si="618"/>
        <v>0</v>
      </c>
      <c r="U5805" s="68"/>
      <c r="V5805" s="70"/>
      <c r="W5805" s="70"/>
      <c r="X5805" s="71">
        <f t="shared" si="619"/>
        <v>0</v>
      </c>
      <c r="Y5805" s="72"/>
      <c r="Z5805" s="70"/>
      <c r="AA5805" s="68"/>
      <c r="AB5805" s="73"/>
      <c r="AC5805" s="70"/>
      <c r="AD5805" s="74"/>
      <c r="AE5805" s="68"/>
      <c r="AF5805" s="75"/>
    </row>
    <row r="5806" ht="28.5" customHeight="1" spans="1:32">
      <c r="A5806" s="61" t="s">
        <v>36</v>
      </c>
      <c r="B5806" s="61" t="s">
        <v>2156</v>
      </c>
      <c r="C5806" s="61" t="s">
        <v>4124</v>
      </c>
      <c r="D5806" s="61" t="s">
        <v>3910</v>
      </c>
      <c r="E5806" s="76" t="s">
        <v>4125</v>
      </c>
      <c r="F5806" s="46">
        <v>46200</v>
      </c>
      <c r="G5806" s="46" t="str">
        <f t="shared" si="616"/>
        <v>王能军2026-6-27</v>
      </c>
      <c r="H5806" s="63"/>
      <c r="I5806" s="63"/>
      <c r="J5806" s="64"/>
      <c r="K5806" s="64"/>
      <c r="L5806" s="65"/>
      <c r="M5806" s="65"/>
      <c r="N5806" s="79"/>
      <c r="O5806" s="66"/>
      <c r="P5806" s="160"/>
      <c r="Q5806" s="68"/>
      <c r="R5806" s="68"/>
      <c r="S5806" s="68"/>
      <c r="T5806" s="69">
        <f t="shared" si="618"/>
        <v>0</v>
      </c>
      <c r="U5806" s="68"/>
      <c r="V5806" s="70"/>
      <c r="W5806" s="70"/>
      <c r="X5806" s="71">
        <f t="shared" si="619"/>
        <v>0</v>
      </c>
      <c r="Y5806" s="72"/>
      <c r="Z5806" s="70"/>
      <c r="AA5806" s="68"/>
      <c r="AB5806" s="73"/>
      <c r="AC5806" s="70"/>
      <c r="AD5806" s="74"/>
      <c r="AE5806" s="68"/>
      <c r="AF5806" s="75"/>
    </row>
    <row r="5807" ht="28.5" customHeight="1" spans="1:32">
      <c r="A5807" s="61" t="s">
        <v>36</v>
      </c>
      <c r="B5807" s="61" t="s">
        <v>2156</v>
      </c>
      <c r="C5807" s="61" t="s">
        <v>4124</v>
      </c>
      <c r="D5807" s="61" t="s">
        <v>3910</v>
      </c>
      <c r="E5807" s="62" t="s">
        <v>4125</v>
      </c>
      <c r="F5807" s="46">
        <v>46201</v>
      </c>
      <c r="G5807" s="46" t="str">
        <f t="shared" si="616"/>
        <v>王能军2026-6-28</v>
      </c>
      <c r="H5807" s="63"/>
      <c r="I5807" s="63"/>
      <c r="J5807" s="64"/>
      <c r="K5807" s="64"/>
      <c r="L5807" s="65"/>
      <c r="M5807" s="65"/>
      <c r="N5807" s="65"/>
      <c r="O5807" s="66"/>
      <c r="P5807" s="160"/>
      <c r="Q5807" s="68"/>
      <c r="R5807" s="68"/>
      <c r="S5807" s="68"/>
      <c r="T5807" s="69">
        <f t="shared" si="618"/>
        <v>0</v>
      </c>
      <c r="U5807" s="68"/>
      <c r="V5807" s="70"/>
      <c r="W5807" s="70"/>
      <c r="X5807" s="71">
        <f t="shared" si="619"/>
        <v>0</v>
      </c>
      <c r="Y5807" s="72"/>
      <c r="Z5807" s="70"/>
      <c r="AA5807" s="68"/>
      <c r="AB5807" s="73"/>
      <c r="AC5807" s="70"/>
      <c r="AD5807" s="74"/>
      <c r="AE5807" s="68"/>
      <c r="AF5807" s="75"/>
    </row>
    <row r="5808" ht="28.5" customHeight="1" spans="1:32">
      <c r="A5808" s="61" t="s">
        <v>36</v>
      </c>
      <c r="B5808" s="61" t="s">
        <v>2156</v>
      </c>
      <c r="C5808" s="61" t="s">
        <v>4124</v>
      </c>
      <c r="D5808" s="61" t="s">
        <v>3910</v>
      </c>
      <c r="E5808" s="76" t="s">
        <v>4125</v>
      </c>
      <c r="F5808" s="46">
        <v>46202</v>
      </c>
      <c r="G5808" s="46" t="str">
        <f t="shared" si="616"/>
        <v>王能军2026-6-29</v>
      </c>
      <c r="H5808" s="63"/>
      <c r="I5808" s="63"/>
      <c r="J5808" s="64"/>
      <c r="K5808" s="64"/>
      <c r="L5808" s="65"/>
      <c r="M5808" s="65"/>
      <c r="N5808" s="79"/>
      <c r="O5808" s="66"/>
      <c r="P5808" s="160"/>
      <c r="Q5808" s="68"/>
      <c r="R5808" s="68"/>
      <c r="S5808" s="68"/>
      <c r="T5808" s="69">
        <f t="shared" si="618"/>
        <v>0</v>
      </c>
      <c r="U5808" s="68"/>
      <c r="V5808" s="70"/>
      <c r="W5808" s="70"/>
      <c r="X5808" s="71">
        <f t="shared" si="619"/>
        <v>0</v>
      </c>
      <c r="Y5808" s="72"/>
      <c r="Z5808" s="70"/>
      <c r="AA5808" s="68"/>
      <c r="AB5808" s="73"/>
      <c r="AC5808" s="70"/>
      <c r="AD5808" s="74"/>
      <c r="AE5808" s="68"/>
      <c r="AF5808" s="75"/>
    </row>
    <row r="5809" s="3" customFormat="1" ht="28.5" customHeight="1" spans="1:32">
      <c r="A5809" s="61" t="s">
        <v>36</v>
      </c>
      <c r="B5809" s="61" t="s">
        <v>2156</v>
      </c>
      <c r="C5809" s="61" t="s">
        <v>4124</v>
      </c>
      <c r="D5809" s="61" t="s">
        <v>3910</v>
      </c>
      <c r="E5809" s="76" t="s">
        <v>4125</v>
      </c>
      <c r="F5809" s="46">
        <v>46203</v>
      </c>
      <c r="G5809" s="46" t="str">
        <f t="shared" si="616"/>
        <v>王能军2026-6-30</v>
      </c>
      <c r="H5809" s="63"/>
      <c r="I5809" s="63"/>
      <c r="J5809" s="64"/>
      <c r="K5809" s="64"/>
      <c r="L5809" s="65"/>
      <c r="M5809" s="65"/>
      <c r="N5809" s="65"/>
      <c r="O5809" s="66"/>
      <c r="P5809" s="160"/>
      <c r="Q5809" s="68"/>
      <c r="R5809" s="68"/>
      <c r="S5809" s="68"/>
      <c r="T5809" s="69">
        <f t="shared" si="618"/>
        <v>0</v>
      </c>
      <c r="U5809" s="68"/>
      <c r="V5809" s="70"/>
      <c r="W5809" s="70"/>
      <c r="X5809" s="71">
        <f t="shared" si="619"/>
        <v>0</v>
      </c>
      <c r="Y5809" s="72"/>
      <c r="Z5809" s="70"/>
      <c r="AA5809" s="68"/>
      <c r="AB5809" s="73"/>
      <c r="AC5809" s="70"/>
      <c r="AD5809" s="74"/>
      <c r="AE5809" s="68"/>
      <c r="AF5809" s="75"/>
    </row>
    <row r="5810" s="3" customFormat="1" ht="28.5" customHeight="1" spans="1:32">
      <c r="A5810" s="61" t="s">
        <v>36</v>
      </c>
      <c r="B5810" s="61" t="s">
        <v>2156</v>
      </c>
      <c r="C5810" s="61" t="s">
        <v>4124</v>
      </c>
      <c r="D5810" s="61" t="s">
        <v>3910</v>
      </c>
      <c r="E5810" s="76" t="s">
        <v>4125</v>
      </c>
      <c r="F5810" s="46">
        <v>46204</v>
      </c>
      <c r="G5810" s="46" t="str">
        <f t="shared" si="616"/>
        <v>王能军2026-7-1</v>
      </c>
      <c r="H5810" s="63"/>
      <c r="I5810" s="63"/>
      <c r="J5810" s="64"/>
      <c r="K5810" s="64"/>
      <c r="L5810" s="65"/>
      <c r="M5810" s="65"/>
      <c r="N5810" s="65"/>
      <c r="O5810" s="66"/>
      <c r="P5810" s="160"/>
      <c r="Q5810" s="68"/>
      <c r="R5810" s="68"/>
      <c r="S5810" s="68"/>
      <c r="T5810" s="69">
        <f t="shared" si="618"/>
        <v>0</v>
      </c>
      <c r="U5810" s="68"/>
      <c r="V5810" s="70"/>
      <c r="W5810" s="70"/>
      <c r="X5810" s="71">
        <f t="shared" si="619"/>
        <v>0</v>
      </c>
      <c r="Y5810" s="72"/>
      <c r="Z5810" s="70"/>
      <c r="AA5810" s="68"/>
      <c r="AB5810" s="73"/>
      <c r="AC5810" s="70"/>
      <c r="AD5810" s="74"/>
      <c r="AE5810" s="68"/>
      <c r="AF5810" s="75"/>
    </row>
    <row r="5811" ht="28.5" customHeight="1" spans="1:32">
      <c r="A5811" s="84" t="s">
        <v>36</v>
      </c>
      <c r="B5811" s="84" t="s">
        <v>2156</v>
      </c>
      <c r="C5811" s="84" t="s">
        <v>4124</v>
      </c>
      <c r="D5811" s="84" t="s">
        <v>3910</v>
      </c>
      <c r="E5811" s="85" t="s">
        <v>4125</v>
      </c>
      <c r="F5811" s="86">
        <v>46235</v>
      </c>
      <c r="G5811" s="46" t="str">
        <f t="shared" si="616"/>
        <v>王能军2026-8-1</v>
      </c>
      <c r="H5811" s="63"/>
      <c r="I5811" s="63"/>
      <c r="J5811" s="64"/>
      <c r="K5811" s="64"/>
      <c r="L5811" s="65"/>
      <c r="M5811" s="65"/>
      <c r="N5811" s="91"/>
      <c r="O5811" s="66"/>
      <c r="P5811" s="87"/>
      <c r="Q5811" s="87"/>
      <c r="R5811" s="68"/>
      <c r="S5811" s="87"/>
      <c r="T5811" s="69">
        <f t="shared" si="618"/>
        <v>0</v>
      </c>
      <c r="U5811" s="87"/>
      <c r="V5811" s="87"/>
      <c r="W5811" s="87"/>
      <c r="X5811" s="71">
        <f t="shared" si="619"/>
        <v>0</v>
      </c>
      <c r="Y5811" s="88"/>
      <c r="Z5811" s="87"/>
      <c r="AA5811" s="87"/>
      <c r="AB5811" s="87"/>
      <c r="AC5811" s="87"/>
      <c r="AD5811" s="89"/>
      <c r="AE5811" s="87"/>
      <c r="AF5811" s="90"/>
    </row>
    <row r="5812" ht="28.5" customHeight="1" spans="1:32">
      <c r="A5812" s="44" t="s">
        <v>36</v>
      </c>
      <c r="B5812" s="44" t="s">
        <v>2156</v>
      </c>
      <c r="C5812" s="44" t="s">
        <v>4124</v>
      </c>
      <c r="D5812" s="44" t="s">
        <v>3929</v>
      </c>
      <c r="E5812" s="44" t="s">
        <v>4144</v>
      </c>
      <c r="F5812" s="45">
        <v>46173</v>
      </c>
      <c r="G5812" s="46" t="str">
        <f t="shared" si="616"/>
        <v>王阿坚2026-5-31</v>
      </c>
      <c r="H5812" s="157"/>
      <c r="I5812" s="157"/>
      <c r="J5812" s="158"/>
      <c r="K5812" s="158"/>
      <c r="L5812" s="158"/>
      <c r="M5812" s="159"/>
      <c r="N5812" s="159"/>
      <c r="O5812" s="102">
        <f t="shared" ref="O5812:AE5812" si="620">SUM(O5813:O5844)</f>
        <v>136</v>
      </c>
      <c r="P5812" s="103">
        <f t="shared" si="620"/>
        <v>0</v>
      </c>
      <c r="Q5812" s="104">
        <f t="shared" si="620"/>
        <v>-4</v>
      </c>
      <c r="R5812" s="104">
        <f t="shared" si="620"/>
        <v>0</v>
      </c>
      <c r="S5812" s="53">
        <f t="shared" si="620"/>
        <v>0</v>
      </c>
      <c r="T5812" s="105">
        <f t="shared" si="620"/>
        <v>132</v>
      </c>
      <c r="U5812" s="55">
        <f t="shared" si="620"/>
        <v>0</v>
      </c>
      <c r="V5812" s="105">
        <f t="shared" si="620"/>
        <v>0.5</v>
      </c>
      <c r="W5812" s="105">
        <f t="shared" si="620"/>
        <v>0</v>
      </c>
      <c r="X5812" s="106">
        <f t="shared" si="620"/>
        <v>132.5</v>
      </c>
      <c r="Y5812" s="107">
        <f t="shared" si="620"/>
        <v>0</v>
      </c>
      <c r="Z5812" s="105">
        <f t="shared" si="620"/>
        <v>0</v>
      </c>
      <c r="AA5812" s="108">
        <f t="shared" si="620"/>
        <v>34</v>
      </c>
      <c r="AB5812" s="105">
        <f t="shared" si="620"/>
        <v>8</v>
      </c>
      <c r="AC5812" s="105">
        <f t="shared" si="620"/>
        <v>0</v>
      </c>
      <c r="AD5812" s="109">
        <f t="shared" si="620"/>
        <v>0</v>
      </c>
      <c r="AE5812" s="108">
        <f t="shared" si="620"/>
        <v>0</v>
      </c>
      <c r="AF5812" s="60"/>
    </row>
    <row r="5813" ht="28.5" customHeight="1" spans="1:32">
      <c r="A5813" s="61" t="s">
        <v>36</v>
      </c>
      <c r="B5813" s="61" t="s">
        <v>2156</v>
      </c>
      <c r="C5813" s="61" t="s">
        <v>4124</v>
      </c>
      <c r="D5813" s="61" t="s">
        <v>3929</v>
      </c>
      <c r="E5813" s="62" t="s">
        <v>4144</v>
      </c>
      <c r="F5813" s="46">
        <v>46174</v>
      </c>
      <c r="G5813" s="46" t="str">
        <f t="shared" si="616"/>
        <v>王阿坚2026-6-1</v>
      </c>
      <c r="H5813" s="63" t="s">
        <v>2459</v>
      </c>
      <c r="I5813" s="63" t="s">
        <v>3842</v>
      </c>
      <c r="J5813" s="64"/>
      <c r="K5813" s="64"/>
      <c r="L5813" s="65"/>
      <c r="M5813" s="65"/>
      <c r="N5813" s="65"/>
      <c r="O5813" s="66">
        <v>8</v>
      </c>
      <c r="P5813" s="160"/>
      <c r="Q5813" s="68"/>
      <c r="R5813" s="68"/>
      <c r="S5813" s="68"/>
      <c r="T5813" s="69">
        <f t="shared" ref="T5813:T5844" si="621">SUM(O5813:S5813)</f>
        <v>8</v>
      </c>
      <c r="U5813" s="68"/>
      <c r="V5813" s="70"/>
      <c r="W5813" s="70"/>
      <c r="X5813" s="71">
        <f t="shared" ref="X5813:X5844" si="622">SUM(T5813:W5813)</f>
        <v>8</v>
      </c>
      <c r="Y5813" s="72"/>
      <c r="Z5813" s="70"/>
      <c r="AA5813" s="68">
        <v>2</v>
      </c>
      <c r="AB5813" s="73"/>
      <c r="AC5813" s="70"/>
      <c r="AD5813" s="74"/>
      <c r="AE5813" s="68"/>
      <c r="AF5813" s="75"/>
    </row>
    <row r="5814" ht="28.5" customHeight="1" spans="1:32">
      <c r="A5814" s="61" t="s">
        <v>36</v>
      </c>
      <c r="B5814" s="61" t="s">
        <v>2156</v>
      </c>
      <c r="C5814" s="61" t="s">
        <v>4124</v>
      </c>
      <c r="D5814" s="61" t="s">
        <v>3929</v>
      </c>
      <c r="E5814" s="62" t="s">
        <v>4144</v>
      </c>
      <c r="F5814" s="46">
        <v>46175</v>
      </c>
      <c r="G5814" s="46" t="str">
        <f t="shared" si="616"/>
        <v>王阿坚2026-6-2</v>
      </c>
      <c r="H5814" s="63" t="s">
        <v>1410</v>
      </c>
      <c r="I5814" s="63" t="s">
        <v>1307</v>
      </c>
      <c r="J5814" s="64"/>
      <c r="K5814" s="64"/>
      <c r="L5814" s="65"/>
      <c r="M5814" s="65"/>
      <c r="N5814" s="65"/>
      <c r="O5814" s="66">
        <v>8</v>
      </c>
      <c r="P5814" s="160"/>
      <c r="Q5814" s="68"/>
      <c r="R5814" s="68"/>
      <c r="S5814" s="68"/>
      <c r="T5814" s="69">
        <f t="shared" si="621"/>
        <v>8</v>
      </c>
      <c r="U5814" s="68"/>
      <c r="V5814" s="70"/>
      <c r="W5814" s="70"/>
      <c r="X5814" s="71">
        <f t="shared" si="622"/>
        <v>8</v>
      </c>
      <c r="Y5814" s="72"/>
      <c r="Z5814" s="70"/>
      <c r="AA5814" s="68">
        <v>2</v>
      </c>
      <c r="AB5814" s="73"/>
      <c r="AC5814" s="70"/>
      <c r="AD5814" s="74"/>
      <c r="AE5814" s="68"/>
      <c r="AF5814" s="75"/>
    </row>
    <row r="5815" ht="28.5" customHeight="1" spans="1:32">
      <c r="A5815" s="61" t="s">
        <v>36</v>
      </c>
      <c r="B5815" s="61" t="s">
        <v>2156</v>
      </c>
      <c r="C5815" s="61" t="s">
        <v>4124</v>
      </c>
      <c r="D5815" s="61" t="s">
        <v>3929</v>
      </c>
      <c r="E5815" s="76" t="s">
        <v>4144</v>
      </c>
      <c r="F5815" s="46">
        <v>46176</v>
      </c>
      <c r="G5815" s="46" t="str">
        <f t="shared" si="616"/>
        <v>王阿坚2026-6-3</v>
      </c>
      <c r="H5815" s="63" t="s">
        <v>203</v>
      </c>
      <c r="I5815" s="63" t="s">
        <v>1819</v>
      </c>
      <c r="J5815" s="64"/>
      <c r="K5815" s="64"/>
      <c r="L5815" s="65"/>
      <c r="M5815" s="65"/>
      <c r="N5815" s="65"/>
      <c r="O5815" s="66">
        <v>8</v>
      </c>
      <c r="P5815" s="160"/>
      <c r="Q5815" s="68"/>
      <c r="R5815" s="68"/>
      <c r="S5815" s="68"/>
      <c r="T5815" s="69">
        <f t="shared" si="621"/>
        <v>8</v>
      </c>
      <c r="U5815" s="68"/>
      <c r="V5815" s="70"/>
      <c r="W5815" s="70"/>
      <c r="X5815" s="71">
        <f t="shared" si="622"/>
        <v>8</v>
      </c>
      <c r="Y5815" s="72"/>
      <c r="Z5815" s="70"/>
      <c r="AA5815" s="68">
        <v>2</v>
      </c>
      <c r="AB5815" s="73"/>
      <c r="AC5815" s="70"/>
      <c r="AD5815" s="74"/>
      <c r="AE5815" s="68"/>
      <c r="AF5815" s="75"/>
    </row>
    <row r="5816" ht="28.5" customHeight="1" spans="1:32">
      <c r="A5816" s="61" t="s">
        <v>36</v>
      </c>
      <c r="B5816" s="61" t="s">
        <v>2156</v>
      </c>
      <c r="C5816" s="61" t="s">
        <v>4124</v>
      </c>
      <c r="D5816" s="61" t="s">
        <v>3929</v>
      </c>
      <c r="E5816" s="61" t="s">
        <v>4144</v>
      </c>
      <c r="F5816" s="46">
        <v>46177</v>
      </c>
      <c r="G5816" s="46" t="str">
        <f t="shared" si="616"/>
        <v>王阿坚2026-6-4</v>
      </c>
      <c r="H5816" s="63" t="s">
        <v>4145</v>
      </c>
      <c r="I5816" s="63" t="s">
        <v>4146</v>
      </c>
      <c r="J5816" s="64"/>
      <c r="K5816" s="64"/>
      <c r="L5816" s="65"/>
      <c r="M5816" s="65"/>
      <c r="N5816" s="65"/>
      <c r="O5816" s="66">
        <v>8</v>
      </c>
      <c r="P5816" s="160"/>
      <c r="Q5816" s="68"/>
      <c r="R5816" s="68"/>
      <c r="S5816" s="68"/>
      <c r="T5816" s="69">
        <f t="shared" si="621"/>
        <v>8</v>
      </c>
      <c r="U5816" s="68"/>
      <c r="V5816" s="70"/>
      <c r="W5816" s="70"/>
      <c r="X5816" s="71">
        <f t="shared" si="622"/>
        <v>8</v>
      </c>
      <c r="Y5816" s="72"/>
      <c r="Z5816" s="70"/>
      <c r="AA5816" s="68">
        <v>2</v>
      </c>
      <c r="AB5816" s="73"/>
      <c r="AC5816" s="70"/>
      <c r="AD5816" s="74"/>
      <c r="AE5816" s="68"/>
      <c r="AF5816" s="75"/>
    </row>
    <row r="5817" ht="28.5" customHeight="1" spans="1:32">
      <c r="A5817" s="61" t="s">
        <v>36</v>
      </c>
      <c r="B5817" s="61" t="s">
        <v>2156</v>
      </c>
      <c r="C5817" s="61" t="s">
        <v>4124</v>
      </c>
      <c r="D5817" s="61" t="s">
        <v>3929</v>
      </c>
      <c r="E5817" s="76" t="s">
        <v>4144</v>
      </c>
      <c r="F5817" s="46">
        <v>46178</v>
      </c>
      <c r="G5817" s="46" t="str">
        <f t="shared" si="616"/>
        <v>王阿坚2026-6-5</v>
      </c>
      <c r="H5817" s="63" t="s">
        <v>201</v>
      </c>
      <c r="I5817" s="63" t="s">
        <v>208</v>
      </c>
      <c r="J5817" s="64"/>
      <c r="K5817" s="64"/>
      <c r="L5817" s="65"/>
      <c r="M5817" s="65"/>
      <c r="N5817" s="83"/>
      <c r="O5817" s="66">
        <v>8</v>
      </c>
      <c r="P5817" s="160"/>
      <c r="Q5817" s="68"/>
      <c r="R5817" s="68"/>
      <c r="S5817" s="68"/>
      <c r="T5817" s="69">
        <f t="shared" si="621"/>
        <v>8</v>
      </c>
      <c r="U5817" s="68"/>
      <c r="V5817" s="70"/>
      <c r="W5817" s="70"/>
      <c r="X5817" s="71">
        <f t="shared" si="622"/>
        <v>8</v>
      </c>
      <c r="Y5817" s="72"/>
      <c r="Z5817" s="70"/>
      <c r="AA5817" s="68">
        <v>2</v>
      </c>
      <c r="AB5817" s="73"/>
      <c r="AC5817" s="70"/>
      <c r="AD5817" s="74"/>
      <c r="AE5817" s="68"/>
      <c r="AF5817" s="75"/>
    </row>
    <row r="5818" ht="28.5" customHeight="1" spans="1:32">
      <c r="A5818" s="61" t="s">
        <v>36</v>
      </c>
      <c r="B5818" s="61" t="s">
        <v>2156</v>
      </c>
      <c r="C5818" s="61" t="s">
        <v>4124</v>
      </c>
      <c r="D5818" s="61" t="s">
        <v>3929</v>
      </c>
      <c r="E5818" s="76" t="s">
        <v>4144</v>
      </c>
      <c r="F5818" s="46">
        <v>46179</v>
      </c>
      <c r="G5818" s="46" t="str">
        <f t="shared" si="616"/>
        <v>王阿坚2026-6-6</v>
      </c>
      <c r="H5818" s="63" t="s">
        <v>148</v>
      </c>
      <c r="I5818" s="63" t="s">
        <v>4147</v>
      </c>
      <c r="J5818" s="64"/>
      <c r="K5818" s="64"/>
      <c r="L5818" s="65"/>
      <c r="M5818" s="65"/>
      <c r="N5818" s="65"/>
      <c r="O5818" s="66">
        <v>8</v>
      </c>
      <c r="P5818" s="160"/>
      <c r="Q5818" s="68"/>
      <c r="R5818" s="68"/>
      <c r="S5818" s="68"/>
      <c r="T5818" s="69">
        <f t="shared" si="621"/>
        <v>8</v>
      </c>
      <c r="U5818" s="68"/>
      <c r="V5818" s="70"/>
      <c r="W5818" s="70"/>
      <c r="X5818" s="71">
        <f t="shared" si="622"/>
        <v>8</v>
      </c>
      <c r="Y5818" s="72"/>
      <c r="Z5818" s="70"/>
      <c r="AA5818" s="68">
        <v>2</v>
      </c>
      <c r="AB5818" s="73"/>
      <c r="AC5818" s="70"/>
      <c r="AD5818" s="74"/>
      <c r="AE5818" s="68"/>
      <c r="AF5818" s="75"/>
    </row>
    <row r="5819" ht="28.5" customHeight="1" spans="1:32">
      <c r="A5819" s="61" t="s">
        <v>36</v>
      </c>
      <c r="B5819" s="61" t="s">
        <v>2156</v>
      </c>
      <c r="C5819" s="61" t="s">
        <v>4124</v>
      </c>
      <c r="D5819" s="61" t="s">
        <v>3929</v>
      </c>
      <c r="E5819" s="76" t="s">
        <v>4144</v>
      </c>
      <c r="F5819" s="77">
        <v>46180</v>
      </c>
      <c r="G5819" s="46" t="str">
        <f t="shared" si="616"/>
        <v>王阿坚2026-6-7</v>
      </c>
      <c r="H5819" s="63"/>
      <c r="I5819" s="63"/>
      <c r="J5819" s="64"/>
      <c r="K5819" s="64"/>
      <c r="L5819" s="65"/>
      <c r="M5819" s="65"/>
      <c r="N5819" s="65"/>
      <c r="O5819" s="66"/>
      <c r="P5819" s="160"/>
      <c r="Q5819" s="68"/>
      <c r="R5819" s="68"/>
      <c r="S5819" s="68"/>
      <c r="T5819" s="69">
        <f t="shared" si="621"/>
        <v>0</v>
      </c>
      <c r="U5819" s="68"/>
      <c r="V5819" s="70"/>
      <c r="W5819" s="70"/>
      <c r="X5819" s="71">
        <f t="shared" si="622"/>
        <v>0</v>
      </c>
      <c r="Y5819" s="72"/>
      <c r="Z5819" s="70"/>
      <c r="AA5819" s="68"/>
      <c r="AB5819" s="73"/>
      <c r="AC5819" s="70"/>
      <c r="AD5819" s="74"/>
      <c r="AE5819" s="68"/>
      <c r="AF5819" s="75"/>
    </row>
    <row r="5820" ht="28.5" customHeight="1" spans="1:32">
      <c r="A5820" s="61" t="s">
        <v>36</v>
      </c>
      <c r="B5820" s="61" t="s">
        <v>2156</v>
      </c>
      <c r="C5820" s="61" t="s">
        <v>4124</v>
      </c>
      <c r="D5820" s="61" t="s">
        <v>3929</v>
      </c>
      <c r="E5820" s="76" t="s">
        <v>4144</v>
      </c>
      <c r="F5820" s="46">
        <v>46181</v>
      </c>
      <c r="G5820" s="46" t="str">
        <f t="shared" si="616"/>
        <v>王阿坚2026-6-8</v>
      </c>
      <c r="H5820" s="63" t="s">
        <v>4148</v>
      </c>
      <c r="I5820" s="63" t="s">
        <v>4149</v>
      </c>
      <c r="J5820" s="64"/>
      <c r="K5820" s="64"/>
      <c r="L5820" s="65"/>
      <c r="M5820" s="65"/>
      <c r="N5820" s="65"/>
      <c r="O5820" s="66">
        <v>8</v>
      </c>
      <c r="P5820" s="160"/>
      <c r="Q5820" s="68"/>
      <c r="R5820" s="68"/>
      <c r="S5820" s="68"/>
      <c r="T5820" s="69">
        <f t="shared" si="621"/>
        <v>8</v>
      </c>
      <c r="U5820" s="68"/>
      <c r="V5820" s="70"/>
      <c r="W5820" s="70"/>
      <c r="X5820" s="71">
        <f t="shared" si="622"/>
        <v>8</v>
      </c>
      <c r="Y5820" s="72"/>
      <c r="Z5820" s="70"/>
      <c r="AA5820" s="68">
        <v>2</v>
      </c>
      <c r="AB5820" s="73"/>
      <c r="AC5820" s="70"/>
      <c r="AD5820" s="74"/>
      <c r="AE5820" s="68"/>
      <c r="AF5820" s="75"/>
    </row>
    <row r="5821" ht="28.5" customHeight="1" spans="1:32">
      <c r="A5821" s="61" t="s">
        <v>36</v>
      </c>
      <c r="B5821" s="61" t="s">
        <v>2156</v>
      </c>
      <c r="C5821" s="61" t="s">
        <v>4124</v>
      </c>
      <c r="D5821" s="61" t="s">
        <v>3929</v>
      </c>
      <c r="E5821" s="76" t="s">
        <v>4144</v>
      </c>
      <c r="F5821" s="78">
        <v>46182</v>
      </c>
      <c r="G5821" s="46" t="str">
        <f t="shared" si="616"/>
        <v>王阿坚2026-6-9</v>
      </c>
      <c r="H5821" s="63" t="s">
        <v>4150</v>
      </c>
      <c r="I5821" s="63" t="s">
        <v>2218</v>
      </c>
      <c r="J5821" s="64"/>
      <c r="K5821" s="64"/>
      <c r="L5821" s="65" t="s">
        <v>92</v>
      </c>
      <c r="M5821" s="65"/>
      <c r="N5821" s="79"/>
      <c r="O5821" s="66">
        <v>8</v>
      </c>
      <c r="P5821" s="160"/>
      <c r="Q5821" s="68">
        <v>-4</v>
      </c>
      <c r="R5821" s="68"/>
      <c r="S5821" s="68"/>
      <c r="T5821" s="69">
        <f t="shared" si="621"/>
        <v>4</v>
      </c>
      <c r="U5821" s="68"/>
      <c r="V5821" s="70"/>
      <c r="W5821" s="70"/>
      <c r="X5821" s="71">
        <f t="shared" si="622"/>
        <v>4</v>
      </c>
      <c r="Y5821" s="72"/>
      <c r="Z5821" s="70"/>
      <c r="AA5821" s="68">
        <v>2</v>
      </c>
      <c r="AB5821" s="73"/>
      <c r="AC5821" s="70"/>
      <c r="AD5821" s="74"/>
      <c r="AE5821" s="68"/>
      <c r="AF5821" s="75"/>
    </row>
    <row r="5822" ht="28.5" customHeight="1" spans="1:32">
      <c r="A5822" s="61" t="s">
        <v>36</v>
      </c>
      <c r="B5822" s="61" t="s">
        <v>2156</v>
      </c>
      <c r="C5822" s="61" t="s">
        <v>4124</v>
      </c>
      <c r="D5822" s="61" t="s">
        <v>3929</v>
      </c>
      <c r="E5822" s="76" t="s">
        <v>4144</v>
      </c>
      <c r="F5822" s="46">
        <v>46183</v>
      </c>
      <c r="G5822" s="46" t="str">
        <f t="shared" si="616"/>
        <v>王阿坚2026-6-10</v>
      </c>
      <c r="H5822" s="63" t="s">
        <v>4151</v>
      </c>
      <c r="I5822" s="63" t="s">
        <v>4152</v>
      </c>
      <c r="J5822" s="64"/>
      <c r="K5822" s="64"/>
      <c r="L5822" s="65"/>
      <c r="M5822" s="65"/>
      <c r="N5822" s="65"/>
      <c r="O5822" s="66">
        <v>8</v>
      </c>
      <c r="P5822" s="160"/>
      <c r="Q5822" s="68"/>
      <c r="R5822" s="68"/>
      <c r="S5822" s="68"/>
      <c r="T5822" s="69">
        <f t="shared" si="621"/>
        <v>8</v>
      </c>
      <c r="U5822" s="68"/>
      <c r="V5822" s="70"/>
      <c r="W5822" s="70"/>
      <c r="X5822" s="71">
        <f t="shared" si="622"/>
        <v>8</v>
      </c>
      <c r="Y5822" s="72"/>
      <c r="Z5822" s="70"/>
      <c r="AA5822" s="68">
        <v>2</v>
      </c>
      <c r="AB5822" s="73"/>
      <c r="AC5822" s="70"/>
      <c r="AD5822" s="74"/>
      <c r="AE5822" s="68"/>
      <c r="AF5822" s="75"/>
    </row>
    <row r="5823" ht="28.5" customHeight="1" spans="1:32">
      <c r="A5823" s="61" t="s">
        <v>36</v>
      </c>
      <c r="B5823" s="61" t="s">
        <v>2156</v>
      </c>
      <c r="C5823" s="61" t="s">
        <v>4124</v>
      </c>
      <c r="D5823" s="61" t="s">
        <v>3929</v>
      </c>
      <c r="E5823" s="76" t="s">
        <v>4144</v>
      </c>
      <c r="F5823" s="46">
        <v>46184</v>
      </c>
      <c r="G5823" s="46" t="str">
        <f t="shared" si="616"/>
        <v>王阿坚2026-6-11</v>
      </c>
      <c r="H5823" s="63" t="s">
        <v>4153</v>
      </c>
      <c r="I5823" s="63" t="s">
        <v>232</v>
      </c>
      <c r="J5823" s="64"/>
      <c r="K5823" s="64"/>
      <c r="L5823" s="65"/>
      <c r="M5823" s="65"/>
      <c r="N5823" s="79"/>
      <c r="O5823" s="66">
        <v>8</v>
      </c>
      <c r="P5823" s="160"/>
      <c r="Q5823" s="68"/>
      <c r="R5823" s="68"/>
      <c r="S5823" s="68"/>
      <c r="T5823" s="69">
        <f t="shared" si="621"/>
        <v>8</v>
      </c>
      <c r="U5823" s="68"/>
      <c r="V5823" s="70"/>
      <c r="W5823" s="70"/>
      <c r="X5823" s="71">
        <f t="shared" si="622"/>
        <v>8</v>
      </c>
      <c r="Y5823" s="72"/>
      <c r="Z5823" s="70"/>
      <c r="AA5823" s="68">
        <v>2</v>
      </c>
      <c r="AB5823" s="73"/>
      <c r="AC5823" s="70"/>
      <c r="AD5823" s="74"/>
      <c r="AE5823" s="68"/>
      <c r="AF5823" s="75"/>
    </row>
    <row r="5824" ht="28.5" customHeight="1" spans="1:32">
      <c r="A5824" s="61" t="s">
        <v>36</v>
      </c>
      <c r="B5824" s="61" t="s">
        <v>2156</v>
      </c>
      <c r="C5824" s="61" t="s">
        <v>4124</v>
      </c>
      <c r="D5824" s="61" t="s">
        <v>3929</v>
      </c>
      <c r="E5824" s="76" t="s">
        <v>4144</v>
      </c>
      <c r="F5824" s="46">
        <v>46185</v>
      </c>
      <c r="G5824" s="46" t="str">
        <f t="shared" si="616"/>
        <v>王阿坚2026-6-12</v>
      </c>
      <c r="H5824" s="63" t="s">
        <v>4154</v>
      </c>
      <c r="I5824" s="63" t="s">
        <v>3771</v>
      </c>
      <c r="J5824" s="64"/>
      <c r="K5824" s="64" t="s">
        <v>1788</v>
      </c>
      <c r="L5824" s="65"/>
      <c r="M5824" s="65"/>
      <c r="N5824" s="65"/>
      <c r="O5824" s="66">
        <v>8</v>
      </c>
      <c r="P5824" s="160"/>
      <c r="Q5824" s="68"/>
      <c r="R5824" s="68"/>
      <c r="S5824" s="68"/>
      <c r="T5824" s="69">
        <f t="shared" si="621"/>
        <v>8</v>
      </c>
      <c r="U5824" s="68"/>
      <c r="V5824" s="70">
        <v>0.5</v>
      </c>
      <c r="W5824" s="70"/>
      <c r="X5824" s="71">
        <f t="shared" si="622"/>
        <v>8.5</v>
      </c>
      <c r="Y5824" s="72"/>
      <c r="Z5824" s="70"/>
      <c r="AA5824" s="68">
        <v>2</v>
      </c>
      <c r="AB5824" s="73"/>
      <c r="AC5824" s="70"/>
      <c r="AD5824" s="74"/>
      <c r="AE5824" s="68"/>
      <c r="AF5824" s="75"/>
    </row>
    <row r="5825" ht="28.5" customHeight="1" spans="1:32">
      <c r="A5825" s="61" t="s">
        <v>36</v>
      </c>
      <c r="B5825" s="61" t="s">
        <v>2156</v>
      </c>
      <c r="C5825" s="61" t="s">
        <v>4124</v>
      </c>
      <c r="D5825" s="61" t="s">
        <v>3929</v>
      </c>
      <c r="E5825" s="76" t="s">
        <v>4144</v>
      </c>
      <c r="F5825" s="46">
        <v>46186</v>
      </c>
      <c r="G5825" s="46" t="str">
        <f t="shared" si="616"/>
        <v>王阿坚2026-6-13</v>
      </c>
      <c r="H5825" s="63" t="s">
        <v>4155</v>
      </c>
      <c r="I5825" s="63" t="s">
        <v>4135</v>
      </c>
      <c r="J5825" s="64"/>
      <c r="K5825" s="64"/>
      <c r="L5825" s="65"/>
      <c r="M5825" s="65"/>
      <c r="N5825" s="65"/>
      <c r="O5825" s="66">
        <v>8</v>
      </c>
      <c r="P5825" s="160"/>
      <c r="Q5825" s="68"/>
      <c r="R5825" s="68"/>
      <c r="S5825" s="68"/>
      <c r="T5825" s="69">
        <f t="shared" si="621"/>
        <v>8</v>
      </c>
      <c r="U5825" s="68"/>
      <c r="V5825" s="70"/>
      <c r="W5825" s="70"/>
      <c r="X5825" s="71">
        <f t="shared" si="622"/>
        <v>8</v>
      </c>
      <c r="Y5825" s="72"/>
      <c r="Z5825" s="70"/>
      <c r="AA5825" s="68">
        <v>2</v>
      </c>
      <c r="AB5825" s="73"/>
      <c r="AC5825" s="70"/>
      <c r="AD5825" s="74"/>
      <c r="AE5825" s="68"/>
      <c r="AF5825" s="80"/>
    </row>
    <row r="5826" ht="28.5" customHeight="1" spans="1:32">
      <c r="A5826" s="61" t="s">
        <v>36</v>
      </c>
      <c r="B5826" s="61" t="s">
        <v>2156</v>
      </c>
      <c r="C5826" s="61" t="s">
        <v>4124</v>
      </c>
      <c r="D5826" s="61" t="s">
        <v>3929</v>
      </c>
      <c r="E5826" s="76" t="s">
        <v>4144</v>
      </c>
      <c r="F5826" s="77">
        <v>46187</v>
      </c>
      <c r="G5826" s="46" t="str">
        <f t="shared" si="616"/>
        <v>王阿坚2026-6-14</v>
      </c>
      <c r="H5826" s="63"/>
      <c r="I5826" s="63"/>
      <c r="J5826" s="64"/>
      <c r="K5826" s="64"/>
      <c r="L5826" s="65"/>
      <c r="M5826" s="65"/>
      <c r="N5826" s="65"/>
      <c r="O5826" s="66"/>
      <c r="P5826" s="160"/>
      <c r="Q5826" s="68"/>
      <c r="R5826" s="68"/>
      <c r="S5826" s="68"/>
      <c r="T5826" s="69">
        <f t="shared" si="621"/>
        <v>0</v>
      </c>
      <c r="U5826" s="68"/>
      <c r="V5826" s="70"/>
      <c r="W5826" s="70"/>
      <c r="X5826" s="71">
        <f t="shared" si="622"/>
        <v>0</v>
      </c>
      <c r="Y5826" s="72"/>
      <c r="Z5826" s="70"/>
      <c r="AA5826" s="68"/>
      <c r="AB5826" s="73"/>
      <c r="AC5826" s="70"/>
      <c r="AD5826" s="74"/>
      <c r="AE5826" s="68"/>
      <c r="AF5826" s="80"/>
    </row>
    <row r="5827" ht="28.5" customHeight="1" spans="1:32">
      <c r="A5827" s="61" t="s">
        <v>36</v>
      </c>
      <c r="B5827" s="61" t="s">
        <v>2156</v>
      </c>
      <c r="C5827" s="61" t="s">
        <v>4124</v>
      </c>
      <c r="D5827" s="61" t="s">
        <v>3929</v>
      </c>
      <c r="E5827" s="76" t="s">
        <v>4144</v>
      </c>
      <c r="F5827" s="46">
        <v>46188</v>
      </c>
      <c r="G5827" s="46" t="str">
        <f t="shared" si="616"/>
        <v>王阿坚2026-6-15</v>
      </c>
      <c r="H5827" s="63" t="s">
        <v>4156</v>
      </c>
      <c r="I5827" s="63" t="s">
        <v>4157</v>
      </c>
      <c r="J5827" s="64"/>
      <c r="K5827" s="64"/>
      <c r="L5827" s="65"/>
      <c r="M5827" s="65"/>
      <c r="N5827" s="65"/>
      <c r="O5827" s="66">
        <v>8</v>
      </c>
      <c r="P5827" s="160"/>
      <c r="Q5827" s="68"/>
      <c r="R5827" s="68"/>
      <c r="S5827" s="68"/>
      <c r="T5827" s="69">
        <f t="shared" si="621"/>
        <v>8</v>
      </c>
      <c r="U5827" s="68"/>
      <c r="V5827" s="70"/>
      <c r="W5827" s="70"/>
      <c r="X5827" s="71">
        <f t="shared" si="622"/>
        <v>8</v>
      </c>
      <c r="Y5827" s="72"/>
      <c r="Z5827" s="70"/>
      <c r="AA5827" s="68">
        <v>2</v>
      </c>
      <c r="AB5827" s="73"/>
      <c r="AC5827" s="70"/>
      <c r="AD5827" s="74"/>
      <c r="AE5827" s="68"/>
      <c r="AF5827" s="75"/>
    </row>
    <row r="5828" ht="28.5" customHeight="1" spans="1:32">
      <c r="A5828" s="61" t="s">
        <v>36</v>
      </c>
      <c r="B5828" s="61" t="s">
        <v>2156</v>
      </c>
      <c r="C5828" s="61" t="s">
        <v>4124</v>
      </c>
      <c r="D5828" s="61" t="s">
        <v>3929</v>
      </c>
      <c r="E5828" s="76" t="s">
        <v>4144</v>
      </c>
      <c r="F5828" s="46">
        <v>46189</v>
      </c>
      <c r="G5828" s="46" t="str">
        <f t="shared" ref="G5828:G5891" si="623">E5828&amp;TEXT(MID(F5828,1,5),"YYYY-m-d")</f>
        <v>王阿坚2026-6-16</v>
      </c>
      <c r="H5828" s="63" t="s">
        <v>1064</v>
      </c>
      <c r="I5828" s="63" t="s">
        <v>4158</v>
      </c>
      <c r="J5828" s="64"/>
      <c r="K5828" s="64"/>
      <c r="L5828" s="65"/>
      <c r="M5828" s="65"/>
      <c r="N5828" s="65"/>
      <c r="O5828" s="66">
        <v>8</v>
      </c>
      <c r="P5828" s="161"/>
      <c r="Q5828" s="68"/>
      <c r="R5828" s="68"/>
      <c r="S5828" s="68"/>
      <c r="T5828" s="69">
        <f t="shared" si="621"/>
        <v>8</v>
      </c>
      <c r="U5828" s="68"/>
      <c r="V5828" s="70"/>
      <c r="W5828" s="70"/>
      <c r="X5828" s="71">
        <f t="shared" si="622"/>
        <v>8</v>
      </c>
      <c r="Y5828" s="72"/>
      <c r="Z5828" s="70"/>
      <c r="AA5828" s="68">
        <v>2</v>
      </c>
      <c r="AB5828" s="73"/>
      <c r="AC5828" s="70"/>
      <c r="AD5828" s="74"/>
      <c r="AE5828" s="68"/>
      <c r="AF5828" s="80"/>
    </row>
    <row r="5829" ht="28.5" customHeight="1" spans="1:32">
      <c r="A5829" s="61" t="s">
        <v>36</v>
      </c>
      <c r="B5829" s="61" t="s">
        <v>2156</v>
      </c>
      <c r="C5829" s="61" t="s">
        <v>4124</v>
      </c>
      <c r="D5829" s="61" t="s">
        <v>3929</v>
      </c>
      <c r="E5829" s="76" t="s">
        <v>4144</v>
      </c>
      <c r="F5829" s="46">
        <v>46190</v>
      </c>
      <c r="G5829" s="46" t="str">
        <f t="shared" si="623"/>
        <v>王阿坚2026-6-17</v>
      </c>
      <c r="H5829" s="63" t="s">
        <v>2395</v>
      </c>
      <c r="I5829" s="63" t="s">
        <v>4094</v>
      </c>
      <c r="J5829" s="64"/>
      <c r="K5829" s="64"/>
      <c r="L5829" s="65"/>
      <c r="M5829" s="65"/>
      <c r="N5829" s="65"/>
      <c r="O5829" s="66">
        <v>8</v>
      </c>
      <c r="P5829" s="161"/>
      <c r="Q5829" s="68"/>
      <c r="R5829" s="68"/>
      <c r="S5829" s="68"/>
      <c r="T5829" s="69">
        <f t="shared" si="621"/>
        <v>8</v>
      </c>
      <c r="U5829" s="68"/>
      <c r="V5829" s="70"/>
      <c r="W5829" s="70"/>
      <c r="X5829" s="71">
        <f t="shared" si="622"/>
        <v>8</v>
      </c>
      <c r="Y5829" s="72"/>
      <c r="Z5829" s="70"/>
      <c r="AA5829" s="68">
        <v>2</v>
      </c>
      <c r="AB5829" s="73"/>
      <c r="AC5829" s="70"/>
      <c r="AD5829" s="74"/>
      <c r="AE5829" s="68"/>
      <c r="AF5829" s="75"/>
    </row>
    <row r="5830" ht="28.5" customHeight="1" spans="1:32">
      <c r="A5830" s="61" t="s">
        <v>36</v>
      </c>
      <c r="B5830" s="61" t="s">
        <v>2156</v>
      </c>
      <c r="C5830" s="61" t="s">
        <v>4124</v>
      </c>
      <c r="D5830" s="61" t="s">
        <v>3929</v>
      </c>
      <c r="E5830" s="76" t="s">
        <v>4144</v>
      </c>
      <c r="F5830" s="46">
        <v>46191</v>
      </c>
      <c r="G5830" s="46" t="str">
        <f t="shared" si="623"/>
        <v>王阿坚2026-6-18</v>
      </c>
      <c r="H5830" s="63" t="s">
        <v>4159</v>
      </c>
      <c r="I5830" s="63" t="s">
        <v>3356</v>
      </c>
      <c r="J5830" s="64"/>
      <c r="K5830" s="64"/>
      <c r="L5830" s="65"/>
      <c r="M5830" s="65"/>
      <c r="N5830" s="65"/>
      <c r="O5830" s="66">
        <v>8</v>
      </c>
      <c r="P5830" s="161"/>
      <c r="Q5830" s="68"/>
      <c r="R5830" s="68"/>
      <c r="S5830" s="68"/>
      <c r="T5830" s="69">
        <f t="shared" si="621"/>
        <v>8</v>
      </c>
      <c r="U5830" s="68"/>
      <c r="V5830" s="70"/>
      <c r="W5830" s="70"/>
      <c r="X5830" s="71">
        <f t="shared" si="622"/>
        <v>8</v>
      </c>
      <c r="Y5830" s="72"/>
      <c r="Z5830" s="70"/>
      <c r="AA5830" s="68">
        <v>2</v>
      </c>
      <c r="AB5830" s="73"/>
      <c r="AC5830" s="70"/>
      <c r="AD5830" s="74"/>
      <c r="AE5830" s="68"/>
      <c r="AF5830" s="75"/>
    </row>
    <row r="5831" ht="28.5" customHeight="1" spans="1:32">
      <c r="A5831" s="61" t="s">
        <v>36</v>
      </c>
      <c r="B5831" s="61" t="s">
        <v>2156</v>
      </c>
      <c r="C5831" s="61" t="s">
        <v>4124</v>
      </c>
      <c r="D5831" s="61" t="s">
        <v>3929</v>
      </c>
      <c r="E5831" s="76" t="s">
        <v>4144</v>
      </c>
      <c r="F5831" s="82">
        <v>46192</v>
      </c>
      <c r="G5831" s="46" t="str">
        <f t="shared" si="623"/>
        <v>王阿坚2026-6-19</v>
      </c>
      <c r="H5831" s="63"/>
      <c r="I5831" s="63"/>
      <c r="J5831" s="64"/>
      <c r="K5831" s="64"/>
      <c r="L5831" s="65"/>
      <c r="M5831" s="65"/>
      <c r="N5831" s="65"/>
      <c r="O5831" s="66"/>
      <c r="P5831" s="161"/>
      <c r="Q5831" s="68"/>
      <c r="R5831" s="68"/>
      <c r="S5831" s="68"/>
      <c r="T5831" s="69">
        <f t="shared" si="621"/>
        <v>0</v>
      </c>
      <c r="U5831" s="68"/>
      <c r="V5831" s="70"/>
      <c r="W5831" s="70"/>
      <c r="X5831" s="71">
        <f t="shared" si="622"/>
        <v>0</v>
      </c>
      <c r="Y5831" s="72"/>
      <c r="Z5831" s="70"/>
      <c r="AA5831" s="68"/>
      <c r="AB5831" s="73">
        <v>8</v>
      </c>
      <c r="AC5831" s="70"/>
      <c r="AD5831" s="74"/>
      <c r="AE5831" s="68"/>
      <c r="AF5831" s="75"/>
    </row>
    <row r="5832" ht="28.5" customHeight="1" spans="1:32">
      <c r="A5832" s="61" t="s">
        <v>36</v>
      </c>
      <c r="B5832" s="61" t="s">
        <v>2156</v>
      </c>
      <c r="C5832" s="61" t="s">
        <v>4124</v>
      </c>
      <c r="D5832" s="61" t="s">
        <v>3929</v>
      </c>
      <c r="E5832" s="76" t="s">
        <v>4144</v>
      </c>
      <c r="F5832" s="77">
        <v>46193</v>
      </c>
      <c r="G5832" s="46" t="str">
        <f t="shared" si="623"/>
        <v>王阿坚2026-6-20</v>
      </c>
      <c r="H5832" s="63"/>
      <c r="I5832" s="63"/>
      <c r="J5832" s="64"/>
      <c r="K5832" s="64"/>
      <c r="L5832" s="65"/>
      <c r="M5832" s="65"/>
      <c r="N5832" s="65"/>
      <c r="O5832" s="66"/>
      <c r="P5832" s="161"/>
      <c r="Q5832" s="68"/>
      <c r="R5832" s="68"/>
      <c r="S5832" s="68"/>
      <c r="T5832" s="69">
        <f t="shared" si="621"/>
        <v>0</v>
      </c>
      <c r="U5832" s="68"/>
      <c r="V5832" s="70"/>
      <c r="W5832" s="70"/>
      <c r="X5832" s="71">
        <f t="shared" si="622"/>
        <v>0</v>
      </c>
      <c r="Y5832" s="72"/>
      <c r="Z5832" s="70"/>
      <c r="AA5832" s="68"/>
      <c r="AB5832" s="73"/>
      <c r="AC5832" s="70"/>
      <c r="AD5832" s="74"/>
      <c r="AE5832" s="68"/>
      <c r="AF5832" s="75"/>
    </row>
    <row r="5833" ht="28.5" customHeight="1" spans="1:32">
      <c r="A5833" s="61" t="s">
        <v>36</v>
      </c>
      <c r="B5833" s="61" t="s">
        <v>2156</v>
      </c>
      <c r="C5833" s="61" t="s">
        <v>4124</v>
      </c>
      <c r="D5833" s="61" t="s">
        <v>3929</v>
      </c>
      <c r="E5833" s="62" t="s">
        <v>4144</v>
      </c>
      <c r="F5833" s="46">
        <v>46194</v>
      </c>
      <c r="G5833" s="46" t="str">
        <f t="shared" si="623"/>
        <v>王阿坚2026-6-21</v>
      </c>
      <c r="H5833" s="63" t="s">
        <v>4160</v>
      </c>
      <c r="I5833" s="63" t="s">
        <v>4161</v>
      </c>
      <c r="J5833" s="64"/>
      <c r="K5833" s="64"/>
      <c r="L5833" s="65"/>
      <c r="M5833" s="65"/>
      <c r="N5833" s="65"/>
      <c r="O5833" s="66">
        <v>8</v>
      </c>
      <c r="P5833" s="161"/>
      <c r="Q5833" s="68"/>
      <c r="R5833" s="68"/>
      <c r="S5833" s="68"/>
      <c r="T5833" s="69">
        <f t="shared" si="621"/>
        <v>8</v>
      </c>
      <c r="U5833" s="68"/>
      <c r="V5833" s="70"/>
      <c r="W5833" s="70"/>
      <c r="X5833" s="71">
        <f t="shared" si="622"/>
        <v>8</v>
      </c>
      <c r="Y5833" s="72"/>
      <c r="Z5833" s="70"/>
      <c r="AA5833" s="68">
        <v>2</v>
      </c>
      <c r="AB5833" s="73"/>
      <c r="AC5833" s="70"/>
      <c r="AD5833" s="74"/>
      <c r="AE5833" s="68"/>
      <c r="AF5833" s="75"/>
    </row>
    <row r="5834" ht="28.5" customHeight="1" spans="1:32">
      <c r="A5834" s="61" t="s">
        <v>36</v>
      </c>
      <c r="B5834" s="61" t="s">
        <v>2156</v>
      </c>
      <c r="C5834" s="61" t="s">
        <v>4124</v>
      </c>
      <c r="D5834" s="61" t="s">
        <v>3929</v>
      </c>
      <c r="E5834" s="76" t="s">
        <v>4144</v>
      </c>
      <c r="F5834" s="46">
        <v>46195</v>
      </c>
      <c r="G5834" s="46" t="str">
        <f t="shared" si="623"/>
        <v>王阿坚2026-6-22</v>
      </c>
      <c r="H5834" s="63"/>
      <c r="I5834" s="63"/>
      <c r="J5834" s="64"/>
      <c r="K5834" s="64"/>
      <c r="L5834" s="65"/>
      <c r="M5834" s="65"/>
      <c r="N5834" s="65"/>
      <c r="O5834" s="66"/>
      <c r="P5834" s="160"/>
      <c r="Q5834" s="68"/>
      <c r="R5834" s="68"/>
      <c r="S5834" s="68"/>
      <c r="T5834" s="69">
        <f t="shared" si="621"/>
        <v>0</v>
      </c>
      <c r="U5834" s="68"/>
      <c r="V5834" s="70"/>
      <c r="W5834" s="70"/>
      <c r="X5834" s="71">
        <f t="shared" si="622"/>
        <v>0</v>
      </c>
      <c r="Y5834" s="72"/>
      <c r="Z5834" s="70"/>
      <c r="AA5834" s="68"/>
      <c r="AB5834" s="73"/>
      <c r="AC5834" s="70"/>
      <c r="AD5834" s="74"/>
      <c r="AE5834" s="68"/>
      <c r="AF5834" s="75"/>
    </row>
    <row r="5835" ht="28.5" customHeight="1" spans="1:32">
      <c r="A5835" s="61" t="s">
        <v>36</v>
      </c>
      <c r="B5835" s="61" t="s">
        <v>2156</v>
      </c>
      <c r="C5835" s="61" t="s">
        <v>4124</v>
      </c>
      <c r="D5835" s="61" t="s">
        <v>3929</v>
      </c>
      <c r="E5835" s="76" t="s">
        <v>4144</v>
      </c>
      <c r="F5835" s="46">
        <v>46196</v>
      </c>
      <c r="G5835" s="46" t="str">
        <f t="shared" si="623"/>
        <v>王阿坚2026-6-23</v>
      </c>
      <c r="H5835" s="63"/>
      <c r="I5835" s="63"/>
      <c r="J5835" s="64"/>
      <c r="K5835" s="64"/>
      <c r="L5835" s="65"/>
      <c r="M5835" s="65"/>
      <c r="N5835" s="65"/>
      <c r="O5835" s="66"/>
      <c r="P5835" s="161"/>
      <c r="Q5835" s="68"/>
      <c r="R5835" s="68"/>
      <c r="S5835" s="68"/>
      <c r="T5835" s="69">
        <f t="shared" si="621"/>
        <v>0</v>
      </c>
      <c r="U5835" s="68"/>
      <c r="V5835" s="70"/>
      <c r="W5835" s="70"/>
      <c r="X5835" s="71">
        <f t="shared" si="622"/>
        <v>0</v>
      </c>
      <c r="Y5835" s="72"/>
      <c r="Z5835" s="70"/>
      <c r="AA5835" s="68"/>
      <c r="AB5835" s="73"/>
      <c r="AC5835" s="70"/>
      <c r="AD5835" s="74"/>
      <c r="AE5835" s="68"/>
      <c r="AF5835" s="75"/>
    </row>
    <row r="5836" ht="28.5" customHeight="1" spans="1:32">
      <c r="A5836" s="61" t="s">
        <v>36</v>
      </c>
      <c r="B5836" s="61" t="s">
        <v>2156</v>
      </c>
      <c r="C5836" s="61" t="s">
        <v>4124</v>
      </c>
      <c r="D5836" s="61" t="s">
        <v>3929</v>
      </c>
      <c r="E5836" s="76" t="s">
        <v>4144</v>
      </c>
      <c r="F5836" s="46">
        <v>46197</v>
      </c>
      <c r="G5836" s="46" t="str">
        <f t="shared" si="623"/>
        <v>王阿坚2026-6-24</v>
      </c>
      <c r="H5836" s="63"/>
      <c r="I5836" s="63"/>
      <c r="J5836" s="64"/>
      <c r="K5836" s="64"/>
      <c r="L5836" s="65"/>
      <c r="M5836" s="65"/>
      <c r="N5836" s="65"/>
      <c r="O5836" s="66"/>
      <c r="P5836" s="160"/>
      <c r="Q5836" s="68"/>
      <c r="R5836" s="68"/>
      <c r="S5836" s="68"/>
      <c r="T5836" s="69">
        <f t="shared" si="621"/>
        <v>0</v>
      </c>
      <c r="U5836" s="68"/>
      <c r="V5836" s="70"/>
      <c r="W5836" s="70"/>
      <c r="X5836" s="71">
        <f t="shared" si="622"/>
        <v>0</v>
      </c>
      <c r="Y5836" s="72"/>
      <c r="Z5836" s="70"/>
      <c r="AA5836" s="68"/>
      <c r="AB5836" s="73"/>
      <c r="AC5836" s="70"/>
      <c r="AD5836" s="74"/>
      <c r="AE5836" s="68"/>
      <c r="AF5836" s="75"/>
    </row>
    <row r="5837" ht="28.5" customHeight="1" spans="1:32">
      <c r="A5837" s="61" t="s">
        <v>36</v>
      </c>
      <c r="B5837" s="61" t="s">
        <v>2156</v>
      </c>
      <c r="C5837" s="61" t="s">
        <v>4124</v>
      </c>
      <c r="D5837" s="61" t="s">
        <v>3929</v>
      </c>
      <c r="E5837" s="76" t="s">
        <v>4144</v>
      </c>
      <c r="F5837" s="46">
        <v>46198</v>
      </c>
      <c r="G5837" s="46" t="str">
        <f t="shared" si="623"/>
        <v>王阿坚2026-6-25</v>
      </c>
      <c r="H5837" s="63"/>
      <c r="I5837" s="63"/>
      <c r="J5837" s="64"/>
      <c r="K5837" s="64"/>
      <c r="L5837" s="65"/>
      <c r="M5837" s="65"/>
      <c r="N5837" s="65"/>
      <c r="O5837" s="66"/>
      <c r="P5837" s="160"/>
      <c r="Q5837" s="68"/>
      <c r="R5837" s="68"/>
      <c r="S5837" s="68"/>
      <c r="T5837" s="69">
        <f t="shared" si="621"/>
        <v>0</v>
      </c>
      <c r="U5837" s="68"/>
      <c r="V5837" s="70"/>
      <c r="W5837" s="70"/>
      <c r="X5837" s="71">
        <f t="shared" si="622"/>
        <v>0</v>
      </c>
      <c r="Y5837" s="72"/>
      <c r="Z5837" s="70"/>
      <c r="AA5837" s="68"/>
      <c r="AB5837" s="73"/>
      <c r="AC5837" s="70"/>
      <c r="AD5837" s="74"/>
      <c r="AE5837" s="68"/>
      <c r="AF5837" s="75"/>
    </row>
    <row r="5838" ht="28.5" customHeight="1" spans="1:32">
      <c r="A5838" s="61" t="s">
        <v>36</v>
      </c>
      <c r="B5838" s="61" t="s">
        <v>2156</v>
      </c>
      <c r="C5838" s="61" t="s">
        <v>4124</v>
      </c>
      <c r="D5838" s="61" t="s">
        <v>3929</v>
      </c>
      <c r="E5838" s="76" t="s">
        <v>4144</v>
      </c>
      <c r="F5838" s="46">
        <v>46199</v>
      </c>
      <c r="G5838" s="46" t="str">
        <f t="shared" si="623"/>
        <v>王阿坚2026-6-26</v>
      </c>
      <c r="H5838" s="63"/>
      <c r="I5838" s="63"/>
      <c r="J5838" s="64"/>
      <c r="K5838" s="64"/>
      <c r="L5838" s="65"/>
      <c r="M5838" s="65"/>
      <c r="N5838" s="65"/>
      <c r="O5838" s="66"/>
      <c r="P5838" s="160"/>
      <c r="Q5838" s="68"/>
      <c r="R5838" s="68"/>
      <c r="S5838" s="68"/>
      <c r="T5838" s="69">
        <f t="shared" si="621"/>
        <v>0</v>
      </c>
      <c r="U5838" s="68"/>
      <c r="V5838" s="70"/>
      <c r="W5838" s="70"/>
      <c r="X5838" s="71">
        <f t="shared" si="622"/>
        <v>0</v>
      </c>
      <c r="Y5838" s="72"/>
      <c r="Z5838" s="70"/>
      <c r="AA5838" s="68"/>
      <c r="AB5838" s="73"/>
      <c r="AC5838" s="70"/>
      <c r="AD5838" s="74"/>
      <c r="AE5838" s="68"/>
      <c r="AF5838" s="75"/>
    </row>
    <row r="5839" ht="28.5" customHeight="1" spans="1:32">
      <c r="A5839" s="61" t="s">
        <v>36</v>
      </c>
      <c r="B5839" s="61" t="s">
        <v>2156</v>
      </c>
      <c r="C5839" s="61" t="s">
        <v>4124</v>
      </c>
      <c r="D5839" s="61" t="s">
        <v>3929</v>
      </c>
      <c r="E5839" s="76" t="s">
        <v>4144</v>
      </c>
      <c r="F5839" s="46">
        <v>46200</v>
      </c>
      <c r="G5839" s="46" t="str">
        <f t="shared" si="623"/>
        <v>王阿坚2026-6-27</v>
      </c>
      <c r="H5839" s="63"/>
      <c r="I5839" s="63"/>
      <c r="J5839" s="64"/>
      <c r="K5839" s="64"/>
      <c r="L5839" s="65"/>
      <c r="M5839" s="65"/>
      <c r="N5839" s="79"/>
      <c r="O5839" s="66"/>
      <c r="P5839" s="160"/>
      <c r="Q5839" s="68"/>
      <c r="R5839" s="68"/>
      <c r="S5839" s="68"/>
      <c r="T5839" s="69">
        <f t="shared" si="621"/>
        <v>0</v>
      </c>
      <c r="U5839" s="68"/>
      <c r="V5839" s="70"/>
      <c r="W5839" s="70"/>
      <c r="X5839" s="71">
        <f t="shared" si="622"/>
        <v>0</v>
      </c>
      <c r="Y5839" s="72"/>
      <c r="Z5839" s="70"/>
      <c r="AA5839" s="68"/>
      <c r="AB5839" s="73"/>
      <c r="AC5839" s="70"/>
      <c r="AD5839" s="74"/>
      <c r="AE5839" s="68"/>
      <c r="AF5839" s="75"/>
    </row>
    <row r="5840" ht="28.5" customHeight="1" spans="1:32">
      <c r="A5840" s="61" t="s">
        <v>36</v>
      </c>
      <c r="B5840" s="61" t="s">
        <v>2156</v>
      </c>
      <c r="C5840" s="61" t="s">
        <v>4124</v>
      </c>
      <c r="D5840" s="61" t="s">
        <v>3929</v>
      </c>
      <c r="E5840" s="76" t="s">
        <v>4144</v>
      </c>
      <c r="F5840" s="46">
        <v>46201</v>
      </c>
      <c r="G5840" s="46" t="str">
        <f t="shared" si="623"/>
        <v>王阿坚2026-6-28</v>
      </c>
      <c r="H5840" s="63"/>
      <c r="I5840" s="63"/>
      <c r="J5840" s="64"/>
      <c r="K5840" s="64"/>
      <c r="L5840" s="65"/>
      <c r="M5840" s="65"/>
      <c r="N5840" s="65"/>
      <c r="O5840" s="66"/>
      <c r="P5840" s="160"/>
      <c r="Q5840" s="68"/>
      <c r="R5840" s="68"/>
      <c r="S5840" s="68"/>
      <c r="T5840" s="69">
        <f t="shared" si="621"/>
        <v>0</v>
      </c>
      <c r="U5840" s="68"/>
      <c r="V5840" s="70"/>
      <c r="W5840" s="70"/>
      <c r="X5840" s="71">
        <f t="shared" si="622"/>
        <v>0</v>
      </c>
      <c r="Y5840" s="72"/>
      <c r="Z5840" s="70"/>
      <c r="AA5840" s="68"/>
      <c r="AB5840" s="73"/>
      <c r="AC5840" s="70"/>
      <c r="AD5840" s="74"/>
      <c r="AE5840" s="68"/>
      <c r="AF5840" s="75"/>
    </row>
    <row r="5841" ht="28.5" customHeight="1" spans="1:32">
      <c r="A5841" s="61" t="s">
        <v>36</v>
      </c>
      <c r="B5841" s="61" t="s">
        <v>2156</v>
      </c>
      <c r="C5841" s="61" t="s">
        <v>4124</v>
      </c>
      <c r="D5841" s="61" t="s">
        <v>3929</v>
      </c>
      <c r="E5841" s="76" t="s">
        <v>4144</v>
      </c>
      <c r="F5841" s="46">
        <v>46202</v>
      </c>
      <c r="G5841" s="46" t="str">
        <f t="shared" si="623"/>
        <v>王阿坚2026-6-29</v>
      </c>
      <c r="H5841" s="63"/>
      <c r="I5841" s="63"/>
      <c r="J5841" s="64"/>
      <c r="K5841" s="64"/>
      <c r="L5841" s="65"/>
      <c r="M5841" s="65"/>
      <c r="N5841" s="79"/>
      <c r="O5841" s="66"/>
      <c r="P5841" s="160"/>
      <c r="Q5841" s="68"/>
      <c r="R5841" s="68"/>
      <c r="S5841" s="68"/>
      <c r="T5841" s="69">
        <f t="shared" si="621"/>
        <v>0</v>
      </c>
      <c r="U5841" s="68"/>
      <c r="V5841" s="70"/>
      <c r="W5841" s="70"/>
      <c r="X5841" s="71">
        <f t="shared" si="622"/>
        <v>0</v>
      </c>
      <c r="Y5841" s="72"/>
      <c r="Z5841" s="70"/>
      <c r="AA5841" s="68"/>
      <c r="AB5841" s="73"/>
      <c r="AC5841" s="70"/>
      <c r="AD5841" s="74"/>
      <c r="AE5841" s="68"/>
      <c r="AF5841" s="75"/>
    </row>
    <row r="5842" s="3" customFormat="1" ht="28.5" customHeight="1" spans="1:32">
      <c r="A5842" s="61" t="s">
        <v>36</v>
      </c>
      <c r="B5842" s="61" t="s">
        <v>2156</v>
      </c>
      <c r="C5842" s="61" t="s">
        <v>4124</v>
      </c>
      <c r="D5842" s="61" t="s">
        <v>3929</v>
      </c>
      <c r="E5842" s="76" t="s">
        <v>4144</v>
      </c>
      <c r="F5842" s="46">
        <v>46203</v>
      </c>
      <c r="G5842" s="46" t="str">
        <f t="shared" si="623"/>
        <v>王阿坚2026-6-30</v>
      </c>
      <c r="H5842" s="63"/>
      <c r="I5842" s="63"/>
      <c r="J5842" s="64"/>
      <c r="K5842" s="64"/>
      <c r="L5842" s="65"/>
      <c r="M5842" s="65"/>
      <c r="N5842" s="65"/>
      <c r="O5842" s="66"/>
      <c r="P5842" s="160"/>
      <c r="Q5842" s="68"/>
      <c r="R5842" s="68"/>
      <c r="S5842" s="68"/>
      <c r="T5842" s="69">
        <f t="shared" si="621"/>
        <v>0</v>
      </c>
      <c r="U5842" s="68"/>
      <c r="V5842" s="70"/>
      <c r="W5842" s="70"/>
      <c r="X5842" s="71">
        <f t="shared" si="622"/>
        <v>0</v>
      </c>
      <c r="Y5842" s="72"/>
      <c r="Z5842" s="70"/>
      <c r="AA5842" s="68"/>
      <c r="AB5842" s="73"/>
      <c r="AC5842" s="70"/>
      <c r="AD5842" s="74"/>
      <c r="AE5842" s="68"/>
      <c r="AF5842" s="75"/>
    </row>
    <row r="5843" s="3" customFormat="1" ht="28.5" customHeight="1" spans="1:32">
      <c r="A5843" s="61" t="s">
        <v>36</v>
      </c>
      <c r="B5843" s="61" t="s">
        <v>2156</v>
      </c>
      <c r="C5843" s="61" t="s">
        <v>4124</v>
      </c>
      <c r="D5843" s="61" t="s">
        <v>3929</v>
      </c>
      <c r="E5843" s="76" t="s">
        <v>4144</v>
      </c>
      <c r="F5843" s="46">
        <v>46204</v>
      </c>
      <c r="G5843" s="46" t="str">
        <f t="shared" si="623"/>
        <v>王阿坚2026-7-1</v>
      </c>
      <c r="H5843" s="63"/>
      <c r="I5843" s="63"/>
      <c r="J5843" s="64"/>
      <c r="K5843" s="64"/>
      <c r="L5843" s="65"/>
      <c r="M5843" s="65"/>
      <c r="N5843" s="65"/>
      <c r="O5843" s="66"/>
      <c r="P5843" s="160"/>
      <c r="Q5843" s="68"/>
      <c r="R5843" s="68"/>
      <c r="S5843" s="68"/>
      <c r="T5843" s="69">
        <f t="shared" si="621"/>
        <v>0</v>
      </c>
      <c r="U5843" s="68"/>
      <c r="V5843" s="70"/>
      <c r="W5843" s="70"/>
      <c r="X5843" s="71">
        <f t="shared" si="622"/>
        <v>0</v>
      </c>
      <c r="Y5843" s="72"/>
      <c r="Z5843" s="70"/>
      <c r="AA5843" s="68"/>
      <c r="AB5843" s="73"/>
      <c r="AC5843" s="70"/>
      <c r="AD5843" s="74"/>
      <c r="AE5843" s="68"/>
      <c r="AF5843" s="75"/>
    </row>
    <row r="5844" ht="28.5" customHeight="1" spans="1:32">
      <c r="A5844" s="84" t="s">
        <v>36</v>
      </c>
      <c r="B5844" s="84" t="s">
        <v>2156</v>
      </c>
      <c r="C5844" s="84" t="s">
        <v>4124</v>
      </c>
      <c r="D5844" s="84" t="s">
        <v>3929</v>
      </c>
      <c r="E5844" s="85" t="s">
        <v>4144</v>
      </c>
      <c r="F5844" s="86">
        <v>46235</v>
      </c>
      <c r="G5844" s="46" t="str">
        <f t="shared" si="623"/>
        <v>王阿坚2026-8-1</v>
      </c>
      <c r="H5844" s="63"/>
      <c r="I5844" s="63"/>
      <c r="J5844" s="64"/>
      <c r="K5844" s="64"/>
      <c r="L5844" s="65"/>
      <c r="M5844" s="65"/>
      <c r="N5844" s="91"/>
      <c r="O5844" s="66"/>
      <c r="P5844" s="87"/>
      <c r="Q5844" s="87"/>
      <c r="R5844" s="68"/>
      <c r="S5844" s="87"/>
      <c r="T5844" s="69">
        <f t="shared" si="621"/>
        <v>0</v>
      </c>
      <c r="U5844" s="87"/>
      <c r="V5844" s="87"/>
      <c r="W5844" s="87"/>
      <c r="X5844" s="71">
        <f t="shared" si="622"/>
        <v>0</v>
      </c>
      <c r="Y5844" s="88"/>
      <c r="Z5844" s="87"/>
      <c r="AA5844" s="87"/>
      <c r="AB5844" s="87"/>
      <c r="AC5844" s="87"/>
      <c r="AD5844" s="89"/>
      <c r="AE5844" s="87"/>
      <c r="AF5844" s="90"/>
    </row>
    <row r="5845" ht="28.5" customHeight="1" spans="1:32">
      <c r="A5845" s="44" t="s">
        <v>36</v>
      </c>
      <c r="B5845" s="44" t="s">
        <v>2156</v>
      </c>
      <c r="C5845" s="44" t="s">
        <v>4124</v>
      </c>
      <c r="D5845" s="44" t="s">
        <v>3962</v>
      </c>
      <c r="E5845" s="44" t="s">
        <v>4162</v>
      </c>
      <c r="F5845" s="45">
        <v>46173</v>
      </c>
      <c r="G5845" s="46" t="str">
        <f t="shared" si="623"/>
        <v>蒋赛2026-5-31</v>
      </c>
      <c r="H5845" s="157"/>
      <c r="I5845" s="157"/>
      <c r="J5845" s="158"/>
      <c r="K5845" s="158"/>
      <c r="L5845" s="158"/>
      <c r="M5845" s="159"/>
      <c r="N5845" s="159"/>
      <c r="O5845" s="102">
        <f t="shared" ref="O5845:AE5845" si="624">SUM(O5846:O5877)</f>
        <v>136</v>
      </c>
      <c r="P5845" s="103">
        <f t="shared" si="624"/>
        <v>-88</v>
      </c>
      <c r="Q5845" s="104">
        <f t="shared" si="624"/>
        <v>-8</v>
      </c>
      <c r="R5845" s="104">
        <f t="shared" si="624"/>
        <v>0</v>
      </c>
      <c r="S5845" s="53">
        <f t="shared" si="624"/>
        <v>0</v>
      </c>
      <c r="T5845" s="105">
        <f t="shared" si="624"/>
        <v>40</v>
      </c>
      <c r="U5845" s="55">
        <f t="shared" si="624"/>
        <v>96</v>
      </c>
      <c r="V5845" s="105">
        <f t="shared" si="624"/>
        <v>2.5</v>
      </c>
      <c r="W5845" s="105">
        <f t="shared" si="624"/>
        <v>0</v>
      </c>
      <c r="X5845" s="106">
        <f t="shared" si="624"/>
        <v>138.5</v>
      </c>
      <c r="Y5845" s="107">
        <f t="shared" si="624"/>
        <v>0</v>
      </c>
      <c r="Z5845" s="105">
        <f t="shared" si="624"/>
        <v>0</v>
      </c>
      <c r="AA5845" s="108">
        <f t="shared" si="624"/>
        <v>10</v>
      </c>
      <c r="AB5845" s="105">
        <f t="shared" si="624"/>
        <v>8</v>
      </c>
      <c r="AC5845" s="105">
        <f t="shared" si="624"/>
        <v>0</v>
      </c>
      <c r="AD5845" s="109">
        <f t="shared" si="624"/>
        <v>0</v>
      </c>
      <c r="AE5845" s="108">
        <f t="shared" si="624"/>
        <v>0</v>
      </c>
      <c r="AF5845" s="60"/>
    </row>
    <row r="5846" ht="28.5" customHeight="1" spans="1:32">
      <c r="A5846" s="61" t="s">
        <v>36</v>
      </c>
      <c r="B5846" s="61" t="s">
        <v>2156</v>
      </c>
      <c r="C5846" s="61" t="s">
        <v>4124</v>
      </c>
      <c r="D5846" s="61" t="s">
        <v>3962</v>
      </c>
      <c r="E5846" s="76" t="s">
        <v>4162</v>
      </c>
      <c r="F5846" s="46">
        <v>46174</v>
      </c>
      <c r="G5846" s="46" t="str">
        <f t="shared" si="623"/>
        <v>蒋赛2026-6-1</v>
      </c>
      <c r="H5846" s="63"/>
      <c r="I5846" s="63"/>
      <c r="J5846" s="64"/>
      <c r="K5846" s="64"/>
      <c r="L5846" s="65"/>
      <c r="M5846" s="65"/>
      <c r="N5846" s="65"/>
      <c r="O5846" s="66">
        <v>8</v>
      </c>
      <c r="P5846" s="160">
        <v>-8</v>
      </c>
      <c r="Q5846" s="68"/>
      <c r="R5846" s="68"/>
      <c r="S5846" s="68"/>
      <c r="T5846" s="69">
        <f t="shared" ref="T5846:T5877" si="625">SUM(O5846:S5846)</f>
        <v>0</v>
      </c>
      <c r="U5846" s="68">
        <v>8</v>
      </c>
      <c r="V5846" s="70"/>
      <c r="W5846" s="70"/>
      <c r="X5846" s="71">
        <f t="shared" ref="X5846:X5877" si="626">SUM(T5846:W5846)</f>
        <v>8</v>
      </c>
      <c r="Y5846" s="72"/>
      <c r="Z5846" s="70"/>
      <c r="AA5846" s="68"/>
      <c r="AB5846" s="73"/>
      <c r="AC5846" s="70"/>
      <c r="AD5846" s="74"/>
      <c r="AE5846" s="68"/>
      <c r="AF5846" s="75"/>
    </row>
    <row r="5847" ht="28.5" customHeight="1" spans="1:32">
      <c r="A5847" s="61" t="s">
        <v>36</v>
      </c>
      <c r="B5847" s="61" t="s">
        <v>2156</v>
      </c>
      <c r="C5847" s="61" t="s">
        <v>4124</v>
      </c>
      <c r="D5847" s="61" t="s">
        <v>3962</v>
      </c>
      <c r="E5847" s="76" t="s">
        <v>4162</v>
      </c>
      <c r="F5847" s="46">
        <v>46175</v>
      </c>
      <c r="G5847" s="46" t="str">
        <f t="shared" si="623"/>
        <v>蒋赛2026-6-2</v>
      </c>
      <c r="H5847" s="63"/>
      <c r="I5847" s="63"/>
      <c r="J5847" s="64"/>
      <c r="K5847" s="64"/>
      <c r="L5847" s="65"/>
      <c r="M5847" s="65"/>
      <c r="N5847" s="65"/>
      <c r="O5847" s="66">
        <v>8</v>
      </c>
      <c r="P5847" s="160">
        <v>-8</v>
      </c>
      <c r="Q5847" s="68"/>
      <c r="R5847" s="68"/>
      <c r="S5847" s="68"/>
      <c r="T5847" s="69">
        <f t="shared" si="625"/>
        <v>0</v>
      </c>
      <c r="U5847" s="68">
        <v>8</v>
      </c>
      <c r="V5847" s="70"/>
      <c r="W5847" s="70"/>
      <c r="X5847" s="71">
        <f t="shared" si="626"/>
        <v>8</v>
      </c>
      <c r="Y5847" s="72"/>
      <c r="Z5847" s="70"/>
      <c r="AA5847" s="68"/>
      <c r="AB5847" s="73"/>
      <c r="AC5847" s="70"/>
      <c r="AD5847" s="74"/>
      <c r="AE5847" s="68"/>
      <c r="AF5847" s="75"/>
    </row>
    <row r="5848" ht="28.5" customHeight="1" spans="1:32">
      <c r="A5848" s="61" t="s">
        <v>36</v>
      </c>
      <c r="B5848" s="61" t="s">
        <v>2156</v>
      </c>
      <c r="C5848" s="61" t="s">
        <v>4124</v>
      </c>
      <c r="D5848" s="61" t="s">
        <v>3962</v>
      </c>
      <c r="E5848" s="76" t="s">
        <v>4162</v>
      </c>
      <c r="F5848" s="46">
        <v>46176</v>
      </c>
      <c r="G5848" s="46" t="str">
        <f t="shared" si="623"/>
        <v>蒋赛2026-6-3</v>
      </c>
      <c r="H5848" s="63"/>
      <c r="I5848" s="63"/>
      <c r="J5848" s="64"/>
      <c r="K5848" s="64"/>
      <c r="L5848" s="65"/>
      <c r="M5848" s="65"/>
      <c r="N5848" s="65"/>
      <c r="O5848" s="66">
        <v>8</v>
      </c>
      <c r="P5848" s="160">
        <v>-8</v>
      </c>
      <c r="Q5848" s="68"/>
      <c r="R5848" s="68"/>
      <c r="S5848" s="68"/>
      <c r="T5848" s="69">
        <f t="shared" si="625"/>
        <v>0</v>
      </c>
      <c r="U5848" s="68">
        <v>8</v>
      </c>
      <c r="V5848" s="70"/>
      <c r="W5848" s="70"/>
      <c r="X5848" s="71">
        <f t="shared" si="626"/>
        <v>8</v>
      </c>
      <c r="Y5848" s="72"/>
      <c r="Z5848" s="70"/>
      <c r="AA5848" s="68"/>
      <c r="AB5848" s="73"/>
      <c r="AC5848" s="70"/>
      <c r="AD5848" s="74"/>
      <c r="AE5848" s="68"/>
      <c r="AF5848" s="75"/>
    </row>
    <row r="5849" ht="28.5" customHeight="1" spans="1:32">
      <c r="A5849" s="61" t="s">
        <v>36</v>
      </c>
      <c r="B5849" s="61" t="s">
        <v>2156</v>
      </c>
      <c r="C5849" s="61" t="s">
        <v>4124</v>
      </c>
      <c r="D5849" s="61" t="s">
        <v>3962</v>
      </c>
      <c r="E5849" s="61" t="s">
        <v>4162</v>
      </c>
      <c r="F5849" s="46">
        <v>46177</v>
      </c>
      <c r="G5849" s="46" t="str">
        <f t="shared" si="623"/>
        <v>蒋赛2026-6-4</v>
      </c>
      <c r="H5849" s="63"/>
      <c r="I5849" s="63"/>
      <c r="J5849" s="64"/>
      <c r="K5849" s="64"/>
      <c r="L5849" s="65"/>
      <c r="M5849" s="65"/>
      <c r="N5849" s="65"/>
      <c r="O5849" s="66">
        <v>8</v>
      </c>
      <c r="P5849" s="160">
        <v>-8</v>
      </c>
      <c r="Q5849" s="68"/>
      <c r="R5849" s="68"/>
      <c r="S5849" s="68"/>
      <c r="T5849" s="69">
        <f t="shared" si="625"/>
        <v>0</v>
      </c>
      <c r="U5849" s="68">
        <v>8</v>
      </c>
      <c r="V5849" s="70"/>
      <c r="W5849" s="70"/>
      <c r="X5849" s="71">
        <f t="shared" si="626"/>
        <v>8</v>
      </c>
      <c r="Y5849" s="72"/>
      <c r="Z5849" s="70"/>
      <c r="AA5849" s="68"/>
      <c r="AB5849" s="73"/>
      <c r="AC5849" s="70"/>
      <c r="AD5849" s="74"/>
      <c r="AE5849" s="68"/>
      <c r="AF5849" s="75"/>
    </row>
    <row r="5850" ht="28.5" customHeight="1" spans="1:32">
      <c r="A5850" s="61" t="s">
        <v>36</v>
      </c>
      <c r="B5850" s="61" t="s">
        <v>2156</v>
      </c>
      <c r="C5850" s="61" t="s">
        <v>4124</v>
      </c>
      <c r="D5850" s="61" t="s">
        <v>3962</v>
      </c>
      <c r="E5850" s="76" t="s">
        <v>4162</v>
      </c>
      <c r="F5850" s="46">
        <v>46178</v>
      </c>
      <c r="G5850" s="46" t="str">
        <f t="shared" si="623"/>
        <v>蒋赛2026-6-5</v>
      </c>
      <c r="H5850" s="63"/>
      <c r="I5850" s="63"/>
      <c r="J5850" s="64"/>
      <c r="K5850" s="64"/>
      <c r="L5850" s="65"/>
      <c r="M5850" s="65"/>
      <c r="N5850" s="65"/>
      <c r="O5850" s="66">
        <v>8</v>
      </c>
      <c r="P5850" s="160">
        <v>-8</v>
      </c>
      <c r="Q5850" s="68"/>
      <c r="R5850" s="68"/>
      <c r="S5850" s="68"/>
      <c r="T5850" s="69">
        <f t="shared" si="625"/>
        <v>0</v>
      </c>
      <c r="U5850" s="68">
        <v>8</v>
      </c>
      <c r="V5850" s="70"/>
      <c r="W5850" s="70"/>
      <c r="X5850" s="71">
        <f t="shared" si="626"/>
        <v>8</v>
      </c>
      <c r="Y5850" s="72"/>
      <c r="Z5850" s="70"/>
      <c r="AA5850" s="68"/>
      <c r="AB5850" s="73"/>
      <c r="AC5850" s="70"/>
      <c r="AD5850" s="74"/>
      <c r="AE5850" s="68"/>
      <c r="AF5850" s="75"/>
    </row>
    <row r="5851" ht="28.5" customHeight="1" spans="1:32">
      <c r="A5851" s="61" t="s">
        <v>36</v>
      </c>
      <c r="B5851" s="61" t="s">
        <v>2156</v>
      </c>
      <c r="C5851" s="61" t="s">
        <v>4124</v>
      </c>
      <c r="D5851" s="61" t="s">
        <v>3962</v>
      </c>
      <c r="E5851" s="76" t="s">
        <v>4162</v>
      </c>
      <c r="F5851" s="46">
        <v>46179</v>
      </c>
      <c r="G5851" s="46" t="str">
        <f t="shared" si="623"/>
        <v>蒋赛2026-6-6</v>
      </c>
      <c r="H5851" s="63"/>
      <c r="I5851" s="63"/>
      <c r="J5851" s="64"/>
      <c r="K5851" s="64"/>
      <c r="L5851" s="65"/>
      <c r="M5851" s="65"/>
      <c r="N5851" s="65"/>
      <c r="O5851" s="66">
        <v>8</v>
      </c>
      <c r="P5851" s="160">
        <v>-8</v>
      </c>
      <c r="Q5851" s="68"/>
      <c r="R5851" s="68"/>
      <c r="S5851" s="68"/>
      <c r="T5851" s="69">
        <f t="shared" si="625"/>
        <v>0</v>
      </c>
      <c r="U5851" s="68">
        <v>8</v>
      </c>
      <c r="V5851" s="70"/>
      <c r="W5851" s="70"/>
      <c r="X5851" s="71">
        <f t="shared" si="626"/>
        <v>8</v>
      </c>
      <c r="Y5851" s="72"/>
      <c r="Z5851" s="70"/>
      <c r="AA5851" s="68"/>
      <c r="AB5851" s="73"/>
      <c r="AC5851" s="70"/>
      <c r="AD5851" s="74"/>
      <c r="AE5851" s="68"/>
      <c r="AF5851" s="75"/>
    </row>
    <row r="5852" ht="28.5" customHeight="1" spans="1:32">
      <c r="A5852" s="61" t="s">
        <v>36</v>
      </c>
      <c r="B5852" s="61" t="s">
        <v>2156</v>
      </c>
      <c r="C5852" s="61" t="s">
        <v>4124</v>
      </c>
      <c r="D5852" s="61" t="s">
        <v>3962</v>
      </c>
      <c r="E5852" s="76" t="s">
        <v>4162</v>
      </c>
      <c r="F5852" s="77">
        <v>46180</v>
      </c>
      <c r="G5852" s="46" t="str">
        <f t="shared" si="623"/>
        <v>蒋赛2026-6-7</v>
      </c>
      <c r="H5852" s="63"/>
      <c r="I5852" s="63"/>
      <c r="J5852" s="64"/>
      <c r="K5852" s="64"/>
      <c r="L5852" s="65"/>
      <c r="M5852" s="65"/>
      <c r="N5852" s="65"/>
      <c r="O5852" s="66"/>
      <c r="P5852" s="160"/>
      <c r="Q5852" s="68"/>
      <c r="R5852" s="68"/>
      <c r="S5852" s="68"/>
      <c r="T5852" s="69">
        <f t="shared" si="625"/>
        <v>0</v>
      </c>
      <c r="U5852" s="68">
        <v>8</v>
      </c>
      <c r="V5852" s="70"/>
      <c r="W5852" s="70"/>
      <c r="X5852" s="71">
        <f t="shared" si="626"/>
        <v>8</v>
      </c>
      <c r="Y5852" s="72"/>
      <c r="Z5852" s="70"/>
      <c r="AA5852" s="68"/>
      <c r="AB5852" s="73"/>
      <c r="AC5852" s="70"/>
      <c r="AD5852" s="74"/>
      <c r="AE5852" s="68"/>
      <c r="AF5852" s="75"/>
    </row>
    <row r="5853" ht="28.5" customHeight="1" spans="1:32">
      <c r="A5853" s="61" t="s">
        <v>36</v>
      </c>
      <c r="B5853" s="61" t="s">
        <v>2156</v>
      </c>
      <c r="C5853" s="61" t="s">
        <v>4124</v>
      </c>
      <c r="D5853" s="61" t="s">
        <v>3962</v>
      </c>
      <c r="E5853" s="76" t="s">
        <v>4162</v>
      </c>
      <c r="F5853" s="46">
        <v>46181</v>
      </c>
      <c r="G5853" s="46" t="str">
        <f t="shared" si="623"/>
        <v>蒋赛2026-6-8</v>
      </c>
      <c r="H5853" s="63"/>
      <c r="I5853" s="63"/>
      <c r="J5853" s="64"/>
      <c r="K5853" s="64"/>
      <c r="L5853" s="65"/>
      <c r="M5853" s="65"/>
      <c r="N5853" s="65"/>
      <c r="O5853" s="66">
        <v>8</v>
      </c>
      <c r="P5853" s="160">
        <v>-8</v>
      </c>
      <c r="Q5853" s="68"/>
      <c r="R5853" s="68"/>
      <c r="S5853" s="68"/>
      <c r="T5853" s="69">
        <f t="shared" si="625"/>
        <v>0</v>
      </c>
      <c r="U5853" s="68">
        <v>8</v>
      </c>
      <c r="V5853" s="70"/>
      <c r="W5853" s="70"/>
      <c r="X5853" s="71">
        <f t="shared" si="626"/>
        <v>8</v>
      </c>
      <c r="Y5853" s="72"/>
      <c r="Z5853" s="70"/>
      <c r="AA5853" s="68"/>
      <c r="AB5853" s="73"/>
      <c r="AC5853" s="70"/>
      <c r="AD5853" s="74"/>
      <c r="AE5853" s="68"/>
      <c r="AF5853" s="75"/>
    </row>
    <row r="5854" ht="28.5" customHeight="1" spans="1:32">
      <c r="A5854" s="61" t="s">
        <v>36</v>
      </c>
      <c r="B5854" s="61" t="s">
        <v>2156</v>
      </c>
      <c r="C5854" s="61" t="s">
        <v>4124</v>
      </c>
      <c r="D5854" s="61" t="s">
        <v>3962</v>
      </c>
      <c r="E5854" s="76" t="s">
        <v>4162</v>
      </c>
      <c r="F5854" s="78">
        <v>46182</v>
      </c>
      <c r="G5854" s="46" t="str">
        <f t="shared" si="623"/>
        <v>蒋赛2026-6-9</v>
      </c>
      <c r="H5854" s="63"/>
      <c r="I5854" s="63"/>
      <c r="J5854" s="64"/>
      <c r="K5854" s="64"/>
      <c r="L5854" s="65"/>
      <c r="M5854" s="65"/>
      <c r="N5854" s="65"/>
      <c r="O5854" s="66">
        <v>8</v>
      </c>
      <c r="P5854" s="160">
        <v>-8</v>
      </c>
      <c r="Q5854" s="68"/>
      <c r="R5854" s="68"/>
      <c r="S5854" s="68"/>
      <c r="T5854" s="69">
        <f t="shared" si="625"/>
        <v>0</v>
      </c>
      <c r="U5854" s="68">
        <v>8</v>
      </c>
      <c r="V5854" s="70"/>
      <c r="W5854" s="70"/>
      <c r="X5854" s="71">
        <f t="shared" si="626"/>
        <v>8</v>
      </c>
      <c r="Y5854" s="72"/>
      <c r="Z5854" s="70"/>
      <c r="AA5854" s="68"/>
      <c r="AB5854" s="73"/>
      <c r="AC5854" s="70"/>
      <c r="AD5854" s="74"/>
      <c r="AE5854" s="68"/>
      <c r="AF5854" s="75"/>
    </row>
    <row r="5855" ht="28.5" customHeight="1" spans="1:32">
      <c r="A5855" s="61" t="s">
        <v>36</v>
      </c>
      <c r="B5855" s="61" t="s">
        <v>2156</v>
      </c>
      <c r="C5855" s="61" t="s">
        <v>4124</v>
      </c>
      <c r="D5855" s="61" t="s">
        <v>3962</v>
      </c>
      <c r="E5855" s="76" t="s">
        <v>4162</v>
      </c>
      <c r="F5855" s="46">
        <v>46183</v>
      </c>
      <c r="G5855" s="46" t="str">
        <f t="shared" si="623"/>
        <v>蒋赛2026-6-10</v>
      </c>
      <c r="H5855" s="63"/>
      <c r="I5855" s="63"/>
      <c r="J5855" s="64"/>
      <c r="K5855" s="64"/>
      <c r="L5855" s="65"/>
      <c r="M5855" s="65"/>
      <c r="N5855" s="65"/>
      <c r="O5855" s="66">
        <v>8</v>
      </c>
      <c r="P5855" s="160">
        <v>-8</v>
      </c>
      <c r="Q5855" s="68"/>
      <c r="R5855" s="68"/>
      <c r="S5855" s="68"/>
      <c r="T5855" s="69">
        <f t="shared" si="625"/>
        <v>0</v>
      </c>
      <c r="U5855" s="68">
        <v>8</v>
      </c>
      <c r="V5855" s="70"/>
      <c r="W5855" s="70"/>
      <c r="X5855" s="71">
        <f t="shared" si="626"/>
        <v>8</v>
      </c>
      <c r="Y5855" s="72"/>
      <c r="Z5855" s="70"/>
      <c r="AA5855" s="68"/>
      <c r="AB5855" s="73"/>
      <c r="AC5855" s="70"/>
      <c r="AD5855" s="74"/>
      <c r="AE5855" s="68"/>
      <c r="AF5855" s="75"/>
    </row>
    <row r="5856" ht="28.5" customHeight="1" spans="1:32">
      <c r="A5856" s="61" t="s">
        <v>36</v>
      </c>
      <c r="B5856" s="61" t="s">
        <v>2156</v>
      </c>
      <c r="C5856" s="61" t="s">
        <v>4124</v>
      </c>
      <c r="D5856" s="61" t="s">
        <v>3962</v>
      </c>
      <c r="E5856" s="76" t="s">
        <v>4162</v>
      </c>
      <c r="F5856" s="46">
        <v>46184</v>
      </c>
      <c r="G5856" s="46" t="str">
        <f t="shared" si="623"/>
        <v>蒋赛2026-6-11</v>
      </c>
      <c r="H5856" s="63"/>
      <c r="I5856" s="63"/>
      <c r="J5856" s="64"/>
      <c r="K5856" s="64"/>
      <c r="L5856" s="65"/>
      <c r="M5856" s="65"/>
      <c r="N5856" s="65"/>
      <c r="O5856" s="66">
        <v>8</v>
      </c>
      <c r="P5856" s="160">
        <v>-8</v>
      </c>
      <c r="Q5856" s="68"/>
      <c r="R5856" s="68"/>
      <c r="S5856" s="68"/>
      <c r="T5856" s="69">
        <f t="shared" si="625"/>
        <v>0</v>
      </c>
      <c r="U5856" s="68">
        <v>8</v>
      </c>
      <c r="V5856" s="70"/>
      <c r="W5856" s="70"/>
      <c r="X5856" s="71">
        <f t="shared" si="626"/>
        <v>8</v>
      </c>
      <c r="Y5856" s="72"/>
      <c r="Z5856" s="70"/>
      <c r="AA5856" s="68"/>
      <c r="AB5856" s="73"/>
      <c r="AC5856" s="70"/>
      <c r="AD5856" s="74"/>
      <c r="AE5856" s="68"/>
      <c r="AF5856" s="75"/>
    </row>
    <row r="5857" ht="28.5" customHeight="1" spans="1:32">
      <c r="A5857" s="61" t="s">
        <v>36</v>
      </c>
      <c r="B5857" s="61" t="s">
        <v>2156</v>
      </c>
      <c r="C5857" s="61" t="s">
        <v>4124</v>
      </c>
      <c r="D5857" s="61" t="s">
        <v>3962</v>
      </c>
      <c r="E5857" s="76" t="s">
        <v>4162</v>
      </c>
      <c r="F5857" s="46">
        <v>46185</v>
      </c>
      <c r="G5857" s="46" t="str">
        <f t="shared" si="623"/>
        <v>蒋赛2026-6-12</v>
      </c>
      <c r="H5857" s="63"/>
      <c r="I5857" s="63"/>
      <c r="J5857" s="64"/>
      <c r="K5857" s="64"/>
      <c r="L5857" s="65"/>
      <c r="M5857" s="65"/>
      <c r="N5857" s="79">
        <v>0.833333333333333</v>
      </c>
      <c r="O5857" s="66">
        <v>8</v>
      </c>
      <c r="P5857" s="160">
        <v>-8</v>
      </c>
      <c r="Q5857" s="68"/>
      <c r="R5857" s="68"/>
      <c r="S5857" s="68"/>
      <c r="T5857" s="69">
        <f t="shared" si="625"/>
        <v>0</v>
      </c>
      <c r="U5857" s="68">
        <v>8</v>
      </c>
      <c r="V5857" s="70"/>
      <c r="W5857" s="70"/>
      <c r="X5857" s="71">
        <f t="shared" si="626"/>
        <v>8</v>
      </c>
      <c r="Y5857" s="72"/>
      <c r="Z5857" s="70"/>
      <c r="AA5857" s="68"/>
      <c r="AB5857" s="73"/>
      <c r="AC5857" s="70"/>
      <c r="AD5857" s="74"/>
      <c r="AE5857" s="68"/>
      <c r="AF5857" s="75"/>
    </row>
    <row r="5858" ht="28.5" customHeight="1" spans="1:32">
      <c r="A5858" s="61" t="s">
        <v>36</v>
      </c>
      <c r="B5858" s="61" t="s">
        <v>2156</v>
      </c>
      <c r="C5858" s="61" t="s">
        <v>4124</v>
      </c>
      <c r="D5858" s="61" t="s">
        <v>3962</v>
      </c>
      <c r="E5858" s="76" t="s">
        <v>4162</v>
      </c>
      <c r="F5858" s="46">
        <v>46186</v>
      </c>
      <c r="G5858" s="46" t="str">
        <f t="shared" si="623"/>
        <v>蒋赛2026-6-13</v>
      </c>
      <c r="H5858" s="63"/>
      <c r="I5858" s="63"/>
      <c r="J5858" s="64"/>
      <c r="K5858" s="64"/>
      <c r="L5858" s="65" t="s">
        <v>73</v>
      </c>
      <c r="M5858" s="65"/>
      <c r="N5858" s="65"/>
      <c r="O5858" s="66">
        <v>8</v>
      </c>
      <c r="P5858" s="160"/>
      <c r="Q5858" s="68">
        <v>-8</v>
      </c>
      <c r="R5858" s="68"/>
      <c r="S5858" s="68"/>
      <c r="T5858" s="69">
        <f t="shared" si="625"/>
        <v>0</v>
      </c>
      <c r="U5858" s="68"/>
      <c r="V5858" s="70"/>
      <c r="W5858" s="70"/>
      <c r="X5858" s="71">
        <f t="shared" si="626"/>
        <v>0</v>
      </c>
      <c r="Y5858" s="72"/>
      <c r="Z5858" s="70"/>
      <c r="AA5858" s="68"/>
      <c r="AB5858" s="73"/>
      <c r="AC5858" s="70"/>
      <c r="AD5858" s="74"/>
      <c r="AE5858" s="68"/>
      <c r="AF5858" s="80"/>
    </row>
    <row r="5859" ht="28.5" customHeight="1" spans="1:32">
      <c r="A5859" s="61" t="s">
        <v>36</v>
      </c>
      <c r="B5859" s="61" t="s">
        <v>2156</v>
      </c>
      <c r="C5859" s="61" t="s">
        <v>4124</v>
      </c>
      <c r="D5859" s="61" t="s">
        <v>3962</v>
      </c>
      <c r="E5859" s="76" t="s">
        <v>4162</v>
      </c>
      <c r="F5859" s="77">
        <v>46187</v>
      </c>
      <c r="G5859" s="46" t="str">
        <f t="shared" si="623"/>
        <v>蒋赛2026-6-14</v>
      </c>
      <c r="H5859" s="63"/>
      <c r="I5859" s="63"/>
      <c r="J5859" s="64"/>
      <c r="K5859" s="64"/>
      <c r="L5859" s="65"/>
      <c r="M5859" s="65"/>
      <c r="N5859" s="65"/>
      <c r="O5859" s="66"/>
      <c r="P5859" s="160"/>
      <c r="Q5859" s="68"/>
      <c r="R5859" s="68"/>
      <c r="S5859" s="68"/>
      <c r="T5859" s="69">
        <f t="shared" si="625"/>
        <v>0</v>
      </c>
      <c r="U5859" s="68"/>
      <c r="V5859" s="70"/>
      <c r="W5859" s="70"/>
      <c r="X5859" s="71">
        <f t="shared" si="626"/>
        <v>0</v>
      </c>
      <c r="Y5859" s="72"/>
      <c r="Z5859" s="70"/>
      <c r="AA5859" s="68"/>
      <c r="AB5859" s="73"/>
      <c r="AC5859" s="70"/>
      <c r="AD5859" s="74"/>
      <c r="AE5859" s="68"/>
      <c r="AF5859" s="80"/>
    </row>
    <row r="5860" ht="28.5" customHeight="1" spans="1:32">
      <c r="A5860" s="61" t="s">
        <v>36</v>
      </c>
      <c r="B5860" s="61" t="s">
        <v>2156</v>
      </c>
      <c r="C5860" s="61" t="s">
        <v>4124</v>
      </c>
      <c r="D5860" s="61" t="s">
        <v>3962</v>
      </c>
      <c r="E5860" s="76" t="s">
        <v>4162</v>
      </c>
      <c r="F5860" s="46">
        <v>46188</v>
      </c>
      <c r="G5860" s="46" t="str">
        <f t="shared" si="623"/>
        <v>蒋赛2026-6-15</v>
      </c>
      <c r="H5860" s="63" t="s">
        <v>4163</v>
      </c>
      <c r="I5860" s="63" t="s">
        <v>2063</v>
      </c>
      <c r="J5860" s="64"/>
      <c r="K5860" s="64"/>
      <c r="L5860" s="65"/>
      <c r="M5860" s="65"/>
      <c r="N5860" s="65"/>
      <c r="O5860" s="66">
        <v>8</v>
      </c>
      <c r="P5860" s="160"/>
      <c r="Q5860" s="68"/>
      <c r="R5860" s="68"/>
      <c r="S5860" s="68"/>
      <c r="T5860" s="69">
        <f t="shared" si="625"/>
        <v>8</v>
      </c>
      <c r="U5860" s="68"/>
      <c r="V5860" s="70"/>
      <c r="W5860" s="70"/>
      <c r="X5860" s="71">
        <f t="shared" si="626"/>
        <v>8</v>
      </c>
      <c r="Y5860" s="72"/>
      <c r="Z5860" s="70"/>
      <c r="AA5860" s="68">
        <v>2</v>
      </c>
      <c r="AB5860" s="73"/>
      <c r="AC5860" s="70"/>
      <c r="AD5860" s="74"/>
      <c r="AE5860" s="68"/>
      <c r="AF5860" s="75"/>
    </row>
    <row r="5861" ht="28.5" customHeight="1" spans="1:32">
      <c r="A5861" s="61" t="s">
        <v>36</v>
      </c>
      <c r="B5861" s="61" t="s">
        <v>2156</v>
      </c>
      <c r="C5861" s="61" t="s">
        <v>4124</v>
      </c>
      <c r="D5861" s="61" t="s">
        <v>3962</v>
      </c>
      <c r="E5861" s="76" t="s">
        <v>4162</v>
      </c>
      <c r="F5861" s="46">
        <v>46189</v>
      </c>
      <c r="G5861" s="46" t="str">
        <f t="shared" si="623"/>
        <v>蒋赛2026-6-16</v>
      </c>
      <c r="H5861" s="63" t="s">
        <v>4164</v>
      </c>
      <c r="I5861" s="63" t="s">
        <v>2012</v>
      </c>
      <c r="J5861" s="64"/>
      <c r="K5861" s="64"/>
      <c r="L5861" s="65"/>
      <c r="M5861" s="65" t="s">
        <v>4140</v>
      </c>
      <c r="N5861" s="65"/>
      <c r="O5861" s="66">
        <v>8</v>
      </c>
      <c r="P5861" s="161"/>
      <c r="Q5861" s="68"/>
      <c r="R5861" s="68"/>
      <c r="S5861" s="68"/>
      <c r="T5861" s="69">
        <f t="shared" si="625"/>
        <v>8</v>
      </c>
      <c r="U5861" s="68"/>
      <c r="V5861" s="70"/>
      <c r="W5861" s="70"/>
      <c r="X5861" s="71">
        <f t="shared" si="626"/>
        <v>8</v>
      </c>
      <c r="Y5861" s="72"/>
      <c r="Z5861" s="70"/>
      <c r="AA5861" s="68">
        <v>2</v>
      </c>
      <c r="AB5861" s="73"/>
      <c r="AC5861" s="70"/>
      <c r="AD5861" s="74"/>
      <c r="AE5861" s="68"/>
      <c r="AF5861" s="80"/>
    </row>
    <row r="5862" ht="28.5" customHeight="1" spans="1:32">
      <c r="A5862" s="61" t="s">
        <v>36</v>
      </c>
      <c r="B5862" s="61" t="s">
        <v>2156</v>
      </c>
      <c r="C5862" s="61" t="s">
        <v>4124</v>
      </c>
      <c r="D5862" s="61" t="s">
        <v>3962</v>
      </c>
      <c r="E5862" s="76" t="s">
        <v>4162</v>
      </c>
      <c r="F5862" s="46">
        <v>46190</v>
      </c>
      <c r="G5862" s="46" t="str">
        <f t="shared" si="623"/>
        <v>蒋赛2026-6-17</v>
      </c>
      <c r="H5862" s="63"/>
      <c r="I5862" s="63"/>
      <c r="J5862" s="64"/>
      <c r="K5862" s="64"/>
      <c r="L5862" s="65"/>
      <c r="M5862" s="79">
        <v>0.729166666666667</v>
      </c>
      <c r="N5862" s="65"/>
      <c r="O5862" s="66">
        <v>8</v>
      </c>
      <c r="P5862" s="161"/>
      <c r="Q5862" s="68"/>
      <c r="R5862" s="68"/>
      <c r="S5862" s="68"/>
      <c r="T5862" s="69">
        <f t="shared" si="625"/>
        <v>8</v>
      </c>
      <c r="U5862" s="68"/>
      <c r="V5862" s="70"/>
      <c r="W5862" s="70"/>
      <c r="X5862" s="71">
        <f t="shared" si="626"/>
        <v>8</v>
      </c>
      <c r="Y5862" s="72"/>
      <c r="Z5862" s="70"/>
      <c r="AA5862" s="68"/>
      <c r="AB5862" s="73"/>
      <c r="AC5862" s="70"/>
      <c r="AD5862" s="74"/>
      <c r="AE5862" s="68"/>
      <c r="AF5862" s="75"/>
    </row>
    <row r="5863" ht="28.5" customHeight="1" spans="1:32">
      <c r="A5863" s="61" t="s">
        <v>36</v>
      </c>
      <c r="B5863" s="61" t="s">
        <v>2156</v>
      </c>
      <c r="C5863" s="61" t="s">
        <v>4124</v>
      </c>
      <c r="D5863" s="61" t="s">
        <v>3962</v>
      </c>
      <c r="E5863" s="76" t="s">
        <v>4162</v>
      </c>
      <c r="F5863" s="46">
        <v>46191</v>
      </c>
      <c r="G5863" s="46" t="str">
        <f t="shared" si="623"/>
        <v>蒋赛2026-6-18</v>
      </c>
      <c r="H5863" s="63" t="s">
        <v>416</v>
      </c>
      <c r="I5863" s="63" t="s">
        <v>2085</v>
      </c>
      <c r="J5863" s="64"/>
      <c r="K5863" s="64"/>
      <c r="L5863" s="65"/>
      <c r="M5863" s="65"/>
      <c r="N5863" s="83"/>
      <c r="O5863" s="66">
        <v>8</v>
      </c>
      <c r="P5863" s="161"/>
      <c r="Q5863" s="68"/>
      <c r="R5863" s="68"/>
      <c r="S5863" s="68"/>
      <c r="T5863" s="69">
        <f t="shared" si="625"/>
        <v>8</v>
      </c>
      <c r="U5863" s="68"/>
      <c r="V5863" s="70"/>
      <c r="W5863" s="70"/>
      <c r="X5863" s="71">
        <f t="shared" si="626"/>
        <v>8</v>
      </c>
      <c r="Y5863" s="72"/>
      <c r="Z5863" s="70"/>
      <c r="AA5863" s="68">
        <v>2</v>
      </c>
      <c r="AB5863" s="73"/>
      <c r="AC5863" s="70"/>
      <c r="AD5863" s="74"/>
      <c r="AE5863" s="68"/>
      <c r="AF5863" s="75"/>
    </row>
    <row r="5864" ht="28.5" customHeight="1" spans="1:32">
      <c r="A5864" s="61" t="s">
        <v>36</v>
      </c>
      <c r="B5864" s="61" t="s">
        <v>2156</v>
      </c>
      <c r="C5864" s="61" t="s">
        <v>4124</v>
      </c>
      <c r="D5864" s="61" t="s">
        <v>3962</v>
      </c>
      <c r="E5864" s="76" t="s">
        <v>4162</v>
      </c>
      <c r="F5864" s="82">
        <v>46192</v>
      </c>
      <c r="G5864" s="46" t="str">
        <f t="shared" si="623"/>
        <v>蒋赛2026-6-19</v>
      </c>
      <c r="H5864" s="63"/>
      <c r="I5864" s="63"/>
      <c r="J5864" s="64"/>
      <c r="K5864" s="64"/>
      <c r="L5864" s="65"/>
      <c r="M5864" s="65"/>
      <c r="N5864" s="65"/>
      <c r="O5864" s="66"/>
      <c r="P5864" s="161"/>
      <c r="Q5864" s="68"/>
      <c r="R5864" s="68"/>
      <c r="S5864" s="68"/>
      <c r="T5864" s="69">
        <f t="shared" si="625"/>
        <v>0</v>
      </c>
      <c r="U5864" s="68"/>
      <c r="V5864" s="70"/>
      <c r="W5864" s="70"/>
      <c r="X5864" s="71">
        <f t="shared" si="626"/>
        <v>0</v>
      </c>
      <c r="Y5864" s="72"/>
      <c r="Z5864" s="70"/>
      <c r="AA5864" s="68"/>
      <c r="AB5864" s="73">
        <v>8</v>
      </c>
      <c r="AC5864" s="70"/>
      <c r="AD5864" s="74"/>
      <c r="AE5864" s="68"/>
      <c r="AF5864" s="75"/>
    </row>
    <row r="5865" ht="28.5" customHeight="1" spans="1:32">
      <c r="A5865" s="61" t="s">
        <v>36</v>
      </c>
      <c r="B5865" s="61" t="s">
        <v>2156</v>
      </c>
      <c r="C5865" s="61" t="s">
        <v>4124</v>
      </c>
      <c r="D5865" s="61" t="s">
        <v>3962</v>
      </c>
      <c r="E5865" s="76" t="s">
        <v>4162</v>
      </c>
      <c r="F5865" s="77">
        <v>46193</v>
      </c>
      <c r="G5865" s="46" t="str">
        <f t="shared" si="623"/>
        <v>蒋赛2026-6-20</v>
      </c>
      <c r="H5865" s="63"/>
      <c r="I5865" s="63"/>
      <c r="J5865" s="64"/>
      <c r="K5865" s="64"/>
      <c r="L5865" s="65"/>
      <c r="M5865" s="65"/>
      <c r="N5865" s="65"/>
      <c r="O5865" s="66"/>
      <c r="P5865" s="161"/>
      <c r="Q5865" s="68"/>
      <c r="R5865" s="68"/>
      <c r="S5865" s="68"/>
      <c r="T5865" s="69">
        <f t="shared" si="625"/>
        <v>0</v>
      </c>
      <c r="U5865" s="68"/>
      <c r="V5865" s="70"/>
      <c r="W5865" s="70"/>
      <c r="X5865" s="71">
        <f t="shared" si="626"/>
        <v>0</v>
      </c>
      <c r="Y5865" s="72"/>
      <c r="Z5865" s="70"/>
      <c r="AA5865" s="68"/>
      <c r="AB5865" s="73"/>
      <c r="AC5865" s="70"/>
      <c r="AD5865" s="74"/>
      <c r="AE5865" s="68"/>
      <c r="AF5865" s="75"/>
    </row>
    <row r="5866" ht="28.5" customHeight="1" spans="1:32">
      <c r="A5866" s="61" t="s">
        <v>36</v>
      </c>
      <c r="B5866" s="61" t="s">
        <v>2156</v>
      </c>
      <c r="C5866" s="61" t="s">
        <v>4124</v>
      </c>
      <c r="D5866" s="61" t="s">
        <v>3962</v>
      </c>
      <c r="E5866" s="62" t="s">
        <v>4162</v>
      </c>
      <c r="F5866" s="46">
        <v>46194</v>
      </c>
      <c r="G5866" s="46" t="str">
        <f t="shared" si="623"/>
        <v>蒋赛2026-6-21</v>
      </c>
      <c r="H5866" s="63" t="s">
        <v>4165</v>
      </c>
      <c r="I5866" s="63" t="s">
        <v>4166</v>
      </c>
      <c r="J5866" s="64"/>
      <c r="K5866" s="64" t="s">
        <v>1564</v>
      </c>
      <c r="L5866" s="65"/>
      <c r="M5866" s="65"/>
      <c r="N5866" s="65"/>
      <c r="O5866" s="66">
        <v>8</v>
      </c>
      <c r="P5866" s="161"/>
      <c r="Q5866" s="68"/>
      <c r="R5866" s="68"/>
      <c r="S5866" s="68"/>
      <c r="T5866" s="69">
        <f t="shared" si="625"/>
        <v>8</v>
      </c>
      <c r="U5866" s="68"/>
      <c r="V5866" s="70">
        <v>2.5</v>
      </c>
      <c r="W5866" s="70"/>
      <c r="X5866" s="71">
        <f t="shared" si="626"/>
        <v>10.5</v>
      </c>
      <c r="Y5866" s="72"/>
      <c r="Z5866" s="70"/>
      <c r="AA5866" s="68">
        <v>4</v>
      </c>
      <c r="AB5866" s="73"/>
      <c r="AC5866" s="70"/>
      <c r="AD5866" s="74"/>
      <c r="AE5866" s="68"/>
      <c r="AF5866" s="75"/>
    </row>
    <row r="5867" ht="28.5" customHeight="1" spans="1:32">
      <c r="A5867" s="61" t="s">
        <v>36</v>
      </c>
      <c r="B5867" s="61" t="s">
        <v>2156</v>
      </c>
      <c r="C5867" s="61" t="s">
        <v>4124</v>
      </c>
      <c r="D5867" s="61" t="s">
        <v>3962</v>
      </c>
      <c r="E5867" s="76" t="s">
        <v>4162</v>
      </c>
      <c r="F5867" s="46">
        <v>46195</v>
      </c>
      <c r="G5867" s="46" t="str">
        <f t="shared" si="623"/>
        <v>蒋赛2026-6-22</v>
      </c>
      <c r="H5867" s="63"/>
      <c r="I5867" s="63"/>
      <c r="J5867" s="64"/>
      <c r="K5867" s="64"/>
      <c r="L5867" s="65"/>
      <c r="M5867" s="65"/>
      <c r="N5867" s="65"/>
      <c r="O5867" s="66"/>
      <c r="P5867" s="160"/>
      <c r="Q5867" s="68"/>
      <c r="R5867" s="68"/>
      <c r="S5867" s="68"/>
      <c r="T5867" s="69">
        <f t="shared" si="625"/>
        <v>0</v>
      </c>
      <c r="U5867" s="68"/>
      <c r="V5867" s="70"/>
      <c r="W5867" s="70"/>
      <c r="X5867" s="71">
        <f t="shared" si="626"/>
        <v>0</v>
      </c>
      <c r="Y5867" s="72"/>
      <c r="Z5867" s="70"/>
      <c r="AA5867" s="68"/>
      <c r="AB5867" s="73"/>
      <c r="AC5867" s="70"/>
      <c r="AD5867" s="74"/>
      <c r="AE5867" s="68"/>
      <c r="AF5867" s="75"/>
    </row>
    <row r="5868" ht="28.5" customHeight="1" spans="1:32">
      <c r="A5868" s="61" t="s">
        <v>36</v>
      </c>
      <c r="B5868" s="61" t="s">
        <v>2156</v>
      </c>
      <c r="C5868" s="61" t="s">
        <v>4124</v>
      </c>
      <c r="D5868" s="61" t="s">
        <v>3962</v>
      </c>
      <c r="E5868" s="76" t="s">
        <v>4162</v>
      </c>
      <c r="F5868" s="46">
        <v>46196</v>
      </c>
      <c r="G5868" s="46" t="str">
        <f t="shared" si="623"/>
        <v>蒋赛2026-6-23</v>
      </c>
      <c r="H5868" s="63"/>
      <c r="I5868" s="63"/>
      <c r="J5868" s="64"/>
      <c r="K5868" s="64"/>
      <c r="L5868" s="65"/>
      <c r="M5868" s="65"/>
      <c r="N5868" s="65"/>
      <c r="O5868" s="66"/>
      <c r="P5868" s="161"/>
      <c r="Q5868" s="68"/>
      <c r="R5868" s="68"/>
      <c r="S5868" s="68"/>
      <c r="T5868" s="69">
        <f t="shared" si="625"/>
        <v>0</v>
      </c>
      <c r="U5868" s="68"/>
      <c r="V5868" s="70"/>
      <c r="W5868" s="70"/>
      <c r="X5868" s="71">
        <f t="shared" si="626"/>
        <v>0</v>
      </c>
      <c r="Y5868" s="72"/>
      <c r="Z5868" s="70"/>
      <c r="AA5868" s="68"/>
      <c r="AB5868" s="73"/>
      <c r="AC5868" s="70"/>
      <c r="AD5868" s="74"/>
      <c r="AE5868" s="68"/>
      <c r="AF5868" s="75"/>
    </row>
    <row r="5869" ht="28.5" customHeight="1" spans="1:32">
      <c r="A5869" s="61" t="s">
        <v>36</v>
      </c>
      <c r="B5869" s="61" t="s">
        <v>2156</v>
      </c>
      <c r="C5869" s="61" t="s">
        <v>4124</v>
      </c>
      <c r="D5869" s="61" t="s">
        <v>3962</v>
      </c>
      <c r="E5869" s="76" t="s">
        <v>4162</v>
      </c>
      <c r="F5869" s="46">
        <v>46197</v>
      </c>
      <c r="G5869" s="46" t="str">
        <f t="shared" si="623"/>
        <v>蒋赛2026-6-24</v>
      </c>
      <c r="H5869" s="63"/>
      <c r="I5869" s="63"/>
      <c r="J5869" s="64"/>
      <c r="K5869" s="64"/>
      <c r="L5869" s="65"/>
      <c r="M5869" s="65"/>
      <c r="N5869" s="65"/>
      <c r="O5869" s="66"/>
      <c r="P5869" s="160"/>
      <c r="Q5869" s="68"/>
      <c r="R5869" s="68"/>
      <c r="S5869" s="68"/>
      <c r="T5869" s="69">
        <f t="shared" si="625"/>
        <v>0</v>
      </c>
      <c r="U5869" s="68"/>
      <c r="V5869" s="70"/>
      <c r="W5869" s="70"/>
      <c r="X5869" s="71">
        <f t="shared" si="626"/>
        <v>0</v>
      </c>
      <c r="Y5869" s="72"/>
      <c r="Z5869" s="70"/>
      <c r="AA5869" s="68"/>
      <c r="AB5869" s="73"/>
      <c r="AC5869" s="70"/>
      <c r="AD5869" s="74"/>
      <c r="AE5869" s="68"/>
      <c r="AF5869" s="75"/>
    </row>
    <row r="5870" ht="28.5" customHeight="1" spans="1:32">
      <c r="A5870" s="61" t="s">
        <v>36</v>
      </c>
      <c r="B5870" s="61" t="s">
        <v>2156</v>
      </c>
      <c r="C5870" s="61" t="s">
        <v>4124</v>
      </c>
      <c r="D5870" s="61" t="s">
        <v>3962</v>
      </c>
      <c r="E5870" s="76" t="s">
        <v>4162</v>
      </c>
      <c r="F5870" s="46">
        <v>46198</v>
      </c>
      <c r="G5870" s="46" t="str">
        <f t="shared" si="623"/>
        <v>蒋赛2026-6-25</v>
      </c>
      <c r="H5870" s="63"/>
      <c r="I5870" s="63"/>
      <c r="J5870" s="64"/>
      <c r="K5870" s="64"/>
      <c r="L5870" s="65"/>
      <c r="M5870" s="65"/>
      <c r="N5870" s="79"/>
      <c r="O5870" s="66"/>
      <c r="P5870" s="160"/>
      <c r="Q5870" s="68"/>
      <c r="R5870" s="68"/>
      <c r="S5870" s="68"/>
      <c r="T5870" s="69">
        <f t="shared" si="625"/>
        <v>0</v>
      </c>
      <c r="U5870" s="68"/>
      <c r="V5870" s="70"/>
      <c r="W5870" s="70"/>
      <c r="X5870" s="71">
        <f t="shared" si="626"/>
        <v>0</v>
      </c>
      <c r="Y5870" s="72"/>
      <c r="Z5870" s="70"/>
      <c r="AA5870" s="68"/>
      <c r="AB5870" s="73"/>
      <c r="AC5870" s="70"/>
      <c r="AD5870" s="74"/>
      <c r="AE5870" s="68"/>
      <c r="AF5870" s="75"/>
    </row>
    <row r="5871" ht="28.5" customHeight="1" spans="1:32">
      <c r="A5871" s="61" t="s">
        <v>36</v>
      </c>
      <c r="B5871" s="61" t="s">
        <v>2156</v>
      </c>
      <c r="C5871" s="61" t="s">
        <v>4124</v>
      </c>
      <c r="D5871" s="61" t="s">
        <v>3962</v>
      </c>
      <c r="E5871" s="76" t="s">
        <v>4162</v>
      </c>
      <c r="F5871" s="46">
        <v>46199</v>
      </c>
      <c r="G5871" s="46" t="str">
        <f t="shared" si="623"/>
        <v>蒋赛2026-6-26</v>
      </c>
      <c r="H5871" s="63"/>
      <c r="I5871" s="63"/>
      <c r="J5871" s="64"/>
      <c r="K5871" s="64"/>
      <c r="L5871" s="65"/>
      <c r="M5871" s="65"/>
      <c r="N5871" s="65"/>
      <c r="O5871" s="66"/>
      <c r="P5871" s="160"/>
      <c r="Q5871" s="68"/>
      <c r="R5871" s="68"/>
      <c r="S5871" s="68"/>
      <c r="T5871" s="69">
        <f t="shared" si="625"/>
        <v>0</v>
      </c>
      <c r="U5871" s="68"/>
      <c r="V5871" s="70"/>
      <c r="W5871" s="70"/>
      <c r="X5871" s="71">
        <f t="shared" si="626"/>
        <v>0</v>
      </c>
      <c r="Y5871" s="72"/>
      <c r="Z5871" s="70"/>
      <c r="AA5871" s="68"/>
      <c r="AB5871" s="73"/>
      <c r="AC5871" s="70"/>
      <c r="AD5871" s="74"/>
      <c r="AE5871" s="68"/>
      <c r="AF5871" s="75"/>
    </row>
    <row r="5872" ht="28.5" customHeight="1" spans="1:32">
      <c r="A5872" s="61" t="s">
        <v>36</v>
      </c>
      <c r="B5872" s="61" t="s">
        <v>2156</v>
      </c>
      <c r="C5872" s="61" t="s">
        <v>4124</v>
      </c>
      <c r="D5872" s="61" t="s">
        <v>3962</v>
      </c>
      <c r="E5872" s="62" t="s">
        <v>4162</v>
      </c>
      <c r="F5872" s="46">
        <v>46200</v>
      </c>
      <c r="G5872" s="46" t="str">
        <f t="shared" si="623"/>
        <v>蒋赛2026-6-27</v>
      </c>
      <c r="H5872" s="63"/>
      <c r="I5872" s="63"/>
      <c r="J5872" s="64"/>
      <c r="K5872" s="64"/>
      <c r="L5872" s="65"/>
      <c r="M5872" s="65"/>
      <c r="N5872" s="79"/>
      <c r="O5872" s="66"/>
      <c r="P5872" s="160"/>
      <c r="Q5872" s="68"/>
      <c r="R5872" s="68"/>
      <c r="S5872" s="68"/>
      <c r="T5872" s="69">
        <f t="shared" si="625"/>
        <v>0</v>
      </c>
      <c r="U5872" s="68"/>
      <c r="V5872" s="70"/>
      <c r="W5872" s="70"/>
      <c r="X5872" s="71">
        <f t="shared" si="626"/>
        <v>0</v>
      </c>
      <c r="Y5872" s="72"/>
      <c r="Z5872" s="70"/>
      <c r="AA5872" s="68"/>
      <c r="AB5872" s="73"/>
      <c r="AC5872" s="70"/>
      <c r="AD5872" s="74"/>
      <c r="AE5872" s="68"/>
      <c r="AF5872" s="75"/>
    </row>
    <row r="5873" ht="28.5" customHeight="1" spans="1:32">
      <c r="A5873" s="61" t="s">
        <v>36</v>
      </c>
      <c r="B5873" s="61" t="s">
        <v>2156</v>
      </c>
      <c r="C5873" s="61" t="s">
        <v>4124</v>
      </c>
      <c r="D5873" s="61" t="s">
        <v>3962</v>
      </c>
      <c r="E5873" s="76" t="s">
        <v>4162</v>
      </c>
      <c r="F5873" s="46">
        <v>46201</v>
      </c>
      <c r="G5873" s="46" t="str">
        <f t="shared" si="623"/>
        <v>蒋赛2026-6-28</v>
      </c>
      <c r="H5873" s="63"/>
      <c r="I5873" s="63"/>
      <c r="J5873" s="64"/>
      <c r="K5873" s="64"/>
      <c r="L5873" s="65"/>
      <c r="M5873" s="65"/>
      <c r="N5873" s="65"/>
      <c r="O5873" s="66"/>
      <c r="P5873" s="160"/>
      <c r="Q5873" s="68"/>
      <c r="R5873" s="68"/>
      <c r="S5873" s="68"/>
      <c r="T5873" s="69">
        <f t="shared" si="625"/>
        <v>0</v>
      </c>
      <c r="U5873" s="68"/>
      <c r="V5873" s="70"/>
      <c r="W5873" s="70"/>
      <c r="X5873" s="71">
        <f t="shared" si="626"/>
        <v>0</v>
      </c>
      <c r="Y5873" s="72"/>
      <c r="Z5873" s="70"/>
      <c r="AA5873" s="68"/>
      <c r="AB5873" s="73"/>
      <c r="AC5873" s="70"/>
      <c r="AD5873" s="74"/>
      <c r="AE5873" s="68"/>
      <c r="AF5873" s="75"/>
    </row>
    <row r="5874" ht="28.5" customHeight="1" spans="1:32">
      <c r="A5874" s="61" t="s">
        <v>36</v>
      </c>
      <c r="B5874" s="61" t="s">
        <v>2156</v>
      </c>
      <c r="C5874" s="61" t="s">
        <v>4124</v>
      </c>
      <c r="D5874" s="61" t="s">
        <v>3962</v>
      </c>
      <c r="E5874" s="76" t="s">
        <v>4162</v>
      </c>
      <c r="F5874" s="46">
        <v>46202</v>
      </c>
      <c r="G5874" s="46" t="str">
        <f t="shared" si="623"/>
        <v>蒋赛2026-6-29</v>
      </c>
      <c r="H5874" s="63"/>
      <c r="I5874" s="63"/>
      <c r="J5874" s="64"/>
      <c r="K5874" s="64"/>
      <c r="L5874" s="65"/>
      <c r="M5874" s="65"/>
      <c r="N5874" s="79"/>
      <c r="O5874" s="66"/>
      <c r="P5874" s="160"/>
      <c r="Q5874" s="68"/>
      <c r="R5874" s="68"/>
      <c r="S5874" s="68"/>
      <c r="T5874" s="69">
        <f t="shared" si="625"/>
        <v>0</v>
      </c>
      <c r="U5874" s="68"/>
      <c r="V5874" s="70"/>
      <c r="W5874" s="70"/>
      <c r="X5874" s="71">
        <f t="shared" si="626"/>
        <v>0</v>
      </c>
      <c r="Y5874" s="72"/>
      <c r="Z5874" s="70"/>
      <c r="AA5874" s="68"/>
      <c r="AB5874" s="73"/>
      <c r="AC5874" s="70"/>
      <c r="AD5874" s="74"/>
      <c r="AE5874" s="68"/>
      <c r="AF5874" s="75"/>
    </row>
    <row r="5875" s="3" customFormat="1" ht="28.5" customHeight="1" spans="1:32">
      <c r="A5875" s="61" t="s">
        <v>36</v>
      </c>
      <c r="B5875" s="61" t="s">
        <v>2156</v>
      </c>
      <c r="C5875" s="61" t="s">
        <v>4124</v>
      </c>
      <c r="D5875" s="61" t="s">
        <v>3962</v>
      </c>
      <c r="E5875" s="76" t="s">
        <v>4162</v>
      </c>
      <c r="F5875" s="46">
        <v>46203</v>
      </c>
      <c r="G5875" s="46" t="str">
        <f t="shared" si="623"/>
        <v>蒋赛2026-6-30</v>
      </c>
      <c r="H5875" s="63"/>
      <c r="I5875" s="63"/>
      <c r="J5875" s="64"/>
      <c r="K5875" s="64"/>
      <c r="L5875" s="65"/>
      <c r="M5875" s="65"/>
      <c r="N5875" s="79"/>
      <c r="O5875" s="66"/>
      <c r="P5875" s="160"/>
      <c r="Q5875" s="68"/>
      <c r="R5875" s="68"/>
      <c r="S5875" s="68"/>
      <c r="T5875" s="69">
        <f t="shared" si="625"/>
        <v>0</v>
      </c>
      <c r="U5875" s="68"/>
      <c r="V5875" s="70"/>
      <c r="W5875" s="70"/>
      <c r="X5875" s="71">
        <f t="shared" si="626"/>
        <v>0</v>
      </c>
      <c r="Y5875" s="72"/>
      <c r="Z5875" s="70"/>
      <c r="AA5875" s="68"/>
      <c r="AB5875" s="73"/>
      <c r="AC5875" s="70"/>
      <c r="AD5875" s="74"/>
      <c r="AE5875" s="68"/>
      <c r="AF5875" s="75"/>
    </row>
    <row r="5876" s="3" customFormat="1" ht="28.5" customHeight="1" spans="1:32">
      <c r="A5876" s="61" t="s">
        <v>36</v>
      </c>
      <c r="B5876" s="61" t="s">
        <v>2156</v>
      </c>
      <c r="C5876" s="61" t="s">
        <v>4124</v>
      </c>
      <c r="D5876" s="61" t="s">
        <v>3962</v>
      </c>
      <c r="E5876" s="76" t="s">
        <v>4162</v>
      </c>
      <c r="F5876" s="46">
        <v>46204</v>
      </c>
      <c r="G5876" s="46" t="str">
        <f t="shared" si="623"/>
        <v>蒋赛2026-7-1</v>
      </c>
      <c r="H5876" s="63"/>
      <c r="I5876" s="63"/>
      <c r="J5876" s="64"/>
      <c r="K5876" s="64"/>
      <c r="L5876" s="65"/>
      <c r="M5876" s="65"/>
      <c r="N5876" s="65"/>
      <c r="O5876" s="66"/>
      <c r="P5876" s="160"/>
      <c r="Q5876" s="68"/>
      <c r="R5876" s="68"/>
      <c r="S5876" s="68"/>
      <c r="T5876" s="69">
        <f t="shared" si="625"/>
        <v>0</v>
      </c>
      <c r="U5876" s="68"/>
      <c r="V5876" s="70"/>
      <c r="W5876" s="70"/>
      <c r="X5876" s="71">
        <f t="shared" si="626"/>
        <v>0</v>
      </c>
      <c r="Y5876" s="72"/>
      <c r="Z5876" s="70"/>
      <c r="AA5876" s="68"/>
      <c r="AB5876" s="73"/>
      <c r="AC5876" s="70"/>
      <c r="AD5876" s="74"/>
      <c r="AE5876" s="68"/>
      <c r="AF5876" s="75"/>
    </row>
    <row r="5877" ht="28.5" customHeight="1" spans="1:32">
      <c r="A5877" s="84" t="s">
        <v>36</v>
      </c>
      <c r="B5877" s="84" t="s">
        <v>2156</v>
      </c>
      <c r="C5877" s="84" t="s">
        <v>4124</v>
      </c>
      <c r="D5877" s="84" t="s">
        <v>3962</v>
      </c>
      <c r="E5877" s="85" t="s">
        <v>4162</v>
      </c>
      <c r="F5877" s="86">
        <v>46235</v>
      </c>
      <c r="G5877" s="46" t="str">
        <f t="shared" si="623"/>
        <v>蒋赛2026-8-1</v>
      </c>
      <c r="H5877" s="63"/>
      <c r="I5877" s="63"/>
      <c r="J5877" s="64"/>
      <c r="K5877" s="64"/>
      <c r="L5877" s="65"/>
      <c r="M5877" s="65"/>
      <c r="N5877" s="91"/>
      <c r="O5877" s="66"/>
      <c r="P5877" s="87"/>
      <c r="Q5877" s="87"/>
      <c r="R5877" s="68"/>
      <c r="S5877" s="87"/>
      <c r="T5877" s="69">
        <f t="shared" si="625"/>
        <v>0</v>
      </c>
      <c r="U5877" s="87"/>
      <c r="V5877" s="87"/>
      <c r="W5877" s="87"/>
      <c r="X5877" s="71">
        <f t="shared" si="626"/>
        <v>0</v>
      </c>
      <c r="Y5877" s="88"/>
      <c r="Z5877" s="87"/>
      <c r="AA5877" s="87"/>
      <c r="AB5877" s="87"/>
      <c r="AC5877" s="87"/>
      <c r="AD5877" s="89"/>
      <c r="AE5877" s="87"/>
      <c r="AF5877" s="90"/>
    </row>
    <row r="5878" ht="28.5" customHeight="1" spans="1:32">
      <c r="A5878" s="44" t="s">
        <v>36</v>
      </c>
      <c r="B5878" s="44" t="s">
        <v>2156</v>
      </c>
      <c r="C5878" s="44" t="s">
        <v>4124</v>
      </c>
      <c r="D5878" s="44" t="s">
        <v>3944</v>
      </c>
      <c r="E5878" s="44" t="s">
        <v>4167</v>
      </c>
      <c r="F5878" s="45">
        <v>46173</v>
      </c>
      <c r="G5878" s="46" t="str">
        <f t="shared" si="623"/>
        <v>雷加星2026-5-31</v>
      </c>
      <c r="H5878" s="157"/>
      <c r="I5878" s="157"/>
      <c r="J5878" s="158"/>
      <c r="K5878" s="158"/>
      <c r="L5878" s="158"/>
      <c r="M5878" s="159"/>
      <c r="N5878" s="159"/>
      <c r="O5878" s="102">
        <f t="shared" ref="O5878:AE5878" si="627">SUM(O5879:O5910)</f>
        <v>136</v>
      </c>
      <c r="P5878" s="103">
        <f t="shared" si="627"/>
        <v>0</v>
      </c>
      <c r="Q5878" s="104">
        <f t="shared" si="627"/>
        <v>0</v>
      </c>
      <c r="R5878" s="104">
        <f t="shared" si="627"/>
        <v>0</v>
      </c>
      <c r="S5878" s="53">
        <f t="shared" si="627"/>
        <v>0</v>
      </c>
      <c r="T5878" s="105">
        <f t="shared" si="627"/>
        <v>136</v>
      </c>
      <c r="U5878" s="55">
        <f t="shared" si="627"/>
        <v>0</v>
      </c>
      <c r="V5878" s="105">
        <f t="shared" si="627"/>
        <v>22.5</v>
      </c>
      <c r="W5878" s="105">
        <f t="shared" si="627"/>
        <v>0</v>
      </c>
      <c r="X5878" s="106">
        <f t="shared" si="627"/>
        <v>158.5</v>
      </c>
      <c r="Y5878" s="107">
        <f t="shared" si="627"/>
        <v>0</v>
      </c>
      <c r="Z5878" s="105">
        <f t="shared" si="627"/>
        <v>0</v>
      </c>
      <c r="AA5878" s="108">
        <f t="shared" si="627"/>
        <v>42</v>
      </c>
      <c r="AB5878" s="105">
        <f t="shared" si="627"/>
        <v>8</v>
      </c>
      <c r="AC5878" s="105">
        <f t="shared" si="627"/>
        <v>0</v>
      </c>
      <c r="AD5878" s="109">
        <f t="shared" si="627"/>
        <v>0</v>
      </c>
      <c r="AE5878" s="108">
        <f t="shared" si="627"/>
        <v>0</v>
      </c>
      <c r="AF5878" s="60"/>
    </row>
    <row r="5879" ht="28.5" customHeight="1" spans="1:32">
      <c r="A5879" s="61" t="s">
        <v>36</v>
      </c>
      <c r="B5879" s="61" t="s">
        <v>2156</v>
      </c>
      <c r="C5879" s="61" t="s">
        <v>4124</v>
      </c>
      <c r="D5879" s="61" t="s">
        <v>3944</v>
      </c>
      <c r="E5879" s="62" t="s">
        <v>4167</v>
      </c>
      <c r="F5879" s="46">
        <v>46174</v>
      </c>
      <c r="G5879" s="46" t="str">
        <f t="shared" si="623"/>
        <v>雷加星2026-6-1</v>
      </c>
      <c r="H5879" s="63" t="s">
        <v>3350</v>
      </c>
      <c r="I5879" s="63" t="s">
        <v>4168</v>
      </c>
      <c r="J5879" s="64"/>
      <c r="K5879" s="64"/>
      <c r="L5879" s="65"/>
      <c r="M5879" s="65"/>
      <c r="N5879" s="65"/>
      <c r="O5879" s="66">
        <v>8</v>
      </c>
      <c r="P5879" s="160"/>
      <c r="Q5879" s="68"/>
      <c r="R5879" s="68"/>
      <c r="S5879" s="68"/>
      <c r="T5879" s="69">
        <f t="shared" ref="T5879:T5910" si="628">SUM(O5879:S5879)</f>
        <v>8</v>
      </c>
      <c r="U5879" s="68"/>
      <c r="V5879" s="70"/>
      <c r="W5879" s="70"/>
      <c r="X5879" s="71">
        <f t="shared" ref="X5879:X5910" si="629">SUM(T5879:W5879)</f>
        <v>8</v>
      </c>
      <c r="Y5879" s="72"/>
      <c r="Z5879" s="70"/>
      <c r="AA5879" s="68">
        <v>2</v>
      </c>
      <c r="AB5879" s="73"/>
      <c r="AC5879" s="70"/>
      <c r="AD5879" s="74"/>
      <c r="AE5879" s="68"/>
      <c r="AF5879" s="75"/>
    </row>
    <row r="5880" ht="28.5" customHeight="1" spans="1:32">
      <c r="A5880" s="61" t="s">
        <v>36</v>
      </c>
      <c r="B5880" s="61" t="s">
        <v>2156</v>
      </c>
      <c r="C5880" s="61" t="s">
        <v>4124</v>
      </c>
      <c r="D5880" s="61" t="s">
        <v>3944</v>
      </c>
      <c r="E5880" s="62" t="s">
        <v>4167</v>
      </c>
      <c r="F5880" s="46">
        <v>46175</v>
      </c>
      <c r="G5880" s="46" t="str">
        <f t="shared" si="623"/>
        <v>雷加星2026-6-2</v>
      </c>
      <c r="H5880" s="63" t="s">
        <v>3350</v>
      </c>
      <c r="I5880" s="63" t="s">
        <v>3749</v>
      </c>
      <c r="J5880" s="64"/>
      <c r="K5880" s="64"/>
      <c r="L5880" s="65"/>
      <c r="M5880" s="65"/>
      <c r="N5880" s="65"/>
      <c r="O5880" s="66">
        <v>8</v>
      </c>
      <c r="P5880" s="160"/>
      <c r="Q5880" s="68"/>
      <c r="R5880" s="68"/>
      <c r="S5880" s="68"/>
      <c r="T5880" s="69">
        <f t="shared" si="628"/>
        <v>8</v>
      </c>
      <c r="U5880" s="68"/>
      <c r="V5880" s="70"/>
      <c r="W5880" s="70"/>
      <c r="X5880" s="71">
        <f t="shared" si="629"/>
        <v>8</v>
      </c>
      <c r="Y5880" s="72"/>
      <c r="Z5880" s="70"/>
      <c r="AA5880" s="68">
        <v>2</v>
      </c>
      <c r="AB5880" s="73"/>
      <c r="AC5880" s="70"/>
      <c r="AD5880" s="74"/>
      <c r="AE5880" s="68"/>
      <c r="AF5880" s="75"/>
    </row>
    <row r="5881" ht="28.5" customHeight="1" spans="1:32">
      <c r="A5881" s="61" t="s">
        <v>36</v>
      </c>
      <c r="B5881" s="61" t="s">
        <v>2156</v>
      </c>
      <c r="C5881" s="61" t="s">
        <v>4124</v>
      </c>
      <c r="D5881" s="61" t="s">
        <v>3944</v>
      </c>
      <c r="E5881" s="62" t="s">
        <v>4167</v>
      </c>
      <c r="F5881" s="46">
        <v>46176</v>
      </c>
      <c r="G5881" s="46" t="str">
        <f t="shared" si="623"/>
        <v>雷加星2026-6-3</v>
      </c>
      <c r="H5881" s="63" t="s">
        <v>3831</v>
      </c>
      <c r="I5881" s="63" t="s">
        <v>3975</v>
      </c>
      <c r="J5881" s="64"/>
      <c r="K5881" s="64"/>
      <c r="L5881" s="65"/>
      <c r="M5881" s="65"/>
      <c r="N5881" s="65"/>
      <c r="O5881" s="66">
        <v>8</v>
      </c>
      <c r="P5881" s="160"/>
      <c r="Q5881" s="68"/>
      <c r="R5881" s="68"/>
      <c r="S5881" s="68"/>
      <c r="T5881" s="69">
        <f t="shared" si="628"/>
        <v>8</v>
      </c>
      <c r="U5881" s="68"/>
      <c r="V5881" s="70"/>
      <c r="W5881" s="70"/>
      <c r="X5881" s="71">
        <f t="shared" si="629"/>
        <v>8</v>
      </c>
      <c r="Y5881" s="72"/>
      <c r="Z5881" s="70"/>
      <c r="AA5881" s="68">
        <v>2</v>
      </c>
      <c r="AB5881" s="73"/>
      <c r="AC5881" s="70"/>
      <c r="AD5881" s="74"/>
      <c r="AE5881" s="68"/>
      <c r="AF5881" s="75"/>
    </row>
    <row r="5882" ht="28.5" customHeight="1" spans="1:32">
      <c r="A5882" s="61" t="s">
        <v>36</v>
      </c>
      <c r="B5882" s="61" t="s">
        <v>2156</v>
      </c>
      <c r="C5882" s="61" t="s">
        <v>4124</v>
      </c>
      <c r="D5882" s="61" t="s">
        <v>3944</v>
      </c>
      <c r="E5882" s="62" t="s">
        <v>4167</v>
      </c>
      <c r="F5882" s="46">
        <v>46177</v>
      </c>
      <c r="G5882" s="46" t="str">
        <f t="shared" si="623"/>
        <v>雷加星2026-6-4</v>
      </c>
      <c r="H5882" s="63" t="s">
        <v>4169</v>
      </c>
      <c r="I5882" s="63" t="s">
        <v>4170</v>
      </c>
      <c r="J5882" s="64"/>
      <c r="K5882" s="64" t="s">
        <v>1564</v>
      </c>
      <c r="L5882" s="65"/>
      <c r="M5882" s="65"/>
      <c r="N5882" s="65"/>
      <c r="O5882" s="66">
        <v>8</v>
      </c>
      <c r="P5882" s="160"/>
      <c r="Q5882" s="68"/>
      <c r="R5882" s="68"/>
      <c r="S5882" s="68"/>
      <c r="T5882" s="69">
        <f t="shared" si="628"/>
        <v>8</v>
      </c>
      <c r="U5882" s="68"/>
      <c r="V5882" s="70">
        <v>3</v>
      </c>
      <c r="W5882" s="70"/>
      <c r="X5882" s="71">
        <f t="shared" si="629"/>
        <v>11</v>
      </c>
      <c r="Y5882" s="72"/>
      <c r="Z5882" s="70"/>
      <c r="AA5882" s="68">
        <v>4</v>
      </c>
      <c r="AB5882" s="73"/>
      <c r="AC5882" s="70"/>
      <c r="AD5882" s="74"/>
      <c r="AE5882" s="68"/>
      <c r="AF5882" s="75"/>
    </row>
    <row r="5883" ht="28.5" customHeight="1" spans="1:32">
      <c r="A5883" s="61" t="s">
        <v>36</v>
      </c>
      <c r="B5883" s="61" t="s">
        <v>2156</v>
      </c>
      <c r="C5883" s="61" t="s">
        <v>4124</v>
      </c>
      <c r="D5883" s="61" t="s">
        <v>3944</v>
      </c>
      <c r="E5883" s="62" t="s">
        <v>4167</v>
      </c>
      <c r="F5883" s="46">
        <v>46178</v>
      </c>
      <c r="G5883" s="46" t="str">
        <f t="shared" si="623"/>
        <v>雷加星2026-6-5</v>
      </c>
      <c r="H5883" s="63" t="s">
        <v>1663</v>
      </c>
      <c r="I5883" s="63" t="s">
        <v>4171</v>
      </c>
      <c r="J5883" s="64"/>
      <c r="K5883" s="64"/>
      <c r="L5883" s="65"/>
      <c r="M5883" s="65"/>
      <c r="N5883" s="65"/>
      <c r="O5883" s="66">
        <v>8</v>
      </c>
      <c r="P5883" s="160"/>
      <c r="Q5883" s="68"/>
      <c r="R5883" s="68"/>
      <c r="S5883" s="68"/>
      <c r="T5883" s="69">
        <f t="shared" si="628"/>
        <v>8</v>
      </c>
      <c r="U5883" s="68"/>
      <c r="V5883" s="70"/>
      <c r="W5883" s="70"/>
      <c r="X5883" s="71">
        <f t="shared" si="629"/>
        <v>8</v>
      </c>
      <c r="Y5883" s="72"/>
      <c r="Z5883" s="70"/>
      <c r="AA5883" s="68">
        <v>2</v>
      </c>
      <c r="AB5883" s="73"/>
      <c r="AC5883" s="70"/>
      <c r="AD5883" s="74"/>
      <c r="AE5883" s="68"/>
      <c r="AF5883" s="75"/>
    </row>
    <row r="5884" ht="28.5" customHeight="1" spans="1:32">
      <c r="A5884" s="61" t="s">
        <v>36</v>
      </c>
      <c r="B5884" s="61" t="s">
        <v>2156</v>
      </c>
      <c r="C5884" s="61" t="s">
        <v>4124</v>
      </c>
      <c r="D5884" s="61" t="s">
        <v>3944</v>
      </c>
      <c r="E5884" s="62" t="s">
        <v>4167</v>
      </c>
      <c r="F5884" s="46">
        <v>46179</v>
      </c>
      <c r="G5884" s="46" t="str">
        <f t="shared" si="623"/>
        <v>雷加星2026-6-6</v>
      </c>
      <c r="H5884" s="63" t="s">
        <v>289</v>
      </c>
      <c r="I5884" s="63" t="s">
        <v>675</v>
      </c>
      <c r="J5884" s="64"/>
      <c r="K5884" s="64"/>
      <c r="L5884" s="65"/>
      <c r="M5884" s="65"/>
      <c r="N5884" s="65"/>
      <c r="O5884" s="66">
        <v>8</v>
      </c>
      <c r="P5884" s="160"/>
      <c r="Q5884" s="68"/>
      <c r="R5884" s="68"/>
      <c r="S5884" s="68"/>
      <c r="T5884" s="69">
        <f t="shared" si="628"/>
        <v>8</v>
      </c>
      <c r="U5884" s="68"/>
      <c r="V5884" s="70"/>
      <c r="W5884" s="70"/>
      <c r="X5884" s="71">
        <f t="shared" si="629"/>
        <v>8</v>
      </c>
      <c r="Y5884" s="72"/>
      <c r="Z5884" s="70"/>
      <c r="AA5884" s="68">
        <v>2</v>
      </c>
      <c r="AB5884" s="73"/>
      <c r="AC5884" s="70"/>
      <c r="AD5884" s="74"/>
      <c r="AE5884" s="68"/>
      <c r="AF5884" s="75"/>
    </row>
    <row r="5885" ht="28.5" customHeight="1" spans="1:32">
      <c r="A5885" s="61" t="s">
        <v>36</v>
      </c>
      <c r="B5885" s="61" t="s">
        <v>2156</v>
      </c>
      <c r="C5885" s="61" t="s">
        <v>4124</v>
      </c>
      <c r="D5885" s="61" t="s">
        <v>3944</v>
      </c>
      <c r="E5885" s="62" t="s">
        <v>4167</v>
      </c>
      <c r="F5885" s="77">
        <v>46180</v>
      </c>
      <c r="G5885" s="46" t="str">
        <f t="shared" si="623"/>
        <v>雷加星2026-6-7</v>
      </c>
      <c r="H5885" s="63" t="s">
        <v>4172</v>
      </c>
      <c r="I5885" s="63" t="s">
        <v>1621</v>
      </c>
      <c r="J5885" s="64"/>
      <c r="K5885" s="64" t="s">
        <v>73</v>
      </c>
      <c r="L5885" s="65"/>
      <c r="M5885" s="65"/>
      <c r="N5885" s="65"/>
      <c r="O5885" s="66"/>
      <c r="P5885" s="160"/>
      <c r="Q5885" s="68"/>
      <c r="R5885" s="68"/>
      <c r="S5885" s="68"/>
      <c r="T5885" s="69">
        <f t="shared" si="628"/>
        <v>0</v>
      </c>
      <c r="U5885" s="68"/>
      <c r="V5885" s="70">
        <v>7</v>
      </c>
      <c r="W5885" s="70"/>
      <c r="X5885" s="71">
        <f t="shared" si="629"/>
        <v>7</v>
      </c>
      <c r="Y5885" s="72"/>
      <c r="Z5885" s="70"/>
      <c r="AA5885" s="68">
        <v>2</v>
      </c>
      <c r="AB5885" s="73"/>
      <c r="AC5885" s="70"/>
      <c r="AD5885" s="74"/>
      <c r="AE5885" s="68"/>
      <c r="AF5885" s="75"/>
    </row>
    <row r="5886" ht="28.5" customHeight="1" spans="1:32">
      <c r="A5886" s="61" t="s">
        <v>36</v>
      </c>
      <c r="B5886" s="61" t="s">
        <v>2156</v>
      </c>
      <c r="C5886" s="61" t="s">
        <v>4124</v>
      </c>
      <c r="D5886" s="61" t="s">
        <v>3944</v>
      </c>
      <c r="E5886" s="62" t="s">
        <v>4167</v>
      </c>
      <c r="F5886" s="46">
        <v>46181</v>
      </c>
      <c r="G5886" s="46" t="str">
        <f t="shared" si="623"/>
        <v>雷加星2026-6-8</v>
      </c>
      <c r="H5886" s="63" t="s">
        <v>3350</v>
      </c>
      <c r="I5886" s="63" t="s">
        <v>4173</v>
      </c>
      <c r="J5886" s="64"/>
      <c r="K5886" s="64"/>
      <c r="L5886" s="65"/>
      <c r="M5886" s="65"/>
      <c r="N5886" s="65"/>
      <c r="O5886" s="66">
        <v>8</v>
      </c>
      <c r="P5886" s="160"/>
      <c r="Q5886" s="68"/>
      <c r="R5886" s="68"/>
      <c r="S5886" s="68"/>
      <c r="T5886" s="69">
        <f t="shared" si="628"/>
        <v>8</v>
      </c>
      <c r="U5886" s="68"/>
      <c r="V5886" s="70"/>
      <c r="W5886" s="70"/>
      <c r="X5886" s="71">
        <f t="shared" si="629"/>
        <v>8</v>
      </c>
      <c r="Y5886" s="72"/>
      <c r="Z5886" s="70"/>
      <c r="AA5886" s="68">
        <v>2</v>
      </c>
      <c r="AB5886" s="73"/>
      <c r="AC5886" s="70"/>
      <c r="AD5886" s="74"/>
      <c r="AE5886" s="68"/>
      <c r="AF5886" s="75"/>
    </row>
    <row r="5887" ht="28.5" customHeight="1" spans="1:32">
      <c r="A5887" s="61" t="s">
        <v>36</v>
      </c>
      <c r="B5887" s="61" t="s">
        <v>2156</v>
      </c>
      <c r="C5887" s="61" t="s">
        <v>4124</v>
      </c>
      <c r="D5887" s="61" t="s">
        <v>3944</v>
      </c>
      <c r="E5887" s="62" t="s">
        <v>4167</v>
      </c>
      <c r="F5887" s="78">
        <v>46182</v>
      </c>
      <c r="G5887" s="46" t="str">
        <f t="shared" si="623"/>
        <v>雷加星2026-6-9</v>
      </c>
      <c r="H5887" s="63" t="s">
        <v>1616</v>
      </c>
      <c r="I5887" s="63" t="s">
        <v>2068</v>
      </c>
      <c r="J5887" s="64"/>
      <c r="K5887" s="64"/>
      <c r="L5887" s="65"/>
      <c r="M5887" s="65"/>
      <c r="N5887" s="65"/>
      <c r="O5887" s="66">
        <v>8</v>
      </c>
      <c r="P5887" s="160"/>
      <c r="Q5887" s="68"/>
      <c r="R5887" s="68"/>
      <c r="S5887" s="68"/>
      <c r="T5887" s="69">
        <f t="shared" si="628"/>
        <v>8</v>
      </c>
      <c r="U5887" s="68"/>
      <c r="V5887" s="70"/>
      <c r="W5887" s="70"/>
      <c r="X5887" s="71">
        <f t="shared" si="629"/>
        <v>8</v>
      </c>
      <c r="Y5887" s="72"/>
      <c r="Z5887" s="70"/>
      <c r="AA5887" s="68">
        <v>2</v>
      </c>
      <c r="AB5887" s="73"/>
      <c r="AC5887" s="70"/>
      <c r="AD5887" s="74"/>
      <c r="AE5887" s="68"/>
      <c r="AF5887" s="75"/>
    </row>
    <row r="5888" ht="28.5" customHeight="1" spans="1:32">
      <c r="A5888" s="61" t="s">
        <v>36</v>
      </c>
      <c r="B5888" s="61" t="s">
        <v>2156</v>
      </c>
      <c r="C5888" s="61" t="s">
        <v>4124</v>
      </c>
      <c r="D5888" s="61" t="s">
        <v>3944</v>
      </c>
      <c r="E5888" s="62" t="s">
        <v>4167</v>
      </c>
      <c r="F5888" s="46">
        <v>46183</v>
      </c>
      <c r="G5888" s="46" t="str">
        <f t="shared" si="623"/>
        <v>雷加星2026-6-10</v>
      </c>
      <c r="H5888" s="63" t="s">
        <v>3860</v>
      </c>
      <c r="I5888" s="63" t="s">
        <v>2080</v>
      </c>
      <c r="J5888" s="64"/>
      <c r="K5888" s="64"/>
      <c r="L5888" s="65"/>
      <c r="M5888" s="65"/>
      <c r="N5888" s="65"/>
      <c r="O5888" s="66">
        <v>8</v>
      </c>
      <c r="P5888" s="160"/>
      <c r="Q5888" s="68"/>
      <c r="R5888" s="68"/>
      <c r="S5888" s="68"/>
      <c r="T5888" s="69">
        <f t="shared" si="628"/>
        <v>8</v>
      </c>
      <c r="U5888" s="68"/>
      <c r="V5888" s="70"/>
      <c r="W5888" s="70"/>
      <c r="X5888" s="71">
        <f t="shared" si="629"/>
        <v>8</v>
      </c>
      <c r="Y5888" s="72"/>
      <c r="Z5888" s="70"/>
      <c r="AA5888" s="68">
        <v>2</v>
      </c>
      <c r="AB5888" s="73"/>
      <c r="AC5888" s="70"/>
      <c r="AD5888" s="74"/>
      <c r="AE5888" s="68"/>
      <c r="AF5888" s="75"/>
    </row>
    <row r="5889" ht="28.5" customHeight="1" spans="1:32">
      <c r="A5889" s="61" t="s">
        <v>36</v>
      </c>
      <c r="B5889" s="61" t="s">
        <v>2156</v>
      </c>
      <c r="C5889" s="61" t="s">
        <v>4124</v>
      </c>
      <c r="D5889" s="61" t="s">
        <v>3944</v>
      </c>
      <c r="E5889" s="62" t="s">
        <v>4167</v>
      </c>
      <c r="F5889" s="46">
        <v>46184</v>
      </c>
      <c r="G5889" s="46" t="str">
        <f t="shared" si="623"/>
        <v>雷加星2026-6-11</v>
      </c>
      <c r="H5889" s="63" t="s">
        <v>4174</v>
      </c>
      <c r="I5889" s="63" t="s">
        <v>3757</v>
      </c>
      <c r="J5889" s="64"/>
      <c r="K5889" s="64"/>
      <c r="L5889" s="65"/>
      <c r="M5889" s="65"/>
      <c r="N5889" s="65"/>
      <c r="O5889" s="66">
        <v>8</v>
      </c>
      <c r="P5889" s="160"/>
      <c r="Q5889" s="68"/>
      <c r="R5889" s="68"/>
      <c r="S5889" s="68"/>
      <c r="T5889" s="69">
        <f t="shared" si="628"/>
        <v>8</v>
      </c>
      <c r="U5889" s="68"/>
      <c r="V5889" s="70"/>
      <c r="W5889" s="70"/>
      <c r="X5889" s="71">
        <f t="shared" si="629"/>
        <v>8</v>
      </c>
      <c r="Y5889" s="72"/>
      <c r="Z5889" s="70"/>
      <c r="AA5889" s="68">
        <v>2</v>
      </c>
      <c r="AB5889" s="73"/>
      <c r="AC5889" s="70"/>
      <c r="AD5889" s="74"/>
      <c r="AE5889" s="68"/>
      <c r="AF5889" s="75"/>
    </row>
    <row r="5890" ht="28.5" customHeight="1" spans="1:32">
      <c r="A5890" s="61" t="s">
        <v>36</v>
      </c>
      <c r="B5890" s="61" t="s">
        <v>2156</v>
      </c>
      <c r="C5890" s="61" t="s">
        <v>4124</v>
      </c>
      <c r="D5890" s="61" t="s">
        <v>3944</v>
      </c>
      <c r="E5890" s="62" t="s">
        <v>4167</v>
      </c>
      <c r="F5890" s="46">
        <v>46185</v>
      </c>
      <c r="G5890" s="46" t="str">
        <f t="shared" si="623"/>
        <v>雷加星2026-6-12</v>
      </c>
      <c r="H5890" s="63" t="s">
        <v>4175</v>
      </c>
      <c r="I5890" s="63" t="s">
        <v>277</v>
      </c>
      <c r="J5890" s="64"/>
      <c r="K5890" s="64" t="s">
        <v>1788</v>
      </c>
      <c r="L5890" s="65"/>
      <c r="M5890" s="65"/>
      <c r="N5890" s="65"/>
      <c r="O5890" s="66">
        <v>8</v>
      </c>
      <c r="P5890" s="160"/>
      <c r="Q5890" s="68"/>
      <c r="R5890" s="68"/>
      <c r="S5890" s="68"/>
      <c r="T5890" s="69">
        <f t="shared" si="628"/>
        <v>8</v>
      </c>
      <c r="U5890" s="68"/>
      <c r="V5890" s="70">
        <v>2.5</v>
      </c>
      <c r="W5890" s="70"/>
      <c r="X5890" s="71">
        <f t="shared" si="629"/>
        <v>10.5</v>
      </c>
      <c r="Y5890" s="72"/>
      <c r="Z5890" s="70"/>
      <c r="AA5890" s="68">
        <v>2</v>
      </c>
      <c r="AB5890" s="73"/>
      <c r="AC5890" s="70"/>
      <c r="AD5890" s="74"/>
      <c r="AE5890" s="68"/>
      <c r="AF5890" s="75"/>
    </row>
    <row r="5891" ht="28.5" customHeight="1" spans="1:32">
      <c r="A5891" s="61" t="s">
        <v>36</v>
      </c>
      <c r="B5891" s="61" t="s">
        <v>2156</v>
      </c>
      <c r="C5891" s="61" t="s">
        <v>4124</v>
      </c>
      <c r="D5891" s="61" t="s">
        <v>3944</v>
      </c>
      <c r="E5891" s="62" t="s">
        <v>4167</v>
      </c>
      <c r="F5891" s="46">
        <v>46186</v>
      </c>
      <c r="G5891" s="46" t="str">
        <f t="shared" si="623"/>
        <v>雷加星2026-6-13</v>
      </c>
      <c r="H5891" s="63" t="s">
        <v>4176</v>
      </c>
      <c r="I5891" s="63" t="s">
        <v>1599</v>
      </c>
      <c r="J5891" s="64"/>
      <c r="K5891" s="64"/>
      <c r="L5891" s="65"/>
      <c r="M5891" s="65"/>
      <c r="N5891" s="65"/>
      <c r="O5891" s="66">
        <v>8</v>
      </c>
      <c r="P5891" s="160"/>
      <c r="Q5891" s="68"/>
      <c r="R5891" s="68"/>
      <c r="S5891" s="68"/>
      <c r="T5891" s="69">
        <f t="shared" si="628"/>
        <v>8</v>
      </c>
      <c r="U5891" s="68"/>
      <c r="V5891" s="70"/>
      <c r="W5891" s="70"/>
      <c r="X5891" s="71">
        <f t="shared" si="629"/>
        <v>8</v>
      </c>
      <c r="Y5891" s="72"/>
      <c r="Z5891" s="70"/>
      <c r="AA5891" s="68">
        <v>2</v>
      </c>
      <c r="AB5891" s="73"/>
      <c r="AC5891" s="70"/>
      <c r="AD5891" s="74"/>
      <c r="AE5891" s="68"/>
      <c r="AF5891" s="80"/>
    </row>
    <row r="5892" ht="28.5" customHeight="1" spans="1:32">
      <c r="A5892" s="61" t="s">
        <v>36</v>
      </c>
      <c r="B5892" s="61" t="s">
        <v>2156</v>
      </c>
      <c r="C5892" s="61" t="s">
        <v>4124</v>
      </c>
      <c r="D5892" s="61" t="s">
        <v>3944</v>
      </c>
      <c r="E5892" s="62" t="s">
        <v>4167</v>
      </c>
      <c r="F5892" s="77">
        <v>46187</v>
      </c>
      <c r="G5892" s="46" t="str">
        <f t="shared" ref="G5892:G5955" si="630">E5892&amp;TEXT(MID(F5892,1,5),"YYYY-m-d")</f>
        <v>雷加星2026-6-14</v>
      </c>
      <c r="H5892" s="63"/>
      <c r="I5892" s="63"/>
      <c r="J5892" s="64"/>
      <c r="K5892" s="64"/>
      <c r="L5892" s="65"/>
      <c r="M5892" s="65"/>
      <c r="N5892" s="65"/>
      <c r="O5892" s="66"/>
      <c r="P5892" s="160"/>
      <c r="Q5892" s="68"/>
      <c r="R5892" s="68"/>
      <c r="S5892" s="68"/>
      <c r="T5892" s="69">
        <f t="shared" si="628"/>
        <v>0</v>
      </c>
      <c r="U5892" s="68"/>
      <c r="V5892" s="70"/>
      <c r="W5892" s="70"/>
      <c r="X5892" s="71">
        <f t="shared" si="629"/>
        <v>0</v>
      </c>
      <c r="Y5892" s="72"/>
      <c r="Z5892" s="70"/>
      <c r="AA5892" s="68"/>
      <c r="AB5892" s="73"/>
      <c r="AC5892" s="70"/>
      <c r="AD5892" s="74"/>
      <c r="AE5892" s="68"/>
      <c r="AF5892" s="80"/>
    </row>
    <row r="5893" ht="28.5" customHeight="1" spans="1:32">
      <c r="A5893" s="61" t="s">
        <v>36</v>
      </c>
      <c r="B5893" s="61" t="s">
        <v>2156</v>
      </c>
      <c r="C5893" s="61" t="s">
        <v>4124</v>
      </c>
      <c r="D5893" s="61" t="s">
        <v>3944</v>
      </c>
      <c r="E5893" s="62" t="s">
        <v>4167</v>
      </c>
      <c r="F5893" s="46">
        <v>46188</v>
      </c>
      <c r="G5893" s="46" t="str">
        <f t="shared" si="630"/>
        <v>雷加星2026-6-15</v>
      </c>
      <c r="H5893" s="63" t="s">
        <v>959</v>
      </c>
      <c r="I5893" s="63" t="s">
        <v>3742</v>
      </c>
      <c r="J5893" s="64"/>
      <c r="K5893" s="64"/>
      <c r="L5893" s="65"/>
      <c r="M5893" s="65"/>
      <c r="N5893" s="83"/>
      <c r="O5893" s="66">
        <v>8</v>
      </c>
      <c r="P5893" s="160"/>
      <c r="Q5893" s="68"/>
      <c r="R5893" s="68"/>
      <c r="S5893" s="68"/>
      <c r="T5893" s="69">
        <f t="shared" si="628"/>
        <v>8</v>
      </c>
      <c r="U5893" s="68"/>
      <c r="V5893" s="70"/>
      <c r="W5893" s="70"/>
      <c r="X5893" s="71">
        <f t="shared" si="629"/>
        <v>8</v>
      </c>
      <c r="Y5893" s="72"/>
      <c r="Z5893" s="70"/>
      <c r="AA5893" s="68">
        <v>2</v>
      </c>
      <c r="AB5893" s="73"/>
      <c r="AC5893" s="70"/>
      <c r="AD5893" s="74"/>
      <c r="AE5893" s="68"/>
      <c r="AF5893" s="75"/>
    </row>
    <row r="5894" ht="28.5" customHeight="1" spans="1:32">
      <c r="A5894" s="61" t="s">
        <v>36</v>
      </c>
      <c r="B5894" s="61" t="s">
        <v>2156</v>
      </c>
      <c r="C5894" s="61" t="s">
        <v>4124</v>
      </c>
      <c r="D5894" s="61" t="s">
        <v>3944</v>
      </c>
      <c r="E5894" s="62" t="s">
        <v>4167</v>
      </c>
      <c r="F5894" s="46">
        <v>46189</v>
      </c>
      <c r="G5894" s="46" t="str">
        <f t="shared" si="630"/>
        <v>雷加星2026-6-16</v>
      </c>
      <c r="H5894" s="63" t="s">
        <v>4176</v>
      </c>
      <c r="I5894" s="63" t="s">
        <v>2058</v>
      </c>
      <c r="J5894" s="64"/>
      <c r="K5894" s="64"/>
      <c r="L5894" s="65"/>
      <c r="M5894" s="65"/>
      <c r="N5894" s="65"/>
      <c r="O5894" s="66">
        <v>8</v>
      </c>
      <c r="P5894" s="161"/>
      <c r="Q5894" s="68"/>
      <c r="R5894" s="68"/>
      <c r="S5894" s="68"/>
      <c r="T5894" s="69">
        <f t="shared" si="628"/>
        <v>8</v>
      </c>
      <c r="U5894" s="68"/>
      <c r="V5894" s="70"/>
      <c r="W5894" s="70"/>
      <c r="X5894" s="71">
        <f t="shared" si="629"/>
        <v>8</v>
      </c>
      <c r="Y5894" s="72"/>
      <c r="Z5894" s="70"/>
      <c r="AA5894" s="68">
        <v>2</v>
      </c>
      <c r="AB5894" s="73"/>
      <c r="AC5894" s="70"/>
      <c r="AD5894" s="74"/>
      <c r="AE5894" s="68"/>
      <c r="AF5894" s="80"/>
    </row>
    <row r="5895" ht="28.5" customHeight="1" spans="1:32">
      <c r="A5895" s="61" t="s">
        <v>36</v>
      </c>
      <c r="B5895" s="61" t="s">
        <v>2156</v>
      </c>
      <c r="C5895" s="61" t="s">
        <v>4124</v>
      </c>
      <c r="D5895" s="61" t="s">
        <v>3944</v>
      </c>
      <c r="E5895" s="62" t="s">
        <v>4167</v>
      </c>
      <c r="F5895" s="46">
        <v>46190</v>
      </c>
      <c r="G5895" s="46" t="str">
        <f t="shared" si="630"/>
        <v>雷加星2026-6-17</v>
      </c>
      <c r="H5895" s="63" t="s">
        <v>4176</v>
      </c>
      <c r="I5895" s="63" t="s">
        <v>1619</v>
      </c>
      <c r="J5895" s="64"/>
      <c r="K5895" s="64"/>
      <c r="L5895" s="65"/>
      <c r="M5895" s="65"/>
      <c r="N5895" s="65"/>
      <c r="O5895" s="66">
        <v>8</v>
      </c>
      <c r="P5895" s="161"/>
      <c r="Q5895" s="68"/>
      <c r="R5895" s="68"/>
      <c r="S5895" s="68"/>
      <c r="T5895" s="69">
        <f t="shared" si="628"/>
        <v>8</v>
      </c>
      <c r="U5895" s="68"/>
      <c r="V5895" s="70"/>
      <c r="W5895" s="70"/>
      <c r="X5895" s="71">
        <f t="shared" si="629"/>
        <v>8</v>
      </c>
      <c r="Y5895" s="72"/>
      <c r="Z5895" s="70"/>
      <c r="AA5895" s="68">
        <v>2</v>
      </c>
      <c r="AB5895" s="73"/>
      <c r="AC5895" s="70"/>
      <c r="AD5895" s="74"/>
      <c r="AE5895" s="68"/>
      <c r="AF5895" s="75"/>
    </row>
    <row r="5896" ht="28.5" customHeight="1" spans="1:32">
      <c r="A5896" s="61" t="s">
        <v>36</v>
      </c>
      <c r="B5896" s="61" t="s">
        <v>2156</v>
      </c>
      <c r="C5896" s="61" t="s">
        <v>4124</v>
      </c>
      <c r="D5896" s="61" t="s">
        <v>3944</v>
      </c>
      <c r="E5896" s="62" t="s">
        <v>4167</v>
      </c>
      <c r="F5896" s="46">
        <v>46191</v>
      </c>
      <c r="G5896" s="46" t="str">
        <f t="shared" si="630"/>
        <v>雷加星2026-6-18</v>
      </c>
      <c r="H5896" s="63" t="s">
        <v>3139</v>
      </c>
      <c r="I5896" s="63" t="s">
        <v>239</v>
      </c>
      <c r="J5896" s="64"/>
      <c r="K5896" s="64"/>
      <c r="L5896" s="65"/>
      <c r="M5896" s="65"/>
      <c r="N5896" s="79"/>
      <c r="O5896" s="66">
        <v>8</v>
      </c>
      <c r="P5896" s="161"/>
      <c r="Q5896" s="68"/>
      <c r="R5896" s="68"/>
      <c r="S5896" s="68"/>
      <c r="T5896" s="69">
        <f t="shared" si="628"/>
        <v>8</v>
      </c>
      <c r="U5896" s="68"/>
      <c r="V5896" s="70"/>
      <c r="W5896" s="70"/>
      <c r="X5896" s="71">
        <f t="shared" si="629"/>
        <v>8</v>
      </c>
      <c r="Y5896" s="72"/>
      <c r="Z5896" s="70"/>
      <c r="AA5896" s="68">
        <v>2</v>
      </c>
      <c r="AB5896" s="73"/>
      <c r="AC5896" s="70"/>
      <c r="AD5896" s="74"/>
      <c r="AE5896" s="68"/>
      <c r="AF5896" s="75"/>
    </row>
    <row r="5897" ht="28.5" customHeight="1" spans="1:32">
      <c r="A5897" s="61" t="s">
        <v>36</v>
      </c>
      <c r="B5897" s="61" t="s">
        <v>2156</v>
      </c>
      <c r="C5897" s="61" t="s">
        <v>4124</v>
      </c>
      <c r="D5897" s="61" t="s">
        <v>3944</v>
      </c>
      <c r="E5897" s="62" t="s">
        <v>4167</v>
      </c>
      <c r="F5897" s="82">
        <v>46192</v>
      </c>
      <c r="G5897" s="46" t="str">
        <f t="shared" si="630"/>
        <v>雷加星2026-6-19</v>
      </c>
      <c r="H5897" s="63"/>
      <c r="I5897" s="63"/>
      <c r="J5897" s="64"/>
      <c r="K5897" s="64"/>
      <c r="L5897" s="65"/>
      <c r="M5897" s="65"/>
      <c r="N5897" s="65"/>
      <c r="O5897" s="66"/>
      <c r="P5897" s="161"/>
      <c r="Q5897" s="68"/>
      <c r="R5897" s="68"/>
      <c r="S5897" s="68"/>
      <c r="T5897" s="69">
        <f t="shared" si="628"/>
        <v>0</v>
      </c>
      <c r="U5897" s="68"/>
      <c r="V5897" s="70"/>
      <c r="W5897" s="70"/>
      <c r="X5897" s="71">
        <f t="shared" si="629"/>
        <v>0</v>
      </c>
      <c r="Y5897" s="72"/>
      <c r="Z5897" s="70"/>
      <c r="AA5897" s="68"/>
      <c r="AB5897" s="73">
        <v>8</v>
      </c>
      <c r="AC5897" s="70"/>
      <c r="AD5897" s="74"/>
      <c r="AE5897" s="68"/>
      <c r="AF5897" s="75"/>
    </row>
    <row r="5898" ht="28.5" customHeight="1" spans="1:32">
      <c r="A5898" s="61" t="s">
        <v>36</v>
      </c>
      <c r="B5898" s="61" t="s">
        <v>2156</v>
      </c>
      <c r="C5898" s="61" t="s">
        <v>4124</v>
      </c>
      <c r="D5898" s="61" t="s">
        <v>3944</v>
      </c>
      <c r="E5898" s="62" t="s">
        <v>4167</v>
      </c>
      <c r="F5898" s="77">
        <v>46193</v>
      </c>
      <c r="G5898" s="46" t="str">
        <f t="shared" si="630"/>
        <v>雷加星2026-6-20</v>
      </c>
      <c r="H5898" s="63" t="s">
        <v>4177</v>
      </c>
      <c r="I5898" s="63" t="s">
        <v>2074</v>
      </c>
      <c r="J5898" s="64"/>
      <c r="K5898" s="64" t="s">
        <v>73</v>
      </c>
      <c r="L5898" s="65"/>
      <c r="M5898" s="65"/>
      <c r="N5898" s="65"/>
      <c r="O5898" s="66"/>
      <c r="P5898" s="161"/>
      <c r="Q5898" s="68"/>
      <c r="R5898" s="68"/>
      <c r="S5898" s="68"/>
      <c r="T5898" s="69">
        <f t="shared" si="628"/>
        <v>0</v>
      </c>
      <c r="U5898" s="68"/>
      <c r="V5898" s="70">
        <v>7</v>
      </c>
      <c r="W5898" s="70"/>
      <c r="X5898" s="71">
        <f t="shared" si="629"/>
        <v>7</v>
      </c>
      <c r="Y5898" s="72"/>
      <c r="Z5898" s="70"/>
      <c r="AA5898" s="68">
        <v>2</v>
      </c>
      <c r="AB5898" s="73"/>
      <c r="AC5898" s="70"/>
      <c r="AD5898" s="74"/>
      <c r="AE5898" s="68"/>
      <c r="AF5898" s="75"/>
    </row>
    <row r="5899" ht="28.5" customHeight="1" spans="1:32">
      <c r="A5899" s="61" t="s">
        <v>36</v>
      </c>
      <c r="B5899" s="61" t="s">
        <v>2156</v>
      </c>
      <c r="C5899" s="61" t="s">
        <v>4124</v>
      </c>
      <c r="D5899" s="61" t="s">
        <v>3944</v>
      </c>
      <c r="E5899" s="62" t="s">
        <v>4167</v>
      </c>
      <c r="F5899" s="46">
        <v>46194</v>
      </c>
      <c r="G5899" s="46" t="str">
        <f t="shared" si="630"/>
        <v>雷加星2026-6-21</v>
      </c>
      <c r="H5899" s="63" t="s">
        <v>1315</v>
      </c>
      <c r="I5899" s="63" t="s">
        <v>4178</v>
      </c>
      <c r="J5899" s="64"/>
      <c r="K5899" s="64" t="s">
        <v>1564</v>
      </c>
      <c r="L5899" s="65"/>
      <c r="M5899" s="65"/>
      <c r="N5899" s="79"/>
      <c r="O5899" s="66">
        <v>8</v>
      </c>
      <c r="P5899" s="161"/>
      <c r="Q5899" s="68"/>
      <c r="R5899" s="68"/>
      <c r="S5899" s="68"/>
      <c r="T5899" s="69">
        <f t="shared" si="628"/>
        <v>8</v>
      </c>
      <c r="U5899" s="68"/>
      <c r="V5899" s="70">
        <v>3</v>
      </c>
      <c r="W5899" s="70"/>
      <c r="X5899" s="71">
        <f t="shared" si="629"/>
        <v>11</v>
      </c>
      <c r="Y5899" s="72"/>
      <c r="Z5899" s="70"/>
      <c r="AA5899" s="68">
        <v>4</v>
      </c>
      <c r="AB5899" s="73"/>
      <c r="AC5899" s="70"/>
      <c r="AD5899" s="74"/>
      <c r="AE5899" s="68"/>
      <c r="AF5899" s="75"/>
    </row>
    <row r="5900" ht="28.5" customHeight="1" spans="1:32">
      <c r="A5900" s="61" t="s">
        <v>36</v>
      </c>
      <c r="B5900" s="61" t="s">
        <v>2156</v>
      </c>
      <c r="C5900" s="61" t="s">
        <v>4124</v>
      </c>
      <c r="D5900" s="61" t="s">
        <v>3944</v>
      </c>
      <c r="E5900" s="62" t="s">
        <v>4167</v>
      </c>
      <c r="F5900" s="46">
        <v>46195</v>
      </c>
      <c r="G5900" s="46" t="str">
        <f t="shared" si="630"/>
        <v>雷加星2026-6-22</v>
      </c>
      <c r="H5900" s="63"/>
      <c r="I5900" s="63"/>
      <c r="J5900" s="64"/>
      <c r="K5900" s="64"/>
      <c r="L5900" s="65"/>
      <c r="M5900" s="65"/>
      <c r="N5900" s="65"/>
      <c r="O5900" s="66"/>
      <c r="P5900" s="160"/>
      <c r="Q5900" s="68"/>
      <c r="R5900" s="68"/>
      <c r="S5900" s="68"/>
      <c r="T5900" s="69">
        <f t="shared" si="628"/>
        <v>0</v>
      </c>
      <c r="U5900" s="68"/>
      <c r="V5900" s="70"/>
      <c r="W5900" s="70"/>
      <c r="X5900" s="71">
        <f t="shared" si="629"/>
        <v>0</v>
      </c>
      <c r="Y5900" s="72"/>
      <c r="Z5900" s="70"/>
      <c r="AA5900" s="68"/>
      <c r="AB5900" s="73"/>
      <c r="AC5900" s="70"/>
      <c r="AD5900" s="74"/>
      <c r="AE5900" s="68"/>
      <c r="AF5900" s="75"/>
    </row>
    <row r="5901" ht="28.5" customHeight="1" spans="1:32">
      <c r="A5901" s="61" t="s">
        <v>36</v>
      </c>
      <c r="B5901" s="61" t="s">
        <v>2156</v>
      </c>
      <c r="C5901" s="61" t="s">
        <v>4124</v>
      </c>
      <c r="D5901" s="61" t="s">
        <v>3944</v>
      </c>
      <c r="E5901" s="62" t="s">
        <v>4167</v>
      </c>
      <c r="F5901" s="46">
        <v>46196</v>
      </c>
      <c r="G5901" s="46" t="str">
        <f t="shared" si="630"/>
        <v>雷加星2026-6-23</v>
      </c>
      <c r="H5901" s="63"/>
      <c r="I5901" s="63"/>
      <c r="J5901" s="64"/>
      <c r="K5901" s="64"/>
      <c r="L5901" s="65"/>
      <c r="M5901" s="65"/>
      <c r="N5901" s="65"/>
      <c r="O5901" s="66"/>
      <c r="P5901" s="161"/>
      <c r="Q5901" s="68"/>
      <c r="R5901" s="68"/>
      <c r="S5901" s="68"/>
      <c r="T5901" s="69">
        <f t="shared" si="628"/>
        <v>0</v>
      </c>
      <c r="U5901" s="68"/>
      <c r="V5901" s="70"/>
      <c r="W5901" s="70"/>
      <c r="X5901" s="71">
        <f t="shared" si="629"/>
        <v>0</v>
      </c>
      <c r="Y5901" s="72"/>
      <c r="Z5901" s="70"/>
      <c r="AA5901" s="68"/>
      <c r="AB5901" s="73"/>
      <c r="AC5901" s="70"/>
      <c r="AD5901" s="74"/>
      <c r="AE5901" s="68"/>
      <c r="AF5901" s="75"/>
    </row>
    <row r="5902" ht="28.5" customHeight="1" spans="1:32">
      <c r="A5902" s="61" t="s">
        <v>36</v>
      </c>
      <c r="B5902" s="61" t="s">
        <v>2156</v>
      </c>
      <c r="C5902" s="61" t="s">
        <v>4124</v>
      </c>
      <c r="D5902" s="61" t="s">
        <v>3944</v>
      </c>
      <c r="E5902" s="62" t="s">
        <v>4167</v>
      </c>
      <c r="F5902" s="46">
        <v>46197</v>
      </c>
      <c r="G5902" s="46" t="str">
        <f t="shared" si="630"/>
        <v>雷加星2026-6-24</v>
      </c>
      <c r="H5902" s="63"/>
      <c r="I5902" s="63"/>
      <c r="J5902" s="64"/>
      <c r="K5902" s="64"/>
      <c r="L5902" s="65"/>
      <c r="M5902" s="65"/>
      <c r="N5902" s="65"/>
      <c r="O5902" s="66"/>
      <c r="P5902" s="160"/>
      <c r="Q5902" s="68"/>
      <c r="R5902" s="68"/>
      <c r="S5902" s="68"/>
      <c r="T5902" s="69">
        <f t="shared" si="628"/>
        <v>0</v>
      </c>
      <c r="U5902" s="68"/>
      <c r="V5902" s="70"/>
      <c r="W5902" s="70"/>
      <c r="X5902" s="71">
        <f t="shared" si="629"/>
        <v>0</v>
      </c>
      <c r="Y5902" s="72"/>
      <c r="Z5902" s="70"/>
      <c r="AA5902" s="68"/>
      <c r="AB5902" s="73"/>
      <c r="AC5902" s="70"/>
      <c r="AD5902" s="74"/>
      <c r="AE5902" s="68"/>
      <c r="AF5902" s="75"/>
    </row>
    <row r="5903" ht="28.5" customHeight="1" spans="1:32">
      <c r="A5903" s="61" t="s">
        <v>36</v>
      </c>
      <c r="B5903" s="61" t="s">
        <v>2156</v>
      </c>
      <c r="C5903" s="61" t="s">
        <v>4124</v>
      </c>
      <c r="D5903" s="61" t="s">
        <v>3944</v>
      </c>
      <c r="E5903" s="62" t="s">
        <v>4167</v>
      </c>
      <c r="F5903" s="46">
        <v>46198</v>
      </c>
      <c r="G5903" s="46" t="str">
        <f t="shared" si="630"/>
        <v>雷加星2026-6-25</v>
      </c>
      <c r="H5903" s="63"/>
      <c r="I5903" s="63"/>
      <c r="J5903" s="64"/>
      <c r="K5903" s="64"/>
      <c r="L5903" s="65"/>
      <c r="M5903" s="65"/>
      <c r="N5903" s="65"/>
      <c r="O5903" s="66"/>
      <c r="P5903" s="160"/>
      <c r="Q5903" s="68"/>
      <c r="R5903" s="68"/>
      <c r="S5903" s="68"/>
      <c r="T5903" s="69">
        <f t="shared" si="628"/>
        <v>0</v>
      </c>
      <c r="U5903" s="68"/>
      <c r="V5903" s="70"/>
      <c r="W5903" s="70"/>
      <c r="X5903" s="71">
        <f t="shared" si="629"/>
        <v>0</v>
      </c>
      <c r="Y5903" s="72"/>
      <c r="Z5903" s="70"/>
      <c r="AA5903" s="68"/>
      <c r="AB5903" s="73"/>
      <c r="AC5903" s="70"/>
      <c r="AD5903" s="74"/>
      <c r="AE5903" s="68"/>
      <c r="AF5903" s="75"/>
    </row>
    <row r="5904" ht="28.5" customHeight="1" spans="1:32">
      <c r="A5904" s="61" t="s">
        <v>36</v>
      </c>
      <c r="B5904" s="61" t="s">
        <v>2156</v>
      </c>
      <c r="C5904" s="61" t="s">
        <v>4124</v>
      </c>
      <c r="D5904" s="61" t="s">
        <v>3944</v>
      </c>
      <c r="E5904" s="62" t="s">
        <v>4167</v>
      </c>
      <c r="F5904" s="46">
        <v>46199</v>
      </c>
      <c r="G5904" s="46" t="str">
        <f t="shared" si="630"/>
        <v>雷加星2026-6-26</v>
      </c>
      <c r="H5904" s="63"/>
      <c r="I5904" s="63"/>
      <c r="J5904" s="64"/>
      <c r="K5904" s="64"/>
      <c r="L5904" s="65"/>
      <c r="M5904" s="65"/>
      <c r="N5904" s="65"/>
      <c r="O5904" s="66"/>
      <c r="P5904" s="160"/>
      <c r="Q5904" s="68"/>
      <c r="R5904" s="68"/>
      <c r="S5904" s="68"/>
      <c r="T5904" s="69">
        <f t="shared" si="628"/>
        <v>0</v>
      </c>
      <c r="U5904" s="68"/>
      <c r="V5904" s="70"/>
      <c r="W5904" s="70"/>
      <c r="X5904" s="71">
        <f t="shared" si="629"/>
        <v>0</v>
      </c>
      <c r="Y5904" s="72"/>
      <c r="Z5904" s="70"/>
      <c r="AA5904" s="68"/>
      <c r="AB5904" s="73"/>
      <c r="AC5904" s="70"/>
      <c r="AD5904" s="74"/>
      <c r="AE5904" s="68"/>
      <c r="AF5904" s="75"/>
    </row>
    <row r="5905" ht="28.5" customHeight="1" spans="1:32">
      <c r="A5905" s="61" t="s">
        <v>36</v>
      </c>
      <c r="B5905" s="61" t="s">
        <v>2156</v>
      </c>
      <c r="C5905" s="61" t="s">
        <v>4124</v>
      </c>
      <c r="D5905" s="61" t="s">
        <v>3944</v>
      </c>
      <c r="E5905" s="62" t="s">
        <v>4167</v>
      </c>
      <c r="F5905" s="46">
        <v>46200</v>
      </c>
      <c r="G5905" s="46" t="str">
        <f t="shared" si="630"/>
        <v>雷加星2026-6-27</v>
      </c>
      <c r="H5905" s="63"/>
      <c r="I5905" s="63"/>
      <c r="J5905" s="64"/>
      <c r="K5905" s="64"/>
      <c r="L5905" s="65"/>
      <c r="M5905" s="65"/>
      <c r="N5905" s="79"/>
      <c r="O5905" s="66"/>
      <c r="P5905" s="160"/>
      <c r="Q5905" s="68"/>
      <c r="R5905" s="68"/>
      <c r="S5905" s="68"/>
      <c r="T5905" s="69">
        <f t="shared" si="628"/>
        <v>0</v>
      </c>
      <c r="U5905" s="68"/>
      <c r="V5905" s="70"/>
      <c r="W5905" s="70"/>
      <c r="X5905" s="71">
        <f t="shared" si="629"/>
        <v>0</v>
      </c>
      <c r="Y5905" s="72"/>
      <c r="Z5905" s="70"/>
      <c r="AA5905" s="68"/>
      <c r="AB5905" s="73"/>
      <c r="AC5905" s="70"/>
      <c r="AD5905" s="74"/>
      <c r="AE5905" s="68"/>
      <c r="AF5905" s="75"/>
    </row>
    <row r="5906" ht="28.5" customHeight="1" spans="1:32">
      <c r="A5906" s="61" t="s">
        <v>36</v>
      </c>
      <c r="B5906" s="61" t="s">
        <v>2156</v>
      </c>
      <c r="C5906" s="61" t="s">
        <v>4124</v>
      </c>
      <c r="D5906" s="61" t="s">
        <v>3944</v>
      </c>
      <c r="E5906" s="62" t="s">
        <v>4167</v>
      </c>
      <c r="F5906" s="46">
        <v>46201</v>
      </c>
      <c r="G5906" s="46" t="str">
        <f t="shared" si="630"/>
        <v>雷加星2026-6-28</v>
      </c>
      <c r="H5906" s="63"/>
      <c r="I5906" s="63"/>
      <c r="J5906" s="64"/>
      <c r="K5906" s="64"/>
      <c r="L5906" s="65"/>
      <c r="M5906" s="65"/>
      <c r="N5906" s="83"/>
      <c r="O5906" s="66"/>
      <c r="P5906" s="160"/>
      <c r="Q5906" s="68"/>
      <c r="R5906" s="68"/>
      <c r="S5906" s="68"/>
      <c r="T5906" s="69">
        <f t="shared" si="628"/>
        <v>0</v>
      </c>
      <c r="U5906" s="68"/>
      <c r="V5906" s="70"/>
      <c r="W5906" s="70"/>
      <c r="X5906" s="71">
        <f t="shared" si="629"/>
        <v>0</v>
      </c>
      <c r="Y5906" s="72"/>
      <c r="Z5906" s="70"/>
      <c r="AA5906" s="68"/>
      <c r="AB5906" s="73"/>
      <c r="AC5906" s="70"/>
      <c r="AD5906" s="74"/>
      <c r="AE5906" s="68"/>
      <c r="AF5906" s="75"/>
    </row>
    <row r="5907" ht="28.5" customHeight="1" spans="1:32">
      <c r="A5907" s="61" t="s">
        <v>36</v>
      </c>
      <c r="B5907" s="61" t="s">
        <v>2156</v>
      </c>
      <c r="C5907" s="61" t="s">
        <v>4124</v>
      </c>
      <c r="D5907" s="61" t="s">
        <v>3944</v>
      </c>
      <c r="E5907" s="62" t="s">
        <v>4167</v>
      </c>
      <c r="F5907" s="46">
        <v>46202</v>
      </c>
      <c r="G5907" s="46" t="str">
        <f t="shared" si="630"/>
        <v>雷加星2026-6-29</v>
      </c>
      <c r="H5907" s="63"/>
      <c r="I5907" s="63"/>
      <c r="J5907" s="64"/>
      <c r="K5907" s="64"/>
      <c r="L5907" s="65"/>
      <c r="M5907" s="65"/>
      <c r="N5907" s="79"/>
      <c r="O5907" s="66"/>
      <c r="P5907" s="160"/>
      <c r="Q5907" s="68"/>
      <c r="R5907" s="68"/>
      <c r="S5907" s="68"/>
      <c r="T5907" s="69">
        <f t="shared" si="628"/>
        <v>0</v>
      </c>
      <c r="U5907" s="68"/>
      <c r="V5907" s="70"/>
      <c r="W5907" s="70"/>
      <c r="X5907" s="71">
        <f t="shared" si="629"/>
        <v>0</v>
      </c>
      <c r="Y5907" s="72"/>
      <c r="Z5907" s="70"/>
      <c r="AA5907" s="68"/>
      <c r="AB5907" s="73"/>
      <c r="AC5907" s="70"/>
      <c r="AD5907" s="74"/>
      <c r="AE5907" s="68"/>
      <c r="AF5907" s="75"/>
    </row>
    <row r="5908" s="3" customFormat="1" ht="28.5" customHeight="1" spans="1:32">
      <c r="A5908" s="61" t="s">
        <v>36</v>
      </c>
      <c r="B5908" s="61" t="s">
        <v>2156</v>
      </c>
      <c r="C5908" s="61" t="s">
        <v>4124</v>
      </c>
      <c r="D5908" s="61" t="s">
        <v>3944</v>
      </c>
      <c r="E5908" s="62" t="s">
        <v>4167</v>
      </c>
      <c r="F5908" s="46">
        <v>46203</v>
      </c>
      <c r="G5908" s="46" t="str">
        <f t="shared" si="630"/>
        <v>雷加星2026-6-30</v>
      </c>
      <c r="H5908" s="63"/>
      <c r="I5908" s="63"/>
      <c r="J5908" s="64"/>
      <c r="K5908" s="64"/>
      <c r="L5908" s="65"/>
      <c r="M5908" s="65"/>
      <c r="N5908" s="79"/>
      <c r="O5908" s="66"/>
      <c r="P5908" s="160"/>
      <c r="Q5908" s="68"/>
      <c r="R5908" s="68"/>
      <c r="S5908" s="68"/>
      <c r="T5908" s="69">
        <f t="shared" si="628"/>
        <v>0</v>
      </c>
      <c r="U5908" s="68"/>
      <c r="V5908" s="70"/>
      <c r="W5908" s="70"/>
      <c r="X5908" s="71">
        <f t="shared" si="629"/>
        <v>0</v>
      </c>
      <c r="Y5908" s="72"/>
      <c r="Z5908" s="70"/>
      <c r="AA5908" s="68"/>
      <c r="AB5908" s="73"/>
      <c r="AC5908" s="70"/>
      <c r="AD5908" s="74"/>
      <c r="AE5908" s="68"/>
      <c r="AF5908" s="75"/>
    </row>
    <row r="5909" s="3" customFormat="1" ht="28.5" customHeight="1" spans="1:32">
      <c r="A5909" s="61" t="s">
        <v>36</v>
      </c>
      <c r="B5909" s="61" t="s">
        <v>2156</v>
      </c>
      <c r="C5909" s="61" t="s">
        <v>4124</v>
      </c>
      <c r="D5909" s="61" t="s">
        <v>3944</v>
      </c>
      <c r="E5909" s="62" t="s">
        <v>4167</v>
      </c>
      <c r="F5909" s="46">
        <v>46204</v>
      </c>
      <c r="G5909" s="46" t="str">
        <f t="shared" si="630"/>
        <v>雷加星2026-7-1</v>
      </c>
      <c r="H5909" s="63"/>
      <c r="I5909" s="63"/>
      <c r="J5909" s="64"/>
      <c r="K5909" s="64"/>
      <c r="L5909" s="65"/>
      <c r="M5909" s="65"/>
      <c r="N5909" s="79"/>
      <c r="O5909" s="66"/>
      <c r="P5909" s="160"/>
      <c r="Q5909" s="68"/>
      <c r="R5909" s="68"/>
      <c r="S5909" s="68"/>
      <c r="T5909" s="69">
        <f t="shared" si="628"/>
        <v>0</v>
      </c>
      <c r="U5909" s="68"/>
      <c r="V5909" s="70"/>
      <c r="W5909" s="70"/>
      <c r="X5909" s="71">
        <f t="shared" si="629"/>
        <v>0</v>
      </c>
      <c r="Y5909" s="72"/>
      <c r="Z5909" s="70"/>
      <c r="AA5909" s="68"/>
      <c r="AB5909" s="73"/>
      <c r="AC5909" s="70"/>
      <c r="AD5909" s="74"/>
      <c r="AE5909" s="68"/>
      <c r="AF5909" s="75"/>
    </row>
    <row r="5910" ht="28.5" customHeight="1" spans="1:32">
      <c r="A5910" s="84" t="s">
        <v>36</v>
      </c>
      <c r="B5910" s="84" t="s">
        <v>2156</v>
      </c>
      <c r="C5910" s="84" t="s">
        <v>4124</v>
      </c>
      <c r="D5910" s="84" t="s">
        <v>3944</v>
      </c>
      <c r="E5910" s="85" t="s">
        <v>4167</v>
      </c>
      <c r="F5910" s="86">
        <v>46235</v>
      </c>
      <c r="G5910" s="46" t="str">
        <f t="shared" si="630"/>
        <v>雷加星2026-8-1</v>
      </c>
      <c r="H5910" s="63"/>
      <c r="I5910" s="63"/>
      <c r="J5910" s="64"/>
      <c r="K5910" s="64"/>
      <c r="L5910" s="65"/>
      <c r="M5910" s="65"/>
      <c r="N5910" s="91"/>
      <c r="O5910" s="66"/>
      <c r="P5910" s="87"/>
      <c r="Q5910" s="87"/>
      <c r="R5910" s="68"/>
      <c r="S5910" s="87"/>
      <c r="T5910" s="69">
        <f t="shared" si="628"/>
        <v>0</v>
      </c>
      <c r="U5910" s="87"/>
      <c r="V5910" s="87"/>
      <c r="W5910" s="87"/>
      <c r="X5910" s="71">
        <f t="shared" si="629"/>
        <v>0</v>
      </c>
      <c r="Y5910" s="88"/>
      <c r="Z5910" s="87"/>
      <c r="AA5910" s="87"/>
      <c r="AB5910" s="87"/>
      <c r="AC5910" s="87"/>
      <c r="AD5910" s="89"/>
      <c r="AE5910" s="87"/>
      <c r="AF5910" s="90"/>
    </row>
    <row r="5911" ht="28.5" customHeight="1" spans="1:32">
      <c r="A5911" s="44" t="s">
        <v>36</v>
      </c>
      <c r="B5911" s="44" t="s">
        <v>2156</v>
      </c>
      <c r="C5911" s="44" t="s">
        <v>4124</v>
      </c>
      <c r="D5911" s="44" t="s">
        <v>3944</v>
      </c>
      <c r="E5911" s="44" t="s">
        <v>4179</v>
      </c>
      <c r="F5911" s="45">
        <v>46173</v>
      </c>
      <c r="G5911" s="46" t="str">
        <f t="shared" si="630"/>
        <v>韩昊然2026-5-31</v>
      </c>
      <c r="H5911" s="157"/>
      <c r="I5911" s="157"/>
      <c r="J5911" s="158"/>
      <c r="K5911" s="158"/>
      <c r="L5911" s="158"/>
      <c r="M5911" s="159"/>
      <c r="N5911" s="159"/>
      <c r="O5911" s="102">
        <f t="shared" ref="O5911:AE5911" si="631">SUM(O5912:O5943)</f>
        <v>136</v>
      </c>
      <c r="P5911" s="103">
        <f t="shared" si="631"/>
        <v>0</v>
      </c>
      <c r="Q5911" s="104">
        <f t="shared" si="631"/>
        <v>-1</v>
      </c>
      <c r="R5911" s="104">
        <f t="shared" si="631"/>
        <v>0</v>
      </c>
      <c r="S5911" s="53">
        <f t="shared" si="631"/>
        <v>0</v>
      </c>
      <c r="T5911" s="105">
        <f t="shared" si="631"/>
        <v>135</v>
      </c>
      <c r="U5911" s="55">
        <f t="shared" si="631"/>
        <v>0</v>
      </c>
      <c r="V5911" s="105">
        <f t="shared" si="631"/>
        <v>3</v>
      </c>
      <c r="W5911" s="105">
        <f t="shared" si="631"/>
        <v>0</v>
      </c>
      <c r="X5911" s="106">
        <f t="shared" si="631"/>
        <v>138</v>
      </c>
      <c r="Y5911" s="107">
        <f t="shared" si="631"/>
        <v>0</v>
      </c>
      <c r="Z5911" s="105">
        <f t="shared" si="631"/>
        <v>0</v>
      </c>
      <c r="AA5911" s="108">
        <f t="shared" si="631"/>
        <v>36</v>
      </c>
      <c r="AB5911" s="105">
        <f t="shared" si="631"/>
        <v>8</v>
      </c>
      <c r="AC5911" s="105">
        <f t="shared" si="631"/>
        <v>0</v>
      </c>
      <c r="AD5911" s="109">
        <f t="shared" si="631"/>
        <v>0</v>
      </c>
      <c r="AE5911" s="108">
        <f t="shared" si="631"/>
        <v>0</v>
      </c>
      <c r="AF5911" s="60"/>
    </row>
    <row r="5912" ht="28.5" customHeight="1" spans="1:32">
      <c r="A5912" s="61" t="s">
        <v>36</v>
      </c>
      <c r="B5912" s="61" t="s">
        <v>2156</v>
      </c>
      <c r="C5912" s="61" t="s">
        <v>4124</v>
      </c>
      <c r="D5912" s="61" t="s">
        <v>3944</v>
      </c>
      <c r="E5912" s="62" t="s">
        <v>4179</v>
      </c>
      <c r="F5912" s="46">
        <v>46174</v>
      </c>
      <c r="G5912" s="46" t="str">
        <f t="shared" si="630"/>
        <v>韩昊然2026-6-1</v>
      </c>
      <c r="H5912" s="63" t="s">
        <v>227</v>
      </c>
      <c r="I5912" s="63" t="s">
        <v>286</v>
      </c>
      <c r="J5912" s="64"/>
      <c r="K5912" s="64"/>
      <c r="L5912" s="65"/>
      <c r="M5912" s="65"/>
      <c r="N5912" s="65"/>
      <c r="O5912" s="66">
        <v>8</v>
      </c>
      <c r="P5912" s="165"/>
      <c r="Q5912" s="68"/>
      <c r="R5912" s="68"/>
      <c r="S5912" s="68"/>
      <c r="T5912" s="69">
        <f t="shared" ref="T5912:T5943" si="632">SUM(O5912:S5912)</f>
        <v>8</v>
      </c>
      <c r="U5912" s="68"/>
      <c r="V5912" s="70"/>
      <c r="W5912" s="70"/>
      <c r="X5912" s="71">
        <f t="shared" ref="X5912:X5943" si="633">SUM(T5912:W5912)</f>
        <v>8</v>
      </c>
      <c r="Y5912" s="72"/>
      <c r="Z5912" s="70"/>
      <c r="AA5912" s="68">
        <v>2</v>
      </c>
      <c r="AB5912" s="73"/>
      <c r="AC5912" s="70"/>
      <c r="AD5912" s="74"/>
      <c r="AE5912" s="68"/>
      <c r="AF5912" s="75"/>
    </row>
    <row r="5913" ht="28.5" customHeight="1" spans="1:32">
      <c r="A5913" s="61" t="s">
        <v>36</v>
      </c>
      <c r="B5913" s="61" t="s">
        <v>2156</v>
      </c>
      <c r="C5913" s="61" t="s">
        <v>4124</v>
      </c>
      <c r="D5913" s="61" t="s">
        <v>3944</v>
      </c>
      <c r="E5913" s="62" t="s">
        <v>4179</v>
      </c>
      <c r="F5913" s="46">
        <v>46175</v>
      </c>
      <c r="G5913" s="46" t="str">
        <f t="shared" si="630"/>
        <v>韩昊然2026-6-2</v>
      </c>
      <c r="H5913" s="63" t="s">
        <v>197</v>
      </c>
      <c r="I5913" s="63" t="s">
        <v>2201</v>
      </c>
      <c r="J5913" s="64"/>
      <c r="K5913" s="64"/>
      <c r="L5913" s="65"/>
      <c r="M5913" s="65"/>
      <c r="N5913" s="65"/>
      <c r="O5913" s="66">
        <v>8</v>
      </c>
      <c r="P5913" s="165"/>
      <c r="Q5913" s="68"/>
      <c r="R5913" s="68"/>
      <c r="S5913" s="68"/>
      <c r="T5913" s="69">
        <f t="shared" si="632"/>
        <v>8</v>
      </c>
      <c r="U5913" s="68"/>
      <c r="V5913" s="70"/>
      <c r="W5913" s="70"/>
      <c r="X5913" s="71">
        <f t="shared" si="633"/>
        <v>8</v>
      </c>
      <c r="Y5913" s="72"/>
      <c r="Z5913" s="70"/>
      <c r="AA5913" s="68">
        <v>2</v>
      </c>
      <c r="AB5913" s="73"/>
      <c r="AC5913" s="70"/>
      <c r="AD5913" s="74"/>
      <c r="AE5913" s="68"/>
      <c r="AF5913" s="75"/>
    </row>
    <row r="5914" ht="28.5" customHeight="1" spans="1:32">
      <c r="A5914" s="61" t="s">
        <v>36</v>
      </c>
      <c r="B5914" s="61" t="s">
        <v>2156</v>
      </c>
      <c r="C5914" s="61" t="s">
        <v>4124</v>
      </c>
      <c r="D5914" s="61" t="s">
        <v>3944</v>
      </c>
      <c r="E5914" s="62" t="s">
        <v>4179</v>
      </c>
      <c r="F5914" s="46">
        <v>46176</v>
      </c>
      <c r="G5914" s="46" t="str">
        <f t="shared" si="630"/>
        <v>韩昊然2026-6-3</v>
      </c>
      <c r="H5914" s="63" t="s">
        <v>4180</v>
      </c>
      <c r="I5914" s="63" t="s">
        <v>663</v>
      </c>
      <c r="J5914" s="64"/>
      <c r="K5914" s="64"/>
      <c r="L5914" s="65"/>
      <c r="M5914" s="65"/>
      <c r="N5914" s="65"/>
      <c r="O5914" s="66">
        <v>8</v>
      </c>
      <c r="P5914" s="165"/>
      <c r="Q5914" s="68"/>
      <c r="R5914" s="68"/>
      <c r="S5914" s="68"/>
      <c r="T5914" s="69">
        <f t="shared" si="632"/>
        <v>8</v>
      </c>
      <c r="U5914" s="68"/>
      <c r="V5914" s="70"/>
      <c r="W5914" s="70"/>
      <c r="X5914" s="71">
        <f t="shared" si="633"/>
        <v>8</v>
      </c>
      <c r="Y5914" s="72"/>
      <c r="Z5914" s="70"/>
      <c r="AA5914" s="68">
        <v>2</v>
      </c>
      <c r="AB5914" s="73"/>
      <c r="AC5914" s="70"/>
      <c r="AD5914" s="74"/>
      <c r="AE5914" s="68"/>
      <c r="AF5914" s="75"/>
    </row>
    <row r="5915" ht="28.5" customHeight="1" spans="1:32">
      <c r="A5915" s="61" t="s">
        <v>36</v>
      </c>
      <c r="B5915" s="61" t="s">
        <v>2156</v>
      </c>
      <c r="C5915" s="61" t="s">
        <v>4124</v>
      </c>
      <c r="D5915" s="61" t="s">
        <v>3944</v>
      </c>
      <c r="E5915" s="62" t="s">
        <v>4179</v>
      </c>
      <c r="F5915" s="46">
        <v>46177</v>
      </c>
      <c r="G5915" s="46" t="str">
        <f t="shared" si="630"/>
        <v>韩昊然2026-6-4</v>
      </c>
      <c r="H5915" s="63" t="s">
        <v>3860</v>
      </c>
      <c r="I5915" s="63" t="s">
        <v>4181</v>
      </c>
      <c r="J5915" s="64"/>
      <c r="K5915" s="64"/>
      <c r="L5915" s="65"/>
      <c r="M5915" s="65"/>
      <c r="N5915" s="65"/>
      <c r="O5915" s="66">
        <v>8</v>
      </c>
      <c r="P5915" s="165"/>
      <c r="Q5915" s="68"/>
      <c r="R5915" s="68"/>
      <c r="S5915" s="68"/>
      <c r="T5915" s="69">
        <f t="shared" si="632"/>
        <v>8</v>
      </c>
      <c r="U5915" s="68"/>
      <c r="V5915" s="70"/>
      <c r="W5915" s="70"/>
      <c r="X5915" s="71">
        <f t="shared" si="633"/>
        <v>8</v>
      </c>
      <c r="Y5915" s="72"/>
      <c r="Z5915" s="70"/>
      <c r="AA5915" s="68">
        <v>2</v>
      </c>
      <c r="AB5915" s="73"/>
      <c r="AC5915" s="70"/>
      <c r="AD5915" s="74"/>
      <c r="AE5915" s="68"/>
      <c r="AF5915" s="75"/>
    </row>
    <row r="5916" ht="28.5" customHeight="1" spans="1:32">
      <c r="A5916" s="61" t="s">
        <v>36</v>
      </c>
      <c r="B5916" s="61" t="s">
        <v>2156</v>
      </c>
      <c r="C5916" s="61" t="s">
        <v>4124</v>
      </c>
      <c r="D5916" s="61" t="s">
        <v>3944</v>
      </c>
      <c r="E5916" s="62" t="s">
        <v>4179</v>
      </c>
      <c r="F5916" s="46">
        <v>46178</v>
      </c>
      <c r="G5916" s="46" t="str">
        <f t="shared" si="630"/>
        <v>韩昊然2026-6-5</v>
      </c>
      <c r="H5916" s="63" t="s">
        <v>1663</v>
      </c>
      <c r="I5916" s="63" t="s">
        <v>4182</v>
      </c>
      <c r="J5916" s="64"/>
      <c r="K5916" s="64"/>
      <c r="L5916" s="65"/>
      <c r="M5916" s="65"/>
      <c r="N5916" s="65"/>
      <c r="O5916" s="66">
        <v>8</v>
      </c>
      <c r="P5916" s="165"/>
      <c r="Q5916" s="68"/>
      <c r="R5916" s="68"/>
      <c r="S5916" s="68"/>
      <c r="T5916" s="69">
        <f t="shared" si="632"/>
        <v>8</v>
      </c>
      <c r="U5916" s="68"/>
      <c r="V5916" s="70"/>
      <c r="W5916" s="70"/>
      <c r="X5916" s="71">
        <f t="shared" si="633"/>
        <v>8</v>
      </c>
      <c r="Y5916" s="72"/>
      <c r="Z5916" s="70"/>
      <c r="AA5916" s="68">
        <v>2</v>
      </c>
      <c r="AB5916" s="73"/>
      <c r="AC5916" s="70"/>
      <c r="AD5916" s="74"/>
      <c r="AE5916" s="68"/>
      <c r="AF5916" s="75"/>
    </row>
    <row r="5917" ht="28.5" customHeight="1" spans="1:32">
      <c r="A5917" s="61" t="s">
        <v>36</v>
      </c>
      <c r="B5917" s="61" t="s">
        <v>2156</v>
      </c>
      <c r="C5917" s="61" t="s">
        <v>4124</v>
      </c>
      <c r="D5917" s="61" t="s">
        <v>3944</v>
      </c>
      <c r="E5917" s="62" t="s">
        <v>4179</v>
      </c>
      <c r="F5917" s="46">
        <v>46179</v>
      </c>
      <c r="G5917" s="46" t="str">
        <f t="shared" si="630"/>
        <v>韩昊然2026-6-6</v>
      </c>
      <c r="H5917" s="63" t="s">
        <v>1663</v>
      </c>
      <c r="I5917" s="63" t="s">
        <v>266</v>
      </c>
      <c r="J5917" s="64"/>
      <c r="K5917" s="64"/>
      <c r="L5917" s="65"/>
      <c r="M5917" s="65"/>
      <c r="N5917" s="65"/>
      <c r="O5917" s="66">
        <v>8</v>
      </c>
      <c r="P5917" s="165"/>
      <c r="Q5917" s="68"/>
      <c r="R5917" s="68"/>
      <c r="S5917" s="68"/>
      <c r="T5917" s="69">
        <f t="shared" si="632"/>
        <v>8</v>
      </c>
      <c r="U5917" s="68"/>
      <c r="V5917" s="70"/>
      <c r="W5917" s="70"/>
      <c r="X5917" s="71">
        <f t="shared" si="633"/>
        <v>8</v>
      </c>
      <c r="Y5917" s="72"/>
      <c r="Z5917" s="70"/>
      <c r="AA5917" s="68">
        <v>2</v>
      </c>
      <c r="AB5917" s="73"/>
      <c r="AC5917" s="70"/>
      <c r="AD5917" s="74"/>
      <c r="AE5917" s="68"/>
      <c r="AF5917" s="75"/>
    </row>
    <row r="5918" ht="28.5" customHeight="1" spans="1:32">
      <c r="A5918" s="61" t="s">
        <v>36</v>
      </c>
      <c r="B5918" s="61" t="s">
        <v>2156</v>
      </c>
      <c r="C5918" s="61" t="s">
        <v>4124</v>
      </c>
      <c r="D5918" s="61" t="s">
        <v>3944</v>
      </c>
      <c r="E5918" s="62" t="s">
        <v>4179</v>
      </c>
      <c r="F5918" s="77">
        <v>46180</v>
      </c>
      <c r="G5918" s="46" t="str">
        <f t="shared" si="630"/>
        <v>韩昊然2026-6-7</v>
      </c>
      <c r="H5918" s="63"/>
      <c r="I5918" s="63"/>
      <c r="J5918" s="64"/>
      <c r="K5918" s="64"/>
      <c r="L5918" s="65"/>
      <c r="M5918" s="65"/>
      <c r="N5918" s="65"/>
      <c r="O5918" s="66"/>
      <c r="P5918" s="165"/>
      <c r="Q5918" s="68"/>
      <c r="R5918" s="68"/>
      <c r="S5918" s="68"/>
      <c r="T5918" s="69">
        <f t="shared" si="632"/>
        <v>0</v>
      </c>
      <c r="U5918" s="68"/>
      <c r="V5918" s="70"/>
      <c r="W5918" s="70"/>
      <c r="X5918" s="71">
        <f t="shared" si="633"/>
        <v>0</v>
      </c>
      <c r="Y5918" s="72"/>
      <c r="Z5918" s="70"/>
      <c r="AA5918" s="68"/>
      <c r="AB5918" s="73"/>
      <c r="AC5918" s="70"/>
      <c r="AD5918" s="74"/>
      <c r="AE5918" s="68"/>
      <c r="AF5918" s="75"/>
    </row>
    <row r="5919" ht="28.5" customHeight="1" spans="1:32">
      <c r="A5919" s="61" t="s">
        <v>36</v>
      </c>
      <c r="B5919" s="61" t="s">
        <v>2156</v>
      </c>
      <c r="C5919" s="61" t="s">
        <v>4124</v>
      </c>
      <c r="D5919" s="61" t="s">
        <v>3944</v>
      </c>
      <c r="E5919" s="62" t="s">
        <v>4179</v>
      </c>
      <c r="F5919" s="46">
        <v>46181</v>
      </c>
      <c r="G5919" s="46" t="str">
        <f t="shared" si="630"/>
        <v>韩昊然2026-6-8</v>
      </c>
      <c r="H5919" s="63" t="s">
        <v>3860</v>
      </c>
      <c r="I5919" s="63" t="s">
        <v>692</v>
      </c>
      <c r="J5919" s="64"/>
      <c r="K5919" s="64"/>
      <c r="L5919" s="65"/>
      <c r="M5919" s="65"/>
      <c r="N5919" s="65"/>
      <c r="O5919" s="66">
        <v>8</v>
      </c>
      <c r="P5919" s="165"/>
      <c r="Q5919" s="68"/>
      <c r="R5919" s="68"/>
      <c r="S5919" s="68"/>
      <c r="T5919" s="69">
        <f t="shared" si="632"/>
        <v>8</v>
      </c>
      <c r="U5919" s="68"/>
      <c r="V5919" s="70"/>
      <c r="W5919" s="70"/>
      <c r="X5919" s="71">
        <f t="shared" si="633"/>
        <v>8</v>
      </c>
      <c r="Y5919" s="72"/>
      <c r="Z5919" s="70"/>
      <c r="AA5919" s="68">
        <v>2</v>
      </c>
      <c r="AB5919" s="73"/>
      <c r="AC5919" s="70"/>
      <c r="AD5919" s="74"/>
      <c r="AE5919" s="68"/>
      <c r="AF5919" s="75"/>
    </row>
    <row r="5920" ht="28.5" customHeight="1" spans="1:32">
      <c r="A5920" s="61" t="s">
        <v>36</v>
      </c>
      <c r="B5920" s="61" t="s">
        <v>2156</v>
      </c>
      <c r="C5920" s="61" t="s">
        <v>4124</v>
      </c>
      <c r="D5920" s="61" t="s">
        <v>3944</v>
      </c>
      <c r="E5920" s="62" t="s">
        <v>4179</v>
      </c>
      <c r="F5920" s="78">
        <v>46182</v>
      </c>
      <c r="G5920" s="46" t="str">
        <f t="shared" si="630"/>
        <v>韩昊然2026-6-9</v>
      </c>
      <c r="H5920" s="63" t="s">
        <v>647</v>
      </c>
      <c r="I5920" s="63" t="s">
        <v>260</v>
      </c>
      <c r="J5920" s="64"/>
      <c r="K5920" s="64"/>
      <c r="L5920" s="65"/>
      <c r="M5920" s="65"/>
      <c r="N5920" s="65"/>
      <c r="O5920" s="66">
        <v>8</v>
      </c>
      <c r="P5920" s="165"/>
      <c r="Q5920" s="68"/>
      <c r="R5920" s="68"/>
      <c r="S5920" s="68"/>
      <c r="T5920" s="69">
        <f t="shared" si="632"/>
        <v>8</v>
      </c>
      <c r="U5920" s="68"/>
      <c r="V5920" s="70"/>
      <c r="W5920" s="70"/>
      <c r="X5920" s="71">
        <f t="shared" si="633"/>
        <v>8</v>
      </c>
      <c r="Y5920" s="72"/>
      <c r="Z5920" s="70"/>
      <c r="AA5920" s="68">
        <v>2</v>
      </c>
      <c r="AB5920" s="73"/>
      <c r="AC5920" s="70"/>
      <c r="AD5920" s="74"/>
      <c r="AE5920" s="68"/>
      <c r="AF5920" s="75"/>
    </row>
    <row r="5921" ht="28.5" customHeight="1" spans="1:32">
      <c r="A5921" s="61" t="s">
        <v>36</v>
      </c>
      <c r="B5921" s="61" t="s">
        <v>2156</v>
      </c>
      <c r="C5921" s="61" t="s">
        <v>4124</v>
      </c>
      <c r="D5921" s="61" t="s">
        <v>3944</v>
      </c>
      <c r="E5921" s="62" t="s">
        <v>4179</v>
      </c>
      <c r="F5921" s="46">
        <v>46183</v>
      </c>
      <c r="G5921" s="46" t="str">
        <f t="shared" si="630"/>
        <v>韩昊然2026-6-10</v>
      </c>
      <c r="H5921" s="63" t="s">
        <v>3803</v>
      </c>
      <c r="I5921" s="63" t="s">
        <v>3742</v>
      </c>
      <c r="J5921" s="64"/>
      <c r="K5921" s="64"/>
      <c r="L5921" s="65"/>
      <c r="M5921" s="65"/>
      <c r="N5921" s="65"/>
      <c r="O5921" s="66">
        <v>8</v>
      </c>
      <c r="P5921" s="165"/>
      <c r="Q5921" s="68"/>
      <c r="R5921" s="68"/>
      <c r="S5921" s="68"/>
      <c r="T5921" s="69">
        <f t="shared" si="632"/>
        <v>8</v>
      </c>
      <c r="U5921" s="68"/>
      <c r="V5921" s="70"/>
      <c r="W5921" s="70"/>
      <c r="X5921" s="71">
        <f t="shared" si="633"/>
        <v>8</v>
      </c>
      <c r="Y5921" s="72"/>
      <c r="Z5921" s="70"/>
      <c r="AA5921" s="68">
        <v>2</v>
      </c>
      <c r="AB5921" s="73"/>
      <c r="AC5921" s="70"/>
      <c r="AD5921" s="74"/>
      <c r="AE5921" s="68"/>
      <c r="AF5921" s="75"/>
    </row>
    <row r="5922" ht="28.5" customHeight="1" spans="1:32">
      <c r="A5922" s="61" t="s">
        <v>36</v>
      </c>
      <c r="B5922" s="61" t="s">
        <v>2156</v>
      </c>
      <c r="C5922" s="61" t="s">
        <v>4124</v>
      </c>
      <c r="D5922" s="61" t="s">
        <v>3944</v>
      </c>
      <c r="E5922" s="62" t="s">
        <v>4179</v>
      </c>
      <c r="F5922" s="46">
        <v>46184</v>
      </c>
      <c r="G5922" s="46" t="str">
        <f t="shared" si="630"/>
        <v>韩昊然2026-6-11</v>
      </c>
      <c r="H5922" s="63" t="s">
        <v>3978</v>
      </c>
      <c r="I5922" s="63" t="s">
        <v>1613</v>
      </c>
      <c r="J5922" s="64"/>
      <c r="K5922" s="64"/>
      <c r="L5922" s="65"/>
      <c r="M5922" s="65"/>
      <c r="N5922" s="65"/>
      <c r="O5922" s="66">
        <v>8</v>
      </c>
      <c r="P5922" s="165"/>
      <c r="Q5922" s="68"/>
      <c r="R5922" s="68"/>
      <c r="S5922" s="68"/>
      <c r="T5922" s="69">
        <f t="shared" si="632"/>
        <v>8</v>
      </c>
      <c r="U5922" s="68"/>
      <c r="V5922" s="70"/>
      <c r="W5922" s="70"/>
      <c r="X5922" s="71">
        <f t="shared" si="633"/>
        <v>8</v>
      </c>
      <c r="Y5922" s="72"/>
      <c r="Z5922" s="70"/>
      <c r="AA5922" s="68">
        <v>2</v>
      </c>
      <c r="AB5922" s="73"/>
      <c r="AC5922" s="70"/>
      <c r="AD5922" s="74"/>
      <c r="AE5922" s="68"/>
      <c r="AF5922" s="75"/>
    </row>
    <row r="5923" ht="28.5" customHeight="1" spans="1:32">
      <c r="A5923" s="61" t="s">
        <v>36</v>
      </c>
      <c r="B5923" s="61" t="s">
        <v>2156</v>
      </c>
      <c r="C5923" s="61" t="s">
        <v>4124</v>
      </c>
      <c r="D5923" s="61" t="s">
        <v>3944</v>
      </c>
      <c r="E5923" s="62" t="s">
        <v>4179</v>
      </c>
      <c r="F5923" s="46">
        <v>46185</v>
      </c>
      <c r="G5923" s="46" t="str">
        <f t="shared" si="630"/>
        <v>韩昊然2026-6-12</v>
      </c>
      <c r="H5923" s="63" t="s">
        <v>1663</v>
      </c>
      <c r="I5923" s="63" t="s">
        <v>4182</v>
      </c>
      <c r="J5923" s="64"/>
      <c r="K5923" s="64"/>
      <c r="L5923" s="65"/>
      <c r="M5923" s="65"/>
      <c r="N5923" s="65"/>
      <c r="O5923" s="66">
        <v>8</v>
      </c>
      <c r="P5923" s="165"/>
      <c r="Q5923" s="68"/>
      <c r="R5923" s="68"/>
      <c r="S5923" s="68"/>
      <c r="T5923" s="69">
        <f t="shared" si="632"/>
        <v>8</v>
      </c>
      <c r="U5923" s="68"/>
      <c r="V5923" s="70"/>
      <c r="W5923" s="70"/>
      <c r="X5923" s="71">
        <f t="shared" si="633"/>
        <v>8</v>
      </c>
      <c r="Y5923" s="72"/>
      <c r="Z5923" s="70"/>
      <c r="AA5923" s="68">
        <v>2</v>
      </c>
      <c r="AB5923" s="73"/>
      <c r="AC5923" s="70"/>
      <c r="AD5923" s="74"/>
      <c r="AE5923" s="68"/>
      <c r="AF5923" s="75"/>
    </row>
    <row r="5924" ht="28.5" customHeight="1" spans="1:32">
      <c r="A5924" s="61" t="s">
        <v>36</v>
      </c>
      <c r="B5924" s="61" t="s">
        <v>2156</v>
      </c>
      <c r="C5924" s="61" t="s">
        <v>4124</v>
      </c>
      <c r="D5924" s="61" t="s">
        <v>3944</v>
      </c>
      <c r="E5924" s="62" t="s">
        <v>4179</v>
      </c>
      <c r="F5924" s="46">
        <v>46186</v>
      </c>
      <c r="G5924" s="46" t="str">
        <f t="shared" si="630"/>
        <v>韩昊然2026-6-13</v>
      </c>
      <c r="H5924" s="63" t="s">
        <v>3803</v>
      </c>
      <c r="I5924" s="63" t="s">
        <v>257</v>
      </c>
      <c r="J5924" s="64"/>
      <c r="K5924" s="64"/>
      <c r="L5924" s="65"/>
      <c r="M5924" s="65"/>
      <c r="N5924" s="65"/>
      <c r="O5924" s="66">
        <v>8</v>
      </c>
      <c r="P5924" s="165"/>
      <c r="Q5924" s="68"/>
      <c r="R5924" s="68"/>
      <c r="S5924" s="68"/>
      <c r="T5924" s="69">
        <f t="shared" si="632"/>
        <v>8</v>
      </c>
      <c r="U5924" s="68"/>
      <c r="V5924" s="70"/>
      <c r="W5924" s="70"/>
      <c r="X5924" s="71">
        <f t="shared" si="633"/>
        <v>8</v>
      </c>
      <c r="Y5924" s="72"/>
      <c r="Z5924" s="70"/>
      <c r="AA5924" s="68">
        <v>2</v>
      </c>
      <c r="AB5924" s="73"/>
      <c r="AC5924" s="70"/>
      <c r="AD5924" s="74"/>
      <c r="AE5924" s="68"/>
      <c r="AF5924" s="80"/>
    </row>
    <row r="5925" ht="28.5" customHeight="1" spans="1:32">
      <c r="A5925" s="61" t="s">
        <v>36</v>
      </c>
      <c r="B5925" s="61" t="s">
        <v>2156</v>
      </c>
      <c r="C5925" s="61" t="s">
        <v>4124</v>
      </c>
      <c r="D5925" s="61" t="s">
        <v>3944</v>
      </c>
      <c r="E5925" s="62" t="s">
        <v>4179</v>
      </c>
      <c r="F5925" s="77">
        <v>46187</v>
      </c>
      <c r="G5925" s="46" t="str">
        <f t="shared" si="630"/>
        <v>韩昊然2026-6-14</v>
      </c>
      <c r="H5925" s="63"/>
      <c r="I5925" s="63"/>
      <c r="J5925" s="64"/>
      <c r="K5925" s="64"/>
      <c r="L5925" s="65"/>
      <c r="M5925" s="65"/>
      <c r="N5925" s="65"/>
      <c r="O5925" s="66"/>
      <c r="P5925" s="165"/>
      <c r="Q5925" s="68"/>
      <c r="R5925" s="68"/>
      <c r="S5925" s="68"/>
      <c r="T5925" s="69">
        <f t="shared" si="632"/>
        <v>0</v>
      </c>
      <c r="U5925" s="68"/>
      <c r="V5925" s="70"/>
      <c r="W5925" s="70"/>
      <c r="X5925" s="71">
        <f t="shared" si="633"/>
        <v>0</v>
      </c>
      <c r="Y5925" s="72"/>
      <c r="Z5925" s="70"/>
      <c r="AA5925" s="68"/>
      <c r="AB5925" s="73"/>
      <c r="AC5925" s="70"/>
      <c r="AD5925" s="74"/>
      <c r="AE5925" s="68"/>
      <c r="AF5925" s="80"/>
    </row>
    <row r="5926" ht="28.5" customHeight="1" spans="1:32">
      <c r="A5926" s="61" t="s">
        <v>36</v>
      </c>
      <c r="B5926" s="61" t="s">
        <v>2156</v>
      </c>
      <c r="C5926" s="61" t="s">
        <v>4124</v>
      </c>
      <c r="D5926" s="61" t="s">
        <v>3944</v>
      </c>
      <c r="E5926" s="62" t="s">
        <v>4179</v>
      </c>
      <c r="F5926" s="46">
        <v>46188</v>
      </c>
      <c r="G5926" s="46" t="str">
        <f t="shared" si="630"/>
        <v>韩昊然2026-6-15</v>
      </c>
      <c r="H5926" s="63" t="s">
        <v>1663</v>
      </c>
      <c r="I5926" s="63" t="s">
        <v>4183</v>
      </c>
      <c r="J5926" s="64"/>
      <c r="K5926" s="64"/>
      <c r="L5926" s="65"/>
      <c r="M5926" s="65"/>
      <c r="N5926" s="65"/>
      <c r="O5926" s="66">
        <v>8</v>
      </c>
      <c r="P5926" s="165"/>
      <c r="Q5926" s="68"/>
      <c r="R5926" s="68"/>
      <c r="S5926" s="68"/>
      <c r="T5926" s="69">
        <f t="shared" si="632"/>
        <v>8</v>
      </c>
      <c r="U5926" s="68"/>
      <c r="V5926" s="70"/>
      <c r="W5926" s="70"/>
      <c r="X5926" s="71">
        <f t="shared" si="633"/>
        <v>8</v>
      </c>
      <c r="Y5926" s="72"/>
      <c r="Z5926" s="70"/>
      <c r="AA5926" s="68">
        <v>2</v>
      </c>
      <c r="AB5926" s="73"/>
      <c r="AC5926" s="70"/>
      <c r="AD5926" s="74"/>
      <c r="AE5926" s="68"/>
      <c r="AF5926" s="75"/>
    </row>
    <row r="5927" ht="28.5" customHeight="1" spans="1:32">
      <c r="A5927" s="61" t="s">
        <v>36</v>
      </c>
      <c r="B5927" s="61" t="s">
        <v>2156</v>
      </c>
      <c r="C5927" s="61" t="s">
        <v>4124</v>
      </c>
      <c r="D5927" s="61" t="s">
        <v>3944</v>
      </c>
      <c r="E5927" s="62" t="s">
        <v>4179</v>
      </c>
      <c r="F5927" s="46">
        <v>46189</v>
      </c>
      <c r="G5927" s="46" t="str">
        <f t="shared" si="630"/>
        <v>韩昊然2026-6-16</v>
      </c>
      <c r="H5927" s="63" t="s">
        <v>3803</v>
      </c>
      <c r="I5927" s="63" t="s">
        <v>4113</v>
      </c>
      <c r="J5927" s="64"/>
      <c r="K5927" s="64"/>
      <c r="L5927" s="65"/>
      <c r="M5927" s="65"/>
      <c r="N5927" s="65"/>
      <c r="O5927" s="66">
        <v>8</v>
      </c>
      <c r="P5927" s="161"/>
      <c r="Q5927" s="68"/>
      <c r="R5927" s="68"/>
      <c r="S5927" s="68"/>
      <c r="T5927" s="69">
        <f t="shared" si="632"/>
        <v>8</v>
      </c>
      <c r="U5927" s="68"/>
      <c r="V5927" s="70"/>
      <c r="W5927" s="70"/>
      <c r="X5927" s="71">
        <f t="shared" si="633"/>
        <v>8</v>
      </c>
      <c r="Y5927" s="72"/>
      <c r="Z5927" s="70"/>
      <c r="AA5927" s="68">
        <v>2</v>
      </c>
      <c r="AB5927" s="73"/>
      <c r="AC5927" s="70"/>
      <c r="AD5927" s="74"/>
      <c r="AE5927" s="68"/>
      <c r="AF5927" s="80"/>
    </row>
    <row r="5928" ht="28.5" customHeight="1" spans="1:32">
      <c r="A5928" s="61" t="s">
        <v>36</v>
      </c>
      <c r="B5928" s="61" t="s">
        <v>2156</v>
      </c>
      <c r="C5928" s="61" t="s">
        <v>4124</v>
      </c>
      <c r="D5928" s="61" t="s">
        <v>3944</v>
      </c>
      <c r="E5928" s="62" t="s">
        <v>4179</v>
      </c>
      <c r="F5928" s="46">
        <v>46190</v>
      </c>
      <c r="G5928" s="46" t="str">
        <f t="shared" si="630"/>
        <v>韩昊然2026-6-17</v>
      </c>
      <c r="H5928" s="63" t="s">
        <v>3803</v>
      </c>
      <c r="I5928" s="63" t="s">
        <v>260</v>
      </c>
      <c r="J5928" s="64"/>
      <c r="K5928" s="64"/>
      <c r="L5928" s="65"/>
      <c r="M5928" s="65"/>
      <c r="N5928" s="65"/>
      <c r="O5928" s="66">
        <v>8</v>
      </c>
      <c r="P5928" s="161"/>
      <c r="Q5928" s="68"/>
      <c r="R5928" s="68"/>
      <c r="S5928" s="68"/>
      <c r="T5928" s="69">
        <f t="shared" si="632"/>
        <v>8</v>
      </c>
      <c r="U5928" s="68"/>
      <c r="V5928" s="70"/>
      <c r="W5928" s="70"/>
      <c r="X5928" s="71">
        <f t="shared" si="633"/>
        <v>8</v>
      </c>
      <c r="Y5928" s="72"/>
      <c r="Z5928" s="70"/>
      <c r="AA5928" s="68">
        <v>2</v>
      </c>
      <c r="AB5928" s="73"/>
      <c r="AC5928" s="70"/>
      <c r="AD5928" s="74"/>
      <c r="AE5928" s="68"/>
      <c r="AF5928" s="75"/>
    </row>
    <row r="5929" ht="28.5" customHeight="1" spans="1:32">
      <c r="A5929" s="61" t="s">
        <v>36</v>
      </c>
      <c r="B5929" s="61" t="s">
        <v>2156</v>
      </c>
      <c r="C5929" s="61" t="s">
        <v>4124</v>
      </c>
      <c r="D5929" s="61" t="s">
        <v>3944</v>
      </c>
      <c r="E5929" s="62" t="s">
        <v>4179</v>
      </c>
      <c r="F5929" s="46">
        <v>46191</v>
      </c>
      <c r="G5929" s="46" t="str">
        <f t="shared" si="630"/>
        <v>韩昊然2026-6-18</v>
      </c>
      <c r="H5929" s="63" t="s">
        <v>4184</v>
      </c>
      <c r="I5929" s="63" t="s">
        <v>4185</v>
      </c>
      <c r="J5929" s="64"/>
      <c r="K5929" s="64"/>
      <c r="L5929" s="65" t="s">
        <v>100</v>
      </c>
      <c r="M5929" s="65"/>
      <c r="N5929" s="65"/>
      <c r="O5929" s="66">
        <v>8</v>
      </c>
      <c r="P5929" s="161"/>
      <c r="Q5929" s="68">
        <v>-1</v>
      </c>
      <c r="R5929" s="68"/>
      <c r="S5929" s="68"/>
      <c r="T5929" s="69">
        <f t="shared" si="632"/>
        <v>7</v>
      </c>
      <c r="U5929" s="68"/>
      <c r="V5929" s="70"/>
      <c r="W5929" s="70"/>
      <c r="X5929" s="71">
        <f t="shared" si="633"/>
        <v>7</v>
      </c>
      <c r="Y5929" s="72"/>
      <c r="Z5929" s="70"/>
      <c r="AA5929" s="68">
        <v>2</v>
      </c>
      <c r="AB5929" s="73"/>
      <c r="AC5929" s="70"/>
      <c r="AD5929" s="74"/>
      <c r="AE5929" s="68"/>
      <c r="AF5929" s="75"/>
    </row>
    <row r="5930" ht="28.5" customHeight="1" spans="1:32">
      <c r="A5930" s="61" t="s">
        <v>36</v>
      </c>
      <c r="B5930" s="61" t="s">
        <v>2156</v>
      </c>
      <c r="C5930" s="61" t="s">
        <v>4124</v>
      </c>
      <c r="D5930" s="61" t="s">
        <v>3944</v>
      </c>
      <c r="E5930" s="62" t="s">
        <v>4179</v>
      </c>
      <c r="F5930" s="82">
        <v>46192</v>
      </c>
      <c r="G5930" s="46" t="str">
        <f t="shared" si="630"/>
        <v>韩昊然2026-6-19</v>
      </c>
      <c r="H5930" s="63"/>
      <c r="I5930" s="63"/>
      <c r="J5930" s="64"/>
      <c r="K5930" s="64"/>
      <c r="L5930" s="65"/>
      <c r="M5930" s="65"/>
      <c r="N5930" s="65"/>
      <c r="O5930" s="66"/>
      <c r="P5930" s="161"/>
      <c r="Q5930" s="68"/>
      <c r="R5930" s="68"/>
      <c r="S5930" s="68"/>
      <c r="T5930" s="69">
        <f t="shared" si="632"/>
        <v>0</v>
      </c>
      <c r="U5930" s="68"/>
      <c r="V5930" s="70"/>
      <c r="W5930" s="70"/>
      <c r="X5930" s="71">
        <f t="shared" si="633"/>
        <v>0</v>
      </c>
      <c r="Y5930" s="72"/>
      <c r="Z5930" s="70"/>
      <c r="AA5930" s="68"/>
      <c r="AB5930" s="73">
        <v>8</v>
      </c>
      <c r="AC5930" s="70"/>
      <c r="AD5930" s="74"/>
      <c r="AE5930" s="68"/>
      <c r="AF5930" s="75"/>
    </row>
    <row r="5931" ht="28.5" customHeight="1" spans="1:32">
      <c r="A5931" s="61" t="s">
        <v>36</v>
      </c>
      <c r="B5931" s="61" t="s">
        <v>2156</v>
      </c>
      <c r="C5931" s="61" t="s">
        <v>4124</v>
      </c>
      <c r="D5931" s="61" t="s">
        <v>3944</v>
      </c>
      <c r="E5931" s="62" t="s">
        <v>4179</v>
      </c>
      <c r="F5931" s="77">
        <v>46193</v>
      </c>
      <c r="G5931" s="46" t="str">
        <f t="shared" si="630"/>
        <v>韩昊然2026-6-20</v>
      </c>
      <c r="H5931" s="63"/>
      <c r="I5931" s="63"/>
      <c r="J5931" s="64"/>
      <c r="K5931" s="64"/>
      <c r="L5931" s="65"/>
      <c r="M5931" s="65"/>
      <c r="N5931" s="65"/>
      <c r="O5931" s="66"/>
      <c r="P5931" s="161"/>
      <c r="Q5931" s="68"/>
      <c r="R5931" s="68"/>
      <c r="S5931" s="68"/>
      <c r="T5931" s="69">
        <f t="shared" si="632"/>
        <v>0</v>
      </c>
      <c r="U5931" s="68"/>
      <c r="V5931" s="70"/>
      <c r="W5931" s="70"/>
      <c r="X5931" s="71">
        <f t="shared" si="633"/>
        <v>0</v>
      </c>
      <c r="Y5931" s="72"/>
      <c r="Z5931" s="70"/>
      <c r="AA5931" s="68"/>
      <c r="AB5931" s="73"/>
      <c r="AC5931" s="70"/>
      <c r="AD5931" s="74"/>
      <c r="AE5931" s="68"/>
      <c r="AF5931" s="75"/>
    </row>
    <row r="5932" ht="28.5" customHeight="1" spans="1:32">
      <c r="A5932" s="61" t="s">
        <v>36</v>
      </c>
      <c r="B5932" s="61" t="s">
        <v>2156</v>
      </c>
      <c r="C5932" s="61" t="s">
        <v>4124</v>
      </c>
      <c r="D5932" s="61" t="s">
        <v>3944</v>
      </c>
      <c r="E5932" s="62" t="s">
        <v>4179</v>
      </c>
      <c r="F5932" s="46">
        <v>46194</v>
      </c>
      <c r="G5932" s="46" t="str">
        <f t="shared" si="630"/>
        <v>韩昊然2026-6-21</v>
      </c>
      <c r="H5932" s="63" t="s">
        <v>1657</v>
      </c>
      <c r="I5932" s="63" t="s">
        <v>4186</v>
      </c>
      <c r="J5932" s="64"/>
      <c r="K5932" s="64" t="s">
        <v>1564</v>
      </c>
      <c r="L5932" s="65"/>
      <c r="M5932" s="65"/>
      <c r="N5932" s="65"/>
      <c r="O5932" s="66">
        <v>8</v>
      </c>
      <c r="P5932" s="161"/>
      <c r="Q5932" s="68"/>
      <c r="R5932" s="68"/>
      <c r="S5932" s="68"/>
      <c r="T5932" s="69">
        <f t="shared" si="632"/>
        <v>8</v>
      </c>
      <c r="U5932" s="68"/>
      <c r="V5932" s="70">
        <v>3</v>
      </c>
      <c r="W5932" s="70"/>
      <c r="X5932" s="71">
        <f t="shared" si="633"/>
        <v>11</v>
      </c>
      <c r="Y5932" s="72"/>
      <c r="Z5932" s="70"/>
      <c r="AA5932" s="68">
        <v>4</v>
      </c>
      <c r="AB5932" s="73"/>
      <c r="AC5932" s="70"/>
      <c r="AD5932" s="74"/>
      <c r="AE5932" s="68"/>
      <c r="AF5932" s="75"/>
    </row>
    <row r="5933" ht="28.5" customHeight="1" spans="1:32">
      <c r="A5933" s="61" t="s">
        <v>36</v>
      </c>
      <c r="B5933" s="61" t="s">
        <v>2156</v>
      </c>
      <c r="C5933" s="61" t="s">
        <v>4124</v>
      </c>
      <c r="D5933" s="61" t="s">
        <v>3944</v>
      </c>
      <c r="E5933" s="62" t="s">
        <v>4179</v>
      </c>
      <c r="F5933" s="46">
        <v>46195</v>
      </c>
      <c r="G5933" s="46" t="str">
        <f t="shared" si="630"/>
        <v>韩昊然2026-6-22</v>
      </c>
      <c r="H5933" s="63"/>
      <c r="I5933" s="63"/>
      <c r="J5933" s="64"/>
      <c r="K5933" s="64"/>
      <c r="L5933" s="65"/>
      <c r="M5933" s="65"/>
      <c r="N5933" s="65"/>
      <c r="O5933" s="66"/>
      <c r="P5933" s="165"/>
      <c r="Q5933" s="68"/>
      <c r="R5933" s="68"/>
      <c r="S5933" s="68"/>
      <c r="T5933" s="69">
        <f t="shared" si="632"/>
        <v>0</v>
      </c>
      <c r="U5933" s="68"/>
      <c r="V5933" s="70"/>
      <c r="W5933" s="70"/>
      <c r="X5933" s="71">
        <f t="shared" si="633"/>
        <v>0</v>
      </c>
      <c r="Y5933" s="72"/>
      <c r="Z5933" s="70"/>
      <c r="AA5933" s="68"/>
      <c r="AB5933" s="73"/>
      <c r="AC5933" s="70"/>
      <c r="AD5933" s="74"/>
      <c r="AE5933" s="68"/>
      <c r="AF5933" s="75"/>
    </row>
    <row r="5934" ht="28.5" customHeight="1" spans="1:32">
      <c r="A5934" s="61" t="s">
        <v>36</v>
      </c>
      <c r="B5934" s="61" t="s">
        <v>2156</v>
      </c>
      <c r="C5934" s="61" t="s">
        <v>4124</v>
      </c>
      <c r="D5934" s="61" t="s">
        <v>3944</v>
      </c>
      <c r="E5934" s="62" t="s">
        <v>4179</v>
      </c>
      <c r="F5934" s="46">
        <v>46196</v>
      </c>
      <c r="G5934" s="46" t="str">
        <f t="shared" si="630"/>
        <v>韩昊然2026-6-23</v>
      </c>
      <c r="H5934" s="63"/>
      <c r="I5934" s="63"/>
      <c r="J5934" s="64"/>
      <c r="K5934" s="64"/>
      <c r="L5934" s="65"/>
      <c r="M5934" s="65"/>
      <c r="N5934" s="65"/>
      <c r="O5934" s="66"/>
      <c r="P5934" s="161"/>
      <c r="Q5934" s="68"/>
      <c r="R5934" s="68"/>
      <c r="S5934" s="68"/>
      <c r="T5934" s="69">
        <f t="shared" si="632"/>
        <v>0</v>
      </c>
      <c r="U5934" s="68"/>
      <c r="V5934" s="70"/>
      <c r="W5934" s="70"/>
      <c r="X5934" s="71">
        <f t="shared" si="633"/>
        <v>0</v>
      </c>
      <c r="Y5934" s="72"/>
      <c r="Z5934" s="70"/>
      <c r="AA5934" s="68"/>
      <c r="AB5934" s="73"/>
      <c r="AC5934" s="70"/>
      <c r="AD5934" s="74"/>
      <c r="AE5934" s="68"/>
      <c r="AF5934" s="75"/>
    </row>
    <row r="5935" ht="28.5" customHeight="1" spans="1:32">
      <c r="A5935" s="61" t="s">
        <v>36</v>
      </c>
      <c r="B5935" s="61" t="s">
        <v>2156</v>
      </c>
      <c r="C5935" s="61" t="s">
        <v>4124</v>
      </c>
      <c r="D5935" s="61" t="s">
        <v>3944</v>
      </c>
      <c r="E5935" s="62" t="s">
        <v>4179</v>
      </c>
      <c r="F5935" s="46">
        <v>46197</v>
      </c>
      <c r="G5935" s="46" t="str">
        <f t="shared" si="630"/>
        <v>韩昊然2026-6-24</v>
      </c>
      <c r="H5935" s="63"/>
      <c r="I5935" s="63"/>
      <c r="J5935" s="64"/>
      <c r="K5935" s="64"/>
      <c r="L5935" s="65"/>
      <c r="M5935" s="65"/>
      <c r="N5935" s="65"/>
      <c r="O5935" s="66"/>
      <c r="P5935" s="165"/>
      <c r="Q5935" s="68"/>
      <c r="R5935" s="68"/>
      <c r="S5935" s="68"/>
      <c r="T5935" s="69">
        <f t="shared" si="632"/>
        <v>0</v>
      </c>
      <c r="U5935" s="68"/>
      <c r="V5935" s="70"/>
      <c r="W5935" s="70"/>
      <c r="X5935" s="71">
        <f t="shared" si="633"/>
        <v>0</v>
      </c>
      <c r="Y5935" s="72"/>
      <c r="Z5935" s="70"/>
      <c r="AA5935" s="68"/>
      <c r="AB5935" s="73"/>
      <c r="AC5935" s="70"/>
      <c r="AD5935" s="74"/>
      <c r="AE5935" s="68"/>
      <c r="AF5935" s="75"/>
    </row>
    <row r="5936" ht="28.5" customHeight="1" spans="1:32">
      <c r="A5936" s="61" t="s">
        <v>36</v>
      </c>
      <c r="B5936" s="61" t="s">
        <v>2156</v>
      </c>
      <c r="C5936" s="61" t="s">
        <v>4124</v>
      </c>
      <c r="D5936" s="61" t="s">
        <v>3944</v>
      </c>
      <c r="E5936" s="62" t="s">
        <v>4179</v>
      </c>
      <c r="F5936" s="46">
        <v>46198</v>
      </c>
      <c r="G5936" s="46" t="str">
        <f t="shared" si="630"/>
        <v>韩昊然2026-6-25</v>
      </c>
      <c r="H5936" s="63"/>
      <c r="I5936" s="63"/>
      <c r="J5936" s="64"/>
      <c r="K5936" s="64"/>
      <c r="L5936" s="65"/>
      <c r="M5936" s="65"/>
      <c r="N5936" s="65"/>
      <c r="O5936" s="66"/>
      <c r="P5936" s="165"/>
      <c r="Q5936" s="68"/>
      <c r="R5936" s="68"/>
      <c r="S5936" s="68"/>
      <c r="T5936" s="69">
        <f t="shared" si="632"/>
        <v>0</v>
      </c>
      <c r="U5936" s="68"/>
      <c r="V5936" s="70"/>
      <c r="W5936" s="70"/>
      <c r="X5936" s="71">
        <f t="shared" si="633"/>
        <v>0</v>
      </c>
      <c r="Y5936" s="72"/>
      <c r="Z5936" s="70"/>
      <c r="AA5936" s="68"/>
      <c r="AB5936" s="73"/>
      <c r="AC5936" s="70"/>
      <c r="AD5936" s="74"/>
      <c r="AE5936" s="68"/>
      <c r="AF5936" s="75"/>
    </row>
    <row r="5937" ht="28.5" customHeight="1" spans="1:32">
      <c r="A5937" s="61" t="s">
        <v>36</v>
      </c>
      <c r="B5937" s="61" t="s">
        <v>2156</v>
      </c>
      <c r="C5937" s="61" t="s">
        <v>4124</v>
      </c>
      <c r="D5937" s="61" t="s">
        <v>3944</v>
      </c>
      <c r="E5937" s="62" t="s">
        <v>4179</v>
      </c>
      <c r="F5937" s="46">
        <v>46199</v>
      </c>
      <c r="G5937" s="46" t="str">
        <f t="shared" si="630"/>
        <v>韩昊然2026-6-26</v>
      </c>
      <c r="H5937" s="63"/>
      <c r="I5937" s="63"/>
      <c r="J5937" s="64"/>
      <c r="K5937" s="64"/>
      <c r="L5937" s="65"/>
      <c r="M5937" s="65"/>
      <c r="N5937" s="65"/>
      <c r="O5937" s="66"/>
      <c r="P5937" s="165"/>
      <c r="Q5937" s="68"/>
      <c r="R5937" s="68"/>
      <c r="S5937" s="68"/>
      <c r="T5937" s="69">
        <f t="shared" si="632"/>
        <v>0</v>
      </c>
      <c r="U5937" s="68"/>
      <c r="V5937" s="70"/>
      <c r="W5937" s="70"/>
      <c r="X5937" s="71">
        <f t="shared" si="633"/>
        <v>0</v>
      </c>
      <c r="Y5937" s="72"/>
      <c r="Z5937" s="70"/>
      <c r="AA5937" s="68"/>
      <c r="AB5937" s="73"/>
      <c r="AC5937" s="70"/>
      <c r="AD5937" s="74"/>
      <c r="AE5937" s="68"/>
      <c r="AF5937" s="75"/>
    </row>
    <row r="5938" ht="28.5" customHeight="1" spans="1:32">
      <c r="A5938" s="61" t="s">
        <v>36</v>
      </c>
      <c r="B5938" s="61" t="s">
        <v>2156</v>
      </c>
      <c r="C5938" s="61" t="s">
        <v>4124</v>
      </c>
      <c r="D5938" s="61" t="s">
        <v>3944</v>
      </c>
      <c r="E5938" s="62" t="s">
        <v>4179</v>
      </c>
      <c r="F5938" s="46">
        <v>46200</v>
      </c>
      <c r="G5938" s="46" t="str">
        <f t="shared" si="630"/>
        <v>韩昊然2026-6-27</v>
      </c>
      <c r="H5938" s="63"/>
      <c r="I5938" s="63"/>
      <c r="J5938" s="64"/>
      <c r="K5938" s="64"/>
      <c r="L5938" s="65"/>
      <c r="M5938" s="65"/>
      <c r="N5938" s="79"/>
      <c r="O5938" s="66"/>
      <c r="P5938" s="165"/>
      <c r="Q5938" s="68"/>
      <c r="R5938" s="68"/>
      <c r="S5938" s="68"/>
      <c r="T5938" s="69">
        <f t="shared" si="632"/>
        <v>0</v>
      </c>
      <c r="U5938" s="68"/>
      <c r="V5938" s="70"/>
      <c r="W5938" s="70"/>
      <c r="X5938" s="71">
        <f t="shared" si="633"/>
        <v>0</v>
      </c>
      <c r="Y5938" s="72"/>
      <c r="Z5938" s="70"/>
      <c r="AA5938" s="68"/>
      <c r="AB5938" s="73"/>
      <c r="AC5938" s="70"/>
      <c r="AD5938" s="74"/>
      <c r="AE5938" s="68"/>
      <c r="AF5938" s="75"/>
    </row>
    <row r="5939" ht="28.5" customHeight="1" spans="1:32">
      <c r="A5939" s="61" t="s">
        <v>36</v>
      </c>
      <c r="B5939" s="61" t="s">
        <v>2156</v>
      </c>
      <c r="C5939" s="61" t="s">
        <v>4124</v>
      </c>
      <c r="D5939" s="61" t="s">
        <v>3944</v>
      </c>
      <c r="E5939" s="62" t="s">
        <v>4179</v>
      </c>
      <c r="F5939" s="46">
        <v>46201</v>
      </c>
      <c r="G5939" s="46" t="str">
        <f t="shared" si="630"/>
        <v>韩昊然2026-6-28</v>
      </c>
      <c r="H5939" s="63"/>
      <c r="I5939" s="63"/>
      <c r="J5939" s="64"/>
      <c r="K5939" s="64"/>
      <c r="L5939" s="65"/>
      <c r="M5939" s="65"/>
      <c r="N5939" s="65"/>
      <c r="O5939" s="66"/>
      <c r="P5939" s="165"/>
      <c r="Q5939" s="68"/>
      <c r="R5939" s="68"/>
      <c r="S5939" s="68"/>
      <c r="T5939" s="69">
        <f t="shared" si="632"/>
        <v>0</v>
      </c>
      <c r="U5939" s="68"/>
      <c r="V5939" s="70"/>
      <c r="W5939" s="70"/>
      <c r="X5939" s="71">
        <f t="shared" si="633"/>
        <v>0</v>
      </c>
      <c r="Y5939" s="72"/>
      <c r="Z5939" s="70"/>
      <c r="AA5939" s="68"/>
      <c r="AB5939" s="73"/>
      <c r="AC5939" s="70"/>
      <c r="AD5939" s="74"/>
      <c r="AE5939" s="68"/>
      <c r="AF5939" s="75"/>
    </row>
    <row r="5940" ht="28.5" customHeight="1" spans="1:32">
      <c r="A5940" s="61" t="s">
        <v>36</v>
      </c>
      <c r="B5940" s="61" t="s">
        <v>2156</v>
      </c>
      <c r="C5940" s="61" t="s">
        <v>4124</v>
      </c>
      <c r="D5940" s="61" t="s">
        <v>3944</v>
      </c>
      <c r="E5940" s="62" t="s">
        <v>4179</v>
      </c>
      <c r="F5940" s="46">
        <v>46202</v>
      </c>
      <c r="G5940" s="46" t="str">
        <f t="shared" si="630"/>
        <v>韩昊然2026-6-29</v>
      </c>
      <c r="H5940" s="63"/>
      <c r="I5940" s="63"/>
      <c r="J5940" s="64"/>
      <c r="K5940" s="64"/>
      <c r="L5940" s="65"/>
      <c r="M5940" s="65"/>
      <c r="N5940" s="79"/>
      <c r="O5940" s="66"/>
      <c r="P5940" s="165"/>
      <c r="Q5940" s="68"/>
      <c r="R5940" s="68"/>
      <c r="S5940" s="68"/>
      <c r="T5940" s="69">
        <f t="shared" si="632"/>
        <v>0</v>
      </c>
      <c r="U5940" s="68"/>
      <c r="V5940" s="70"/>
      <c r="W5940" s="70"/>
      <c r="X5940" s="71">
        <f t="shared" si="633"/>
        <v>0</v>
      </c>
      <c r="Y5940" s="72"/>
      <c r="Z5940" s="70"/>
      <c r="AA5940" s="68"/>
      <c r="AB5940" s="73"/>
      <c r="AC5940" s="70"/>
      <c r="AD5940" s="74"/>
      <c r="AE5940" s="68"/>
      <c r="AF5940" s="75"/>
    </row>
    <row r="5941" s="3" customFormat="1" ht="28.5" customHeight="1" spans="1:32">
      <c r="A5941" s="61" t="s">
        <v>36</v>
      </c>
      <c r="B5941" s="61" t="s">
        <v>2156</v>
      </c>
      <c r="C5941" s="61" t="s">
        <v>4124</v>
      </c>
      <c r="D5941" s="61" t="s">
        <v>3944</v>
      </c>
      <c r="E5941" s="62" t="s">
        <v>4179</v>
      </c>
      <c r="F5941" s="46">
        <v>46203</v>
      </c>
      <c r="G5941" s="46" t="str">
        <f t="shared" si="630"/>
        <v>韩昊然2026-6-30</v>
      </c>
      <c r="H5941" s="63"/>
      <c r="I5941" s="63"/>
      <c r="J5941" s="64"/>
      <c r="K5941" s="64"/>
      <c r="L5941" s="65"/>
      <c r="M5941" s="65"/>
      <c r="N5941" s="65"/>
      <c r="O5941" s="66"/>
      <c r="P5941" s="165"/>
      <c r="Q5941" s="68"/>
      <c r="R5941" s="68"/>
      <c r="S5941" s="68"/>
      <c r="T5941" s="69">
        <f t="shared" si="632"/>
        <v>0</v>
      </c>
      <c r="U5941" s="68"/>
      <c r="V5941" s="70"/>
      <c r="W5941" s="70"/>
      <c r="X5941" s="71">
        <f t="shared" si="633"/>
        <v>0</v>
      </c>
      <c r="Y5941" s="72"/>
      <c r="Z5941" s="70"/>
      <c r="AA5941" s="68"/>
      <c r="AB5941" s="73"/>
      <c r="AC5941" s="70"/>
      <c r="AD5941" s="74"/>
      <c r="AE5941" s="68"/>
      <c r="AF5941" s="75"/>
    </row>
    <row r="5942" s="3" customFormat="1" ht="28.5" customHeight="1" spans="1:32">
      <c r="A5942" s="61" t="s">
        <v>36</v>
      </c>
      <c r="B5942" s="61" t="s">
        <v>2156</v>
      </c>
      <c r="C5942" s="61" t="s">
        <v>4124</v>
      </c>
      <c r="D5942" s="61" t="s">
        <v>3944</v>
      </c>
      <c r="E5942" s="62" t="s">
        <v>4179</v>
      </c>
      <c r="F5942" s="46">
        <v>46204</v>
      </c>
      <c r="G5942" s="46" t="str">
        <f t="shared" si="630"/>
        <v>韩昊然2026-7-1</v>
      </c>
      <c r="H5942" s="63"/>
      <c r="I5942" s="63"/>
      <c r="J5942" s="64"/>
      <c r="K5942" s="64"/>
      <c r="L5942" s="65"/>
      <c r="M5942" s="65"/>
      <c r="N5942" s="65"/>
      <c r="O5942" s="66"/>
      <c r="P5942" s="165"/>
      <c r="Q5942" s="68"/>
      <c r="R5942" s="68"/>
      <c r="S5942" s="68"/>
      <c r="T5942" s="69">
        <f t="shared" si="632"/>
        <v>0</v>
      </c>
      <c r="U5942" s="68"/>
      <c r="V5942" s="70"/>
      <c r="W5942" s="70"/>
      <c r="X5942" s="71">
        <f t="shared" si="633"/>
        <v>0</v>
      </c>
      <c r="Y5942" s="72"/>
      <c r="Z5942" s="70"/>
      <c r="AA5942" s="68"/>
      <c r="AB5942" s="73"/>
      <c r="AC5942" s="70"/>
      <c r="AD5942" s="74"/>
      <c r="AE5942" s="68"/>
      <c r="AF5942" s="75"/>
    </row>
    <row r="5943" ht="28.5" customHeight="1" spans="1:32">
      <c r="A5943" s="84" t="s">
        <v>36</v>
      </c>
      <c r="B5943" s="84" t="s">
        <v>2156</v>
      </c>
      <c r="C5943" s="84" t="s">
        <v>4124</v>
      </c>
      <c r="D5943" s="84" t="s">
        <v>3944</v>
      </c>
      <c r="E5943" s="85" t="s">
        <v>4179</v>
      </c>
      <c r="F5943" s="86">
        <v>46235</v>
      </c>
      <c r="G5943" s="46" t="str">
        <f t="shared" si="630"/>
        <v>韩昊然2026-8-1</v>
      </c>
      <c r="H5943" s="63"/>
      <c r="I5943" s="63"/>
      <c r="J5943" s="64"/>
      <c r="K5943" s="64"/>
      <c r="L5943" s="65"/>
      <c r="M5943" s="65"/>
      <c r="N5943" s="91"/>
      <c r="O5943" s="66"/>
      <c r="P5943" s="87"/>
      <c r="Q5943" s="87"/>
      <c r="R5943" s="68"/>
      <c r="S5943" s="87"/>
      <c r="T5943" s="69">
        <f t="shared" si="632"/>
        <v>0</v>
      </c>
      <c r="U5943" s="87"/>
      <c r="V5943" s="87"/>
      <c r="W5943" s="87"/>
      <c r="X5943" s="71">
        <f t="shared" si="633"/>
        <v>0</v>
      </c>
      <c r="Y5943" s="88"/>
      <c r="Z5943" s="87"/>
      <c r="AA5943" s="87"/>
      <c r="AB5943" s="87"/>
      <c r="AC5943" s="87"/>
      <c r="AD5943" s="89"/>
      <c r="AE5943" s="87"/>
      <c r="AF5943" s="90"/>
    </row>
    <row r="5944" ht="28.5" customHeight="1" spans="1:32">
      <c r="A5944" s="44" t="s">
        <v>36</v>
      </c>
      <c r="B5944" s="44" t="s">
        <v>2156</v>
      </c>
      <c r="C5944" s="44" t="s">
        <v>4124</v>
      </c>
      <c r="D5944" s="44" t="s">
        <v>3929</v>
      </c>
      <c r="E5944" s="44" t="s">
        <v>4187</v>
      </c>
      <c r="F5944" s="45">
        <v>46173</v>
      </c>
      <c r="G5944" s="46" t="str">
        <f t="shared" si="630"/>
        <v>赵智2026-5-31</v>
      </c>
      <c r="H5944" s="157"/>
      <c r="I5944" s="157"/>
      <c r="J5944" s="158"/>
      <c r="K5944" s="158"/>
      <c r="L5944" s="158"/>
      <c r="M5944" s="159"/>
      <c r="N5944" s="159"/>
      <c r="O5944" s="102">
        <f t="shared" ref="O5944:AE5944" si="634">SUM(O5945:O5976)</f>
        <v>136</v>
      </c>
      <c r="P5944" s="103">
        <f t="shared" si="634"/>
        <v>0</v>
      </c>
      <c r="Q5944" s="104">
        <f t="shared" si="634"/>
        <v>0</v>
      </c>
      <c r="R5944" s="104">
        <f t="shared" si="634"/>
        <v>0</v>
      </c>
      <c r="S5944" s="53">
        <f t="shared" si="634"/>
        <v>0</v>
      </c>
      <c r="T5944" s="105">
        <f t="shared" si="634"/>
        <v>136</v>
      </c>
      <c r="U5944" s="55">
        <f t="shared" si="634"/>
        <v>0</v>
      </c>
      <c r="V5944" s="105">
        <f t="shared" si="634"/>
        <v>24.5</v>
      </c>
      <c r="W5944" s="105">
        <f t="shared" si="634"/>
        <v>0</v>
      </c>
      <c r="X5944" s="106">
        <f t="shared" si="634"/>
        <v>160.5</v>
      </c>
      <c r="Y5944" s="107">
        <f t="shared" si="634"/>
        <v>0</v>
      </c>
      <c r="Z5944" s="105">
        <f t="shared" si="634"/>
        <v>0</v>
      </c>
      <c r="AA5944" s="108">
        <f t="shared" si="634"/>
        <v>42</v>
      </c>
      <c r="AB5944" s="105">
        <f t="shared" si="634"/>
        <v>8</v>
      </c>
      <c r="AC5944" s="105">
        <f t="shared" si="634"/>
        <v>0</v>
      </c>
      <c r="AD5944" s="109">
        <f t="shared" si="634"/>
        <v>0</v>
      </c>
      <c r="AE5944" s="108">
        <f t="shared" si="634"/>
        <v>0</v>
      </c>
      <c r="AF5944" s="60"/>
    </row>
    <row r="5945" ht="28.5" customHeight="1" spans="1:32">
      <c r="A5945" s="61" t="s">
        <v>36</v>
      </c>
      <c r="B5945" s="61" t="s">
        <v>2156</v>
      </c>
      <c r="C5945" s="61" t="s">
        <v>4124</v>
      </c>
      <c r="D5945" s="61" t="s">
        <v>3929</v>
      </c>
      <c r="E5945" s="62" t="s">
        <v>4187</v>
      </c>
      <c r="F5945" s="46">
        <v>46174</v>
      </c>
      <c r="G5945" s="46" t="str">
        <f t="shared" si="630"/>
        <v>赵智2026-6-1</v>
      </c>
      <c r="H5945" s="63" t="s">
        <v>2079</v>
      </c>
      <c r="I5945" s="63" t="s">
        <v>4188</v>
      </c>
      <c r="J5945" s="64"/>
      <c r="K5945" s="64"/>
      <c r="L5945" s="65"/>
      <c r="M5945" s="65"/>
      <c r="N5945" s="65"/>
      <c r="O5945" s="66">
        <v>8</v>
      </c>
      <c r="P5945" s="160"/>
      <c r="Q5945" s="68"/>
      <c r="R5945" s="68"/>
      <c r="S5945" s="68"/>
      <c r="T5945" s="69">
        <f t="shared" ref="T5945:T5976" si="635">SUM(O5945:S5945)</f>
        <v>8</v>
      </c>
      <c r="U5945" s="68"/>
      <c r="V5945" s="70"/>
      <c r="W5945" s="70"/>
      <c r="X5945" s="71">
        <f t="shared" ref="X5945:X5976" si="636">SUM(T5945:W5945)</f>
        <v>8</v>
      </c>
      <c r="Y5945" s="72"/>
      <c r="Z5945" s="70"/>
      <c r="AA5945" s="68">
        <v>2</v>
      </c>
      <c r="AB5945" s="73"/>
      <c r="AC5945" s="70"/>
      <c r="AD5945" s="74"/>
      <c r="AE5945" s="68"/>
      <c r="AF5945" s="75"/>
    </row>
    <row r="5946" ht="28.5" customHeight="1" spans="1:32">
      <c r="A5946" s="61" t="s">
        <v>36</v>
      </c>
      <c r="B5946" s="61" t="s">
        <v>2156</v>
      </c>
      <c r="C5946" s="61" t="s">
        <v>4124</v>
      </c>
      <c r="D5946" s="61" t="s">
        <v>3929</v>
      </c>
      <c r="E5946" s="62" t="s">
        <v>4187</v>
      </c>
      <c r="F5946" s="46">
        <v>46175</v>
      </c>
      <c r="G5946" s="46" t="str">
        <f t="shared" si="630"/>
        <v>赵智2026-6-2</v>
      </c>
      <c r="H5946" s="63" t="s">
        <v>3795</v>
      </c>
      <c r="I5946" s="63" t="s">
        <v>2127</v>
      </c>
      <c r="J5946" s="64"/>
      <c r="K5946" s="64"/>
      <c r="L5946" s="65"/>
      <c r="M5946" s="65"/>
      <c r="N5946" s="65"/>
      <c r="O5946" s="66">
        <v>8</v>
      </c>
      <c r="P5946" s="160"/>
      <c r="Q5946" s="68"/>
      <c r="R5946" s="68"/>
      <c r="S5946" s="68"/>
      <c r="T5946" s="69">
        <f t="shared" si="635"/>
        <v>8</v>
      </c>
      <c r="U5946" s="68"/>
      <c r="V5946" s="70"/>
      <c r="W5946" s="70"/>
      <c r="X5946" s="71">
        <f t="shared" si="636"/>
        <v>8</v>
      </c>
      <c r="Y5946" s="72"/>
      <c r="Z5946" s="70"/>
      <c r="AA5946" s="68">
        <v>2</v>
      </c>
      <c r="AB5946" s="73"/>
      <c r="AC5946" s="70"/>
      <c r="AD5946" s="74"/>
      <c r="AE5946" s="68"/>
      <c r="AF5946" s="75"/>
    </row>
    <row r="5947" ht="28.5" customHeight="1" spans="1:32">
      <c r="A5947" s="61" t="s">
        <v>36</v>
      </c>
      <c r="B5947" s="61" t="s">
        <v>2156</v>
      </c>
      <c r="C5947" s="61" t="s">
        <v>4124</v>
      </c>
      <c r="D5947" s="61" t="s">
        <v>3929</v>
      </c>
      <c r="E5947" s="62" t="s">
        <v>4187</v>
      </c>
      <c r="F5947" s="46">
        <v>46176</v>
      </c>
      <c r="G5947" s="46" t="str">
        <f t="shared" si="630"/>
        <v>赵智2026-6-3</v>
      </c>
      <c r="H5947" s="63" t="s">
        <v>4189</v>
      </c>
      <c r="I5947" s="63" t="s">
        <v>3826</v>
      </c>
      <c r="J5947" s="64"/>
      <c r="K5947" s="64" t="s">
        <v>1564</v>
      </c>
      <c r="L5947" s="65"/>
      <c r="M5947" s="65"/>
      <c r="N5947" s="83"/>
      <c r="O5947" s="66">
        <v>8</v>
      </c>
      <c r="P5947" s="160"/>
      <c r="Q5947" s="68"/>
      <c r="R5947" s="68"/>
      <c r="S5947" s="68"/>
      <c r="T5947" s="69">
        <f t="shared" si="635"/>
        <v>8</v>
      </c>
      <c r="U5947" s="68"/>
      <c r="V5947" s="70">
        <v>3</v>
      </c>
      <c r="W5947" s="70"/>
      <c r="X5947" s="71">
        <f t="shared" si="636"/>
        <v>11</v>
      </c>
      <c r="Y5947" s="72"/>
      <c r="Z5947" s="70"/>
      <c r="AA5947" s="68">
        <v>2</v>
      </c>
      <c r="AB5947" s="73"/>
      <c r="AC5947" s="70"/>
      <c r="AD5947" s="74"/>
      <c r="AE5947" s="68"/>
      <c r="AF5947" s="75"/>
    </row>
    <row r="5948" ht="28.5" customHeight="1" spans="1:32">
      <c r="A5948" s="61" t="s">
        <v>36</v>
      </c>
      <c r="B5948" s="61" t="s">
        <v>2156</v>
      </c>
      <c r="C5948" s="61" t="s">
        <v>4124</v>
      </c>
      <c r="D5948" s="61" t="s">
        <v>3929</v>
      </c>
      <c r="E5948" s="61" t="s">
        <v>4187</v>
      </c>
      <c r="F5948" s="46">
        <v>46177</v>
      </c>
      <c r="G5948" s="46" t="str">
        <f t="shared" si="630"/>
        <v>赵智2026-6-4</v>
      </c>
      <c r="H5948" s="63" t="s">
        <v>3838</v>
      </c>
      <c r="I5948" s="63" t="s">
        <v>4190</v>
      </c>
      <c r="J5948" s="64"/>
      <c r="K5948" s="64" t="s">
        <v>1564</v>
      </c>
      <c r="L5948" s="65"/>
      <c r="M5948" s="65"/>
      <c r="N5948" s="83"/>
      <c r="O5948" s="66">
        <v>8</v>
      </c>
      <c r="P5948" s="160"/>
      <c r="Q5948" s="68"/>
      <c r="R5948" s="68"/>
      <c r="S5948" s="68"/>
      <c r="T5948" s="69">
        <f t="shared" si="635"/>
        <v>8</v>
      </c>
      <c r="U5948" s="68"/>
      <c r="V5948" s="70">
        <v>3</v>
      </c>
      <c r="W5948" s="70"/>
      <c r="X5948" s="71">
        <f t="shared" si="636"/>
        <v>11</v>
      </c>
      <c r="Y5948" s="72"/>
      <c r="Z5948" s="70"/>
      <c r="AA5948" s="68">
        <v>4</v>
      </c>
      <c r="AB5948" s="73"/>
      <c r="AC5948" s="70"/>
      <c r="AD5948" s="74"/>
      <c r="AE5948" s="68"/>
      <c r="AF5948" s="75"/>
    </row>
    <row r="5949" ht="28.5" customHeight="1" spans="1:32">
      <c r="A5949" s="61" t="s">
        <v>36</v>
      </c>
      <c r="B5949" s="61" t="s">
        <v>2156</v>
      </c>
      <c r="C5949" s="61" t="s">
        <v>4124</v>
      </c>
      <c r="D5949" s="61" t="s">
        <v>3929</v>
      </c>
      <c r="E5949" s="62" t="s">
        <v>4187</v>
      </c>
      <c r="F5949" s="46">
        <v>46178</v>
      </c>
      <c r="G5949" s="46" t="str">
        <f t="shared" si="630"/>
        <v>赵智2026-6-5</v>
      </c>
      <c r="H5949" s="63" t="s">
        <v>283</v>
      </c>
      <c r="I5949" s="63" t="s">
        <v>4191</v>
      </c>
      <c r="J5949" s="64"/>
      <c r="K5949" s="64"/>
      <c r="L5949" s="65"/>
      <c r="M5949" s="65"/>
      <c r="N5949" s="79"/>
      <c r="O5949" s="66">
        <v>8</v>
      </c>
      <c r="P5949" s="160"/>
      <c r="Q5949" s="68"/>
      <c r="R5949" s="68"/>
      <c r="S5949" s="68"/>
      <c r="T5949" s="69">
        <f t="shared" si="635"/>
        <v>8</v>
      </c>
      <c r="U5949" s="68"/>
      <c r="V5949" s="70"/>
      <c r="W5949" s="70"/>
      <c r="X5949" s="71">
        <f t="shared" si="636"/>
        <v>8</v>
      </c>
      <c r="Y5949" s="72"/>
      <c r="Z5949" s="70"/>
      <c r="AA5949" s="68">
        <v>2</v>
      </c>
      <c r="AB5949" s="73"/>
      <c r="AC5949" s="70"/>
      <c r="AD5949" s="74"/>
      <c r="AE5949" s="68"/>
      <c r="AF5949" s="75"/>
    </row>
    <row r="5950" ht="28.5" customHeight="1" spans="1:32">
      <c r="A5950" s="61" t="s">
        <v>36</v>
      </c>
      <c r="B5950" s="61" t="s">
        <v>2156</v>
      </c>
      <c r="C5950" s="61" t="s">
        <v>4124</v>
      </c>
      <c r="D5950" s="61" t="s">
        <v>3929</v>
      </c>
      <c r="E5950" s="62" t="s">
        <v>4187</v>
      </c>
      <c r="F5950" s="46">
        <v>46179</v>
      </c>
      <c r="G5950" s="46" t="str">
        <f t="shared" si="630"/>
        <v>赵智2026-6-6</v>
      </c>
      <c r="H5950" s="63" t="s">
        <v>47</v>
      </c>
      <c r="I5950" s="63" t="s">
        <v>4192</v>
      </c>
      <c r="J5950" s="64"/>
      <c r="K5950" s="64"/>
      <c r="L5950" s="65"/>
      <c r="M5950" s="65"/>
      <c r="N5950" s="79"/>
      <c r="O5950" s="66">
        <v>8</v>
      </c>
      <c r="P5950" s="160"/>
      <c r="Q5950" s="68"/>
      <c r="R5950" s="68"/>
      <c r="S5950" s="68"/>
      <c r="T5950" s="69">
        <f t="shared" si="635"/>
        <v>8</v>
      </c>
      <c r="U5950" s="68"/>
      <c r="V5950" s="70"/>
      <c r="W5950" s="70"/>
      <c r="X5950" s="71">
        <f t="shared" si="636"/>
        <v>8</v>
      </c>
      <c r="Y5950" s="72"/>
      <c r="Z5950" s="70"/>
      <c r="AA5950" s="68">
        <v>2</v>
      </c>
      <c r="AB5950" s="73"/>
      <c r="AC5950" s="70"/>
      <c r="AD5950" s="74"/>
      <c r="AE5950" s="68"/>
      <c r="AF5950" s="75"/>
    </row>
    <row r="5951" ht="28.5" customHeight="1" spans="1:32">
      <c r="A5951" s="61" t="s">
        <v>36</v>
      </c>
      <c r="B5951" s="61" t="s">
        <v>2156</v>
      </c>
      <c r="C5951" s="61" t="s">
        <v>4124</v>
      </c>
      <c r="D5951" s="61" t="s">
        <v>3929</v>
      </c>
      <c r="E5951" s="76" t="s">
        <v>4187</v>
      </c>
      <c r="F5951" s="77">
        <v>46180</v>
      </c>
      <c r="G5951" s="46" t="str">
        <f t="shared" si="630"/>
        <v>赵智2026-6-7</v>
      </c>
      <c r="H5951" s="63" t="s">
        <v>595</v>
      </c>
      <c r="I5951" s="63" t="s">
        <v>268</v>
      </c>
      <c r="J5951" s="64"/>
      <c r="K5951" s="64" t="s">
        <v>73</v>
      </c>
      <c r="L5951" s="65"/>
      <c r="M5951" s="65"/>
      <c r="N5951" s="79"/>
      <c r="O5951" s="66"/>
      <c r="P5951" s="160"/>
      <c r="Q5951" s="68"/>
      <c r="R5951" s="68"/>
      <c r="S5951" s="68"/>
      <c r="T5951" s="69">
        <f t="shared" si="635"/>
        <v>0</v>
      </c>
      <c r="U5951" s="68"/>
      <c r="V5951" s="70">
        <v>8</v>
      </c>
      <c r="W5951" s="70"/>
      <c r="X5951" s="71">
        <f t="shared" si="636"/>
        <v>8</v>
      </c>
      <c r="Y5951" s="72"/>
      <c r="Z5951" s="70"/>
      <c r="AA5951" s="68">
        <v>2</v>
      </c>
      <c r="AB5951" s="73"/>
      <c r="AC5951" s="70"/>
      <c r="AD5951" s="74"/>
      <c r="AE5951" s="68"/>
      <c r="AF5951" s="75"/>
    </row>
    <row r="5952" ht="28.5" customHeight="1" spans="1:32">
      <c r="A5952" s="61" t="s">
        <v>36</v>
      </c>
      <c r="B5952" s="61" t="s">
        <v>2156</v>
      </c>
      <c r="C5952" s="61" t="s">
        <v>4124</v>
      </c>
      <c r="D5952" s="61" t="s">
        <v>3929</v>
      </c>
      <c r="E5952" s="76" t="s">
        <v>4187</v>
      </c>
      <c r="F5952" s="46">
        <v>46181</v>
      </c>
      <c r="G5952" s="46" t="str">
        <f t="shared" si="630"/>
        <v>赵智2026-6-8</v>
      </c>
      <c r="H5952" s="63" t="s">
        <v>1070</v>
      </c>
      <c r="I5952" s="63" t="s">
        <v>4193</v>
      </c>
      <c r="J5952" s="64"/>
      <c r="K5952" s="64"/>
      <c r="L5952" s="65"/>
      <c r="M5952" s="65"/>
      <c r="N5952" s="65"/>
      <c r="O5952" s="66">
        <v>8</v>
      </c>
      <c r="P5952" s="160"/>
      <c r="Q5952" s="68"/>
      <c r="R5952" s="68"/>
      <c r="S5952" s="68"/>
      <c r="T5952" s="69">
        <f t="shared" si="635"/>
        <v>8</v>
      </c>
      <c r="U5952" s="68"/>
      <c r="V5952" s="70"/>
      <c r="W5952" s="70"/>
      <c r="X5952" s="71">
        <f t="shared" si="636"/>
        <v>8</v>
      </c>
      <c r="Y5952" s="72"/>
      <c r="Z5952" s="70"/>
      <c r="AA5952" s="68">
        <v>2</v>
      </c>
      <c r="AB5952" s="73"/>
      <c r="AC5952" s="70"/>
      <c r="AD5952" s="74"/>
      <c r="AE5952" s="68"/>
      <c r="AF5952" s="75"/>
    </row>
    <row r="5953" ht="28.5" customHeight="1" spans="1:32">
      <c r="A5953" s="61" t="s">
        <v>36</v>
      </c>
      <c r="B5953" s="61" t="s">
        <v>2156</v>
      </c>
      <c r="C5953" s="61" t="s">
        <v>4124</v>
      </c>
      <c r="D5953" s="61" t="s">
        <v>3929</v>
      </c>
      <c r="E5953" s="76" t="s">
        <v>4187</v>
      </c>
      <c r="F5953" s="78">
        <v>46182</v>
      </c>
      <c r="G5953" s="46" t="str">
        <f t="shared" si="630"/>
        <v>赵智2026-6-9</v>
      </c>
      <c r="H5953" s="63" t="s">
        <v>1385</v>
      </c>
      <c r="I5953" s="63" t="s">
        <v>4194</v>
      </c>
      <c r="J5953" s="64"/>
      <c r="K5953" s="64"/>
      <c r="L5953" s="65"/>
      <c r="M5953" s="65"/>
      <c r="N5953" s="79"/>
      <c r="O5953" s="66">
        <v>8</v>
      </c>
      <c r="P5953" s="160"/>
      <c r="Q5953" s="68"/>
      <c r="R5953" s="68"/>
      <c r="S5953" s="68"/>
      <c r="T5953" s="69">
        <f t="shared" si="635"/>
        <v>8</v>
      </c>
      <c r="U5953" s="68"/>
      <c r="V5953" s="70"/>
      <c r="W5953" s="70"/>
      <c r="X5953" s="71">
        <f t="shared" si="636"/>
        <v>8</v>
      </c>
      <c r="Y5953" s="72"/>
      <c r="Z5953" s="70"/>
      <c r="AA5953" s="68">
        <v>2</v>
      </c>
      <c r="AB5953" s="73"/>
      <c r="AC5953" s="70"/>
      <c r="AD5953" s="74"/>
      <c r="AE5953" s="68"/>
      <c r="AF5953" s="75"/>
    </row>
    <row r="5954" ht="28.5" customHeight="1" spans="1:32">
      <c r="A5954" s="61" t="s">
        <v>36</v>
      </c>
      <c r="B5954" s="61" t="s">
        <v>2156</v>
      </c>
      <c r="C5954" s="61" t="s">
        <v>4124</v>
      </c>
      <c r="D5954" s="61" t="s">
        <v>3929</v>
      </c>
      <c r="E5954" s="76" t="s">
        <v>4187</v>
      </c>
      <c r="F5954" s="46">
        <v>46183</v>
      </c>
      <c r="G5954" s="46" t="str">
        <f t="shared" si="630"/>
        <v>赵智2026-6-10</v>
      </c>
      <c r="H5954" s="63" t="s">
        <v>1015</v>
      </c>
      <c r="I5954" s="63" t="s">
        <v>2013</v>
      </c>
      <c r="J5954" s="64"/>
      <c r="K5954" s="64"/>
      <c r="L5954" s="65"/>
      <c r="M5954" s="65"/>
      <c r="N5954" s="65"/>
      <c r="O5954" s="66">
        <v>8</v>
      </c>
      <c r="P5954" s="160"/>
      <c r="Q5954" s="68"/>
      <c r="R5954" s="68"/>
      <c r="S5954" s="68"/>
      <c r="T5954" s="69">
        <f t="shared" si="635"/>
        <v>8</v>
      </c>
      <c r="U5954" s="68"/>
      <c r="V5954" s="70"/>
      <c r="W5954" s="70"/>
      <c r="X5954" s="71">
        <f t="shared" si="636"/>
        <v>8</v>
      </c>
      <c r="Y5954" s="72"/>
      <c r="Z5954" s="70"/>
      <c r="AA5954" s="68">
        <v>2</v>
      </c>
      <c r="AB5954" s="73"/>
      <c r="AC5954" s="70"/>
      <c r="AD5954" s="74"/>
      <c r="AE5954" s="68"/>
      <c r="AF5954" s="75"/>
    </row>
    <row r="5955" ht="28.5" customHeight="1" spans="1:32">
      <c r="A5955" s="61" t="s">
        <v>36</v>
      </c>
      <c r="B5955" s="61" t="s">
        <v>2156</v>
      </c>
      <c r="C5955" s="61" t="s">
        <v>4124</v>
      </c>
      <c r="D5955" s="61" t="s">
        <v>3929</v>
      </c>
      <c r="E5955" s="76" t="s">
        <v>4187</v>
      </c>
      <c r="F5955" s="46">
        <v>46184</v>
      </c>
      <c r="G5955" s="46" t="str">
        <f t="shared" si="630"/>
        <v>赵智2026-6-11</v>
      </c>
      <c r="H5955" s="63" t="s">
        <v>3575</v>
      </c>
      <c r="I5955" s="63" t="s">
        <v>2056</v>
      </c>
      <c r="J5955" s="64"/>
      <c r="K5955" s="64"/>
      <c r="L5955" s="65"/>
      <c r="M5955" s="65"/>
      <c r="N5955" s="79"/>
      <c r="O5955" s="66">
        <v>8</v>
      </c>
      <c r="P5955" s="160"/>
      <c r="Q5955" s="68"/>
      <c r="R5955" s="68"/>
      <c r="S5955" s="68"/>
      <c r="T5955" s="69">
        <f t="shared" si="635"/>
        <v>8</v>
      </c>
      <c r="U5955" s="68"/>
      <c r="V5955" s="70"/>
      <c r="W5955" s="70"/>
      <c r="X5955" s="71">
        <f t="shared" si="636"/>
        <v>8</v>
      </c>
      <c r="Y5955" s="72"/>
      <c r="Z5955" s="70"/>
      <c r="AA5955" s="68">
        <v>2</v>
      </c>
      <c r="AB5955" s="73"/>
      <c r="AC5955" s="70"/>
      <c r="AD5955" s="74"/>
      <c r="AE5955" s="68"/>
      <c r="AF5955" s="75"/>
    </row>
    <row r="5956" ht="28.5" customHeight="1" spans="1:32">
      <c r="A5956" s="61" t="s">
        <v>36</v>
      </c>
      <c r="B5956" s="61" t="s">
        <v>2156</v>
      </c>
      <c r="C5956" s="61" t="s">
        <v>4124</v>
      </c>
      <c r="D5956" s="61" t="s">
        <v>3929</v>
      </c>
      <c r="E5956" s="76" t="s">
        <v>4187</v>
      </c>
      <c r="F5956" s="46">
        <v>46185</v>
      </c>
      <c r="G5956" s="46" t="str">
        <f t="shared" ref="G5956:G6019" si="637">E5956&amp;TEXT(MID(F5956,1,5),"YYYY-m-d")</f>
        <v>赵智2026-6-12</v>
      </c>
      <c r="H5956" s="63" t="s">
        <v>279</v>
      </c>
      <c r="I5956" s="63" t="s">
        <v>4195</v>
      </c>
      <c r="J5956" s="64"/>
      <c r="K5956" s="64"/>
      <c r="L5956" s="65"/>
      <c r="M5956" s="65"/>
      <c r="N5956" s="65"/>
      <c r="O5956" s="66">
        <v>8</v>
      </c>
      <c r="P5956" s="160"/>
      <c r="Q5956" s="68"/>
      <c r="R5956" s="68"/>
      <c r="S5956" s="68"/>
      <c r="T5956" s="69">
        <f t="shared" si="635"/>
        <v>8</v>
      </c>
      <c r="U5956" s="68"/>
      <c r="V5956" s="70"/>
      <c r="W5956" s="70"/>
      <c r="X5956" s="71">
        <f t="shared" si="636"/>
        <v>8</v>
      </c>
      <c r="Y5956" s="72"/>
      <c r="Z5956" s="70"/>
      <c r="AA5956" s="68">
        <v>2</v>
      </c>
      <c r="AB5956" s="73"/>
      <c r="AC5956" s="70"/>
      <c r="AD5956" s="74"/>
      <c r="AE5956" s="68"/>
      <c r="AF5956" s="75"/>
    </row>
    <row r="5957" ht="28.5" customHeight="1" spans="1:32">
      <c r="A5957" s="61" t="s">
        <v>36</v>
      </c>
      <c r="B5957" s="61" t="s">
        <v>2156</v>
      </c>
      <c r="C5957" s="61" t="s">
        <v>4124</v>
      </c>
      <c r="D5957" s="61" t="s">
        <v>3929</v>
      </c>
      <c r="E5957" s="76" t="s">
        <v>4187</v>
      </c>
      <c r="F5957" s="46">
        <v>46186</v>
      </c>
      <c r="G5957" s="46" t="str">
        <f t="shared" si="637"/>
        <v>赵智2026-6-13</v>
      </c>
      <c r="H5957" s="63" t="s">
        <v>4196</v>
      </c>
      <c r="I5957" s="63" t="s">
        <v>1613</v>
      </c>
      <c r="J5957" s="64"/>
      <c r="K5957" s="64"/>
      <c r="L5957" s="65"/>
      <c r="M5957" s="65"/>
      <c r="N5957" s="65"/>
      <c r="O5957" s="66">
        <v>8</v>
      </c>
      <c r="P5957" s="160"/>
      <c r="Q5957" s="68"/>
      <c r="R5957" s="68"/>
      <c r="S5957" s="68"/>
      <c r="T5957" s="69">
        <f t="shared" si="635"/>
        <v>8</v>
      </c>
      <c r="U5957" s="68"/>
      <c r="V5957" s="70"/>
      <c r="W5957" s="70"/>
      <c r="X5957" s="71">
        <f t="shared" si="636"/>
        <v>8</v>
      </c>
      <c r="Y5957" s="72"/>
      <c r="Z5957" s="70"/>
      <c r="AA5957" s="68">
        <v>2</v>
      </c>
      <c r="AB5957" s="73"/>
      <c r="AC5957" s="70"/>
      <c r="AD5957" s="74"/>
      <c r="AE5957" s="68"/>
      <c r="AF5957" s="80"/>
    </row>
    <row r="5958" ht="28.5" customHeight="1" spans="1:32">
      <c r="A5958" s="61" t="s">
        <v>36</v>
      </c>
      <c r="B5958" s="61" t="s">
        <v>2156</v>
      </c>
      <c r="C5958" s="61" t="s">
        <v>4124</v>
      </c>
      <c r="D5958" s="61" t="s">
        <v>3929</v>
      </c>
      <c r="E5958" s="76" t="s">
        <v>4187</v>
      </c>
      <c r="F5958" s="77">
        <v>46187</v>
      </c>
      <c r="G5958" s="46" t="str">
        <f t="shared" si="637"/>
        <v>赵智2026-6-14</v>
      </c>
      <c r="H5958" s="63"/>
      <c r="I5958" s="63"/>
      <c r="J5958" s="64"/>
      <c r="K5958" s="64"/>
      <c r="L5958" s="65"/>
      <c r="M5958" s="65"/>
      <c r="N5958" s="65"/>
      <c r="O5958" s="66"/>
      <c r="P5958" s="160"/>
      <c r="Q5958" s="68"/>
      <c r="R5958" s="68"/>
      <c r="S5958" s="68"/>
      <c r="T5958" s="69">
        <f t="shared" si="635"/>
        <v>0</v>
      </c>
      <c r="U5958" s="68"/>
      <c r="V5958" s="70"/>
      <c r="W5958" s="70"/>
      <c r="X5958" s="71">
        <f t="shared" si="636"/>
        <v>0</v>
      </c>
      <c r="Y5958" s="72"/>
      <c r="Z5958" s="70"/>
      <c r="AA5958" s="68"/>
      <c r="AB5958" s="73"/>
      <c r="AC5958" s="70"/>
      <c r="AD5958" s="74"/>
      <c r="AE5958" s="68"/>
      <c r="AF5958" s="80"/>
    </row>
    <row r="5959" ht="28.5" customHeight="1" spans="1:32">
      <c r="A5959" s="61" t="s">
        <v>36</v>
      </c>
      <c r="B5959" s="61" t="s">
        <v>2156</v>
      </c>
      <c r="C5959" s="61" t="s">
        <v>4124</v>
      </c>
      <c r="D5959" s="61" t="s">
        <v>3929</v>
      </c>
      <c r="E5959" s="76" t="s">
        <v>4187</v>
      </c>
      <c r="F5959" s="46">
        <v>46188</v>
      </c>
      <c r="G5959" s="46" t="str">
        <f t="shared" si="637"/>
        <v>赵智2026-6-15</v>
      </c>
      <c r="H5959" s="63" t="s">
        <v>281</v>
      </c>
      <c r="I5959" s="63" t="s">
        <v>4197</v>
      </c>
      <c r="J5959" s="64"/>
      <c r="K5959" s="64"/>
      <c r="L5959" s="65"/>
      <c r="M5959" s="65"/>
      <c r="N5959" s="65"/>
      <c r="O5959" s="66">
        <v>8</v>
      </c>
      <c r="P5959" s="160"/>
      <c r="Q5959" s="68"/>
      <c r="R5959" s="68"/>
      <c r="S5959" s="68"/>
      <c r="T5959" s="69">
        <f t="shared" si="635"/>
        <v>8</v>
      </c>
      <c r="U5959" s="68"/>
      <c r="V5959" s="70"/>
      <c r="W5959" s="70"/>
      <c r="X5959" s="71">
        <f t="shared" si="636"/>
        <v>8</v>
      </c>
      <c r="Y5959" s="72"/>
      <c r="Z5959" s="70"/>
      <c r="AA5959" s="68">
        <v>2</v>
      </c>
      <c r="AB5959" s="73"/>
      <c r="AC5959" s="70"/>
      <c r="AD5959" s="74"/>
      <c r="AE5959" s="68"/>
      <c r="AF5959" s="75"/>
    </row>
    <row r="5960" ht="28.5" customHeight="1" spans="1:32">
      <c r="A5960" s="61" t="s">
        <v>36</v>
      </c>
      <c r="B5960" s="61" t="s">
        <v>2156</v>
      </c>
      <c r="C5960" s="61" t="s">
        <v>4124</v>
      </c>
      <c r="D5960" s="61" t="s">
        <v>3929</v>
      </c>
      <c r="E5960" s="76" t="s">
        <v>4187</v>
      </c>
      <c r="F5960" s="46">
        <v>46189</v>
      </c>
      <c r="G5960" s="46" t="str">
        <f t="shared" si="637"/>
        <v>赵智2026-6-16</v>
      </c>
      <c r="H5960" s="63" t="s">
        <v>1891</v>
      </c>
      <c r="I5960" s="63" t="s">
        <v>4113</v>
      </c>
      <c r="J5960" s="64"/>
      <c r="K5960" s="64"/>
      <c r="L5960" s="65"/>
      <c r="M5960" s="65"/>
      <c r="N5960" s="83"/>
      <c r="O5960" s="66">
        <v>8</v>
      </c>
      <c r="P5960" s="161"/>
      <c r="Q5960" s="68"/>
      <c r="R5960" s="68"/>
      <c r="S5960" s="68"/>
      <c r="T5960" s="69">
        <f t="shared" si="635"/>
        <v>8</v>
      </c>
      <c r="U5960" s="68"/>
      <c r="V5960" s="70"/>
      <c r="W5960" s="70"/>
      <c r="X5960" s="71">
        <f t="shared" si="636"/>
        <v>8</v>
      </c>
      <c r="Y5960" s="72"/>
      <c r="Z5960" s="70"/>
      <c r="AA5960" s="68">
        <v>2</v>
      </c>
      <c r="AB5960" s="73"/>
      <c r="AC5960" s="70"/>
      <c r="AD5960" s="74"/>
      <c r="AE5960" s="68"/>
      <c r="AF5960" s="80"/>
    </row>
    <row r="5961" ht="28.5" customHeight="1" spans="1:32">
      <c r="A5961" s="61" t="s">
        <v>36</v>
      </c>
      <c r="B5961" s="61" t="s">
        <v>2156</v>
      </c>
      <c r="C5961" s="61" t="s">
        <v>4124</v>
      </c>
      <c r="D5961" s="61" t="s">
        <v>3929</v>
      </c>
      <c r="E5961" s="76" t="s">
        <v>4187</v>
      </c>
      <c r="F5961" s="46">
        <v>46190</v>
      </c>
      <c r="G5961" s="46" t="str">
        <f t="shared" si="637"/>
        <v>赵智2026-6-17</v>
      </c>
      <c r="H5961" s="63" t="s">
        <v>727</v>
      </c>
      <c r="I5961" s="63" t="s">
        <v>1628</v>
      </c>
      <c r="J5961" s="64"/>
      <c r="K5961" s="64"/>
      <c r="L5961" s="65"/>
      <c r="M5961" s="65"/>
      <c r="N5961" s="79"/>
      <c r="O5961" s="66">
        <v>8</v>
      </c>
      <c r="P5961" s="161"/>
      <c r="Q5961" s="68"/>
      <c r="R5961" s="68"/>
      <c r="S5961" s="68"/>
      <c r="T5961" s="69">
        <f t="shared" si="635"/>
        <v>8</v>
      </c>
      <c r="U5961" s="68"/>
      <c r="V5961" s="70"/>
      <c r="W5961" s="70"/>
      <c r="X5961" s="71">
        <f t="shared" si="636"/>
        <v>8</v>
      </c>
      <c r="Y5961" s="72"/>
      <c r="Z5961" s="70"/>
      <c r="AA5961" s="68">
        <v>2</v>
      </c>
      <c r="AB5961" s="73"/>
      <c r="AC5961" s="70"/>
      <c r="AD5961" s="74"/>
      <c r="AE5961" s="68"/>
      <c r="AF5961" s="75"/>
    </row>
    <row r="5962" ht="28.5" customHeight="1" spans="1:32">
      <c r="A5962" s="61" t="s">
        <v>36</v>
      </c>
      <c r="B5962" s="61" t="s">
        <v>2156</v>
      </c>
      <c r="C5962" s="61" t="s">
        <v>4124</v>
      </c>
      <c r="D5962" s="61" t="s">
        <v>3929</v>
      </c>
      <c r="E5962" s="76" t="s">
        <v>4187</v>
      </c>
      <c r="F5962" s="46">
        <v>46191</v>
      </c>
      <c r="G5962" s="46" t="str">
        <f t="shared" si="637"/>
        <v>赵智2026-6-18</v>
      </c>
      <c r="H5962" s="63" t="s">
        <v>289</v>
      </c>
      <c r="I5962" s="63" t="s">
        <v>3808</v>
      </c>
      <c r="J5962" s="64"/>
      <c r="K5962" s="64"/>
      <c r="L5962" s="65"/>
      <c r="M5962" s="65"/>
      <c r="N5962" s="79"/>
      <c r="O5962" s="66">
        <v>8</v>
      </c>
      <c r="P5962" s="161"/>
      <c r="Q5962" s="68"/>
      <c r="R5962" s="68"/>
      <c r="S5962" s="68"/>
      <c r="T5962" s="69">
        <f t="shared" si="635"/>
        <v>8</v>
      </c>
      <c r="U5962" s="68"/>
      <c r="V5962" s="70"/>
      <c r="W5962" s="70"/>
      <c r="X5962" s="71">
        <f t="shared" si="636"/>
        <v>8</v>
      </c>
      <c r="Y5962" s="72"/>
      <c r="Z5962" s="70"/>
      <c r="AA5962" s="68">
        <v>2</v>
      </c>
      <c r="AB5962" s="73"/>
      <c r="AC5962" s="70"/>
      <c r="AD5962" s="74"/>
      <c r="AE5962" s="68"/>
      <c r="AF5962" s="75"/>
    </row>
    <row r="5963" ht="28.5" customHeight="1" spans="1:32">
      <c r="A5963" s="61" t="s">
        <v>36</v>
      </c>
      <c r="B5963" s="61" t="s">
        <v>2156</v>
      </c>
      <c r="C5963" s="61" t="s">
        <v>4124</v>
      </c>
      <c r="D5963" s="61" t="s">
        <v>3929</v>
      </c>
      <c r="E5963" s="76" t="s">
        <v>4187</v>
      </c>
      <c r="F5963" s="82">
        <v>46192</v>
      </c>
      <c r="G5963" s="46" t="str">
        <f t="shared" si="637"/>
        <v>赵智2026-6-19</v>
      </c>
      <c r="H5963" s="63"/>
      <c r="I5963" s="63"/>
      <c r="J5963" s="64"/>
      <c r="K5963" s="64"/>
      <c r="L5963" s="65"/>
      <c r="M5963" s="65"/>
      <c r="N5963" s="79"/>
      <c r="O5963" s="66"/>
      <c r="P5963" s="161"/>
      <c r="Q5963" s="68"/>
      <c r="R5963" s="68"/>
      <c r="S5963" s="68"/>
      <c r="T5963" s="69">
        <f t="shared" si="635"/>
        <v>0</v>
      </c>
      <c r="U5963" s="68"/>
      <c r="V5963" s="70"/>
      <c r="W5963" s="70"/>
      <c r="X5963" s="71">
        <f t="shared" si="636"/>
        <v>0</v>
      </c>
      <c r="Y5963" s="72"/>
      <c r="Z5963" s="70"/>
      <c r="AA5963" s="68"/>
      <c r="AB5963" s="73">
        <v>8</v>
      </c>
      <c r="AC5963" s="70"/>
      <c r="AD5963" s="74"/>
      <c r="AE5963" s="68"/>
      <c r="AF5963" s="75"/>
    </row>
    <row r="5964" ht="28.5" customHeight="1" spans="1:32">
      <c r="A5964" s="61" t="s">
        <v>36</v>
      </c>
      <c r="B5964" s="61" t="s">
        <v>2156</v>
      </c>
      <c r="C5964" s="61" t="s">
        <v>4124</v>
      </c>
      <c r="D5964" s="61" t="s">
        <v>3929</v>
      </c>
      <c r="E5964" s="76" t="s">
        <v>4187</v>
      </c>
      <c r="F5964" s="77">
        <v>46193</v>
      </c>
      <c r="G5964" s="46" t="str">
        <f t="shared" si="637"/>
        <v>赵智2026-6-20</v>
      </c>
      <c r="H5964" s="63" t="s">
        <v>4198</v>
      </c>
      <c r="I5964" s="63" t="s">
        <v>4199</v>
      </c>
      <c r="J5964" s="64"/>
      <c r="K5964" s="64" t="s">
        <v>73</v>
      </c>
      <c r="L5964" s="65"/>
      <c r="M5964" s="65"/>
      <c r="N5964" s="65"/>
      <c r="O5964" s="66"/>
      <c r="P5964" s="161"/>
      <c r="Q5964" s="68"/>
      <c r="R5964" s="68"/>
      <c r="S5964" s="68"/>
      <c r="T5964" s="69">
        <f t="shared" si="635"/>
        <v>0</v>
      </c>
      <c r="U5964" s="68"/>
      <c r="V5964" s="70">
        <v>7.5</v>
      </c>
      <c r="W5964" s="70"/>
      <c r="X5964" s="71">
        <f t="shared" si="636"/>
        <v>7.5</v>
      </c>
      <c r="Y5964" s="72"/>
      <c r="Z5964" s="70"/>
      <c r="AA5964" s="68">
        <v>2</v>
      </c>
      <c r="AB5964" s="73"/>
      <c r="AC5964" s="70"/>
      <c r="AD5964" s="74"/>
      <c r="AE5964" s="68"/>
      <c r="AF5964" s="75"/>
    </row>
    <row r="5965" ht="28.5" customHeight="1" spans="1:32">
      <c r="A5965" s="61" t="s">
        <v>36</v>
      </c>
      <c r="B5965" s="61" t="s">
        <v>2156</v>
      </c>
      <c r="C5965" s="61" t="s">
        <v>4124</v>
      </c>
      <c r="D5965" s="61" t="s">
        <v>3929</v>
      </c>
      <c r="E5965" s="62" t="s">
        <v>4187</v>
      </c>
      <c r="F5965" s="46">
        <v>46194</v>
      </c>
      <c r="G5965" s="46" t="str">
        <f t="shared" si="637"/>
        <v>赵智2026-6-21</v>
      </c>
      <c r="H5965" s="63" t="s">
        <v>4200</v>
      </c>
      <c r="I5965" s="63" t="s">
        <v>4201</v>
      </c>
      <c r="J5965" s="64"/>
      <c r="K5965" s="64" t="s">
        <v>1564</v>
      </c>
      <c r="L5965" s="65"/>
      <c r="M5965" s="65"/>
      <c r="N5965" s="65"/>
      <c r="O5965" s="66">
        <v>8</v>
      </c>
      <c r="P5965" s="161"/>
      <c r="Q5965" s="68"/>
      <c r="R5965" s="68"/>
      <c r="S5965" s="68"/>
      <c r="T5965" s="69">
        <f t="shared" si="635"/>
        <v>8</v>
      </c>
      <c r="U5965" s="68"/>
      <c r="V5965" s="70">
        <v>3</v>
      </c>
      <c r="W5965" s="70"/>
      <c r="X5965" s="71">
        <f t="shared" si="636"/>
        <v>11</v>
      </c>
      <c r="Y5965" s="72"/>
      <c r="Z5965" s="70"/>
      <c r="AA5965" s="68">
        <v>4</v>
      </c>
      <c r="AB5965" s="73"/>
      <c r="AC5965" s="70"/>
      <c r="AD5965" s="74"/>
      <c r="AE5965" s="68"/>
      <c r="AF5965" s="75"/>
    </row>
    <row r="5966" ht="28.5" customHeight="1" spans="1:32">
      <c r="A5966" s="61" t="s">
        <v>36</v>
      </c>
      <c r="B5966" s="61" t="s">
        <v>2156</v>
      </c>
      <c r="C5966" s="61" t="s">
        <v>4124</v>
      </c>
      <c r="D5966" s="61" t="s">
        <v>3929</v>
      </c>
      <c r="E5966" s="76" t="s">
        <v>4187</v>
      </c>
      <c r="F5966" s="46">
        <v>46195</v>
      </c>
      <c r="G5966" s="46" t="str">
        <f t="shared" si="637"/>
        <v>赵智2026-6-22</v>
      </c>
      <c r="H5966" s="63"/>
      <c r="I5966" s="63"/>
      <c r="J5966" s="64"/>
      <c r="K5966" s="64"/>
      <c r="L5966" s="65"/>
      <c r="M5966" s="65"/>
      <c r="N5966" s="65"/>
      <c r="O5966" s="66"/>
      <c r="P5966" s="160"/>
      <c r="Q5966" s="68"/>
      <c r="R5966" s="68"/>
      <c r="S5966" s="68"/>
      <c r="T5966" s="69">
        <f t="shared" si="635"/>
        <v>0</v>
      </c>
      <c r="U5966" s="68"/>
      <c r="V5966" s="70"/>
      <c r="W5966" s="70"/>
      <c r="X5966" s="71">
        <f t="shared" si="636"/>
        <v>0</v>
      </c>
      <c r="Y5966" s="72"/>
      <c r="Z5966" s="70"/>
      <c r="AA5966" s="68"/>
      <c r="AB5966" s="73"/>
      <c r="AC5966" s="70"/>
      <c r="AD5966" s="74"/>
      <c r="AE5966" s="68"/>
      <c r="AF5966" s="75"/>
    </row>
    <row r="5967" ht="28.5" customHeight="1" spans="1:32">
      <c r="A5967" s="61" t="s">
        <v>36</v>
      </c>
      <c r="B5967" s="61" t="s">
        <v>2156</v>
      </c>
      <c r="C5967" s="61" t="s">
        <v>4124</v>
      </c>
      <c r="D5967" s="61" t="s">
        <v>3929</v>
      </c>
      <c r="E5967" s="76" t="s">
        <v>4187</v>
      </c>
      <c r="F5967" s="46">
        <v>46196</v>
      </c>
      <c r="G5967" s="46" t="str">
        <f t="shared" si="637"/>
        <v>赵智2026-6-23</v>
      </c>
      <c r="H5967" s="63"/>
      <c r="I5967" s="63"/>
      <c r="J5967" s="64"/>
      <c r="K5967" s="64"/>
      <c r="L5967" s="65"/>
      <c r="M5967" s="65"/>
      <c r="N5967" s="65"/>
      <c r="O5967" s="66"/>
      <c r="P5967" s="161"/>
      <c r="Q5967" s="68"/>
      <c r="R5967" s="68"/>
      <c r="S5967" s="68"/>
      <c r="T5967" s="69">
        <f t="shared" si="635"/>
        <v>0</v>
      </c>
      <c r="U5967" s="68"/>
      <c r="V5967" s="70"/>
      <c r="W5967" s="70"/>
      <c r="X5967" s="71">
        <f t="shared" si="636"/>
        <v>0</v>
      </c>
      <c r="Y5967" s="72"/>
      <c r="Z5967" s="70"/>
      <c r="AA5967" s="68"/>
      <c r="AB5967" s="73"/>
      <c r="AC5967" s="70"/>
      <c r="AD5967" s="74"/>
      <c r="AE5967" s="68"/>
      <c r="AF5967" s="75"/>
    </row>
    <row r="5968" ht="28.5" customHeight="1" spans="1:32">
      <c r="A5968" s="61" t="s">
        <v>36</v>
      </c>
      <c r="B5968" s="61" t="s">
        <v>2156</v>
      </c>
      <c r="C5968" s="61" t="s">
        <v>4124</v>
      </c>
      <c r="D5968" s="61" t="s">
        <v>3929</v>
      </c>
      <c r="E5968" s="76" t="s">
        <v>4187</v>
      </c>
      <c r="F5968" s="46">
        <v>46197</v>
      </c>
      <c r="G5968" s="46" t="str">
        <f t="shared" si="637"/>
        <v>赵智2026-6-24</v>
      </c>
      <c r="H5968" s="63"/>
      <c r="I5968" s="63"/>
      <c r="J5968" s="64"/>
      <c r="K5968" s="64"/>
      <c r="L5968" s="65"/>
      <c r="M5968" s="65"/>
      <c r="N5968" s="83"/>
      <c r="O5968" s="66"/>
      <c r="P5968" s="160"/>
      <c r="Q5968" s="68"/>
      <c r="R5968" s="68"/>
      <c r="S5968" s="68"/>
      <c r="T5968" s="69">
        <f t="shared" si="635"/>
        <v>0</v>
      </c>
      <c r="U5968" s="68"/>
      <c r="V5968" s="70"/>
      <c r="W5968" s="70"/>
      <c r="X5968" s="71">
        <f t="shared" si="636"/>
        <v>0</v>
      </c>
      <c r="Y5968" s="72"/>
      <c r="Z5968" s="70"/>
      <c r="AA5968" s="68"/>
      <c r="AB5968" s="73"/>
      <c r="AC5968" s="70"/>
      <c r="AD5968" s="74"/>
      <c r="AE5968" s="68"/>
      <c r="AF5968" s="75"/>
    </row>
    <row r="5969" ht="28.5" customHeight="1" spans="1:32">
      <c r="A5969" s="61" t="s">
        <v>36</v>
      </c>
      <c r="B5969" s="61" t="s">
        <v>2156</v>
      </c>
      <c r="C5969" s="61" t="s">
        <v>4124</v>
      </c>
      <c r="D5969" s="61" t="s">
        <v>3929</v>
      </c>
      <c r="E5969" s="76" t="s">
        <v>4187</v>
      </c>
      <c r="F5969" s="46">
        <v>46198</v>
      </c>
      <c r="G5969" s="46" t="str">
        <f t="shared" si="637"/>
        <v>赵智2026-6-25</v>
      </c>
      <c r="H5969" s="63"/>
      <c r="I5969" s="63"/>
      <c r="J5969" s="64"/>
      <c r="K5969" s="64"/>
      <c r="L5969" s="65"/>
      <c r="M5969" s="65"/>
      <c r="N5969" s="65"/>
      <c r="O5969" s="66"/>
      <c r="P5969" s="160"/>
      <c r="Q5969" s="68"/>
      <c r="R5969" s="68"/>
      <c r="S5969" s="68"/>
      <c r="T5969" s="69">
        <f t="shared" si="635"/>
        <v>0</v>
      </c>
      <c r="U5969" s="68"/>
      <c r="V5969" s="70"/>
      <c r="W5969" s="70"/>
      <c r="X5969" s="71">
        <f t="shared" si="636"/>
        <v>0</v>
      </c>
      <c r="Y5969" s="72"/>
      <c r="Z5969" s="70"/>
      <c r="AA5969" s="68"/>
      <c r="AB5969" s="73"/>
      <c r="AC5969" s="70"/>
      <c r="AD5969" s="74"/>
      <c r="AE5969" s="68"/>
      <c r="AF5969" s="75"/>
    </row>
    <row r="5970" ht="28.5" customHeight="1" spans="1:32">
      <c r="A5970" s="61" t="s">
        <v>36</v>
      </c>
      <c r="B5970" s="61" t="s">
        <v>2156</v>
      </c>
      <c r="C5970" s="61" t="s">
        <v>4124</v>
      </c>
      <c r="D5970" s="61" t="s">
        <v>3929</v>
      </c>
      <c r="E5970" s="76" t="s">
        <v>4187</v>
      </c>
      <c r="F5970" s="46">
        <v>46199</v>
      </c>
      <c r="G5970" s="46" t="str">
        <f t="shared" si="637"/>
        <v>赵智2026-6-26</v>
      </c>
      <c r="H5970" s="63"/>
      <c r="I5970" s="63"/>
      <c r="J5970" s="64"/>
      <c r="K5970" s="64"/>
      <c r="L5970" s="65"/>
      <c r="M5970" s="65"/>
      <c r="N5970" s="79"/>
      <c r="O5970" s="66"/>
      <c r="P5970" s="160"/>
      <c r="Q5970" s="68"/>
      <c r="R5970" s="68"/>
      <c r="S5970" s="68"/>
      <c r="T5970" s="69">
        <f t="shared" si="635"/>
        <v>0</v>
      </c>
      <c r="U5970" s="68"/>
      <c r="V5970" s="70"/>
      <c r="W5970" s="70"/>
      <c r="X5970" s="71">
        <f t="shared" si="636"/>
        <v>0</v>
      </c>
      <c r="Y5970" s="72"/>
      <c r="Z5970" s="70"/>
      <c r="AA5970" s="68"/>
      <c r="AB5970" s="73"/>
      <c r="AC5970" s="70"/>
      <c r="AD5970" s="74"/>
      <c r="AE5970" s="68"/>
      <c r="AF5970" s="75"/>
    </row>
    <row r="5971" ht="28.5" customHeight="1" spans="1:32">
      <c r="A5971" s="61" t="s">
        <v>36</v>
      </c>
      <c r="B5971" s="61" t="s">
        <v>2156</v>
      </c>
      <c r="C5971" s="61" t="s">
        <v>4124</v>
      </c>
      <c r="D5971" s="61" t="s">
        <v>3929</v>
      </c>
      <c r="E5971" s="76" t="s">
        <v>4187</v>
      </c>
      <c r="F5971" s="46">
        <v>46200</v>
      </c>
      <c r="G5971" s="46" t="str">
        <f t="shared" si="637"/>
        <v>赵智2026-6-27</v>
      </c>
      <c r="H5971" s="63"/>
      <c r="I5971" s="63"/>
      <c r="J5971" s="64"/>
      <c r="K5971" s="64"/>
      <c r="L5971" s="65"/>
      <c r="M5971" s="65"/>
      <c r="N5971" s="79"/>
      <c r="O5971" s="66"/>
      <c r="P5971" s="160"/>
      <c r="Q5971" s="68"/>
      <c r="R5971" s="68"/>
      <c r="S5971" s="68"/>
      <c r="T5971" s="69">
        <f t="shared" si="635"/>
        <v>0</v>
      </c>
      <c r="U5971" s="68"/>
      <c r="V5971" s="70"/>
      <c r="W5971" s="70"/>
      <c r="X5971" s="71">
        <f t="shared" si="636"/>
        <v>0</v>
      </c>
      <c r="Y5971" s="72"/>
      <c r="Z5971" s="70"/>
      <c r="AA5971" s="68"/>
      <c r="AB5971" s="73"/>
      <c r="AC5971" s="70"/>
      <c r="AD5971" s="74"/>
      <c r="AE5971" s="68"/>
      <c r="AF5971" s="75"/>
    </row>
    <row r="5972" ht="28.5" customHeight="1" spans="1:32">
      <c r="A5972" s="61" t="s">
        <v>36</v>
      </c>
      <c r="B5972" s="61" t="s">
        <v>2156</v>
      </c>
      <c r="C5972" s="61" t="s">
        <v>4124</v>
      </c>
      <c r="D5972" s="61" t="s">
        <v>3929</v>
      </c>
      <c r="E5972" s="76" t="s">
        <v>4187</v>
      </c>
      <c r="F5972" s="46">
        <v>46201</v>
      </c>
      <c r="G5972" s="46" t="str">
        <f t="shared" si="637"/>
        <v>赵智2026-6-28</v>
      </c>
      <c r="H5972" s="63"/>
      <c r="I5972" s="63"/>
      <c r="J5972" s="64"/>
      <c r="K5972" s="64"/>
      <c r="L5972" s="65"/>
      <c r="M5972" s="65"/>
      <c r="N5972" s="65"/>
      <c r="O5972" s="66"/>
      <c r="P5972" s="160"/>
      <c r="Q5972" s="68"/>
      <c r="R5972" s="68"/>
      <c r="S5972" s="68"/>
      <c r="T5972" s="69">
        <f t="shared" si="635"/>
        <v>0</v>
      </c>
      <c r="U5972" s="68"/>
      <c r="V5972" s="70"/>
      <c r="W5972" s="70"/>
      <c r="X5972" s="71">
        <f t="shared" si="636"/>
        <v>0</v>
      </c>
      <c r="Y5972" s="72"/>
      <c r="Z5972" s="70"/>
      <c r="AA5972" s="68"/>
      <c r="AB5972" s="73"/>
      <c r="AC5972" s="70"/>
      <c r="AD5972" s="74"/>
      <c r="AE5972" s="68"/>
      <c r="AF5972" s="75"/>
    </row>
    <row r="5973" ht="28.5" customHeight="1" spans="1:32">
      <c r="A5973" s="61" t="s">
        <v>36</v>
      </c>
      <c r="B5973" s="61" t="s">
        <v>2156</v>
      </c>
      <c r="C5973" s="61" t="s">
        <v>4124</v>
      </c>
      <c r="D5973" s="61" t="s">
        <v>3929</v>
      </c>
      <c r="E5973" s="76" t="s">
        <v>4187</v>
      </c>
      <c r="F5973" s="46">
        <v>46202</v>
      </c>
      <c r="G5973" s="46" t="str">
        <f t="shared" si="637"/>
        <v>赵智2026-6-29</v>
      </c>
      <c r="H5973" s="63"/>
      <c r="I5973" s="63"/>
      <c r="J5973" s="64"/>
      <c r="K5973" s="64"/>
      <c r="L5973" s="65"/>
      <c r="M5973" s="65"/>
      <c r="N5973" s="79"/>
      <c r="O5973" s="66"/>
      <c r="P5973" s="160"/>
      <c r="Q5973" s="68"/>
      <c r="R5973" s="68"/>
      <c r="S5973" s="68"/>
      <c r="T5973" s="69">
        <f t="shared" si="635"/>
        <v>0</v>
      </c>
      <c r="U5973" s="68"/>
      <c r="V5973" s="70"/>
      <c r="W5973" s="70"/>
      <c r="X5973" s="71">
        <f t="shared" si="636"/>
        <v>0</v>
      </c>
      <c r="Y5973" s="72"/>
      <c r="Z5973" s="70"/>
      <c r="AA5973" s="68"/>
      <c r="AB5973" s="73"/>
      <c r="AC5973" s="70"/>
      <c r="AD5973" s="74"/>
      <c r="AE5973" s="68"/>
      <c r="AF5973" s="75"/>
    </row>
    <row r="5974" s="3" customFormat="1" ht="28.5" customHeight="1" spans="1:32">
      <c r="A5974" s="61" t="s">
        <v>36</v>
      </c>
      <c r="B5974" s="61" t="s">
        <v>2156</v>
      </c>
      <c r="C5974" s="61" t="s">
        <v>4124</v>
      </c>
      <c r="D5974" s="61" t="s">
        <v>3929</v>
      </c>
      <c r="E5974" s="76" t="s">
        <v>4187</v>
      </c>
      <c r="F5974" s="46">
        <v>46203</v>
      </c>
      <c r="G5974" s="46" t="str">
        <f t="shared" si="637"/>
        <v>赵智2026-6-30</v>
      </c>
      <c r="H5974" s="63"/>
      <c r="I5974" s="63"/>
      <c r="J5974" s="64"/>
      <c r="K5974" s="64"/>
      <c r="L5974" s="65"/>
      <c r="M5974" s="65"/>
      <c r="N5974" s="79"/>
      <c r="O5974" s="66"/>
      <c r="P5974" s="160"/>
      <c r="Q5974" s="68"/>
      <c r="R5974" s="68"/>
      <c r="S5974" s="68"/>
      <c r="T5974" s="69">
        <f t="shared" si="635"/>
        <v>0</v>
      </c>
      <c r="U5974" s="68"/>
      <c r="V5974" s="70"/>
      <c r="W5974" s="70"/>
      <c r="X5974" s="71">
        <f t="shared" si="636"/>
        <v>0</v>
      </c>
      <c r="Y5974" s="72"/>
      <c r="Z5974" s="70"/>
      <c r="AA5974" s="68"/>
      <c r="AB5974" s="73"/>
      <c r="AC5974" s="70"/>
      <c r="AD5974" s="74"/>
      <c r="AE5974" s="68"/>
      <c r="AF5974" s="75"/>
    </row>
    <row r="5975" s="3" customFormat="1" ht="28.5" customHeight="1" spans="1:32">
      <c r="A5975" s="61" t="s">
        <v>36</v>
      </c>
      <c r="B5975" s="61" t="s">
        <v>2156</v>
      </c>
      <c r="C5975" s="61" t="s">
        <v>4124</v>
      </c>
      <c r="D5975" s="61" t="s">
        <v>3929</v>
      </c>
      <c r="E5975" s="76" t="s">
        <v>4187</v>
      </c>
      <c r="F5975" s="46">
        <v>46204</v>
      </c>
      <c r="G5975" s="46" t="str">
        <f t="shared" si="637"/>
        <v>赵智2026-7-1</v>
      </c>
      <c r="H5975" s="63"/>
      <c r="I5975" s="63"/>
      <c r="J5975" s="64"/>
      <c r="K5975" s="64"/>
      <c r="L5975" s="65"/>
      <c r="M5975" s="65"/>
      <c r="N5975" s="65"/>
      <c r="O5975" s="66"/>
      <c r="P5975" s="160"/>
      <c r="Q5975" s="68"/>
      <c r="R5975" s="68"/>
      <c r="S5975" s="68"/>
      <c r="T5975" s="69">
        <f t="shared" si="635"/>
        <v>0</v>
      </c>
      <c r="U5975" s="68"/>
      <c r="V5975" s="70"/>
      <c r="W5975" s="70"/>
      <c r="X5975" s="71">
        <f t="shared" si="636"/>
        <v>0</v>
      </c>
      <c r="Y5975" s="72"/>
      <c r="Z5975" s="70"/>
      <c r="AA5975" s="68"/>
      <c r="AB5975" s="73"/>
      <c r="AC5975" s="70"/>
      <c r="AD5975" s="74"/>
      <c r="AE5975" s="68"/>
      <c r="AF5975" s="75"/>
    </row>
    <row r="5976" ht="28.5" customHeight="1" spans="1:32">
      <c r="A5976" s="84" t="s">
        <v>36</v>
      </c>
      <c r="B5976" s="84" t="s">
        <v>2156</v>
      </c>
      <c r="C5976" s="84" t="s">
        <v>4124</v>
      </c>
      <c r="D5976" s="84" t="s">
        <v>3929</v>
      </c>
      <c r="E5976" s="85" t="s">
        <v>4187</v>
      </c>
      <c r="F5976" s="86">
        <v>46235</v>
      </c>
      <c r="G5976" s="46" t="str">
        <f t="shared" si="637"/>
        <v>赵智2026-8-1</v>
      </c>
      <c r="H5976" s="63"/>
      <c r="I5976" s="63"/>
      <c r="J5976" s="64"/>
      <c r="K5976" s="64"/>
      <c r="L5976" s="65"/>
      <c r="M5976" s="65"/>
      <c r="N5976" s="94"/>
      <c r="O5976" s="66"/>
      <c r="P5976" s="87"/>
      <c r="Q5976" s="87"/>
      <c r="R5976" s="68"/>
      <c r="S5976" s="87"/>
      <c r="T5976" s="69">
        <f t="shared" si="635"/>
        <v>0</v>
      </c>
      <c r="U5976" s="87"/>
      <c r="V5976" s="87"/>
      <c r="W5976" s="87"/>
      <c r="X5976" s="71">
        <f t="shared" si="636"/>
        <v>0</v>
      </c>
      <c r="Y5976" s="88"/>
      <c r="Z5976" s="87"/>
      <c r="AA5976" s="87"/>
      <c r="AB5976" s="87"/>
      <c r="AC5976" s="87"/>
      <c r="AD5976" s="89"/>
      <c r="AE5976" s="87"/>
      <c r="AF5976" s="90"/>
    </row>
    <row r="5977" ht="28.5" customHeight="1" spans="1:32">
      <c r="A5977" s="44" t="s">
        <v>36</v>
      </c>
      <c r="B5977" s="44" t="s">
        <v>2156</v>
      </c>
      <c r="C5977" s="44" t="s">
        <v>4202</v>
      </c>
      <c r="D5977" s="44" t="s">
        <v>3910</v>
      </c>
      <c r="E5977" s="44" t="s">
        <v>4203</v>
      </c>
      <c r="F5977" s="45">
        <v>46173</v>
      </c>
      <c r="G5977" s="46" t="str">
        <f t="shared" si="637"/>
        <v>金玉梁2026-5-31</v>
      </c>
      <c r="H5977" s="157"/>
      <c r="I5977" s="157"/>
      <c r="J5977" s="158"/>
      <c r="K5977" s="158"/>
      <c r="L5977" s="158"/>
      <c r="M5977" s="159"/>
      <c r="N5977" s="159"/>
      <c r="O5977" s="102">
        <f t="shared" ref="O5977:AE5977" si="638">SUM(O5978:O6009)</f>
        <v>128</v>
      </c>
      <c r="P5977" s="103">
        <f t="shared" si="638"/>
        <v>0</v>
      </c>
      <c r="Q5977" s="104">
        <f t="shared" si="638"/>
        <v>-5</v>
      </c>
      <c r="R5977" s="104">
        <f t="shared" si="638"/>
        <v>-0.5</v>
      </c>
      <c r="S5977" s="53">
        <f t="shared" si="638"/>
        <v>0</v>
      </c>
      <c r="T5977" s="105">
        <f t="shared" si="638"/>
        <v>122.5</v>
      </c>
      <c r="U5977" s="55">
        <f t="shared" si="638"/>
        <v>0</v>
      </c>
      <c r="V5977" s="105">
        <f t="shared" si="638"/>
        <v>19.5</v>
      </c>
      <c r="W5977" s="105">
        <f t="shared" si="638"/>
        <v>0</v>
      </c>
      <c r="X5977" s="106">
        <f t="shared" si="638"/>
        <v>142</v>
      </c>
      <c r="Y5977" s="107">
        <f t="shared" si="638"/>
        <v>0</v>
      </c>
      <c r="Z5977" s="105">
        <f t="shared" si="638"/>
        <v>0</v>
      </c>
      <c r="AA5977" s="108">
        <f t="shared" si="638"/>
        <v>40</v>
      </c>
      <c r="AB5977" s="105">
        <f t="shared" si="638"/>
        <v>8</v>
      </c>
      <c r="AC5977" s="105">
        <f t="shared" si="638"/>
        <v>0</v>
      </c>
      <c r="AD5977" s="109">
        <f t="shared" si="638"/>
        <v>0</v>
      </c>
      <c r="AE5977" s="108">
        <f t="shared" si="638"/>
        <v>0</v>
      </c>
      <c r="AF5977" s="60"/>
    </row>
    <row r="5978" ht="28.5" customHeight="1" spans="1:32">
      <c r="A5978" s="61" t="s">
        <v>36</v>
      </c>
      <c r="B5978" s="61" t="s">
        <v>2156</v>
      </c>
      <c r="C5978" s="61" t="s">
        <v>4202</v>
      </c>
      <c r="D5978" s="61" t="s">
        <v>3910</v>
      </c>
      <c r="E5978" s="62" t="s">
        <v>4203</v>
      </c>
      <c r="F5978" s="46">
        <v>46174</v>
      </c>
      <c r="G5978" s="46" t="str">
        <f t="shared" si="637"/>
        <v>金玉梁2026-6-1</v>
      </c>
      <c r="H5978" s="63" t="s">
        <v>4204</v>
      </c>
      <c r="I5978" s="63" t="s">
        <v>3882</v>
      </c>
      <c r="J5978" s="64"/>
      <c r="K5978" s="64"/>
      <c r="L5978" s="65"/>
      <c r="M5978" s="65" t="s">
        <v>4205</v>
      </c>
      <c r="N5978" s="65"/>
      <c r="O5978" s="66">
        <v>8</v>
      </c>
      <c r="P5978" s="160"/>
      <c r="Q5978" s="68"/>
      <c r="R5978" s="68"/>
      <c r="S5978" s="68"/>
      <c r="T5978" s="69">
        <f t="shared" ref="T5978:T6009" si="639">SUM(O5978:S5978)</f>
        <v>8</v>
      </c>
      <c r="U5978" s="68"/>
      <c r="V5978" s="70"/>
      <c r="W5978" s="70"/>
      <c r="X5978" s="71">
        <f t="shared" ref="X5978:X6009" si="640">SUM(T5978:W5978)</f>
        <v>8</v>
      </c>
      <c r="Y5978" s="72"/>
      <c r="Z5978" s="70"/>
      <c r="AA5978" s="68">
        <v>2</v>
      </c>
      <c r="AB5978" s="73"/>
      <c r="AC5978" s="70"/>
      <c r="AD5978" s="74"/>
      <c r="AE5978" s="68"/>
      <c r="AF5978" s="75"/>
    </row>
    <row r="5979" ht="28.5" customHeight="1" spans="1:32">
      <c r="A5979" s="61" t="s">
        <v>36</v>
      </c>
      <c r="B5979" s="61" t="s">
        <v>2156</v>
      </c>
      <c r="C5979" s="61" t="s">
        <v>4202</v>
      </c>
      <c r="D5979" s="61" t="s">
        <v>3910</v>
      </c>
      <c r="E5979" s="76" t="s">
        <v>4203</v>
      </c>
      <c r="F5979" s="46">
        <v>46175</v>
      </c>
      <c r="G5979" s="46" t="str">
        <f t="shared" si="637"/>
        <v>金玉梁2026-6-2</v>
      </c>
      <c r="H5979" s="63" t="s">
        <v>4206</v>
      </c>
      <c r="I5979" s="63" t="s">
        <v>2072</v>
      </c>
      <c r="J5979" s="64"/>
      <c r="K5979" s="64"/>
      <c r="L5979" s="65"/>
      <c r="M5979" s="65"/>
      <c r="N5979" s="65"/>
      <c r="O5979" s="66">
        <v>8</v>
      </c>
      <c r="P5979" s="160"/>
      <c r="Q5979" s="68"/>
      <c r="R5979" s="68"/>
      <c r="S5979" s="68"/>
      <c r="T5979" s="69">
        <f t="shared" si="639"/>
        <v>8</v>
      </c>
      <c r="U5979" s="68"/>
      <c r="V5979" s="70"/>
      <c r="W5979" s="70"/>
      <c r="X5979" s="71">
        <f t="shared" si="640"/>
        <v>8</v>
      </c>
      <c r="Y5979" s="72"/>
      <c r="Z5979" s="70"/>
      <c r="AA5979" s="68">
        <v>2</v>
      </c>
      <c r="AB5979" s="73"/>
      <c r="AC5979" s="70"/>
      <c r="AD5979" s="74"/>
      <c r="AE5979" s="68"/>
      <c r="AF5979" s="75"/>
    </row>
    <row r="5980" ht="28.5" customHeight="1" spans="1:32">
      <c r="A5980" s="61" t="s">
        <v>36</v>
      </c>
      <c r="B5980" s="61" t="s">
        <v>2156</v>
      </c>
      <c r="C5980" s="61" t="s">
        <v>4202</v>
      </c>
      <c r="D5980" s="61" t="s">
        <v>3910</v>
      </c>
      <c r="E5980" s="76" t="s">
        <v>4203</v>
      </c>
      <c r="F5980" s="46">
        <v>46176</v>
      </c>
      <c r="G5980" s="46" t="str">
        <f t="shared" si="637"/>
        <v>金玉梁2026-6-3</v>
      </c>
      <c r="H5980" s="63" t="s">
        <v>4207</v>
      </c>
      <c r="I5980" s="63" t="s">
        <v>298</v>
      </c>
      <c r="J5980" s="64"/>
      <c r="K5980" s="64"/>
      <c r="L5980" s="65"/>
      <c r="M5980" s="65"/>
      <c r="N5980" s="65"/>
      <c r="O5980" s="66">
        <v>8</v>
      </c>
      <c r="P5980" s="160"/>
      <c r="Q5980" s="68"/>
      <c r="R5980" s="68"/>
      <c r="S5980" s="68"/>
      <c r="T5980" s="69">
        <f t="shared" si="639"/>
        <v>8</v>
      </c>
      <c r="U5980" s="68"/>
      <c r="V5980" s="70"/>
      <c r="W5980" s="70"/>
      <c r="X5980" s="71">
        <f t="shared" si="640"/>
        <v>8</v>
      </c>
      <c r="Y5980" s="72"/>
      <c r="Z5980" s="70"/>
      <c r="AA5980" s="68">
        <v>2</v>
      </c>
      <c r="AB5980" s="73"/>
      <c r="AC5980" s="70"/>
      <c r="AD5980" s="74"/>
      <c r="AE5980" s="68"/>
      <c r="AF5980" s="75"/>
    </row>
    <row r="5981" ht="28.5" customHeight="1" spans="1:32">
      <c r="A5981" s="61" t="s">
        <v>36</v>
      </c>
      <c r="B5981" s="61" t="s">
        <v>2156</v>
      </c>
      <c r="C5981" s="61" t="s">
        <v>4202</v>
      </c>
      <c r="D5981" s="61" t="s">
        <v>3910</v>
      </c>
      <c r="E5981" s="61" t="s">
        <v>4203</v>
      </c>
      <c r="F5981" s="46">
        <v>46177</v>
      </c>
      <c r="G5981" s="46" t="str">
        <f t="shared" si="637"/>
        <v>金玉梁2026-6-4</v>
      </c>
      <c r="H5981" s="63" t="s">
        <v>4208</v>
      </c>
      <c r="I5981" s="63" t="s">
        <v>4209</v>
      </c>
      <c r="J5981" s="64"/>
      <c r="K5981" s="64"/>
      <c r="L5981" s="65" t="s">
        <v>215</v>
      </c>
      <c r="M5981" s="65"/>
      <c r="N5981" s="65"/>
      <c r="O5981" s="66">
        <v>8</v>
      </c>
      <c r="P5981" s="160"/>
      <c r="Q5981" s="68">
        <v>-3.5</v>
      </c>
      <c r="R5981" s="68"/>
      <c r="S5981" s="68"/>
      <c r="T5981" s="69">
        <f t="shared" si="639"/>
        <v>4.5</v>
      </c>
      <c r="U5981" s="68"/>
      <c r="V5981" s="70"/>
      <c r="W5981" s="70"/>
      <c r="X5981" s="71">
        <f t="shared" si="640"/>
        <v>4.5</v>
      </c>
      <c r="Y5981" s="72"/>
      <c r="Z5981" s="70"/>
      <c r="AA5981" s="68">
        <v>2</v>
      </c>
      <c r="AB5981" s="73"/>
      <c r="AC5981" s="70"/>
      <c r="AD5981" s="74"/>
      <c r="AE5981" s="68"/>
      <c r="AF5981" s="75"/>
    </row>
    <row r="5982" ht="28.5" customHeight="1" spans="1:32">
      <c r="A5982" s="61" t="s">
        <v>36</v>
      </c>
      <c r="B5982" s="61" t="s">
        <v>2156</v>
      </c>
      <c r="C5982" s="61" t="s">
        <v>4202</v>
      </c>
      <c r="D5982" s="61" t="s">
        <v>3910</v>
      </c>
      <c r="E5982" s="76" t="s">
        <v>4203</v>
      </c>
      <c r="F5982" s="46">
        <v>46178</v>
      </c>
      <c r="G5982" s="46" t="str">
        <f t="shared" si="637"/>
        <v>金玉梁2026-6-5</v>
      </c>
      <c r="H5982" s="63" t="s">
        <v>4210</v>
      </c>
      <c r="I5982" s="63" t="s">
        <v>4121</v>
      </c>
      <c r="J5982" s="64"/>
      <c r="K5982" s="64"/>
      <c r="L5982" s="65"/>
      <c r="M5982" s="65"/>
      <c r="N5982" s="65"/>
      <c r="O5982" s="66">
        <v>8</v>
      </c>
      <c r="P5982" s="160"/>
      <c r="Q5982" s="68"/>
      <c r="R5982" s="68"/>
      <c r="S5982" s="68"/>
      <c r="T5982" s="69">
        <f t="shared" si="639"/>
        <v>8</v>
      </c>
      <c r="U5982" s="68"/>
      <c r="V5982" s="70"/>
      <c r="W5982" s="70"/>
      <c r="X5982" s="71">
        <f t="shared" si="640"/>
        <v>8</v>
      </c>
      <c r="Y5982" s="72"/>
      <c r="Z5982" s="70"/>
      <c r="AA5982" s="68">
        <v>2</v>
      </c>
      <c r="AB5982" s="73"/>
      <c r="AC5982" s="70"/>
      <c r="AD5982" s="74"/>
      <c r="AE5982" s="68"/>
      <c r="AF5982" s="75"/>
    </row>
    <row r="5983" ht="28.5" customHeight="1" spans="1:32">
      <c r="A5983" s="61" t="s">
        <v>36</v>
      </c>
      <c r="B5983" s="61" t="s">
        <v>2156</v>
      </c>
      <c r="C5983" s="61" t="s">
        <v>4202</v>
      </c>
      <c r="D5983" s="61" t="s">
        <v>3910</v>
      </c>
      <c r="E5983" s="76" t="s">
        <v>4203</v>
      </c>
      <c r="F5983" s="46">
        <v>46179</v>
      </c>
      <c r="G5983" s="46" t="str">
        <f t="shared" si="637"/>
        <v>金玉梁2026-6-6</v>
      </c>
      <c r="H5983" s="63" t="s">
        <v>4211</v>
      </c>
      <c r="I5983" s="63" t="s">
        <v>192</v>
      </c>
      <c r="J5983" s="64"/>
      <c r="K5983" s="64"/>
      <c r="L5983" s="65" t="s">
        <v>78</v>
      </c>
      <c r="M5983" s="65" t="s">
        <v>100</v>
      </c>
      <c r="N5983" s="65"/>
      <c r="O5983" s="66">
        <v>8</v>
      </c>
      <c r="P5983" s="160"/>
      <c r="Q5983" s="68">
        <v>-1.5</v>
      </c>
      <c r="R5983" s="68"/>
      <c r="S5983" s="68"/>
      <c r="T5983" s="69">
        <f t="shared" si="639"/>
        <v>6.5</v>
      </c>
      <c r="U5983" s="68"/>
      <c r="V5983" s="70"/>
      <c r="W5983" s="70"/>
      <c r="X5983" s="71">
        <f t="shared" si="640"/>
        <v>6.5</v>
      </c>
      <c r="Y5983" s="72"/>
      <c r="Z5983" s="70"/>
      <c r="AA5983" s="68">
        <v>2</v>
      </c>
      <c r="AB5983" s="73"/>
      <c r="AC5983" s="70"/>
      <c r="AD5983" s="74"/>
      <c r="AE5983" s="68"/>
      <c r="AF5983" s="75"/>
    </row>
    <row r="5984" ht="28.5" customHeight="1" spans="1:32">
      <c r="A5984" s="61" t="s">
        <v>36</v>
      </c>
      <c r="B5984" s="61" t="s">
        <v>2156</v>
      </c>
      <c r="C5984" s="61" t="s">
        <v>4202</v>
      </c>
      <c r="D5984" s="61" t="s">
        <v>3910</v>
      </c>
      <c r="E5984" s="62" t="s">
        <v>4203</v>
      </c>
      <c r="F5984" s="77">
        <v>46180</v>
      </c>
      <c r="G5984" s="46" t="str">
        <f t="shared" si="637"/>
        <v>金玉梁2026-6-7</v>
      </c>
      <c r="H5984" s="63" t="s">
        <v>4212</v>
      </c>
      <c r="I5984" s="63" t="s">
        <v>4213</v>
      </c>
      <c r="J5984" s="64"/>
      <c r="K5984" s="64"/>
      <c r="L5984" s="65"/>
      <c r="M5984" s="65"/>
      <c r="N5984" s="65"/>
      <c r="O5984" s="66"/>
      <c r="P5984" s="160"/>
      <c r="Q5984" s="68"/>
      <c r="R5984" s="68"/>
      <c r="S5984" s="68"/>
      <c r="T5984" s="69">
        <f t="shared" si="639"/>
        <v>0</v>
      </c>
      <c r="U5984" s="68"/>
      <c r="V5984" s="70">
        <f>2.5+1</f>
        <v>3.5</v>
      </c>
      <c r="W5984" s="70"/>
      <c r="X5984" s="71">
        <f t="shared" si="640"/>
        <v>3.5</v>
      </c>
      <c r="Y5984" s="72"/>
      <c r="Z5984" s="70"/>
      <c r="AA5984" s="68">
        <v>2</v>
      </c>
      <c r="AB5984" s="73"/>
      <c r="AC5984" s="70"/>
      <c r="AD5984" s="74"/>
      <c r="AE5984" s="68"/>
      <c r="AF5984" s="75"/>
    </row>
    <row r="5985" ht="28.5" customHeight="1" spans="1:32">
      <c r="A5985" s="61" t="s">
        <v>36</v>
      </c>
      <c r="B5985" s="61" t="s">
        <v>2156</v>
      </c>
      <c r="C5985" s="61" t="s">
        <v>4202</v>
      </c>
      <c r="D5985" s="61" t="s">
        <v>3910</v>
      </c>
      <c r="E5985" s="76" t="s">
        <v>4203</v>
      </c>
      <c r="F5985" s="46">
        <v>46181</v>
      </c>
      <c r="G5985" s="46" t="str">
        <f t="shared" si="637"/>
        <v>金玉梁2026-6-8</v>
      </c>
      <c r="H5985" s="63" t="s">
        <v>197</v>
      </c>
      <c r="I5985" s="63" t="s">
        <v>4214</v>
      </c>
      <c r="J5985" s="64"/>
      <c r="K5985" s="64"/>
      <c r="L5985" s="65"/>
      <c r="M5985" s="65"/>
      <c r="N5985" s="65"/>
      <c r="O5985" s="66">
        <v>8</v>
      </c>
      <c r="P5985" s="160"/>
      <c r="Q5985" s="68"/>
      <c r="R5985" s="68"/>
      <c r="S5985" s="68"/>
      <c r="T5985" s="69">
        <f t="shared" si="639"/>
        <v>8</v>
      </c>
      <c r="U5985" s="68"/>
      <c r="V5985" s="70"/>
      <c r="W5985" s="70"/>
      <c r="X5985" s="71">
        <f t="shared" si="640"/>
        <v>8</v>
      </c>
      <c r="Y5985" s="72"/>
      <c r="Z5985" s="70"/>
      <c r="AA5985" s="68">
        <v>2</v>
      </c>
      <c r="AB5985" s="73"/>
      <c r="AC5985" s="70"/>
      <c r="AD5985" s="74"/>
      <c r="AE5985" s="68"/>
      <c r="AF5985" s="75"/>
    </row>
    <row r="5986" ht="28.5" customHeight="1" spans="1:32">
      <c r="A5986" s="61" t="s">
        <v>36</v>
      </c>
      <c r="B5986" s="61" t="s">
        <v>2156</v>
      </c>
      <c r="C5986" s="61" t="s">
        <v>4202</v>
      </c>
      <c r="D5986" s="61" t="s">
        <v>3910</v>
      </c>
      <c r="E5986" s="76" t="s">
        <v>4203</v>
      </c>
      <c r="F5986" s="78">
        <v>46182</v>
      </c>
      <c r="G5986" s="46" t="str">
        <f t="shared" si="637"/>
        <v>金玉梁2026-6-9</v>
      </c>
      <c r="H5986" s="63" t="s">
        <v>4215</v>
      </c>
      <c r="I5986" s="63" t="s">
        <v>3569</v>
      </c>
      <c r="J5986" s="64"/>
      <c r="K5986" s="64"/>
      <c r="L5986" s="65"/>
      <c r="M5986" s="65"/>
      <c r="N5986" s="65"/>
      <c r="O5986" s="66">
        <v>8</v>
      </c>
      <c r="P5986" s="160"/>
      <c r="Q5986" s="68"/>
      <c r="R5986" s="68"/>
      <c r="S5986" s="68"/>
      <c r="T5986" s="69">
        <f t="shared" si="639"/>
        <v>8</v>
      </c>
      <c r="U5986" s="68"/>
      <c r="V5986" s="70"/>
      <c r="W5986" s="70"/>
      <c r="X5986" s="71">
        <f t="shared" si="640"/>
        <v>8</v>
      </c>
      <c r="Y5986" s="72"/>
      <c r="Z5986" s="70"/>
      <c r="AA5986" s="68">
        <v>2</v>
      </c>
      <c r="AB5986" s="73"/>
      <c r="AC5986" s="70"/>
      <c r="AD5986" s="74"/>
      <c r="AE5986" s="68"/>
      <c r="AF5986" s="75"/>
    </row>
    <row r="5987" ht="28.5" customHeight="1" spans="1:32">
      <c r="A5987" s="61" t="s">
        <v>36</v>
      </c>
      <c r="B5987" s="61" t="s">
        <v>2156</v>
      </c>
      <c r="C5987" s="61" t="s">
        <v>4202</v>
      </c>
      <c r="D5987" s="61" t="s">
        <v>3910</v>
      </c>
      <c r="E5987" s="76" t="s">
        <v>4203</v>
      </c>
      <c r="F5987" s="46">
        <v>46183</v>
      </c>
      <c r="G5987" s="46" t="str">
        <f t="shared" si="637"/>
        <v>金玉梁2026-6-10</v>
      </c>
      <c r="H5987" s="63" t="s">
        <v>4216</v>
      </c>
      <c r="I5987" s="63" t="s">
        <v>4217</v>
      </c>
      <c r="J5987" s="64"/>
      <c r="K5987" s="64"/>
      <c r="L5987" s="65"/>
      <c r="M5987" s="65"/>
      <c r="N5987" s="65"/>
      <c r="O5987" s="66">
        <v>8</v>
      </c>
      <c r="P5987" s="160"/>
      <c r="Q5987" s="68"/>
      <c r="R5987" s="68"/>
      <c r="S5987" s="68"/>
      <c r="T5987" s="69">
        <f t="shared" si="639"/>
        <v>8</v>
      </c>
      <c r="U5987" s="68"/>
      <c r="V5987" s="70"/>
      <c r="W5987" s="70"/>
      <c r="X5987" s="71">
        <f t="shared" si="640"/>
        <v>8</v>
      </c>
      <c r="Y5987" s="72"/>
      <c r="Z5987" s="70"/>
      <c r="AA5987" s="68">
        <v>2</v>
      </c>
      <c r="AB5987" s="73"/>
      <c r="AC5987" s="70"/>
      <c r="AD5987" s="74"/>
      <c r="AE5987" s="68"/>
      <c r="AF5987" s="75"/>
    </row>
    <row r="5988" ht="28.5" customHeight="1" spans="1:32">
      <c r="A5988" s="61" t="s">
        <v>36</v>
      </c>
      <c r="B5988" s="61" t="s">
        <v>2156</v>
      </c>
      <c r="C5988" s="61" t="s">
        <v>4202</v>
      </c>
      <c r="D5988" s="61" t="s">
        <v>3910</v>
      </c>
      <c r="E5988" s="76" t="s">
        <v>4203</v>
      </c>
      <c r="F5988" s="46">
        <v>46184</v>
      </c>
      <c r="G5988" s="46" t="str">
        <f t="shared" si="637"/>
        <v>金玉梁2026-6-11</v>
      </c>
      <c r="H5988" s="63" t="s">
        <v>4218</v>
      </c>
      <c r="I5988" s="63" t="s">
        <v>675</v>
      </c>
      <c r="J5988" s="64"/>
      <c r="K5988" s="64"/>
      <c r="L5988" s="65"/>
      <c r="M5988" s="65"/>
      <c r="N5988" s="65"/>
      <c r="O5988" s="66">
        <v>8</v>
      </c>
      <c r="P5988" s="160"/>
      <c r="Q5988" s="68"/>
      <c r="R5988" s="68"/>
      <c r="S5988" s="68"/>
      <c r="T5988" s="69">
        <f t="shared" si="639"/>
        <v>8</v>
      </c>
      <c r="U5988" s="68"/>
      <c r="V5988" s="70"/>
      <c r="W5988" s="70"/>
      <c r="X5988" s="71">
        <f t="shared" si="640"/>
        <v>8</v>
      </c>
      <c r="Y5988" s="72"/>
      <c r="Z5988" s="70"/>
      <c r="AA5988" s="68">
        <v>2</v>
      </c>
      <c r="AB5988" s="73"/>
      <c r="AC5988" s="70"/>
      <c r="AD5988" s="74"/>
      <c r="AE5988" s="68"/>
      <c r="AF5988" s="75"/>
    </row>
    <row r="5989" ht="28.5" customHeight="1" spans="1:32">
      <c r="A5989" s="61" t="s">
        <v>36</v>
      </c>
      <c r="B5989" s="61" t="s">
        <v>2156</v>
      </c>
      <c r="C5989" s="61" t="s">
        <v>4202</v>
      </c>
      <c r="D5989" s="61" t="s">
        <v>3910</v>
      </c>
      <c r="E5989" s="76" t="s">
        <v>4203</v>
      </c>
      <c r="F5989" s="46">
        <v>46185</v>
      </c>
      <c r="G5989" s="46" t="str">
        <f t="shared" si="637"/>
        <v>金玉梁2026-6-12</v>
      </c>
      <c r="H5989" s="63" t="s">
        <v>4219</v>
      </c>
      <c r="I5989" s="63" t="s">
        <v>1654</v>
      </c>
      <c r="J5989" s="64"/>
      <c r="K5989" s="64"/>
      <c r="L5989" s="65"/>
      <c r="M5989" s="65"/>
      <c r="N5989" s="65"/>
      <c r="O5989" s="66">
        <v>8</v>
      </c>
      <c r="P5989" s="160"/>
      <c r="Q5989" s="68"/>
      <c r="R5989" s="68"/>
      <c r="S5989" s="68"/>
      <c r="T5989" s="69">
        <f t="shared" si="639"/>
        <v>8</v>
      </c>
      <c r="U5989" s="68"/>
      <c r="V5989" s="70"/>
      <c r="W5989" s="70"/>
      <c r="X5989" s="71">
        <f t="shared" si="640"/>
        <v>8</v>
      </c>
      <c r="Y5989" s="72"/>
      <c r="Z5989" s="70"/>
      <c r="AA5989" s="68">
        <v>2</v>
      </c>
      <c r="AB5989" s="73"/>
      <c r="AC5989" s="70"/>
      <c r="AD5989" s="74"/>
      <c r="AE5989" s="68"/>
      <c r="AF5989" s="75"/>
    </row>
    <row r="5990" ht="28.5" customHeight="1" spans="1:32">
      <c r="A5990" s="61" t="s">
        <v>36</v>
      </c>
      <c r="B5990" s="61" t="s">
        <v>2156</v>
      </c>
      <c r="C5990" s="61" t="s">
        <v>4202</v>
      </c>
      <c r="D5990" s="61" t="s">
        <v>3910</v>
      </c>
      <c r="E5990" s="76" t="s">
        <v>4203</v>
      </c>
      <c r="F5990" s="77">
        <v>46186</v>
      </c>
      <c r="G5990" s="46" t="str">
        <f t="shared" si="637"/>
        <v>金玉梁2026-6-13</v>
      </c>
      <c r="H5990" s="63" t="s">
        <v>4220</v>
      </c>
      <c r="I5990" s="63" t="s">
        <v>903</v>
      </c>
      <c r="J5990" s="64"/>
      <c r="K5990" s="64"/>
      <c r="L5990" s="65"/>
      <c r="M5990" s="65"/>
      <c r="N5990" s="65"/>
      <c r="O5990" s="66"/>
      <c r="P5990" s="160"/>
      <c r="Q5990" s="68"/>
      <c r="R5990" s="68"/>
      <c r="S5990" s="68"/>
      <c r="T5990" s="69">
        <f t="shared" si="639"/>
        <v>0</v>
      </c>
      <c r="U5990" s="68"/>
      <c r="V5990" s="70">
        <f>3+3.5</f>
        <v>6.5</v>
      </c>
      <c r="W5990" s="70"/>
      <c r="X5990" s="71">
        <f t="shared" si="640"/>
        <v>6.5</v>
      </c>
      <c r="Y5990" s="72"/>
      <c r="Z5990" s="70"/>
      <c r="AA5990" s="68">
        <v>2</v>
      </c>
      <c r="AB5990" s="73"/>
      <c r="AC5990" s="70"/>
      <c r="AD5990" s="74"/>
      <c r="AE5990" s="68"/>
      <c r="AF5990" s="80"/>
    </row>
    <row r="5991" ht="28.5" customHeight="1" spans="1:32">
      <c r="A5991" s="61" t="s">
        <v>36</v>
      </c>
      <c r="B5991" s="61" t="s">
        <v>2156</v>
      </c>
      <c r="C5991" s="61" t="s">
        <v>4202</v>
      </c>
      <c r="D5991" s="61" t="s">
        <v>3910</v>
      </c>
      <c r="E5991" s="62" t="s">
        <v>4203</v>
      </c>
      <c r="F5991" s="77">
        <v>46187</v>
      </c>
      <c r="G5991" s="46" t="str">
        <f t="shared" si="637"/>
        <v>金玉梁2026-6-14</v>
      </c>
      <c r="H5991" s="63" t="s">
        <v>4221</v>
      </c>
      <c r="I5991" s="63" t="s">
        <v>4222</v>
      </c>
      <c r="J5991" s="64"/>
      <c r="K5991" s="64"/>
      <c r="L5991" s="65"/>
      <c r="M5991" s="65"/>
      <c r="N5991" s="65"/>
      <c r="O5991" s="66"/>
      <c r="P5991" s="160"/>
      <c r="Q5991" s="68"/>
      <c r="R5991" s="68"/>
      <c r="S5991" s="68"/>
      <c r="T5991" s="69">
        <f t="shared" si="639"/>
        <v>0</v>
      </c>
      <c r="U5991" s="68"/>
      <c r="V5991" s="70">
        <f>3+2.5</f>
        <v>5.5</v>
      </c>
      <c r="W5991" s="70"/>
      <c r="X5991" s="71">
        <f t="shared" si="640"/>
        <v>5.5</v>
      </c>
      <c r="Y5991" s="72"/>
      <c r="Z5991" s="70"/>
      <c r="AA5991" s="68">
        <v>2</v>
      </c>
      <c r="AB5991" s="73"/>
      <c r="AC5991" s="70"/>
      <c r="AD5991" s="74"/>
      <c r="AE5991" s="68"/>
      <c r="AF5991" s="80"/>
    </row>
    <row r="5992" ht="28.5" customHeight="1" spans="1:32">
      <c r="A5992" s="61" t="s">
        <v>36</v>
      </c>
      <c r="B5992" s="61" t="s">
        <v>2156</v>
      </c>
      <c r="C5992" s="61" t="s">
        <v>4202</v>
      </c>
      <c r="D5992" s="61" t="s">
        <v>3910</v>
      </c>
      <c r="E5992" s="62" t="s">
        <v>4203</v>
      </c>
      <c r="F5992" s="46">
        <v>46188</v>
      </c>
      <c r="G5992" s="46" t="str">
        <f t="shared" si="637"/>
        <v>金玉梁2026-6-15</v>
      </c>
      <c r="H5992" s="63" t="s">
        <v>4223</v>
      </c>
      <c r="I5992" s="63" t="s">
        <v>2013</v>
      </c>
      <c r="J5992" s="64"/>
      <c r="K5992" s="64"/>
      <c r="L5992" s="65"/>
      <c r="M5992" s="65"/>
      <c r="N5992" s="65"/>
      <c r="O5992" s="66">
        <v>8</v>
      </c>
      <c r="P5992" s="160"/>
      <c r="Q5992" s="68"/>
      <c r="R5992" s="68"/>
      <c r="S5992" s="68"/>
      <c r="T5992" s="69">
        <f t="shared" si="639"/>
        <v>8</v>
      </c>
      <c r="U5992" s="68"/>
      <c r="V5992" s="70"/>
      <c r="W5992" s="70"/>
      <c r="X5992" s="71">
        <f t="shared" si="640"/>
        <v>8</v>
      </c>
      <c r="Y5992" s="72"/>
      <c r="Z5992" s="70"/>
      <c r="AA5992" s="68">
        <v>2</v>
      </c>
      <c r="AB5992" s="73"/>
      <c r="AC5992" s="70"/>
      <c r="AD5992" s="74"/>
      <c r="AE5992" s="68"/>
      <c r="AF5992" s="75"/>
    </row>
    <row r="5993" ht="28.5" customHeight="1" spans="1:32">
      <c r="A5993" s="61" t="s">
        <v>36</v>
      </c>
      <c r="B5993" s="61" t="s">
        <v>2156</v>
      </c>
      <c r="C5993" s="61" t="s">
        <v>4202</v>
      </c>
      <c r="D5993" s="61" t="s">
        <v>3910</v>
      </c>
      <c r="E5993" s="76" t="s">
        <v>4203</v>
      </c>
      <c r="F5993" s="46">
        <v>46189</v>
      </c>
      <c r="G5993" s="46" t="str">
        <f t="shared" si="637"/>
        <v>金玉梁2026-6-16</v>
      </c>
      <c r="H5993" s="63" t="s">
        <v>4224</v>
      </c>
      <c r="I5993" s="63" t="s">
        <v>3779</v>
      </c>
      <c r="J5993" s="64"/>
      <c r="K5993" s="64"/>
      <c r="L5993" s="65"/>
      <c r="M5993" s="65" t="s">
        <v>3914</v>
      </c>
      <c r="N5993" s="65"/>
      <c r="O5993" s="66">
        <v>8</v>
      </c>
      <c r="P5993" s="111"/>
      <c r="Q5993" s="68"/>
      <c r="R5993" s="68"/>
      <c r="S5993" s="68"/>
      <c r="T5993" s="69">
        <f t="shared" si="639"/>
        <v>8</v>
      </c>
      <c r="U5993" s="68"/>
      <c r="V5993" s="70"/>
      <c r="W5993" s="70"/>
      <c r="X5993" s="71">
        <f t="shared" si="640"/>
        <v>8</v>
      </c>
      <c r="Y5993" s="72"/>
      <c r="Z5993" s="70"/>
      <c r="AA5993" s="68">
        <v>2</v>
      </c>
      <c r="AB5993" s="73"/>
      <c r="AC5993" s="70"/>
      <c r="AD5993" s="74"/>
      <c r="AE5993" s="68"/>
      <c r="AF5993" s="80"/>
    </row>
    <row r="5994" ht="28.5" customHeight="1" spans="1:32">
      <c r="A5994" s="61" t="s">
        <v>36</v>
      </c>
      <c r="B5994" s="61" t="s">
        <v>2156</v>
      </c>
      <c r="C5994" s="61" t="s">
        <v>4202</v>
      </c>
      <c r="D5994" s="61" t="s">
        <v>3910</v>
      </c>
      <c r="E5994" s="76" t="s">
        <v>4203</v>
      </c>
      <c r="F5994" s="46">
        <v>46190</v>
      </c>
      <c r="G5994" s="46" t="str">
        <f t="shared" si="637"/>
        <v>金玉梁2026-6-17</v>
      </c>
      <c r="H5994" s="63" t="s">
        <v>4210</v>
      </c>
      <c r="I5994" s="63" t="s">
        <v>3999</v>
      </c>
      <c r="J5994" s="64"/>
      <c r="K5994" s="64"/>
      <c r="L5994" s="65"/>
      <c r="M5994" s="65"/>
      <c r="N5994" s="65"/>
      <c r="O5994" s="66">
        <v>8</v>
      </c>
      <c r="P5994" s="160"/>
      <c r="Q5994" s="68"/>
      <c r="R5994" s="68"/>
      <c r="S5994" s="68"/>
      <c r="T5994" s="69">
        <f t="shared" si="639"/>
        <v>8</v>
      </c>
      <c r="U5994" s="68"/>
      <c r="V5994" s="70"/>
      <c r="W5994" s="70"/>
      <c r="X5994" s="71">
        <f t="shared" si="640"/>
        <v>8</v>
      </c>
      <c r="Y5994" s="72"/>
      <c r="Z5994" s="70"/>
      <c r="AA5994" s="68">
        <v>2</v>
      </c>
      <c r="AB5994" s="73"/>
      <c r="AC5994" s="70"/>
      <c r="AD5994" s="74"/>
      <c r="AE5994" s="68"/>
      <c r="AF5994" s="75"/>
    </row>
    <row r="5995" ht="28.5" customHeight="1" spans="1:32">
      <c r="A5995" s="61" t="s">
        <v>36</v>
      </c>
      <c r="B5995" s="61" t="s">
        <v>2156</v>
      </c>
      <c r="C5995" s="61" t="s">
        <v>4202</v>
      </c>
      <c r="D5995" s="61" t="s">
        <v>3910</v>
      </c>
      <c r="E5995" s="76" t="s">
        <v>4203</v>
      </c>
      <c r="F5995" s="46">
        <v>46191</v>
      </c>
      <c r="G5995" s="46" t="str">
        <f t="shared" si="637"/>
        <v>金玉梁2026-6-18</v>
      </c>
      <c r="H5995" s="81" t="s">
        <v>4225</v>
      </c>
      <c r="I5995" s="63" t="s">
        <v>305</v>
      </c>
      <c r="J5995" s="64"/>
      <c r="K5995" s="64"/>
      <c r="L5995" s="65"/>
      <c r="M5995" s="65"/>
      <c r="N5995" s="65"/>
      <c r="O5995" s="66">
        <v>8</v>
      </c>
      <c r="P5995" s="160"/>
      <c r="Q5995" s="68"/>
      <c r="R5995" s="68">
        <v>-0.5</v>
      </c>
      <c r="S5995" s="68"/>
      <c r="T5995" s="69">
        <f t="shared" si="639"/>
        <v>7.5</v>
      </c>
      <c r="U5995" s="68"/>
      <c r="V5995" s="70"/>
      <c r="W5995" s="70"/>
      <c r="X5995" s="71">
        <f t="shared" si="640"/>
        <v>7.5</v>
      </c>
      <c r="Y5995" s="72"/>
      <c r="Z5995" s="70"/>
      <c r="AA5995" s="68">
        <v>2</v>
      </c>
      <c r="AB5995" s="73"/>
      <c r="AC5995" s="70"/>
      <c r="AD5995" s="74"/>
      <c r="AE5995" s="68"/>
      <c r="AF5995" s="75"/>
    </row>
    <row r="5996" ht="28.5" customHeight="1" spans="1:32">
      <c r="A5996" s="61" t="s">
        <v>36</v>
      </c>
      <c r="B5996" s="61" t="s">
        <v>2156</v>
      </c>
      <c r="C5996" s="61" t="s">
        <v>4202</v>
      </c>
      <c r="D5996" s="61" t="s">
        <v>3910</v>
      </c>
      <c r="E5996" s="76" t="s">
        <v>4203</v>
      </c>
      <c r="F5996" s="82">
        <v>46192</v>
      </c>
      <c r="G5996" s="46" t="str">
        <f t="shared" si="637"/>
        <v>金玉梁2026-6-19</v>
      </c>
      <c r="H5996" s="63"/>
      <c r="I5996" s="63"/>
      <c r="J5996" s="64"/>
      <c r="K5996" s="64"/>
      <c r="L5996" s="65"/>
      <c r="M5996" s="65"/>
      <c r="N5996" s="65"/>
      <c r="O5996" s="66"/>
      <c r="P5996" s="160"/>
      <c r="Q5996" s="68"/>
      <c r="R5996" s="68"/>
      <c r="S5996" s="68"/>
      <c r="T5996" s="69">
        <f t="shared" si="639"/>
        <v>0</v>
      </c>
      <c r="U5996" s="68"/>
      <c r="V5996" s="70"/>
      <c r="W5996" s="70"/>
      <c r="X5996" s="71">
        <f t="shared" si="640"/>
        <v>0</v>
      </c>
      <c r="Y5996" s="72"/>
      <c r="Z5996" s="70"/>
      <c r="AA5996" s="68"/>
      <c r="AB5996" s="73">
        <v>8</v>
      </c>
      <c r="AC5996" s="70"/>
      <c r="AD5996" s="74"/>
      <c r="AE5996" s="68"/>
      <c r="AF5996" s="75"/>
    </row>
    <row r="5997" ht="28.5" customHeight="1" spans="1:32">
      <c r="A5997" s="61" t="s">
        <v>36</v>
      </c>
      <c r="B5997" s="61" t="s">
        <v>2156</v>
      </c>
      <c r="C5997" s="61" t="s">
        <v>4202</v>
      </c>
      <c r="D5997" s="61" t="s">
        <v>3910</v>
      </c>
      <c r="E5997" s="76" t="s">
        <v>4203</v>
      </c>
      <c r="F5997" s="77">
        <v>46193</v>
      </c>
      <c r="G5997" s="46" t="str">
        <f t="shared" si="637"/>
        <v>金玉梁2026-6-20</v>
      </c>
      <c r="H5997" s="63" t="s">
        <v>4226</v>
      </c>
      <c r="I5997" s="63" t="s">
        <v>131</v>
      </c>
      <c r="J5997" s="64"/>
      <c r="K5997" s="64"/>
      <c r="L5997" s="65"/>
      <c r="M5997" s="65"/>
      <c r="N5997" s="65"/>
      <c r="O5997" s="66"/>
      <c r="P5997" s="160"/>
      <c r="Q5997" s="68"/>
      <c r="R5997" s="68"/>
      <c r="S5997" s="68"/>
      <c r="T5997" s="69">
        <f t="shared" si="639"/>
        <v>0</v>
      </c>
      <c r="U5997" s="68"/>
      <c r="V5997" s="70">
        <f>1.5+1+1.5</f>
        <v>4</v>
      </c>
      <c r="W5997" s="70"/>
      <c r="X5997" s="71">
        <f t="shared" si="640"/>
        <v>4</v>
      </c>
      <c r="Y5997" s="72"/>
      <c r="Z5997" s="70"/>
      <c r="AA5997" s="68">
        <v>2</v>
      </c>
      <c r="AB5997" s="73"/>
      <c r="AC5997" s="70"/>
      <c r="AD5997" s="74"/>
      <c r="AE5997" s="68"/>
      <c r="AF5997" s="75"/>
    </row>
    <row r="5998" ht="28.5" customHeight="1" spans="1:32">
      <c r="A5998" s="61" t="s">
        <v>36</v>
      </c>
      <c r="B5998" s="61" t="s">
        <v>2156</v>
      </c>
      <c r="C5998" s="61" t="s">
        <v>4202</v>
      </c>
      <c r="D5998" s="61" t="s">
        <v>3910</v>
      </c>
      <c r="E5998" s="62" t="s">
        <v>4203</v>
      </c>
      <c r="F5998" s="46">
        <v>46194</v>
      </c>
      <c r="G5998" s="46" t="str">
        <f t="shared" si="637"/>
        <v>金玉梁2026-6-21</v>
      </c>
      <c r="H5998" s="63" t="s">
        <v>4227</v>
      </c>
      <c r="I5998" s="63" t="s">
        <v>4133</v>
      </c>
      <c r="J5998" s="64"/>
      <c r="K5998" s="64"/>
      <c r="L5998" s="65"/>
      <c r="M5998" s="65"/>
      <c r="N5998" s="65"/>
      <c r="O5998" s="66">
        <v>8</v>
      </c>
      <c r="P5998" s="160"/>
      <c r="Q5998" s="68"/>
      <c r="R5998" s="68"/>
      <c r="S5998" s="68"/>
      <c r="T5998" s="69">
        <f t="shared" si="639"/>
        <v>8</v>
      </c>
      <c r="U5998" s="68"/>
      <c r="V5998" s="70"/>
      <c r="W5998" s="70"/>
      <c r="X5998" s="71">
        <f t="shared" si="640"/>
        <v>8</v>
      </c>
      <c r="Y5998" s="72"/>
      <c r="Z5998" s="70"/>
      <c r="AA5998" s="68">
        <v>2</v>
      </c>
      <c r="AB5998" s="73"/>
      <c r="AC5998" s="70"/>
      <c r="AD5998" s="74"/>
      <c r="AE5998" s="68"/>
      <c r="AF5998" s="75"/>
    </row>
    <row r="5999" ht="28.5" customHeight="1" spans="1:32">
      <c r="A5999" s="61" t="s">
        <v>36</v>
      </c>
      <c r="B5999" s="61" t="s">
        <v>2156</v>
      </c>
      <c r="C5999" s="61" t="s">
        <v>4202</v>
      </c>
      <c r="D5999" s="61" t="s">
        <v>3910</v>
      </c>
      <c r="E5999" s="76" t="s">
        <v>4203</v>
      </c>
      <c r="F5999" s="46">
        <v>46195</v>
      </c>
      <c r="G5999" s="46" t="str">
        <f t="shared" si="637"/>
        <v>金玉梁2026-6-22</v>
      </c>
      <c r="H5999" s="63"/>
      <c r="I5999" s="63"/>
      <c r="J5999" s="64"/>
      <c r="K5999" s="64"/>
      <c r="L5999" s="65"/>
      <c r="M5999" s="65"/>
      <c r="N5999" s="65"/>
      <c r="O5999" s="66"/>
      <c r="P5999" s="160"/>
      <c r="Q5999" s="68"/>
      <c r="R5999" s="68"/>
      <c r="S5999" s="68"/>
      <c r="T5999" s="69">
        <f t="shared" si="639"/>
        <v>0</v>
      </c>
      <c r="U5999" s="68"/>
      <c r="V5999" s="70"/>
      <c r="W5999" s="70"/>
      <c r="X5999" s="71">
        <f t="shared" si="640"/>
        <v>0</v>
      </c>
      <c r="Y5999" s="72"/>
      <c r="Z5999" s="70"/>
      <c r="AA5999" s="68"/>
      <c r="AB5999" s="73"/>
      <c r="AC5999" s="70"/>
      <c r="AD5999" s="74"/>
      <c r="AE5999" s="68"/>
      <c r="AF5999" s="75"/>
    </row>
    <row r="6000" ht="28.5" customHeight="1" spans="1:32">
      <c r="A6000" s="61" t="s">
        <v>36</v>
      </c>
      <c r="B6000" s="61" t="s">
        <v>2156</v>
      </c>
      <c r="C6000" s="61" t="s">
        <v>4202</v>
      </c>
      <c r="D6000" s="61" t="s">
        <v>3910</v>
      </c>
      <c r="E6000" s="76" t="s">
        <v>4203</v>
      </c>
      <c r="F6000" s="46">
        <v>46196</v>
      </c>
      <c r="G6000" s="46" t="str">
        <f t="shared" si="637"/>
        <v>金玉梁2026-6-23</v>
      </c>
      <c r="H6000" s="63"/>
      <c r="I6000" s="63"/>
      <c r="J6000" s="64"/>
      <c r="K6000" s="64"/>
      <c r="L6000" s="65"/>
      <c r="M6000" s="65"/>
      <c r="N6000" s="65"/>
      <c r="O6000" s="66"/>
      <c r="P6000" s="160"/>
      <c r="Q6000" s="68"/>
      <c r="R6000" s="68"/>
      <c r="S6000" s="68"/>
      <c r="T6000" s="69">
        <f t="shared" si="639"/>
        <v>0</v>
      </c>
      <c r="U6000" s="68"/>
      <c r="V6000" s="70"/>
      <c r="W6000" s="70"/>
      <c r="X6000" s="71">
        <f t="shared" si="640"/>
        <v>0</v>
      </c>
      <c r="Y6000" s="72"/>
      <c r="Z6000" s="70"/>
      <c r="AA6000" s="68"/>
      <c r="AB6000" s="73"/>
      <c r="AC6000" s="70"/>
      <c r="AD6000" s="74"/>
      <c r="AE6000" s="68"/>
      <c r="AF6000" s="75"/>
    </row>
    <row r="6001" ht="28.5" customHeight="1" spans="1:32">
      <c r="A6001" s="61" t="s">
        <v>36</v>
      </c>
      <c r="B6001" s="61" t="s">
        <v>2156</v>
      </c>
      <c r="C6001" s="61" t="s">
        <v>4202</v>
      </c>
      <c r="D6001" s="61" t="s">
        <v>3910</v>
      </c>
      <c r="E6001" s="76" t="s">
        <v>4203</v>
      </c>
      <c r="F6001" s="46">
        <v>46197</v>
      </c>
      <c r="G6001" s="46" t="str">
        <f t="shared" si="637"/>
        <v>金玉梁2026-6-24</v>
      </c>
      <c r="H6001" s="63"/>
      <c r="I6001" s="63"/>
      <c r="J6001" s="64"/>
      <c r="K6001" s="64"/>
      <c r="L6001" s="65"/>
      <c r="M6001" s="65"/>
      <c r="N6001" s="65"/>
      <c r="O6001" s="66"/>
      <c r="P6001" s="160"/>
      <c r="Q6001" s="68"/>
      <c r="R6001" s="68"/>
      <c r="S6001" s="68"/>
      <c r="T6001" s="69">
        <f t="shared" si="639"/>
        <v>0</v>
      </c>
      <c r="U6001" s="68"/>
      <c r="V6001" s="70"/>
      <c r="W6001" s="70"/>
      <c r="X6001" s="71">
        <f t="shared" si="640"/>
        <v>0</v>
      </c>
      <c r="Y6001" s="72"/>
      <c r="Z6001" s="70"/>
      <c r="AA6001" s="68"/>
      <c r="AB6001" s="73"/>
      <c r="AC6001" s="70"/>
      <c r="AD6001" s="74"/>
      <c r="AE6001" s="68"/>
      <c r="AF6001" s="75"/>
    </row>
    <row r="6002" ht="28.5" customHeight="1" spans="1:32">
      <c r="A6002" s="61" t="s">
        <v>36</v>
      </c>
      <c r="B6002" s="61" t="s">
        <v>2156</v>
      </c>
      <c r="C6002" s="61" t="s">
        <v>4202</v>
      </c>
      <c r="D6002" s="61" t="s">
        <v>3910</v>
      </c>
      <c r="E6002" s="76" t="s">
        <v>4203</v>
      </c>
      <c r="F6002" s="46">
        <v>46198</v>
      </c>
      <c r="G6002" s="46" t="str">
        <f t="shared" si="637"/>
        <v>金玉梁2026-6-25</v>
      </c>
      <c r="H6002" s="63"/>
      <c r="I6002" s="63"/>
      <c r="J6002" s="64"/>
      <c r="K6002" s="64"/>
      <c r="L6002" s="65"/>
      <c r="M6002" s="65"/>
      <c r="N6002" s="65"/>
      <c r="O6002" s="66"/>
      <c r="P6002" s="160"/>
      <c r="Q6002" s="68"/>
      <c r="R6002" s="68"/>
      <c r="S6002" s="68"/>
      <c r="T6002" s="69">
        <f t="shared" si="639"/>
        <v>0</v>
      </c>
      <c r="U6002" s="68"/>
      <c r="V6002" s="70"/>
      <c r="W6002" s="70"/>
      <c r="X6002" s="71">
        <f t="shared" si="640"/>
        <v>0</v>
      </c>
      <c r="Y6002" s="72"/>
      <c r="Z6002" s="70"/>
      <c r="AA6002" s="68"/>
      <c r="AB6002" s="73"/>
      <c r="AC6002" s="70"/>
      <c r="AD6002" s="74"/>
      <c r="AE6002" s="68"/>
      <c r="AF6002" s="75"/>
    </row>
    <row r="6003" ht="28.5" customHeight="1" spans="1:32">
      <c r="A6003" s="61" t="s">
        <v>36</v>
      </c>
      <c r="B6003" s="61" t="s">
        <v>2156</v>
      </c>
      <c r="C6003" s="61" t="s">
        <v>4202</v>
      </c>
      <c r="D6003" s="61" t="s">
        <v>3910</v>
      </c>
      <c r="E6003" s="76" t="s">
        <v>4203</v>
      </c>
      <c r="F6003" s="46">
        <v>46199</v>
      </c>
      <c r="G6003" s="46" t="str">
        <f t="shared" si="637"/>
        <v>金玉梁2026-6-26</v>
      </c>
      <c r="H6003" s="63"/>
      <c r="I6003" s="63"/>
      <c r="J6003" s="64"/>
      <c r="K6003" s="64"/>
      <c r="L6003" s="65"/>
      <c r="M6003" s="65"/>
      <c r="N6003" s="65"/>
      <c r="O6003" s="66"/>
      <c r="P6003" s="160"/>
      <c r="Q6003" s="68"/>
      <c r="R6003" s="68"/>
      <c r="S6003" s="68"/>
      <c r="T6003" s="69">
        <f t="shared" si="639"/>
        <v>0</v>
      </c>
      <c r="U6003" s="68"/>
      <c r="V6003" s="70"/>
      <c r="W6003" s="70"/>
      <c r="X6003" s="71">
        <f t="shared" si="640"/>
        <v>0</v>
      </c>
      <c r="Y6003" s="72"/>
      <c r="Z6003" s="70"/>
      <c r="AA6003" s="68"/>
      <c r="AB6003" s="73"/>
      <c r="AC6003" s="70"/>
      <c r="AD6003" s="74"/>
      <c r="AE6003" s="68"/>
      <c r="AF6003" s="75"/>
    </row>
    <row r="6004" ht="28.5" customHeight="1" spans="1:32">
      <c r="A6004" s="61" t="s">
        <v>36</v>
      </c>
      <c r="B6004" s="61" t="s">
        <v>2156</v>
      </c>
      <c r="C6004" s="61" t="s">
        <v>4202</v>
      </c>
      <c r="D6004" s="61" t="s">
        <v>3910</v>
      </c>
      <c r="E6004" s="76" t="s">
        <v>4203</v>
      </c>
      <c r="F6004" s="46">
        <v>46200</v>
      </c>
      <c r="G6004" s="46" t="str">
        <f t="shared" si="637"/>
        <v>金玉梁2026-6-27</v>
      </c>
      <c r="H6004" s="63"/>
      <c r="I6004" s="63"/>
      <c r="J6004" s="64"/>
      <c r="K6004" s="64"/>
      <c r="L6004" s="65"/>
      <c r="M6004" s="65"/>
      <c r="N6004" s="79"/>
      <c r="O6004" s="66"/>
      <c r="P6004" s="160"/>
      <c r="Q6004" s="68"/>
      <c r="R6004" s="68"/>
      <c r="S6004" s="68"/>
      <c r="T6004" s="69">
        <f t="shared" si="639"/>
        <v>0</v>
      </c>
      <c r="U6004" s="68"/>
      <c r="V6004" s="70"/>
      <c r="W6004" s="70"/>
      <c r="X6004" s="71">
        <f t="shared" si="640"/>
        <v>0</v>
      </c>
      <c r="Y6004" s="72"/>
      <c r="Z6004" s="70"/>
      <c r="AA6004" s="68"/>
      <c r="AB6004" s="73"/>
      <c r="AC6004" s="70"/>
      <c r="AD6004" s="74"/>
      <c r="AE6004" s="68"/>
      <c r="AF6004" s="75"/>
    </row>
    <row r="6005" ht="28.5" customHeight="1" spans="1:32">
      <c r="A6005" s="61" t="s">
        <v>36</v>
      </c>
      <c r="B6005" s="61" t="s">
        <v>2156</v>
      </c>
      <c r="C6005" s="61" t="s">
        <v>4202</v>
      </c>
      <c r="D6005" s="61" t="s">
        <v>3910</v>
      </c>
      <c r="E6005" s="62" t="s">
        <v>4203</v>
      </c>
      <c r="F6005" s="46">
        <v>46201</v>
      </c>
      <c r="G6005" s="46" t="str">
        <f t="shared" si="637"/>
        <v>金玉梁2026-6-28</v>
      </c>
      <c r="H6005" s="63"/>
      <c r="I6005" s="63"/>
      <c r="J6005" s="64"/>
      <c r="K6005" s="64"/>
      <c r="L6005" s="65"/>
      <c r="M6005" s="65"/>
      <c r="N6005" s="65"/>
      <c r="O6005" s="66"/>
      <c r="P6005" s="160"/>
      <c r="Q6005" s="68"/>
      <c r="R6005" s="68"/>
      <c r="S6005" s="68"/>
      <c r="T6005" s="69">
        <f t="shared" si="639"/>
        <v>0</v>
      </c>
      <c r="U6005" s="68"/>
      <c r="V6005" s="70"/>
      <c r="W6005" s="70"/>
      <c r="X6005" s="71">
        <f t="shared" si="640"/>
        <v>0</v>
      </c>
      <c r="Y6005" s="72"/>
      <c r="Z6005" s="70"/>
      <c r="AA6005" s="68"/>
      <c r="AB6005" s="73"/>
      <c r="AC6005" s="70"/>
      <c r="AD6005" s="74"/>
      <c r="AE6005" s="68"/>
      <c r="AF6005" s="75"/>
    </row>
    <row r="6006" ht="28.5" customHeight="1" spans="1:32">
      <c r="A6006" s="61" t="s">
        <v>36</v>
      </c>
      <c r="B6006" s="61" t="s">
        <v>2156</v>
      </c>
      <c r="C6006" s="61" t="s">
        <v>4202</v>
      </c>
      <c r="D6006" s="61" t="s">
        <v>3910</v>
      </c>
      <c r="E6006" s="76" t="s">
        <v>4203</v>
      </c>
      <c r="F6006" s="46">
        <v>46202</v>
      </c>
      <c r="G6006" s="46" t="str">
        <f t="shared" si="637"/>
        <v>金玉梁2026-6-29</v>
      </c>
      <c r="H6006" s="63"/>
      <c r="I6006" s="63"/>
      <c r="J6006" s="64"/>
      <c r="K6006" s="64"/>
      <c r="L6006" s="65"/>
      <c r="M6006" s="65"/>
      <c r="N6006" s="79"/>
      <c r="O6006" s="66"/>
      <c r="P6006" s="160"/>
      <c r="Q6006" s="68"/>
      <c r="R6006" s="68"/>
      <c r="S6006" s="68"/>
      <c r="T6006" s="69">
        <f t="shared" si="639"/>
        <v>0</v>
      </c>
      <c r="U6006" s="68"/>
      <c r="V6006" s="70"/>
      <c r="W6006" s="70"/>
      <c r="X6006" s="71">
        <f t="shared" si="640"/>
        <v>0</v>
      </c>
      <c r="Y6006" s="72"/>
      <c r="Z6006" s="70"/>
      <c r="AA6006" s="68"/>
      <c r="AB6006" s="73"/>
      <c r="AC6006" s="70"/>
      <c r="AD6006" s="74"/>
      <c r="AE6006" s="68"/>
      <c r="AF6006" s="75"/>
    </row>
    <row r="6007" s="3" customFormat="1" ht="28.5" customHeight="1" spans="1:32">
      <c r="A6007" s="61" t="s">
        <v>36</v>
      </c>
      <c r="B6007" s="61" t="s">
        <v>2156</v>
      </c>
      <c r="C6007" s="61" t="s">
        <v>4202</v>
      </c>
      <c r="D6007" s="61" t="s">
        <v>3910</v>
      </c>
      <c r="E6007" s="76" t="s">
        <v>4203</v>
      </c>
      <c r="F6007" s="46">
        <v>46203</v>
      </c>
      <c r="G6007" s="46" t="str">
        <f t="shared" si="637"/>
        <v>金玉梁2026-6-30</v>
      </c>
      <c r="H6007" s="63"/>
      <c r="I6007" s="63"/>
      <c r="J6007" s="64"/>
      <c r="K6007" s="64"/>
      <c r="L6007" s="65"/>
      <c r="M6007" s="65"/>
      <c r="N6007" s="65"/>
      <c r="O6007" s="66"/>
      <c r="P6007" s="160"/>
      <c r="Q6007" s="68"/>
      <c r="R6007" s="68"/>
      <c r="S6007" s="68"/>
      <c r="T6007" s="69">
        <f t="shared" si="639"/>
        <v>0</v>
      </c>
      <c r="U6007" s="68"/>
      <c r="V6007" s="70"/>
      <c r="W6007" s="70"/>
      <c r="X6007" s="71">
        <f t="shared" si="640"/>
        <v>0</v>
      </c>
      <c r="Y6007" s="72"/>
      <c r="Z6007" s="70"/>
      <c r="AA6007" s="68"/>
      <c r="AB6007" s="73"/>
      <c r="AC6007" s="70"/>
      <c r="AD6007" s="74"/>
      <c r="AE6007" s="68"/>
      <c r="AF6007" s="75"/>
    </row>
    <row r="6008" s="3" customFormat="1" ht="28.5" customHeight="1" spans="1:32">
      <c r="A6008" s="61" t="s">
        <v>36</v>
      </c>
      <c r="B6008" s="61" t="s">
        <v>2156</v>
      </c>
      <c r="C6008" s="61" t="s">
        <v>4202</v>
      </c>
      <c r="D6008" s="61" t="s">
        <v>3910</v>
      </c>
      <c r="E6008" s="76" t="s">
        <v>4203</v>
      </c>
      <c r="F6008" s="46">
        <v>46204</v>
      </c>
      <c r="G6008" s="46" t="str">
        <f t="shared" si="637"/>
        <v>金玉梁2026-7-1</v>
      </c>
      <c r="H6008" s="63"/>
      <c r="I6008" s="63"/>
      <c r="J6008" s="64"/>
      <c r="K6008" s="64"/>
      <c r="L6008" s="65"/>
      <c r="M6008" s="65"/>
      <c r="N6008" s="65"/>
      <c r="O6008" s="66"/>
      <c r="P6008" s="160"/>
      <c r="Q6008" s="68"/>
      <c r="R6008" s="68"/>
      <c r="S6008" s="68"/>
      <c r="T6008" s="69">
        <f t="shared" si="639"/>
        <v>0</v>
      </c>
      <c r="U6008" s="68"/>
      <c r="V6008" s="70"/>
      <c r="W6008" s="70"/>
      <c r="X6008" s="71">
        <f t="shared" si="640"/>
        <v>0</v>
      </c>
      <c r="Y6008" s="72"/>
      <c r="Z6008" s="70"/>
      <c r="AA6008" s="68"/>
      <c r="AB6008" s="73"/>
      <c r="AC6008" s="70"/>
      <c r="AD6008" s="74"/>
      <c r="AE6008" s="68"/>
      <c r="AF6008" s="75"/>
    </row>
    <row r="6009" ht="28.5" customHeight="1" spans="1:32">
      <c r="A6009" s="84" t="s">
        <v>36</v>
      </c>
      <c r="B6009" s="84" t="s">
        <v>2156</v>
      </c>
      <c r="C6009" s="84" t="s">
        <v>4202</v>
      </c>
      <c r="D6009" s="84" t="s">
        <v>3910</v>
      </c>
      <c r="E6009" s="85" t="s">
        <v>4203</v>
      </c>
      <c r="F6009" s="86">
        <v>46235</v>
      </c>
      <c r="G6009" s="46" t="str">
        <f t="shared" si="637"/>
        <v>金玉梁2026-8-1</v>
      </c>
      <c r="H6009" s="63"/>
      <c r="I6009" s="63"/>
      <c r="J6009" s="64"/>
      <c r="K6009" s="64"/>
      <c r="L6009" s="65"/>
      <c r="M6009" s="65"/>
      <c r="N6009" s="91"/>
      <c r="O6009" s="66"/>
      <c r="P6009" s="87"/>
      <c r="Q6009" s="87"/>
      <c r="R6009" s="68"/>
      <c r="S6009" s="87"/>
      <c r="T6009" s="69">
        <f t="shared" si="639"/>
        <v>0</v>
      </c>
      <c r="U6009" s="87"/>
      <c r="V6009" s="87"/>
      <c r="W6009" s="87"/>
      <c r="X6009" s="71">
        <f t="shared" si="640"/>
        <v>0</v>
      </c>
      <c r="Y6009" s="88"/>
      <c r="Z6009" s="87"/>
      <c r="AA6009" s="87"/>
      <c r="AB6009" s="87"/>
      <c r="AC6009" s="87"/>
      <c r="AD6009" s="89"/>
      <c r="AE6009" s="87"/>
      <c r="AF6009" s="90"/>
    </row>
    <row r="6010" ht="28.5" customHeight="1" spans="1:32">
      <c r="A6010" s="44" t="s">
        <v>36</v>
      </c>
      <c r="B6010" s="44" t="s">
        <v>2156</v>
      </c>
      <c r="C6010" s="44" t="s">
        <v>4202</v>
      </c>
      <c r="D6010" s="44" t="s">
        <v>3929</v>
      </c>
      <c r="E6010" s="44" t="s">
        <v>4228</v>
      </c>
      <c r="F6010" s="45">
        <v>46173</v>
      </c>
      <c r="G6010" s="46" t="str">
        <f t="shared" si="637"/>
        <v>周华石2026-5-31</v>
      </c>
      <c r="H6010" s="157"/>
      <c r="I6010" s="157"/>
      <c r="J6010" s="158"/>
      <c r="K6010" s="158"/>
      <c r="L6010" s="158"/>
      <c r="M6010" s="159"/>
      <c r="N6010" s="159"/>
      <c r="O6010" s="102">
        <f t="shared" ref="O6010:AE6010" si="641">SUM(O6011:O6042)</f>
        <v>136</v>
      </c>
      <c r="P6010" s="103">
        <f t="shared" si="641"/>
        <v>0</v>
      </c>
      <c r="Q6010" s="104">
        <f t="shared" si="641"/>
        <v>0</v>
      </c>
      <c r="R6010" s="104">
        <f t="shared" si="641"/>
        <v>0</v>
      </c>
      <c r="S6010" s="53">
        <f t="shared" si="641"/>
        <v>0</v>
      </c>
      <c r="T6010" s="105">
        <f t="shared" si="641"/>
        <v>136</v>
      </c>
      <c r="U6010" s="55">
        <f t="shared" si="641"/>
        <v>0</v>
      </c>
      <c r="V6010" s="105">
        <f t="shared" si="641"/>
        <v>51.5</v>
      </c>
      <c r="W6010" s="105">
        <f t="shared" si="641"/>
        <v>0</v>
      </c>
      <c r="X6010" s="106">
        <f t="shared" si="641"/>
        <v>187.5</v>
      </c>
      <c r="Y6010" s="107">
        <f t="shared" si="641"/>
        <v>2</v>
      </c>
      <c r="Z6010" s="105">
        <f t="shared" si="641"/>
        <v>0</v>
      </c>
      <c r="AA6010" s="108">
        <f t="shared" si="641"/>
        <v>66</v>
      </c>
      <c r="AB6010" s="105">
        <f t="shared" si="641"/>
        <v>8</v>
      </c>
      <c r="AC6010" s="105">
        <f t="shared" si="641"/>
        <v>0</v>
      </c>
      <c r="AD6010" s="109">
        <f t="shared" si="641"/>
        <v>0</v>
      </c>
      <c r="AE6010" s="108">
        <f t="shared" si="641"/>
        <v>0</v>
      </c>
      <c r="AF6010" s="60"/>
    </row>
    <row r="6011" ht="28.5" customHeight="1" spans="1:32">
      <c r="A6011" s="61" t="s">
        <v>36</v>
      </c>
      <c r="B6011" s="61" t="s">
        <v>2156</v>
      </c>
      <c r="C6011" s="61" t="s">
        <v>4202</v>
      </c>
      <c r="D6011" s="61" t="s">
        <v>3929</v>
      </c>
      <c r="E6011" s="62" t="s">
        <v>4228</v>
      </c>
      <c r="F6011" s="46">
        <v>46174</v>
      </c>
      <c r="G6011" s="46" t="str">
        <f t="shared" si="637"/>
        <v>周华石2026-6-1</v>
      </c>
      <c r="H6011" s="63" t="s">
        <v>4229</v>
      </c>
      <c r="I6011" s="63" t="s">
        <v>4230</v>
      </c>
      <c r="J6011" s="64"/>
      <c r="K6011" s="64" t="s">
        <v>1598</v>
      </c>
      <c r="L6011" s="65"/>
      <c r="M6011" s="65"/>
      <c r="N6011" s="65"/>
      <c r="O6011" s="66">
        <v>8</v>
      </c>
      <c r="P6011" s="160"/>
      <c r="Q6011" s="68"/>
      <c r="R6011" s="68"/>
      <c r="S6011" s="68"/>
      <c r="T6011" s="69">
        <f t="shared" ref="T6011:T6042" si="642">SUM(O6011:S6011)</f>
        <v>8</v>
      </c>
      <c r="U6011" s="68"/>
      <c r="V6011" s="70">
        <v>3</v>
      </c>
      <c r="W6011" s="70"/>
      <c r="X6011" s="71">
        <f t="shared" ref="X6011:X6042" si="643">SUM(T6011:W6011)</f>
        <v>11</v>
      </c>
      <c r="Y6011" s="72"/>
      <c r="Z6011" s="70"/>
      <c r="AA6011" s="68">
        <v>4</v>
      </c>
      <c r="AB6011" s="73"/>
      <c r="AC6011" s="70"/>
      <c r="AD6011" s="74"/>
      <c r="AE6011" s="68"/>
      <c r="AF6011" s="75"/>
    </row>
    <row r="6012" ht="28.5" customHeight="1" spans="1:32">
      <c r="A6012" s="61" t="s">
        <v>36</v>
      </c>
      <c r="B6012" s="61" t="s">
        <v>2156</v>
      </c>
      <c r="C6012" s="61" t="s">
        <v>4202</v>
      </c>
      <c r="D6012" s="61" t="s">
        <v>3929</v>
      </c>
      <c r="E6012" s="76" t="s">
        <v>4228</v>
      </c>
      <c r="F6012" s="46">
        <v>46175</v>
      </c>
      <c r="G6012" s="46" t="str">
        <f t="shared" si="637"/>
        <v>周华石2026-6-2</v>
      </c>
      <c r="H6012" s="63" t="s">
        <v>4231</v>
      </c>
      <c r="I6012" s="63" t="s">
        <v>4232</v>
      </c>
      <c r="J6012" s="64"/>
      <c r="K6012" s="64" t="s">
        <v>1598</v>
      </c>
      <c r="L6012" s="65"/>
      <c r="M6012" s="65"/>
      <c r="N6012" s="65"/>
      <c r="O6012" s="66">
        <v>8</v>
      </c>
      <c r="P6012" s="160"/>
      <c r="Q6012" s="68"/>
      <c r="R6012" s="68"/>
      <c r="S6012" s="68"/>
      <c r="T6012" s="69">
        <f t="shared" si="642"/>
        <v>8</v>
      </c>
      <c r="U6012" s="68"/>
      <c r="V6012" s="70">
        <v>3</v>
      </c>
      <c r="W6012" s="70"/>
      <c r="X6012" s="71">
        <f t="shared" si="643"/>
        <v>11</v>
      </c>
      <c r="Y6012" s="72"/>
      <c r="Z6012" s="70"/>
      <c r="AA6012" s="68">
        <v>4</v>
      </c>
      <c r="AB6012" s="73"/>
      <c r="AC6012" s="70"/>
      <c r="AD6012" s="74"/>
      <c r="AE6012" s="68"/>
      <c r="AF6012" s="75"/>
    </row>
    <row r="6013" ht="28.5" customHeight="1" spans="1:32">
      <c r="A6013" s="61" t="s">
        <v>36</v>
      </c>
      <c r="B6013" s="61" t="s">
        <v>2156</v>
      </c>
      <c r="C6013" s="61" t="s">
        <v>4202</v>
      </c>
      <c r="D6013" s="61" t="s">
        <v>3929</v>
      </c>
      <c r="E6013" s="76" t="s">
        <v>4228</v>
      </c>
      <c r="F6013" s="46">
        <v>46176</v>
      </c>
      <c r="G6013" s="46" t="str">
        <f t="shared" si="637"/>
        <v>周华石2026-6-3</v>
      </c>
      <c r="H6013" s="63" t="s">
        <v>4233</v>
      </c>
      <c r="I6013" s="63" t="s">
        <v>4234</v>
      </c>
      <c r="J6013" s="64"/>
      <c r="K6013" s="64" t="s">
        <v>1598</v>
      </c>
      <c r="L6013" s="65"/>
      <c r="M6013" s="65"/>
      <c r="N6013" s="65"/>
      <c r="O6013" s="66">
        <v>8</v>
      </c>
      <c r="P6013" s="160"/>
      <c r="Q6013" s="68"/>
      <c r="R6013" s="68"/>
      <c r="S6013" s="68"/>
      <c r="T6013" s="69">
        <f t="shared" si="642"/>
        <v>8</v>
      </c>
      <c r="U6013" s="68"/>
      <c r="V6013" s="70">
        <v>3</v>
      </c>
      <c r="W6013" s="70"/>
      <c r="X6013" s="71">
        <f t="shared" si="643"/>
        <v>11</v>
      </c>
      <c r="Y6013" s="72"/>
      <c r="Z6013" s="70"/>
      <c r="AA6013" s="68">
        <v>4</v>
      </c>
      <c r="AB6013" s="73"/>
      <c r="AC6013" s="70"/>
      <c r="AD6013" s="74"/>
      <c r="AE6013" s="68"/>
      <c r="AF6013" s="75"/>
    </row>
    <row r="6014" ht="28.5" customHeight="1" spans="1:32">
      <c r="A6014" s="61" t="s">
        <v>36</v>
      </c>
      <c r="B6014" s="61" t="s">
        <v>2156</v>
      </c>
      <c r="C6014" s="61" t="s">
        <v>4202</v>
      </c>
      <c r="D6014" s="61" t="s">
        <v>3929</v>
      </c>
      <c r="E6014" s="61" t="s">
        <v>4228</v>
      </c>
      <c r="F6014" s="46">
        <v>46177</v>
      </c>
      <c r="G6014" s="46" t="str">
        <f t="shared" si="637"/>
        <v>周华石2026-6-4</v>
      </c>
      <c r="H6014" s="63" t="s">
        <v>4235</v>
      </c>
      <c r="I6014" s="63" t="s">
        <v>4236</v>
      </c>
      <c r="J6014" s="64"/>
      <c r="K6014" s="64" t="s">
        <v>1598</v>
      </c>
      <c r="L6014" s="65"/>
      <c r="M6014" s="65"/>
      <c r="N6014" s="65"/>
      <c r="O6014" s="66">
        <v>8</v>
      </c>
      <c r="P6014" s="160"/>
      <c r="Q6014" s="68"/>
      <c r="R6014" s="68"/>
      <c r="S6014" s="68"/>
      <c r="T6014" s="69">
        <f t="shared" si="642"/>
        <v>8</v>
      </c>
      <c r="U6014" s="68"/>
      <c r="V6014" s="70">
        <v>3</v>
      </c>
      <c r="W6014" s="70"/>
      <c r="X6014" s="71">
        <f t="shared" si="643"/>
        <v>11</v>
      </c>
      <c r="Y6014" s="72">
        <v>1</v>
      </c>
      <c r="Z6014" s="70"/>
      <c r="AA6014" s="68">
        <v>4</v>
      </c>
      <c r="AB6014" s="73"/>
      <c r="AC6014" s="70"/>
      <c r="AD6014" s="74"/>
      <c r="AE6014" s="68"/>
      <c r="AF6014" s="75"/>
    </row>
    <row r="6015" ht="28.5" customHeight="1" spans="1:32">
      <c r="A6015" s="61" t="s">
        <v>36</v>
      </c>
      <c r="B6015" s="61" t="s">
        <v>2156</v>
      </c>
      <c r="C6015" s="61" t="s">
        <v>4202</v>
      </c>
      <c r="D6015" s="61" t="s">
        <v>3929</v>
      </c>
      <c r="E6015" s="76" t="s">
        <v>4228</v>
      </c>
      <c r="F6015" s="46">
        <v>46178</v>
      </c>
      <c r="G6015" s="46" t="str">
        <f t="shared" si="637"/>
        <v>周华石2026-6-5</v>
      </c>
      <c r="H6015" s="63" t="s">
        <v>4237</v>
      </c>
      <c r="I6015" s="63" t="s">
        <v>4238</v>
      </c>
      <c r="J6015" s="64"/>
      <c r="K6015" s="64" t="s">
        <v>1598</v>
      </c>
      <c r="L6015" s="65"/>
      <c r="M6015" s="65"/>
      <c r="N6015" s="65"/>
      <c r="O6015" s="66">
        <v>8</v>
      </c>
      <c r="P6015" s="160"/>
      <c r="Q6015" s="68"/>
      <c r="R6015" s="68"/>
      <c r="S6015" s="68"/>
      <c r="T6015" s="69">
        <f t="shared" si="642"/>
        <v>8</v>
      </c>
      <c r="U6015" s="68"/>
      <c r="V6015" s="70">
        <v>3</v>
      </c>
      <c r="W6015" s="70"/>
      <c r="X6015" s="71">
        <f t="shared" si="643"/>
        <v>11</v>
      </c>
      <c r="Y6015" s="72"/>
      <c r="Z6015" s="70"/>
      <c r="AA6015" s="68">
        <v>4</v>
      </c>
      <c r="AB6015" s="73"/>
      <c r="AC6015" s="70"/>
      <c r="AD6015" s="74"/>
      <c r="AE6015" s="68"/>
      <c r="AF6015" s="75"/>
    </row>
    <row r="6016" ht="28.5" customHeight="1" spans="1:32">
      <c r="A6016" s="61" t="s">
        <v>36</v>
      </c>
      <c r="B6016" s="61" t="s">
        <v>2156</v>
      </c>
      <c r="C6016" s="61" t="s">
        <v>4202</v>
      </c>
      <c r="D6016" s="61" t="s">
        <v>3929</v>
      </c>
      <c r="E6016" s="76" t="s">
        <v>4228</v>
      </c>
      <c r="F6016" s="46">
        <v>46179</v>
      </c>
      <c r="G6016" s="46" t="str">
        <f t="shared" si="637"/>
        <v>周华石2026-6-6</v>
      </c>
      <c r="H6016" s="63" t="s">
        <v>4239</v>
      </c>
      <c r="I6016" s="63" t="s">
        <v>4240</v>
      </c>
      <c r="J6016" s="64"/>
      <c r="K6016" s="64"/>
      <c r="L6016" s="65"/>
      <c r="M6016" s="65"/>
      <c r="N6016" s="65"/>
      <c r="O6016" s="66">
        <v>8</v>
      </c>
      <c r="P6016" s="160"/>
      <c r="Q6016" s="68"/>
      <c r="R6016" s="68"/>
      <c r="S6016" s="68"/>
      <c r="T6016" s="69">
        <f t="shared" si="642"/>
        <v>8</v>
      </c>
      <c r="U6016" s="68"/>
      <c r="V6016" s="70"/>
      <c r="W6016" s="70"/>
      <c r="X6016" s="71">
        <f t="shared" si="643"/>
        <v>8</v>
      </c>
      <c r="Y6016" s="72"/>
      <c r="Z6016" s="70"/>
      <c r="AA6016" s="68">
        <v>2</v>
      </c>
      <c r="AB6016" s="73"/>
      <c r="AC6016" s="70"/>
      <c r="AD6016" s="74"/>
      <c r="AE6016" s="68"/>
      <c r="AF6016" s="75"/>
    </row>
    <row r="6017" ht="28.5" customHeight="1" spans="1:32">
      <c r="A6017" s="61" t="s">
        <v>36</v>
      </c>
      <c r="B6017" s="61" t="s">
        <v>2156</v>
      </c>
      <c r="C6017" s="61" t="s">
        <v>4202</v>
      </c>
      <c r="D6017" s="61" t="s">
        <v>3929</v>
      </c>
      <c r="E6017" s="76" t="s">
        <v>4228</v>
      </c>
      <c r="F6017" s="77">
        <v>46180</v>
      </c>
      <c r="G6017" s="46" t="str">
        <f t="shared" si="637"/>
        <v>周华石2026-6-7</v>
      </c>
      <c r="H6017" s="63"/>
      <c r="I6017" s="63"/>
      <c r="J6017" s="64"/>
      <c r="K6017" s="64"/>
      <c r="L6017" s="65"/>
      <c r="M6017" s="65"/>
      <c r="N6017" s="65"/>
      <c r="O6017" s="66"/>
      <c r="P6017" s="160"/>
      <c r="Q6017" s="68"/>
      <c r="R6017" s="68"/>
      <c r="S6017" s="68"/>
      <c r="T6017" s="69">
        <f t="shared" si="642"/>
        <v>0</v>
      </c>
      <c r="U6017" s="68"/>
      <c r="V6017" s="70"/>
      <c r="W6017" s="70"/>
      <c r="X6017" s="71">
        <f t="shared" si="643"/>
        <v>0</v>
      </c>
      <c r="Y6017" s="72"/>
      <c r="Z6017" s="70"/>
      <c r="AA6017" s="68"/>
      <c r="AB6017" s="73"/>
      <c r="AC6017" s="70"/>
      <c r="AD6017" s="74"/>
      <c r="AE6017" s="68"/>
      <c r="AF6017" s="75"/>
    </row>
    <row r="6018" ht="28.5" customHeight="1" spans="1:32">
      <c r="A6018" s="61" t="s">
        <v>36</v>
      </c>
      <c r="B6018" s="61" t="s">
        <v>2156</v>
      </c>
      <c r="C6018" s="61" t="s">
        <v>4202</v>
      </c>
      <c r="D6018" s="61" t="s">
        <v>3929</v>
      </c>
      <c r="E6018" s="76" t="s">
        <v>4228</v>
      </c>
      <c r="F6018" s="46">
        <v>46181</v>
      </c>
      <c r="G6018" s="46" t="str">
        <f t="shared" si="637"/>
        <v>周华石2026-6-8</v>
      </c>
      <c r="H6018" s="63" t="s">
        <v>4241</v>
      </c>
      <c r="I6018" s="63" t="s">
        <v>4242</v>
      </c>
      <c r="J6018" s="64"/>
      <c r="K6018" s="64" t="s">
        <v>1598</v>
      </c>
      <c r="L6018" s="65"/>
      <c r="M6018" s="65"/>
      <c r="N6018" s="65"/>
      <c r="O6018" s="66">
        <v>8</v>
      </c>
      <c r="P6018" s="160"/>
      <c r="Q6018" s="68"/>
      <c r="R6018" s="68"/>
      <c r="S6018" s="68"/>
      <c r="T6018" s="69">
        <f t="shared" si="642"/>
        <v>8</v>
      </c>
      <c r="U6018" s="68"/>
      <c r="V6018" s="70">
        <v>3.5</v>
      </c>
      <c r="W6018" s="70"/>
      <c r="X6018" s="71">
        <f t="shared" si="643"/>
        <v>11.5</v>
      </c>
      <c r="Y6018" s="72"/>
      <c r="Z6018" s="70"/>
      <c r="AA6018" s="68">
        <v>4</v>
      </c>
      <c r="AB6018" s="73"/>
      <c r="AC6018" s="70"/>
      <c r="AD6018" s="74"/>
      <c r="AE6018" s="68"/>
      <c r="AF6018" s="75"/>
    </row>
    <row r="6019" ht="28.5" customHeight="1" spans="1:32">
      <c r="A6019" s="61" t="s">
        <v>36</v>
      </c>
      <c r="B6019" s="61" t="s">
        <v>2156</v>
      </c>
      <c r="C6019" s="61" t="s">
        <v>4202</v>
      </c>
      <c r="D6019" s="61" t="s">
        <v>3929</v>
      </c>
      <c r="E6019" s="76" t="s">
        <v>4228</v>
      </c>
      <c r="F6019" s="78">
        <v>46182</v>
      </c>
      <c r="G6019" s="46" t="str">
        <f t="shared" si="637"/>
        <v>周华石2026-6-9</v>
      </c>
      <c r="H6019" s="63" t="s">
        <v>4243</v>
      </c>
      <c r="I6019" s="63" t="s">
        <v>4244</v>
      </c>
      <c r="J6019" s="64"/>
      <c r="K6019" s="64" t="s">
        <v>1598</v>
      </c>
      <c r="L6019" s="65"/>
      <c r="M6019" s="65"/>
      <c r="N6019" s="65"/>
      <c r="O6019" s="66">
        <v>8</v>
      </c>
      <c r="P6019" s="160"/>
      <c r="Q6019" s="68"/>
      <c r="R6019" s="68"/>
      <c r="S6019" s="68"/>
      <c r="T6019" s="69">
        <f t="shared" si="642"/>
        <v>8</v>
      </c>
      <c r="U6019" s="68"/>
      <c r="V6019" s="70">
        <v>3</v>
      </c>
      <c r="W6019" s="70"/>
      <c r="X6019" s="71">
        <f t="shared" si="643"/>
        <v>11</v>
      </c>
      <c r="Y6019" s="72"/>
      <c r="Z6019" s="70"/>
      <c r="AA6019" s="68">
        <v>4</v>
      </c>
      <c r="AB6019" s="73"/>
      <c r="AC6019" s="70"/>
      <c r="AD6019" s="74"/>
      <c r="AE6019" s="68"/>
      <c r="AF6019" s="75"/>
    </row>
    <row r="6020" ht="28.5" customHeight="1" spans="1:32">
      <c r="A6020" s="61" t="s">
        <v>36</v>
      </c>
      <c r="B6020" s="61" t="s">
        <v>2156</v>
      </c>
      <c r="C6020" s="61" t="s">
        <v>4202</v>
      </c>
      <c r="D6020" s="61" t="s">
        <v>3929</v>
      </c>
      <c r="E6020" s="62" t="s">
        <v>4228</v>
      </c>
      <c r="F6020" s="46">
        <v>46183</v>
      </c>
      <c r="G6020" s="46" t="str">
        <f t="shared" ref="G6020:G6083" si="644">E6020&amp;TEXT(MID(F6020,1,5),"YYYY-m-d")</f>
        <v>周华石2026-6-10</v>
      </c>
      <c r="H6020" s="63" t="s">
        <v>4245</v>
      </c>
      <c r="I6020" s="63" t="s">
        <v>4246</v>
      </c>
      <c r="J6020" s="64"/>
      <c r="K6020" s="64" t="s">
        <v>1598</v>
      </c>
      <c r="L6020" s="65"/>
      <c r="M6020" s="65"/>
      <c r="N6020" s="65"/>
      <c r="O6020" s="66">
        <v>8</v>
      </c>
      <c r="P6020" s="160"/>
      <c r="Q6020" s="68"/>
      <c r="R6020" s="68"/>
      <c r="S6020" s="68"/>
      <c r="T6020" s="69">
        <f t="shared" si="642"/>
        <v>8</v>
      </c>
      <c r="U6020" s="68"/>
      <c r="V6020" s="70">
        <v>3</v>
      </c>
      <c r="W6020" s="70"/>
      <c r="X6020" s="71">
        <f t="shared" si="643"/>
        <v>11</v>
      </c>
      <c r="Y6020" s="72"/>
      <c r="Z6020" s="70"/>
      <c r="AA6020" s="68">
        <v>4</v>
      </c>
      <c r="AB6020" s="73"/>
      <c r="AC6020" s="70"/>
      <c r="AD6020" s="74"/>
      <c r="AE6020" s="68"/>
      <c r="AF6020" s="75"/>
    </row>
    <row r="6021" ht="28.5" customHeight="1" spans="1:32">
      <c r="A6021" s="61" t="s">
        <v>36</v>
      </c>
      <c r="B6021" s="61" t="s">
        <v>2156</v>
      </c>
      <c r="C6021" s="61" t="s">
        <v>4202</v>
      </c>
      <c r="D6021" s="61" t="s">
        <v>3929</v>
      </c>
      <c r="E6021" s="76" t="s">
        <v>4228</v>
      </c>
      <c r="F6021" s="46">
        <v>46184</v>
      </c>
      <c r="G6021" s="46" t="str">
        <f t="shared" si="644"/>
        <v>周华石2026-6-11</v>
      </c>
      <c r="H6021" s="63" t="s">
        <v>4247</v>
      </c>
      <c r="I6021" s="63" t="s">
        <v>4248</v>
      </c>
      <c r="J6021" s="64"/>
      <c r="K6021" s="64" t="s">
        <v>1598</v>
      </c>
      <c r="L6021" s="65"/>
      <c r="M6021" s="65"/>
      <c r="N6021" s="65"/>
      <c r="O6021" s="66">
        <v>8</v>
      </c>
      <c r="P6021" s="160"/>
      <c r="Q6021" s="68"/>
      <c r="R6021" s="68"/>
      <c r="S6021" s="68"/>
      <c r="T6021" s="69">
        <f t="shared" si="642"/>
        <v>8</v>
      </c>
      <c r="U6021" s="68"/>
      <c r="V6021" s="70">
        <v>2.5</v>
      </c>
      <c r="W6021" s="70"/>
      <c r="X6021" s="71">
        <f t="shared" si="643"/>
        <v>10.5</v>
      </c>
      <c r="Y6021" s="72"/>
      <c r="Z6021" s="70"/>
      <c r="AA6021" s="68">
        <v>4</v>
      </c>
      <c r="AB6021" s="73"/>
      <c r="AC6021" s="70"/>
      <c r="AD6021" s="74"/>
      <c r="AE6021" s="68"/>
      <c r="AF6021" s="75"/>
    </row>
    <row r="6022" ht="28.5" customHeight="1" spans="1:32">
      <c r="A6022" s="61" t="s">
        <v>36</v>
      </c>
      <c r="B6022" s="61" t="s">
        <v>2156</v>
      </c>
      <c r="C6022" s="61" t="s">
        <v>4202</v>
      </c>
      <c r="D6022" s="61" t="s">
        <v>3929</v>
      </c>
      <c r="E6022" s="76" t="s">
        <v>4228</v>
      </c>
      <c r="F6022" s="46">
        <v>46185</v>
      </c>
      <c r="G6022" s="46" t="str">
        <f t="shared" si="644"/>
        <v>周华石2026-6-12</v>
      </c>
      <c r="H6022" s="63" t="s">
        <v>4249</v>
      </c>
      <c r="I6022" s="63" t="s">
        <v>4250</v>
      </c>
      <c r="J6022" s="64"/>
      <c r="K6022" s="64" t="s">
        <v>1598</v>
      </c>
      <c r="L6022" s="65"/>
      <c r="M6022" s="65"/>
      <c r="N6022" s="65"/>
      <c r="O6022" s="66">
        <v>8</v>
      </c>
      <c r="P6022" s="160"/>
      <c r="Q6022" s="68"/>
      <c r="R6022" s="68"/>
      <c r="S6022" s="68"/>
      <c r="T6022" s="69">
        <f t="shared" si="642"/>
        <v>8</v>
      </c>
      <c r="U6022" s="68"/>
      <c r="V6022" s="70">
        <v>3</v>
      </c>
      <c r="W6022" s="70"/>
      <c r="X6022" s="71">
        <f t="shared" si="643"/>
        <v>11</v>
      </c>
      <c r="Y6022" s="72">
        <v>1</v>
      </c>
      <c r="Z6022" s="70"/>
      <c r="AA6022" s="68">
        <v>4</v>
      </c>
      <c r="AB6022" s="73"/>
      <c r="AC6022" s="70"/>
      <c r="AD6022" s="74"/>
      <c r="AE6022" s="68"/>
      <c r="AF6022" s="75"/>
    </row>
    <row r="6023" ht="28.5" customHeight="1" spans="1:32">
      <c r="A6023" s="61" t="s">
        <v>36</v>
      </c>
      <c r="B6023" s="61" t="s">
        <v>2156</v>
      </c>
      <c r="C6023" s="61" t="s">
        <v>4202</v>
      </c>
      <c r="D6023" s="61" t="s">
        <v>3929</v>
      </c>
      <c r="E6023" s="76" t="s">
        <v>4228</v>
      </c>
      <c r="F6023" s="46">
        <v>46186</v>
      </c>
      <c r="G6023" s="46" t="str">
        <f t="shared" si="644"/>
        <v>周华石2026-6-13</v>
      </c>
      <c r="H6023" s="63" t="s">
        <v>4251</v>
      </c>
      <c r="I6023" s="63" t="s">
        <v>4252</v>
      </c>
      <c r="J6023" s="64"/>
      <c r="K6023" s="64" t="s">
        <v>1598</v>
      </c>
      <c r="L6023" s="65"/>
      <c r="M6023" s="65"/>
      <c r="N6023" s="65"/>
      <c r="O6023" s="66">
        <v>8</v>
      </c>
      <c r="P6023" s="160"/>
      <c r="Q6023" s="68"/>
      <c r="R6023" s="68"/>
      <c r="S6023" s="68"/>
      <c r="T6023" s="69">
        <f t="shared" si="642"/>
        <v>8</v>
      </c>
      <c r="U6023" s="68"/>
      <c r="V6023" s="70">
        <v>3</v>
      </c>
      <c r="W6023" s="70"/>
      <c r="X6023" s="71">
        <f t="shared" si="643"/>
        <v>11</v>
      </c>
      <c r="Y6023" s="72"/>
      <c r="Z6023" s="70"/>
      <c r="AA6023" s="68">
        <v>4</v>
      </c>
      <c r="AB6023" s="73"/>
      <c r="AC6023" s="70"/>
      <c r="AD6023" s="74"/>
      <c r="AE6023" s="68"/>
      <c r="AF6023" s="80"/>
    </row>
    <row r="6024" ht="28.5" customHeight="1" spans="1:32">
      <c r="A6024" s="61" t="s">
        <v>36</v>
      </c>
      <c r="B6024" s="61" t="s">
        <v>2156</v>
      </c>
      <c r="C6024" s="61" t="s">
        <v>4202</v>
      </c>
      <c r="D6024" s="61" t="s">
        <v>3929</v>
      </c>
      <c r="E6024" s="62" t="s">
        <v>4228</v>
      </c>
      <c r="F6024" s="77">
        <v>46187</v>
      </c>
      <c r="G6024" s="46" t="str">
        <f t="shared" si="644"/>
        <v>周华石2026-6-14</v>
      </c>
      <c r="H6024" s="63"/>
      <c r="I6024" s="63"/>
      <c r="J6024" s="64"/>
      <c r="K6024" s="64"/>
      <c r="L6024" s="65"/>
      <c r="M6024" s="65"/>
      <c r="N6024" s="65"/>
      <c r="O6024" s="66"/>
      <c r="P6024" s="160"/>
      <c r="Q6024" s="68"/>
      <c r="R6024" s="68"/>
      <c r="S6024" s="68"/>
      <c r="T6024" s="69">
        <f t="shared" si="642"/>
        <v>0</v>
      </c>
      <c r="U6024" s="68"/>
      <c r="V6024" s="70"/>
      <c r="W6024" s="70"/>
      <c r="X6024" s="71">
        <f t="shared" si="643"/>
        <v>0</v>
      </c>
      <c r="Y6024" s="72"/>
      <c r="Z6024" s="70"/>
      <c r="AA6024" s="68"/>
      <c r="AB6024" s="73"/>
      <c r="AC6024" s="70"/>
      <c r="AD6024" s="74"/>
      <c r="AE6024" s="68"/>
      <c r="AF6024" s="80"/>
    </row>
    <row r="6025" ht="28.5" customHeight="1" spans="1:32">
      <c r="A6025" s="61" t="s">
        <v>36</v>
      </c>
      <c r="B6025" s="61" t="s">
        <v>2156</v>
      </c>
      <c r="C6025" s="61" t="s">
        <v>4202</v>
      </c>
      <c r="D6025" s="61" t="s">
        <v>3929</v>
      </c>
      <c r="E6025" s="76" t="s">
        <v>4228</v>
      </c>
      <c r="F6025" s="46">
        <v>46188</v>
      </c>
      <c r="G6025" s="46" t="str">
        <f t="shared" si="644"/>
        <v>周华石2026-6-15</v>
      </c>
      <c r="H6025" s="63" t="s">
        <v>4253</v>
      </c>
      <c r="I6025" s="63" t="s">
        <v>4254</v>
      </c>
      <c r="J6025" s="64"/>
      <c r="K6025" s="64" t="s">
        <v>1598</v>
      </c>
      <c r="L6025" s="65"/>
      <c r="M6025" s="65"/>
      <c r="N6025" s="65"/>
      <c r="O6025" s="66">
        <v>8</v>
      </c>
      <c r="P6025" s="160"/>
      <c r="Q6025" s="68"/>
      <c r="R6025" s="68"/>
      <c r="S6025" s="68"/>
      <c r="T6025" s="69">
        <f t="shared" si="642"/>
        <v>8</v>
      </c>
      <c r="U6025" s="68"/>
      <c r="V6025" s="70">
        <v>3</v>
      </c>
      <c r="W6025" s="70"/>
      <c r="X6025" s="71">
        <f t="shared" si="643"/>
        <v>11</v>
      </c>
      <c r="Y6025" s="72"/>
      <c r="Z6025" s="70"/>
      <c r="AA6025" s="68">
        <v>4</v>
      </c>
      <c r="AB6025" s="73"/>
      <c r="AC6025" s="70"/>
      <c r="AD6025" s="74"/>
      <c r="AE6025" s="68"/>
      <c r="AF6025" s="75"/>
    </row>
    <row r="6026" ht="28.5" customHeight="1" spans="1:32">
      <c r="A6026" s="61" t="s">
        <v>36</v>
      </c>
      <c r="B6026" s="61" t="s">
        <v>2156</v>
      </c>
      <c r="C6026" s="61" t="s">
        <v>4202</v>
      </c>
      <c r="D6026" s="61" t="s">
        <v>3929</v>
      </c>
      <c r="E6026" s="76" t="s">
        <v>4228</v>
      </c>
      <c r="F6026" s="46">
        <v>46189</v>
      </c>
      <c r="G6026" s="46" t="str">
        <f t="shared" si="644"/>
        <v>周华石2026-6-16</v>
      </c>
      <c r="H6026" s="63" t="s">
        <v>4255</v>
      </c>
      <c r="I6026" s="63" t="s">
        <v>4256</v>
      </c>
      <c r="J6026" s="64"/>
      <c r="K6026" s="64" t="s">
        <v>1598</v>
      </c>
      <c r="L6026" s="65"/>
      <c r="M6026" s="65"/>
      <c r="N6026" s="65"/>
      <c r="O6026" s="66">
        <v>8</v>
      </c>
      <c r="P6026" s="161"/>
      <c r="Q6026" s="68"/>
      <c r="R6026" s="68"/>
      <c r="S6026" s="68"/>
      <c r="T6026" s="69">
        <f t="shared" si="642"/>
        <v>8</v>
      </c>
      <c r="U6026" s="68"/>
      <c r="V6026" s="70">
        <v>3</v>
      </c>
      <c r="W6026" s="70"/>
      <c r="X6026" s="71">
        <f t="shared" si="643"/>
        <v>11</v>
      </c>
      <c r="Y6026" s="72"/>
      <c r="Z6026" s="70"/>
      <c r="AA6026" s="68">
        <v>4</v>
      </c>
      <c r="AB6026" s="73"/>
      <c r="AC6026" s="70"/>
      <c r="AD6026" s="74"/>
      <c r="AE6026" s="68"/>
      <c r="AF6026" s="80"/>
    </row>
    <row r="6027" ht="28.5" customHeight="1" spans="1:32">
      <c r="A6027" s="61" t="s">
        <v>36</v>
      </c>
      <c r="B6027" s="61" t="s">
        <v>2156</v>
      </c>
      <c r="C6027" s="61" t="s">
        <v>4202</v>
      </c>
      <c r="D6027" s="61" t="s">
        <v>3929</v>
      </c>
      <c r="E6027" s="76" t="s">
        <v>4228</v>
      </c>
      <c r="F6027" s="46">
        <v>46190</v>
      </c>
      <c r="G6027" s="46" t="str">
        <f t="shared" si="644"/>
        <v>周华石2026-6-17</v>
      </c>
      <c r="H6027" s="63" t="s">
        <v>4257</v>
      </c>
      <c r="I6027" s="63" t="s">
        <v>4258</v>
      </c>
      <c r="J6027" s="64"/>
      <c r="K6027" s="64" t="s">
        <v>1598</v>
      </c>
      <c r="L6027" s="65"/>
      <c r="M6027" s="65"/>
      <c r="N6027" s="65"/>
      <c r="O6027" s="66">
        <v>8</v>
      </c>
      <c r="P6027" s="161"/>
      <c r="Q6027" s="68"/>
      <c r="R6027" s="68"/>
      <c r="S6027" s="68"/>
      <c r="T6027" s="69">
        <f t="shared" si="642"/>
        <v>8</v>
      </c>
      <c r="U6027" s="68"/>
      <c r="V6027" s="70">
        <v>3</v>
      </c>
      <c r="W6027" s="70"/>
      <c r="X6027" s="71">
        <f t="shared" si="643"/>
        <v>11</v>
      </c>
      <c r="Y6027" s="72"/>
      <c r="Z6027" s="70"/>
      <c r="AA6027" s="68">
        <v>4</v>
      </c>
      <c r="AB6027" s="73"/>
      <c r="AC6027" s="70"/>
      <c r="AD6027" s="74"/>
      <c r="AE6027" s="68"/>
      <c r="AF6027" s="75"/>
    </row>
    <row r="6028" ht="28.5" customHeight="1" spans="1:32">
      <c r="A6028" s="61" t="s">
        <v>36</v>
      </c>
      <c r="B6028" s="61" t="s">
        <v>2156</v>
      </c>
      <c r="C6028" s="61" t="s">
        <v>4202</v>
      </c>
      <c r="D6028" s="61" t="s">
        <v>3929</v>
      </c>
      <c r="E6028" s="76" t="s">
        <v>4228</v>
      </c>
      <c r="F6028" s="46">
        <v>46191</v>
      </c>
      <c r="G6028" s="46" t="str">
        <f t="shared" si="644"/>
        <v>周华石2026-6-18</v>
      </c>
      <c r="H6028" s="63" t="s">
        <v>4259</v>
      </c>
      <c r="I6028" s="63" t="s">
        <v>977</v>
      </c>
      <c r="J6028" s="64"/>
      <c r="K6028" s="64"/>
      <c r="L6028" s="65"/>
      <c r="M6028" s="65"/>
      <c r="N6028" s="65"/>
      <c r="O6028" s="66">
        <v>8</v>
      </c>
      <c r="P6028" s="161"/>
      <c r="Q6028" s="68"/>
      <c r="R6028" s="68"/>
      <c r="S6028" s="68"/>
      <c r="T6028" s="69">
        <f t="shared" si="642"/>
        <v>8</v>
      </c>
      <c r="U6028" s="68"/>
      <c r="V6028" s="70"/>
      <c r="W6028" s="70"/>
      <c r="X6028" s="71">
        <f t="shared" si="643"/>
        <v>8</v>
      </c>
      <c r="Y6028" s="72"/>
      <c r="Z6028" s="70"/>
      <c r="AA6028" s="68">
        <v>2</v>
      </c>
      <c r="AB6028" s="73"/>
      <c r="AC6028" s="70"/>
      <c r="AD6028" s="74"/>
      <c r="AE6028" s="68"/>
      <c r="AF6028" s="75"/>
    </row>
    <row r="6029" ht="28.5" customHeight="1" spans="1:32">
      <c r="A6029" s="61" t="s">
        <v>36</v>
      </c>
      <c r="B6029" s="61" t="s">
        <v>2156</v>
      </c>
      <c r="C6029" s="61" t="s">
        <v>4202</v>
      </c>
      <c r="D6029" s="61" t="s">
        <v>3929</v>
      </c>
      <c r="E6029" s="76" t="s">
        <v>4228</v>
      </c>
      <c r="F6029" s="82">
        <v>46192</v>
      </c>
      <c r="G6029" s="46" t="str">
        <f t="shared" si="644"/>
        <v>周华石2026-6-19</v>
      </c>
      <c r="H6029" s="63"/>
      <c r="I6029" s="63"/>
      <c r="J6029" s="64"/>
      <c r="K6029" s="64"/>
      <c r="L6029" s="65"/>
      <c r="M6029" s="65"/>
      <c r="N6029" s="65"/>
      <c r="O6029" s="66"/>
      <c r="P6029" s="161"/>
      <c r="Q6029" s="68"/>
      <c r="R6029" s="68"/>
      <c r="S6029" s="68"/>
      <c r="T6029" s="69">
        <f t="shared" si="642"/>
        <v>0</v>
      </c>
      <c r="U6029" s="68"/>
      <c r="V6029" s="70"/>
      <c r="W6029" s="70"/>
      <c r="X6029" s="71">
        <f t="shared" si="643"/>
        <v>0</v>
      </c>
      <c r="Y6029" s="72"/>
      <c r="Z6029" s="70"/>
      <c r="AA6029" s="68"/>
      <c r="AB6029" s="73">
        <v>8</v>
      </c>
      <c r="AC6029" s="70"/>
      <c r="AD6029" s="74"/>
      <c r="AE6029" s="68"/>
      <c r="AF6029" s="75"/>
    </row>
    <row r="6030" ht="28.5" customHeight="1" spans="1:32">
      <c r="A6030" s="61" t="s">
        <v>36</v>
      </c>
      <c r="B6030" s="61" t="s">
        <v>2156</v>
      </c>
      <c r="C6030" s="61" t="s">
        <v>4202</v>
      </c>
      <c r="D6030" s="61" t="s">
        <v>3929</v>
      </c>
      <c r="E6030" s="76" t="s">
        <v>4228</v>
      </c>
      <c r="F6030" s="77">
        <v>46193</v>
      </c>
      <c r="G6030" s="46" t="str">
        <f t="shared" si="644"/>
        <v>周华石2026-6-20</v>
      </c>
      <c r="H6030" s="63" t="s">
        <v>4260</v>
      </c>
      <c r="I6030" s="63" t="s">
        <v>1395</v>
      </c>
      <c r="J6030" s="64"/>
      <c r="K6030" s="64" t="s">
        <v>73</v>
      </c>
      <c r="L6030" s="65"/>
      <c r="M6030" s="65"/>
      <c r="N6030" s="65"/>
      <c r="O6030" s="66"/>
      <c r="P6030" s="161"/>
      <c r="Q6030" s="68"/>
      <c r="R6030" s="68"/>
      <c r="S6030" s="68"/>
      <c r="T6030" s="69">
        <f t="shared" si="642"/>
        <v>0</v>
      </c>
      <c r="U6030" s="68"/>
      <c r="V6030" s="70">
        <f>6</f>
        <v>6</v>
      </c>
      <c r="W6030" s="70"/>
      <c r="X6030" s="71">
        <f t="shared" si="643"/>
        <v>6</v>
      </c>
      <c r="Y6030" s="72"/>
      <c r="Z6030" s="70"/>
      <c r="AA6030" s="68">
        <v>2</v>
      </c>
      <c r="AB6030" s="73"/>
      <c r="AC6030" s="70"/>
      <c r="AD6030" s="74"/>
      <c r="AE6030" s="68"/>
      <c r="AF6030" s="75"/>
    </row>
    <row r="6031" ht="28.5" customHeight="1" spans="1:32">
      <c r="A6031" s="61" t="s">
        <v>36</v>
      </c>
      <c r="B6031" s="61" t="s">
        <v>2156</v>
      </c>
      <c r="C6031" s="61" t="s">
        <v>4202</v>
      </c>
      <c r="D6031" s="61" t="s">
        <v>3929</v>
      </c>
      <c r="E6031" s="62" t="s">
        <v>4228</v>
      </c>
      <c r="F6031" s="46">
        <v>46194</v>
      </c>
      <c r="G6031" s="46" t="str">
        <f t="shared" si="644"/>
        <v>周华石2026-6-21</v>
      </c>
      <c r="H6031" s="63" t="s">
        <v>4261</v>
      </c>
      <c r="I6031" s="63" t="s">
        <v>4262</v>
      </c>
      <c r="J6031" s="64"/>
      <c r="K6031" s="64" t="s">
        <v>1598</v>
      </c>
      <c r="L6031" s="65"/>
      <c r="M6031" s="65"/>
      <c r="N6031" s="65"/>
      <c r="O6031" s="66">
        <v>8</v>
      </c>
      <c r="P6031" s="161"/>
      <c r="Q6031" s="68"/>
      <c r="R6031" s="68"/>
      <c r="S6031" s="68"/>
      <c r="T6031" s="69">
        <f t="shared" si="642"/>
        <v>8</v>
      </c>
      <c r="U6031" s="68"/>
      <c r="V6031" s="70">
        <v>3.5</v>
      </c>
      <c r="W6031" s="70"/>
      <c r="X6031" s="71">
        <f t="shared" si="643"/>
        <v>11.5</v>
      </c>
      <c r="Y6031" s="72"/>
      <c r="Z6031" s="70"/>
      <c r="AA6031" s="68">
        <v>4</v>
      </c>
      <c r="AB6031" s="73"/>
      <c r="AC6031" s="70"/>
      <c r="AD6031" s="74"/>
      <c r="AE6031" s="68"/>
      <c r="AF6031" s="75"/>
    </row>
    <row r="6032" ht="28.5" customHeight="1" spans="1:32">
      <c r="A6032" s="61" t="s">
        <v>36</v>
      </c>
      <c r="B6032" s="61" t="s">
        <v>2156</v>
      </c>
      <c r="C6032" s="61" t="s">
        <v>4202</v>
      </c>
      <c r="D6032" s="61" t="s">
        <v>3929</v>
      </c>
      <c r="E6032" s="76" t="s">
        <v>4228</v>
      </c>
      <c r="F6032" s="46">
        <v>46195</v>
      </c>
      <c r="G6032" s="46" t="str">
        <f t="shared" si="644"/>
        <v>周华石2026-6-22</v>
      </c>
      <c r="H6032" s="63"/>
      <c r="I6032" s="63"/>
      <c r="J6032" s="64"/>
      <c r="K6032" s="64"/>
      <c r="L6032" s="65"/>
      <c r="M6032" s="65"/>
      <c r="N6032" s="65"/>
      <c r="O6032" s="66"/>
      <c r="P6032" s="160"/>
      <c r="Q6032" s="68"/>
      <c r="R6032" s="68"/>
      <c r="S6032" s="68"/>
      <c r="T6032" s="69">
        <f t="shared" si="642"/>
        <v>0</v>
      </c>
      <c r="U6032" s="68"/>
      <c r="V6032" s="70"/>
      <c r="W6032" s="70"/>
      <c r="X6032" s="71">
        <f t="shared" si="643"/>
        <v>0</v>
      </c>
      <c r="Y6032" s="72"/>
      <c r="Z6032" s="70"/>
      <c r="AA6032" s="68"/>
      <c r="AB6032" s="73"/>
      <c r="AC6032" s="70"/>
      <c r="AD6032" s="74"/>
      <c r="AE6032" s="68"/>
      <c r="AF6032" s="75"/>
    </row>
    <row r="6033" ht="28.5" customHeight="1" spans="1:32">
      <c r="A6033" s="61" t="s">
        <v>36</v>
      </c>
      <c r="B6033" s="61" t="s">
        <v>2156</v>
      </c>
      <c r="C6033" s="61" t="s">
        <v>4202</v>
      </c>
      <c r="D6033" s="61" t="s">
        <v>3929</v>
      </c>
      <c r="E6033" s="76" t="s">
        <v>4228</v>
      </c>
      <c r="F6033" s="46">
        <v>46196</v>
      </c>
      <c r="G6033" s="46" t="str">
        <f t="shared" si="644"/>
        <v>周华石2026-6-23</v>
      </c>
      <c r="H6033" s="63"/>
      <c r="I6033" s="63"/>
      <c r="J6033" s="64"/>
      <c r="K6033" s="64"/>
      <c r="L6033" s="65"/>
      <c r="M6033" s="65"/>
      <c r="N6033" s="65"/>
      <c r="O6033" s="66"/>
      <c r="P6033" s="161"/>
      <c r="Q6033" s="68"/>
      <c r="R6033" s="68"/>
      <c r="S6033" s="68"/>
      <c r="T6033" s="69">
        <f t="shared" si="642"/>
        <v>0</v>
      </c>
      <c r="U6033" s="68"/>
      <c r="V6033" s="70"/>
      <c r="W6033" s="70"/>
      <c r="X6033" s="71">
        <f t="shared" si="643"/>
        <v>0</v>
      </c>
      <c r="Y6033" s="72"/>
      <c r="Z6033" s="70"/>
      <c r="AA6033" s="68"/>
      <c r="AB6033" s="73"/>
      <c r="AC6033" s="70"/>
      <c r="AD6033" s="74"/>
      <c r="AE6033" s="68"/>
      <c r="AF6033" s="75"/>
    </row>
    <row r="6034" ht="28.5" customHeight="1" spans="1:32">
      <c r="A6034" s="61" t="s">
        <v>36</v>
      </c>
      <c r="B6034" s="61" t="s">
        <v>2156</v>
      </c>
      <c r="C6034" s="61" t="s">
        <v>4202</v>
      </c>
      <c r="D6034" s="61" t="s">
        <v>3929</v>
      </c>
      <c r="E6034" s="76" t="s">
        <v>4228</v>
      </c>
      <c r="F6034" s="46">
        <v>46197</v>
      </c>
      <c r="G6034" s="46" t="str">
        <f t="shared" si="644"/>
        <v>周华石2026-6-24</v>
      </c>
      <c r="H6034" s="63"/>
      <c r="I6034" s="63"/>
      <c r="J6034" s="64"/>
      <c r="K6034" s="64"/>
      <c r="L6034" s="65"/>
      <c r="M6034" s="65"/>
      <c r="N6034" s="65"/>
      <c r="O6034" s="66"/>
      <c r="P6034" s="160"/>
      <c r="Q6034" s="68"/>
      <c r="R6034" s="68"/>
      <c r="S6034" s="68"/>
      <c r="T6034" s="69">
        <f t="shared" si="642"/>
        <v>0</v>
      </c>
      <c r="U6034" s="68"/>
      <c r="V6034" s="70"/>
      <c r="W6034" s="70"/>
      <c r="X6034" s="71">
        <f t="shared" si="643"/>
        <v>0</v>
      </c>
      <c r="Y6034" s="72"/>
      <c r="Z6034" s="70"/>
      <c r="AA6034" s="68"/>
      <c r="AB6034" s="73"/>
      <c r="AC6034" s="70"/>
      <c r="AD6034" s="74"/>
      <c r="AE6034" s="68"/>
      <c r="AF6034" s="75"/>
    </row>
    <row r="6035" ht="28.5" customHeight="1" spans="1:32">
      <c r="A6035" s="61" t="s">
        <v>36</v>
      </c>
      <c r="B6035" s="61" t="s">
        <v>2156</v>
      </c>
      <c r="C6035" s="61" t="s">
        <v>4202</v>
      </c>
      <c r="D6035" s="61" t="s">
        <v>3929</v>
      </c>
      <c r="E6035" s="76" t="s">
        <v>4228</v>
      </c>
      <c r="F6035" s="46">
        <v>46198</v>
      </c>
      <c r="G6035" s="46" t="str">
        <f t="shared" si="644"/>
        <v>周华石2026-6-25</v>
      </c>
      <c r="H6035" s="63"/>
      <c r="I6035" s="63"/>
      <c r="J6035" s="64"/>
      <c r="K6035" s="64"/>
      <c r="L6035" s="65"/>
      <c r="M6035" s="65"/>
      <c r="N6035" s="65"/>
      <c r="O6035" s="66"/>
      <c r="P6035" s="160"/>
      <c r="Q6035" s="68"/>
      <c r="R6035" s="68"/>
      <c r="S6035" s="68"/>
      <c r="T6035" s="69">
        <f t="shared" si="642"/>
        <v>0</v>
      </c>
      <c r="U6035" s="68"/>
      <c r="V6035" s="70"/>
      <c r="W6035" s="70"/>
      <c r="X6035" s="71">
        <f t="shared" si="643"/>
        <v>0</v>
      </c>
      <c r="Y6035" s="72"/>
      <c r="Z6035" s="70"/>
      <c r="AA6035" s="68"/>
      <c r="AB6035" s="73"/>
      <c r="AC6035" s="70"/>
      <c r="AD6035" s="74"/>
      <c r="AE6035" s="68"/>
      <c r="AF6035" s="75"/>
    </row>
    <row r="6036" ht="28.5" customHeight="1" spans="1:32">
      <c r="A6036" s="61" t="s">
        <v>36</v>
      </c>
      <c r="B6036" s="61" t="s">
        <v>2156</v>
      </c>
      <c r="C6036" s="61" t="s">
        <v>4202</v>
      </c>
      <c r="D6036" s="61" t="s">
        <v>3929</v>
      </c>
      <c r="E6036" s="76" t="s">
        <v>4228</v>
      </c>
      <c r="F6036" s="46">
        <v>46199</v>
      </c>
      <c r="G6036" s="46" t="str">
        <f t="shared" si="644"/>
        <v>周华石2026-6-26</v>
      </c>
      <c r="H6036" s="63"/>
      <c r="I6036" s="63"/>
      <c r="J6036" s="64"/>
      <c r="K6036" s="64"/>
      <c r="L6036" s="65"/>
      <c r="M6036" s="65"/>
      <c r="N6036" s="65"/>
      <c r="O6036" s="66"/>
      <c r="P6036" s="160"/>
      <c r="Q6036" s="68"/>
      <c r="R6036" s="68"/>
      <c r="S6036" s="68"/>
      <c r="T6036" s="69">
        <f t="shared" si="642"/>
        <v>0</v>
      </c>
      <c r="U6036" s="68"/>
      <c r="V6036" s="70"/>
      <c r="W6036" s="70"/>
      <c r="X6036" s="71">
        <f t="shared" si="643"/>
        <v>0</v>
      </c>
      <c r="Y6036" s="72"/>
      <c r="Z6036" s="70"/>
      <c r="AA6036" s="68"/>
      <c r="AB6036" s="73"/>
      <c r="AC6036" s="70"/>
      <c r="AD6036" s="74"/>
      <c r="AE6036" s="68"/>
      <c r="AF6036" s="75"/>
    </row>
    <row r="6037" ht="28.5" customHeight="1" spans="1:32">
      <c r="A6037" s="61" t="s">
        <v>36</v>
      </c>
      <c r="B6037" s="61" t="s">
        <v>2156</v>
      </c>
      <c r="C6037" s="61" t="s">
        <v>4202</v>
      </c>
      <c r="D6037" s="61" t="s">
        <v>3929</v>
      </c>
      <c r="E6037" s="76" t="s">
        <v>4228</v>
      </c>
      <c r="F6037" s="46">
        <v>46200</v>
      </c>
      <c r="G6037" s="46" t="str">
        <f t="shared" si="644"/>
        <v>周华石2026-6-27</v>
      </c>
      <c r="H6037" s="63"/>
      <c r="I6037" s="63"/>
      <c r="J6037" s="64"/>
      <c r="K6037" s="64"/>
      <c r="L6037" s="65"/>
      <c r="M6037" s="65"/>
      <c r="N6037" s="79"/>
      <c r="O6037" s="66"/>
      <c r="P6037" s="160"/>
      <c r="Q6037" s="68"/>
      <c r="R6037" s="68"/>
      <c r="S6037" s="68"/>
      <c r="T6037" s="69">
        <f t="shared" si="642"/>
        <v>0</v>
      </c>
      <c r="U6037" s="68"/>
      <c r="V6037" s="70"/>
      <c r="W6037" s="70"/>
      <c r="X6037" s="71">
        <f t="shared" si="643"/>
        <v>0</v>
      </c>
      <c r="Y6037" s="72"/>
      <c r="Z6037" s="70"/>
      <c r="AA6037" s="68"/>
      <c r="AB6037" s="73"/>
      <c r="AC6037" s="70"/>
      <c r="AD6037" s="74"/>
      <c r="AE6037" s="68"/>
      <c r="AF6037" s="75"/>
    </row>
    <row r="6038" ht="28.5" customHeight="1" spans="1:32">
      <c r="A6038" s="61" t="s">
        <v>36</v>
      </c>
      <c r="B6038" s="61" t="s">
        <v>2156</v>
      </c>
      <c r="C6038" s="61" t="s">
        <v>4202</v>
      </c>
      <c r="D6038" s="61" t="s">
        <v>3929</v>
      </c>
      <c r="E6038" s="76" t="s">
        <v>4228</v>
      </c>
      <c r="F6038" s="46">
        <v>46201</v>
      </c>
      <c r="G6038" s="46" t="str">
        <f t="shared" si="644"/>
        <v>周华石2026-6-28</v>
      </c>
      <c r="H6038" s="63"/>
      <c r="I6038" s="63"/>
      <c r="J6038" s="64"/>
      <c r="K6038" s="64"/>
      <c r="L6038" s="65"/>
      <c r="M6038" s="65"/>
      <c r="N6038" s="65"/>
      <c r="O6038" s="66"/>
      <c r="P6038" s="160"/>
      <c r="Q6038" s="68"/>
      <c r="R6038" s="68"/>
      <c r="S6038" s="68"/>
      <c r="T6038" s="69">
        <f t="shared" si="642"/>
        <v>0</v>
      </c>
      <c r="U6038" s="68"/>
      <c r="V6038" s="70"/>
      <c r="W6038" s="70"/>
      <c r="X6038" s="71">
        <f t="shared" si="643"/>
        <v>0</v>
      </c>
      <c r="Y6038" s="72"/>
      <c r="Z6038" s="70"/>
      <c r="AA6038" s="68"/>
      <c r="AB6038" s="73"/>
      <c r="AC6038" s="70"/>
      <c r="AD6038" s="74"/>
      <c r="AE6038" s="68"/>
      <c r="AF6038" s="75"/>
    </row>
    <row r="6039" ht="28.5" customHeight="1" spans="1:32">
      <c r="A6039" s="61" t="s">
        <v>36</v>
      </c>
      <c r="B6039" s="61" t="s">
        <v>2156</v>
      </c>
      <c r="C6039" s="61" t="s">
        <v>4202</v>
      </c>
      <c r="D6039" s="61" t="s">
        <v>3929</v>
      </c>
      <c r="E6039" s="76" t="s">
        <v>4228</v>
      </c>
      <c r="F6039" s="46">
        <v>46202</v>
      </c>
      <c r="G6039" s="46" t="str">
        <f t="shared" si="644"/>
        <v>周华石2026-6-29</v>
      </c>
      <c r="H6039" s="63"/>
      <c r="I6039" s="63"/>
      <c r="J6039" s="64"/>
      <c r="K6039" s="64"/>
      <c r="L6039" s="65"/>
      <c r="M6039" s="65"/>
      <c r="N6039" s="79"/>
      <c r="O6039" s="66"/>
      <c r="P6039" s="160"/>
      <c r="Q6039" s="68"/>
      <c r="R6039" s="68"/>
      <c r="S6039" s="68"/>
      <c r="T6039" s="69">
        <f t="shared" si="642"/>
        <v>0</v>
      </c>
      <c r="U6039" s="68"/>
      <c r="V6039" s="70"/>
      <c r="W6039" s="70"/>
      <c r="X6039" s="71">
        <f t="shared" si="643"/>
        <v>0</v>
      </c>
      <c r="Y6039" s="72"/>
      <c r="Z6039" s="70"/>
      <c r="AA6039" s="68"/>
      <c r="AB6039" s="73"/>
      <c r="AC6039" s="70"/>
      <c r="AD6039" s="74"/>
      <c r="AE6039" s="68"/>
      <c r="AF6039" s="75"/>
    </row>
    <row r="6040" s="3" customFormat="1" ht="28.5" customHeight="1" spans="1:32">
      <c r="A6040" s="61" t="s">
        <v>36</v>
      </c>
      <c r="B6040" s="61" t="s">
        <v>2156</v>
      </c>
      <c r="C6040" s="61" t="s">
        <v>4202</v>
      </c>
      <c r="D6040" s="61" t="s">
        <v>3929</v>
      </c>
      <c r="E6040" s="76" t="s">
        <v>4228</v>
      </c>
      <c r="F6040" s="46">
        <v>46203</v>
      </c>
      <c r="G6040" s="46" t="str">
        <f t="shared" si="644"/>
        <v>周华石2026-6-30</v>
      </c>
      <c r="H6040" s="63"/>
      <c r="I6040" s="63"/>
      <c r="J6040" s="64"/>
      <c r="K6040" s="64"/>
      <c r="L6040" s="65"/>
      <c r="M6040" s="65"/>
      <c r="N6040" s="65"/>
      <c r="O6040" s="66"/>
      <c r="P6040" s="160"/>
      <c r="Q6040" s="68"/>
      <c r="R6040" s="68"/>
      <c r="S6040" s="68"/>
      <c r="T6040" s="69">
        <f t="shared" si="642"/>
        <v>0</v>
      </c>
      <c r="U6040" s="68"/>
      <c r="V6040" s="70"/>
      <c r="W6040" s="70"/>
      <c r="X6040" s="71">
        <f t="shared" si="643"/>
        <v>0</v>
      </c>
      <c r="Y6040" s="72"/>
      <c r="Z6040" s="70"/>
      <c r="AA6040" s="68"/>
      <c r="AB6040" s="73"/>
      <c r="AC6040" s="70"/>
      <c r="AD6040" s="74"/>
      <c r="AE6040" s="68"/>
      <c r="AF6040" s="75"/>
    </row>
    <row r="6041" s="3" customFormat="1" ht="28.5" customHeight="1" spans="1:32">
      <c r="A6041" s="61" t="s">
        <v>36</v>
      </c>
      <c r="B6041" s="61" t="s">
        <v>2156</v>
      </c>
      <c r="C6041" s="61" t="s">
        <v>4202</v>
      </c>
      <c r="D6041" s="61" t="s">
        <v>3929</v>
      </c>
      <c r="E6041" s="76" t="s">
        <v>4228</v>
      </c>
      <c r="F6041" s="46">
        <v>46204</v>
      </c>
      <c r="G6041" s="46" t="str">
        <f t="shared" si="644"/>
        <v>周华石2026-7-1</v>
      </c>
      <c r="H6041" s="63"/>
      <c r="I6041" s="63"/>
      <c r="J6041" s="64"/>
      <c r="K6041" s="64"/>
      <c r="L6041" s="65"/>
      <c r="M6041" s="65"/>
      <c r="N6041" s="65"/>
      <c r="O6041" s="66"/>
      <c r="P6041" s="160"/>
      <c r="Q6041" s="68"/>
      <c r="R6041" s="68"/>
      <c r="S6041" s="68"/>
      <c r="T6041" s="69">
        <f t="shared" si="642"/>
        <v>0</v>
      </c>
      <c r="U6041" s="68"/>
      <c r="V6041" s="70"/>
      <c r="W6041" s="70"/>
      <c r="X6041" s="71">
        <f t="shared" si="643"/>
        <v>0</v>
      </c>
      <c r="Y6041" s="72"/>
      <c r="Z6041" s="70"/>
      <c r="AA6041" s="68"/>
      <c r="AB6041" s="73"/>
      <c r="AC6041" s="70"/>
      <c r="AD6041" s="74"/>
      <c r="AE6041" s="68"/>
      <c r="AF6041" s="75"/>
    </row>
    <row r="6042" ht="28.5" customHeight="1" spans="1:32">
      <c r="A6042" s="84" t="s">
        <v>36</v>
      </c>
      <c r="B6042" s="84" t="s">
        <v>2156</v>
      </c>
      <c r="C6042" s="84" t="s">
        <v>4202</v>
      </c>
      <c r="D6042" s="84" t="s">
        <v>3929</v>
      </c>
      <c r="E6042" s="85" t="s">
        <v>4228</v>
      </c>
      <c r="F6042" s="86">
        <v>46235</v>
      </c>
      <c r="G6042" s="46" t="str">
        <f t="shared" si="644"/>
        <v>周华石2026-8-1</v>
      </c>
      <c r="H6042" s="63"/>
      <c r="I6042" s="63"/>
      <c r="J6042" s="64"/>
      <c r="K6042" s="64"/>
      <c r="L6042" s="65"/>
      <c r="M6042" s="65"/>
      <c r="N6042" s="91"/>
      <c r="O6042" s="66"/>
      <c r="P6042" s="87"/>
      <c r="Q6042" s="87"/>
      <c r="R6042" s="68"/>
      <c r="S6042" s="87"/>
      <c r="T6042" s="69">
        <f t="shared" si="642"/>
        <v>0</v>
      </c>
      <c r="U6042" s="87"/>
      <c r="V6042" s="87"/>
      <c r="W6042" s="87"/>
      <c r="X6042" s="71">
        <f t="shared" si="643"/>
        <v>0</v>
      </c>
      <c r="Y6042" s="88"/>
      <c r="Z6042" s="87"/>
      <c r="AA6042" s="87"/>
      <c r="AB6042" s="87"/>
      <c r="AC6042" s="87"/>
      <c r="AD6042" s="89"/>
      <c r="AE6042" s="87"/>
      <c r="AF6042" s="90"/>
    </row>
    <row r="6043" ht="28.5" customHeight="1" spans="1:32">
      <c r="A6043" s="44" t="s">
        <v>36</v>
      </c>
      <c r="B6043" s="44" t="s">
        <v>2156</v>
      </c>
      <c r="C6043" s="44" t="s">
        <v>4202</v>
      </c>
      <c r="D6043" s="44" t="s">
        <v>3944</v>
      </c>
      <c r="E6043" s="44" t="s">
        <v>4263</v>
      </c>
      <c r="F6043" s="45">
        <v>46173</v>
      </c>
      <c r="G6043" s="46" t="str">
        <f t="shared" si="644"/>
        <v>叶璟辉2026-5-31</v>
      </c>
      <c r="H6043" s="157"/>
      <c r="I6043" s="157"/>
      <c r="J6043" s="158"/>
      <c r="K6043" s="158"/>
      <c r="L6043" s="158"/>
      <c r="M6043" s="159"/>
      <c r="N6043" s="159"/>
      <c r="O6043" s="102">
        <f t="shared" ref="O6043:AE6043" si="645">SUM(O6044:O6075)</f>
        <v>136</v>
      </c>
      <c r="P6043" s="103">
        <f t="shared" si="645"/>
        <v>0</v>
      </c>
      <c r="Q6043" s="104">
        <f t="shared" si="645"/>
        <v>0</v>
      </c>
      <c r="R6043" s="104">
        <f t="shared" si="645"/>
        <v>0</v>
      </c>
      <c r="S6043" s="53">
        <f t="shared" si="645"/>
        <v>0</v>
      </c>
      <c r="T6043" s="105">
        <f t="shared" si="645"/>
        <v>136</v>
      </c>
      <c r="U6043" s="55">
        <f t="shared" si="645"/>
        <v>0</v>
      </c>
      <c r="V6043" s="105">
        <f t="shared" si="645"/>
        <v>62</v>
      </c>
      <c r="W6043" s="105">
        <f t="shared" si="645"/>
        <v>0</v>
      </c>
      <c r="X6043" s="106">
        <f t="shared" si="645"/>
        <v>198</v>
      </c>
      <c r="Y6043" s="107">
        <f t="shared" si="645"/>
        <v>0</v>
      </c>
      <c r="Z6043" s="105">
        <f t="shared" si="645"/>
        <v>0</v>
      </c>
      <c r="AA6043" s="108">
        <f t="shared" si="645"/>
        <v>54</v>
      </c>
      <c r="AB6043" s="105">
        <f t="shared" si="645"/>
        <v>8</v>
      </c>
      <c r="AC6043" s="105">
        <f t="shared" si="645"/>
        <v>0</v>
      </c>
      <c r="AD6043" s="109">
        <f t="shared" si="645"/>
        <v>0</v>
      </c>
      <c r="AE6043" s="108">
        <f t="shared" si="645"/>
        <v>0</v>
      </c>
      <c r="AF6043" s="60"/>
    </row>
    <row r="6044" ht="28.5" customHeight="1" spans="1:32">
      <c r="A6044" s="61" t="s">
        <v>36</v>
      </c>
      <c r="B6044" s="61" t="s">
        <v>2156</v>
      </c>
      <c r="C6044" s="61" t="s">
        <v>4202</v>
      </c>
      <c r="D6044" s="61" t="s">
        <v>3944</v>
      </c>
      <c r="E6044" s="62" t="s">
        <v>4263</v>
      </c>
      <c r="F6044" s="46">
        <v>46174</v>
      </c>
      <c r="G6044" s="46" t="str">
        <f t="shared" si="644"/>
        <v>叶璟辉2026-6-1</v>
      </c>
      <c r="H6044" s="63" t="s">
        <v>4264</v>
      </c>
      <c r="I6044" s="63" t="s">
        <v>4265</v>
      </c>
      <c r="J6044" s="64"/>
      <c r="K6044" s="64" t="s">
        <v>1598</v>
      </c>
      <c r="L6044" s="65"/>
      <c r="M6044" s="65"/>
      <c r="N6044" s="65"/>
      <c r="O6044" s="66">
        <v>8</v>
      </c>
      <c r="P6044" s="166"/>
      <c r="Q6044" s="68"/>
      <c r="R6044" s="68"/>
      <c r="S6044" s="68"/>
      <c r="T6044" s="69">
        <f t="shared" ref="T6044:T6075" si="646">SUM(O6044:S6044)</f>
        <v>8</v>
      </c>
      <c r="U6044" s="68"/>
      <c r="V6044" s="70">
        <v>3</v>
      </c>
      <c r="W6044" s="70"/>
      <c r="X6044" s="71">
        <f t="shared" ref="X6044:X6075" si="647">SUM(T6044:W6044)</f>
        <v>11</v>
      </c>
      <c r="Y6044" s="72"/>
      <c r="Z6044" s="70"/>
      <c r="AA6044" s="68">
        <v>4</v>
      </c>
      <c r="AB6044" s="73"/>
      <c r="AC6044" s="70"/>
      <c r="AD6044" s="74"/>
      <c r="AE6044" s="68"/>
      <c r="AF6044" s="75"/>
    </row>
    <row r="6045" ht="28.5" customHeight="1" spans="1:32">
      <c r="A6045" s="61" t="s">
        <v>36</v>
      </c>
      <c r="B6045" s="61" t="s">
        <v>2156</v>
      </c>
      <c r="C6045" s="61" t="s">
        <v>4202</v>
      </c>
      <c r="D6045" s="61" t="s">
        <v>3944</v>
      </c>
      <c r="E6045" s="62" t="s">
        <v>4263</v>
      </c>
      <c r="F6045" s="46">
        <v>46175</v>
      </c>
      <c r="G6045" s="46" t="str">
        <f t="shared" si="644"/>
        <v>叶璟辉2026-6-2</v>
      </c>
      <c r="H6045" s="63" t="s">
        <v>4266</v>
      </c>
      <c r="I6045" s="63" t="s">
        <v>4267</v>
      </c>
      <c r="J6045" s="64"/>
      <c r="K6045" s="64" t="s">
        <v>1598</v>
      </c>
      <c r="L6045" s="65"/>
      <c r="M6045" s="65"/>
      <c r="N6045" s="65"/>
      <c r="O6045" s="66">
        <v>8</v>
      </c>
      <c r="P6045" s="166"/>
      <c r="Q6045" s="68"/>
      <c r="R6045" s="68"/>
      <c r="S6045" s="68"/>
      <c r="T6045" s="69">
        <f t="shared" si="646"/>
        <v>8</v>
      </c>
      <c r="U6045" s="68"/>
      <c r="V6045" s="70">
        <v>3</v>
      </c>
      <c r="W6045" s="70"/>
      <c r="X6045" s="71">
        <f t="shared" si="647"/>
        <v>11</v>
      </c>
      <c r="Y6045" s="72"/>
      <c r="Z6045" s="70"/>
      <c r="AA6045" s="68">
        <v>4</v>
      </c>
      <c r="AB6045" s="73"/>
      <c r="AC6045" s="70"/>
      <c r="AD6045" s="74"/>
      <c r="AE6045" s="68"/>
      <c r="AF6045" s="75"/>
    </row>
    <row r="6046" ht="28.5" customHeight="1" spans="1:32">
      <c r="A6046" s="61" t="s">
        <v>36</v>
      </c>
      <c r="B6046" s="61" t="s">
        <v>2156</v>
      </c>
      <c r="C6046" s="61" t="s">
        <v>4202</v>
      </c>
      <c r="D6046" s="61" t="s">
        <v>3944</v>
      </c>
      <c r="E6046" s="62" t="s">
        <v>4263</v>
      </c>
      <c r="F6046" s="46">
        <v>46176</v>
      </c>
      <c r="G6046" s="46" t="str">
        <f t="shared" si="644"/>
        <v>叶璟辉2026-6-3</v>
      </c>
      <c r="H6046" s="63" t="s">
        <v>4268</v>
      </c>
      <c r="I6046" s="63" t="s">
        <v>251</v>
      </c>
      <c r="J6046" s="64"/>
      <c r="K6046" s="64" t="s">
        <v>1598</v>
      </c>
      <c r="L6046" s="65"/>
      <c r="M6046" s="65"/>
      <c r="N6046" s="65"/>
      <c r="O6046" s="66">
        <v>8</v>
      </c>
      <c r="P6046" s="166"/>
      <c r="Q6046" s="68"/>
      <c r="R6046" s="68"/>
      <c r="S6046" s="68"/>
      <c r="T6046" s="69">
        <f t="shared" si="646"/>
        <v>8</v>
      </c>
      <c r="U6046" s="68"/>
      <c r="V6046" s="70">
        <v>3</v>
      </c>
      <c r="W6046" s="70"/>
      <c r="X6046" s="71">
        <f t="shared" si="647"/>
        <v>11</v>
      </c>
      <c r="Y6046" s="72"/>
      <c r="Z6046" s="70"/>
      <c r="AA6046" s="68">
        <v>2</v>
      </c>
      <c r="AB6046" s="73"/>
      <c r="AC6046" s="70"/>
      <c r="AD6046" s="74"/>
      <c r="AE6046" s="68"/>
      <c r="AF6046" s="75"/>
    </row>
    <row r="6047" ht="28.5" customHeight="1" spans="1:32">
      <c r="A6047" s="61" t="s">
        <v>36</v>
      </c>
      <c r="B6047" s="61" t="s">
        <v>2156</v>
      </c>
      <c r="C6047" s="61" t="s">
        <v>4202</v>
      </c>
      <c r="D6047" s="61" t="s">
        <v>3944</v>
      </c>
      <c r="E6047" s="62" t="s">
        <v>4263</v>
      </c>
      <c r="F6047" s="46">
        <v>46177</v>
      </c>
      <c r="G6047" s="46" t="str">
        <f t="shared" si="644"/>
        <v>叶璟辉2026-6-4</v>
      </c>
      <c r="H6047" s="63" t="s">
        <v>4269</v>
      </c>
      <c r="I6047" s="63" t="s">
        <v>4270</v>
      </c>
      <c r="J6047" s="64"/>
      <c r="K6047" s="64" t="s">
        <v>1598</v>
      </c>
      <c r="L6047" s="65"/>
      <c r="M6047" s="65"/>
      <c r="N6047" s="65"/>
      <c r="O6047" s="66">
        <v>8</v>
      </c>
      <c r="P6047" s="166"/>
      <c r="Q6047" s="68"/>
      <c r="R6047" s="68"/>
      <c r="S6047" s="68"/>
      <c r="T6047" s="69">
        <f t="shared" si="646"/>
        <v>8</v>
      </c>
      <c r="U6047" s="68"/>
      <c r="V6047" s="70">
        <v>3</v>
      </c>
      <c r="W6047" s="70"/>
      <c r="X6047" s="71">
        <f t="shared" si="647"/>
        <v>11</v>
      </c>
      <c r="Y6047" s="72"/>
      <c r="Z6047" s="70"/>
      <c r="AA6047" s="68">
        <v>2</v>
      </c>
      <c r="AB6047" s="73"/>
      <c r="AC6047" s="70"/>
      <c r="AD6047" s="74"/>
      <c r="AE6047" s="68"/>
      <c r="AF6047" s="75"/>
    </row>
    <row r="6048" ht="28.5" customHeight="1" spans="1:32">
      <c r="A6048" s="61" t="s">
        <v>36</v>
      </c>
      <c r="B6048" s="61" t="s">
        <v>2156</v>
      </c>
      <c r="C6048" s="61" t="s">
        <v>4202</v>
      </c>
      <c r="D6048" s="61" t="s">
        <v>3944</v>
      </c>
      <c r="E6048" s="62" t="s">
        <v>4263</v>
      </c>
      <c r="F6048" s="46">
        <v>46178</v>
      </c>
      <c r="G6048" s="46" t="str">
        <f t="shared" si="644"/>
        <v>叶璟辉2026-6-5</v>
      </c>
      <c r="H6048" s="63" t="s">
        <v>4271</v>
      </c>
      <c r="I6048" s="63" t="s">
        <v>4272</v>
      </c>
      <c r="J6048" s="64"/>
      <c r="K6048" s="64" t="s">
        <v>1598</v>
      </c>
      <c r="L6048" s="65"/>
      <c r="M6048" s="65"/>
      <c r="N6048" s="65"/>
      <c r="O6048" s="66">
        <v>8</v>
      </c>
      <c r="P6048" s="166"/>
      <c r="Q6048" s="68"/>
      <c r="R6048" s="68"/>
      <c r="S6048" s="68"/>
      <c r="T6048" s="69">
        <f t="shared" si="646"/>
        <v>8</v>
      </c>
      <c r="U6048" s="68"/>
      <c r="V6048" s="70">
        <v>3</v>
      </c>
      <c r="W6048" s="70"/>
      <c r="X6048" s="71">
        <f t="shared" si="647"/>
        <v>11</v>
      </c>
      <c r="Y6048" s="72"/>
      <c r="Z6048" s="70"/>
      <c r="AA6048" s="68">
        <v>2</v>
      </c>
      <c r="AB6048" s="73"/>
      <c r="AC6048" s="70"/>
      <c r="AD6048" s="74"/>
      <c r="AE6048" s="68"/>
      <c r="AF6048" s="75"/>
    </row>
    <row r="6049" ht="28.5" customHeight="1" spans="1:32">
      <c r="A6049" s="61" t="s">
        <v>36</v>
      </c>
      <c r="B6049" s="61" t="s">
        <v>2156</v>
      </c>
      <c r="C6049" s="61" t="s">
        <v>4202</v>
      </c>
      <c r="D6049" s="61" t="s">
        <v>3944</v>
      </c>
      <c r="E6049" s="62" t="s">
        <v>4263</v>
      </c>
      <c r="F6049" s="46">
        <v>46179</v>
      </c>
      <c r="G6049" s="46" t="str">
        <f t="shared" si="644"/>
        <v>叶璟辉2026-6-6</v>
      </c>
      <c r="H6049" s="63" t="s">
        <v>4273</v>
      </c>
      <c r="I6049" s="63"/>
      <c r="J6049" s="64"/>
      <c r="K6049" s="64"/>
      <c r="L6049" s="65"/>
      <c r="M6049" s="65"/>
      <c r="N6049" s="65"/>
      <c r="O6049" s="66">
        <v>8</v>
      </c>
      <c r="P6049" s="166"/>
      <c r="Q6049" s="68"/>
      <c r="R6049" s="68"/>
      <c r="S6049" s="68"/>
      <c r="T6049" s="69">
        <f t="shared" si="646"/>
        <v>8</v>
      </c>
      <c r="U6049" s="68"/>
      <c r="V6049" s="70"/>
      <c r="W6049" s="70"/>
      <c r="X6049" s="71">
        <f t="shared" si="647"/>
        <v>8</v>
      </c>
      <c r="Y6049" s="72"/>
      <c r="Z6049" s="70"/>
      <c r="AA6049" s="68"/>
      <c r="AB6049" s="73"/>
      <c r="AC6049" s="70"/>
      <c r="AD6049" s="74"/>
      <c r="AE6049" s="68"/>
      <c r="AF6049" s="75"/>
    </row>
    <row r="6050" ht="28.5" customHeight="1" spans="1:32">
      <c r="A6050" s="61" t="s">
        <v>36</v>
      </c>
      <c r="B6050" s="61" t="s">
        <v>2156</v>
      </c>
      <c r="C6050" s="61" t="s">
        <v>4202</v>
      </c>
      <c r="D6050" s="61" t="s">
        <v>3944</v>
      </c>
      <c r="E6050" s="62" t="s">
        <v>4263</v>
      </c>
      <c r="F6050" s="77">
        <v>46180</v>
      </c>
      <c r="G6050" s="46" t="str">
        <f t="shared" si="644"/>
        <v>叶璟辉2026-6-7</v>
      </c>
      <c r="H6050" s="63" t="s">
        <v>3106</v>
      </c>
      <c r="I6050" s="63" t="s">
        <v>2198</v>
      </c>
      <c r="J6050" s="64"/>
      <c r="K6050" s="64" t="s">
        <v>73</v>
      </c>
      <c r="L6050" s="65"/>
      <c r="M6050" s="65"/>
      <c r="N6050" s="65"/>
      <c r="O6050" s="66"/>
      <c r="P6050" s="166"/>
      <c r="Q6050" s="68"/>
      <c r="R6050" s="68"/>
      <c r="S6050" s="68"/>
      <c r="T6050" s="69">
        <f t="shared" si="646"/>
        <v>0</v>
      </c>
      <c r="U6050" s="68"/>
      <c r="V6050" s="70">
        <v>6.5</v>
      </c>
      <c r="W6050" s="70"/>
      <c r="X6050" s="71">
        <f t="shared" si="647"/>
        <v>6.5</v>
      </c>
      <c r="Y6050" s="72"/>
      <c r="Z6050" s="70"/>
      <c r="AA6050" s="68">
        <v>2</v>
      </c>
      <c r="AB6050" s="73"/>
      <c r="AC6050" s="70"/>
      <c r="AD6050" s="74"/>
      <c r="AE6050" s="68"/>
      <c r="AF6050" s="75"/>
    </row>
    <row r="6051" ht="28.5" customHeight="1" spans="1:32">
      <c r="A6051" s="61" t="s">
        <v>36</v>
      </c>
      <c r="B6051" s="61" t="s">
        <v>2156</v>
      </c>
      <c r="C6051" s="61" t="s">
        <v>4202</v>
      </c>
      <c r="D6051" s="61" t="s">
        <v>3944</v>
      </c>
      <c r="E6051" s="62" t="s">
        <v>4263</v>
      </c>
      <c r="F6051" s="46">
        <v>46181</v>
      </c>
      <c r="G6051" s="46" t="str">
        <f t="shared" si="644"/>
        <v>叶璟辉2026-6-8</v>
      </c>
      <c r="H6051" s="63" t="s">
        <v>4274</v>
      </c>
      <c r="I6051" s="63" t="s">
        <v>4275</v>
      </c>
      <c r="J6051" s="64"/>
      <c r="K6051" s="64" t="s">
        <v>1598</v>
      </c>
      <c r="L6051" s="65"/>
      <c r="M6051" s="65"/>
      <c r="N6051" s="65"/>
      <c r="O6051" s="66">
        <v>8</v>
      </c>
      <c r="P6051" s="166"/>
      <c r="Q6051" s="68"/>
      <c r="R6051" s="68"/>
      <c r="S6051" s="68"/>
      <c r="T6051" s="69">
        <f t="shared" si="646"/>
        <v>8</v>
      </c>
      <c r="U6051" s="68"/>
      <c r="V6051" s="70">
        <v>3.5</v>
      </c>
      <c r="W6051" s="70"/>
      <c r="X6051" s="71">
        <f t="shared" si="647"/>
        <v>11.5</v>
      </c>
      <c r="Y6051" s="72"/>
      <c r="Z6051" s="70"/>
      <c r="AA6051" s="68">
        <v>4</v>
      </c>
      <c r="AB6051" s="73"/>
      <c r="AC6051" s="70"/>
      <c r="AD6051" s="74"/>
      <c r="AE6051" s="68"/>
      <c r="AF6051" s="75"/>
    </row>
    <row r="6052" ht="28.5" customHeight="1" spans="1:32">
      <c r="A6052" s="61" t="s">
        <v>36</v>
      </c>
      <c r="B6052" s="61" t="s">
        <v>2156</v>
      </c>
      <c r="C6052" s="61" t="s">
        <v>4202</v>
      </c>
      <c r="D6052" s="61" t="s">
        <v>3944</v>
      </c>
      <c r="E6052" s="62" t="s">
        <v>4263</v>
      </c>
      <c r="F6052" s="78">
        <v>46182</v>
      </c>
      <c r="G6052" s="46" t="str">
        <f t="shared" si="644"/>
        <v>叶璟辉2026-6-9</v>
      </c>
      <c r="H6052" s="63" t="s">
        <v>4276</v>
      </c>
      <c r="I6052" s="63" t="s">
        <v>3856</v>
      </c>
      <c r="J6052" s="64"/>
      <c r="K6052" s="64" t="s">
        <v>1598</v>
      </c>
      <c r="L6052" s="65"/>
      <c r="M6052" s="65"/>
      <c r="N6052" s="65"/>
      <c r="O6052" s="66">
        <v>8</v>
      </c>
      <c r="P6052" s="166"/>
      <c r="Q6052" s="68"/>
      <c r="R6052" s="68"/>
      <c r="S6052" s="68"/>
      <c r="T6052" s="69">
        <f t="shared" si="646"/>
        <v>8</v>
      </c>
      <c r="U6052" s="68"/>
      <c r="V6052" s="70">
        <v>3.5</v>
      </c>
      <c r="W6052" s="70"/>
      <c r="X6052" s="71">
        <f t="shared" si="647"/>
        <v>11.5</v>
      </c>
      <c r="Y6052" s="72"/>
      <c r="Z6052" s="70"/>
      <c r="AA6052" s="68">
        <v>2</v>
      </c>
      <c r="AB6052" s="73"/>
      <c r="AC6052" s="70"/>
      <c r="AD6052" s="74"/>
      <c r="AE6052" s="68"/>
      <c r="AF6052" s="75"/>
    </row>
    <row r="6053" ht="28.5" customHeight="1" spans="1:32">
      <c r="A6053" s="61" t="s">
        <v>36</v>
      </c>
      <c r="B6053" s="61" t="s">
        <v>2156</v>
      </c>
      <c r="C6053" s="61" t="s">
        <v>4202</v>
      </c>
      <c r="D6053" s="61" t="s">
        <v>3944</v>
      </c>
      <c r="E6053" s="62" t="s">
        <v>4263</v>
      </c>
      <c r="F6053" s="46">
        <v>46183</v>
      </c>
      <c r="G6053" s="46" t="str">
        <f t="shared" si="644"/>
        <v>叶璟辉2026-6-10</v>
      </c>
      <c r="H6053" s="63" t="s">
        <v>4277</v>
      </c>
      <c r="I6053" s="63" t="s">
        <v>4278</v>
      </c>
      <c r="J6053" s="64"/>
      <c r="K6053" s="64" t="s">
        <v>1598</v>
      </c>
      <c r="L6053" s="65"/>
      <c r="M6053" s="65"/>
      <c r="N6053" s="65"/>
      <c r="O6053" s="66">
        <v>8</v>
      </c>
      <c r="P6053" s="166"/>
      <c r="Q6053" s="68"/>
      <c r="R6053" s="68"/>
      <c r="S6053" s="68"/>
      <c r="T6053" s="69">
        <f t="shared" si="646"/>
        <v>8</v>
      </c>
      <c r="U6053" s="68"/>
      <c r="V6053" s="70">
        <v>3</v>
      </c>
      <c r="W6053" s="70"/>
      <c r="X6053" s="71">
        <f t="shared" si="647"/>
        <v>11</v>
      </c>
      <c r="Y6053" s="72"/>
      <c r="Z6053" s="70"/>
      <c r="AA6053" s="68">
        <v>2</v>
      </c>
      <c r="AB6053" s="73"/>
      <c r="AC6053" s="70"/>
      <c r="AD6053" s="74"/>
      <c r="AE6053" s="68"/>
      <c r="AF6053" s="75"/>
    </row>
    <row r="6054" ht="28.5" customHeight="1" spans="1:32">
      <c r="A6054" s="61" t="s">
        <v>36</v>
      </c>
      <c r="B6054" s="61" t="s">
        <v>2156</v>
      </c>
      <c r="C6054" s="61" t="s">
        <v>4202</v>
      </c>
      <c r="D6054" s="61" t="s">
        <v>3944</v>
      </c>
      <c r="E6054" s="62" t="s">
        <v>4263</v>
      </c>
      <c r="F6054" s="46">
        <v>46184</v>
      </c>
      <c r="G6054" s="46" t="str">
        <f t="shared" si="644"/>
        <v>叶璟辉2026-6-11</v>
      </c>
      <c r="H6054" s="63" t="s">
        <v>4279</v>
      </c>
      <c r="I6054" s="63" t="s">
        <v>4280</v>
      </c>
      <c r="J6054" s="64"/>
      <c r="K6054" s="64" t="s">
        <v>1598</v>
      </c>
      <c r="L6054" s="65"/>
      <c r="M6054" s="65"/>
      <c r="N6054" s="65"/>
      <c r="O6054" s="66">
        <v>8</v>
      </c>
      <c r="P6054" s="166"/>
      <c r="Q6054" s="68"/>
      <c r="R6054" s="68"/>
      <c r="S6054" s="68"/>
      <c r="T6054" s="69">
        <f t="shared" si="646"/>
        <v>8</v>
      </c>
      <c r="U6054" s="68"/>
      <c r="V6054" s="70">
        <v>3</v>
      </c>
      <c r="W6054" s="70"/>
      <c r="X6054" s="71">
        <f t="shared" si="647"/>
        <v>11</v>
      </c>
      <c r="Y6054" s="72"/>
      <c r="Z6054" s="70"/>
      <c r="AA6054" s="68">
        <v>4</v>
      </c>
      <c r="AB6054" s="73"/>
      <c r="AC6054" s="70"/>
      <c r="AD6054" s="74"/>
      <c r="AE6054" s="68"/>
      <c r="AF6054" s="75"/>
    </row>
    <row r="6055" ht="28.5" customHeight="1" spans="1:32">
      <c r="A6055" s="61" t="s">
        <v>36</v>
      </c>
      <c r="B6055" s="61" t="s">
        <v>2156</v>
      </c>
      <c r="C6055" s="61" t="s">
        <v>4202</v>
      </c>
      <c r="D6055" s="61" t="s">
        <v>3944</v>
      </c>
      <c r="E6055" s="62" t="s">
        <v>4263</v>
      </c>
      <c r="F6055" s="46">
        <v>46185</v>
      </c>
      <c r="G6055" s="46" t="str">
        <f t="shared" si="644"/>
        <v>叶璟辉2026-6-12</v>
      </c>
      <c r="H6055" s="63" t="s">
        <v>79</v>
      </c>
      <c r="I6055" s="63" t="s">
        <v>4068</v>
      </c>
      <c r="J6055" s="64"/>
      <c r="K6055" s="64" t="s">
        <v>1598</v>
      </c>
      <c r="L6055" s="65"/>
      <c r="M6055" s="65"/>
      <c r="N6055" s="65"/>
      <c r="O6055" s="66">
        <v>8</v>
      </c>
      <c r="P6055" s="166"/>
      <c r="Q6055" s="68"/>
      <c r="R6055" s="68"/>
      <c r="S6055" s="68"/>
      <c r="T6055" s="69">
        <f t="shared" si="646"/>
        <v>8</v>
      </c>
      <c r="U6055" s="68"/>
      <c r="V6055" s="70"/>
      <c r="W6055" s="70"/>
      <c r="X6055" s="71">
        <f t="shared" si="647"/>
        <v>8</v>
      </c>
      <c r="Y6055" s="72"/>
      <c r="Z6055" s="70"/>
      <c r="AA6055" s="68">
        <v>2</v>
      </c>
      <c r="AB6055" s="73"/>
      <c r="AC6055" s="70"/>
      <c r="AD6055" s="74"/>
      <c r="AE6055" s="68"/>
      <c r="AF6055" s="75"/>
    </row>
    <row r="6056" ht="28.5" customHeight="1" spans="1:32">
      <c r="A6056" s="61" t="s">
        <v>36</v>
      </c>
      <c r="B6056" s="61" t="s">
        <v>2156</v>
      </c>
      <c r="C6056" s="61" t="s">
        <v>4202</v>
      </c>
      <c r="D6056" s="61" t="s">
        <v>3944</v>
      </c>
      <c r="E6056" s="62" t="s">
        <v>4263</v>
      </c>
      <c r="F6056" s="46">
        <v>46186</v>
      </c>
      <c r="G6056" s="46" t="str">
        <f t="shared" si="644"/>
        <v>叶璟辉2026-6-13</v>
      </c>
      <c r="H6056" s="63" t="s">
        <v>4281</v>
      </c>
      <c r="I6056" s="63" t="s">
        <v>4282</v>
      </c>
      <c r="J6056" s="64"/>
      <c r="K6056" s="64"/>
      <c r="L6056" s="65"/>
      <c r="M6056" s="65"/>
      <c r="N6056" s="65"/>
      <c r="O6056" s="66">
        <v>8</v>
      </c>
      <c r="P6056" s="166"/>
      <c r="Q6056" s="68"/>
      <c r="R6056" s="68"/>
      <c r="S6056" s="68"/>
      <c r="T6056" s="69">
        <f t="shared" si="646"/>
        <v>8</v>
      </c>
      <c r="U6056" s="68"/>
      <c r="V6056" s="70"/>
      <c r="W6056" s="70"/>
      <c r="X6056" s="71">
        <f t="shared" si="647"/>
        <v>8</v>
      </c>
      <c r="Y6056" s="72"/>
      <c r="Z6056" s="70"/>
      <c r="AA6056" s="68">
        <v>2</v>
      </c>
      <c r="AB6056" s="73"/>
      <c r="AC6056" s="70"/>
      <c r="AD6056" s="74"/>
      <c r="AE6056" s="68"/>
      <c r="AF6056" s="80"/>
    </row>
    <row r="6057" ht="28.5" customHeight="1" spans="1:32">
      <c r="A6057" s="61" t="s">
        <v>36</v>
      </c>
      <c r="B6057" s="61" t="s">
        <v>2156</v>
      </c>
      <c r="C6057" s="61" t="s">
        <v>4202</v>
      </c>
      <c r="D6057" s="61" t="s">
        <v>3944</v>
      </c>
      <c r="E6057" s="62" t="s">
        <v>4263</v>
      </c>
      <c r="F6057" s="77">
        <v>46187</v>
      </c>
      <c r="G6057" s="46" t="str">
        <f t="shared" si="644"/>
        <v>叶璟辉2026-6-14</v>
      </c>
      <c r="H6057" s="63" t="s">
        <v>4283</v>
      </c>
      <c r="I6057" s="63" t="s">
        <v>3400</v>
      </c>
      <c r="J6057" s="64"/>
      <c r="K6057" s="64" t="s">
        <v>73</v>
      </c>
      <c r="L6057" s="65"/>
      <c r="M6057" s="65"/>
      <c r="N6057" s="65"/>
      <c r="O6057" s="66"/>
      <c r="P6057" s="166"/>
      <c r="Q6057" s="68"/>
      <c r="R6057" s="68"/>
      <c r="S6057" s="68"/>
      <c r="T6057" s="69">
        <f t="shared" si="646"/>
        <v>0</v>
      </c>
      <c r="U6057" s="68"/>
      <c r="V6057" s="70">
        <v>7.5</v>
      </c>
      <c r="W6057" s="70"/>
      <c r="X6057" s="71">
        <f t="shared" si="647"/>
        <v>7.5</v>
      </c>
      <c r="Y6057" s="72"/>
      <c r="Z6057" s="70"/>
      <c r="AA6057" s="68">
        <v>2</v>
      </c>
      <c r="AB6057" s="73"/>
      <c r="AC6057" s="70"/>
      <c r="AD6057" s="74"/>
      <c r="AE6057" s="68"/>
      <c r="AF6057" s="80"/>
    </row>
    <row r="6058" ht="28.5" customHeight="1" spans="1:32">
      <c r="A6058" s="61" t="s">
        <v>36</v>
      </c>
      <c r="B6058" s="61" t="s">
        <v>2156</v>
      </c>
      <c r="C6058" s="61" t="s">
        <v>4202</v>
      </c>
      <c r="D6058" s="61" t="s">
        <v>3944</v>
      </c>
      <c r="E6058" s="62" t="s">
        <v>4263</v>
      </c>
      <c r="F6058" s="46">
        <v>46188</v>
      </c>
      <c r="G6058" s="46" t="str">
        <f t="shared" si="644"/>
        <v>叶璟辉2026-6-15</v>
      </c>
      <c r="H6058" s="63" t="s">
        <v>4284</v>
      </c>
      <c r="I6058" s="63" t="s">
        <v>4285</v>
      </c>
      <c r="J6058" s="64"/>
      <c r="K6058" s="64" t="s">
        <v>1598</v>
      </c>
      <c r="L6058" s="65"/>
      <c r="M6058" s="65"/>
      <c r="N6058" s="65"/>
      <c r="O6058" s="66">
        <v>8</v>
      </c>
      <c r="P6058" s="166"/>
      <c r="Q6058" s="68"/>
      <c r="R6058" s="68"/>
      <c r="S6058" s="68"/>
      <c r="T6058" s="69">
        <f t="shared" si="646"/>
        <v>8</v>
      </c>
      <c r="U6058" s="68"/>
      <c r="V6058" s="70">
        <v>3</v>
      </c>
      <c r="W6058" s="70"/>
      <c r="X6058" s="71">
        <f t="shared" si="647"/>
        <v>11</v>
      </c>
      <c r="Y6058" s="72"/>
      <c r="Z6058" s="70"/>
      <c r="AA6058" s="68">
        <v>4</v>
      </c>
      <c r="AB6058" s="73"/>
      <c r="AC6058" s="70"/>
      <c r="AD6058" s="74"/>
      <c r="AE6058" s="68"/>
      <c r="AF6058" s="75"/>
    </row>
    <row r="6059" ht="28.5" customHeight="1" spans="1:32">
      <c r="A6059" s="61" t="s">
        <v>36</v>
      </c>
      <c r="B6059" s="61" t="s">
        <v>2156</v>
      </c>
      <c r="C6059" s="61" t="s">
        <v>4202</v>
      </c>
      <c r="D6059" s="61" t="s">
        <v>3944</v>
      </c>
      <c r="E6059" s="62" t="s">
        <v>4263</v>
      </c>
      <c r="F6059" s="46">
        <v>46189</v>
      </c>
      <c r="G6059" s="46" t="str">
        <f t="shared" si="644"/>
        <v>叶璟辉2026-6-16</v>
      </c>
      <c r="H6059" s="63" t="s">
        <v>4286</v>
      </c>
      <c r="I6059" s="63" t="s">
        <v>4287</v>
      </c>
      <c r="J6059" s="64"/>
      <c r="K6059" s="64" t="s">
        <v>1598</v>
      </c>
      <c r="L6059" s="65"/>
      <c r="M6059" s="65"/>
      <c r="N6059" s="65"/>
      <c r="O6059" s="66">
        <v>8</v>
      </c>
      <c r="P6059" s="161"/>
      <c r="Q6059" s="68"/>
      <c r="R6059" s="68"/>
      <c r="S6059" s="68"/>
      <c r="T6059" s="69">
        <f t="shared" si="646"/>
        <v>8</v>
      </c>
      <c r="U6059" s="68"/>
      <c r="V6059" s="70">
        <v>3</v>
      </c>
      <c r="W6059" s="70"/>
      <c r="X6059" s="71">
        <f t="shared" si="647"/>
        <v>11</v>
      </c>
      <c r="Y6059" s="72"/>
      <c r="Z6059" s="70"/>
      <c r="AA6059" s="68">
        <v>4</v>
      </c>
      <c r="AB6059" s="73"/>
      <c r="AC6059" s="70"/>
      <c r="AD6059" s="74"/>
      <c r="AE6059" s="68"/>
      <c r="AF6059" s="80"/>
    </row>
    <row r="6060" ht="28.5" customHeight="1" spans="1:32">
      <c r="A6060" s="61" t="s">
        <v>36</v>
      </c>
      <c r="B6060" s="61" t="s">
        <v>2156</v>
      </c>
      <c r="C6060" s="61" t="s">
        <v>4202</v>
      </c>
      <c r="D6060" s="61" t="s">
        <v>3944</v>
      </c>
      <c r="E6060" s="62" t="s">
        <v>4263</v>
      </c>
      <c r="F6060" s="46">
        <v>46190</v>
      </c>
      <c r="G6060" s="46" t="str">
        <f t="shared" si="644"/>
        <v>叶璟辉2026-6-17</v>
      </c>
      <c r="H6060" s="63" t="s">
        <v>4288</v>
      </c>
      <c r="I6060" s="63" t="s">
        <v>4289</v>
      </c>
      <c r="J6060" s="64"/>
      <c r="K6060" s="64" t="s">
        <v>1598</v>
      </c>
      <c r="L6060" s="65"/>
      <c r="M6060" s="65"/>
      <c r="N6060" s="65"/>
      <c r="O6060" s="66">
        <v>8</v>
      </c>
      <c r="P6060" s="161"/>
      <c r="Q6060" s="68"/>
      <c r="R6060" s="68"/>
      <c r="S6060" s="68"/>
      <c r="T6060" s="69">
        <f t="shared" si="646"/>
        <v>8</v>
      </c>
      <c r="U6060" s="68"/>
      <c r="V6060" s="70">
        <v>3</v>
      </c>
      <c r="W6060" s="70"/>
      <c r="X6060" s="71">
        <f t="shared" si="647"/>
        <v>11</v>
      </c>
      <c r="Y6060" s="72"/>
      <c r="Z6060" s="70"/>
      <c r="AA6060" s="68">
        <v>4</v>
      </c>
      <c r="AB6060" s="73"/>
      <c r="AC6060" s="70"/>
      <c r="AD6060" s="74"/>
      <c r="AE6060" s="68"/>
      <c r="AF6060" s="75"/>
    </row>
    <row r="6061" ht="28.5" customHeight="1" spans="1:32">
      <c r="A6061" s="61" t="s">
        <v>36</v>
      </c>
      <c r="B6061" s="61" t="s">
        <v>2156</v>
      </c>
      <c r="C6061" s="61" t="s">
        <v>4202</v>
      </c>
      <c r="D6061" s="61" t="s">
        <v>3944</v>
      </c>
      <c r="E6061" s="62" t="s">
        <v>4263</v>
      </c>
      <c r="F6061" s="46">
        <v>46191</v>
      </c>
      <c r="G6061" s="46" t="str">
        <f t="shared" si="644"/>
        <v>叶璟辉2026-6-18</v>
      </c>
      <c r="H6061" s="63" t="s">
        <v>1015</v>
      </c>
      <c r="I6061" s="63" t="s">
        <v>2111</v>
      </c>
      <c r="J6061" s="64"/>
      <c r="K6061" s="64"/>
      <c r="L6061" s="65"/>
      <c r="M6061" s="65"/>
      <c r="N6061" s="65"/>
      <c r="O6061" s="66">
        <v>8</v>
      </c>
      <c r="P6061" s="161"/>
      <c r="Q6061" s="68"/>
      <c r="R6061" s="68"/>
      <c r="S6061" s="68"/>
      <c r="T6061" s="69">
        <f t="shared" si="646"/>
        <v>8</v>
      </c>
      <c r="U6061" s="68"/>
      <c r="V6061" s="70"/>
      <c r="W6061" s="70"/>
      <c r="X6061" s="71">
        <f t="shared" si="647"/>
        <v>8</v>
      </c>
      <c r="Y6061" s="72"/>
      <c r="Z6061" s="70"/>
      <c r="AA6061" s="68">
        <v>2</v>
      </c>
      <c r="AB6061" s="73"/>
      <c r="AC6061" s="70"/>
      <c r="AD6061" s="74"/>
      <c r="AE6061" s="68"/>
      <c r="AF6061" s="75"/>
    </row>
    <row r="6062" ht="28.5" customHeight="1" spans="1:32">
      <c r="A6062" s="61" t="s">
        <v>36</v>
      </c>
      <c r="B6062" s="61" t="s">
        <v>2156</v>
      </c>
      <c r="C6062" s="61" t="s">
        <v>4202</v>
      </c>
      <c r="D6062" s="61" t="s">
        <v>3944</v>
      </c>
      <c r="E6062" s="62" t="s">
        <v>4263</v>
      </c>
      <c r="F6062" s="82">
        <v>46192</v>
      </c>
      <c r="G6062" s="46" t="str">
        <f t="shared" si="644"/>
        <v>叶璟辉2026-6-19</v>
      </c>
      <c r="H6062" s="63"/>
      <c r="I6062" s="63"/>
      <c r="J6062" s="64"/>
      <c r="K6062" s="64"/>
      <c r="L6062" s="65"/>
      <c r="M6062" s="65"/>
      <c r="N6062" s="65"/>
      <c r="O6062" s="66"/>
      <c r="P6062" s="161"/>
      <c r="Q6062" s="68"/>
      <c r="R6062" s="68"/>
      <c r="S6062" s="68"/>
      <c r="T6062" s="69">
        <f t="shared" si="646"/>
        <v>0</v>
      </c>
      <c r="U6062" s="68"/>
      <c r="V6062" s="70"/>
      <c r="W6062" s="70"/>
      <c r="X6062" s="71">
        <f t="shared" si="647"/>
        <v>0</v>
      </c>
      <c r="Y6062" s="72"/>
      <c r="Z6062" s="70"/>
      <c r="AA6062" s="68"/>
      <c r="AB6062" s="73">
        <v>8</v>
      </c>
      <c r="AC6062" s="70"/>
      <c r="AD6062" s="74"/>
      <c r="AE6062" s="68"/>
      <c r="AF6062" s="75"/>
    </row>
    <row r="6063" ht="28.5" customHeight="1" spans="1:32">
      <c r="A6063" s="61" t="s">
        <v>36</v>
      </c>
      <c r="B6063" s="61" t="s">
        <v>2156</v>
      </c>
      <c r="C6063" s="61" t="s">
        <v>4202</v>
      </c>
      <c r="D6063" s="61" t="s">
        <v>3944</v>
      </c>
      <c r="E6063" s="62" t="s">
        <v>4263</v>
      </c>
      <c r="F6063" s="77">
        <v>46193</v>
      </c>
      <c r="G6063" s="46" t="str">
        <f t="shared" si="644"/>
        <v>叶璟辉2026-6-20</v>
      </c>
      <c r="H6063" s="63" t="s">
        <v>79</v>
      </c>
      <c r="I6063" s="63" t="s">
        <v>2088</v>
      </c>
      <c r="J6063" s="64"/>
      <c r="K6063" s="64" t="s">
        <v>73</v>
      </c>
      <c r="L6063" s="65"/>
      <c r="M6063" s="65"/>
      <c r="N6063" s="65"/>
      <c r="O6063" s="66"/>
      <c r="P6063" s="161"/>
      <c r="Q6063" s="68"/>
      <c r="R6063" s="68"/>
      <c r="S6063" s="68"/>
      <c r="T6063" s="69">
        <f t="shared" si="646"/>
        <v>0</v>
      </c>
      <c r="U6063" s="68"/>
      <c r="V6063" s="70">
        <v>8</v>
      </c>
      <c r="W6063" s="70"/>
      <c r="X6063" s="71">
        <f t="shared" si="647"/>
        <v>8</v>
      </c>
      <c r="Y6063" s="72"/>
      <c r="Z6063" s="70"/>
      <c r="AA6063" s="68">
        <v>2</v>
      </c>
      <c r="AB6063" s="73"/>
      <c r="AC6063" s="70"/>
      <c r="AD6063" s="74"/>
      <c r="AE6063" s="68"/>
      <c r="AF6063" s="75"/>
    </row>
    <row r="6064" ht="28.5" customHeight="1" spans="1:32">
      <c r="A6064" s="61" t="s">
        <v>36</v>
      </c>
      <c r="B6064" s="61" t="s">
        <v>2156</v>
      </c>
      <c r="C6064" s="61" t="s">
        <v>4202</v>
      </c>
      <c r="D6064" s="61" t="s">
        <v>3944</v>
      </c>
      <c r="E6064" s="62" t="s">
        <v>4263</v>
      </c>
      <c r="F6064" s="46">
        <v>46194</v>
      </c>
      <c r="G6064" s="46" t="str">
        <f t="shared" si="644"/>
        <v>叶璟辉2026-6-21</v>
      </c>
      <c r="H6064" s="63" t="s">
        <v>4290</v>
      </c>
      <c r="I6064" s="63" t="s">
        <v>4291</v>
      </c>
      <c r="J6064" s="64"/>
      <c r="K6064" s="64" t="s">
        <v>1598</v>
      </c>
      <c r="L6064" s="65"/>
      <c r="M6064" s="65"/>
      <c r="N6064" s="65"/>
      <c r="O6064" s="66">
        <v>8</v>
      </c>
      <c r="P6064" s="161"/>
      <c r="Q6064" s="68"/>
      <c r="R6064" s="68"/>
      <c r="S6064" s="68"/>
      <c r="T6064" s="69">
        <f t="shared" si="646"/>
        <v>8</v>
      </c>
      <c r="U6064" s="68"/>
      <c r="V6064" s="70">
        <v>3</v>
      </c>
      <c r="W6064" s="70"/>
      <c r="X6064" s="71">
        <f t="shared" si="647"/>
        <v>11</v>
      </c>
      <c r="Y6064" s="72"/>
      <c r="Z6064" s="70"/>
      <c r="AA6064" s="68">
        <v>4</v>
      </c>
      <c r="AB6064" s="73"/>
      <c r="AC6064" s="70"/>
      <c r="AD6064" s="74"/>
      <c r="AE6064" s="68"/>
      <c r="AF6064" s="75"/>
    </row>
    <row r="6065" ht="28.5" customHeight="1" spans="1:32">
      <c r="A6065" s="61" t="s">
        <v>36</v>
      </c>
      <c r="B6065" s="61" t="s">
        <v>2156</v>
      </c>
      <c r="C6065" s="61" t="s">
        <v>4202</v>
      </c>
      <c r="D6065" s="61" t="s">
        <v>3944</v>
      </c>
      <c r="E6065" s="62" t="s">
        <v>4263</v>
      </c>
      <c r="F6065" s="46">
        <v>46195</v>
      </c>
      <c r="G6065" s="46" t="str">
        <f t="shared" si="644"/>
        <v>叶璟辉2026-6-22</v>
      </c>
      <c r="H6065" s="63"/>
      <c r="I6065" s="63"/>
      <c r="J6065" s="64"/>
      <c r="K6065" s="64"/>
      <c r="L6065" s="65"/>
      <c r="M6065" s="65"/>
      <c r="N6065" s="65"/>
      <c r="O6065" s="66"/>
      <c r="P6065" s="166"/>
      <c r="Q6065" s="68"/>
      <c r="R6065" s="68"/>
      <c r="S6065" s="68"/>
      <c r="T6065" s="69">
        <f t="shared" si="646"/>
        <v>0</v>
      </c>
      <c r="U6065" s="68"/>
      <c r="V6065" s="70"/>
      <c r="W6065" s="70"/>
      <c r="X6065" s="71">
        <f t="shared" si="647"/>
        <v>0</v>
      </c>
      <c r="Y6065" s="72"/>
      <c r="Z6065" s="70"/>
      <c r="AA6065" s="68"/>
      <c r="AB6065" s="73"/>
      <c r="AC6065" s="70"/>
      <c r="AD6065" s="74"/>
      <c r="AE6065" s="68"/>
      <c r="AF6065" s="75"/>
    </row>
    <row r="6066" ht="28.5" customHeight="1" spans="1:32">
      <c r="A6066" s="61" t="s">
        <v>36</v>
      </c>
      <c r="B6066" s="61" t="s">
        <v>2156</v>
      </c>
      <c r="C6066" s="61" t="s">
        <v>4202</v>
      </c>
      <c r="D6066" s="61" t="s">
        <v>3944</v>
      </c>
      <c r="E6066" s="62" t="s">
        <v>4263</v>
      </c>
      <c r="F6066" s="46">
        <v>46196</v>
      </c>
      <c r="G6066" s="46" t="str">
        <f t="shared" si="644"/>
        <v>叶璟辉2026-6-23</v>
      </c>
      <c r="H6066" s="63"/>
      <c r="I6066" s="63"/>
      <c r="J6066" s="64"/>
      <c r="K6066" s="64"/>
      <c r="L6066" s="65"/>
      <c r="M6066" s="65"/>
      <c r="N6066" s="65"/>
      <c r="O6066" s="66"/>
      <c r="P6066" s="161"/>
      <c r="Q6066" s="68"/>
      <c r="R6066" s="68"/>
      <c r="S6066" s="68"/>
      <c r="T6066" s="69">
        <f t="shared" si="646"/>
        <v>0</v>
      </c>
      <c r="U6066" s="68"/>
      <c r="V6066" s="70"/>
      <c r="W6066" s="70"/>
      <c r="X6066" s="71">
        <f t="shared" si="647"/>
        <v>0</v>
      </c>
      <c r="Y6066" s="72"/>
      <c r="Z6066" s="70"/>
      <c r="AA6066" s="68"/>
      <c r="AB6066" s="73"/>
      <c r="AC6066" s="70"/>
      <c r="AD6066" s="74"/>
      <c r="AE6066" s="68"/>
      <c r="AF6066" s="75"/>
    </row>
    <row r="6067" ht="28.5" customHeight="1" spans="1:32">
      <c r="A6067" s="61" t="s">
        <v>36</v>
      </c>
      <c r="B6067" s="61" t="s">
        <v>2156</v>
      </c>
      <c r="C6067" s="61" t="s">
        <v>4202</v>
      </c>
      <c r="D6067" s="61" t="s">
        <v>3944</v>
      </c>
      <c r="E6067" s="62" t="s">
        <v>4263</v>
      </c>
      <c r="F6067" s="46">
        <v>46197</v>
      </c>
      <c r="G6067" s="46" t="str">
        <f t="shared" si="644"/>
        <v>叶璟辉2026-6-24</v>
      </c>
      <c r="H6067" s="63"/>
      <c r="I6067" s="63"/>
      <c r="J6067" s="64"/>
      <c r="K6067" s="64"/>
      <c r="L6067" s="65"/>
      <c r="M6067" s="65"/>
      <c r="N6067" s="65"/>
      <c r="O6067" s="66"/>
      <c r="P6067" s="166"/>
      <c r="Q6067" s="68"/>
      <c r="R6067" s="68"/>
      <c r="S6067" s="68"/>
      <c r="T6067" s="69">
        <f t="shared" si="646"/>
        <v>0</v>
      </c>
      <c r="U6067" s="68"/>
      <c r="V6067" s="70"/>
      <c r="W6067" s="70"/>
      <c r="X6067" s="71">
        <f t="shared" si="647"/>
        <v>0</v>
      </c>
      <c r="Y6067" s="72"/>
      <c r="Z6067" s="70"/>
      <c r="AA6067" s="68"/>
      <c r="AB6067" s="73"/>
      <c r="AC6067" s="70"/>
      <c r="AD6067" s="74"/>
      <c r="AE6067" s="68"/>
      <c r="AF6067" s="75"/>
    </row>
    <row r="6068" ht="28.5" customHeight="1" spans="1:32">
      <c r="A6068" s="61" t="s">
        <v>36</v>
      </c>
      <c r="B6068" s="61" t="s">
        <v>2156</v>
      </c>
      <c r="C6068" s="61" t="s">
        <v>4202</v>
      </c>
      <c r="D6068" s="61" t="s">
        <v>3944</v>
      </c>
      <c r="E6068" s="62" t="s">
        <v>4263</v>
      </c>
      <c r="F6068" s="46">
        <v>46198</v>
      </c>
      <c r="G6068" s="46" t="str">
        <f t="shared" si="644"/>
        <v>叶璟辉2026-6-25</v>
      </c>
      <c r="H6068" s="63"/>
      <c r="I6068" s="63"/>
      <c r="J6068" s="64"/>
      <c r="K6068" s="64"/>
      <c r="L6068" s="65"/>
      <c r="M6068" s="65"/>
      <c r="N6068" s="65"/>
      <c r="O6068" s="66"/>
      <c r="P6068" s="166"/>
      <c r="Q6068" s="68"/>
      <c r="R6068" s="68"/>
      <c r="S6068" s="68"/>
      <c r="T6068" s="69">
        <f t="shared" si="646"/>
        <v>0</v>
      </c>
      <c r="U6068" s="68"/>
      <c r="V6068" s="70"/>
      <c r="W6068" s="70"/>
      <c r="X6068" s="71">
        <f t="shared" si="647"/>
        <v>0</v>
      </c>
      <c r="Y6068" s="72"/>
      <c r="Z6068" s="70"/>
      <c r="AA6068" s="68"/>
      <c r="AB6068" s="73"/>
      <c r="AC6068" s="70"/>
      <c r="AD6068" s="74"/>
      <c r="AE6068" s="68"/>
      <c r="AF6068" s="75"/>
    </row>
    <row r="6069" ht="28.5" customHeight="1" spans="1:32">
      <c r="A6069" s="61" t="s">
        <v>36</v>
      </c>
      <c r="B6069" s="61" t="s">
        <v>2156</v>
      </c>
      <c r="C6069" s="61" t="s">
        <v>4202</v>
      </c>
      <c r="D6069" s="61" t="s">
        <v>3944</v>
      </c>
      <c r="E6069" s="62" t="s">
        <v>4263</v>
      </c>
      <c r="F6069" s="46">
        <v>46199</v>
      </c>
      <c r="G6069" s="46" t="str">
        <f t="shared" si="644"/>
        <v>叶璟辉2026-6-26</v>
      </c>
      <c r="H6069" s="63"/>
      <c r="I6069" s="63"/>
      <c r="J6069" s="64"/>
      <c r="K6069" s="64"/>
      <c r="L6069" s="65"/>
      <c r="M6069" s="65"/>
      <c r="N6069" s="65"/>
      <c r="O6069" s="66"/>
      <c r="P6069" s="166"/>
      <c r="Q6069" s="68"/>
      <c r="R6069" s="68"/>
      <c r="S6069" s="68"/>
      <c r="T6069" s="69">
        <f t="shared" si="646"/>
        <v>0</v>
      </c>
      <c r="U6069" s="68"/>
      <c r="V6069" s="70"/>
      <c r="W6069" s="70"/>
      <c r="X6069" s="71">
        <f t="shared" si="647"/>
        <v>0</v>
      </c>
      <c r="Y6069" s="72"/>
      <c r="Z6069" s="70"/>
      <c r="AA6069" s="68"/>
      <c r="AB6069" s="73"/>
      <c r="AC6069" s="70"/>
      <c r="AD6069" s="74"/>
      <c r="AE6069" s="68"/>
      <c r="AF6069" s="75"/>
    </row>
    <row r="6070" ht="28.5" customHeight="1" spans="1:32">
      <c r="A6070" s="61" t="s">
        <v>36</v>
      </c>
      <c r="B6070" s="61" t="s">
        <v>2156</v>
      </c>
      <c r="C6070" s="61" t="s">
        <v>4202</v>
      </c>
      <c r="D6070" s="61" t="s">
        <v>3944</v>
      </c>
      <c r="E6070" s="62" t="s">
        <v>4263</v>
      </c>
      <c r="F6070" s="46">
        <v>46200</v>
      </c>
      <c r="G6070" s="46" t="str">
        <f t="shared" si="644"/>
        <v>叶璟辉2026-6-27</v>
      </c>
      <c r="H6070" s="63"/>
      <c r="I6070" s="63"/>
      <c r="J6070" s="64"/>
      <c r="K6070" s="64"/>
      <c r="L6070" s="65"/>
      <c r="M6070" s="65"/>
      <c r="N6070" s="79"/>
      <c r="O6070" s="66"/>
      <c r="P6070" s="166"/>
      <c r="Q6070" s="68"/>
      <c r="R6070" s="68"/>
      <c r="S6070" s="68"/>
      <c r="T6070" s="69">
        <f t="shared" si="646"/>
        <v>0</v>
      </c>
      <c r="U6070" s="68"/>
      <c r="V6070" s="70"/>
      <c r="W6070" s="70"/>
      <c r="X6070" s="71">
        <f t="shared" si="647"/>
        <v>0</v>
      </c>
      <c r="Y6070" s="72"/>
      <c r="Z6070" s="70"/>
      <c r="AA6070" s="68"/>
      <c r="AB6070" s="73"/>
      <c r="AC6070" s="70"/>
      <c r="AD6070" s="74"/>
      <c r="AE6070" s="68"/>
      <c r="AF6070" s="75"/>
    </row>
    <row r="6071" ht="28.5" customHeight="1" spans="1:32">
      <c r="A6071" s="61" t="s">
        <v>36</v>
      </c>
      <c r="B6071" s="61" t="s">
        <v>2156</v>
      </c>
      <c r="C6071" s="61" t="s">
        <v>4202</v>
      </c>
      <c r="D6071" s="61" t="s">
        <v>3944</v>
      </c>
      <c r="E6071" s="62" t="s">
        <v>4263</v>
      </c>
      <c r="F6071" s="46">
        <v>46201</v>
      </c>
      <c r="G6071" s="46" t="str">
        <f t="shared" si="644"/>
        <v>叶璟辉2026-6-28</v>
      </c>
      <c r="H6071" s="63"/>
      <c r="I6071" s="63"/>
      <c r="J6071" s="64"/>
      <c r="K6071" s="64"/>
      <c r="L6071" s="65"/>
      <c r="M6071" s="65"/>
      <c r="N6071" s="65"/>
      <c r="O6071" s="66"/>
      <c r="P6071" s="166"/>
      <c r="Q6071" s="68"/>
      <c r="R6071" s="68"/>
      <c r="S6071" s="68"/>
      <c r="T6071" s="69">
        <f t="shared" si="646"/>
        <v>0</v>
      </c>
      <c r="U6071" s="68"/>
      <c r="V6071" s="70"/>
      <c r="W6071" s="70"/>
      <c r="X6071" s="71">
        <f t="shared" si="647"/>
        <v>0</v>
      </c>
      <c r="Y6071" s="72"/>
      <c r="Z6071" s="70"/>
      <c r="AA6071" s="68"/>
      <c r="AB6071" s="73"/>
      <c r="AC6071" s="70"/>
      <c r="AD6071" s="74"/>
      <c r="AE6071" s="68"/>
      <c r="AF6071" s="75"/>
    </row>
    <row r="6072" ht="28.5" customHeight="1" spans="1:32">
      <c r="A6072" s="61" t="s">
        <v>36</v>
      </c>
      <c r="B6072" s="61" t="s">
        <v>2156</v>
      </c>
      <c r="C6072" s="61" t="s">
        <v>4202</v>
      </c>
      <c r="D6072" s="61" t="s">
        <v>3944</v>
      </c>
      <c r="E6072" s="62" t="s">
        <v>4263</v>
      </c>
      <c r="F6072" s="46">
        <v>46202</v>
      </c>
      <c r="G6072" s="46" t="str">
        <f t="shared" si="644"/>
        <v>叶璟辉2026-6-29</v>
      </c>
      <c r="H6072" s="63"/>
      <c r="I6072" s="63"/>
      <c r="J6072" s="64"/>
      <c r="K6072" s="64"/>
      <c r="L6072" s="65"/>
      <c r="M6072" s="65"/>
      <c r="N6072" s="79"/>
      <c r="O6072" s="66"/>
      <c r="P6072" s="166"/>
      <c r="Q6072" s="68"/>
      <c r="R6072" s="68"/>
      <c r="S6072" s="68"/>
      <c r="T6072" s="69">
        <f t="shared" si="646"/>
        <v>0</v>
      </c>
      <c r="U6072" s="68"/>
      <c r="V6072" s="70"/>
      <c r="W6072" s="70"/>
      <c r="X6072" s="71">
        <f t="shared" si="647"/>
        <v>0</v>
      </c>
      <c r="Y6072" s="72"/>
      <c r="Z6072" s="70"/>
      <c r="AA6072" s="68"/>
      <c r="AB6072" s="73"/>
      <c r="AC6072" s="70"/>
      <c r="AD6072" s="74"/>
      <c r="AE6072" s="68"/>
      <c r="AF6072" s="75"/>
    </row>
    <row r="6073" s="3" customFormat="1" ht="28.5" customHeight="1" spans="1:32">
      <c r="A6073" s="61" t="s">
        <v>36</v>
      </c>
      <c r="B6073" s="61" t="s">
        <v>2156</v>
      </c>
      <c r="C6073" s="61" t="s">
        <v>4202</v>
      </c>
      <c r="D6073" s="61" t="s">
        <v>3944</v>
      </c>
      <c r="E6073" s="62" t="s">
        <v>4263</v>
      </c>
      <c r="F6073" s="46">
        <v>46203</v>
      </c>
      <c r="G6073" s="46" t="str">
        <f t="shared" si="644"/>
        <v>叶璟辉2026-6-30</v>
      </c>
      <c r="H6073" s="63"/>
      <c r="I6073" s="63"/>
      <c r="J6073" s="64"/>
      <c r="K6073" s="64"/>
      <c r="L6073" s="65"/>
      <c r="M6073" s="65"/>
      <c r="N6073" s="65"/>
      <c r="O6073" s="66"/>
      <c r="P6073" s="166"/>
      <c r="Q6073" s="68"/>
      <c r="R6073" s="68"/>
      <c r="S6073" s="68"/>
      <c r="T6073" s="69">
        <f t="shared" si="646"/>
        <v>0</v>
      </c>
      <c r="U6073" s="68"/>
      <c r="V6073" s="70"/>
      <c r="W6073" s="70"/>
      <c r="X6073" s="71">
        <f t="shared" si="647"/>
        <v>0</v>
      </c>
      <c r="Y6073" s="72"/>
      <c r="Z6073" s="70"/>
      <c r="AA6073" s="68"/>
      <c r="AB6073" s="73"/>
      <c r="AC6073" s="70"/>
      <c r="AD6073" s="74"/>
      <c r="AE6073" s="68"/>
      <c r="AF6073" s="75"/>
    </row>
    <row r="6074" s="3" customFormat="1" ht="28.5" customHeight="1" spans="1:32">
      <c r="A6074" s="61" t="s">
        <v>36</v>
      </c>
      <c r="B6074" s="61" t="s">
        <v>2156</v>
      </c>
      <c r="C6074" s="61" t="s">
        <v>4202</v>
      </c>
      <c r="D6074" s="61" t="s">
        <v>3944</v>
      </c>
      <c r="E6074" s="62" t="s">
        <v>4263</v>
      </c>
      <c r="F6074" s="46">
        <v>46204</v>
      </c>
      <c r="G6074" s="46" t="str">
        <f t="shared" si="644"/>
        <v>叶璟辉2026-7-1</v>
      </c>
      <c r="H6074" s="63"/>
      <c r="I6074" s="63"/>
      <c r="J6074" s="64"/>
      <c r="K6074" s="64"/>
      <c r="L6074" s="65"/>
      <c r="M6074" s="65"/>
      <c r="N6074" s="65"/>
      <c r="O6074" s="66"/>
      <c r="P6074" s="166"/>
      <c r="Q6074" s="68"/>
      <c r="R6074" s="68"/>
      <c r="S6074" s="68"/>
      <c r="T6074" s="69">
        <f t="shared" si="646"/>
        <v>0</v>
      </c>
      <c r="U6074" s="68"/>
      <c r="V6074" s="70"/>
      <c r="W6074" s="70"/>
      <c r="X6074" s="71">
        <f t="shared" si="647"/>
        <v>0</v>
      </c>
      <c r="Y6074" s="72"/>
      <c r="Z6074" s="70"/>
      <c r="AA6074" s="68"/>
      <c r="AB6074" s="73"/>
      <c r="AC6074" s="70"/>
      <c r="AD6074" s="74"/>
      <c r="AE6074" s="68"/>
      <c r="AF6074" s="75"/>
    </row>
    <row r="6075" ht="28.5" customHeight="1" spans="1:32">
      <c r="A6075" s="84" t="s">
        <v>36</v>
      </c>
      <c r="B6075" s="84" t="s">
        <v>2156</v>
      </c>
      <c r="C6075" s="84" t="s">
        <v>4202</v>
      </c>
      <c r="D6075" s="84" t="s">
        <v>3944</v>
      </c>
      <c r="E6075" s="85" t="s">
        <v>4263</v>
      </c>
      <c r="F6075" s="86">
        <v>46235</v>
      </c>
      <c r="G6075" s="46" t="str">
        <f t="shared" si="644"/>
        <v>叶璟辉2026-8-1</v>
      </c>
      <c r="H6075" s="63"/>
      <c r="I6075" s="63"/>
      <c r="J6075" s="64"/>
      <c r="K6075" s="64"/>
      <c r="L6075" s="65"/>
      <c r="M6075" s="65"/>
      <c r="N6075" s="91"/>
      <c r="O6075" s="66"/>
      <c r="P6075" s="87"/>
      <c r="Q6075" s="87"/>
      <c r="R6075" s="68"/>
      <c r="S6075" s="87"/>
      <c r="T6075" s="69">
        <f t="shared" si="646"/>
        <v>0</v>
      </c>
      <c r="U6075" s="87"/>
      <c r="V6075" s="87"/>
      <c r="W6075" s="87"/>
      <c r="X6075" s="71">
        <f t="shared" si="647"/>
        <v>0</v>
      </c>
      <c r="Y6075" s="88"/>
      <c r="Z6075" s="87"/>
      <c r="AA6075" s="87"/>
      <c r="AB6075" s="87"/>
      <c r="AC6075" s="87"/>
      <c r="AD6075" s="89"/>
      <c r="AE6075" s="87"/>
      <c r="AF6075" s="90"/>
    </row>
    <row r="6076" ht="28.5" customHeight="1" spans="1:32">
      <c r="A6076" s="44" t="s">
        <v>36</v>
      </c>
      <c r="B6076" s="44" t="s">
        <v>2156</v>
      </c>
      <c r="C6076" s="44" t="s">
        <v>4202</v>
      </c>
      <c r="D6076" s="44" t="s">
        <v>3962</v>
      </c>
      <c r="E6076" s="44" t="s">
        <v>4292</v>
      </c>
      <c r="F6076" s="45">
        <v>46173</v>
      </c>
      <c r="G6076" s="46" t="str">
        <f t="shared" si="644"/>
        <v>周其良2026-5-31</v>
      </c>
      <c r="H6076" s="157"/>
      <c r="I6076" s="157"/>
      <c r="J6076" s="158"/>
      <c r="K6076" s="158"/>
      <c r="L6076" s="158"/>
      <c r="M6076" s="159"/>
      <c r="N6076" s="159"/>
      <c r="O6076" s="102">
        <f t="shared" ref="O6076:AE6076" si="648">SUM(O6077:O6108)</f>
        <v>136</v>
      </c>
      <c r="P6076" s="103">
        <f t="shared" si="648"/>
        <v>0</v>
      </c>
      <c r="Q6076" s="104">
        <f t="shared" si="648"/>
        <v>-16</v>
      </c>
      <c r="R6076" s="104">
        <f t="shared" si="648"/>
        <v>0</v>
      </c>
      <c r="S6076" s="53">
        <f t="shared" si="648"/>
        <v>0</v>
      </c>
      <c r="T6076" s="105">
        <f t="shared" si="648"/>
        <v>120</v>
      </c>
      <c r="U6076" s="55">
        <f t="shared" si="648"/>
        <v>0</v>
      </c>
      <c r="V6076" s="105">
        <f t="shared" si="648"/>
        <v>51.5</v>
      </c>
      <c r="W6076" s="105">
        <f t="shared" si="648"/>
        <v>0</v>
      </c>
      <c r="X6076" s="106">
        <f t="shared" si="648"/>
        <v>171.5</v>
      </c>
      <c r="Y6076" s="107">
        <f t="shared" si="648"/>
        <v>0</v>
      </c>
      <c r="Z6076" s="105">
        <f t="shared" si="648"/>
        <v>0</v>
      </c>
      <c r="AA6076" s="108">
        <f t="shared" si="648"/>
        <v>58</v>
      </c>
      <c r="AB6076" s="105">
        <f t="shared" si="648"/>
        <v>8</v>
      </c>
      <c r="AC6076" s="105">
        <f t="shared" si="648"/>
        <v>0</v>
      </c>
      <c r="AD6076" s="109">
        <f t="shared" si="648"/>
        <v>0</v>
      </c>
      <c r="AE6076" s="108">
        <f t="shared" si="648"/>
        <v>0</v>
      </c>
      <c r="AF6076" s="60"/>
    </row>
    <row r="6077" ht="28.5" customHeight="1" spans="1:32">
      <c r="A6077" s="61" t="s">
        <v>36</v>
      </c>
      <c r="B6077" s="61" t="s">
        <v>2156</v>
      </c>
      <c r="C6077" s="61" t="s">
        <v>4202</v>
      </c>
      <c r="D6077" s="61" t="s">
        <v>3962</v>
      </c>
      <c r="E6077" s="62" t="s">
        <v>4292</v>
      </c>
      <c r="F6077" s="46">
        <v>46174</v>
      </c>
      <c r="G6077" s="46" t="str">
        <f t="shared" si="644"/>
        <v>周其良2026-6-1</v>
      </c>
      <c r="H6077" s="63" t="s">
        <v>4293</v>
      </c>
      <c r="I6077" s="63" t="s">
        <v>4294</v>
      </c>
      <c r="J6077" s="64"/>
      <c r="K6077" s="64" t="s">
        <v>1598</v>
      </c>
      <c r="L6077" s="65"/>
      <c r="M6077" s="65"/>
      <c r="N6077" s="65"/>
      <c r="O6077" s="66">
        <v>8</v>
      </c>
      <c r="P6077" s="161"/>
      <c r="Q6077" s="68"/>
      <c r="R6077" s="68"/>
      <c r="S6077" s="68"/>
      <c r="T6077" s="69">
        <f t="shared" ref="T6077:T6108" si="649">SUM(O6077:S6077)</f>
        <v>8</v>
      </c>
      <c r="U6077" s="68"/>
      <c r="V6077" s="70">
        <v>3</v>
      </c>
      <c r="W6077" s="70"/>
      <c r="X6077" s="71">
        <f t="shared" ref="X6077:X6108" si="650">SUM(T6077:W6077)</f>
        <v>11</v>
      </c>
      <c r="Y6077" s="72"/>
      <c r="Z6077" s="70"/>
      <c r="AA6077" s="68">
        <v>4</v>
      </c>
      <c r="AB6077" s="73"/>
      <c r="AC6077" s="70"/>
      <c r="AD6077" s="74"/>
      <c r="AE6077" s="68"/>
      <c r="AF6077" s="75"/>
    </row>
    <row r="6078" ht="28.5" customHeight="1" spans="1:32">
      <c r="A6078" s="61" t="s">
        <v>36</v>
      </c>
      <c r="B6078" s="61" t="s">
        <v>2156</v>
      </c>
      <c r="C6078" s="61" t="s">
        <v>4202</v>
      </c>
      <c r="D6078" s="61" t="s">
        <v>3962</v>
      </c>
      <c r="E6078" s="62" t="s">
        <v>4292</v>
      </c>
      <c r="F6078" s="46">
        <v>46175</v>
      </c>
      <c r="G6078" s="46" t="str">
        <f t="shared" si="644"/>
        <v>周其良2026-6-2</v>
      </c>
      <c r="H6078" s="63" t="s">
        <v>1331</v>
      </c>
      <c r="I6078" s="63" t="s">
        <v>4295</v>
      </c>
      <c r="J6078" s="64"/>
      <c r="K6078" s="64" t="s">
        <v>1598</v>
      </c>
      <c r="L6078" s="65"/>
      <c r="M6078" s="65"/>
      <c r="N6078" s="65"/>
      <c r="O6078" s="66">
        <v>8</v>
      </c>
      <c r="P6078" s="161"/>
      <c r="Q6078" s="68"/>
      <c r="R6078" s="68"/>
      <c r="S6078" s="68"/>
      <c r="T6078" s="69">
        <f t="shared" si="649"/>
        <v>8</v>
      </c>
      <c r="U6078" s="68"/>
      <c r="V6078" s="70">
        <v>3</v>
      </c>
      <c r="W6078" s="70"/>
      <c r="X6078" s="71">
        <f t="shared" si="650"/>
        <v>11</v>
      </c>
      <c r="Y6078" s="72"/>
      <c r="Z6078" s="70"/>
      <c r="AA6078" s="68">
        <v>4</v>
      </c>
      <c r="AB6078" s="73"/>
      <c r="AC6078" s="70"/>
      <c r="AD6078" s="74"/>
      <c r="AE6078" s="68"/>
      <c r="AF6078" s="75"/>
    </row>
    <row r="6079" ht="28.5" customHeight="1" spans="1:32">
      <c r="A6079" s="61" t="s">
        <v>36</v>
      </c>
      <c r="B6079" s="61" t="s">
        <v>2156</v>
      </c>
      <c r="C6079" s="61" t="s">
        <v>4202</v>
      </c>
      <c r="D6079" s="61" t="s">
        <v>3962</v>
      </c>
      <c r="E6079" s="62" t="s">
        <v>4292</v>
      </c>
      <c r="F6079" s="46">
        <v>46176</v>
      </c>
      <c r="G6079" s="46" t="str">
        <f t="shared" si="644"/>
        <v>周其良2026-6-3</v>
      </c>
      <c r="H6079" s="63" t="s">
        <v>1516</v>
      </c>
      <c r="I6079" s="63" t="s">
        <v>4296</v>
      </c>
      <c r="J6079" s="64"/>
      <c r="K6079" s="64" t="s">
        <v>1598</v>
      </c>
      <c r="L6079" s="65"/>
      <c r="M6079" s="65"/>
      <c r="N6079" s="65"/>
      <c r="O6079" s="66">
        <v>8</v>
      </c>
      <c r="P6079" s="161"/>
      <c r="Q6079" s="68"/>
      <c r="R6079" s="68"/>
      <c r="S6079" s="68"/>
      <c r="T6079" s="69">
        <f t="shared" si="649"/>
        <v>8</v>
      </c>
      <c r="U6079" s="68"/>
      <c r="V6079" s="70">
        <v>3</v>
      </c>
      <c r="W6079" s="70"/>
      <c r="X6079" s="71">
        <f t="shared" si="650"/>
        <v>11</v>
      </c>
      <c r="Y6079" s="72"/>
      <c r="Z6079" s="70"/>
      <c r="AA6079" s="68">
        <v>4</v>
      </c>
      <c r="AB6079" s="73"/>
      <c r="AC6079" s="70"/>
      <c r="AD6079" s="74"/>
      <c r="AE6079" s="68"/>
      <c r="AF6079" s="75"/>
    </row>
    <row r="6080" ht="28.5" customHeight="1" spans="1:32">
      <c r="A6080" s="61" t="s">
        <v>36</v>
      </c>
      <c r="B6080" s="61" t="s">
        <v>2156</v>
      </c>
      <c r="C6080" s="61" t="s">
        <v>4202</v>
      </c>
      <c r="D6080" s="61" t="s">
        <v>3962</v>
      </c>
      <c r="E6080" s="62" t="s">
        <v>4292</v>
      </c>
      <c r="F6080" s="46">
        <v>46177</v>
      </c>
      <c r="G6080" s="46" t="str">
        <f t="shared" si="644"/>
        <v>周其良2026-6-4</v>
      </c>
      <c r="H6080" s="63" t="s">
        <v>4297</v>
      </c>
      <c r="I6080" s="63" t="s">
        <v>4298</v>
      </c>
      <c r="J6080" s="64"/>
      <c r="K6080" s="64" t="s">
        <v>1598</v>
      </c>
      <c r="L6080" s="65"/>
      <c r="M6080" s="65"/>
      <c r="N6080" s="65"/>
      <c r="O6080" s="66">
        <v>8</v>
      </c>
      <c r="P6080" s="161"/>
      <c r="Q6080" s="68"/>
      <c r="R6080" s="68"/>
      <c r="S6080" s="68"/>
      <c r="T6080" s="69">
        <f t="shared" si="649"/>
        <v>8</v>
      </c>
      <c r="U6080" s="68"/>
      <c r="V6080" s="70">
        <v>3</v>
      </c>
      <c r="W6080" s="70"/>
      <c r="X6080" s="71">
        <f t="shared" si="650"/>
        <v>11</v>
      </c>
      <c r="Y6080" s="72"/>
      <c r="Z6080" s="70"/>
      <c r="AA6080" s="68">
        <v>4</v>
      </c>
      <c r="AB6080" s="73"/>
      <c r="AC6080" s="70"/>
      <c r="AD6080" s="74"/>
      <c r="AE6080" s="68"/>
      <c r="AF6080" s="75"/>
    </row>
    <row r="6081" ht="28.5" customHeight="1" spans="1:32">
      <c r="A6081" s="61" t="s">
        <v>36</v>
      </c>
      <c r="B6081" s="61" t="s">
        <v>2156</v>
      </c>
      <c r="C6081" s="61" t="s">
        <v>4202</v>
      </c>
      <c r="D6081" s="61" t="s">
        <v>3962</v>
      </c>
      <c r="E6081" s="62" t="s">
        <v>4292</v>
      </c>
      <c r="F6081" s="46">
        <v>46178</v>
      </c>
      <c r="G6081" s="46" t="str">
        <f t="shared" si="644"/>
        <v>周其良2026-6-5</v>
      </c>
      <c r="H6081" s="63" t="s">
        <v>4299</v>
      </c>
      <c r="I6081" s="63" t="s">
        <v>4300</v>
      </c>
      <c r="J6081" s="64"/>
      <c r="K6081" s="64" t="s">
        <v>1598</v>
      </c>
      <c r="L6081" s="65"/>
      <c r="M6081" s="65"/>
      <c r="N6081" s="65"/>
      <c r="O6081" s="66">
        <v>8</v>
      </c>
      <c r="P6081" s="161"/>
      <c r="Q6081" s="68"/>
      <c r="R6081" s="68"/>
      <c r="S6081" s="68"/>
      <c r="T6081" s="69">
        <f t="shared" si="649"/>
        <v>8</v>
      </c>
      <c r="U6081" s="68"/>
      <c r="V6081" s="70">
        <v>3</v>
      </c>
      <c r="W6081" s="70"/>
      <c r="X6081" s="71">
        <f t="shared" si="650"/>
        <v>11</v>
      </c>
      <c r="Y6081" s="72"/>
      <c r="Z6081" s="70"/>
      <c r="AA6081" s="68">
        <v>4</v>
      </c>
      <c r="AB6081" s="73"/>
      <c r="AC6081" s="70"/>
      <c r="AD6081" s="74"/>
      <c r="AE6081" s="68"/>
      <c r="AF6081" s="75"/>
    </row>
    <row r="6082" ht="28.5" customHeight="1" spans="1:32">
      <c r="A6082" s="61" t="s">
        <v>36</v>
      </c>
      <c r="B6082" s="61" t="s">
        <v>2156</v>
      </c>
      <c r="C6082" s="61" t="s">
        <v>4202</v>
      </c>
      <c r="D6082" s="61" t="s">
        <v>3962</v>
      </c>
      <c r="E6082" s="62" t="s">
        <v>4292</v>
      </c>
      <c r="F6082" s="46">
        <v>46179</v>
      </c>
      <c r="G6082" s="46" t="str">
        <f t="shared" si="644"/>
        <v>周其良2026-6-6</v>
      </c>
      <c r="H6082" s="63" t="s">
        <v>3978</v>
      </c>
      <c r="I6082" s="63" t="s">
        <v>3347</v>
      </c>
      <c r="J6082" s="64"/>
      <c r="K6082" s="64"/>
      <c r="L6082" s="65"/>
      <c r="M6082" s="65"/>
      <c r="N6082" s="65"/>
      <c r="O6082" s="66">
        <v>8</v>
      </c>
      <c r="P6082" s="166"/>
      <c r="Q6082" s="68"/>
      <c r="R6082" s="68"/>
      <c r="S6082" s="68"/>
      <c r="T6082" s="69">
        <f t="shared" si="649"/>
        <v>8</v>
      </c>
      <c r="U6082" s="68"/>
      <c r="V6082" s="70"/>
      <c r="W6082" s="70"/>
      <c r="X6082" s="71">
        <f t="shared" si="650"/>
        <v>8</v>
      </c>
      <c r="Y6082" s="72"/>
      <c r="Z6082" s="70"/>
      <c r="AA6082" s="68">
        <v>2</v>
      </c>
      <c r="AB6082" s="73"/>
      <c r="AC6082" s="70"/>
      <c r="AD6082" s="74"/>
      <c r="AE6082" s="68"/>
      <c r="AF6082" s="75"/>
    </row>
    <row r="6083" ht="28.5" customHeight="1" spans="1:32">
      <c r="A6083" s="61" t="s">
        <v>36</v>
      </c>
      <c r="B6083" s="61" t="s">
        <v>2156</v>
      </c>
      <c r="C6083" s="61" t="s">
        <v>4202</v>
      </c>
      <c r="D6083" s="61" t="s">
        <v>3962</v>
      </c>
      <c r="E6083" s="62" t="s">
        <v>4292</v>
      </c>
      <c r="F6083" s="77">
        <v>46180</v>
      </c>
      <c r="G6083" s="46" t="str">
        <f t="shared" si="644"/>
        <v>周其良2026-6-7</v>
      </c>
      <c r="H6083" s="63" t="s">
        <v>4301</v>
      </c>
      <c r="I6083" s="63" t="s">
        <v>223</v>
      </c>
      <c r="J6083" s="64"/>
      <c r="K6083" s="64" t="s">
        <v>73</v>
      </c>
      <c r="L6083" s="65"/>
      <c r="M6083" s="65"/>
      <c r="N6083" s="65"/>
      <c r="O6083" s="66"/>
      <c r="P6083" s="161"/>
      <c r="Q6083" s="68"/>
      <c r="R6083" s="68"/>
      <c r="S6083" s="68"/>
      <c r="T6083" s="69">
        <f t="shared" si="649"/>
        <v>0</v>
      </c>
      <c r="U6083" s="68"/>
      <c r="V6083" s="70">
        <v>6.5</v>
      </c>
      <c r="W6083" s="70"/>
      <c r="X6083" s="71">
        <f t="shared" si="650"/>
        <v>6.5</v>
      </c>
      <c r="Y6083" s="72"/>
      <c r="Z6083" s="70"/>
      <c r="AA6083" s="68">
        <v>2</v>
      </c>
      <c r="AB6083" s="73"/>
      <c r="AC6083" s="70"/>
      <c r="AD6083" s="74"/>
      <c r="AE6083" s="68"/>
      <c r="AF6083" s="75"/>
    </row>
    <row r="6084" ht="28.5" customHeight="1" spans="1:32">
      <c r="A6084" s="61" t="s">
        <v>36</v>
      </c>
      <c r="B6084" s="61" t="s">
        <v>2156</v>
      </c>
      <c r="C6084" s="61" t="s">
        <v>4202</v>
      </c>
      <c r="D6084" s="61" t="s">
        <v>3962</v>
      </c>
      <c r="E6084" s="62" t="s">
        <v>4292</v>
      </c>
      <c r="F6084" s="46">
        <v>46181</v>
      </c>
      <c r="G6084" s="46" t="str">
        <f t="shared" ref="G6084:G6147" si="651">E6084&amp;TEXT(MID(F6084,1,5),"YYYY-m-d")</f>
        <v>周其良2026-6-8</v>
      </c>
      <c r="H6084" s="63" t="s">
        <v>4302</v>
      </c>
      <c r="I6084" s="63" t="s">
        <v>4303</v>
      </c>
      <c r="J6084" s="64"/>
      <c r="K6084" s="64" t="s">
        <v>1598</v>
      </c>
      <c r="L6084" s="65"/>
      <c r="M6084" s="65"/>
      <c r="N6084" s="65"/>
      <c r="O6084" s="66">
        <v>8</v>
      </c>
      <c r="P6084" s="166"/>
      <c r="Q6084" s="68"/>
      <c r="R6084" s="68"/>
      <c r="S6084" s="68"/>
      <c r="T6084" s="69">
        <f t="shared" si="649"/>
        <v>8</v>
      </c>
      <c r="U6084" s="68"/>
      <c r="V6084" s="70">
        <v>3.5</v>
      </c>
      <c r="W6084" s="70"/>
      <c r="X6084" s="71">
        <f t="shared" si="650"/>
        <v>11.5</v>
      </c>
      <c r="Y6084" s="72"/>
      <c r="Z6084" s="70"/>
      <c r="AA6084" s="68">
        <v>4</v>
      </c>
      <c r="AB6084" s="73"/>
      <c r="AC6084" s="70"/>
      <c r="AD6084" s="74"/>
      <c r="AE6084" s="68"/>
      <c r="AF6084" s="75"/>
    </row>
    <row r="6085" ht="28.5" customHeight="1" spans="1:32">
      <c r="A6085" s="61" t="s">
        <v>36</v>
      </c>
      <c r="B6085" s="61" t="s">
        <v>2156</v>
      </c>
      <c r="C6085" s="61" t="s">
        <v>4202</v>
      </c>
      <c r="D6085" s="61" t="s">
        <v>3962</v>
      </c>
      <c r="E6085" s="62" t="s">
        <v>4292</v>
      </c>
      <c r="F6085" s="78">
        <v>46182</v>
      </c>
      <c r="G6085" s="46" t="str">
        <f t="shared" si="651"/>
        <v>周其良2026-6-9</v>
      </c>
      <c r="H6085" s="63" t="s">
        <v>4304</v>
      </c>
      <c r="I6085" s="63" t="s">
        <v>4305</v>
      </c>
      <c r="J6085" s="64"/>
      <c r="K6085" s="64" t="s">
        <v>1598</v>
      </c>
      <c r="L6085" s="65"/>
      <c r="M6085" s="65"/>
      <c r="N6085" s="65"/>
      <c r="O6085" s="66">
        <v>8</v>
      </c>
      <c r="P6085" s="166"/>
      <c r="Q6085" s="68"/>
      <c r="R6085" s="68"/>
      <c r="S6085" s="68"/>
      <c r="T6085" s="69">
        <f t="shared" si="649"/>
        <v>8</v>
      </c>
      <c r="U6085" s="68"/>
      <c r="V6085" s="70">
        <v>3</v>
      </c>
      <c r="W6085" s="70"/>
      <c r="X6085" s="71">
        <f t="shared" si="650"/>
        <v>11</v>
      </c>
      <c r="Y6085" s="72"/>
      <c r="Z6085" s="70"/>
      <c r="AA6085" s="68">
        <v>4</v>
      </c>
      <c r="AB6085" s="73"/>
      <c r="AC6085" s="70"/>
      <c r="AD6085" s="74"/>
      <c r="AE6085" s="68"/>
      <c r="AF6085" s="75"/>
    </row>
    <row r="6086" ht="28.5" customHeight="1" spans="1:32">
      <c r="A6086" s="61" t="s">
        <v>36</v>
      </c>
      <c r="B6086" s="61" t="s">
        <v>2156</v>
      </c>
      <c r="C6086" s="61" t="s">
        <v>4202</v>
      </c>
      <c r="D6086" s="61" t="s">
        <v>3962</v>
      </c>
      <c r="E6086" s="62" t="s">
        <v>4292</v>
      </c>
      <c r="F6086" s="46">
        <v>46183</v>
      </c>
      <c r="G6086" s="46" t="str">
        <f t="shared" si="651"/>
        <v>周其良2026-6-10</v>
      </c>
      <c r="H6086" s="63" t="s">
        <v>183</v>
      </c>
      <c r="I6086" s="63" t="s">
        <v>4067</v>
      </c>
      <c r="J6086" s="64"/>
      <c r="K6086" s="64" t="s">
        <v>1598</v>
      </c>
      <c r="L6086" s="65"/>
      <c r="M6086" s="65"/>
      <c r="N6086" s="65"/>
      <c r="O6086" s="66">
        <v>8</v>
      </c>
      <c r="P6086" s="166"/>
      <c r="Q6086" s="68"/>
      <c r="R6086" s="68"/>
      <c r="S6086" s="68"/>
      <c r="T6086" s="69">
        <f t="shared" si="649"/>
        <v>8</v>
      </c>
      <c r="U6086" s="68"/>
      <c r="V6086" s="70"/>
      <c r="W6086" s="70"/>
      <c r="X6086" s="71">
        <f t="shared" si="650"/>
        <v>8</v>
      </c>
      <c r="Y6086" s="72"/>
      <c r="Z6086" s="70"/>
      <c r="AA6086" s="68">
        <v>2</v>
      </c>
      <c r="AB6086" s="73"/>
      <c r="AC6086" s="70"/>
      <c r="AD6086" s="74"/>
      <c r="AE6086" s="68"/>
      <c r="AF6086" s="75"/>
    </row>
    <row r="6087" ht="28.5" customHeight="1" spans="1:32">
      <c r="A6087" s="61" t="s">
        <v>36</v>
      </c>
      <c r="B6087" s="61" t="s">
        <v>2156</v>
      </c>
      <c r="C6087" s="61" t="s">
        <v>4202</v>
      </c>
      <c r="D6087" s="61" t="s">
        <v>3962</v>
      </c>
      <c r="E6087" s="62" t="s">
        <v>4292</v>
      </c>
      <c r="F6087" s="46">
        <v>46184</v>
      </c>
      <c r="G6087" s="46" t="str">
        <f t="shared" si="651"/>
        <v>周其良2026-6-11</v>
      </c>
      <c r="H6087" s="63" t="s">
        <v>4306</v>
      </c>
      <c r="I6087" s="63" t="s">
        <v>4307</v>
      </c>
      <c r="J6087" s="64"/>
      <c r="K6087" s="64" t="s">
        <v>1598</v>
      </c>
      <c r="L6087" s="65"/>
      <c r="M6087" s="65"/>
      <c r="N6087" s="65"/>
      <c r="O6087" s="66">
        <v>8</v>
      </c>
      <c r="P6087" s="166"/>
      <c r="Q6087" s="68"/>
      <c r="R6087" s="68"/>
      <c r="S6087" s="68"/>
      <c r="T6087" s="69">
        <f t="shared" si="649"/>
        <v>8</v>
      </c>
      <c r="U6087" s="68"/>
      <c r="V6087" s="70">
        <v>3</v>
      </c>
      <c r="W6087" s="70"/>
      <c r="X6087" s="71">
        <f t="shared" si="650"/>
        <v>11</v>
      </c>
      <c r="Y6087" s="72"/>
      <c r="Z6087" s="70"/>
      <c r="AA6087" s="68">
        <v>4</v>
      </c>
      <c r="AB6087" s="73"/>
      <c r="AC6087" s="70"/>
      <c r="AD6087" s="74"/>
      <c r="AE6087" s="68"/>
      <c r="AF6087" s="75"/>
    </row>
    <row r="6088" ht="28.5" customHeight="1" spans="1:32">
      <c r="A6088" s="61" t="s">
        <v>36</v>
      </c>
      <c r="B6088" s="61" t="s">
        <v>2156</v>
      </c>
      <c r="C6088" s="61" t="s">
        <v>4202</v>
      </c>
      <c r="D6088" s="61" t="s">
        <v>3962</v>
      </c>
      <c r="E6088" s="62" t="s">
        <v>4292</v>
      </c>
      <c r="F6088" s="46">
        <v>46185</v>
      </c>
      <c r="G6088" s="46" t="str">
        <f t="shared" si="651"/>
        <v>周其良2026-6-12</v>
      </c>
      <c r="H6088" s="63"/>
      <c r="I6088" s="63"/>
      <c r="J6088" s="64"/>
      <c r="K6088" s="64"/>
      <c r="L6088" s="83">
        <v>0.333333333333333</v>
      </c>
      <c r="M6088" s="65"/>
      <c r="N6088" s="65"/>
      <c r="O6088" s="66">
        <v>8</v>
      </c>
      <c r="P6088" s="166"/>
      <c r="Q6088" s="68">
        <v>-8</v>
      </c>
      <c r="R6088" s="68"/>
      <c r="S6088" s="68"/>
      <c r="T6088" s="69">
        <f t="shared" si="649"/>
        <v>0</v>
      </c>
      <c r="U6088" s="68"/>
      <c r="V6088" s="70"/>
      <c r="W6088" s="70"/>
      <c r="X6088" s="71">
        <f t="shared" si="650"/>
        <v>0</v>
      </c>
      <c r="Y6088" s="72"/>
      <c r="Z6088" s="70"/>
      <c r="AA6088" s="68"/>
      <c r="AB6088" s="73"/>
      <c r="AC6088" s="70"/>
      <c r="AD6088" s="74"/>
      <c r="AE6088" s="68"/>
      <c r="AF6088" s="75"/>
    </row>
    <row r="6089" ht="28.5" customHeight="1" spans="1:32">
      <c r="A6089" s="61" t="s">
        <v>36</v>
      </c>
      <c r="B6089" s="61" t="s">
        <v>2156</v>
      </c>
      <c r="C6089" s="61" t="s">
        <v>4202</v>
      </c>
      <c r="D6089" s="61" t="s">
        <v>3962</v>
      </c>
      <c r="E6089" s="62" t="s">
        <v>4292</v>
      </c>
      <c r="F6089" s="46">
        <v>46186</v>
      </c>
      <c r="G6089" s="46" t="str">
        <f t="shared" si="651"/>
        <v>周其良2026-6-13</v>
      </c>
      <c r="H6089" s="63"/>
      <c r="I6089" s="63"/>
      <c r="J6089" s="64"/>
      <c r="K6089" s="64"/>
      <c r="L6089" s="79">
        <v>0.729166666666667</v>
      </c>
      <c r="M6089" s="65"/>
      <c r="N6089" s="65"/>
      <c r="O6089" s="66">
        <v>8</v>
      </c>
      <c r="P6089" s="166"/>
      <c r="Q6089" s="68">
        <v>-8</v>
      </c>
      <c r="R6089" s="68"/>
      <c r="S6089" s="68"/>
      <c r="T6089" s="69">
        <f t="shared" si="649"/>
        <v>0</v>
      </c>
      <c r="U6089" s="68"/>
      <c r="V6089" s="70"/>
      <c r="W6089" s="70"/>
      <c r="X6089" s="71">
        <f t="shared" si="650"/>
        <v>0</v>
      </c>
      <c r="Y6089" s="72"/>
      <c r="Z6089" s="70"/>
      <c r="AA6089" s="68"/>
      <c r="AB6089" s="73"/>
      <c r="AC6089" s="70"/>
      <c r="AD6089" s="74"/>
      <c r="AE6089" s="68"/>
      <c r="AF6089" s="80"/>
    </row>
    <row r="6090" ht="28.5" customHeight="1" spans="1:32">
      <c r="A6090" s="61" t="s">
        <v>36</v>
      </c>
      <c r="B6090" s="61" t="s">
        <v>2156</v>
      </c>
      <c r="C6090" s="61" t="s">
        <v>4202</v>
      </c>
      <c r="D6090" s="61" t="s">
        <v>3962</v>
      </c>
      <c r="E6090" s="62" t="s">
        <v>4292</v>
      </c>
      <c r="F6090" s="77">
        <v>46187</v>
      </c>
      <c r="G6090" s="46" t="str">
        <f t="shared" si="651"/>
        <v>周其良2026-6-14</v>
      </c>
      <c r="H6090" s="63"/>
      <c r="I6090" s="63"/>
      <c r="J6090" s="64"/>
      <c r="K6090" s="64"/>
      <c r="L6090" s="65"/>
      <c r="M6090" s="65"/>
      <c r="N6090" s="65"/>
      <c r="O6090" s="66"/>
      <c r="P6090" s="166"/>
      <c r="Q6090" s="68"/>
      <c r="R6090" s="68"/>
      <c r="S6090" s="68"/>
      <c r="T6090" s="69">
        <f t="shared" si="649"/>
        <v>0</v>
      </c>
      <c r="U6090" s="68"/>
      <c r="V6090" s="70"/>
      <c r="W6090" s="70"/>
      <c r="X6090" s="71">
        <f t="shared" si="650"/>
        <v>0</v>
      </c>
      <c r="Y6090" s="72"/>
      <c r="Z6090" s="70"/>
      <c r="AA6090" s="68"/>
      <c r="AB6090" s="73"/>
      <c r="AC6090" s="70"/>
      <c r="AD6090" s="74"/>
      <c r="AE6090" s="68"/>
      <c r="AF6090" s="80"/>
    </row>
    <row r="6091" ht="28.5" customHeight="1" spans="1:32">
      <c r="A6091" s="61" t="s">
        <v>36</v>
      </c>
      <c r="B6091" s="61" t="s">
        <v>2156</v>
      </c>
      <c r="C6091" s="61" t="s">
        <v>4202</v>
      </c>
      <c r="D6091" s="61" t="s">
        <v>3962</v>
      </c>
      <c r="E6091" s="62" t="s">
        <v>4292</v>
      </c>
      <c r="F6091" s="46">
        <v>46188</v>
      </c>
      <c r="G6091" s="46" t="str">
        <f t="shared" si="651"/>
        <v>周其良2026-6-15</v>
      </c>
      <c r="H6091" s="63" t="s">
        <v>4308</v>
      </c>
      <c r="I6091" s="63" t="s">
        <v>4309</v>
      </c>
      <c r="J6091" s="64"/>
      <c r="K6091" s="64" t="s">
        <v>1598</v>
      </c>
      <c r="L6091" s="65"/>
      <c r="M6091" s="65"/>
      <c r="N6091" s="65"/>
      <c r="O6091" s="66">
        <v>8</v>
      </c>
      <c r="P6091" s="166"/>
      <c r="Q6091" s="68"/>
      <c r="R6091" s="68"/>
      <c r="S6091" s="68"/>
      <c r="T6091" s="69">
        <f t="shared" si="649"/>
        <v>8</v>
      </c>
      <c r="U6091" s="68"/>
      <c r="V6091" s="70">
        <v>3</v>
      </c>
      <c r="W6091" s="70"/>
      <c r="X6091" s="71">
        <f t="shared" si="650"/>
        <v>11</v>
      </c>
      <c r="Y6091" s="72"/>
      <c r="Z6091" s="70"/>
      <c r="AA6091" s="68">
        <v>4</v>
      </c>
      <c r="AB6091" s="73"/>
      <c r="AC6091" s="70"/>
      <c r="AD6091" s="74"/>
      <c r="AE6091" s="68"/>
      <c r="AF6091" s="75"/>
    </row>
    <row r="6092" ht="28.5" customHeight="1" spans="1:32">
      <c r="A6092" s="61" t="s">
        <v>36</v>
      </c>
      <c r="B6092" s="61" t="s">
        <v>2156</v>
      </c>
      <c r="C6092" s="61" t="s">
        <v>4202</v>
      </c>
      <c r="D6092" s="61" t="s">
        <v>3962</v>
      </c>
      <c r="E6092" s="62" t="s">
        <v>4292</v>
      </c>
      <c r="F6092" s="46">
        <v>46189</v>
      </c>
      <c r="G6092" s="46" t="str">
        <f t="shared" si="651"/>
        <v>周其良2026-6-16</v>
      </c>
      <c r="H6092" s="63" t="s">
        <v>1849</v>
      </c>
      <c r="I6092" s="63" t="s">
        <v>4310</v>
      </c>
      <c r="J6092" s="64"/>
      <c r="K6092" s="64" t="s">
        <v>1598</v>
      </c>
      <c r="L6092" s="65"/>
      <c r="M6092" s="65"/>
      <c r="N6092" s="65"/>
      <c r="O6092" s="66">
        <v>8</v>
      </c>
      <c r="P6092" s="166"/>
      <c r="Q6092" s="68"/>
      <c r="R6092" s="68"/>
      <c r="S6092" s="68"/>
      <c r="T6092" s="69">
        <f t="shared" si="649"/>
        <v>8</v>
      </c>
      <c r="U6092" s="68"/>
      <c r="V6092" s="70">
        <v>3</v>
      </c>
      <c r="W6092" s="70"/>
      <c r="X6092" s="71">
        <f t="shared" si="650"/>
        <v>11</v>
      </c>
      <c r="Y6092" s="72"/>
      <c r="Z6092" s="70"/>
      <c r="AA6092" s="68">
        <v>4</v>
      </c>
      <c r="AB6092" s="73"/>
      <c r="AC6092" s="70"/>
      <c r="AD6092" s="74"/>
      <c r="AE6092" s="68"/>
      <c r="AF6092" s="80"/>
    </row>
    <row r="6093" ht="28.5" customHeight="1" spans="1:32">
      <c r="A6093" s="61" t="s">
        <v>36</v>
      </c>
      <c r="B6093" s="61" t="s">
        <v>2156</v>
      </c>
      <c r="C6093" s="61" t="s">
        <v>4202</v>
      </c>
      <c r="D6093" s="61" t="s">
        <v>3962</v>
      </c>
      <c r="E6093" s="62" t="s">
        <v>4292</v>
      </c>
      <c r="F6093" s="46">
        <v>46190</v>
      </c>
      <c r="G6093" s="46" t="str">
        <f t="shared" si="651"/>
        <v>周其良2026-6-17</v>
      </c>
      <c r="H6093" s="63" t="s">
        <v>4311</v>
      </c>
      <c r="I6093" s="63" t="s">
        <v>4312</v>
      </c>
      <c r="J6093" s="64"/>
      <c r="K6093" s="64" t="s">
        <v>1598</v>
      </c>
      <c r="L6093" s="65"/>
      <c r="M6093" s="65"/>
      <c r="N6093" s="65"/>
      <c r="O6093" s="66">
        <v>8</v>
      </c>
      <c r="P6093" s="161"/>
      <c r="Q6093" s="68"/>
      <c r="R6093" s="68"/>
      <c r="S6093" s="68"/>
      <c r="T6093" s="69">
        <f t="shared" si="649"/>
        <v>8</v>
      </c>
      <c r="U6093" s="68"/>
      <c r="V6093" s="70">
        <v>3</v>
      </c>
      <c r="W6093" s="70"/>
      <c r="X6093" s="71">
        <f t="shared" si="650"/>
        <v>11</v>
      </c>
      <c r="Y6093" s="72"/>
      <c r="Z6093" s="70"/>
      <c r="AA6093" s="68">
        <v>4</v>
      </c>
      <c r="AB6093" s="73"/>
      <c r="AC6093" s="70"/>
      <c r="AD6093" s="74"/>
      <c r="AE6093" s="68"/>
      <c r="AF6093" s="75"/>
    </row>
    <row r="6094" ht="28.5" customHeight="1" spans="1:32">
      <c r="A6094" s="61" t="s">
        <v>36</v>
      </c>
      <c r="B6094" s="61" t="s">
        <v>2156</v>
      </c>
      <c r="C6094" s="61" t="s">
        <v>4202</v>
      </c>
      <c r="D6094" s="61" t="s">
        <v>3962</v>
      </c>
      <c r="E6094" s="62" t="s">
        <v>4292</v>
      </c>
      <c r="F6094" s="46">
        <v>46191</v>
      </c>
      <c r="G6094" s="46" t="str">
        <f t="shared" si="651"/>
        <v>周其良2026-6-18</v>
      </c>
      <c r="H6094" s="63" t="s">
        <v>4313</v>
      </c>
      <c r="I6094" s="63" t="s">
        <v>3698</v>
      </c>
      <c r="J6094" s="64"/>
      <c r="K6094" s="64"/>
      <c r="L6094" s="65"/>
      <c r="M6094" s="65"/>
      <c r="N6094" s="65"/>
      <c r="O6094" s="66">
        <v>8</v>
      </c>
      <c r="P6094" s="161"/>
      <c r="Q6094" s="68"/>
      <c r="R6094" s="68"/>
      <c r="S6094" s="68"/>
      <c r="T6094" s="69">
        <f t="shared" si="649"/>
        <v>8</v>
      </c>
      <c r="U6094" s="68"/>
      <c r="V6094" s="70"/>
      <c r="W6094" s="70"/>
      <c r="X6094" s="71">
        <f t="shared" si="650"/>
        <v>8</v>
      </c>
      <c r="Y6094" s="72"/>
      <c r="Z6094" s="70"/>
      <c r="AA6094" s="68">
        <v>2</v>
      </c>
      <c r="AB6094" s="73"/>
      <c r="AC6094" s="70"/>
      <c r="AD6094" s="74"/>
      <c r="AE6094" s="68"/>
      <c r="AF6094" s="75"/>
    </row>
    <row r="6095" ht="28.5" customHeight="1" spans="1:32">
      <c r="A6095" s="61" t="s">
        <v>36</v>
      </c>
      <c r="B6095" s="61" t="s">
        <v>2156</v>
      </c>
      <c r="C6095" s="61" t="s">
        <v>4202</v>
      </c>
      <c r="D6095" s="61" t="s">
        <v>3962</v>
      </c>
      <c r="E6095" s="62" t="s">
        <v>4292</v>
      </c>
      <c r="F6095" s="82">
        <v>46192</v>
      </c>
      <c r="G6095" s="46" t="str">
        <f t="shared" si="651"/>
        <v>周其良2026-6-19</v>
      </c>
      <c r="H6095" s="63"/>
      <c r="I6095" s="63"/>
      <c r="J6095" s="64"/>
      <c r="K6095" s="64"/>
      <c r="L6095" s="65"/>
      <c r="M6095" s="65"/>
      <c r="N6095" s="65"/>
      <c r="O6095" s="66"/>
      <c r="P6095" s="161"/>
      <c r="Q6095" s="68"/>
      <c r="R6095" s="68"/>
      <c r="S6095" s="68"/>
      <c r="T6095" s="69">
        <f t="shared" si="649"/>
        <v>0</v>
      </c>
      <c r="U6095" s="68"/>
      <c r="V6095" s="70"/>
      <c r="W6095" s="70"/>
      <c r="X6095" s="71">
        <f t="shared" si="650"/>
        <v>0</v>
      </c>
      <c r="Y6095" s="72"/>
      <c r="Z6095" s="70"/>
      <c r="AA6095" s="68"/>
      <c r="AB6095" s="73">
        <v>8</v>
      </c>
      <c r="AC6095" s="70"/>
      <c r="AD6095" s="74"/>
      <c r="AE6095" s="68"/>
      <c r="AF6095" s="75"/>
    </row>
    <row r="6096" ht="28.5" customHeight="1" spans="1:32">
      <c r="A6096" s="61" t="s">
        <v>36</v>
      </c>
      <c r="B6096" s="61" t="s">
        <v>2156</v>
      </c>
      <c r="C6096" s="61" t="s">
        <v>4202</v>
      </c>
      <c r="D6096" s="61" t="s">
        <v>3962</v>
      </c>
      <c r="E6096" s="62" t="s">
        <v>4292</v>
      </c>
      <c r="F6096" s="77">
        <v>46193</v>
      </c>
      <c r="G6096" s="46" t="str">
        <f t="shared" si="651"/>
        <v>周其良2026-6-20</v>
      </c>
      <c r="H6096" s="63" t="s">
        <v>4314</v>
      </c>
      <c r="I6096" s="63" t="s">
        <v>1819</v>
      </c>
      <c r="J6096" s="64"/>
      <c r="K6096" s="64" t="s">
        <v>73</v>
      </c>
      <c r="L6096" s="65"/>
      <c r="M6096" s="65"/>
      <c r="N6096" s="65"/>
      <c r="O6096" s="66"/>
      <c r="P6096" s="161"/>
      <c r="Q6096" s="68"/>
      <c r="R6096" s="68"/>
      <c r="S6096" s="68"/>
      <c r="T6096" s="69">
        <f t="shared" si="649"/>
        <v>0</v>
      </c>
      <c r="U6096" s="68"/>
      <c r="V6096" s="70">
        <f>8</f>
        <v>8</v>
      </c>
      <c r="W6096" s="70"/>
      <c r="X6096" s="71">
        <f t="shared" si="650"/>
        <v>8</v>
      </c>
      <c r="Y6096" s="72"/>
      <c r="Z6096" s="70"/>
      <c r="AA6096" s="68">
        <v>2</v>
      </c>
      <c r="AB6096" s="73"/>
      <c r="AC6096" s="70"/>
      <c r="AD6096" s="74"/>
      <c r="AE6096" s="68"/>
      <c r="AF6096" s="75"/>
    </row>
    <row r="6097" ht="28.5" customHeight="1" spans="1:32">
      <c r="A6097" s="61" t="s">
        <v>36</v>
      </c>
      <c r="B6097" s="61" t="s">
        <v>2156</v>
      </c>
      <c r="C6097" s="61" t="s">
        <v>4202</v>
      </c>
      <c r="D6097" s="61" t="s">
        <v>3962</v>
      </c>
      <c r="E6097" s="62" t="s">
        <v>4292</v>
      </c>
      <c r="F6097" s="46">
        <v>46194</v>
      </c>
      <c r="G6097" s="46" t="str">
        <f t="shared" si="651"/>
        <v>周其良2026-6-21</v>
      </c>
      <c r="H6097" s="63" t="s">
        <v>4315</v>
      </c>
      <c r="I6097" s="63" t="s">
        <v>4316</v>
      </c>
      <c r="J6097" s="64"/>
      <c r="K6097" s="64" t="s">
        <v>1598</v>
      </c>
      <c r="L6097" s="65"/>
      <c r="M6097" s="65"/>
      <c r="N6097" s="65"/>
      <c r="O6097" s="66">
        <v>8</v>
      </c>
      <c r="P6097" s="161"/>
      <c r="Q6097" s="68"/>
      <c r="R6097" s="68"/>
      <c r="S6097" s="68"/>
      <c r="T6097" s="69">
        <f t="shared" si="649"/>
        <v>8</v>
      </c>
      <c r="U6097" s="68"/>
      <c r="V6097" s="70">
        <v>3.5</v>
      </c>
      <c r="W6097" s="70"/>
      <c r="X6097" s="71">
        <f t="shared" si="650"/>
        <v>11.5</v>
      </c>
      <c r="Y6097" s="72"/>
      <c r="Z6097" s="70"/>
      <c r="AA6097" s="68">
        <v>4</v>
      </c>
      <c r="AB6097" s="73"/>
      <c r="AC6097" s="70"/>
      <c r="AD6097" s="74"/>
      <c r="AE6097" s="68"/>
      <c r="AF6097" s="75"/>
    </row>
    <row r="6098" ht="28.5" customHeight="1" spans="1:32">
      <c r="A6098" s="61" t="s">
        <v>36</v>
      </c>
      <c r="B6098" s="61" t="s">
        <v>2156</v>
      </c>
      <c r="C6098" s="61" t="s">
        <v>4202</v>
      </c>
      <c r="D6098" s="61" t="s">
        <v>3962</v>
      </c>
      <c r="E6098" s="62" t="s">
        <v>4292</v>
      </c>
      <c r="F6098" s="46">
        <v>46195</v>
      </c>
      <c r="G6098" s="46" t="str">
        <f t="shared" si="651"/>
        <v>周其良2026-6-22</v>
      </c>
      <c r="H6098" s="63"/>
      <c r="I6098" s="63"/>
      <c r="J6098" s="64"/>
      <c r="K6098" s="64"/>
      <c r="L6098" s="65"/>
      <c r="M6098" s="65"/>
      <c r="N6098" s="65"/>
      <c r="O6098" s="66"/>
      <c r="P6098" s="166"/>
      <c r="Q6098" s="68"/>
      <c r="R6098" s="68"/>
      <c r="S6098" s="68"/>
      <c r="T6098" s="69">
        <f t="shared" si="649"/>
        <v>0</v>
      </c>
      <c r="U6098" s="68"/>
      <c r="V6098" s="70"/>
      <c r="W6098" s="70"/>
      <c r="X6098" s="71">
        <f t="shared" si="650"/>
        <v>0</v>
      </c>
      <c r="Y6098" s="72"/>
      <c r="Z6098" s="70"/>
      <c r="AA6098" s="68"/>
      <c r="AB6098" s="73"/>
      <c r="AC6098" s="70"/>
      <c r="AD6098" s="74"/>
      <c r="AE6098" s="68"/>
      <c r="AF6098" s="75"/>
    </row>
    <row r="6099" ht="28.5" customHeight="1" spans="1:32">
      <c r="A6099" s="61" t="s">
        <v>36</v>
      </c>
      <c r="B6099" s="61" t="s">
        <v>2156</v>
      </c>
      <c r="C6099" s="61" t="s">
        <v>4202</v>
      </c>
      <c r="D6099" s="61" t="s">
        <v>3962</v>
      </c>
      <c r="E6099" s="62" t="s">
        <v>4292</v>
      </c>
      <c r="F6099" s="46">
        <v>46196</v>
      </c>
      <c r="G6099" s="46" t="str">
        <f t="shared" si="651"/>
        <v>周其良2026-6-23</v>
      </c>
      <c r="H6099" s="63"/>
      <c r="I6099" s="63"/>
      <c r="J6099" s="64"/>
      <c r="K6099" s="64"/>
      <c r="L6099" s="65"/>
      <c r="M6099" s="65"/>
      <c r="N6099" s="65"/>
      <c r="O6099" s="66"/>
      <c r="P6099" s="161"/>
      <c r="Q6099" s="68"/>
      <c r="R6099" s="68"/>
      <c r="S6099" s="68"/>
      <c r="T6099" s="69">
        <f t="shared" si="649"/>
        <v>0</v>
      </c>
      <c r="U6099" s="68"/>
      <c r="V6099" s="70"/>
      <c r="W6099" s="70"/>
      <c r="X6099" s="71">
        <f t="shared" si="650"/>
        <v>0</v>
      </c>
      <c r="Y6099" s="72"/>
      <c r="Z6099" s="70"/>
      <c r="AA6099" s="68"/>
      <c r="AB6099" s="73"/>
      <c r="AC6099" s="70"/>
      <c r="AD6099" s="74"/>
      <c r="AE6099" s="68"/>
      <c r="AF6099" s="75"/>
    </row>
    <row r="6100" ht="28.5" customHeight="1" spans="1:32">
      <c r="A6100" s="61" t="s">
        <v>36</v>
      </c>
      <c r="B6100" s="61" t="s">
        <v>2156</v>
      </c>
      <c r="C6100" s="61" t="s">
        <v>4202</v>
      </c>
      <c r="D6100" s="61" t="s">
        <v>3962</v>
      </c>
      <c r="E6100" s="62" t="s">
        <v>4292</v>
      </c>
      <c r="F6100" s="46">
        <v>46197</v>
      </c>
      <c r="G6100" s="46" t="str">
        <f t="shared" si="651"/>
        <v>周其良2026-6-24</v>
      </c>
      <c r="H6100" s="63"/>
      <c r="I6100" s="63"/>
      <c r="J6100" s="64"/>
      <c r="K6100" s="64"/>
      <c r="L6100" s="65"/>
      <c r="M6100" s="65"/>
      <c r="N6100" s="65"/>
      <c r="O6100" s="66"/>
      <c r="P6100" s="166"/>
      <c r="Q6100" s="68"/>
      <c r="R6100" s="68"/>
      <c r="S6100" s="68"/>
      <c r="T6100" s="69">
        <f t="shared" si="649"/>
        <v>0</v>
      </c>
      <c r="U6100" s="68"/>
      <c r="V6100" s="70"/>
      <c r="W6100" s="70"/>
      <c r="X6100" s="71">
        <f t="shared" si="650"/>
        <v>0</v>
      </c>
      <c r="Y6100" s="72"/>
      <c r="Z6100" s="70"/>
      <c r="AA6100" s="68"/>
      <c r="AB6100" s="73"/>
      <c r="AC6100" s="70"/>
      <c r="AD6100" s="74"/>
      <c r="AE6100" s="68"/>
      <c r="AF6100" s="75"/>
    </row>
    <row r="6101" ht="28.5" customHeight="1" spans="1:32">
      <c r="A6101" s="61" t="s">
        <v>36</v>
      </c>
      <c r="B6101" s="61" t="s">
        <v>2156</v>
      </c>
      <c r="C6101" s="61" t="s">
        <v>4202</v>
      </c>
      <c r="D6101" s="61" t="s">
        <v>3962</v>
      </c>
      <c r="E6101" s="62" t="s">
        <v>4292</v>
      </c>
      <c r="F6101" s="46">
        <v>46198</v>
      </c>
      <c r="G6101" s="46" t="str">
        <f t="shared" si="651"/>
        <v>周其良2026-6-25</v>
      </c>
      <c r="H6101" s="63"/>
      <c r="I6101" s="63"/>
      <c r="J6101" s="64"/>
      <c r="K6101" s="64"/>
      <c r="L6101" s="65"/>
      <c r="M6101" s="65"/>
      <c r="N6101" s="65"/>
      <c r="O6101" s="66"/>
      <c r="P6101" s="166"/>
      <c r="Q6101" s="68"/>
      <c r="R6101" s="68"/>
      <c r="S6101" s="68"/>
      <c r="T6101" s="69">
        <f t="shared" si="649"/>
        <v>0</v>
      </c>
      <c r="U6101" s="68"/>
      <c r="V6101" s="70"/>
      <c r="W6101" s="70"/>
      <c r="X6101" s="71">
        <f t="shared" si="650"/>
        <v>0</v>
      </c>
      <c r="Y6101" s="72"/>
      <c r="Z6101" s="70"/>
      <c r="AA6101" s="68"/>
      <c r="AB6101" s="73"/>
      <c r="AC6101" s="70"/>
      <c r="AD6101" s="74"/>
      <c r="AE6101" s="68"/>
      <c r="AF6101" s="75"/>
    </row>
    <row r="6102" ht="28.5" customHeight="1" spans="1:32">
      <c r="A6102" s="61" t="s">
        <v>36</v>
      </c>
      <c r="B6102" s="61" t="s">
        <v>2156</v>
      </c>
      <c r="C6102" s="61" t="s">
        <v>4202</v>
      </c>
      <c r="D6102" s="61" t="s">
        <v>3962</v>
      </c>
      <c r="E6102" s="62" t="s">
        <v>4292</v>
      </c>
      <c r="F6102" s="46">
        <v>46199</v>
      </c>
      <c r="G6102" s="46" t="str">
        <f t="shared" si="651"/>
        <v>周其良2026-6-26</v>
      </c>
      <c r="H6102" s="63"/>
      <c r="I6102" s="63"/>
      <c r="J6102" s="64"/>
      <c r="K6102" s="64"/>
      <c r="L6102" s="65"/>
      <c r="M6102" s="65"/>
      <c r="N6102" s="65"/>
      <c r="O6102" s="66"/>
      <c r="P6102" s="166"/>
      <c r="Q6102" s="68"/>
      <c r="R6102" s="68"/>
      <c r="S6102" s="68"/>
      <c r="T6102" s="69">
        <f t="shared" si="649"/>
        <v>0</v>
      </c>
      <c r="U6102" s="68"/>
      <c r="V6102" s="70"/>
      <c r="W6102" s="70"/>
      <c r="X6102" s="71">
        <f t="shared" si="650"/>
        <v>0</v>
      </c>
      <c r="Y6102" s="72"/>
      <c r="Z6102" s="70"/>
      <c r="AA6102" s="68"/>
      <c r="AB6102" s="73"/>
      <c r="AC6102" s="70"/>
      <c r="AD6102" s="74"/>
      <c r="AE6102" s="68"/>
      <c r="AF6102" s="75"/>
    </row>
    <row r="6103" ht="28.5" customHeight="1" spans="1:32">
      <c r="A6103" s="61" t="s">
        <v>36</v>
      </c>
      <c r="B6103" s="61" t="s">
        <v>2156</v>
      </c>
      <c r="C6103" s="61" t="s">
        <v>4202</v>
      </c>
      <c r="D6103" s="61" t="s">
        <v>3962</v>
      </c>
      <c r="E6103" s="62" t="s">
        <v>4292</v>
      </c>
      <c r="F6103" s="46">
        <v>46200</v>
      </c>
      <c r="G6103" s="46" t="str">
        <f t="shared" si="651"/>
        <v>周其良2026-6-27</v>
      </c>
      <c r="H6103" s="63"/>
      <c r="I6103" s="63"/>
      <c r="J6103" s="64"/>
      <c r="K6103" s="64"/>
      <c r="L6103" s="65"/>
      <c r="M6103" s="65"/>
      <c r="N6103" s="79"/>
      <c r="O6103" s="66"/>
      <c r="P6103" s="166"/>
      <c r="Q6103" s="68"/>
      <c r="R6103" s="68"/>
      <c r="S6103" s="68"/>
      <c r="T6103" s="69">
        <f t="shared" si="649"/>
        <v>0</v>
      </c>
      <c r="U6103" s="68"/>
      <c r="V6103" s="70"/>
      <c r="W6103" s="70"/>
      <c r="X6103" s="71">
        <f t="shared" si="650"/>
        <v>0</v>
      </c>
      <c r="Y6103" s="72"/>
      <c r="Z6103" s="70"/>
      <c r="AA6103" s="68"/>
      <c r="AB6103" s="73"/>
      <c r="AC6103" s="70"/>
      <c r="AD6103" s="74"/>
      <c r="AE6103" s="68"/>
      <c r="AF6103" s="75"/>
    </row>
    <row r="6104" ht="28.5" customHeight="1" spans="1:32">
      <c r="A6104" s="61" t="s">
        <v>36</v>
      </c>
      <c r="B6104" s="61" t="s">
        <v>2156</v>
      </c>
      <c r="C6104" s="61" t="s">
        <v>4202</v>
      </c>
      <c r="D6104" s="61" t="s">
        <v>3962</v>
      </c>
      <c r="E6104" s="62" t="s">
        <v>4292</v>
      </c>
      <c r="F6104" s="46">
        <v>46201</v>
      </c>
      <c r="G6104" s="46" t="str">
        <f t="shared" si="651"/>
        <v>周其良2026-6-28</v>
      </c>
      <c r="H6104" s="63"/>
      <c r="I6104" s="63"/>
      <c r="J6104" s="64"/>
      <c r="K6104" s="64"/>
      <c r="L6104" s="65"/>
      <c r="M6104" s="65"/>
      <c r="N6104" s="65"/>
      <c r="O6104" s="66"/>
      <c r="P6104" s="166"/>
      <c r="Q6104" s="68"/>
      <c r="R6104" s="68"/>
      <c r="S6104" s="68"/>
      <c r="T6104" s="69">
        <f t="shared" si="649"/>
        <v>0</v>
      </c>
      <c r="U6104" s="68"/>
      <c r="V6104" s="70"/>
      <c r="W6104" s="70"/>
      <c r="X6104" s="71">
        <f t="shared" si="650"/>
        <v>0</v>
      </c>
      <c r="Y6104" s="72"/>
      <c r="Z6104" s="70"/>
      <c r="AA6104" s="68"/>
      <c r="AB6104" s="73"/>
      <c r="AC6104" s="70"/>
      <c r="AD6104" s="74"/>
      <c r="AE6104" s="68"/>
      <c r="AF6104" s="75"/>
    </row>
    <row r="6105" ht="28.5" customHeight="1" spans="1:32">
      <c r="A6105" s="61" t="s">
        <v>36</v>
      </c>
      <c r="B6105" s="61" t="s">
        <v>2156</v>
      </c>
      <c r="C6105" s="61" t="s">
        <v>4202</v>
      </c>
      <c r="D6105" s="61" t="s">
        <v>3962</v>
      </c>
      <c r="E6105" s="62" t="s">
        <v>4292</v>
      </c>
      <c r="F6105" s="46">
        <v>46202</v>
      </c>
      <c r="G6105" s="46" t="str">
        <f t="shared" si="651"/>
        <v>周其良2026-6-29</v>
      </c>
      <c r="H6105" s="63"/>
      <c r="I6105" s="63"/>
      <c r="J6105" s="64"/>
      <c r="K6105" s="64"/>
      <c r="L6105" s="65"/>
      <c r="M6105" s="65"/>
      <c r="N6105" s="79"/>
      <c r="O6105" s="66"/>
      <c r="P6105" s="166"/>
      <c r="Q6105" s="68"/>
      <c r="R6105" s="68"/>
      <c r="S6105" s="68"/>
      <c r="T6105" s="69">
        <f t="shared" si="649"/>
        <v>0</v>
      </c>
      <c r="U6105" s="68"/>
      <c r="V6105" s="70"/>
      <c r="W6105" s="70"/>
      <c r="X6105" s="71">
        <f t="shared" si="650"/>
        <v>0</v>
      </c>
      <c r="Y6105" s="72"/>
      <c r="Z6105" s="70"/>
      <c r="AA6105" s="68"/>
      <c r="AB6105" s="73"/>
      <c r="AC6105" s="70"/>
      <c r="AD6105" s="74"/>
      <c r="AE6105" s="68"/>
      <c r="AF6105" s="75"/>
    </row>
    <row r="6106" s="3" customFormat="1" ht="28.5" customHeight="1" spans="1:32">
      <c r="A6106" s="61" t="s">
        <v>36</v>
      </c>
      <c r="B6106" s="61" t="s">
        <v>2156</v>
      </c>
      <c r="C6106" s="61" t="s">
        <v>4202</v>
      </c>
      <c r="D6106" s="61" t="s">
        <v>3962</v>
      </c>
      <c r="E6106" s="62" t="s">
        <v>4292</v>
      </c>
      <c r="F6106" s="46">
        <v>46203</v>
      </c>
      <c r="G6106" s="46" t="str">
        <f t="shared" si="651"/>
        <v>周其良2026-6-30</v>
      </c>
      <c r="H6106" s="63"/>
      <c r="I6106" s="63"/>
      <c r="J6106" s="64"/>
      <c r="K6106" s="64"/>
      <c r="L6106" s="65"/>
      <c r="M6106" s="65"/>
      <c r="N6106" s="65"/>
      <c r="O6106" s="66"/>
      <c r="P6106" s="166"/>
      <c r="Q6106" s="68"/>
      <c r="R6106" s="68"/>
      <c r="S6106" s="68"/>
      <c r="T6106" s="69">
        <f t="shared" si="649"/>
        <v>0</v>
      </c>
      <c r="U6106" s="68"/>
      <c r="V6106" s="70"/>
      <c r="W6106" s="70"/>
      <c r="X6106" s="71">
        <f t="shared" si="650"/>
        <v>0</v>
      </c>
      <c r="Y6106" s="72"/>
      <c r="Z6106" s="70"/>
      <c r="AA6106" s="68"/>
      <c r="AB6106" s="73"/>
      <c r="AC6106" s="70"/>
      <c r="AD6106" s="74"/>
      <c r="AE6106" s="68"/>
      <c r="AF6106" s="75"/>
    </row>
    <row r="6107" s="3" customFormat="1" ht="28.5" customHeight="1" spans="1:32">
      <c r="A6107" s="61" t="s">
        <v>36</v>
      </c>
      <c r="B6107" s="61" t="s">
        <v>2156</v>
      </c>
      <c r="C6107" s="61" t="s">
        <v>4202</v>
      </c>
      <c r="D6107" s="61" t="s">
        <v>3962</v>
      </c>
      <c r="E6107" s="62" t="s">
        <v>4292</v>
      </c>
      <c r="F6107" s="46">
        <v>46204</v>
      </c>
      <c r="G6107" s="46" t="str">
        <f t="shared" si="651"/>
        <v>周其良2026-7-1</v>
      </c>
      <c r="H6107" s="63"/>
      <c r="I6107" s="63"/>
      <c r="J6107" s="64"/>
      <c r="K6107" s="64"/>
      <c r="L6107" s="65"/>
      <c r="M6107" s="65"/>
      <c r="N6107" s="65"/>
      <c r="O6107" s="66"/>
      <c r="P6107" s="166"/>
      <c r="Q6107" s="68"/>
      <c r="R6107" s="68"/>
      <c r="S6107" s="68"/>
      <c r="T6107" s="69">
        <f t="shared" si="649"/>
        <v>0</v>
      </c>
      <c r="U6107" s="68"/>
      <c r="V6107" s="70"/>
      <c r="W6107" s="70"/>
      <c r="X6107" s="71">
        <f t="shared" si="650"/>
        <v>0</v>
      </c>
      <c r="Y6107" s="72"/>
      <c r="Z6107" s="70"/>
      <c r="AA6107" s="68"/>
      <c r="AB6107" s="73"/>
      <c r="AC6107" s="70"/>
      <c r="AD6107" s="74"/>
      <c r="AE6107" s="68"/>
      <c r="AF6107" s="75"/>
    </row>
    <row r="6108" ht="28.5" customHeight="1" spans="1:32">
      <c r="A6108" s="84" t="s">
        <v>36</v>
      </c>
      <c r="B6108" s="84" t="s">
        <v>2156</v>
      </c>
      <c r="C6108" s="84" t="s">
        <v>4202</v>
      </c>
      <c r="D6108" s="84" t="s">
        <v>3962</v>
      </c>
      <c r="E6108" s="85" t="s">
        <v>4292</v>
      </c>
      <c r="F6108" s="86">
        <v>46235</v>
      </c>
      <c r="G6108" s="46" t="str">
        <f t="shared" si="651"/>
        <v>周其良2026-8-1</v>
      </c>
      <c r="H6108" s="63"/>
      <c r="I6108" s="63"/>
      <c r="J6108" s="64"/>
      <c r="K6108" s="64"/>
      <c r="L6108" s="65"/>
      <c r="M6108" s="65"/>
      <c r="N6108" s="91"/>
      <c r="O6108" s="66"/>
      <c r="P6108" s="87"/>
      <c r="Q6108" s="87"/>
      <c r="R6108" s="68"/>
      <c r="S6108" s="87"/>
      <c r="T6108" s="69">
        <f t="shared" si="649"/>
        <v>0</v>
      </c>
      <c r="U6108" s="87"/>
      <c r="V6108" s="87"/>
      <c r="W6108" s="87"/>
      <c r="X6108" s="71">
        <f t="shared" si="650"/>
        <v>0</v>
      </c>
      <c r="Y6108" s="88"/>
      <c r="Z6108" s="87"/>
      <c r="AA6108" s="87"/>
      <c r="AB6108" s="87"/>
      <c r="AC6108" s="87"/>
      <c r="AD6108" s="89"/>
      <c r="AE6108" s="87"/>
      <c r="AF6108" s="90"/>
    </row>
    <row r="6109" ht="28.5" customHeight="1" spans="1:32">
      <c r="A6109" s="44" t="s">
        <v>138</v>
      </c>
      <c r="B6109" s="44" t="s">
        <v>2156</v>
      </c>
      <c r="C6109" s="44" t="s">
        <v>4317</v>
      </c>
      <c r="D6109" s="44" t="s">
        <v>3910</v>
      </c>
      <c r="E6109" s="44" t="s">
        <v>4318</v>
      </c>
      <c r="F6109" s="45">
        <v>46173</v>
      </c>
      <c r="G6109" s="46" t="str">
        <f t="shared" si="651"/>
        <v>胡云雷2026-5-31</v>
      </c>
      <c r="H6109" s="157"/>
      <c r="I6109" s="157"/>
      <c r="J6109" s="158"/>
      <c r="K6109" s="158"/>
      <c r="L6109" s="158"/>
      <c r="M6109" s="159"/>
      <c r="N6109" s="159"/>
      <c r="O6109" s="102">
        <f t="shared" ref="O6109:AE6109" si="652">SUM(O6110:O6141)</f>
        <v>128</v>
      </c>
      <c r="P6109" s="103">
        <f t="shared" si="652"/>
        <v>0</v>
      </c>
      <c r="Q6109" s="104">
        <f t="shared" si="652"/>
        <v>-5</v>
      </c>
      <c r="R6109" s="104">
        <f t="shared" si="652"/>
        <v>0</v>
      </c>
      <c r="S6109" s="53">
        <f t="shared" si="652"/>
        <v>0</v>
      </c>
      <c r="T6109" s="105">
        <f t="shared" si="652"/>
        <v>123</v>
      </c>
      <c r="U6109" s="55">
        <f t="shared" si="652"/>
        <v>0</v>
      </c>
      <c r="V6109" s="105">
        <f t="shared" si="652"/>
        <v>7</v>
      </c>
      <c r="W6109" s="105">
        <f t="shared" si="652"/>
        <v>0</v>
      </c>
      <c r="X6109" s="106">
        <f t="shared" si="652"/>
        <v>130</v>
      </c>
      <c r="Y6109" s="107">
        <f t="shared" si="652"/>
        <v>0</v>
      </c>
      <c r="Z6109" s="105">
        <f t="shared" si="652"/>
        <v>0</v>
      </c>
      <c r="AA6109" s="108">
        <f t="shared" si="652"/>
        <v>0</v>
      </c>
      <c r="AB6109" s="105">
        <f t="shared" si="652"/>
        <v>8</v>
      </c>
      <c r="AC6109" s="105">
        <f t="shared" si="652"/>
        <v>0</v>
      </c>
      <c r="AD6109" s="109">
        <f t="shared" si="652"/>
        <v>0</v>
      </c>
      <c r="AE6109" s="108">
        <f t="shared" si="652"/>
        <v>0</v>
      </c>
      <c r="AF6109" s="60"/>
    </row>
    <row r="6110" ht="28.5" customHeight="1" spans="1:32">
      <c r="A6110" s="61" t="s">
        <v>138</v>
      </c>
      <c r="B6110" s="61" t="s">
        <v>2156</v>
      </c>
      <c r="C6110" s="61" t="s">
        <v>4317</v>
      </c>
      <c r="D6110" s="61" t="s">
        <v>3910</v>
      </c>
      <c r="E6110" s="62" t="s">
        <v>4318</v>
      </c>
      <c r="F6110" s="46">
        <v>46174</v>
      </c>
      <c r="G6110" s="46" t="str">
        <f t="shared" si="651"/>
        <v>胡云雷2026-6-1</v>
      </c>
      <c r="H6110" s="63" t="s">
        <v>2502</v>
      </c>
      <c r="I6110" s="63"/>
      <c r="J6110" s="64"/>
      <c r="K6110" s="64"/>
      <c r="L6110" s="65"/>
      <c r="M6110" s="65"/>
      <c r="N6110" s="65"/>
      <c r="O6110" s="66">
        <v>8</v>
      </c>
      <c r="P6110" s="160"/>
      <c r="Q6110" s="68"/>
      <c r="R6110" s="68"/>
      <c r="S6110" s="68"/>
      <c r="T6110" s="69">
        <f t="shared" ref="T6110:T6141" si="653">SUM(O6110:S6110)</f>
        <v>8</v>
      </c>
      <c r="U6110" s="68"/>
      <c r="V6110" s="70"/>
      <c r="W6110" s="70"/>
      <c r="X6110" s="71">
        <f t="shared" ref="X6110:X6141" si="654">SUM(T6110:W6110)</f>
        <v>8</v>
      </c>
      <c r="Y6110" s="72"/>
      <c r="Z6110" s="70"/>
      <c r="AA6110" s="68"/>
      <c r="AB6110" s="73"/>
      <c r="AC6110" s="70"/>
      <c r="AD6110" s="74"/>
      <c r="AE6110" s="68"/>
      <c r="AF6110" s="75"/>
    </row>
    <row r="6111" ht="28.5" customHeight="1" spans="1:32">
      <c r="A6111" s="61" t="s">
        <v>138</v>
      </c>
      <c r="B6111" s="61" t="s">
        <v>2156</v>
      </c>
      <c r="C6111" s="61" t="s">
        <v>4317</v>
      </c>
      <c r="D6111" s="61" t="s">
        <v>3910</v>
      </c>
      <c r="E6111" s="76" t="s">
        <v>4318</v>
      </c>
      <c r="F6111" s="46">
        <v>46175</v>
      </c>
      <c r="G6111" s="46" t="str">
        <f t="shared" si="651"/>
        <v>胡云雷2026-6-2</v>
      </c>
      <c r="H6111" s="63" t="s">
        <v>4319</v>
      </c>
      <c r="I6111" s="63"/>
      <c r="J6111" s="64"/>
      <c r="K6111" s="64"/>
      <c r="L6111" s="65" t="s">
        <v>136</v>
      </c>
      <c r="M6111" s="65"/>
      <c r="N6111" s="65"/>
      <c r="O6111" s="66">
        <v>8</v>
      </c>
      <c r="P6111" s="160"/>
      <c r="Q6111" s="68">
        <v>-2</v>
      </c>
      <c r="R6111" s="68"/>
      <c r="S6111" s="68"/>
      <c r="T6111" s="69">
        <f t="shared" si="653"/>
        <v>6</v>
      </c>
      <c r="U6111" s="68"/>
      <c r="V6111" s="70"/>
      <c r="W6111" s="70"/>
      <c r="X6111" s="71">
        <f t="shared" si="654"/>
        <v>6</v>
      </c>
      <c r="Y6111" s="72"/>
      <c r="Z6111" s="70"/>
      <c r="AA6111" s="68"/>
      <c r="AB6111" s="73"/>
      <c r="AC6111" s="70"/>
      <c r="AD6111" s="74"/>
      <c r="AE6111" s="68"/>
      <c r="AF6111" s="75"/>
    </row>
    <row r="6112" ht="28.5" customHeight="1" spans="1:32">
      <c r="A6112" s="61" t="s">
        <v>138</v>
      </c>
      <c r="B6112" s="61" t="s">
        <v>2156</v>
      </c>
      <c r="C6112" s="61" t="s">
        <v>4317</v>
      </c>
      <c r="D6112" s="61" t="s">
        <v>3910</v>
      </c>
      <c r="E6112" s="76" t="s">
        <v>4318</v>
      </c>
      <c r="F6112" s="46">
        <v>46176</v>
      </c>
      <c r="G6112" s="46" t="str">
        <f t="shared" si="651"/>
        <v>胡云雷2026-6-3</v>
      </c>
      <c r="H6112" s="63" t="s">
        <v>4320</v>
      </c>
      <c r="I6112" s="63"/>
      <c r="J6112" s="64"/>
      <c r="K6112" s="64"/>
      <c r="L6112" s="65"/>
      <c r="M6112" s="65"/>
      <c r="N6112" s="65"/>
      <c r="O6112" s="66">
        <v>8</v>
      </c>
      <c r="P6112" s="160"/>
      <c r="Q6112" s="68"/>
      <c r="R6112" s="68"/>
      <c r="S6112" s="68"/>
      <c r="T6112" s="69">
        <f t="shared" si="653"/>
        <v>8</v>
      </c>
      <c r="U6112" s="68"/>
      <c r="V6112" s="70"/>
      <c r="W6112" s="70"/>
      <c r="X6112" s="71">
        <f t="shared" si="654"/>
        <v>8</v>
      </c>
      <c r="Y6112" s="72"/>
      <c r="Z6112" s="70"/>
      <c r="AA6112" s="68"/>
      <c r="AB6112" s="73"/>
      <c r="AC6112" s="70"/>
      <c r="AD6112" s="74"/>
      <c r="AE6112" s="68"/>
      <c r="AF6112" s="75"/>
    </row>
    <row r="6113" ht="28.5" customHeight="1" spans="1:32">
      <c r="A6113" s="61" t="s">
        <v>138</v>
      </c>
      <c r="B6113" s="61" t="s">
        <v>2156</v>
      </c>
      <c r="C6113" s="61" t="s">
        <v>4317</v>
      </c>
      <c r="D6113" s="61" t="s">
        <v>3910</v>
      </c>
      <c r="E6113" s="61" t="s">
        <v>4318</v>
      </c>
      <c r="F6113" s="46">
        <v>46177</v>
      </c>
      <c r="G6113" s="46" t="str">
        <f t="shared" si="651"/>
        <v>胡云雷2026-6-4</v>
      </c>
      <c r="H6113" s="63" t="s">
        <v>1755</v>
      </c>
      <c r="I6113" s="63"/>
      <c r="J6113" s="64"/>
      <c r="K6113" s="64"/>
      <c r="L6113" s="65"/>
      <c r="M6113" s="65"/>
      <c r="N6113" s="65"/>
      <c r="O6113" s="66">
        <v>8</v>
      </c>
      <c r="P6113" s="160"/>
      <c r="Q6113" s="68"/>
      <c r="R6113" s="68"/>
      <c r="S6113" s="68"/>
      <c r="T6113" s="69">
        <f t="shared" si="653"/>
        <v>8</v>
      </c>
      <c r="U6113" s="68"/>
      <c r="V6113" s="70"/>
      <c r="W6113" s="70"/>
      <c r="X6113" s="71">
        <f t="shared" si="654"/>
        <v>8</v>
      </c>
      <c r="Y6113" s="72"/>
      <c r="Z6113" s="70"/>
      <c r="AA6113" s="68"/>
      <c r="AB6113" s="73"/>
      <c r="AC6113" s="70"/>
      <c r="AD6113" s="74"/>
      <c r="AE6113" s="68"/>
      <c r="AF6113" s="75"/>
    </row>
    <row r="6114" ht="28.5" customHeight="1" spans="1:32">
      <c r="A6114" s="61" t="s">
        <v>138</v>
      </c>
      <c r="B6114" s="61" t="s">
        <v>2156</v>
      </c>
      <c r="C6114" s="61" t="s">
        <v>4317</v>
      </c>
      <c r="D6114" s="61" t="s">
        <v>3910</v>
      </c>
      <c r="E6114" s="76" t="s">
        <v>4318</v>
      </c>
      <c r="F6114" s="46">
        <v>46178</v>
      </c>
      <c r="G6114" s="46" t="str">
        <f t="shared" si="651"/>
        <v>胡云雷2026-6-5</v>
      </c>
      <c r="H6114" s="63" t="s">
        <v>1541</v>
      </c>
      <c r="I6114" s="63"/>
      <c r="J6114" s="64"/>
      <c r="K6114" s="64"/>
      <c r="L6114" s="65"/>
      <c r="M6114" s="65"/>
      <c r="N6114" s="65"/>
      <c r="O6114" s="66">
        <v>8</v>
      </c>
      <c r="P6114" s="160"/>
      <c r="Q6114" s="68"/>
      <c r="R6114" s="68"/>
      <c r="S6114" s="68"/>
      <c r="T6114" s="69">
        <f t="shared" si="653"/>
        <v>8</v>
      </c>
      <c r="U6114" s="68"/>
      <c r="V6114" s="70"/>
      <c r="W6114" s="70"/>
      <c r="X6114" s="71">
        <f t="shared" si="654"/>
        <v>8</v>
      </c>
      <c r="Y6114" s="72"/>
      <c r="Z6114" s="70"/>
      <c r="AA6114" s="68"/>
      <c r="AB6114" s="73"/>
      <c r="AC6114" s="70"/>
      <c r="AD6114" s="74"/>
      <c r="AE6114" s="68"/>
      <c r="AF6114" s="75"/>
    </row>
    <row r="6115" ht="28.5" customHeight="1" spans="1:32">
      <c r="A6115" s="61" t="s">
        <v>138</v>
      </c>
      <c r="B6115" s="61" t="s">
        <v>2156</v>
      </c>
      <c r="C6115" s="61" t="s">
        <v>4317</v>
      </c>
      <c r="D6115" s="61" t="s">
        <v>3910</v>
      </c>
      <c r="E6115" s="62" t="s">
        <v>4318</v>
      </c>
      <c r="F6115" s="46">
        <v>46179</v>
      </c>
      <c r="G6115" s="46" t="str">
        <f t="shared" si="651"/>
        <v>胡云雷2026-6-6</v>
      </c>
      <c r="H6115" s="63" t="s">
        <v>2458</v>
      </c>
      <c r="I6115" s="63"/>
      <c r="J6115" s="64"/>
      <c r="K6115" s="64"/>
      <c r="L6115" s="65"/>
      <c r="M6115" s="65"/>
      <c r="N6115" s="65"/>
      <c r="O6115" s="66">
        <v>8</v>
      </c>
      <c r="P6115" s="160"/>
      <c r="Q6115" s="68"/>
      <c r="R6115" s="68"/>
      <c r="S6115" s="68"/>
      <c r="T6115" s="69">
        <f t="shared" si="653"/>
        <v>8</v>
      </c>
      <c r="U6115" s="68"/>
      <c r="V6115" s="70"/>
      <c r="W6115" s="70"/>
      <c r="X6115" s="71">
        <f t="shared" si="654"/>
        <v>8</v>
      </c>
      <c r="Y6115" s="72"/>
      <c r="Z6115" s="70"/>
      <c r="AA6115" s="68"/>
      <c r="AB6115" s="73"/>
      <c r="AC6115" s="70"/>
      <c r="AD6115" s="74"/>
      <c r="AE6115" s="68"/>
      <c r="AF6115" s="75"/>
    </row>
    <row r="6116" ht="28.5" customHeight="1" spans="1:32">
      <c r="A6116" s="61" t="s">
        <v>138</v>
      </c>
      <c r="B6116" s="61" t="s">
        <v>2156</v>
      </c>
      <c r="C6116" s="61" t="s">
        <v>4317</v>
      </c>
      <c r="D6116" s="61" t="s">
        <v>3910</v>
      </c>
      <c r="E6116" s="62" t="s">
        <v>4318</v>
      </c>
      <c r="F6116" s="77">
        <v>46180</v>
      </c>
      <c r="G6116" s="46" t="str">
        <f t="shared" si="651"/>
        <v>胡云雷2026-6-7</v>
      </c>
      <c r="H6116" s="63"/>
      <c r="I6116" s="63"/>
      <c r="J6116" s="64"/>
      <c r="K6116" s="64"/>
      <c r="L6116" s="65"/>
      <c r="M6116" s="65"/>
      <c r="N6116" s="65"/>
      <c r="O6116" s="66"/>
      <c r="P6116" s="160"/>
      <c r="Q6116" s="68"/>
      <c r="R6116" s="68"/>
      <c r="S6116" s="68"/>
      <c r="T6116" s="69">
        <f t="shared" si="653"/>
        <v>0</v>
      </c>
      <c r="U6116" s="68"/>
      <c r="V6116" s="70"/>
      <c r="W6116" s="70"/>
      <c r="X6116" s="71">
        <f t="shared" si="654"/>
        <v>0</v>
      </c>
      <c r="Y6116" s="72"/>
      <c r="Z6116" s="70"/>
      <c r="AA6116" s="68"/>
      <c r="AB6116" s="73"/>
      <c r="AC6116" s="70"/>
      <c r="AD6116" s="74"/>
      <c r="AE6116" s="68"/>
      <c r="AF6116" s="75"/>
    </row>
    <row r="6117" ht="28.5" customHeight="1" spans="1:32">
      <c r="A6117" s="61" t="s">
        <v>138</v>
      </c>
      <c r="B6117" s="61" t="s">
        <v>2156</v>
      </c>
      <c r="C6117" s="61" t="s">
        <v>4317</v>
      </c>
      <c r="D6117" s="61" t="s">
        <v>3910</v>
      </c>
      <c r="E6117" s="76" t="s">
        <v>4318</v>
      </c>
      <c r="F6117" s="46">
        <v>46181</v>
      </c>
      <c r="G6117" s="46" t="str">
        <f t="shared" si="651"/>
        <v>胡云雷2026-6-8</v>
      </c>
      <c r="H6117" s="63" t="s">
        <v>1497</v>
      </c>
      <c r="I6117" s="63"/>
      <c r="J6117" s="64"/>
      <c r="K6117" s="64"/>
      <c r="L6117" s="65"/>
      <c r="M6117" s="65"/>
      <c r="N6117" s="65"/>
      <c r="O6117" s="66">
        <v>8</v>
      </c>
      <c r="P6117" s="160"/>
      <c r="Q6117" s="68"/>
      <c r="R6117" s="68"/>
      <c r="S6117" s="68"/>
      <c r="T6117" s="69">
        <f t="shared" si="653"/>
        <v>8</v>
      </c>
      <c r="U6117" s="68"/>
      <c r="V6117" s="70"/>
      <c r="W6117" s="70"/>
      <c r="X6117" s="71">
        <f t="shared" si="654"/>
        <v>8</v>
      </c>
      <c r="Y6117" s="72"/>
      <c r="Z6117" s="70"/>
      <c r="AA6117" s="68"/>
      <c r="AB6117" s="73"/>
      <c r="AC6117" s="70"/>
      <c r="AD6117" s="74"/>
      <c r="AE6117" s="68"/>
      <c r="AF6117" s="75"/>
    </row>
    <row r="6118" ht="28.5" customHeight="1" spans="1:32">
      <c r="A6118" s="61" t="s">
        <v>138</v>
      </c>
      <c r="B6118" s="61" t="s">
        <v>2156</v>
      </c>
      <c r="C6118" s="61" t="s">
        <v>4317</v>
      </c>
      <c r="D6118" s="61" t="s">
        <v>3910</v>
      </c>
      <c r="E6118" s="76" t="s">
        <v>4318</v>
      </c>
      <c r="F6118" s="78">
        <v>46182</v>
      </c>
      <c r="G6118" s="46" t="str">
        <f t="shared" si="651"/>
        <v>胡云雷2026-6-9</v>
      </c>
      <c r="H6118" s="63" t="s">
        <v>4321</v>
      </c>
      <c r="I6118" s="63"/>
      <c r="J6118" s="64"/>
      <c r="K6118" s="64"/>
      <c r="L6118" s="65"/>
      <c r="M6118" s="65"/>
      <c r="N6118" s="65"/>
      <c r="O6118" s="66">
        <v>8</v>
      </c>
      <c r="P6118" s="160"/>
      <c r="Q6118" s="68"/>
      <c r="R6118" s="68"/>
      <c r="S6118" s="68"/>
      <c r="T6118" s="69">
        <f t="shared" si="653"/>
        <v>8</v>
      </c>
      <c r="U6118" s="68"/>
      <c r="V6118" s="70"/>
      <c r="W6118" s="70"/>
      <c r="X6118" s="71">
        <f t="shared" si="654"/>
        <v>8</v>
      </c>
      <c r="Y6118" s="72"/>
      <c r="Z6118" s="70"/>
      <c r="AA6118" s="68"/>
      <c r="AB6118" s="73"/>
      <c r="AC6118" s="70"/>
      <c r="AD6118" s="74"/>
      <c r="AE6118" s="68"/>
      <c r="AF6118" s="75"/>
    </row>
    <row r="6119" ht="28.5" customHeight="1" spans="1:32">
      <c r="A6119" s="61" t="s">
        <v>138</v>
      </c>
      <c r="B6119" s="61" t="s">
        <v>2156</v>
      </c>
      <c r="C6119" s="61" t="s">
        <v>4317</v>
      </c>
      <c r="D6119" s="61" t="s">
        <v>3910</v>
      </c>
      <c r="E6119" s="76" t="s">
        <v>4318</v>
      </c>
      <c r="F6119" s="46">
        <v>46183</v>
      </c>
      <c r="G6119" s="46" t="str">
        <f t="shared" si="651"/>
        <v>胡云雷2026-6-10</v>
      </c>
      <c r="H6119" s="63" t="s">
        <v>4322</v>
      </c>
      <c r="I6119" s="63"/>
      <c r="J6119" s="64"/>
      <c r="K6119" s="64"/>
      <c r="L6119" s="65" t="s">
        <v>136</v>
      </c>
      <c r="M6119" s="65"/>
      <c r="N6119" s="65"/>
      <c r="O6119" s="66">
        <v>8</v>
      </c>
      <c r="P6119" s="160"/>
      <c r="Q6119" s="68">
        <v>-2</v>
      </c>
      <c r="R6119" s="68"/>
      <c r="S6119" s="68"/>
      <c r="T6119" s="69">
        <f t="shared" si="653"/>
        <v>6</v>
      </c>
      <c r="U6119" s="68"/>
      <c r="V6119" s="70"/>
      <c r="W6119" s="70"/>
      <c r="X6119" s="71">
        <f t="shared" si="654"/>
        <v>6</v>
      </c>
      <c r="Y6119" s="72"/>
      <c r="Z6119" s="70"/>
      <c r="AA6119" s="68"/>
      <c r="AB6119" s="73"/>
      <c r="AC6119" s="70"/>
      <c r="AD6119" s="74"/>
      <c r="AE6119" s="68"/>
      <c r="AF6119" s="75"/>
    </row>
    <row r="6120" ht="28.5" customHeight="1" spans="1:32">
      <c r="A6120" s="61" t="s">
        <v>138</v>
      </c>
      <c r="B6120" s="61" t="s">
        <v>2156</v>
      </c>
      <c r="C6120" s="61" t="s">
        <v>4317</v>
      </c>
      <c r="D6120" s="61" t="s">
        <v>3910</v>
      </c>
      <c r="E6120" s="76" t="s">
        <v>4318</v>
      </c>
      <c r="F6120" s="46">
        <v>46184</v>
      </c>
      <c r="G6120" s="46" t="str">
        <f t="shared" si="651"/>
        <v>胡云雷2026-6-11</v>
      </c>
      <c r="H6120" s="63" t="s">
        <v>1305</v>
      </c>
      <c r="I6120" s="63"/>
      <c r="J6120" s="64"/>
      <c r="K6120" s="64"/>
      <c r="L6120" s="65"/>
      <c r="M6120" s="65"/>
      <c r="N6120" s="65"/>
      <c r="O6120" s="66">
        <v>8</v>
      </c>
      <c r="P6120" s="160"/>
      <c r="Q6120" s="68"/>
      <c r="R6120" s="68"/>
      <c r="S6120" s="68"/>
      <c r="T6120" s="69">
        <f t="shared" si="653"/>
        <v>8</v>
      </c>
      <c r="U6120" s="68"/>
      <c r="V6120" s="70"/>
      <c r="W6120" s="70"/>
      <c r="X6120" s="71">
        <f t="shared" si="654"/>
        <v>8</v>
      </c>
      <c r="Y6120" s="72"/>
      <c r="Z6120" s="70"/>
      <c r="AA6120" s="68"/>
      <c r="AB6120" s="73"/>
      <c r="AC6120" s="70"/>
      <c r="AD6120" s="74"/>
      <c r="AE6120" s="68"/>
      <c r="AF6120" s="75"/>
    </row>
    <row r="6121" ht="28.5" customHeight="1" spans="1:32">
      <c r="A6121" s="61" t="s">
        <v>138</v>
      </c>
      <c r="B6121" s="61" t="s">
        <v>2156</v>
      </c>
      <c r="C6121" s="61" t="s">
        <v>4317</v>
      </c>
      <c r="D6121" s="61" t="s">
        <v>3910</v>
      </c>
      <c r="E6121" s="76" t="s">
        <v>4318</v>
      </c>
      <c r="F6121" s="46">
        <v>46185</v>
      </c>
      <c r="G6121" s="46" t="str">
        <f t="shared" si="651"/>
        <v>胡云雷2026-6-12</v>
      </c>
      <c r="H6121" s="63" t="s">
        <v>1305</v>
      </c>
      <c r="I6121" s="63"/>
      <c r="J6121" s="64"/>
      <c r="K6121" s="64"/>
      <c r="L6121" s="65"/>
      <c r="M6121" s="65"/>
      <c r="N6121" s="65"/>
      <c r="O6121" s="66">
        <v>8</v>
      </c>
      <c r="P6121" s="160"/>
      <c r="Q6121" s="68"/>
      <c r="R6121" s="68"/>
      <c r="S6121" s="68"/>
      <c r="T6121" s="69">
        <f t="shared" si="653"/>
        <v>8</v>
      </c>
      <c r="U6121" s="68"/>
      <c r="V6121" s="70"/>
      <c r="W6121" s="70"/>
      <c r="X6121" s="71">
        <f t="shared" si="654"/>
        <v>8</v>
      </c>
      <c r="Y6121" s="72"/>
      <c r="Z6121" s="70"/>
      <c r="AA6121" s="68"/>
      <c r="AB6121" s="73"/>
      <c r="AC6121" s="70"/>
      <c r="AD6121" s="74"/>
      <c r="AE6121" s="68"/>
      <c r="AF6121" s="75"/>
    </row>
    <row r="6122" ht="28.5" customHeight="1" spans="1:32">
      <c r="A6122" s="61" t="s">
        <v>138</v>
      </c>
      <c r="B6122" s="61" t="s">
        <v>2156</v>
      </c>
      <c r="C6122" s="61" t="s">
        <v>4317</v>
      </c>
      <c r="D6122" s="61" t="s">
        <v>3910</v>
      </c>
      <c r="E6122" s="62" t="s">
        <v>4318</v>
      </c>
      <c r="F6122" s="77">
        <v>46186</v>
      </c>
      <c r="G6122" s="46" t="str">
        <f t="shared" si="651"/>
        <v>胡云雷2026-6-13</v>
      </c>
      <c r="H6122" s="63" t="s">
        <v>4323</v>
      </c>
      <c r="I6122" s="63"/>
      <c r="J6122" s="64"/>
      <c r="K6122" s="64"/>
      <c r="L6122" s="65"/>
      <c r="M6122" s="65"/>
      <c r="N6122" s="65"/>
      <c r="O6122" s="66"/>
      <c r="P6122" s="160"/>
      <c r="Q6122" s="68"/>
      <c r="R6122" s="68"/>
      <c r="S6122" s="68"/>
      <c r="T6122" s="69">
        <f t="shared" si="653"/>
        <v>0</v>
      </c>
      <c r="U6122" s="68"/>
      <c r="V6122" s="70">
        <v>3.5</v>
      </c>
      <c r="W6122" s="70"/>
      <c r="X6122" s="71">
        <f t="shared" si="654"/>
        <v>3.5</v>
      </c>
      <c r="Y6122" s="72"/>
      <c r="Z6122" s="70"/>
      <c r="AA6122" s="68"/>
      <c r="AB6122" s="73"/>
      <c r="AC6122" s="70"/>
      <c r="AD6122" s="74"/>
      <c r="AE6122" s="68"/>
      <c r="AF6122" s="80"/>
    </row>
    <row r="6123" ht="28.5" customHeight="1" spans="1:32">
      <c r="A6123" s="61" t="s">
        <v>138</v>
      </c>
      <c r="B6123" s="61" t="s">
        <v>2156</v>
      </c>
      <c r="C6123" s="61" t="s">
        <v>4317</v>
      </c>
      <c r="D6123" s="61" t="s">
        <v>3910</v>
      </c>
      <c r="E6123" s="62" t="s">
        <v>4318</v>
      </c>
      <c r="F6123" s="77">
        <v>46187</v>
      </c>
      <c r="G6123" s="46" t="str">
        <f t="shared" si="651"/>
        <v>胡云雷2026-6-14</v>
      </c>
      <c r="H6123" s="63"/>
      <c r="I6123" s="63"/>
      <c r="J6123" s="64"/>
      <c r="K6123" s="64"/>
      <c r="L6123" s="65"/>
      <c r="M6123" s="65"/>
      <c r="N6123" s="65"/>
      <c r="O6123" s="66"/>
      <c r="P6123" s="160"/>
      <c r="Q6123" s="68"/>
      <c r="R6123" s="68"/>
      <c r="S6123" s="68"/>
      <c r="T6123" s="69">
        <f t="shared" si="653"/>
        <v>0</v>
      </c>
      <c r="U6123" s="68"/>
      <c r="V6123" s="70"/>
      <c r="W6123" s="70"/>
      <c r="X6123" s="71">
        <f t="shared" si="654"/>
        <v>0</v>
      </c>
      <c r="Y6123" s="72"/>
      <c r="Z6123" s="70"/>
      <c r="AA6123" s="68"/>
      <c r="AB6123" s="73"/>
      <c r="AC6123" s="70"/>
      <c r="AD6123" s="74"/>
      <c r="AE6123" s="68"/>
      <c r="AF6123" s="80"/>
    </row>
    <row r="6124" ht="28.5" customHeight="1" spans="1:32">
      <c r="A6124" s="61" t="s">
        <v>138</v>
      </c>
      <c r="B6124" s="61" t="s">
        <v>2156</v>
      </c>
      <c r="C6124" s="61" t="s">
        <v>4317</v>
      </c>
      <c r="D6124" s="61" t="s">
        <v>3910</v>
      </c>
      <c r="E6124" s="76" t="s">
        <v>4318</v>
      </c>
      <c r="F6124" s="46">
        <v>46188</v>
      </c>
      <c r="G6124" s="46" t="str">
        <f t="shared" si="651"/>
        <v>胡云雷2026-6-15</v>
      </c>
      <c r="H6124" s="63" t="s">
        <v>4324</v>
      </c>
      <c r="I6124" s="63"/>
      <c r="J6124" s="64"/>
      <c r="K6124" s="64"/>
      <c r="L6124" s="65"/>
      <c r="M6124" s="65"/>
      <c r="N6124" s="79"/>
      <c r="O6124" s="66">
        <v>8</v>
      </c>
      <c r="P6124" s="160"/>
      <c r="Q6124" s="68"/>
      <c r="R6124" s="68"/>
      <c r="S6124" s="68"/>
      <c r="T6124" s="69">
        <f t="shared" si="653"/>
        <v>8</v>
      </c>
      <c r="U6124" s="68"/>
      <c r="V6124" s="70"/>
      <c r="W6124" s="70"/>
      <c r="X6124" s="71">
        <f t="shared" si="654"/>
        <v>8</v>
      </c>
      <c r="Y6124" s="72"/>
      <c r="Z6124" s="70"/>
      <c r="AA6124" s="68"/>
      <c r="AB6124" s="73"/>
      <c r="AC6124" s="70"/>
      <c r="AD6124" s="74"/>
      <c r="AE6124" s="68"/>
      <c r="AF6124" s="75"/>
    </row>
    <row r="6125" ht="28.5" customHeight="1" spans="1:32">
      <c r="A6125" s="61" t="s">
        <v>138</v>
      </c>
      <c r="B6125" s="61" t="s">
        <v>2156</v>
      </c>
      <c r="C6125" s="61" t="s">
        <v>4317</v>
      </c>
      <c r="D6125" s="61" t="s">
        <v>3910</v>
      </c>
      <c r="E6125" s="62" t="s">
        <v>4318</v>
      </c>
      <c r="F6125" s="46">
        <v>46189</v>
      </c>
      <c r="G6125" s="46" t="str">
        <f t="shared" si="651"/>
        <v>胡云雷2026-6-16</v>
      </c>
      <c r="H6125" s="63" t="s">
        <v>4159</v>
      </c>
      <c r="I6125" s="63"/>
      <c r="J6125" s="64"/>
      <c r="K6125" s="64"/>
      <c r="L6125" s="65"/>
      <c r="M6125" s="65"/>
      <c r="N6125" s="65"/>
      <c r="O6125" s="66">
        <v>8</v>
      </c>
      <c r="P6125" s="111"/>
      <c r="Q6125" s="68"/>
      <c r="R6125" s="68"/>
      <c r="S6125" s="68"/>
      <c r="T6125" s="69">
        <f t="shared" si="653"/>
        <v>8</v>
      </c>
      <c r="U6125" s="68"/>
      <c r="V6125" s="70"/>
      <c r="W6125" s="70"/>
      <c r="X6125" s="71">
        <f t="shared" si="654"/>
        <v>8</v>
      </c>
      <c r="Y6125" s="72"/>
      <c r="Z6125" s="70"/>
      <c r="AA6125" s="68"/>
      <c r="AB6125" s="73"/>
      <c r="AC6125" s="70"/>
      <c r="AD6125" s="74"/>
      <c r="AE6125" s="68"/>
      <c r="AF6125" s="80"/>
    </row>
    <row r="6126" ht="28.5" customHeight="1" spans="1:32">
      <c r="A6126" s="61" t="s">
        <v>138</v>
      </c>
      <c r="B6126" s="61" t="s">
        <v>2156</v>
      </c>
      <c r="C6126" s="61" t="s">
        <v>4317</v>
      </c>
      <c r="D6126" s="61" t="s">
        <v>3910</v>
      </c>
      <c r="E6126" s="76" t="s">
        <v>4318</v>
      </c>
      <c r="F6126" s="46">
        <v>46190</v>
      </c>
      <c r="G6126" s="46" t="str">
        <f t="shared" si="651"/>
        <v>胡云雷2026-6-17</v>
      </c>
      <c r="H6126" s="63" t="s">
        <v>4325</v>
      </c>
      <c r="I6126" s="63"/>
      <c r="J6126" s="64"/>
      <c r="K6126" s="64"/>
      <c r="L6126" s="65" t="s">
        <v>391</v>
      </c>
      <c r="M6126" s="65"/>
      <c r="N6126" s="65"/>
      <c r="O6126" s="66">
        <v>8</v>
      </c>
      <c r="P6126" s="160"/>
      <c r="Q6126" s="68">
        <v>-1</v>
      </c>
      <c r="R6126" s="68"/>
      <c r="S6126" s="68"/>
      <c r="T6126" s="69">
        <f t="shared" si="653"/>
        <v>7</v>
      </c>
      <c r="U6126" s="68"/>
      <c r="V6126" s="70"/>
      <c r="W6126" s="70"/>
      <c r="X6126" s="71">
        <f t="shared" si="654"/>
        <v>7</v>
      </c>
      <c r="Y6126" s="72"/>
      <c r="Z6126" s="70"/>
      <c r="AA6126" s="68"/>
      <c r="AB6126" s="73"/>
      <c r="AC6126" s="70"/>
      <c r="AD6126" s="74"/>
      <c r="AE6126" s="68"/>
      <c r="AF6126" s="75"/>
    </row>
    <row r="6127" ht="28.5" customHeight="1" spans="1:32">
      <c r="A6127" s="61" t="s">
        <v>138</v>
      </c>
      <c r="B6127" s="61" t="s">
        <v>2156</v>
      </c>
      <c r="C6127" s="61" t="s">
        <v>4317</v>
      </c>
      <c r="D6127" s="61" t="s">
        <v>3910</v>
      </c>
      <c r="E6127" s="76" t="s">
        <v>4318</v>
      </c>
      <c r="F6127" s="46">
        <v>46191</v>
      </c>
      <c r="G6127" s="46" t="str">
        <f t="shared" si="651"/>
        <v>胡云雷2026-6-18</v>
      </c>
      <c r="H6127" s="63" t="s">
        <v>2386</v>
      </c>
      <c r="I6127" s="63"/>
      <c r="J6127" s="64"/>
      <c r="K6127" s="64"/>
      <c r="L6127" s="65"/>
      <c r="M6127" s="65"/>
      <c r="N6127" s="65"/>
      <c r="O6127" s="66">
        <v>8</v>
      </c>
      <c r="P6127" s="160"/>
      <c r="Q6127" s="68"/>
      <c r="R6127" s="68"/>
      <c r="S6127" s="68"/>
      <c r="T6127" s="69">
        <f t="shared" si="653"/>
        <v>8</v>
      </c>
      <c r="U6127" s="68"/>
      <c r="V6127" s="70"/>
      <c r="W6127" s="70"/>
      <c r="X6127" s="71">
        <f t="shared" si="654"/>
        <v>8</v>
      </c>
      <c r="Y6127" s="72"/>
      <c r="Z6127" s="70"/>
      <c r="AA6127" s="68"/>
      <c r="AB6127" s="73"/>
      <c r="AC6127" s="70"/>
      <c r="AD6127" s="74"/>
      <c r="AE6127" s="68"/>
      <c r="AF6127" s="75"/>
    </row>
    <row r="6128" ht="28.5" customHeight="1" spans="1:32">
      <c r="A6128" s="61" t="s">
        <v>138</v>
      </c>
      <c r="B6128" s="61" t="s">
        <v>2156</v>
      </c>
      <c r="C6128" s="61" t="s">
        <v>4317</v>
      </c>
      <c r="D6128" s="61" t="s">
        <v>3910</v>
      </c>
      <c r="E6128" s="76" t="s">
        <v>4318</v>
      </c>
      <c r="F6128" s="82">
        <v>46192</v>
      </c>
      <c r="G6128" s="46" t="str">
        <f t="shared" si="651"/>
        <v>胡云雷2026-6-19</v>
      </c>
      <c r="H6128" s="63"/>
      <c r="I6128" s="63"/>
      <c r="J6128" s="64"/>
      <c r="K6128" s="64"/>
      <c r="L6128" s="65"/>
      <c r="M6128" s="65"/>
      <c r="N6128" s="65"/>
      <c r="O6128" s="66"/>
      <c r="P6128" s="160"/>
      <c r="Q6128" s="68"/>
      <c r="R6128" s="68"/>
      <c r="S6128" s="68"/>
      <c r="T6128" s="69">
        <f t="shared" si="653"/>
        <v>0</v>
      </c>
      <c r="U6128" s="68"/>
      <c r="V6128" s="70"/>
      <c r="W6128" s="70"/>
      <c r="X6128" s="71">
        <f t="shared" si="654"/>
        <v>0</v>
      </c>
      <c r="Y6128" s="72"/>
      <c r="Z6128" s="70"/>
      <c r="AA6128" s="68"/>
      <c r="AB6128" s="73">
        <v>8</v>
      </c>
      <c r="AC6128" s="70"/>
      <c r="AD6128" s="74"/>
      <c r="AE6128" s="68"/>
      <c r="AF6128" s="75"/>
    </row>
    <row r="6129" ht="28.5" customHeight="1" spans="1:32">
      <c r="A6129" s="61" t="s">
        <v>138</v>
      </c>
      <c r="B6129" s="61" t="s">
        <v>2156</v>
      </c>
      <c r="C6129" s="61" t="s">
        <v>4317</v>
      </c>
      <c r="D6129" s="61" t="s">
        <v>3910</v>
      </c>
      <c r="E6129" s="76" t="s">
        <v>4318</v>
      </c>
      <c r="F6129" s="77">
        <v>46193</v>
      </c>
      <c r="G6129" s="46" t="str">
        <f t="shared" si="651"/>
        <v>胡云雷2026-6-20</v>
      </c>
      <c r="H6129" s="63" t="s">
        <v>4326</v>
      </c>
      <c r="I6129" s="63"/>
      <c r="J6129" s="64"/>
      <c r="K6129" s="64"/>
      <c r="L6129" s="65"/>
      <c r="M6129" s="65"/>
      <c r="N6129" s="65"/>
      <c r="O6129" s="66"/>
      <c r="P6129" s="160"/>
      <c r="Q6129" s="68"/>
      <c r="R6129" s="68"/>
      <c r="S6129" s="68"/>
      <c r="T6129" s="69">
        <f t="shared" si="653"/>
        <v>0</v>
      </c>
      <c r="U6129" s="68"/>
      <c r="V6129" s="70">
        <v>3.5</v>
      </c>
      <c r="W6129" s="70"/>
      <c r="X6129" s="71">
        <f t="shared" si="654"/>
        <v>3.5</v>
      </c>
      <c r="Y6129" s="72"/>
      <c r="Z6129" s="70"/>
      <c r="AA6129" s="68"/>
      <c r="AB6129" s="73"/>
      <c r="AC6129" s="70"/>
      <c r="AD6129" s="74"/>
      <c r="AE6129" s="68"/>
      <c r="AF6129" s="75"/>
    </row>
    <row r="6130" ht="28.5" customHeight="1" spans="1:32">
      <c r="A6130" s="61" t="s">
        <v>138</v>
      </c>
      <c r="B6130" s="61" t="s">
        <v>2156</v>
      </c>
      <c r="C6130" s="61" t="s">
        <v>4317</v>
      </c>
      <c r="D6130" s="61" t="s">
        <v>3910</v>
      </c>
      <c r="E6130" s="62" t="s">
        <v>4318</v>
      </c>
      <c r="F6130" s="46">
        <v>46194</v>
      </c>
      <c r="G6130" s="46" t="str">
        <f t="shared" si="651"/>
        <v>胡云雷2026-6-21</v>
      </c>
      <c r="H6130" s="63" t="s">
        <v>3614</v>
      </c>
      <c r="I6130" s="63"/>
      <c r="J6130" s="64"/>
      <c r="K6130" s="64"/>
      <c r="L6130" s="65"/>
      <c r="M6130" s="65"/>
      <c r="N6130" s="65"/>
      <c r="O6130" s="66">
        <v>8</v>
      </c>
      <c r="P6130" s="160"/>
      <c r="Q6130" s="68"/>
      <c r="R6130" s="68"/>
      <c r="S6130" s="68"/>
      <c r="T6130" s="69">
        <f t="shared" si="653"/>
        <v>8</v>
      </c>
      <c r="U6130" s="68"/>
      <c r="V6130" s="70"/>
      <c r="W6130" s="70"/>
      <c r="X6130" s="71">
        <f t="shared" si="654"/>
        <v>8</v>
      </c>
      <c r="Y6130" s="72"/>
      <c r="Z6130" s="70"/>
      <c r="AA6130" s="68"/>
      <c r="AB6130" s="73"/>
      <c r="AC6130" s="70"/>
      <c r="AD6130" s="74"/>
      <c r="AE6130" s="68"/>
      <c r="AF6130" s="75"/>
    </row>
    <row r="6131" ht="28.5" customHeight="1" spans="1:32">
      <c r="A6131" s="61" t="s">
        <v>138</v>
      </c>
      <c r="B6131" s="61" t="s">
        <v>2156</v>
      </c>
      <c r="C6131" s="61" t="s">
        <v>4317</v>
      </c>
      <c r="D6131" s="61" t="s">
        <v>3910</v>
      </c>
      <c r="E6131" s="76" t="s">
        <v>4318</v>
      </c>
      <c r="F6131" s="46">
        <v>46195</v>
      </c>
      <c r="G6131" s="46" t="str">
        <f t="shared" si="651"/>
        <v>胡云雷2026-6-22</v>
      </c>
      <c r="H6131" s="63"/>
      <c r="I6131" s="63"/>
      <c r="J6131" s="64"/>
      <c r="K6131" s="64"/>
      <c r="L6131" s="65"/>
      <c r="M6131" s="65"/>
      <c r="N6131" s="65"/>
      <c r="O6131" s="66"/>
      <c r="P6131" s="160"/>
      <c r="Q6131" s="68"/>
      <c r="R6131" s="68"/>
      <c r="S6131" s="68"/>
      <c r="T6131" s="69">
        <f t="shared" si="653"/>
        <v>0</v>
      </c>
      <c r="U6131" s="68"/>
      <c r="V6131" s="70"/>
      <c r="W6131" s="70"/>
      <c r="X6131" s="71">
        <f t="shared" si="654"/>
        <v>0</v>
      </c>
      <c r="Y6131" s="72"/>
      <c r="Z6131" s="70"/>
      <c r="AA6131" s="68"/>
      <c r="AB6131" s="73"/>
      <c r="AC6131" s="70"/>
      <c r="AD6131" s="74"/>
      <c r="AE6131" s="68"/>
      <c r="AF6131" s="75"/>
    </row>
    <row r="6132" ht="28.5" customHeight="1" spans="1:32">
      <c r="A6132" s="61" t="s">
        <v>138</v>
      </c>
      <c r="B6132" s="61" t="s">
        <v>2156</v>
      </c>
      <c r="C6132" s="61" t="s">
        <v>4317</v>
      </c>
      <c r="D6132" s="61" t="s">
        <v>3910</v>
      </c>
      <c r="E6132" s="76" t="s">
        <v>4318</v>
      </c>
      <c r="F6132" s="46">
        <v>46196</v>
      </c>
      <c r="G6132" s="46" t="str">
        <f t="shared" si="651"/>
        <v>胡云雷2026-6-23</v>
      </c>
      <c r="H6132" s="63"/>
      <c r="I6132" s="63"/>
      <c r="J6132" s="64"/>
      <c r="K6132" s="64"/>
      <c r="L6132" s="65"/>
      <c r="M6132" s="65"/>
      <c r="N6132" s="65"/>
      <c r="O6132" s="66"/>
      <c r="P6132" s="160"/>
      <c r="Q6132" s="68"/>
      <c r="R6132" s="68"/>
      <c r="S6132" s="68"/>
      <c r="T6132" s="69">
        <f t="shared" si="653"/>
        <v>0</v>
      </c>
      <c r="U6132" s="68"/>
      <c r="V6132" s="70"/>
      <c r="W6132" s="70"/>
      <c r="X6132" s="71">
        <f t="shared" si="654"/>
        <v>0</v>
      </c>
      <c r="Y6132" s="72"/>
      <c r="Z6132" s="70"/>
      <c r="AA6132" s="68"/>
      <c r="AB6132" s="73"/>
      <c r="AC6132" s="70"/>
      <c r="AD6132" s="74"/>
      <c r="AE6132" s="68"/>
      <c r="AF6132" s="75"/>
    </row>
    <row r="6133" ht="28.5" customHeight="1" spans="1:32">
      <c r="A6133" s="61" t="s">
        <v>138</v>
      </c>
      <c r="B6133" s="61" t="s">
        <v>2156</v>
      </c>
      <c r="C6133" s="61" t="s">
        <v>4317</v>
      </c>
      <c r="D6133" s="61" t="s">
        <v>3910</v>
      </c>
      <c r="E6133" s="76" t="s">
        <v>4318</v>
      </c>
      <c r="F6133" s="46">
        <v>46197</v>
      </c>
      <c r="G6133" s="46" t="str">
        <f t="shared" si="651"/>
        <v>胡云雷2026-6-24</v>
      </c>
      <c r="H6133" s="63"/>
      <c r="I6133" s="63"/>
      <c r="J6133" s="64"/>
      <c r="K6133" s="64"/>
      <c r="L6133" s="65"/>
      <c r="M6133" s="65"/>
      <c r="N6133" s="65"/>
      <c r="O6133" s="66"/>
      <c r="P6133" s="160"/>
      <c r="Q6133" s="68"/>
      <c r="R6133" s="68"/>
      <c r="S6133" s="68"/>
      <c r="T6133" s="69">
        <f t="shared" si="653"/>
        <v>0</v>
      </c>
      <c r="U6133" s="68"/>
      <c r="V6133" s="70"/>
      <c r="W6133" s="70"/>
      <c r="X6133" s="71">
        <f t="shared" si="654"/>
        <v>0</v>
      </c>
      <c r="Y6133" s="72"/>
      <c r="Z6133" s="70"/>
      <c r="AA6133" s="68"/>
      <c r="AB6133" s="73"/>
      <c r="AC6133" s="70"/>
      <c r="AD6133" s="74"/>
      <c r="AE6133" s="68"/>
      <c r="AF6133" s="75"/>
    </row>
    <row r="6134" ht="28.5" customHeight="1" spans="1:32">
      <c r="A6134" s="61" t="s">
        <v>138</v>
      </c>
      <c r="B6134" s="61" t="s">
        <v>2156</v>
      </c>
      <c r="C6134" s="61" t="s">
        <v>4317</v>
      </c>
      <c r="D6134" s="61" t="s">
        <v>3910</v>
      </c>
      <c r="E6134" s="76" t="s">
        <v>4318</v>
      </c>
      <c r="F6134" s="46">
        <v>46198</v>
      </c>
      <c r="G6134" s="46" t="str">
        <f t="shared" si="651"/>
        <v>胡云雷2026-6-25</v>
      </c>
      <c r="H6134" s="63"/>
      <c r="I6134" s="63"/>
      <c r="J6134" s="64"/>
      <c r="K6134" s="64"/>
      <c r="L6134" s="65"/>
      <c r="M6134" s="65"/>
      <c r="N6134" s="65"/>
      <c r="O6134" s="66"/>
      <c r="P6134" s="160"/>
      <c r="Q6134" s="68"/>
      <c r="R6134" s="68"/>
      <c r="S6134" s="68"/>
      <c r="T6134" s="69">
        <f t="shared" si="653"/>
        <v>0</v>
      </c>
      <c r="U6134" s="68"/>
      <c r="V6134" s="70"/>
      <c r="W6134" s="70"/>
      <c r="X6134" s="71">
        <f t="shared" si="654"/>
        <v>0</v>
      </c>
      <c r="Y6134" s="72"/>
      <c r="Z6134" s="70"/>
      <c r="AA6134" s="68"/>
      <c r="AB6134" s="73"/>
      <c r="AC6134" s="70"/>
      <c r="AD6134" s="74"/>
      <c r="AE6134" s="68"/>
      <c r="AF6134" s="75"/>
    </row>
    <row r="6135" ht="28.5" customHeight="1" spans="1:32">
      <c r="A6135" s="61" t="s">
        <v>138</v>
      </c>
      <c r="B6135" s="61" t="s">
        <v>2156</v>
      </c>
      <c r="C6135" s="61" t="s">
        <v>4317</v>
      </c>
      <c r="D6135" s="61" t="s">
        <v>3910</v>
      </c>
      <c r="E6135" s="76" t="s">
        <v>4318</v>
      </c>
      <c r="F6135" s="46">
        <v>46199</v>
      </c>
      <c r="G6135" s="46" t="str">
        <f t="shared" si="651"/>
        <v>胡云雷2026-6-26</v>
      </c>
      <c r="H6135" s="63"/>
      <c r="I6135" s="63"/>
      <c r="J6135" s="64"/>
      <c r="K6135" s="64"/>
      <c r="L6135" s="65"/>
      <c r="M6135" s="65"/>
      <c r="N6135" s="65"/>
      <c r="O6135" s="66"/>
      <c r="P6135" s="160"/>
      <c r="Q6135" s="68"/>
      <c r="R6135" s="68"/>
      <c r="S6135" s="68"/>
      <c r="T6135" s="69">
        <f t="shared" si="653"/>
        <v>0</v>
      </c>
      <c r="U6135" s="68"/>
      <c r="V6135" s="70"/>
      <c r="W6135" s="70"/>
      <c r="X6135" s="71">
        <f t="shared" si="654"/>
        <v>0</v>
      </c>
      <c r="Y6135" s="72"/>
      <c r="Z6135" s="70"/>
      <c r="AA6135" s="68"/>
      <c r="AB6135" s="73"/>
      <c r="AC6135" s="70"/>
      <c r="AD6135" s="74"/>
      <c r="AE6135" s="68"/>
      <c r="AF6135" s="75"/>
    </row>
    <row r="6136" ht="28.5" customHeight="1" spans="1:32">
      <c r="A6136" s="61" t="s">
        <v>138</v>
      </c>
      <c r="B6136" s="61" t="s">
        <v>2156</v>
      </c>
      <c r="C6136" s="61" t="s">
        <v>4317</v>
      </c>
      <c r="D6136" s="61" t="s">
        <v>3910</v>
      </c>
      <c r="E6136" s="76" t="s">
        <v>4318</v>
      </c>
      <c r="F6136" s="46">
        <v>46200</v>
      </c>
      <c r="G6136" s="46" t="str">
        <f t="shared" si="651"/>
        <v>胡云雷2026-6-27</v>
      </c>
      <c r="H6136" s="63"/>
      <c r="I6136" s="63"/>
      <c r="J6136" s="64"/>
      <c r="K6136" s="64"/>
      <c r="L6136" s="65"/>
      <c r="M6136" s="65"/>
      <c r="N6136" s="79"/>
      <c r="O6136" s="66"/>
      <c r="P6136" s="160"/>
      <c r="Q6136" s="68"/>
      <c r="R6136" s="68"/>
      <c r="S6136" s="68"/>
      <c r="T6136" s="69">
        <f t="shared" si="653"/>
        <v>0</v>
      </c>
      <c r="U6136" s="68"/>
      <c r="V6136" s="70"/>
      <c r="W6136" s="70"/>
      <c r="X6136" s="71">
        <f t="shared" si="654"/>
        <v>0</v>
      </c>
      <c r="Y6136" s="72"/>
      <c r="Z6136" s="70"/>
      <c r="AA6136" s="68"/>
      <c r="AB6136" s="73"/>
      <c r="AC6136" s="70"/>
      <c r="AD6136" s="74"/>
      <c r="AE6136" s="68"/>
      <c r="AF6136" s="75"/>
    </row>
    <row r="6137" ht="28.5" customHeight="1" spans="1:32">
      <c r="A6137" s="61" t="s">
        <v>138</v>
      </c>
      <c r="B6137" s="61" t="s">
        <v>2156</v>
      </c>
      <c r="C6137" s="61" t="s">
        <v>4317</v>
      </c>
      <c r="D6137" s="61" t="s">
        <v>3910</v>
      </c>
      <c r="E6137" s="62" t="s">
        <v>4318</v>
      </c>
      <c r="F6137" s="46">
        <v>46201</v>
      </c>
      <c r="G6137" s="46" t="str">
        <f t="shared" si="651"/>
        <v>胡云雷2026-6-28</v>
      </c>
      <c r="H6137" s="63"/>
      <c r="I6137" s="63"/>
      <c r="J6137" s="64"/>
      <c r="K6137" s="64"/>
      <c r="L6137" s="65"/>
      <c r="M6137" s="65"/>
      <c r="N6137" s="65"/>
      <c r="O6137" s="66"/>
      <c r="P6137" s="160"/>
      <c r="Q6137" s="68"/>
      <c r="R6137" s="68"/>
      <c r="S6137" s="68"/>
      <c r="T6137" s="69">
        <f t="shared" si="653"/>
        <v>0</v>
      </c>
      <c r="U6137" s="68"/>
      <c r="V6137" s="70"/>
      <c r="W6137" s="70"/>
      <c r="X6137" s="71">
        <f t="shared" si="654"/>
        <v>0</v>
      </c>
      <c r="Y6137" s="72"/>
      <c r="Z6137" s="70"/>
      <c r="AA6137" s="68"/>
      <c r="AB6137" s="73"/>
      <c r="AC6137" s="70"/>
      <c r="AD6137" s="74"/>
      <c r="AE6137" s="68"/>
      <c r="AF6137" s="75"/>
    </row>
    <row r="6138" ht="28.5" customHeight="1" spans="1:32">
      <c r="A6138" s="61" t="s">
        <v>138</v>
      </c>
      <c r="B6138" s="61" t="s">
        <v>2156</v>
      </c>
      <c r="C6138" s="61" t="s">
        <v>4317</v>
      </c>
      <c r="D6138" s="61" t="s">
        <v>3910</v>
      </c>
      <c r="E6138" s="76" t="s">
        <v>4318</v>
      </c>
      <c r="F6138" s="46">
        <v>46202</v>
      </c>
      <c r="G6138" s="46" t="str">
        <f t="shared" si="651"/>
        <v>胡云雷2026-6-29</v>
      </c>
      <c r="H6138" s="63"/>
      <c r="I6138" s="63"/>
      <c r="J6138" s="64"/>
      <c r="K6138" s="64"/>
      <c r="L6138" s="65"/>
      <c r="M6138" s="65"/>
      <c r="N6138" s="79"/>
      <c r="O6138" s="66"/>
      <c r="P6138" s="160"/>
      <c r="Q6138" s="68"/>
      <c r="R6138" s="68"/>
      <c r="S6138" s="68"/>
      <c r="T6138" s="69">
        <f t="shared" si="653"/>
        <v>0</v>
      </c>
      <c r="U6138" s="68"/>
      <c r="V6138" s="70"/>
      <c r="W6138" s="70"/>
      <c r="X6138" s="71">
        <f t="shared" si="654"/>
        <v>0</v>
      </c>
      <c r="Y6138" s="72"/>
      <c r="Z6138" s="70"/>
      <c r="AA6138" s="68"/>
      <c r="AB6138" s="73"/>
      <c r="AC6138" s="70"/>
      <c r="AD6138" s="74"/>
      <c r="AE6138" s="68"/>
      <c r="AF6138" s="75"/>
    </row>
    <row r="6139" s="3" customFormat="1" ht="28.5" customHeight="1" spans="1:32">
      <c r="A6139" s="61" t="s">
        <v>138</v>
      </c>
      <c r="B6139" s="61" t="s">
        <v>2156</v>
      </c>
      <c r="C6139" s="61" t="s">
        <v>4317</v>
      </c>
      <c r="D6139" s="61" t="s">
        <v>3910</v>
      </c>
      <c r="E6139" s="76" t="s">
        <v>4318</v>
      </c>
      <c r="F6139" s="46">
        <v>46203</v>
      </c>
      <c r="G6139" s="46" t="str">
        <f t="shared" si="651"/>
        <v>胡云雷2026-6-30</v>
      </c>
      <c r="H6139" s="63"/>
      <c r="I6139" s="63"/>
      <c r="J6139" s="64"/>
      <c r="K6139" s="64"/>
      <c r="L6139" s="65"/>
      <c r="M6139" s="65"/>
      <c r="N6139" s="65"/>
      <c r="O6139" s="66"/>
      <c r="P6139" s="160"/>
      <c r="Q6139" s="68"/>
      <c r="R6139" s="68"/>
      <c r="S6139" s="68"/>
      <c r="T6139" s="69">
        <f t="shared" si="653"/>
        <v>0</v>
      </c>
      <c r="U6139" s="68"/>
      <c r="V6139" s="70"/>
      <c r="W6139" s="70"/>
      <c r="X6139" s="71">
        <f t="shared" si="654"/>
        <v>0</v>
      </c>
      <c r="Y6139" s="72"/>
      <c r="Z6139" s="70"/>
      <c r="AA6139" s="68"/>
      <c r="AB6139" s="73"/>
      <c r="AC6139" s="70"/>
      <c r="AD6139" s="74"/>
      <c r="AE6139" s="68"/>
      <c r="AF6139" s="75"/>
    </row>
    <row r="6140" s="3" customFormat="1" ht="28.5" customHeight="1" spans="1:32">
      <c r="A6140" s="61" t="s">
        <v>138</v>
      </c>
      <c r="B6140" s="61" t="s">
        <v>2156</v>
      </c>
      <c r="C6140" s="61" t="s">
        <v>4317</v>
      </c>
      <c r="D6140" s="61" t="s">
        <v>3910</v>
      </c>
      <c r="E6140" s="76" t="s">
        <v>4318</v>
      </c>
      <c r="F6140" s="46">
        <v>46204</v>
      </c>
      <c r="G6140" s="46" t="str">
        <f t="shared" si="651"/>
        <v>胡云雷2026-7-1</v>
      </c>
      <c r="H6140" s="63"/>
      <c r="I6140" s="63"/>
      <c r="J6140" s="64"/>
      <c r="K6140" s="64"/>
      <c r="L6140" s="65"/>
      <c r="M6140" s="65"/>
      <c r="N6140" s="65"/>
      <c r="O6140" s="66"/>
      <c r="P6140" s="160"/>
      <c r="Q6140" s="68"/>
      <c r="R6140" s="68"/>
      <c r="S6140" s="68"/>
      <c r="T6140" s="69">
        <f t="shared" si="653"/>
        <v>0</v>
      </c>
      <c r="U6140" s="68"/>
      <c r="V6140" s="70"/>
      <c r="W6140" s="70"/>
      <c r="X6140" s="71">
        <f t="shared" si="654"/>
        <v>0</v>
      </c>
      <c r="Y6140" s="72"/>
      <c r="Z6140" s="70"/>
      <c r="AA6140" s="68"/>
      <c r="AB6140" s="73"/>
      <c r="AC6140" s="70"/>
      <c r="AD6140" s="74"/>
      <c r="AE6140" s="68"/>
      <c r="AF6140" s="75"/>
    </row>
    <row r="6141" ht="28.5" customHeight="1" spans="1:32">
      <c r="A6141" s="84" t="s">
        <v>138</v>
      </c>
      <c r="B6141" s="84" t="s">
        <v>2156</v>
      </c>
      <c r="C6141" s="84" t="s">
        <v>4317</v>
      </c>
      <c r="D6141" s="84" t="s">
        <v>3910</v>
      </c>
      <c r="E6141" s="85" t="s">
        <v>4318</v>
      </c>
      <c r="F6141" s="86">
        <v>46235</v>
      </c>
      <c r="G6141" s="46" t="str">
        <f t="shared" si="651"/>
        <v>胡云雷2026-8-1</v>
      </c>
      <c r="H6141" s="63"/>
      <c r="I6141" s="63"/>
      <c r="J6141" s="64"/>
      <c r="K6141" s="64"/>
      <c r="L6141" s="65"/>
      <c r="M6141" s="65"/>
      <c r="N6141" s="91"/>
      <c r="O6141" s="66"/>
      <c r="P6141" s="87"/>
      <c r="Q6141" s="87"/>
      <c r="R6141" s="68"/>
      <c r="S6141" s="87"/>
      <c r="T6141" s="69">
        <f t="shared" si="653"/>
        <v>0</v>
      </c>
      <c r="U6141" s="87"/>
      <c r="V6141" s="87"/>
      <c r="W6141" s="87"/>
      <c r="X6141" s="71">
        <f t="shared" si="654"/>
        <v>0</v>
      </c>
      <c r="Y6141" s="88"/>
      <c r="Z6141" s="87"/>
      <c r="AA6141" s="87"/>
      <c r="AB6141" s="87"/>
      <c r="AC6141" s="87"/>
      <c r="AD6141" s="89"/>
      <c r="AE6141" s="87"/>
      <c r="AF6141" s="90"/>
    </row>
    <row r="6142" ht="28.5" customHeight="1" spans="1:32">
      <c r="A6142" s="44" t="s">
        <v>36</v>
      </c>
      <c r="B6142" s="44" t="s">
        <v>2156</v>
      </c>
      <c r="C6142" s="44" t="s">
        <v>4317</v>
      </c>
      <c r="D6142" s="44" t="s">
        <v>3929</v>
      </c>
      <c r="E6142" s="44" t="s">
        <v>4327</v>
      </c>
      <c r="F6142" s="45">
        <v>46173</v>
      </c>
      <c r="G6142" s="46" t="str">
        <f t="shared" si="651"/>
        <v>王明明2026-5-31</v>
      </c>
      <c r="H6142" s="157"/>
      <c r="I6142" s="157"/>
      <c r="J6142" s="158"/>
      <c r="K6142" s="158"/>
      <c r="L6142" s="158"/>
      <c r="M6142" s="159"/>
      <c r="N6142" s="159"/>
      <c r="O6142" s="102">
        <f t="shared" ref="O6142:AE6142" si="655">SUM(O6143:O6174)</f>
        <v>136</v>
      </c>
      <c r="P6142" s="103">
        <f t="shared" si="655"/>
        <v>0</v>
      </c>
      <c r="Q6142" s="104">
        <f t="shared" si="655"/>
        <v>0</v>
      </c>
      <c r="R6142" s="104">
        <f t="shared" si="655"/>
        <v>0</v>
      </c>
      <c r="S6142" s="53">
        <f t="shared" si="655"/>
        <v>0</v>
      </c>
      <c r="T6142" s="105">
        <f t="shared" si="655"/>
        <v>136</v>
      </c>
      <c r="U6142" s="55">
        <f t="shared" si="655"/>
        <v>0</v>
      </c>
      <c r="V6142" s="105">
        <f t="shared" si="655"/>
        <v>50</v>
      </c>
      <c r="W6142" s="105">
        <f t="shared" si="655"/>
        <v>0</v>
      </c>
      <c r="X6142" s="106">
        <f t="shared" si="655"/>
        <v>186</v>
      </c>
      <c r="Y6142" s="107">
        <f t="shared" si="655"/>
        <v>0</v>
      </c>
      <c r="Z6142" s="105">
        <f t="shared" si="655"/>
        <v>0</v>
      </c>
      <c r="AA6142" s="108">
        <f t="shared" si="655"/>
        <v>46</v>
      </c>
      <c r="AB6142" s="105">
        <f t="shared" si="655"/>
        <v>8</v>
      </c>
      <c r="AC6142" s="105">
        <f t="shared" si="655"/>
        <v>0</v>
      </c>
      <c r="AD6142" s="109">
        <f t="shared" si="655"/>
        <v>0</v>
      </c>
      <c r="AE6142" s="108">
        <f t="shared" si="655"/>
        <v>0</v>
      </c>
      <c r="AF6142" s="60"/>
    </row>
    <row r="6143" ht="28.5" customHeight="1" spans="1:32">
      <c r="A6143" s="61" t="s">
        <v>36</v>
      </c>
      <c r="B6143" s="61" t="s">
        <v>2156</v>
      </c>
      <c r="C6143" s="61" t="s">
        <v>4317</v>
      </c>
      <c r="D6143" s="61" t="s">
        <v>3929</v>
      </c>
      <c r="E6143" s="62" t="s">
        <v>4327</v>
      </c>
      <c r="F6143" s="46">
        <v>46174</v>
      </c>
      <c r="G6143" s="46" t="str">
        <f t="shared" si="651"/>
        <v>王明明2026-6-1</v>
      </c>
      <c r="H6143" s="63" t="s">
        <v>792</v>
      </c>
      <c r="I6143" s="63" t="s">
        <v>4022</v>
      </c>
      <c r="J6143" s="64"/>
      <c r="K6143" s="64"/>
      <c r="L6143" s="65"/>
      <c r="M6143" s="65"/>
      <c r="N6143" s="65"/>
      <c r="O6143" s="66">
        <v>8</v>
      </c>
      <c r="P6143" s="160"/>
      <c r="Q6143" s="68"/>
      <c r="R6143" s="68"/>
      <c r="S6143" s="68"/>
      <c r="T6143" s="69">
        <f t="shared" ref="T6143:T6174" si="656">SUM(O6143:S6143)</f>
        <v>8</v>
      </c>
      <c r="U6143" s="68"/>
      <c r="V6143" s="70"/>
      <c r="W6143" s="70"/>
      <c r="X6143" s="71">
        <f t="shared" ref="X6143:X6174" si="657">SUM(T6143:W6143)</f>
        <v>8</v>
      </c>
      <c r="Y6143" s="72"/>
      <c r="Z6143" s="70"/>
      <c r="AA6143" s="68">
        <v>2</v>
      </c>
      <c r="AB6143" s="73"/>
      <c r="AC6143" s="70"/>
      <c r="AD6143" s="74"/>
      <c r="AE6143" s="68"/>
      <c r="AF6143" s="75"/>
    </row>
    <row r="6144" ht="28.5" customHeight="1" spans="1:32">
      <c r="A6144" s="61" t="s">
        <v>36</v>
      </c>
      <c r="B6144" s="61" t="s">
        <v>2156</v>
      </c>
      <c r="C6144" s="61" t="s">
        <v>4317</v>
      </c>
      <c r="D6144" s="61" t="s">
        <v>3929</v>
      </c>
      <c r="E6144" s="76" t="s">
        <v>4327</v>
      </c>
      <c r="F6144" s="46">
        <v>46175</v>
      </c>
      <c r="G6144" s="46" t="str">
        <f t="shared" si="651"/>
        <v>王明明2026-6-2</v>
      </c>
      <c r="H6144" s="63" t="s">
        <v>4328</v>
      </c>
      <c r="I6144" s="63" t="s">
        <v>3586</v>
      </c>
      <c r="J6144" s="64"/>
      <c r="K6144" s="64"/>
      <c r="L6144" s="65"/>
      <c r="M6144" s="65"/>
      <c r="N6144" s="65"/>
      <c r="O6144" s="66">
        <v>8</v>
      </c>
      <c r="P6144" s="160"/>
      <c r="Q6144" s="68"/>
      <c r="R6144" s="68"/>
      <c r="S6144" s="68"/>
      <c r="T6144" s="69">
        <f t="shared" si="656"/>
        <v>8</v>
      </c>
      <c r="U6144" s="68"/>
      <c r="V6144" s="70"/>
      <c r="W6144" s="70"/>
      <c r="X6144" s="71">
        <f t="shared" si="657"/>
        <v>8</v>
      </c>
      <c r="Y6144" s="72"/>
      <c r="Z6144" s="70"/>
      <c r="AA6144" s="68">
        <v>2</v>
      </c>
      <c r="AB6144" s="73"/>
      <c r="AC6144" s="70"/>
      <c r="AD6144" s="74"/>
      <c r="AE6144" s="68"/>
      <c r="AF6144" s="75"/>
    </row>
    <row r="6145" ht="28.5" customHeight="1" spans="1:32">
      <c r="A6145" s="61" t="s">
        <v>36</v>
      </c>
      <c r="B6145" s="61" t="s">
        <v>2156</v>
      </c>
      <c r="C6145" s="61" t="s">
        <v>4317</v>
      </c>
      <c r="D6145" s="61" t="s">
        <v>3929</v>
      </c>
      <c r="E6145" s="76" t="s">
        <v>4327</v>
      </c>
      <c r="F6145" s="46">
        <v>46176</v>
      </c>
      <c r="G6145" s="46" t="str">
        <f t="shared" si="651"/>
        <v>王明明2026-6-3</v>
      </c>
      <c r="H6145" s="63" t="s">
        <v>588</v>
      </c>
      <c r="I6145" s="63" t="s">
        <v>4194</v>
      </c>
      <c r="J6145" s="64"/>
      <c r="K6145" s="64"/>
      <c r="L6145" s="65"/>
      <c r="M6145" s="65"/>
      <c r="N6145" s="65"/>
      <c r="O6145" s="66">
        <v>8</v>
      </c>
      <c r="P6145" s="160"/>
      <c r="Q6145" s="68"/>
      <c r="R6145" s="68"/>
      <c r="S6145" s="68"/>
      <c r="T6145" s="69">
        <f t="shared" si="656"/>
        <v>8</v>
      </c>
      <c r="U6145" s="68"/>
      <c r="V6145" s="70"/>
      <c r="W6145" s="70"/>
      <c r="X6145" s="71">
        <f t="shared" si="657"/>
        <v>8</v>
      </c>
      <c r="Y6145" s="72"/>
      <c r="Z6145" s="70"/>
      <c r="AA6145" s="68">
        <v>2</v>
      </c>
      <c r="AB6145" s="73"/>
      <c r="AC6145" s="70"/>
      <c r="AD6145" s="74"/>
      <c r="AE6145" s="68"/>
      <c r="AF6145" s="75"/>
    </row>
    <row r="6146" ht="28.5" customHeight="1" spans="1:32">
      <c r="A6146" s="61" t="s">
        <v>36</v>
      </c>
      <c r="B6146" s="61" t="s">
        <v>2156</v>
      </c>
      <c r="C6146" s="61" t="s">
        <v>4317</v>
      </c>
      <c r="D6146" s="61" t="s">
        <v>3929</v>
      </c>
      <c r="E6146" s="61" t="s">
        <v>4327</v>
      </c>
      <c r="F6146" s="46">
        <v>46177</v>
      </c>
      <c r="G6146" s="46" t="str">
        <f t="shared" si="651"/>
        <v>王明明2026-6-4</v>
      </c>
      <c r="H6146" s="63" t="s">
        <v>3983</v>
      </c>
      <c r="I6146" s="63" t="s">
        <v>4329</v>
      </c>
      <c r="J6146" s="64"/>
      <c r="K6146" s="64" t="s">
        <v>1564</v>
      </c>
      <c r="L6146" s="65"/>
      <c r="M6146" s="65"/>
      <c r="N6146" s="65"/>
      <c r="O6146" s="66">
        <v>8</v>
      </c>
      <c r="P6146" s="160"/>
      <c r="Q6146" s="68"/>
      <c r="R6146" s="68"/>
      <c r="S6146" s="68"/>
      <c r="T6146" s="69">
        <f t="shared" si="656"/>
        <v>8</v>
      </c>
      <c r="U6146" s="68"/>
      <c r="V6146" s="70">
        <v>3</v>
      </c>
      <c r="W6146" s="70"/>
      <c r="X6146" s="71">
        <f t="shared" si="657"/>
        <v>11</v>
      </c>
      <c r="Y6146" s="72"/>
      <c r="Z6146" s="70"/>
      <c r="AA6146" s="68">
        <v>4</v>
      </c>
      <c r="AB6146" s="73"/>
      <c r="AC6146" s="70"/>
      <c r="AD6146" s="74"/>
      <c r="AE6146" s="68"/>
      <c r="AF6146" s="75"/>
    </row>
    <row r="6147" ht="28.5" customHeight="1" spans="1:32">
      <c r="A6147" s="61" t="s">
        <v>36</v>
      </c>
      <c r="B6147" s="61" t="s">
        <v>2156</v>
      </c>
      <c r="C6147" s="61" t="s">
        <v>4317</v>
      </c>
      <c r="D6147" s="61" t="s">
        <v>3929</v>
      </c>
      <c r="E6147" s="76" t="s">
        <v>4327</v>
      </c>
      <c r="F6147" s="46">
        <v>46178</v>
      </c>
      <c r="G6147" s="46" t="str">
        <f t="shared" si="651"/>
        <v>王明明2026-6-5</v>
      </c>
      <c r="H6147" s="63" t="s">
        <v>4330</v>
      </c>
      <c r="I6147" s="63" t="s">
        <v>4331</v>
      </c>
      <c r="J6147" s="64"/>
      <c r="K6147" s="64" t="s">
        <v>1564</v>
      </c>
      <c r="L6147" s="65"/>
      <c r="M6147" s="65"/>
      <c r="N6147" s="65"/>
      <c r="O6147" s="66">
        <v>8</v>
      </c>
      <c r="P6147" s="160"/>
      <c r="Q6147" s="68"/>
      <c r="R6147" s="68"/>
      <c r="S6147" s="68"/>
      <c r="T6147" s="69">
        <f t="shared" si="656"/>
        <v>8</v>
      </c>
      <c r="U6147" s="68"/>
      <c r="V6147" s="70">
        <v>3</v>
      </c>
      <c r="W6147" s="70"/>
      <c r="X6147" s="71">
        <f t="shared" si="657"/>
        <v>11</v>
      </c>
      <c r="Y6147" s="72"/>
      <c r="Z6147" s="70"/>
      <c r="AA6147" s="68">
        <v>4</v>
      </c>
      <c r="AB6147" s="73"/>
      <c r="AC6147" s="70"/>
      <c r="AD6147" s="74"/>
      <c r="AE6147" s="68"/>
      <c r="AF6147" s="75"/>
    </row>
    <row r="6148" ht="28.5" customHeight="1" spans="1:32">
      <c r="A6148" s="61" t="s">
        <v>36</v>
      </c>
      <c r="B6148" s="61" t="s">
        <v>2156</v>
      </c>
      <c r="C6148" s="61" t="s">
        <v>4317</v>
      </c>
      <c r="D6148" s="61" t="s">
        <v>3929</v>
      </c>
      <c r="E6148" s="76" t="s">
        <v>4327</v>
      </c>
      <c r="F6148" s="46">
        <v>46179</v>
      </c>
      <c r="G6148" s="46" t="str">
        <f t="shared" ref="G6148:G6211" si="658">E6148&amp;TEXT(MID(F6148,1,5),"YYYY-m-d")</f>
        <v>王明明2026-6-6</v>
      </c>
      <c r="H6148" s="63" t="s">
        <v>1891</v>
      </c>
      <c r="I6148" s="63" t="s">
        <v>4191</v>
      </c>
      <c r="J6148" s="64"/>
      <c r="K6148" s="64"/>
      <c r="L6148" s="65"/>
      <c r="M6148" s="65"/>
      <c r="N6148" s="65"/>
      <c r="O6148" s="66">
        <v>8</v>
      </c>
      <c r="P6148" s="160"/>
      <c r="Q6148" s="68"/>
      <c r="R6148" s="68"/>
      <c r="S6148" s="68"/>
      <c r="T6148" s="69">
        <f t="shared" si="656"/>
        <v>8</v>
      </c>
      <c r="U6148" s="68"/>
      <c r="V6148" s="70"/>
      <c r="W6148" s="70"/>
      <c r="X6148" s="71">
        <f t="shared" si="657"/>
        <v>8</v>
      </c>
      <c r="Y6148" s="72"/>
      <c r="Z6148" s="70"/>
      <c r="AA6148" s="68">
        <v>2</v>
      </c>
      <c r="AB6148" s="73"/>
      <c r="AC6148" s="70"/>
      <c r="AD6148" s="74"/>
      <c r="AE6148" s="68"/>
      <c r="AF6148" s="75"/>
    </row>
    <row r="6149" ht="28.5" customHeight="1" spans="1:32">
      <c r="A6149" s="61" t="s">
        <v>36</v>
      </c>
      <c r="B6149" s="61" t="s">
        <v>2156</v>
      </c>
      <c r="C6149" s="61" t="s">
        <v>4317</v>
      </c>
      <c r="D6149" s="61" t="s">
        <v>3929</v>
      </c>
      <c r="E6149" s="76" t="s">
        <v>4327</v>
      </c>
      <c r="F6149" s="77">
        <v>46180</v>
      </c>
      <c r="G6149" s="46" t="str">
        <f t="shared" si="658"/>
        <v>王明明2026-6-7</v>
      </c>
      <c r="H6149" s="63" t="s">
        <v>1323</v>
      </c>
      <c r="I6149" s="63" t="s">
        <v>4332</v>
      </c>
      <c r="J6149" s="64"/>
      <c r="K6149" s="64" t="s">
        <v>73</v>
      </c>
      <c r="L6149" s="65"/>
      <c r="M6149" s="65"/>
      <c r="N6149" s="65"/>
      <c r="O6149" s="66"/>
      <c r="P6149" s="160"/>
      <c r="Q6149" s="68"/>
      <c r="R6149" s="68"/>
      <c r="S6149" s="68"/>
      <c r="T6149" s="69">
        <f t="shared" si="656"/>
        <v>0</v>
      </c>
      <c r="U6149" s="68"/>
      <c r="V6149" s="70">
        <v>8</v>
      </c>
      <c r="W6149" s="70"/>
      <c r="X6149" s="71">
        <f t="shared" si="657"/>
        <v>8</v>
      </c>
      <c r="Y6149" s="72"/>
      <c r="Z6149" s="70"/>
      <c r="AA6149" s="68">
        <v>2</v>
      </c>
      <c r="AB6149" s="73"/>
      <c r="AC6149" s="70"/>
      <c r="AD6149" s="74"/>
      <c r="AE6149" s="68"/>
      <c r="AF6149" s="75"/>
    </row>
    <row r="6150" ht="28.5" customHeight="1" spans="1:32">
      <c r="A6150" s="61" t="s">
        <v>36</v>
      </c>
      <c r="B6150" s="61" t="s">
        <v>2156</v>
      </c>
      <c r="C6150" s="61" t="s">
        <v>4317</v>
      </c>
      <c r="D6150" s="61" t="s">
        <v>3929</v>
      </c>
      <c r="E6150" s="76" t="s">
        <v>4327</v>
      </c>
      <c r="F6150" s="46">
        <v>46181</v>
      </c>
      <c r="G6150" s="46" t="str">
        <f t="shared" si="658"/>
        <v>王明明2026-6-8</v>
      </c>
      <c r="H6150" s="63" t="s">
        <v>80</v>
      </c>
      <c r="I6150" s="63" t="s">
        <v>4333</v>
      </c>
      <c r="J6150" s="64"/>
      <c r="K6150" s="64"/>
      <c r="L6150" s="65"/>
      <c r="M6150" s="65"/>
      <c r="N6150" s="65"/>
      <c r="O6150" s="66">
        <v>8</v>
      </c>
      <c r="P6150" s="160"/>
      <c r="Q6150" s="68"/>
      <c r="R6150" s="68"/>
      <c r="S6150" s="68"/>
      <c r="T6150" s="69">
        <f t="shared" si="656"/>
        <v>8</v>
      </c>
      <c r="U6150" s="68"/>
      <c r="V6150" s="70"/>
      <c r="W6150" s="70"/>
      <c r="X6150" s="71">
        <f t="shared" si="657"/>
        <v>8</v>
      </c>
      <c r="Y6150" s="72"/>
      <c r="Z6150" s="70"/>
      <c r="AA6150" s="68">
        <v>2</v>
      </c>
      <c r="AB6150" s="73"/>
      <c r="AC6150" s="70"/>
      <c r="AD6150" s="74"/>
      <c r="AE6150" s="68"/>
      <c r="AF6150" s="75"/>
    </row>
    <row r="6151" ht="28.5" customHeight="1" spans="1:32">
      <c r="A6151" s="61" t="s">
        <v>36</v>
      </c>
      <c r="B6151" s="61" t="s">
        <v>2156</v>
      </c>
      <c r="C6151" s="61" t="s">
        <v>4317</v>
      </c>
      <c r="D6151" s="61" t="s">
        <v>3929</v>
      </c>
      <c r="E6151" s="76" t="s">
        <v>4327</v>
      </c>
      <c r="F6151" s="78">
        <v>46182</v>
      </c>
      <c r="G6151" s="46" t="str">
        <f t="shared" si="658"/>
        <v>王明明2026-6-9</v>
      </c>
      <c r="H6151" s="63" t="s">
        <v>1596</v>
      </c>
      <c r="I6151" s="63" t="s">
        <v>4334</v>
      </c>
      <c r="J6151" s="64"/>
      <c r="K6151" s="64" t="s">
        <v>1564</v>
      </c>
      <c r="L6151" s="65"/>
      <c r="M6151" s="65"/>
      <c r="N6151" s="65"/>
      <c r="O6151" s="66">
        <v>8</v>
      </c>
      <c r="P6151" s="160"/>
      <c r="Q6151" s="68"/>
      <c r="R6151" s="68"/>
      <c r="S6151" s="68"/>
      <c r="T6151" s="69">
        <f t="shared" si="656"/>
        <v>8</v>
      </c>
      <c r="U6151" s="68"/>
      <c r="V6151" s="70">
        <v>3</v>
      </c>
      <c r="W6151" s="70"/>
      <c r="X6151" s="71">
        <f t="shared" si="657"/>
        <v>11</v>
      </c>
      <c r="Y6151" s="72"/>
      <c r="Z6151" s="70"/>
      <c r="AA6151" s="68">
        <v>4</v>
      </c>
      <c r="AB6151" s="73"/>
      <c r="AC6151" s="70"/>
      <c r="AD6151" s="74"/>
      <c r="AE6151" s="68"/>
      <c r="AF6151" s="75"/>
    </row>
    <row r="6152" ht="28.5" customHeight="1" spans="1:32">
      <c r="A6152" s="61" t="s">
        <v>36</v>
      </c>
      <c r="B6152" s="61" t="s">
        <v>2156</v>
      </c>
      <c r="C6152" s="61" t="s">
        <v>4317</v>
      </c>
      <c r="D6152" s="61" t="s">
        <v>3929</v>
      </c>
      <c r="E6152" s="76" t="s">
        <v>4327</v>
      </c>
      <c r="F6152" s="46">
        <v>46183</v>
      </c>
      <c r="G6152" s="46" t="str">
        <f t="shared" si="658"/>
        <v>王明明2026-6-10</v>
      </c>
      <c r="H6152" s="63" t="s">
        <v>4335</v>
      </c>
      <c r="I6152" s="63" t="s">
        <v>4121</v>
      </c>
      <c r="J6152" s="64"/>
      <c r="K6152" s="64" t="s">
        <v>1564</v>
      </c>
      <c r="L6152" s="65"/>
      <c r="M6152" s="65" t="s">
        <v>4336</v>
      </c>
      <c r="N6152" s="65"/>
      <c r="O6152" s="66">
        <v>8</v>
      </c>
      <c r="P6152" s="160"/>
      <c r="Q6152" s="68"/>
      <c r="R6152" s="68"/>
      <c r="S6152" s="68"/>
      <c r="T6152" s="69">
        <f t="shared" si="656"/>
        <v>8</v>
      </c>
      <c r="U6152" s="68"/>
      <c r="V6152" s="70">
        <v>2.5</v>
      </c>
      <c r="W6152" s="70"/>
      <c r="X6152" s="71">
        <f t="shared" si="657"/>
        <v>10.5</v>
      </c>
      <c r="Y6152" s="72"/>
      <c r="Z6152" s="70"/>
      <c r="AA6152" s="68">
        <v>2</v>
      </c>
      <c r="AB6152" s="73"/>
      <c r="AC6152" s="70"/>
      <c r="AD6152" s="74"/>
      <c r="AE6152" s="68"/>
      <c r="AF6152" s="75"/>
    </row>
    <row r="6153" ht="28.5" customHeight="1" spans="1:32">
      <c r="A6153" s="61" t="s">
        <v>36</v>
      </c>
      <c r="B6153" s="61" t="s">
        <v>2156</v>
      </c>
      <c r="C6153" s="61" t="s">
        <v>4317</v>
      </c>
      <c r="D6153" s="61" t="s">
        <v>3929</v>
      </c>
      <c r="E6153" s="76" t="s">
        <v>4327</v>
      </c>
      <c r="F6153" s="46">
        <v>46184</v>
      </c>
      <c r="G6153" s="46" t="str">
        <f t="shared" si="658"/>
        <v>王明明2026-6-11</v>
      </c>
      <c r="H6153" s="63" t="s">
        <v>4337</v>
      </c>
      <c r="I6153" s="63" t="s">
        <v>4333</v>
      </c>
      <c r="J6153" s="64"/>
      <c r="K6153" s="64" t="s">
        <v>1564</v>
      </c>
      <c r="L6153" s="65"/>
      <c r="M6153" s="65"/>
      <c r="N6153" s="65"/>
      <c r="O6153" s="66">
        <v>8</v>
      </c>
      <c r="P6153" s="160"/>
      <c r="Q6153" s="68"/>
      <c r="R6153" s="68"/>
      <c r="S6153" s="68"/>
      <c r="T6153" s="69">
        <f t="shared" si="656"/>
        <v>8</v>
      </c>
      <c r="U6153" s="68"/>
      <c r="V6153" s="70">
        <v>3</v>
      </c>
      <c r="W6153" s="70"/>
      <c r="X6153" s="71">
        <f t="shared" si="657"/>
        <v>11</v>
      </c>
      <c r="Y6153" s="72"/>
      <c r="Z6153" s="70"/>
      <c r="AA6153" s="68">
        <v>2</v>
      </c>
      <c r="AB6153" s="73"/>
      <c r="AC6153" s="70"/>
      <c r="AD6153" s="74"/>
      <c r="AE6153" s="68"/>
      <c r="AF6153" s="75"/>
    </row>
    <row r="6154" ht="28.5" customHeight="1" spans="1:32">
      <c r="A6154" s="61" t="s">
        <v>36</v>
      </c>
      <c r="B6154" s="61" t="s">
        <v>2156</v>
      </c>
      <c r="C6154" s="61" t="s">
        <v>4317</v>
      </c>
      <c r="D6154" s="61" t="s">
        <v>3929</v>
      </c>
      <c r="E6154" s="76" t="s">
        <v>4327</v>
      </c>
      <c r="F6154" s="46">
        <v>46185</v>
      </c>
      <c r="G6154" s="46" t="str">
        <f t="shared" si="658"/>
        <v>王明明2026-6-12</v>
      </c>
      <c r="H6154" s="63" t="s">
        <v>4338</v>
      </c>
      <c r="I6154" s="63" t="s">
        <v>4339</v>
      </c>
      <c r="J6154" s="64"/>
      <c r="K6154" s="64" t="s">
        <v>1564</v>
      </c>
      <c r="L6154" s="65"/>
      <c r="M6154" s="65" t="s">
        <v>4340</v>
      </c>
      <c r="N6154" s="65"/>
      <c r="O6154" s="66">
        <v>8</v>
      </c>
      <c r="P6154" s="160"/>
      <c r="Q6154" s="68"/>
      <c r="R6154" s="68"/>
      <c r="S6154" s="68"/>
      <c r="T6154" s="69">
        <f t="shared" si="656"/>
        <v>8</v>
      </c>
      <c r="U6154" s="68"/>
      <c r="V6154" s="70">
        <v>3</v>
      </c>
      <c r="W6154" s="70"/>
      <c r="X6154" s="71">
        <f t="shared" si="657"/>
        <v>11</v>
      </c>
      <c r="Y6154" s="72"/>
      <c r="Z6154" s="70"/>
      <c r="AA6154" s="68">
        <v>4</v>
      </c>
      <c r="AB6154" s="73"/>
      <c r="AC6154" s="70"/>
      <c r="AD6154" s="74"/>
      <c r="AE6154" s="68"/>
      <c r="AF6154" s="75"/>
    </row>
    <row r="6155" ht="28.5" customHeight="1" spans="1:32">
      <c r="A6155" s="61" t="s">
        <v>36</v>
      </c>
      <c r="B6155" s="61" t="s">
        <v>2156</v>
      </c>
      <c r="C6155" s="61" t="s">
        <v>4317</v>
      </c>
      <c r="D6155" s="61" t="s">
        <v>3929</v>
      </c>
      <c r="E6155" s="76" t="s">
        <v>4327</v>
      </c>
      <c r="F6155" s="46">
        <v>46186</v>
      </c>
      <c r="G6155" s="46" t="str">
        <f t="shared" si="658"/>
        <v>王明明2026-6-13</v>
      </c>
      <c r="H6155" s="63" t="s">
        <v>220</v>
      </c>
      <c r="I6155" s="63" t="s">
        <v>4123</v>
      </c>
      <c r="J6155" s="64"/>
      <c r="K6155" s="64"/>
      <c r="L6155" s="65"/>
      <c r="M6155" s="65"/>
      <c r="N6155" s="65"/>
      <c r="O6155" s="66">
        <v>8</v>
      </c>
      <c r="P6155" s="160"/>
      <c r="Q6155" s="68"/>
      <c r="R6155" s="68"/>
      <c r="S6155" s="68"/>
      <c r="T6155" s="69">
        <f t="shared" si="656"/>
        <v>8</v>
      </c>
      <c r="U6155" s="68"/>
      <c r="V6155" s="70"/>
      <c r="W6155" s="70"/>
      <c r="X6155" s="71">
        <f t="shared" si="657"/>
        <v>8</v>
      </c>
      <c r="Y6155" s="72"/>
      <c r="Z6155" s="70"/>
      <c r="AA6155" s="68">
        <v>2</v>
      </c>
      <c r="AB6155" s="73"/>
      <c r="AC6155" s="70"/>
      <c r="AD6155" s="74"/>
      <c r="AE6155" s="68"/>
      <c r="AF6155" s="80"/>
    </row>
    <row r="6156" ht="28.5" customHeight="1" spans="1:32">
      <c r="A6156" s="61" t="s">
        <v>36</v>
      </c>
      <c r="B6156" s="61" t="s">
        <v>2156</v>
      </c>
      <c r="C6156" s="61" t="s">
        <v>4317</v>
      </c>
      <c r="D6156" s="61" t="s">
        <v>3929</v>
      </c>
      <c r="E6156" s="76" t="s">
        <v>4327</v>
      </c>
      <c r="F6156" s="77">
        <v>46187</v>
      </c>
      <c r="G6156" s="46" t="str">
        <f t="shared" si="658"/>
        <v>王明明2026-6-14</v>
      </c>
      <c r="H6156" s="63" t="s">
        <v>4341</v>
      </c>
      <c r="I6156" s="63"/>
      <c r="J6156" s="64"/>
      <c r="K6156" s="64" t="s">
        <v>73</v>
      </c>
      <c r="L6156" s="65"/>
      <c r="M6156" s="65" t="s">
        <v>64</v>
      </c>
      <c r="N6156" s="65"/>
      <c r="O6156" s="66"/>
      <c r="P6156" s="160"/>
      <c r="Q6156" s="68"/>
      <c r="R6156" s="68"/>
      <c r="S6156" s="68"/>
      <c r="T6156" s="69">
        <f t="shared" si="656"/>
        <v>0</v>
      </c>
      <c r="U6156" s="68"/>
      <c r="V6156" s="70">
        <v>8</v>
      </c>
      <c r="W6156" s="70"/>
      <c r="X6156" s="71">
        <f t="shared" si="657"/>
        <v>8</v>
      </c>
      <c r="Y6156" s="72"/>
      <c r="Z6156" s="70"/>
      <c r="AA6156" s="68"/>
      <c r="AB6156" s="73"/>
      <c r="AC6156" s="70"/>
      <c r="AD6156" s="74"/>
      <c r="AE6156" s="68"/>
      <c r="AF6156" s="80"/>
    </row>
    <row r="6157" ht="28.5" customHeight="1" spans="1:32">
      <c r="A6157" s="61" t="s">
        <v>36</v>
      </c>
      <c r="B6157" s="61" t="s">
        <v>2156</v>
      </c>
      <c r="C6157" s="61" t="s">
        <v>4317</v>
      </c>
      <c r="D6157" s="61" t="s">
        <v>3929</v>
      </c>
      <c r="E6157" s="76" t="s">
        <v>4327</v>
      </c>
      <c r="F6157" s="46">
        <v>46188</v>
      </c>
      <c r="G6157" s="46" t="str">
        <f t="shared" si="658"/>
        <v>王明明2026-6-15</v>
      </c>
      <c r="H6157" s="63" t="s">
        <v>4342</v>
      </c>
      <c r="I6157" s="63" t="s">
        <v>2080</v>
      </c>
      <c r="J6157" s="64"/>
      <c r="K6157" s="64" t="s">
        <v>1564</v>
      </c>
      <c r="L6157" s="65"/>
      <c r="M6157" s="65"/>
      <c r="N6157" s="65"/>
      <c r="O6157" s="66">
        <v>8</v>
      </c>
      <c r="P6157" s="160"/>
      <c r="Q6157" s="68"/>
      <c r="R6157" s="68"/>
      <c r="S6157" s="68"/>
      <c r="T6157" s="69">
        <f t="shared" si="656"/>
        <v>8</v>
      </c>
      <c r="U6157" s="68"/>
      <c r="V6157" s="70">
        <v>2.5</v>
      </c>
      <c r="W6157" s="70"/>
      <c r="X6157" s="71">
        <f t="shared" si="657"/>
        <v>10.5</v>
      </c>
      <c r="Y6157" s="72"/>
      <c r="Z6157" s="70"/>
      <c r="AA6157" s="68">
        <v>2</v>
      </c>
      <c r="AB6157" s="73"/>
      <c r="AC6157" s="70"/>
      <c r="AD6157" s="74"/>
      <c r="AE6157" s="68"/>
      <c r="AF6157" s="75"/>
    </row>
    <row r="6158" ht="28.5" customHeight="1" spans="1:32">
      <c r="A6158" s="61" t="s">
        <v>36</v>
      </c>
      <c r="B6158" s="61" t="s">
        <v>2156</v>
      </c>
      <c r="C6158" s="61" t="s">
        <v>4317</v>
      </c>
      <c r="D6158" s="61" t="s">
        <v>3929</v>
      </c>
      <c r="E6158" s="76" t="s">
        <v>4327</v>
      </c>
      <c r="F6158" s="46">
        <v>46189</v>
      </c>
      <c r="G6158" s="46" t="str">
        <f t="shared" si="658"/>
        <v>王明明2026-6-16</v>
      </c>
      <c r="H6158" s="63" t="s">
        <v>3580</v>
      </c>
      <c r="I6158" s="63" t="s">
        <v>1621</v>
      </c>
      <c r="J6158" s="64"/>
      <c r="K6158" s="64" t="s">
        <v>1564</v>
      </c>
      <c r="L6158" s="65"/>
      <c r="M6158" s="65"/>
      <c r="N6158" s="65"/>
      <c r="O6158" s="66">
        <v>8</v>
      </c>
      <c r="P6158" s="161"/>
      <c r="Q6158" s="68"/>
      <c r="R6158" s="68"/>
      <c r="S6158" s="68"/>
      <c r="T6158" s="69">
        <f t="shared" si="656"/>
        <v>8</v>
      </c>
      <c r="U6158" s="68"/>
      <c r="V6158" s="70">
        <v>3</v>
      </c>
      <c r="W6158" s="70"/>
      <c r="X6158" s="71">
        <f t="shared" si="657"/>
        <v>11</v>
      </c>
      <c r="Y6158" s="72"/>
      <c r="Z6158" s="70"/>
      <c r="AA6158" s="68">
        <v>2</v>
      </c>
      <c r="AB6158" s="73"/>
      <c r="AC6158" s="70"/>
      <c r="AD6158" s="74"/>
      <c r="AE6158" s="68"/>
      <c r="AF6158" s="80"/>
    </row>
    <row r="6159" ht="28.5" customHeight="1" spans="1:32">
      <c r="A6159" s="61" t="s">
        <v>36</v>
      </c>
      <c r="B6159" s="61" t="s">
        <v>2156</v>
      </c>
      <c r="C6159" s="61" t="s">
        <v>4317</v>
      </c>
      <c r="D6159" s="61" t="s">
        <v>3929</v>
      </c>
      <c r="E6159" s="76" t="s">
        <v>4327</v>
      </c>
      <c r="F6159" s="46">
        <v>46190</v>
      </c>
      <c r="G6159" s="46" t="str">
        <f t="shared" si="658"/>
        <v>王明明2026-6-17</v>
      </c>
      <c r="H6159" s="63" t="s">
        <v>4343</v>
      </c>
      <c r="I6159" s="63" t="s">
        <v>277</v>
      </c>
      <c r="J6159" s="64"/>
      <c r="K6159" s="64" t="s">
        <v>1564</v>
      </c>
      <c r="L6159" s="65"/>
      <c r="M6159" s="65"/>
      <c r="N6159" s="65"/>
      <c r="O6159" s="66">
        <v>8</v>
      </c>
      <c r="P6159" s="161"/>
      <c r="Q6159" s="68"/>
      <c r="R6159" s="68"/>
      <c r="S6159" s="68"/>
      <c r="T6159" s="69">
        <f t="shared" si="656"/>
        <v>8</v>
      </c>
      <c r="U6159" s="68"/>
      <c r="V6159" s="70">
        <v>3</v>
      </c>
      <c r="W6159" s="70"/>
      <c r="X6159" s="71">
        <f t="shared" si="657"/>
        <v>11</v>
      </c>
      <c r="Y6159" s="72"/>
      <c r="Z6159" s="70"/>
      <c r="AA6159" s="68">
        <v>2</v>
      </c>
      <c r="AB6159" s="73"/>
      <c r="AC6159" s="70"/>
      <c r="AD6159" s="74"/>
      <c r="AE6159" s="68"/>
      <c r="AF6159" s="75"/>
    </row>
    <row r="6160" ht="28.5" customHeight="1" spans="1:32">
      <c r="A6160" s="61" t="s">
        <v>36</v>
      </c>
      <c r="B6160" s="61" t="s">
        <v>2156</v>
      </c>
      <c r="C6160" s="61" t="s">
        <v>4317</v>
      </c>
      <c r="D6160" s="61" t="s">
        <v>3929</v>
      </c>
      <c r="E6160" s="76" t="s">
        <v>4327</v>
      </c>
      <c r="F6160" s="46">
        <v>46191</v>
      </c>
      <c r="G6160" s="46" t="str">
        <f t="shared" si="658"/>
        <v>王明明2026-6-18</v>
      </c>
      <c r="H6160" s="63" t="s">
        <v>142</v>
      </c>
      <c r="I6160" s="63" t="s">
        <v>672</v>
      </c>
      <c r="J6160" s="64"/>
      <c r="K6160" s="64"/>
      <c r="L6160" s="65"/>
      <c r="M6160" s="65"/>
      <c r="N6160" s="65"/>
      <c r="O6160" s="66">
        <v>8</v>
      </c>
      <c r="P6160" s="161"/>
      <c r="Q6160" s="68"/>
      <c r="R6160" s="68"/>
      <c r="S6160" s="68"/>
      <c r="T6160" s="69">
        <f t="shared" si="656"/>
        <v>8</v>
      </c>
      <c r="U6160" s="68"/>
      <c r="V6160" s="70"/>
      <c r="W6160" s="70"/>
      <c r="X6160" s="71">
        <f t="shared" si="657"/>
        <v>8</v>
      </c>
      <c r="Y6160" s="72"/>
      <c r="Z6160" s="70"/>
      <c r="AA6160" s="68">
        <v>2</v>
      </c>
      <c r="AB6160" s="73"/>
      <c r="AC6160" s="70"/>
      <c r="AD6160" s="74"/>
      <c r="AE6160" s="68"/>
      <c r="AF6160" s="75"/>
    </row>
    <row r="6161" ht="28.5" customHeight="1" spans="1:32">
      <c r="A6161" s="61" t="s">
        <v>36</v>
      </c>
      <c r="B6161" s="61" t="s">
        <v>2156</v>
      </c>
      <c r="C6161" s="61" t="s">
        <v>4317</v>
      </c>
      <c r="D6161" s="61" t="s">
        <v>3929</v>
      </c>
      <c r="E6161" s="76" t="s">
        <v>4327</v>
      </c>
      <c r="F6161" s="82">
        <v>46192</v>
      </c>
      <c r="G6161" s="46" t="str">
        <f t="shared" si="658"/>
        <v>王明明2026-6-19</v>
      </c>
      <c r="H6161" s="63" t="s">
        <v>4344</v>
      </c>
      <c r="I6161" s="63"/>
      <c r="J6161" s="64"/>
      <c r="K6161" s="64"/>
      <c r="L6161" s="65"/>
      <c r="M6161" s="65"/>
      <c r="N6161" s="65"/>
      <c r="O6161" s="66"/>
      <c r="P6161" s="161"/>
      <c r="Q6161" s="68"/>
      <c r="R6161" s="68"/>
      <c r="S6161" s="68"/>
      <c r="T6161" s="69">
        <f t="shared" si="656"/>
        <v>0</v>
      </c>
      <c r="U6161" s="68"/>
      <c r="V6161" s="70"/>
      <c r="W6161" s="70"/>
      <c r="X6161" s="71">
        <f t="shared" si="657"/>
        <v>0</v>
      </c>
      <c r="Y6161" s="72"/>
      <c r="Z6161" s="70"/>
      <c r="AA6161" s="68"/>
      <c r="AB6161" s="73">
        <v>8</v>
      </c>
      <c r="AC6161" s="70"/>
      <c r="AD6161" s="74"/>
      <c r="AE6161" s="68"/>
      <c r="AF6161" s="75"/>
    </row>
    <row r="6162" ht="28.5" customHeight="1" spans="1:32">
      <c r="A6162" s="61" t="s">
        <v>36</v>
      </c>
      <c r="B6162" s="61" t="s">
        <v>2156</v>
      </c>
      <c r="C6162" s="61" t="s">
        <v>4317</v>
      </c>
      <c r="D6162" s="61" t="s">
        <v>3929</v>
      </c>
      <c r="E6162" s="76" t="s">
        <v>4327</v>
      </c>
      <c r="F6162" s="77">
        <v>46193</v>
      </c>
      <c r="G6162" s="46" t="str">
        <f t="shared" si="658"/>
        <v>王明明2026-6-20</v>
      </c>
      <c r="H6162" s="63" t="s">
        <v>4345</v>
      </c>
      <c r="I6162" s="63" t="s">
        <v>4346</v>
      </c>
      <c r="J6162" s="64"/>
      <c r="K6162" s="64" t="s">
        <v>73</v>
      </c>
      <c r="L6162" s="65"/>
      <c r="M6162" s="65"/>
      <c r="N6162" s="65"/>
      <c r="O6162" s="66"/>
      <c r="P6162" s="161"/>
      <c r="Q6162" s="68"/>
      <c r="R6162" s="68"/>
      <c r="S6162" s="68"/>
      <c r="T6162" s="69">
        <f t="shared" si="656"/>
        <v>0</v>
      </c>
      <c r="U6162" s="68"/>
      <c r="V6162" s="70">
        <f>8</f>
        <v>8</v>
      </c>
      <c r="W6162" s="70"/>
      <c r="X6162" s="71">
        <f t="shared" si="657"/>
        <v>8</v>
      </c>
      <c r="Y6162" s="72"/>
      <c r="Z6162" s="70"/>
      <c r="AA6162" s="68">
        <v>2</v>
      </c>
      <c r="AB6162" s="73"/>
      <c r="AC6162" s="70"/>
      <c r="AD6162" s="74"/>
      <c r="AE6162" s="68"/>
      <c r="AF6162" s="75"/>
    </row>
    <row r="6163" ht="28.5" customHeight="1" spans="1:32">
      <c r="A6163" s="61" t="s">
        <v>36</v>
      </c>
      <c r="B6163" s="61" t="s">
        <v>2156</v>
      </c>
      <c r="C6163" s="61" t="s">
        <v>4317</v>
      </c>
      <c r="D6163" s="61" t="s">
        <v>3929</v>
      </c>
      <c r="E6163" s="62" t="s">
        <v>4327</v>
      </c>
      <c r="F6163" s="46">
        <v>46194</v>
      </c>
      <c r="G6163" s="46" t="str">
        <f t="shared" si="658"/>
        <v>王明明2026-6-21</v>
      </c>
      <c r="H6163" s="63" t="s">
        <v>595</v>
      </c>
      <c r="I6163" s="63" t="s">
        <v>3602</v>
      </c>
      <c r="J6163" s="64"/>
      <c r="K6163" s="64"/>
      <c r="L6163" s="65"/>
      <c r="M6163" s="65"/>
      <c r="N6163" s="65"/>
      <c r="O6163" s="66">
        <v>8</v>
      </c>
      <c r="P6163" s="161"/>
      <c r="Q6163" s="68"/>
      <c r="R6163" s="68"/>
      <c r="S6163" s="68"/>
      <c r="T6163" s="69">
        <f t="shared" si="656"/>
        <v>8</v>
      </c>
      <c r="U6163" s="68"/>
      <c r="V6163" s="70"/>
      <c r="W6163" s="70"/>
      <c r="X6163" s="71">
        <f t="shared" si="657"/>
        <v>8</v>
      </c>
      <c r="Y6163" s="72"/>
      <c r="Z6163" s="70"/>
      <c r="AA6163" s="68">
        <v>2</v>
      </c>
      <c r="AB6163" s="73"/>
      <c r="AC6163" s="70"/>
      <c r="AD6163" s="74"/>
      <c r="AE6163" s="68"/>
      <c r="AF6163" s="75"/>
    </row>
    <row r="6164" ht="28.5" customHeight="1" spans="1:32">
      <c r="A6164" s="61" t="s">
        <v>36</v>
      </c>
      <c r="B6164" s="61" t="s">
        <v>2156</v>
      </c>
      <c r="C6164" s="61" t="s">
        <v>4317</v>
      </c>
      <c r="D6164" s="61" t="s">
        <v>3929</v>
      </c>
      <c r="E6164" s="76" t="s">
        <v>4327</v>
      </c>
      <c r="F6164" s="46">
        <v>46195</v>
      </c>
      <c r="G6164" s="46" t="str">
        <f t="shared" si="658"/>
        <v>王明明2026-6-22</v>
      </c>
      <c r="H6164" s="63"/>
      <c r="I6164" s="63"/>
      <c r="J6164" s="64"/>
      <c r="K6164" s="64"/>
      <c r="L6164" s="65"/>
      <c r="M6164" s="65"/>
      <c r="N6164" s="65"/>
      <c r="O6164" s="66"/>
      <c r="P6164" s="160"/>
      <c r="Q6164" s="68"/>
      <c r="R6164" s="68"/>
      <c r="S6164" s="68"/>
      <c r="T6164" s="69">
        <f t="shared" si="656"/>
        <v>0</v>
      </c>
      <c r="U6164" s="68"/>
      <c r="V6164" s="70"/>
      <c r="W6164" s="70"/>
      <c r="X6164" s="71">
        <f t="shared" si="657"/>
        <v>0</v>
      </c>
      <c r="Y6164" s="72"/>
      <c r="Z6164" s="70"/>
      <c r="AA6164" s="68"/>
      <c r="AB6164" s="73"/>
      <c r="AC6164" s="70"/>
      <c r="AD6164" s="74"/>
      <c r="AE6164" s="68"/>
      <c r="AF6164" s="75"/>
    </row>
    <row r="6165" ht="28.5" customHeight="1" spans="1:32">
      <c r="A6165" s="61" t="s">
        <v>36</v>
      </c>
      <c r="B6165" s="61" t="s">
        <v>2156</v>
      </c>
      <c r="C6165" s="61" t="s">
        <v>4317</v>
      </c>
      <c r="D6165" s="61" t="s">
        <v>3929</v>
      </c>
      <c r="E6165" s="76" t="s">
        <v>4327</v>
      </c>
      <c r="F6165" s="46">
        <v>46196</v>
      </c>
      <c r="G6165" s="46" t="str">
        <f t="shared" si="658"/>
        <v>王明明2026-6-23</v>
      </c>
      <c r="H6165" s="63"/>
      <c r="I6165" s="63"/>
      <c r="J6165" s="64"/>
      <c r="K6165" s="64"/>
      <c r="L6165" s="65"/>
      <c r="M6165" s="65"/>
      <c r="N6165" s="65"/>
      <c r="O6165" s="66"/>
      <c r="P6165" s="161"/>
      <c r="Q6165" s="68"/>
      <c r="R6165" s="68"/>
      <c r="S6165" s="68"/>
      <c r="T6165" s="69">
        <f t="shared" si="656"/>
        <v>0</v>
      </c>
      <c r="U6165" s="68"/>
      <c r="V6165" s="70"/>
      <c r="W6165" s="70"/>
      <c r="X6165" s="71">
        <f t="shared" si="657"/>
        <v>0</v>
      </c>
      <c r="Y6165" s="72"/>
      <c r="Z6165" s="70"/>
      <c r="AA6165" s="68"/>
      <c r="AB6165" s="73"/>
      <c r="AC6165" s="70"/>
      <c r="AD6165" s="74"/>
      <c r="AE6165" s="68"/>
      <c r="AF6165" s="75"/>
    </row>
    <row r="6166" ht="28.5" customHeight="1" spans="1:32">
      <c r="A6166" s="61" t="s">
        <v>36</v>
      </c>
      <c r="B6166" s="61" t="s">
        <v>2156</v>
      </c>
      <c r="C6166" s="61" t="s">
        <v>4317</v>
      </c>
      <c r="D6166" s="61" t="s">
        <v>3929</v>
      </c>
      <c r="E6166" s="62" t="s">
        <v>4327</v>
      </c>
      <c r="F6166" s="46">
        <v>46197</v>
      </c>
      <c r="G6166" s="46" t="str">
        <f t="shared" si="658"/>
        <v>王明明2026-6-24</v>
      </c>
      <c r="H6166" s="63"/>
      <c r="I6166" s="63"/>
      <c r="J6166" s="64"/>
      <c r="K6166" s="64"/>
      <c r="L6166" s="65"/>
      <c r="M6166" s="65"/>
      <c r="N6166" s="65"/>
      <c r="O6166" s="66"/>
      <c r="P6166" s="160"/>
      <c r="Q6166" s="68"/>
      <c r="R6166" s="68"/>
      <c r="S6166" s="68"/>
      <c r="T6166" s="69">
        <f t="shared" si="656"/>
        <v>0</v>
      </c>
      <c r="U6166" s="68"/>
      <c r="V6166" s="70"/>
      <c r="W6166" s="70"/>
      <c r="X6166" s="71">
        <f t="shared" si="657"/>
        <v>0</v>
      </c>
      <c r="Y6166" s="72"/>
      <c r="Z6166" s="70"/>
      <c r="AA6166" s="68"/>
      <c r="AB6166" s="73"/>
      <c r="AC6166" s="70"/>
      <c r="AD6166" s="74"/>
      <c r="AE6166" s="68"/>
      <c r="AF6166" s="75"/>
    </row>
    <row r="6167" ht="28.5" customHeight="1" spans="1:32">
      <c r="A6167" s="61" t="s">
        <v>36</v>
      </c>
      <c r="B6167" s="61" t="s">
        <v>2156</v>
      </c>
      <c r="C6167" s="61" t="s">
        <v>4317</v>
      </c>
      <c r="D6167" s="61" t="s">
        <v>3929</v>
      </c>
      <c r="E6167" s="62" t="s">
        <v>4327</v>
      </c>
      <c r="F6167" s="46">
        <v>46198</v>
      </c>
      <c r="G6167" s="46" t="str">
        <f t="shared" si="658"/>
        <v>王明明2026-6-25</v>
      </c>
      <c r="H6167" s="63"/>
      <c r="I6167" s="63"/>
      <c r="J6167" s="64"/>
      <c r="K6167" s="64"/>
      <c r="L6167" s="65"/>
      <c r="M6167" s="65"/>
      <c r="N6167" s="65"/>
      <c r="O6167" s="66"/>
      <c r="P6167" s="160"/>
      <c r="Q6167" s="68"/>
      <c r="R6167" s="68"/>
      <c r="S6167" s="68"/>
      <c r="T6167" s="69">
        <f t="shared" si="656"/>
        <v>0</v>
      </c>
      <c r="U6167" s="68"/>
      <c r="V6167" s="70"/>
      <c r="W6167" s="70"/>
      <c r="X6167" s="71">
        <f t="shared" si="657"/>
        <v>0</v>
      </c>
      <c r="Y6167" s="72"/>
      <c r="Z6167" s="70"/>
      <c r="AA6167" s="68"/>
      <c r="AB6167" s="73"/>
      <c r="AC6167" s="70"/>
      <c r="AD6167" s="74"/>
      <c r="AE6167" s="68"/>
      <c r="AF6167" s="75"/>
    </row>
    <row r="6168" ht="28.5" customHeight="1" spans="1:32">
      <c r="A6168" s="61" t="s">
        <v>36</v>
      </c>
      <c r="B6168" s="61" t="s">
        <v>2156</v>
      </c>
      <c r="C6168" s="61" t="s">
        <v>4317</v>
      </c>
      <c r="D6168" s="61" t="s">
        <v>3929</v>
      </c>
      <c r="E6168" s="62" t="s">
        <v>4327</v>
      </c>
      <c r="F6168" s="46">
        <v>46199</v>
      </c>
      <c r="G6168" s="46" t="str">
        <f t="shared" si="658"/>
        <v>王明明2026-6-26</v>
      </c>
      <c r="H6168" s="63"/>
      <c r="I6168" s="63"/>
      <c r="J6168" s="64"/>
      <c r="K6168" s="64"/>
      <c r="L6168" s="65"/>
      <c r="M6168" s="65"/>
      <c r="N6168" s="65"/>
      <c r="O6168" s="66"/>
      <c r="P6168" s="160"/>
      <c r="Q6168" s="68"/>
      <c r="R6168" s="68"/>
      <c r="S6168" s="68"/>
      <c r="T6168" s="69">
        <f t="shared" si="656"/>
        <v>0</v>
      </c>
      <c r="U6168" s="68"/>
      <c r="V6168" s="70"/>
      <c r="W6168" s="70"/>
      <c r="X6168" s="71">
        <f t="shared" si="657"/>
        <v>0</v>
      </c>
      <c r="Y6168" s="72"/>
      <c r="Z6168" s="70"/>
      <c r="AA6168" s="68"/>
      <c r="AB6168" s="73"/>
      <c r="AC6168" s="70"/>
      <c r="AD6168" s="74"/>
      <c r="AE6168" s="68"/>
      <c r="AF6168" s="75"/>
    </row>
    <row r="6169" ht="28.5" customHeight="1" spans="1:32">
      <c r="A6169" s="61" t="s">
        <v>36</v>
      </c>
      <c r="B6169" s="61" t="s">
        <v>2156</v>
      </c>
      <c r="C6169" s="61" t="s">
        <v>4317</v>
      </c>
      <c r="D6169" s="61" t="s">
        <v>3929</v>
      </c>
      <c r="E6169" s="62" t="s">
        <v>4327</v>
      </c>
      <c r="F6169" s="46">
        <v>46200</v>
      </c>
      <c r="G6169" s="46" t="str">
        <f t="shared" si="658"/>
        <v>王明明2026-6-27</v>
      </c>
      <c r="H6169" s="63"/>
      <c r="I6169" s="63"/>
      <c r="J6169" s="64"/>
      <c r="K6169" s="64"/>
      <c r="L6169" s="65"/>
      <c r="M6169" s="65"/>
      <c r="N6169" s="79"/>
      <c r="O6169" s="66"/>
      <c r="P6169" s="160"/>
      <c r="Q6169" s="68"/>
      <c r="R6169" s="68"/>
      <c r="S6169" s="68"/>
      <c r="T6169" s="69">
        <f t="shared" si="656"/>
        <v>0</v>
      </c>
      <c r="U6169" s="68"/>
      <c r="V6169" s="70"/>
      <c r="W6169" s="70"/>
      <c r="X6169" s="71">
        <f t="shared" si="657"/>
        <v>0</v>
      </c>
      <c r="Y6169" s="72"/>
      <c r="Z6169" s="70"/>
      <c r="AA6169" s="68"/>
      <c r="AB6169" s="73"/>
      <c r="AC6169" s="70"/>
      <c r="AD6169" s="74"/>
      <c r="AE6169" s="68"/>
      <c r="AF6169" s="75"/>
    </row>
    <row r="6170" ht="28.5" customHeight="1" spans="1:32">
      <c r="A6170" s="61" t="s">
        <v>36</v>
      </c>
      <c r="B6170" s="61" t="s">
        <v>2156</v>
      </c>
      <c r="C6170" s="61" t="s">
        <v>4317</v>
      </c>
      <c r="D6170" s="61" t="s">
        <v>3929</v>
      </c>
      <c r="E6170" s="62" t="s">
        <v>4327</v>
      </c>
      <c r="F6170" s="46">
        <v>46201</v>
      </c>
      <c r="G6170" s="46" t="str">
        <f t="shared" si="658"/>
        <v>王明明2026-6-28</v>
      </c>
      <c r="H6170" s="63"/>
      <c r="I6170" s="63"/>
      <c r="J6170" s="64"/>
      <c r="K6170" s="64"/>
      <c r="L6170" s="65"/>
      <c r="M6170" s="65"/>
      <c r="N6170" s="65"/>
      <c r="O6170" s="66"/>
      <c r="P6170" s="160"/>
      <c r="Q6170" s="68"/>
      <c r="R6170" s="68"/>
      <c r="S6170" s="68"/>
      <c r="T6170" s="69">
        <f t="shared" si="656"/>
        <v>0</v>
      </c>
      <c r="U6170" s="68"/>
      <c r="V6170" s="70"/>
      <c r="W6170" s="70"/>
      <c r="X6170" s="71">
        <f t="shared" si="657"/>
        <v>0</v>
      </c>
      <c r="Y6170" s="72"/>
      <c r="Z6170" s="70"/>
      <c r="AA6170" s="68"/>
      <c r="AB6170" s="73"/>
      <c r="AC6170" s="70"/>
      <c r="AD6170" s="74"/>
      <c r="AE6170" s="68"/>
      <c r="AF6170" s="75"/>
    </row>
    <row r="6171" ht="28.5" customHeight="1" spans="1:32">
      <c r="A6171" s="61" t="s">
        <v>36</v>
      </c>
      <c r="B6171" s="61" t="s">
        <v>2156</v>
      </c>
      <c r="C6171" s="61" t="s">
        <v>4317</v>
      </c>
      <c r="D6171" s="61" t="s">
        <v>3929</v>
      </c>
      <c r="E6171" s="62" t="s">
        <v>4327</v>
      </c>
      <c r="F6171" s="46">
        <v>46202</v>
      </c>
      <c r="G6171" s="46" t="str">
        <f t="shared" si="658"/>
        <v>王明明2026-6-29</v>
      </c>
      <c r="H6171" s="63"/>
      <c r="I6171" s="63"/>
      <c r="J6171" s="64"/>
      <c r="K6171" s="64"/>
      <c r="L6171" s="65"/>
      <c r="M6171" s="65"/>
      <c r="N6171" s="79"/>
      <c r="O6171" s="66"/>
      <c r="P6171" s="160"/>
      <c r="Q6171" s="68"/>
      <c r="R6171" s="68"/>
      <c r="S6171" s="68"/>
      <c r="T6171" s="69">
        <f t="shared" si="656"/>
        <v>0</v>
      </c>
      <c r="U6171" s="68"/>
      <c r="V6171" s="70"/>
      <c r="W6171" s="70"/>
      <c r="X6171" s="71">
        <f t="shared" si="657"/>
        <v>0</v>
      </c>
      <c r="Y6171" s="72"/>
      <c r="Z6171" s="70"/>
      <c r="AA6171" s="68"/>
      <c r="AB6171" s="73"/>
      <c r="AC6171" s="70"/>
      <c r="AD6171" s="74"/>
      <c r="AE6171" s="68"/>
      <c r="AF6171" s="75"/>
    </row>
    <row r="6172" s="3" customFormat="1" ht="28.5" customHeight="1" spans="1:32">
      <c r="A6172" s="61" t="s">
        <v>36</v>
      </c>
      <c r="B6172" s="61" t="s">
        <v>2156</v>
      </c>
      <c r="C6172" s="61" t="s">
        <v>4317</v>
      </c>
      <c r="D6172" s="61" t="s">
        <v>3929</v>
      </c>
      <c r="E6172" s="62" t="s">
        <v>4327</v>
      </c>
      <c r="F6172" s="46">
        <v>46203</v>
      </c>
      <c r="G6172" s="46" t="str">
        <f t="shared" si="658"/>
        <v>王明明2026-6-30</v>
      </c>
      <c r="H6172" s="63"/>
      <c r="I6172" s="63"/>
      <c r="J6172" s="64"/>
      <c r="K6172" s="64"/>
      <c r="L6172" s="65"/>
      <c r="M6172" s="65"/>
      <c r="N6172" s="65"/>
      <c r="O6172" s="66"/>
      <c r="P6172" s="160"/>
      <c r="Q6172" s="68"/>
      <c r="R6172" s="68"/>
      <c r="S6172" s="68"/>
      <c r="T6172" s="69">
        <f t="shared" si="656"/>
        <v>0</v>
      </c>
      <c r="U6172" s="68"/>
      <c r="V6172" s="70"/>
      <c r="W6172" s="70"/>
      <c r="X6172" s="71">
        <f t="shared" si="657"/>
        <v>0</v>
      </c>
      <c r="Y6172" s="72"/>
      <c r="Z6172" s="70"/>
      <c r="AA6172" s="68"/>
      <c r="AB6172" s="73"/>
      <c r="AC6172" s="70"/>
      <c r="AD6172" s="74"/>
      <c r="AE6172" s="68"/>
      <c r="AF6172" s="75"/>
    </row>
    <row r="6173" s="3" customFormat="1" ht="28.5" customHeight="1" spans="1:32">
      <c r="A6173" s="61" t="s">
        <v>36</v>
      </c>
      <c r="B6173" s="61" t="s">
        <v>2156</v>
      </c>
      <c r="C6173" s="61" t="s">
        <v>4317</v>
      </c>
      <c r="D6173" s="61" t="s">
        <v>3929</v>
      </c>
      <c r="E6173" s="62" t="s">
        <v>4327</v>
      </c>
      <c r="F6173" s="46">
        <v>46204</v>
      </c>
      <c r="G6173" s="46" t="str">
        <f t="shared" si="658"/>
        <v>王明明2026-7-1</v>
      </c>
      <c r="H6173" s="63"/>
      <c r="I6173" s="63"/>
      <c r="J6173" s="64"/>
      <c r="K6173" s="64"/>
      <c r="L6173" s="65"/>
      <c r="M6173" s="65"/>
      <c r="N6173" s="65"/>
      <c r="O6173" s="66"/>
      <c r="P6173" s="160"/>
      <c r="Q6173" s="68"/>
      <c r="R6173" s="68"/>
      <c r="S6173" s="68"/>
      <c r="T6173" s="69">
        <f t="shared" si="656"/>
        <v>0</v>
      </c>
      <c r="U6173" s="68"/>
      <c r="V6173" s="70"/>
      <c r="W6173" s="70"/>
      <c r="X6173" s="71">
        <f t="shared" si="657"/>
        <v>0</v>
      </c>
      <c r="Y6173" s="72"/>
      <c r="Z6173" s="70"/>
      <c r="AA6173" s="68"/>
      <c r="AB6173" s="73"/>
      <c r="AC6173" s="70"/>
      <c r="AD6173" s="74"/>
      <c r="AE6173" s="68"/>
      <c r="AF6173" s="75"/>
    </row>
    <row r="6174" ht="28.5" customHeight="1" spans="1:32">
      <c r="A6174" s="84" t="s">
        <v>36</v>
      </c>
      <c r="B6174" s="84" t="s">
        <v>2156</v>
      </c>
      <c r="C6174" s="84" t="s">
        <v>4317</v>
      </c>
      <c r="D6174" s="84" t="s">
        <v>3929</v>
      </c>
      <c r="E6174" s="85" t="s">
        <v>4327</v>
      </c>
      <c r="F6174" s="86">
        <v>46235</v>
      </c>
      <c r="G6174" s="46" t="str">
        <f t="shared" si="658"/>
        <v>王明明2026-8-1</v>
      </c>
      <c r="H6174" s="63"/>
      <c r="I6174" s="63"/>
      <c r="J6174" s="64"/>
      <c r="K6174" s="64"/>
      <c r="L6174" s="65"/>
      <c r="M6174" s="65"/>
      <c r="N6174" s="91"/>
      <c r="O6174" s="66"/>
      <c r="P6174" s="87"/>
      <c r="Q6174" s="87"/>
      <c r="R6174" s="68"/>
      <c r="S6174" s="87"/>
      <c r="T6174" s="69">
        <f t="shared" si="656"/>
        <v>0</v>
      </c>
      <c r="U6174" s="87"/>
      <c r="V6174" s="87"/>
      <c r="W6174" s="87"/>
      <c r="X6174" s="71">
        <f t="shared" si="657"/>
        <v>0</v>
      </c>
      <c r="Y6174" s="88"/>
      <c r="Z6174" s="87"/>
      <c r="AA6174" s="87"/>
      <c r="AB6174" s="87"/>
      <c r="AC6174" s="87"/>
      <c r="AD6174" s="89"/>
      <c r="AE6174" s="87"/>
      <c r="AF6174" s="90"/>
    </row>
    <row r="6175" ht="28.5" customHeight="1" spans="1:32">
      <c r="A6175" s="44" t="s">
        <v>36</v>
      </c>
      <c r="B6175" s="44" t="s">
        <v>2156</v>
      </c>
      <c r="C6175" s="44" t="s">
        <v>4317</v>
      </c>
      <c r="D6175" s="44" t="s">
        <v>3929</v>
      </c>
      <c r="E6175" s="44" t="s">
        <v>4347</v>
      </c>
      <c r="F6175" s="45">
        <v>46173</v>
      </c>
      <c r="G6175" s="46" t="str">
        <f t="shared" si="658"/>
        <v>杨振强2026-5-31</v>
      </c>
      <c r="H6175" s="157"/>
      <c r="I6175" s="157"/>
      <c r="J6175" s="158"/>
      <c r="K6175" s="158"/>
      <c r="L6175" s="158"/>
      <c r="M6175" s="159"/>
      <c r="N6175" s="159"/>
      <c r="O6175" s="102">
        <f t="shared" ref="O6175:AE6175" si="659">SUM(O6176:O6207)</f>
        <v>136</v>
      </c>
      <c r="P6175" s="103">
        <f t="shared" si="659"/>
        <v>0</v>
      </c>
      <c r="Q6175" s="104">
        <f t="shared" si="659"/>
        <v>0</v>
      </c>
      <c r="R6175" s="104">
        <f t="shared" si="659"/>
        <v>0</v>
      </c>
      <c r="S6175" s="53">
        <f t="shared" si="659"/>
        <v>0</v>
      </c>
      <c r="T6175" s="105">
        <f t="shared" si="659"/>
        <v>136</v>
      </c>
      <c r="U6175" s="55">
        <f t="shared" si="659"/>
        <v>0</v>
      </c>
      <c r="V6175" s="105">
        <f t="shared" si="659"/>
        <v>54.5</v>
      </c>
      <c r="W6175" s="105">
        <f t="shared" si="659"/>
        <v>0</v>
      </c>
      <c r="X6175" s="106">
        <f t="shared" si="659"/>
        <v>190.5</v>
      </c>
      <c r="Y6175" s="107">
        <f t="shared" si="659"/>
        <v>0</v>
      </c>
      <c r="Z6175" s="105">
        <f t="shared" si="659"/>
        <v>0</v>
      </c>
      <c r="AA6175" s="108">
        <f t="shared" si="659"/>
        <v>24</v>
      </c>
      <c r="AB6175" s="105">
        <f t="shared" si="659"/>
        <v>8</v>
      </c>
      <c r="AC6175" s="105">
        <f t="shared" si="659"/>
        <v>0</v>
      </c>
      <c r="AD6175" s="109">
        <f t="shared" si="659"/>
        <v>0</v>
      </c>
      <c r="AE6175" s="108">
        <f t="shared" si="659"/>
        <v>0</v>
      </c>
      <c r="AF6175" s="60"/>
    </row>
    <row r="6176" ht="28.5" customHeight="1" spans="1:32">
      <c r="A6176" s="61" t="s">
        <v>36</v>
      </c>
      <c r="B6176" s="61" t="s">
        <v>2156</v>
      </c>
      <c r="C6176" s="61" t="s">
        <v>4317</v>
      </c>
      <c r="D6176" s="61" t="s">
        <v>3929</v>
      </c>
      <c r="E6176" s="62" t="s">
        <v>4347</v>
      </c>
      <c r="F6176" s="46">
        <v>46174</v>
      </c>
      <c r="G6176" s="46" t="str">
        <f t="shared" si="658"/>
        <v>杨振强2026-6-1</v>
      </c>
      <c r="H6176" s="63" t="s">
        <v>227</v>
      </c>
      <c r="I6176" s="63" t="s">
        <v>2017</v>
      </c>
      <c r="J6176" s="64"/>
      <c r="K6176" s="64"/>
      <c r="L6176" s="65"/>
      <c r="M6176" s="65"/>
      <c r="N6176" s="65"/>
      <c r="O6176" s="66">
        <v>8</v>
      </c>
      <c r="P6176" s="160"/>
      <c r="Q6176" s="68"/>
      <c r="R6176" s="68"/>
      <c r="S6176" s="68"/>
      <c r="T6176" s="69">
        <f t="shared" ref="T6176:T6207" si="660">SUM(O6176:S6176)</f>
        <v>8</v>
      </c>
      <c r="U6176" s="68"/>
      <c r="V6176" s="70"/>
      <c r="W6176" s="70"/>
      <c r="X6176" s="71">
        <f t="shared" ref="X6176:X6207" si="661">SUM(T6176:W6176)</f>
        <v>8</v>
      </c>
      <c r="Y6176" s="72"/>
      <c r="Z6176" s="70"/>
      <c r="AA6176" s="68">
        <v>2</v>
      </c>
      <c r="AB6176" s="73"/>
      <c r="AC6176" s="70"/>
      <c r="AD6176" s="74"/>
      <c r="AE6176" s="68"/>
      <c r="AF6176" s="75"/>
    </row>
    <row r="6177" ht="28.5" customHeight="1" spans="1:32">
      <c r="A6177" s="61" t="s">
        <v>36</v>
      </c>
      <c r="B6177" s="61" t="s">
        <v>2156</v>
      </c>
      <c r="C6177" s="61" t="s">
        <v>4317</v>
      </c>
      <c r="D6177" s="61" t="s">
        <v>3929</v>
      </c>
      <c r="E6177" s="62" t="s">
        <v>4347</v>
      </c>
      <c r="F6177" s="46">
        <v>46175</v>
      </c>
      <c r="G6177" s="46" t="str">
        <f t="shared" si="658"/>
        <v>杨振强2026-6-2</v>
      </c>
      <c r="H6177" s="63" t="s">
        <v>1280</v>
      </c>
      <c r="I6177" s="63" t="s">
        <v>4197</v>
      </c>
      <c r="J6177" s="64"/>
      <c r="K6177" s="64"/>
      <c r="L6177" s="65"/>
      <c r="M6177" s="65"/>
      <c r="N6177" s="65"/>
      <c r="O6177" s="66">
        <v>8</v>
      </c>
      <c r="P6177" s="160"/>
      <c r="Q6177" s="68"/>
      <c r="R6177" s="68"/>
      <c r="S6177" s="68"/>
      <c r="T6177" s="69">
        <f t="shared" si="660"/>
        <v>8</v>
      </c>
      <c r="U6177" s="68"/>
      <c r="V6177" s="70"/>
      <c r="W6177" s="70"/>
      <c r="X6177" s="71">
        <f t="shared" si="661"/>
        <v>8</v>
      </c>
      <c r="Y6177" s="72"/>
      <c r="Z6177" s="70"/>
      <c r="AA6177" s="68">
        <v>2</v>
      </c>
      <c r="AB6177" s="73"/>
      <c r="AC6177" s="70"/>
      <c r="AD6177" s="74"/>
      <c r="AE6177" s="68"/>
      <c r="AF6177" s="75"/>
    </row>
    <row r="6178" ht="28.5" customHeight="1" spans="1:32">
      <c r="A6178" s="61" t="s">
        <v>36</v>
      </c>
      <c r="B6178" s="61" t="s">
        <v>2156</v>
      </c>
      <c r="C6178" s="61" t="s">
        <v>4317</v>
      </c>
      <c r="D6178" s="61" t="s">
        <v>3929</v>
      </c>
      <c r="E6178" s="62" t="s">
        <v>4347</v>
      </c>
      <c r="F6178" s="46">
        <v>46176</v>
      </c>
      <c r="G6178" s="46" t="str">
        <f t="shared" si="658"/>
        <v>杨振强2026-6-3</v>
      </c>
      <c r="H6178" s="63" t="s">
        <v>4348</v>
      </c>
      <c r="I6178" s="63"/>
      <c r="J6178" s="64"/>
      <c r="K6178" s="64"/>
      <c r="L6178" s="65"/>
      <c r="M6178" s="65"/>
      <c r="N6178" s="65"/>
      <c r="O6178" s="66">
        <v>8</v>
      </c>
      <c r="P6178" s="160"/>
      <c r="Q6178" s="68"/>
      <c r="R6178" s="68"/>
      <c r="S6178" s="68"/>
      <c r="T6178" s="69">
        <f t="shared" si="660"/>
        <v>8</v>
      </c>
      <c r="U6178" s="68"/>
      <c r="V6178" s="70"/>
      <c r="W6178" s="70"/>
      <c r="X6178" s="71">
        <f t="shared" si="661"/>
        <v>8</v>
      </c>
      <c r="Y6178" s="72"/>
      <c r="Z6178" s="70"/>
      <c r="AA6178" s="68"/>
      <c r="AB6178" s="73"/>
      <c r="AC6178" s="70"/>
      <c r="AD6178" s="74"/>
      <c r="AE6178" s="68"/>
      <c r="AF6178" s="75"/>
    </row>
    <row r="6179" ht="28.5" customHeight="1" spans="1:32">
      <c r="A6179" s="61" t="s">
        <v>36</v>
      </c>
      <c r="B6179" s="61" t="s">
        <v>2156</v>
      </c>
      <c r="C6179" s="61" t="s">
        <v>4317</v>
      </c>
      <c r="D6179" s="61" t="s">
        <v>3929</v>
      </c>
      <c r="E6179" s="62" t="s">
        <v>4347</v>
      </c>
      <c r="F6179" s="46">
        <v>46177</v>
      </c>
      <c r="G6179" s="46" t="str">
        <f t="shared" si="658"/>
        <v>杨振强2026-6-4</v>
      </c>
      <c r="H6179" s="63" t="s">
        <v>4349</v>
      </c>
      <c r="I6179" s="63" t="s">
        <v>1621</v>
      </c>
      <c r="J6179" s="64"/>
      <c r="K6179" s="64" t="s">
        <v>1564</v>
      </c>
      <c r="L6179" s="65"/>
      <c r="M6179" s="65"/>
      <c r="N6179" s="65"/>
      <c r="O6179" s="66">
        <v>8</v>
      </c>
      <c r="P6179" s="160"/>
      <c r="Q6179" s="68"/>
      <c r="R6179" s="68"/>
      <c r="S6179" s="68"/>
      <c r="T6179" s="69">
        <f t="shared" si="660"/>
        <v>8</v>
      </c>
      <c r="U6179" s="68"/>
      <c r="V6179" s="70">
        <v>3</v>
      </c>
      <c r="W6179" s="70"/>
      <c r="X6179" s="71">
        <f t="shared" si="661"/>
        <v>11</v>
      </c>
      <c r="Y6179" s="72"/>
      <c r="Z6179" s="70"/>
      <c r="AA6179" s="68">
        <v>2</v>
      </c>
      <c r="AB6179" s="73"/>
      <c r="AC6179" s="70"/>
      <c r="AD6179" s="74"/>
      <c r="AE6179" s="68"/>
      <c r="AF6179" s="75"/>
    </row>
    <row r="6180" ht="28.5" customHeight="1" spans="1:32">
      <c r="A6180" s="61" t="s">
        <v>36</v>
      </c>
      <c r="B6180" s="61" t="s">
        <v>2156</v>
      </c>
      <c r="C6180" s="61" t="s">
        <v>4317</v>
      </c>
      <c r="D6180" s="61" t="s">
        <v>3929</v>
      </c>
      <c r="E6180" s="62" t="s">
        <v>4347</v>
      </c>
      <c r="F6180" s="46">
        <v>46178</v>
      </c>
      <c r="G6180" s="46" t="str">
        <f t="shared" si="658"/>
        <v>杨振强2026-6-5</v>
      </c>
      <c r="H6180" s="63" t="s">
        <v>3553</v>
      </c>
      <c r="I6180" s="63"/>
      <c r="J6180" s="64"/>
      <c r="K6180" s="64" t="s">
        <v>1564</v>
      </c>
      <c r="L6180" s="65"/>
      <c r="M6180" s="65"/>
      <c r="N6180" s="65"/>
      <c r="O6180" s="66">
        <v>8</v>
      </c>
      <c r="P6180" s="160"/>
      <c r="Q6180" s="68"/>
      <c r="R6180" s="68"/>
      <c r="S6180" s="68"/>
      <c r="T6180" s="69">
        <f t="shared" si="660"/>
        <v>8</v>
      </c>
      <c r="U6180" s="68"/>
      <c r="V6180" s="70">
        <v>3</v>
      </c>
      <c r="W6180" s="70"/>
      <c r="X6180" s="71">
        <f t="shared" si="661"/>
        <v>11</v>
      </c>
      <c r="Y6180" s="72"/>
      <c r="Z6180" s="70"/>
      <c r="AA6180" s="68"/>
      <c r="AB6180" s="73"/>
      <c r="AC6180" s="70"/>
      <c r="AD6180" s="74"/>
      <c r="AE6180" s="68"/>
      <c r="AF6180" s="75"/>
    </row>
    <row r="6181" ht="28.5" customHeight="1" spans="1:32">
      <c r="A6181" s="61" t="s">
        <v>36</v>
      </c>
      <c r="B6181" s="61" t="s">
        <v>2156</v>
      </c>
      <c r="C6181" s="61" t="s">
        <v>4317</v>
      </c>
      <c r="D6181" s="61" t="s">
        <v>3929</v>
      </c>
      <c r="E6181" s="62" t="s">
        <v>4347</v>
      </c>
      <c r="F6181" s="46">
        <v>46179</v>
      </c>
      <c r="G6181" s="46" t="str">
        <f t="shared" si="658"/>
        <v>杨振强2026-6-6</v>
      </c>
      <c r="H6181" s="63" t="s">
        <v>727</v>
      </c>
      <c r="I6181" s="63"/>
      <c r="J6181" s="64"/>
      <c r="K6181" s="64"/>
      <c r="L6181" s="65"/>
      <c r="M6181" s="65"/>
      <c r="N6181" s="65"/>
      <c r="O6181" s="66">
        <v>8</v>
      </c>
      <c r="P6181" s="160"/>
      <c r="Q6181" s="68"/>
      <c r="R6181" s="68"/>
      <c r="S6181" s="68"/>
      <c r="T6181" s="69">
        <f t="shared" si="660"/>
        <v>8</v>
      </c>
      <c r="U6181" s="68"/>
      <c r="V6181" s="70"/>
      <c r="W6181" s="70"/>
      <c r="X6181" s="71">
        <f t="shared" si="661"/>
        <v>8</v>
      </c>
      <c r="Y6181" s="72"/>
      <c r="Z6181" s="70"/>
      <c r="AA6181" s="68"/>
      <c r="AB6181" s="73"/>
      <c r="AC6181" s="70"/>
      <c r="AD6181" s="74"/>
      <c r="AE6181" s="68"/>
      <c r="AF6181" s="75"/>
    </row>
    <row r="6182" ht="28.5" customHeight="1" spans="1:32">
      <c r="A6182" s="61" t="s">
        <v>36</v>
      </c>
      <c r="B6182" s="61" t="s">
        <v>2156</v>
      </c>
      <c r="C6182" s="61" t="s">
        <v>4317</v>
      </c>
      <c r="D6182" s="61" t="s">
        <v>3929</v>
      </c>
      <c r="E6182" s="62" t="s">
        <v>4347</v>
      </c>
      <c r="F6182" s="77">
        <v>46180</v>
      </c>
      <c r="G6182" s="46" t="str">
        <f t="shared" si="658"/>
        <v>杨振强2026-6-7</v>
      </c>
      <c r="H6182" s="63" t="s">
        <v>3978</v>
      </c>
      <c r="I6182" s="63"/>
      <c r="J6182" s="64"/>
      <c r="K6182" s="64" t="s">
        <v>73</v>
      </c>
      <c r="L6182" s="65"/>
      <c r="M6182" s="65"/>
      <c r="N6182" s="65"/>
      <c r="O6182" s="66"/>
      <c r="P6182" s="160"/>
      <c r="Q6182" s="68"/>
      <c r="R6182" s="68"/>
      <c r="S6182" s="68"/>
      <c r="T6182" s="69">
        <f t="shared" si="660"/>
        <v>0</v>
      </c>
      <c r="U6182" s="68"/>
      <c r="V6182" s="70">
        <v>8</v>
      </c>
      <c r="W6182" s="70"/>
      <c r="X6182" s="71">
        <f t="shared" si="661"/>
        <v>8</v>
      </c>
      <c r="Y6182" s="72"/>
      <c r="Z6182" s="70"/>
      <c r="AA6182" s="68"/>
      <c r="AB6182" s="73"/>
      <c r="AC6182" s="70"/>
      <c r="AD6182" s="74"/>
      <c r="AE6182" s="68"/>
      <c r="AF6182" s="75"/>
    </row>
    <row r="6183" ht="28.5" customHeight="1" spans="1:32">
      <c r="A6183" s="61" t="s">
        <v>36</v>
      </c>
      <c r="B6183" s="61" t="s">
        <v>2156</v>
      </c>
      <c r="C6183" s="61" t="s">
        <v>4317</v>
      </c>
      <c r="D6183" s="61" t="s">
        <v>3929</v>
      </c>
      <c r="E6183" s="62" t="s">
        <v>4347</v>
      </c>
      <c r="F6183" s="46">
        <v>46181</v>
      </c>
      <c r="G6183" s="46" t="str">
        <f t="shared" si="658"/>
        <v>杨振强2026-6-8</v>
      </c>
      <c r="H6183" s="167" t="s">
        <v>279</v>
      </c>
      <c r="I6183" s="167" t="s">
        <v>4181</v>
      </c>
      <c r="J6183" s="168"/>
      <c r="K6183" s="168"/>
      <c r="L6183" s="169"/>
      <c r="M6183" s="169"/>
      <c r="N6183" s="169"/>
      <c r="O6183" s="66">
        <v>8</v>
      </c>
      <c r="P6183" s="160"/>
      <c r="Q6183" s="68"/>
      <c r="R6183" s="68"/>
      <c r="S6183" s="68"/>
      <c r="T6183" s="69">
        <f t="shared" si="660"/>
        <v>8</v>
      </c>
      <c r="U6183" s="68"/>
      <c r="V6183" s="70"/>
      <c r="W6183" s="70"/>
      <c r="X6183" s="71">
        <f t="shared" si="661"/>
        <v>8</v>
      </c>
      <c r="Y6183" s="72"/>
      <c r="Z6183" s="70"/>
      <c r="AA6183" s="68">
        <v>2</v>
      </c>
      <c r="AB6183" s="73"/>
      <c r="AC6183" s="70"/>
      <c r="AD6183" s="74"/>
      <c r="AE6183" s="68"/>
      <c r="AF6183" s="75"/>
    </row>
    <row r="6184" ht="28.5" customHeight="1" spans="1:32">
      <c r="A6184" s="61" t="s">
        <v>36</v>
      </c>
      <c r="B6184" s="61" t="s">
        <v>2156</v>
      </c>
      <c r="C6184" s="61" t="s">
        <v>4317</v>
      </c>
      <c r="D6184" s="61" t="s">
        <v>3929</v>
      </c>
      <c r="E6184" s="62" t="s">
        <v>4347</v>
      </c>
      <c r="F6184" s="78">
        <v>46182</v>
      </c>
      <c r="G6184" s="46" t="str">
        <f t="shared" si="658"/>
        <v>杨振强2026-6-9</v>
      </c>
      <c r="H6184" s="167" t="s">
        <v>4350</v>
      </c>
      <c r="I6184" s="167"/>
      <c r="J6184" s="168"/>
      <c r="K6184" s="168" t="s">
        <v>1564</v>
      </c>
      <c r="L6184" s="169"/>
      <c r="M6184" s="169"/>
      <c r="N6184" s="169"/>
      <c r="O6184" s="66">
        <v>8</v>
      </c>
      <c r="P6184" s="160"/>
      <c r="Q6184" s="68"/>
      <c r="R6184" s="68"/>
      <c r="S6184" s="68"/>
      <c r="T6184" s="69">
        <f t="shared" si="660"/>
        <v>8</v>
      </c>
      <c r="U6184" s="68"/>
      <c r="V6184" s="70">
        <v>3</v>
      </c>
      <c r="W6184" s="70"/>
      <c r="X6184" s="71">
        <f t="shared" si="661"/>
        <v>11</v>
      </c>
      <c r="Y6184" s="72"/>
      <c r="Z6184" s="70"/>
      <c r="AA6184" s="68"/>
      <c r="AB6184" s="73"/>
      <c r="AC6184" s="70"/>
      <c r="AD6184" s="74"/>
      <c r="AE6184" s="68"/>
      <c r="AF6184" s="75"/>
    </row>
    <row r="6185" ht="28.5" customHeight="1" spans="1:32">
      <c r="A6185" s="61" t="s">
        <v>36</v>
      </c>
      <c r="B6185" s="61" t="s">
        <v>2156</v>
      </c>
      <c r="C6185" s="61" t="s">
        <v>4317</v>
      </c>
      <c r="D6185" s="61" t="s">
        <v>3929</v>
      </c>
      <c r="E6185" s="62" t="s">
        <v>4347</v>
      </c>
      <c r="F6185" s="46">
        <v>46183</v>
      </c>
      <c r="G6185" s="46" t="str">
        <f t="shared" si="658"/>
        <v>杨振强2026-6-10</v>
      </c>
      <c r="H6185" s="167" t="s">
        <v>4351</v>
      </c>
      <c r="I6185" s="167"/>
      <c r="J6185" s="168"/>
      <c r="K6185" s="168" t="s">
        <v>1564</v>
      </c>
      <c r="L6185" s="169"/>
      <c r="M6185" s="169"/>
      <c r="N6185" s="169"/>
      <c r="O6185" s="66">
        <v>8</v>
      </c>
      <c r="P6185" s="160"/>
      <c r="Q6185" s="68"/>
      <c r="R6185" s="68"/>
      <c r="S6185" s="68"/>
      <c r="T6185" s="69">
        <f t="shared" si="660"/>
        <v>8</v>
      </c>
      <c r="U6185" s="68"/>
      <c r="V6185" s="70">
        <v>3</v>
      </c>
      <c r="W6185" s="70"/>
      <c r="X6185" s="71">
        <f t="shared" si="661"/>
        <v>11</v>
      </c>
      <c r="Y6185" s="72"/>
      <c r="Z6185" s="70"/>
      <c r="AA6185" s="68"/>
      <c r="AB6185" s="73"/>
      <c r="AC6185" s="70"/>
      <c r="AD6185" s="74"/>
      <c r="AE6185" s="68"/>
      <c r="AF6185" s="75"/>
    </row>
    <row r="6186" ht="28.5" customHeight="1" spans="1:32">
      <c r="A6186" s="61" t="s">
        <v>36</v>
      </c>
      <c r="B6186" s="61" t="s">
        <v>2156</v>
      </c>
      <c r="C6186" s="61" t="s">
        <v>4317</v>
      </c>
      <c r="D6186" s="61" t="s">
        <v>3929</v>
      </c>
      <c r="E6186" s="62" t="s">
        <v>4347</v>
      </c>
      <c r="F6186" s="46">
        <v>46184</v>
      </c>
      <c r="G6186" s="46" t="str">
        <f t="shared" si="658"/>
        <v>杨振强2026-6-11</v>
      </c>
      <c r="H6186" s="167" t="s">
        <v>3570</v>
      </c>
      <c r="I6186" s="167"/>
      <c r="J6186" s="168"/>
      <c r="K6186" s="168" t="s">
        <v>1564</v>
      </c>
      <c r="L6186" s="169"/>
      <c r="M6186" s="169"/>
      <c r="N6186" s="169"/>
      <c r="O6186" s="66">
        <v>8</v>
      </c>
      <c r="P6186" s="160"/>
      <c r="Q6186" s="68"/>
      <c r="R6186" s="68"/>
      <c r="S6186" s="68"/>
      <c r="T6186" s="69">
        <f t="shared" si="660"/>
        <v>8</v>
      </c>
      <c r="U6186" s="68"/>
      <c r="V6186" s="70">
        <v>3</v>
      </c>
      <c r="W6186" s="70"/>
      <c r="X6186" s="71">
        <f t="shared" si="661"/>
        <v>11</v>
      </c>
      <c r="Y6186" s="72"/>
      <c r="Z6186" s="70"/>
      <c r="AA6186" s="68"/>
      <c r="AB6186" s="73"/>
      <c r="AC6186" s="70"/>
      <c r="AD6186" s="74"/>
      <c r="AE6186" s="68"/>
      <c r="AF6186" s="75"/>
    </row>
    <row r="6187" ht="28.5" customHeight="1" spans="1:32">
      <c r="A6187" s="61" t="s">
        <v>36</v>
      </c>
      <c r="B6187" s="61" t="s">
        <v>2156</v>
      </c>
      <c r="C6187" s="61" t="s">
        <v>4317</v>
      </c>
      <c r="D6187" s="61" t="s">
        <v>3929</v>
      </c>
      <c r="E6187" s="62" t="s">
        <v>4347</v>
      </c>
      <c r="F6187" s="46">
        <v>46185</v>
      </c>
      <c r="G6187" s="46" t="str">
        <f t="shared" si="658"/>
        <v>杨振强2026-6-12</v>
      </c>
      <c r="H6187" s="167" t="s">
        <v>4352</v>
      </c>
      <c r="I6187" s="167" t="s">
        <v>1621</v>
      </c>
      <c r="J6187" s="168"/>
      <c r="K6187" s="168" t="s">
        <v>1564</v>
      </c>
      <c r="L6187" s="169"/>
      <c r="M6187" s="169"/>
      <c r="N6187" s="169"/>
      <c r="O6187" s="66">
        <v>8</v>
      </c>
      <c r="P6187" s="160"/>
      <c r="Q6187" s="68"/>
      <c r="R6187" s="68"/>
      <c r="S6187" s="68"/>
      <c r="T6187" s="69">
        <f t="shared" si="660"/>
        <v>8</v>
      </c>
      <c r="U6187" s="68"/>
      <c r="V6187" s="70">
        <v>3</v>
      </c>
      <c r="W6187" s="70"/>
      <c r="X6187" s="71">
        <f t="shared" si="661"/>
        <v>11</v>
      </c>
      <c r="Y6187" s="72"/>
      <c r="Z6187" s="70"/>
      <c r="AA6187" s="68">
        <v>2</v>
      </c>
      <c r="AB6187" s="73"/>
      <c r="AC6187" s="70"/>
      <c r="AD6187" s="74"/>
      <c r="AE6187" s="68"/>
      <c r="AF6187" s="75"/>
    </row>
    <row r="6188" ht="28.5" customHeight="1" spans="1:32">
      <c r="A6188" s="61" t="s">
        <v>36</v>
      </c>
      <c r="B6188" s="61" t="s">
        <v>2156</v>
      </c>
      <c r="C6188" s="61" t="s">
        <v>4317</v>
      </c>
      <c r="D6188" s="61" t="s">
        <v>3929</v>
      </c>
      <c r="E6188" s="62" t="s">
        <v>4347</v>
      </c>
      <c r="F6188" s="46">
        <v>46186</v>
      </c>
      <c r="G6188" s="46" t="str">
        <f t="shared" si="658"/>
        <v>杨振强2026-6-13</v>
      </c>
      <c r="H6188" s="167" t="s">
        <v>281</v>
      </c>
      <c r="I6188" s="167" t="s">
        <v>2080</v>
      </c>
      <c r="J6188" s="168"/>
      <c r="K6188" s="168"/>
      <c r="L6188" s="169"/>
      <c r="M6188" s="169"/>
      <c r="N6188" s="169"/>
      <c r="O6188" s="66">
        <v>8</v>
      </c>
      <c r="P6188" s="160"/>
      <c r="Q6188" s="68"/>
      <c r="R6188" s="68"/>
      <c r="S6188" s="68"/>
      <c r="T6188" s="69">
        <f t="shared" si="660"/>
        <v>8</v>
      </c>
      <c r="U6188" s="68"/>
      <c r="V6188" s="70"/>
      <c r="W6188" s="70"/>
      <c r="X6188" s="71">
        <f t="shared" si="661"/>
        <v>8</v>
      </c>
      <c r="Y6188" s="72"/>
      <c r="Z6188" s="70"/>
      <c r="AA6188" s="68">
        <v>2</v>
      </c>
      <c r="AB6188" s="73"/>
      <c r="AC6188" s="70"/>
      <c r="AD6188" s="74"/>
      <c r="AE6188" s="68"/>
      <c r="AF6188" s="80"/>
    </row>
    <row r="6189" ht="28.5" customHeight="1" spans="1:32">
      <c r="A6189" s="61" t="s">
        <v>36</v>
      </c>
      <c r="B6189" s="61" t="s">
        <v>2156</v>
      </c>
      <c r="C6189" s="61" t="s">
        <v>4317</v>
      </c>
      <c r="D6189" s="61" t="s">
        <v>3929</v>
      </c>
      <c r="E6189" s="62" t="s">
        <v>4347</v>
      </c>
      <c r="F6189" s="77">
        <v>46187</v>
      </c>
      <c r="G6189" s="46" t="str">
        <f t="shared" si="658"/>
        <v>杨振强2026-6-14</v>
      </c>
      <c r="H6189" s="167" t="s">
        <v>4176</v>
      </c>
      <c r="I6189" s="167" t="s">
        <v>266</v>
      </c>
      <c r="J6189" s="168"/>
      <c r="K6189" s="168" t="s">
        <v>73</v>
      </c>
      <c r="L6189" s="169"/>
      <c r="M6189" s="169"/>
      <c r="N6189" s="169"/>
      <c r="O6189" s="66"/>
      <c r="P6189" s="160"/>
      <c r="Q6189" s="68"/>
      <c r="R6189" s="68"/>
      <c r="S6189" s="68"/>
      <c r="T6189" s="69">
        <f t="shared" si="660"/>
        <v>0</v>
      </c>
      <c r="U6189" s="68"/>
      <c r="V6189" s="70">
        <v>8</v>
      </c>
      <c r="W6189" s="70"/>
      <c r="X6189" s="71">
        <f t="shared" si="661"/>
        <v>8</v>
      </c>
      <c r="Y6189" s="72"/>
      <c r="Z6189" s="70"/>
      <c r="AA6189" s="68">
        <v>2</v>
      </c>
      <c r="AB6189" s="73"/>
      <c r="AC6189" s="70"/>
      <c r="AD6189" s="74"/>
      <c r="AE6189" s="68"/>
      <c r="AF6189" s="80"/>
    </row>
    <row r="6190" ht="28.5" customHeight="1" spans="1:32">
      <c r="A6190" s="61" t="s">
        <v>36</v>
      </c>
      <c r="B6190" s="61" t="s">
        <v>2156</v>
      </c>
      <c r="C6190" s="61" t="s">
        <v>4317</v>
      </c>
      <c r="D6190" s="61" t="s">
        <v>3929</v>
      </c>
      <c r="E6190" s="62" t="s">
        <v>4347</v>
      </c>
      <c r="F6190" s="46">
        <v>46188</v>
      </c>
      <c r="G6190" s="46" t="str">
        <f t="shared" si="658"/>
        <v>杨振强2026-6-15</v>
      </c>
      <c r="H6190" s="63" t="s">
        <v>4353</v>
      </c>
      <c r="I6190" s="63" t="s">
        <v>4354</v>
      </c>
      <c r="J6190" s="64"/>
      <c r="K6190" s="64" t="s">
        <v>1564</v>
      </c>
      <c r="L6190" s="65"/>
      <c r="M6190" s="65"/>
      <c r="N6190" s="65"/>
      <c r="O6190" s="66">
        <v>8</v>
      </c>
      <c r="P6190" s="160"/>
      <c r="Q6190" s="68"/>
      <c r="R6190" s="68"/>
      <c r="S6190" s="68"/>
      <c r="T6190" s="69">
        <f t="shared" si="660"/>
        <v>8</v>
      </c>
      <c r="U6190" s="68"/>
      <c r="V6190" s="70">
        <v>3</v>
      </c>
      <c r="W6190" s="70"/>
      <c r="X6190" s="71">
        <f t="shared" si="661"/>
        <v>11</v>
      </c>
      <c r="Y6190" s="72"/>
      <c r="Z6190" s="70"/>
      <c r="AA6190" s="68">
        <v>2</v>
      </c>
      <c r="AB6190" s="73"/>
      <c r="AC6190" s="70"/>
      <c r="AD6190" s="74"/>
      <c r="AE6190" s="68"/>
      <c r="AF6190" s="75"/>
    </row>
    <row r="6191" ht="28.5" customHeight="1" spans="1:32">
      <c r="A6191" s="61" t="s">
        <v>36</v>
      </c>
      <c r="B6191" s="61" t="s">
        <v>2156</v>
      </c>
      <c r="C6191" s="61" t="s">
        <v>4317</v>
      </c>
      <c r="D6191" s="61" t="s">
        <v>3929</v>
      </c>
      <c r="E6191" s="62" t="s">
        <v>4347</v>
      </c>
      <c r="F6191" s="46">
        <v>46189</v>
      </c>
      <c r="G6191" s="46" t="str">
        <f t="shared" si="658"/>
        <v>杨振强2026-6-16</v>
      </c>
      <c r="H6191" s="63" t="s">
        <v>4355</v>
      </c>
      <c r="I6191" s="63" t="s">
        <v>4191</v>
      </c>
      <c r="J6191" s="64"/>
      <c r="K6191" s="64" t="s">
        <v>1564</v>
      </c>
      <c r="L6191" s="65"/>
      <c r="M6191" s="65"/>
      <c r="N6191" s="65"/>
      <c r="O6191" s="66">
        <v>8</v>
      </c>
      <c r="P6191" s="161"/>
      <c r="Q6191" s="68"/>
      <c r="R6191" s="68"/>
      <c r="S6191" s="68"/>
      <c r="T6191" s="69">
        <f t="shared" si="660"/>
        <v>8</v>
      </c>
      <c r="U6191" s="68"/>
      <c r="V6191" s="70">
        <v>3</v>
      </c>
      <c r="W6191" s="70"/>
      <c r="X6191" s="71">
        <f t="shared" si="661"/>
        <v>11</v>
      </c>
      <c r="Y6191" s="72"/>
      <c r="Z6191" s="70"/>
      <c r="AA6191" s="68">
        <v>2</v>
      </c>
      <c r="AB6191" s="73"/>
      <c r="AC6191" s="70"/>
      <c r="AD6191" s="74"/>
      <c r="AE6191" s="68"/>
      <c r="AF6191" s="80"/>
    </row>
    <row r="6192" ht="28.5" customHeight="1" spans="1:32">
      <c r="A6192" s="61" t="s">
        <v>36</v>
      </c>
      <c r="B6192" s="61" t="s">
        <v>2156</v>
      </c>
      <c r="C6192" s="61" t="s">
        <v>4317</v>
      </c>
      <c r="D6192" s="61" t="s">
        <v>3929</v>
      </c>
      <c r="E6192" s="62" t="s">
        <v>4347</v>
      </c>
      <c r="F6192" s="46">
        <v>46190</v>
      </c>
      <c r="G6192" s="46" t="str">
        <f t="shared" si="658"/>
        <v>杨振强2026-6-17</v>
      </c>
      <c r="H6192" s="63" t="s">
        <v>4356</v>
      </c>
      <c r="I6192" s="63" t="s">
        <v>3734</v>
      </c>
      <c r="J6192" s="64"/>
      <c r="K6192" s="64" t="s">
        <v>1564</v>
      </c>
      <c r="L6192" s="65"/>
      <c r="M6192" s="65"/>
      <c r="N6192" s="65"/>
      <c r="O6192" s="66">
        <v>8</v>
      </c>
      <c r="P6192" s="161"/>
      <c r="Q6192" s="68"/>
      <c r="R6192" s="68"/>
      <c r="S6192" s="68"/>
      <c r="T6192" s="69">
        <f t="shared" si="660"/>
        <v>8</v>
      </c>
      <c r="U6192" s="68"/>
      <c r="V6192" s="70">
        <v>3</v>
      </c>
      <c r="W6192" s="70"/>
      <c r="X6192" s="71">
        <f t="shared" si="661"/>
        <v>11</v>
      </c>
      <c r="Y6192" s="72"/>
      <c r="Z6192" s="70"/>
      <c r="AA6192" s="68">
        <v>2</v>
      </c>
      <c r="AB6192" s="73"/>
      <c r="AC6192" s="70"/>
      <c r="AD6192" s="74"/>
      <c r="AE6192" s="68"/>
      <c r="AF6192" s="75"/>
    </row>
    <row r="6193" ht="28.5" customHeight="1" spans="1:32">
      <c r="A6193" s="61" t="s">
        <v>36</v>
      </c>
      <c r="B6193" s="61" t="s">
        <v>2156</v>
      </c>
      <c r="C6193" s="61" t="s">
        <v>4317</v>
      </c>
      <c r="D6193" s="61" t="s">
        <v>3929</v>
      </c>
      <c r="E6193" s="62" t="s">
        <v>4347</v>
      </c>
      <c r="F6193" s="46">
        <v>46191</v>
      </c>
      <c r="G6193" s="46" t="str">
        <f t="shared" si="658"/>
        <v>杨振强2026-6-18</v>
      </c>
      <c r="H6193" s="63" t="s">
        <v>1067</v>
      </c>
      <c r="I6193" s="63" t="s">
        <v>1825</v>
      </c>
      <c r="J6193" s="64"/>
      <c r="K6193" s="64"/>
      <c r="L6193" s="65"/>
      <c r="M6193" s="65"/>
      <c r="N6193" s="65"/>
      <c r="O6193" s="66">
        <v>8</v>
      </c>
      <c r="P6193" s="161"/>
      <c r="Q6193" s="68"/>
      <c r="R6193" s="68"/>
      <c r="S6193" s="68"/>
      <c r="T6193" s="69">
        <f t="shared" si="660"/>
        <v>8</v>
      </c>
      <c r="U6193" s="68"/>
      <c r="V6193" s="70"/>
      <c r="W6193" s="70"/>
      <c r="X6193" s="71">
        <f t="shared" si="661"/>
        <v>8</v>
      </c>
      <c r="Y6193" s="72"/>
      <c r="Z6193" s="70"/>
      <c r="AA6193" s="68">
        <v>2</v>
      </c>
      <c r="AB6193" s="73"/>
      <c r="AC6193" s="70"/>
      <c r="AD6193" s="74"/>
      <c r="AE6193" s="68"/>
      <c r="AF6193" s="75"/>
    </row>
    <row r="6194" ht="28.5" customHeight="1" spans="1:32">
      <c r="A6194" s="61" t="s">
        <v>36</v>
      </c>
      <c r="B6194" s="61" t="s">
        <v>2156</v>
      </c>
      <c r="C6194" s="61" t="s">
        <v>4317</v>
      </c>
      <c r="D6194" s="61" t="s">
        <v>3929</v>
      </c>
      <c r="E6194" s="62" t="s">
        <v>4347</v>
      </c>
      <c r="F6194" s="82">
        <v>46192</v>
      </c>
      <c r="G6194" s="46" t="str">
        <f t="shared" si="658"/>
        <v>杨振强2026-6-19</v>
      </c>
      <c r="H6194" s="63"/>
      <c r="I6194" s="63"/>
      <c r="J6194" s="64"/>
      <c r="K6194" s="64"/>
      <c r="L6194" s="65"/>
      <c r="M6194" s="65"/>
      <c r="N6194" s="65"/>
      <c r="O6194" s="66"/>
      <c r="P6194" s="161"/>
      <c r="Q6194" s="68"/>
      <c r="R6194" s="68"/>
      <c r="S6194" s="68"/>
      <c r="T6194" s="69">
        <f t="shared" si="660"/>
        <v>0</v>
      </c>
      <c r="U6194" s="68"/>
      <c r="V6194" s="70"/>
      <c r="W6194" s="70"/>
      <c r="X6194" s="71">
        <f t="shared" si="661"/>
        <v>0</v>
      </c>
      <c r="Y6194" s="72"/>
      <c r="Z6194" s="70"/>
      <c r="AA6194" s="68"/>
      <c r="AB6194" s="73">
        <v>8</v>
      </c>
      <c r="AC6194" s="70"/>
      <c r="AD6194" s="74"/>
      <c r="AE6194" s="68"/>
      <c r="AF6194" s="75"/>
    </row>
    <row r="6195" ht="28.5" customHeight="1" spans="1:32">
      <c r="A6195" s="61" t="s">
        <v>36</v>
      </c>
      <c r="B6195" s="61" t="s">
        <v>2156</v>
      </c>
      <c r="C6195" s="61" t="s">
        <v>4317</v>
      </c>
      <c r="D6195" s="61" t="s">
        <v>3929</v>
      </c>
      <c r="E6195" s="62" t="s">
        <v>4347</v>
      </c>
      <c r="F6195" s="77">
        <v>46193</v>
      </c>
      <c r="G6195" s="46" t="str">
        <f t="shared" si="658"/>
        <v>杨振强2026-6-20</v>
      </c>
      <c r="H6195" s="63" t="s">
        <v>3139</v>
      </c>
      <c r="I6195" s="63" t="s">
        <v>669</v>
      </c>
      <c r="J6195" s="64"/>
      <c r="K6195" s="64" t="s">
        <v>73</v>
      </c>
      <c r="L6195" s="65"/>
      <c r="M6195" s="65"/>
      <c r="N6195" s="65"/>
      <c r="O6195" s="66"/>
      <c r="P6195" s="161"/>
      <c r="Q6195" s="68"/>
      <c r="R6195" s="68"/>
      <c r="S6195" s="68"/>
      <c r="T6195" s="69">
        <f t="shared" si="660"/>
        <v>0</v>
      </c>
      <c r="U6195" s="68"/>
      <c r="V6195" s="70">
        <v>8</v>
      </c>
      <c r="W6195" s="70"/>
      <c r="X6195" s="71">
        <f t="shared" si="661"/>
        <v>8</v>
      </c>
      <c r="Y6195" s="72"/>
      <c r="Z6195" s="70"/>
      <c r="AA6195" s="68">
        <v>2</v>
      </c>
      <c r="AB6195" s="73"/>
      <c r="AC6195" s="70"/>
      <c r="AD6195" s="74"/>
      <c r="AE6195" s="68"/>
      <c r="AF6195" s="75"/>
    </row>
    <row r="6196" ht="28.5" customHeight="1" spans="1:32">
      <c r="A6196" s="61" t="s">
        <v>36</v>
      </c>
      <c r="B6196" s="61" t="s">
        <v>2156</v>
      </c>
      <c r="C6196" s="61" t="s">
        <v>4317</v>
      </c>
      <c r="D6196" s="61" t="s">
        <v>3929</v>
      </c>
      <c r="E6196" s="62" t="s">
        <v>4347</v>
      </c>
      <c r="F6196" s="46">
        <v>46194</v>
      </c>
      <c r="G6196" s="46" t="str">
        <f t="shared" si="658"/>
        <v>杨振强2026-6-21</v>
      </c>
      <c r="H6196" s="63" t="s">
        <v>4357</v>
      </c>
      <c r="I6196" s="63"/>
      <c r="J6196" s="64"/>
      <c r="K6196" s="64" t="s">
        <v>1791</v>
      </c>
      <c r="L6196" s="65"/>
      <c r="M6196" s="65"/>
      <c r="N6196" s="65"/>
      <c r="O6196" s="66">
        <v>8</v>
      </c>
      <c r="P6196" s="161"/>
      <c r="Q6196" s="68"/>
      <c r="R6196" s="68"/>
      <c r="S6196" s="68"/>
      <c r="T6196" s="69">
        <f t="shared" si="660"/>
        <v>8</v>
      </c>
      <c r="U6196" s="68"/>
      <c r="V6196" s="70">
        <v>3.5</v>
      </c>
      <c r="W6196" s="70"/>
      <c r="X6196" s="71">
        <f t="shared" si="661"/>
        <v>11.5</v>
      </c>
      <c r="Y6196" s="72"/>
      <c r="Z6196" s="70"/>
      <c r="AA6196" s="68"/>
      <c r="AB6196" s="73"/>
      <c r="AC6196" s="70"/>
      <c r="AD6196" s="74"/>
      <c r="AE6196" s="68"/>
      <c r="AF6196" s="75"/>
    </row>
    <row r="6197" ht="28.5" customHeight="1" spans="1:32">
      <c r="A6197" s="61" t="s">
        <v>36</v>
      </c>
      <c r="B6197" s="61" t="s">
        <v>2156</v>
      </c>
      <c r="C6197" s="61" t="s">
        <v>4317</v>
      </c>
      <c r="D6197" s="61" t="s">
        <v>3929</v>
      </c>
      <c r="E6197" s="62" t="s">
        <v>4347</v>
      </c>
      <c r="F6197" s="46">
        <v>46195</v>
      </c>
      <c r="G6197" s="46" t="str">
        <f t="shared" si="658"/>
        <v>杨振强2026-6-22</v>
      </c>
      <c r="H6197" s="63"/>
      <c r="I6197" s="63"/>
      <c r="J6197" s="64"/>
      <c r="K6197" s="64"/>
      <c r="L6197" s="65"/>
      <c r="M6197" s="65"/>
      <c r="N6197" s="65"/>
      <c r="O6197" s="66"/>
      <c r="P6197" s="160"/>
      <c r="Q6197" s="68"/>
      <c r="R6197" s="68"/>
      <c r="S6197" s="68"/>
      <c r="T6197" s="69">
        <f t="shared" si="660"/>
        <v>0</v>
      </c>
      <c r="U6197" s="68"/>
      <c r="V6197" s="70"/>
      <c r="W6197" s="70"/>
      <c r="X6197" s="71">
        <f t="shared" si="661"/>
        <v>0</v>
      </c>
      <c r="Y6197" s="72"/>
      <c r="Z6197" s="70"/>
      <c r="AA6197" s="68"/>
      <c r="AB6197" s="73"/>
      <c r="AC6197" s="70"/>
      <c r="AD6197" s="74"/>
      <c r="AE6197" s="68"/>
      <c r="AF6197" s="75"/>
    </row>
    <row r="6198" ht="28.5" customHeight="1" spans="1:32">
      <c r="A6198" s="61" t="s">
        <v>36</v>
      </c>
      <c r="B6198" s="61" t="s">
        <v>2156</v>
      </c>
      <c r="C6198" s="61" t="s">
        <v>4317</v>
      </c>
      <c r="D6198" s="61" t="s">
        <v>3929</v>
      </c>
      <c r="E6198" s="62" t="s">
        <v>4347</v>
      </c>
      <c r="F6198" s="46">
        <v>46196</v>
      </c>
      <c r="G6198" s="46" t="str">
        <f t="shared" si="658"/>
        <v>杨振强2026-6-23</v>
      </c>
      <c r="H6198" s="63"/>
      <c r="I6198" s="63"/>
      <c r="J6198" s="64"/>
      <c r="K6198" s="64"/>
      <c r="L6198" s="65"/>
      <c r="M6198" s="65"/>
      <c r="N6198" s="65"/>
      <c r="O6198" s="66"/>
      <c r="P6198" s="161"/>
      <c r="Q6198" s="68"/>
      <c r="R6198" s="68"/>
      <c r="S6198" s="68"/>
      <c r="T6198" s="69">
        <f t="shared" si="660"/>
        <v>0</v>
      </c>
      <c r="U6198" s="68"/>
      <c r="V6198" s="70"/>
      <c r="W6198" s="70"/>
      <c r="X6198" s="71">
        <f t="shared" si="661"/>
        <v>0</v>
      </c>
      <c r="Y6198" s="72"/>
      <c r="Z6198" s="70"/>
      <c r="AA6198" s="68"/>
      <c r="AB6198" s="73"/>
      <c r="AC6198" s="70"/>
      <c r="AD6198" s="74"/>
      <c r="AE6198" s="68"/>
      <c r="AF6198" s="75"/>
    </row>
    <row r="6199" ht="28.5" customHeight="1" spans="1:32">
      <c r="A6199" s="61" t="s">
        <v>36</v>
      </c>
      <c r="B6199" s="61" t="s">
        <v>2156</v>
      </c>
      <c r="C6199" s="61" t="s">
        <v>4317</v>
      </c>
      <c r="D6199" s="61" t="s">
        <v>3929</v>
      </c>
      <c r="E6199" s="62" t="s">
        <v>4347</v>
      </c>
      <c r="F6199" s="46">
        <v>46197</v>
      </c>
      <c r="G6199" s="46" t="str">
        <f t="shared" si="658"/>
        <v>杨振强2026-6-24</v>
      </c>
      <c r="H6199" s="63"/>
      <c r="I6199" s="63"/>
      <c r="J6199" s="64"/>
      <c r="K6199" s="64"/>
      <c r="L6199" s="65"/>
      <c r="M6199" s="65"/>
      <c r="N6199" s="65"/>
      <c r="O6199" s="66"/>
      <c r="P6199" s="160"/>
      <c r="Q6199" s="68"/>
      <c r="R6199" s="68"/>
      <c r="S6199" s="68"/>
      <c r="T6199" s="69">
        <f t="shared" si="660"/>
        <v>0</v>
      </c>
      <c r="U6199" s="68"/>
      <c r="V6199" s="70"/>
      <c r="W6199" s="70"/>
      <c r="X6199" s="71">
        <f t="shared" si="661"/>
        <v>0</v>
      </c>
      <c r="Y6199" s="72"/>
      <c r="Z6199" s="70"/>
      <c r="AA6199" s="68"/>
      <c r="AB6199" s="73"/>
      <c r="AC6199" s="70"/>
      <c r="AD6199" s="74"/>
      <c r="AE6199" s="68"/>
      <c r="AF6199" s="75"/>
    </row>
    <row r="6200" ht="28.5" customHeight="1" spans="1:32">
      <c r="A6200" s="61" t="s">
        <v>36</v>
      </c>
      <c r="B6200" s="61" t="s">
        <v>2156</v>
      </c>
      <c r="C6200" s="61" t="s">
        <v>4317</v>
      </c>
      <c r="D6200" s="61" t="s">
        <v>3929</v>
      </c>
      <c r="E6200" s="62" t="s">
        <v>4347</v>
      </c>
      <c r="F6200" s="46">
        <v>46198</v>
      </c>
      <c r="G6200" s="46" t="str">
        <f t="shared" si="658"/>
        <v>杨振强2026-6-25</v>
      </c>
      <c r="H6200" s="63"/>
      <c r="I6200" s="63"/>
      <c r="J6200" s="64"/>
      <c r="K6200" s="64"/>
      <c r="L6200" s="65"/>
      <c r="M6200" s="65"/>
      <c r="N6200" s="65"/>
      <c r="O6200" s="66"/>
      <c r="P6200" s="160"/>
      <c r="Q6200" s="68"/>
      <c r="R6200" s="68"/>
      <c r="S6200" s="68"/>
      <c r="T6200" s="69">
        <f t="shared" si="660"/>
        <v>0</v>
      </c>
      <c r="U6200" s="68"/>
      <c r="V6200" s="70"/>
      <c r="W6200" s="70"/>
      <c r="X6200" s="71">
        <f t="shared" si="661"/>
        <v>0</v>
      </c>
      <c r="Y6200" s="72"/>
      <c r="Z6200" s="70"/>
      <c r="AA6200" s="68"/>
      <c r="AB6200" s="73"/>
      <c r="AC6200" s="70"/>
      <c r="AD6200" s="74"/>
      <c r="AE6200" s="68"/>
      <c r="AF6200" s="75"/>
    </row>
    <row r="6201" ht="28.5" customHeight="1" spans="1:32">
      <c r="A6201" s="61" t="s">
        <v>36</v>
      </c>
      <c r="B6201" s="61" t="s">
        <v>2156</v>
      </c>
      <c r="C6201" s="61" t="s">
        <v>4317</v>
      </c>
      <c r="D6201" s="61" t="s">
        <v>3929</v>
      </c>
      <c r="E6201" s="62" t="s">
        <v>4347</v>
      </c>
      <c r="F6201" s="46">
        <v>46199</v>
      </c>
      <c r="G6201" s="46" t="str">
        <f t="shared" si="658"/>
        <v>杨振强2026-6-26</v>
      </c>
      <c r="H6201" s="63"/>
      <c r="I6201" s="63"/>
      <c r="J6201" s="64"/>
      <c r="K6201" s="64"/>
      <c r="L6201" s="65"/>
      <c r="M6201" s="65"/>
      <c r="N6201" s="65"/>
      <c r="O6201" s="66"/>
      <c r="P6201" s="160"/>
      <c r="Q6201" s="68"/>
      <c r="R6201" s="68"/>
      <c r="S6201" s="68"/>
      <c r="T6201" s="69">
        <f t="shared" si="660"/>
        <v>0</v>
      </c>
      <c r="U6201" s="68"/>
      <c r="V6201" s="70"/>
      <c r="W6201" s="70"/>
      <c r="X6201" s="71">
        <f t="shared" si="661"/>
        <v>0</v>
      </c>
      <c r="Y6201" s="72"/>
      <c r="Z6201" s="70"/>
      <c r="AA6201" s="68"/>
      <c r="AB6201" s="73"/>
      <c r="AC6201" s="70"/>
      <c r="AD6201" s="74"/>
      <c r="AE6201" s="68"/>
      <c r="AF6201" s="75"/>
    </row>
    <row r="6202" ht="28.5" customHeight="1" spans="1:32">
      <c r="A6202" s="61" t="s">
        <v>36</v>
      </c>
      <c r="B6202" s="61" t="s">
        <v>2156</v>
      </c>
      <c r="C6202" s="61" t="s">
        <v>4317</v>
      </c>
      <c r="D6202" s="61" t="s">
        <v>3929</v>
      </c>
      <c r="E6202" s="62" t="s">
        <v>4347</v>
      </c>
      <c r="F6202" s="46">
        <v>46200</v>
      </c>
      <c r="G6202" s="46" t="str">
        <f t="shared" si="658"/>
        <v>杨振强2026-6-27</v>
      </c>
      <c r="H6202" s="63"/>
      <c r="I6202" s="63"/>
      <c r="J6202" s="64"/>
      <c r="K6202" s="64"/>
      <c r="L6202" s="65"/>
      <c r="M6202" s="65"/>
      <c r="N6202" s="79"/>
      <c r="O6202" s="66"/>
      <c r="P6202" s="160"/>
      <c r="Q6202" s="68"/>
      <c r="R6202" s="68"/>
      <c r="S6202" s="68"/>
      <c r="T6202" s="69">
        <f t="shared" si="660"/>
        <v>0</v>
      </c>
      <c r="U6202" s="68"/>
      <c r="V6202" s="70"/>
      <c r="W6202" s="70"/>
      <c r="X6202" s="71">
        <f t="shared" si="661"/>
        <v>0</v>
      </c>
      <c r="Y6202" s="72"/>
      <c r="Z6202" s="70"/>
      <c r="AA6202" s="68"/>
      <c r="AB6202" s="73"/>
      <c r="AC6202" s="70"/>
      <c r="AD6202" s="74"/>
      <c r="AE6202" s="68"/>
      <c r="AF6202" s="75"/>
    </row>
    <row r="6203" ht="28.5" customHeight="1" spans="1:32">
      <c r="A6203" s="61" t="s">
        <v>36</v>
      </c>
      <c r="B6203" s="61" t="s">
        <v>2156</v>
      </c>
      <c r="C6203" s="61" t="s">
        <v>4317</v>
      </c>
      <c r="D6203" s="61" t="s">
        <v>3929</v>
      </c>
      <c r="E6203" s="62" t="s">
        <v>4347</v>
      </c>
      <c r="F6203" s="46">
        <v>46201</v>
      </c>
      <c r="G6203" s="46" t="str">
        <f t="shared" si="658"/>
        <v>杨振强2026-6-28</v>
      </c>
      <c r="H6203" s="63"/>
      <c r="I6203" s="63"/>
      <c r="J6203" s="64"/>
      <c r="K6203" s="64"/>
      <c r="L6203" s="65"/>
      <c r="M6203" s="65"/>
      <c r="N6203" s="65"/>
      <c r="O6203" s="66"/>
      <c r="P6203" s="160"/>
      <c r="Q6203" s="68"/>
      <c r="R6203" s="68"/>
      <c r="S6203" s="68"/>
      <c r="T6203" s="69">
        <f t="shared" si="660"/>
        <v>0</v>
      </c>
      <c r="U6203" s="68"/>
      <c r="V6203" s="70"/>
      <c r="W6203" s="70"/>
      <c r="X6203" s="71">
        <f t="shared" si="661"/>
        <v>0</v>
      </c>
      <c r="Y6203" s="72"/>
      <c r="Z6203" s="70"/>
      <c r="AA6203" s="68"/>
      <c r="AB6203" s="73"/>
      <c r="AC6203" s="70"/>
      <c r="AD6203" s="74"/>
      <c r="AE6203" s="68"/>
      <c r="AF6203" s="75"/>
    </row>
    <row r="6204" ht="28.5" customHeight="1" spans="1:32">
      <c r="A6204" s="61" t="s">
        <v>36</v>
      </c>
      <c r="B6204" s="61" t="s">
        <v>2156</v>
      </c>
      <c r="C6204" s="61" t="s">
        <v>4317</v>
      </c>
      <c r="D6204" s="61" t="s">
        <v>3929</v>
      </c>
      <c r="E6204" s="62" t="s">
        <v>4347</v>
      </c>
      <c r="F6204" s="46">
        <v>46202</v>
      </c>
      <c r="G6204" s="46" t="str">
        <f t="shared" si="658"/>
        <v>杨振强2026-6-29</v>
      </c>
      <c r="H6204" s="63"/>
      <c r="I6204" s="63"/>
      <c r="J6204" s="64"/>
      <c r="K6204" s="64"/>
      <c r="L6204" s="65"/>
      <c r="M6204" s="65"/>
      <c r="N6204" s="79"/>
      <c r="O6204" s="66"/>
      <c r="P6204" s="160"/>
      <c r="Q6204" s="68"/>
      <c r="R6204" s="68"/>
      <c r="S6204" s="68"/>
      <c r="T6204" s="69">
        <f t="shared" si="660"/>
        <v>0</v>
      </c>
      <c r="U6204" s="68"/>
      <c r="V6204" s="70"/>
      <c r="W6204" s="70"/>
      <c r="X6204" s="71">
        <f t="shared" si="661"/>
        <v>0</v>
      </c>
      <c r="Y6204" s="72"/>
      <c r="Z6204" s="70"/>
      <c r="AA6204" s="68"/>
      <c r="AB6204" s="73"/>
      <c r="AC6204" s="70"/>
      <c r="AD6204" s="74"/>
      <c r="AE6204" s="68"/>
      <c r="AF6204" s="75"/>
    </row>
    <row r="6205" s="3" customFormat="1" ht="28.5" customHeight="1" spans="1:32">
      <c r="A6205" s="61" t="s">
        <v>36</v>
      </c>
      <c r="B6205" s="61" t="s">
        <v>2156</v>
      </c>
      <c r="C6205" s="61" t="s">
        <v>4317</v>
      </c>
      <c r="D6205" s="61" t="s">
        <v>3929</v>
      </c>
      <c r="E6205" s="62" t="s">
        <v>4347</v>
      </c>
      <c r="F6205" s="46">
        <v>46203</v>
      </c>
      <c r="G6205" s="46" t="str">
        <f t="shared" si="658"/>
        <v>杨振强2026-6-30</v>
      </c>
      <c r="H6205" s="63"/>
      <c r="I6205" s="63"/>
      <c r="J6205" s="64"/>
      <c r="K6205" s="64"/>
      <c r="L6205" s="65"/>
      <c r="M6205" s="65"/>
      <c r="N6205" s="65"/>
      <c r="O6205" s="66"/>
      <c r="P6205" s="160"/>
      <c r="Q6205" s="68"/>
      <c r="R6205" s="68"/>
      <c r="S6205" s="68"/>
      <c r="T6205" s="69">
        <f t="shared" si="660"/>
        <v>0</v>
      </c>
      <c r="U6205" s="68"/>
      <c r="V6205" s="70"/>
      <c r="W6205" s="70"/>
      <c r="X6205" s="71">
        <f t="shared" si="661"/>
        <v>0</v>
      </c>
      <c r="Y6205" s="72"/>
      <c r="Z6205" s="70"/>
      <c r="AA6205" s="68"/>
      <c r="AB6205" s="73"/>
      <c r="AC6205" s="70"/>
      <c r="AD6205" s="74"/>
      <c r="AE6205" s="68"/>
      <c r="AF6205" s="75"/>
    </row>
    <row r="6206" s="3" customFormat="1" ht="28.5" customHeight="1" spans="1:32">
      <c r="A6206" s="61" t="s">
        <v>36</v>
      </c>
      <c r="B6206" s="61" t="s">
        <v>2156</v>
      </c>
      <c r="C6206" s="61" t="s">
        <v>4317</v>
      </c>
      <c r="D6206" s="61" t="s">
        <v>3929</v>
      </c>
      <c r="E6206" s="62" t="s">
        <v>4347</v>
      </c>
      <c r="F6206" s="46">
        <v>46204</v>
      </c>
      <c r="G6206" s="46" t="str">
        <f t="shared" si="658"/>
        <v>杨振强2026-7-1</v>
      </c>
      <c r="H6206" s="63"/>
      <c r="I6206" s="63"/>
      <c r="J6206" s="64"/>
      <c r="K6206" s="64"/>
      <c r="L6206" s="65"/>
      <c r="M6206" s="65"/>
      <c r="N6206" s="65"/>
      <c r="O6206" s="66"/>
      <c r="P6206" s="160"/>
      <c r="Q6206" s="68"/>
      <c r="R6206" s="68"/>
      <c r="S6206" s="68"/>
      <c r="T6206" s="69">
        <f t="shared" si="660"/>
        <v>0</v>
      </c>
      <c r="U6206" s="68"/>
      <c r="V6206" s="70"/>
      <c r="W6206" s="70"/>
      <c r="X6206" s="71">
        <f t="shared" si="661"/>
        <v>0</v>
      </c>
      <c r="Y6206" s="72"/>
      <c r="Z6206" s="70"/>
      <c r="AA6206" s="68"/>
      <c r="AB6206" s="73"/>
      <c r="AC6206" s="70"/>
      <c r="AD6206" s="74"/>
      <c r="AE6206" s="68"/>
      <c r="AF6206" s="75"/>
    </row>
    <row r="6207" ht="28.5" customHeight="1" spans="1:32">
      <c r="A6207" s="84" t="s">
        <v>36</v>
      </c>
      <c r="B6207" s="84" t="s">
        <v>2156</v>
      </c>
      <c r="C6207" s="84" t="s">
        <v>4317</v>
      </c>
      <c r="D6207" s="84" t="s">
        <v>3929</v>
      </c>
      <c r="E6207" s="85" t="s">
        <v>4347</v>
      </c>
      <c r="F6207" s="86">
        <v>46235</v>
      </c>
      <c r="G6207" s="46" t="str">
        <f t="shared" si="658"/>
        <v>杨振强2026-8-1</v>
      </c>
      <c r="H6207" s="63"/>
      <c r="I6207" s="63"/>
      <c r="J6207" s="64"/>
      <c r="K6207" s="64"/>
      <c r="L6207" s="65"/>
      <c r="M6207" s="65"/>
      <c r="N6207" s="91"/>
      <c r="O6207" s="66"/>
      <c r="P6207" s="87"/>
      <c r="Q6207" s="87"/>
      <c r="R6207" s="68"/>
      <c r="S6207" s="87"/>
      <c r="T6207" s="69">
        <f t="shared" si="660"/>
        <v>0</v>
      </c>
      <c r="U6207" s="87"/>
      <c r="V6207" s="87"/>
      <c r="W6207" s="87"/>
      <c r="X6207" s="71">
        <f t="shared" si="661"/>
        <v>0</v>
      </c>
      <c r="Y6207" s="88"/>
      <c r="Z6207" s="87"/>
      <c r="AA6207" s="87"/>
      <c r="AB6207" s="87"/>
      <c r="AC6207" s="87"/>
      <c r="AD6207" s="89"/>
      <c r="AE6207" s="87"/>
      <c r="AF6207" s="90"/>
    </row>
    <row r="6208" ht="28.5" customHeight="1" spans="1:32">
      <c r="A6208" s="44" t="s">
        <v>36</v>
      </c>
      <c r="B6208" s="44" t="s">
        <v>2156</v>
      </c>
      <c r="C6208" s="44" t="s">
        <v>4317</v>
      </c>
      <c r="D6208" s="44" t="s">
        <v>3944</v>
      </c>
      <c r="E6208" s="44" t="s">
        <v>4358</v>
      </c>
      <c r="F6208" s="45">
        <v>46173</v>
      </c>
      <c r="G6208" s="46" t="str">
        <f t="shared" si="658"/>
        <v>张行涛2026-5-31</v>
      </c>
      <c r="H6208" s="157"/>
      <c r="I6208" s="157"/>
      <c r="J6208" s="158"/>
      <c r="K6208" s="158"/>
      <c r="L6208" s="158"/>
      <c r="M6208" s="159"/>
      <c r="N6208" s="159"/>
      <c r="O6208" s="102">
        <f t="shared" ref="O6208:AE6208" si="662">SUM(O6209:O6240)</f>
        <v>136</v>
      </c>
      <c r="P6208" s="103">
        <f t="shared" si="662"/>
        <v>0</v>
      </c>
      <c r="Q6208" s="104">
        <f t="shared" si="662"/>
        <v>0</v>
      </c>
      <c r="R6208" s="104">
        <f t="shared" si="662"/>
        <v>0</v>
      </c>
      <c r="S6208" s="53">
        <f t="shared" si="662"/>
        <v>0</v>
      </c>
      <c r="T6208" s="105">
        <f t="shared" si="662"/>
        <v>136</v>
      </c>
      <c r="U6208" s="55">
        <f t="shared" si="662"/>
        <v>0</v>
      </c>
      <c r="V6208" s="105">
        <f t="shared" si="662"/>
        <v>43</v>
      </c>
      <c r="W6208" s="105">
        <f t="shared" si="662"/>
        <v>0</v>
      </c>
      <c r="X6208" s="106">
        <f t="shared" si="662"/>
        <v>179</v>
      </c>
      <c r="Y6208" s="107">
        <f t="shared" si="662"/>
        <v>4</v>
      </c>
      <c r="Z6208" s="105">
        <f t="shared" si="662"/>
        <v>0</v>
      </c>
      <c r="AA6208" s="108">
        <f t="shared" si="662"/>
        <v>50</v>
      </c>
      <c r="AB6208" s="105">
        <f t="shared" si="662"/>
        <v>8</v>
      </c>
      <c r="AC6208" s="105">
        <f t="shared" si="662"/>
        <v>0</v>
      </c>
      <c r="AD6208" s="109">
        <f t="shared" si="662"/>
        <v>0</v>
      </c>
      <c r="AE6208" s="108">
        <f t="shared" si="662"/>
        <v>0</v>
      </c>
      <c r="AF6208" s="60"/>
    </row>
    <row r="6209" ht="28.5" customHeight="1" spans="1:32">
      <c r="A6209" s="61" t="s">
        <v>36</v>
      </c>
      <c r="B6209" s="61" t="s">
        <v>2156</v>
      </c>
      <c r="C6209" s="61" t="s">
        <v>4317</v>
      </c>
      <c r="D6209" s="61" t="s">
        <v>3944</v>
      </c>
      <c r="E6209" s="62" t="s">
        <v>4358</v>
      </c>
      <c r="F6209" s="46">
        <v>46174</v>
      </c>
      <c r="G6209" s="46" t="str">
        <f t="shared" si="658"/>
        <v>张行涛2026-6-1</v>
      </c>
      <c r="H6209" s="63" t="s">
        <v>1008</v>
      </c>
      <c r="I6209" s="63" t="s">
        <v>190</v>
      </c>
      <c r="J6209" s="64"/>
      <c r="K6209" s="64"/>
      <c r="L6209" s="65"/>
      <c r="M6209" s="65"/>
      <c r="N6209" s="65"/>
      <c r="O6209" s="66">
        <v>8</v>
      </c>
      <c r="P6209" s="160"/>
      <c r="Q6209" s="68"/>
      <c r="R6209" s="68"/>
      <c r="S6209" s="68"/>
      <c r="T6209" s="69">
        <f t="shared" ref="T6209:T6240" si="663">SUM(O6209:S6209)</f>
        <v>8</v>
      </c>
      <c r="U6209" s="68"/>
      <c r="V6209" s="70"/>
      <c r="W6209" s="70"/>
      <c r="X6209" s="71">
        <f t="shared" ref="X6209:X6240" si="664">SUM(T6209:W6209)</f>
        <v>8</v>
      </c>
      <c r="Y6209" s="72"/>
      <c r="Z6209" s="70"/>
      <c r="AA6209" s="68">
        <v>2</v>
      </c>
      <c r="AB6209" s="73"/>
      <c r="AC6209" s="70"/>
      <c r="AD6209" s="74"/>
      <c r="AE6209" s="68"/>
      <c r="AF6209" s="75"/>
    </row>
    <row r="6210" ht="28.5" customHeight="1" spans="1:32">
      <c r="A6210" s="61" t="s">
        <v>36</v>
      </c>
      <c r="B6210" s="61" t="s">
        <v>2156</v>
      </c>
      <c r="C6210" s="61" t="s">
        <v>4317</v>
      </c>
      <c r="D6210" s="61" t="s">
        <v>3944</v>
      </c>
      <c r="E6210" s="62" t="s">
        <v>4358</v>
      </c>
      <c r="F6210" s="46">
        <v>46175</v>
      </c>
      <c r="G6210" s="46" t="str">
        <f t="shared" si="658"/>
        <v>张行涛2026-6-2</v>
      </c>
      <c r="H6210" s="63" t="s">
        <v>4359</v>
      </c>
      <c r="I6210" s="63" t="s">
        <v>3964</v>
      </c>
      <c r="J6210" s="64"/>
      <c r="K6210" s="64"/>
      <c r="L6210" s="65"/>
      <c r="M6210" s="65"/>
      <c r="N6210" s="65"/>
      <c r="O6210" s="66">
        <v>8</v>
      </c>
      <c r="P6210" s="160"/>
      <c r="Q6210" s="68"/>
      <c r="R6210" s="68"/>
      <c r="S6210" s="68"/>
      <c r="T6210" s="69">
        <f t="shared" si="663"/>
        <v>8</v>
      </c>
      <c r="U6210" s="68"/>
      <c r="V6210" s="70"/>
      <c r="W6210" s="70"/>
      <c r="X6210" s="71">
        <f t="shared" si="664"/>
        <v>8</v>
      </c>
      <c r="Y6210" s="72"/>
      <c r="Z6210" s="70"/>
      <c r="AA6210" s="68">
        <v>2</v>
      </c>
      <c r="AB6210" s="73"/>
      <c r="AC6210" s="70"/>
      <c r="AD6210" s="74"/>
      <c r="AE6210" s="68"/>
      <c r="AF6210" s="75"/>
    </row>
    <row r="6211" ht="28.5" customHeight="1" spans="1:32">
      <c r="A6211" s="61" t="s">
        <v>36</v>
      </c>
      <c r="B6211" s="61" t="s">
        <v>2156</v>
      </c>
      <c r="C6211" s="61" t="s">
        <v>4317</v>
      </c>
      <c r="D6211" s="61" t="s">
        <v>3944</v>
      </c>
      <c r="E6211" s="62" t="s">
        <v>4358</v>
      </c>
      <c r="F6211" s="46">
        <v>46176</v>
      </c>
      <c r="G6211" s="46" t="str">
        <f t="shared" si="658"/>
        <v>张行涛2026-6-3</v>
      </c>
      <c r="H6211" s="63" t="s">
        <v>4360</v>
      </c>
      <c r="I6211" s="63" t="s">
        <v>4209</v>
      </c>
      <c r="J6211" s="64"/>
      <c r="K6211" s="64"/>
      <c r="L6211" s="65"/>
      <c r="M6211" s="65"/>
      <c r="N6211" s="65"/>
      <c r="O6211" s="66">
        <v>8</v>
      </c>
      <c r="P6211" s="160"/>
      <c r="Q6211" s="68"/>
      <c r="R6211" s="68"/>
      <c r="S6211" s="68"/>
      <c r="T6211" s="69">
        <f t="shared" si="663"/>
        <v>8</v>
      </c>
      <c r="U6211" s="68"/>
      <c r="V6211" s="70"/>
      <c r="W6211" s="70"/>
      <c r="X6211" s="71">
        <f t="shared" si="664"/>
        <v>8</v>
      </c>
      <c r="Y6211" s="72">
        <v>1</v>
      </c>
      <c r="Z6211" s="70"/>
      <c r="AA6211" s="68">
        <v>2</v>
      </c>
      <c r="AB6211" s="73"/>
      <c r="AC6211" s="70"/>
      <c r="AD6211" s="74"/>
      <c r="AE6211" s="68"/>
      <c r="AF6211" s="75"/>
    </row>
    <row r="6212" ht="28.5" customHeight="1" spans="1:32">
      <c r="A6212" s="61" t="s">
        <v>36</v>
      </c>
      <c r="B6212" s="61" t="s">
        <v>2156</v>
      </c>
      <c r="C6212" s="61" t="s">
        <v>4317</v>
      </c>
      <c r="D6212" s="61" t="s">
        <v>3944</v>
      </c>
      <c r="E6212" s="62" t="s">
        <v>4358</v>
      </c>
      <c r="F6212" s="46">
        <v>46177</v>
      </c>
      <c r="G6212" s="46" t="str">
        <f t="shared" ref="G6212:G6275" si="665">E6212&amp;TEXT(MID(F6212,1,5),"YYYY-m-d")</f>
        <v>张行涛2026-6-4</v>
      </c>
      <c r="H6212" s="63" t="s">
        <v>4361</v>
      </c>
      <c r="I6212" s="63" t="s">
        <v>2111</v>
      </c>
      <c r="J6212" s="64"/>
      <c r="K6212" s="64"/>
      <c r="L6212" s="65"/>
      <c r="M6212" s="65"/>
      <c r="N6212" s="65"/>
      <c r="O6212" s="66">
        <v>8</v>
      </c>
      <c r="P6212" s="160"/>
      <c r="Q6212" s="68"/>
      <c r="R6212" s="68"/>
      <c r="S6212" s="68"/>
      <c r="T6212" s="69">
        <f t="shared" si="663"/>
        <v>8</v>
      </c>
      <c r="U6212" s="68"/>
      <c r="V6212" s="70"/>
      <c r="W6212" s="70"/>
      <c r="X6212" s="71">
        <f t="shared" si="664"/>
        <v>8</v>
      </c>
      <c r="Y6212" s="72"/>
      <c r="Z6212" s="70"/>
      <c r="AA6212" s="68">
        <v>2</v>
      </c>
      <c r="AB6212" s="73"/>
      <c r="AC6212" s="70"/>
      <c r="AD6212" s="74"/>
      <c r="AE6212" s="68"/>
      <c r="AF6212" s="75"/>
    </row>
    <row r="6213" ht="28.5" customHeight="1" spans="1:32">
      <c r="A6213" s="61" t="s">
        <v>36</v>
      </c>
      <c r="B6213" s="61" t="s">
        <v>2156</v>
      </c>
      <c r="C6213" s="61" t="s">
        <v>4317</v>
      </c>
      <c r="D6213" s="61" t="s">
        <v>3944</v>
      </c>
      <c r="E6213" s="62" t="s">
        <v>4358</v>
      </c>
      <c r="F6213" s="46">
        <v>46178</v>
      </c>
      <c r="G6213" s="46" t="str">
        <f t="shared" si="665"/>
        <v>张行涛2026-6-5</v>
      </c>
      <c r="H6213" s="63" t="s">
        <v>4362</v>
      </c>
      <c r="I6213" s="63" t="s">
        <v>2381</v>
      </c>
      <c r="J6213" s="64"/>
      <c r="K6213" s="64"/>
      <c r="L6213" s="65"/>
      <c r="M6213" s="65"/>
      <c r="N6213" s="65"/>
      <c r="O6213" s="66">
        <v>8</v>
      </c>
      <c r="P6213" s="160"/>
      <c r="Q6213" s="68"/>
      <c r="R6213" s="68"/>
      <c r="S6213" s="68"/>
      <c r="T6213" s="69">
        <f t="shared" si="663"/>
        <v>8</v>
      </c>
      <c r="U6213" s="68"/>
      <c r="V6213" s="70"/>
      <c r="W6213" s="70"/>
      <c r="X6213" s="71">
        <f t="shared" si="664"/>
        <v>8</v>
      </c>
      <c r="Y6213" s="72">
        <v>1</v>
      </c>
      <c r="Z6213" s="70"/>
      <c r="AA6213" s="68">
        <v>2</v>
      </c>
      <c r="AB6213" s="73"/>
      <c r="AC6213" s="70"/>
      <c r="AD6213" s="74"/>
      <c r="AE6213" s="68"/>
      <c r="AF6213" s="75"/>
    </row>
    <row r="6214" ht="28.5" customHeight="1" spans="1:32">
      <c r="A6214" s="61" t="s">
        <v>36</v>
      </c>
      <c r="B6214" s="61" t="s">
        <v>2156</v>
      </c>
      <c r="C6214" s="61" t="s">
        <v>4317</v>
      </c>
      <c r="D6214" s="61" t="s">
        <v>3944</v>
      </c>
      <c r="E6214" s="62" t="s">
        <v>4358</v>
      </c>
      <c r="F6214" s="46">
        <v>46179</v>
      </c>
      <c r="G6214" s="46" t="str">
        <f t="shared" si="665"/>
        <v>张行涛2026-6-6</v>
      </c>
      <c r="H6214" s="63" t="s">
        <v>666</v>
      </c>
      <c r="I6214" s="63" t="s">
        <v>2085</v>
      </c>
      <c r="J6214" s="64"/>
      <c r="K6214" s="64"/>
      <c r="L6214" s="65"/>
      <c r="M6214" s="65"/>
      <c r="N6214" s="65"/>
      <c r="O6214" s="66">
        <v>8</v>
      </c>
      <c r="P6214" s="160"/>
      <c r="Q6214" s="68"/>
      <c r="R6214" s="68"/>
      <c r="S6214" s="68"/>
      <c r="T6214" s="69">
        <f t="shared" si="663"/>
        <v>8</v>
      </c>
      <c r="U6214" s="68"/>
      <c r="V6214" s="70"/>
      <c r="W6214" s="70"/>
      <c r="X6214" s="71">
        <f t="shared" si="664"/>
        <v>8</v>
      </c>
      <c r="Y6214" s="72"/>
      <c r="Z6214" s="70"/>
      <c r="AA6214" s="68">
        <v>2</v>
      </c>
      <c r="AB6214" s="73"/>
      <c r="AC6214" s="70"/>
      <c r="AD6214" s="74"/>
      <c r="AE6214" s="68"/>
      <c r="AF6214" s="75"/>
    </row>
    <row r="6215" ht="28.5" customHeight="1" spans="1:32">
      <c r="A6215" s="61" t="s">
        <v>36</v>
      </c>
      <c r="B6215" s="61" t="s">
        <v>2156</v>
      </c>
      <c r="C6215" s="61" t="s">
        <v>4317</v>
      </c>
      <c r="D6215" s="61" t="s">
        <v>3944</v>
      </c>
      <c r="E6215" s="62" t="s">
        <v>4358</v>
      </c>
      <c r="F6215" s="77">
        <v>46180</v>
      </c>
      <c r="G6215" s="46" t="str">
        <f t="shared" si="665"/>
        <v>张行涛2026-6-7</v>
      </c>
      <c r="H6215" s="63" t="s">
        <v>4363</v>
      </c>
      <c r="I6215" s="63" t="s">
        <v>4364</v>
      </c>
      <c r="J6215" s="64"/>
      <c r="K6215" s="64" t="s">
        <v>73</v>
      </c>
      <c r="L6215" s="65"/>
      <c r="M6215" s="65"/>
      <c r="N6215" s="65"/>
      <c r="O6215" s="66"/>
      <c r="P6215" s="160"/>
      <c r="Q6215" s="68"/>
      <c r="R6215" s="68"/>
      <c r="S6215" s="68"/>
      <c r="T6215" s="69">
        <f t="shared" si="663"/>
        <v>0</v>
      </c>
      <c r="U6215" s="68"/>
      <c r="V6215" s="70">
        <v>8</v>
      </c>
      <c r="W6215" s="70"/>
      <c r="X6215" s="71">
        <f t="shared" si="664"/>
        <v>8</v>
      </c>
      <c r="Y6215" s="72"/>
      <c r="Z6215" s="70"/>
      <c r="AA6215" s="68">
        <v>2</v>
      </c>
      <c r="AB6215" s="73"/>
      <c r="AC6215" s="70"/>
      <c r="AD6215" s="74"/>
      <c r="AE6215" s="68"/>
      <c r="AF6215" s="75"/>
    </row>
    <row r="6216" ht="28.5" customHeight="1" spans="1:32">
      <c r="A6216" s="61" t="s">
        <v>36</v>
      </c>
      <c r="B6216" s="61" t="s">
        <v>2156</v>
      </c>
      <c r="C6216" s="61" t="s">
        <v>4317</v>
      </c>
      <c r="D6216" s="61" t="s">
        <v>3944</v>
      </c>
      <c r="E6216" s="62" t="s">
        <v>4358</v>
      </c>
      <c r="F6216" s="46">
        <v>46181</v>
      </c>
      <c r="G6216" s="46" t="str">
        <f t="shared" si="665"/>
        <v>张行涛2026-6-8</v>
      </c>
      <c r="H6216" s="63" t="s">
        <v>595</v>
      </c>
      <c r="I6216" s="63" t="s">
        <v>2065</v>
      </c>
      <c r="J6216" s="64"/>
      <c r="K6216" s="64"/>
      <c r="L6216" s="65"/>
      <c r="M6216" s="65"/>
      <c r="N6216" s="65"/>
      <c r="O6216" s="66">
        <v>8</v>
      </c>
      <c r="P6216" s="160"/>
      <c r="Q6216" s="68"/>
      <c r="R6216" s="68"/>
      <c r="S6216" s="68"/>
      <c r="T6216" s="69">
        <f t="shared" si="663"/>
        <v>8</v>
      </c>
      <c r="U6216" s="68"/>
      <c r="V6216" s="70"/>
      <c r="W6216" s="70"/>
      <c r="X6216" s="71">
        <f t="shared" si="664"/>
        <v>8</v>
      </c>
      <c r="Y6216" s="72"/>
      <c r="Z6216" s="70"/>
      <c r="AA6216" s="68">
        <v>2</v>
      </c>
      <c r="AB6216" s="73"/>
      <c r="AC6216" s="70"/>
      <c r="AD6216" s="74"/>
      <c r="AE6216" s="68"/>
      <c r="AF6216" s="75"/>
    </row>
    <row r="6217" ht="28.5" customHeight="1" spans="1:32">
      <c r="A6217" s="61" t="s">
        <v>36</v>
      </c>
      <c r="B6217" s="61" t="s">
        <v>2156</v>
      </c>
      <c r="C6217" s="61" t="s">
        <v>4317</v>
      </c>
      <c r="D6217" s="61" t="s">
        <v>3944</v>
      </c>
      <c r="E6217" s="62" t="s">
        <v>4358</v>
      </c>
      <c r="F6217" s="78">
        <v>46182</v>
      </c>
      <c r="G6217" s="46" t="str">
        <f t="shared" si="665"/>
        <v>张行涛2026-6-9</v>
      </c>
      <c r="H6217" s="63" t="s">
        <v>3797</v>
      </c>
      <c r="I6217" s="63" t="s">
        <v>4365</v>
      </c>
      <c r="J6217" s="64"/>
      <c r="K6217" s="64" t="s">
        <v>1564</v>
      </c>
      <c r="L6217" s="65"/>
      <c r="M6217" s="65"/>
      <c r="N6217" s="65"/>
      <c r="O6217" s="66">
        <v>8</v>
      </c>
      <c r="P6217" s="160"/>
      <c r="Q6217" s="68"/>
      <c r="R6217" s="68"/>
      <c r="S6217" s="68"/>
      <c r="T6217" s="69">
        <f t="shared" si="663"/>
        <v>8</v>
      </c>
      <c r="U6217" s="68"/>
      <c r="V6217" s="70">
        <v>3</v>
      </c>
      <c r="W6217" s="70"/>
      <c r="X6217" s="71">
        <f t="shared" si="664"/>
        <v>11</v>
      </c>
      <c r="Y6217" s="72">
        <v>1</v>
      </c>
      <c r="Z6217" s="70"/>
      <c r="AA6217" s="68">
        <v>4</v>
      </c>
      <c r="AB6217" s="73"/>
      <c r="AC6217" s="70"/>
      <c r="AD6217" s="74"/>
      <c r="AE6217" s="68"/>
      <c r="AF6217" s="75"/>
    </row>
    <row r="6218" ht="28.5" customHeight="1" spans="1:32">
      <c r="A6218" s="61" t="s">
        <v>36</v>
      </c>
      <c r="B6218" s="61" t="s">
        <v>2156</v>
      </c>
      <c r="C6218" s="61" t="s">
        <v>4317</v>
      </c>
      <c r="D6218" s="61" t="s">
        <v>3944</v>
      </c>
      <c r="E6218" s="62" t="s">
        <v>4358</v>
      </c>
      <c r="F6218" s="46">
        <v>46183</v>
      </c>
      <c r="G6218" s="46" t="str">
        <f t="shared" si="665"/>
        <v>张行涛2026-6-10</v>
      </c>
      <c r="H6218" s="63" t="s">
        <v>4366</v>
      </c>
      <c r="I6218" s="63" t="s">
        <v>4367</v>
      </c>
      <c r="J6218" s="64"/>
      <c r="K6218" s="64" t="s">
        <v>1564</v>
      </c>
      <c r="L6218" s="65"/>
      <c r="M6218" s="65"/>
      <c r="N6218" s="65"/>
      <c r="O6218" s="66">
        <v>8</v>
      </c>
      <c r="P6218" s="160"/>
      <c r="Q6218" s="68"/>
      <c r="R6218" s="68"/>
      <c r="S6218" s="68"/>
      <c r="T6218" s="69">
        <f t="shared" si="663"/>
        <v>8</v>
      </c>
      <c r="U6218" s="68"/>
      <c r="V6218" s="70">
        <v>3</v>
      </c>
      <c r="W6218" s="70"/>
      <c r="X6218" s="71">
        <f t="shared" si="664"/>
        <v>11</v>
      </c>
      <c r="Y6218" s="72"/>
      <c r="Z6218" s="70"/>
      <c r="AA6218" s="68">
        <v>4</v>
      </c>
      <c r="AB6218" s="73"/>
      <c r="AC6218" s="70"/>
      <c r="AD6218" s="74"/>
      <c r="AE6218" s="68"/>
      <c r="AF6218" s="75"/>
    </row>
    <row r="6219" ht="28.5" customHeight="1" spans="1:32">
      <c r="A6219" s="61" t="s">
        <v>36</v>
      </c>
      <c r="B6219" s="61" t="s">
        <v>2156</v>
      </c>
      <c r="C6219" s="61" t="s">
        <v>4317</v>
      </c>
      <c r="D6219" s="61" t="s">
        <v>3944</v>
      </c>
      <c r="E6219" s="62" t="s">
        <v>4358</v>
      </c>
      <c r="F6219" s="46">
        <v>46184</v>
      </c>
      <c r="G6219" s="46" t="str">
        <f t="shared" si="665"/>
        <v>张行涛2026-6-11</v>
      </c>
      <c r="H6219" s="63" t="s">
        <v>220</v>
      </c>
      <c r="I6219" s="63" t="s">
        <v>2455</v>
      </c>
      <c r="J6219" s="64"/>
      <c r="K6219" s="64"/>
      <c r="L6219" s="65"/>
      <c r="M6219" s="65"/>
      <c r="N6219" s="65"/>
      <c r="O6219" s="66">
        <v>8</v>
      </c>
      <c r="P6219" s="160"/>
      <c r="Q6219" s="68"/>
      <c r="R6219" s="68"/>
      <c r="S6219" s="68"/>
      <c r="T6219" s="69">
        <f t="shared" si="663"/>
        <v>8</v>
      </c>
      <c r="U6219" s="68"/>
      <c r="V6219" s="70"/>
      <c r="W6219" s="70"/>
      <c r="X6219" s="71">
        <f t="shared" si="664"/>
        <v>8</v>
      </c>
      <c r="Y6219" s="72"/>
      <c r="Z6219" s="70"/>
      <c r="AA6219" s="68">
        <v>2</v>
      </c>
      <c r="AB6219" s="73"/>
      <c r="AC6219" s="70"/>
      <c r="AD6219" s="74"/>
      <c r="AE6219" s="68"/>
      <c r="AF6219" s="75"/>
    </row>
    <row r="6220" ht="28.5" customHeight="1" spans="1:32">
      <c r="A6220" s="61" t="s">
        <v>36</v>
      </c>
      <c r="B6220" s="61" t="s">
        <v>2156</v>
      </c>
      <c r="C6220" s="61" t="s">
        <v>4317</v>
      </c>
      <c r="D6220" s="61" t="s">
        <v>3944</v>
      </c>
      <c r="E6220" s="62" t="s">
        <v>4358</v>
      </c>
      <c r="F6220" s="46">
        <v>46185</v>
      </c>
      <c r="G6220" s="46" t="str">
        <f t="shared" si="665"/>
        <v>张行涛2026-6-12</v>
      </c>
      <c r="H6220" s="63" t="s">
        <v>4368</v>
      </c>
      <c r="I6220" s="63" t="s">
        <v>4369</v>
      </c>
      <c r="J6220" s="64"/>
      <c r="K6220" s="64" t="s">
        <v>1564</v>
      </c>
      <c r="L6220" s="65"/>
      <c r="M6220" s="65"/>
      <c r="N6220" s="65"/>
      <c r="O6220" s="66">
        <v>8</v>
      </c>
      <c r="P6220" s="160"/>
      <c r="Q6220" s="68"/>
      <c r="R6220" s="68"/>
      <c r="S6220" s="68"/>
      <c r="T6220" s="69">
        <f t="shared" si="663"/>
        <v>8</v>
      </c>
      <c r="U6220" s="68"/>
      <c r="V6220" s="70">
        <v>3</v>
      </c>
      <c r="W6220" s="70"/>
      <c r="X6220" s="71">
        <f t="shared" si="664"/>
        <v>11</v>
      </c>
      <c r="Y6220" s="72">
        <v>1</v>
      </c>
      <c r="Z6220" s="70"/>
      <c r="AA6220" s="68">
        <v>4</v>
      </c>
      <c r="AB6220" s="73"/>
      <c r="AC6220" s="70"/>
      <c r="AD6220" s="74"/>
      <c r="AE6220" s="68"/>
      <c r="AF6220" s="75"/>
    </row>
    <row r="6221" ht="28.5" customHeight="1" spans="1:32">
      <c r="A6221" s="61" t="s">
        <v>36</v>
      </c>
      <c r="B6221" s="61" t="s">
        <v>2156</v>
      </c>
      <c r="C6221" s="61" t="s">
        <v>4317</v>
      </c>
      <c r="D6221" s="61" t="s">
        <v>3944</v>
      </c>
      <c r="E6221" s="62" t="s">
        <v>4358</v>
      </c>
      <c r="F6221" s="46">
        <v>46186</v>
      </c>
      <c r="G6221" s="46" t="str">
        <f t="shared" si="665"/>
        <v>张行涛2026-6-13</v>
      </c>
      <c r="H6221" s="63" t="s">
        <v>4370</v>
      </c>
      <c r="I6221" s="63" t="s">
        <v>4053</v>
      </c>
      <c r="J6221" s="64"/>
      <c r="K6221" s="64"/>
      <c r="L6221" s="65"/>
      <c r="M6221" s="65"/>
      <c r="N6221" s="65"/>
      <c r="O6221" s="66">
        <v>8</v>
      </c>
      <c r="P6221" s="160"/>
      <c r="Q6221" s="68"/>
      <c r="R6221" s="68"/>
      <c r="S6221" s="68"/>
      <c r="T6221" s="69">
        <f t="shared" si="663"/>
        <v>8</v>
      </c>
      <c r="U6221" s="68"/>
      <c r="V6221" s="70"/>
      <c r="W6221" s="70"/>
      <c r="X6221" s="71">
        <f t="shared" si="664"/>
        <v>8</v>
      </c>
      <c r="Y6221" s="72"/>
      <c r="Z6221" s="70"/>
      <c r="AA6221" s="68">
        <v>2</v>
      </c>
      <c r="AB6221" s="73"/>
      <c r="AC6221" s="70"/>
      <c r="AD6221" s="74"/>
      <c r="AE6221" s="68"/>
      <c r="AF6221" s="80"/>
    </row>
    <row r="6222" ht="28.5" customHeight="1" spans="1:32">
      <c r="A6222" s="61" t="s">
        <v>36</v>
      </c>
      <c r="B6222" s="61" t="s">
        <v>2156</v>
      </c>
      <c r="C6222" s="61" t="s">
        <v>4317</v>
      </c>
      <c r="D6222" s="61" t="s">
        <v>3944</v>
      </c>
      <c r="E6222" s="62" t="s">
        <v>4358</v>
      </c>
      <c r="F6222" s="77">
        <v>46187</v>
      </c>
      <c r="G6222" s="46" t="str">
        <f t="shared" si="665"/>
        <v>张行涛2026-6-14</v>
      </c>
      <c r="H6222" s="63" t="s">
        <v>4371</v>
      </c>
      <c r="I6222" s="63" t="s">
        <v>2061</v>
      </c>
      <c r="J6222" s="64"/>
      <c r="K6222" s="64" t="s">
        <v>73</v>
      </c>
      <c r="L6222" s="65"/>
      <c r="M6222" s="65"/>
      <c r="N6222" s="65"/>
      <c r="O6222" s="66"/>
      <c r="P6222" s="160"/>
      <c r="Q6222" s="68"/>
      <c r="R6222" s="68"/>
      <c r="S6222" s="68"/>
      <c r="T6222" s="69">
        <f t="shared" si="663"/>
        <v>0</v>
      </c>
      <c r="U6222" s="68"/>
      <c r="V6222" s="70">
        <v>7</v>
      </c>
      <c r="W6222" s="70"/>
      <c r="X6222" s="71">
        <f t="shared" si="664"/>
        <v>7</v>
      </c>
      <c r="Y6222" s="72"/>
      <c r="Z6222" s="70"/>
      <c r="AA6222" s="68">
        <v>2</v>
      </c>
      <c r="AB6222" s="73"/>
      <c r="AC6222" s="70"/>
      <c r="AD6222" s="74"/>
      <c r="AE6222" s="68"/>
      <c r="AF6222" s="80"/>
    </row>
    <row r="6223" ht="28.5" customHeight="1" spans="1:32">
      <c r="A6223" s="61" t="s">
        <v>36</v>
      </c>
      <c r="B6223" s="61" t="s">
        <v>2156</v>
      </c>
      <c r="C6223" s="61" t="s">
        <v>4317</v>
      </c>
      <c r="D6223" s="61" t="s">
        <v>3944</v>
      </c>
      <c r="E6223" s="62" t="s">
        <v>4358</v>
      </c>
      <c r="F6223" s="46">
        <v>46188</v>
      </c>
      <c r="G6223" s="46" t="str">
        <f t="shared" si="665"/>
        <v>张行涛2026-6-15</v>
      </c>
      <c r="H6223" s="63" t="s">
        <v>4372</v>
      </c>
      <c r="I6223" s="63" t="s">
        <v>4373</v>
      </c>
      <c r="J6223" s="64"/>
      <c r="K6223" s="64" t="s">
        <v>1564</v>
      </c>
      <c r="L6223" s="65"/>
      <c r="M6223" s="65"/>
      <c r="N6223" s="65"/>
      <c r="O6223" s="66">
        <v>8</v>
      </c>
      <c r="P6223" s="160"/>
      <c r="Q6223" s="68"/>
      <c r="R6223" s="68"/>
      <c r="S6223" s="68"/>
      <c r="T6223" s="69">
        <f t="shared" si="663"/>
        <v>8</v>
      </c>
      <c r="U6223" s="68"/>
      <c r="V6223" s="70">
        <v>3</v>
      </c>
      <c r="W6223" s="70"/>
      <c r="X6223" s="71">
        <f t="shared" si="664"/>
        <v>11</v>
      </c>
      <c r="Y6223" s="72"/>
      <c r="Z6223" s="70"/>
      <c r="AA6223" s="68">
        <v>4</v>
      </c>
      <c r="AB6223" s="73"/>
      <c r="AC6223" s="70"/>
      <c r="AD6223" s="74"/>
      <c r="AE6223" s="68"/>
      <c r="AF6223" s="75"/>
    </row>
    <row r="6224" ht="28.5" customHeight="1" spans="1:32">
      <c r="A6224" s="61" t="s">
        <v>36</v>
      </c>
      <c r="B6224" s="61" t="s">
        <v>2156</v>
      </c>
      <c r="C6224" s="61" t="s">
        <v>4317</v>
      </c>
      <c r="D6224" s="61" t="s">
        <v>3944</v>
      </c>
      <c r="E6224" s="62" t="s">
        <v>4358</v>
      </c>
      <c r="F6224" s="46">
        <v>46189</v>
      </c>
      <c r="G6224" s="46" t="str">
        <f t="shared" si="665"/>
        <v>张行涛2026-6-16</v>
      </c>
      <c r="H6224" s="63" t="s">
        <v>4374</v>
      </c>
      <c r="I6224" s="63" t="s">
        <v>280</v>
      </c>
      <c r="J6224" s="64"/>
      <c r="K6224" s="64" t="s">
        <v>1564</v>
      </c>
      <c r="L6224" s="65"/>
      <c r="M6224" s="65"/>
      <c r="N6224" s="65"/>
      <c r="O6224" s="66">
        <v>8</v>
      </c>
      <c r="P6224" s="161"/>
      <c r="Q6224" s="68"/>
      <c r="R6224" s="68"/>
      <c r="S6224" s="68"/>
      <c r="T6224" s="69">
        <f t="shared" si="663"/>
        <v>8</v>
      </c>
      <c r="U6224" s="68"/>
      <c r="V6224" s="70">
        <v>3</v>
      </c>
      <c r="W6224" s="70"/>
      <c r="X6224" s="71">
        <f t="shared" si="664"/>
        <v>11</v>
      </c>
      <c r="Y6224" s="72"/>
      <c r="Z6224" s="70"/>
      <c r="AA6224" s="68">
        <v>2</v>
      </c>
      <c r="AB6224" s="73"/>
      <c r="AC6224" s="70"/>
      <c r="AD6224" s="74"/>
      <c r="AE6224" s="68"/>
      <c r="AF6224" s="80"/>
    </row>
    <row r="6225" ht="28.5" customHeight="1" spans="1:32">
      <c r="A6225" s="61" t="s">
        <v>36</v>
      </c>
      <c r="B6225" s="61" t="s">
        <v>2156</v>
      </c>
      <c r="C6225" s="61" t="s">
        <v>4317</v>
      </c>
      <c r="D6225" s="61" t="s">
        <v>3944</v>
      </c>
      <c r="E6225" s="62" t="s">
        <v>4358</v>
      </c>
      <c r="F6225" s="46">
        <v>46190</v>
      </c>
      <c r="G6225" s="46" t="str">
        <f t="shared" si="665"/>
        <v>张行涛2026-6-17</v>
      </c>
      <c r="H6225" s="63" t="s">
        <v>4375</v>
      </c>
      <c r="I6225" s="63" t="s">
        <v>4376</v>
      </c>
      <c r="J6225" s="64"/>
      <c r="K6225" s="64" t="s">
        <v>1564</v>
      </c>
      <c r="L6225" s="65"/>
      <c r="M6225" s="65"/>
      <c r="N6225" s="65"/>
      <c r="O6225" s="66">
        <v>8</v>
      </c>
      <c r="P6225" s="161"/>
      <c r="Q6225" s="68"/>
      <c r="R6225" s="68"/>
      <c r="S6225" s="68"/>
      <c r="T6225" s="69">
        <f t="shared" si="663"/>
        <v>8</v>
      </c>
      <c r="U6225" s="68"/>
      <c r="V6225" s="70">
        <v>2.5</v>
      </c>
      <c r="W6225" s="70"/>
      <c r="X6225" s="71">
        <f t="shared" si="664"/>
        <v>10.5</v>
      </c>
      <c r="Y6225" s="72"/>
      <c r="Z6225" s="70"/>
      <c r="AA6225" s="68">
        <v>4</v>
      </c>
      <c r="AB6225" s="73"/>
      <c r="AC6225" s="70"/>
      <c r="AD6225" s="74"/>
      <c r="AE6225" s="68"/>
      <c r="AF6225" s="75"/>
    </row>
    <row r="6226" ht="28.5" customHeight="1" spans="1:32">
      <c r="A6226" s="61" t="s">
        <v>36</v>
      </c>
      <c r="B6226" s="61" t="s">
        <v>2156</v>
      </c>
      <c r="C6226" s="61" t="s">
        <v>4317</v>
      </c>
      <c r="D6226" s="61" t="s">
        <v>3944</v>
      </c>
      <c r="E6226" s="62" t="s">
        <v>4358</v>
      </c>
      <c r="F6226" s="46">
        <v>46191</v>
      </c>
      <c r="G6226" s="46" t="str">
        <f t="shared" si="665"/>
        <v>张行涛2026-6-18</v>
      </c>
      <c r="H6226" s="63" t="s">
        <v>4377</v>
      </c>
      <c r="I6226" s="63" t="s">
        <v>4378</v>
      </c>
      <c r="J6226" s="64"/>
      <c r="K6226" s="64"/>
      <c r="L6226" s="65"/>
      <c r="M6226" s="65"/>
      <c r="N6226" s="65"/>
      <c r="O6226" s="66">
        <v>8</v>
      </c>
      <c r="P6226" s="161"/>
      <c r="Q6226" s="68"/>
      <c r="R6226" s="68"/>
      <c r="S6226" s="68"/>
      <c r="T6226" s="69">
        <f t="shared" si="663"/>
        <v>8</v>
      </c>
      <c r="U6226" s="68"/>
      <c r="V6226" s="70"/>
      <c r="W6226" s="70"/>
      <c r="X6226" s="71">
        <f t="shared" si="664"/>
        <v>8</v>
      </c>
      <c r="Y6226" s="72"/>
      <c r="Z6226" s="70"/>
      <c r="AA6226" s="68">
        <v>2</v>
      </c>
      <c r="AB6226" s="73"/>
      <c r="AC6226" s="70"/>
      <c r="AD6226" s="74"/>
      <c r="AE6226" s="68"/>
      <c r="AF6226" s="75"/>
    </row>
    <row r="6227" ht="28.5" customHeight="1" spans="1:32">
      <c r="A6227" s="61" t="s">
        <v>36</v>
      </c>
      <c r="B6227" s="61" t="s">
        <v>2156</v>
      </c>
      <c r="C6227" s="61" t="s">
        <v>4317</v>
      </c>
      <c r="D6227" s="61" t="s">
        <v>3944</v>
      </c>
      <c r="E6227" s="62" t="s">
        <v>4358</v>
      </c>
      <c r="F6227" s="82">
        <v>46192</v>
      </c>
      <c r="G6227" s="46" t="str">
        <f t="shared" si="665"/>
        <v>张行涛2026-6-19</v>
      </c>
      <c r="H6227" s="63"/>
      <c r="I6227" s="63"/>
      <c r="J6227" s="64"/>
      <c r="K6227" s="64"/>
      <c r="L6227" s="65"/>
      <c r="M6227" s="65"/>
      <c r="N6227" s="65"/>
      <c r="O6227" s="66"/>
      <c r="P6227" s="161"/>
      <c r="Q6227" s="68"/>
      <c r="R6227" s="68"/>
      <c r="S6227" s="68"/>
      <c r="T6227" s="69">
        <f t="shared" si="663"/>
        <v>0</v>
      </c>
      <c r="U6227" s="68"/>
      <c r="V6227" s="70"/>
      <c r="W6227" s="70"/>
      <c r="X6227" s="71">
        <f t="shared" si="664"/>
        <v>0</v>
      </c>
      <c r="Y6227" s="72"/>
      <c r="Z6227" s="70"/>
      <c r="AA6227" s="68"/>
      <c r="AB6227" s="73">
        <v>8</v>
      </c>
      <c r="AC6227" s="70"/>
      <c r="AD6227" s="74"/>
      <c r="AE6227" s="68"/>
      <c r="AF6227" s="75"/>
    </row>
    <row r="6228" ht="28.5" customHeight="1" spans="1:32">
      <c r="A6228" s="61" t="s">
        <v>36</v>
      </c>
      <c r="B6228" s="61" t="s">
        <v>2156</v>
      </c>
      <c r="C6228" s="61" t="s">
        <v>4317</v>
      </c>
      <c r="D6228" s="61" t="s">
        <v>3944</v>
      </c>
      <c r="E6228" s="62" t="s">
        <v>4358</v>
      </c>
      <c r="F6228" s="77">
        <v>46193</v>
      </c>
      <c r="G6228" s="46" t="str">
        <f t="shared" si="665"/>
        <v>张行涛2026-6-20</v>
      </c>
      <c r="H6228" s="63" t="s">
        <v>4379</v>
      </c>
      <c r="I6228" s="63" t="s">
        <v>286</v>
      </c>
      <c r="J6228" s="64"/>
      <c r="K6228" s="64" t="s">
        <v>4380</v>
      </c>
      <c r="L6228" s="65"/>
      <c r="M6228" s="65"/>
      <c r="N6228" s="65"/>
      <c r="O6228" s="66"/>
      <c r="P6228" s="161"/>
      <c r="Q6228" s="68"/>
      <c r="R6228" s="68"/>
      <c r="S6228" s="68"/>
      <c r="T6228" s="69">
        <f t="shared" si="663"/>
        <v>0</v>
      </c>
      <c r="U6228" s="68"/>
      <c r="V6228" s="70">
        <v>7.5</v>
      </c>
      <c r="W6228" s="70"/>
      <c r="X6228" s="71">
        <f t="shared" si="664"/>
        <v>7.5</v>
      </c>
      <c r="Y6228" s="72"/>
      <c r="Z6228" s="70"/>
      <c r="AA6228" s="68">
        <v>2</v>
      </c>
      <c r="AB6228" s="73"/>
      <c r="AC6228" s="70"/>
      <c r="AD6228" s="74"/>
      <c r="AE6228" s="68"/>
      <c r="AF6228" s="75"/>
    </row>
    <row r="6229" ht="28.5" customHeight="1" spans="1:32">
      <c r="A6229" s="61" t="s">
        <v>36</v>
      </c>
      <c r="B6229" s="61" t="s">
        <v>2156</v>
      </c>
      <c r="C6229" s="61" t="s">
        <v>4317</v>
      </c>
      <c r="D6229" s="61" t="s">
        <v>3944</v>
      </c>
      <c r="E6229" s="62" t="s">
        <v>4358</v>
      </c>
      <c r="F6229" s="46">
        <v>46194</v>
      </c>
      <c r="G6229" s="46" t="str">
        <f t="shared" si="665"/>
        <v>张行涛2026-6-21</v>
      </c>
      <c r="H6229" s="63" t="s">
        <v>4381</v>
      </c>
      <c r="I6229" s="63" t="s">
        <v>2087</v>
      </c>
      <c r="J6229" s="64"/>
      <c r="K6229" s="64" t="s">
        <v>1791</v>
      </c>
      <c r="L6229" s="65"/>
      <c r="M6229" s="65"/>
      <c r="N6229" s="65"/>
      <c r="O6229" s="66">
        <v>8</v>
      </c>
      <c r="P6229" s="161"/>
      <c r="Q6229" s="68"/>
      <c r="R6229" s="68"/>
      <c r="S6229" s="68"/>
      <c r="T6229" s="69">
        <f t="shared" si="663"/>
        <v>8</v>
      </c>
      <c r="U6229" s="68"/>
      <c r="V6229" s="70">
        <v>3</v>
      </c>
      <c r="W6229" s="70"/>
      <c r="X6229" s="71">
        <f t="shared" si="664"/>
        <v>11</v>
      </c>
      <c r="Y6229" s="72"/>
      <c r="Z6229" s="70"/>
      <c r="AA6229" s="68">
        <v>2</v>
      </c>
      <c r="AB6229" s="73"/>
      <c r="AC6229" s="70"/>
      <c r="AD6229" s="74"/>
      <c r="AE6229" s="68"/>
      <c r="AF6229" s="75"/>
    </row>
    <row r="6230" ht="28.5" customHeight="1" spans="1:32">
      <c r="A6230" s="61" t="s">
        <v>36</v>
      </c>
      <c r="B6230" s="61" t="s">
        <v>2156</v>
      </c>
      <c r="C6230" s="61" t="s">
        <v>4317</v>
      </c>
      <c r="D6230" s="61" t="s">
        <v>3944</v>
      </c>
      <c r="E6230" s="62" t="s">
        <v>4358</v>
      </c>
      <c r="F6230" s="46">
        <v>46195</v>
      </c>
      <c r="G6230" s="46" t="str">
        <f t="shared" si="665"/>
        <v>张行涛2026-6-22</v>
      </c>
      <c r="H6230" s="63"/>
      <c r="I6230" s="63"/>
      <c r="J6230" s="64"/>
      <c r="K6230" s="64"/>
      <c r="L6230" s="65"/>
      <c r="M6230" s="65"/>
      <c r="N6230" s="65"/>
      <c r="O6230" s="66"/>
      <c r="P6230" s="160"/>
      <c r="Q6230" s="68"/>
      <c r="R6230" s="68"/>
      <c r="S6230" s="68"/>
      <c r="T6230" s="69">
        <f t="shared" si="663"/>
        <v>0</v>
      </c>
      <c r="U6230" s="68"/>
      <c r="V6230" s="70"/>
      <c r="W6230" s="70"/>
      <c r="X6230" s="71">
        <f t="shared" si="664"/>
        <v>0</v>
      </c>
      <c r="Y6230" s="72"/>
      <c r="Z6230" s="70"/>
      <c r="AA6230" s="68"/>
      <c r="AB6230" s="73"/>
      <c r="AC6230" s="70"/>
      <c r="AD6230" s="74"/>
      <c r="AE6230" s="68"/>
      <c r="AF6230" s="75"/>
    </row>
    <row r="6231" ht="28.5" customHeight="1" spans="1:32">
      <c r="A6231" s="61" t="s">
        <v>36</v>
      </c>
      <c r="B6231" s="61" t="s">
        <v>2156</v>
      </c>
      <c r="C6231" s="61" t="s">
        <v>4317</v>
      </c>
      <c r="D6231" s="61" t="s">
        <v>3944</v>
      </c>
      <c r="E6231" s="62" t="s">
        <v>4358</v>
      </c>
      <c r="F6231" s="46">
        <v>46196</v>
      </c>
      <c r="G6231" s="46" t="str">
        <f t="shared" si="665"/>
        <v>张行涛2026-6-23</v>
      </c>
      <c r="H6231" s="63"/>
      <c r="I6231" s="63"/>
      <c r="J6231" s="64"/>
      <c r="K6231" s="64"/>
      <c r="L6231" s="65"/>
      <c r="M6231" s="65"/>
      <c r="N6231" s="65"/>
      <c r="O6231" s="66"/>
      <c r="P6231" s="161"/>
      <c r="Q6231" s="68"/>
      <c r="R6231" s="68"/>
      <c r="S6231" s="68"/>
      <c r="T6231" s="69">
        <f t="shared" si="663"/>
        <v>0</v>
      </c>
      <c r="U6231" s="68"/>
      <c r="V6231" s="70"/>
      <c r="W6231" s="70"/>
      <c r="X6231" s="71">
        <f t="shared" si="664"/>
        <v>0</v>
      </c>
      <c r="Y6231" s="72"/>
      <c r="Z6231" s="70"/>
      <c r="AA6231" s="68"/>
      <c r="AB6231" s="73"/>
      <c r="AC6231" s="70"/>
      <c r="AD6231" s="74"/>
      <c r="AE6231" s="68"/>
      <c r="AF6231" s="75"/>
    </row>
    <row r="6232" ht="28.5" customHeight="1" spans="1:32">
      <c r="A6232" s="61" t="s">
        <v>36</v>
      </c>
      <c r="B6232" s="61" t="s">
        <v>2156</v>
      </c>
      <c r="C6232" s="61" t="s">
        <v>4317</v>
      </c>
      <c r="D6232" s="61" t="s">
        <v>3944</v>
      </c>
      <c r="E6232" s="62" t="s">
        <v>4358</v>
      </c>
      <c r="F6232" s="46">
        <v>46197</v>
      </c>
      <c r="G6232" s="46" t="str">
        <f t="shared" si="665"/>
        <v>张行涛2026-6-24</v>
      </c>
      <c r="H6232" s="63"/>
      <c r="I6232" s="63"/>
      <c r="J6232" s="64"/>
      <c r="K6232" s="64"/>
      <c r="L6232" s="65"/>
      <c r="M6232" s="65"/>
      <c r="N6232" s="65"/>
      <c r="O6232" s="66"/>
      <c r="P6232" s="160"/>
      <c r="Q6232" s="68"/>
      <c r="R6232" s="68"/>
      <c r="S6232" s="68"/>
      <c r="T6232" s="69">
        <f t="shared" si="663"/>
        <v>0</v>
      </c>
      <c r="U6232" s="68"/>
      <c r="V6232" s="70"/>
      <c r="W6232" s="70"/>
      <c r="X6232" s="71">
        <f t="shared" si="664"/>
        <v>0</v>
      </c>
      <c r="Y6232" s="72"/>
      <c r="Z6232" s="70"/>
      <c r="AA6232" s="68"/>
      <c r="AB6232" s="73"/>
      <c r="AC6232" s="70"/>
      <c r="AD6232" s="74"/>
      <c r="AE6232" s="68"/>
      <c r="AF6232" s="75"/>
    </row>
    <row r="6233" ht="28.5" customHeight="1" spans="1:32">
      <c r="A6233" s="61" t="s">
        <v>36</v>
      </c>
      <c r="B6233" s="61" t="s">
        <v>2156</v>
      </c>
      <c r="C6233" s="61" t="s">
        <v>4317</v>
      </c>
      <c r="D6233" s="61" t="s">
        <v>3944</v>
      </c>
      <c r="E6233" s="62" t="s">
        <v>4358</v>
      </c>
      <c r="F6233" s="46">
        <v>46198</v>
      </c>
      <c r="G6233" s="46" t="str">
        <f t="shared" si="665"/>
        <v>张行涛2026-6-25</v>
      </c>
      <c r="H6233" s="63"/>
      <c r="I6233" s="63"/>
      <c r="J6233" s="64"/>
      <c r="K6233" s="64"/>
      <c r="L6233" s="65"/>
      <c r="M6233" s="65"/>
      <c r="N6233" s="65"/>
      <c r="O6233" s="66"/>
      <c r="P6233" s="160"/>
      <c r="Q6233" s="68"/>
      <c r="R6233" s="68"/>
      <c r="S6233" s="68"/>
      <c r="T6233" s="69">
        <f t="shared" si="663"/>
        <v>0</v>
      </c>
      <c r="U6233" s="68"/>
      <c r="V6233" s="70"/>
      <c r="W6233" s="70"/>
      <c r="X6233" s="71">
        <f t="shared" si="664"/>
        <v>0</v>
      </c>
      <c r="Y6233" s="72"/>
      <c r="Z6233" s="70"/>
      <c r="AA6233" s="68"/>
      <c r="AB6233" s="73"/>
      <c r="AC6233" s="70"/>
      <c r="AD6233" s="74"/>
      <c r="AE6233" s="68"/>
      <c r="AF6233" s="75"/>
    </row>
    <row r="6234" ht="28.5" customHeight="1" spans="1:32">
      <c r="A6234" s="61" t="s">
        <v>36</v>
      </c>
      <c r="B6234" s="61" t="s">
        <v>2156</v>
      </c>
      <c r="C6234" s="61" t="s">
        <v>4317</v>
      </c>
      <c r="D6234" s="61" t="s">
        <v>3944</v>
      </c>
      <c r="E6234" s="62" t="s">
        <v>4358</v>
      </c>
      <c r="F6234" s="46">
        <v>46199</v>
      </c>
      <c r="G6234" s="46" t="str">
        <f t="shared" si="665"/>
        <v>张行涛2026-6-26</v>
      </c>
      <c r="H6234" s="63"/>
      <c r="I6234" s="63"/>
      <c r="J6234" s="64"/>
      <c r="K6234" s="64"/>
      <c r="L6234" s="65"/>
      <c r="M6234" s="65"/>
      <c r="N6234" s="65"/>
      <c r="O6234" s="66"/>
      <c r="P6234" s="160"/>
      <c r="Q6234" s="68"/>
      <c r="R6234" s="68"/>
      <c r="S6234" s="68"/>
      <c r="T6234" s="69">
        <f t="shared" si="663"/>
        <v>0</v>
      </c>
      <c r="U6234" s="68"/>
      <c r="V6234" s="70"/>
      <c r="W6234" s="70"/>
      <c r="X6234" s="71">
        <f t="shared" si="664"/>
        <v>0</v>
      </c>
      <c r="Y6234" s="72"/>
      <c r="Z6234" s="70"/>
      <c r="AA6234" s="68"/>
      <c r="AB6234" s="73"/>
      <c r="AC6234" s="70"/>
      <c r="AD6234" s="74"/>
      <c r="AE6234" s="68"/>
      <c r="AF6234" s="75"/>
    </row>
    <row r="6235" ht="28.5" customHeight="1" spans="1:32">
      <c r="A6235" s="61" t="s">
        <v>36</v>
      </c>
      <c r="B6235" s="61" t="s">
        <v>2156</v>
      </c>
      <c r="C6235" s="61" t="s">
        <v>4317</v>
      </c>
      <c r="D6235" s="61" t="s">
        <v>3944</v>
      </c>
      <c r="E6235" s="62" t="s">
        <v>4358</v>
      </c>
      <c r="F6235" s="46">
        <v>46200</v>
      </c>
      <c r="G6235" s="46" t="str">
        <f t="shared" si="665"/>
        <v>张行涛2026-6-27</v>
      </c>
      <c r="H6235" s="63"/>
      <c r="I6235" s="63"/>
      <c r="J6235" s="64"/>
      <c r="K6235" s="64"/>
      <c r="L6235" s="65"/>
      <c r="M6235" s="65"/>
      <c r="N6235" s="79"/>
      <c r="O6235" s="66"/>
      <c r="P6235" s="160"/>
      <c r="Q6235" s="68"/>
      <c r="R6235" s="68"/>
      <c r="S6235" s="68"/>
      <c r="T6235" s="69">
        <f t="shared" si="663"/>
        <v>0</v>
      </c>
      <c r="U6235" s="68"/>
      <c r="V6235" s="70"/>
      <c r="W6235" s="70"/>
      <c r="X6235" s="71">
        <f t="shared" si="664"/>
        <v>0</v>
      </c>
      <c r="Y6235" s="72"/>
      <c r="Z6235" s="70"/>
      <c r="AA6235" s="68"/>
      <c r="AB6235" s="73"/>
      <c r="AC6235" s="70"/>
      <c r="AD6235" s="74"/>
      <c r="AE6235" s="68"/>
      <c r="AF6235" s="75"/>
    </row>
    <row r="6236" ht="28.5" customHeight="1" spans="1:32">
      <c r="A6236" s="61" t="s">
        <v>36</v>
      </c>
      <c r="B6236" s="61" t="s">
        <v>2156</v>
      </c>
      <c r="C6236" s="61" t="s">
        <v>4317</v>
      </c>
      <c r="D6236" s="61" t="s">
        <v>3944</v>
      </c>
      <c r="E6236" s="62" t="s">
        <v>4358</v>
      </c>
      <c r="F6236" s="46">
        <v>46201</v>
      </c>
      <c r="G6236" s="46" t="str">
        <f t="shared" si="665"/>
        <v>张行涛2026-6-28</v>
      </c>
      <c r="H6236" s="63"/>
      <c r="I6236" s="63"/>
      <c r="J6236" s="64"/>
      <c r="K6236" s="64"/>
      <c r="L6236" s="65"/>
      <c r="M6236" s="65"/>
      <c r="N6236" s="65"/>
      <c r="O6236" s="66"/>
      <c r="P6236" s="160"/>
      <c r="Q6236" s="68"/>
      <c r="R6236" s="68"/>
      <c r="S6236" s="68"/>
      <c r="T6236" s="69">
        <f t="shared" si="663"/>
        <v>0</v>
      </c>
      <c r="U6236" s="68"/>
      <c r="V6236" s="70"/>
      <c r="W6236" s="70"/>
      <c r="X6236" s="71">
        <f t="shared" si="664"/>
        <v>0</v>
      </c>
      <c r="Y6236" s="72"/>
      <c r="Z6236" s="70"/>
      <c r="AA6236" s="68"/>
      <c r="AB6236" s="73"/>
      <c r="AC6236" s="70"/>
      <c r="AD6236" s="74"/>
      <c r="AE6236" s="68"/>
      <c r="AF6236" s="75"/>
    </row>
    <row r="6237" ht="28.5" customHeight="1" spans="1:32">
      <c r="A6237" s="61" t="s">
        <v>36</v>
      </c>
      <c r="B6237" s="61" t="s">
        <v>2156</v>
      </c>
      <c r="C6237" s="61" t="s">
        <v>4317</v>
      </c>
      <c r="D6237" s="61" t="s">
        <v>3944</v>
      </c>
      <c r="E6237" s="62" t="s">
        <v>4358</v>
      </c>
      <c r="F6237" s="46">
        <v>46202</v>
      </c>
      <c r="G6237" s="46" t="str">
        <f t="shared" si="665"/>
        <v>张行涛2026-6-29</v>
      </c>
      <c r="H6237" s="63"/>
      <c r="I6237" s="63"/>
      <c r="J6237" s="64"/>
      <c r="K6237" s="64"/>
      <c r="L6237" s="65"/>
      <c r="M6237" s="65"/>
      <c r="N6237" s="79"/>
      <c r="O6237" s="66"/>
      <c r="P6237" s="160"/>
      <c r="Q6237" s="68"/>
      <c r="R6237" s="68"/>
      <c r="S6237" s="68"/>
      <c r="T6237" s="69">
        <f t="shared" si="663"/>
        <v>0</v>
      </c>
      <c r="U6237" s="68"/>
      <c r="V6237" s="70"/>
      <c r="W6237" s="70"/>
      <c r="X6237" s="71">
        <f t="shared" si="664"/>
        <v>0</v>
      </c>
      <c r="Y6237" s="72"/>
      <c r="Z6237" s="70"/>
      <c r="AA6237" s="68"/>
      <c r="AB6237" s="73"/>
      <c r="AC6237" s="70"/>
      <c r="AD6237" s="74"/>
      <c r="AE6237" s="68"/>
      <c r="AF6237" s="75"/>
    </row>
    <row r="6238" s="3" customFormat="1" ht="28.5" customHeight="1" spans="1:32">
      <c r="A6238" s="61" t="s">
        <v>36</v>
      </c>
      <c r="B6238" s="61" t="s">
        <v>2156</v>
      </c>
      <c r="C6238" s="61" t="s">
        <v>4317</v>
      </c>
      <c r="D6238" s="61" t="s">
        <v>3944</v>
      </c>
      <c r="E6238" s="62" t="s">
        <v>4358</v>
      </c>
      <c r="F6238" s="46">
        <v>46203</v>
      </c>
      <c r="G6238" s="46" t="str">
        <f t="shared" si="665"/>
        <v>张行涛2026-6-30</v>
      </c>
      <c r="H6238" s="63"/>
      <c r="I6238" s="63"/>
      <c r="J6238" s="64"/>
      <c r="K6238" s="64"/>
      <c r="L6238" s="65"/>
      <c r="M6238" s="65"/>
      <c r="N6238" s="65"/>
      <c r="O6238" s="66"/>
      <c r="P6238" s="160"/>
      <c r="Q6238" s="68"/>
      <c r="R6238" s="68"/>
      <c r="S6238" s="68"/>
      <c r="T6238" s="69">
        <f t="shared" si="663"/>
        <v>0</v>
      </c>
      <c r="U6238" s="68"/>
      <c r="V6238" s="70"/>
      <c r="W6238" s="70"/>
      <c r="X6238" s="71">
        <f t="shared" si="664"/>
        <v>0</v>
      </c>
      <c r="Y6238" s="72"/>
      <c r="Z6238" s="70"/>
      <c r="AA6238" s="68"/>
      <c r="AB6238" s="73"/>
      <c r="AC6238" s="70"/>
      <c r="AD6238" s="74"/>
      <c r="AE6238" s="68"/>
      <c r="AF6238" s="75"/>
    </row>
    <row r="6239" s="3" customFormat="1" ht="28.5" customHeight="1" spans="1:32">
      <c r="A6239" s="61" t="s">
        <v>36</v>
      </c>
      <c r="B6239" s="61" t="s">
        <v>2156</v>
      </c>
      <c r="C6239" s="61" t="s">
        <v>4317</v>
      </c>
      <c r="D6239" s="61" t="s">
        <v>3944</v>
      </c>
      <c r="E6239" s="62" t="s">
        <v>4358</v>
      </c>
      <c r="F6239" s="46">
        <v>46204</v>
      </c>
      <c r="G6239" s="46" t="str">
        <f t="shared" si="665"/>
        <v>张行涛2026-7-1</v>
      </c>
      <c r="H6239" s="63"/>
      <c r="I6239" s="63"/>
      <c r="J6239" s="64"/>
      <c r="K6239" s="64"/>
      <c r="L6239" s="65"/>
      <c r="M6239" s="65"/>
      <c r="N6239" s="65"/>
      <c r="O6239" s="66"/>
      <c r="P6239" s="160"/>
      <c r="Q6239" s="68"/>
      <c r="R6239" s="68"/>
      <c r="S6239" s="68"/>
      <c r="T6239" s="69">
        <f t="shared" si="663"/>
        <v>0</v>
      </c>
      <c r="U6239" s="68"/>
      <c r="V6239" s="70"/>
      <c r="W6239" s="70"/>
      <c r="X6239" s="71">
        <f t="shared" si="664"/>
        <v>0</v>
      </c>
      <c r="Y6239" s="72"/>
      <c r="Z6239" s="70"/>
      <c r="AA6239" s="68"/>
      <c r="AB6239" s="73"/>
      <c r="AC6239" s="70"/>
      <c r="AD6239" s="74"/>
      <c r="AE6239" s="68"/>
      <c r="AF6239" s="75"/>
    </row>
    <row r="6240" ht="28.5" customHeight="1" spans="1:32">
      <c r="A6240" s="84" t="s">
        <v>36</v>
      </c>
      <c r="B6240" s="84" t="s">
        <v>2156</v>
      </c>
      <c r="C6240" s="84" t="s">
        <v>4317</v>
      </c>
      <c r="D6240" s="84" t="s">
        <v>3944</v>
      </c>
      <c r="E6240" s="85" t="s">
        <v>4358</v>
      </c>
      <c r="F6240" s="86">
        <v>46235</v>
      </c>
      <c r="G6240" s="46" t="str">
        <f t="shared" si="665"/>
        <v>张行涛2026-8-1</v>
      </c>
      <c r="H6240" s="63"/>
      <c r="I6240" s="63"/>
      <c r="J6240" s="64"/>
      <c r="K6240" s="64"/>
      <c r="L6240" s="65"/>
      <c r="M6240" s="65"/>
      <c r="N6240" s="91"/>
      <c r="O6240" s="66"/>
      <c r="P6240" s="87"/>
      <c r="Q6240" s="87"/>
      <c r="R6240" s="68"/>
      <c r="S6240" s="87"/>
      <c r="T6240" s="69">
        <f t="shared" si="663"/>
        <v>0</v>
      </c>
      <c r="U6240" s="87"/>
      <c r="V6240" s="87"/>
      <c r="W6240" s="87"/>
      <c r="X6240" s="71">
        <f t="shared" si="664"/>
        <v>0</v>
      </c>
      <c r="Y6240" s="88"/>
      <c r="Z6240" s="87"/>
      <c r="AA6240" s="87"/>
      <c r="AB6240" s="87"/>
      <c r="AC6240" s="87"/>
      <c r="AD6240" s="89"/>
      <c r="AE6240" s="87"/>
      <c r="AF6240" s="90"/>
    </row>
    <row r="6241" ht="28.5" customHeight="1" spans="1:32">
      <c r="A6241" s="44" t="s">
        <v>36</v>
      </c>
      <c r="B6241" s="44" t="s">
        <v>2156</v>
      </c>
      <c r="C6241" s="44" t="s">
        <v>4317</v>
      </c>
      <c r="D6241" s="44" t="s">
        <v>3944</v>
      </c>
      <c r="E6241" s="44" t="s">
        <v>4382</v>
      </c>
      <c r="F6241" s="45">
        <v>46173</v>
      </c>
      <c r="G6241" s="46" t="str">
        <f t="shared" si="665"/>
        <v>叶峻宇2026-5-31</v>
      </c>
      <c r="H6241" s="157"/>
      <c r="I6241" s="157"/>
      <c r="J6241" s="158"/>
      <c r="K6241" s="158"/>
      <c r="L6241" s="158"/>
      <c r="M6241" s="159"/>
      <c r="N6241" s="159"/>
      <c r="O6241" s="102">
        <f t="shared" ref="O6241:AE6241" si="666">SUM(O6242:O6273)</f>
        <v>136</v>
      </c>
      <c r="P6241" s="103">
        <f t="shared" si="666"/>
        <v>0</v>
      </c>
      <c r="Q6241" s="104">
        <f t="shared" si="666"/>
        <v>0</v>
      </c>
      <c r="R6241" s="104">
        <f t="shared" si="666"/>
        <v>-1.5</v>
      </c>
      <c r="S6241" s="53">
        <f t="shared" si="666"/>
        <v>0</v>
      </c>
      <c r="T6241" s="105">
        <f t="shared" si="666"/>
        <v>134.5</v>
      </c>
      <c r="U6241" s="55">
        <f t="shared" si="666"/>
        <v>0</v>
      </c>
      <c r="V6241" s="105">
        <f t="shared" si="666"/>
        <v>36.5</v>
      </c>
      <c r="W6241" s="105">
        <f t="shared" si="666"/>
        <v>0</v>
      </c>
      <c r="X6241" s="106">
        <f t="shared" si="666"/>
        <v>171</v>
      </c>
      <c r="Y6241" s="107">
        <f t="shared" si="666"/>
        <v>0</v>
      </c>
      <c r="Z6241" s="105">
        <f t="shared" si="666"/>
        <v>0</v>
      </c>
      <c r="AA6241" s="108">
        <f t="shared" si="666"/>
        <v>48</v>
      </c>
      <c r="AB6241" s="105">
        <f t="shared" si="666"/>
        <v>8</v>
      </c>
      <c r="AC6241" s="105">
        <f t="shared" si="666"/>
        <v>0</v>
      </c>
      <c r="AD6241" s="109">
        <f t="shared" si="666"/>
        <v>0</v>
      </c>
      <c r="AE6241" s="108">
        <f t="shared" si="666"/>
        <v>0</v>
      </c>
      <c r="AF6241" s="60"/>
    </row>
    <row r="6242" ht="28.5" customHeight="1" spans="1:32">
      <c r="A6242" s="61" t="s">
        <v>36</v>
      </c>
      <c r="B6242" s="61" t="s">
        <v>2156</v>
      </c>
      <c r="C6242" s="61" t="s">
        <v>4317</v>
      </c>
      <c r="D6242" s="61" t="s">
        <v>3944</v>
      </c>
      <c r="E6242" s="62" t="s">
        <v>4382</v>
      </c>
      <c r="F6242" s="46">
        <v>46174</v>
      </c>
      <c r="G6242" s="46" t="str">
        <f t="shared" si="665"/>
        <v>叶峻宇2026-6-1</v>
      </c>
      <c r="H6242" s="63" t="s">
        <v>1663</v>
      </c>
      <c r="I6242" s="63" t="s">
        <v>4383</v>
      </c>
      <c r="J6242" s="64"/>
      <c r="K6242" s="64"/>
      <c r="L6242" s="65"/>
      <c r="M6242" s="65"/>
      <c r="N6242" s="65"/>
      <c r="O6242" s="66">
        <v>8</v>
      </c>
      <c r="P6242" s="160"/>
      <c r="Q6242" s="68"/>
      <c r="R6242" s="68"/>
      <c r="S6242" s="68"/>
      <c r="T6242" s="69">
        <f t="shared" ref="T6242:T6273" si="667">SUM(O6242:S6242)</f>
        <v>8</v>
      </c>
      <c r="U6242" s="68"/>
      <c r="V6242" s="70"/>
      <c r="W6242" s="70"/>
      <c r="X6242" s="71">
        <f t="shared" ref="X6242:X6273" si="668">SUM(T6242:W6242)</f>
        <v>8</v>
      </c>
      <c r="Y6242" s="72"/>
      <c r="Z6242" s="70"/>
      <c r="AA6242" s="68">
        <v>2</v>
      </c>
      <c r="AB6242" s="73"/>
      <c r="AC6242" s="70"/>
      <c r="AD6242" s="74"/>
      <c r="AE6242" s="68"/>
      <c r="AF6242" s="75"/>
    </row>
    <row r="6243" ht="28.5" customHeight="1" spans="1:32">
      <c r="A6243" s="61" t="s">
        <v>36</v>
      </c>
      <c r="B6243" s="61" t="s">
        <v>2156</v>
      </c>
      <c r="C6243" s="61" t="s">
        <v>4317</v>
      </c>
      <c r="D6243" s="61" t="s">
        <v>3944</v>
      </c>
      <c r="E6243" s="62" t="s">
        <v>4382</v>
      </c>
      <c r="F6243" s="46">
        <v>46175</v>
      </c>
      <c r="G6243" s="46" t="str">
        <f t="shared" si="665"/>
        <v>叶峻宇2026-6-2</v>
      </c>
      <c r="H6243" s="63" t="s">
        <v>3803</v>
      </c>
      <c r="I6243" s="63" t="s">
        <v>3393</v>
      </c>
      <c r="J6243" s="64"/>
      <c r="K6243" s="64"/>
      <c r="L6243" s="65"/>
      <c r="M6243" s="65"/>
      <c r="N6243" s="65"/>
      <c r="O6243" s="66">
        <v>8</v>
      </c>
      <c r="P6243" s="160"/>
      <c r="Q6243" s="68"/>
      <c r="R6243" s="68"/>
      <c r="S6243" s="68"/>
      <c r="T6243" s="69">
        <f t="shared" si="667"/>
        <v>8</v>
      </c>
      <c r="U6243" s="68"/>
      <c r="V6243" s="70"/>
      <c r="W6243" s="70"/>
      <c r="X6243" s="71">
        <f t="shared" si="668"/>
        <v>8</v>
      </c>
      <c r="Y6243" s="72"/>
      <c r="Z6243" s="70"/>
      <c r="AA6243" s="68">
        <v>2</v>
      </c>
      <c r="AB6243" s="73"/>
      <c r="AC6243" s="70"/>
      <c r="AD6243" s="74"/>
      <c r="AE6243" s="68"/>
      <c r="AF6243" s="75"/>
    </row>
    <row r="6244" ht="28.5" customHeight="1" spans="1:32">
      <c r="A6244" s="61" t="s">
        <v>36</v>
      </c>
      <c r="B6244" s="61" t="s">
        <v>2156</v>
      </c>
      <c r="C6244" s="61" t="s">
        <v>4317</v>
      </c>
      <c r="D6244" s="61" t="s">
        <v>3944</v>
      </c>
      <c r="E6244" s="62" t="s">
        <v>4382</v>
      </c>
      <c r="F6244" s="46">
        <v>46176</v>
      </c>
      <c r="G6244" s="46" t="str">
        <f t="shared" si="665"/>
        <v>叶峻宇2026-6-3</v>
      </c>
      <c r="H6244" s="63" t="s">
        <v>4384</v>
      </c>
      <c r="I6244" s="63" t="s">
        <v>4385</v>
      </c>
      <c r="J6244" s="64"/>
      <c r="K6244" s="64"/>
      <c r="L6244" s="65"/>
      <c r="M6244" s="65"/>
      <c r="N6244" s="65"/>
      <c r="O6244" s="66">
        <v>8</v>
      </c>
      <c r="P6244" s="160"/>
      <c r="Q6244" s="68"/>
      <c r="R6244" s="68"/>
      <c r="S6244" s="68"/>
      <c r="T6244" s="69">
        <f t="shared" si="667"/>
        <v>8</v>
      </c>
      <c r="U6244" s="68"/>
      <c r="V6244" s="70"/>
      <c r="W6244" s="70"/>
      <c r="X6244" s="71">
        <f t="shared" si="668"/>
        <v>8</v>
      </c>
      <c r="Y6244" s="72"/>
      <c r="Z6244" s="70"/>
      <c r="AA6244" s="68">
        <v>2</v>
      </c>
      <c r="AB6244" s="73"/>
      <c r="AC6244" s="70"/>
      <c r="AD6244" s="74"/>
      <c r="AE6244" s="68"/>
      <c r="AF6244" s="75"/>
    </row>
    <row r="6245" ht="28.5" customHeight="1" spans="1:32">
      <c r="A6245" s="61" t="s">
        <v>36</v>
      </c>
      <c r="B6245" s="61" t="s">
        <v>2156</v>
      </c>
      <c r="C6245" s="61" t="s">
        <v>4317</v>
      </c>
      <c r="D6245" s="61" t="s">
        <v>3944</v>
      </c>
      <c r="E6245" s="62" t="s">
        <v>4382</v>
      </c>
      <c r="F6245" s="46">
        <v>46177</v>
      </c>
      <c r="G6245" s="46" t="str">
        <f t="shared" si="665"/>
        <v>叶峻宇2026-6-4</v>
      </c>
      <c r="H6245" s="63" t="s">
        <v>3803</v>
      </c>
      <c r="I6245" s="63" t="s">
        <v>1861</v>
      </c>
      <c r="J6245" s="64"/>
      <c r="K6245" s="64"/>
      <c r="L6245" s="65"/>
      <c r="M6245" s="65"/>
      <c r="N6245" s="65"/>
      <c r="O6245" s="66">
        <v>8</v>
      </c>
      <c r="P6245" s="160"/>
      <c r="Q6245" s="68"/>
      <c r="R6245" s="68"/>
      <c r="S6245" s="68"/>
      <c r="T6245" s="69">
        <f t="shared" si="667"/>
        <v>8</v>
      </c>
      <c r="U6245" s="68"/>
      <c r="V6245" s="70"/>
      <c r="W6245" s="70"/>
      <c r="X6245" s="71">
        <f t="shared" si="668"/>
        <v>8</v>
      </c>
      <c r="Y6245" s="72"/>
      <c r="Z6245" s="70"/>
      <c r="AA6245" s="68">
        <v>2</v>
      </c>
      <c r="AB6245" s="73"/>
      <c r="AC6245" s="70"/>
      <c r="AD6245" s="74"/>
      <c r="AE6245" s="68"/>
      <c r="AF6245" s="75"/>
    </row>
    <row r="6246" ht="28.5" customHeight="1" spans="1:32">
      <c r="A6246" s="61" t="s">
        <v>36</v>
      </c>
      <c r="B6246" s="61" t="s">
        <v>2156</v>
      </c>
      <c r="C6246" s="61" t="s">
        <v>4317</v>
      </c>
      <c r="D6246" s="61" t="s">
        <v>3944</v>
      </c>
      <c r="E6246" s="62" t="s">
        <v>4382</v>
      </c>
      <c r="F6246" s="46">
        <v>46178</v>
      </c>
      <c r="G6246" s="46" t="str">
        <f t="shared" si="665"/>
        <v>叶峻宇2026-6-5</v>
      </c>
      <c r="H6246" s="63" t="s">
        <v>1663</v>
      </c>
      <c r="I6246" s="63" t="s">
        <v>1664</v>
      </c>
      <c r="J6246" s="64"/>
      <c r="K6246" s="64"/>
      <c r="L6246" s="65"/>
      <c r="M6246" s="65"/>
      <c r="N6246" s="65"/>
      <c r="O6246" s="66">
        <v>8</v>
      </c>
      <c r="P6246" s="160"/>
      <c r="Q6246" s="68"/>
      <c r="R6246" s="68"/>
      <c r="S6246" s="68"/>
      <c r="T6246" s="69">
        <f t="shared" si="667"/>
        <v>8</v>
      </c>
      <c r="U6246" s="68"/>
      <c r="V6246" s="70"/>
      <c r="W6246" s="70"/>
      <c r="X6246" s="71">
        <f t="shared" si="668"/>
        <v>8</v>
      </c>
      <c r="Y6246" s="72"/>
      <c r="Z6246" s="70"/>
      <c r="AA6246" s="68">
        <v>2</v>
      </c>
      <c r="AB6246" s="73"/>
      <c r="AC6246" s="70"/>
      <c r="AD6246" s="74"/>
      <c r="AE6246" s="68"/>
      <c r="AF6246" s="75"/>
    </row>
    <row r="6247" ht="28.5" customHeight="1" spans="1:32">
      <c r="A6247" s="61" t="s">
        <v>36</v>
      </c>
      <c r="B6247" s="61" t="s">
        <v>2156</v>
      </c>
      <c r="C6247" s="61" t="s">
        <v>4317</v>
      </c>
      <c r="D6247" s="61" t="s">
        <v>3944</v>
      </c>
      <c r="E6247" s="62" t="s">
        <v>4382</v>
      </c>
      <c r="F6247" s="46">
        <v>46179</v>
      </c>
      <c r="G6247" s="46" t="str">
        <f t="shared" si="665"/>
        <v>叶峻宇2026-6-6</v>
      </c>
      <c r="H6247" s="63" t="s">
        <v>98</v>
      </c>
      <c r="I6247" s="63" t="s">
        <v>3586</v>
      </c>
      <c r="J6247" s="64"/>
      <c r="K6247" s="64"/>
      <c r="L6247" s="65"/>
      <c r="M6247" s="65"/>
      <c r="N6247" s="65"/>
      <c r="O6247" s="66">
        <v>8</v>
      </c>
      <c r="P6247" s="160"/>
      <c r="Q6247" s="68"/>
      <c r="R6247" s="68"/>
      <c r="S6247" s="68"/>
      <c r="T6247" s="69">
        <f t="shared" si="667"/>
        <v>8</v>
      </c>
      <c r="U6247" s="68"/>
      <c r="V6247" s="70"/>
      <c r="W6247" s="70"/>
      <c r="X6247" s="71">
        <f t="shared" si="668"/>
        <v>8</v>
      </c>
      <c r="Y6247" s="72"/>
      <c r="Z6247" s="70"/>
      <c r="AA6247" s="68">
        <v>2</v>
      </c>
      <c r="AB6247" s="73"/>
      <c r="AC6247" s="70"/>
      <c r="AD6247" s="74"/>
      <c r="AE6247" s="68"/>
      <c r="AF6247" s="75"/>
    </row>
    <row r="6248" ht="28.5" customHeight="1" spans="1:32">
      <c r="A6248" s="61" t="s">
        <v>36</v>
      </c>
      <c r="B6248" s="61" t="s">
        <v>2156</v>
      </c>
      <c r="C6248" s="61" t="s">
        <v>4317</v>
      </c>
      <c r="D6248" s="61" t="s">
        <v>3944</v>
      </c>
      <c r="E6248" s="62" t="s">
        <v>4382</v>
      </c>
      <c r="F6248" s="77">
        <v>46180</v>
      </c>
      <c r="G6248" s="46" t="str">
        <f t="shared" si="665"/>
        <v>叶峻宇2026-6-7</v>
      </c>
      <c r="H6248" s="63" t="s">
        <v>4386</v>
      </c>
      <c r="I6248" s="63" t="s">
        <v>2142</v>
      </c>
      <c r="J6248" s="64"/>
      <c r="K6248" s="64" t="s">
        <v>73</v>
      </c>
      <c r="L6248" s="65"/>
      <c r="M6248" s="65"/>
      <c r="N6248" s="65"/>
      <c r="O6248" s="66"/>
      <c r="P6248" s="160"/>
      <c r="Q6248" s="68"/>
      <c r="R6248" s="68"/>
      <c r="S6248" s="68"/>
      <c r="T6248" s="69">
        <f t="shared" si="667"/>
        <v>0</v>
      </c>
      <c r="U6248" s="68"/>
      <c r="V6248" s="70">
        <v>6.5</v>
      </c>
      <c r="W6248" s="70"/>
      <c r="X6248" s="71">
        <f t="shared" si="668"/>
        <v>6.5</v>
      </c>
      <c r="Y6248" s="72"/>
      <c r="Z6248" s="70"/>
      <c r="AA6248" s="68">
        <v>2</v>
      </c>
      <c r="AB6248" s="73"/>
      <c r="AC6248" s="70"/>
      <c r="AD6248" s="74"/>
      <c r="AE6248" s="68"/>
      <c r="AF6248" s="75"/>
    </row>
    <row r="6249" ht="28.5" customHeight="1" spans="1:32">
      <c r="A6249" s="61" t="s">
        <v>36</v>
      </c>
      <c r="B6249" s="61" t="s">
        <v>2156</v>
      </c>
      <c r="C6249" s="61" t="s">
        <v>4317</v>
      </c>
      <c r="D6249" s="61" t="s">
        <v>3944</v>
      </c>
      <c r="E6249" s="62" t="s">
        <v>4382</v>
      </c>
      <c r="F6249" s="46">
        <v>46181</v>
      </c>
      <c r="G6249" s="46" t="str">
        <f t="shared" si="665"/>
        <v>叶峻宇2026-6-8</v>
      </c>
      <c r="H6249" s="63" t="s">
        <v>976</v>
      </c>
      <c r="I6249" s="63" t="s">
        <v>3602</v>
      </c>
      <c r="J6249" s="64"/>
      <c r="K6249" s="64"/>
      <c r="L6249" s="65"/>
      <c r="M6249" s="65"/>
      <c r="N6249" s="65"/>
      <c r="O6249" s="66">
        <v>8</v>
      </c>
      <c r="P6249" s="160"/>
      <c r="Q6249" s="68"/>
      <c r="R6249" s="68"/>
      <c r="S6249" s="68"/>
      <c r="T6249" s="69">
        <f t="shared" si="667"/>
        <v>8</v>
      </c>
      <c r="U6249" s="68"/>
      <c r="V6249" s="70"/>
      <c r="W6249" s="70"/>
      <c r="X6249" s="71">
        <f t="shared" si="668"/>
        <v>8</v>
      </c>
      <c r="Y6249" s="72"/>
      <c r="Z6249" s="70"/>
      <c r="AA6249" s="68">
        <v>2</v>
      </c>
      <c r="AB6249" s="73"/>
      <c r="AC6249" s="70"/>
      <c r="AD6249" s="74"/>
      <c r="AE6249" s="68"/>
      <c r="AF6249" s="75"/>
    </row>
    <row r="6250" ht="28.5" customHeight="1" spans="1:32">
      <c r="A6250" s="61" t="s">
        <v>36</v>
      </c>
      <c r="B6250" s="61" t="s">
        <v>2156</v>
      </c>
      <c r="C6250" s="61" t="s">
        <v>4317</v>
      </c>
      <c r="D6250" s="61" t="s">
        <v>3944</v>
      </c>
      <c r="E6250" s="62" t="s">
        <v>4382</v>
      </c>
      <c r="F6250" s="78">
        <v>46182</v>
      </c>
      <c r="G6250" s="46" t="str">
        <f t="shared" si="665"/>
        <v>叶峻宇2026-6-9</v>
      </c>
      <c r="H6250" s="63" t="s">
        <v>4387</v>
      </c>
      <c r="I6250" s="63" t="s">
        <v>4388</v>
      </c>
      <c r="J6250" s="64"/>
      <c r="K6250" s="64" t="s">
        <v>1564</v>
      </c>
      <c r="L6250" s="65"/>
      <c r="M6250" s="65"/>
      <c r="N6250" s="65"/>
      <c r="O6250" s="66">
        <v>8</v>
      </c>
      <c r="P6250" s="160"/>
      <c r="Q6250" s="68"/>
      <c r="R6250" s="68"/>
      <c r="S6250" s="68"/>
      <c r="T6250" s="69">
        <f t="shared" si="667"/>
        <v>8</v>
      </c>
      <c r="U6250" s="68"/>
      <c r="V6250" s="70">
        <v>2.5</v>
      </c>
      <c r="W6250" s="70"/>
      <c r="X6250" s="71">
        <f t="shared" si="668"/>
        <v>10.5</v>
      </c>
      <c r="Y6250" s="72"/>
      <c r="Z6250" s="70"/>
      <c r="AA6250" s="68">
        <v>4</v>
      </c>
      <c r="AB6250" s="73"/>
      <c r="AC6250" s="70"/>
      <c r="AD6250" s="74"/>
      <c r="AE6250" s="68"/>
      <c r="AF6250" s="75"/>
    </row>
    <row r="6251" ht="28.5" customHeight="1" spans="1:32">
      <c r="A6251" s="61" t="s">
        <v>36</v>
      </c>
      <c r="B6251" s="61" t="s">
        <v>2156</v>
      </c>
      <c r="C6251" s="61" t="s">
        <v>4317</v>
      </c>
      <c r="D6251" s="61" t="s">
        <v>3944</v>
      </c>
      <c r="E6251" s="62" t="s">
        <v>4382</v>
      </c>
      <c r="F6251" s="46">
        <v>46183</v>
      </c>
      <c r="G6251" s="46" t="str">
        <f t="shared" si="665"/>
        <v>叶峻宇2026-6-10</v>
      </c>
      <c r="H6251" s="63" t="s">
        <v>4389</v>
      </c>
      <c r="I6251" s="63" t="s">
        <v>4390</v>
      </c>
      <c r="J6251" s="64"/>
      <c r="K6251" s="64" t="s">
        <v>1564</v>
      </c>
      <c r="L6251" s="65"/>
      <c r="M6251" s="65"/>
      <c r="N6251" s="65"/>
      <c r="O6251" s="66">
        <v>8</v>
      </c>
      <c r="P6251" s="160"/>
      <c r="Q6251" s="68"/>
      <c r="R6251" s="68"/>
      <c r="S6251" s="68"/>
      <c r="T6251" s="69">
        <f t="shared" si="667"/>
        <v>8</v>
      </c>
      <c r="U6251" s="68"/>
      <c r="V6251" s="70">
        <v>3</v>
      </c>
      <c r="W6251" s="70"/>
      <c r="X6251" s="71">
        <f t="shared" si="668"/>
        <v>11</v>
      </c>
      <c r="Y6251" s="72"/>
      <c r="Z6251" s="70"/>
      <c r="AA6251" s="68">
        <v>4</v>
      </c>
      <c r="AB6251" s="73"/>
      <c r="AC6251" s="70"/>
      <c r="AD6251" s="74"/>
      <c r="AE6251" s="68"/>
      <c r="AF6251" s="75"/>
    </row>
    <row r="6252" ht="28.5" customHeight="1" spans="1:32">
      <c r="A6252" s="61" t="s">
        <v>36</v>
      </c>
      <c r="B6252" s="61" t="s">
        <v>2156</v>
      </c>
      <c r="C6252" s="61" t="s">
        <v>4317</v>
      </c>
      <c r="D6252" s="61" t="s">
        <v>3944</v>
      </c>
      <c r="E6252" s="62" t="s">
        <v>4382</v>
      </c>
      <c r="F6252" s="46">
        <v>46184</v>
      </c>
      <c r="G6252" s="46" t="str">
        <f t="shared" si="665"/>
        <v>叶峻宇2026-6-11</v>
      </c>
      <c r="H6252" s="63" t="s">
        <v>1732</v>
      </c>
      <c r="I6252" s="63" t="s">
        <v>4391</v>
      </c>
      <c r="J6252" s="64"/>
      <c r="K6252" s="64"/>
      <c r="L6252" s="65"/>
      <c r="M6252" s="65"/>
      <c r="N6252" s="65"/>
      <c r="O6252" s="66">
        <v>8</v>
      </c>
      <c r="P6252" s="160"/>
      <c r="Q6252" s="68"/>
      <c r="R6252" s="68"/>
      <c r="S6252" s="68"/>
      <c r="T6252" s="69">
        <f t="shared" si="667"/>
        <v>8</v>
      </c>
      <c r="U6252" s="68"/>
      <c r="V6252" s="70"/>
      <c r="W6252" s="70"/>
      <c r="X6252" s="71">
        <f t="shared" si="668"/>
        <v>8</v>
      </c>
      <c r="Y6252" s="72"/>
      <c r="Z6252" s="70"/>
      <c r="AA6252" s="68">
        <v>2</v>
      </c>
      <c r="AB6252" s="73"/>
      <c r="AC6252" s="70"/>
      <c r="AD6252" s="74"/>
      <c r="AE6252" s="68"/>
      <c r="AF6252" s="75"/>
    </row>
    <row r="6253" ht="28.5" customHeight="1" spans="1:32">
      <c r="A6253" s="61" t="s">
        <v>36</v>
      </c>
      <c r="B6253" s="61" t="s">
        <v>2156</v>
      </c>
      <c r="C6253" s="61" t="s">
        <v>4317</v>
      </c>
      <c r="D6253" s="61" t="s">
        <v>3944</v>
      </c>
      <c r="E6253" s="62" t="s">
        <v>4382</v>
      </c>
      <c r="F6253" s="46">
        <v>46185</v>
      </c>
      <c r="G6253" s="46" t="str">
        <f t="shared" si="665"/>
        <v>叶峻宇2026-6-12</v>
      </c>
      <c r="H6253" s="63" t="s">
        <v>144</v>
      </c>
      <c r="I6253" s="63" t="s">
        <v>4392</v>
      </c>
      <c r="J6253" s="64"/>
      <c r="K6253" s="64"/>
      <c r="L6253" s="65"/>
      <c r="M6253" s="65"/>
      <c r="N6253" s="65"/>
      <c r="O6253" s="66">
        <v>8</v>
      </c>
      <c r="P6253" s="160"/>
      <c r="Q6253" s="68"/>
      <c r="R6253" s="68"/>
      <c r="S6253" s="68"/>
      <c r="T6253" s="69">
        <f t="shared" si="667"/>
        <v>8</v>
      </c>
      <c r="U6253" s="68"/>
      <c r="V6253" s="70"/>
      <c r="W6253" s="70"/>
      <c r="X6253" s="71">
        <f t="shared" si="668"/>
        <v>8</v>
      </c>
      <c r="Y6253" s="72"/>
      <c r="Z6253" s="70"/>
      <c r="AA6253" s="68">
        <v>2</v>
      </c>
      <c r="AB6253" s="73"/>
      <c r="AC6253" s="70"/>
      <c r="AD6253" s="74"/>
      <c r="AE6253" s="68"/>
      <c r="AF6253" s="75"/>
    </row>
    <row r="6254" ht="28.5" customHeight="1" spans="1:32">
      <c r="A6254" s="61" t="s">
        <v>36</v>
      </c>
      <c r="B6254" s="61" t="s">
        <v>2156</v>
      </c>
      <c r="C6254" s="61" t="s">
        <v>4317</v>
      </c>
      <c r="D6254" s="61" t="s">
        <v>3944</v>
      </c>
      <c r="E6254" s="62" t="s">
        <v>4382</v>
      </c>
      <c r="F6254" s="46">
        <v>46186</v>
      </c>
      <c r="G6254" s="46" t="str">
        <f t="shared" si="665"/>
        <v>叶峻宇2026-6-13</v>
      </c>
      <c r="H6254" s="63" t="s">
        <v>1289</v>
      </c>
      <c r="I6254" s="63" t="s">
        <v>2085</v>
      </c>
      <c r="J6254" s="64"/>
      <c r="K6254" s="64"/>
      <c r="L6254" s="65"/>
      <c r="M6254" s="65"/>
      <c r="N6254" s="65"/>
      <c r="O6254" s="66">
        <v>8</v>
      </c>
      <c r="P6254" s="160"/>
      <c r="Q6254" s="68"/>
      <c r="R6254" s="68"/>
      <c r="S6254" s="68"/>
      <c r="T6254" s="69">
        <f t="shared" si="667"/>
        <v>8</v>
      </c>
      <c r="U6254" s="68"/>
      <c r="V6254" s="70"/>
      <c r="W6254" s="70"/>
      <c r="X6254" s="71">
        <f t="shared" si="668"/>
        <v>8</v>
      </c>
      <c r="Y6254" s="72"/>
      <c r="Z6254" s="70"/>
      <c r="AA6254" s="68">
        <v>2</v>
      </c>
      <c r="AB6254" s="73"/>
      <c r="AC6254" s="70"/>
      <c r="AD6254" s="74"/>
      <c r="AE6254" s="68"/>
      <c r="AF6254" s="80"/>
    </row>
    <row r="6255" ht="28.5" customHeight="1" spans="1:32">
      <c r="A6255" s="61" t="s">
        <v>36</v>
      </c>
      <c r="B6255" s="61" t="s">
        <v>2156</v>
      </c>
      <c r="C6255" s="61" t="s">
        <v>4317</v>
      </c>
      <c r="D6255" s="61" t="s">
        <v>3944</v>
      </c>
      <c r="E6255" s="62" t="s">
        <v>4382</v>
      </c>
      <c r="F6255" s="77">
        <v>46187</v>
      </c>
      <c r="G6255" s="46" t="str">
        <f t="shared" si="665"/>
        <v>叶峻宇2026-6-14</v>
      </c>
      <c r="H6255" s="63" t="s">
        <v>4393</v>
      </c>
      <c r="I6255" s="63" t="s">
        <v>2089</v>
      </c>
      <c r="J6255" s="64"/>
      <c r="K6255" s="64" t="s">
        <v>73</v>
      </c>
      <c r="L6255" s="65"/>
      <c r="M6255" s="65"/>
      <c r="N6255" s="65"/>
      <c r="O6255" s="66"/>
      <c r="P6255" s="160"/>
      <c r="Q6255" s="68"/>
      <c r="R6255" s="68"/>
      <c r="S6255" s="68"/>
      <c r="T6255" s="69">
        <f t="shared" si="667"/>
        <v>0</v>
      </c>
      <c r="U6255" s="68"/>
      <c r="V6255" s="70">
        <v>5.5</v>
      </c>
      <c r="W6255" s="70"/>
      <c r="X6255" s="71">
        <f t="shared" si="668"/>
        <v>5.5</v>
      </c>
      <c r="Y6255" s="72"/>
      <c r="Z6255" s="70"/>
      <c r="AA6255" s="68">
        <v>2</v>
      </c>
      <c r="AB6255" s="73"/>
      <c r="AC6255" s="70"/>
      <c r="AD6255" s="74"/>
      <c r="AE6255" s="68"/>
      <c r="AF6255" s="80"/>
    </row>
    <row r="6256" ht="28.5" customHeight="1" spans="1:32">
      <c r="A6256" s="61" t="s">
        <v>36</v>
      </c>
      <c r="B6256" s="61" t="s">
        <v>2156</v>
      </c>
      <c r="C6256" s="61" t="s">
        <v>4317</v>
      </c>
      <c r="D6256" s="61" t="s">
        <v>3944</v>
      </c>
      <c r="E6256" s="62" t="s">
        <v>4382</v>
      </c>
      <c r="F6256" s="46">
        <v>46188</v>
      </c>
      <c r="G6256" s="46" t="str">
        <f t="shared" si="665"/>
        <v>叶峻宇2026-6-15</v>
      </c>
      <c r="H6256" s="63" t="s">
        <v>4394</v>
      </c>
      <c r="I6256" s="63" t="s">
        <v>4395</v>
      </c>
      <c r="J6256" s="64"/>
      <c r="K6256" s="64" t="s">
        <v>1564</v>
      </c>
      <c r="L6256" s="65"/>
      <c r="M6256" s="65"/>
      <c r="N6256" s="65"/>
      <c r="O6256" s="66">
        <v>8</v>
      </c>
      <c r="P6256" s="160"/>
      <c r="Q6256" s="68"/>
      <c r="R6256" s="68"/>
      <c r="S6256" s="68"/>
      <c r="T6256" s="69">
        <f t="shared" si="667"/>
        <v>8</v>
      </c>
      <c r="U6256" s="68"/>
      <c r="V6256" s="70">
        <v>3</v>
      </c>
      <c r="W6256" s="70"/>
      <c r="X6256" s="71">
        <f t="shared" si="668"/>
        <v>11</v>
      </c>
      <c r="Y6256" s="72"/>
      <c r="Z6256" s="70"/>
      <c r="AA6256" s="68">
        <v>4</v>
      </c>
      <c r="AB6256" s="73"/>
      <c r="AC6256" s="70"/>
      <c r="AD6256" s="74"/>
      <c r="AE6256" s="68"/>
      <c r="AF6256" s="75"/>
    </row>
    <row r="6257" ht="28.5" customHeight="1" spans="1:32">
      <c r="A6257" s="61" t="s">
        <v>36</v>
      </c>
      <c r="B6257" s="61" t="s">
        <v>2156</v>
      </c>
      <c r="C6257" s="61" t="s">
        <v>4317</v>
      </c>
      <c r="D6257" s="61" t="s">
        <v>3944</v>
      </c>
      <c r="E6257" s="62" t="s">
        <v>4382</v>
      </c>
      <c r="F6257" s="46">
        <v>46189</v>
      </c>
      <c r="G6257" s="46" t="str">
        <f t="shared" si="665"/>
        <v>叶峻宇2026-6-16</v>
      </c>
      <c r="H6257" s="63" t="s">
        <v>4396</v>
      </c>
      <c r="I6257" s="63" t="s">
        <v>2087</v>
      </c>
      <c r="J6257" s="64"/>
      <c r="K6257" s="64" t="s">
        <v>1564</v>
      </c>
      <c r="L6257" s="65"/>
      <c r="M6257" s="65"/>
      <c r="N6257" s="65"/>
      <c r="O6257" s="66">
        <v>8</v>
      </c>
      <c r="P6257" s="161"/>
      <c r="Q6257" s="68"/>
      <c r="R6257" s="68"/>
      <c r="S6257" s="68"/>
      <c r="T6257" s="69">
        <f t="shared" si="667"/>
        <v>8</v>
      </c>
      <c r="U6257" s="68"/>
      <c r="V6257" s="70">
        <v>3</v>
      </c>
      <c r="W6257" s="70"/>
      <c r="X6257" s="71">
        <f t="shared" si="668"/>
        <v>11</v>
      </c>
      <c r="Y6257" s="72"/>
      <c r="Z6257" s="70"/>
      <c r="AA6257" s="68">
        <v>2</v>
      </c>
      <c r="AB6257" s="73"/>
      <c r="AC6257" s="70"/>
      <c r="AD6257" s="74"/>
      <c r="AE6257" s="68"/>
      <c r="AF6257" s="80"/>
    </row>
    <row r="6258" ht="28.5" customHeight="1" spans="1:32">
      <c r="A6258" s="61" t="s">
        <v>36</v>
      </c>
      <c r="B6258" s="61" t="s">
        <v>2156</v>
      </c>
      <c r="C6258" s="61" t="s">
        <v>4317</v>
      </c>
      <c r="D6258" s="61" t="s">
        <v>3944</v>
      </c>
      <c r="E6258" s="62" t="s">
        <v>4382</v>
      </c>
      <c r="F6258" s="46">
        <v>46190</v>
      </c>
      <c r="G6258" s="46" t="str">
        <f t="shared" si="665"/>
        <v>叶峻宇2026-6-17</v>
      </c>
      <c r="H6258" s="63" t="s">
        <v>1480</v>
      </c>
      <c r="I6258" s="63" t="s">
        <v>4397</v>
      </c>
      <c r="J6258" s="64"/>
      <c r="K6258" s="64" t="s">
        <v>1564</v>
      </c>
      <c r="L6258" s="65"/>
      <c r="M6258" s="65"/>
      <c r="N6258" s="65"/>
      <c r="O6258" s="66">
        <v>8</v>
      </c>
      <c r="P6258" s="161"/>
      <c r="Q6258" s="68"/>
      <c r="R6258" s="68"/>
      <c r="S6258" s="68"/>
      <c r="T6258" s="69">
        <f t="shared" si="667"/>
        <v>8</v>
      </c>
      <c r="U6258" s="68"/>
      <c r="V6258" s="70">
        <v>2.5</v>
      </c>
      <c r="W6258" s="70"/>
      <c r="X6258" s="71">
        <f t="shared" si="668"/>
        <v>10.5</v>
      </c>
      <c r="Y6258" s="72"/>
      <c r="Z6258" s="70"/>
      <c r="AA6258" s="68">
        <v>4</v>
      </c>
      <c r="AB6258" s="73"/>
      <c r="AC6258" s="70"/>
      <c r="AD6258" s="74"/>
      <c r="AE6258" s="68"/>
      <c r="AF6258" s="75"/>
    </row>
    <row r="6259" ht="28.5" customHeight="1" spans="1:32">
      <c r="A6259" s="61" t="s">
        <v>36</v>
      </c>
      <c r="B6259" s="61" t="s">
        <v>2156</v>
      </c>
      <c r="C6259" s="61" t="s">
        <v>4317</v>
      </c>
      <c r="D6259" s="61" t="s">
        <v>3944</v>
      </c>
      <c r="E6259" s="62" t="s">
        <v>4382</v>
      </c>
      <c r="F6259" s="46">
        <v>46191</v>
      </c>
      <c r="G6259" s="46" t="str">
        <f t="shared" si="665"/>
        <v>叶峻宇2026-6-18</v>
      </c>
      <c r="H6259" s="63" t="s">
        <v>416</v>
      </c>
      <c r="I6259" s="63" t="s">
        <v>1311</v>
      </c>
      <c r="J6259" s="64"/>
      <c r="K6259" s="64"/>
      <c r="L6259" s="65"/>
      <c r="M6259" s="65"/>
      <c r="N6259" s="65"/>
      <c r="O6259" s="66">
        <v>8</v>
      </c>
      <c r="P6259" s="161"/>
      <c r="Q6259" s="68"/>
      <c r="R6259" s="68"/>
      <c r="S6259" s="68"/>
      <c r="T6259" s="69">
        <f t="shared" si="667"/>
        <v>8</v>
      </c>
      <c r="U6259" s="68"/>
      <c r="V6259" s="70"/>
      <c r="W6259" s="70"/>
      <c r="X6259" s="71">
        <f t="shared" si="668"/>
        <v>8</v>
      </c>
      <c r="Y6259" s="72"/>
      <c r="Z6259" s="70"/>
      <c r="AA6259" s="68">
        <v>2</v>
      </c>
      <c r="AB6259" s="73"/>
      <c r="AC6259" s="70"/>
      <c r="AD6259" s="74"/>
      <c r="AE6259" s="68"/>
      <c r="AF6259" s="75"/>
    </row>
    <row r="6260" ht="28.5" customHeight="1" spans="1:32">
      <c r="A6260" s="61" t="s">
        <v>36</v>
      </c>
      <c r="B6260" s="61" t="s">
        <v>2156</v>
      </c>
      <c r="C6260" s="61" t="s">
        <v>4317</v>
      </c>
      <c r="D6260" s="61" t="s">
        <v>3944</v>
      </c>
      <c r="E6260" s="62" t="s">
        <v>4382</v>
      </c>
      <c r="F6260" s="82">
        <v>46192</v>
      </c>
      <c r="G6260" s="46" t="str">
        <f t="shared" si="665"/>
        <v>叶峻宇2026-6-19</v>
      </c>
      <c r="H6260" s="63"/>
      <c r="I6260" s="63"/>
      <c r="J6260" s="64"/>
      <c r="K6260" s="64"/>
      <c r="L6260" s="65"/>
      <c r="M6260" s="65"/>
      <c r="N6260" s="65"/>
      <c r="O6260" s="66"/>
      <c r="P6260" s="161"/>
      <c r="Q6260" s="68"/>
      <c r="R6260" s="68"/>
      <c r="S6260" s="68"/>
      <c r="T6260" s="69">
        <f t="shared" si="667"/>
        <v>0</v>
      </c>
      <c r="U6260" s="68"/>
      <c r="V6260" s="70"/>
      <c r="W6260" s="70"/>
      <c r="X6260" s="71">
        <f t="shared" si="668"/>
        <v>0</v>
      </c>
      <c r="Y6260" s="72"/>
      <c r="Z6260" s="70"/>
      <c r="AA6260" s="68"/>
      <c r="AB6260" s="73">
        <v>8</v>
      </c>
      <c r="AC6260" s="70"/>
      <c r="AD6260" s="74"/>
      <c r="AE6260" s="68"/>
      <c r="AF6260" s="75"/>
    </row>
    <row r="6261" ht="28.5" customHeight="1" spans="1:32">
      <c r="A6261" s="61" t="s">
        <v>36</v>
      </c>
      <c r="B6261" s="61" t="s">
        <v>2156</v>
      </c>
      <c r="C6261" s="61" t="s">
        <v>4317</v>
      </c>
      <c r="D6261" s="61" t="s">
        <v>3944</v>
      </c>
      <c r="E6261" s="62" t="s">
        <v>4382</v>
      </c>
      <c r="F6261" s="77">
        <v>46193</v>
      </c>
      <c r="G6261" s="46" t="str">
        <f t="shared" si="665"/>
        <v>叶峻宇2026-6-20</v>
      </c>
      <c r="H6261" s="63" t="s">
        <v>2216</v>
      </c>
      <c r="I6261" s="63" t="s">
        <v>4332</v>
      </c>
      <c r="J6261" s="64"/>
      <c r="K6261" s="64" t="s">
        <v>73</v>
      </c>
      <c r="L6261" s="65"/>
      <c r="M6261" s="65"/>
      <c r="N6261" s="65"/>
      <c r="O6261" s="66"/>
      <c r="P6261" s="161"/>
      <c r="Q6261" s="68"/>
      <c r="R6261" s="68"/>
      <c r="S6261" s="68"/>
      <c r="T6261" s="69">
        <f t="shared" si="667"/>
        <v>0</v>
      </c>
      <c r="U6261" s="68"/>
      <c r="V6261" s="70">
        <v>7.5</v>
      </c>
      <c r="W6261" s="70"/>
      <c r="X6261" s="71">
        <f t="shared" si="668"/>
        <v>7.5</v>
      </c>
      <c r="Y6261" s="72"/>
      <c r="Z6261" s="70"/>
      <c r="AA6261" s="68">
        <v>2</v>
      </c>
      <c r="AB6261" s="73"/>
      <c r="AC6261" s="70"/>
      <c r="AD6261" s="74"/>
      <c r="AE6261" s="68"/>
      <c r="AF6261" s="75"/>
    </row>
    <row r="6262" ht="28.5" customHeight="1" spans="1:32">
      <c r="A6262" s="61" t="s">
        <v>36</v>
      </c>
      <c r="B6262" s="61" t="s">
        <v>2156</v>
      </c>
      <c r="C6262" s="61" t="s">
        <v>4317</v>
      </c>
      <c r="D6262" s="61" t="s">
        <v>3944</v>
      </c>
      <c r="E6262" s="62" t="s">
        <v>4382</v>
      </c>
      <c r="F6262" s="46">
        <v>46194</v>
      </c>
      <c r="G6262" s="46" t="str">
        <f t="shared" si="665"/>
        <v>叶峻宇2026-6-21</v>
      </c>
      <c r="H6262" s="81" t="s">
        <v>4398</v>
      </c>
      <c r="I6262" s="63" t="s">
        <v>1571</v>
      </c>
      <c r="J6262" s="64"/>
      <c r="K6262" s="64" t="s">
        <v>1791</v>
      </c>
      <c r="L6262" s="65"/>
      <c r="M6262" s="65"/>
      <c r="N6262" s="65"/>
      <c r="O6262" s="66">
        <v>8</v>
      </c>
      <c r="P6262" s="161"/>
      <c r="Q6262" s="68"/>
      <c r="R6262" s="68">
        <v>-1.5</v>
      </c>
      <c r="S6262" s="68"/>
      <c r="T6262" s="69">
        <f t="shared" si="667"/>
        <v>6.5</v>
      </c>
      <c r="U6262" s="68"/>
      <c r="V6262" s="70">
        <v>3</v>
      </c>
      <c r="W6262" s="70"/>
      <c r="X6262" s="71">
        <f t="shared" si="668"/>
        <v>9.5</v>
      </c>
      <c r="Y6262" s="72"/>
      <c r="Z6262" s="70"/>
      <c r="AA6262" s="68">
        <v>2</v>
      </c>
      <c r="AB6262" s="73"/>
      <c r="AC6262" s="70"/>
      <c r="AD6262" s="74"/>
      <c r="AE6262" s="68"/>
      <c r="AF6262" s="75"/>
    </row>
    <row r="6263" ht="28.5" customHeight="1" spans="1:32">
      <c r="A6263" s="61" t="s">
        <v>36</v>
      </c>
      <c r="B6263" s="61" t="s">
        <v>2156</v>
      </c>
      <c r="C6263" s="61" t="s">
        <v>4317</v>
      </c>
      <c r="D6263" s="61" t="s">
        <v>3944</v>
      </c>
      <c r="E6263" s="62" t="s">
        <v>4382</v>
      </c>
      <c r="F6263" s="46">
        <v>46195</v>
      </c>
      <c r="G6263" s="46" t="str">
        <f t="shared" si="665"/>
        <v>叶峻宇2026-6-22</v>
      </c>
      <c r="H6263" s="63"/>
      <c r="I6263" s="63"/>
      <c r="J6263" s="64"/>
      <c r="K6263" s="64"/>
      <c r="L6263" s="65"/>
      <c r="M6263" s="65"/>
      <c r="N6263" s="65"/>
      <c r="O6263" s="66"/>
      <c r="P6263" s="160"/>
      <c r="Q6263" s="68"/>
      <c r="R6263" s="68"/>
      <c r="S6263" s="68"/>
      <c r="T6263" s="69">
        <f t="shared" si="667"/>
        <v>0</v>
      </c>
      <c r="U6263" s="68"/>
      <c r="V6263" s="70"/>
      <c r="W6263" s="70"/>
      <c r="X6263" s="71">
        <f t="shared" si="668"/>
        <v>0</v>
      </c>
      <c r="Y6263" s="72"/>
      <c r="Z6263" s="70"/>
      <c r="AA6263" s="68"/>
      <c r="AB6263" s="73"/>
      <c r="AC6263" s="70"/>
      <c r="AD6263" s="74"/>
      <c r="AE6263" s="68"/>
      <c r="AF6263" s="75"/>
    </row>
    <row r="6264" ht="28.5" customHeight="1" spans="1:32">
      <c r="A6264" s="61" t="s">
        <v>36</v>
      </c>
      <c r="B6264" s="61" t="s">
        <v>2156</v>
      </c>
      <c r="C6264" s="61" t="s">
        <v>4317</v>
      </c>
      <c r="D6264" s="61" t="s">
        <v>3944</v>
      </c>
      <c r="E6264" s="62" t="s">
        <v>4382</v>
      </c>
      <c r="F6264" s="46">
        <v>46196</v>
      </c>
      <c r="G6264" s="46" t="str">
        <f t="shared" si="665"/>
        <v>叶峻宇2026-6-23</v>
      </c>
      <c r="H6264" s="63"/>
      <c r="I6264" s="63"/>
      <c r="J6264" s="64"/>
      <c r="K6264" s="64"/>
      <c r="L6264" s="65"/>
      <c r="M6264" s="65"/>
      <c r="N6264" s="65"/>
      <c r="O6264" s="66"/>
      <c r="P6264" s="161"/>
      <c r="Q6264" s="68"/>
      <c r="R6264" s="68"/>
      <c r="S6264" s="68"/>
      <c r="T6264" s="69">
        <f t="shared" si="667"/>
        <v>0</v>
      </c>
      <c r="U6264" s="68"/>
      <c r="V6264" s="70"/>
      <c r="W6264" s="70"/>
      <c r="X6264" s="71">
        <f t="shared" si="668"/>
        <v>0</v>
      </c>
      <c r="Y6264" s="72"/>
      <c r="Z6264" s="70"/>
      <c r="AA6264" s="68"/>
      <c r="AB6264" s="73"/>
      <c r="AC6264" s="70"/>
      <c r="AD6264" s="74"/>
      <c r="AE6264" s="68"/>
      <c r="AF6264" s="75"/>
    </row>
    <row r="6265" ht="28.5" customHeight="1" spans="1:32">
      <c r="A6265" s="61" t="s">
        <v>36</v>
      </c>
      <c r="B6265" s="61" t="s">
        <v>2156</v>
      </c>
      <c r="C6265" s="61" t="s">
        <v>4317</v>
      </c>
      <c r="D6265" s="61" t="s">
        <v>3944</v>
      </c>
      <c r="E6265" s="62" t="s">
        <v>4382</v>
      </c>
      <c r="F6265" s="46">
        <v>46197</v>
      </c>
      <c r="G6265" s="46" t="str">
        <f t="shared" si="665"/>
        <v>叶峻宇2026-6-24</v>
      </c>
      <c r="H6265" s="63"/>
      <c r="I6265" s="63"/>
      <c r="J6265" s="64"/>
      <c r="K6265" s="64"/>
      <c r="L6265" s="65"/>
      <c r="M6265" s="65"/>
      <c r="N6265" s="65"/>
      <c r="O6265" s="66"/>
      <c r="P6265" s="160"/>
      <c r="Q6265" s="68"/>
      <c r="R6265" s="68"/>
      <c r="S6265" s="68"/>
      <c r="T6265" s="69">
        <f t="shared" si="667"/>
        <v>0</v>
      </c>
      <c r="U6265" s="68"/>
      <c r="V6265" s="70"/>
      <c r="W6265" s="70"/>
      <c r="X6265" s="71">
        <f t="shared" si="668"/>
        <v>0</v>
      </c>
      <c r="Y6265" s="72"/>
      <c r="Z6265" s="70"/>
      <c r="AA6265" s="68"/>
      <c r="AB6265" s="73"/>
      <c r="AC6265" s="70"/>
      <c r="AD6265" s="74"/>
      <c r="AE6265" s="68"/>
      <c r="AF6265" s="75"/>
    </row>
    <row r="6266" ht="28.5" customHeight="1" spans="1:32">
      <c r="A6266" s="61" t="s">
        <v>36</v>
      </c>
      <c r="B6266" s="61" t="s">
        <v>2156</v>
      </c>
      <c r="C6266" s="61" t="s">
        <v>4317</v>
      </c>
      <c r="D6266" s="61" t="s">
        <v>3944</v>
      </c>
      <c r="E6266" s="62" t="s">
        <v>4382</v>
      </c>
      <c r="F6266" s="46">
        <v>46198</v>
      </c>
      <c r="G6266" s="46" t="str">
        <f t="shared" si="665"/>
        <v>叶峻宇2026-6-25</v>
      </c>
      <c r="H6266" s="63"/>
      <c r="I6266" s="63"/>
      <c r="J6266" s="64"/>
      <c r="K6266" s="64"/>
      <c r="L6266" s="65"/>
      <c r="M6266" s="65"/>
      <c r="N6266" s="65"/>
      <c r="O6266" s="66"/>
      <c r="P6266" s="160"/>
      <c r="Q6266" s="68"/>
      <c r="R6266" s="68"/>
      <c r="S6266" s="68"/>
      <c r="T6266" s="69">
        <f t="shared" si="667"/>
        <v>0</v>
      </c>
      <c r="U6266" s="68"/>
      <c r="V6266" s="70"/>
      <c r="W6266" s="70"/>
      <c r="X6266" s="71">
        <f t="shared" si="668"/>
        <v>0</v>
      </c>
      <c r="Y6266" s="72"/>
      <c r="Z6266" s="70"/>
      <c r="AA6266" s="68"/>
      <c r="AB6266" s="73"/>
      <c r="AC6266" s="70"/>
      <c r="AD6266" s="74"/>
      <c r="AE6266" s="68"/>
      <c r="AF6266" s="75"/>
    </row>
    <row r="6267" ht="28.5" customHeight="1" spans="1:32">
      <c r="A6267" s="61" t="s">
        <v>36</v>
      </c>
      <c r="B6267" s="61" t="s">
        <v>2156</v>
      </c>
      <c r="C6267" s="61" t="s">
        <v>4317</v>
      </c>
      <c r="D6267" s="61" t="s">
        <v>3944</v>
      </c>
      <c r="E6267" s="62" t="s">
        <v>4382</v>
      </c>
      <c r="F6267" s="46">
        <v>46199</v>
      </c>
      <c r="G6267" s="46" t="str">
        <f t="shared" si="665"/>
        <v>叶峻宇2026-6-26</v>
      </c>
      <c r="H6267" s="63"/>
      <c r="I6267" s="63"/>
      <c r="J6267" s="64"/>
      <c r="K6267" s="64"/>
      <c r="L6267" s="65"/>
      <c r="M6267" s="65"/>
      <c r="N6267" s="65"/>
      <c r="O6267" s="66"/>
      <c r="P6267" s="160"/>
      <c r="Q6267" s="68"/>
      <c r="R6267" s="68"/>
      <c r="S6267" s="68"/>
      <c r="T6267" s="69">
        <f t="shared" si="667"/>
        <v>0</v>
      </c>
      <c r="U6267" s="68"/>
      <c r="V6267" s="70"/>
      <c r="W6267" s="70"/>
      <c r="X6267" s="71">
        <f t="shared" si="668"/>
        <v>0</v>
      </c>
      <c r="Y6267" s="72"/>
      <c r="Z6267" s="70"/>
      <c r="AA6267" s="68"/>
      <c r="AB6267" s="73"/>
      <c r="AC6267" s="70"/>
      <c r="AD6267" s="74"/>
      <c r="AE6267" s="68"/>
      <c r="AF6267" s="75"/>
    </row>
    <row r="6268" ht="28.5" customHeight="1" spans="1:32">
      <c r="A6268" s="61" t="s">
        <v>36</v>
      </c>
      <c r="B6268" s="61" t="s">
        <v>2156</v>
      </c>
      <c r="C6268" s="61" t="s">
        <v>4317</v>
      </c>
      <c r="D6268" s="61" t="s">
        <v>3944</v>
      </c>
      <c r="E6268" s="62" t="s">
        <v>4382</v>
      </c>
      <c r="F6268" s="46">
        <v>46200</v>
      </c>
      <c r="G6268" s="46" t="str">
        <f t="shared" si="665"/>
        <v>叶峻宇2026-6-27</v>
      </c>
      <c r="H6268" s="63"/>
      <c r="I6268" s="63"/>
      <c r="J6268" s="64"/>
      <c r="K6268" s="64"/>
      <c r="L6268" s="65"/>
      <c r="M6268" s="65"/>
      <c r="N6268" s="79"/>
      <c r="O6268" s="66"/>
      <c r="P6268" s="160"/>
      <c r="Q6268" s="68"/>
      <c r="R6268" s="68"/>
      <c r="S6268" s="68"/>
      <c r="T6268" s="69">
        <f t="shared" si="667"/>
        <v>0</v>
      </c>
      <c r="U6268" s="68"/>
      <c r="V6268" s="70"/>
      <c r="W6268" s="70"/>
      <c r="X6268" s="71">
        <f t="shared" si="668"/>
        <v>0</v>
      </c>
      <c r="Y6268" s="72"/>
      <c r="Z6268" s="70"/>
      <c r="AA6268" s="68"/>
      <c r="AB6268" s="73"/>
      <c r="AC6268" s="70"/>
      <c r="AD6268" s="74"/>
      <c r="AE6268" s="68"/>
      <c r="AF6268" s="75"/>
    </row>
    <row r="6269" ht="28.5" customHeight="1" spans="1:32">
      <c r="A6269" s="61" t="s">
        <v>36</v>
      </c>
      <c r="B6269" s="61" t="s">
        <v>2156</v>
      </c>
      <c r="C6269" s="61" t="s">
        <v>4317</v>
      </c>
      <c r="D6269" s="61" t="s">
        <v>3944</v>
      </c>
      <c r="E6269" s="62" t="s">
        <v>4382</v>
      </c>
      <c r="F6269" s="46">
        <v>46201</v>
      </c>
      <c r="G6269" s="46" t="str">
        <f t="shared" si="665"/>
        <v>叶峻宇2026-6-28</v>
      </c>
      <c r="H6269" s="63"/>
      <c r="I6269" s="63"/>
      <c r="J6269" s="64"/>
      <c r="K6269" s="64"/>
      <c r="L6269" s="65"/>
      <c r="M6269" s="65"/>
      <c r="N6269" s="65"/>
      <c r="O6269" s="66"/>
      <c r="P6269" s="160"/>
      <c r="Q6269" s="68"/>
      <c r="R6269" s="68"/>
      <c r="S6269" s="68"/>
      <c r="T6269" s="69">
        <f t="shared" si="667"/>
        <v>0</v>
      </c>
      <c r="U6269" s="68"/>
      <c r="V6269" s="70"/>
      <c r="W6269" s="70"/>
      <c r="X6269" s="71">
        <f t="shared" si="668"/>
        <v>0</v>
      </c>
      <c r="Y6269" s="72"/>
      <c r="Z6269" s="70"/>
      <c r="AA6269" s="68"/>
      <c r="AB6269" s="73"/>
      <c r="AC6269" s="70"/>
      <c r="AD6269" s="74"/>
      <c r="AE6269" s="68"/>
      <c r="AF6269" s="75"/>
    </row>
    <row r="6270" ht="28.5" customHeight="1" spans="1:32">
      <c r="A6270" s="61" t="s">
        <v>36</v>
      </c>
      <c r="B6270" s="61" t="s">
        <v>2156</v>
      </c>
      <c r="C6270" s="61" t="s">
        <v>4317</v>
      </c>
      <c r="D6270" s="61" t="s">
        <v>3944</v>
      </c>
      <c r="E6270" s="62" t="s">
        <v>4382</v>
      </c>
      <c r="F6270" s="46">
        <v>46202</v>
      </c>
      <c r="G6270" s="46" t="str">
        <f t="shared" si="665"/>
        <v>叶峻宇2026-6-29</v>
      </c>
      <c r="H6270" s="63"/>
      <c r="I6270" s="63"/>
      <c r="J6270" s="64"/>
      <c r="K6270" s="64"/>
      <c r="L6270" s="65"/>
      <c r="M6270" s="65"/>
      <c r="N6270" s="79"/>
      <c r="O6270" s="66"/>
      <c r="P6270" s="160"/>
      <c r="Q6270" s="68"/>
      <c r="R6270" s="68"/>
      <c r="S6270" s="68"/>
      <c r="T6270" s="69">
        <f t="shared" si="667"/>
        <v>0</v>
      </c>
      <c r="U6270" s="68"/>
      <c r="V6270" s="70"/>
      <c r="W6270" s="70"/>
      <c r="X6270" s="71">
        <f t="shared" si="668"/>
        <v>0</v>
      </c>
      <c r="Y6270" s="72"/>
      <c r="Z6270" s="70"/>
      <c r="AA6270" s="68"/>
      <c r="AB6270" s="73"/>
      <c r="AC6270" s="70"/>
      <c r="AD6270" s="74"/>
      <c r="AE6270" s="68"/>
      <c r="AF6270" s="75"/>
    </row>
    <row r="6271" s="3" customFormat="1" ht="28.5" customHeight="1" spans="1:32">
      <c r="A6271" s="61" t="s">
        <v>36</v>
      </c>
      <c r="B6271" s="61" t="s">
        <v>2156</v>
      </c>
      <c r="C6271" s="61" t="s">
        <v>4317</v>
      </c>
      <c r="D6271" s="61" t="s">
        <v>3944</v>
      </c>
      <c r="E6271" s="62" t="s">
        <v>4382</v>
      </c>
      <c r="F6271" s="46">
        <v>46203</v>
      </c>
      <c r="G6271" s="46" t="str">
        <f t="shared" si="665"/>
        <v>叶峻宇2026-6-30</v>
      </c>
      <c r="H6271" s="63"/>
      <c r="I6271" s="63"/>
      <c r="J6271" s="64"/>
      <c r="K6271" s="64"/>
      <c r="L6271" s="65"/>
      <c r="M6271" s="65"/>
      <c r="N6271" s="65"/>
      <c r="O6271" s="66"/>
      <c r="P6271" s="160"/>
      <c r="Q6271" s="68"/>
      <c r="R6271" s="68"/>
      <c r="S6271" s="68"/>
      <c r="T6271" s="69">
        <f t="shared" si="667"/>
        <v>0</v>
      </c>
      <c r="U6271" s="68"/>
      <c r="V6271" s="70"/>
      <c r="W6271" s="70"/>
      <c r="X6271" s="71">
        <f t="shared" si="668"/>
        <v>0</v>
      </c>
      <c r="Y6271" s="72"/>
      <c r="Z6271" s="70"/>
      <c r="AA6271" s="68"/>
      <c r="AB6271" s="73"/>
      <c r="AC6271" s="70"/>
      <c r="AD6271" s="74"/>
      <c r="AE6271" s="68"/>
      <c r="AF6271" s="75"/>
    </row>
    <row r="6272" s="3" customFormat="1" ht="28.5" customHeight="1" spans="1:32">
      <c r="A6272" s="61" t="s">
        <v>36</v>
      </c>
      <c r="B6272" s="61" t="s">
        <v>2156</v>
      </c>
      <c r="C6272" s="61" t="s">
        <v>4317</v>
      </c>
      <c r="D6272" s="61" t="s">
        <v>3944</v>
      </c>
      <c r="E6272" s="62" t="s">
        <v>4382</v>
      </c>
      <c r="F6272" s="46">
        <v>46204</v>
      </c>
      <c r="G6272" s="46" t="str">
        <f t="shared" si="665"/>
        <v>叶峻宇2026-7-1</v>
      </c>
      <c r="H6272" s="63"/>
      <c r="I6272" s="63"/>
      <c r="J6272" s="64"/>
      <c r="K6272" s="64"/>
      <c r="L6272" s="65"/>
      <c r="M6272" s="65"/>
      <c r="N6272" s="65"/>
      <c r="O6272" s="66"/>
      <c r="P6272" s="160"/>
      <c r="Q6272" s="68"/>
      <c r="R6272" s="68"/>
      <c r="S6272" s="68"/>
      <c r="T6272" s="69">
        <f t="shared" si="667"/>
        <v>0</v>
      </c>
      <c r="U6272" s="68"/>
      <c r="V6272" s="70"/>
      <c r="W6272" s="70"/>
      <c r="X6272" s="71">
        <f t="shared" si="668"/>
        <v>0</v>
      </c>
      <c r="Y6272" s="72"/>
      <c r="Z6272" s="70"/>
      <c r="AA6272" s="68"/>
      <c r="AB6272" s="73"/>
      <c r="AC6272" s="70"/>
      <c r="AD6272" s="74"/>
      <c r="AE6272" s="68"/>
      <c r="AF6272" s="75"/>
    </row>
    <row r="6273" ht="28.5" customHeight="1" spans="1:32">
      <c r="A6273" s="84" t="s">
        <v>36</v>
      </c>
      <c r="B6273" s="84" t="s">
        <v>2156</v>
      </c>
      <c r="C6273" s="84" t="s">
        <v>4317</v>
      </c>
      <c r="D6273" s="84" t="s">
        <v>3944</v>
      </c>
      <c r="E6273" s="85" t="s">
        <v>4382</v>
      </c>
      <c r="F6273" s="86">
        <v>46235</v>
      </c>
      <c r="G6273" s="46" t="str">
        <f t="shared" si="665"/>
        <v>叶峻宇2026-8-1</v>
      </c>
      <c r="H6273" s="63"/>
      <c r="I6273" s="63"/>
      <c r="J6273" s="64"/>
      <c r="K6273" s="64"/>
      <c r="L6273" s="65"/>
      <c r="M6273" s="65"/>
      <c r="N6273" s="91"/>
      <c r="O6273" s="66"/>
      <c r="P6273" s="87"/>
      <c r="Q6273" s="87"/>
      <c r="R6273" s="68"/>
      <c r="S6273" s="87"/>
      <c r="T6273" s="69">
        <f t="shared" si="667"/>
        <v>0</v>
      </c>
      <c r="U6273" s="87"/>
      <c r="V6273" s="87"/>
      <c r="W6273" s="87"/>
      <c r="X6273" s="71">
        <f t="shared" si="668"/>
        <v>0</v>
      </c>
      <c r="Y6273" s="88"/>
      <c r="Z6273" s="87"/>
      <c r="AA6273" s="87"/>
      <c r="AB6273" s="87"/>
      <c r="AC6273" s="87"/>
      <c r="AD6273" s="89"/>
      <c r="AE6273" s="87"/>
      <c r="AF6273" s="90"/>
    </row>
    <row r="6274" ht="28.5" customHeight="1" spans="1:32">
      <c r="A6274" s="44" t="s">
        <v>36</v>
      </c>
      <c r="B6274" s="44" t="s">
        <v>2156</v>
      </c>
      <c r="C6274" s="44" t="s">
        <v>4399</v>
      </c>
      <c r="D6274" s="44" t="s">
        <v>3910</v>
      </c>
      <c r="E6274" s="44" t="s">
        <v>4400</v>
      </c>
      <c r="F6274" s="45">
        <v>46173</v>
      </c>
      <c r="G6274" s="46" t="str">
        <f t="shared" si="665"/>
        <v>陈开增2026-5-31</v>
      </c>
      <c r="H6274" s="157"/>
      <c r="I6274" s="157"/>
      <c r="J6274" s="158"/>
      <c r="K6274" s="158"/>
      <c r="L6274" s="158"/>
      <c r="M6274" s="159"/>
      <c r="N6274" s="159"/>
      <c r="O6274" s="102">
        <f t="shared" ref="O6274:AE6274" si="669">SUM(O6275:O6306)</f>
        <v>128</v>
      </c>
      <c r="P6274" s="103">
        <f t="shared" si="669"/>
        <v>0</v>
      </c>
      <c r="Q6274" s="104">
        <f t="shared" si="669"/>
        <v>0</v>
      </c>
      <c r="R6274" s="104">
        <f t="shared" si="669"/>
        <v>0</v>
      </c>
      <c r="S6274" s="53">
        <f t="shared" si="669"/>
        <v>0</v>
      </c>
      <c r="T6274" s="105">
        <f t="shared" si="669"/>
        <v>128</v>
      </c>
      <c r="U6274" s="55">
        <f t="shared" si="669"/>
        <v>0</v>
      </c>
      <c r="V6274" s="105">
        <f t="shared" si="669"/>
        <v>45</v>
      </c>
      <c r="W6274" s="105">
        <f t="shared" si="669"/>
        <v>0</v>
      </c>
      <c r="X6274" s="106">
        <f t="shared" si="669"/>
        <v>173</v>
      </c>
      <c r="Y6274" s="107">
        <f t="shared" si="669"/>
        <v>2</v>
      </c>
      <c r="Z6274" s="105">
        <f t="shared" si="669"/>
        <v>0</v>
      </c>
      <c r="AA6274" s="108">
        <f t="shared" si="669"/>
        <v>38</v>
      </c>
      <c r="AB6274" s="105">
        <f t="shared" si="669"/>
        <v>8</v>
      </c>
      <c r="AC6274" s="105">
        <f t="shared" si="669"/>
        <v>0</v>
      </c>
      <c r="AD6274" s="109">
        <f t="shared" si="669"/>
        <v>0</v>
      </c>
      <c r="AE6274" s="108">
        <f t="shared" si="669"/>
        <v>0</v>
      </c>
      <c r="AF6274" s="60"/>
    </row>
    <row r="6275" ht="28.5" customHeight="1" spans="1:32">
      <c r="A6275" s="61" t="s">
        <v>36</v>
      </c>
      <c r="B6275" s="61" t="s">
        <v>2156</v>
      </c>
      <c r="C6275" s="61" t="s">
        <v>4399</v>
      </c>
      <c r="D6275" s="61" t="s">
        <v>3910</v>
      </c>
      <c r="E6275" s="62" t="s">
        <v>4400</v>
      </c>
      <c r="F6275" s="46">
        <v>46174</v>
      </c>
      <c r="G6275" s="46" t="str">
        <f t="shared" si="665"/>
        <v>陈开增2026-6-1</v>
      </c>
      <c r="H6275" s="63" t="s">
        <v>4401</v>
      </c>
      <c r="I6275" s="63" t="s">
        <v>4194</v>
      </c>
      <c r="J6275" s="64"/>
      <c r="K6275" s="64"/>
      <c r="L6275" s="65"/>
      <c r="M6275" s="65"/>
      <c r="N6275" s="65"/>
      <c r="O6275" s="66">
        <v>8</v>
      </c>
      <c r="P6275" s="160"/>
      <c r="Q6275" s="68"/>
      <c r="R6275" s="68"/>
      <c r="S6275" s="68"/>
      <c r="T6275" s="69">
        <f t="shared" ref="T6275:T6306" si="670">SUM(O6275:S6275)</f>
        <v>8</v>
      </c>
      <c r="U6275" s="68"/>
      <c r="V6275" s="70">
        <v>2.5</v>
      </c>
      <c r="W6275" s="70"/>
      <c r="X6275" s="71">
        <f t="shared" ref="X6275:X6306" si="671">SUM(T6275:W6275)</f>
        <v>10.5</v>
      </c>
      <c r="Y6275" s="72"/>
      <c r="Z6275" s="70"/>
      <c r="AA6275" s="68">
        <v>2</v>
      </c>
      <c r="AB6275" s="73"/>
      <c r="AC6275" s="70"/>
      <c r="AD6275" s="74"/>
      <c r="AE6275" s="68"/>
      <c r="AF6275" s="75"/>
    </row>
    <row r="6276" ht="28.5" customHeight="1" spans="1:32">
      <c r="A6276" s="61" t="s">
        <v>36</v>
      </c>
      <c r="B6276" s="61" t="s">
        <v>2156</v>
      </c>
      <c r="C6276" s="61" t="s">
        <v>4399</v>
      </c>
      <c r="D6276" s="61" t="s">
        <v>3910</v>
      </c>
      <c r="E6276" s="76" t="s">
        <v>4400</v>
      </c>
      <c r="F6276" s="46">
        <v>46175</v>
      </c>
      <c r="G6276" s="46" t="str">
        <f t="shared" ref="G6276:G6339" si="672">E6276&amp;TEXT(MID(F6276,1,5),"YYYY-m-d")</f>
        <v>陈开增2026-6-2</v>
      </c>
      <c r="H6276" s="63" t="s">
        <v>4402</v>
      </c>
      <c r="I6276" s="63" t="s">
        <v>2236</v>
      </c>
      <c r="J6276" s="64"/>
      <c r="K6276" s="64"/>
      <c r="L6276" s="65"/>
      <c r="M6276" s="65"/>
      <c r="N6276" s="65"/>
      <c r="O6276" s="66">
        <v>8</v>
      </c>
      <c r="P6276" s="160"/>
      <c r="Q6276" s="68"/>
      <c r="R6276" s="68"/>
      <c r="S6276" s="68"/>
      <c r="T6276" s="69">
        <f t="shared" si="670"/>
        <v>8</v>
      </c>
      <c r="U6276" s="68"/>
      <c r="V6276" s="70"/>
      <c r="W6276" s="70"/>
      <c r="X6276" s="71">
        <f t="shared" si="671"/>
        <v>8</v>
      </c>
      <c r="Y6276" s="72"/>
      <c r="Z6276" s="70"/>
      <c r="AA6276" s="68">
        <v>2</v>
      </c>
      <c r="AB6276" s="73"/>
      <c r="AC6276" s="70"/>
      <c r="AD6276" s="74"/>
      <c r="AE6276" s="68"/>
      <c r="AF6276" s="75"/>
    </row>
    <row r="6277" ht="28.5" customHeight="1" spans="1:32">
      <c r="A6277" s="61" t="s">
        <v>36</v>
      </c>
      <c r="B6277" s="61" t="s">
        <v>2156</v>
      </c>
      <c r="C6277" s="61" t="s">
        <v>4399</v>
      </c>
      <c r="D6277" s="61" t="s">
        <v>3910</v>
      </c>
      <c r="E6277" s="76" t="s">
        <v>4400</v>
      </c>
      <c r="F6277" s="46">
        <v>46176</v>
      </c>
      <c r="G6277" s="46" t="str">
        <f t="shared" si="672"/>
        <v>陈开增2026-6-3</v>
      </c>
      <c r="H6277" s="63" t="s">
        <v>4403</v>
      </c>
      <c r="I6277" s="63" t="s">
        <v>1665</v>
      </c>
      <c r="J6277" s="64"/>
      <c r="K6277" s="64"/>
      <c r="L6277" s="65"/>
      <c r="M6277" s="65" t="s">
        <v>4404</v>
      </c>
      <c r="N6277" s="65"/>
      <c r="O6277" s="66">
        <v>8</v>
      </c>
      <c r="P6277" s="160"/>
      <c r="Q6277" s="68"/>
      <c r="R6277" s="68"/>
      <c r="S6277" s="68"/>
      <c r="T6277" s="69">
        <f t="shared" si="670"/>
        <v>8</v>
      </c>
      <c r="U6277" s="68"/>
      <c r="V6277" s="70"/>
      <c r="W6277" s="70"/>
      <c r="X6277" s="71">
        <f t="shared" si="671"/>
        <v>8</v>
      </c>
      <c r="Y6277" s="72"/>
      <c r="Z6277" s="70"/>
      <c r="AA6277" s="68">
        <v>2</v>
      </c>
      <c r="AB6277" s="73"/>
      <c r="AC6277" s="70"/>
      <c r="AD6277" s="74"/>
      <c r="AE6277" s="68"/>
      <c r="AF6277" s="75"/>
    </row>
    <row r="6278" ht="28.5" customHeight="1" spans="1:32">
      <c r="A6278" s="61" t="s">
        <v>36</v>
      </c>
      <c r="B6278" s="61" t="s">
        <v>2156</v>
      </c>
      <c r="C6278" s="61" t="s">
        <v>4399</v>
      </c>
      <c r="D6278" s="61" t="s">
        <v>3910</v>
      </c>
      <c r="E6278" s="61" t="s">
        <v>4400</v>
      </c>
      <c r="F6278" s="46">
        <v>46177</v>
      </c>
      <c r="G6278" s="46" t="str">
        <f t="shared" si="672"/>
        <v>陈开增2026-6-4</v>
      </c>
      <c r="H6278" s="63" t="s">
        <v>967</v>
      </c>
      <c r="I6278" s="63" t="s">
        <v>303</v>
      </c>
      <c r="J6278" s="64"/>
      <c r="K6278" s="64"/>
      <c r="L6278" s="65"/>
      <c r="M6278" s="65"/>
      <c r="N6278" s="65"/>
      <c r="O6278" s="66">
        <v>8</v>
      </c>
      <c r="P6278" s="160"/>
      <c r="Q6278" s="68"/>
      <c r="R6278" s="68"/>
      <c r="S6278" s="68"/>
      <c r="T6278" s="69">
        <f t="shared" si="670"/>
        <v>8</v>
      </c>
      <c r="U6278" s="68"/>
      <c r="V6278" s="70"/>
      <c r="W6278" s="70"/>
      <c r="X6278" s="71">
        <f t="shared" si="671"/>
        <v>8</v>
      </c>
      <c r="Y6278" s="72"/>
      <c r="Z6278" s="70"/>
      <c r="AA6278" s="68">
        <v>2</v>
      </c>
      <c r="AB6278" s="73"/>
      <c r="AC6278" s="70"/>
      <c r="AD6278" s="74"/>
      <c r="AE6278" s="68"/>
      <c r="AF6278" s="75"/>
    </row>
    <row r="6279" ht="28.5" customHeight="1" spans="1:32">
      <c r="A6279" s="61" t="s">
        <v>36</v>
      </c>
      <c r="B6279" s="61" t="s">
        <v>2156</v>
      </c>
      <c r="C6279" s="61" t="s">
        <v>4399</v>
      </c>
      <c r="D6279" s="61" t="s">
        <v>3910</v>
      </c>
      <c r="E6279" s="76" t="s">
        <v>4400</v>
      </c>
      <c r="F6279" s="46">
        <v>46178</v>
      </c>
      <c r="G6279" s="46" t="str">
        <f t="shared" si="672"/>
        <v>陈开增2026-6-5</v>
      </c>
      <c r="H6279" s="63" t="s">
        <v>3830</v>
      </c>
      <c r="I6279" s="63" t="s">
        <v>1651</v>
      </c>
      <c r="J6279" s="64"/>
      <c r="K6279" s="64"/>
      <c r="L6279" s="65"/>
      <c r="M6279" s="65"/>
      <c r="N6279" s="65"/>
      <c r="O6279" s="66">
        <v>8</v>
      </c>
      <c r="P6279" s="160"/>
      <c r="Q6279" s="68"/>
      <c r="R6279" s="68"/>
      <c r="S6279" s="68"/>
      <c r="T6279" s="69">
        <f t="shared" si="670"/>
        <v>8</v>
      </c>
      <c r="U6279" s="68"/>
      <c r="V6279" s="70"/>
      <c r="W6279" s="70"/>
      <c r="X6279" s="71">
        <f t="shared" si="671"/>
        <v>8</v>
      </c>
      <c r="Y6279" s="72"/>
      <c r="Z6279" s="70"/>
      <c r="AA6279" s="68">
        <v>2</v>
      </c>
      <c r="AB6279" s="73"/>
      <c r="AC6279" s="70"/>
      <c r="AD6279" s="74"/>
      <c r="AE6279" s="68"/>
      <c r="AF6279" s="75"/>
    </row>
    <row r="6280" ht="28.5" customHeight="1" spans="1:32">
      <c r="A6280" s="61" t="s">
        <v>36</v>
      </c>
      <c r="B6280" s="61" t="s">
        <v>2156</v>
      </c>
      <c r="C6280" s="61" t="s">
        <v>4399</v>
      </c>
      <c r="D6280" s="61" t="s">
        <v>3910</v>
      </c>
      <c r="E6280" s="76" t="s">
        <v>4400</v>
      </c>
      <c r="F6280" s="46">
        <v>46179</v>
      </c>
      <c r="G6280" s="46" t="str">
        <f t="shared" si="672"/>
        <v>陈开增2026-6-6</v>
      </c>
      <c r="H6280" s="63" t="s">
        <v>4405</v>
      </c>
      <c r="I6280" s="63" t="s">
        <v>3668</v>
      </c>
      <c r="J6280" s="64"/>
      <c r="K6280" s="64"/>
      <c r="L6280" s="65"/>
      <c r="M6280" s="65"/>
      <c r="N6280" s="65"/>
      <c r="O6280" s="66">
        <v>8</v>
      </c>
      <c r="P6280" s="160"/>
      <c r="Q6280" s="68"/>
      <c r="R6280" s="68"/>
      <c r="S6280" s="68"/>
      <c r="T6280" s="69">
        <f t="shared" si="670"/>
        <v>8</v>
      </c>
      <c r="U6280" s="68"/>
      <c r="V6280" s="70"/>
      <c r="W6280" s="70"/>
      <c r="X6280" s="71">
        <f t="shared" si="671"/>
        <v>8</v>
      </c>
      <c r="Y6280" s="72">
        <v>1</v>
      </c>
      <c r="Z6280" s="70"/>
      <c r="AA6280" s="68">
        <v>2</v>
      </c>
      <c r="AB6280" s="73"/>
      <c r="AC6280" s="70"/>
      <c r="AD6280" s="74"/>
      <c r="AE6280" s="68"/>
      <c r="AF6280" s="75"/>
    </row>
    <row r="6281" ht="28.5" customHeight="1" spans="1:32">
      <c r="A6281" s="61" t="s">
        <v>36</v>
      </c>
      <c r="B6281" s="61" t="s">
        <v>2156</v>
      </c>
      <c r="C6281" s="61" t="s">
        <v>4399</v>
      </c>
      <c r="D6281" s="61" t="s">
        <v>3910</v>
      </c>
      <c r="E6281" s="76" t="s">
        <v>4400</v>
      </c>
      <c r="F6281" s="77">
        <v>46180</v>
      </c>
      <c r="G6281" s="46" t="str">
        <f t="shared" si="672"/>
        <v>陈开增2026-6-7</v>
      </c>
      <c r="H6281" s="63" t="s">
        <v>4371</v>
      </c>
      <c r="I6281" s="63" t="s">
        <v>4197</v>
      </c>
      <c r="J6281" s="64"/>
      <c r="K6281" s="64"/>
      <c r="L6281" s="65"/>
      <c r="M6281" s="65"/>
      <c r="N6281" s="65"/>
      <c r="O6281" s="66"/>
      <c r="P6281" s="160"/>
      <c r="Q6281" s="68"/>
      <c r="R6281" s="68"/>
      <c r="S6281" s="68"/>
      <c r="T6281" s="69">
        <f t="shared" si="670"/>
        <v>0</v>
      </c>
      <c r="U6281" s="68"/>
      <c r="V6281" s="70">
        <v>7</v>
      </c>
      <c r="W6281" s="70"/>
      <c r="X6281" s="71">
        <f t="shared" si="671"/>
        <v>7</v>
      </c>
      <c r="Y6281" s="72"/>
      <c r="Z6281" s="70"/>
      <c r="AA6281" s="68">
        <v>2</v>
      </c>
      <c r="AB6281" s="73"/>
      <c r="AC6281" s="70"/>
      <c r="AD6281" s="74"/>
      <c r="AE6281" s="68"/>
      <c r="AF6281" s="75"/>
    </row>
    <row r="6282" ht="28.5" customHeight="1" spans="1:32">
      <c r="A6282" s="61" t="s">
        <v>36</v>
      </c>
      <c r="B6282" s="61" t="s">
        <v>2156</v>
      </c>
      <c r="C6282" s="61" t="s">
        <v>4399</v>
      </c>
      <c r="D6282" s="61" t="s">
        <v>3910</v>
      </c>
      <c r="E6282" s="76" t="s">
        <v>4400</v>
      </c>
      <c r="F6282" s="46">
        <v>46181</v>
      </c>
      <c r="G6282" s="46" t="str">
        <f t="shared" si="672"/>
        <v>陈开增2026-6-8</v>
      </c>
      <c r="H6282" s="63" t="s">
        <v>4406</v>
      </c>
      <c r="I6282" s="63" t="s">
        <v>3791</v>
      </c>
      <c r="J6282" s="64"/>
      <c r="K6282" s="64"/>
      <c r="L6282" s="65"/>
      <c r="M6282" s="65"/>
      <c r="N6282" s="65"/>
      <c r="O6282" s="66">
        <v>8</v>
      </c>
      <c r="P6282" s="160"/>
      <c r="Q6282" s="68"/>
      <c r="R6282" s="68"/>
      <c r="S6282" s="68"/>
      <c r="T6282" s="69">
        <f t="shared" si="670"/>
        <v>8</v>
      </c>
      <c r="U6282" s="68"/>
      <c r="V6282" s="70">
        <v>2</v>
      </c>
      <c r="W6282" s="70"/>
      <c r="X6282" s="71">
        <f t="shared" si="671"/>
        <v>10</v>
      </c>
      <c r="Y6282" s="72"/>
      <c r="Z6282" s="70"/>
      <c r="AA6282" s="68">
        <v>2</v>
      </c>
      <c r="AB6282" s="73"/>
      <c r="AC6282" s="70"/>
      <c r="AD6282" s="74"/>
      <c r="AE6282" s="68"/>
      <c r="AF6282" s="75"/>
    </row>
    <row r="6283" ht="28.5" customHeight="1" spans="1:32">
      <c r="A6283" s="61" t="s">
        <v>36</v>
      </c>
      <c r="B6283" s="61" t="s">
        <v>2156</v>
      </c>
      <c r="C6283" s="61" t="s">
        <v>4399</v>
      </c>
      <c r="D6283" s="61" t="s">
        <v>3910</v>
      </c>
      <c r="E6283" s="76" t="s">
        <v>4400</v>
      </c>
      <c r="F6283" s="78">
        <v>46182</v>
      </c>
      <c r="G6283" s="46" t="str">
        <f t="shared" si="672"/>
        <v>陈开增2026-6-9</v>
      </c>
      <c r="H6283" s="63" t="s">
        <v>4407</v>
      </c>
      <c r="I6283" s="63" t="s">
        <v>4364</v>
      </c>
      <c r="J6283" s="64"/>
      <c r="K6283" s="64"/>
      <c r="L6283" s="65"/>
      <c r="M6283" s="65"/>
      <c r="N6283" s="65"/>
      <c r="O6283" s="66">
        <v>8</v>
      </c>
      <c r="P6283" s="160"/>
      <c r="Q6283" s="68"/>
      <c r="R6283" s="68"/>
      <c r="S6283" s="68"/>
      <c r="T6283" s="69">
        <f t="shared" si="670"/>
        <v>8</v>
      </c>
      <c r="U6283" s="68"/>
      <c r="V6283" s="70">
        <v>2</v>
      </c>
      <c r="W6283" s="70"/>
      <c r="X6283" s="71">
        <f t="shared" si="671"/>
        <v>10</v>
      </c>
      <c r="Y6283" s="72">
        <v>1</v>
      </c>
      <c r="Z6283" s="70"/>
      <c r="AA6283" s="68">
        <v>2</v>
      </c>
      <c r="AB6283" s="73"/>
      <c r="AC6283" s="70"/>
      <c r="AD6283" s="74"/>
      <c r="AE6283" s="68"/>
      <c r="AF6283" s="75"/>
    </row>
    <row r="6284" ht="28.5" customHeight="1" spans="1:32">
      <c r="A6284" s="61" t="s">
        <v>36</v>
      </c>
      <c r="B6284" s="61" t="s">
        <v>2156</v>
      </c>
      <c r="C6284" s="61" t="s">
        <v>4399</v>
      </c>
      <c r="D6284" s="61" t="s">
        <v>3910</v>
      </c>
      <c r="E6284" s="76" t="s">
        <v>4400</v>
      </c>
      <c r="F6284" s="46">
        <v>46183</v>
      </c>
      <c r="G6284" s="46" t="str">
        <f t="shared" si="672"/>
        <v>陈开增2026-6-10</v>
      </c>
      <c r="H6284" s="63" t="s">
        <v>4408</v>
      </c>
      <c r="I6284" s="63" t="s">
        <v>979</v>
      </c>
      <c r="J6284" s="64"/>
      <c r="K6284" s="64"/>
      <c r="L6284" s="65"/>
      <c r="M6284" s="65"/>
      <c r="N6284" s="65"/>
      <c r="O6284" s="66">
        <v>8</v>
      </c>
      <c r="P6284" s="160"/>
      <c r="Q6284" s="68"/>
      <c r="R6284" s="68"/>
      <c r="S6284" s="68"/>
      <c r="T6284" s="69">
        <f t="shared" si="670"/>
        <v>8</v>
      </c>
      <c r="U6284" s="68"/>
      <c r="V6284" s="70">
        <v>2</v>
      </c>
      <c r="W6284" s="70"/>
      <c r="X6284" s="71">
        <f t="shared" si="671"/>
        <v>10</v>
      </c>
      <c r="Y6284" s="72"/>
      <c r="Z6284" s="70"/>
      <c r="AA6284" s="68">
        <v>2</v>
      </c>
      <c r="AB6284" s="73"/>
      <c r="AC6284" s="70"/>
      <c r="AD6284" s="74"/>
      <c r="AE6284" s="68"/>
      <c r="AF6284" s="75"/>
    </row>
    <row r="6285" ht="28.5" customHeight="1" spans="1:32">
      <c r="A6285" s="61" t="s">
        <v>36</v>
      </c>
      <c r="B6285" s="61" t="s">
        <v>2156</v>
      </c>
      <c r="C6285" s="61" t="s">
        <v>4399</v>
      </c>
      <c r="D6285" s="61" t="s">
        <v>3910</v>
      </c>
      <c r="E6285" s="76" t="s">
        <v>4400</v>
      </c>
      <c r="F6285" s="46">
        <v>46184</v>
      </c>
      <c r="G6285" s="46" t="str">
        <f t="shared" si="672"/>
        <v>陈开增2026-6-11</v>
      </c>
      <c r="H6285" s="63" t="s">
        <v>4409</v>
      </c>
      <c r="I6285" s="63" t="s">
        <v>2070</v>
      </c>
      <c r="J6285" s="64"/>
      <c r="K6285" s="64"/>
      <c r="L6285" s="65"/>
      <c r="M6285" s="65"/>
      <c r="N6285" s="65"/>
      <c r="O6285" s="66">
        <v>8</v>
      </c>
      <c r="P6285" s="160"/>
      <c r="Q6285" s="68"/>
      <c r="R6285" s="68"/>
      <c r="S6285" s="68"/>
      <c r="T6285" s="69">
        <f t="shared" si="670"/>
        <v>8</v>
      </c>
      <c r="U6285" s="68"/>
      <c r="V6285" s="70">
        <v>1</v>
      </c>
      <c r="W6285" s="70"/>
      <c r="X6285" s="71">
        <f t="shared" si="671"/>
        <v>9</v>
      </c>
      <c r="Y6285" s="72"/>
      <c r="Z6285" s="70"/>
      <c r="AA6285" s="68">
        <v>2</v>
      </c>
      <c r="AB6285" s="73"/>
      <c r="AC6285" s="70"/>
      <c r="AD6285" s="74"/>
      <c r="AE6285" s="68"/>
      <c r="AF6285" s="75"/>
    </row>
    <row r="6286" ht="28.5" customHeight="1" spans="1:32">
      <c r="A6286" s="61" t="s">
        <v>36</v>
      </c>
      <c r="B6286" s="61" t="s">
        <v>2156</v>
      </c>
      <c r="C6286" s="61" t="s">
        <v>4399</v>
      </c>
      <c r="D6286" s="61" t="s">
        <v>3910</v>
      </c>
      <c r="E6286" s="76" t="s">
        <v>4400</v>
      </c>
      <c r="F6286" s="46">
        <v>46185</v>
      </c>
      <c r="G6286" s="46" t="str">
        <f t="shared" si="672"/>
        <v>陈开增2026-6-12</v>
      </c>
      <c r="H6286" s="63" t="s">
        <v>4410</v>
      </c>
      <c r="I6286" s="63" t="s">
        <v>1863</v>
      </c>
      <c r="J6286" s="64"/>
      <c r="K6286" s="64"/>
      <c r="L6286" s="65"/>
      <c r="M6286" s="65"/>
      <c r="N6286" s="65"/>
      <c r="O6286" s="66">
        <v>8</v>
      </c>
      <c r="P6286" s="160"/>
      <c r="Q6286" s="68"/>
      <c r="R6286" s="68"/>
      <c r="S6286" s="68"/>
      <c r="T6286" s="69">
        <f t="shared" si="670"/>
        <v>8</v>
      </c>
      <c r="U6286" s="68"/>
      <c r="V6286" s="70"/>
      <c r="W6286" s="70"/>
      <c r="X6286" s="71">
        <f t="shared" si="671"/>
        <v>8</v>
      </c>
      <c r="Y6286" s="72"/>
      <c r="Z6286" s="70"/>
      <c r="AA6286" s="68">
        <v>2</v>
      </c>
      <c r="AB6286" s="73"/>
      <c r="AC6286" s="70"/>
      <c r="AD6286" s="74"/>
      <c r="AE6286" s="68"/>
      <c r="AF6286" s="75"/>
    </row>
    <row r="6287" ht="28.5" customHeight="1" spans="1:32">
      <c r="A6287" s="61" t="s">
        <v>36</v>
      </c>
      <c r="B6287" s="61" t="s">
        <v>2156</v>
      </c>
      <c r="C6287" s="61" t="s">
        <v>4399</v>
      </c>
      <c r="D6287" s="61" t="s">
        <v>3910</v>
      </c>
      <c r="E6287" s="76" t="s">
        <v>4400</v>
      </c>
      <c r="F6287" s="77">
        <v>46186</v>
      </c>
      <c r="G6287" s="46" t="str">
        <f t="shared" si="672"/>
        <v>陈开增2026-6-13</v>
      </c>
      <c r="H6287" s="63" t="s">
        <v>4411</v>
      </c>
      <c r="I6287" s="63" t="s">
        <v>3585</v>
      </c>
      <c r="J6287" s="64"/>
      <c r="K6287" s="64"/>
      <c r="L6287" s="65"/>
      <c r="M6287" s="65"/>
      <c r="N6287" s="65"/>
      <c r="O6287" s="66"/>
      <c r="P6287" s="160"/>
      <c r="Q6287" s="68"/>
      <c r="R6287" s="68"/>
      <c r="S6287" s="68"/>
      <c r="T6287" s="69">
        <f t="shared" si="670"/>
        <v>0</v>
      </c>
      <c r="U6287" s="68"/>
      <c r="V6287" s="70">
        <v>7</v>
      </c>
      <c r="W6287" s="70"/>
      <c r="X6287" s="71">
        <f t="shared" si="671"/>
        <v>7</v>
      </c>
      <c r="Y6287" s="72"/>
      <c r="Z6287" s="70"/>
      <c r="AA6287" s="68">
        <v>2</v>
      </c>
      <c r="AB6287" s="73"/>
      <c r="AC6287" s="70"/>
      <c r="AD6287" s="74"/>
      <c r="AE6287" s="68"/>
      <c r="AF6287" s="80"/>
    </row>
    <row r="6288" ht="28.5" customHeight="1" spans="1:32">
      <c r="A6288" s="61" t="s">
        <v>36</v>
      </c>
      <c r="B6288" s="61" t="s">
        <v>2156</v>
      </c>
      <c r="C6288" s="61" t="s">
        <v>4399</v>
      </c>
      <c r="D6288" s="61" t="s">
        <v>3910</v>
      </c>
      <c r="E6288" s="76" t="s">
        <v>4400</v>
      </c>
      <c r="F6288" s="77">
        <v>46187</v>
      </c>
      <c r="G6288" s="46" t="str">
        <f t="shared" si="672"/>
        <v>陈开增2026-6-14</v>
      </c>
      <c r="H6288" s="63"/>
      <c r="I6288" s="63"/>
      <c r="J6288" s="64"/>
      <c r="K6288" s="64"/>
      <c r="L6288" s="65"/>
      <c r="M6288" s="65"/>
      <c r="N6288" s="65"/>
      <c r="O6288" s="66"/>
      <c r="P6288" s="160"/>
      <c r="Q6288" s="68"/>
      <c r="R6288" s="68"/>
      <c r="S6288" s="68"/>
      <c r="T6288" s="69">
        <f t="shared" si="670"/>
        <v>0</v>
      </c>
      <c r="U6288" s="68"/>
      <c r="V6288" s="70"/>
      <c r="W6288" s="70"/>
      <c r="X6288" s="71">
        <f t="shared" si="671"/>
        <v>0</v>
      </c>
      <c r="Y6288" s="72"/>
      <c r="Z6288" s="70"/>
      <c r="AA6288" s="68"/>
      <c r="AB6288" s="73"/>
      <c r="AC6288" s="70"/>
      <c r="AD6288" s="74"/>
      <c r="AE6288" s="68"/>
      <c r="AF6288" s="80"/>
    </row>
    <row r="6289" ht="28.5" customHeight="1" spans="1:32">
      <c r="A6289" s="61" t="s">
        <v>36</v>
      </c>
      <c r="B6289" s="61" t="s">
        <v>2156</v>
      </c>
      <c r="C6289" s="61" t="s">
        <v>4399</v>
      </c>
      <c r="D6289" s="61" t="s">
        <v>3910</v>
      </c>
      <c r="E6289" s="76" t="s">
        <v>4400</v>
      </c>
      <c r="F6289" s="46">
        <v>46188</v>
      </c>
      <c r="G6289" s="46" t="str">
        <f t="shared" si="672"/>
        <v>陈开增2026-6-15</v>
      </c>
      <c r="H6289" s="63" t="s">
        <v>4412</v>
      </c>
      <c r="I6289" s="63" t="s">
        <v>3757</v>
      </c>
      <c r="J6289" s="64"/>
      <c r="K6289" s="64"/>
      <c r="L6289" s="65"/>
      <c r="M6289" s="65"/>
      <c r="N6289" s="65"/>
      <c r="O6289" s="66">
        <v>8</v>
      </c>
      <c r="P6289" s="160"/>
      <c r="Q6289" s="68"/>
      <c r="R6289" s="68"/>
      <c r="S6289" s="68"/>
      <c r="T6289" s="69">
        <f t="shared" si="670"/>
        <v>8</v>
      </c>
      <c r="U6289" s="68"/>
      <c r="V6289" s="70">
        <v>3</v>
      </c>
      <c r="W6289" s="70"/>
      <c r="X6289" s="71">
        <f t="shared" si="671"/>
        <v>11</v>
      </c>
      <c r="Y6289" s="72"/>
      <c r="Z6289" s="70"/>
      <c r="AA6289" s="68">
        <v>2</v>
      </c>
      <c r="AB6289" s="73"/>
      <c r="AC6289" s="70"/>
      <c r="AD6289" s="74"/>
      <c r="AE6289" s="68"/>
      <c r="AF6289" s="75"/>
    </row>
    <row r="6290" ht="28.5" customHeight="1" spans="1:32">
      <c r="A6290" s="61" t="s">
        <v>36</v>
      </c>
      <c r="B6290" s="61" t="s">
        <v>2156</v>
      </c>
      <c r="C6290" s="61" t="s">
        <v>4399</v>
      </c>
      <c r="D6290" s="61" t="s">
        <v>3910</v>
      </c>
      <c r="E6290" s="76" t="s">
        <v>4400</v>
      </c>
      <c r="F6290" s="46">
        <v>46189</v>
      </c>
      <c r="G6290" s="46" t="str">
        <f t="shared" si="672"/>
        <v>陈开增2026-6-16</v>
      </c>
      <c r="H6290" s="63" t="s">
        <v>4413</v>
      </c>
      <c r="I6290" s="63" t="s">
        <v>4115</v>
      </c>
      <c r="J6290" s="64"/>
      <c r="K6290" s="64"/>
      <c r="L6290" s="65"/>
      <c r="M6290" s="65"/>
      <c r="N6290" s="65"/>
      <c r="O6290" s="66">
        <v>8</v>
      </c>
      <c r="P6290" s="111"/>
      <c r="Q6290" s="68"/>
      <c r="R6290" s="68"/>
      <c r="S6290" s="68"/>
      <c r="T6290" s="69">
        <f t="shared" si="670"/>
        <v>8</v>
      </c>
      <c r="U6290" s="68"/>
      <c r="V6290" s="70">
        <v>4.5</v>
      </c>
      <c r="W6290" s="70"/>
      <c r="X6290" s="71">
        <f t="shared" si="671"/>
        <v>12.5</v>
      </c>
      <c r="Y6290" s="72"/>
      <c r="Z6290" s="70"/>
      <c r="AA6290" s="68">
        <v>2</v>
      </c>
      <c r="AB6290" s="73"/>
      <c r="AC6290" s="70"/>
      <c r="AD6290" s="74"/>
      <c r="AE6290" s="68"/>
      <c r="AF6290" s="80"/>
    </row>
    <row r="6291" ht="28.5" customHeight="1" spans="1:32">
      <c r="A6291" s="61" t="s">
        <v>36</v>
      </c>
      <c r="B6291" s="61" t="s">
        <v>2156</v>
      </c>
      <c r="C6291" s="61" t="s">
        <v>4399</v>
      </c>
      <c r="D6291" s="61" t="s">
        <v>3910</v>
      </c>
      <c r="E6291" s="76" t="s">
        <v>4400</v>
      </c>
      <c r="F6291" s="46">
        <v>46190</v>
      </c>
      <c r="G6291" s="46" t="str">
        <f t="shared" si="672"/>
        <v>陈开增2026-6-17</v>
      </c>
      <c r="H6291" s="63" t="s">
        <v>4414</v>
      </c>
      <c r="I6291" s="63" t="s">
        <v>4415</v>
      </c>
      <c r="J6291" s="64"/>
      <c r="K6291" s="64"/>
      <c r="L6291" s="65"/>
      <c r="M6291" s="65"/>
      <c r="N6291" s="65"/>
      <c r="O6291" s="66">
        <v>8</v>
      </c>
      <c r="P6291" s="160"/>
      <c r="Q6291" s="68"/>
      <c r="R6291" s="68"/>
      <c r="S6291" s="68"/>
      <c r="T6291" s="69">
        <f t="shared" si="670"/>
        <v>8</v>
      </c>
      <c r="U6291" s="68"/>
      <c r="V6291" s="70">
        <v>4.5</v>
      </c>
      <c r="W6291" s="70"/>
      <c r="X6291" s="71">
        <f t="shared" si="671"/>
        <v>12.5</v>
      </c>
      <c r="Y6291" s="72"/>
      <c r="Z6291" s="70"/>
      <c r="AA6291" s="68">
        <v>2</v>
      </c>
      <c r="AB6291" s="73"/>
      <c r="AC6291" s="70"/>
      <c r="AD6291" s="74"/>
      <c r="AE6291" s="68"/>
      <c r="AF6291" s="75"/>
    </row>
    <row r="6292" ht="28.5" customHeight="1" spans="1:32">
      <c r="A6292" s="61" t="s">
        <v>36</v>
      </c>
      <c r="B6292" s="61" t="s">
        <v>2156</v>
      </c>
      <c r="C6292" s="61" t="s">
        <v>4399</v>
      </c>
      <c r="D6292" s="61" t="s">
        <v>3910</v>
      </c>
      <c r="E6292" s="62" t="s">
        <v>4400</v>
      </c>
      <c r="F6292" s="46">
        <v>46191</v>
      </c>
      <c r="G6292" s="46" t="str">
        <f t="shared" si="672"/>
        <v>陈开增2026-6-18</v>
      </c>
      <c r="H6292" s="63" t="s">
        <v>146</v>
      </c>
      <c r="I6292" s="63" t="s">
        <v>4416</v>
      </c>
      <c r="J6292" s="64"/>
      <c r="K6292" s="64"/>
      <c r="L6292" s="65"/>
      <c r="M6292" s="65"/>
      <c r="N6292" s="65"/>
      <c r="O6292" s="66">
        <v>8</v>
      </c>
      <c r="P6292" s="160"/>
      <c r="Q6292" s="68"/>
      <c r="R6292" s="68"/>
      <c r="S6292" s="68"/>
      <c r="T6292" s="69">
        <f t="shared" si="670"/>
        <v>8</v>
      </c>
      <c r="U6292" s="68"/>
      <c r="V6292" s="70"/>
      <c r="W6292" s="70"/>
      <c r="X6292" s="71">
        <f t="shared" si="671"/>
        <v>8</v>
      </c>
      <c r="Y6292" s="72"/>
      <c r="Z6292" s="70"/>
      <c r="AA6292" s="68">
        <v>2</v>
      </c>
      <c r="AB6292" s="73"/>
      <c r="AC6292" s="70"/>
      <c r="AD6292" s="74"/>
      <c r="AE6292" s="68"/>
      <c r="AF6292" s="75"/>
    </row>
    <row r="6293" ht="28.5" customHeight="1" spans="1:32">
      <c r="A6293" s="61" t="s">
        <v>36</v>
      </c>
      <c r="B6293" s="61" t="s">
        <v>2156</v>
      </c>
      <c r="C6293" s="61" t="s">
        <v>4399</v>
      </c>
      <c r="D6293" s="61" t="s">
        <v>3910</v>
      </c>
      <c r="E6293" s="76" t="s">
        <v>4400</v>
      </c>
      <c r="F6293" s="82">
        <v>46192</v>
      </c>
      <c r="G6293" s="46" t="str">
        <f t="shared" si="672"/>
        <v>陈开增2026-6-19</v>
      </c>
      <c r="H6293" s="63"/>
      <c r="I6293" s="63"/>
      <c r="J6293" s="64"/>
      <c r="K6293" s="64"/>
      <c r="L6293" s="65"/>
      <c r="M6293" s="65"/>
      <c r="N6293" s="65"/>
      <c r="O6293" s="66"/>
      <c r="P6293" s="160"/>
      <c r="Q6293" s="68"/>
      <c r="R6293" s="68"/>
      <c r="S6293" s="68"/>
      <c r="T6293" s="69">
        <f t="shared" si="670"/>
        <v>0</v>
      </c>
      <c r="U6293" s="68"/>
      <c r="V6293" s="70"/>
      <c r="W6293" s="70"/>
      <c r="X6293" s="71">
        <f t="shared" si="671"/>
        <v>0</v>
      </c>
      <c r="Y6293" s="72"/>
      <c r="Z6293" s="70"/>
      <c r="AA6293" s="68"/>
      <c r="AB6293" s="73">
        <v>8</v>
      </c>
      <c r="AC6293" s="70"/>
      <c r="AD6293" s="74"/>
      <c r="AE6293" s="68"/>
      <c r="AF6293" s="75"/>
    </row>
    <row r="6294" ht="28.5" customHeight="1" spans="1:32">
      <c r="A6294" s="61" t="s">
        <v>36</v>
      </c>
      <c r="B6294" s="61" t="s">
        <v>2156</v>
      </c>
      <c r="C6294" s="61" t="s">
        <v>4399</v>
      </c>
      <c r="D6294" s="61" t="s">
        <v>3910</v>
      </c>
      <c r="E6294" s="76" t="s">
        <v>4400</v>
      </c>
      <c r="F6294" s="77">
        <v>46193</v>
      </c>
      <c r="G6294" s="46" t="str">
        <f t="shared" si="672"/>
        <v>陈开增2026-6-20</v>
      </c>
      <c r="H6294" s="63" t="s">
        <v>4417</v>
      </c>
      <c r="I6294" s="63" t="s">
        <v>1024</v>
      </c>
      <c r="J6294" s="64"/>
      <c r="K6294" s="64"/>
      <c r="L6294" s="65"/>
      <c r="M6294" s="65"/>
      <c r="N6294" s="65"/>
      <c r="O6294" s="66"/>
      <c r="P6294" s="160"/>
      <c r="Q6294" s="68"/>
      <c r="R6294" s="68"/>
      <c r="S6294" s="68"/>
      <c r="T6294" s="69">
        <f t="shared" si="670"/>
        <v>0</v>
      </c>
      <c r="U6294" s="68"/>
      <c r="V6294" s="70">
        <f>3+4</f>
        <v>7</v>
      </c>
      <c r="W6294" s="70"/>
      <c r="X6294" s="71">
        <f t="shared" si="671"/>
        <v>7</v>
      </c>
      <c r="Y6294" s="72"/>
      <c r="Z6294" s="70"/>
      <c r="AA6294" s="68">
        <v>2</v>
      </c>
      <c r="AB6294" s="73"/>
      <c r="AC6294" s="70"/>
      <c r="AD6294" s="74"/>
      <c r="AE6294" s="68"/>
      <c r="AF6294" s="75"/>
    </row>
    <row r="6295" ht="28.5" customHeight="1" spans="1:32">
      <c r="A6295" s="61" t="s">
        <v>36</v>
      </c>
      <c r="B6295" s="61" t="s">
        <v>2156</v>
      </c>
      <c r="C6295" s="61" t="s">
        <v>4399</v>
      </c>
      <c r="D6295" s="61" t="s">
        <v>3910</v>
      </c>
      <c r="E6295" s="62" t="s">
        <v>4400</v>
      </c>
      <c r="F6295" s="46">
        <v>46194</v>
      </c>
      <c r="G6295" s="46" t="str">
        <f t="shared" si="672"/>
        <v>陈开增2026-6-21</v>
      </c>
      <c r="H6295" s="63" t="s">
        <v>4418</v>
      </c>
      <c r="I6295" s="63" t="s">
        <v>298</v>
      </c>
      <c r="J6295" s="64"/>
      <c r="K6295" s="64"/>
      <c r="L6295" s="65"/>
      <c r="M6295" s="65"/>
      <c r="N6295" s="65"/>
      <c r="O6295" s="66">
        <v>8</v>
      </c>
      <c r="P6295" s="160"/>
      <c r="Q6295" s="68"/>
      <c r="R6295" s="68"/>
      <c r="S6295" s="68"/>
      <c r="T6295" s="69">
        <f t="shared" si="670"/>
        <v>8</v>
      </c>
      <c r="U6295" s="68"/>
      <c r="V6295" s="70">
        <v>2.5</v>
      </c>
      <c r="W6295" s="70"/>
      <c r="X6295" s="71">
        <f t="shared" si="671"/>
        <v>10.5</v>
      </c>
      <c r="Y6295" s="72"/>
      <c r="Z6295" s="70"/>
      <c r="AA6295" s="68">
        <v>2</v>
      </c>
      <c r="AB6295" s="73"/>
      <c r="AC6295" s="70"/>
      <c r="AD6295" s="74"/>
      <c r="AE6295" s="68"/>
      <c r="AF6295" s="75"/>
    </row>
    <row r="6296" ht="28.5" customHeight="1" spans="1:32">
      <c r="A6296" s="61" t="s">
        <v>36</v>
      </c>
      <c r="B6296" s="61" t="s">
        <v>2156</v>
      </c>
      <c r="C6296" s="61" t="s">
        <v>4399</v>
      </c>
      <c r="D6296" s="61" t="s">
        <v>3910</v>
      </c>
      <c r="E6296" s="76" t="s">
        <v>4400</v>
      </c>
      <c r="F6296" s="46">
        <v>46195</v>
      </c>
      <c r="G6296" s="46" t="str">
        <f t="shared" si="672"/>
        <v>陈开增2026-6-22</v>
      </c>
      <c r="H6296" s="63"/>
      <c r="I6296" s="63"/>
      <c r="J6296" s="64"/>
      <c r="K6296" s="64"/>
      <c r="L6296" s="65"/>
      <c r="M6296" s="65"/>
      <c r="N6296" s="65"/>
      <c r="O6296" s="66"/>
      <c r="P6296" s="160"/>
      <c r="Q6296" s="68"/>
      <c r="R6296" s="68"/>
      <c r="S6296" s="68"/>
      <c r="T6296" s="69">
        <f t="shared" si="670"/>
        <v>0</v>
      </c>
      <c r="U6296" s="68"/>
      <c r="V6296" s="70"/>
      <c r="W6296" s="70"/>
      <c r="X6296" s="71">
        <f t="shared" si="671"/>
        <v>0</v>
      </c>
      <c r="Y6296" s="72"/>
      <c r="Z6296" s="70"/>
      <c r="AA6296" s="68"/>
      <c r="AB6296" s="73"/>
      <c r="AC6296" s="70"/>
      <c r="AD6296" s="74"/>
      <c r="AE6296" s="68"/>
      <c r="AF6296" s="75"/>
    </row>
    <row r="6297" ht="28.5" customHeight="1" spans="1:32">
      <c r="A6297" s="61" t="s">
        <v>36</v>
      </c>
      <c r="B6297" s="61" t="s">
        <v>2156</v>
      </c>
      <c r="C6297" s="61" t="s">
        <v>4399</v>
      </c>
      <c r="D6297" s="61" t="s">
        <v>3910</v>
      </c>
      <c r="E6297" s="76" t="s">
        <v>4400</v>
      </c>
      <c r="F6297" s="46">
        <v>46196</v>
      </c>
      <c r="G6297" s="46" t="str">
        <f t="shared" si="672"/>
        <v>陈开增2026-6-23</v>
      </c>
      <c r="H6297" s="63"/>
      <c r="I6297" s="63"/>
      <c r="J6297" s="64"/>
      <c r="K6297" s="64"/>
      <c r="L6297" s="65"/>
      <c r="M6297" s="65"/>
      <c r="N6297" s="65"/>
      <c r="O6297" s="66"/>
      <c r="P6297" s="160"/>
      <c r="Q6297" s="68"/>
      <c r="R6297" s="68"/>
      <c r="S6297" s="68"/>
      <c r="T6297" s="69">
        <f t="shared" si="670"/>
        <v>0</v>
      </c>
      <c r="U6297" s="68"/>
      <c r="V6297" s="70"/>
      <c r="W6297" s="70"/>
      <c r="X6297" s="71">
        <f t="shared" si="671"/>
        <v>0</v>
      </c>
      <c r="Y6297" s="72"/>
      <c r="Z6297" s="70"/>
      <c r="AA6297" s="68"/>
      <c r="AB6297" s="73"/>
      <c r="AC6297" s="70"/>
      <c r="AD6297" s="74"/>
      <c r="AE6297" s="68"/>
      <c r="AF6297" s="75"/>
    </row>
    <row r="6298" ht="28.5" customHeight="1" spans="1:32">
      <c r="A6298" s="61" t="s">
        <v>36</v>
      </c>
      <c r="B6298" s="61" t="s">
        <v>2156</v>
      </c>
      <c r="C6298" s="61" t="s">
        <v>4399</v>
      </c>
      <c r="D6298" s="61" t="s">
        <v>3910</v>
      </c>
      <c r="E6298" s="76" t="s">
        <v>4400</v>
      </c>
      <c r="F6298" s="46">
        <v>46197</v>
      </c>
      <c r="G6298" s="46" t="str">
        <f t="shared" si="672"/>
        <v>陈开增2026-6-24</v>
      </c>
      <c r="H6298" s="63"/>
      <c r="I6298" s="63"/>
      <c r="J6298" s="64"/>
      <c r="K6298" s="64"/>
      <c r="L6298" s="65"/>
      <c r="M6298" s="65"/>
      <c r="N6298" s="65"/>
      <c r="O6298" s="66"/>
      <c r="P6298" s="160"/>
      <c r="Q6298" s="68"/>
      <c r="R6298" s="68"/>
      <c r="S6298" s="68"/>
      <c r="T6298" s="69">
        <f t="shared" si="670"/>
        <v>0</v>
      </c>
      <c r="U6298" s="68"/>
      <c r="V6298" s="70"/>
      <c r="W6298" s="70"/>
      <c r="X6298" s="71">
        <f t="shared" si="671"/>
        <v>0</v>
      </c>
      <c r="Y6298" s="72"/>
      <c r="Z6298" s="70"/>
      <c r="AA6298" s="68"/>
      <c r="AB6298" s="73"/>
      <c r="AC6298" s="70"/>
      <c r="AD6298" s="74"/>
      <c r="AE6298" s="68"/>
      <c r="AF6298" s="75"/>
    </row>
    <row r="6299" ht="28.5" customHeight="1" spans="1:32">
      <c r="A6299" s="61" t="s">
        <v>36</v>
      </c>
      <c r="B6299" s="61" t="s">
        <v>2156</v>
      </c>
      <c r="C6299" s="61" t="s">
        <v>4399</v>
      </c>
      <c r="D6299" s="61" t="s">
        <v>3910</v>
      </c>
      <c r="E6299" s="76" t="s">
        <v>4400</v>
      </c>
      <c r="F6299" s="46">
        <v>46198</v>
      </c>
      <c r="G6299" s="46" t="str">
        <f t="shared" si="672"/>
        <v>陈开增2026-6-25</v>
      </c>
      <c r="H6299" s="63"/>
      <c r="I6299" s="63"/>
      <c r="J6299" s="64"/>
      <c r="K6299" s="64"/>
      <c r="L6299" s="65"/>
      <c r="M6299" s="65"/>
      <c r="N6299" s="65"/>
      <c r="O6299" s="66"/>
      <c r="P6299" s="160"/>
      <c r="Q6299" s="68"/>
      <c r="R6299" s="68"/>
      <c r="S6299" s="68"/>
      <c r="T6299" s="69">
        <f t="shared" si="670"/>
        <v>0</v>
      </c>
      <c r="U6299" s="68"/>
      <c r="V6299" s="70"/>
      <c r="W6299" s="70"/>
      <c r="X6299" s="71">
        <f t="shared" si="671"/>
        <v>0</v>
      </c>
      <c r="Y6299" s="72"/>
      <c r="Z6299" s="70"/>
      <c r="AA6299" s="68"/>
      <c r="AB6299" s="73"/>
      <c r="AC6299" s="70"/>
      <c r="AD6299" s="74"/>
      <c r="AE6299" s="68"/>
      <c r="AF6299" s="75"/>
    </row>
    <row r="6300" ht="28.5" customHeight="1" spans="1:32">
      <c r="A6300" s="61" t="s">
        <v>36</v>
      </c>
      <c r="B6300" s="61" t="s">
        <v>2156</v>
      </c>
      <c r="C6300" s="61" t="s">
        <v>4399</v>
      </c>
      <c r="D6300" s="61" t="s">
        <v>3910</v>
      </c>
      <c r="E6300" s="76" t="s">
        <v>4400</v>
      </c>
      <c r="F6300" s="46">
        <v>46199</v>
      </c>
      <c r="G6300" s="46" t="str">
        <f t="shared" si="672"/>
        <v>陈开增2026-6-26</v>
      </c>
      <c r="H6300" s="63"/>
      <c r="I6300" s="63"/>
      <c r="J6300" s="64"/>
      <c r="K6300" s="64"/>
      <c r="L6300" s="65"/>
      <c r="M6300" s="65"/>
      <c r="N6300" s="65"/>
      <c r="O6300" s="66"/>
      <c r="P6300" s="160"/>
      <c r="Q6300" s="68"/>
      <c r="R6300" s="68"/>
      <c r="S6300" s="68"/>
      <c r="T6300" s="69">
        <f t="shared" si="670"/>
        <v>0</v>
      </c>
      <c r="U6300" s="68"/>
      <c r="V6300" s="70"/>
      <c r="W6300" s="70"/>
      <c r="X6300" s="71">
        <f t="shared" si="671"/>
        <v>0</v>
      </c>
      <c r="Y6300" s="72"/>
      <c r="Z6300" s="70"/>
      <c r="AA6300" s="68"/>
      <c r="AB6300" s="73"/>
      <c r="AC6300" s="70"/>
      <c r="AD6300" s="74"/>
      <c r="AE6300" s="68"/>
      <c r="AF6300" s="75"/>
    </row>
    <row r="6301" ht="28.5" customHeight="1" spans="1:32">
      <c r="A6301" s="61" t="s">
        <v>36</v>
      </c>
      <c r="B6301" s="61" t="s">
        <v>2156</v>
      </c>
      <c r="C6301" s="61" t="s">
        <v>4399</v>
      </c>
      <c r="D6301" s="61" t="s">
        <v>3910</v>
      </c>
      <c r="E6301" s="76" t="s">
        <v>4400</v>
      </c>
      <c r="F6301" s="46">
        <v>46200</v>
      </c>
      <c r="G6301" s="46" t="str">
        <f t="shared" si="672"/>
        <v>陈开增2026-6-27</v>
      </c>
      <c r="H6301" s="63"/>
      <c r="I6301" s="63"/>
      <c r="J6301" s="64"/>
      <c r="K6301" s="64"/>
      <c r="L6301" s="65"/>
      <c r="M6301" s="65"/>
      <c r="N6301" s="79"/>
      <c r="O6301" s="66"/>
      <c r="P6301" s="160"/>
      <c r="Q6301" s="68"/>
      <c r="R6301" s="68"/>
      <c r="S6301" s="68"/>
      <c r="T6301" s="69">
        <f t="shared" si="670"/>
        <v>0</v>
      </c>
      <c r="U6301" s="68"/>
      <c r="V6301" s="70"/>
      <c r="W6301" s="70"/>
      <c r="X6301" s="71">
        <f t="shared" si="671"/>
        <v>0</v>
      </c>
      <c r="Y6301" s="72"/>
      <c r="Z6301" s="70"/>
      <c r="AA6301" s="68"/>
      <c r="AB6301" s="73"/>
      <c r="AC6301" s="70"/>
      <c r="AD6301" s="74"/>
      <c r="AE6301" s="68"/>
      <c r="AF6301" s="75"/>
    </row>
    <row r="6302" ht="28.5" customHeight="1" spans="1:32">
      <c r="A6302" s="61" t="s">
        <v>36</v>
      </c>
      <c r="B6302" s="61" t="s">
        <v>2156</v>
      </c>
      <c r="C6302" s="61" t="s">
        <v>4399</v>
      </c>
      <c r="D6302" s="61" t="s">
        <v>3910</v>
      </c>
      <c r="E6302" s="62" t="s">
        <v>4400</v>
      </c>
      <c r="F6302" s="46">
        <v>46201</v>
      </c>
      <c r="G6302" s="46" t="str">
        <f t="shared" si="672"/>
        <v>陈开增2026-6-28</v>
      </c>
      <c r="H6302" s="63"/>
      <c r="I6302" s="63"/>
      <c r="J6302" s="64"/>
      <c r="K6302" s="64"/>
      <c r="L6302" s="65"/>
      <c r="M6302" s="65"/>
      <c r="N6302" s="65"/>
      <c r="O6302" s="66"/>
      <c r="P6302" s="160"/>
      <c r="Q6302" s="68"/>
      <c r="R6302" s="68"/>
      <c r="S6302" s="68"/>
      <c r="T6302" s="69">
        <f t="shared" si="670"/>
        <v>0</v>
      </c>
      <c r="U6302" s="68"/>
      <c r="V6302" s="70"/>
      <c r="W6302" s="70"/>
      <c r="X6302" s="71">
        <f t="shared" si="671"/>
        <v>0</v>
      </c>
      <c r="Y6302" s="72"/>
      <c r="Z6302" s="70"/>
      <c r="AA6302" s="68"/>
      <c r="AB6302" s="73"/>
      <c r="AC6302" s="70"/>
      <c r="AD6302" s="74"/>
      <c r="AE6302" s="68"/>
      <c r="AF6302" s="75"/>
    </row>
    <row r="6303" ht="28.5" customHeight="1" spans="1:32">
      <c r="A6303" s="61" t="s">
        <v>36</v>
      </c>
      <c r="B6303" s="61" t="s">
        <v>2156</v>
      </c>
      <c r="C6303" s="61" t="s">
        <v>4399</v>
      </c>
      <c r="D6303" s="61" t="s">
        <v>3910</v>
      </c>
      <c r="E6303" s="76" t="s">
        <v>4400</v>
      </c>
      <c r="F6303" s="46">
        <v>46202</v>
      </c>
      <c r="G6303" s="46" t="str">
        <f t="shared" si="672"/>
        <v>陈开增2026-6-29</v>
      </c>
      <c r="H6303" s="63"/>
      <c r="I6303" s="63"/>
      <c r="J6303" s="64"/>
      <c r="K6303" s="64"/>
      <c r="L6303" s="65"/>
      <c r="M6303" s="65"/>
      <c r="N6303" s="79"/>
      <c r="O6303" s="66"/>
      <c r="P6303" s="160"/>
      <c r="Q6303" s="68"/>
      <c r="R6303" s="68"/>
      <c r="S6303" s="68"/>
      <c r="T6303" s="69">
        <f t="shared" si="670"/>
        <v>0</v>
      </c>
      <c r="U6303" s="68"/>
      <c r="V6303" s="70"/>
      <c r="W6303" s="70"/>
      <c r="X6303" s="71">
        <f t="shared" si="671"/>
        <v>0</v>
      </c>
      <c r="Y6303" s="72"/>
      <c r="Z6303" s="70"/>
      <c r="AA6303" s="68"/>
      <c r="AB6303" s="73"/>
      <c r="AC6303" s="70"/>
      <c r="AD6303" s="74"/>
      <c r="AE6303" s="68"/>
      <c r="AF6303" s="75"/>
    </row>
    <row r="6304" s="3" customFormat="1" ht="28.5" customHeight="1" spans="1:32">
      <c r="A6304" s="61" t="s">
        <v>36</v>
      </c>
      <c r="B6304" s="61" t="s">
        <v>2156</v>
      </c>
      <c r="C6304" s="61" t="s">
        <v>4399</v>
      </c>
      <c r="D6304" s="61" t="s">
        <v>3910</v>
      </c>
      <c r="E6304" s="76" t="s">
        <v>4400</v>
      </c>
      <c r="F6304" s="46">
        <v>46203</v>
      </c>
      <c r="G6304" s="46" t="str">
        <f t="shared" si="672"/>
        <v>陈开增2026-6-30</v>
      </c>
      <c r="H6304" s="63"/>
      <c r="I6304" s="63"/>
      <c r="J6304" s="64"/>
      <c r="K6304" s="64"/>
      <c r="L6304" s="65"/>
      <c r="M6304" s="65"/>
      <c r="N6304" s="65"/>
      <c r="O6304" s="66"/>
      <c r="P6304" s="160"/>
      <c r="Q6304" s="68"/>
      <c r="R6304" s="68"/>
      <c r="S6304" s="68"/>
      <c r="T6304" s="69">
        <f t="shared" si="670"/>
        <v>0</v>
      </c>
      <c r="U6304" s="68"/>
      <c r="V6304" s="70"/>
      <c r="W6304" s="70"/>
      <c r="X6304" s="71">
        <f t="shared" si="671"/>
        <v>0</v>
      </c>
      <c r="Y6304" s="72"/>
      <c r="Z6304" s="70"/>
      <c r="AA6304" s="68"/>
      <c r="AB6304" s="73"/>
      <c r="AC6304" s="70"/>
      <c r="AD6304" s="74"/>
      <c r="AE6304" s="68"/>
      <c r="AF6304" s="75"/>
    </row>
    <row r="6305" s="3" customFormat="1" ht="28.5" customHeight="1" spans="1:32">
      <c r="A6305" s="61" t="s">
        <v>36</v>
      </c>
      <c r="B6305" s="61" t="s">
        <v>2156</v>
      </c>
      <c r="C6305" s="61" t="s">
        <v>4399</v>
      </c>
      <c r="D6305" s="61" t="s">
        <v>3910</v>
      </c>
      <c r="E6305" s="76" t="s">
        <v>4400</v>
      </c>
      <c r="F6305" s="46">
        <v>46204</v>
      </c>
      <c r="G6305" s="46" t="str">
        <f t="shared" si="672"/>
        <v>陈开增2026-7-1</v>
      </c>
      <c r="H6305" s="63"/>
      <c r="I6305" s="63"/>
      <c r="J6305" s="64"/>
      <c r="K6305" s="64"/>
      <c r="L6305" s="65"/>
      <c r="M6305" s="65"/>
      <c r="N6305" s="65"/>
      <c r="O6305" s="66"/>
      <c r="P6305" s="160"/>
      <c r="Q6305" s="68"/>
      <c r="R6305" s="68"/>
      <c r="S6305" s="68"/>
      <c r="T6305" s="69">
        <f t="shared" si="670"/>
        <v>0</v>
      </c>
      <c r="U6305" s="68"/>
      <c r="V6305" s="70"/>
      <c r="W6305" s="70"/>
      <c r="X6305" s="71">
        <f t="shared" si="671"/>
        <v>0</v>
      </c>
      <c r="Y6305" s="72"/>
      <c r="Z6305" s="70"/>
      <c r="AA6305" s="68"/>
      <c r="AB6305" s="73"/>
      <c r="AC6305" s="70"/>
      <c r="AD6305" s="74"/>
      <c r="AE6305" s="68"/>
      <c r="AF6305" s="75"/>
    </row>
    <row r="6306" ht="28.5" customHeight="1" spans="1:32">
      <c r="A6306" s="84" t="s">
        <v>36</v>
      </c>
      <c r="B6306" s="84" t="s">
        <v>2156</v>
      </c>
      <c r="C6306" s="84" t="s">
        <v>4399</v>
      </c>
      <c r="D6306" s="84" t="s">
        <v>3910</v>
      </c>
      <c r="E6306" s="85" t="s">
        <v>4400</v>
      </c>
      <c r="F6306" s="86">
        <v>46235</v>
      </c>
      <c r="G6306" s="46" t="str">
        <f t="shared" si="672"/>
        <v>陈开增2026-8-1</v>
      </c>
      <c r="H6306" s="63"/>
      <c r="I6306" s="63"/>
      <c r="J6306" s="64"/>
      <c r="K6306" s="64"/>
      <c r="L6306" s="65"/>
      <c r="M6306" s="65"/>
      <c r="N6306" s="91"/>
      <c r="O6306" s="66"/>
      <c r="P6306" s="87"/>
      <c r="Q6306" s="87"/>
      <c r="R6306" s="68"/>
      <c r="S6306" s="87"/>
      <c r="T6306" s="69">
        <f t="shared" si="670"/>
        <v>0</v>
      </c>
      <c r="U6306" s="87"/>
      <c r="V6306" s="87"/>
      <c r="W6306" s="87"/>
      <c r="X6306" s="71">
        <f t="shared" si="671"/>
        <v>0</v>
      </c>
      <c r="Y6306" s="88"/>
      <c r="Z6306" s="87"/>
      <c r="AA6306" s="87"/>
      <c r="AB6306" s="87"/>
      <c r="AC6306" s="87"/>
      <c r="AD6306" s="89"/>
      <c r="AE6306" s="87"/>
      <c r="AF6306" s="90"/>
    </row>
    <row r="6307" ht="28.5" customHeight="1" spans="1:32">
      <c r="A6307" s="44" t="s">
        <v>743</v>
      </c>
      <c r="B6307" s="44" t="s">
        <v>2156</v>
      </c>
      <c r="C6307" s="44" t="s">
        <v>4399</v>
      </c>
      <c r="D6307" s="44" t="s">
        <v>3929</v>
      </c>
      <c r="E6307" s="44" t="s">
        <v>4419</v>
      </c>
      <c r="F6307" s="45">
        <v>46173</v>
      </c>
      <c r="G6307" s="46" t="str">
        <f t="shared" si="672"/>
        <v>钟军杰2026-5-31</v>
      </c>
      <c r="H6307" s="157"/>
      <c r="I6307" s="157"/>
      <c r="J6307" s="158"/>
      <c r="K6307" s="158"/>
      <c r="L6307" s="158"/>
      <c r="M6307" s="159"/>
      <c r="N6307" s="159"/>
      <c r="O6307" s="102">
        <f t="shared" ref="O6307:AE6307" si="673">SUM(O6308:O6339)</f>
        <v>136</v>
      </c>
      <c r="P6307" s="103">
        <f t="shared" si="673"/>
        <v>0</v>
      </c>
      <c r="Q6307" s="104">
        <f t="shared" si="673"/>
        <v>0</v>
      </c>
      <c r="R6307" s="104">
        <f t="shared" si="673"/>
        <v>0</v>
      </c>
      <c r="S6307" s="53">
        <f t="shared" si="673"/>
        <v>0</v>
      </c>
      <c r="T6307" s="105">
        <f t="shared" si="673"/>
        <v>136</v>
      </c>
      <c r="U6307" s="55">
        <f t="shared" si="673"/>
        <v>0</v>
      </c>
      <c r="V6307" s="105">
        <f t="shared" si="673"/>
        <v>62.5</v>
      </c>
      <c r="W6307" s="105">
        <f t="shared" si="673"/>
        <v>0</v>
      </c>
      <c r="X6307" s="106">
        <f t="shared" si="673"/>
        <v>198.5</v>
      </c>
      <c r="Y6307" s="107">
        <f t="shared" si="673"/>
        <v>0</v>
      </c>
      <c r="Z6307" s="105">
        <f t="shared" si="673"/>
        <v>0</v>
      </c>
      <c r="AA6307" s="108">
        <f t="shared" si="673"/>
        <v>64</v>
      </c>
      <c r="AB6307" s="105">
        <f t="shared" si="673"/>
        <v>8</v>
      </c>
      <c r="AC6307" s="105">
        <f t="shared" si="673"/>
        <v>0</v>
      </c>
      <c r="AD6307" s="109">
        <f t="shared" si="673"/>
        <v>0</v>
      </c>
      <c r="AE6307" s="108">
        <f t="shared" si="673"/>
        <v>0</v>
      </c>
      <c r="AF6307" s="60"/>
    </row>
    <row r="6308" ht="28.5" customHeight="1" spans="1:32">
      <c r="A6308" s="61" t="s">
        <v>743</v>
      </c>
      <c r="B6308" s="61" t="s">
        <v>2156</v>
      </c>
      <c r="C6308" s="61" t="s">
        <v>4399</v>
      </c>
      <c r="D6308" s="61" t="s">
        <v>3929</v>
      </c>
      <c r="E6308" s="62" t="s">
        <v>4419</v>
      </c>
      <c r="F6308" s="46">
        <v>46174</v>
      </c>
      <c r="G6308" s="46" t="str">
        <f t="shared" si="672"/>
        <v>钟军杰2026-6-1</v>
      </c>
      <c r="H6308" s="63" t="s">
        <v>4420</v>
      </c>
      <c r="I6308" s="63" t="s">
        <v>4421</v>
      </c>
      <c r="J6308" s="64"/>
      <c r="K6308" s="64" t="s">
        <v>1791</v>
      </c>
      <c r="L6308" s="65"/>
      <c r="M6308" s="65"/>
      <c r="N6308" s="65"/>
      <c r="O6308" s="66">
        <v>8</v>
      </c>
      <c r="P6308" s="160"/>
      <c r="Q6308" s="68"/>
      <c r="R6308" s="68"/>
      <c r="S6308" s="68"/>
      <c r="T6308" s="69">
        <f t="shared" ref="T6308:T6339" si="674">SUM(O6308:S6308)</f>
        <v>8</v>
      </c>
      <c r="U6308" s="68"/>
      <c r="V6308" s="70">
        <v>3.5</v>
      </c>
      <c r="W6308" s="70"/>
      <c r="X6308" s="71">
        <f t="shared" ref="X6308:X6339" si="675">SUM(T6308:W6308)</f>
        <v>11.5</v>
      </c>
      <c r="Y6308" s="72"/>
      <c r="Z6308" s="70"/>
      <c r="AA6308" s="68">
        <v>4</v>
      </c>
      <c r="AB6308" s="73"/>
      <c r="AC6308" s="70"/>
      <c r="AD6308" s="74"/>
      <c r="AE6308" s="68"/>
      <c r="AF6308" s="75"/>
    </row>
    <row r="6309" ht="28.5" customHeight="1" spans="1:32">
      <c r="A6309" s="61" t="s">
        <v>743</v>
      </c>
      <c r="B6309" s="61" t="s">
        <v>2156</v>
      </c>
      <c r="C6309" s="61" t="s">
        <v>4399</v>
      </c>
      <c r="D6309" s="61" t="s">
        <v>3929</v>
      </c>
      <c r="E6309" s="76" t="s">
        <v>4419</v>
      </c>
      <c r="F6309" s="46">
        <v>46175</v>
      </c>
      <c r="G6309" s="46" t="str">
        <f t="shared" si="672"/>
        <v>钟军杰2026-6-2</v>
      </c>
      <c r="H6309" s="63" t="s">
        <v>4422</v>
      </c>
      <c r="I6309" s="63" t="s">
        <v>4423</v>
      </c>
      <c r="J6309" s="64"/>
      <c r="K6309" s="64" t="s">
        <v>1564</v>
      </c>
      <c r="L6309" s="65"/>
      <c r="M6309" s="65"/>
      <c r="N6309" s="65"/>
      <c r="O6309" s="66">
        <v>8</v>
      </c>
      <c r="P6309" s="160"/>
      <c r="Q6309" s="68"/>
      <c r="R6309" s="68"/>
      <c r="S6309" s="68"/>
      <c r="T6309" s="69">
        <f t="shared" si="674"/>
        <v>8</v>
      </c>
      <c r="U6309" s="68"/>
      <c r="V6309" s="70">
        <v>3</v>
      </c>
      <c r="W6309" s="70"/>
      <c r="X6309" s="71">
        <f t="shared" si="675"/>
        <v>11</v>
      </c>
      <c r="Y6309" s="72"/>
      <c r="Z6309" s="70"/>
      <c r="AA6309" s="68">
        <v>4</v>
      </c>
      <c r="AB6309" s="73"/>
      <c r="AC6309" s="70"/>
      <c r="AD6309" s="74"/>
      <c r="AE6309" s="68"/>
      <c r="AF6309" s="75"/>
    </row>
    <row r="6310" ht="28.5" customHeight="1" spans="1:32">
      <c r="A6310" s="61" t="s">
        <v>743</v>
      </c>
      <c r="B6310" s="61" t="s">
        <v>2156</v>
      </c>
      <c r="C6310" s="61" t="s">
        <v>4399</v>
      </c>
      <c r="D6310" s="61" t="s">
        <v>3929</v>
      </c>
      <c r="E6310" s="76" t="s">
        <v>4419</v>
      </c>
      <c r="F6310" s="46">
        <v>46176</v>
      </c>
      <c r="G6310" s="46" t="str">
        <f t="shared" si="672"/>
        <v>钟军杰2026-6-3</v>
      </c>
      <c r="H6310" s="63" t="s">
        <v>4424</v>
      </c>
      <c r="I6310" s="63" t="s">
        <v>214</v>
      </c>
      <c r="J6310" s="64"/>
      <c r="K6310" s="64"/>
      <c r="L6310" s="65"/>
      <c r="M6310" s="65"/>
      <c r="N6310" s="65"/>
      <c r="O6310" s="66">
        <v>8</v>
      </c>
      <c r="P6310" s="160"/>
      <c r="Q6310" s="68"/>
      <c r="R6310" s="68"/>
      <c r="S6310" s="68"/>
      <c r="T6310" s="69">
        <f t="shared" si="674"/>
        <v>8</v>
      </c>
      <c r="U6310" s="68"/>
      <c r="V6310" s="70"/>
      <c r="W6310" s="70"/>
      <c r="X6310" s="71">
        <f t="shared" si="675"/>
        <v>8</v>
      </c>
      <c r="Y6310" s="72"/>
      <c r="Z6310" s="70"/>
      <c r="AA6310" s="68">
        <v>2</v>
      </c>
      <c r="AB6310" s="73"/>
      <c r="AC6310" s="70"/>
      <c r="AD6310" s="74"/>
      <c r="AE6310" s="68"/>
      <c r="AF6310" s="75"/>
    </row>
    <row r="6311" ht="28.5" customHeight="1" spans="1:32">
      <c r="A6311" s="61" t="s">
        <v>743</v>
      </c>
      <c r="B6311" s="61" t="s">
        <v>2156</v>
      </c>
      <c r="C6311" s="61" t="s">
        <v>4399</v>
      </c>
      <c r="D6311" s="61" t="s">
        <v>3929</v>
      </c>
      <c r="E6311" s="61" t="s">
        <v>4419</v>
      </c>
      <c r="F6311" s="46">
        <v>46177</v>
      </c>
      <c r="G6311" s="46" t="str">
        <f t="shared" si="672"/>
        <v>钟军杰2026-6-4</v>
      </c>
      <c r="H6311" s="63" t="s">
        <v>4284</v>
      </c>
      <c r="I6311" s="63" t="s">
        <v>4425</v>
      </c>
      <c r="J6311" s="64"/>
      <c r="K6311" s="64" t="s">
        <v>1564</v>
      </c>
      <c r="L6311" s="65"/>
      <c r="M6311" s="65"/>
      <c r="N6311" s="65"/>
      <c r="O6311" s="66">
        <v>8</v>
      </c>
      <c r="P6311" s="160"/>
      <c r="Q6311" s="68"/>
      <c r="R6311" s="68"/>
      <c r="S6311" s="68"/>
      <c r="T6311" s="69">
        <f t="shared" si="674"/>
        <v>8</v>
      </c>
      <c r="U6311" s="68"/>
      <c r="V6311" s="70">
        <v>3</v>
      </c>
      <c r="W6311" s="70"/>
      <c r="X6311" s="71">
        <f t="shared" si="675"/>
        <v>11</v>
      </c>
      <c r="Y6311" s="72"/>
      <c r="Z6311" s="70"/>
      <c r="AA6311" s="68">
        <v>4</v>
      </c>
      <c r="AB6311" s="73"/>
      <c r="AC6311" s="70"/>
      <c r="AD6311" s="74"/>
      <c r="AE6311" s="68"/>
      <c r="AF6311" s="75"/>
    </row>
    <row r="6312" ht="28.5" customHeight="1" spans="1:32">
      <c r="A6312" s="61" t="s">
        <v>743</v>
      </c>
      <c r="B6312" s="61" t="s">
        <v>2156</v>
      </c>
      <c r="C6312" s="61" t="s">
        <v>4399</v>
      </c>
      <c r="D6312" s="61" t="s">
        <v>3929</v>
      </c>
      <c r="E6312" s="76" t="s">
        <v>4419</v>
      </c>
      <c r="F6312" s="46">
        <v>46178</v>
      </c>
      <c r="G6312" s="46" t="str">
        <f t="shared" si="672"/>
        <v>钟军杰2026-6-5</v>
      </c>
      <c r="H6312" s="63" t="s">
        <v>4426</v>
      </c>
      <c r="I6312" s="63" t="s">
        <v>4416</v>
      </c>
      <c r="J6312" s="64"/>
      <c r="K6312" s="64"/>
      <c r="L6312" s="65"/>
      <c r="M6312" s="65"/>
      <c r="N6312" s="65"/>
      <c r="O6312" s="66">
        <v>8</v>
      </c>
      <c r="P6312" s="160"/>
      <c r="Q6312" s="68"/>
      <c r="R6312" s="68"/>
      <c r="S6312" s="68"/>
      <c r="T6312" s="69">
        <f t="shared" si="674"/>
        <v>8</v>
      </c>
      <c r="U6312" s="68"/>
      <c r="V6312" s="70"/>
      <c r="W6312" s="70"/>
      <c r="X6312" s="71">
        <f t="shared" si="675"/>
        <v>8</v>
      </c>
      <c r="Y6312" s="72"/>
      <c r="Z6312" s="70"/>
      <c r="AA6312" s="68">
        <v>2</v>
      </c>
      <c r="AB6312" s="73"/>
      <c r="AC6312" s="70"/>
      <c r="AD6312" s="74"/>
      <c r="AE6312" s="68"/>
      <c r="AF6312" s="75"/>
    </row>
    <row r="6313" ht="28.5" customHeight="1" spans="1:32">
      <c r="A6313" s="61" t="s">
        <v>743</v>
      </c>
      <c r="B6313" s="61" t="s">
        <v>2156</v>
      </c>
      <c r="C6313" s="61" t="s">
        <v>4399</v>
      </c>
      <c r="D6313" s="61" t="s">
        <v>3929</v>
      </c>
      <c r="E6313" s="76" t="s">
        <v>4419</v>
      </c>
      <c r="F6313" s="46">
        <v>46179</v>
      </c>
      <c r="G6313" s="46" t="str">
        <f t="shared" si="672"/>
        <v>钟军杰2026-6-6</v>
      </c>
      <c r="H6313" s="63" t="s">
        <v>1870</v>
      </c>
      <c r="I6313" s="63" t="s">
        <v>4427</v>
      </c>
      <c r="J6313" s="64"/>
      <c r="K6313" s="64"/>
      <c r="L6313" s="65"/>
      <c r="M6313" s="65"/>
      <c r="N6313" s="65"/>
      <c r="O6313" s="66">
        <v>8</v>
      </c>
      <c r="P6313" s="160"/>
      <c r="Q6313" s="68"/>
      <c r="R6313" s="68"/>
      <c r="S6313" s="68"/>
      <c r="T6313" s="69">
        <f t="shared" si="674"/>
        <v>8</v>
      </c>
      <c r="U6313" s="68"/>
      <c r="V6313" s="70"/>
      <c r="W6313" s="70"/>
      <c r="X6313" s="71">
        <f t="shared" si="675"/>
        <v>8</v>
      </c>
      <c r="Y6313" s="72"/>
      <c r="Z6313" s="70"/>
      <c r="AA6313" s="68">
        <v>2</v>
      </c>
      <c r="AB6313" s="73"/>
      <c r="AC6313" s="70"/>
      <c r="AD6313" s="74"/>
      <c r="AE6313" s="68"/>
      <c r="AF6313" s="75"/>
    </row>
    <row r="6314" ht="28.5" customHeight="1" spans="1:32">
      <c r="A6314" s="61" t="s">
        <v>743</v>
      </c>
      <c r="B6314" s="61" t="s">
        <v>2156</v>
      </c>
      <c r="C6314" s="61" t="s">
        <v>4399</v>
      </c>
      <c r="D6314" s="61" t="s">
        <v>3929</v>
      </c>
      <c r="E6314" s="76" t="s">
        <v>4419</v>
      </c>
      <c r="F6314" s="77">
        <v>46180</v>
      </c>
      <c r="G6314" s="46" t="str">
        <f t="shared" si="672"/>
        <v>钟军杰2026-6-7</v>
      </c>
      <c r="H6314" s="63" t="s">
        <v>4428</v>
      </c>
      <c r="I6314" s="63" t="s">
        <v>2012</v>
      </c>
      <c r="J6314" s="64"/>
      <c r="K6314" s="64" t="s">
        <v>73</v>
      </c>
      <c r="L6314" s="65"/>
      <c r="M6314" s="65"/>
      <c r="N6314" s="65"/>
      <c r="O6314" s="66"/>
      <c r="P6314" s="160"/>
      <c r="Q6314" s="68"/>
      <c r="R6314" s="68"/>
      <c r="S6314" s="68"/>
      <c r="T6314" s="69">
        <f t="shared" si="674"/>
        <v>0</v>
      </c>
      <c r="U6314" s="68"/>
      <c r="V6314" s="70">
        <v>7.5</v>
      </c>
      <c r="W6314" s="70"/>
      <c r="X6314" s="71">
        <f t="shared" si="675"/>
        <v>7.5</v>
      </c>
      <c r="Y6314" s="72"/>
      <c r="Z6314" s="70"/>
      <c r="AA6314" s="68">
        <v>2</v>
      </c>
      <c r="AB6314" s="73"/>
      <c r="AC6314" s="70"/>
      <c r="AD6314" s="74"/>
      <c r="AE6314" s="68"/>
      <c r="AF6314" s="75"/>
    </row>
    <row r="6315" ht="28.5" customHeight="1" spans="1:32">
      <c r="A6315" s="61" t="s">
        <v>743</v>
      </c>
      <c r="B6315" s="61" t="s">
        <v>2156</v>
      </c>
      <c r="C6315" s="61" t="s">
        <v>4399</v>
      </c>
      <c r="D6315" s="61" t="s">
        <v>3929</v>
      </c>
      <c r="E6315" s="76" t="s">
        <v>4419</v>
      </c>
      <c r="F6315" s="46">
        <v>46181</v>
      </c>
      <c r="G6315" s="46" t="str">
        <f t="shared" si="672"/>
        <v>钟军杰2026-6-8</v>
      </c>
      <c r="H6315" s="63" t="s">
        <v>4429</v>
      </c>
      <c r="I6315" s="63" t="s">
        <v>4430</v>
      </c>
      <c r="J6315" s="64"/>
      <c r="K6315" s="64" t="s">
        <v>1564</v>
      </c>
      <c r="L6315" s="65"/>
      <c r="M6315" s="65"/>
      <c r="N6315" s="65"/>
      <c r="O6315" s="66">
        <v>8</v>
      </c>
      <c r="P6315" s="160"/>
      <c r="Q6315" s="68"/>
      <c r="R6315" s="68"/>
      <c r="S6315" s="68"/>
      <c r="T6315" s="69">
        <f t="shared" si="674"/>
        <v>8</v>
      </c>
      <c r="U6315" s="68"/>
      <c r="V6315" s="70">
        <v>3</v>
      </c>
      <c r="W6315" s="70"/>
      <c r="X6315" s="71">
        <f t="shared" si="675"/>
        <v>11</v>
      </c>
      <c r="Y6315" s="72"/>
      <c r="Z6315" s="70"/>
      <c r="AA6315" s="68">
        <v>4</v>
      </c>
      <c r="AB6315" s="73"/>
      <c r="AC6315" s="70"/>
      <c r="AD6315" s="74"/>
      <c r="AE6315" s="68"/>
      <c r="AF6315" s="75"/>
    </row>
    <row r="6316" ht="28.5" customHeight="1" spans="1:32">
      <c r="A6316" s="61" t="s">
        <v>743</v>
      </c>
      <c r="B6316" s="61" t="s">
        <v>2156</v>
      </c>
      <c r="C6316" s="61" t="s">
        <v>4399</v>
      </c>
      <c r="D6316" s="61" t="s">
        <v>3929</v>
      </c>
      <c r="E6316" s="76" t="s">
        <v>4419</v>
      </c>
      <c r="F6316" s="78">
        <v>46182</v>
      </c>
      <c r="G6316" s="46" t="str">
        <f t="shared" si="672"/>
        <v>钟军杰2026-6-9</v>
      </c>
      <c r="H6316" s="63" t="s">
        <v>4431</v>
      </c>
      <c r="I6316" s="63" t="s">
        <v>4432</v>
      </c>
      <c r="J6316" s="64"/>
      <c r="K6316" s="64" t="s">
        <v>1564</v>
      </c>
      <c r="L6316" s="65"/>
      <c r="M6316" s="65"/>
      <c r="N6316" s="65"/>
      <c r="O6316" s="66">
        <v>8</v>
      </c>
      <c r="P6316" s="160"/>
      <c r="Q6316" s="68"/>
      <c r="R6316" s="68"/>
      <c r="S6316" s="68"/>
      <c r="T6316" s="69">
        <f t="shared" si="674"/>
        <v>8</v>
      </c>
      <c r="U6316" s="68"/>
      <c r="V6316" s="70">
        <v>3</v>
      </c>
      <c r="W6316" s="70"/>
      <c r="X6316" s="71">
        <f t="shared" si="675"/>
        <v>11</v>
      </c>
      <c r="Y6316" s="72"/>
      <c r="Z6316" s="70"/>
      <c r="AA6316" s="68">
        <v>4</v>
      </c>
      <c r="AB6316" s="73"/>
      <c r="AC6316" s="70"/>
      <c r="AD6316" s="74"/>
      <c r="AE6316" s="68"/>
      <c r="AF6316" s="75"/>
    </row>
    <row r="6317" ht="28.5" customHeight="1" spans="1:32">
      <c r="A6317" s="61" t="s">
        <v>743</v>
      </c>
      <c r="B6317" s="61" t="s">
        <v>2156</v>
      </c>
      <c r="C6317" s="61" t="s">
        <v>4399</v>
      </c>
      <c r="D6317" s="61" t="s">
        <v>3929</v>
      </c>
      <c r="E6317" s="76" t="s">
        <v>4419</v>
      </c>
      <c r="F6317" s="46">
        <v>46183</v>
      </c>
      <c r="G6317" s="46" t="str">
        <f t="shared" si="672"/>
        <v>钟军杰2026-6-10</v>
      </c>
      <c r="H6317" s="63" t="s">
        <v>4433</v>
      </c>
      <c r="I6317" s="63" t="s">
        <v>4434</v>
      </c>
      <c r="J6317" s="64"/>
      <c r="K6317" s="64" t="s">
        <v>1564</v>
      </c>
      <c r="L6317" s="65"/>
      <c r="M6317" s="65"/>
      <c r="N6317" s="65"/>
      <c r="O6317" s="66">
        <v>8</v>
      </c>
      <c r="P6317" s="160"/>
      <c r="Q6317" s="68"/>
      <c r="R6317" s="68"/>
      <c r="S6317" s="68"/>
      <c r="T6317" s="69">
        <f t="shared" si="674"/>
        <v>8</v>
      </c>
      <c r="U6317" s="68"/>
      <c r="V6317" s="70">
        <v>3</v>
      </c>
      <c r="W6317" s="70"/>
      <c r="X6317" s="71">
        <f t="shared" si="675"/>
        <v>11</v>
      </c>
      <c r="Y6317" s="72"/>
      <c r="Z6317" s="70"/>
      <c r="AA6317" s="68">
        <v>4</v>
      </c>
      <c r="AB6317" s="73"/>
      <c r="AC6317" s="70"/>
      <c r="AD6317" s="74"/>
      <c r="AE6317" s="68"/>
      <c r="AF6317" s="75"/>
    </row>
    <row r="6318" ht="28.5" customHeight="1" spans="1:32">
      <c r="A6318" s="61" t="s">
        <v>743</v>
      </c>
      <c r="B6318" s="61" t="s">
        <v>2156</v>
      </c>
      <c r="C6318" s="61" t="s">
        <v>4399</v>
      </c>
      <c r="D6318" s="61" t="s">
        <v>3929</v>
      </c>
      <c r="E6318" s="76" t="s">
        <v>4419</v>
      </c>
      <c r="F6318" s="46">
        <v>46184</v>
      </c>
      <c r="G6318" s="46" t="str">
        <f t="shared" si="672"/>
        <v>钟军杰2026-6-11</v>
      </c>
      <c r="H6318" s="63" t="s">
        <v>4435</v>
      </c>
      <c r="I6318" s="63" t="s">
        <v>4436</v>
      </c>
      <c r="J6318" s="64"/>
      <c r="K6318" s="64" t="s">
        <v>1564</v>
      </c>
      <c r="L6318" s="65"/>
      <c r="M6318" s="65"/>
      <c r="N6318" s="65"/>
      <c r="O6318" s="66">
        <v>8</v>
      </c>
      <c r="P6318" s="160"/>
      <c r="Q6318" s="68"/>
      <c r="R6318" s="68"/>
      <c r="S6318" s="68"/>
      <c r="T6318" s="69">
        <f t="shared" si="674"/>
        <v>8</v>
      </c>
      <c r="U6318" s="68"/>
      <c r="V6318" s="70">
        <v>3</v>
      </c>
      <c r="W6318" s="70"/>
      <c r="X6318" s="71">
        <f t="shared" si="675"/>
        <v>11</v>
      </c>
      <c r="Y6318" s="72"/>
      <c r="Z6318" s="70"/>
      <c r="AA6318" s="68">
        <v>4</v>
      </c>
      <c r="AB6318" s="73"/>
      <c r="AC6318" s="70"/>
      <c r="AD6318" s="74"/>
      <c r="AE6318" s="68"/>
      <c r="AF6318" s="75"/>
    </row>
    <row r="6319" ht="28.5" customHeight="1" spans="1:32">
      <c r="A6319" s="61" t="s">
        <v>743</v>
      </c>
      <c r="B6319" s="61" t="s">
        <v>2156</v>
      </c>
      <c r="C6319" s="61" t="s">
        <v>4399</v>
      </c>
      <c r="D6319" s="61" t="s">
        <v>3929</v>
      </c>
      <c r="E6319" s="76" t="s">
        <v>4419</v>
      </c>
      <c r="F6319" s="46">
        <v>46185</v>
      </c>
      <c r="G6319" s="46" t="str">
        <f t="shared" si="672"/>
        <v>钟军杰2026-6-12</v>
      </c>
      <c r="H6319" s="63" t="s">
        <v>4437</v>
      </c>
      <c r="I6319" s="63" t="s">
        <v>4438</v>
      </c>
      <c r="J6319" s="64"/>
      <c r="K6319" s="64" t="s">
        <v>1564</v>
      </c>
      <c r="L6319" s="65"/>
      <c r="M6319" s="65"/>
      <c r="N6319" s="65"/>
      <c r="O6319" s="66">
        <v>8</v>
      </c>
      <c r="P6319" s="160"/>
      <c r="Q6319" s="68"/>
      <c r="R6319" s="68"/>
      <c r="S6319" s="68"/>
      <c r="T6319" s="69">
        <f t="shared" si="674"/>
        <v>8</v>
      </c>
      <c r="U6319" s="68"/>
      <c r="V6319" s="70">
        <v>3</v>
      </c>
      <c r="W6319" s="70"/>
      <c r="X6319" s="71">
        <f t="shared" si="675"/>
        <v>11</v>
      </c>
      <c r="Y6319" s="72"/>
      <c r="Z6319" s="70"/>
      <c r="AA6319" s="68">
        <v>4</v>
      </c>
      <c r="AB6319" s="73"/>
      <c r="AC6319" s="70"/>
      <c r="AD6319" s="74"/>
      <c r="AE6319" s="68"/>
      <c r="AF6319" s="75"/>
    </row>
    <row r="6320" ht="28.5" customHeight="1" spans="1:32">
      <c r="A6320" s="61" t="s">
        <v>743</v>
      </c>
      <c r="B6320" s="61" t="s">
        <v>2156</v>
      </c>
      <c r="C6320" s="61" t="s">
        <v>4399</v>
      </c>
      <c r="D6320" s="61" t="s">
        <v>3929</v>
      </c>
      <c r="E6320" s="76" t="s">
        <v>4419</v>
      </c>
      <c r="F6320" s="46">
        <v>46186</v>
      </c>
      <c r="G6320" s="46" t="str">
        <f t="shared" si="672"/>
        <v>钟军杰2026-6-13</v>
      </c>
      <c r="H6320" s="63" t="s">
        <v>3615</v>
      </c>
      <c r="I6320" s="63" t="s">
        <v>4427</v>
      </c>
      <c r="J6320" s="64"/>
      <c r="K6320" s="64"/>
      <c r="L6320" s="65"/>
      <c r="M6320" s="65"/>
      <c r="N6320" s="65"/>
      <c r="O6320" s="66">
        <v>8</v>
      </c>
      <c r="P6320" s="160"/>
      <c r="Q6320" s="68"/>
      <c r="R6320" s="68"/>
      <c r="S6320" s="68"/>
      <c r="T6320" s="69">
        <f t="shared" si="674"/>
        <v>8</v>
      </c>
      <c r="U6320" s="68"/>
      <c r="V6320" s="70"/>
      <c r="W6320" s="70"/>
      <c r="X6320" s="71">
        <f t="shared" si="675"/>
        <v>8</v>
      </c>
      <c r="Y6320" s="72"/>
      <c r="Z6320" s="70"/>
      <c r="AA6320" s="68">
        <v>2</v>
      </c>
      <c r="AB6320" s="73"/>
      <c r="AC6320" s="70"/>
      <c r="AD6320" s="74"/>
      <c r="AE6320" s="68"/>
      <c r="AF6320" s="80"/>
    </row>
    <row r="6321" ht="28.5" customHeight="1" spans="1:32">
      <c r="A6321" s="61" t="s">
        <v>743</v>
      </c>
      <c r="B6321" s="61" t="s">
        <v>2156</v>
      </c>
      <c r="C6321" s="61" t="s">
        <v>4399</v>
      </c>
      <c r="D6321" s="61" t="s">
        <v>3929</v>
      </c>
      <c r="E6321" s="76" t="s">
        <v>4419</v>
      </c>
      <c r="F6321" s="77">
        <v>46187</v>
      </c>
      <c r="G6321" s="46" t="str">
        <f t="shared" si="672"/>
        <v>钟军杰2026-6-14</v>
      </c>
      <c r="H6321" s="63" t="s">
        <v>736</v>
      </c>
      <c r="I6321" s="63" t="s">
        <v>196</v>
      </c>
      <c r="J6321" s="64"/>
      <c r="K6321" s="64" t="s">
        <v>73</v>
      </c>
      <c r="L6321" s="65"/>
      <c r="M6321" s="65"/>
      <c r="N6321" s="65"/>
      <c r="O6321" s="66"/>
      <c r="P6321" s="160"/>
      <c r="Q6321" s="68"/>
      <c r="R6321" s="68"/>
      <c r="S6321" s="68"/>
      <c r="T6321" s="69">
        <f t="shared" si="674"/>
        <v>0</v>
      </c>
      <c r="U6321" s="68"/>
      <c r="V6321" s="70">
        <v>8</v>
      </c>
      <c r="W6321" s="70"/>
      <c r="X6321" s="71">
        <f t="shared" si="675"/>
        <v>8</v>
      </c>
      <c r="Y6321" s="72"/>
      <c r="Z6321" s="70"/>
      <c r="AA6321" s="68">
        <v>2</v>
      </c>
      <c r="AB6321" s="73"/>
      <c r="AC6321" s="70"/>
      <c r="AD6321" s="74"/>
      <c r="AE6321" s="68"/>
      <c r="AF6321" s="80"/>
    </row>
    <row r="6322" ht="28.5" customHeight="1" spans="1:32">
      <c r="A6322" s="61" t="s">
        <v>743</v>
      </c>
      <c r="B6322" s="61" t="s">
        <v>2156</v>
      </c>
      <c r="C6322" s="61" t="s">
        <v>4399</v>
      </c>
      <c r="D6322" s="61" t="s">
        <v>3929</v>
      </c>
      <c r="E6322" s="76" t="s">
        <v>4419</v>
      </c>
      <c r="F6322" s="46">
        <v>46188</v>
      </c>
      <c r="G6322" s="46" t="str">
        <f t="shared" si="672"/>
        <v>钟军杰2026-6-15</v>
      </c>
      <c r="H6322" s="63" t="s">
        <v>4439</v>
      </c>
      <c r="I6322" s="63" t="s">
        <v>4440</v>
      </c>
      <c r="J6322" s="64"/>
      <c r="K6322" s="64" t="s">
        <v>1564</v>
      </c>
      <c r="L6322" s="65"/>
      <c r="M6322" s="65"/>
      <c r="N6322" s="65"/>
      <c r="O6322" s="66">
        <v>8</v>
      </c>
      <c r="P6322" s="160"/>
      <c r="Q6322" s="68"/>
      <c r="R6322" s="68"/>
      <c r="S6322" s="68"/>
      <c r="T6322" s="69">
        <f t="shared" si="674"/>
        <v>8</v>
      </c>
      <c r="U6322" s="68"/>
      <c r="V6322" s="70">
        <v>3</v>
      </c>
      <c r="W6322" s="70"/>
      <c r="X6322" s="71">
        <f t="shared" si="675"/>
        <v>11</v>
      </c>
      <c r="Y6322" s="72"/>
      <c r="Z6322" s="70"/>
      <c r="AA6322" s="68">
        <v>4</v>
      </c>
      <c r="AB6322" s="73"/>
      <c r="AC6322" s="70"/>
      <c r="AD6322" s="74"/>
      <c r="AE6322" s="68"/>
      <c r="AF6322" s="75"/>
    </row>
    <row r="6323" ht="28.5" customHeight="1" spans="1:32">
      <c r="A6323" s="61" t="s">
        <v>743</v>
      </c>
      <c r="B6323" s="61" t="s">
        <v>2156</v>
      </c>
      <c r="C6323" s="61" t="s">
        <v>4399</v>
      </c>
      <c r="D6323" s="61" t="s">
        <v>3929</v>
      </c>
      <c r="E6323" s="76" t="s">
        <v>4419</v>
      </c>
      <c r="F6323" s="46">
        <v>46189</v>
      </c>
      <c r="G6323" s="46" t="str">
        <f t="shared" si="672"/>
        <v>钟军杰2026-6-16</v>
      </c>
      <c r="H6323" s="63" t="s">
        <v>4441</v>
      </c>
      <c r="I6323" s="63" t="s">
        <v>4442</v>
      </c>
      <c r="J6323" s="64"/>
      <c r="K6323" s="64" t="s">
        <v>1598</v>
      </c>
      <c r="L6323" s="65"/>
      <c r="M6323" s="65"/>
      <c r="N6323" s="65"/>
      <c r="O6323" s="66">
        <v>8</v>
      </c>
      <c r="P6323" s="161"/>
      <c r="Q6323" s="68"/>
      <c r="R6323" s="68"/>
      <c r="S6323" s="68"/>
      <c r="T6323" s="69">
        <f t="shared" si="674"/>
        <v>8</v>
      </c>
      <c r="U6323" s="68"/>
      <c r="V6323" s="70">
        <v>3.5</v>
      </c>
      <c r="W6323" s="70"/>
      <c r="X6323" s="71">
        <f t="shared" si="675"/>
        <v>11.5</v>
      </c>
      <c r="Y6323" s="72"/>
      <c r="Z6323" s="70"/>
      <c r="AA6323" s="68">
        <v>4</v>
      </c>
      <c r="AB6323" s="73"/>
      <c r="AC6323" s="70"/>
      <c r="AD6323" s="74"/>
      <c r="AE6323" s="68"/>
      <c r="AF6323" s="80"/>
    </row>
    <row r="6324" ht="28.5" customHeight="1" spans="1:32">
      <c r="A6324" s="61" t="s">
        <v>743</v>
      </c>
      <c r="B6324" s="61" t="s">
        <v>2156</v>
      </c>
      <c r="C6324" s="61" t="s">
        <v>4399</v>
      </c>
      <c r="D6324" s="61" t="s">
        <v>3929</v>
      </c>
      <c r="E6324" s="76" t="s">
        <v>4419</v>
      </c>
      <c r="F6324" s="46">
        <v>46190</v>
      </c>
      <c r="G6324" s="46" t="str">
        <f t="shared" si="672"/>
        <v>钟军杰2026-6-17</v>
      </c>
      <c r="H6324" s="63" t="s">
        <v>4443</v>
      </c>
      <c r="I6324" s="63" t="s">
        <v>4444</v>
      </c>
      <c r="J6324" s="64"/>
      <c r="K6324" s="64" t="s">
        <v>4445</v>
      </c>
      <c r="L6324" s="65"/>
      <c r="M6324" s="65"/>
      <c r="N6324" s="65"/>
      <c r="O6324" s="66">
        <v>8</v>
      </c>
      <c r="P6324" s="161"/>
      <c r="Q6324" s="68"/>
      <c r="R6324" s="68"/>
      <c r="S6324" s="68"/>
      <c r="T6324" s="69">
        <f t="shared" si="674"/>
        <v>8</v>
      </c>
      <c r="U6324" s="68"/>
      <c r="V6324" s="70">
        <v>5</v>
      </c>
      <c r="W6324" s="70"/>
      <c r="X6324" s="71">
        <f t="shared" si="675"/>
        <v>13</v>
      </c>
      <c r="Y6324" s="72"/>
      <c r="Z6324" s="70"/>
      <c r="AA6324" s="68">
        <v>4</v>
      </c>
      <c r="AB6324" s="73"/>
      <c r="AC6324" s="70"/>
      <c r="AD6324" s="74"/>
      <c r="AE6324" s="68"/>
      <c r="AF6324" s="75"/>
    </row>
    <row r="6325" ht="28.5" customHeight="1" spans="1:32">
      <c r="A6325" s="61" t="s">
        <v>743</v>
      </c>
      <c r="B6325" s="61" t="s">
        <v>2156</v>
      </c>
      <c r="C6325" s="61" t="s">
        <v>4399</v>
      </c>
      <c r="D6325" s="61" t="s">
        <v>3929</v>
      </c>
      <c r="E6325" s="76" t="s">
        <v>4419</v>
      </c>
      <c r="F6325" s="46">
        <v>46191</v>
      </c>
      <c r="G6325" s="46" t="str">
        <f t="shared" si="672"/>
        <v>钟军杰2026-6-18</v>
      </c>
      <c r="H6325" s="63" t="s">
        <v>1387</v>
      </c>
      <c r="I6325" s="63" t="s">
        <v>2070</v>
      </c>
      <c r="J6325" s="64"/>
      <c r="K6325" s="64"/>
      <c r="L6325" s="65"/>
      <c r="M6325" s="65"/>
      <c r="N6325" s="65"/>
      <c r="O6325" s="66">
        <v>8</v>
      </c>
      <c r="P6325" s="161"/>
      <c r="Q6325" s="68"/>
      <c r="R6325" s="68"/>
      <c r="S6325" s="68"/>
      <c r="T6325" s="69">
        <f t="shared" si="674"/>
        <v>8</v>
      </c>
      <c r="U6325" s="68"/>
      <c r="V6325" s="70"/>
      <c r="W6325" s="70"/>
      <c r="X6325" s="71">
        <f t="shared" si="675"/>
        <v>8</v>
      </c>
      <c r="Y6325" s="72"/>
      <c r="Z6325" s="70"/>
      <c r="AA6325" s="68">
        <v>2</v>
      </c>
      <c r="AB6325" s="73"/>
      <c r="AC6325" s="70"/>
      <c r="AD6325" s="74"/>
      <c r="AE6325" s="68"/>
      <c r="AF6325" s="75"/>
    </row>
    <row r="6326" ht="28.5" customHeight="1" spans="1:32">
      <c r="A6326" s="61" t="s">
        <v>743</v>
      </c>
      <c r="B6326" s="61" t="s">
        <v>2156</v>
      </c>
      <c r="C6326" s="61" t="s">
        <v>4399</v>
      </c>
      <c r="D6326" s="61" t="s">
        <v>3929</v>
      </c>
      <c r="E6326" s="76" t="s">
        <v>4419</v>
      </c>
      <c r="F6326" s="82">
        <v>46192</v>
      </c>
      <c r="G6326" s="46" t="str">
        <f t="shared" si="672"/>
        <v>钟军杰2026-6-19</v>
      </c>
      <c r="H6326" s="63"/>
      <c r="I6326" s="63"/>
      <c r="J6326" s="64"/>
      <c r="K6326" s="64"/>
      <c r="L6326" s="65"/>
      <c r="M6326" s="65"/>
      <c r="N6326" s="65"/>
      <c r="O6326" s="66"/>
      <c r="P6326" s="161"/>
      <c r="Q6326" s="68"/>
      <c r="R6326" s="68"/>
      <c r="S6326" s="68"/>
      <c r="T6326" s="69">
        <f t="shared" si="674"/>
        <v>0</v>
      </c>
      <c r="U6326" s="68"/>
      <c r="V6326" s="70"/>
      <c r="W6326" s="70"/>
      <c r="X6326" s="71">
        <f t="shared" si="675"/>
        <v>0</v>
      </c>
      <c r="Y6326" s="72"/>
      <c r="Z6326" s="70"/>
      <c r="AA6326" s="68"/>
      <c r="AB6326" s="73">
        <v>8</v>
      </c>
      <c r="AC6326" s="70"/>
      <c r="AD6326" s="74"/>
      <c r="AE6326" s="68"/>
      <c r="AF6326" s="75"/>
    </row>
    <row r="6327" ht="28.5" customHeight="1" spans="1:32">
      <c r="A6327" s="61" t="s">
        <v>743</v>
      </c>
      <c r="B6327" s="61" t="s">
        <v>2156</v>
      </c>
      <c r="C6327" s="61" t="s">
        <v>4399</v>
      </c>
      <c r="D6327" s="61" t="s">
        <v>3929</v>
      </c>
      <c r="E6327" s="76" t="s">
        <v>4419</v>
      </c>
      <c r="F6327" s="77">
        <v>46193</v>
      </c>
      <c r="G6327" s="46" t="str">
        <f t="shared" si="672"/>
        <v>钟军杰2026-6-20</v>
      </c>
      <c r="H6327" s="63" t="s">
        <v>2116</v>
      </c>
      <c r="I6327" s="63" t="s">
        <v>692</v>
      </c>
      <c r="J6327" s="64"/>
      <c r="K6327" s="64" t="s">
        <v>73</v>
      </c>
      <c r="L6327" s="65"/>
      <c r="M6327" s="65"/>
      <c r="N6327" s="65"/>
      <c r="O6327" s="66"/>
      <c r="P6327" s="161"/>
      <c r="Q6327" s="68"/>
      <c r="R6327" s="68"/>
      <c r="S6327" s="68"/>
      <c r="T6327" s="69">
        <f t="shared" si="674"/>
        <v>0</v>
      </c>
      <c r="U6327" s="68"/>
      <c r="V6327" s="70">
        <v>8</v>
      </c>
      <c r="W6327" s="70"/>
      <c r="X6327" s="71">
        <f t="shared" si="675"/>
        <v>8</v>
      </c>
      <c r="Y6327" s="72"/>
      <c r="Z6327" s="70"/>
      <c r="AA6327" s="68">
        <v>2</v>
      </c>
      <c r="AB6327" s="73"/>
      <c r="AC6327" s="70"/>
      <c r="AD6327" s="74"/>
      <c r="AE6327" s="68"/>
      <c r="AF6327" s="75"/>
    </row>
    <row r="6328" ht="28.5" customHeight="1" spans="1:32">
      <c r="A6328" s="61" t="s">
        <v>743</v>
      </c>
      <c r="B6328" s="61" t="s">
        <v>2156</v>
      </c>
      <c r="C6328" s="61" t="s">
        <v>4399</v>
      </c>
      <c r="D6328" s="61" t="s">
        <v>3929</v>
      </c>
      <c r="E6328" s="62" t="s">
        <v>4419</v>
      </c>
      <c r="F6328" s="46">
        <v>46194</v>
      </c>
      <c r="G6328" s="46" t="str">
        <f t="shared" si="672"/>
        <v>钟军杰2026-6-21</v>
      </c>
      <c r="H6328" s="63" t="s">
        <v>4446</v>
      </c>
      <c r="I6328" s="63" t="s">
        <v>4447</v>
      </c>
      <c r="J6328" s="64"/>
      <c r="K6328" s="64" t="s">
        <v>1791</v>
      </c>
      <c r="L6328" s="65"/>
      <c r="M6328" s="65"/>
      <c r="N6328" s="65"/>
      <c r="O6328" s="66">
        <v>8</v>
      </c>
      <c r="P6328" s="161"/>
      <c r="Q6328" s="68"/>
      <c r="R6328" s="68"/>
      <c r="S6328" s="68"/>
      <c r="T6328" s="69">
        <f t="shared" si="674"/>
        <v>8</v>
      </c>
      <c r="U6328" s="68"/>
      <c r="V6328" s="70">
        <v>3</v>
      </c>
      <c r="W6328" s="70"/>
      <c r="X6328" s="71">
        <f t="shared" si="675"/>
        <v>11</v>
      </c>
      <c r="Y6328" s="72"/>
      <c r="Z6328" s="70"/>
      <c r="AA6328" s="68">
        <v>4</v>
      </c>
      <c r="AB6328" s="73"/>
      <c r="AC6328" s="70"/>
      <c r="AD6328" s="74"/>
      <c r="AE6328" s="68"/>
      <c r="AF6328" s="75"/>
    </row>
    <row r="6329" ht="28.5" customHeight="1" spans="1:32">
      <c r="A6329" s="61" t="s">
        <v>743</v>
      </c>
      <c r="B6329" s="61" t="s">
        <v>2156</v>
      </c>
      <c r="C6329" s="61" t="s">
        <v>4399</v>
      </c>
      <c r="D6329" s="61" t="s">
        <v>3929</v>
      </c>
      <c r="E6329" s="76" t="s">
        <v>4419</v>
      </c>
      <c r="F6329" s="46">
        <v>46195</v>
      </c>
      <c r="G6329" s="46" t="str">
        <f t="shared" si="672"/>
        <v>钟军杰2026-6-22</v>
      </c>
      <c r="H6329" s="63"/>
      <c r="I6329" s="63"/>
      <c r="J6329" s="64"/>
      <c r="K6329" s="64"/>
      <c r="L6329" s="65"/>
      <c r="M6329" s="65"/>
      <c r="N6329" s="65"/>
      <c r="O6329" s="66"/>
      <c r="P6329" s="160"/>
      <c r="Q6329" s="68"/>
      <c r="R6329" s="68"/>
      <c r="S6329" s="68"/>
      <c r="T6329" s="69">
        <f t="shared" si="674"/>
        <v>0</v>
      </c>
      <c r="U6329" s="68"/>
      <c r="V6329" s="70"/>
      <c r="W6329" s="70"/>
      <c r="X6329" s="71">
        <f t="shared" si="675"/>
        <v>0</v>
      </c>
      <c r="Y6329" s="72"/>
      <c r="Z6329" s="70"/>
      <c r="AA6329" s="68"/>
      <c r="AB6329" s="73"/>
      <c r="AC6329" s="70"/>
      <c r="AD6329" s="74"/>
      <c r="AE6329" s="68"/>
      <c r="AF6329" s="75"/>
    </row>
    <row r="6330" ht="28.5" customHeight="1" spans="1:32">
      <c r="A6330" s="61" t="s">
        <v>743</v>
      </c>
      <c r="B6330" s="61" t="s">
        <v>2156</v>
      </c>
      <c r="C6330" s="61" t="s">
        <v>4399</v>
      </c>
      <c r="D6330" s="61" t="s">
        <v>3929</v>
      </c>
      <c r="E6330" s="76" t="s">
        <v>4419</v>
      </c>
      <c r="F6330" s="46">
        <v>46196</v>
      </c>
      <c r="G6330" s="46" t="str">
        <f t="shared" si="672"/>
        <v>钟军杰2026-6-23</v>
      </c>
      <c r="H6330" s="63"/>
      <c r="I6330" s="63"/>
      <c r="J6330" s="64"/>
      <c r="K6330" s="64"/>
      <c r="L6330" s="65"/>
      <c r="M6330" s="65"/>
      <c r="N6330" s="65"/>
      <c r="O6330" s="66"/>
      <c r="P6330" s="161"/>
      <c r="Q6330" s="68"/>
      <c r="R6330" s="68"/>
      <c r="S6330" s="68"/>
      <c r="T6330" s="69">
        <f t="shared" si="674"/>
        <v>0</v>
      </c>
      <c r="U6330" s="68"/>
      <c r="V6330" s="70"/>
      <c r="W6330" s="70"/>
      <c r="X6330" s="71">
        <f t="shared" si="675"/>
        <v>0</v>
      </c>
      <c r="Y6330" s="72"/>
      <c r="Z6330" s="70"/>
      <c r="AA6330" s="68"/>
      <c r="AB6330" s="73"/>
      <c r="AC6330" s="70"/>
      <c r="AD6330" s="74"/>
      <c r="AE6330" s="68"/>
      <c r="AF6330" s="75"/>
    </row>
    <row r="6331" ht="28.5" customHeight="1" spans="1:32">
      <c r="A6331" s="61" t="s">
        <v>743</v>
      </c>
      <c r="B6331" s="61" t="s">
        <v>2156</v>
      </c>
      <c r="C6331" s="61" t="s">
        <v>4399</v>
      </c>
      <c r="D6331" s="61" t="s">
        <v>3929</v>
      </c>
      <c r="E6331" s="76" t="s">
        <v>4419</v>
      </c>
      <c r="F6331" s="46">
        <v>46197</v>
      </c>
      <c r="G6331" s="46" t="str">
        <f t="shared" si="672"/>
        <v>钟军杰2026-6-24</v>
      </c>
      <c r="H6331" s="63"/>
      <c r="I6331" s="63"/>
      <c r="J6331" s="64"/>
      <c r="K6331" s="64"/>
      <c r="L6331" s="65"/>
      <c r="M6331" s="65"/>
      <c r="N6331" s="65"/>
      <c r="O6331" s="66"/>
      <c r="P6331" s="160"/>
      <c r="Q6331" s="68"/>
      <c r="R6331" s="68"/>
      <c r="S6331" s="68"/>
      <c r="T6331" s="69">
        <f t="shared" si="674"/>
        <v>0</v>
      </c>
      <c r="U6331" s="68"/>
      <c r="V6331" s="70"/>
      <c r="W6331" s="70"/>
      <c r="X6331" s="71">
        <f t="shared" si="675"/>
        <v>0</v>
      </c>
      <c r="Y6331" s="72"/>
      <c r="Z6331" s="70"/>
      <c r="AA6331" s="68"/>
      <c r="AB6331" s="73"/>
      <c r="AC6331" s="70"/>
      <c r="AD6331" s="74"/>
      <c r="AE6331" s="68"/>
      <c r="AF6331" s="75"/>
    </row>
    <row r="6332" ht="28.5" customHeight="1" spans="1:32">
      <c r="A6332" s="61" t="s">
        <v>743</v>
      </c>
      <c r="B6332" s="61" t="s">
        <v>2156</v>
      </c>
      <c r="C6332" s="61" t="s">
        <v>4399</v>
      </c>
      <c r="D6332" s="61" t="s">
        <v>3929</v>
      </c>
      <c r="E6332" s="76" t="s">
        <v>4419</v>
      </c>
      <c r="F6332" s="46">
        <v>46198</v>
      </c>
      <c r="G6332" s="46" t="str">
        <f t="shared" si="672"/>
        <v>钟军杰2026-6-25</v>
      </c>
      <c r="H6332" s="63"/>
      <c r="I6332" s="63"/>
      <c r="J6332" s="64"/>
      <c r="K6332" s="64"/>
      <c r="L6332" s="65"/>
      <c r="M6332" s="65"/>
      <c r="N6332" s="65"/>
      <c r="O6332" s="66"/>
      <c r="P6332" s="160"/>
      <c r="Q6332" s="68"/>
      <c r="R6332" s="68"/>
      <c r="S6332" s="68"/>
      <c r="T6332" s="69">
        <f t="shared" si="674"/>
        <v>0</v>
      </c>
      <c r="U6332" s="68"/>
      <c r="V6332" s="70"/>
      <c r="W6332" s="70"/>
      <c r="X6332" s="71">
        <f t="shared" si="675"/>
        <v>0</v>
      </c>
      <c r="Y6332" s="72"/>
      <c r="Z6332" s="70"/>
      <c r="AA6332" s="68"/>
      <c r="AB6332" s="73"/>
      <c r="AC6332" s="70"/>
      <c r="AD6332" s="74"/>
      <c r="AE6332" s="68"/>
      <c r="AF6332" s="75"/>
    </row>
    <row r="6333" ht="28.5" customHeight="1" spans="1:32">
      <c r="A6333" s="61" t="s">
        <v>743</v>
      </c>
      <c r="B6333" s="61" t="s">
        <v>2156</v>
      </c>
      <c r="C6333" s="61" t="s">
        <v>4399</v>
      </c>
      <c r="D6333" s="61" t="s">
        <v>3929</v>
      </c>
      <c r="E6333" s="76" t="s">
        <v>4419</v>
      </c>
      <c r="F6333" s="46">
        <v>46199</v>
      </c>
      <c r="G6333" s="46" t="str">
        <f t="shared" si="672"/>
        <v>钟军杰2026-6-26</v>
      </c>
      <c r="H6333" s="63"/>
      <c r="I6333" s="63"/>
      <c r="J6333" s="64"/>
      <c r="K6333" s="64"/>
      <c r="L6333" s="65"/>
      <c r="M6333" s="65"/>
      <c r="N6333" s="65"/>
      <c r="O6333" s="66"/>
      <c r="P6333" s="160"/>
      <c r="Q6333" s="68"/>
      <c r="R6333" s="68"/>
      <c r="S6333" s="68"/>
      <c r="T6333" s="69">
        <f t="shared" si="674"/>
        <v>0</v>
      </c>
      <c r="U6333" s="68"/>
      <c r="V6333" s="70"/>
      <c r="W6333" s="70"/>
      <c r="X6333" s="71">
        <f t="shared" si="675"/>
        <v>0</v>
      </c>
      <c r="Y6333" s="72"/>
      <c r="Z6333" s="70"/>
      <c r="AA6333" s="68"/>
      <c r="AB6333" s="73"/>
      <c r="AC6333" s="70"/>
      <c r="AD6333" s="74"/>
      <c r="AE6333" s="68"/>
      <c r="AF6333" s="75"/>
    </row>
    <row r="6334" ht="28.5" customHeight="1" spans="1:32">
      <c r="A6334" s="61" t="s">
        <v>743</v>
      </c>
      <c r="B6334" s="61" t="s">
        <v>2156</v>
      </c>
      <c r="C6334" s="61" t="s">
        <v>4399</v>
      </c>
      <c r="D6334" s="61" t="s">
        <v>3929</v>
      </c>
      <c r="E6334" s="76" t="s">
        <v>4419</v>
      </c>
      <c r="F6334" s="46">
        <v>46200</v>
      </c>
      <c r="G6334" s="46" t="str">
        <f t="shared" si="672"/>
        <v>钟军杰2026-6-27</v>
      </c>
      <c r="H6334" s="63"/>
      <c r="I6334" s="63"/>
      <c r="J6334" s="64"/>
      <c r="K6334" s="64"/>
      <c r="L6334" s="65"/>
      <c r="M6334" s="65"/>
      <c r="N6334" s="79"/>
      <c r="O6334" s="66"/>
      <c r="P6334" s="160"/>
      <c r="Q6334" s="68"/>
      <c r="R6334" s="68"/>
      <c r="S6334" s="68"/>
      <c r="T6334" s="69">
        <f t="shared" si="674"/>
        <v>0</v>
      </c>
      <c r="U6334" s="68"/>
      <c r="V6334" s="70"/>
      <c r="W6334" s="70"/>
      <c r="X6334" s="71">
        <f t="shared" si="675"/>
        <v>0</v>
      </c>
      <c r="Y6334" s="72"/>
      <c r="Z6334" s="70"/>
      <c r="AA6334" s="68"/>
      <c r="AB6334" s="73"/>
      <c r="AC6334" s="70"/>
      <c r="AD6334" s="74"/>
      <c r="AE6334" s="68"/>
      <c r="AF6334" s="75"/>
    </row>
    <row r="6335" ht="28.5" customHeight="1" spans="1:32">
      <c r="A6335" s="61" t="s">
        <v>743</v>
      </c>
      <c r="B6335" s="61" t="s">
        <v>2156</v>
      </c>
      <c r="C6335" s="61" t="s">
        <v>4399</v>
      </c>
      <c r="D6335" s="61" t="s">
        <v>3929</v>
      </c>
      <c r="E6335" s="62" t="s">
        <v>4419</v>
      </c>
      <c r="F6335" s="46">
        <v>46201</v>
      </c>
      <c r="G6335" s="46" t="str">
        <f t="shared" si="672"/>
        <v>钟军杰2026-6-28</v>
      </c>
      <c r="H6335" s="63"/>
      <c r="I6335" s="63"/>
      <c r="J6335" s="64"/>
      <c r="K6335" s="64"/>
      <c r="L6335" s="65"/>
      <c r="M6335" s="65"/>
      <c r="N6335" s="65"/>
      <c r="O6335" s="66"/>
      <c r="P6335" s="160"/>
      <c r="Q6335" s="68"/>
      <c r="R6335" s="68"/>
      <c r="S6335" s="68"/>
      <c r="T6335" s="69">
        <f t="shared" si="674"/>
        <v>0</v>
      </c>
      <c r="U6335" s="68"/>
      <c r="V6335" s="70"/>
      <c r="W6335" s="70"/>
      <c r="X6335" s="71">
        <f t="shared" si="675"/>
        <v>0</v>
      </c>
      <c r="Y6335" s="72"/>
      <c r="Z6335" s="70"/>
      <c r="AA6335" s="68"/>
      <c r="AB6335" s="73"/>
      <c r="AC6335" s="70"/>
      <c r="AD6335" s="74"/>
      <c r="AE6335" s="68"/>
      <c r="AF6335" s="75"/>
    </row>
    <row r="6336" ht="28.5" customHeight="1" spans="1:32">
      <c r="A6336" s="61" t="s">
        <v>743</v>
      </c>
      <c r="B6336" s="61" t="s">
        <v>2156</v>
      </c>
      <c r="C6336" s="61" t="s">
        <v>4399</v>
      </c>
      <c r="D6336" s="61" t="s">
        <v>3929</v>
      </c>
      <c r="E6336" s="76" t="s">
        <v>4419</v>
      </c>
      <c r="F6336" s="46">
        <v>46202</v>
      </c>
      <c r="G6336" s="46" t="str">
        <f t="shared" si="672"/>
        <v>钟军杰2026-6-29</v>
      </c>
      <c r="H6336" s="63"/>
      <c r="I6336" s="63"/>
      <c r="J6336" s="64"/>
      <c r="K6336" s="64"/>
      <c r="L6336" s="65"/>
      <c r="M6336" s="65"/>
      <c r="N6336" s="79"/>
      <c r="O6336" s="66"/>
      <c r="P6336" s="160"/>
      <c r="Q6336" s="68"/>
      <c r="R6336" s="68"/>
      <c r="S6336" s="68"/>
      <c r="T6336" s="69">
        <f t="shared" si="674"/>
        <v>0</v>
      </c>
      <c r="U6336" s="68"/>
      <c r="V6336" s="70"/>
      <c r="W6336" s="70"/>
      <c r="X6336" s="71">
        <f t="shared" si="675"/>
        <v>0</v>
      </c>
      <c r="Y6336" s="72"/>
      <c r="Z6336" s="70"/>
      <c r="AA6336" s="68"/>
      <c r="AB6336" s="73"/>
      <c r="AC6336" s="70"/>
      <c r="AD6336" s="74"/>
      <c r="AE6336" s="68"/>
      <c r="AF6336" s="75"/>
    </row>
    <row r="6337" s="3" customFormat="1" ht="28.5" customHeight="1" spans="1:32">
      <c r="A6337" s="61" t="s">
        <v>743</v>
      </c>
      <c r="B6337" s="61" t="s">
        <v>2156</v>
      </c>
      <c r="C6337" s="61" t="s">
        <v>4399</v>
      </c>
      <c r="D6337" s="61" t="s">
        <v>3929</v>
      </c>
      <c r="E6337" s="76" t="s">
        <v>4419</v>
      </c>
      <c r="F6337" s="46">
        <v>46203</v>
      </c>
      <c r="G6337" s="46" t="str">
        <f t="shared" si="672"/>
        <v>钟军杰2026-6-30</v>
      </c>
      <c r="H6337" s="63"/>
      <c r="I6337" s="63"/>
      <c r="J6337" s="64"/>
      <c r="K6337" s="64"/>
      <c r="L6337" s="79"/>
      <c r="M6337" s="65"/>
      <c r="N6337" s="65"/>
      <c r="O6337" s="66"/>
      <c r="P6337" s="160"/>
      <c r="Q6337" s="68"/>
      <c r="R6337" s="68"/>
      <c r="S6337" s="68"/>
      <c r="T6337" s="69">
        <f t="shared" si="674"/>
        <v>0</v>
      </c>
      <c r="U6337" s="68"/>
      <c r="V6337" s="70"/>
      <c r="W6337" s="70"/>
      <c r="X6337" s="71">
        <f t="shared" si="675"/>
        <v>0</v>
      </c>
      <c r="Y6337" s="72"/>
      <c r="Z6337" s="70"/>
      <c r="AA6337" s="68"/>
      <c r="AB6337" s="73"/>
      <c r="AC6337" s="70"/>
      <c r="AD6337" s="74"/>
      <c r="AE6337" s="68"/>
      <c r="AF6337" s="75"/>
    </row>
    <row r="6338" s="3" customFormat="1" ht="28.5" customHeight="1" spans="1:32">
      <c r="A6338" s="61" t="s">
        <v>743</v>
      </c>
      <c r="B6338" s="61" t="s">
        <v>2156</v>
      </c>
      <c r="C6338" s="61" t="s">
        <v>4399</v>
      </c>
      <c r="D6338" s="61" t="s">
        <v>3929</v>
      </c>
      <c r="E6338" s="76" t="s">
        <v>4419</v>
      </c>
      <c r="F6338" s="46">
        <v>46204</v>
      </c>
      <c r="G6338" s="46" t="str">
        <f t="shared" si="672"/>
        <v>钟军杰2026-7-1</v>
      </c>
      <c r="H6338" s="63"/>
      <c r="I6338" s="63"/>
      <c r="J6338" s="64"/>
      <c r="K6338" s="64"/>
      <c r="L6338" s="65"/>
      <c r="M6338" s="65"/>
      <c r="N6338" s="65"/>
      <c r="O6338" s="66"/>
      <c r="P6338" s="160"/>
      <c r="Q6338" s="68"/>
      <c r="R6338" s="68"/>
      <c r="S6338" s="68"/>
      <c r="T6338" s="69">
        <f t="shared" si="674"/>
        <v>0</v>
      </c>
      <c r="U6338" s="68"/>
      <c r="V6338" s="70"/>
      <c r="W6338" s="70"/>
      <c r="X6338" s="71">
        <f t="shared" si="675"/>
        <v>0</v>
      </c>
      <c r="Y6338" s="72"/>
      <c r="Z6338" s="70"/>
      <c r="AA6338" s="68"/>
      <c r="AB6338" s="73"/>
      <c r="AC6338" s="70"/>
      <c r="AD6338" s="74"/>
      <c r="AE6338" s="68"/>
      <c r="AF6338" s="75"/>
    </row>
    <row r="6339" ht="28.5" customHeight="1" spans="1:32">
      <c r="A6339" s="84" t="s">
        <v>743</v>
      </c>
      <c r="B6339" s="84" t="s">
        <v>2156</v>
      </c>
      <c r="C6339" s="84" t="s">
        <v>4399</v>
      </c>
      <c r="D6339" s="84" t="s">
        <v>3929</v>
      </c>
      <c r="E6339" s="85" t="s">
        <v>4419</v>
      </c>
      <c r="F6339" s="86">
        <v>46235</v>
      </c>
      <c r="G6339" s="46" t="str">
        <f t="shared" si="672"/>
        <v>钟军杰2026-8-1</v>
      </c>
      <c r="H6339" s="63"/>
      <c r="I6339" s="63"/>
      <c r="J6339" s="64"/>
      <c r="K6339" s="64"/>
      <c r="L6339" s="65"/>
      <c r="M6339" s="65"/>
      <c r="N6339" s="91"/>
      <c r="O6339" s="66"/>
      <c r="P6339" s="87"/>
      <c r="Q6339" s="87"/>
      <c r="R6339" s="68"/>
      <c r="S6339" s="87"/>
      <c r="T6339" s="69">
        <f t="shared" si="674"/>
        <v>0</v>
      </c>
      <c r="U6339" s="87"/>
      <c r="V6339" s="87"/>
      <c r="W6339" s="87"/>
      <c r="X6339" s="71">
        <f t="shared" si="675"/>
        <v>0</v>
      </c>
      <c r="Y6339" s="88"/>
      <c r="Z6339" s="87"/>
      <c r="AA6339" s="87"/>
      <c r="AB6339" s="87"/>
      <c r="AC6339" s="87"/>
      <c r="AD6339" s="89"/>
      <c r="AE6339" s="87"/>
      <c r="AF6339" s="90"/>
    </row>
    <row r="6340" ht="28.5" customHeight="1" spans="1:32">
      <c r="A6340" s="44" t="s">
        <v>36</v>
      </c>
      <c r="B6340" s="44" t="s">
        <v>2156</v>
      </c>
      <c r="C6340" s="44" t="s">
        <v>4399</v>
      </c>
      <c r="D6340" s="44" t="s">
        <v>3929</v>
      </c>
      <c r="E6340" s="44" t="s">
        <v>4448</v>
      </c>
      <c r="F6340" s="45">
        <v>46173</v>
      </c>
      <c r="G6340" s="46" t="str">
        <f t="shared" ref="G6340:G6403" si="676">E6340&amp;TEXT(MID(F6340,1,5),"YYYY-m-d")</f>
        <v>赵奎2026-5-31</v>
      </c>
      <c r="H6340" s="157"/>
      <c r="I6340" s="157"/>
      <c r="J6340" s="158"/>
      <c r="K6340" s="158"/>
      <c r="L6340" s="158"/>
      <c r="M6340" s="159"/>
      <c r="N6340" s="159"/>
      <c r="O6340" s="102">
        <f t="shared" ref="O6340:AE6340" si="677">SUM(O6341:O6372)</f>
        <v>136</v>
      </c>
      <c r="P6340" s="103">
        <f t="shared" si="677"/>
        <v>0</v>
      </c>
      <c r="Q6340" s="104">
        <f t="shared" si="677"/>
        <v>-14</v>
      </c>
      <c r="R6340" s="104">
        <f t="shared" si="677"/>
        <v>0</v>
      </c>
      <c r="S6340" s="53">
        <f t="shared" si="677"/>
        <v>0</v>
      </c>
      <c r="T6340" s="105">
        <f t="shared" si="677"/>
        <v>122</v>
      </c>
      <c r="U6340" s="55">
        <f t="shared" si="677"/>
        <v>0</v>
      </c>
      <c r="V6340" s="105">
        <f t="shared" si="677"/>
        <v>51.5</v>
      </c>
      <c r="W6340" s="105">
        <f t="shared" si="677"/>
        <v>0</v>
      </c>
      <c r="X6340" s="106">
        <f t="shared" si="677"/>
        <v>173.5</v>
      </c>
      <c r="Y6340" s="107">
        <f t="shared" si="677"/>
        <v>0</v>
      </c>
      <c r="Z6340" s="105">
        <f t="shared" si="677"/>
        <v>0</v>
      </c>
      <c r="AA6340" s="108">
        <f t="shared" si="677"/>
        <v>52</v>
      </c>
      <c r="AB6340" s="105">
        <f t="shared" si="677"/>
        <v>8</v>
      </c>
      <c r="AC6340" s="105">
        <f t="shared" si="677"/>
        <v>0</v>
      </c>
      <c r="AD6340" s="109">
        <f t="shared" si="677"/>
        <v>0</v>
      </c>
      <c r="AE6340" s="108">
        <f t="shared" si="677"/>
        <v>0</v>
      </c>
      <c r="AF6340" s="60"/>
    </row>
    <row r="6341" ht="28.5" customHeight="1" spans="1:32">
      <c r="A6341" s="61" t="s">
        <v>36</v>
      </c>
      <c r="B6341" s="61" t="s">
        <v>2156</v>
      </c>
      <c r="C6341" s="61" t="s">
        <v>4399</v>
      </c>
      <c r="D6341" s="61" t="s">
        <v>3929</v>
      </c>
      <c r="E6341" s="62" t="s">
        <v>4448</v>
      </c>
      <c r="F6341" s="46">
        <v>46174</v>
      </c>
      <c r="G6341" s="46" t="str">
        <f t="shared" si="676"/>
        <v>赵奎2026-6-1</v>
      </c>
      <c r="H6341" s="63" t="s">
        <v>4449</v>
      </c>
      <c r="I6341" s="63" t="s">
        <v>4450</v>
      </c>
      <c r="J6341" s="64"/>
      <c r="K6341" s="64" t="s">
        <v>1791</v>
      </c>
      <c r="L6341" s="65" t="s">
        <v>64</v>
      </c>
      <c r="M6341" s="65"/>
      <c r="N6341" s="65"/>
      <c r="O6341" s="66">
        <v>8</v>
      </c>
      <c r="P6341" s="160"/>
      <c r="Q6341" s="68">
        <v>-3.5</v>
      </c>
      <c r="R6341" s="68"/>
      <c r="S6341" s="68"/>
      <c r="T6341" s="69">
        <f t="shared" ref="T6341:T6372" si="678">SUM(O6341:S6341)</f>
        <v>4.5</v>
      </c>
      <c r="U6341" s="68"/>
      <c r="V6341" s="70">
        <v>3.5</v>
      </c>
      <c r="W6341" s="70"/>
      <c r="X6341" s="71">
        <f t="shared" ref="X6341:X6372" si="679">SUM(T6341:W6341)</f>
        <v>8</v>
      </c>
      <c r="Y6341" s="72"/>
      <c r="Z6341" s="70"/>
      <c r="AA6341" s="68">
        <v>2</v>
      </c>
      <c r="AB6341" s="73"/>
      <c r="AC6341" s="70"/>
      <c r="AD6341" s="74"/>
      <c r="AE6341" s="68"/>
      <c r="AF6341" s="75"/>
    </row>
    <row r="6342" ht="28.5" customHeight="1" spans="1:32">
      <c r="A6342" s="61" t="s">
        <v>36</v>
      </c>
      <c r="B6342" s="61" t="s">
        <v>2156</v>
      </c>
      <c r="C6342" s="61" t="s">
        <v>4399</v>
      </c>
      <c r="D6342" s="61" t="s">
        <v>3929</v>
      </c>
      <c r="E6342" s="62" t="s">
        <v>4448</v>
      </c>
      <c r="F6342" s="46">
        <v>46175</v>
      </c>
      <c r="G6342" s="46" t="str">
        <f t="shared" si="676"/>
        <v>赵奎2026-6-2</v>
      </c>
      <c r="H6342" s="63" t="s">
        <v>4451</v>
      </c>
      <c r="I6342" s="63" t="s">
        <v>2500</v>
      </c>
      <c r="J6342" s="64"/>
      <c r="K6342" s="64"/>
      <c r="L6342" s="65" t="s">
        <v>100</v>
      </c>
      <c r="M6342" s="65"/>
      <c r="N6342" s="79"/>
      <c r="O6342" s="66">
        <v>8</v>
      </c>
      <c r="P6342" s="160"/>
      <c r="Q6342" s="68">
        <v>-1</v>
      </c>
      <c r="R6342" s="68"/>
      <c r="S6342" s="68"/>
      <c r="T6342" s="69">
        <f t="shared" si="678"/>
        <v>7</v>
      </c>
      <c r="U6342" s="68"/>
      <c r="V6342" s="70"/>
      <c r="W6342" s="70"/>
      <c r="X6342" s="71">
        <f t="shared" si="679"/>
        <v>7</v>
      </c>
      <c r="Y6342" s="72"/>
      <c r="Z6342" s="70"/>
      <c r="AA6342" s="68">
        <v>2</v>
      </c>
      <c r="AB6342" s="73"/>
      <c r="AC6342" s="70"/>
      <c r="AD6342" s="74"/>
      <c r="AE6342" s="68"/>
      <c r="AF6342" s="75"/>
    </row>
    <row r="6343" ht="28.5" customHeight="1" spans="1:32">
      <c r="A6343" s="61" t="s">
        <v>36</v>
      </c>
      <c r="B6343" s="61" t="s">
        <v>2156</v>
      </c>
      <c r="C6343" s="61" t="s">
        <v>4399</v>
      </c>
      <c r="D6343" s="61" t="s">
        <v>3929</v>
      </c>
      <c r="E6343" s="76" t="s">
        <v>4448</v>
      </c>
      <c r="F6343" s="46">
        <v>46176</v>
      </c>
      <c r="G6343" s="46" t="str">
        <f t="shared" si="676"/>
        <v>赵奎2026-6-3</v>
      </c>
      <c r="H6343" s="63" t="s">
        <v>289</v>
      </c>
      <c r="I6343" s="63" t="s">
        <v>1582</v>
      </c>
      <c r="J6343" s="64"/>
      <c r="K6343" s="64"/>
      <c r="L6343" s="65"/>
      <c r="M6343" s="65"/>
      <c r="N6343" s="65"/>
      <c r="O6343" s="66">
        <v>8</v>
      </c>
      <c r="P6343" s="160"/>
      <c r="Q6343" s="68"/>
      <c r="R6343" s="68"/>
      <c r="S6343" s="68"/>
      <c r="T6343" s="69">
        <f t="shared" si="678"/>
        <v>8</v>
      </c>
      <c r="U6343" s="68"/>
      <c r="V6343" s="70"/>
      <c r="W6343" s="70"/>
      <c r="X6343" s="71">
        <f t="shared" si="679"/>
        <v>8</v>
      </c>
      <c r="Y6343" s="72"/>
      <c r="Z6343" s="70"/>
      <c r="AA6343" s="68">
        <v>2</v>
      </c>
      <c r="AB6343" s="73"/>
      <c r="AC6343" s="70"/>
      <c r="AD6343" s="74"/>
      <c r="AE6343" s="68"/>
      <c r="AF6343" s="75"/>
    </row>
    <row r="6344" ht="28.5" customHeight="1" spans="1:32">
      <c r="A6344" s="61" t="s">
        <v>36</v>
      </c>
      <c r="B6344" s="61" t="s">
        <v>2156</v>
      </c>
      <c r="C6344" s="61" t="s">
        <v>4399</v>
      </c>
      <c r="D6344" s="61" t="s">
        <v>3929</v>
      </c>
      <c r="E6344" s="61" t="s">
        <v>4448</v>
      </c>
      <c r="F6344" s="46">
        <v>46177</v>
      </c>
      <c r="G6344" s="46" t="str">
        <f t="shared" si="676"/>
        <v>赵奎2026-6-4</v>
      </c>
      <c r="H6344" s="63" t="s">
        <v>4452</v>
      </c>
      <c r="I6344" s="63" t="s">
        <v>2383</v>
      </c>
      <c r="J6344" s="64"/>
      <c r="K6344" s="64"/>
      <c r="L6344" s="83">
        <v>0.666666666666667</v>
      </c>
      <c r="M6344" s="65"/>
      <c r="N6344" s="65"/>
      <c r="O6344" s="66">
        <v>8</v>
      </c>
      <c r="P6344" s="160"/>
      <c r="Q6344" s="68">
        <v>-1.5</v>
      </c>
      <c r="R6344" s="68"/>
      <c r="S6344" s="68"/>
      <c r="T6344" s="69">
        <f t="shared" si="678"/>
        <v>6.5</v>
      </c>
      <c r="U6344" s="68"/>
      <c r="V6344" s="70"/>
      <c r="W6344" s="70"/>
      <c r="X6344" s="71">
        <f t="shared" si="679"/>
        <v>6.5</v>
      </c>
      <c r="Y6344" s="72"/>
      <c r="Z6344" s="70"/>
      <c r="AA6344" s="68">
        <v>2</v>
      </c>
      <c r="AB6344" s="73"/>
      <c r="AC6344" s="70"/>
      <c r="AD6344" s="74"/>
      <c r="AE6344" s="68"/>
      <c r="AF6344" s="75"/>
    </row>
    <row r="6345" ht="28.5" customHeight="1" spans="1:32">
      <c r="A6345" s="61" t="s">
        <v>36</v>
      </c>
      <c r="B6345" s="61" t="s">
        <v>2156</v>
      </c>
      <c r="C6345" s="61" t="s">
        <v>4399</v>
      </c>
      <c r="D6345" s="61" t="s">
        <v>3929</v>
      </c>
      <c r="E6345" s="76" t="s">
        <v>4448</v>
      </c>
      <c r="F6345" s="46">
        <v>46178</v>
      </c>
      <c r="G6345" s="46" t="str">
        <f t="shared" si="676"/>
        <v>赵奎2026-6-5</v>
      </c>
      <c r="H6345" s="63"/>
      <c r="I6345" s="63"/>
      <c r="J6345" s="64"/>
      <c r="K6345" s="64"/>
      <c r="L6345" s="79">
        <v>0.729166666666667</v>
      </c>
      <c r="M6345" s="65"/>
      <c r="N6345" s="65"/>
      <c r="O6345" s="66">
        <v>8</v>
      </c>
      <c r="P6345" s="160"/>
      <c r="Q6345" s="68">
        <v>-8</v>
      </c>
      <c r="R6345" s="68"/>
      <c r="S6345" s="68"/>
      <c r="T6345" s="69">
        <f t="shared" si="678"/>
        <v>0</v>
      </c>
      <c r="U6345" s="68"/>
      <c r="V6345" s="70"/>
      <c r="W6345" s="70"/>
      <c r="X6345" s="71">
        <f t="shared" si="679"/>
        <v>0</v>
      </c>
      <c r="Y6345" s="72"/>
      <c r="Z6345" s="70"/>
      <c r="AA6345" s="68"/>
      <c r="AB6345" s="73"/>
      <c r="AC6345" s="70"/>
      <c r="AD6345" s="74"/>
      <c r="AE6345" s="68"/>
      <c r="AF6345" s="75"/>
    </row>
    <row r="6346" ht="28.5" customHeight="1" spans="1:32">
      <c r="A6346" s="61" t="s">
        <v>36</v>
      </c>
      <c r="B6346" s="61" t="s">
        <v>2156</v>
      </c>
      <c r="C6346" s="61" t="s">
        <v>4399</v>
      </c>
      <c r="D6346" s="61" t="s">
        <v>3929</v>
      </c>
      <c r="E6346" s="76" t="s">
        <v>4448</v>
      </c>
      <c r="F6346" s="46">
        <v>46179</v>
      </c>
      <c r="G6346" s="46" t="str">
        <f t="shared" si="676"/>
        <v>赵奎2026-6-6</v>
      </c>
      <c r="H6346" s="63" t="s">
        <v>250</v>
      </c>
      <c r="I6346" s="63" t="s">
        <v>1143</v>
      </c>
      <c r="J6346" s="64"/>
      <c r="K6346" s="64"/>
      <c r="L6346" s="65"/>
      <c r="M6346" s="65"/>
      <c r="N6346" s="65"/>
      <c r="O6346" s="66">
        <v>8</v>
      </c>
      <c r="P6346" s="160"/>
      <c r="Q6346" s="68"/>
      <c r="R6346" s="68"/>
      <c r="S6346" s="68"/>
      <c r="T6346" s="69">
        <f t="shared" si="678"/>
        <v>8</v>
      </c>
      <c r="U6346" s="68"/>
      <c r="V6346" s="70"/>
      <c r="W6346" s="70"/>
      <c r="X6346" s="71">
        <f t="shared" si="679"/>
        <v>8</v>
      </c>
      <c r="Y6346" s="72"/>
      <c r="Z6346" s="70"/>
      <c r="AA6346" s="68">
        <v>2</v>
      </c>
      <c r="AB6346" s="73"/>
      <c r="AC6346" s="70"/>
      <c r="AD6346" s="74"/>
      <c r="AE6346" s="68"/>
      <c r="AF6346" s="75"/>
    </row>
    <row r="6347" ht="28.5" customHeight="1" spans="1:32">
      <c r="A6347" s="61" t="s">
        <v>36</v>
      </c>
      <c r="B6347" s="61" t="s">
        <v>2156</v>
      </c>
      <c r="C6347" s="61" t="s">
        <v>4399</v>
      </c>
      <c r="D6347" s="61" t="s">
        <v>3929</v>
      </c>
      <c r="E6347" s="76" t="s">
        <v>4448</v>
      </c>
      <c r="F6347" s="77">
        <v>46180</v>
      </c>
      <c r="G6347" s="46" t="str">
        <f t="shared" si="676"/>
        <v>赵奎2026-6-7</v>
      </c>
      <c r="H6347" s="63" t="s">
        <v>3903</v>
      </c>
      <c r="I6347" s="63" t="s">
        <v>2071</v>
      </c>
      <c r="J6347" s="64"/>
      <c r="K6347" s="64" t="s">
        <v>73</v>
      </c>
      <c r="L6347" s="65"/>
      <c r="M6347" s="65"/>
      <c r="N6347" s="65"/>
      <c r="O6347" s="66"/>
      <c r="P6347" s="160"/>
      <c r="Q6347" s="68"/>
      <c r="R6347" s="68"/>
      <c r="S6347" s="68"/>
      <c r="T6347" s="69">
        <f t="shared" si="678"/>
        <v>0</v>
      </c>
      <c r="U6347" s="68"/>
      <c r="V6347" s="70">
        <v>8</v>
      </c>
      <c r="W6347" s="70"/>
      <c r="X6347" s="71">
        <f t="shared" si="679"/>
        <v>8</v>
      </c>
      <c r="Y6347" s="72"/>
      <c r="Z6347" s="70"/>
      <c r="AA6347" s="68">
        <v>2</v>
      </c>
      <c r="AB6347" s="73"/>
      <c r="AC6347" s="70"/>
      <c r="AD6347" s="74"/>
      <c r="AE6347" s="68"/>
      <c r="AF6347" s="75"/>
    </row>
    <row r="6348" ht="28.5" customHeight="1" spans="1:32">
      <c r="A6348" s="61" t="s">
        <v>36</v>
      </c>
      <c r="B6348" s="61" t="s">
        <v>2156</v>
      </c>
      <c r="C6348" s="61" t="s">
        <v>4399</v>
      </c>
      <c r="D6348" s="61" t="s">
        <v>3929</v>
      </c>
      <c r="E6348" s="76" t="s">
        <v>4448</v>
      </c>
      <c r="F6348" s="46">
        <v>46181</v>
      </c>
      <c r="G6348" s="46" t="str">
        <f t="shared" si="676"/>
        <v>赵奎2026-6-8</v>
      </c>
      <c r="H6348" s="63" t="s">
        <v>3578</v>
      </c>
      <c r="I6348" s="63" t="s">
        <v>4453</v>
      </c>
      <c r="J6348" s="64"/>
      <c r="K6348" s="64" t="s">
        <v>1564</v>
      </c>
      <c r="L6348" s="65"/>
      <c r="M6348" s="65"/>
      <c r="N6348" s="65"/>
      <c r="O6348" s="66">
        <v>8</v>
      </c>
      <c r="P6348" s="160"/>
      <c r="Q6348" s="68"/>
      <c r="R6348" s="68"/>
      <c r="S6348" s="68"/>
      <c r="T6348" s="69">
        <f t="shared" si="678"/>
        <v>8</v>
      </c>
      <c r="U6348" s="68"/>
      <c r="V6348" s="70">
        <v>3</v>
      </c>
      <c r="W6348" s="70"/>
      <c r="X6348" s="71">
        <f t="shared" si="679"/>
        <v>11</v>
      </c>
      <c r="Y6348" s="72"/>
      <c r="Z6348" s="70"/>
      <c r="AA6348" s="68">
        <v>4</v>
      </c>
      <c r="AB6348" s="73"/>
      <c r="AC6348" s="70"/>
      <c r="AD6348" s="74"/>
      <c r="AE6348" s="68"/>
      <c r="AF6348" s="75"/>
    </row>
    <row r="6349" ht="28.5" customHeight="1" spans="1:32">
      <c r="A6349" s="61" t="s">
        <v>36</v>
      </c>
      <c r="B6349" s="61" t="s">
        <v>2156</v>
      </c>
      <c r="C6349" s="61" t="s">
        <v>4399</v>
      </c>
      <c r="D6349" s="61" t="s">
        <v>3929</v>
      </c>
      <c r="E6349" s="76" t="s">
        <v>4448</v>
      </c>
      <c r="F6349" s="78">
        <v>46182</v>
      </c>
      <c r="G6349" s="46" t="str">
        <f t="shared" si="676"/>
        <v>赵奎2026-6-9</v>
      </c>
      <c r="H6349" s="63" t="s">
        <v>4454</v>
      </c>
      <c r="I6349" s="63" t="s">
        <v>1009</v>
      </c>
      <c r="J6349" s="64"/>
      <c r="K6349" s="64" t="s">
        <v>1564</v>
      </c>
      <c r="L6349" s="65"/>
      <c r="M6349" s="65"/>
      <c r="N6349" s="65"/>
      <c r="O6349" s="66">
        <v>8</v>
      </c>
      <c r="P6349" s="160"/>
      <c r="Q6349" s="68"/>
      <c r="R6349" s="68"/>
      <c r="S6349" s="68"/>
      <c r="T6349" s="69">
        <f t="shared" si="678"/>
        <v>8</v>
      </c>
      <c r="U6349" s="68"/>
      <c r="V6349" s="70">
        <v>2</v>
      </c>
      <c r="W6349" s="70"/>
      <c r="X6349" s="71">
        <f t="shared" si="679"/>
        <v>10</v>
      </c>
      <c r="Y6349" s="72"/>
      <c r="Z6349" s="70"/>
      <c r="AA6349" s="68">
        <v>2</v>
      </c>
      <c r="AB6349" s="73"/>
      <c r="AC6349" s="70"/>
      <c r="AD6349" s="74"/>
      <c r="AE6349" s="68"/>
      <c r="AF6349" s="75"/>
    </row>
    <row r="6350" ht="28.5" customHeight="1" spans="1:32">
      <c r="A6350" s="61" t="s">
        <v>36</v>
      </c>
      <c r="B6350" s="61" t="s">
        <v>2156</v>
      </c>
      <c r="C6350" s="61" t="s">
        <v>4399</v>
      </c>
      <c r="D6350" s="61" t="s">
        <v>3929</v>
      </c>
      <c r="E6350" s="76" t="s">
        <v>4448</v>
      </c>
      <c r="F6350" s="46">
        <v>46183</v>
      </c>
      <c r="G6350" s="46" t="str">
        <f t="shared" si="676"/>
        <v>赵奎2026-6-10</v>
      </c>
      <c r="H6350" s="63" t="s">
        <v>3985</v>
      </c>
      <c r="I6350" s="63" t="s">
        <v>4455</v>
      </c>
      <c r="J6350" s="64"/>
      <c r="K6350" s="64" t="s">
        <v>1564</v>
      </c>
      <c r="L6350" s="65"/>
      <c r="M6350" s="65"/>
      <c r="N6350" s="65"/>
      <c r="O6350" s="66">
        <v>8</v>
      </c>
      <c r="P6350" s="160"/>
      <c r="Q6350" s="68"/>
      <c r="R6350" s="68"/>
      <c r="S6350" s="68"/>
      <c r="T6350" s="69">
        <f t="shared" si="678"/>
        <v>8</v>
      </c>
      <c r="U6350" s="68"/>
      <c r="V6350" s="70">
        <v>3</v>
      </c>
      <c r="W6350" s="70"/>
      <c r="X6350" s="71">
        <f t="shared" si="679"/>
        <v>11</v>
      </c>
      <c r="Y6350" s="72"/>
      <c r="Z6350" s="70"/>
      <c r="AA6350" s="68">
        <v>4</v>
      </c>
      <c r="AB6350" s="73"/>
      <c r="AC6350" s="70"/>
      <c r="AD6350" s="74"/>
      <c r="AE6350" s="68"/>
      <c r="AF6350" s="75"/>
    </row>
    <row r="6351" ht="28.5" customHeight="1" spans="1:32">
      <c r="A6351" s="61" t="s">
        <v>36</v>
      </c>
      <c r="B6351" s="61" t="s">
        <v>2156</v>
      </c>
      <c r="C6351" s="61" t="s">
        <v>4399</v>
      </c>
      <c r="D6351" s="61" t="s">
        <v>3929</v>
      </c>
      <c r="E6351" s="76" t="s">
        <v>4448</v>
      </c>
      <c r="F6351" s="46">
        <v>46184</v>
      </c>
      <c r="G6351" s="46" t="str">
        <f t="shared" si="676"/>
        <v>赵奎2026-6-11</v>
      </c>
      <c r="H6351" s="63" t="s">
        <v>4437</v>
      </c>
      <c r="I6351" s="63" t="s">
        <v>4456</v>
      </c>
      <c r="J6351" s="64"/>
      <c r="K6351" s="64" t="s">
        <v>1564</v>
      </c>
      <c r="L6351" s="65"/>
      <c r="M6351" s="65"/>
      <c r="N6351" s="65"/>
      <c r="O6351" s="66">
        <v>8</v>
      </c>
      <c r="P6351" s="160"/>
      <c r="Q6351" s="68"/>
      <c r="R6351" s="68"/>
      <c r="S6351" s="68"/>
      <c r="T6351" s="69">
        <f t="shared" si="678"/>
        <v>8</v>
      </c>
      <c r="U6351" s="68"/>
      <c r="V6351" s="70">
        <v>3</v>
      </c>
      <c r="W6351" s="70"/>
      <c r="X6351" s="71">
        <f t="shared" si="679"/>
        <v>11</v>
      </c>
      <c r="Y6351" s="72"/>
      <c r="Z6351" s="70"/>
      <c r="AA6351" s="68">
        <v>4</v>
      </c>
      <c r="AB6351" s="73"/>
      <c r="AC6351" s="70"/>
      <c r="AD6351" s="74"/>
      <c r="AE6351" s="68"/>
      <c r="AF6351" s="75"/>
    </row>
    <row r="6352" ht="28.5" customHeight="1" spans="1:32">
      <c r="A6352" s="61" t="s">
        <v>36</v>
      </c>
      <c r="B6352" s="61" t="s">
        <v>2156</v>
      </c>
      <c r="C6352" s="61" t="s">
        <v>4399</v>
      </c>
      <c r="D6352" s="61" t="s">
        <v>3929</v>
      </c>
      <c r="E6352" s="76" t="s">
        <v>4448</v>
      </c>
      <c r="F6352" s="46">
        <v>46185</v>
      </c>
      <c r="G6352" s="46" t="str">
        <f t="shared" si="676"/>
        <v>赵奎2026-6-12</v>
      </c>
      <c r="H6352" s="63" t="s">
        <v>4457</v>
      </c>
      <c r="I6352" s="63" t="s">
        <v>4458</v>
      </c>
      <c r="J6352" s="64"/>
      <c r="K6352" s="64" t="s">
        <v>1564</v>
      </c>
      <c r="L6352" s="65"/>
      <c r="M6352" s="65"/>
      <c r="N6352" s="65"/>
      <c r="O6352" s="66">
        <v>8</v>
      </c>
      <c r="P6352" s="160"/>
      <c r="Q6352" s="68"/>
      <c r="R6352" s="68"/>
      <c r="S6352" s="68"/>
      <c r="T6352" s="69">
        <f t="shared" si="678"/>
        <v>8</v>
      </c>
      <c r="U6352" s="68"/>
      <c r="V6352" s="70">
        <v>3</v>
      </c>
      <c r="W6352" s="70"/>
      <c r="X6352" s="71">
        <f t="shared" si="679"/>
        <v>11</v>
      </c>
      <c r="Y6352" s="72"/>
      <c r="Z6352" s="70"/>
      <c r="AA6352" s="68">
        <v>4</v>
      </c>
      <c r="AB6352" s="73"/>
      <c r="AC6352" s="70"/>
      <c r="AD6352" s="74"/>
      <c r="AE6352" s="68"/>
      <c r="AF6352" s="75"/>
    </row>
    <row r="6353" ht="28.5" customHeight="1" spans="1:32">
      <c r="A6353" s="61" t="s">
        <v>36</v>
      </c>
      <c r="B6353" s="61" t="s">
        <v>2156</v>
      </c>
      <c r="C6353" s="61" t="s">
        <v>4399</v>
      </c>
      <c r="D6353" s="61" t="s">
        <v>3929</v>
      </c>
      <c r="E6353" s="76" t="s">
        <v>4448</v>
      </c>
      <c r="F6353" s="46">
        <v>46186</v>
      </c>
      <c r="G6353" s="46" t="str">
        <f t="shared" si="676"/>
        <v>赵奎2026-6-13</v>
      </c>
      <c r="H6353" s="63" t="s">
        <v>2086</v>
      </c>
      <c r="I6353" s="63" t="s">
        <v>3347</v>
      </c>
      <c r="J6353" s="64"/>
      <c r="K6353" s="64"/>
      <c r="L6353" s="65"/>
      <c r="M6353" s="65"/>
      <c r="N6353" s="65"/>
      <c r="O6353" s="66">
        <v>8</v>
      </c>
      <c r="P6353" s="160"/>
      <c r="Q6353" s="68"/>
      <c r="R6353" s="68"/>
      <c r="S6353" s="68"/>
      <c r="T6353" s="69">
        <f t="shared" si="678"/>
        <v>8</v>
      </c>
      <c r="U6353" s="68"/>
      <c r="V6353" s="70"/>
      <c r="W6353" s="70"/>
      <c r="X6353" s="71">
        <f t="shared" si="679"/>
        <v>8</v>
      </c>
      <c r="Y6353" s="72"/>
      <c r="Z6353" s="70"/>
      <c r="AA6353" s="68">
        <v>2</v>
      </c>
      <c r="AB6353" s="73"/>
      <c r="AC6353" s="70"/>
      <c r="AD6353" s="74"/>
      <c r="AE6353" s="68"/>
      <c r="AF6353" s="80"/>
    </row>
    <row r="6354" ht="28.5" customHeight="1" spans="1:32">
      <c r="A6354" s="61" t="s">
        <v>36</v>
      </c>
      <c r="B6354" s="61" t="s">
        <v>2156</v>
      </c>
      <c r="C6354" s="61" t="s">
        <v>4399</v>
      </c>
      <c r="D6354" s="61" t="s">
        <v>3929</v>
      </c>
      <c r="E6354" s="76" t="s">
        <v>4448</v>
      </c>
      <c r="F6354" s="77">
        <v>46187</v>
      </c>
      <c r="G6354" s="46" t="str">
        <f t="shared" si="676"/>
        <v>赵奎2026-6-14</v>
      </c>
      <c r="H6354" s="63" t="s">
        <v>4459</v>
      </c>
      <c r="I6354" s="63" t="s">
        <v>4168</v>
      </c>
      <c r="J6354" s="64"/>
      <c r="K6354" s="64" t="s">
        <v>73</v>
      </c>
      <c r="L6354" s="65"/>
      <c r="M6354" s="65"/>
      <c r="N6354" s="79"/>
      <c r="O6354" s="66"/>
      <c r="P6354" s="160"/>
      <c r="Q6354" s="68"/>
      <c r="R6354" s="68"/>
      <c r="S6354" s="68"/>
      <c r="T6354" s="69">
        <f t="shared" si="678"/>
        <v>0</v>
      </c>
      <c r="U6354" s="68"/>
      <c r="V6354" s="70">
        <v>7.5</v>
      </c>
      <c r="W6354" s="70"/>
      <c r="X6354" s="71">
        <f t="shared" si="679"/>
        <v>7.5</v>
      </c>
      <c r="Y6354" s="72"/>
      <c r="Z6354" s="70"/>
      <c r="AA6354" s="68">
        <v>2</v>
      </c>
      <c r="AB6354" s="73"/>
      <c r="AC6354" s="70"/>
      <c r="AD6354" s="74"/>
      <c r="AE6354" s="68"/>
      <c r="AF6354" s="80"/>
    </row>
    <row r="6355" ht="28.5" customHeight="1" spans="1:32">
      <c r="A6355" s="61" t="s">
        <v>36</v>
      </c>
      <c r="B6355" s="61" t="s">
        <v>2156</v>
      </c>
      <c r="C6355" s="61" t="s">
        <v>4399</v>
      </c>
      <c r="D6355" s="61" t="s">
        <v>3929</v>
      </c>
      <c r="E6355" s="76" t="s">
        <v>4448</v>
      </c>
      <c r="F6355" s="46">
        <v>46188</v>
      </c>
      <c r="G6355" s="46" t="str">
        <f t="shared" si="676"/>
        <v>赵奎2026-6-15</v>
      </c>
      <c r="H6355" s="63" t="s">
        <v>4460</v>
      </c>
      <c r="I6355" s="63" t="s">
        <v>2383</v>
      </c>
      <c r="J6355" s="64"/>
      <c r="K6355" s="64" t="s">
        <v>1564</v>
      </c>
      <c r="L6355" s="65"/>
      <c r="M6355" s="65"/>
      <c r="N6355" s="65"/>
      <c r="O6355" s="66">
        <v>8</v>
      </c>
      <c r="P6355" s="160"/>
      <c r="Q6355" s="68"/>
      <c r="R6355" s="68"/>
      <c r="S6355" s="68"/>
      <c r="T6355" s="69">
        <f t="shared" si="678"/>
        <v>8</v>
      </c>
      <c r="U6355" s="68"/>
      <c r="V6355" s="70">
        <v>2.5</v>
      </c>
      <c r="W6355" s="70"/>
      <c r="X6355" s="71">
        <f t="shared" si="679"/>
        <v>10.5</v>
      </c>
      <c r="Y6355" s="72"/>
      <c r="Z6355" s="70"/>
      <c r="AA6355" s="68">
        <v>2</v>
      </c>
      <c r="AB6355" s="73"/>
      <c r="AC6355" s="70"/>
      <c r="AD6355" s="74"/>
      <c r="AE6355" s="68"/>
      <c r="AF6355" s="75"/>
    </row>
    <row r="6356" ht="28.5" customHeight="1" spans="1:32">
      <c r="A6356" s="61" t="s">
        <v>36</v>
      </c>
      <c r="B6356" s="61" t="s">
        <v>2156</v>
      </c>
      <c r="C6356" s="61" t="s">
        <v>4399</v>
      </c>
      <c r="D6356" s="61" t="s">
        <v>3929</v>
      </c>
      <c r="E6356" s="76" t="s">
        <v>4448</v>
      </c>
      <c r="F6356" s="46">
        <v>46189</v>
      </c>
      <c r="G6356" s="46" t="str">
        <f t="shared" si="676"/>
        <v>赵奎2026-6-16</v>
      </c>
      <c r="H6356" s="63" t="s">
        <v>1986</v>
      </c>
      <c r="I6356" s="63" t="s">
        <v>4461</v>
      </c>
      <c r="J6356" s="64"/>
      <c r="K6356" s="64" t="s">
        <v>1564</v>
      </c>
      <c r="L6356" s="65"/>
      <c r="M6356" s="65"/>
      <c r="N6356" s="65"/>
      <c r="O6356" s="66">
        <v>8</v>
      </c>
      <c r="P6356" s="161"/>
      <c r="Q6356" s="68"/>
      <c r="R6356" s="68"/>
      <c r="S6356" s="68"/>
      <c r="T6356" s="69">
        <f t="shared" si="678"/>
        <v>8</v>
      </c>
      <c r="U6356" s="68"/>
      <c r="V6356" s="70">
        <v>3</v>
      </c>
      <c r="W6356" s="70"/>
      <c r="X6356" s="71">
        <f t="shared" si="679"/>
        <v>11</v>
      </c>
      <c r="Y6356" s="72"/>
      <c r="Z6356" s="70"/>
      <c r="AA6356" s="68">
        <v>4</v>
      </c>
      <c r="AB6356" s="73"/>
      <c r="AC6356" s="70"/>
      <c r="AD6356" s="74"/>
      <c r="AE6356" s="68"/>
      <c r="AF6356" s="80"/>
    </row>
    <row r="6357" ht="28.5" customHeight="1" spans="1:32">
      <c r="A6357" s="61" t="s">
        <v>36</v>
      </c>
      <c r="B6357" s="61" t="s">
        <v>2156</v>
      </c>
      <c r="C6357" s="61" t="s">
        <v>4399</v>
      </c>
      <c r="D6357" s="61" t="s">
        <v>3929</v>
      </c>
      <c r="E6357" s="76" t="s">
        <v>4448</v>
      </c>
      <c r="F6357" s="46">
        <v>46190</v>
      </c>
      <c r="G6357" s="46" t="str">
        <f t="shared" si="676"/>
        <v>赵奎2026-6-17</v>
      </c>
      <c r="H6357" s="63" t="s">
        <v>3591</v>
      </c>
      <c r="I6357" s="63" t="s">
        <v>4462</v>
      </c>
      <c r="J6357" s="64"/>
      <c r="K6357" s="64" t="s">
        <v>1564</v>
      </c>
      <c r="L6357" s="65"/>
      <c r="M6357" s="65"/>
      <c r="N6357" s="65"/>
      <c r="O6357" s="66">
        <v>8</v>
      </c>
      <c r="P6357" s="161"/>
      <c r="Q6357" s="68"/>
      <c r="R6357" s="68"/>
      <c r="S6357" s="68"/>
      <c r="T6357" s="69">
        <f t="shared" si="678"/>
        <v>8</v>
      </c>
      <c r="U6357" s="68"/>
      <c r="V6357" s="70">
        <v>3</v>
      </c>
      <c r="W6357" s="70"/>
      <c r="X6357" s="71">
        <f t="shared" si="679"/>
        <v>11</v>
      </c>
      <c r="Y6357" s="72"/>
      <c r="Z6357" s="70"/>
      <c r="AA6357" s="68">
        <v>4</v>
      </c>
      <c r="AB6357" s="73"/>
      <c r="AC6357" s="70"/>
      <c r="AD6357" s="74"/>
      <c r="AE6357" s="68"/>
      <c r="AF6357" s="75"/>
    </row>
    <row r="6358" ht="28.5" customHeight="1" spans="1:32">
      <c r="A6358" s="61" t="s">
        <v>36</v>
      </c>
      <c r="B6358" s="61" t="s">
        <v>2156</v>
      </c>
      <c r="C6358" s="61" t="s">
        <v>4399</v>
      </c>
      <c r="D6358" s="61" t="s">
        <v>3929</v>
      </c>
      <c r="E6358" s="76" t="s">
        <v>4448</v>
      </c>
      <c r="F6358" s="46">
        <v>46191</v>
      </c>
      <c r="G6358" s="46" t="str">
        <f t="shared" si="676"/>
        <v>赵奎2026-6-18</v>
      </c>
      <c r="H6358" s="63" t="s">
        <v>148</v>
      </c>
      <c r="I6358" s="63" t="s">
        <v>4463</v>
      </c>
      <c r="J6358" s="64"/>
      <c r="K6358" s="64"/>
      <c r="L6358" s="65"/>
      <c r="M6358" s="65"/>
      <c r="N6358" s="65"/>
      <c r="O6358" s="66">
        <v>8</v>
      </c>
      <c r="P6358" s="161"/>
      <c r="Q6358" s="68"/>
      <c r="R6358" s="68"/>
      <c r="S6358" s="68"/>
      <c r="T6358" s="69">
        <f t="shared" si="678"/>
        <v>8</v>
      </c>
      <c r="U6358" s="68"/>
      <c r="V6358" s="70"/>
      <c r="W6358" s="70"/>
      <c r="X6358" s="71">
        <f t="shared" si="679"/>
        <v>8</v>
      </c>
      <c r="Y6358" s="72"/>
      <c r="Z6358" s="70"/>
      <c r="AA6358" s="68">
        <v>2</v>
      </c>
      <c r="AB6358" s="73"/>
      <c r="AC6358" s="70"/>
      <c r="AD6358" s="74"/>
      <c r="AE6358" s="68"/>
      <c r="AF6358" s="75"/>
    </row>
    <row r="6359" ht="28.5" customHeight="1" spans="1:32">
      <c r="A6359" s="61" t="s">
        <v>36</v>
      </c>
      <c r="B6359" s="61" t="s">
        <v>2156</v>
      </c>
      <c r="C6359" s="61" t="s">
        <v>4399</v>
      </c>
      <c r="D6359" s="61" t="s">
        <v>3929</v>
      </c>
      <c r="E6359" s="76" t="s">
        <v>4448</v>
      </c>
      <c r="F6359" s="82">
        <v>46192</v>
      </c>
      <c r="G6359" s="46" t="str">
        <f t="shared" si="676"/>
        <v>赵奎2026-6-19</v>
      </c>
      <c r="H6359" s="63"/>
      <c r="I6359" s="63"/>
      <c r="J6359" s="64"/>
      <c r="K6359" s="64"/>
      <c r="L6359" s="65"/>
      <c r="M6359" s="65"/>
      <c r="N6359" s="65"/>
      <c r="O6359" s="66"/>
      <c r="P6359" s="161"/>
      <c r="Q6359" s="68"/>
      <c r="R6359" s="68"/>
      <c r="S6359" s="68"/>
      <c r="T6359" s="69">
        <f t="shared" si="678"/>
        <v>0</v>
      </c>
      <c r="U6359" s="68"/>
      <c r="V6359" s="70"/>
      <c r="W6359" s="70"/>
      <c r="X6359" s="71">
        <f t="shared" si="679"/>
        <v>0</v>
      </c>
      <c r="Y6359" s="72"/>
      <c r="Z6359" s="70"/>
      <c r="AA6359" s="68"/>
      <c r="AB6359" s="73">
        <v>8</v>
      </c>
      <c r="AC6359" s="70"/>
      <c r="AD6359" s="74"/>
      <c r="AE6359" s="68"/>
      <c r="AF6359" s="75"/>
    </row>
    <row r="6360" ht="28.5" customHeight="1" spans="1:32">
      <c r="A6360" s="61" t="s">
        <v>36</v>
      </c>
      <c r="B6360" s="61" t="s">
        <v>2156</v>
      </c>
      <c r="C6360" s="61" t="s">
        <v>4399</v>
      </c>
      <c r="D6360" s="61" t="s">
        <v>3929</v>
      </c>
      <c r="E6360" s="76" t="s">
        <v>4448</v>
      </c>
      <c r="F6360" s="77">
        <v>46193</v>
      </c>
      <c r="G6360" s="46" t="str">
        <f t="shared" si="676"/>
        <v>赵奎2026-6-20</v>
      </c>
      <c r="H6360" s="63" t="s">
        <v>4464</v>
      </c>
      <c r="I6360" s="63" t="s">
        <v>672</v>
      </c>
      <c r="J6360" s="64"/>
      <c r="K6360" s="64" t="s">
        <v>73</v>
      </c>
      <c r="L6360" s="65"/>
      <c r="M6360" s="65"/>
      <c r="N6360" s="65"/>
      <c r="O6360" s="66"/>
      <c r="P6360" s="161"/>
      <c r="Q6360" s="68"/>
      <c r="R6360" s="68"/>
      <c r="S6360" s="68"/>
      <c r="T6360" s="69">
        <f t="shared" si="678"/>
        <v>0</v>
      </c>
      <c r="U6360" s="68"/>
      <c r="V6360" s="70">
        <v>7</v>
      </c>
      <c r="W6360" s="70"/>
      <c r="X6360" s="71">
        <f t="shared" si="679"/>
        <v>7</v>
      </c>
      <c r="Y6360" s="72"/>
      <c r="Z6360" s="70"/>
      <c r="AA6360" s="68">
        <v>2</v>
      </c>
      <c r="AB6360" s="73"/>
      <c r="AC6360" s="70"/>
      <c r="AD6360" s="74"/>
      <c r="AE6360" s="68"/>
      <c r="AF6360" s="75"/>
    </row>
    <row r="6361" ht="28.5" customHeight="1" spans="1:32">
      <c r="A6361" s="61" t="s">
        <v>36</v>
      </c>
      <c r="B6361" s="61" t="s">
        <v>2156</v>
      </c>
      <c r="C6361" s="61" t="s">
        <v>4399</v>
      </c>
      <c r="D6361" s="61" t="s">
        <v>3929</v>
      </c>
      <c r="E6361" s="62" t="s">
        <v>4448</v>
      </c>
      <c r="F6361" s="46">
        <v>46194</v>
      </c>
      <c r="G6361" s="46" t="str">
        <f t="shared" si="676"/>
        <v>赵奎2026-6-21</v>
      </c>
      <c r="H6361" s="63" t="s">
        <v>4465</v>
      </c>
      <c r="I6361" s="63" t="s">
        <v>4466</v>
      </c>
      <c r="J6361" s="64"/>
      <c r="K6361" s="64" t="s">
        <v>1791</v>
      </c>
      <c r="L6361" s="65"/>
      <c r="M6361" s="65"/>
      <c r="N6361" s="65"/>
      <c r="O6361" s="66">
        <v>8</v>
      </c>
      <c r="P6361" s="161"/>
      <c r="Q6361" s="68"/>
      <c r="R6361" s="68"/>
      <c r="S6361" s="68"/>
      <c r="T6361" s="69">
        <f t="shared" si="678"/>
        <v>8</v>
      </c>
      <c r="U6361" s="68"/>
      <c r="V6361" s="70">
        <v>3</v>
      </c>
      <c r="W6361" s="70"/>
      <c r="X6361" s="71">
        <f t="shared" si="679"/>
        <v>11</v>
      </c>
      <c r="Y6361" s="72"/>
      <c r="Z6361" s="70"/>
      <c r="AA6361" s="68">
        <v>4</v>
      </c>
      <c r="AB6361" s="73"/>
      <c r="AC6361" s="70"/>
      <c r="AD6361" s="74"/>
      <c r="AE6361" s="68"/>
      <c r="AF6361" s="75"/>
    </row>
    <row r="6362" ht="28.5" customHeight="1" spans="1:32">
      <c r="A6362" s="61" t="s">
        <v>36</v>
      </c>
      <c r="B6362" s="61" t="s">
        <v>2156</v>
      </c>
      <c r="C6362" s="61" t="s">
        <v>4399</v>
      </c>
      <c r="D6362" s="61" t="s">
        <v>3929</v>
      </c>
      <c r="E6362" s="76" t="s">
        <v>4448</v>
      </c>
      <c r="F6362" s="46">
        <v>46195</v>
      </c>
      <c r="G6362" s="46" t="str">
        <f t="shared" si="676"/>
        <v>赵奎2026-6-22</v>
      </c>
      <c r="H6362" s="63"/>
      <c r="I6362" s="63"/>
      <c r="J6362" s="64"/>
      <c r="K6362" s="64"/>
      <c r="L6362" s="65"/>
      <c r="M6362" s="65"/>
      <c r="N6362" s="65"/>
      <c r="O6362" s="66"/>
      <c r="P6362" s="160"/>
      <c r="Q6362" s="68"/>
      <c r="R6362" s="68"/>
      <c r="S6362" s="68"/>
      <c r="T6362" s="69">
        <f t="shared" si="678"/>
        <v>0</v>
      </c>
      <c r="U6362" s="68"/>
      <c r="V6362" s="70"/>
      <c r="W6362" s="70"/>
      <c r="X6362" s="71">
        <f t="shared" si="679"/>
        <v>0</v>
      </c>
      <c r="Y6362" s="72"/>
      <c r="Z6362" s="70"/>
      <c r="AA6362" s="68"/>
      <c r="AB6362" s="73"/>
      <c r="AC6362" s="70"/>
      <c r="AD6362" s="74"/>
      <c r="AE6362" s="68"/>
      <c r="AF6362" s="75"/>
    </row>
    <row r="6363" ht="28.5" customHeight="1" spans="1:32">
      <c r="A6363" s="61" t="s">
        <v>36</v>
      </c>
      <c r="B6363" s="61" t="s">
        <v>2156</v>
      </c>
      <c r="C6363" s="61" t="s">
        <v>4399</v>
      </c>
      <c r="D6363" s="61" t="s">
        <v>3929</v>
      </c>
      <c r="E6363" s="76" t="s">
        <v>4448</v>
      </c>
      <c r="F6363" s="46">
        <v>46196</v>
      </c>
      <c r="G6363" s="46" t="str">
        <f t="shared" si="676"/>
        <v>赵奎2026-6-23</v>
      </c>
      <c r="H6363" s="63"/>
      <c r="I6363" s="63"/>
      <c r="J6363" s="64"/>
      <c r="K6363" s="64"/>
      <c r="L6363" s="65"/>
      <c r="M6363" s="65"/>
      <c r="N6363" s="65"/>
      <c r="O6363" s="66"/>
      <c r="P6363" s="161"/>
      <c r="Q6363" s="68"/>
      <c r="R6363" s="68"/>
      <c r="S6363" s="68"/>
      <c r="T6363" s="69">
        <f t="shared" si="678"/>
        <v>0</v>
      </c>
      <c r="U6363" s="68"/>
      <c r="V6363" s="70"/>
      <c r="W6363" s="70"/>
      <c r="X6363" s="71">
        <f t="shared" si="679"/>
        <v>0</v>
      </c>
      <c r="Y6363" s="72"/>
      <c r="Z6363" s="70"/>
      <c r="AA6363" s="68"/>
      <c r="AB6363" s="73"/>
      <c r="AC6363" s="70"/>
      <c r="AD6363" s="74"/>
      <c r="AE6363" s="68"/>
      <c r="AF6363" s="75"/>
    </row>
    <row r="6364" ht="28.5" customHeight="1" spans="1:32">
      <c r="A6364" s="61" t="s">
        <v>36</v>
      </c>
      <c r="B6364" s="61" t="s">
        <v>2156</v>
      </c>
      <c r="C6364" s="61" t="s">
        <v>4399</v>
      </c>
      <c r="D6364" s="61" t="s">
        <v>3929</v>
      </c>
      <c r="E6364" s="76" t="s">
        <v>4448</v>
      </c>
      <c r="F6364" s="46">
        <v>46197</v>
      </c>
      <c r="G6364" s="46" t="str">
        <f t="shared" si="676"/>
        <v>赵奎2026-6-24</v>
      </c>
      <c r="H6364" s="63"/>
      <c r="I6364" s="63"/>
      <c r="J6364" s="64"/>
      <c r="K6364" s="64"/>
      <c r="L6364" s="65"/>
      <c r="M6364" s="65"/>
      <c r="N6364" s="65"/>
      <c r="O6364" s="66"/>
      <c r="P6364" s="160"/>
      <c r="Q6364" s="68"/>
      <c r="R6364" s="68"/>
      <c r="S6364" s="68"/>
      <c r="T6364" s="69">
        <f t="shared" si="678"/>
        <v>0</v>
      </c>
      <c r="U6364" s="68"/>
      <c r="V6364" s="70"/>
      <c r="W6364" s="70"/>
      <c r="X6364" s="71">
        <f t="shared" si="679"/>
        <v>0</v>
      </c>
      <c r="Y6364" s="72"/>
      <c r="Z6364" s="70"/>
      <c r="AA6364" s="68"/>
      <c r="AB6364" s="73"/>
      <c r="AC6364" s="70"/>
      <c r="AD6364" s="74"/>
      <c r="AE6364" s="68"/>
      <c r="AF6364" s="75"/>
    </row>
    <row r="6365" ht="28.5" customHeight="1" spans="1:32">
      <c r="A6365" s="61" t="s">
        <v>36</v>
      </c>
      <c r="B6365" s="61" t="s">
        <v>2156</v>
      </c>
      <c r="C6365" s="61" t="s">
        <v>4399</v>
      </c>
      <c r="D6365" s="61" t="s">
        <v>3929</v>
      </c>
      <c r="E6365" s="76" t="s">
        <v>4448</v>
      </c>
      <c r="F6365" s="46">
        <v>46198</v>
      </c>
      <c r="G6365" s="46" t="str">
        <f t="shared" si="676"/>
        <v>赵奎2026-6-25</v>
      </c>
      <c r="H6365" s="63"/>
      <c r="I6365" s="63"/>
      <c r="J6365" s="64"/>
      <c r="K6365" s="64"/>
      <c r="L6365" s="65"/>
      <c r="M6365" s="65"/>
      <c r="N6365" s="65"/>
      <c r="O6365" s="66"/>
      <c r="P6365" s="160"/>
      <c r="Q6365" s="68"/>
      <c r="R6365" s="68"/>
      <c r="S6365" s="68"/>
      <c r="T6365" s="69">
        <f t="shared" si="678"/>
        <v>0</v>
      </c>
      <c r="U6365" s="68"/>
      <c r="V6365" s="70"/>
      <c r="W6365" s="70"/>
      <c r="X6365" s="71">
        <f t="shared" si="679"/>
        <v>0</v>
      </c>
      <c r="Y6365" s="72"/>
      <c r="Z6365" s="70"/>
      <c r="AA6365" s="68"/>
      <c r="AB6365" s="73"/>
      <c r="AC6365" s="70"/>
      <c r="AD6365" s="74"/>
      <c r="AE6365" s="68"/>
      <c r="AF6365" s="75"/>
    </row>
    <row r="6366" ht="28.5" customHeight="1" spans="1:32">
      <c r="A6366" s="61" t="s">
        <v>36</v>
      </c>
      <c r="B6366" s="61" t="s">
        <v>2156</v>
      </c>
      <c r="C6366" s="61" t="s">
        <v>4399</v>
      </c>
      <c r="D6366" s="61" t="s">
        <v>3929</v>
      </c>
      <c r="E6366" s="76" t="s">
        <v>4448</v>
      </c>
      <c r="F6366" s="46">
        <v>46199</v>
      </c>
      <c r="G6366" s="46" t="str">
        <f t="shared" si="676"/>
        <v>赵奎2026-6-26</v>
      </c>
      <c r="H6366" s="63"/>
      <c r="I6366" s="63"/>
      <c r="J6366" s="64"/>
      <c r="K6366" s="64"/>
      <c r="L6366" s="65"/>
      <c r="M6366" s="65"/>
      <c r="N6366" s="65"/>
      <c r="O6366" s="66"/>
      <c r="P6366" s="160"/>
      <c r="Q6366" s="68"/>
      <c r="R6366" s="68"/>
      <c r="S6366" s="68"/>
      <c r="T6366" s="69">
        <f t="shared" si="678"/>
        <v>0</v>
      </c>
      <c r="U6366" s="68"/>
      <c r="V6366" s="70"/>
      <c r="W6366" s="70"/>
      <c r="X6366" s="71">
        <f t="shared" si="679"/>
        <v>0</v>
      </c>
      <c r="Y6366" s="72"/>
      <c r="Z6366" s="70"/>
      <c r="AA6366" s="68"/>
      <c r="AB6366" s="73"/>
      <c r="AC6366" s="70"/>
      <c r="AD6366" s="74"/>
      <c r="AE6366" s="68"/>
      <c r="AF6366" s="75"/>
    </row>
    <row r="6367" ht="28.5" customHeight="1" spans="1:32">
      <c r="A6367" s="61" t="s">
        <v>36</v>
      </c>
      <c r="B6367" s="61" t="s">
        <v>2156</v>
      </c>
      <c r="C6367" s="61" t="s">
        <v>4399</v>
      </c>
      <c r="D6367" s="61" t="s">
        <v>3929</v>
      </c>
      <c r="E6367" s="76" t="s">
        <v>4448</v>
      </c>
      <c r="F6367" s="46">
        <v>46200</v>
      </c>
      <c r="G6367" s="46" t="str">
        <f t="shared" si="676"/>
        <v>赵奎2026-6-27</v>
      </c>
      <c r="H6367" s="63"/>
      <c r="I6367" s="63"/>
      <c r="J6367" s="64"/>
      <c r="K6367" s="64"/>
      <c r="L6367" s="65"/>
      <c r="M6367" s="65"/>
      <c r="N6367" s="79"/>
      <c r="O6367" s="66"/>
      <c r="P6367" s="160"/>
      <c r="Q6367" s="68"/>
      <c r="R6367" s="68"/>
      <c r="S6367" s="68"/>
      <c r="T6367" s="69">
        <f t="shared" si="678"/>
        <v>0</v>
      </c>
      <c r="U6367" s="68"/>
      <c r="V6367" s="70"/>
      <c r="W6367" s="70"/>
      <c r="X6367" s="71">
        <f t="shared" si="679"/>
        <v>0</v>
      </c>
      <c r="Y6367" s="72"/>
      <c r="Z6367" s="70"/>
      <c r="AA6367" s="68"/>
      <c r="AB6367" s="73"/>
      <c r="AC6367" s="70"/>
      <c r="AD6367" s="74"/>
      <c r="AE6367" s="68"/>
      <c r="AF6367" s="75"/>
    </row>
    <row r="6368" ht="28.5" customHeight="1" spans="1:32">
      <c r="A6368" s="61" t="s">
        <v>36</v>
      </c>
      <c r="B6368" s="61" t="s">
        <v>2156</v>
      </c>
      <c r="C6368" s="61" t="s">
        <v>4399</v>
      </c>
      <c r="D6368" s="61" t="s">
        <v>3929</v>
      </c>
      <c r="E6368" s="76" t="s">
        <v>4448</v>
      </c>
      <c r="F6368" s="46">
        <v>46201</v>
      </c>
      <c r="G6368" s="46" t="str">
        <f t="shared" si="676"/>
        <v>赵奎2026-6-28</v>
      </c>
      <c r="H6368" s="63"/>
      <c r="I6368" s="63"/>
      <c r="J6368" s="64"/>
      <c r="K6368" s="64"/>
      <c r="L6368" s="65"/>
      <c r="M6368" s="65"/>
      <c r="N6368" s="65"/>
      <c r="O6368" s="66"/>
      <c r="P6368" s="160"/>
      <c r="Q6368" s="68"/>
      <c r="R6368" s="68"/>
      <c r="S6368" s="68"/>
      <c r="T6368" s="69">
        <f t="shared" si="678"/>
        <v>0</v>
      </c>
      <c r="U6368" s="68"/>
      <c r="V6368" s="70"/>
      <c r="W6368" s="70"/>
      <c r="X6368" s="71">
        <f t="shared" si="679"/>
        <v>0</v>
      </c>
      <c r="Y6368" s="72"/>
      <c r="Z6368" s="70"/>
      <c r="AA6368" s="68"/>
      <c r="AB6368" s="73"/>
      <c r="AC6368" s="70"/>
      <c r="AD6368" s="74"/>
      <c r="AE6368" s="68"/>
      <c r="AF6368" s="75"/>
    </row>
    <row r="6369" ht="28.5" customHeight="1" spans="1:32">
      <c r="A6369" s="61" t="s">
        <v>36</v>
      </c>
      <c r="B6369" s="61" t="s">
        <v>2156</v>
      </c>
      <c r="C6369" s="61" t="s">
        <v>4399</v>
      </c>
      <c r="D6369" s="61" t="s">
        <v>3929</v>
      </c>
      <c r="E6369" s="76" t="s">
        <v>4448</v>
      </c>
      <c r="F6369" s="46">
        <v>46202</v>
      </c>
      <c r="G6369" s="46" t="str">
        <f t="shared" si="676"/>
        <v>赵奎2026-6-29</v>
      </c>
      <c r="H6369" s="63"/>
      <c r="I6369" s="63"/>
      <c r="J6369" s="64"/>
      <c r="K6369" s="64"/>
      <c r="L6369" s="65"/>
      <c r="M6369" s="65"/>
      <c r="N6369" s="79"/>
      <c r="O6369" s="66"/>
      <c r="P6369" s="160"/>
      <c r="Q6369" s="68"/>
      <c r="R6369" s="68"/>
      <c r="S6369" s="68"/>
      <c r="T6369" s="69">
        <f t="shared" si="678"/>
        <v>0</v>
      </c>
      <c r="U6369" s="68"/>
      <c r="V6369" s="70"/>
      <c r="W6369" s="70"/>
      <c r="X6369" s="71">
        <f t="shared" si="679"/>
        <v>0</v>
      </c>
      <c r="Y6369" s="72"/>
      <c r="Z6369" s="70"/>
      <c r="AA6369" s="68"/>
      <c r="AB6369" s="73"/>
      <c r="AC6369" s="70"/>
      <c r="AD6369" s="74"/>
      <c r="AE6369" s="68"/>
      <c r="AF6369" s="75"/>
    </row>
    <row r="6370" s="3" customFormat="1" ht="28.5" customHeight="1" spans="1:32">
      <c r="A6370" s="61" t="s">
        <v>36</v>
      </c>
      <c r="B6370" s="61" t="s">
        <v>2156</v>
      </c>
      <c r="C6370" s="61" t="s">
        <v>4399</v>
      </c>
      <c r="D6370" s="61" t="s">
        <v>3929</v>
      </c>
      <c r="E6370" s="76" t="s">
        <v>4448</v>
      </c>
      <c r="F6370" s="46">
        <v>46203</v>
      </c>
      <c r="G6370" s="46" t="str">
        <f t="shared" si="676"/>
        <v>赵奎2026-6-30</v>
      </c>
      <c r="H6370" s="63"/>
      <c r="I6370" s="63"/>
      <c r="J6370" s="64"/>
      <c r="K6370" s="64"/>
      <c r="L6370" s="65"/>
      <c r="M6370" s="65"/>
      <c r="N6370" s="65"/>
      <c r="O6370" s="66"/>
      <c r="P6370" s="160"/>
      <c r="Q6370" s="68"/>
      <c r="R6370" s="68"/>
      <c r="S6370" s="68"/>
      <c r="T6370" s="69">
        <f t="shared" si="678"/>
        <v>0</v>
      </c>
      <c r="U6370" s="68"/>
      <c r="V6370" s="70"/>
      <c r="W6370" s="70"/>
      <c r="X6370" s="71">
        <f t="shared" si="679"/>
        <v>0</v>
      </c>
      <c r="Y6370" s="72"/>
      <c r="Z6370" s="70"/>
      <c r="AA6370" s="68"/>
      <c r="AB6370" s="73"/>
      <c r="AC6370" s="70"/>
      <c r="AD6370" s="74"/>
      <c r="AE6370" s="68"/>
      <c r="AF6370" s="75"/>
    </row>
    <row r="6371" s="3" customFormat="1" ht="28.5" customHeight="1" spans="1:32">
      <c r="A6371" s="61" t="s">
        <v>36</v>
      </c>
      <c r="B6371" s="61" t="s">
        <v>2156</v>
      </c>
      <c r="C6371" s="61" t="s">
        <v>4399</v>
      </c>
      <c r="D6371" s="61" t="s">
        <v>3929</v>
      </c>
      <c r="E6371" s="76" t="s">
        <v>4448</v>
      </c>
      <c r="F6371" s="46">
        <v>46204</v>
      </c>
      <c r="G6371" s="46" t="str">
        <f t="shared" si="676"/>
        <v>赵奎2026-7-1</v>
      </c>
      <c r="H6371" s="63"/>
      <c r="I6371" s="63"/>
      <c r="J6371" s="64"/>
      <c r="K6371" s="64"/>
      <c r="L6371" s="65"/>
      <c r="M6371" s="65"/>
      <c r="N6371" s="79"/>
      <c r="O6371" s="66"/>
      <c r="P6371" s="160"/>
      <c r="Q6371" s="68"/>
      <c r="R6371" s="68"/>
      <c r="S6371" s="68"/>
      <c r="T6371" s="69">
        <f t="shared" si="678"/>
        <v>0</v>
      </c>
      <c r="U6371" s="68"/>
      <c r="V6371" s="70"/>
      <c r="W6371" s="70"/>
      <c r="X6371" s="71">
        <f t="shared" si="679"/>
        <v>0</v>
      </c>
      <c r="Y6371" s="72"/>
      <c r="Z6371" s="70"/>
      <c r="AA6371" s="68"/>
      <c r="AB6371" s="73"/>
      <c r="AC6371" s="70"/>
      <c r="AD6371" s="74"/>
      <c r="AE6371" s="68"/>
      <c r="AF6371" s="75"/>
    </row>
    <row r="6372" ht="28.5" customHeight="1" spans="1:32">
      <c r="A6372" s="84" t="s">
        <v>36</v>
      </c>
      <c r="B6372" s="84" t="s">
        <v>2156</v>
      </c>
      <c r="C6372" s="84" t="s">
        <v>4399</v>
      </c>
      <c r="D6372" s="84" t="s">
        <v>3929</v>
      </c>
      <c r="E6372" s="85" t="s">
        <v>4448</v>
      </c>
      <c r="F6372" s="86">
        <v>46235</v>
      </c>
      <c r="G6372" s="46" t="str">
        <f t="shared" si="676"/>
        <v>赵奎2026-8-1</v>
      </c>
      <c r="H6372" s="63"/>
      <c r="I6372" s="63"/>
      <c r="J6372" s="64"/>
      <c r="K6372" s="64"/>
      <c r="L6372" s="65"/>
      <c r="M6372" s="65"/>
      <c r="N6372" s="91"/>
      <c r="O6372" s="66"/>
      <c r="P6372" s="87"/>
      <c r="Q6372" s="87"/>
      <c r="R6372" s="68"/>
      <c r="S6372" s="87"/>
      <c r="T6372" s="69">
        <f t="shared" si="678"/>
        <v>0</v>
      </c>
      <c r="U6372" s="87"/>
      <c r="V6372" s="87"/>
      <c r="W6372" s="87"/>
      <c r="X6372" s="71">
        <f t="shared" si="679"/>
        <v>0</v>
      </c>
      <c r="Y6372" s="88"/>
      <c r="Z6372" s="87"/>
      <c r="AA6372" s="87"/>
      <c r="AB6372" s="87"/>
      <c r="AC6372" s="87"/>
      <c r="AD6372" s="89"/>
      <c r="AE6372" s="87"/>
      <c r="AF6372" s="90"/>
    </row>
    <row r="6373" ht="28.5" customHeight="1" spans="1:32">
      <c r="A6373" s="44" t="s">
        <v>36</v>
      </c>
      <c r="B6373" s="44" t="s">
        <v>2156</v>
      </c>
      <c r="C6373" s="44" t="s">
        <v>4399</v>
      </c>
      <c r="D6373" s="44" t="s">
        <v>3944</v>
      </c>
      <c r="E6373" s="44" t="s">
        <v>4467</v>
      </c>
      <c r="F6373" s="45">
        <v>46173</v>
      </c>
      <c r="G6373" s="46" t="str">
        <f t="shared" si="676"/>
        <v>唐新鹏2026-5-31</v>
      </c>
      <c r="H6373" s="157"/>
      <c r="I6373" s="157"/>
      <c r="J6373" s="158"/>
      <c r="K6373" s="158"/>
      <c r="L6373" s="158"/>
      <c r="M6373" s="159"/>
      <c r="N6373" s="159"/>
      <c r="O6373" s="102">
        <f t="shared" ref="O6373:AE6373" si="680">SUM(O6374:O6405)</f>
        <v>136</v>
      </c>
      <c r="P6373" s="103">
        <f t="shared" si="680"/>
        <v>0</v>
      </c>
      <c r="Q6373" s="104">
        <f t="shared" si="680"/>
        <v>0</v>
      </c>
      <c r="R6373" s="104">
        <f t="shared" si="680"/>
        <v>0</v>
      </c>
      <c r="S6373" s="53">
        <f t="shared" si="680"/>
        <v>0</v>
      </c>
      <c r="T6373" s="105">
        <f t="shared" si="680"/>
        <v>136</v>
      </c>
      <c r="U6373" s="55">
        <f t="shared" si="680"/>
        <v>0</v>
      </c>
      <c r="V6373" s="105">
        <f t="shared" si="680"/>
        <v>46.5</v>
      </c>
      <c r="W6373" s="105">
        <f t="shared" si="680"/>
        <v>0</v>
      </c>
      <c r="X6373" s="106">
        <f t="shared" si="680"/>
        <v>182.5</v>
      </c>
      <c r="Y6373" s="107">
        <f t="shared" si="680"/>
        <v>0</v>
      </c>
      <c r="Z6373" s="105">
        <f t="shared" si="680"/>
        <v>0</v>
      </c>
      <c r="AA6373" s="108">
        <f t="shared" si="680"/>
        <v>58</v>
      </c>
      <c r="AB6373" s="105">
        <f t="shared" si="680"/>
        <v>8</v>
      </c>
      <c r="AC6373" s="105">
        <f t="shared" si="680"/>
        <v>0</v>
      </c>
      <c r="AD6373" s="109">
        <f t="shared" si="680"/>
        <v>0</v>
      </c>
      <c r="AE6373" s="108">
        <f t="shared" si="680"/>
        <v>0</v>
      </c>
      <c r="AF6373" s="60"/>
    </row>
    <row r="6374" ht="28.5" customHeight="1" spans="1:32">
      <c r="A6374" s="61" t="s">
        <v>36</v>
      </c>
      <c r="B6374" s="61" t="s">
        <v>2156</v>
      </c>
      <c r="C6374" s="61" t="s">
        <v>4399</v>
      </c>
      <c r="D6374" s="61" t="s">
        <v>3944</v>
      </c>
      <c r="E6374" s="62" t="s">
        <v>4467</v>
      </c>
      <c r="F6374" s="46">
        <v>46174</v>
      </c>
      <c r="G6374" s="46" t="str">
        <f t="shared" si="676"/>
        <v>唐新鹏2026-6-1</v>
      </c>
      <c r="H6374" s="63" t="s">
        <v>4468</v>
      </c>
      <c r="I6374" s="63" t="s">
        <v>4469</v>
      </c>
      <c r="J6374" s="64"/>
      <c r="K6374" s="64" t="s">
        <v>1791</v>
      </c>
      <c r="L6374" s="65"/>
      <c r="M6374" s="65"/>
      <c r="N6374" s="65"/>
      <c r="O6374" s="66">
        <v>8</v>
      </c>
      <c r="P6374" s="130"/>
      <c r="Q6374" s="68"/>
      <c r="R6374" s="68"/>
      <c r="S6374" s="68"/>
      <c r="T6374" s="69">
        <f t="shared" ref="T6374:T6405" si="681">SUM(O6374:S6374)</f>
        <v>8</v>
      </c>
      <c r="U6374" s="68"/>
      <c r="V6374" s="70">
        <v>3.5</v>
      </c>
      <c r="W6374" s="70"/>
      <c r="X6374" s="71">
        <f t="shared" ref="X6374:X6405" si="682">SUM(T6374:W6374)</f>
        <v>11.5</v>
      </c>
      <c r="Y6374" s="72"/>
      <c r="Z6374" s="70"/>
      <c r="AA6374" s="68">
        <v>4</v>
      </c>
      <c r="AB6374" s="73"/>
      <c r="AC6374" s="70"/>
      <c r="AD6374" s="74"/>
      <c r="AE6374" s="68"/>
      <c r="AF6374" s="75"/>
    </row>
    <row r="6375" ht="28.5" customHeight="1" spans="1:32">
      <c r="A6375" s="61" t="s">
        <v>36</v>
      </c>
      <c r="B6375" s="61" t="s">
        <v>2156</v>
      </c>
      <c r="C6375" s="61" t="s">
        <v>4399</v>
      </c>
      <c r="D6375" s="61" t="s">
        <v>3944</v>
      </c>
      <c r="E6375" s="62" t="s">
        <v>4467</v>
      </c>
      <c r="F6375" s="46">
        <v>46175</v>
      </c>
      <c r="G6375" s="46" t="str">
        <f t="shared" si="676"/>
        <v>唐新鹏2026-6-2</v>
      </c>
      <c r="H6375" s="63" t="s">
        <v>1663</v>
      </c>
      <c r="I6375" s="63" t="s">
        <v>4182</v>
      </c>
      <c r="J6375" s="64"/>
      <c r="K6375" s="64"/>
      <c r="L6375" s="65"/>
      <c r="M6375" s="65"/>
      <c r="N6375" s="65"/>
      <c r="O6375" s="66">
        <v>8</v>
      </c>
      <c r="P6375" s="130"/>
      <c r="Q6375" s="68"/>
      <c r="R6375" s="68"/>
      <c r="S6375" s="68"/>
      <c r="T6375" s="69">
        <f t="shared" si="681"/>
        <v>8</v>
      </c>
      <c r="U6375" s="68"/>
      <c r="V6375" s="70"/>
      <c r="W6375" s="70"/>
      <c r="X6375" s="71">
        <f t="shared" si="682"/>
        <v>8</v>
      </c>
      <c r="Y6375" s="72"/>
      <c r="Z6375" s="70"/>
      <c r="AA6375" s="68">
        <v>2</v>
      </c>
      <c r="AB6375" s="73"/>
      <c r="AC6375" s="70"/>
      <c r="AD6375" s="74"/>
      <c r="AE6375" s="68"/>
      <c r="AF6375" s="75"/>
    </row>
    <row r="6376" ht="28.5" customHeight="1" spans="1:32">
      <c r="A6376" s="61" t="s">
        <v>36</v>
      </c>
      <c r="B6376" s="61" t="s">
        <v>2156</v>
      </c>
      <c r="C6376" s="61" t="s">
        <v>4399</v>
      </c>
      <c r="D6376" s="61" t="s">
        <v>3944</v>
      </c>
      <c r="E6376" s="62" t="s">
        <v>4467</v>
      </c>
      <c r="F6376" s="46">
        <v>46176</v>
      </c>
      <c r="G6376" s="46" t="str">
        <f t="shared" si="676"/>
        <v>唐新鹏2026-6-3</v>
      </c>
      <c r="H6376" s="63" t="s">
        <v>4470</v>
      </c>
      <c r="I6376" s="63" t="s">
        <v>2203</v>
      </c>
      <c r="J6376" s="64"/>
      <c r="K6376" s="64"/>
      <c r="L6376" s="65"/>
      <c r="M6376" s="65"/>
      <c r="N6376" s="65"/>
      <c r="O6376" s="66">
        <v>8</v>
      </c>
      <c r="P6376" s="130"/>
      <c r="Q6376" s="68"/>
      <c r="R6376" s="68"/>
      <c r="S6376" s="68"/>
      <c r="T6376" s="69">
        <f t="shared" si="681"/>
        <v>8</v>
      </c>
      <c r="U6376" s="68"/>
      <c r="V6376" s="70"/>
      <c r="W6376" s="70"/>
      <c r="X6376" s="71">
        <f t="shared" si="682"/>
        <v>8</v>
      </c>
      <c r="Y6376" s="72"/>
      <c r="Z6376" s="70"/>
      <c r="AA6376" s="68">
        <v>2</v>
      </c>
      <c r="AB6376" s="73"/>
      <c r="AC6376" s="70"/>
      <c r="AD6376" s="74"/>
      <c r="AE6376" s="68"/>
      <c r="AF6376" s="75"/>
    </row>
    <row r="6377" ht="28.5" customHeight="1" spans="1:32">
      <c r="A6377" s="61" t="s">
        <v>36</v>
      </c>
      <c r="B6377" s="61" t="s">
        <v>2156</v>
      </c>
      <c r="C6377" s="61" t="s">
        <v>4399</v>
      </c>
      <c r="D6377" s="61" t="s">
        <v>3944</v>
      </c>
      <c r="E6377" s="62" t="s">
        <v>4467</v>
      </c>
      <c r="F6377" s="46">
        <v>46177</v>
      </c>
      <c r="G6377" s="46" t="str">
        <f t="shared" si="676"/>
        <v>唐新鹏2026-6-4</v>
      </c>
      <c r="H6377" s="63" t="s">
        <v>3797</v>
      </c>
      <c r="I6377" s="63" t="s">
        <v>4471</v>
      </c>
      <c r="J6377" s="64"/>
      <c r="K6377" s="64" t="s">
        <v>1564</v>
      </c>
      <c r="L6377" s="65"/>
      <c r="M6377" s="65"/>
      <c r="N6377" s="65"/>
      <c r="O6377" s="66">
        <v>8</v>
      </c>
      <c r="P6377" s="130"/>
      <c r="Q6377" s="68"/>
      <c r="R6377" s="68"/>
      <c r="S6377" s="68"/>
      <c r="T6377" s="69">
        <f t="shared" si="681"/>
        <v>8</v>
      </c>
      <c r="U6377" s="68"/>
      <c r="V6377" s="70">
        <v>3</v>
      </c>
      <c r="W6377" s="70"/>
      <c r="X6377" s="71">
        <f t="shared" si="682"/>
        <v>11</v>
      </c>
      <c r="Y6377" s="72"/>
      <c r="Z6377" s="70"/>
      <c r="AA6377" s="68">
        <v>4</v>
      </c>
      <c r="AB6377" s="73"/>
      <c r="AC6377" s="70"/>
      <c r="AD6377" s="74"/>
      <c r="AE6377" s="68"/>
      <c r="AF6377" s="75"/>
    </row>
    <row r="6378" ht="28.5" customHeight="1" spans="1:32">
      <c r="A6378" s="61" t="s">
        <v>36</v>
      </c>
      <c r="B6378" s="61" t="s">
        <v>2156</v>
      </c>
      <c r="C6378" s="61" t="s">
        <v>4399</v>
      </c>
      <c r="D6378" s="61" t="s">
        <v>3944</v>
      </c>
      <c r="E6378" s="62" t="s">
        <v>4467</v>
      </c>
      <c r="F6378" s="46">
        <v>46178</v>
      </c>
      <c r="G6378" s="46" t="str">
        <f t="shared" si="676"/>
        <v>唐新鹏2026-6-5</v>
      </c>
      <c r="H6378" s="63" t="s">
        <v>962</v>
      </c>
      <c r="I6378" s="63" t="s">
        <v>1839</v>
      </c>
      <c r="J6378" s="64"/>
      <c r="K6378" s="64"/>
      <c r="L6378" s="65"/>
      <c r="M6378" s="65"/>
      <c r="N6378" s="65"/>
      <c r="O6378" s="66">
        <v>8</v>
      </c>
      <c r="P6378" s="130"/>
      <c r="Q6378" s="68"/>
      <c r="R6378" s="68"/>
      <c r="S6378" s="68"/>
      <c r="T6378" s="69">
        <f t="shared" si="681"/>
        <v>8</v>
      </c>
      <c r="U6378" s="68"/>
      <c r="V6378" s="70"/>
      <c r="W6378" s="70"/>
      <c r="X6378" s="71">
        <f t="shared" si="682"/>
        <v>8</v>
      </c>
      <c r="Y6378" s="72"/>
      <c r="Z6378" s="70"/>
      <c r="AA6378" s="68">
        <v>2</v>
      </c>
      <c r="AB6378" s="73"/>
      <c r="AC6378" s="70"/>
      <c r="AD6378" s="74"/>
      <c r="AE6378" s="68"/>
      <c r="AF6378" s="75"/>
    </row>
    <row r="6379" ht="28.5" customHeight="1" spans="1:32">
      <c r="A6379" s="61" t="s">
        <v>36</v>
      </c>
      <c r="B6379" s="61" t="s">
        <v>2156</v>
      </c>
      <c r="C6379" s="61" t="s">
        <v>4399</v>
      </c>
      <c r="D6379" s="61" t="s">
        <v>3944</v>
      </c>
      <c r="E6379" s="62" t="s">
        <v>4467</v>
      </c>
      <c r="F6379" s="46">
        <v>46179</v>
      </c>
      <c r="G6379" s="46" t="str">
        <f t="shared" si="676"/>
        <v>唐新鹏2026-6-6</v>
      </c>
      <c r="H6379" s="63" t="s">
        <v>1323</v>
      </c>
      <c r="I6379" s="63" t="s">
        <v>4199</v>
      </c>
      <c r="J6379" s="64"/>
      <c r="K6379" s="64"/>
      <c r="L6379" s="65"/>
      <c r="M6379" s="65"/>
      <c r="N6379" s="65"/>
      <c r="O6379" s="66">
        <v>8</v>
      </c>
      <c r="P6379" s="130"/>
      <c r="Q6379" s="68"/>
      <c r="R6379" s="68"/>
      <c r="S6379" s="68"/>
      <c r="T6379" s="69">
        <f t="shared" si="681"/>
        <v>8</v>
      </c>
      <c r="U6379" s="68"/>
      <c r="V6379" s="70"/>
      <c r="W6379" s="70"/>
      <c r="X6379" s="71">
        <f t="shared" si="682"/>
        <v>8</v>
      </c>
      <c r="Y6379" s="72"/>
      <c r="Z6379" s="70"/>
      <c r="AA6379" s="68">
        <v>2</v>
      </c>
      <c r="AB6379" s="73"/>
      <c r="AC6379" s="70"/>
      <c r="AD6379" s="74"/>
      <c r="AE6379" s="68"/>
      <c r="AF6379" s="75"/>
    </row>
    <row r="6380" ht="28.5" customHeight="1" spans="1:32">
      <c r="A6380" s="61" t="s">
        <v>36</v>
      </c>
      <c r="B6380" s="61" t="s">
        <v>2156</v>
      </c>
      <c r="C6380" s="61" t="s">
        <v>4399</v>
      </c>
      <c r="D6380" s="61" t="s">
        <v>3944</v>
      </c>
      <c r="E6380" s="62" t="s">
        <v>4467</v>
      </c>
      <c r="F6380" s="77">
        <v>46180</v>
      </c>
      <c r="G6380" s="46" t="str">
        <f t="shared" si="676"/>
        <v>唐新鹏2026-6-7</v>
      </c>
      <c r="H6380" s="63" t="s">
        <v>4472</v>
      </c>
      <c r="I6380" s="63" t="s">
        <v>4473</v>
      </c>
      <c r="J6380" s="64"/>
      <c r="K6380" s="64" t="s">
        <v>73</v>
      </c>
      <c r="L6380" s="65"/>
      <c r="M6380" s="65"/>
      <c r="N6380" s="65"/>
      <c r="O6380" s="66"/>
      <c r="P6380" s="130"/>
      <c r="Q6380" s="68"/>
      <c r="R6380" s="68"/>
      <c r="S6380" s="68"/>
      <c r="T6380" s="69">
        <f t="shared" si="681"/>
        <v>0</v>
      </c>
      <c r="U6380" s="68"/>
      <c r="V6380" s="70">
        <v>7</v>
      </c>
      <c r="W6380" s="70"/>
      <c r="X6380" s="71">
        <f t="shared" si="682"/>
        <v>7</v>
      </c>
      <c r="Y6380" s="72"/>
      <c r="Z6380" s="70"/>
      <c r="AA6380" s="68">
        <v>2</v>
      </c>
      <c r="AB6380" s="73"/>
      <c r="AC6380" s="70"/>
      <c r="AD6380" s="74"/>
      <c r="AE6380" s="68"/>
      <c r="AF6380" s="75"/>
    </row>
    <row r="6381" ht="28.5" customHeight="1" spans="1:32">
      <c r="A6381" s="61" t="s">
        <v>36</v>
      </c>
      <c r="B6381" s="61" t="s">
        <v>2156</v>
      </c>
      <c r="C6381" s="61" t="s">
        <v>4399</v>
      </c>
      <c r="D6381" s="61" t="s">
        <v>3944</v>
      </c>
      <c r="E6381" s="62" t="s">
        <v>4467</v>
      </c>
      <c r="F6381" s="46">
        <v>46181</v>
      </c>
      <c r="G6381" s="46" t="str">
        <f t="shared" si="676"/>
        <v>唐新鹏2026-6-8</v>
      </c>
      <c r="H6381" s="63" t="s">
        <v>1315</v>
      </c>
      <c r="I6381" s="63" t="s">
        <v>4474</v>
      </c>
      <c r="J6381" s="64"/>
      <c r="K6381" s="64" t="s">
        <v>1564</v>
      </c>
      <c r="L6381" s="65"/>
      <c r="M6381" s="65"/>
      <c r="N6381" s="65"/>
      <c r="O6381" s="66">
        <v>8</v>
      </c>
      <c r="P6381" s="130"/>
      <c r="Q6381" s="68"/>
      <c r="R6381" s="68"/>
      <c r="S6381" s="68"/>
      <c r="T6381" s="69">
        <f t="shared" si="681"/>
        <v>8</v>
      </c>
      <c r="U6381" s="68"/>
      <c r="V6381" s="70">
        <v>3</v>
      </c>
      <c r="W6381" s="70"/>
      <c r="X6381" s="71">
        <f t="shared" si="682"/>
        <v>11</v>
      </c>
      <c r="Y6381" s="72"/>
      <c r="Z6381" s="70"/>
      <c r="AA6381" s="68">
        <v>4</v>
      </c>
      <c r="AB6381" s="73"/>
      <c r="AC6381" s="70"/>
      <c r="AD6381" s="74"/>
      <c r="AE6381" s="68"/>
      <c r="AF6381" s="75"/>
    </row>
    <row r="6382" ht="28.5" customHeight="1" spans="1:32">
      <c r="A6382" s="61" t="s">
        <v>36</v>
      </c>
      <c r="B6382" s="61" t="s">
        <v>2156</v>
      </c>
      <c r="C6382" s="61" t="s">
        <v>4399</v>
      </c>
      <c r="D6382" s="61" t="s">
        <v>3944</v>
      </c>
      <c r="E6382" s="62" t="s">
        <v>4467</v>
      </c>
      <c r="F6382" s="78">
        <v>46182</v>
      </c>
      <c r="G6382" s="46" t="str">
        <f t="shared" si="676"/>
        <v>唐新鹏2026-6-9</v>
      </c>
      <c r="H6382" s="63" t="s">
        <v>1659</v>
      </c>
      <c r="I6382" s="63" t="s">
        <v>4475</v>
      </c>
      <c r="J6382" s="64"/>
      <c r="K6382" s="64" t="s">
        <v>1564</v>
      </c>
      <c r="L6382" s="65"/>
      <c r="M6382" s="65"/>
      <c r="N6382" s="65"/>
      <c r="O6382" s="66">
        <v>8</v>
      </c>
      <c r="P6382" s="130"/>
      <c r="Q6382" s="68"/>
      <c r="R6382" s="68"/>
      <c r="S6382" s="68"/>
      <c r="T6382" s="69">
        <f t="shared" si="681"/>
        <v>8</v>
      </c>
      <c r="U6382" s="68"/>
      <c r="V6382" s="70">
        <v>3</v>
      </c>
      <c r="W6382" s="70"/>
      <c r="X6382" s="71">
        <f t="shared" si="682"/>
        <v>11</v>
      </c>
      <c r="Y6382" s="72"/>
      <c r="Z6382" s="70"/>
      <c r="AA6382" s="68">
        <v>4</v>
      </c>
      <c r="AB6382" s="73"/>
      <c r="AC6382" s="70"/>
      <c r="AD6382" s="74"/>
      <c r="AE6382" s="68"/>
      <c r="AF6382" s="75"/>
    </row>
    <row r="6383" ht="28.5" customHeight="1" spans="1:32">
      <c r="A6383" s="61" t="s">
        <v>36</v>
      </c>
      <c r="B6383" s="61" t="s">
        <v>2156</v>
      </c>
      <c r="C6383" s="61" t="s">
        <v>4399</v>
      </c>
      <c r="D6383" s="61" t="s">
        <v>3944</v>
      </c>
      <c r="E6383" s="62" t="s">
        <v>4467</v>
      </c>
      <c r="F6383" s="46">
        <v>46183</v>
      </c>
      <c r="G6383" s="46" t="str">
        <f t="shared" si="676"/>
        <v>唐新鹏2026-6-10</v>
      </c>
      <c r="H6383" s="63" t="s">
        <v>3797</v>
      </c>
      <c r="I6383" s="63" t="s">
        <v>4476</v>
      </c>
      <c r="J6383" s="64"/>
      <c r="K6383" s="64" t="s">
        <v>1564</v>
      </c>
      <c r="L6383" s="65"/>
      <c r="M6383" s="65"/>
      <c r="N6383" s="65"/>
      <c r="O6383" s="66">
        <v>8</v>
      </c>
      <c r="P6383" s="130"/>
      <c r="Q6383" s="68"/>
      <c r="R6383" s="68"/>
      <c r="S6383" s="68"/>
      <c r="T6383" s="69">
        <f t="shared" si="681"/>
        <v>8</v>
      </c>
      <c r="U6383" s="68"/>
      <c r="V6383" s="70">
        <v>3</v>
      </c>
      <c r="W6383" s="70"/>
      <c r="X6383" s="71">
        <f t="shared" si="682"/>
        <v>11</v>
      </c>
      <c r="Y6383" s="72"/>
      <c r="Z6383" s="70"/>
      <c r="AA6383" s="68">
        <v>4</v>
      </c>
      <c r="AB6383" s="73"/>
      <c r="AC6383" s="70"/>
      <c r="AD6383" s="74"/>
      <c r="AE6383" s="68"/>
      <c r="AF6383" s="75"/>
    </row>
    <row r="6384" ht="28.5" customHeight="1" spans="1:32">
      <c r="A6384" s="61" t="s">
        <v>36</v>
      </c>
      <c r="B6384" s="61" t="s">
        <v>2156</v>
      </c>
      <c r="C6384" s="61" t="s">
        <v>4399</v>
      </c>
      <c r="D6384" s="61" t="s">
        <v>3944</v>
      </c>
      <c r="E6384" s="62" t="s">
        <v>4467</v>
      </c>
      <c r="F6384" s="46">
        <v>46184</v>
      </c>
      <c r="G6384" s="46" t="str">
        <f t="shared" si="676"/>
        <v>唐新鹏2026-6-11</v>
      </c>
      <c r="H6384" s="63" t="s">
        <v>3570</v>
      </c>
      <c r="I6384" s="63" t="s">
        <v>4477</v>
      </c>
      <c r="J6384" s="64"/>
      <c r="K6384" s="64" t="s">
        <v>1564</v>
      </c>
      <c r="L6384" s="65"/>
      <c r="M6384" s="65"/>
      <c r="N6384" s="65"/>
      <c r="O6384" s="66">
        <v>8</v>
      </c>
      <c r="P6384" s="130"/>
      <c r="Q6384" s="68"/>
      <c r="R6384" s="68"/>
      <c r="S6384" s="68"/>
      <c r="T6384" s="69">
        <f t="shared" si="681"/>
        <v>8</v>
      </c>
      <c r="U6384" s="68"/>
      <c r="V6384" s="70">
        <v>3</v>
      </c>
      <c r="W6384" s="70"/>
      <c r="X6384" s="71">
        <f t="shared" si="682"/>
        <v>11</v>
      </c>
      <c r="Y6384" s="72"/>
      <c r="Z6384" s="70"/>
      <c r="AA6384" s="68">
        <v>4</v>
      </c>
      <c r="AB6384" s="73"/>
      <c r="AC6384" s="70"/>
      <c r="AD6384" s="74"/>
      <c r="AE6384" s="68"/>
      <c r="AF6384" s="75"/>
    </row>
    <row r="6385" ht="28.5" customHeight="1" spans="1:32">
      <c r="A6385" s="61" t="s">
        <v>36</v>
      </c>
      <c r="B6385" s="61" t="s">
        <v>2156</v>
      </c>
      <c r="C6385" s="61" t="s">
        <v>4399</v>
      </c>
      <c r="D6385" s="61" t="s">
        <v>3944</v>
      </c>
      <c r="E6385" s="62" t="s">
        <v>4467</v>
      </c>
      <c r="F6385" s="46">
        <v>46185</v>
      </c>
      <c r="G6385" s="46" t="str">
        <f t="shared" si="676"/>
        <v>唐新鹏2026-6-12</v>
      </c>
      <c r="H6385" s="63" t="s">
        <v>1315</v>
      </c>
      <c r="I6385" s="63" t="s">
        <v>4478</v>
      </c>
      <c r="J6385" s="64"/>
      <c r="K6385" s="64" t="s">
        <v>1564</v>
      </c>
      <c r="L6385" s="65"/>
      <c r="M6385" s="65"/>
      <c r="N6385" s="65"/>
      <c r="O6385" s="66">
        <v>8</v>
      </c>
      <c r="P6385" s="130"/>
      <c r="Q6385" s="68"/>
      <c r="R6385" s="68"/>
      <c r="S6385" s="68"/>
      <c r="T6385" s="69">
        <f t="shared" si="681"/>
        <v>8</v>
      </c>
      <c r="U6385" s="68"/>
      <c r="V6385" s="70">
        <v>3</v>
      </c>
      <c r="W6385" s="70"/>
      <c r="X6385" s="71">
        <f t="shared" si="682"/>
        <v>11</v>
      </c>
      <c r="Y6385" s="72"/>
      <c r="Z6385" s="70"/>
      <c r="AA6385" s="68">
        <v>4</v>
      </c>
      <c r="AB6385" s="73"/>
      <c r="AC6385" s="70"/>
      <c r="AD6385" s="74"/>
      <c r="AE6385" s="68"/>
      <c r="AF6385" s="75"/>
    </row>
    <row r="6386" ht="28.5" customHeight="1" spans="1:32">
      <c r="A6386" s="61" t="s">
        <v>36</v>
      </c>
      <c r="B6386" s="61" t="s">
        <v>2156</v>
      </c>
      <c r="C6386" s="61" t="s">
        <v>4399</v>
      </c>
      <c r="D6386" s="61" t="s">
        <v>3944</v>
      </c>
      <c r="E6386" s="62" t="s">
        <v>4467</v>
      </c>
      <c r="F6386" s="46">
        <v>46186</v>
      </c>
      <c r="G6386" s="46" t="str">
        <f t="shared" si="676"/>
        <v>唐新鹏2026-6-13</v>
      </c>
      <c r="H6386" s="63" t="s">
        <v>1671</v>
      </c>
      <c r="I6386" s="63" t="s">
        <v>266</v>
      </c>
      <c r="J6386" s="64"/>
      <c r="K6386" s="64"/>
      <c r="L6386" s="65"/>
      <c r="M6386" s="65"/>
      <c r="N6386" s="65"/>
      <c r="O6386" s="66">
        <v>8</v>
      </c>
      <c r="P6386" s="130"/>
      <c r="Q6386" s="68"/>
      <c r="R6386" s="68"/>
      <c r="S6386" s="68"/>
      <c r="T6386" s="69">
        <f t="shared" si="681"/>
        <v>8</v>
      </c>
      <c r="U6386" s="68"/>
      <c r="V6386" s="70"/>
      <c r="W6386" s="70"/>
      <c r="X6386" s="71">
        <f t="shared" si="682"/>
        <v>8</v>
      </c>
      <c r="Y6386" s="72"/>
      <c r="Z6386" s="70"/>
      <c r="AA6386" s="68">
        <v>2</v>
      </c>
      <c r="AB6386" s="73"/>
      <c r="AC6386" s="70"/>
      <c r="AD6386" s="74"/>
      <c r="AE6386" s="68"/>
      <c r="AF6386" s="80"/>
    </row>
    <row r="6387" ht="28.5" customHeight="1" spans="1:32">
      <c r="A6387" s="61" t="s">
        <v>36</v>
      </c>
      <c r="B6387" s="61" t="s">
        <v>2156</v>
      </c>
      <c r="C6387" s="61" t="s">
        <v>4399</v>
      </c>
      <c r="D6387" s="61" t="s">
        <v>3944</v>
      </c>
      <c r="E6387" s="62" t="s">
        <v>4467</v>
      </c>
      <c r="F6387" s="77">
        <v>46187</v>
      </c>
      <c r="G6387" s="46" t="str">
        <f t="shared" si="676"/>
        <v>唐新鹏2026-6-14</v>
      </c>
      <c r="H6387" s="63" t="s">
        <v>4479</v>
      </c>
      <c r="I6387" s="63" t="s">
        <v>529</v>
      </c>
      <c r="J6387" s="64"/>
      <c r="K6387" s="64" t="s">
        <v>73</v>
      </c>
      <c r="L6387" s="65"/>
      <c r="M6387" s="65"/>
      <c r="N6387" s="65"/>
      <c r="O6387" s="66"/>
      <c r="P6387" s="130"/>
      <c r="Q6387" s="68"/>
      <c r="R6387" s="68"/>
      <c r="S6387" s="68"/>
      <c r="T6387" s="69">
        <f t="shared" si="681"/>
        <v>0</v>
      </c>
      <c r="U6387" s="68"/>
      <c r="V6387" s="70">
        <f>2+2.5</f>
        <v>4.5</v>
      </c>
      <c r="W6387" s="70"/>
      <c r="X6387" s="71">
        <f t="shared" si="682"/>
        <v>4.5</v>
      </c>
      <c r="Y6387" s="72"/>
      <c r="Z6387" s="70"/>
      <c r="AA6387" s="68">
        <v>2</v>
      </c>
      <c r="AB6387" s="73"/>
      <c r="AC6387" s="70"/>
      <c r="AD6387" s="74"/>
      <c r="AE6387" s="68"/>
      <c r="AF6387" s="80"/>
    </row>
    <row r="6388" ht="28.5" customHeight="1" spans="1:32">
      <c r="A6388" s="61" t="s">
        <v>36</v>
      </c>
      <c r="B6388" s="61" t="s">
        <v>2156</v>
      </c>
      <c r="C6388" s="61" t="s">
        <v>4399</v>
      </c>
      <c r="D6388" s="61" t="s">
        <v>3944</v>
      </c>
      <c r="E6388" s="62" t="s">
        <v>4467</v>
      </c>
      <c r="F6388" s="46">
        <v>46188</v>
      </c>
      <c r="G6388" s="46" t="str">
        <f t="shared" si="676"/>
        <v>唐新鹏2026-6-15</v>
      </c>
      <c r="H6388" s="63" t="s">
        <v>4384</v>
      </c>
      <c r="I6388" s="63" t="s">
        <v>1628</v>
      </c>
      <c r="J6388" s="64"/>
      <c r="K6388" s="64"/>
      <c r="L6388" s="65"/>
      <c r="M6388" s="65"/>
      <c r="N6388" s="65"/>
      <c r="O6388" s="66">
        <v>8</v>
      </c>
      <c r="P6388" s="130"/>
      <c r="Q6388" s="68"/>
      <c r="R6388" s="68"/>
      <c r="S6388" s="68"/>
      <c r="T6388" s="69">
        <f t="shared" si="681"/>
        <v>8</v>
      </c>
      <c r="U6388" s="68"/>
      <c r="V6388" s="70"/>
      <c r="W6388" s="70"/>
      <c r="X6388" s="71">
        <f t="shared" si="682"/>
        <v>8</v>
      </c>
      <c r="Y6388" s="72"/>
      <c r="Z6388" s="70"/>
      <c r="AA6388" s="68">
        <v>2</v>
      </c>
      <c r="AB6388" s="73"/>
      <c r="AC6388" s="70"/>
      <c r="AD6388" s="74"/>
      <c r="AE6388" s="68"/>
      <c r="AF6388" s="75"/>
    </row>
    <row r="6389" ht="28.5" customHeight="1" spans="1:32">
      <c r="A6389" s="61" t="s">
        <v>36</v>
      </c>
      <c r="B6389" s="61" t="s">
        <v>2156</v>
      </c>
      <c r="C6389" s="61" t="s">
        <v>4399</v>
      </c>
      <c r="D6389" s="61" t="s">
        <v>3944</v>
      </c>
      <c r="E6389" s="62" t="s">
        <v>4467</v>
      </c>
      <c r="F6389" s="46">
        <v>46189</v>
      </c>
      <c r="G6389" s="46" t="str">
        <f t="shared" si="676"/>
        <v>唐新鹏2026-6-16</v>
      </c>
      <c r="H6389" s="63" t="s">
        <v>4480</v>
      </c>
      <c r="I6389" s="63" t="s">
        <v>4481</v>
      </c>
      <c r="J6389" s="64"/>
      <c r="K6389" s="64" t="s">
        <v>1564</v>
      </c>
      <c r="L6389" s="65"/>
      <c r="M6389" s="65"/>
      <c r="N6389" s="65"/>
      <c r="O6389" s="66">
        <v>8</v>
      </c>
      <c r="P6389" s="161"/>
      <c r="Q6389" s="68"/>
      <c r="R6389" s="68"/>
      <c r="S6389" s="68"/>
      <c r="T6389" s="69">
        <f t="shared" si="681"/>
        <v>8</v>
      </c>
      <c r="U6389" s="68"/>
      <c r="V6389" s="70">
        <v>3</v>
      </c>
      <c r="W6389" s="70"/>
      <c r="X6389" s="71">
        <f t="shared" si="682"/>
        <v>11</v>
      </c>
      <c r="Y6389" s="72"/>
      <c r="Z6389" s="70"/>
      <c r="AA6389" s="68">
        <v>4</v>
      </c>
      <c r="AB6389" s="73"/>
      <c r="AC6389" s="70"/>
      <c r="AD6389" s="74"/>
      <c r="AE6389" s="68"/>
      <c r="AF6389" s="80"/>
    </row>
    <row r="6390" ht="28.5" customHeight="1" spans="1:32">
      <c r="A6390" s="61" t="s">
        <v>36</v>
      </c>
      <c r="B6390" s="61" t="s">
        <v>2156</v>
      </c>
      <c r="C6390" s="61" t="s">
        <v>4399</v>
      </c>
      <c r="D6390" s="61" t="s">
        <v>3944</v>
      </c>
      <c r="E6390" s="62" t="s">
        <v>4467</v>
      </c>
      <c r="F6390" s="46">
        <v>46190</v>
      </c>
      <c r="G6390" s="46" t="str">
        <f t="shared" si="676"/>
        <v>唐新鹏2026-6-17</v>
      </c>
      <c r="H6390" s="63" t="s">
        <v>1669</v>
      </c>
      <c r="I6390" s="63" t="s">
        <v>4482</v>
      </c>
      <c r="J6390" s="64"/>
      <c r="K6390" s="64" t="s">
        <v>1564</v>
      </c>
      <c r="L6390" s="65"/>
      <c r="M6390" s="65"/>
      <c r="N6390" s="65"/>
      <c r="O6390" s="66">
        <v>8</v>
      </c>
      <c r="P6390" s="161"/>
      <c r="Q6390" s="68"/>
      <c r="R6390" s="68"/>
      <c r="S6390" s="68"/>
      <c r="T6390" s="69">
        <f t="shared" si="681"/>
        <v>8</v>
      </c>
      <c r="U6390" s="68"/>
      <c r="V6390" s="70">
        <v>3</v>
      </c>
      <c r="W6390" s="70"/>
      <c r="X6390" s="71">
        <f t="shared" si="682"/>
        <v>11</v>
      </c>
      <c r="Y6390" s="72"/>
      <c r="Z6390" s="70"/>
      <c r="AA6390" s="68">
        <v>4</v>
      </c>
      <c r="AB6390" s="73"/>
      <c r="AC6390" s="70"/>
      <c r="AD6390" s="74"/>
      <c r="AE6390" s="68"/>
      <c r="AF6390" s="75"/>
    </row>
    <row r="6391" ht="28.5" customHeight="1" spans="1:32">
      <c r="A6391" s="61" t="s">
        <v>36</v>
      </c>
      <c r="B6391" s="61" t="s">
        <v>2156</v>
      </c>
      <c r="C6391" s="61" t="s">
        <v>4399</v>
      </c>
      <c r="D6391" s="61" t="s">
        <v>3944</v>
      </c>
      <c r="E6391" s="62" t="s">
        <v>4467</v>
      </c>
      <c r="F6391" s="46">
        <v>46191</v>
      </c>
      <c r="G6391" s="46" t="str">
        <f t="shared" si="676"/>
        <v>唐新鹏2026-6-18</v>
      </c>
      <c r="H6391" s="63" t="s">
        <v>1323</v>
      </c>
      <c r="I6391" s="63" t="s">
        <v>4483</v>
      </c>
      <c r="J6391" s="64"/>
      <c r="K6391" s="64"/>
      <c r="L6391" s="65"/>
      <c r="M6391" s="65"/>
      <c r="N6391" s="65"/>
      <c r="O6391" s="66">
        <v>8</v>
      </c>
      <c r="P6391" s="161"/>
      <c r="Q6391" s="68"/>
      <c r="R6391" s="68"/>
      <c r="S6391" s="68"/>
      <c r="T6391" s="69">
        <f t="shared" si="681"/>
        <v>8</v>
      </c>
      <c r="U6391" s="68"/>
      <c r="V6391" s="70"/>
      <c r="W6391" s="70"/>
      <c r="X6391" s="71">
        <f t="shared" si="682"/>
        <v>8</v>
      </c>
      <c r="Y6391" s="72"/>
      <c r="Z6391" s="70"/>
      <c r="AA6391" s="68">
        <v>2</v>
      </c>
      <c r="AB6391" s="73"/>
      <c r="AC6391" s="70"/>
      <c r="AD6391" s="74"/>
      <c r="AE6391" s="68"/>
      <c r="AF6391" s="75"/>
    </row>
    <row r="6392" ht="28.5" customHeight="1" spans="1:32">
      <c r="A6392" s="61" t="s">
        <v>36</v>
      </c>
      <c r="B6392" s="61" t="s">
        <v>2156</v>
      </c>
      <c r="C6392" s="61" t="s">
        <v>4399</v>
      </c>
      <c r="D6392" s="61" t="s">
        <v>3944</v>
      </c>
      <c r="E6392" s="62" t="s">
        <v>4467</v>
      </c>
      <c r="F6392" s="82">
        <v>46192</v>
      </c>
      <c r="G6392" s="46" t="str">
        <f t="shared" si="676"/>
        <v>唐新鹏2026-6-19</v>
      </c>
      <c r="H6392" s="63"/>
      <c r="I6392" s="63"/>
      <c r="J6392" s="64"/>
      <c r="K6392" s="64"/>
      <c r="L6392" s="65"/>
      <c r="M6392" s="65"/>
      <c r="N6392" s="65"/>
      <c r="O6392" s="66"/>
      <c r="P6392" s="161"/>
      <c r="Q6392" s="68"/>
      <c r="R6392" s="68"/>
      <c r="S6392" s="68"/>
      <c r="T6392" s="69">
        <f t="shared" si="681"/>
        <v>0</v>
      </c>
      <c r="U6392" s="68"/>
      <c r="V6392" s="70"/>
      <c r="W6392" s="70"/>
      <c r="X6392" s="71">
        <f t="shared" si="682"/>
        <v>0</v>
      </c>
      <c r="Y6392" s="72"/>
      <c r="Z6392" s="70"/>
      <c r="AA6392" s="68"/>
      <c r="AB6392" s="73">
        <v>8</v>
      </c>
      <c r="AC6392" s="70"/>
      <c r="AD6392" s="74"/>
      <c r="AE6392" s="68"/>
      <c r="AF6392" s="75"/>
    </row>
    <row r="6393" ht="28.5" customHeight="1" spans="1:32">
      <c r="A6393" s="61" t="s">
        <v>36</v>
      </c>
      <c r="B6393" s="61" t="s">
        <v>2156</v>
      </c>
      <c r="C6393" s="61" t="s">
        <v>4399</v>
      </c>
      <c r="D6393" s="61" t="s">
        <v>3944</v>
      </c>
      <c r="E6393" s="62" t="s">
        <v>4467</v>
      </c>
      <c r="F6393" s="77">
        <v>46193</v>
      </c>
      <c r="G6393" s="46" t="str">
        <f t="shared" si="676"/>
        <v>唐新鹏2026-6-20</v>
      </c>
      <c r="H6393" s="63" t="s">
        <v>4484</v>
      </c>
      <c r="I6393" s="63"/>
      <c r="J6393" s="64"/>
      <c r="K6393" s="64" t="s">
        <v>245</v>
      </c>
      <c r="L6393" s="65"/>
      <c r="M6393" s="65"/>
      <c r="N6393" s="65"/>
      <c r="O6393" s="66"/>
      <c r="P6393" s="161"/>
      <c r="Q6393" s="68"/>
      <c r="R6393" s="68"/>
      <c r="S6393" s="68"/>
      <c r="T6393" s="69">
        <f t="shared" si="681"/>
        <v>0</v>
      </c>
      <c r="U6393" s="68"/>
      <c r="V6393" s="70">
        <v>4.5</v>
      </c>
      <c r="W6393" s="70"/>
      <c r="X6393" s="71">
        <f t="shared" si="682"/>
        <v>4.5</v>
      </c>
      <c r="Y6393" s="72"/>
      <c r="Z6393" s="70"/>
      <c r="AA6393" s="68"/>
      <c r="AB6393" s="73"/>
      <c r="AC6393" s="70"/>
      <c r="AD6393" s="74"/>
      <c r="AE6393" s="68"/>
      <c r="AF6393" s="75"/>
    </row>
    <row r="6394" ht="28.5" customHeight="1" spans="1:32">
      <c r="A6394" s="61" t="s">
        <v>36</v>
      </c>
      <c r="B6394" s="61" t="s">
        <v>2156</v>
      </c>
      <c r="C6394" s="61" t="s">
        <v>4399</v>
      </c>
      <c r="D6394" s="61" t="s">
        <v>3944</v>
      </c>
      <c r="E6394" s="62" t="s">
        <v>4467</v>
      </c>
      <c r="F6394" s="46">
        <v>46194</v>
      </c>
      <c r="G6394" s="46" t="str">
        <f t="shared" si="676"/>
        <v>唐新鹏2026-6-21</v>
      </c>
      <c r="H6394" s="63" t="s">
        <v>4485</v>
      </c>
      <c r="I6394" s="63" t="s">
        <v>4486</v>
      </c>
      <c r="J6394" s="64"/>
      <c r="K6394" s="64" t="s">
        <v>1791</v>
      </c>
      <c r="L6394" s="65"/>
      <c r="M6394" s="65"/>
      <c r="N6394" s="65"/>
      <c r="O6394" s="66">
        <v>8</v>
      </c>
      <c r="P6394" s="161"/>
      <c r="Q6394" s="68"/>
      <c r="R6394" s="68"/>
      <c r="S6394" s="68"/>
      <c r="T6394" s="69">
        <f t="shared" si="681"/>
        <v>8</v>
      </c>
      <c r="U6394" s="68"/>
      <c r="V6394" s="70">
        <v>3</v>
      </c>
      <c r="W6394" s="70"/>
      <c r="X6394" s="71">
        <f t="shared" si="682"/>
        <v>11</v>
      </c>
      <c r="Y6394" s="72"/>
      <c r="Z6394" s="70"/>
      <c r="AA6394" s="68">
        <v>4</v>
      </c>
      <c r="AB6394" s="73"/>
      <c r="AC6394" s="70"/>
      <c r="AD6394" s="74"/>
      <c r="AE6394" s="68"/>
      <c r="AF6394" s="75"/>
    </row>
    <row r="6395" ht="28.5" customHeight="1" spans="1:32">
      <c r="A6395" s="61" t="s">
        <v>36</v>
      </c>
      <c r="B6395" s="61" t="s">
        <v>2156</v>
      </c>
      <c r="C6395" s="61" t="s">
        <v>4399</v>
      </c>
      <c r="D6395" s="61" t="s">
        <v>3944</v>
      </c>
      <c r="E6395" s="62" t="s">
        <v>4467</v>
      </c>
      <c r="F6395" s="46">
        <v>46195</v>
      </c>
      <c r="G6395" s="46" t="str">
        <f t="shared" si="676"/>
        <v>唐新鹏2026-6-22</v>
      </c>
      <c r="H6395" s="63"/>
      <c r="I6395" s="63"/>
      <c r="J6395" s="64"/>
      <c r="K6395" s="64"/>
      <c r="L6395" s="65"/>
      <c r="M6395" s="65"/>
      <c r="N6395" s="65"/>
      <c r="O6395" s="66"/>
      <c r="P6395" s="130"/>
      <c r="Q6395" s="68"/>
      <c r="R6395" s="68"/>
      <c r="S6395" s="68"/>
      <c r="T6395" s="69">
        <f t="shared" si="681"/>
        <v>0</v>
      </c>
      <c r="U6395" s="68"/>
      <c r="V6395" s="70"/>
      <c r="W6395" s="70"/>
      <c r="X6395" s="71">
        <f t="shared" si="682"/>
        <v>0</v>
      </c>
      <c r="Y6395" s="72"/>
      <c r="Z6395" s="70"/>
      <c r="AA6395" s="68"/>
      <c r="AB6395" s="73"/>
      <c r="AC6395" s="70"/>
      <c r="AD6395" s="74"/>
      <c r="AE6395" s="68"/>
      <c r="AF6395" s="75"/>
    </row>
    <row r="6396" ht="28.5" customHeight="1" spans="1:32">
      <c r="A6396" s="61" t="s">
        <v>36</v>
      </c>
      <c r="B6396" s="61" t="s">
        <v>2156</v>
      </c>
      <c r="C6396" s="61" t="s">
        <v>4399</v>
      </c>
      <c r="D6396" s="61" t="s">
        <v>3944</v>
      </c>
      <c r="E6396" s="62" t="s">
        <v>4467</v>
      </c>
      <c r="F6396" s="46">
        <v>46196</v>
      </c>
      <c r="G6396" s="46" t="str">
        <f t="shared" si="676"/>
        <v>唐新鹏2026-6-23</v>
      </c>
      <c r="H6396" s="63"/>
      <c r="I6396" s="63"/>
      <c r="J6396" s="64"/>
      <c r="K6396" s="64"/>
      <c r="L6396" s="65"/>
      <c r="M6396" s="65"/>
      <c r="N6396" s="65"/>
      <c r="O6396" s="66"/>
      <c r="P6396" s="161"/>
      <c r="Q6396" s="68"/>
      <c r="R6396" s="68"/>
      <c r="S6396" s="68"/>
      <c r="T6396" s="69">
        <f t="shared" si="681"/>
        <v>0</v>
      </c>
      <c r="U6396" s="68"/>
      <c r="V6396" s="70"/>
      <c r="W6396" s="70"/>
      <c r="X6396" s="71">
        <f t="shared" si="682"/>
        <v>0</v>
      </c>
      <c r="Y6396" s="72"/>
      <c r="Z6396" s="70"/>
      <c r="AA6396" s="68"/>
      <c r="AB6396" s="73"/>
      <c r="AC6396" s="70"/>
      <c r="AD6396" s="74"/>
      <c r="AE6396" s="68"/>
      <c r="AF6396" s="75"/>
    </row>
    <row r="6397" ht="28.5" customHeight="1" spans="1:32">
      <c r="A6397" s="61" t="s">
        <v>36</v>
      </c>
      <c r="B6397" s="61" t="s">
        <v>2156</v>
      </c>
      <c r="C6397" s="61" t="s">
        <v>4399</v>
      </c>
      <c r="D6397" s="61" t="s">
        <v>3944</v>
      </c>
      <c r="E6397" s="62" t="s">
        <v>4467</v>
      </c>
      <c r="F6397" s="46">
        <v>46197</v>
      </c>
      <c r="G6397" s="46" t="str">
        <f t="shared" si="676"/>
        <v>唐新鹏2026-6-24</v>
      </c>
      <c r="H6397" s="63"/>
      <c r="I6397" s="63"/>
      <c r="J6397" s="64"/>
      <c r="K6397" s="64"/>
      <c r="L6397" s="65"/>
      <c r="M6397" s="65"/>
      <c r="N6397" s="65"/>
      <c r="O6397" s="66"/>
      <c r="P6397" s="130"/>
      <c r="Q6397" s="68"/>
      <c r="R6397" s="68"/>
      <c r="S6397" s="68"/>
      <c r="T6397" s="69">
        <f t="shared" si="681"/>
        <v>0</v>
      </c>
      <c r="U6397" s="68"/>
      <c r="V6397" s="70"/>
      <c r="W6397" s="70"/>
      <c r="X6397" s="71">
        <f t="shared" si="682"/>
        <v>0</v>
      </c>
      <c r="Y6397" s="72"/>
      <c r="Z6397" s="70"/>
      <c r="AA6397" s="68"/>
      <c r="AB6397" s="73"/>
      <c r="AC6397" s="70"/>
      <c r="AD6397" s="74"/>
      <c r="AE6397" s="68"/>
      <c r="AF6397" s="75"/>
    </row>
    <row r="6398" ht="28.5" customHeight="1" spans="1:32">
      <c r="A6398" s="61" t="s">
        <v>36</v>
      </c>
      <c r="B6398" s="61" t="s">
        <v>2156</v>
      </c>
      <c r="C6398" s="61" t="s">
        <v>4399</v>
      </c>
      <c r="D6398" s="61" t="s">
        <v>3944</v>
      </c>
      <c r="E6398" s="62" t="s">
        <v>4467</v>
      </c>
      <c r="F6398" s="46">
        <v>46198</v>
      </c>
      <c r="G6398" s="46" t="str">
        <f t="shared" si="676"/>
        <v>唐新鹏2026-6-25</v>
      </c>
      <c r="H6398" s="63"/>
      <c r="I6398" s="63"/>
      <c r="J6398" s="64"/>
      <c r="K6398" s="64"/>
      <c r="L6398" s="65"/>
      <c r="M6398" s="65"/>
      <c r="N6398" s="65"/>
      <c r="O6398" s="66"/>
      <c r="P6398" s="130"/>
      <c r="Q6398" s="68"/>
      <c r="R6398" s="68"/>
      <c r="S6398" s="68"/>
      <c r="T6398" s="69">
        <f t="shared" si="681"/>
        <v>0</v>
      </c>
      <c r="U6398" s="68"/>
      <c r="V6398" s="70"/>
      <c r="W6398" s="70"/>
      <c r="X6398" s="71">
        <f t="shared" si="682"/>
        <v>0</v>
      </c>
      <c r="Y6398" s="72"/>
      <c r="Z6398" s="70"/>
      <c r="AA6398" s="68"/>
      <c r="AB6398" s="73"/>
      <c r="AC6398" s="70"/>
      <c r="AD6398" s="74"/>
      <c r="AE6398" s="68"/>
      <c r="AF6398" s="75"/>
    </row>
    <row r="6399" ht="28.5" customHeight="1" spans="1:32">
      <c r="A6399" s="61" t="s">
        <v>36</v>
      </c>
      <c r="B6399" s="61" t="s">
        <v>2156</v>
      </c>
      <c r="C6399" s="61" t="s">
        <v>4399</v>
      </c>
      <c r="D6399" s="61" t="s">
        <v>3944</v>
      </c>
      <c r="E6399" s="62" t="s">
        <v>4467</v>
      </c>
      <c r="F6399" s="46">
        <v>46199</v>
      </c>
      <c r="G6399" s="46" t="str">
        <f t="shared" si="676"/>
        <v>唐新鹏2026-6-26</v>
      </c>
      <c r="H6399" s="63"/>
      <c r="I6399" s="63"/>
      <c r="J6399" s="64"/>
      <c r="K6399" s="64"/>
      <c r="L6399" s="65"/>
      <c r="M6399" s="65"/>
      <c r="N6399" s="65"/>
      <c r="O6399" s="66"/>
      <c r="P6399" s="130"/>
      <c r="Q6399" s="68"/>
      <c r="R6399" s="68"/>
      <c r="S6399" s="68"/>
      <c r="T6399" s="69">
        <f t="shared" si="681"/>
        <v>0</v>
      </c>
      <c r="U6399" s="68"/>
      <c r="V6399" s="70"/>
      <c r="W6399" s="70"/>
      <c r="X6399" s="71">
        <f t="shared" si="682"/>
        <v>0</v>
      </c>
      <c r="Y6399" s="72"/>
      <c r="Z6399" s="70"/>
      <c r="AA6399" s="68"/>
      <c r="AB6399" s="73"/>
      <c r="AC6399" s="70"/>
      <c r="AD6399" s="74"/>
      <c r="AE6399" s="68"/>
      <c r="AF6399" s="75"/>
    </row>
    <row r="6400" ht="28.5" customHeight="1" spans="1:32">
      <c r="A6400" s="61" t="s">
        <v>36</v>
      </c>
      <c r="B6400" s="61" t="s">
        <v>2156</v>
      </c>
      <c r="C6400" s="61" t="s">
        <v>4399</v>
      </c>
      <c r="D6400" s="61" t="s">
        <v>3944</v>
      </c>
      <c r="E6400" s="62" t="s">
        <v>4467</v>
      </c>
      <c r="F6400" s="46">
        <v>46200</v>
      </c>
      <c r="G6400" s="46" t="str">
        <f t="shared" si="676"/>
        <v>唐新鹏2026-6-27</v>
      </c>
      <c r="H6400" s="63"/>
      <c r="I6400" s="63"/>
      <c r="J6400" s="64"/>
      <c r="K6400" s="64"/>
      <c r="L6400" s="65"/>
      <c r="M6400" s="65"/>
      <c r="N6400" s="79"/>
      <c r="O6400" s="66"/>
      <c r="P6400" s="130"/>
      <c r="Q6400" s="68"/>
      <c r="R6400" s="68"/>
      <c r="S6400" s="68"/>
      <c r="T6400" s="69">
        <f t="shared" si="681"/>
        <v>0</v>
      </c>
      <c r="U6400" s="68"/>
      <c r="V6400" s="70"/>
      <c r="W6400" s="70"/>
      <c r="X6400" s="71">
        <f t="shared" si="682"/>
        <v>0</v>
      </c>
      <c r="Y6400" s="72"/>
      <c r="Z6400" s="70"/>
      <c r="AA6400" s="68"/>
      <c r="AB6400" s="73"/>
      <c r="AC6400" s="70"/>
      <c r="AD6400" s="74"/>
      <c r="AE6400" s="68"/>
      <c r="AF6400" s="75"/>
    </row>
    <row r="6401" ht="28.5" customHeight="1" spans="1:32">
      <c r="A6401" s="61" t="s">
        <v>36</v>
      </c>
      <c r="B6401" s="61" t="s">
        <v>2156</v>
      </c>
      <c r="C6401" s="61" t="s">
        <v>4399</v>
      </c>
      <c r="D6401" s="61" t="s">
        <v>3944</v>
      </c>
      <c r="E6401" s="62" t="s">
        <v>4467</v>
      </c>
      <c r="F6401" s="46">
        <v>46201</v>
      </c>
      <c r="G6401" s="46" t="str">
        <f t="shared" si="676"/>
        <v>唐新鹏2026-6-28</v>
      </c>
      <c r="H6401" s="63"/>
      <c r="I6401" s="63"/>
      <c r="J6401" s="64"/>
      <c r="K6401" s="64"/>
      <c r="L6401" s="65"/>
      <c r="M6401" s="65"/>
      <c r="N6401" s="65"/>
      <c r="O6401" s="66"/>
      <c r="P6401" s="130"/>
      <c r="Q6401" s="68"/>
      <c r="R6401" s="68"/>
      <c r="S6401" s="68"/>
      <c r="T6401" s="69">
        <f t="shared" si="681"/>
        <v>0</v>
      </c>
      <c r="U6401" s="68"/>
      <c r="V6401" s="70"/>
      <c r="W6401" s="70"/>
      <c r="X6401" s="71">
        <f t="shared" si="682"/>
        <v>0</v>
      </c>
      <c r="Y6401" s="72"/>
      <c r="Z6401" s="70"/>
      <c r="AA6401" s="68"/>
      <c r="AB6401" s="73"/>
      <c r="AC6401" s="70"/>
      <c r="AD6401" s="74"/>
      <c r="AE6401" s="68"/>
      <c r="AF6401" s="75"/>
    </row>
    <row r="6402" ht="28.5" customHeight="1" spans="1:32">
      <c r="A6402" s="61" t="s">
        <v>36</v>
      </c>
      <c r="B6402" s="61" t="s">
        <v>2156</v>
      </c>
      <c r="C6402" s="61" t="s">
        <v>4399</v>
      </c>
      <c r="D6402" s="61" t="s">
        <v>3944</v>
      </c>
      <c r="E6402" s="62" t="s">
        <v>4467</v>
      </c>
      <c r="F6402" s="46">
        <v>46202</v>
      </c>
      <c r="G6402" s="46" t="str">
        <f t="shared" si="676"/>
        <v>唐新鹏2026-6-29</v>
      </c>
      <c r="H6402" s="63"/>
      <c r="I6402" s="63"/>
      <c r="J6402" s="64"/>
      <c r="K6402" s="64"/>
      <c r="L6402" s="65"/>
      <c r="M6402" s="65"/>
      <c r="N6402" s="79"/>
      <c r="O6402" s="66"/>
      <c r="P6402" s="130"/>
      <c r="Q6402" s="68"/>
      <c r="R6402" s="68"/>
      <c r="S6402" s="68"/>
      <c r="T6402" s="69">
        <f t="shared" si="681"/>
        <v>0</v>
      </c>
      <c r="U6402" s="68"/>
      <c r="V6402" s="70"/>
      <c r="W6402" s="70"/>
      <c r="X6402" s="71">
        <f t="shared" si="682"/>
        <v>0</v>
      </c>
      <c r="Y6402" s="72"/>
      <c r="Z6402" s="70"/>
      <c r="AA6402" s="68"/>
      <c r="AB6402" s="73"/>
      <c r="AC6402" s="70"/>
      <c r="AD6402" s="74"/>
      <c r="AE6402" s="68"/>
      <c r="AF6402" s="75"/>
    </row>
    <row r="6403" s="3" customFormat="1" ht="28.5" customHeight="1" spans="1:32">
      <c r="A6403" s="61" t="s">
        <v>36</v>
      </c>
      <c r="B6403" s="61" t="s">
        <v>2156</v>
      </c>
      <c r="C6403" s="61" t="s">
        <v>4399</v>
      </c>
      <c r="D6403" s="61" t="s">
        <v>3944</v>
      </c>
      <c r="E6403" s="62" t="s">
        <v>4467</v>
      </c>
      <c r="F6403" s="46">
        <v>46203</v>
      </c>
      <c r="G6403" s="46" t="str">
        <f t="shared" si="676"/>
        <v>唐新鹏2026-6-30</v>
      </c>
      <c r="H6403" s="63"/>
      <c r="I6403" s="63"/>
      <c r="J6403" s="64"/>
      <c r="K6403" s="64"/>
      <c r="L6403" s="65"/>
      <c r="M6403" s="65"/>
      <c r="N6403" s="65"/>
      <c r="O6403" s="66"/>
      <c r="P6403" s="130"/>
      <c r="Q6403" s="68"/>
      <c r="R6403" s="68"/>
      <c r="S6403" s="68"/>
      <c r="T6403" s="69">
        <f t="shared" si="681"/>
        <v>0</v>
      </c>
      <c r="U6403" s="68"/>
      <c r="V6403" s="70"/>
      <c r="W6403" s="70"/>
      <c r="X6403" s="71">
        <f t="shared" si="682"/>
        <v>0</v>
      </c>
      <c r="Y6403" s="72"/>
      <c r="Z6403" s="70"/>
      <c r="AA6403" s="68"/>
      <c r="AB6403" s="73"/>
      <c r="AC6403" s="70"/>
      <c r="AD6403" s="74"/>
      <c r="AE6403" s="68"/>
      <c r="AF6403" s="75"/>
    </row>
    <row r="6404" s="3" customFormat="1" ht="28.5" customHeight="1" spans="1:32">
      <c r="A6404" s="61" t="s">
        <v>36</v>
      </c>
      <c r="B6404" s="61" t="s">
        <v>2156</v>
      </c>
      <c r="C6404" s="61" t="s">
        <v>4399</v>
      </c>
      <c r="D6404" s="61" t="s">
        <v>3944</v>
      </c>
      <c r="E6404" s="62" t="s">
        <v>4467</v>
      </c>
      <c r="F6404" s="46">
        <v>46204</v>
      </c>
      <c r="G6404" s="46" t="str">
        <f t="shared" ref="G6404:G6467" si="683">E6404&amp;TEXT(MID(F6404,1,5),"YYYY-m-d")</f>
        <v>唐新鹏2026-7-1</v>
      </c>
      <c r="H6404" s="63"/>
      <c r="I6404" s="63"/>
      <c r="J6404" s="64"/>
      <c r="K6404" s="64"/>
      <c r="L6404" s="65"/>
      <c r="M6404" s="65"/>
      <c r="N6404" s="65"/>
      <c r="O6404" s="66"/>
      <c r="P6404" s="130"/>
      <c r="Q6404" s="68"/>
      <c r="R6404" s="68"/>
      <c r="S6404" s="68"/>
      <c r="T6404" s="69">
        <f t="shared" si="681"/>
        <v>0</v>
      </c>
      <c r="U6404" s="68"/>
      <c r="V6404" s="70"/>
      <c r="W6404" s="70"/>
      <c r="X6404" s="71">
        <f t="shared" si="682"/>
        <v>0</v>
      </c>
      <c r="Y6404" s="72"/>
      <c r="Z6404" s="70"/>
      <c r="AA6404" s="68"/>
      <c r="AB6404" s="73"/>
      <c r="AC6404" s="70"/>
      <c r="AD6404" s="74"/>
      <c r="AE6404" s="68"/>
      <c r="AF6404" s="75"/>
    </row>
    <row r="6405" ht="28.5" customHeight="1" spans="1:32">
      <c r="A6405" s="84" t="s">
        <v>36</v>
      </c>
      <c r="B6405" s="84" t="s">
        <v>2156</v>
      </c>
      <c r="C6405" s="84" t="s">
        <v>4399</v>
      </c>
      <c r="D6405" s="84" t="s">
        <v>3944</v>
      </c>
      <c r="E6405" s="85" t="s">
        <v>4467</v>
      </c>
      <c r="F6405" s="86">
        <v>46235</v>
      </c>
      <c r="G6405" s="46" t="str">
        <f t="shared" si="683"/>
        <v>唐新鹏2026-8-1</v>
      </c>
      <c r="H6405" s="63"/>
      <c r="I6405" s="63"/>
      <c r="J6405" s="64"/>
      <c r="K6405" s="64"/>
      <c r="L6405" s="65"/>
      <c r="M6405" s="65"/>
      <c r="N6405" s="91"/>
      <c r="O6405" s="66"/>
      <c r="P6405" s="87"/>
      <c r="Q6405" s="87"/>
      <c r="R6405" s="68"/>
      <c r="S6405" s="87"/>
      <c r="T6405" s="69">
        <f t="shared" si="681"/>
        <v>0</v>
      </c>
      <c r="U6405" s="87"/>
      <c r="V6405" s="87"/>
      <c r="W6405" s="87"/>
      <c r="X6405" s="71">
        <f t="shared" si="682"/>
        <v>0</v>
      </c>
      <c r="Y6405" s="88"/>
      <c r="Z6405" s="87"/>
      <c r="AA6405" s="87"/>
      <c r="AB6405" s="87"/>
      <c r="AC6405" s="87"/>
      <c r="AD6405" s="89"/>
      <c r="AE6405" s="87"/>
      <c r="AF6405" s="90"/>
    </row>
    <row r="6406" ht="28.5" customHeight="1" spans="1:32">
      <c r="A6406" s="44" t="s">
        <v>138</v>
      </c>
      <c r="B6406" s="44" t="s">
        <v>2156</v>
      </c>
      <c r="C6406" s="44" t="s">
        <v>4487</v>
      </c>
      <c r="D6406" s="44" t="s">
        <v>3910</v>
      </c>
      <c r="E6406" s="44" t="s">
        <v>4488</v>
      </c>
      <c r="F6406" s="45">
        <v>46173</v>
      </c>
      <c r="G6406" s="46" t="str">
        <f t="shared" si="683"/>
        <v>顾方明2026-5-31</v>
      </c>
      <c r="H6406" s="157"/>
      <c r="I6406" s="157"/>
      <c r="J6406" s="158"/>
      <c r="K6406" s="158"/>
      <c r="L6406" s="158"/>
      <c r="M6406" s="159"/>
      <c r="N6406" s="159"/>
      <c r="O6406" s="102">
        <f t="shared" ref="O6406:AE6406" si="684">SUM(O6407:O6438)</f>
        <v>128</v>
      </c>
      <c r="P6406" s="103">
        <f t="shared" si="684"/>
        <v>0</v>
      </c>
      <c r="Q6406" s="104">
        <f t="shared" si="684"/>
        <v>-36.5</v>
      </c>
      <c r="R6406" s="104">
        <f t="shared" si="684"/>
        <v>0</v>
      </c>
      <c r="S6406" s="53">
        <f t="shared" si="684"/>
        <v>0</v>
      </c>
      <c r="T6406" s="105">
        <f t="shared" si="684"/>
        <v>91.5</v>
      </c>
      <c r="U6406" s="55">
        <f t="shared" si="684"/>
        <v>0</v>
      </c>
      <c r="V6406" s="105">
        <f t="shared" si="684"/>
        <v>12</v>
      </c>
      <c r="W6406" s="105">
        <f t="shared" si="684"/>
        <v>0</v>
      </c>
      <c r="X6406" s="106">
        <f t="shared" si="684"/>
        <v>103.5</v>
      </c>
      <c r="Y6406" s="107">
        <f t="shared" si="684"/>
        <v>1</v>
      </c>
      <c r="Z6406" s="105">
        <f t="shared" si="684"/>
        <v>0</v>
      </c>
      <c r="AA6406" s="108">
        <f t="shared" si="684"/>
        <v>0</v>
      </c>
      <c r="AB6406" s="105">
        <f t="shared" si="684"/>
        <v>8</v>
      </c>
      <c r="AC6406" s="105">
        <f t="shared" si="684"/>
        <v>0</v>
      </c>
      <c r="AD6406" s="109">
        <f t="shared" si="684"/>
        <v>0</v>
      </c>
      <c r="AE6406" s="108">
        <f t="shared" si="684"/>
        <v>0</v>
      </c>
      <c r="AF6406" s="60"/>
    </row>
    <row r="6407" ht="28.5" customHeight="1" spans="1:32">
      <c r="A6407" s="61" t="s">
        <v>138</v>
      </c>
      <c r="B6407" s="61" t="s">
        <v>2156</v>
      </c>
      <c r="C6407" s="61" t="s">
        <v>4487</v>
      </c>
      <c r="D6407" s="61" t="s">
        <v>3910</v>
      </c>
      <c r="E6407" s="62" t="s">
        <v>4488</v>
      </c>
      <c r="F6407" s="46">
        <v>46174</v>
      </c>
      <c r="G6407" s="46" t="str">
        <f t="shared" si="683"/>
        <v>顾方明2026-6-1</v>
      </c>
      <c r="H6407" s="63" t="s">
        <v>4324</v>
      </c>
      <c r="I6407" s="63"/>
      <c r="J6407" s="64"/>
      <c r="K6407" s="64"/>
      <c r="L6407" s="65"/>
      <c r="M6407" s="65"/>
      <c r="N6407" s="65"/>
      <c r="O6407" s="66">
        <v>8</v>
      </c>
      <c r="P6407" s="160"/>
      <c r="Q6407" s="68"/>
      <c r="R6407" s="68"/>
      <c r="S6407" s="68"/>
      <c r="T6407" s="69">
        <f t="shared" ref="T6407:T6438" si="685">SUM(O6407:S6407)</f>
        <v>8</v>
      </c>
      <c r="U6407" s="68"/>
      <c r="V6407" s="70"/>
      <c r="W6407" s="70"/>
      <c r="X6407" s="71">
        <f t="shared" ref="X6407:X6438" si="686">SUM(T6407:W6407)</f>
        <v>8</v>
      </c>
      <c r="Y6407" s="72"/>
      <c r="Z6407" s="70"/>
      <c r="AA6407" s="68"/>
      <c r="AB6407" s="73"/>
      <c r="AC6407" s="70"/>
      <c r="AD6407" s="74"/>
      <c r="AE6407" s="68"/>
      <c r="AF6407" s="75"/>
    </row>
    <row r="6408" ht="28.5" customHeight="1" spans="1:32">
      <c r="A6408" s="61" t="s">
        <v>138</v>
      </c>
      <c r="B6408" s="61" t="s">
        <v>2156</v>
      </c>
      <c r="C6408" s="61" t="s">
        <v>4487</v>
      </c>
      <c r="D6408" s="61" t="s">
        <v>3910</v>
      </c>
      <c r="E6408" s="62" t="s">
        <v>4488</v>
      </c>
      <c r="F6408" s="46">
        <v>46175</v>
      </c>
      <c r="G6408" s="46" t="str">
        <f t="shared" si="683"/>
        <v>顾方明2026-6-2</v>
      </c>
      <c r="H6408" s="63" t="s">
        <v>4489</v>
      </c>
      <c r="I6408" s="63"/>
      <c r="J6408" s="64"/>
      <c r="K6408" s="64"/>
      <c r="L6408" s="65"/>
      <c r="M6408" s="65"/>
      <c r="N6408" s="65"/>
      <c r="O6408" s="66">
        <v>8</v>
      </c>
      <c r="P6408" s="160"/>
      <c r="Q6408" s="68"/>
      <c r="R6408" s="68"/>
      <c r="S6408" s="68"/>
      <c r="T6408" s="69">
        <f t="shared" si="685"/>
        <v>8</v>
      </c>
      <c r="U6408" s="68"/>
      <c r="V6408" s="70"/>
      <c r="W6408" s="70"/>
      <c r="X6408" s="71">
        <f t="shared" si="686"/>
        <v>8</v>
      </c>
      <c r="Y6408" s="72">
        <v>1</v>
      </c>
      <c r="Z6408" s="70"/>
      <c r="AA6408" s="68"/>
      <c r="AB6408" s="73"/>
      <c r="AC6408" s="70"/>
      <c r="AD6408" s="74"/>
      <c r="AE6408" s="68"/>
      <c r="AF6408" s="75"/>
    </row>
    <row r="6409" ht="28.5" customHeight="1" spans="1:32">
      <c r="A6409" s="61" t="s">
        <v>138</v>
      </c>
      <c r="B6409" s="61" t="s">
        <v>2156</v>
      </c>
      <c r="C6409" s="61" t="s">
        <v>4487</v>
      </c>
      <c r="D6409" s="61" t="s">
        <v>3910</v>
      </c>
      <c r="E6409" s="76" t="s">
        <v>4488</v>
      </c>
      <c r="F6409" s="46">
        <v>46176</v>
      </c>
      <c r="G6409" s="46" t="str">
        <f t="shared" si="683"/>
        <v>顾方明2026-6-3</v>
      </c>
      <c r="H6409" s="63" t="s">
        <v>4490</v>
      </c>
      <c r="I6409" s="63"/>
      <c r="J6409" s="64"/>
      <c r="K6409" s="64"/>
      <c r="L6409" s="65" t="s">
        <v>245</v>
      </c>
      <c r="M6409" s="65"/>
      <c r="N6409" s="65"/>
      <c r="O6409" s="66">
        <v>8</v>
      </c>
      <c r="P6409" s="160"/>
      <c r="Q6409" s="68">
        <v>-4.5</v>
      </c>
      <c r="R6409" s="68"/>
      <c r="S6409" s="68"/>
      <c r="T6409" s="69">
        <f t="shared" si="685"/>
        <v>3.5</v>
      </c>
      <c r="U6409" s="68"/>
      <c r="V6409" s="70"/>
      <c r="W6409" s="70"/>
      <c r="X6409" s="71">
        <f t="shared" si="686"/>
        <v>3.5</v>
      </c>
      <c r="Y6409" s="72"/>
      <c r="Z6409" s="70"/>
      <c r="AA6409" s="68"/>
      <c r="AB6409" s="73"/>
      <c r="AC6409" s="70"/>
      <c r="AD6409" s="74"/>
      <c r="AE6409" s="68"/>
      <c r="AF6409" s="75"/>
    </row>
    <row r="6410" ht="28.5" customHeight="1" spans="1:32">
      <c r="A6410" s="61" t="s">
        <v>138</v>
      </c>
      <c r="B6410" s="61" t="s">
        <v>2156</v>
      </c>
      <c r="C6410" s="61" t="s">
        <v>4487</v>
      </c>
      <c r="D6410" s="61" t="s">
        <v>3910</v>
      </c>
      <c r="E6410" s="61" t="s">
        <v>4488</v>
      </c>
      <c r="F6410" s="46">
        <v>46177</v>
      </c>
      <c r="G6410" s="46" t="str">
        <f t="shared" si="683"/>
        <v>顾方明2026-6-4</v>
      </c>
      <c r="H6410" s="63" t="s">
        <v>4491</v>
      </c>
      <c r="I6410" s="63"/>
      <c r="J6410" s="64"/>
      <c r="K6410" s="64"/>
      <c r="L6410" s="65" t="s">
        <v>64</v>
      </c>
      <c r="M6410" s="65"/>
      <c r="N6410" s="65"/>
      <c r="O6410" s="66">
        <v>8</v>
      </c>
      <c r="P6410" s="160"/>
      <c r="Q6410" s="68">
        <v>-3.5</v>
      </c>
      <c r="R6410" s="68"/>
      <c r="S6410" s="68"/>
      <c r="T6410" s="69">
        <f t="shared" si="685"/>
        <v>4.5</v>
      </c>
      <c r="U6410" s="68"/>
      <c r="V6410" s="70"/>
      <c r="W6410" s="70"/>
      <c r="X6410" s="71">
        <f t="shared" si="686"/>
        <v>4.5</v>
      </c>
      <c r="Y6410" s="72"/>
      <c r="Z6410" s="70"/>
      <c r="AA6410" s="68"/>
      <c r="AB6410" s="73"/>
      <c r="AC6410" s="70"/>
      <c r="AD6410" s="74"/>
      <c r="AE6410" s="68"/>
      <c r="AF6410" s="75"/>
    </row>
    <row r="6411" ht="28.5" customHeight="1" spans="1:32">
      <c r="A6411" s="61" t="s">
        <v>138</v>
      </c>
      <c r="B6411" s="61" t="s">
        <v>2156</v>
      </c>
      <c r="C6411" s="61" t="s">
        <v>4487</v>
      </c>
      <c r="D6411" s="61" t="s">
        <v>3910</v>
      </c>
      <c r="E6411" s="62" t="s">
        <v>4488</v>
      </c>
      <c r="F6411" s="46">
        <v>46178</v>
      </c>
      <c r="G6411" s="46" t="str">
        <f t="shared" si="683"/>
        <v>顾方明2026-6-5</v>
      </c>
      <c r="H6411" s="63" t="s">
        <v>1870</v>
      </c>
      <c r="I6411" s="63"/>
      <c r="J6411" s="64"/>
      <c r="K6411" s="64"/>
      <c r="L6411" s="65"/>
      <c r="M6411" s="65"/>
      <c r="N6411" s="65"/>
      <c r="O6411" s="66">
        <v>8</v>
      </c>
      <c r="P6411" s="160"/>
      <c r="Q6411" s="68"/>
      <c r="R6411" s="68"/>
      <c r="S6411" s="68"/>
      <c r="T6411" s="69">
        <f t="shared" si="685"/>
        <v>8</v>
      </c>
      <c r="U6411" s="68"/>
      <c r="V6411" s="70"/>
      <c r="W6411" s="70"/>
      <c r="X6411" s="71">
        <f t="shared" si="686"/>
        <v>8</v>
      </c>
      <c r="Y6411" s="72"/>
      <c r="Z6411" s="70"/>
      <c r="AA6411" s="68"/>
      <c r="AB6411" s="73"/>
      <c r="AC6411" s="70"/>
      <c r="AD6411" s="74"/>
      <c r="AE6411" s="68"/>
      <c r="AF6411" s="75"/>
    </row>
    <row r="6412" ht="28.5" customHeight="1" spans="1:32">
      <c r="A6412" s="61" t="s">
        <v>138</v>
      </c>
      <c r="B6412" s="61" t="s">
        <v>2156</v>
      </c>
      <c r="C6412" s="61" t="s">
        <v>4487</v>
      </c>
      <c r="D6412" s="61" t="s">
        <v>3910</v>
      </c>
      <c r="E6412" s="62" t="s">
        <v>4488</v>
      </c>
      <c r="F6412" s="46">
        <v>46179</v>
      </c>
      <c r="G6412" s="46" t="str">
        <f t="shared" si="683"/>
        <v>顾方明2026-6-6</v>
      </c>
      <c r="H6412" s="63" t="s">
        <v>4492</v>
      </c>
      <c r="I6412" s="63"/>
      <c r="J6412" s="64"/>
      <c r="K6412" s="64"/>
      <c r="L6412" s="65" t="s">
        <v>100</v>
      </c>
      <c r="M6412" s="65"/>
      <c r="N6412" s="65"/>
      <c r="O6412" s="66">
        <v>8</v>
      </c>
      <c r="P6412" s="160"/>
      <c r="Q6412" s="68">
        <v>-1</v>
      </c>
      <c r="R6412" s="68"/>
      <c r="S6412" s="68"/>
      <c r="T6412" s="69">
        <f t="shared" si="685"/>
        <v>7</v>
      </c>
      <c r="U6412" s="68"/>
      <c r="V6412" s="70"/>
      <c r="W6412" s="70"/>
      <c r="X6412" s="71">
        <f t="shared" si="686"/>
        <v>7</v>
      </c>
      <c r="Y6412" s="72"/>
      <c r="Z6412" s="70"/>
      <c r="AA6412" s="68"/>
      <c r="AB6412" s="73"/>
      <c r="AC6412" s="70"/>
      <c r="AD6412" s="74"/>
      <c r="AE6412" s="68"/>
      <c r="AF6412" s="75"/>
    </row>
    <row r="6413" ht="28.5" customHeight="1" spans="1:32">
      <c r="A6413" s="61" t="s">
        <v>138</v>
      </c>
      <c r="B6413" s="61" t="s">
        <v>2156</v>
      </c>
      <c r="C6413" s="61" t="s">
        <v>4487</v>
      </c>
      <c r="D6413" s="61" t="s">
        <v>3910</v>
      </c>
      <c r="E6413" s="62" t="s">
        <v>4488</v>
      </c>
      <c r="F6413" s="77">
        <v>46180</v>
      </c>
      <c r="G6413" s="46" t="str">
        <f t="shared" si="683"/>
        <v>顾方明2026-6-7</v>
      </c>
      <c r="H6413" s="63"/>
      <c r="I6413" s="63"/>
      <c r="J6413" s="64"/>
      <c r="K6413" s="64"/>
      <c r="L6413" s="65"/>
      <c r="M6413" s="65"/>
      <c r="N6413" s="65"/>
      <c r="O6413" s="66"/>
      <c r="P6413" s="160"/>
      <c r="Q6413" s="68"/>
      <c r="R6413" s="68"/>
      <c r="S6413" s="68"/>
      <c r="T6413" s="69">
        <f t="shared" si="685"/>
        <v>0</v>
      </c>
      <c r="U6413" s="68"/>
      <c r="V6413" s="70"/>
      <c r="W6413" s="70"/>
      <c r="X6413" s="71">
        <f t="shared" si="686"/>
        <v>0</v>
      </c>
      <c r="Y6413" s="72"/>
      <c r="Z6413" s="70"/>
      <c r="AA6413" s="68"/>
      <c r="AB6413" s="73"/>
      <c r="AC6413" s="70"/>
      <c r="AD6413" s="74"/>
      <c r="AE6413" s="68"/>
      <c r="AF6413" s="75"/>
    </row>
    <row r="6414" ht="28.5" customHeight="1" spans="1:32">
      <c r="A6414" s="61" t="s">
        <v>138</v>
      </c>
      <c r="B6414" s="61" t="s">
        <v>2156</v>
      </c>
      <c r="C6414" s="61" t="s">
        <v>4487</v>
      </c>
      <c r="D6414" s="61" t="s">
        <v>3910</v>
      </c>
      <c r="E6414" s="76" t="s">
        <v>4488</v>
      </c>
      <c r="F6414" s="46">
        <v>46181</v>
      </c>
      <c r="G6414" s="46" t="str">
        <f t="shared" si="683"/>
        <v>顾方明2026-6-8</v>
      </c>
      <c r="H6414" s="63" t="s">
        <v>82</v>
      </c>
      <c r="I6414" s="63"/>
      <c r="J6414" s="64"/>
      <c r="K6414" s="64"/>
      <c r="L6414" s="65"/>
      <c r="M6414" s="65"/>
      <c r="N6414" s="65"/>
      <c r="O6414" s="66">
        <v>8</v>
      </c>
      <c r="P6414" s="160"/>
      <c r="Q6414" s="68"/>
      <c r="R6414" s="68"/>
      <c r="S6414" s="68"/>
      <c r="T6414" s="69">
        <f t="shared" si="685"/>
        <v>8</v>
      </c>
      <c r="U6414" s="68"/>
      <c r="V6414" s="70"/>
      <c r="W6414" s="70"/>
      <c r="X6414" s="71">
        <f t="shared" si="686"/>
        <v>8</v>
      </c>
      <c r="Y6414" s="72"/>
      <c r="Z6414" s="70"/>
      <c r="AA6414" s="68"/>
      <c r="AB6414" s="73"/>
      <c r="AC6414" s="70"/>
      <c r="AD6414" s="74"/>
      <c r="AE6414" s="68"/>
      <c r="AF6414" s="75"/>
    </row>
    <row r="6415" ht="28.5" customHeight="1" spans="1:32">
      <c r="A6415" s="61" t="s">
        <v>138</v>
      </c>
      <c r="B6415" s="61" t="s">
        <v>2156</v>
      </c>
      <c r="C6415" s="61" t="s">
        <v>4487</v>
      </c>
      <c r="D6415" s="61" t="s">
        <v>3910</v>
      </c>
      <c r="E6415" s="62" t="s">
        <v>4488</v>
      </c>
      <c r="F6415" s="78">
        <v>46182</v>
      </c>
      <c r="G6415" s="46" t="str">
        <f t="shared" si="683"/>
        <v>顾方明2026-6-9</v>
      </c>
      <c r="H6415" s="63"/>
      <c r="I6415" s="63"/>
      <c r="J6415" s="64"/>
      <c r="K6415" s="64"/>
      <c r="L6415" s="65" t="s">
        <v>73</v>
      </c>
      <c r="M6415" s="65"/>
      <c r="N6415" s="65"/>
      <c r="O6415" s="66">
        <v>8</v>
      </c>
      <c r="P6415" s="160"/>
      <c r="Q6415" s="68">
        <v>-8</v>
      </c>
      <c r="R6415" s="68"/>
      <c r="S6415" s="68"/>
      <c r="T6415" s="69">
        <f t="shared" si="685"/>
        <v>0</v>
      </c>
      <c r="U6415" s="68"/>
      <c r="V6415" s="70"/>
      <c r="W6415" s="70"/>
      <c r="X6415" s="71">
        <f t="shared" si="686"/>
        <v>0</v>
      </c>
      <c r="Y6415" s="72"/>
      <c r="Z6415" s="70"/>
      <c r="AA6415" s="68"/>
      <c r="AB6415" s="73"/>
      <c r="AC6415" s="70"/>
      <c r="AD6415" s="74"/>
      <c r="AE6415" s="68"/>
      <c r="AF6415" s="75"/>
    </row>
    <row r="6416" ht="28.5" customHeight="1" spans="1:32">
      <c r="A6416" s="61" t="s">
        <v>138</v>
      </c>
      <c r="B6416" s="61" t="s">
        <v>2156</v>
      </c>
      <c r="C6416" s="61" t="s">
        <v>4487</v>
      </c>
      <c r="D6416" s="61" t="s">
        <v>3910</v>
      </c>
      <c r="E6416" s="76" t="s">
        <v>4488</v>
      </c>
      <c r="F6416" s="46">
        <v>46183</v>
      </c>
      <c r="G6416" s="46" t="str">
        <f t="shared" si="683"/>
        <v>顾方明2026-6-10</v>
      </c>
      <c r="H6416" s="63" t="s">
        <v>4493</v>
      </c>
      <c r="I6416" s="63"/>
      <c r="J6416" s="64"/>
      <c r="K6416" s="64"/>
      <c r="L6416" s="65"/>
      <c r="M6416" s="65"/>
      <c r="N6416" s="65"/>
      <c r="O6416" s="66">
        <v>8</v>
      </c>
      <c r="P6416" s="160"/>
      <c r="Q6416" s="68"/>
      <c r="R6416" s="68"/>
      <c r="S6416" s="68"/>
      <c r="T6416" s="69">
        <f t="shared" si="685"/>
        <v>8</v>
      </c>
      <c r="U6416" s="68"/>
      <c r="V6416" s="70"/>
      <c r="W6416" s="70"/>
      <c r="X6416" s="71">
        <f t="shared" si="686"/>
        <v>8</v>
      </c>
      <c r="Y6416" s="72"/>
      <c r="Z6416" s="70"/>
      <c r="AA6416" s="68"/>
      <c r="AB6416" s="73"/>
      <c r="AC6416" s="70"/>
      <c r="AD6416" s="74"/>
      <c r="AE6416" s="68"/>
      <c r="AF6416" s="75"/>
    </row>
    <row r="6417" ht="28.5" customHeight="1" spans="1:32">
      <c r="A6417" s="61" t="s">
        <v>138</v>
      </c>
      <c r="B6417" s="61" t="s">
        <v>2156</v>
      </c>
      <c r="C6417" s="61" t="s">
        <v>4487</v>
      </c>
      <c r="D6417" s="61" t="s">
        <v>3910</v>
      </c>
      <c r="E6417" s="76" t="s">
        <v>4488</v>
      </c>
      <c r="F6417" s="46">
        <v>46184</v>
      </c>
      <c r="G6417" s="46" t="str">
        <f t="shared" si="683"/>
        <v>顾方明2026-6-11</v>
      </c>
      <c r="H6417" s="63" t="s">
        <v>81</v>
      </c>
      <c r="I6417" s="63"/>
      <c r="J6417" s="64"/>
      <c r="K6417" s="64"/>
      <c r="L6417" s="65"/>
      <c r="M6417" s="65"/>
      <c r="N6417" s="65"/>
      <c r="O6417" s="66">
        <v>8</v>
      </c>
      <c r="P6417" s="160"/>
      <c r="Q6417" s="68"/>
      <c r="R6417" s="68"/>
      <c r="S6417" s="68"/>
      <c r="T6417" s="69">
        <f t="shared" si="685"/>
        <v>8</v>
      </c>
      <c r="U6417" s="68"/>
      <c r="V6417" s="70"/>
      <c r="W6417" s="70"/>
      <c r="X6417" s="71">
        <f t="shared" si="686"/>
        <v>8</v>
      </c>
      <c r="Y6417" s="72"/>
      <c r="Z6417" s="70"/>
      <c r="AA6417" s="68"/>
      <c r="AB6417" s="73"/>
      <c r="AC6417" s="70"/>
      <c r="AD6417" s="74"/>
      <c r="AE6417" s="68"/>
      <c r="AF6417" s="75"/>
    </row>
    <row r="6418" ht="28.5" customHeight="1" spans="1:32">
      <c r="A6418" s="61" t="s">
        <v>138</v>
      </c>
      <c r="B6418" s="61" t="s">
        <v>2156</v>
      </c>
      <c r="C6418" s="61" t="s">
        <v>4487</v>
      </c>
      <c r="D6418" s="61" t="s">
        <v>3910</v>
      </c>
      <c r="E6418" s="76" t="s">
        <v>4488</v>
      </c>
      <c r="F6418" s="46">
        <v>46185</v>
      </c>
      <c r="G6418" s="46" t="str">
        <f t="shared" si="683"/>
        <v>顾方明2026-6-12</v>
      </c>
      <c r="H6418" s="63" t="s">
        <v>4494</v>
      </c>
      <c r="I6418" s="63"/>
      <c r="J6418" s="64"/>
      <c r="K6418" s="64"/>
      <c r="L6418" s="65"/>
      <c r="M6418" s="65"/>
      <c r="N6418" s="65"/>
      <c r="O6418" s="66">
        <v>8</v>
      </c>
      <c r="P6418" s="160"/>
      <c r="Q6418" s="68"/>
      <c r="R6418" s="68"/>
      <c r="S6418" s="68"/>
      <c r="T6418" s="69">
        <f t="shared" si="685"/>
        <v>8</v>
      </c>
      <c r="U6418" s="68"/>
      <c r="V6418" s="70"/>
      <c r="W6418" s="70"/>
      <c r="X6418" s="71">
        <f t="shared" si="686"/>
        <v>8</v>
      </c>
      <c r="Y6418" s="72"/>
      <c r="Z6418" s="70"/>
      <c r="AA6418" s="68"/>
      <c r="AB6418" s="73"/>
      <c r="AC6418" s="70"/>
      <c r="AD6418" s="74"/>
      <c r="AE6418" s="68"/>
      <c r="AF6418" s="75"/>
    </row>
    <row r="6419" ht="28.5" customHeight="1" spans="1:32">
      <c r="A6419" s="61" t="s">
        <v>138</v>
      </c>
      <c r="B6419" s="61" t="s">
        <v>2156</v>
      </c>
      <c r="C6419" s="61" t="s">
        <v>4487</v>
      </c>
      <c r="D6419" s="61" t="s">
        <v>3910</v>
      </c>
      <c r="E6419" s="62" t="s">
        <v>4488</v>
      </c>
      <c r="F6419" s="77">
        <v>46186</v>
      </c>
      <c r="G6419" s="46" t="str">
        <f t="shared" si="683"/>
        <v>顾方明2026-6-13</v>
      </c>
      <c r="H6419" s="63" t="s">
        <v>1663</v>
      </c>
      <c r="I6419" s="63"/>
      <c r="J6419" s="64"/>
      <c r="K6419" s="64"/>
      <c r="L6419" s="65"/>
      <c r="M6419" s="65"/>
      <c r="N6419" s="65"/>
      <c r="O6419" s="66"/>
      <c r="P6419" s="160"/>
      <c r="Q6419" s="68"/>
      <c r="R6419" s="68"/>
      <c r="S6419" s="68"/>
      <c r="T6419" s="69">
        <f t="shared" si="685"/>
        <v>0</v>
      </c>
      <c r="U6419" s="68"/>
      <c r="V6419" s="70">
        <v>8</v>
      </c>
      <c r="W6419" s="70"/>
      <c r="X6419" s="71">
        <f t="shared" si="686"/>
        <v>8</v>
      </c>
      <c r="Y6419" s="72"/>
      <c r="Z6419" s="70"/>
      <c r="AA6419" s="68"/>
      <c r="AB6419" s="73"/>
      <c r="AC6419" s="70"/>
      <c r="AD6419" s="74"/>
      <c r="AE6419" s="68"/>
      <c r="AF6419" s="80"/>
    </row>
    <row r="6420" ht="28.5" customHeight="1" spans="1:32">
      <c r="A6420" s="61" t="s">
        <v>138</v>
      </c>
      <c r="B6420" s="61" t="s">
        <v>2156</v>
      </c>
      <c r="C6420" s="61" t="s">
        <v>4487</v>
      </c>
      <c r="D6420" s="61" t="s">
        <v>3910</v>
      </c>
      <c r="E6420" s="62" t="s">
        <v>4488</v>
      </c>
      <c r="F6420" s="77">
        <v>46187</v>
      </c>
      <c r="G6420" s="46" t="str">
        <f t="shared" si="683"/>
        <v>顾方明2026-6-14</v>
      </c>
      <c r="H6420" s="63" t="s">
        <v>4495</v>
      </c>
      <c r="I6420" s="63"/>
      <c r="J6420" s="64"/>
      <c r="K6420" s="64"/>
      <c r="L6420" s="65"/>
      <c r="M6420" s="65"/>
      <c r="N6420" s="65"/>
      <c r="O6420" s="66"/>
      <c r="P6420" s="160"/>
      <c r="Q6420" s="68"/>
      <c r="R6420" s="68"/>
      <c r="S6420" s="68"/>
      <c r="T6420" s="69">
        <f t="shared" si="685"/>
        <v>0</v>
      </c>
      <c r="U6420" s="68"/>
      <c r="V6420" s="70">
        <f>1+3</f>
        <v>4</v>
      </c>
      <c r="W6420" s="70"/>
      <c r="X6420" s="71">
        <f t="shared" si="686"/>
        <v>4</v>
      </c>
      <c r="Y6420" s="72"/>
      <c r="Z6420" s="70"/>
      <c r="AA6420" s="68"/>
      <c r="AB6420" s="73"/>
      <c r="AC6420" s="70"/>
      <c r="AD6420" s="74"/>
      <c r="AE6420" s="68"/>
      <c r="AF6420" s="80"/>
    </row>
    <row r="6421" ht="28.5" customHeight="1" spans="1:32">
      <c r="A6421" s="61" t="s">
        <v>138</v>
      </c>
      <c r="B6421" s="61" t="s">
        <v>2156</v>
      </c>
      <c r="C6421" s="61" t="s">
        <v>4487</v>
      </c>
      <c r="D6421" s="61" t="s">
        <v>3910</v>
      </c>
      <c r="E6421" s="76" t="s">
        <v>4488</v>
      </c>
      <c r="F6421" s="46">
        <v>46188</v>
      </c>
      <c r="G6421" s="46" t="str">
        <f t="shared" si="683"/>
        <v>顾方明2026-6-15</v>
      </c>
      <c r="H6421" s="63" t="s">
        <v>1308</v>
      </c>
      <c r="I6421" s="63"/>
      <c r="J6421" s="64"/>
      <c r="K6421" s="64"/>
      <c r="L6421" s="65"/>
      <c r="M6421" s="65"/>
      <c r="N6421" s="79"/>
      <c r="O6421" s="66">
        <v>8</v>
      </c>
      <c r="P6421" s="160"/>
      <c r="Q6421" s="68"/>
      <c r="R6421" s="68"/>
      <c r="S6421" s="68"/>
      <c r="T6421" s="69">
        <f t="shared" si="685"/>
        <v>8</v>
      </c>
      <c r="U6421" s="68"/>
      <c r="V6421" s="70"/>
      <c r="W6421" s="70"/>
      <c r="X6421" s="71">
        <f t="shared" si="686"/>
        <v>8</v>
      </c>
      <c r="Y6421" s="72"/>
      <c r="Z6421" s="70"/>
      <c r="AA6421" s="68"/>
      <c r="AB6421" s="73"/>
      <c r="AC6421" s="70"/>
      <c r="AD6421" s="74"/>
      <c r="AE6421" s="68"/>
      <c r="AF6421" s="75"/>
    </row>
    <row r="6422" ht="28.5" customHeight="1" spans="1:32">
      <c r="A6422" s="61" t="s">
        <v>138</v>
      </c>
      <c r="B6422" s="61" t="s">
        <v>2156</v>
      </c>
      <c r="C6422" s="61" t="s">
        <v>4487</v>
      </c>
      <c r="D6422" s="61" t="s">
        <v>3910</v>
      </c>
      <c r="E6422" s="76" t="s">
        <v>4488</v>
      </c>
      <c r="F6422" s="46">
        <v>46189</v>
      </c>
      <c r="G6422" s="46" t="str">
        <f t="shared" si="683"/>
        <v>顾方明2026-6-16</v>
      </c>
      <c r="H6422" s="63" t="s">
        <v>4496</v>
      </c>
      <c r="I6422" s="63"/>
      <c r="J6422" s="64"/>
      <c r="K6422" s="64"/>
      <c r="L6422" s="65" t="s">
        <v>64</v>
      </c>
      <c r="M6422" s="65"/>
      <c r="N6422" s="65"/>
      <c r="O6422" s="66">
        <v>8</v>
      </c>
      <c r="P6422" s="111"/>
      <c r="Q6422" s="68">
        <v>-3.5</v>
      </c>
      <c r="R6422" s="68"/>
      <c r="S6422" s="68"/>
      <c r="T6422" s="69">
        <f t="shared" si="685"/>
        <v>4.5</v>
      </c>
      <c r="U6422" s="68"/>
      <c r="V6422" s="70"/>
      <c r="W6422" s="70"/>
      <c r="X6422" s="71">
        <f t="shared" si="686"/>
        <v>4.5</v>
      </c>
      <c r="Y6422" s="72"/>
      <c r="Z6422" s="70"/>
      <c r="AA6422" s="68"/>
      <c r="AB6422" s="73"/>
      <c r="AC6422" s="70"/>
      <c r="AD6422" s="74"/>
      <c r="AE6422" s="68"/>
      <c r="AF6422" s="80"/>
    </row>
    <row r="6423" ht="28.5" customHeight="1" spans="1:32">
      <c r="A6423" s="61" t="s">
        <v>138</v>
      </c>
      <c r="B6423" s="61" t="s">
        <v>2156</v>
      </c>
      <c r="C6423" s="61" t="s">
        <v>4487</v>
      </c>
      <c r="D6423" s="61" t="s">
        <v>3910</v>
      </c>
      <c r="E6423" s="76" t="s">
        <v>4488</v>
      </c>
      <c r="F6423" s="46">
        <v>46190</v>
      </c>
      <c r="G6423" s="46" t="str">
        <f t="shared" si="683"/>
        <v>顾方明2026-6-17</v>
      </c>
      <c r="H6423" s="63"/>
      <c r="I6423" s="63"/>
      <c r="J6423" s="64"/>
      <c r="K6423" s="64"/>
      <c r="L6423" s="65" t="s">
        <v>73</v>
      </c>
      <c r="M6423" s="65"/>
      <c r="N6423" s="65"/>
      <c r="O6423" s="66">
        <v>8</v>
      </c>
      <c r="P6423" s="160"/>
      <c r="Q6423" s="68">
        <v>-8</v>
      </c>
      <c r="R6423" s="68"/>
      <c r="S6423" s="68"/>
      <c r="T6423" s="69">
        <f t="shared" si="685"/>
        <v>0</v>
      </c>
      <c r="U6423" s="68"/>
      <c r="V6423" s="70"/>
      <c r="W6423" s="70"/>
      <c r="X6423" s="71">
        <f t="shared" si="686"/>
        <v>0</v>
      </c>
      <c r="Y6423" s="72"/>
      <c r="Z6423" s="70"/>
      <c r="AA6423" s="68"/>
      <c r="AB6423" s="73"/>
      <c r="AC6423" s="70"/>
      <c r="AD6423" s="74"/>
      <c r="AE6423" s="68"/>
      <c r="AF6423" s="75"/>
    </row>
    <row r="6424" ht="28.5" customHeight="1" spans="1:32">
      <c r="A6424" s="61" t="s">
        <v>138</v>
      </c>
      <c r="B6424" s="61" t="s">
        <v>2156</v>
      </c>
      <c r="C6424" s="61" t="s">
        <v>4487</v>
      </c>
      <c r="D6424" s="61" t="s">
        <v>3910</v>
      </c>
      <c r="E6424" s="76" t="s">
        <v>4488</v>
      </c>
      <c r="F6424" s="46">
        <v>46191</v>
      </c>
      <c r="G6424" s="46" t="str">
        <f t="shared" si="683"/>
        <v>顾方明2026-6-18</v>
      </c>
      <c r="H6424" s="63" t="s">
        <v>964</v>
      </c>
      <c r="I6424" s="63"/>
      <c r="J6424" s="64"/>
      <c r="K6424" s="64"/>
      <c r="L6424" s="65"/>
      <c r="M6424" s="65"/>
      <c r="N6424" s="65"/>
      <c r="O6424" s="66">
        <v>8</v>
      </c>
      <c r="P6424" s="160"/>
      <c r="Q6424" s="68"/>
      <c r="R6424" s="68"/>
      <c r="S6424" s="68"/>
      <c r="T6424" s="69">
        <f t="shared" si="685"/>
        <v>8</v>
      </c>
      <c r="U6424" s="68"/>
      <c r="V6424" s="70"/>
      <c r="W6424" s="70"/>
      <c r="X6424" s="71">
        <f t="shared" si="686"/>
        <v>8</v>
      </c>
      <c r="Y6424" s="72"/>
      <c r="Z6424" s="70"/>
      <c r="AA6424" s="68"/>
      <c r="AB6424" s="73"/>
      <c r="AC6424" s="70"/>
      <c r="AD6424" s="74"/>
      <c r="AE6424" s="68"/>
      <c r="AF6424" s="75"/>
    </row>
    <row r="6425" ht="28.5" customHeight="1" spans="1:32">
      <c r="A6425" s="61" t="s">
        <v>138</v>
      </c>
      <c r="B6425" s="61" t="s">
        <v>2156</v>
      </c>
      <c r="C6425" s="61" t="s">
        <v>4487</v>
      </c>
      <c r="D6425" s="61" t="s">
        <v>3910</v>
      </c>
      <c r="E6425" s="76" t="s">
        <v>4488</v>
      </c>
      <c r="F6425" s="82">
        <v>46192</v>
      </c>
      <c r="G6425" s="46" t="str">
        <f t="shared" si="683"/>
        <v>顾方明2026-6-19</v>
      </c>
      <c r="H6425" s="63"/>
      <c r="I6425" s="63"/>
      <c r="J6425" s="64"/>
      <c r="K6425" s="64"/>
      <c r="L6425" s="65"/>
      <c r="M6425" s="65"/>
      <c r="N6425" s="65"/>
      <c r="O6425" s="66"/>
      <c r="P6425" s="160"/>
      <c r="Q6425" s="68"/>
      <c r="R6425" s="68"/>
      <c r="S6425" s="68"/>
      <c r="T6425" s="69">
        <f t="shared" si="685"/>
        <v>0</v>
      </c>
      <c r="U6425" s="68"/>
      <c r="V6425" s="70"/>
      <c r="W6425" s="70"/>
      <c r="X6425" s="71">
        <f t="shared" si="686"/>
        <v>0</v>
      </c>
      <c r="Y6425" s="72"/>
      <c r="Z6425" s="70"/>
      <c r="AA6425" s="68"/>
      <c r="AB6425" s="73">
        <v>8</v>
      </c>
      <c r="AC6425" s="70"/>
      <c r="AD6425" s="74"/>
      <c r="AE6425" s="68"/>
      <c r="AF6425" s="75"/>
    </row>
    <row r="6426" ht="28.5" customHeight="1" spans="1:32">
      <c r="A6426" s="61" t="s">
        <v>138</v>
      </c>
      <c r="B6426" s="61" t="s">
        <v>2156</v>
      </c>
      <c r="C6426" s="61" t="s">
        <v>4487</v>
      </c>
      <c r="D6426" s="61" t="s">
        <v>3910</v>
      </c>
      <c r="E6426" s="76" t="s">
        <v>4488</v>
      </c>
      <c r="F6426" s="77">
        <v>46193</v>
      </c>
      <c r="G6426" s="46" t="str">
        <f t="shared" si="683"/>
        <v>顾方明2026-6-20</v>
      </c>
      <c r="H6426" s="63"/>
      <c r="I6426" s="63"/>
      <c r="J6426" s="64"/>
      <c r="K6426" s="64"/>
      <c r="L6426" s="65"/>
      <c r="M6426" s="65"/>
      <c r="N6426" s="65"/>
      <c r="O6426" s="66"/>
      <c r="P6426" s="160"/>
      <c r="Q6426" s="68"/>
      <c r="R6426" s="68"/>
      <c r="S6426" s="68"/>
      <c r="T6426" s="69">
        <f t="shared" si="685"/>
        <v>0</v>
      </c>
      <c r="U6426" s="68"/>
      <c r="V6426" s="70"/>
      <c r="W6426" s="70"/>
      <c r="X6426" s="71">
        <f t="shared" si="686"/>
        <v>0</v>
      </c>
      <c r="Y6426" s="72"/>
      <c r="Z6426" s="70"/>
      <c r="AA6426" s="68"/>
      <c r="AB6426" s="73"/>
      <c r="AC6426" s="70"/>
      <c r="AD6426" s="74"/>
      <c r="AE6426" s="68"/>
      <c r="AF6426" s="75"/>
    </row>
    <row r="6427" ht="28.5" customHeight="1" spans="1:32">
      <c r="A6427" s="61" t="s">
        <v>138</v>
      </c>
      <c r="B6427" s="61" t="s">
        <v>2156</v>
      </c>
      <c r="C6427" s="61" t="s">
        <v>4487</v>
      </c>
      <c r="D6427" s="61" t="s">
        <v>3910</v>
      </c>
      <c r="E6427" s="62" t="s">
        <v>4488</v>
      </c>
      <c r="F6427" s="46">
        <v>46194</v>
      </c>
      <c r="G6427" s="46" t="str">
        <f t="shared" si="683"/>
        <v>顾方明2026-6-21</v>
      </c>
      <c r="H6427" s="92"/>
      <c r="I6427" s="63"/>
      <c r="J6427" s="64"/>
      <c r="K6427" s="64"/>
      <c r="L6427" s="65" t="s">
        <v>73</v>
      </c>
      <c r="M6427" s="65"/>
      <c r="N6427" s="65"/>
      <c r="O6427" s="66">
        <v>8</v>
      </c>
      <c r="P6427" s="160"/>
      <c r="Q6427" s="68">
        <v>-8</v>
      </c>
      <c r="R6427" s="68"/>
      <c r="S6427" s="68"/>
      <c r="T6427" s="69">
        <f t="shared" si="685"/>
        <v>0</v>
      </c>
      <c r="U6427" s="68"/>
      <c r="V6427" s="70"/>
      <c r="W6427" s="70"/>
      <c r="X6427" s="71">
        <f t="shared" si="686"/>
        <v>0</v>
      </c>
      <c r="Y6427" s="72"/>
      <c r="Z6427" s="70"/>
      <c r="AA6427" s="68"/>
      <c r="AB6427" s="73"/>
      <c r="AC6427" s="70"/>
      <c r="AD6427" s="74"/>
      <c r="AE6427" s="68"/>
      <c r="AF6427" s="75"/>
    </row>
    <row r="6428" ht="28.5" customHeight="1" spans="1:32">
      <c r="A6428" s="61" t="s">
        <v>138</v>
      </c>
      <c r="B6428" s="61" t="s">
        <v>2156</v>
      </c>
      <c r="C6428" s="61" t="s">
        <v>4487</v>
      </c>
      <c r="D6428" s="61" t="s">
        <v>3910</v>
      </c>
      <c r="E6428" s="76" t="s">
        <v>4488</v>
      </c>
      <c r="F6428" s="46">
        <v>46195</v>
      </c>
      <c r="G6428" s="46" t="str">
        <f t="shared" si="683"/>
        <v>顾方明2026-6-22</v>
      </c>
      <c r="H6428" s="63"/>
      <c r="I6428" s="63"/>
      <c r="J6428" s="64"/>
      <c r="K6428" s="64"/>
      <c r="L6428" s="65"/>
      <c r="M6428" s="65"/>
      <c r="N6428" s="65"/>
      <c r="O6428" s="66"/>
      <c r="P6428" s="160"/>
      <c r="Q6428" s="68"/>
      <c r="R6428" s="68"/>
      <c r="S6428" s="68"/>
      <c r="T6428" s="69">
        <f t="shared" si="685"/>
        <v>0</v>
      </c>
      <c r="U6428" s="68"/>
      <c r="V6428" s="70"/>
      <c r="W6428" s="70"/>
      <c r="X6428" s="71">
        <f t="shared" si="686"/>
        <v>0</v>
      </c>
      <c r="Y6428" s="72"/>
      <c r="Z6428" s="70"/>
      <c r="AA6428" s="68"/>
      <c r="AB6428" s="73"/>
      <c r="AC6428" s="70"/>
      <c r="AD6428" s="74"/>
      <c r="AE6428" s="68"/>
      <c r="AF6428" s="75"/>
    </row>
    <row r="6429" ht="28.5" customHeight="1" spans="1:32">
      <c r="A6429" s="61" t="s">
        <v>138</v>
      </c>
      <c r="B6429" s="61" t="s">
        <v>2156</v>
      </c>
      <c r="C6429" s="61" t="s">
        <v>4487</v>
      </c>
      <c r="D6429" s="61" t="s">
        <v>3910</v>
      </c>
      <c r="E6429" s="76" t="s">
        <v>4488</v>
      </c>
      <c r="F6429" s="46">
        <v>46196</v>
      </c>
      <c r="G6429" s="46" t="str">
        <f t="shared" si="683"/>
        <v>顾方明2026-6-23</v>
      </c>
      <c r="H6429" s="63"/>
      <c r="I6429" s="63"/>
      <c r="J6429" s="64"/>
      <c r="K6429" s="64"/>
      <c r="L6429" s="65"/>
      <c r="M6429" s="65"/>
      <c r="N6429" s="65"/>
      <c r="O6429" s="66"/>
      <c r="P6429" s="160"/>
      <c r="Q6429" s="68"/>
      <c r="R6429" s="68"/>
      <c r="S6429" s="68"/>
      <c r="T6429" s="69">
        <f t="shared" si="685"/>
        <v>0</v>
      </c>
      <c r="U6429" s="68"/>
      <c r="V6429" s="70"/>
      <c r="W6429" s="70"/>
      <c r="X6429" s="71">
        <f t="shared" si="686"/>
        <v>0</v>
      </c>
      <c r="Y6429" s="72"/>
      <c r="Z6429" s="70"/>
      <c r="AA6429" s="68"/>
      <c r="AB6429" s="73"/>
      <c r="AC6429" s="70"/>
      <c r="AD6429" s="74"/>
      <c r="AE6429" s="68"/>
      <c r="AF6429" s="75"/>
    </row>
    <row r="6430" ht="28.5" customHeight="1" spans="1:32">
      <c r="A6430" s="61" t="s">
        <v>138</v>
      </c>
      <c r="B6430" s="61" t="s">
        <v>2156</v>
      </c>
      <c r="C6430" s="61" t="s">
        <v>4487</v>
      </c>
      <c r="D6430" s="61" t="s">
        <v>3910</v>
      </c>
      <c r="E6430" s="76" t="s">
        <v>4488</v>
      </c>
      <c r="F6430" s="46">
        <v>46197</v>
      </c>
      <c r="G6430" s="46" t="str">
        <f t="shared" si="683"/>
        <v>顾方明2026-6-24</v>
      </c>
      <c r="H6430" s="63"/>
      <c r="I6430" s="63"/>
      <c r="J6430" s="64"/>
      <c r="K6430" s="64"/>
      <c r="L6430" s="65"/>
      <c r="M6430" s="65"/>
      <c r="N6430" s="65"/>
      <c r="O6430" s="66"/>
      <c r="P6430" s="160"/>
      <c r="Q6430" s="68"/>
      <c r="R6430" s="68"/>
      <c r="S6430" s="68"/>
      <c r="T6430" s="69">
        <f t="shared" si="685"/>
        <v>0</v>
      </c>
      <c r="U6430" s="68"/>
      <c r="V6430" s="70"/>
      <c r="W6430" s="70"/>
      <c r="X6430" s="71">
        <f t="shared" si="686"/>
        <v>0</v>
      </c>
      <c r="Y6430" s="72"/>
      <c r="Z6430" s="70"/>
      <c r="AA6430" s="68"/>
      <c r="AB6430" s="73"/>
      <c r="AC6430" s="70"/>
      <c r="AD6430" s="74"/>
      <c r="AE6430" s="68"/>
      <c r="AF6430" s="75"/>
    </row>
    <row r="6431" ht="28.5" customHeight="1" spans="1:32">
      <c r="A6431" s="61" t="s">
        <v>138</v>
      </c>
      <c r="B6431" s="61" t="s">
        <v>2156</v>
      </c>
      <c r="C6431" s="61" t="s">
        <v>4487</v>
      </c>
      <c r="D6431" s="61" t="s">
        <v>3910</v>
      </c>
      <c r="E6431" s="76" t="s">
        <v>4488</v>
      </c>
      <c r="F6431" s="46">
        <v>46198</v>
      </c>
      <c r="G6431" s="46" t="str">
        <f t="shared" si="683"/>
        <v>顾方明2026-6-25</v>
      </c>
      <c r="H6431" s="63"/>
      <c r="I6431" s="63"/>
      <c r="J6431" s="64"/>
      <c r="K6431" s="64"/>
      <c r="L6431" s="65"/>
      <c r="M6431" s="65"/>
      <c r="N6431" s="65"/>
      <c r="O6431" s="66"/>
      <c r="P6431" s="160"/>
      <c r="Q6431" s="68"/>
      <c r="R6431" s="68"/>
      <c r="S6431" s="68"/>
      <c r="T6431" s="69">
        <f t="shared" si="685"/>
        <v>0</v>
      </c>
      <c r="U6431" s="68"/>
      <c r="V6431" s="70"/>
      <c r="W6431" s="70"/>
      <c r="X6431" s="71">
        <f t="shared" si="686"/>
        <v>0</v>
      </c>
      <c r="Y6431" s="72"/>
      <c r="Z6431" s="70"/>
      <c r="AA6431" s="68"/>
      <c r="AB6431" s="73"/>
      <c r="AC6431" s="70"/>
      <c r="AD6431" s="74"/>
      <c r="AE6431" s="68"/>
      <c r="AF6431" s="75"/>
    </row>
    <row r="6432" ht="28.5" customHeight="1" spans="1:32">
      <c r="A6432" s="61" t="s">
        <v>138</v>
      </c>
      <c r="B6432" s="61" t="s">
        <v>2156</v>
      </c>
      <c r="C6432" s="61" t="s">
        <v>4487</v>
      </c>
      <c r="D6432" s="61" t="s">
        <v>3910</v>
      </c>
      <c r="E6432" s="76" t="s">
        <v>4488</v>
      </c>
      <c r="F6432" s="46">
        <v>46199</v>
      </c>
      <c r="G6432" s="46" t="str">
        <f t="shared" si="683"/>
        <v>顾方明2026-6-26</v>
      </c>
      <c r="H6432" s="63"/>
      <c r="I6432" s="63"/>
      <c r="J6432" s="64"/>
      <c r="K6432" s="64"/>
      <c r="L6432" s="65"/>
      <c r="M6432" s="65"/>
      <c r="N6432" s="65"/>
      <c r="O6432" s="66"/>
      <c r="P6432" s="160"/>
      <c r="Q6432" s="68"/>
      <c r="R6432" s="68"/>
      <c r="S6432" s="68"/>
      <c r="T6432" s="69">
        <f t="shared" si="685"/>
        <v>0</v>
      </c>
      <c r="U6432" s="68"/>
      <c r="V6432" s="70"/>
      <c r="W6432" s="70"/>
      <c r="X6432" s="71">
        <f t="shared" si="686"/>
        <v>0</v>
      </c>
      <c r="Y6432" s="72"/>
      <c r="Z6432" s="70"/>
      <c r="AA6432" s="68"/>
      <c r="AB6432" s="73"/>
      <c r="AC6432" s="70"/>
      <c r="AD6432" s="74"/>
      <c r="AE6432" s="68"/>
      <c r="AF6432" s="75"/>
    </row>
    <row r="6433" ht="28.5" customHeight="1" spans="1:32">
      <c r="A6433" s="61" t="s">
        <v>138</v>
      </c>
      <c r="B6433" s="61" t="s">
        <v>2156</v>
      </c>
      <c r="C6433" s="61" t="s">
        <v>4487</v>
      </c>
      <c r="D6433" s="61" t="s">
        <v>3910</v>
      </c>
      <c r="E6433" s="62" t="s">
        <v>4488</v>
      </c>
      <c r="F6433" s="46">
        <v>46200</v>
      </c>
      <c r="G6433" s="46" t="str">
        <f t="shared" si="683"/>
        <v>顾方明2026-6-27</v>
      </c>
      <c r="H6433" s="63"/>
      <c r="I6433" s="63"/>
      <c r="J6433" s="64"/>
      <c r="K6433" s="64"/>
      <c r="L6433" s="65"/>
      <c r="M6433" s="65"/>
      <c r="N6433" s="79"/>
      <c r="O6433" s="66"/>
      <c r="P6433" s="160"/>
      <c r="Q6433" s="68"/>
      <c r="R6433" s="68"/>
      <c r="S6433" s="68"/>
      <c r="T6433" s="69">
        <f t="shared" si="685"/>
        <v>0</v>
      </c>
      <c r="U6433" s="68"/>
      <c r="V6433" s="70"/>
      <c r="W6433" s="70"/>
      <c r="X6433" s="71">
        <f t="shared" si="686"/>
        <v>0</v>
      </c>
      <c r="Y6433" s="72"/>
      <c r="Z6433" s="70"/>
      <c r="AA6433" s="68"/>
      <c r="AB6433" s="73"/>
      <c r="AC6433" s="70"/>
      <c r="AD6433" s="74"/>
      <c r="AE6433" s="68"/>
      <c r="AF6433" s="75"/>
    </row>
    <row r="6434" ht="28.5" customHeight="1" spans="1:32">
      <c r="A6434" s="61" t="s">
        <v>138</v>
      </c>
      <c r="B6434" s="61" t="s">
        <v>2156</v>
      </c>
      <c r="C6434" s="61" t="s">
        <v>4487</v>
      </c>
      <c r="D6434" s="61" t="s">
        <v>3910</v>
      </c>
      <c r="E6434" s="62" t="s">
        <v>4488</v>
      </c>
      <c r="F6434" s="46">
        <v>46201</v>
      </c>
      <c r="G6434" s="46" t="str">
        <f t="shared" si="683"/>
        <v>顾方明2026-6-28</v>
      </c>
      <c r="H6434" s="63"/>
      <c r="I6434" s="63"/>
      <c r="J6434" s="64"/>
      <c r="K6434" s="64"/>
      <c r="L6434" s="65"/>
      <c r="M6434" s="65"/>
      <c r="N6434" s="65"/>
      <c r="O6434" s="66"/>
      <c r="P6434" s="160"/>
      <c r="Q6434" s="68"/>
      <c r="R6434" s="68"/>
      <c r="S6434" s="68"/>
      <c r="T6434" s="69">
        <f t="shared" si="685"/>
        <v>0</v>
      </c>
      <c r="U6434" s="68"/>
      <c r="V6434" s="70"/>
      <c r="W6434" s="70"/>
      <c r="X6434" s="71">
        <f t="shared" si="686"/>
        <v>0</v>
      </c>
      <c r="Y6434" s="72"/>
      <c r="Z6434" s="70"/>
      <c r="AA6434" s="68"/>
      <c r="AB6434" s="73"/>
      <c r="AC6434" s="70"/>
      <c r="AD6434" s="74"/>
      <c r="AE6434" s="68"/>
      <c r="AF6434" s="75"/>
    </row>
    <row r="6435" ht="28.5" customHeight="1" spans="1:32">
      <c r="A6435" s="61" t="s">
        <v>138</v>
      </c>
      <c r="B6435" s="61" t="s">
        <v>2156</v>
      </c>
      <c r="C6435" s="61" t="s">
        <v>4487</v>
      </c>
      <c r="D6435" s="61" t="s">
        <v>3910</v>
      </c>
      <c r="E6435" s="76" t="s">
        <v>4488</v>
      </c>
      <c r="F6435" s="46">
        <v>46202</v>
      </c>
      <c r="G6435" s="46" t="str">
        <f t="shared" si="683"/>
        <v>顾方明2026-6-29</v>
      </c>
      <c r="H6435" s="63"/>
      <c r="I6435" s="63"/>
      <c r="J6435" s="64"/>
      <c r="K6435" s="64"/>
      <c r="L6435" s="65"/>
      <c r="M6435" s="65"/>
      <c r="N6435" s="79"/>
      <c r="O6435" s="66"/>
      <c r="P6435" s="160"/>
      <c r="Q6435" s="68"/>
      <c r="R6435" s="68"/>
      <c r="S6435" s="68"/>
      <c r="T6435" s="69">
        <f t="shared" si="685"/>
        <v>0</v>
      </c>
      <c r="U6435" s="68"/>
      <c r="V6435" s="70"/>
      <c r="W6435" s="70"/>
      <c r="X6435" s="71">
        <f t="shared" si="686"/>
        <v>0</v>
      </c>
      <c r="Y6435" s="72"/>
      <c r="Z6435" s="70"/>
      <c r="AA6435" s="68"/>
      <c r="AB6435" s="73"/>
      <c r="AC6435" s="70"/>
      <c r="AD6435" s="74"/>
      <c r="AE6435" s="68"/>
      <c r="AF6435" s="75"/>
    </row>
    <row r="6436" s="3" customFormat="1" ht="28.5" customHeight="1" spans="1:32">
      <c r="A6436" s="61" t="s">
        <v>138</v>
      </c>
      <c r="B6436" s="61" t="s">
        <v>2156</v>
      </c>
      <c r="C6436" s="61" t="s">
        <v>4487</v>
      </c>
      <c r="D6436" s="61" t="s">
        <v>3910</v>
      </c>
      <c r="E6436" s="76" t="s">
        <v>4488</v>
      </c>
      <c r="F6436" s="46">
        <v>46203</v>
      </c>
      <c r="G6436" s="46" t="str">
        <f t="shared" si="683"/>
        <v>顾方明2026-6-30</v>
      </c>
      <c r="H6436" s="63"/>
      <c r="I6436" s="63"/>
      <c r="J6436" s="64"/>
      <c r="K6436" s="64"/>
      <c r="L6436" s="65"/>
      <c r="M6436" s="65"/>
      <c r="N6436" s="65"/>
      <c r="O6436" s="66"/>
      <c r="P6436" s="160"/>
      <c r="Q6436" s="68"/>
      <c r="R6436" s="68"/>
      <c r="S6436" s="68"/>
      <c r="T6436" s="69">
        <f t="shared" si="685"/>
        <v>0</v>
      </c>
      <c r="U6436" s="68"/>
      <c r="V6436" s="70"/>
      <c r="W6436" s="70"/>
      <c r="X6436" s="71">
        <f t="shared" si="686"/>
        <v>0</v>
      </c>
      <c r="Y6436" s="72"/>
      <c r="Z6436" s="70"/>
      <c r="AA6436" s="68"/>
      <c r="AB6436" s="73"/>
      <c r="AC6436" s="70"/>
      <c r="AD6436" s="74"/>
      <c r="AE6436" s="68"/>
      <c r="AF6436" s="75"/>
    </row>
    <row r="6437" s="3" customFormat="1" ht="28.5" customHeight="1" spans="1:32">
      <c r="A6437" s="61" t="s">
        <v>138</v>
      </c>
      <c r="B6437" s="61" t="s">
        <v>2156</v>
      </c>
      <c r="C6437" s="61" t="s">
        <v>4487</v>
      </c>
      <c r="D6437" s="61" t="s">
        <v>3910</v>
      </c>
      <c r="E6437" s="76" t="s">
        <v>4488</v>
      </c>
      <c r="F6437" s="46">
        <v>46204</v>
      </c>
      <c r="G6437" s="46" t="str">
        <f t="shared" si="683"/>
        <v>顾方明2026-7-1</v>
      </c>
      <c r="H6437" s="63"/>
      <c r="I6437" s="63"/>
      <c r="J6437" s="64"/>
      <c r="K6437" s="64"/>
      <c r="L6437" s="65"/>
      <c r="M6437" s="65"/>
      <c r="N6437" s="65"/>
      <c r="O6437" s="66"/>
      <c r="P6437" s="160"/>
      <c r="Q6437" s="68"/>
      <c r="R6437" s="68"/>
      <c r="S6437" s="68"/>
      <c r="T6437" s="69">
        <f t="shared" si="685"/>
        <v>0</v>
      </c>
      <c r="U6437" s="68"/>
      <c r="V6437" s="70"/>
      <c r="W6437" s="70"/>
      <c r="X6437" s="71">
        <f t="shared" si="686"/>
        <v>0</v>
      </c>
      <c r="Y6437" s="72"/>
      <c r="Z6437" s="70"/>
      <c r="AA6437" s="68"/>
      <c r="AB6437" s="73"/>
      <c r="AC6437" s="70"/>
      <c r="AD6437" s="74"/>
      <c r="AE6437" s="68"/>
      <c r="AF6437" s="75"/>
    </row>
    <row r="6438" ht="28.5" customHeight="1" spans="1:32">
      <c r="A6438" s="84" t="s">
        <v>138</v>
      </c>
      <c r="B6438" s="84" t="s">
        <v>2156</v>
      </c>
      <c r="C6438" s="84" t="s">
        <v>4487</v>
      </c>
      <c r="D6438" s="84" t="s">
        <v>3910</v>
      </c>
      <c r="E6438" s="85" t="s">
        <v>4488</v>
      </c>
      <c r="F6438" s="86">
        <v>46235</v>
      </c>
      <c r="G6438" s="46" t="str">
        <f t="shared" si="683"/>
        <v>顾方明2026-8-1</v>
      </c>
      <c r="H6438" s="63"/>
      <c r="I6438" s="63"/>
      <c r="J6438" s="64"/>
      <c r="K6438" s="64"/>
      <c r="L6438" s="65"/>
      <c r="M6438" s="65"/>
      <c r="N6438" s="91"/>
      <c r="O6438" s="66"/>
      <c r="P6438" s="87"/>
      <c r="Q6438" s="87"/>
      <c r="R6438" s="87"/>
      <c r="S6438" s="87"/>
      <c r="T6438" s="69">
        <f t="shared" si="685"/>
        <v>0</v>
      </c>
      <c r="U6438" s="87"/>
      <c r="V6438" s="87"/>
      <c r="W6438" s="87"/>
      <c r="X6438" s="71">
        <f t="shared" si="686"/>
        <v>0</v>
      </c>
      <c r="Y6438" s="88"/>
      <c r="Z6438" s="87"/>
      <c r="AA6438" s="87"/>
      <c r="AB6438" s="87"/>
      <c r="AC6438" s="87"/>
      <c r="AD6438" s="89"/>
      <c r="AE6438" s="87"/>
      <c r="AF6438" s="90"/>
    </row>
    <row r="6439" ht="28.5" customHeight="1" spans="1:32">
      <c r="A6439" s="44" t="s">
        <v>36</v>
      </c>
      <c r="B6439" s="44" t="s">
        <v>2156</v>
      </c>
      <c r="C6439" s="44" t="s">
        <v>4487</v>
      </c>
      <c r="D6439" s="44" t="s">
        <v>3944</v>
      </c>
      <c r="E6439" s="44" t="s">
        <v>4497</v>
      </c>
      <c r="F6439" s="45">
        <v>46173</v>
      </c>
      <c r="G6439" s="46" t="str">
        <f t="shared" si="683"/>
        <v>徐劲凯2026-5-31</v>
      </c>
      <c r="H6439" s="157"/>
      <c r="I6439" s="157"/>
      <c r="J6439" s="158"/>
      <c r="K6439" s="158"/>
      <c r="L6439" s="158"/>
      <c r="M6439" s="159"/>
      <c r="N6439" s="159"/>
      <c r="O6439" s="102">
        <f t="shared" ref="O6439:AE6439" si="687">SUM(O6440:O6471)</f>
        <v>136</v>
      </c>
      <c r="P6439" s="103">
        <f t="shared" si="687"/>
        <v>0</v>
      </c>
      <c r="Q6439" s="104">
        <f t="shared" si="687"/>
        <v>-5.5</v>
      </c>
      <c r="R6439" s="104">
        <f t="shared" si="687"/>
        <v>0</v>
      </c>
      <c r="S6439" s="53">
        <f t="shared" si="687"/>
        <v>0</v>
      </c>
      <c r="T6439" s="105">
        <f t="shared" si="687"/>
        <v>130.5</v>
      </c>
      <c r="U6439" s="55">
        <f t="shared" si="687"/>
        <v>0</v>
      </c>
      <c r="V6439" s="105">
        <f t="shared" si="687"/>
        <v>23.5</v>
      </c>
      <c r="W6439" s="105">
        <f t="shared" si="687"/>
        <v>0</v>
      </c>
      <c r="X6439" s="106">
        <f t="shared" si="687"/>
        <v>154</v>
      </c>
      <c r="Y6439" s="107">
        <f t="shared" si="687"/>
        <v>0</v>
      </c>
      <c r="Z6439" s="105">
        <f t="shared" si="687"/>
        <v>0</v>
      </c>
      <c r="AA6439" s="108">
        <f t="shared" si="687"/>
        <v>2</v>
      </c>
      <c r="AB6439" s="105">
        <f t="shared" si="687"/>
        <v>8</v>
      </c>
      <c r="AC6439" s="105">
        <f t="shared" si="687"/>
        <v>0</v>
      </c>
      <c r="AD6439" s="109">
        <f t="shared" si="687"/>
        <v>0</v>
      </c>
      <c r="AE6439" s="108">
        <f t="shared" si="687"/>
        <v>0</v>
      </c>
      <c r="AF6439" s="60"/>
    </row>
    <row r="6440" ht="28.5" customHeight="1" spans="1:32">
      <c r="A6440" s="61" t="s">
        <v>36</v>
      </c>
      <c r="B6440" s="61" t="s">
        <v>2156</v>
      </c>
      <c r="C6440" s="61" t="s">
        <v>4487</v>
      </c>
      <c r="D6440" s="61" t="s">
        <v>3944</v>
      </c>
      <c r="E6440" s="62" t="s">
        <v>4497</v>
      </c>
      <c r="F6440" s="46">
        <v>46174</v>
      </c>
      <c r="G6440" s="46" t="str">
        <f t="shared" si="683"/>
        <v>徐劲凯2026-6-1</v>
      </c>
      <c r="H6440" s="63" t="s">
        <v>4498</v>
      </c>
      <c r="I6440" s="63" t="s">
        <v>247</v>
      </c>
      <c r="J6440" s="64"/>
      <c r="K6440" s="64" t="s">
        <v>1598</v>
      </c>
      <c r="L6440" s="65"/>
      <c r="M6440" s="65"/>
      <c r="N6440" s="65"/>
      <c r="O6440" s="66">
        <v>8</v>
      </c>
      <c r="P6440" s="164"/>
      <c r="Q6440" s="68"/>
      <c r="R6440" s="68"/>
      <c r="S6440" s="68"/>
      <c r="T6440" s="69">
        <f t="shared" ref="T6440:T6471" si="688">SUM(O6440:S6440)</f>
        <v>8</v>
      </c>
      <c r="U6440" s="68"/>
      <c r="V6440" s="70">
        <v>2</v>
      </c>
      <c r="W6440" s="70"/>
      <c r="X6440" s="71">
        <f t="shared" ref="X6440:X6471" si="689">SUM(T6440:W6440)</f>
        <v>10</v>
      </c>
      <c r="Y6440" s="72"/>
      <c r="Z6440" s="70"/>
      <c r="AA6440" s="68">
        <v>2</v>
      </c>
      <c r="AB6440" s="73"/>
      <c r="AC6440" s="70"/>
      <c r="AD6440" s="74"/>
      <c r="AE6440" s="68"/>
      <c r="AF6440" s="75"/>
    </row>
    <row r="6441" ht="28.5" customHeight="1" spans="1:32">
      <c r="A6441" s="61" t="s">
        <v>36</v>
      </c>
      <c r="B6441" s="61" t="s">
        <v>2156</v>
      </c>
      <c r="C6441" s="61" t="s">
        <v>4487</v>
      </c>
      <c r="D6441" s="61" t="s">
        <v>3944</v>
      </c>
      <c r="E6441" s="62" t="s">
        <v>4497</v>
      </c>
      <c r="F6441" s="46">
        <v>46175</v>
      </c>
      <c r="G6441" s="46" t="str">
        <f t="shared" si="683"/>
        <v>徐劲凯2026-6-2</v>
      </c>
      <c r="H6441" s="63" t="s">
        <v>4499</v>
      </c>
      <c r="I6441" s="63"/>
      <c r="J6441" s="64"/>
      <c r="K6441" s="64" t="s">
        <v>1598</v>
      </c>
      <c r="L6441" s="65"/>
      <c r="M6441" s="65"/>
      <c r="N6441" s="65"/>
      <c r="O6441" s="66">
        <v>8</v>
      </c>
      <c r="P6441" s="164"/>
      <c r="Q6441" s="68"/>
      <c r="R6441" s="68"/>
      <c r="S6441" s="68"/>
      <c r="T6441" s="69">
        <f t="shared" si="688"/>
        <v>8</v>
      </c>
      <c r="U6441" s="68"/>
      <c r="V6441" s="70">
        <v>1.5</v>
      </c>
      <c r="W6441" s="70"/>
      <c r="X6441" s="71">
        <f t="shared" si="689"/>
        <v>9.5</v>
      </c>
      <c r="Y6441" s="72"/>
      <c r="Z6441" s="70"/>
      <c r="AA6441" s="68"/>
      <c r="AB6441" s="73"/>
      <c r="AC6441" s="70"/>
      <c r="AD6441" s="74"/>
      <c r="AE6441" s="68"/>
      <c r="AF6441" s="75"/>
    </row>
    <row r="6442" ht="28.5" customHeight="1" spans="1:32">
      <c r="A6442" s="61" t="s">
        <v>36</v>
      </c>
      <c r="B6442" s="61" t="s">
        <v>2156</v>
      </c>
      <c r="C6442" s="61" t="s">
        <v>4487</v>
      </c>
      <c r="D6442" s="61" t="s">
        <v>3944</v>
      </c>
      <c r="E6442" s="62" t="s">
        <v>4497</v>
      </c>
      <c r="F6442" s="46">
        <v>46176</v>
      </c>
      <c r="G6442" s="46" t="str">
        <f t="shared" si="683"/>
        <v>徐劲凯2026-6-3</v>
      </c>
      <c r="H6442" s="63" t="s">
        <v>586</v>
      </c>
      <c r="I6442" s="63"/>
      <c r="J6442" s="64"/>
      <c r="K6442" s="64"/>
      <c r="L6442" s="65"/>
      <c r="M6442" s="65"/>
      <c r="N6442" s="65"/>
      <c r="O6442" s="66">
        <v>8</v>
      </c>
      <c r="P6442" s="164"/>
      <c r="Q6442" s="68"/>
      <c r="R6442" s="68"/>
      <c r="S6442" s="68"/>
      <c r="T6442" s="69">
        <f t="shared" si="688"/>
        <v>8</v>
      </c>
      <c r="U6442" s="68"/>
      <c r="V6442" s="70"/>
      <c r="W6442" s="70"/>
      <c r="X6442" s="71">
        <f t="shared" si="689"/>
        <v>8</v>
      </c>
      <c r="Y6442" s="72"/>
      <c r="Z6442" s="70"/>
      <c r="AA6442" s="68"/>
      <c r="AB6442" s="73"/>
      <c r="AC6442" s="70"/>
      <c r="AD6442" s="74"/>
      <c r="AE6442" s="68"/>
      <c r="AF6442" s="75"/>
    </row>
    <row r="6443" ht="28.5" customHeight="1" spans="1:32">
      <c r="A6443" s="61" t="s">
        <v>36</v>
      </c>
      <c r="B6443" s="61" t="s">
        <v>2156</v>
      </c>
      <c r="C6443" s="61" t="s">
        <v>4487</v>
      </c>
      <c r="D6443" s="61" t="s">
        <v>3944</v>
      </c>
      <c r="E6443" s="62" t="s">
        <v>4497</v>
      </c>
      <c r="F6443" s="46">
        <v>46177</v>
      </c>
      <c r="G6443" s="46" t="str">
        <f t="shared" si="683"/>
        <v>徐劲凯2026-6-4</v>
      </c>
      <c r="H6443" s="63" t="s">
        <v>3831</v>
      </c>
      <c r="I6443" s="63"/>
      <c r="J6443" s="64"/>
      <c r="K6443" s="64"/>
      <c r="L6443" s="65"/>
      <c r="M6443" s="65"/>
      <c r="N6443" s="65"/>
      <c r="O6443" s="66">
        <v>8</v>
      </c>
      <c r="P6443" s="164"/>
      <c r="Q6443" s="68"/>
      <c r="R6443" s="68"/>
      <c r="S6443" s="68"/>
      <c r="T6443" s="69">
        <f t="shared" si="688"/>
        <v>8</v>
      </c>
      <c r="U6443" s="68"/>
      <c r="V6443" s="70"/>
      <c r="W6443" s="70"/>
      <c r="X6443" s="71">
        <f t="shared" si="689"/>
        <v>8</v>
      </c>
      <c r="Y6443" s="72"/>
      <c r="Z6443" s="70"/>
      <c r="AA6443" s="68"/>
      <c r="AB6443" s="73"/>
      <c r="AC6443" s="70"/>
      <c r="AD6443" s="74"/>
      <c r="AE6443" s="68"/>
      <c r="AF6443" s="75"/>
    </row>
    <row r="6444" ht="28.5" customHeight="1" spans="1:32">
      <c r="A6444" s="61" t="s">
        <v>36</v>
      </c>
      <c r="B6444" s="61" t="s">
        <v>2156</v>
      </c>
      <c r="C6444" s="61" t="s">
        <v>4487</v>
      </c>
      <c r="D6444" s="61" t="s">
        <v>3944</v>
      </c>
      <c r="E6444" s="62" t="s">
        <v>4497</v>
      </c>
      <c r="F6444" s="46">
        <v>46178</v>
      </c>
      <c r="G6444" s="46" t="str">
        <f t="shared" si="683"/>
        <v>徐劲凯2026-6-5</v>
      </c>
      <c r="H6444" s="63" t="s">
        <v>4500</v>
      </c>
      <c r="I6444" s="63"/>
      <c r="J6444" s="64"/>
      <c r="K6444" s="64" t="s">
        <v>1598</v>
      </c>
      <c r="L6444" s="65"/>
      <c r="M6444" s="65"/>
      <c r="N6444" s="65"/>
      <c r="O6444" s="66">
        <v>8</v>
      </c>
      <c r="P6444" s="164"/>
      <c r="Q6444" s="68"/>
      <c r="R6444" s="68"/>
      <c r="S6444" s="68"/>
      <c r="T6444" s="69">
        <f t="shared" si="688"/>
        <v>8</v>
      </c>
      <c r="U6444" s="68"/>
      <c r="V6444" s="70">
        <v>4</v>
      </c>
      <c r="W6444" s="70"/>
      <c r="X6444" s="71">
        <f t="shared" si="689"/>
        <v>12</v>
      </c>
      <c r="Y6444" s="72"/>
      <c r="Z6444" s="70"/>
      <c r="AA6444" s="68"/>
      <c r="AB6444" s="73"/>
      <c r="AC6444" s="70"/>
      <c r="AD6444" s="74"/>
      <c r="AE6444" s="68"/>
      <c r="AF6444" s="75"/>
    </row>
    <row r="6445" ht="28.5" customHeight="1" spans="1:32">
      <c r="A6445" s="61" t="s">
        <v>36</v>
      </c>
      <c r="B6445" s="61" t="s">
        <v>2156</v>
      </c>
      <c r="C6445" s="61" t="s">
        <v>4487</v>
      </c>
      <c r="D6445" s="61" t="s">
        <v>3944</v>
      </c>
      <c r="E6445" s="62" t="s">
        <v>4497</v>
      </c>
      <c r="F6445" s="46">
        <v>46179</v>
      </c>
      <c r="G6445" s="46" t="str">
        <f t="shared" si="683"/>
        <v>徐劲凯2026-6-6</v>
      </c>
      <c r="H6445" s="63" t="s">
        <v>4501</v>
      </c>
      <c r="I6445" s="63"/>
      <c r="J6445" s="64"/>
      <c r="K6445" s="64"/>
      <c r="L6445" s="65" t="s">
        <v>136</v>
      </c>
      <c r="M6445" s="65"/>
      <c r="N6445" s="65"/>
      <c r="O6445" s="66">
        <v>8</v>
      </c>
      <c r="P6445" s="164"/>
      <c r="Q6445" s="68">
        <v>-2</v>
      </c>
      <c r="R6445" s="68"/>
      <c r="S6445" s="68"/>
      <c r="T6445" s="69">
        <f t="shared" si="688"/>
        <v>6</v>
      </c>
      <c r="U6445" s="68"/>
      <c r="V6445" s="70"/>
      <c r="W6445" s="70"/>
      <c r="X6445" s="71">
        <f t="shared" si="689"/>
        <v>6</v>
      </c>
      <c r="Y6445" s="72"/>
      <c r="Z6445" s="70"/>
      <c r="AA6445" s="68"/>
      <c r="AB6445" s="73"/>
      <c r="AC6445" s="70"/>
      <c r="AD6445" s="74"/>
      <c r="AE6445" s="68"/>
      <c r="AF6445" s="75"/>
    </row>
    <row r="6446" ht="28.5" customHeight="1" spans="1:32">
      <c r="A6446" s="61" t="s">
        <v>36</v>
      </c>
      <c r="B6446" s="61" t="s">
        <v>2156</v>
      </c>
      <c r="C6446" s="61" t="s">
        <v>4487</v>
      </c>
      <c r="D6446" s="61" t="s">
        <v>3944</v>
      </c>
      <c r="E6446" s="62" t="s">
        <v>4497</v>
      </c>
      <c r="F6446" s="77">
        <v>46180</v>
      </c>
      <c r="G6446" s="46" t="str">
        <f t="shared" si="683"/>
        <v>徐劲凯2026-6-7</v>
      </c>
      <c r="H6446" s="63" t="s">
        <v>4502</v>
      </c>
      <c r="I6446" s="63"/>
      <c r="J6446" s="64"/>
      <c r="K6446" s="64" t="s">
        <v>73</v>
      </c>
      <c r="L6446" s="65"/>
      <c r="M6446" s="65"/>
      <c r="N6446" s="65"/>
      <c r="O6446" s="66"/>
      <c r="P6446" s="164"/>
      <c r="Q6446" s="68"/>
      <c r="R6446" s="68"/>
      <c r="S6446" s="68"/>
      <c r="T6446" s="69">
        <f t="shared" si="688"/>
        <v>0</v>
      </c>
      <c r="U6446" s="68"/>
      <c r="V6446" s="70">
        <v>6</v>
      </c>
      <c r="W6446" s="70"/>
      <c r="X6446" s="71">
        <f t="shared" si="689"/>
        <v>6</v>
      </c>
      <c r="Y6446" s="72"/>
      <c r="Z6446" s="70"/>
      <c r="AA6446" s="68"/>
      <c r="AB6446" s="73"/>
      <c r="AC6446" s="70"/>
      <c r="AD6446" s="74"/>
      <c r="AE6446" s="68"/>
      <c r="AF6446" s="75"/>
    </row>
    <row r="6447" ht="28.5" customHeight="1" spans="1:32">
      <c r="A6447" s="61" t="s">
        <v>36</v>
      </c>
      <c r="B6447" s="61" t="s">
        <v>2156</v>
      </c>
      <c r="C6447" s="61" t="s">
        <v>4487</v>
      </c>
      <c r="D6447" s="61" t="s">
        <v>3944</v>
      </c>
      <c r="E6447" s="62" t="s">
        <v>4497</v>
      </c>
      <c r="F6447" s="46">
        <v>46181</v>
      </c>
      <c r="G6447" s="46" t="str">
        <f t="shared" si="683"/>
        <v>徐劲凯2026-6-8</v>
      </c>
      <c r="H6447" s="63" t="s">
        <v>4503</v>
      </c>
      <c r="I6447" s="63"/>
      <c r="J6447" s="64"/>
      <c r="K6447" s="64" t="s">
        <v>1598</v>
      </c>
      <c r="L6447" s="65"/>
      <c r="M6447" s="65"/>
      <c r="N6447" s="65"/>
      <c r="O6447" s="66">
        <v>8</v>
      </c>
      <c r="P6447" s="164"/>
      <c r="Q6447" s="68"/>
      <c r="R6447" s="68"/>
      <c r="S6447" s="68"/>
      <c r="T6447" s="69">
        <f t="shared" si="688"/>
        <v>8</v>
      </c>
      <c r="U6447" s="68"/>
      <c r="V6447" s="70">
        <v>2.5</v>
      </c>
      <c r="W6447" s="70"/>
      <c r="X6447" s="71">
        <f t="shared" si="689"/>
        <v>10.5</v>
      </c>
      <c r="Y6447" s="72"/>
      <c r="Z6447" s="70"/>
      <c r="AA6447" s="68"/>
      <c r="AB6447" s="73"/>
      <c r="AC6447" s="70"/>
      <c r="AD6447" s="74"/>
      <c r="AE6447" s="68"/>
      <c r="AF6447" s="75"/>
    </row>
    <row r="6448" ht="28.5" customHeight="1" spans="1:32">
      <c r="A6448" s="61" t="s">
        <v>36</v>
      </c>
      <c r="B6448" s="61" t="s">
        <v>2156</v>
      </c>
      <c r="C6448" s="61" t="s">
        <v>4487</v>
      </c>
      <c r="D6448" s="61" t="s">
        <v>3944</v>
      </c>
      <c r="E6448" s="62" t="s">
        <v>4497</v>
      </c>
      <c r="F6448" s="78">
        <v>46182</v>
      </c>
      <c r="G6448" s="46" t="str">
        <f t="shared" si="683"/>
        <v>徐劲凯2026-6-9</v>
      </c>
      <c r="H6448" s="63" t="s">
        <v>4504</v>
      </c>
      <c r="I6448" s="63"/>
      <c r="J6448" s="64"/>
      <c r="K6448" s="64"/>
      <c r="L6448" s="65"/>
      <c r="M6448" s="65"/>
      <c r="N6448" s="65"/>
      <c r="O6448" s="66">
        <v>8</v>
      </c>
      <c r="P6448" s="164"/>
      <c r="Q6448" s="68"/>
      <c r="R6448" s="68"/>
      <c r="S6448" s="68"/>
      <c r="T6448" s="69">
        <f t="shared" si="688"/>
        <v>8</v>
      </c>
      <c r="U6448" s="68"/>
      <c r="V6448" s="70"/>
      <c r="W6448" s="70"/>
      <c r="X6448" s="71">
        <f t="shared" si="689"/>
        <v>8</v>
      </c>
      <c r="Y6448" s="72"/>
      <c r="Z6448" s="70"/>
      <c r="AA6448" s="68"/>
      <c r="AB6448" s="73"/>
      <c r="AC6448" s="70"/>
      <c r="AD6448" s="74"/>
      <c r="AE6448" s="68"/>
      <c r="AF6448" s="75"/>
    </row>
    <row r="6449" ht="28.5" customHeight="1" spans="1:32">
      <c r="A6449" s="61" t="s">
        <v>36</v>
      </c>
      <c r="B6449" s="61" t="s">
        <v>2156</v>
      </c>
      <c r="C6449" s="61" t="s">
        <v>4487</v>
      </c>
      <c r="D6449" s="61" t="s">
        <v>3944</v>
      </c>
      <c r="E6449" s="62" t="s">
        <v>4497</v>
      </c>
      <c r="F6449" s="46">
        <v>46183</v>
      </c>
      <c r="G6449" s="46" t="str">
        <f t="shared" si="683"/>
        <v>徐劲凯2026-6-10</v>
      </c>
      <c r="H6449" s="63" t="s">
        <v>4505</v>
      </c>
      <c r="I6449" s="63"/>
      <c r="J6449" s="64"/>
      <c r="K6449" s="64" t="s">
        <v>1598</v>
      </c>
      <c r="L6449" s="65"/>
      <c r="M6449" s="65"/>
      <c r="N6449" s="65"/>
      <c r="O6449" s="66">
        <v>8</v>
      </c>
      <c r="P6449" s="164"/>
      <c r="Q6449" s="68"/>
      <c r="R6449" s="68"/>
      <c r="S6449" s="68"/>
      <c r="T6449" s="69">
        <f t="shared" si="688"/>
        <v>8</v>
      </c>
      <c r="U6449" s="68"/>
      <c r="V6449" s="70">
        <v>1.5</v>
      </c>
      <c r="W6449" s="70"/>
      <c r="X6449" s="71">
        <f t="shared" si="689"/>
        <v>9.5</v>
      </c>
      <c r="Y6449" s="72"/>
      <c r="Z6449" s="70"/>
      <c r="AA6449" s="68"/>
      <c r="AB6449" s="73"/>
      <c r="AC6449" s="70"/>
      <c r="AD6449" s="74"/>
      <c r="AE6449" s="68"/>
      <c r="AF6449" s="75"/>
    </row>
    <row r="6450" ht="28.5" customHeight="1" spans="1:32">
      <c r="A6450" s="61" t="s">
        <v>36</v>
      </c>
      <c r="B6450" s="61" t="s">
        <v>2156</v>
      </c>
      <c r="C6450" s="61" t="s">
        <v>4487</v>
      </c>
      <c r="D6450" s="61" t="s">
        <v>3944</v>
      </c>
      <c r="E6450" s="62" t="s">
        <v>4497</v>
      </c>
      <c r="F6450" s="46">
        <v>46184</v>
      </c>
      <c r="G6450" s="46" t="str">
        <f t="shared" si="683"/>
        <v>徐劲凯2026-6-11</v>
      </c>
      <c r="H6450" s="63" t="s">
        <v>4506</v>
      </c>
      <c r="I6450" s="63"/>
      <c r="J6450" s="64"/>
      <c r="K6450" s="64" t="s">
        <v>1598</v>
      </c>
      <c r="L6450" s="65"/>
      <c r="M6450" s="65"/>
      <c r="N6450" s="65"/>
      <c r="O6450" s="66">
        <v>8</v>
      </c>
      <c r="P6450" s="164"/>
      <c r="Q6450" s="68"/>
      <c r="R6450" s="68"/>
      <c r="S6450" s="68"/>
      <c r="T6450" s="69">
        <f t="shared" si="688"/>
        <v>8</v>
      </c>
      <c r="U6450" s="68"/>
      <c r="V6450" s="70">
        <v>2.5</v>
      </c>
      <c r="W6450" s="70"/>
      <c r="X6450" s="71">
        <f t="shared" si="689"/>
        <v>10.5</v>
      </c>
      <c r="Y6450" s="72"/>
      <c r="Z6450" s="70"/>
      <c r="AA6450" s="68"/>
      <c r="AB6450" s="73"/>
      <c r="AC6450" s="70"/>
      <c r="AD6450" s="74"/>
      <c r="AE6450" s="68"/>
      <c r="AF6450" s="75"/>
    </row>
    <row r="6451" ht="28.5" customHeight="1" spans="1:32">
      <c r="A6451" s="61" t="s">
        <v>36</v>
      </c>
      <c r="B6451" s="61" t="s">
        <v>2156</v>
      </c>
      <c r="C6451" s="61" t="s">
        <v>4487</v>
      </c>
      <c r="D6451" s="61" t="s">
        <v>3944</v>
      </c>
      <c r="E6451" s="62" t="s">
        <v>4497</v>
      </c>
      <c r="F6451" s="46">
        <v>46185</v>
      </c>
      <c r="G6451" s="46" t="str">
        <f t="shared" si="683"/>
        <v>徐劲凯2026-6-12</v>
      </c>
      <c r="H6451" s="63" t="s">
        <v>4384</v>
      </c>
      <c r="I6451" s="63"/>
      <c r="J6451" s="64"/>
      <c r="K6451" s="64"/>
      <c r="L6451" s="65"/>
      <c r="M6451" s="65"/>
      <c r="N6451" s="65"/>
      <c r="O6451" s="66">
        <v>8</v>
      </c>
      <c r="P6451" s="164"/>
      <c r="Q6451" s="68"/>
      <c r="R6451" s="68"/>
      <c r="S6451" s="68"/>
      <c r="T6451" s="69">
        <f t="shared" si="688"/>
        <v>8</v>
      </c>
      <c r="U6451" s="68"/>
      <c r="V6451" s="70"/>
      <c r="W6451" s="70"/>
      <c r="X6451" s="71">
        <f t="shared" si="689"/>
        <v>8</v>
      </c>
      <c r="Y6451" s="72"/>
      <c r="Z6451" s="70"/>
      <c r="AA6451" s="68"/>
      <c r="AB6451" s="73"/>
      <c r="AC6451" s="70"/>
      <c r="AD6451" s="74"/>
      <c r="AE6451" s="68"/>
      <c r="AF6451" s="75"/>
    </row>
    <row r="6452" ht="28.5" customHeight="1" spans="1:32">
      <c r="A6452" s="61" t="s">
        <v>36</v>
      </c>
      <c r="B6452" s="61" t="s">
        <v>2156</v>
      </c>
      <c r="C6452" s="61" t="s">
        <v>4487</v>
      </c>
      <c r="D6452" s="61" t="s">
        <v>3944</v>
      </c>
      <c r="E6452" s="62" t="s">
        <v>4497</v>
      </c>
      <c r="F6452" s="46">
        <v>46186</v>
      </c>
      <c r="G6452" s="46" t="str">
        <f t="shared" si="683"/>
        <v>徐劲凯2026-6-13</v>
      </c>
      <c r="H6452" s="63" t="s">
        <v>976</v>
      </c>
      <c r="I6452" s="63"/>
      <c r="J6452" s="64"/>
      <c r="K6452" s="64"/>
      <c r="L6452" s="65"/>
      <c r="M6452" s="65"/>
      <c r="N6452" s="79"/>
      <c r="O6452" s="66">
        <v>8</v>
      </c>
      <c r="P6452" s="164"/>
      <c r="Q6452" s="68"/>
      <c r="R6452" s="68"/>
      <c r="S6452" s="68"/>
      <c r="T6452" s="69">
        <f t="shared" si="688"/>
        <v>8</v>
      </c>
      <c r="U6452" s="68"/>
      <c r="V6452" s="70"/>
      <c r="W6452" s="70"/>
      <c r="X6452" s="71">
        <f t="shared" si="689"/>
        <v>8</v>
      </c>
      <c r="Y6452" s="72"/>
      <c r="Z6452" s="70"/>
      <c r="AA6452" s="68"/>
      <c r="AB6452" s="73"/>
      <c r="AC6452" s="70"/>
      <c r="AD6452" s="74"/>
      <c r="AE6452" s="68"/>
      <c r="AF6452" s="80"/>
    </row>
    <row r="6453" ht="28.5" customHeight="1" spans="1:32">
      <c r="A6453" s="61" t="s">
        <v>36</v>
      </c>
      <c r="B6453" s="61" t="s">
        <v>2156</v>
      </c>
      <c r="C6453" s="61" t="s">
        <v>4487</v>
      </c>
      <c r="D6453" s="61" t="s">
        <v>3944</v>
      </c>
      <c r="E6453" s="62" t="s">
        <v>4497</v>
      </c>
      <c r="F6453" s="77">
        <v>46187</v>
      </c>
      <c r="G6453" s="46" t="str">
        <f t="shared" si="683"/>
        <v>徐劲凯2026-6-14</v>
      </c>
      <c r="H6453" s="63" t="s">
        <v>4507</v>
      </c>
      <c r="I6453" s="63"/>
      <c r="J6453" s="64"/>
      <c r="K6453" s="64" t="s">
        <v>73</v>
      </c>
      <c r="L6453" s="65"/>
      <c r="M6453" s="65"/>
      <c r="N6453" s="65"/>
      <c r="O6453" s="66"/>
      <c r="P6453" s="164"/>
      <c r="Q6453" s="68"/>
      <c r="R6453" s="68"/>
      <c r="S6453" s="68"/>
      <c r="T6453" s="69">
        <f t="shared" si="688"/>
        <v>0</v>
      </c>
      <c r="U6453" s="68"/>
      <c r="V6453" s="70">
        <f>2+1.5</f>
        <v>3.5</v>
      </c>
      <c r="W6453" s="70"/>
      <c r="X6453" s="71">
        <f t="shared" si="689"/>
        <v>3.5</v>
      </c>
      <c r="Y6453" s="72"/>
      <c r="Z6453" s="70"/>
      <c r="AA6453" s="68"/>
      <c r="AB6453" s="73"/>
      <c r="AC6453" s="70"/>
      <c r="AD6453" s="74"/>
      <c r="AE6453" s="68"/>
      <c r="AF6453" s="80"/>
    </row>
    <row r="6454" ht="28.5" customHeight="1" spans="1:32">
      <c r="A6454" s="61" t="s">
        <v>36</v>
      </c>
      <c r="B6454" s="61" t="s">
        <v>2156</v>
      </c>
      <c r="C6454" s="61" t="s">
        <v>4487</v>
      </c>
      <c r="D6454" s="61" t="s">
        <v>3944</v>
      </c>
      <c r="E6454" s="62" t="s">
        <v>4497</v>
      </c>
      <c r="F6454" s="46">
        <v>46188</v>
      </c>
      <c r="G6454" s="46" t="str">
        <f t="shared" si="683"/>
        <v>徐劲凯2026-6-15</v>
      </c>
      <c r="H6454" s="63" t="s">
        <v>95</v>
      </c>
      <c r="I6454" s="63"/>
      <c r="J6454" s="64"/>
      <c r="K6454" s="64"/>
      <c r="L6454" s="65"/>
      <c r="M6454" s="65"/>
      <c r="N6454" s="79"/>
      <c r="O6454" s="66">
        <v>8</v>
      </c>
      <c r="P6454" s="164"/>
      <c r="Q6454" s="68"/>
      <c r="R6454" s="68"/>
      <c r="S6454" s="68"/>
      <c r="T6454" s="69">
        <f t="shared" si="688"/>
        <v>8</v>
      </c>
      <c r="U6454" s="68"/>
      <c r="V6454" s="70"/>
      <c r="W6454" s="70"/>
      <c r="X6454" s="71">
        <f t="shared" si="689"/>
        <v>8</v>
      </c>
      <c r="Y6454" s="72"/>
      <c r="Z6454" s="70"/>
      <c r="AA6454" s="68"/>
      <c r="AB6454" s="73"/>
      <c r="AC6454" s="70"/>
      <c r="AD6454" s="74"/>
      <c r="AE6454" s="68"/>
      <c r="AF6454" s="75"/>
    </row>
    <row r="6455" ht="28.5" customHeight="1" spans="1:32">
      <c r="A6455" s="61" t="s">
        <v>36</v>
      </c>
      <c r="B6455" s="61" t="s">
        <v>2156</v>
      </c>
      <c r="C6455" s="61" t="s">
        <v>4487</v>
      </c>
      <c r="D6455" s="61" t="s">
        <v>3944</v>
      </c>
      <c r="E6455" s="62" t="s">
        <v>4497</v>
      </c>
      <c r="F6455" s="46">
        <v>46189</v>
      </c>
      <c r="G6455" s="46" t="str">
        <f t="shared" si="683"/>
        <v>徐劲凯2026-6-16</v>
      </c>
      <c r="H6455" s="63" t="s">
        <v>3886</v>
      </c>
      <c r="I6455" s="63"/>
      <c r="J6455" s="64"/>
      <c r="K6455" s="64"/>
      <c r="L6455" s="65"/>
      <c r="M6455" s="65"/>
      <c r="N6455" s="65"/>
      <c r="O6455" s="66">
        <v>8</v>
      </c>
      <c r="P6455" s="161"/>
      <c r="Q6455" s="68"/>
      <c r="R6455" s="68"/>
      <c r="S6455" s="68"/>
      <c r="T6455" s="69">
        <f t="shared" si="688"/>
        <v>8</v>
      </c>
      <c r="U6455" s="68"/>
      <c r="V6455" s="70"/>
      <c r="W6455" s="70"/>
      <c r="X6455" s="71">
        <f t="shared" si="689"/>
        <v>8</v>
      </c>
      <c r="Y6455" s="72"/>
      <c r="Z6455" s="70"/>
      <c r="AA6455" s="68"/>
      <c r="AB6455" s="73"/>
      <c r="AC6455" s="70"/>
      <c r="AD6455" s="74"/>
      <c r="AE6455" s="68"/>
      <c r="AF6455" s="80"/>
    </row>
    <row r="6456" ht="28.5" customHeight="1" spans="1:32">
      <c r="A6456" s="61" t="s">
        <v>36</v>
      </c>
      <c r="B6456" s="61" t="s">
        <v>2156</v>
      </c>
      <c r="C6456" s="61" t="s">
        <v>4487</v>
      </c>
      <c r="D6456" s="61" t="s">
        <v>3944</v>
      </c>
      <c r="E6456" s="62" t="s">
        <v>4497</v>
      </c>
      <c r="F6456" s="46">
        <v>46190</v>
      </c>
      <c r="G6456" s="46" t="str">
        <f t="shared" si="683"/>
        <v>徐劲凯2026-6-17</v>
      </c>
      <c r="H6456" s="63" t="s">
        <v>4508</v>
      </c>
      <c r="I6456" s="63"/>
      <c r="J6456" s="64"/>
      <c r="K6456" s="64"/>
      <c r="L6456" s="65" t="s">
        <v>64</v>
      </c>
      <c r="M6456" s="65"/>
      <c r="N6456" s="65"/>
      <c r="O6456" s="66">
        <v>8</v>
      </c>
      <c r="P6456" s="161"/>
      <c r="Q6456" s="68">
        <v>-3.5</v>
      </c>
      <c r="R6456" s="68"/>
      <c r="S6456" s="68"/>
      <c r="T6456" s="69">
        <f t="shared" si="688"/>
        <v>4.5</v>
      </c>
      <c r="U6456" s="68"/>
      <c r="V6456" s="70"/>
      <c r="W6456" s="70"/>
      <c r="X6456" s="71">
        <f t="shared" si="689"/>
        <v>4.5</v>
      </c>
      <c r="Y6456" s="72"/>
      <c r="Z6456" s="70"/>
      <c r="AA6456" s="68"/>
      <c r="AB6456" s="73"/>
      <c r="AC6456" s="70"/>
      <c r="AD6456" s="74"/>
      <c r="AE6456" s="68"/>
      <c r="AF6456" s="75"/>
    </row>
    <row r="6457" ht="28.5" customHeight="1" spans="1:32">
      <c r="A6457" s="61" t="s">
        <v>36</v>
      </c>
      <c r="B6457" s="61" t="s">
        <v>2156</v>
      </c>
      <c r="C6457" s="61" t="s">
        <v>4487</v>
      </c>
      <c r="D6457" s="61" t="s">
        <v>3944</v>
      </c>
      <c r="E6457" s="62" t="s">
        <v>4497</v>
      </c>
      <c r="F6457" s="46">
        <v>46191</v>
      </c>
      <c r="G6457" s="46" t="str">
        <f t="shared" si="683"/>
        <v>徐劲凯2026-6-18</v>
      </c>
      <c r="H6457" s="63" t="s">
        <v>3139</v>
      </c>
      <c r="I6457" s="63"/>
      <c r="J6457" s="64"/>
      <c r="K6457" s="64"/>
      <c r="L6457" s="65"/>
      <c r="M6457" s="65"/>
      <c r="N6457" s="65"/>
      <c r="O6457" s="66">
        <v>8</v>
      </c>
      <c r="P6457" s="161"/>
      <c r="Q6457" s="68"/>
      <c r="R6457" s="68"/>
      <c r="S6457" s="68"/>
      <c r="T6457" s="69">
        <f t="shared" si="688"/>
        <v>8</v>
      </c>
      <c r="U6457" s="68"/>
      <c r="V6457" s="70"/>
      <c r="W6457" s="70"/>
      <c r="X6457" s="71">
        <f t="shared" si="689"/>
        <v>8</v>
      </c>
      <c r="Y6457" s="72"/>
      <c r="Z6457" s="70"/>
      <c r="AA6457" s="68"/>
      <c r="AB6457" s="73"/>
      <c r="AC6457" s="70"/>
      <c r="AD6457" s="74"/>
      <c r="AE6457" s="68"/>
      <c r="AF6457" s="75"/>
    </row>
    <row r="6458" ht="28.5" customHeight="1" spans="1:32">
      <c r="A6458" s="61" t="s">
        <v>36</v>
      </c>
      <c r="B6458" s="61" t="s">
        <v>2156</v>
      </c>
      <c r="C6458" s="61" t="s">
        <v>4487</v>
      </c>
      <c r="D6458" s="61" t="s">
        <v>3944</v>
      </c>
      <c r="E6458" s="62" t="s">
        <v>4497</v>
      </c>
      <c r="F6458" s="82">
        <v>46192</v>
      </c>
      <c r="G6458" s="46" t="str">
        <f t="shared" si="683"/>
        <v>徐劲凯2026-6-19</v>
      </c>
      <c r="H6458" s="63"/>
      <c r="I6458" s="63"/>
      <c r="J6458" s="64"/>
      <c r="K6458" s="64"/>
      <c r="L6458" s="65"/>
      <c r="M6458" s="65"/>
      <c r="N6458" s="65"/>
      <c r="O6458" s="66"/>
      <c r="P6458" s="161"/>
      <c r="Q6458" s="68"/>
      <c r="R6458" s="68"/>
      <c r="S6458" s="68"/>
      <c r="T6458" s="69">
        <f t="shared" si="688"/>
        <v>0</v>
      </c>
      <c r="U6458" s="68"/>
      <c r="V6458" s="70"/>
      <c r="W6458" s="70"/>
      <c r="X6458" s="71">
        <f t="shared" si="689"/>
        <v>0</v>
      </c>
      <c r="Y6458" s="72"/>
      <c r="Z6458" s="70"/>
      <c r="AA6458" s="68"/>
      <c r="AB6458" s="73">
        <v>8</v>
      </c>
      <c r="AC6458" s="70"/>
      <c r="AD6458" s="74"/>
      <c r="AE6458" s="68"/>
      <c r="AF6458" s="75"/>
    </row>
    <row r="6459" ht="28.5" customHeight="1" spans="1:32">
      <c r="A6459" s="61" t="s">
        <v>36</v>
      </c>
      <c r="B6459" s="61" t="s">
        <v>2156</v>
      </c>
      <c r="C6459" s="61" t="s">
        <v>4487</v>
      </c>
      <c r="D6459" s="61" t="s">
        <v>3944</v>
      </c>
      <c r="E6459" s="62" t="s">
        <v>4497</v>
      </c>
      <c r="F6459" s="77">
        <v>46193</v>
      </c>
      <c r="G6459" s="46" t="str">
        <f t="shared" si="683"/>
        <v>徐劲凯2026-6-20</v>
      </c>
      <c r="H6459" s="63"/>
      <c r="I6459" s="63"/>
      <c r="J6459" s="64"/>
      <c r="K6459" s="64"/>
      <c r="L6459" s="65"/>
      <c r="M6459" s="65"/>
      <c r="N6459" s="65"/>
      <c r="O6459" s="66"/>
      <c r="P6459" s="161"/>
      <c r="Q6459" s="68"/>
      <c r="R6459" s="68"/>
      <c r="S6459" s="68"/>
      <c r="T6459" s="69">
        <f t="shared" si="688"/>
        <v>0</v>
      </c>
      <c r="U6459" s="68"/>
      <c r="V6459" s="70"/>
      <c r="W6459" s="70"/>
      <c r="X6459" s="71">
        <f t="shared" si="689"/>
        <v>0</v>
      </c>
      <c r="Y6459" s="72"/>
      <c r="Z6459" s="70"/>
      <c r="AA6459" s="68"/>
      <c r="AB6459" s="73"/>
      <c r="AC6459" s="70"/>
      <c r="AD6459" s="74"/>
      <c r="AE6459" s="68"/>
      <c r="AF6459" s="75"/>
    </row>
    <row r="6460" ht="28.5" customHeight="1" spans="1:32">
      <c r="A6460" s="61" t="s">
        <v>36</v>
      </c>
      <c r="B6460" s="61" t="s">
        <v>2156</v>
      </c>
      <c r="C6460" s="61" t="s">
        <v>4487</v>
      </c>
      <c r="D6460" s="61" t="s">
        <v>3944</v>
      </c>
      <c r="E6460" s="62" t="s">
        <v>4497</v>
      </c>
      <c r="F6460" s="46">
        <v>46194</v>
      </c>
      <c r="G6460" s="46" t="str">
        <f t="shared" si="683"/>
        <v>徐劲凯2026-6-21</v>
      </c>
      <c r="H6460" s="63" t="s">
        <v>95</v>
      </c>
      <c r="I6460" s="63"/>
      <c r="J6460" s="64"/>
      <c r="K6460" s="64"/>
      <c r="L6460" s="65"/>
      <c r="M6460" s="65"/>
      <c r="N6460" s="65"/>
      <c r="O6460" s="66">
        <v>8</v>
      </c>
      <c r="P6460" s="161"/>
      <c r="Q6460" s="68"/>
      <c r="R6460" s="68"/>
      <c r="S6460" s="68"/>
      <c r="T6460" s="69">
        <f t="shared" si="688"/>
        <v>8</v>
      </c>
      <c r="U6460" s="68"/>
      <c r="V6460" s="70"/>
      <c r="W6460" s="70"/>
      <c r="X6460" s="71">
        <f t="shared" si="689"/>
        <v>8</v>
      </c>
      <c r="Y6460" s="72"/>
      <c r="Z6460" s="70"/>
      <c r="AA6460" s="68"/>
      <c r="AB6460" s="73"/>
      <c r="AC6460" s="70"/>
      <c r="AD6460" s="74"/>
      <c r="AE6460" s="68"/>
      <c r="AF6460" s="75"/>
    </row>
    <row r="6461" ht="28.5" customHeight="1" spans="1:32">
      <c r="A6461" s="61" t="s">
        <v>36</v>
      </c>
      <c r="B6461" s="61" t="s">
        <v>2156</v>
      </c>
      <c r="C6461" s="61" t="s">
        <v>4487</v>
      </c>
      <c r="D6461" s="61" t="s">
        <v>3944</v>
      </c>
      <c r="E6461" s="62" t="s">
        <v>4497</v>
      </c>
      <c r="F6461" s="46">
        <v>46195</v>
      </c>
      <c r="G6461" s="46" t="str">
        <f t="shared" si="683"/>
        <v>徐劲凯2026-6-22</v>
      </c>
      <c r="H6461" s="63"/>
      <c r="I6461" s="63"/>
      <c r="J6461" s="64"/>
      <c r="K6461" s="64"/>
      <c r="L6461" s="65"/>
      <c r="M6461" s="65"/>
      <c r="N6461" s="65"/>
      <c r="O6461" s="66"/>
      <c r="P6461" s="164"/>
      <c r="Q6461" s="68"/>
      <c r="R6461" s="68"/>
      <c r="S6461" s="68"/>
      <c r="T6461" s="69">
        <f t="shared" si="688"/>
        <v>0</v>
      </c>
      <c r="U6461" s="68"/>
      <c r="V6461" s="70"/>
      <c r="W6461" s="70"/>
      <c r="X6461" s="71">
        <f t="shared" si="689"/>
        <v>0</v>
      </c>
      <c r="Y6461" s="72"/>
      <c r="Z6461" s="70"/>
      <c r="AA6461" s="68"/>
      <c r="AB6461" s="73"/>
      <c r="AC6461" s="70"/>
      <c r="AD6461" s="74"/>
      <c r="AE6461" s="68"/>
      <c r="AF6461" s="75"/>
    </row>
    <row r="6462" ht="28.5" customHeight="1" spans="1:32">
      <c r="A6462" s="61" t="s">
        <v>36</v>
      </c>
      <c r="B6462" s="61" t="s">
        <v>2156</v>
      </c>
      <c r="C6462" s="61" t="s">
        <v>4487</v>
      </c>
      <c r="D6462" s="61" t="s">
        <v>3944</v>
      </c>
      <c r="E6462" s="62" t="s">
        <v>4497</v>
      </c>
      <c r="F6462" s="46">
        <v>46196</v>
      </c>
      <c r="G6462" s="46" t="str">
        <f t="shared" si="683"/>
        <v>徐劲凯2026-6-23</v>
      </c>
      <c r="H6462" s="63"/>
      <c r="I6462" s="63"/>
      <c r="J6462" s="64"/>
      <c r="K6462" s="64"/>
      <c r="L6462" s="65"/>
      <c r="M6462" s="65"/>
      <c r="N6462" s="65"/>
      <c r="O6462" s="66"/>
      <c r="P6462" s="161"/>
      <c r="Q6462" s="68"/>
      <c r="R6462" s="68"/>
      <c r="S6462" s="68"/>
      <c r="T6462" s="69">
        <f t="shared" si="688"/>
        <v>0</v>
      </c>
      <c r="U6462" s="68"/>
      <c r="V6462" s="70"/>
      <c r="W6462" s="70"/>
      <c r="X6462" s="71">
        <f t="shared" si="689"/>
        <v>0</v>
      </c>
      <c r="Y6462" s="72"/>
      <c r="Z6462" s="70"/>
      <c r="AA6462" s="68"/>
      <c r="AB6462" s="73"/>
      <c r="AC6462" s="70"/>
      <c r="AD6462" s="74"/>
      <c r="AE6462" s="68"/>
      <c r="AF6462" s="75"/>
    </row>
    <row r="6463" ht="28.5" customHeight="1" spans="1:32">
      <c r="A6463" s="61" t="s">
        <v>36</v>
      </c>
      <c r="B6463" s="61" t="s">
        <v>2156</v>
      </c>
      <c r="C6463" s="61" t="s">
        <v>4487</v>
      </c>
      <c r="D6463" s="61" t="s">
        <v>3944</v>
      </c>
      <c r="E6463" s="62" t="s">
        <v>4497</v>
      </c>
      <c r="F6463" s="46">
        <v>46197</v>
      </c>
      <c r="G6463" s="46" t="str">
        <f t="shared" si="683"/>
        <v>徐劲凯2026-6-24</v>
      </c>
      <c r="H6463" s="63"/>
      <c r="I6463" s="63"/>
      <c r="J6463" s="64"/>
      <c r="K6463" s="64"/>
      <c r="L6463" s="65"/>
      <c r="M6463" s="65"/>
      <c r="N6463" s="65"/>
      <c r="O6463" s="66"/>
      <c r="P6463" s="164"/>
      <c r="Q6463" s="68"/>
      <c r="R6463" s="68"/>
      <c r="S6463" s="68"/>
      <c r="T6463" s="69">
        <f t="shared" si="688"/>
        <v>0</v>
      </c>
      <c r="U6463" s="68"/>
      <c r="V6463" s="70"/>
      <c r="W6463" s="70"/>
      <c r="X6463" s="71">
        <f t="shared" si="689"/>
        <v>0</v>
      </c>
      <c r="Y6463" s="72"/>
      <c r="Z6463" s="70"/>
      <c r="AA6463" s="68"/>
      <c r="AB6463" s="73"/>
      <c r="AC6463" s="70"/>
      <c r="AD6463" s="74"/>
      <c r="AE6463" s="68"/>
      <c r="AF6463" s="75"/>
    </row>
    <row r="6464" ht="28.5" customHeight="1" spans="1:32">
      <c r="A6464" s="61" t="s">
        <v>36</v>
      </c>
      <c r="B6464" s="61" t="s">
        <v>2156</v>
      </c>
      <c r="C6464" s="61" t="s">
        <v>4487</v>
      </c>
      <c r="D6464" s="61" t="s">
        <v>3944</v>
      </c>
      <c r="E6464" s="62" t="s">
        <v>4497</v>
      </c>
      <c r="F6464" s="46">
        <v>46198</v>
      </c>
      <c r="G6464" s="46" t="str">
        <f t="shared" si="683"/>
        <v>徐劲凯2026-6-25</v>
      </c>
      <c r="H6464" s="63"/>
      <c r="I6464" s="63"/>
      <c r="J6464" s="64"/>
      <c r="K6464" s="64"/>
      <c r="L6464" s="65"/>
      <c r="M6464" s="65"/>
      <c r="N6464" s="65"/>
      <c r="O6464" s="66"/>
      <c r="P6464" s="164"/>
      <c r="Q6464" s="68"/>
      <c r="R6464" s="68"/>
      <c r="S6464" s="68"/>
      <c r="T6464" s="69">
        <f t="shared" si="688"/>
        <v>0</v>
      </c>
      <c r="U6464" s="68"/>
      <c r="V6464" s="70"/>
      <c r="W6464" s="70"/>
      <c r="X6464" s="71">
        <f t="shared" si="689"/>
        <v>0</v>
      </c>
      <c r="Y6464" s="72"/>
      <c r="Z6464" s="70"/>
      <c r="AA6464" s="68"/>
      <c r="AB6464" s="73"/>
      <c r="AC6464" s="70"/>
      <c r="AD6464" s="74"/>
      <c r="AE6464" s="68"/>
      <c r="AF6464" s="75"/>
    </row>
    <row r="6465" ht="28.5" customHeight="1" spans="1:32">
      <c r="A6465" s="61" t="s">
        <v>36</v>
      </c>
      <c r="B6465" s="61" t="s">
        <v>2156</v>
      </c>
      <c r="C6465" s="61" t="s">
        <v>4487</v>
      </c>
      <c r="D6465" s="61" t="s">
        <v>3944</v>
      </c>
      <c r="E6465" s="62" t="s">
        <v>4497</v>
      </c>
      <c r="F6465" s="46">
        <v>46199</v>
      </c>
      <c r="G6465" s="46" t="str">
        <f t="shared" si="683"/>
        <v>徐劲凯2026-6-26</v>
      </c>
      <c r="H6465" s="63"/>
      <c r="I6465" s="63"/>
      <c r="J6465" s="64"/>
      <c r="K6465" s="64"/>
      <c r="L6465" s="65"/>
      <c r="M6465" s="65"/>
      <c r="N6465" s="65"/>
      <c r="O6465" s="66"/>
      <c r="P6465" s="164"/>
      <c r="Q6465" s="68"/>
      <c r="R6465" s="68"/>
      <c r="S6465" s="68"/>
      <c r="T6465" s="69">
        <f t="shared" si="688"/>
        <v>0</v>
      </c>
      <c r="U6465" s="68"/>
      <c r="V6465" s="70"/>
      <c r="W6465" s="70"/>
      <c r="X6465" s="71">
        <f t="shared" si="689"/>
        <v>0</v>
      </c>
      <c r="Y6465" s="72"/>
      <c r="Z6465" s="70"/>
      <c r="AA6465" s="68"/>
      <c r="AB6465" s="73"/>
      <c r="AC6465" s="70"/>
      <c r="AD6465" s="74"/>
      <c r="AE6465" s="68"/>
      <c r="AF6465" s="75"/>
    </row>
    <row r="6466" ht="28.5" customHeight="1" spans="1:32">
      <c r="A6466" s="61" t="s">
        <v>36</v>
      </c>
      <c r="B6466" s="61" t="s">
        <v>2156</v>
      </c>
      <c r="C6466" s="61" t="s">
        <v>4487</v>
      </c>
      <c r="D6466" s="61" t="s">
        <v>3944</v>
      </c>
      <c r="E6466" s="62" t="s">
        <v>4497</v>
      </c>
      <c r="F6466" s="46">
        <v>46200</v>
      </c>
      <c r="G6466" s="46" t="str">
        <f t="shared" si="683"/>
        <v>徐劲凯2026-6-27</v>
      </c>
      <c r="H6466" s="63"/>
      <c r="I6466" s="63"/>
      <c r="J6466" s="64"/>
      <c r="K6466" s="64"/>
      <c r="L6466" s="65"/>
      <c r="M6466" s="65"/>
      <c r="N6466" s="79"/>
      <c r="O6466" s="66"/>
      <c r="P6466" s="164"/>
      <c r="Q6466" s="68"/>
      <c r="R6466" s="68"/>
      <c r="S6466" s="68"/>
      <c r="T6466" s="69">
        <f t="shared" si="688"/>
        <v>0</v>
      </c>
      <c r="U6466" s="68"/>
      <c r="V6466" s="70"/>
      <c r="W6466" s="70"/>
      <c r="X6466" s="71">
        <f t="shared" si="689"/>
        <v>0</v>
      </c>
      <c r="Y6466" s="72"/>
      <c r="Z6466" s="70"/>
      <c r="AA6466" s="68"/>
      <c r="AB6466" s="73"/>
      <c r="AC6466" s="70"/>
      <c r="AD6466" s="74"/>
      <c r="AE6466" s="68"/>
      <c r="AF6466" s="75"/>
    </row>
    <row r="6467" ht="28.5" customHeight="1" spans="1:32">
      <c r="A6467" s="61" t="s">
        <v>36</v>
      </c>
      <c r="B6467" s="61" t="s">
        <v>2156</v>
      </c>
      <c r="C6467" s="61" t="s">
        <v>4487</v>
      </c>
      <c r="D6467" s="61" t="s">
        <v>3944</v>
      </c>
      <c r="E6467" s="62" t="s">
        <v>4497</v>
      </c>
      <c r="F6467" s="46">
        <v>46201</v>
      </c>
      <c r="G6467" s="46" t="str">
        <f t="shared" si="683"/>
        <v>徐劲凯2026-6-28</v>
      </c>
      <c r="H6467" s="63"/>
      <c r="I6467" s="63"/>
      <c r="J6467" s="64"/>
      <c r="K6467" s="64"/>
      <c r="L6467" s="65"/>
      <c r="M6467" s="65"/>
      <c r="N6467" s="65"/>
      <c r="O6467" s="66"/>
      <c r="P6467" s="164"/>
      <c r="Q6467" s="68"/>
      <c r="R6467" s="68"/>
      <c r="S6467" s="68"/>
      <c r="T6467" s="69">
        <f t="shared" si="688"/>
        <v>0</v>
      </c>
      <c r="U6467" s="68"/>
      <c r="V6467" s="70"/>
      <c r="W6467" s="70"/>
      <c r="X6467" s="71">
        <f t="shared" si="689"/>
        <v>0</v>
      </c>
      <c r="Y6467" s="72"/>
      <c r="Z6467" s="70"/>
      <c r="AA6467" s="68"/>
      <c r="AB6467" s="73"/>
      <c r="AC6467" s="70"/>
      <c r="AD6467" s="74"/>
      <c r="AE6467" s="68"/>
      <c r="AF6467" s="75"/>
    </row>
    <row r="6468" ht="28.5" customHeight="1" spans="1:32">
      <c r="A6468" s="61" t="s">
        <v>36</v>
      </c>
      <c r="B6468" s="61" t="s">
        <v>2156</v>
      </c>
      <c r="C6468" s="61" t="s">
        <v>4487</v>
      </c>
      <c r="D6468" s="61" t="s">
        <v>3944</v>
      </c>
      <c r="E6468" s="62" t="s">
        <v>4497</v>
      </c>
      <c r="F6468" s="46">
        <v>46202</v>
      </c>
      <c r="G6468" s="46" t="str">
        <f t="shared" ref="G6468:G6531" si="690">E6468&amp;TEXT(MID(F6468,1,5),"YYYY-m-d")</f>
        <v>徐劲凯2026-6-29</v>
      </c>
      <c r="H6468" s="63"/>
      <c r="I6468" s="63"/>
      <c r="J6468" s="64"/>
      <c r="K6468" s="64"/>
      <c r="L6468" s="65"/>
      <c r="M6468" s="65"/>
      <c r="N6468" s="79"/>
      <c r="O6468" s="66"/>
      <c r="P6468" s="164"/>
      <c r="Q6468" s="68"/>
      <c r="R6468" s="68"/>
      <c r="S6468" s="68"/>
      <c r="T6468" s="69">
        <f t="shared" si="688"/>
        <v>0</v>
      </c>
      <c r="U6468" s="68"/>
      <c r="V6468" s="70"/>
      <c r="W6468" s="70"/>
      <c r="X6468" s="71">
        <f t="shared" si="689"/>
        <v>0</v>
      </c>
      <c r="Y6468" s="72"/>
      <c r="Z6468" s="70"/>
      <c r="AA6468" s="68"/>
      <c r="AB6468" s="73"/>
      <c r="AC6468" s="70"/>
      <c r="AD6468" s="74"/>
      <c r="AE6468" s="68"/>
      <c r="AF6468" s="75"/>
    </row>
    <row r="6469" s="3" customFormat="1" ht="28.5" customHeight="1" spans="1:32">
      <c r="A6469" s="61" t="s">
        <v>36</v>
      </c>
      <c r="B6469" s="61" t="s">
        <v>2156</v>
      </c>
      <c r="C6469" s="61" t="s">
        <v>4487</v>
      </c>
      <c r="D6469" s="61" t="s">
        <v>3944</v>
      </c>
      <c r="E6469" s="62" t="s">
        <v>4497</v>
      </c>
      <c r="F6469" s="46">
        <v>46203</v>
      </c>
      <c r="G6469" s="46" t="str">
        <f t="shared" si="690"/>
        <v>徐劲凯2026-6-30</v>
      </c>
      <c r="H6469" s="63"/>
      <c r="I6469" s="63"/>
      <c r="J6469" s="64"/>
      <c r="K6469" s="64"/>
      <c r="L6469" s="65"/>
      <c r="M6469" s="65"/>
      <c r="N6469" s="65"/>
      <c r="O6469" s="66"/>
      <c r="P6469" s="164"/>
      <c r="Q6469" s="68"/>
      <c r="R6469" s="68"/>
      <c r="S6469" s="68"/>
      <c r="T6469" s="69">
        <f t="shared" si="688"/>
        <v>0</v>
      </c>
      <c r="U6469" s="68"/>
      <c r="V6469" s="70"/>
      <c r="W6469" s="70"/>
      <c r="X6469" s="71">
        <f t="shared" si="689"/>
        <v>0</v>
      </c>
      <c r="Y6469" s="72"/>
      <c r="Z6469" s="70"/>
      <c r="AA6469" s="68"/>
      <c r="AB6469" s="73"/>
      <c r="AC6469" s="70"/>
      <c r="AD6469" s="74"/>
      <c r="AE6469" s="68"/>
      <c r="AF6469" s="75"/>
    </row>
    <row r="6470" s="3" customFormat="1" ht="28.5" customHeight="1" spans="1:32">
      <c r="A6470" s="61" t="s">
        <v>36</v>
      </c>
      <c r="B6470" s="61" t="s">
        <v>2156</v>
      </c>
      <c r="C6470" s="61" t="s">
        <v>4487</v>
      </c>
      <c r="D6470" s="61" t="s">
        <v>3944</v>
      </c>
      <c r="E6470" s="62" t="s">
        <v>4497</v>
      </c>
      <c r="F6470" s="46">
        <v>46204</v>
      </c>
      <c r="G6470" s="46" t="str">
        <f t="shared" si="690"/>
        <v>徐劲凯2026-7-1</v>
      </c>
      <c r="H6470" s="63"/>
      <c r="I6470" s="63"/>
      <c r="J6470" s="64"/>
      <c r="K6470" s="64"/>
      <c r="L6470" s="65"/>
      <c r="M6470" s="65"/>
      <c r="N6470" s="65"/>
      <c r="O6470" s="66"/>
      <c r="P6470" s="164"/>
      <c r="Q6470" s="68"/>
      <c r="R6470" s="68"/>
      <c r="S6470" s="68"/>
      <c r="T6470" s="69">
        <f t="shared" si="688"/>
        <v>0</v>
      </c>
      <c r="U6470" s="68"/>
      <c r="V6470" s="70"/>
      <c r="W6470" s="70"/>
      <c r="X6470" s="71">
        <f t="shared" si="689"/>
        <v>0</v>
      </c>
      <c r="Y6470" s="72"/>
      <c r="Z6470" s="70"/>
      <c r="AA6470" s="68"/>
      <c r="AB6470" s="73"/>
      <c r="AC6470" s="70"/>
      <c r="AD6470" s="74"/>
      <c r="AE6470" s="68"/>
      <c r="AF6470" s="75"/>
    </row>
    <row r="6471" ht="28.5" customHeight="1" spans="1:32">
      <c r="A6471" s="84" t="s">
        <v>36</v>
      </c>
      <c r="B6471" s="84" t="s">
        <v>2156</v>
      </c>
      <c r="C6471" s="84" t="s">
        <v>4487</v>
      </c>
      <c r="D6471" s="84" t="s">
        <v>3944</v>
      </c>
      <c r="E6471" s="85" t="s">
        <v>4497</v>
      </c>
      <c r="F6471" s="86">
        <v>46235</v>
      </c>
      <c r="G6471" s="46" t="str">
        <f t="shared" si="690"/>
        <v>徐劲凯2026-8-1</v>
      </c>
      <c r="H6471" s="63"/>
      <c r="I6471" s="63"/>
      <c r="J6471" s="64"/>
      <c r="K6471" s="64"/>
      <c r="L6471" s="65"/>
      <c r="M6471" s="65"/>
      <c r="N6471" s="91"/>
      <c r="O6471" s="66"/>
      <c r="P6471" s="87"/>
      <c r="Q6471" s="87"/>
      <c r="R6471" s="87"/>
      <c r="S6471" s="87"/>
      <c r="T6471" s="69">
        <f t="shared" si="688"/>
        <v>0</v>
      </c>
      <c r="U6471" s="87"/>
      <c r="V6471" s="87"/>
      <c r="W6471" s="87"/>
      <c r="X6471" s="71">
        <f t="shared" si="689"/>
        <v>0</v>
      </c>
      <c r="Y6471" s="88"/>
      <c r="Z6471" s="87"/>
      <c r="AA6471" s="87"/>
      <c r="AB6471" s="87"/>
      <c r="AC6471" s="87"/>
      <c r="AD6471" s="89"/>
      <c r="AE6471" s="87"/>
      <c r="AF6471" s="90"/>
    </row>
    <row r="6472" ht="28.5" customHeight="1" spans="1:32">
      <c r="A6472" s="44" t="s">
        <v>36</v>
      </c>
      <c r="B6472" s="44" t="s">
        <v>2156</v>
      </c>
      <c r="C6472" s="44" t="s">
        <v>4487</v>
      </c>
      <c r="D6472" s="44" t="s">
        <v>3962</v>
      </c>
      <c r="E6472" s="44" t="s">
        <v>4509</v>
      </c>
      <c r="F6472" s="45">
        <v>46173</v>
      </c>
      <c r="G6472" s="46" t="str">
        <f t="shared" si="690"/>
        <v>李胜见2026-5-31</v>
      </c>
      <c r="H6472" s="157"/>
      <c r="I6472" s="157"/>
      <c r="J6472" s="158"/>
      <c r="K6472" s="158"/>
      <c r="L6472" s="158"/>
      <c r="M6472" s="159"/>
      <c r="N6472" s="159"/>
      <c r="O6472" s="102">
        <f t="shared" ref="O6472:AE6472" si="691">SUM(O6473:O6504)</f>
        <v>136</v>
      </c>
      <c r="P6472" s="103">
        <f t="shared" si="691"/>
        <v>0</v>
      </c>
      <c r="Q6472" s="104">
        <f t="shared" si="691"/>
        <v>-4.5</v>
      </c>
      <c r="R6472" s="104">
        <f t="shared" si="691"/>
        <v>0</v>
      </c>
      <c r="S6472" s="53">
        <f t="shared" si="691"/>
        <v>0</v>
      </c>
      <c r="T6472" s="105">
        <f t="shared" si="691"/>
        <v>131.5</v>
      </c>
      <c r="U6472" s="55">
        <f t="shared" si="691"/>
        <v>0</v>
      </c>
      <c r="V6472" s="105">
        <f t="shared" si="691"/>
        <v>25</v>
      </c>
      <c r="W6472" s="105">
        <f t="shared" si="691"/>
        <v>0</v>
      </c>
      <c r="X6472" s="106">
        <f t="shared" si="691"/>
        <v>156.5</v>
      </c>
      <c r="Y6472" s="107">
        <f t="shared" si="691"/>
        <v>0</v>
      </c>
      <c r="Z6472" s="105">
        <f t="shared" si="691"/>
        <v>0</v>
      </c>
      <c r="AA6472" s="108">
        <f t="shared" si="691"/>
        <v>133</v>
      </c>
      <c r="AB6472" s="105">
        <f t="shared" si="691"/>
        <v>8</v>
      </c>
      <c r="AC6472" s="105">
        <f t="shared" si="691"/>
        <v>0</v>
      </c>
      <c r="AD6472" s="109">
        <f t="shared" si="691"/>
        <v>0</v>
      </c>
      <c r="AE6472" s="108">
        <f t="shared" si="691"/>
        <v>0</v>
      </c>
      <c r="AF6472" s="60"/>
    </row>
    <row r="6473" ht="28.5" customHeight="1" spans="1:32">
      <c r="A6473" s="61" t="s">
        <v>36</v>
      </c>
      <c r="B6473" s="61" t="s">
        <v>2156</v>
      </c>
      <c r="C6473" s="61" t="s">
        <v>4487</v>
      </c>
      <c r="D6473" s="61" t="s">
        <v>3962</v>
      </c>
      <c r="E6473" s="62" t="s">
        <v>4509</v>
      </c>
      <c r="F6473" s="46">
        <v>46174</v>
      </c>
      <c r="G6473" s="46" t="str">
        <f t="shared" si="690"/>
        <v>李胜见2026-6-1</v>
      </c>
      <c r="H6473" s="63" t="s">
        <v>1510</v>
      </c>
      <c r="I6473" s="63" t="s">
        <v>4510</v>
      </c>
      <c r="J6473" s="64"/>
      <c r="K6473" s="64" t="s">
        <v>1598</v>
      </c>
      <c r="L6473" s="65"/>
      <c r="M6473" s="65"/>
      <c r="N6473" s="65"/>
      <c r="O6473" s="66">
        <v>8</v>
      </c>
      <c r="P6473" s="164"/>
      <c r="Q6473" s="68"/>
      <c r="R6473" s="68"/>
      <c r="S6473" s="68"/>
      <c r="T6473" s="69">
        <f t="shared" ref="T6473:T6504" si="692">SUM(O6473:S6473)</f>
        <v>8</v>
      </c>
      <c r="U6473" s="68"/>
      <c r="V6473" s="70">
        <v>3</v>
      </c>
      <c r="W6473" s="70"/>
      <c r="X6473" s="71">
        <f t="shared" ref="X6473:X6504" si="693">SUM(T6473:W6473)</f>
        <v>11</v>
      </c>
      <c r="Y6473" s="72"/>
      <c r="Z6473" s="70"/>
      <c r="AA6473" s="68">
        <v>4</v>
      </c>
      <c r="AB6473" s="73"/>
      <c r="AC6473" s="70"/>
      <c r="AD6473" s="74"/>
      <c r="AE6473" s="68"/>
      <c r="AF6473" s="75"/>
    </row>
    <row r="6474" ht="28.5" customHeight="1" spans="1:32">
      <c r="A6474" s="61" t="s">
        <v>36</v>
      </c>
      <c r="B6474" s="61" t="s">
        <v>2156</v>
      </c>
      <c r="C6474" s="61" t="s">
        <v>4487</v>
      </c>
      <c r="D6474" s="61" t="s">
        <v>3962</v>
      </c>
      <c r="E6474" s="62" t="s">
        <v>4509</v>
      </c>
      <c r="F6474" s="46">
        <v>46175</v>
      </c>
      <c r="G6474" s="46" t="str">
        <f t="shared" si="690"/>
        <v>李胜见2026-6-2</v>
      </c>
      <c r="H6474" s="63" t="s">
        <v>624</v>
      </c>
      <c r="I6474" s="63" t="s">
        <v>4511</v>
      </c>
      <c r="J6474" s="64"/>
      <c r="K6474" s="64" t="s">
        <v>1598</v>
      </c>
      <c r="L6474" s="65"/>
      <c r="M6474" s="65"/>
      <c r="N6474" s="65"/>
      <c r="O6474" s="66">
        <v>8</v>
      </c>
      <c r="P6474" s="164"/>
      <c r="Q6474" s="68"/>
      <c r="R6474" s="68"/>
      <c r="S6474" s="68"/>
      <c r="T6474" s="69">
        <f t="shared" si="692"/>
        <v>8</v>
      </c>
      <c r="U6474" s="68"/>
      <c r="V6474" s="70">
        <v>2</v>
      </c>
      <c r="W6474" s="70"/>
      <c r="X6474" s="71">
        <f t="shared" si="693"/>
        <v>10</v>
      </c>
      <c r="Y6474" s="72"/>
      <c r="Z6474" s="70"/>
      <c r="AA6474" s="68">
        <v>4</v>
      </c>
      <c r="AB6474" s="73"/>
      <c r="AC6474" s="70"/>
      <c r="AD6474" s="74"/>
      <c r="AE6474" s="68"/>
      <c r="AF6474" s="75"/>
    </row>
    <row r="6475" ht="28.5" customHeight="1" spans="1:32">
      <c r="A6475" s="61" t="s">
        <v>36</v>
      </c>
      <c r="B6475" s="61" t="s">
        <v>2156</v>
      </c>
      <c r="C6475" s="61" t="s">
        <v>4487</v>
      </c>
      <c r="D6475" s="61" t="s">
        <v>3962</v>
      </c>
      <c r="E6475" s="62" t="s">
        <v>4509</v>
      </c>
      <c r="F6475" s="46">
        <v>46176</v>
      </c>
      <c r="G6475" s="46" t="str">
        <f t="shared" si="690"/>
        <v>李胜见2026-6-3</v>
      </c>
      <c r="H6475" s="63" t="s">
        <v>4512</v>
      </c>
      <c r="I6475" s="63" t="s">
        <v>4513</v>
      </c>
      <c r="J6475" s="64"/>
      <c r="K6475" s="64"/>
      <c r="L6475" s="65" t="s">
        <v>64</v>
      </c>
      <c r="M6475" s="65"/>
      <c r="N6475" s="65"/>
      <c r="O6475" s="66">
        <v>8</v>
      </c>
      <c r="P6475" s="164"/>
      <c r="Q6475" s="68">
        <v>-3.5</v>
      </c>
      <c r="R6475" s="68"/>
      <c r="S6475" s="68"/>
      <c r="T6475" s="69">
        <f t="shared" si="692"/>
        <v>4.5</v>
      </c>
      <c r="U6475" s="68"/>
      <c r="V6475" s="70"/>
      <c r="W6475" s="70"/>
      <c r="X6475" s="71">
        <f t="shared" si="693"/>
        <v>4.5</v>
      </c>
      <c r="Y6475" s="72"/>
      <c r="Z6475" s="70"/>
      <c r="AA6475" s="68">
        <v>8.5</v>
      </c>
      <c r="AB6475" s="73"/>
      <c r="AC6475" s="70"/>
      <c r="AD6475" s="74"/>
      <c r="AE6475" s="68"/>
      <c r="AF6475" s="75"/>
    </row>
    <row r="6476" ht="28.5" customHeight="1" spans="1:32">
      <c r="A6476" s="61" t="s">
        <v>36</v>
      </c>
      <c r="B6476" s="61" t="s">
        <v>2156</v>
      </c>
      <c r="C6476" s="61" t="s">
        <v>4487</v>
      </c>
      <c r="D6476" s="61" t="s">
        <v>3962</v>
      </c>
      <c r="E6476" s="62" t="s">
        <v>4509</v>
      </c>
      <c r="F6476" s="46">
        <v>46177</v>
      </c>
      <c r="G6476" s="46" t="str">
        <f t="shared" si="690"/>
        <v>李胜见2026-6-4</v>
      </c>
      <c r="H6476" s="63" t="s">
        <v>4514</v>
      </c>
      <c r="I6476" s="63" t="s">
        <v>4515</v>
      </c>
      <c r="J6476" s="64"/>
      <c r="K6476" s="64"/>
      <c r="L6476" s="65"/>
      <c r="M6476" s="65"/>
      <c r="N6476" s="65"/>
      <c r="O6476" s="66">
        <v>8</v>
      </c>
      <c r="P6476" s="164"/>
      <c r="Q6476" s="68"/>
      <c r="R6476" s="68"/>
      <c r="S6476" s="68"/>
      <c r="T6476" s="69">
        <f t="shared" si="692"/>
        <v>8</v>
      </c>
      <c r="U6476" s="68"/>
      <c r="V6476" s="70"/>
      <c r="W6476" s="70"/>
      <c r="X6476" s="71">
        <f t="shared" si="693"/>
        <v>8</v>
      </c>
      <c r="Y6476" s="72"/>
      <c r="Z6476" s="70"/>
      <c r="AA6476" s="68">
        <v>10.5</v>
      </c>
      <c r="AB6476" s="73"/>
      <c r="AC6476" s="70"/>
      <c r="AD6476" s="74"/>
      <c r="AE6476" s="68"/>
      <c r="AF6476" s="75"/>
    </row>
    <row r="6477" ht="28.5" customHeight="1" spans="1:32">
      <c r="A6477" s="61" t="s">
        <v>36</v>
      </c>
      <c r="B6477" s="61" t="s">
        <v>2156</v>
      </c>
      <c r="C6477" s="61" t="s">
        <v>4487</v>
      </c>
      <c r="D6477" s="61" t="s">
        <v>3962</v>
      </c>
      <c r="E6477" s="62" t="s">
        <v>4509</v>
      </c>
      <c r="F6477" s="46">
        <v>46178</v>
      </c>
      <c r="G6477" s="46" t="str">
        <f t="shared" si="690"/>
        <v>李胜见2026-6-5</v>
      </c>
      <c r="H6477" s="63" t="s">
        <v>4516</v>
      </c>
      <c r="I6477" s="63" t="s">
        <v>4517</v>
      </c>
      <c r="J6477" s="64"/>
      <c r="K6477" s="64" t="s">
        <v>1598</v>
      </c>
      <c r="L6477" s="65"/>
      <c r="M6477" s="65"/>
      <c r="N6477" s="65"/>
      <c r="O6477" s="66">
        <v>8</v>
      </c>
      <c r="P6477" s="164"/>
      <c r="Q6477" s="68"/>
      <c r="R6477" s="68"/>
      <c r="S6477" s="68"/>
      <c r="T6477" s="69">
        <f t="shared" si="692"/>
        <v>8</v>
      </c>
      <c r="U6477" s="68"/>
      <c r="V6477" s="70">
        <v>4</v>
      </c>
      <c r="W6477" s="70"/>
      <c r="X6477" s="71">
        <f t="shared" si="693"/>
        <v>12</v>
      </c>
      <c r="Y6477" s="72"/>
      <c r="Z6477" s="70"/>
      <c r="AA6477" s="68">
        <v>4</v>
      </c>
      <c r="AB6477" s="73"/>
      <c r="AC6477" s="70"/>
      <c r="AD6477" s="74"/>
      <c r="AE6477" s="68"/>
      <c r="AF6477" s="75"/>
    </row>
    <row r="6478" ht="28.5" customHeight="1" spans="1:32">
      <c r="A6478" s="61" t="s">
        <v>36</v>
      </c>
      <c r="B6478" s="61" t="s">
        <v>2156</v>
      </c>
      <c r="C6478" s="61" t="s">
        <v>4487</v>
      </c>
      <c r="D6478" s="61" t="s">
        <v>3962</v>
      </c>
      <c r="E6478" s="62" t="s">
        <v>4509</v>
      </c>
      <c r="F6478" s="46">
        <v>46179</v>
      </c>
      <c r="G6478" s="46" t="str">
        <f t="shared" si="690"/>
        <v>李胜见2026-6-6</v>
      </c>
      <c r="H6478" s="63" t="s">
        <v>595</v>
      </c>
      <c r="I6478" s="63" t="s">
        <v>4518</v>
      </c>
      <c r="J6478" s="64"/>
      <c r="K6478" s="64"/>
      <c r="L6478" s="65"/>
      <c r="M6478" s="65"/>
      <c r="N6478" s="65"/>
      <c r="O6478" s="66">
        <v>8</v>
      </c>
      <c r="P6478" s="164"/>
      <c r="Q6478" s="68"/>
      <c r="R6478" s="68"/>
      <c r="S6478" s="68"/>
      <c r="T6478" s="69">
        <f t="shared" si="692"/>
        <v>8</v>
      </c>
      <c r="U6478" s="68"/>
      <c r="V6478" s="70"/>
      <c r="W6478" s="70"/>
      <c r="X6478" s="71">
        <f t="shared" si="693"/>
        <v>8</v>
      </c>
      <c r="Y6478" s="72"/>
      <c r="Z6478" s="70"/>
      <c r="AA6478" s="68">
        <v>10.5</v>
      </c>
      <c r="AB6478" s="73"/>
      <c r="AC6478" s="70"/>
      <c r="AD6478" s="74"/>
      <c r="AE6478" s="68"/>
      <c r="AF6478" s="75"/>
    </row>
    <row r="6479" ht="28.5" customHeight="1" spans="1:32">
      <c r="A6479" s="61" t="s">
        <v>36</v>
      </c>
      <c r="B6479" s="61" t="s">
        <v>2156</v>
      </c>
      <c r="C6479" s="61" t="s">
        <v>4487</v>
      </c>
      <c r="D6479" s="61" t="s">
        <v>3962</v>
      </c>
      <c r="E6479" s="62" t="s">
        <v>4509</v>
      </c>
      <c r="F6479" s="77">
        <v>46180</v>
      </c>
      <c r="G6479" s="46" t="str">
        <f t="shared" si="690"/>
        <v>李胜见2026-6-7</v>
      </c>
      <c r="H6479" s="63" t="s">
        <v>4519</v>
      </c>
      <c r="I6479" s="63" t="s">
        <v>1260</v>
      </c>
      <c r="J6479" s="64"/>
      <c r="K6479" s="64" t="s">
        <v>73</v>
      </c>
      <c r="L6479" s="65"/>
      <c r="M6479" s="65"/>
      <c r="N6479" s="65"/>
      <c r="O6479" s="66"/>
      <c r="P6479" s="164"/>
      <c r="Q6479" s="68"/>
      <c r="R6479" s="68"/>
      <c r="S6479" s="68"/>
      <c r="T6479" s="69">
        <f t="shared" si="692"/>
        <v>0</v>
      </c>
      <c r="U6479" s="68"/>
      <c r="V6479" s="70">
        <f>1+4.5</f>
        <v>5.5</v>
      </c>
      <c r="W6479" s="70"/>
      <c r="X6479" s="71">
        <f t="shared" si="693"/>
        <v>5.5</v>
      </c>
      <c r="Y6479" s="72"/>
      <c r="Z6479" s="70"/>
      <c r="AA6479" s="68">
        <v>2</v>
      </c>
      <c r="AB6479" s="73"/>
      <c r="AC6479" s="70"/>
      <c r="AD6479" s="74"/>
      <c r="AE6479" s="68"/>
      <c r="AF6479" s="75"/>
    </row>
    <row r="6480" ht="28.5" customHeight="1" spans="1:32">
      <c r="A6480" s="61" t="s">
        <v>36</v>
      </c>
      <c r="B6480" s="61" t="s">
        <v>2156</v>
      </c>
      <c r="C6480" s="61" t="s">
        <v>4487</v>
      </c>
      <c r="D6480" s="61" t="s">
        <v>3962</v>
      </c>
      <c r="E6480" s="62" t="s">
        <v>4509</v>
      </c>
      <c r="F6480" s="46">
        <v>46181</v>
      </c>
      <c r="G6480" s="46" t="str">
        <f t="shared" si="690"/>
        <v>李胜见2026-6-8</v>
      </c>
      <c r="H6480" s="63" t="s">
        <v>532</v>
      </c>
      <c r="I6480" s="63" t="s">
        <v>4520</v>
      </c>
      <c r="J6480" s="64"/>
      <c r="K6480" s="64" t="s">
        <v>1598</v>
      </c>
      <c r="L6480" s="65"/>
      <c r="M6480" s="65"/>
      <c r="N6480" s="65"/>
      <c r="O6480" s="66">
        <v>8</v>
      </c>
      <c r="P6480" s="164"/>
      <c r="Q6480" s="68"/>
      <c r="R6480" s="68"/>
      <c r="S6480" s="68"/>
      <c r="T6480" s="69">
        <f t="shared" si="692"/>
        <v>8</v>
      </c>
      <c r="U6480" s="68"/>
      <c r="V6480" s="70">
        <v>3</v>
      </c>
      <c r="W6480" s="70"/>
      <c r="X6480" s="71">
        <f t="shared" si="693"/>
        <v>11</v>
      </c>
      <c r="Y6480" s="72"/>
      <c r="Z6480" s="70"/>
      <c r="AA6480" s="68">
        <v>4</v>
      </c>
      <c r="AB6480" s="73"/>
      <c r="AC6480" s="70"/>
      <c r="AD6480" s="74"/>
      <c r="AE6480" s="68"/>
      <c r="AF6480" s="75"/>
    </row>
    <row r="6481" ht="28.5" customHeight="1" spans="1:32">
      <c r="A6481" s="61" t="s">
        <v>36</v>
      </c>
      <c r="B6481" s="61" t="s">
        <v>2156</v>
      </c>
      <c r="C6481" s="61" t="s">
        <v>4487</v>
      </c>
      <c r="D6481" s="61" t="s">
        <v>3962</v>
      </c>
      <c r="E6481" s="62" t="s">
        <v>4509</v>
      </c>
      <c r="F6481" s="78">
        <v>46182</v>
      </c>
      <c r="G6481" s="46" t="str">
        <f t="shared" si="690"/>
        <v>李胜见2026-6-9</v>
      </c>
      <c r="H6481" s="63" t="s">
        <v>4521</v>
      </c>
      <c r="I6481" s="63" t="s">
        <v>4522</v>
      </c>
      <c r="J6481" s="64"/>
      <c r="K6481" s="64"/>
      <c r="L6481" s="65"/>
      <c r="M6481" s="65"/>
      <c r="N6481" s="65"/>
      <c r="O6481" s="66">
        <v>8</v>
      </c>
      <c r="P6481" s="164"/>
      <c r="Q6481" s="68"/>
      <c r="R6481" s="68"/>
      <c r="S6481" s="68"/>
      <c r="T6481" s="69">
        <f t="shared" si="692"/>
        <v>8</v>
      </c>
      <c r="U6481" s="68"/>
      <c r="V6481" s="70"/>
      <c r="W6481" s="70"/>
      <c r="X6481" s="71">
        <f t="shared" si="693"/>
        <v>8</v>
      </c>
      <c r="Y6481" s="72"/>
      <c r="Z6481" s="70"/>
      <c r="AA6481" s="68">
        <v>10.5</v>
      </c>
      <c r="AB6481" s="73"/>
      <c r="AC6481" s="70"/>
      <c r="AD6481" s="74"/>
      <c r="AE6481" s="68"/>
      <c r="AF6481" s="75"/>
    </row>
    <row r="6482" ht="28.5" customHeight="1" spans="1:32">
      <c r="A6482" s="61" t="s">
        <v>36</v>
      </c>
      <c r="B6482" s="61" t="s">
        <v>2156</v>
      </c>
      <c r="C6482" s="61" t="s">
        <v>4487</v>
      </c>
      <c r="D6482" s="61" t="s">
        <v>3962</v>
      </c>
      <c r="E6482" s="62" t="s">
        <v>4509</v>
      </c>
      <c r="F6482" s="46">
        <v>46183</v>
      </c>
      <c r="G6482" s="46" t="str">
        <f t="shared" si="690"/>
        <v>李胜见2026-6-10</v>
      </c>
      <c r="H6482" s="63" t="s">
        <v>1928</v>
      </c>
      <c r="I6482" s="63" t="s">
        <v>4523</v>
      </c>
      <c r="J6482" s="64"/>
      <c r="K6482" s="64" t="s">
        <v>1598</v>
      </c>
      <c r="L6482" s="65"/>
      <c r="M6482" s="65"/>
      <c r="N6482" s="65"/>
      <c r="O6482" s="66">
        <v>8</v>
      </c>
      <c r="P6482" s="164"/>
      <c r="Q6482" s="68"/>
      <c r="R6482" s="68"/>
      <c r="S6482" s="68"/>
      <c r="T6482" s="69">
        <f t="shared" si="692"/>
        <v>8</v>
      </c>
      <c r="U6482" s="68"/>
      <c r="V6482" s="70">
        <v>2</v>
      </c>
      <c r="W6482" s="70"/>
      <c r="X6482" s="71">
        <f t="shared" si="693"/>
        <v>10</v>
      </c>
      <c r="Y6482" s="72"/>
      <c r="Z6482" s="70"/>
      <c r="AA6482" s="68">
        <v>4</v>
      </c>
      <c r="AB6482" s="73"/>
      <c r="AC6482" s="70"/>
      <c r="AD6482" s="74"/>
      <c r="AE6482" s="68"/>
      <c r="AF6482" s="75"/>
    </row>
    <row r="6483" ht="28.5" customHeight="1" spans="1:32">
      <c r="A6483" s="61" t="s">
        <v>36</v>
      </c>
      <c r="B6483" s="61" t="s">
        <v>2156</v>
      </c>
      <c r="C6483" s="61" t="s">
        <v>4487</v>
      </c>
      <c r="D6483" s="61" t="s">
        <v>3962</v>
      </c>
      <c r="E6483" s="62" t="s">
        <v>4509</v>
      </c>
      <c r="F6483" s="46">
        <v>46184</v>
      </c>
      <c r="G6483" s="46" t="str">
        <f t="shared" si="690"/>
        <v>李胜见2026-6-11</v>
      </c>
      <c r="H6483" s="63" t="s">
        <v>4524</v>
      </c>
      <c r="I6483" s="63" t="s">
        <v>4525</v>
      </c>
      <c r="J6483" s="64"/>
      <c r="K6483" s="64" t="s">
        <v>1598</v>
      </c>
      <c r="L6483" s="65"/>
      <c r="M6483" s="65"/>
      <c r="N6483" s="65"/>
      <c r="O6483" s="66">
        <v>8</v>
      </c>
      <c r="P6483" s="164"/>
      <c r="Q6483" s="68"/>
      <c r="R6483" s="68"/>
      <c r="S6483" s="68"/>
      <c r="T6483" s="69">
        <f t="shared" si="692"/>
        <v>8</v>
      </c>
      <c r="U6483" s="68"/>
      <c r="V6483" s="70">
        <v>3</v>
      </c>
      <c r="W6483" s="70"/>
      <c r="X6483" s="71">
        <f t="shared" si="693"/>
        <v>11</v>
      </c>
      <c r="Y6483" s="72"/>
      <c r="Z6483" s="70"/>
      <c r="AA6483" s="68">
        <v>4</v>
      </c>
      <c r="AB6483" s="73"/>
      <c r="AC6483" s="70"/>
      <c r="AD6483" s="74"/>
      <c r="AE6483" s="68"/>
      <c r="AF6483" s="75"/>
    </row>
    <row r="6484" ht="28.5" customHeight="1" spans="1:32">
      <c r="A6484" s="61" t="s">
        <v>36</v>
      </c>
      <c r="B6484" s="61" t="s">
        <v>2156</v>
      </c>
      <c r="C6484" s="61" t="s">
        <v>4487</v>
      </c>
      <c r="D6484" s="61" t="s">
        <v>3962</v>
      </c>
      <c r="E6484" s="62" t="s">
        <v>4509</v>
      </c>
      <c r="F6484" s="46">
        <v>46185</v>
      </c>
      <c r="G6484" s="46" t="str">
        <f t="shared" si="690"/>
        <v>李胜见2026-6-12</v>
      </c>
      <c r="H6484" s="63" t="s">
        <v>2376</v>
      </c>
      <c r="I6484" s="63" t="s">
        <v>4526</v>
      </c>
      <c r="J6484" s="64"/>
      <c r="K6484" s="64"/>
      <c r="L6484" s="65"/>
      <c r="M6484" s="65"/>
      <c r="N6484" s="65"/>
      <c r="O6484" s="66">
        <v>8</v>
      </c>
      <c r="P6484" s="164"/>
      <c r="Q6484" s="68"/>
      <c r="R6484" s="68"/>
      <c r="S6484" s="68"/>
      <c r="T6484" s="69">
        <f t="shared" si="692"/>
        <v>8</v>
      </c>
      <c r="U6484" s="68"/>
      <c r="V6484" s="70"/>
      <c r="W6484" s="70"/>
      <c r="X6484" s="71">
        <f t="shared" si="693"/>
        <v>8</v>
      </c>
      <c r="Y6484" s="72"/>
      <c r="Z6484" s="70"/>
      <c r="AA6484" s="68">
        <v>10.5</v>
      </c>
      <c r="AB6484" s="73"/>
      <c r="AC6484" s="70"/>
      <c r="AD6484" s="74"/>
      <c r="AE6484" s="68"/>
      <c r="AF6484" s="75"/>
    </row>
    <row r="6485" ht="28.5" customHeight="1" spans="1:32">
      <c r="A6485" s="61" t="s">
        <v>36</v>
      </c>
      <c r="B6485" s="61" t="s">
        <v>2156</v>
      </c>
      <c r="C6485" s="61" t="s">
        <v>4487</v>
      </c>
      <c r="D6485" s="61" t="s">
        <v>3962</v>
      </c>
      <c r="E6485" s="62" t="s">
        <v>4509</v>
      </c>
      <c r="F6485" s="46">
        <v>46186</v>
      </c>
      <c r="G6485" s="46" t="str">
        <f t="shared" si="690"/>
        <v>李胜见2026-6-13</v>
      </c>
      <c r="H6485" s="63" t="s">
        <v>4527</v>
      </c>
      <c r="I6485" s="63" t="s">
        <v>4528</v>
      </c>
      <c r="J6485" s="64"/>
      <c r="K6485" s="64"/>
      <c r="L6485" s="65"/>
      <c r="M6485" s="65"/>
      <c r="N6485" s="65"/>
      <c r="O6485" s="66">
        <v>8</v>
      </c>
      <c r="P6485" s="164"/>
      <c r="Q6485" s="68"/>
      <c r="R6485" s="68"/>
      <c r="S6485" s="68"/>
      <c r="T6485" s="69">
        <f t="shared" si="692"/>
        <v>8</v>
      </c>
      <c r="U6485" s="68"/>
      <c r="V6485" s="70"/>
      <c r="W6485" s="70"/>
      <c r="X6485" s="71">
        <f t="shared" si="693"/>
        <v>8</v>
      </c>
      <c r="Y6485" s="72"/>
      <c r="Z6485" s="70"/>
      <c r="AA6485" s="68">
        <v>10.5</v>
      </c>
      <c r="AB6485" s="73"/>
      <c r="AC6485" s="70"/>
      <c r="AD6485" s="74"/>
      <c r="AE6485" s="68"/>
      <c r="AF6485" s="80"/>
    </row>
    <row r="6486" ht="28.5" customHeight="1" spans="1:32">
      <c r="A6486" s="61" t="s">
        <v>36</v>
      </c>
      <c r="B6486" s="61" t="s">
        <v>2156</v>
      </c>
      <c r="C6486" s="61" t="s">
        <v>4487</v>
      </c>
      <c r="D6486" s="61" t="s">
        <v>3962</v>
      </c>
      <c r="E6486" s="62" t="s">
        <v>4509</v>
      </c>
      <c r="F6486" s="77">
        <v>46187</v>
      </c>
      <c r="G6486" s="46" t="str">
        <f t="shared" si="690"/>
        <v>李胜见2026-6-14</v>
      </c>
      <c r="H6486" s="63"/>
      <c r="I6486" s="63"/>
      <c r="J6486" s="64"/>
      <c r="K6486" s="64"/>
      <c r="L6486" s="65"/>
      <c r="M6486" s="65"/>
      <c r="N6486" s="65"/>
      <c r="O6486" s="66"/>
      <c r="P6486" s="164"/>
      <c r="Q6486" s="68"/>
      <c r="R6486" s="68"/>
      <c r="S6486" s="68"/>
      <c r="T6486" s="69">
        <f t="shared" si="692"/>
        <v>0</v>
      </c>
      <c r="U6486" s="68"/>
      <c r="V6486" s="70"/>
      <c r="W6486" s="70"/>
      <c r="X6486" s="71">
        <f t="shared" si="693"/>
        <v>0</v>
      </c>
      <c r="Y6486" s="72"/>
      <c r="Z6486" s="70"/>
      <c r="AA6486" s="68"/>
      <c r="AB6486" s="73"/>
      <c r="AC6486" s="70"/>
      <c r="AD6486" s="74"/>
      <c r="AE6486" s="68"/>
      <c r="AF6486" s="80"/>
    </row>
    <row r="6487" ht="28.5" customHeight="1" spans="1:32">
      <c r="A6487" s="61" t="s">
        <v>36</v>
      </c>
      <c r="B6487" s="61" t="s">
        <v>2156</v>
      </c>
      <c r="C6487" s="61" t="s">
        <v>4487</v>
      </c>
      <c r="D6487" s="61" t="s">
        <v>3962</v>
      </c>
      <c r="E6487" s="62" t="s">
        <v>4509</v>
      </c>
      <c r="F6487" s="46">
        <v>46188</v>
      </c>
      <c r="G6487" s="46" t="str">
        <f t="shared" si="690"/>
        <v>李胜见2026-6-15</v>
      </c>
      <c r="H6487" s="63" t="s">
        <v>547</v>
      </c>
      <c r="I6487" s="63" t="s">
        <v>4529</v>
      </c>
      <c r="J6487" s="64"/>
      <c r="K6487" s="64"/>
      <c r="L6487" s="65"/>
      <c r="M6487" s="65"/>
      <c r="N6487" s="65"/>
      <c r="O6487" s="66">
        <v>8</v>
      </c>
      <c r="P6487" s="164"/>
      <c r="Q6487" s="68"/>
      <c r="R6487" s="68"/>
      <c r="S6487" s="68"/>
      <c r="T6487" s="69">
        <f t="shared" si="692"/>
        <v>8</v>
      </c>
      <c r="U6487" s="68"/>
      <c r="V6487" s="70"/>
      <c r="W6487" s="70"/>
      <c r="X6487" s="71">
        <f t="shared" si="693"/>
        <v>8</v>
      </c>
      <c r="Y6487" s="72"/>
      <c r="Z6487" s="70"/>
      <c r="AA6487" s="68">
        <v>10.5</v>
      </c>
      <c r="AB6487" s="73"/>
      <c r="AC6487" s="70"/>
      <c r="AD6487" s="74"/>
      <c r="AE6487" s="68"/>
      <c r="AF6487" s="75"/>
    </row>
    <row r="6488" ht="28.5" customHeight="1" spans="1:32">
      <c r="A6488" s="61" t="s">
        <v>36</v>
      </c>
      <c r="B6488" s="61" t="s">
        <v>2156</v>
      </c>
      <c r="C6488" s="61" t="s">
        <v>4487</v>
      </c>
      <c r="D6488" s="61" t="s">
        <v>3962</v>
      </c>
      <c r="E6488" s="62" t="s">
        <v>4509</v>
      </c>
      <c r="F6488" s="46">
        <v>46189</v>
      </c>
      <c r="G6488" s="46" t="str">
        <f t="shared" si="690"/>
        <v>李胜见2026-6-16</v>
      </c>
      <c r="H6488" s="63" t="s">
        <v>207</v>
      </c>
      <c r="I6488" s="63" t="s">
        <v>4530</v>
      </c>
      <c r="J6488" s="64"/>
      <c r="K6488" s="64"/>
      <c r="L6488" s="65"/>
      <c r="M6488" s="65"/>
      <c r="N6488" s="65"/>
      <c r="O6488" s="66">
        <v>8</v>
      </c>
      <c r="P6488" s="161"/>
      <c r="Q6488" s="68"/>
      <c r="R6488" s="68"/>
      <c r="S6488" s="68"/>
      <c r="T6488" s="69">
        <f t="shared" si="692"/>
        <v>8</v>
      </c>
      <c r="U6488" s="68"/>
      <c r="V6488" s="70"/>
      <c r="W6488" s="70"/>
      <c r="X6488" s="71">
        <f t="shared" si="693"/>
        <v>8</v>
      </c>
      <c r="Y6488" s="72"/>
      <c r="Z6488" s="70"/>
      <c r="AA6488" s="68">
        <v>10.5</v>
      </c>
      <c r="AB6488" s="73"/>
      <c r="AC6488" s="70"/>
      <c r="AD6488" s="74"/>
      <c r="AE6488" s="68"/>
      <c r="AF6488" s="80"/>
    </row>
    <row r="6489" ht="28.5" customHeight="1" spans="1:32">
      <c r="A6489" s="61" t="s">
        <v>36</v>
      </c>
      <c r="B6489" s="61" t="s">
        <v>2156</v>
      </c>
      <c r="C6489" s="61" t="s">
        <v>4487</v>
      </c>
      <c r="D6489" s="61" t="s">
        <v>3962</v>
      </c>
      <c r="E6489" s="62" t="s">
        <v>4509</v>
      </c>
      <c r="F6489" s="46">
        <v>46190</v>
      </c>
      <c r="G6489" s="46" t="str">
        <f t="shared" si="690"/>
        <v>李胜见2026-6-17</v>
      </c>
      <c r="H6489" s="63" t="s">
        <v>4531</v>
      </c>
      <c r="I6489" s="63" t="s">
        <v>4532</v>
      </c>
      <c r="J6489" s="64"/>
      <c r="K6489" s="64"/>
      <c r="L6489" s="65"/>
      <c r="M6489" s="65"/>
      <c r="N6489" s="65"/>
      <c r="O6489" s="66">
        <v>8</v>
      </c>
      <c r="P6489" s="161"/>
      <c r="Q6489" s="68"/>
      <c r="R6489" s="68"/>
      <c r="S6489" s="68"/>
      <c r="T6489" s="69">
        <f t="shared" si="692"/>
        <v>8</v>
      </c>
      <c r="U6489" s="68"/>
      <c r="V6489" s="70"/>
      <c r="W6489" s="70"/>
      <c r="X6489" s="71">
        <f t="shared" si="693"/>
        <v>8</v>
      </c>
      <c r="Y6489" s="72"/>
      <c r="Z6489" s="70"/>
      <c r="AA6489" s="68">
        <v>10.5</v>
      </c>
      <c r="AB6489" s="73"/>
      <c r="AC6489" s="70"/>
      <c r="AD6489" s="74"/>
      <c r="AE6489" s="68"/>
      <c r="AF6489" s="75"/>
    </row>
    <row r="6490" ht="28.5" customHeight="1" spans="1:32">
      <c r="A6490" s="61" t="s">
        <v>36</v>
      </c>
      <c r="B6490" s="61" t="s">
        <v>2156</v>
      </c>
      <c r="C6490" s="61" t="s">
        <v>4487</v>
      </c>
      <c r="D6490" s="61" t="s">
        <v>3962</v>
      </c>
      <c r="E6490" s="62" t="s">
        <v>4509</v>
      </c>
      <c r="F6490" s="46">
        <v>46191</v>
      </c>
      <c r="G6490" s="46" t="str">
        <f t="shared" si="690"/>
        <v>李胜见2026-6-18</v>
      </c>
      <c r="H6490" s="63" t="s">
        <v>4533</v>
      </c>
      <c r="I6490" s="63" t="s">
        <v>4534</v>
      </c>
      <c r="J6490" s="64"/>
      <c r="K6490" s="64"/>
      <c r="L6490" s="65" t="s">
        <v>100</v>
      </c>
      <c r="M6490" s="65"/>
      <c r="N6490" s="65"/>
      <c r="O6490" s="66">
        <v>8</v>
      </c>
      <c r="P6490" s="161"/>
      <c r="Q6490" s="68">
        <v>-1</v>
      </c>
      <c r="R6490" s="68"/>
      <c r="S6490" s="68"/>
      <c r="T6490" s="69">
        <f t="shared" si="692"/>
        <v>7</v>
      </c>
      <c r="U6490" s="68"/>
      <c r="V6490" s="70"/>
      <c r="W6490" s="70"/>
      <c r="X6490" s="71">
        <f t="shared" si="693"/>
        <v>7</v>
      </c>
      <c r="Y6490" s="72"/>
      <c r="Z6490" s="70"/>
      <c r="AA6490" s="68">
        <v>10.5</v>
      </c>
      <c r="AB6490" s="73"/>
      <c r="AC6490" s="70"/>
      <c r="AD6490" s="74"/>
      <c r="AE6490" s="68"/>
      <c r="AF6490" s="75"/>
    </row>
    <row r="6491" ht="28.5" customHeight="1" spans="1:32">
      <c r="A6491" s="61" t="s">
        <v>36</v>
      </c>
      <c r="B6491" s="61" t="s">
        <v>2156</v>
      </c>
      <c r="C6491" s="61" t="s">
        <v>4487</v>
      </c>
      <c r="D6491" s="61" t="s">
        <v>3962</v>
      </c>
      <c r="E6491" s="62" t="s">
        <v>4509</v>
      </c>
      <c r="F6491" s="82">
        <v>46192</v>
      </c>
      <c r="G6491" s="46" t="str">
        <f t="shared" si="690"/>
        <v>李胜见2026-6-19</v>
      </c>
      <c r="H6491" s="63"/>
      <c r="I6491" s="63"/>
      <c r="J6491" s="64"/>
      <c r="K6491" s="64"/>
      <c r="L6491" s="65"/>
      <c r="M6491" s="65"/>
      <c r="N6491" s="65"/>
      <c r="O6491" s="66"/>
      <c r="P6491" s="161"/>
      <c r="Q6491" s="68"/>
      <c r="R6491" s="68"/>
      <c r="S6491" s="68"/>
      <c r="T6491" s="69">
        <f t="shared" si="692"/>
        <v>0</v>
      </c>
      <c r="U6491" s="68"/>
      <c r="V6491" s="70"/>
      <c r="W6491" s="70"/>
      <c r="X6491" s="71">
        <f t="shared" si="693"/>
        <v>0</v>
      </c>
      <c r="Y6491" s="72"/>
      <c r="Z6491" s="70"/>
      <c r="AA6491" s="68"/>
      <c r="AB6491" s="73">
        <v>8</v>
      </c>
      <c r="AC6491" s="70"/>
      <c r="AD6491" s="74"/>
      <c r="AE6491" s="68"/>
      <c r="AF6491" s="75"/>
    </row>
    <row r="6492" ht="28.5" customHeight="1" spans="1:32">
      <c r="A6492" s="61" t="s">
        <v>36</v>
      </c>
      <c r="B6492" s="61" t="s">
        <v>2156</v>
      </c>
      <c r="C6492" s="61" t="s">
        <v>4487</v>
      </c>
      <c r="D6492" s="61" t="s">
        <v>3962</v>
      </c>
      <c r="E6492" s="62" t="s">
        <v>4509</v>
      </c>
      <c r="F6492" s="77">
        <v>46193</v>
      </c>
      <c r="G6492" s="46" t="str">
        <f t="shared" si="690"/>
        <v>李胜见2026-6-20</v>
      </c>
      <c r="H6492" s="63"/>
      <c r="I6492" s="63"/>
      <c r="J6492" s="64"/>
      <c r="K6492" s="64"/>
      <c r="L6492" s="65"/>
      <c r="M6492" s="65"/>
      <c r="N6492" s="65"/>
      <c r="O6492" s="66"/>
      <c r="P6492" s="161"/>
      <c r="Q6492" s="68"/>
      <c r="R6492" s="68"/>
      <c r="S6492" s="68"/>
      <c r="T6492" s="69">
        <f t="shared" si="692"/>
        <v>0</v>
      </c>
      <c r="U6492" s="68"/>
      <c r="V6492" s="70"/>
      <c r="W6492" s="70"/>
      <c r="X6492" s="71">
        <f t="shared" si="693"/>
        <v>0</v>
      </c>
      <c r="Y6492" s="72"/>
      <c r="Z6492" s="70"/>
      <c r="AA6492" s="68"/>
      <c r="AB6492" s="73"/>
      <c r="AC6492" s="70"/>
      <c r="AD6492" s="74"/>
      <c r="AE6492" s="68"/>
      <c r="AF6492" s="75"/>
    </row>
    <row r="6493" ht="28.5" customHeight="1" spans="1:32">
      <c r="A6493" s="61" t="s">
        <v>36</v>
      </c>
      <c r="B6493" s="61" t="s">
        <v>2156</v>
      </c>
      <c r="C6493" s="61" t="s">
        <v>4487</v>
      </c>
      <c r="D6493" s="61" t="s">
        <v>3962</v>
      </c>
      <c r="E6493" s="62" t="s">
        <v>4509</v>
      </c>
      <c r="F6493" s="46">
        <v>46194</v>
      </c>
      <c r="G6493" s="46" t="str">
        <f t="shared" si="690"/>
        <v>李胜见2026-6-21</v>
      </c>
      <c r="H6493" s="63" t="s">
        <v>2031</v>
      </c>
      <c r="I6493" s="63" t="s">
        <v>4535</v>
      </c>
      <c r="J6493" s="64"/>
      <c r="K6493" s="64" t="s">
        <v>1564</v>
      </c>
      <c r="L6493" s="65"/>
      <c r="M6493" s="65"/>
      <c r="N6493" s="65"/>
      <c r="O6493" s="66">
        <v>8</v>
      </c>
      <c r="P6493" s="161"/>
      <c r="Q6493" s="68"/>
      <c r="R6493" s="68"/>
      <c r="S6493" s="68"/>
      <c r="T6493" s="69">
        <f t="shared" si="692"/>
        <v>8</v>
      </c>
      <c r="U6493" s="68"/>
      <c r="V6493" s="70">
        <v>2.5</v>
      </c>
      <c r="W6493" s="70"/>
      <c r="X6493" s="71">
        <f t="shared" si="693"/>
        <v>10.5</v>
      </c>
      <c r="Y6493" s="72"/>
      <c r="Z6493" s="70"/>
      <c r="AA6493" s="68">
        <v>4</v>
      </c>
      <c r="AB6493" s="73"/>
      <c r="AC6493" s="70"/>
      <c r="AD6493" s="74"/>
      <c r="AE6493" s="68"/>
      <c r="AF6493" s="75"/>
    </row>
    <row r="6494" ht="28.5" customHeight="1" spans="1:32">
      <c r="A6494" s="61" t="s">
        <v>36</v>
      </c>
      <c r="B6494" s="61" t="s">
        <v>2156</v>
      </c>
      <c r="C6494" s="61" t="s">
        <v>4487</v>
      </c>
      <c r="D6494" s="61" t="s">
        <v>3962</v>
      </c>
      <c r="E6494" s="62" t="s">
        <v>4509</v>
      </c>
      <c r="F6494" s="46">
        <v>46195</v>
      </c>
      <c r="G6494" s="46" t="str">
        <f t="shared" si="690"/>
        <v>李胜见2026-6-22</v>
      </c>
      <c r="H6494" s="63"/>
      <c r="I6494" s="63"/>
      <c r="J6494" s="64"/>
      <c r="K6494" s="64"/>
      <c r="L6494" s="65"/>
      <c r="M6494" s="65"/>
      <c r="N6494" s="65"/>
      <c r="O6494" s="66"/>
      <c r="P6494" s="164"/>
      <c r="Q6494" s="68"/>
      <c r="R6494" s="68"/>
      <c r="S6494" s="68"/>
      <c r="T6494" s="69">
        <f t="shared" si="692"/>
        <v>0</v>
      </c>
      <c r="U6494" s="68"/>
      <c r="V6494" s="70"/>
      <c r="W6494" s="70"/>
      <c r="X6494" s="71">
        <f t="shared" si="693"/>
        <v>0</v>
      </c>
      <c r="Y6494" s="72"/>
      <c r="Z6494" s="70"/>
      <c r="AA6494" s="68"/>
      <c r="AB6494" s="73"/>
      <c r="AC6494" s="70"/>
      <c r="AD6494" s="74"/>
      <c r="AE6494" s="68"/>
      <c r="AF6494" s="75"/>
    </row>
    <row r="6495" ht="28.5" customHeight="1" spans="1:32">
      <c r="A6495" s="61" t="s">
        <v>36</v>
      </c>
      <c r="B6495" s="61" t="s">
        <v>2156</v>
      </c>
      <c r="C6495" s="61" t="s">
        <v>4487</v>
      </c>
      <c r="D6495" s="61" t="s">
        <v>3962</v>
      </c>
      <c r="E6495" s="62" t="s">
        <v>4509</v>
      </c>
      <c r="F6495" s="46">
        <v>46196</v>
      </c>
      <c r="G6495" s="46" t="str">
        <f t="shared" si="690"/>
        <v>李胜见2026-6-23</v>
      </c>
      <c r="H6495" s="63"/>
      <c r="I6495" s="63"/>
      <c r="J6495" s="64"/>
      <c r="K6495" s="64"/>
      <c r="L6495" s="65"/>
      <c r="M6495" s="65"/>
      <c r="N6495" s="65"/>
      <c r="O6495" s="66"/>
      <c r="P6495" s="161"/>
      <c r="Q6495" s="68"/>
      <c r="R6495" s="68"/>
      <c r="S6495" s="68"/>
      <c r="T6495" s="69">
        <f t="shared" si="692"/>
        <v>0</v>
      </c>
      <c r="U6495" s="68"/>
      <c r="V6495" s="70"/>
      <c r="W6495" s="70"/>
      <c r="X6495" s="71">
        <f t="shared" si="693"/>
        <v>0</v>
      </c>
      <c r="Y6495" s="72"/>
      <c r="Z6495" s="70"/>
      <c r="AA6495" s="68"/>
      <c r="AB6495" s="73"/>
      <c r="AC6495" s="70"/>
      <c r="AD6495" s="74"/>
      <c r="AE6495" s="68"/>
      <c r="AF6495" s="75"/>
    </row>
    <row r="6496" ht="28.5" customHeight="1" spans="1:32">
      <c r="A6496" s="61" t="s">
        <v>36</v>
      </c>
      <c r="B6496" s="61" t="s">
        <v>2156</v>
      </c>
      <c r="C6496" s="61" t="s">
        <v>4487</v>
      </c>
      <c r="D6496" s="61" t="s">
        <v>3962</v>
      </c>
      <c r="E6496" s="62" t="s">
        <v>4509</v>
      </c>
      <c r="F6496" s="46">
        <v>46197</v>
      </c>
      <c r="G6496" s="46" t="str">
        <f t="shared" si="690"/>
        <v>李胜见2026-6-24</v>
      </c>
      <c r="H6496" s="63"/>
      <c r="I6496" s="63"/>
      <c r="J6496" s="64"/>
      <c r="K6496" s="64"/>
      <c r="L6496" s="65"/>
      <c r="M6496" s="65"/>
      <c r="N6496" s="65"/>
      <c r="O6496" s="66"/>
      <c r="P6496" s="164"/>
      <c r="Q6496" s="68"/>
      <c r="R6496" s="68"/>
      <c r="S6496" s="68"/>
      <c r="T6496" s="69">
        <f t="shared" si="692"/>
        <v>0</v>
      </c>
      <c r="U6496" s="68"/>
      <c r="V6496" s="70"/>
      <c r="W6496" s="70"/>
      <c r="X6496" s="71">
        <f t="shared" si="693"/>
        <v>0</v>
      </c>
      <c r="Y6496" s="72"/>
      <c r="Z6496" s="70"/>
      <c r="AA6496" s="68"/>
      <c r="AB6496" s="73"/>
      <c r="AC6496" s="70"/>
      <c r="AD6496" s="74"/>
      <c r="AE6496" s="68"/>
      <c r="AF6496" s="75"/>
    </row>
    <row r="6497" ht="28.5" customHeight="1" spans="1:32">
      <c r="A6497" s="61" t="s">
        <v>36</v>
      </c>
      <c r="B6497" s="61" t="s">
        <v>2156</v>
      </c>
      <c r="C6497" s="61" t="s">
        <v>4487</v>
      </c>
      <c r="D6497" s="61" t="s">
        <v>3962</v>
      </c>
      <c r="E6497" s="62" t="s">
        <v>4509</v>
      </c>
      <c r="F6497" s="46">
        <v>46198</v>
      </c>
      <c r="G6497" s="46" t="str">
        <f t="shared" si="690"/>
        <v>李胜见2026-6-25</v>
      </c>
      <c r="H6497" s="63"/>
      <c r="I6497" s="63"/>
      <c r="J6497" s="64"/>
      <c r="K6497" s="64"/>
      <c r="L6497" s="65"/>
      <c r="M6497" s="65"/>
      <c r="N6497" s="65"/>
      <c r="O6497" s="66"/>
      <c r="P6497" s="164"/>
      <c r="Q6497" s="68"/>
      <c r="R6497" s="68"/>
      <c r="S6497" s="68"/>
      <c r="T6497" s="69">
        <f t="shared" si="692"/>
        <v>0</v>
      </c>
      <c r="U6497" s="68"/>
      <c r="V6497" s="70"/>
      <c r="W6497" s="70"/>
      <c r="X6497" s="71">
        <f t="shared" si="693"/>
        <v>0</v>
      </c>
      <c r="Y6497" s="72"/>
      <c r="Z6497" s="70"/>
      <c r="AA6497" s="68"/>
      <c r="AB6497" s="73"/>
      <c r="AC6497" s="70"/>
      <c r="AD6497" s="74"/>
      <c r="AE6497" s="68"/>
      <c r="AF6497" s="75"/>
    </row>
    <row r="6498" ht="28.5" customHeight="1" spans="1:32">
      <c r="A6498" s="61" t="s">
        <v>36</v>
      </c>
      <c r="B6498" s="61" t="s">
        <v>2156</v>
      </c>
      <c r="C6498" s="61" t="s">
        <v>4487</v>
      </c>
      <c r="D6498" s="61" t="s">
        <v>3962</v>
      </c>
      <c r="E6498" s="62" t="s">
        <v>4509</v>
      </c>
      <c r="F6498" s="46">
        <v>46199</v>
      </c>
      <c r="G6498" s="46" t="str">
        <f t="shared" si="690"/>
        <v>李胜见2026-6-26</v>
      </c>
      <c r="H6498" s="63"/>
      <c r="I6498" s="63"/>
      <c r="J6498" s="64"/>
      <c r="K6498" s="64"/>
      <c r="L6498" s="65"/>
      <c r="M6498" s="65"/>
      <c r="N6498" s="65"/>
      <c r="O6498" s="66"/>
      <c r="P6498" s="164"/>
      <c r="Q6498" s="68"/>
      <c r="R6498" s="68"/>
      <c r="S6498" s="68"/>
      <c r="T6498" s="69">
        <f t="shared" si="692"/>
        <v>0</v>
      </c>
      <c r="U6498" s="68"/>
      <c r="V6498" s="70"/>
      <c r="W6498" s="70"/>
      <c r="X6498" s="71">
        <f t="shared" si="693"/>
        <v>0</v>
      </c>
      <c r="Y6498" s="72"/>
      <c r="Z6498" s="70"/>
      <c r="AA6498" s="68"/>
      <c r="AB6498" s="73"/>
      <c r="AC6498" s="70"/>
      <c r="AD6498" s="74"/>
      <c r="AE6498" s="68"/>
      <c r="AF6498" s="75"/>
    </row>
    <row r="6499" ht="28.5" customHeight="1" spans="1:32">
      <c r="A6499" s="61" t="s">
        <v>36</v>
      </c>
      <c r="B6499" s="61" t="s">
        <v>2156</v>
      </c>
      <c r="C6499" s="61" t="s">
        <v>4487</v>
      </c>
      <c r="D6499" s="61" t="s">
        <v>3962</v>
      </c>
      <c r="E6499" s="62" t="s">
        <v>4509</v>
      </c>
      <c r="F6499" s="46">
        <v>46200</v>
      </c>
      <c r="G6499" s="46" t="str">
        <f t="shared" si="690"/>
        <v>李胜见2026-6-27</v>
      </c>
      <c r="H6499" s="63"/>
      <c r="I6499" s="63"/>
      <c r="J6499" s="64"/>
      <c r="K6499" s="64"/>
      <c r="L6499" s="65"/>
      <c r="M6499" s="65"/>
      <c r="N6499" s="79"/>
      <c r="O6499" s="66"/>
      <c r="P6499" s="164"/>
      <c r="Q6499" s="68"/>
      <c r="R6499" s="68"/>
      <c r="S6499" s="68"/>
      <c r="T6499" s="69">
        <f t="shared" si="692"/>
        <v>0</v>
      </c>
      <c r="U6499" s="68"/>
      <c r="V6499" s="70"/>
      <c r="W6499" s="70"/>
      <c r="X6499" s="71">
        <f t="shared" si="693"/>
        <v>0</v>
      </c>
      <c r="Y6499" s="72"/>
      <c r="Z6499" s="70"/>
      <c r="AA6499" s="68"/>
      <c r="AB6499" s="73"/>
      <c r="AC6499" s="70"/>
      <c r="AD6499" s="74"/>
      <c r="AE6499" s="68"/>
      <c r="AF6499" s="75"/>
    </row>
    <row r="6500" ht="28.5" customHeight="1" spans="1:32">
      <c r="A6500" s="61" t="s">
        <v>36</v>
      </c>
      <c r="B6500" s="61" t="s">
        <v>2156</v>
      </c>
      <c r="C6500" s="61" t="s">
        <v>4487</v>
      </c>
      <c r="D6500" s="61" t="s">
        <v>3962</v>
      </c>
      <c r="E6500" s="62" t="s">
        <v>4509</v>
      </c>
      <c r="F6500" s="46">
        <v>46201</v>
      </c>
      <c r="G6500" s="46" t="str">
        <f t="shared" si="690"/>
        <v>李胜见2026-6-28</v>
      </c>
      <c r="H6500" s="63"/>
      <c r="I6500" s="63"/>
      <c r="J6500" s="64"/>
      <c r="K6500" s="64"/>
      <c r="L6500" s="65"/>
      <c r="M6500" s="65"/>
      <c r="N6500" s="65"/>
      <c r="O6500" s="66"/>
      <c r="P6500" s="164"/>
      <c r="Q6500" s="68"/>
      <c r="R6500" s="68"/>
      <c r="S6500" s="68"/>
      <c r="T6500" s="69">
        <f t="shared" si="692"/>
        <v>0</v>
      </c>
      <c r="U6500" s="68"/>
      <c r="V6500" s="70"/>
      <c r="W6500" s="70"/>
      <c r="X6500" s="71">
        <f t="shared" si="693"/>
        <v>0</v>
      </c>
      <c r="Y6500" s="72"/>
      <c r="Z6500" s="70"/>
      <c r="AA6500" s="68"/>
      <c r="AB6500" s="73"/>
      <c r="AC6500" s="70"/>
      <c r="AD6500" s="74"/>
      <c r="AE6500" s="68"/>
      <c r="AF6500" s="75"/>
    </row>
    <row r="6501" ht="28.5" customHeight="1" spans="1:32">
      <c r="A6501" s="61" t="s">
        <v>36</v>
      </c>
      <c r="B6501" s="61" t="s">
        <v>2156</v>
      </c>
      <c r="C6501" s="61" t="s">
        <v>4487</v>
      </c>
      <c r="D6501" s="61" t="s">
        <v>3962</v>
      </c>
      <c r="E6501" s="62" t="s">
        <v>4509</v>
      </c>
      <c r="F6501" s="46">
        <v>46202</v>
      </c>
      <c r="G6501" s="46" t="str">
        <f t="shared" si="690"/>
        <v>李胜见2026-6-29</v>
      </c>
      <c r="H6501" s="63"/>
      <c r="I6501" s="63"/>
      <c r="J6501" s="64"/>
      <c r="K6501" s="64"/>
      <c r="L6501" s="65"/>
      <c r="M6501" s="65"/>
      <c r="N6501" s="79"/>
      <c r="O6501" s="66"/>
      <c r="P6501" s="164"/>
      <c r="Q6501" s="68"/>
      <c r="R6501" s="68"/>
      <c r="S6501" s="68"/>
      <c r="T6501" s="69">
        <f t="shared" si="692"/>
        <v>0</v>
      </c>
      <c r="U6501" s="68"/>
      <c r="V6501" s="70"/>
      <c r="W6501" s="70"/>
      <c r="X6501" s="71">
        <f t="shared" si="693"/>
        <v>0</v>
      </c>
      <c r="Y6501" s="72"/>
      <c r="Z6501" s="70"/>
      <c r="AA6501" s="68"/>
      <c r="AB6501" s="73"/>
      <c r="AC6501" s="70"/>
      <c r="AD6501" s="74"/>
      <c r="AE6501" s="68"/>
      <c r="AF6501" s="75"/>
    </row>
    <row r="6502" s="3" customFormat="1" ht="28.5" customHeight="1" spans="1:32">
      <c r="A6502" s="61" t="s">
        <v>36</v>
      </c>
      <c r="B6502" s="61" t="s">
        <v>2156</v>
      </c>
      <c r="C6502" s="61" t="s">
        <v>4487</v>
      </c>
      <c r="D6502" s="61" t="s">
        <v>3962</v>
      </c>
      <c r="E6502" s="62" t="s">
        <v>4509</v>
      </c>
      <c r="F6502" s="46">
        <v>46203</v>
      </c>
      <c r="G6502" s="46" t="str">
        <f t="shared" si="690"/>
        <v>李胜见2026-6-30</v>
      </c>
      <c r="H6502" s="63"/>
      <c r="I6502" s="63"/>
      <c r="J6502" s="64"/>
      <c r="K6502" s="64"/>
      <c r="L6502" s="65"/>
      <c r="M6502" s="65"/>
      <c r="N6502" s="65"/>
      <c r="O6502" s="66"/>
      <c r="P6502" s="164"/>
      <c r="Q6502" s="68"/>
      <c r="R6502" s="68"/>
      <c r="S6502" s="68"/>
      <c r="T6502" s="69">
        <f t="shared" si="692"/>
        <v>0</v>
      </c>
      <c r="U6502" s="68"/>
      <c r="V6502" s="70"/>
      <c r="W6502" s="70"/>
      <c r="X6502" s="71">
        <f t="shared" si="693"/>
        <v>0</v>
      </c>
      <c r="Y6502" s="72"/>
      <c r="Z6502" s="70"/>
      <c r="AA6502" s="68"/>
      <c r="AB6502" s="73"/>
      <c r="AC6502" s="70"/>
      <c r="AD6502" s="74"/>
      <c r="AE6502" s="68"/>
      <c r="AF6502" s="75"/>
    </row>
    <row r="6503" s="3" customFormat="1" ht="28.5" customHeight="1" spans="1:32">
      <c r="A6503" s="61" t="s">
        <v>36</v>
      </c>
      <c r="B6503" s="61" t="s">
        <v>2156</v>
      </c>
      <c r="C6503" s="61" t="s">
        <v>4487</v>
      </c>
      <c r="D6503" s="61" t="s">
        <v>3962</v>
      </c>
      <c r="E6503" s="62" t="s">
        <v>4509</v>
      </c>
      <c r="F6503" s="46">
        <v>46204</v>
      </c>
      <c r="G6503" s="46" t="str">
        <f t="shared" si="690"/>
        <v>李胜见2026-7-1</v>
      </c>
      <c r="H6503" s="63"/>
      <c r="I6503" s="63"/>
      <c r="J6503" s="64"/>
      <c r="K6503" s="64"/>
      <c r="L6503" s="65"/>
      <c r="M6503" s="65"/>
      <c r="N6503" s="65"/>
      <c r="O6503" s="66"/>
      <c r="P6503" s="164"/>
      <c r="Q6503" s="68"/>
      <c r="R6503" s="68"/>
      <c r="S6503" s="68"/>
      <c r="T6503" s="69">
        <f t="shared" si="692"/>
        <v>0</v>
      </c>
      <c r="U6503" s="68"/>
      <c r="V6503" s="70"/>
      <c r="W6503" s="70"/>
      <c r="X6503" s="71">
        <f t="shared" si="693"/>
        <v>0</v>
      </c>
      <c r="Y6503" s="72"/>
      <c r="Z6503" s="70"/>
      <c r="AA6503" s="68"/>
      <c r="AB6503" s="73"/>
      <c r="AC6503" s="70"/>
      <c r="AD6503" s="74"/>
      <c r="AE6503" s="68"/>
      <c r="AF6503" s="75"/>
    </row>
    <row r="6504" ht="28.5" customHeight="1" spans="1:32">
      <c r="A6504" s="84" t="s">
        <v>36</v>
      </c>
      <c r="B6504" s="84" t="s">
        <v>2156</v>
      </c>
      <c r="C6504" s="84" t="s">
        <v>4487</v>
      </c>
      <c r="D6504" s="84" t="s">
        <v>3962</v>
      </c>
      <c r="E6504" s="85" t="s">
        <v>4509</v>
      </c>
      <c r="F6504" s="86">
        <v>46235</v>
      </c>
      <c r="G6504" s="46" t="str">
        <f t="shared" si="690"/>
        <v>李胜见2026-8-1</v>
      </c>
      <c r="H6504" s="63"/>
      <c r="I6504" s="63"/>
      <c r="J6504" s="64"/>
      <c r="K6504" s="64"/>
      <c r="L6504" s="65"/>
      <c r="M6504" s="65"/>
      <c r="N6504" s="91"/>
      <c r="O6504" s="66"/>
      <c r="P6504" s="87"/>
      <c r="Q6504" s="87"/>
      <c r="R6504" s="87"/>
      <c r="S6504" s="87"/>
      <c r="T6504" s="69">
        <f t="shared" si="692"/>
        <v>0</v>
      </c>
      <c r="U6504" s="87"/>
      <c r="V6504" s="87"/>
      <c r="W6504" s="87"/>
      <c r="X6504" s="71">
        <f t="shared" si="693"/>
        <v>0</v>
      </c>
      <c r="Y6504" s="88"/>
      <c r="Z6504" s="87"/>
      <c r="AA6504" s="87"/>
      <c r="AB6504" s="87"/>
      <c r="AC6504" s="87"/>
      <c r="AD6504" s="89"/>
      <c r="AE6504" s="87"/>
      <c r="AF6504" s="90"/>
    </row>
    <row r="6505" ht="28.5" customHeight="1" spans="1:32">
      <c r="A6505" s="44" t="s">
        <v>36</v>
      </c>
      <c r="B6505" s="44" t="s">
        <v>2156</v>
      </c>
      <c r="C6505" s="44" t="s">
        <v>4487</v>
      </c>
      <c r="D6505" s="44" t="s">
        <v>3962</v>
      </c>
      <c r="E6505" s="44" t="s">
        <v>4536</v>
      </c>
      <c r="F6505" s="45">
        <v>46173</v>
      </c>
      <c r="G6505" s="46" t="str">
        <f t="shared" si="690"/>
        <v>王瑞瑞2026-5-31</v>
      </c>
      <c r="H6505" s="157"/>
      <c r="I6505" s="157"/>
      <c r="J6505" s="158"/>
      <c r="K6505" s="158"/>
      <c r="L6505" s="158"/>
      <c r="M6505" s="159"/>
      <c r="N6505" s="159"/>
      <c r="O6505" s="102">
        <f t="shared" ref="O6505:AE6505" si="694">SUM(O6506:O6537)</f>
        <v>136</v>
      </c>
      <c r="P6505" s="103">
        <f t="shared" si="694"/>
        <v>0</v>
      </c>
      <c r="Q6505" s="104">
        <f t="shared" si="694"/>
        <v>0</v>
      </c>
      <c r="R6505" s="104">
        <f t="shared" si="694"/>
        <v>-3.5</v>
      </c>
      <c r="S6505" s="53">
        <f t="shared" si="694"/>
        <v>0</v>
      </c>
      <c r="T6505" s="105">
        <f t="shared" si="694"/>
        <v>132.5</v>
      </c>
      <c r="U6505" s="55">
        <f t="shared" si="694"/>
        <v>0</v>
      </c>
      <c r="V6505" s="105">
        <f t="shared" si="694"/>
        <v>17.5</v>
      </c>
      <c r="W6505" s="105">
        <f t="shared" si="694"/>
        <v>0</v>
      </c>
      <c r="X6505" s="106">
        <f t="shared" si="694"/>
        <v>150</v>
      </c>
      <c r="Y6505" s="107">
        <f t="shared" si="694"/>
        <v>5</v>
      </c>
      <c r="Z6505" s="105">
        <f t="shared" si="694"/>
        <v>0</v>
      </c>
      <c r="AA6505" s="108">
        <f t="shared" si="694"/>
        <v>0</v>
      </c>
      <c r="AB6505" s="105">
        <f t="shared" si="694"/>
        <v>8</v>
      </c>
      <c r="AC6505" s="105">
        <f t="shared" si="694"/>
        <v>0</v>
      </c>
      <c r="AD6505" s="109">
        <f t="shared" si="694"/>
        <v>0</v>
      </c>
      <c r="AE6505" s="108">
        <f t="shared" si="694"/>
        <v>0</v>
      </c>
      <c r="AF6505" s="60"/>
    </row>
    <row r="6506" ht="28.5" customHeight="1" spans="1:32">
      <c r="A6506" s="61" t="s">
        <v>36</v>
      </c>
      <c r="B6506" s="61" t="s">
        <v>2156</v>
      </c>
      <c r="C6506" s="61" t="s">
        <v>4487</v>
      </c>
      <c r="D6506" s="61" t="s">
        <v>3962</v>
      </c>
      <c r="E6506" s="62" t="s">
        <v>4536</v>
      </c>
      <c r="F6506" s="46">
        <v>46174</v>
      </c>
      <c r="G6506" s="46" t="str">
        <f t="shared" si="690"/>
        <v>王瑞瑞2026-6-1</v>
      </c>
      <c r="H6506" s="63" t="s">
        <v>4537</v>
      </c>
      <c r="I6506" s="63"/>
      <c r="J6506" s="64"/>
      <c r="K6506" s="64" t="s">
        <v>1598</v>
      </c>
      <c r="L6506" s="65"/>
      <c r="M6506" s="65"/>
      <c r="N6506" s="65"/>
      <c r="O6506" s="66">
        <v>8</v>
      </c>
      <c r="P6506" s="164"/>
      <c r="Q6506" s="68"/>
      <c r="R6506" s="68"/>
      <c r="S6506" s="68"/>
      <c r="T6506" s="69">
        <f t="shared" ref="T6506:T6537" si="695">SUM(O6506:S6506)</f>
        <v>8</v>
      </c>
      <c r="U6506" s="68"/>
      <c r="V6506" s="70">
        <v>2</v>
      </c>
      <c r="W6506" s="70"/>
      <c r="X6506" s="71">
        <f t="shared" ref="X6506:X6537" si="696">SUM(T6506:W6506)</f>
        <v>10</v>
      </c>
      <c r="Y6506" s="72"/>
      <c r="Z6506" s="70"/>
      <c r="AA6506" s="68"/>
      <c r="AB6506" s="73"/>
      <c r="AC6506" s="70"/>
      <c r="AD6506" s="74"/>
      <c r="AE6506" s="68"/>
      <c r="AF6506" s="75"/>
    </row>
    <row r="6507" ht="28.5" customHeight="1" spans="1:32">
      <c r="A6507" s="61" t="s">
        <v>36</v>
      </c>
      <c r="B6507" s="61" t="s">
        <v>2156</v>
      </c>
      <c r="C6507" s="61" t="s">
        <v>4487</v>
      </c>
      <c r="D6507" s="61" t="s">
        <v>3962</v>
      </c>
      <c r="E6507" s="62" t="s">
        <v>4536</v>
      </c>
      <c r="F6507" s="46">
        <v>46175</v>
      </c>
      <c r="G6507" s="46" t="str">
        <f t="shared" si="690"/>
        <v>王瑞瑞2026-6-2</v>
      </c>
      <c r="H6507" s="63" t="s">
        <v>4538</v>
      </c>
      <c r="I6507" s="63"/>
      <c r="J6507" s="64"/>
      <c r="K6507" s="64" t="s">
        <v>1598</v>
      </c>
      <c r="L6507" s="65"/>
      <c r="M6507" s="65"/>
      <c r="N6507" s="65"/>
      <c r="O6507" s="66">
        <v>8</v>
      </c>
      <c r="P6507" s="164"/>
      <c r="Q6507" s="68"/>
      <c r="R6507" s="68"/>
      <c r="S6507" s="68"/>
      <c r="T6507" s="69">
        <f t="shared" si="695"/>
        <v>8</v>
      </c>
      <c r="U6507" s="68"/>
      <c r="V6507" s="70">
        <v>1.5</v>
      </c>
      <c r="W6507" s="70"/>
      <c r="X6507" s="71">
        <f t="shared" si="696"/>
        <v>9.5</v>
      </c>
      <c r="Y6507" s="72">
        <v>1</v>
      </c>
      <c r="Z6507" s="70"/>
      <c r="AA6507" s="68"/>
      <c r="AB6507" s="73"/>
      <c r="AC6507" s="70"/>
      <c r="AD6507" s="74"/>
      <c r="AE6507" s="68"/>
      <c r="AF6507" s="75"/>
    </row>
    <row r="6508" ht="28.5" customHeight="1" spans="1:32">
      <c r="A6508" s="61" t="s">
        <v>36</v>
      </c>
      <c r="B6508" s="61" t="s">
        <v>2156</v>
      </c>
      <c r="C6508" s="61" t="s">
        <v>4487</v>
      </c>
      <c r="D6508" s="61" t="s">
        <v>3962</v>
      </c>
      <c r="E6508" s="62" t="s">
        <v>4536</v>
      </c>
      <c r="F6508" s="46">
        <v>46176</v>
      </c>
      <c r="G6508" s="46" t="str">
        <f t="shared" si="690"/>
        <v>王瑞瑞2026-6-3</v>
      </c>
      <c r="H6508" s="63" t="s">
        <v>4539</v>
      </c>
      <c r="I6508" s="63"/>
      <c r="J6508" s="64"/>
      <c r="K6508" s="64"/>
      <c r="L6508" s="65"/>
      <c r="M6508" s="65"/>
      <c r="N6508" s="65"/>
      <c r="O6508" s="66">
        <v>8</v>
      </c>
      <c r="P6508" s="164"/>
      <c r="Q6508" s="68"/>
      <c r="R6508" s="68"/>
      <c r="S6508" s="68"/>
      <c r="T6508" s="69">
        <f t="shared" si="695"/>
        <v>8</v>
      </c>
      <c r="U6508" s="68"/>
      <c r="V6508" s="70"/>
      <c r="W6508" s="70"/>
      <c r="X6508" s="71">
        <f t="shared" si="696"/>
        <v>8</v>
      </c>
      <c r="Y6508" s="72">
        <v>1</v>
      </c>
      <c r="Z6508" s="70"/>
      <c r="AA6508" s="68"/>
      <c r="AB6508" s="73"/>
      <c r="AC6508" s="70"/>
      <c r="AD6508" s="74"/>
      <c r="AE6508" s="68"/>
      <c r="AF6508" s="75"/>
    </row>
    <row r="6509" ht="28.5" customHeight="1" spans="1:32">
      <c r="A6509" s="61" t="s">
        <v>36</v>
      </c>
      <c r="B6509" s="61" t="s">
        <v>2156</v>
      </c>
      <c r="C6509" s="61" t="s">
        <v>4487</v>
      </c>
      <c r="D6509" s="61" t="s">
        <v>3962</v>
      </c>
      <c r="E6509" s="62" t="s">
        <v>4536</v>
      </c>
      <c r="F6509" s="46">
        <v>46177</v>
      </c>
      <c r="G6509" s="46" t="str">
        <f t="shared" si="690"/>
        <v>王瑞瑞2026-6-4</v>
      </c>
      <c r="H6509" s="63" t="s">
        <v>3862</v>
      </c>
      <c r="I6509" s="63"/>
      <c r="J6509" s="64"/>
      <c r="K6509" s="64"/>
      <c r="L6509" s="65"/>
      <c r="M6509" s="65"/>
      <c r="N6509" s="65"/>
      <c r="O6509" s="66">
        <v>8</v>
      </c>
      <c r="P6509" s="164"/>
      <c r="Q6509" s="68"/>
      <c r="R6509" s="68"/>
      <c r="S6509" s="68"/>
      <c r="T6509" s="69">
        <f t="shared" si="695"/>
        <v>8</v>
      </c>
      <c r="U6509" s="68"/>
      <c r="V6509" s="70"/>
      <c r="W6509" s="70"/>
      <c r="X6509" s="71">
        <f t="shared" si="696"/>
        <v>8</v>
      </c>
      <c r="Y6509" s="72">
        <v>1</v>
      </c>
      <c r="Z6509" s="70"/>
      <c r="AA6509" s="68"/>
      <c r="AB6509" s="73"/>
      <c r="AC6509" s="70"/>
      <c r="AD6509" s="74"/>
      <c r="AE6509" s="68"/>
      <c r="AF6509" s="75"/>
    </row>
    <row r="6510" ht="28.5" customHeight="1" spans="1:32">
      <c r="A6510" s="61" t="s">
        <v>36</v>
      </c>
      <c r="B6510" s="61" t="s">
        <v>2156</v>
      </c>
      <c r="C6510" s="61" t="s">
        <v>4487</v>
      </c>
      <c r="D6510" s="61" t="s">
        <v>3962</v>
      </c>
      <c r="E6510" s="62" t="s">
        <v>4536</v>
      </c>
      <c r="F6510" s="46">
        <v>46178</v>
      </c>
      <c r="G6510" s="46" t="str">
        <f t="shared" si="690"/>
        <v>王瑞瑞2026-6-5</v>
      </c>
      <c r="H6510" s="63" t="s">
        <v>4540</v>
      </c>
      <c r="I6510" s="63"/>
      <c r="J6510" s="64"/>
      <c r="K6510" s="64"/>
      <c r="L6510" s="65"/>
      <c r="M6510" s="65"/>
      <c r="N6510" s="65"/>
      <c r="O6510" s="66">
        <v>8</v>
      </c>
      <c r="P6510" s="164"/>
      <c r="Q6510" s="68"/>
      <c r="R6510" s="68"/>
      <c r="S6510" s="68"/>
      <c r="T6510" s="69">
        <f t="shared" si="695"/>
        <v>8</v>
      </c>
      <c r="U6510" s="68"/>
      <c r="V6510" s="70"/>
      <c r="W6510" s="70"/>
      <c r="X6510" s="71">
        <f t="shared" si="696"/>
        <v>8</v>
      </c>
      <c r="Y6510" s="72">
        <v>1</v>
      </c>
      <c r="Z6510" s="70"/>
      <c r="AA6510" s="68"/>
      <c r="AB6510" s="73"/>
      <c r="AC6510" s="70"/>
      <c r="AD6510" s="74"/>
      <c r="AE6510" s="68"/>
      <c r="AF6510" s="75"/>
    </row>
    <row r="6511" ht="28.5" customHeight="1" spans="1:32">
      <c r="A6511" s="61" t="s">
        <v>36</v>
      </c>
      <c r="B6511" s="61" t="s">
        <v>2156</v>
      </c>
      <c r="C6511" s="61" t="s">
        <v>4487</v>
      </c>
      <c r="D6511" s="61" t="s">
        <v>3962</v>
      </c>
      <c r="E6511" s="62" t="s">
        <v>4536</v>
      </c>
      <c r="F6511" s="46">
        <v>46179</v>
      </c>
      <c r="G6511" s="46" t="str">
        <f t="shared" si="690"/>
        <v>王瑞瑞2026-6-6</v>
      </c>
      <c r="H6511" s="63" t="s">
        <v>1277</v>
      </c>
      <c r="I6511" s="63"/>
      <c r="J6511" s="64"/>
      <c r="K6511" s="64"/>
      <c r="L6511" s="65"/>
      <c r="M6511" s="65"/>
      <c r="N6511" s="65"/>
      <c r="O6511" s="66">
        <v>8</v>
      </c>
      <c r="P6511" s="164"/>
      <c r="Q6511" s="68"/>
      <c r="R6511" s="68"/>
      <c r="S6511" s="68"/>
      <c r="T6511" s="69">
        <f t="shared" si="695"/>
        <v>8</v>
      </c>
      <c r="U6511" s="68"/>
      <c r="V6511" s="70"/>
      <c r="W6511" s="70"/>
      <c r="X6511" s="71">
        <f t="shared" si="696"/>
        <v>8</v>
      </c>
      <c r="Y6511" s="72"/>
      <c r="Z6511" s="70"/>
      <c r="AA6511" s="68"/>
      <c r="AB6511" s="73"/>
      <c r="AC6511" s="70"/>
      <c r="AD6511" s="74"/>
      <c r="AE6511" s="68"/>
      <c r="AF6511" s="75"/>
    </row>
    <row r="6512" ht="28.5" customHeight="1" spans="1:32">
      <c r="A6512" s="61" t="s">
        <v>36</v>
      </c>
      <c r="B6512" s="61" t="s">
        <v>2156</v>
      </c>
      <c r="C6512" s="61" t="s">
        <v>4487</v>
      </c>
      <c r="D6512" s="61" t="s">
        <v>3962</v>
      </c>
      <c r="E6512" s="62" t="s">
        <v>4536</v>
      </c>
      <c r="F6512" s="77">
        <v>46180</v>
      </c>
      <c r="G6512" s="46" t="str">
        <f t="shared" si="690"/>
        <v>王瑞瑞2026-6-7</v>
      </c>
      <c r="H6512" s="63" t="s">
        <v>4541</v>
      </c>
      <c r="I6512" s="63"/>
      <c r="J6512" s="64"/>
      <c r="K6512" s="64" t="s">
        <v>73</v>
      </c>
      <c r="L6512" s="65"/>
      <c r="M6512" s="65"/>
      <c r="N6512" s="65"/>
      <c r="O6512" s="66"/>
      <c r="P6512" s="164"/>
      <c r="Q6512" s="68"/>
      <c r="R6512" s="68"/>
      <c r="S6512" s="68"/>
      <c r="T6512" s="69">
        <f t="shared" si="695"/>
        <v>0</v>
      </c>
      <c r="U6512" s="68"/>
      <c r="V6512" s="70">
        <v>4</v>
      </c>
      <c r="W6512" s="70"/>
      <c r="X6512" s="71">
        <f t="shared" si="696"/>
        <v>4</v>
      </c>
      <c r="Y6512" s="72"/>
      <c r="Z6512" s="70"/>
      <c r="AA6512" s="68"/>
      <c r="AB6512" s="73"/>
      <c r="AC6512" s="70"/>
      <c r="AD6512" s="74"/>
      <c r="AE6512" s="68"/>
      <c r="AF6512" s="75"/>
    </row>
    <row r="6513" ht="28.5" customHeight="1" spans="1:32">
      <c r="A6513" s="61" t="s">
        <v>36</v>
      </c>
      <c r="B6513" s="61" t="s">
        <v>2156</v>
      </c>
      <c r="C6513" s="61" t="s">
        <v>4487</v>
      </c>
      <c r="D6513" s="61" t="s">
        <v>3962</v>
      </c>
      <c r="E6513" s="62" t="s">
        <v>4536</v>
      </c>
      <c r="F6513" s="46">
        <v>46181</v>
      </c>
      <c r="G6513" s="46" t="str">
        <f t="shared" si="690"/>
        <v>王瑞瑞2026-6-8</v>
      </c>
      <c r="H6513" s="63" t="s">
        <v>4542</v>
      </c>
      <c r="I6513" s="63"/>
      <c r="J6513" s="64"/>
      <c r="K6513" s="64" t="s">
        <v>1598</v>
      </c>
      <c r="L6513" s="65"/>
      <c r="M6513" s="65"/>
      <c r="N6513" s="65"/>
      <c r="O6513" s="66">
        <v>8</v>
      </c>
      <c r="P6513" s="164"/>
      <c r="Q6513" s="68"/>
      <c r="R6513" s="68"/>
      <c r="S6513" s="68"/>
      <c r="T6513" s="69">
        <f t="shared" si="695"/>
        <v>8</v>
      </c>
      <c r="U6513" s="68"/>
      <c r="V6513" s="70">
        <v>2.5</v>
      </c>
      <c r="W6513" s="70"/>
      <c r="X6513" s="71">
        <f t="shared" si="696"/>
        <v>10.5</v>
      </c>
      <c r="Y6513" s="72"/>
      <c r="Z6513" s="70"/>
      <c r="AA6513" s="68"/>
      <c r="AB6513" s="73"/>
      <c r="AC6513" s="70"/>
      <c r="AD6513" s="74"/>
      <c r="AE6513" s="68"/>
      <c r="AF6513" s="75"/>
    </row>
    <row r="6514" ht="28.5" customHeight="1" spans="1:32">
      <c r="A6514" s="61" t="s">
        <v>36</v>
      </c>
      <c r="B6514" s="61" t="s">
        <v>2156</v>
      </c>
      <c r="C6514" s="61" t="s">
        <v>4487</v>
      </c>
      <c r="D6514" s="61" t="s">
        <v>3962</v>
      </c>
      <c r="E6514" s="62" t="s">
        <v>4536</v>
      </c>
      <c r="F6514" s="78">
        <v>46182</v>
      </c>
      <c r="G6514" s="46" t="str">
        <f t="shared" si="690"/>
        <v>王瑞瑞2026-6-9</v>
      </c>
      <c r="H6514" s="63" t="s">
        <v>301</v>
      </c>
      <c r="I6514" s="63"/>
      <c r="J6514" s="64"/>
      <c r="K6514" s="64"/>
      <c r="L6514" s="65"/>
      <c r="M6514" s="65"/>
      <c r="N6514" s="65"/>
      <c r="O6514" s="66">
        <v>8</v>
      </c>
      <c r="P6514" s="164"/>
      <c r="Q6514" s="68"/>
      <c r="R6514" s="68"/>
      <c r="S6514" s="68"/>
      <c r="T6514" s="69">
        <f t="shared" si="695"/>
        <v>8</v>
      </c>
      <c r="U6514" s="68"/>
      <c r="V6514" s="70"/>
      <c r="W6514" s="70"/>
      <c r="X6514" s="71">
        <f t="shared" si="696"/>
        <v>8</v>
      </c>
      <c r="Y6514" s="72"/>
      <c r="Z6514" s="70"/>
      <c r="AA6514" s="68"/>
      <c r="AB6514" s="73"/>
      <c r="AC6514" s="70"/>
      <c r="AD6514" s="74"/>
      <c r="AE6514" s="68"/>
      <c r="AF6514" s="75"/>
    </row>
    <row r="6515" ht="28.5" customHeight="1" spans="1:32">
      <c r="A6515" s="61" t="s">
        <v>36</v>
      </c>
      <c r="B6515" s="61" t="s">
        <v>2156</v>
      </c>
      <c r="C6515" s="61" t="s">
        <v>4487</v>
      </c>
      <c r="D6515" s="61" t="s">
        <v>3962</v>
      </c>
      <c r="E6515" s="62" t="s">
        <v>4536</v>
      </c>
      <c r="F6515" s="46">
        <v>46183</v>
      </c>
      <c r="G6515" s="46" t="str">
        <f t="shared" si="690"/>
        <v>王瑞瑞2026-6-10</v>
      </c>
      <c r="H6515" s="63" t="s">
        <v>4543</v>
      </c>
      <c r="I6515" s="63"/>
      <c r="J6515" s="64"/>
      <c r="K6515" s="64" t="s">
        <v>1598</v>
      </c>
      <c r="L6515" s="65"/>
      <c r="M6515" s="65"/>
      <c r="N6515" s="65"/>
      <c r="O6515" s="66">
        <v>8</v>
      </c>
      <c r="P6515" s="164"/>
      <c r="Q6515" s="68"/>
      <c r="R6515" s="68"/>
      <c r="S6515" s="68"/>
      <c r="T6515" s="69">
        <f t="shared" si="695"/>
        <v>8</v>
      </c>
      <c r="U6515" s="68"/>
      <c r="V6515" s="70">
        <v>1.5</v>
      </c>
      <c r="W6515" s="70"/>
      <c r="X6515" s="71">
        <f t="shared" si="696"/>
        <v>9.5</v>
      </c>
      <c r="Y6515" s="72"/>
      <c r="Z6515" s="70"/>
      <c r="AA6515" s="68"/>
      <c r="AB6515" s="73"/>
      <c r="AC6515" s="70"/>
      <c r="AD6515" s="74"/>
      <c r="AE6515" s="68"/>
      <c r="AF6515" s="75"/>
    </row>
    <row r="6516" ht="28.5" customHeight="1" spans="1:32">
      <c r="A6516" s="61" t="s">
        <v>36</v>
      </c>
      <c r="B6516" s="61" t="s">
        <v>2156</v>
      </c>
      <c r="C6516" s="61" t="s">
        <v>4487</v>
      </c>
      <c r="D6516" s="61" t="s">
        <v>3962</v>
      </c>
      <c r="E6516" s="62" t="s">
        <v>4536</v>
      </c>
      <c r="F6516" s="46">
        <v>46184</v>
      </c>
      <c r="G6516" s="46" t="str">
        <f t="shared" si="690"/>
        <v>王瑞瑞2026-6-11</v>
      </c>
      <c r="H6516" s="63" t="s">
        <v>4544</v>
      </c>
      <c r="I6516" s="63"/>
      <c r="J6516" s="64"/>
      <c r="K6516" s="64" t="s">
        <v>1598</v>
      </c>
      <c r="L6516" s="65"/>
      <c r="M6516" s="65"/>
      <c r="N6516" s="65"/>
      <c r="O6516" s="66">
        <v>8</v>
      </c>
      <c r="P6516" s="164"/>
      <c r="Q6516" s="68"/>
      <c r="R6516" s="68"/>
      <c r="S6516" s="68"/>
      <c r="T6516" s="69">
        <f t="shared" si="695"/>
        <v>8</v>
      </c>
      <c r="U6516" s="68"/>
      <c r="V6516" s="70">
        <v>2</v>
      </c>
      <c r="W6516" s="70"/>
      <c r="X6516" s="71">
        <f t="shared" si="696"/>
        <v>10</v>
      </c>
      <c r="Y6516" s="72">
        <v>1</v>
      </c>
      <c r="Z6516" s="70"/>
      <c r="AA6516" s="68"/>
      <c r="AB6516" s="73"/>
      <c r="AC6516" s="70"/>
      <c r="AD6516" s="74"/>
      <c r="AE6516" s="68"/>
      <c r="AF6516" s="75"/>
    </row>
    <row r="6517" ht="28.5" customHeight="1" spans="1:32">
      <c r="A6517" s="61" t="s">
        <v>36</v>
      </c>
      <c r="B6517" s="61" t="s">
        <v>2156</v>
      </c>
      <c r="C6517" s="61" t="s">
        <v>4487</v>
      </c>
      <c r="D6517" s="61" t="s">
        <v>3962</v>
      </c>
      <c r="E6517" s="62" t="s">
        <v>4536</v>
      </c>
      <c r="F6517" s="46">
        <v>46185</v>
      </c>
      <c r="G6517" s="46" t="str">
        <f t="shared" si="690"/>
        <v>王瑞瑞2026-6-12</v>
      </c>
      <c r="H6517" s="63" t="s">
        <v>429</v>
      </c>
      <c r="I6517" s="63"/>
      <c r="J6517" s="64"/>
      <c r="K6517" s="64"/>
      <c r="L6517" s="65"/>
      <c r="M6517" s="65"/>
      <c r="N6517" s="65"/>
      <c r="O6517" s="66">
        <v>8</v>
      </c>
      <c r="P6517" s="164"/>
      <c r="Q6517" s="68"/>
      <c r="R6517" s="68"/>
      <c r="S6517" s="68"/>
      <c r="T6517" s="69">
        <f t="shared" si="695"/>
        <v>8</v>
      </c>
      <c r="U6517" s="68"/>
      <c r="V6517" s="70"/>
      <c r="W6517" s="70"/>
      <c r="X6517" s="71">
        <f t="shared" si="696"/>
        <v>8</v>
      </c>
      <c r="Y6517" s="72"/>
      <c r="Z6517" s="70"/>
      <c r="AA6517" s="68"/>
      <c r="AB6517" s="73"/>
      <c r="AC6517" s="70"/>
      <c r="AD6517" s="74"/>
      <c r="AE6517" s="68"/>
      <c r="AF6517" s="75"/>
    </row>
    <row r="6518" ht="28.5" customHeight="1" spans="1:32">
      <c r="A6518" s="61" t="s">
        <v>36</v>
      </c>
      <c r="B6518" s="61" t="s">
        <v>2156</v>
      </c>
      <c r="C6518" s="61" t="s">
        <v>4487</v>
      </c>
      <c r="D6518" s="61" t="s">
        <v>3962</v>
      </c>
      <c r="E6518" s="62" t="s">
        <v>4536</v>
      </c>
      <c r="F6518" s="46">
        <v>46186</v>
      </c>
      <c r="G6518" s="46" t="str">
        <f t="shared" si="690"/>
        <v>王瑞瑞2026-6-13</v>
      </c>
      <c r="H6518" s="63" t="s">
        <v>95</v>
      </c>
      <c r="I6518" s="63"/>
      <c r="J6518" s="64"/>
      <c r="K6518" s="64"/>
      <c r="L6518" s="65"/>
      <c r="M6518" s="65"/>
      <c r="N6518" s="79"/>
      <c r="O6518" s="66">
        <v>8</v>
      </c>
      <c r="P6518" s="164"/>
      <c r="Q6518" s="68"/>
      <c r="R6518" s="68"/>
      <c r="S6518" s="68"/>
      <c r="T6518" s="69">
        <f t="shared" si="695"/>
        <v>8</v>
      </c>
      <c r="U6518" s="68"/>
      <c r="V6518" s="70"/>
      <c r="W6518" s="70"/>
      <c r="X6518" s="71">
        <f t="shared" si="696"/>
        <v>8</v>
      </c>
      <c r="Y6518" s="72"/>
      <c r="Z6518" s="70"/>
      <c r="AA6518" s="68"/>
      <c r="AB6518" s="73"/>
      <c r="AC6518" s="70"/>
      <c r="AD6518" s="74"/>
      <c r="AE6518" s="68"/>
      <c r="AF6518" s="80"/>
    </row>
    <row r="6519" ht="28.5" customHeight="1" spans="1:32">
      <c r="A6519" s="61" t="s">
        <v>36</v>
      </c>
      <c r="B6519" s="61" t="s">
        <v>2156</v>
      </c>
      <c r="C6519" s="61" t="s">
        <v>4487</v>
      </c>
      <c r="D6519" s="61" t="s">
        <v>3962</v>
      </c>
      <c r="E6519" s="62" t="s">
        <v>4536</v>
      </c>
      <c r="F6519" s="77">
        <v>46187</v>
      </c>
      <c r="G6519" s="46" t="str">
        <f t="shared" si="690"/>
        <v>王瑞瑞2026-6-14</v>
      </c>
      <c r="H6519" s="63" t="s">
        <v>4495</v>
      </c>
      <c r="I6519" s="63"/>
      <c r="J6519" s="64"/>
      <c r="K6519" s="64" t="s">
        <v>73</v>
      </c>
      <c r="L6519" s="65"/>
      <c r="M6519" s="65"/>
      <c r="N6519" s="65"/>
      <c r="O6519" s="66"/>
      <c r="P6519" s="164"/>
      <c r="Q6519" s="68"/>
      <c r="R6519" s="68"/>
      <c r="S6519" s="68"/>
      <c r="T6519" s="69">
        <f t="shared" si="695"/>
        <v>0</v>
      </c>
      <c r="U6519" s="68"/>
      <c r="V6519" s="70">
        <f>1+3</f>
        <v>4</v>
      </c>
      <c r="W6519" s="70"/>
      <c r="X6519" s="71">
        <f t="shared" si="696"/>
        <v>4</v>
      </c>
      <c r="Y6519" s="72"/>
      <c r="Z6519" s="70"/>
      <c r="AA6519" s="68"/>
      <c r="AB6519" s="73"/>
      <c r="AC6519" s="70"/>
      <c r="AD6519" s="74"/>
      <c r="AE6519" s="68"/>
      <c r="AF6519" s="80"/>
    </row>
    <row r="6520" ht="28.5" customHeight="1" spans="1:32">
      <c r="A6520" s="61" t="s">
        <v>36</v>
      </c>
      <c r="B6520" s="61" t="s">
        <v>2156</v>
      </c>
      <c r="C6520" s="61" t="s">
        <v>4487</v>
      </c>
      <c r="D6520" s="61" t="s">
        <v>3962</v>
      </c>
      <c r="E6520" s="62" t="s">
        <v>4536</v>
      </c>
      <c r="F6520" s="46">
        <v>46188</v>
      </c>
      <c r="G6520" s="46" t="str">
        <f t="shared" si="690"/>
        <v>王瑞瑞2026-6-15</v>
      </c>
      <c r="H6520" s="63" t="s">
        <v>4545</v>
      </c>
      <c r="I6520" s="63"/>
      <c r="J6520" s="64"/>
      <c r="K6520" s="64"/>
      <c r="L6520" s="65"/>
      <c r="M6520" s="65"/>
      <c r="N6520" s="79"/>
      <c r="O6520" s="66">
        <v>8</v>
      </c>
      <c r="P6520" s="164"/>
      <c r="Q6520" s="68"/>
      <c r="R6520" s="68"/>
      <c r="S6520" s="68"/>
      <c r="T6520" s="69">
        <f t="shared" si="695"/>
        <v>8</v>
      </c>
      <c r="U6520" s="68"/>
      <c r="V6520" s="70"/>
      <c r="W6520" s="70"/>
      <c r="X6520" s="71">
        <f t="shared" si="696"/>
        <v>8</v>
      </c>
      <c r="Y6520" s="72"/>
      <c r="Z6520" s="70"/>
      <c r="AA6520" s="68"/>
      <c r="AB6520" s="73"/>
      <c r="AC6520" s="70"/>
      <c r="AD6520" s="74"/>
      <c r="AE6520" s="68"/>
      <c r="AF6520" s="75"/>
    </row>
    <row r="6521" ht="28.5" customHeight="1" spans="1:32">
      <c r="A6521" s="61" t="s">
        <v>36</v>
      </c>
      <c r="B6521" s="61" t="s">
        <v>2156</v>
      </c>
      <c r="C6521" s="61" t="s">
        <v>4487</v>
      </c>
      <c r="D6521" s="61" t="s">
        <v>3962</v>
      </c>
      <c r="E6521" s="62" t="s">
        <v>4536</v>
      </c>
      <c r="F6521" s="46">
        <v>46189</v>
      </c>
      <c r="G6521" s="46" t="str">
        <f t="shared" si="690"/>
        <v>王瑞瑞2026-6-16</v>
      </c>
      <c r="H6521" s="63" t="s">
        <v>1497</v>
      </c>
      <c r="I6521" s="63"/>
      <c r="J6521" s="64"/>
      <c r="K6521" s="64"/>
      <c r="L6521" s="65"/>
      <c r="M6521" s="65"/>
      <c r="N6521" s="65"/>
      <c r="O6521" s="66">
        <v>8</v>
      </c>
      <c r="P6521" s="161"/>
      <c r="Q6521" s="68"/>
      <c r="R6521" s="68"/>
      <c r="S6521" s="68"/>
      <c r="T6521" s="69">
        <f t="shared" si="695"/>
        <v>8</v>
      </c>
      <c r="U6521" s="68"/>
      <c r="V6521" s="70"/>
      <c r="W6521" s="70"/>
      <c r="X6521" s="71">
        <f t="shared" si="696"/>
        <v>8</v>
      </c>
      <c r="Y6521" s="72"/>
      <c r="Z6521" s="70"/>
      <c r="AA6521" s="68"/>
      <c r="AB6521" s="73"/>
      <c r="AC6521" s="70"/>
      <c r="AD6521" s="74"/>
      <c r="AE6521" s="68"/>
      <c r="AF6521" s="80"/>
    </row>
    <row r="6522" ht="28.5" customHeight="1" spans="1:32">
      <c r="A6522" s="61" t="s">
        <v>36</v>
      </c>
      <c r="B6522" s="61" t="s">
        <v>2156</v>
      </c>
      <c r="C6522" s="61" t="s">
        <v>4487</v>
      </c>
      <c r="D6522" s="61" t="s">
        <v>3962</v>
      </c>
      <c r="E6522" s="62" t="s">
        <v>4536</v>
      </c>
      <c r="F6522" s="46">
        <v>46190</v>
      </c>
      <c r="G6522" s="46" t="str">
        <f t="shared" si="690"/>
        <v>王瑞瑞2026-6-17</v>
      </c>
      <c r="H6522" s="63" t="s">
        <v>4011</v>
      </c>
      <c r="I6522" s="63"/>
      <c r="J6522" s="64"/>
      <c r="K6522" s="64"/>
      <c r="L6522" s="65"/>
      <c r="M6522" s="65"/>
      <c r="N6522" s="65"/>
      <c r="O6522" s="66">
        <v>8</v>
      </c>
      <c r="P6522" s="161"/>
      <c r="Q6522" s="68"/>
      <c r="R6522" s="68"/>
      <c r="S6522" s="68"/>
      <c r="T6522" s="69">
        <f t="shared" si="695"/>
        <v>8</v>
      </c>
      <c r="U6522" s="68"/>
      <c r="V6522" s="70"/>
      <c r="W6522" s="70"/>
      <c r="X6522" s="71">
        <f t="shared" si="696"/>
        <v>8</v>
      </c>
      <c r="Y6522" s="72"/>
      <c r="Z6522" s="70"/>
      <c r="AA6522" s="68"/>
      <c r="AB6522" s="73"/>
      <c r="AC6522" s="70"/>
      <c r="AD6522" s="74"/>
      <c r="AE6522" s="68"/>
      <c r="AF6522" s="75"/>
    </row>
    <row r="6523" ht="28.5" customHeight="1" spans="1:32">
      <c r="A6523" s="61" t="s">
        <v>36</v>
      </c>
      <c r="B6523" s="61" t="s">
        <v>2156</v>
      </c>
      <c r="C6523" s="61" t="s">
        <v>4487</v>
      </c>
      <c r="D6523" s="61" t="s">
        <v>3962</v>
      </c>
      <c r="E6523" s="62" t="s">
        <v>4536</v>
      </c>
      <c r="F6523" s="46">
        <v>46191</v>
      </c>
      <c r="G6523" s="46" t="str">
        <f t="shared" si="690"/>
        <v>王瑞瑞2026-6-18</v>
      </c>
      <c r="H6523" s="63" t="s">
        <v>647</v>
      </c>
      <c r="I6523" s="63"/>
      <c r="J6523" s="64"/>
      <c r="K6523" s="64"/>
      <c r="L6523" s="65"/>
      <c r="M6523" s="65"/>
      <c r="N6523" s="65"/>
      <c r="O6523" s="66">
        <v>8</v>
      </c>
      <c r="P6523" s="161"/>
      <c r="Q6523" s="68"/>
      <c r="R6523" s="68"/>
      <c r="S6523" s="68"/>
      <c r="T6523" s="69">
        <f t="shared" si="695"/>
        <v>8</v>
      </c>
      <c r="U6523" s="68"/>
      <c r="V6523" s="70"/>
      <c r="W6523" s="70"/>
      <c r="X6523" s="71">
        <f t="shared" si="696"/>
        <v>8</v>
      </c>
      <c r="Y6523" s="72"/>
      <c r="Z6523" s="70"/>
      <c r="AA6523" s="68"/>
      <c r="AB6523" s="73"/>
      <c r="AC6523" s="70"/>
      <c r="AD6523" s="74"/>
      <c r="AE6523" s="68"/>
      <c r="AF6523" s="75"/>
    </row>
    <row r="6524" ht="28.5" customHeight="1" spans="1:32">
      <c r="A6524" s="61" t="s">
        <v>36</v>
      </c>
      <c r="B6524" s="61" t="s">
        <v>2156</v>
      </c>
      <c r="C6524" s="61" t="s">
        <v>4487</v>
      </c>
      <c r="D6524" s="61" t="s">
        <v>3962</v>
      </c>
      <c r="E6524" s="62" t="s">
        <v>4536</v>
      </c>
      <c r="F6524" s="82">
        <v>46192</v>
      </c>
      <c r="G6524" s="46" t="str">
        <f t="shared" si="690"/>
        <v>王瑞瑞2026-6-19</v>
      </c>
      <c r="H6524" s="63"/>
      <c r="I6524" s="63"/>
      <c r="J6524" s="64"/>
      <c r="K6524" s="64"/>
      <c r="L6524" s="65"/>
      <c r="M6524" s="65"/>
      <c r="N6524" s="65"/>
      <c r="O6524" s="66"/>
      <c r="P6524" s="161"/>
      <c r="Q6524" s="68"/>
      <c r="R6524" s="68"/>
      <c r="S6524" s="68"/>
      <c r="T6524" s="69">
        <f t="shared" si="695"/>
        <v>0</v>
      </c>
      <c r="U6524" s="68"/>
      <c r="V6524" s="70"/>
      <c r="W6524" s="70"/>
      <c r="X6524" s="71">
        <f t="shared" si="696"/>
        <v>0</v>
      </c>
      <c r="Y6524" s="72"/>
      <c r="Z6524" s="70"/>
      <c r="AA6524" s="68"/>
      <c r="AB6524" s="73">
        <v>8</v>
      </c>
      <c r="AC6524" s="70"/>
      <c r="AD6524" s="74"/>
      <c r="AE6524" s="68"/>
      <c r="AF6524" s="75"/>
    </row>
    <row r="6525" ht="28.5" customHeight="1" spans="1:32">
      <c r="A6525" s="61" t="s">
        <v>36</v>
      </c>
      <c r="B6525" s="61" t="s">
        <v>2156</v>
      </c>
      <c r="C6525" s="61" t="s">
        <v>4487</v>
      </c>
      <c r="D6525" s="61" t="s">
        <v>3962</v>
      </c>
      <c r="E6525" s="62" t="s">
        <v>4536</v>
      </c>
      <c r="F6525" s="77">
        <v>46193</v>
      </c>
      <c r="G6525" s="46" t="str">
        <f t="shared" si="690"/>
        <v>王瑞瑞2026-6-20</v>
      </c>
      <c r="H6525" s="63"/>
      <c r="I6525" s="63"/>
      <c r="J6525" s="64"/>
      <c r="K6525" s="64"/>
      <c r="L6525" s="65"/>
      <c r="M6525" s="65"/>
      <c r="N6525" s="65"/>
      <c r="O6525" s="66"/>
      <c r="P6525" s="161"/>
      <c r="Q6525" s="68"/>
      <c r="R6525" s="68"/>
      <c r="S6525" s="68"/>
      <c r="T6525" s="69">
        <f t="shared" si="695"/>
        <v>0</v>
      </c>
      <c r="U6525" s="68"/>
      <c r="V6525" s="70"/>
      <c r="W6525" s="70"/>
      <c r="X6525" s="71">
        <f t="shared" si="696"/>
        <v>0</v>
      </c>
      <c r="Y6525" s="72"/>
      <c r="Z6525" s="70"/>
      <c r="AA6525" s="68"/>
      <c r="AB6525" s="73"/>
      <c r="AC6525" s="70"/>
      <c r="AD6525" s="74"/>
      <c r="AE6525" s="68"/>
      <c r="AF6525" s="75"/>
    </row>
    <row r="6526" ht="28.5" customHeight="1" spans="1:32">
      <c r="A6526" s="61" t="s">
        <v>36</v>
      </c>
      <c r="B6526" s="61" t="s">
        <v>2156</v>
      </c>
      <c r="C6526" s="61" t="s">
        <v>4487</v>
      </c>
      <c r="D6526" s="61" t="s">
        <v>3962</v>
      </c>
      <c r="E6526" s="62" t="s">
        <v>4536</v>
      </c>
      <c r="F6526" s="46">
        <v>46194</v>
      </c>
      <c r="G6526" s="46" t="str">
        <f t="shared" si="690"/>
        <v>王瑞瑞2026-6-21</v>
      </c>
      <c r="H6526" s="81" t="s">
        <v>4546</v>
      </c>
      <c r="I6526" s="63"/>
      <c r="J6526" s="64"/>
      <c r="K6526" s="64"/>
      <c r="L6526" s="65"/>
      <c r="M6526" s="65"/>
      <c r="N6526" s="65"/>
      <c r="O6526" s="66">
        <v>8</v>
      </c>
      <c r="P6526" s="161"/>
      <c r="Q6526" s="68"/>
      <c r="R6526" s="68">
        <v>-3.5</v>
      </c>
      <c r="S6526" s="68"/>
      <c r="T6526" s="69">
        <f t="shared" si="695"/>
        <v>4.5</v>
      </c>
      <c r="U6526" s="68"/>
      <c r="V6526" s="70"/>
      <c r="W6526" s="70"/>
      <c r="X6526" s="71">
        <f t="shared" si="696"/>
        <v>4.5</v>
      </c>
      <c r="Y6526" s="72"/>
      <c r="Z6526" s="70"/>
      <c r="AA6526" s="68"/>
      <c r="AB6526" s="73"/>
      <c r="AC6526" s="70"/>
      <c r="AD6526" s="74"/>
      <c r="AE6526" s="68"/>
      <c r="AF6526" s="75"/>
    </row>
    <row r="6527" ht="28.5" customHeight="1" spans="1:32">
      <c r="A6527" s="61" t="s">
        <v>36</v>
      </c>
      <c r="B6527" s="61" t="s">
        <v>2156</v>
      </c>
      <c r="C6527" s="61" t="s">
        <v>4487</v>
      </c>
      <c r="D6527" s="61" t="s">
        <v>3962</v>
      </c>
      <c r="E6527" s="62" t="s">
        <v>4536</v>
      </c>
      <c r="F6527" s="46">
        <v>46195</v>
      </c>
      <c r="G6527" s="46" t="str">
        <f t="shared" si="690"/>
        <v>王瑞瑞2026-6-22</v>
      </c>
      <c r="H6527" s="63"/>
      <c r="I6527" s="63"/>
      <c r="J6527" s="64"/>
      <c r="K6527" s="64"/>
      <c r="L6527" s="65"/>
      <c r="M6527" s="65"/>
      <c r="N6527" s="65"/>
      <c r="O6527" s="66"/>
      <c r="P6527" s="164"/>
      <c r="Q6527" s="68"/>
      <c r="R6527" s="68"/>
      <c r="S6527" s="68"/>
      <c r="T6527" s="69">
        <f t="shared" si="695"/>
        <v>0</v>
      </c>
      <c r="U6527" s="68"/>
      <c r="V6527" s="70"/>
      <c r="W6527" s="70"/>
      <c r="X6527" s="71">
        <f t="shared" si="696"/>
        <v>0</v>
      </c>
      <c r="Y6527" s="72"/>
      <c r="Z6527" s="70"/>
      <c r="AA6527" s="68"/>
      <c r="AB6527" s="73"/>
      <c r="AC6527" s="70"/>
      <c r="AD6527" s="74"/>
      <c r="AE6527" s="68"/>
      <c r="AF6527" s="75"/>
    </row>
    <row r="6528" ht="28.5" customHeight="1" spans="1:32">
      <c r="A6528" s="61" t="s">
        <v>36</v>
      </c>
      <c r="B6528" s="61" t="s">
        <v>2156</v>
      </c>
      <c r="C6528" s="61" t="s">
        <v>4487</v>
      </c>
      <c r="D6528" s="61" t="s">
        <v>3962</v>
      </c>
      <c r="E6528" s="62" t="s">
        <v>4536</v>
      </c>
      <c r="F6528" s="46">
        <v>46196</v>
      </c>
      <c r="G6528" s="46" t="str">
        <f t="shared" si="690"/>
        <v>王瑞瑞2026-6-23</v>
      </c>
      <c r="H6528" s="63"/>
      <c r="I6528" s="63"/>
      <c r="J6528" s="64"/>
      <c r="K6528" s="64"/>
      <c r="L6528" s="65"/>
      <c r="M6528" s="65"/>
      <c r="N6528" s="65"/>
      <c r="O6528" s="66"/>
      <c r="P6528" s="161"/>
      <c r="Q6528" s="68"/>
      <c r="R6528" s="68"/>
      <c r="S6528" s="68"/>
      <c r="T6528" s="69">
        <f t="shared" si="695"/>
        <v>0</v>
      </c>
      <c r="U6528" s="68"/>
      <c r="V6528" s="70"/>
      <c r="W6528" s="70"/>
      <c r="X6528" s="71">
        <f t="shared" si="696"/>
        <v>0</v>
      </c>
      <c r="Y6528" s="72"/>
      <c r="Z6528" s="70"/>
      <c r="AA6528" s="68"/>
      <c r="AB6528" s="73"/>
      <c r="AC6528" s="70"/>
      <c r="AD6528" s="74"/>
      <c r="AE6528" s="68"/>
      <c r="AF6528" s="75"/>
    </row>
    <row r="6529" ht="28.5" customHeight="1" spans="1:32">
      <c r="A6529" s="61" t="s">
        <v>36</v>
      </c>
      <c r="B6529" s="61" t="s">
        <v>2156</v>
      </c>
      <c r="C6529" s="61" t="s">
        <v>4487</v>
      </c>
      <c r="D6529" s="61" t="s">
        <v>3962</v>
      </c>
      <c r="E6529" s="62" t="s">
        <v>4536</v>
      </c>
      <c r="F6529" s="46">
        <v>46197</v>
      </c>
      <c r="G6529" s="46" t="str">
        <f t="shared" si="690"/>
        <v>王瑞瑞2026-6-24</v>
      </c>
      <c r="H6529" s="63"/>
      <c r="I6529" s="63"/>
      <c r="J6529" s="64"/>
      <c r="K6529" s="64"/>
      <c r="L6529" s="65"/>
      <c r="M6529" s="65"/>
      <c r="N6529" s="65"/>
      <c r="O6529" s="66"/>
      <c r="P6529" s="164"/>
      <c r="Q6529" s="68"/>
      <c r="R6529" s="68"/>
      <c r="S6529" s="68"/>
      <c r="T6529" s="69">
        <f t="shared" si="695"/>
        <v>0</v>
      </c>
      <c r="U6529" s="68"/>
      <c r="V6529" s="70"/>
      <c r="W6529" s="70"/>
      <c r="X6529" s="71">
        <f t="shared" si="696"/>
        <v>0</v>
      </c>
      <c r="Y6529" s="72"/>
      <c r="Z6529" s="70"/>
      <c r="AA6529" s="68"/>
      <c r="AB6529" s="73"/>
      <c r="AC6529" s="70"/>
      <c r="AD6529" s="74"/>
      <c r="AE6529" s="68"/>
      <c r="AF6529" s="75"/>
    </row>
    <row r="6530" ht="28.5" customHeight="1" spans="1:32">
      <c r="A6530" s="61" t="s">
        <v>36</v>
      </c>
      <c r="B6530" s="61" t="s">
        <v>2156</v>
      </c>
      <c r="C6530" s="61" t="s">
        <v>4487</v>
      </c>
      <c r="D6530" s="61" t="s">
        <v>3962</v>
      </c>
      <c r="E6530" s="62" t="s">
        <v>4536</v>
      </c>
      <c r="F6530" s="46">
        <v>46198</v>
      </c>
      <c r="G6530" s="46" t="str">
        <f t="shared" si="690"/>
        <v>王瑞瑞2026-6-25</v>
      </c>
      <c r="H6530" s="63"/>
      <c r="I6530" s="63"/>
      <c r="J6530" s="64"/>
      <c r="K6530" s="64"/>
      <c r="L6530" s="65"/>
      <c r="M6530" s="65"/>
      <c r="N6530" s="65"/>
      <c r="O6530" s="66"/>
      <c r="P6530" s="164"/>
      <c r="Q6530" s="68"/>
      <c r="R6530" s="68"/>
      <c r="S6530" s="68"/>
      <c r="T6530" s="69">
        <f t="shared" si="695"/>
        <v>0</v>
      </c>
      <c r="U6530" s="68"/>
      <c r="V6530" s="70"/>
      <c r="W6530" s="70"/>
      <c r="X6530" s="71">
        <f t="shared" si="696"/>
        <v>0</v>
      </c>
      <c r="Y6530" s="72"/>
      <c r="Z6530" s="70"/>
      <c r="AA6530" s="68"/>
      <c r="AB6530" s="73"/>
      <c r="AC6530" s="70"/>
      <c r="AD6530" s="74"/>
      <c r="AE6530" s="68"/>
      <c r="AF6530" s="75"/>
    </row>
    <row r="6531" ht="28.5" customHeight="1" spans="1:32">
      <c r="A6531" s="61" t="s">
        <v>36</v>
      </c>
      <c r="B6531" s="61" t="s">
        <v>2156</v>
      </c>
      <c r="C6531" s="61" t="s">
        <v>4487</v>
      </c>
      <c r="D6531" s="61" t="s">
        <v>3962</v>
      </c>
      <c r="E6531" s="62" t="s">
        <v>4536</v>
      </c>
      <c r="F6531" s="46">
        <v>46199</v>
      </c>
      <c r="G6531" s="46" t="str">
        <f t="shared" si="690"/>
        <v>王瑞瑞2026-6-26</v>
      </c>
      <c r="H6531" s="63"/>
      <c r="I6531" s="63"/>
      <c r="J6531" s="64"/>
      <c r="K6531" s="64"/>
      <c r="L6531" s="65"/>
      <c r="M6531" s="65"/>
      <c r="N6531" s="65"/>
      <c r="O6531" s="66"/>
      <c r="P6531" s="164"/>
      <c r="Q6531" s="68"/>
      <c r="R6531" s="68"/>
      <c r="S6531" s="68"/>
      <c r="T6531" s="69">
        <f t="shared" si="695"/>
        <v>0</v>
      </c>
      <c r="U6531" s="68"/>
      <c r="V6531" s="70"/>
      <c r="W6531" s="70"/>
      <c r="X6531" s="71">
        <f t="shared" si="696"/>
        <v>0</v>
      </c>
      <c r="Y6531" s="72"/>
      <c r="Z6531" s="70"/>
      <c r="AA6531" s="68"/>
      <c r="AB6531" s="73"/>
      <c r="AC6531" s="70"/>
      <c r="AD6531" s="74"/>
      <c r="AE6531" s="68"/>
      <c r="AF6531" s="75"/>
    </row>
    <row r="6532" ht="28.5" customHeight="1" spans="1:32">
      <c r="A6532" s="61" t="s">
        <v>36</v>
      </c>
      <c r="B6532" s="61" t="s">
        <v>2156</v>
      </c>
      <c r="C6532" s="61" t="s">
        <v>4487</v>
      </c>
      <c r="D6532" s="61" t="s">
        <v>3962</v>
      </c>
      <c r="E6532" s="62" t="s">
        <v>4536</v>
      </c>
      <c r="F6532" s="46">
        <v>46200</v>
      </c>
      <c r="G6532" s="46" t="str">
        <f t="shared" ref="G6532:G6595" si="697">E6532&amp;TEXT(MID(F6532,1,5),"YYYY-m-d")</f>
        <v>王瑞瑞2026-6-27</v>
      </c>
      <c r="H6532" s="63"/>
      <c r="I6532" s="63"/>
      <c r="J6532" s="64"/>
      <c r="K6532" s="64"/>
      <c r="L6532" s="79"/>
      <c r="M6532" s="65"/>
      <c r="N6532" s="79"/>
      <c r="O6532" s="66"/>
      <c r="P6532" s="164"/>
      <c r="Q6532" s="68"/>
      <c r="R6532" s="68"/>
      <c r="S6532" s="68"/>
      <c r="T6532" s="69">
        <f t="shared" si="695"/>
        <v>0</v>
      </c>
      <c r="U6532" s="68"/>
      <c r="V6532" s="70"/>
      <c r="W6532" s="70"/>
      <c r="X6532" s="71">
        <f t="shared" si="696"/>
        <v>0</v>
      </c>
      <c r="Y6532" s="72"/>
      <c r="Z6532" s="70"/>
      <c r="AA6532" s="68"/>
      <c r="AB6532" s="73"/>
      <c r="AC6532" s="70"/>
      <c r="AD6532" s="74"/>
      <c r="AE6532" s="68"/>
      <c r="AF6532" s="75"/>
    </row>
    <row r="6533" ht="28.5" customHeight="1" spans="1:32">
      <c r="A6533" s="61" t="s">
        <v>36</v>
      </c>
      <c r="B6533" s="61" t="s">
        <v>2156</v>
      </c>
      <c r="C6533" s="61" t="s">
        <v>4487</v>
      </c>
      <c r="D6533" s="61" t="s">
        <v>3962</v>
      </c>
      <c r="E6533" s="62" t="s">
        <v>4536</v>
      </c>
      <c r="F6533" s="46">
        <v>46201</v>
      </c>
      <c r="G6533" s="46" t="str">
        <f t="shared" si="697"/>
        <v>王瑞瑞2026-6-28</v>
      </c>
      <c r="H6533" s="63"/>
      <c r="I6533" s="63"/>
      <c r="J6533" s="64"/>
      <c r="K6533" s="64"/>
      <c r="L6533" s="65"/>
      <c r="M6533" s="65"/>
      <c r="N6533" s="65"/>
      <c r="O6533" s="66"/>
      <c r="P6533" s="164"/>
      <c r="Q6533" s="68"/>
      <c r="R6533" s="68"/>
      <c r="S6533" s="68"/>
      <c r="T6533" s="69">
        <f t="shared" si="695"/>
        <v>0</v>
      </c>
      <c r="U6533" s="68"/>
      <c r="V6533" s="70"/>
      <c r="W6533" s="70"/>
      <c r="X6533" s="71">
        <f t="shared" si="696"/>
        <v>0</v>
      </c>
      <c r="Y6533" s="72"/>
      <c r="Z6533" s="70"/>
      <c r="AA6533" s="68"/>
      <c r="AB6533" s="73"/>
      <c r="AC6533" s="70"/>
      <c r="AD6533" s="74"/>
      <c r="AE6533" s="68"/>
      <c r="AF6533" s="75"/>
    </row>
    <row r="6534" ht="28.5" customHeight="1" spans="1:32">
      <c r="A6534" s="61" t="s">
        <v>36</v>
      </c>
      <c r="B6534" s="61" t="s">
        <v>2156</v>
      </c>
      <c r="C6534" s="61" t="s">
        <v>4487</v>
      </c>
      <c r="D6534" s="61" t="s">
        <v>3962</v>
      </c>
      <c r="E6534" s="62" t="s">
        <v>4536</v>
      </c>
      <c r="F6534" s="46">
        <v>46202</v>
      </c>
      <c r="G6534" s="46" t="str">
        <f t="shared" si="697"/>
        <v>王瑞瑞2026-6-29</v>
      </c>
      <c r="H6534" s="63"/>
      <c r="I6534" s="63"/>
      <c r="J6534" s="64"/>
      <c r="K6534" s="64"/>
      <c r="L6534" s="65"/>
      <c r="M6534" s="65"/>
      <c r="N6534" s="79"/>
      <c r="O6534" s="66"/>
      <c r="P6534" s="164"/>
      <c r="Q6534" s="68"/>
      <c r="R6534" s="68"/>
      <c r="S6534" s="68"/>
      <c r="T6534" s="69">
        <f t="shared" si="695"/>
        <v>0</v>
      </c>
      <c r="U6534" s="68"/>
      <c r="V6534" s="70"/>
      <c r="W6534" s="70"/>
      <c r="X6534" s="71">
        <f t="shared" si="696"/>
        <v>0</v>
      </c>
      <c r="Y6534" s="72"/>
      <c r="Z6534" s="70"/>
      <c r="AA6534" s="68"/>
      <c r="AB6534" s="73"/>
      <c r="AC6534" s="70"/>
      <c r="AD6534" s="74"/>
      <c r="AE6534" s="68"/>
      <c r="AF6534" s="75"/>
    </row>
    <row r="6535" s="3" customFormat="1" ht="28.5" customHeight="1" spans="1:32">
      <c r="A6535" s="61" t="s">
        <v>36</v>
      </c>
      <c r="B6535" s="61" t="s">
        <v>2156</v>
      </c>
      <c r="C6535" s="61" t="s">
        <v>4487</v>
      </c>
      <c r="D6535" s="61" t="s">
        <v>3962</v>
      </c>
      <c r="E6535" s="62" t="s">
        <v>4536</v>
      </c>
      <c r="F6535" s="46">
        <v>46203</v>
      </c>
      <c r="G6535" s="46" t="str">
        <f t="shared" si="697"/>
        <v>王瑞瑞2026-6-30</v>
      </c>
      <c r="H6535" s="63"/>
      <c r="I6535" s="63"/>
      <c r="J6535" s="64"/>
      <c r="K6535" s="64"/>
      <c r="L6535" s="65"/>
      <c r="M6535" s="65"/>
      <c r="N6535" s="65"/>
      <c r="O6535" s="66"/>
      <c r="P6535" s="164"/>
      <c r="Q6535" s="68"/>
      <c r="R6535" s="68"/>
      <c r="S6535" s="68"/>
      <c r="T6535" s="69">
        <f t="shared" si="695"/>
        <v>0</v>
      </c>
      <c r="U6535" s="68"/>
      <c r="V6535" s="70"/>
      <c r="W6535" s="70"/>
      <c r="X6535" s="71">
        <f t="shared" si="696"/>
        <v>0</v>
      </c>
      <c r="Y6535" s="72"/>
      <c r="Z6535" s="70"/>
      <c r="AA6535" s="68"/>
      <c r="AB6535" s="73"/>
      <c r="AC6535" s="70"/>
      <c r="AD6535" s="74"/>
      <c r="AE6535" s="68"/>
      <c r="AF6535" s="75"/>
    </row>
    <row r="6536" s="3" customFormat="1" ht="28.5" customHeight="1" spans="1:32">
      <c r="A6536" s="61" t="s">
        <v>36</v>
      </c>
      <c r="B6536" s="61" t="s">
        <v>2156</v>
      </c>
      <c r="C6536" s="61" t="s">
        <v>4487</v>
      </c>
      <c r="D6536" s="61" t="s">
        <v>3962</v>
      </c>
      <c r="E6536" s="62" t="s">
        <v>4536</v>
      </c>
      <c r="F6536" s="46">
        <v>46204</v>
      </c>
      <c r="G6536" s="46" t="str">
        <f t="shared" si="697"/>
        <v>王瑞瑞2026-7-1</v>
      </c>
      <c r="H6536" s="63"/>
      <c r="I6536" s="63"/>
      <c r="J6536" s="64"/>
      <c r="K6536" s="64"/>
      <c r="L6536" s="65"/>
      <c r="M6536" s="65"/>
      <c r="N6536" s="65"/>
      <c r="O6536" s="66"/>
      <c r="P6536" s="164"/>
      <c r="Q6536" s="68"/>
      <c r="R6536" s="68"/>
      <c r="S6536" s="68"/>
      <c r="T6536" s="69">
        <f t="shared" si="695"/>
        <v>0</v>
      </c>
      <c r="U6536" s="68"/>
      <c r="V6536" s="70"/>
      <c r="W6536" s="70"/>
      <c r="X6536" s="71">
        <f t="shared" si="696"/>
        <v>0</v>
      </c>
      <c r="Y6536" s="72"/>
      <c r="Z6536" s="70"/>
      <c r="AA6536" s="68"/>
      <c r="AB6536" s="73"/>
      <c r="AC6536" s="70"/>
      <c r="AD6536" s="74"/>
      <c r="AE6536" s="68"/>
      <c r="AF6536" s="75"/>
    </row>
    <row r="6537" ht="28.5" customHeight="1" spans="1:32">
      <c r="A6537" s="84" t="s">
        <v>36</v>
      </c>
      <c r="B6537" s="84" t="s">
        <v>2156</v>
      </c>
      <c r="C6537" s="84" t="s">
        <v>4487</v>
      </c>
      <c r="D6537" s="84" t="s">
        <v>3962</v>
      </c>
      <c r="E6537" s="85" t="s">
        <v>4536</v>
      </c>
      <c r="F6537" s="86">
        <v>46235</v>
      </c>
      <c r="G6537" s="46" t="str">
        <f t="shared" si="697"/>
        <v>王瑞瑞2026-8-1</v>
      </c>
      <c r="H6537" s="63"/>
      <c r="I6537" s="63"/>
      <c r="J6537" s="64"/>
      <c r="K6537" s="64"/>
      <c r="L6537" s="65"/>
      <c r="M6537" s="65"/>
      <c r="N6537" s="91"/>
      <c r="O6537" s="66"/>
      <c r="P6537" s="87"/>
      <c r="Q6537" s="87"/>
      <c r="R6537" s="87"/>
      <c r="S6537" s="87"/>
      <c r="T6537" s="69">
        <f t="shared" si="695"/>
        <v>0</v>
      </c>
      <c r="U6537" s="87"/>
      <c r="V6537" s="87"/>
      <c r="W6537" s="87"/>
      <c r="X6537" s="71">
        <f t="shared" si="696"/>
        <v>0</v>
      </c>
      <c r="Y6537" s="88"/>
      <c r="Z6537" s="87"/>
      <c r="AA6537" s="87"/>
      <c r="AB6537" s="87"/>
      <c r="AC6537" s="87"/>
      <c r="AD6537" s="89"/>
      <c r="AE6537" s="87"/>
      <c r="AF6537" s="90"/>
    </row>
    <row r="6538" ht="28.5" customHeight="1" spans="1:32">
      <c r="A6538" s="44" t="s">
        <v>36</v>
      </c>
      <c r="B6538" s="44" t="s">
        <v>2156</v>
      </c>
      <c r="C6538" s="44" t="s">
        <v>4487</v>
      </c>
      <c r="D6538" s="44" t="s">
        <v>3929</v>
      </c>
      <c r="E6538" s="44" t="s">
        <v>4547</v>
      </c>
      <c r="F6538" s="45">
        <v>46173</v>
      </c>
      <c r="G6538" s="46" t="str">
        <f t="shared" si="697"/>
        <v>陈定辉2026-5-31</v>
      </c>
      <c r="H6538" s="170"/>
      <c r="I6538" s="170"/>
      <c r="J6538" s="171"/>
      <c r="K6538" s="171"/>
      <c r="L6538" s="171"/>
      <c r="M6538" s="172"/>
      <c r="N6538" s="172"/>
      <c r="O6538" s="173">
        <f t="shared" ref="O6538:AE6538" si="698">SUM(O6539:O6570)</f>
        <v>136</v>
      </c>
      <c r="P6538" s="174">
        <f t="shared" si="698"/>
        <v>0</v>
      </c>
      <c r="Q6538" s="175">
        <f t="shared" si="698"/>
        <v>-8</v>
      </c>
      <c r="R6538" s="175">
        <f t="shared" si="698"/>
        <v>0</v>
      </c>
      <c r="S6538" s="53">
        <f t="shared" si="698"/>
        <v>0</v>
      </c>
      <c r="T6538" s="176">
        <f t="shared" si="698"/>
        <v>128</v>
      </c>
      <c r="U6538" s="55">
        <f t="shared" si="698"/>
        <v>0</v>
      </c>
      <c r="V6538" s="176">
        <f t="shared" si="698"/>
        <v>15</v>
      </c>
      <c r="W6538" s="176">
        <f t="shared" si="698"/>
        <v>0</v>
      </c>
      <c r="X6538" s="177">
        <f t="shared" si="698"/>
        <v>143</v>
      </c>
      <c r="Y6538" s="178">
        <f t="shared" si="698"/>
        <v>0</v>
      </c>
      <c r="Z6538" s="176">
        <f t="shared" si="698"/>
        <v>0</v>
      </c>
      <c r="AA6538" s="179">
        <f t="shared" si="698"/>
        <v>30</v>
      </c>
      <c r="AB6538" s="176">
        <f t="shared" si="698"/>
        <v>8</v>
      </c>
      <c r="AC6538" s="176">
        <f t="shared" si="698"/>
        <v>0</v>
      </c>
      <c r="AD6538" s="180">
        <f t="shared" si="698"/>
        <v>0</v>
      </c>
      <c r="AE6538" s="179">
        <f t="shared" si="698"/>
        <v>0</v>
      </c>
      <c r="AF6538" s="60"/>
    </row>
    <row r="6539" ht="28.5" customHeight="1" spans="1:32">
      <c r="A6539" s="61" t="s">
        <v>36</v>
      </c>
      <c r="B6539" s="61" t="s">
        <v>2156</v>
      </c>
      <c r="C6539" s="61" t="s">
        <v>4487</v>
      </c>
      <c r="D6539" s="61" t="s">
        <v>3929</v>
      </c>
      <c r="E6539" s="62" t="s">
        <v>4547</v>
      </c>
      <c r="F6539" s="46">
        <v>46174</v>
      </c>
      <c r="G6539" s="46" t="str">
        <f t="shared" si="697"/>
        <v>陈定辉2026-6-1</v>
      </c>
      <c r="H6539" s="63" t="s">
        <v>4548</v>
      </c>
      <c r="I6539" s="63" t="s">
        <v>3391</v>
      </c>
      <c r="J6539" s="64"/>
      <c r="K6539" s="64" t="s">
        <v>1598</v>
      </c>
      <c r="L6539" s="65"/>
      <c r="M6539" s="65"/>
      <c r="N6539" s="65"/>
      <c r="O6539" s="66">
        <v>8</v>
      </c>
      <c r="P6539" s="181"/>
      <c r="Q6539" s="68"/>
      <c r="R6539" s="68"/>
      <c r="S6539" s="68"/>
      <c r="T6539" s="69">
        <f t="shared" ref="T6539:T6570" si="699">SUM(O6539:S6539)</f>
        <v>8</v>
      </c>
      <c r="U6539" s="68"/>
      <c r="V6539" s="70">
        <v>3</v>
      </c>
      <c r="W6539" s="70"/>
      <c r="X6539" s="71">
        <f t="shared" ref="X6539:X6570" si="700">SUM(T6539:W6539)</f>
        <v>11</v>
      </c>
      <c r="Y6539" s="72"/>
      <c r="Z6539" s="70"/>
      <c r="AA6539" s="68">
        <v>2</v>
      </c>
      <c r="AB6539" s="73"/>
      <c r="AC6539" s="70"/>
      <c r="AD6539" s="74"/>
      <c r="AE6539" s="68"/>
      <c r="AF6539" s="75"/>
    </row>
    <row r="6540" ht="28.5" customHeight="1" spans="1:32">
      <c r="A6540" s="61" t="s">
        <v>36</v>
      </c>
      <c r="B6540" s="61" t="s">
        <v>2156</v>
      </c>
      <c r="C6540" s="61" t="s">
        <v>4487</v>
      </c>
      <c r="D6540" s="61" t="s">
        <v>3929</v>
      </c>
      <c r="E6540" s="62" t="s">
        <v>4547</v>
      </c>
      <c r="F6540" s="46">
        <v>46175</v>
      </c>
      <c r="G6540" s="46" t="str">
        <f t="shared" si="697"/>
        <v>陈定辉2026-6-2</v>
      </c>
      <c r="H6540" s="63"/>
      <c r="I6540" s="63"/>
      <c r="J6540" s="64"/>
      <c r="K6540" s="64"/>
      <c r="L6540" s="65" t="s">
        <v>73</v>
      </c>
      <c r="M6540" s="65"/>
      <c r="N6540" s="65"/>
      <c r="O6540" s="66">
        <v>8</v>
      </c>
      <c r="P6540" s="181"/>
      <c r="Q6540" s="68">
        <v>-8</v>
      </c>
      <c r="R6540" s="68"/>
      <c r="S6540" s="68"/>
      <c r="T6540" s="69">
        <f t="shared" si="699"/>
        <v>0</v>
      </c>
      <c r="U6540" s="68"/>
      <c r="V6540" s="70"/>
      <c r="W6540" s="70"/>
      <c r="X6540" s="71">
        <f t="shared" si="700"/>
        <v>0</v>
      </c>
      <c r="Y6540" s="72"/>
      <c r="Z6540" s="70"/>
      <c r="AA6540" s="68"/>
      <c r="AB6540" s="73"/>
      <c r="AC6540" s="70"/>
      <c r="AD6540" s="74"/>
      <c r="AE6540" s="68"/>
      <c r="AF6540" s="75"/>
    </row>
    <row r="6541" ht="28.5" customHeight="1" spans="1:32">
      <c r="A6541" s="61" t="s">
        <v>36</v>
      </c>
      <c r="B6541" s="61" t="s">
        <v>2156</v>
      </c>
      <c r="C6541" s="61" t="s">
        <v>4487</v>
      </c>
      <c r="D6541" s="61" t="s">
        <v>3929</v>
      </c>
      <c r="E6541" s="62" t="s">
        <v>4547</v>
      </c>
      <c r="F6541" s="46">
        <v>46176</v>
      </c>
      <c r="G6541" s="46" t="str">
        <f t="shared" si="697"/>
        <v>陈定辉2026-6-3</v>
      </c>
      <c r="H6541" s="63" t="s">
        <v>1166</v>
      </c>
      <c r="I6541" s="63" t="s">
        <v>4549</v>
      </c>
      <c r="J6541" s="64"/>
      <c r="K6541" s="64"/>
      <c r="L6541" s="65"/>
      <c r="M6541" s="65"/>
      <c r="N6541" s="65"/>
      <c r="O6541" s="66">
        <v>8</v>
      </c>
      <c r="P6541" s="181"/>
      <c r="Q6541" s="68"/>
      <c r="R6541" s="68"/>
      <c r="S6541" s="68"/>
      <c r="T6541" s="69">
        <f t="shared" si="699"/>
        <v>8</v>
      </c>
      <c r="U6541" s="68"/>
      <c r="V6541" s="70"/>
      <c r="W6541" s="70"/>
      <c r="X6541" s="71">
        <f t="shared" si="700"/>
        <v>8</v>
      </c>
      <c r="Y6541" s="72"/>
      <c r="Z6541" s="70"/>
      <c r="AA6541" s="68">
        <v>2</v>
      </c>
      <c r="AB6541" s="73"/>
      <c r="AC6541" s="70"/>
      <c r="AD6541" s="74"/>
      <c r="AE6541" s="68"/>
      <c r="AF6541" s="75"/>
    </row>
    <row r="6542" ht="28.5" customHeight="1" spans="1:32">
      <c r="A6542" s="61" t="s">
        <v>36</v>
      </c>
      <c r="B6542" s="61" t="s">
        <v>2156</v>
      </c>
      <c r="C6542" s="61" t="s">
        <v>4487</v>
      </c>
      <c r="D6542" s="61" t="s">
        <v>3929</v>
      </c>
      <c r="E6542" s="62" t="s">
        <v>4547</v>
      </c>
      <c r="F6542" s="46">
        <v>46177</v>
      </c>
      <c r="G6542" s="46" t="str">
        <f t="shared" si="697"/>
        <v>陈定辉2026-6-4</v>
      </c>
      <c r="H6542" s="63" t="s">
        <v>132</v>
      </c>
      <c r="I6542" s="63"/>
      <c r="J6542" s="64"/>
      <c r="K6542" s="64"/>
      <c r="L6542" s="65"/>
      <c r="M6542" s="65"/>
      <c r="N6542" s="65"/>
      <c r="O6542" s="66">
        <v>8</v>
      </c>
      <c r="P6542" s="181"/>
      <c r="Q6542" s="68"/>
      <c r="R6542" s="68"/>
      <c r="S6542" s="68"/>
      <c r="T6542" s="69">
        <f t="shared" si="699"/>
        <v>8</v>
      </c>
      <c r="U6542" s="68"/>
      <c r="V6542" s="70"/>
      <c r="W6542" s="70"/>
      <c r="X6542" s="71">
        <f t="shared" si="700"/>
        <v>8</v>
      </c>
      <c r="Y6542" s="72"/>
      <c r="Z6542" s="70"/>
      <c r="AA6542" s="68"/>
      <c r="AB6542" s="73"/>
      <c r="AC6542" s="70"/>
      <c r="AD6542" s="74"/>
      <c r="AE6542" s="68"/>
      <c r="AF6542" s="75"/>
    </row>
    <row r="6543" ht="28.5" customHeight="1" spans="1:32">
      <c r="A6543" s="61" t="s">
        <v>36</v>
      </c>
      <c r="B6543" s="61" t="s">
        <v>2156</v>
      </c>
      <c r="C6543" s="61" t="s">
        <v>4487</v>
      </c>
      <c r="D6543" s="61" t="s">
        <v>3929</v>
      </c>
      <c r="E6543" s="62" t="s">
        <v>4547</v>
      </c>
      <c r="F6543" s="46">
        <v>46178</v>
      </c>
      <c r="G6543" s="46" t="str">
        <f t="shared" si="697"/>
        <v>陈定辉2026-6-5</v>
      </c>
      <c r="H6543" s="63" t="s">
        <v>132</v>
      </c>
      <c r="I6543" s="63" t="s">
        <v>1790</v>
      </c>
      <c r="J6543" s="64"/>
      <c r="K6543" s="64"/>
      <c r="L6543" s="65"/>
      <c r="M6543" s="65"/>
      <c r="N6543" s="65"/>
      <c r="O6543" s="66">
        <v>8</v>
      </c>
      <c r="P6543" s="181"/>
      <c r="Q6543" s="68"/>
      <c r="R6543" s="68"/>
      <c r="S6543" s="68"/>
      <c r="T6543" s="69">
        <f t="shared" si="699"/>
        <v>8</v>
      </c>
      <c r="U6543" s="68"/>
      <c r="V6543" s="70"/>
      <c r="W6543" s="70"/>
      <c r="X6543" s="71">
        <f t="shared" si="700"/>
        <v>8</v>
      </c>
      <c r="Y6543" s="72"/>
      <c r="Z6543" s="70"/>
      <c r="AA6543" s="68">
        <v>2</v>
      </c>
      <c r="AB6543" s="73"/>
      <c r="AC6543" s="70"/>
      <c r="AD6543" s="74"/>
      <c r="AE6543" s="68"/>
      <c r="AF6543" s="75"/>
    </row>
    <row r="6544" ht="28.5" customHeight="1" spans="1:32">
      <c r="A6544" s="61" t="s">
        <v>36</v>
      </c>
      <c r="B6544" s="61" t="s">
        <v>2156</v>
      </c>
      <c r="C6544" s="61" t="s">
        <v>4487</v>
      </c>
      <c r="D6544" s="61" t="s">
        <v>3929</v>
      </c>
      <c r="E6544" s="62" t="s">
        <v>4547</v>
      </c>
      <c r="F6544" s="46">
        <v>46179</v>
      </c>
      <c r="G6544" s="46" t="str">
        <f t="shared" si="697"/>
        <v>陈定辉2026-6-6</v>
      </c>
      <c r="H6544" s="63" t="s">
        <v>4550</v>
      </c>
      <c r="I6544" s="63" t="s">
        <v>1662</v>
      </c>
      <c r="J6544" s="64"/>
      <c r="K6544" s="64"/>
      <c r="L6544" s="65"/>
      <c r="M6544" s="65"/>
      <c r="N6544" s="65"/>
      <c r="O6544" s="66">
        <v>8</v>
      </c>
      <c r="P6544" s="181"/>
      <c r="Q6544" s="68"/>
      <c r="R6544" s="68"/>
      <c r="S6544" s="68"/>
      <c r="T6544" s="69">
        <f t="shared" si="699"/>
        <v>8</v>
      </c>
      <c r="U6544" s="68"/>
      <c r="V6544" s="70"/>
      <c r="W6544" s="70"/>
      <c r="X6544" s="71">
        <f t="shared" si="700"/>
        <v>8</v>
      </c>
      <c r="Y6544" s="72"/>
      <c r="Z6544" s="70"/>
      <c r="AA6544" s="68">
        <v>2</v>
      </c>
      <c r="AB6544" s="73"/>
      <c r="AC6544" s="70"/>
      <c r="AD6544" s="74"/>
      <c r="AE6544" s="68"/>
      <c r="AF6544" s="75"/>
    </row>
    <row r="6545" ht="28.5" customHeight="1" spans="1:32">
      <c r="A6545" s="61" t="s">
        <v>36</v>
      </c>
      <c r="B6545" s="61" t="s">
        <v>2156</v>
      </c>
      <c r="C6545" s="61" t="s">
        <v>4487</v>
      </c>
      <c r="D6545" s="61" t="s">
        <v>3929</v>
      </c>
      <c r="E6545" s="62" t="s">
        <v>4547</v>
      </c>
      <c r="F6545" s="77">
        <v>46180</v>
      </c>
      <c r="G6545" s="46" t="str">
        <f t="shared" si="697"/>
        <v>陈定辉2026-6-7</v>
      </c>
      <c r="H6545" s="63" t="s">
        <v>4551</v>
      </c>
      <c r="I6545" s="63"/>
      <c r="J6545" s="64"/>
      <c r="K6545" s="64" t="s">
        <v>73</v>
      </c>
      <c r="L6545" s="65"/>
      <c r="M6545" s="65"/>
      <c r="N6545" s="65"/>
      <c r="O6545" s="66"/>
      <c r="P6545" s="181"/>
      <c r="Q6545" s="68"/>
      <c r="R6545" s="68"/>
      <c r="S6545" s="68"/>
      <c r="T6545" s="69">
        <f t="shared" si="699"/>
        <v>0</v>
      </c>
      <c r="U6545" s="68"/>
      <c r="V6545" s="70">
        <v>6</v>
      </c>
      <c r="W6545" s="70"/>
      <c r="X6545" s="71">
        <f t="shared" si="700"/>
        <v>6</v>
      </c>
      <c r="Y6545" s="72"/>
      <c r="Z6545" s="70"/>
      <c r="AA6545" s="68"/>
      <c r="AB6545" s="73"/>
      <c r="AC6545" s="70"/>
      <c r="AD6545" s="74"/>
      <c r="AE6545" s="68"/>
      <c r="AF6545" s="75"/>
    </row>
    <row r="6546" ht="28.5" customHeight="1" spans="1:32">
      <c r="A6546" s="61" t="s">
        <v>36</v>
      </c>
      <c r="B6546" s="61" t="s">
        <v>2156</v>
      </c>
      <c r="C6546" s="61" t="s">
        <v>4487</v>
      </c>
      <c r="D6546" s="61" t="s">
        <v>3929</v>
      </c>
      <c r="E6546" s="62" t="s">
        <v>4547</v>
      </c>
      <c r="F6546" s="46">
        <v>46181</v>
      </c>
      <c r="G6546" s="46" t="str">
        <f t="shared" si="697"/>
        <v>陈定辉2026-6-8</v>
      </c>
      <c r="H6546" s="63" t="s">
        <v>2086</v>
      </c>
      <c r="I6546" s="63" t="s">
        <v>3668</v>
      </c>
      <c r="J6546" s="64"/>
      <c r="K6546" s="64"/>
      <c r="L6546" s="65"/>
      <c r="M6546" s="65"/>
      <c r="N6546" s="65"/>
      <c r="O6546" s="66">
        <v>8</v>
      </c>
      <c r="P6546" s="181"/>
      <c r="Q6546" s="68"/>
      <c r="R6546" s="68"/>
      <c r="S6546" s="68"/>
      <c r="T6546" s="69">
        <f t="shared" si="699"/>
        <v>8</v>
      </c>
      <c r="U6546" s="68"/>
      <c r="V6546" s="70"/>
      <c r="W6546" s="70"/>
      <c r="X6546" s="71">
        <f t="shared" si="700"/>
        <v>8</v>
      </c>
      <c r="Y6546" s="72"/>
      <c r="Z6546" s="70"/>
      <c r="AA6546" s="68">
        <v>2</v>
      </c>
      <c r="AB6546" s="73"/>
      <c r="AC6546" s="70"/>
      <c r="AD6546" s="74"/>
      <c r="AE6546" s="68"/>
      <c r="AF6546" s="75"/>
    </row>
    <row r="6547" ht="28.5" customHeight="1" spans="1:32">
      <c r="A6547" s="61" t="s">
        <v>36</v>
      </c>
      <c r="B6547" s="61" t="s">
        <v>2156</v>
      </c>
      <c r="C6547" s="61" t="s">
        <v>4487</v>
      </c>
      <c r="D6547" s="61" t="s">
        <v>3929</v>
      </c>
      <c r="E6547" s="62" t="s">
        <v>4547</v>
      </c>
      <c r="F6547" s="78">
        <v>46182</v>
      </c>
      <c r="G6547" s="46" t="str">
        <f t="shared" si="697"/>
        <v>陈定辉2026-6-9</v>
      </c>
      <c r="H6547" s="63" t="s">
        <v>4552</v>
      </c>
      <c r="I6547" s="63" t="s">
        <v>2078</v>
      </c>
      <c r="J6547" s="64"/>
      <c r="K6547" s="64"/>
      <c r="L6547" s="65"/>
      <c r="M6547" s="65"/>
      <c r="N6547" s="65"/>
      <c r="O6547" s="66">
        <v>8</v>
      </c>
      <c r="P6547" s="181"/>
      <c r="Q6547" s="68"/>
      <c r="R6547" s="68"/>
      <c r="S6547" s="68"/>
      <c r="T6547" s="69">
        <f t="shared" si="699"/>
        <v>8</v>
      </c>
      <c r="U6547" s="68"/>
      <c r="V6547" s="70"/>
      <c r="W6547" s="70"/>
      <c r="X6547" s="71">
        <f t="shared" si="700"/>
        <v>8</v>
      </c>
      <c r="Y6547" s="72"/>
      <c r="Z6547" s="70"/>
      <c r="AA6547" s="68">
        <v>2</v>
      </c>
      <c r="AB6547" s="73"/>
      <c r="AC6547" s="70"/>
      <c r="AD6547" s="74"/>
      <c r="AE6547" s="68"/>
      <c r="AF6547" s="75"/>
    </row>
    <row r="6548" ht="28.5" customHeight="1" spans="1:32">
      <c r="A6548" s="61" t="s">
        <v>36</v>
      </c>
      <c r="B6548" s="61" t="s">
        <v>2156</v>
      </c>
      <c r="C6548" s="61" t="s">
        <v>4487</v>
      </c>
      <c r="D6548" s="61" t="s">
        <v>3929</v>
      </c>
      <c r="E6548" s="62" t="s">
        <v>4547</v>
      </c>
      <c r="F6548" s="46">
        <v>46183</v>
      </c>
      <c r="G6548" s="46" t="str">
        <f t="shared" si="697"/>
        <v>陈定辉2026-6-10</v>
      </c>
      <c r="H6548" s="63" t="s">
        <v>3549</v>
      </c>
      <c r="I6548" s="63" t="s">
        <v>3855</v>
      </c>
      <c r="J6548" s="64"/>
      <c r="K6548" s="64" t="s">
        <v>1598</v>
      </c>
      <c r="L6548" s="65"/>
      <c r="M6548" s="65"/>
      <c r="N6548" s="65"/>
      <c r="O6548" s="66">
        <v>8</v>
      </c>
      <c r="P6548" s="181"/>
      <c r="Q6548" s="68"/>
      <c r="R6548" s="68"/>
      <c r="S6548" s="68"/>
      <c r="T6548" s="69">
        <f t="shared" si="699"/>
        <v>8</v>
      </c>
      <c r="U6548" s="68"/>
      <c r="V6548" s="70">
        <v>3</v>
      </c>
      <c r="W6548" s="70"/>
      <c r="X6548" s="71">
        <f t="shared" si="700"/>
        <v>11</v>
      </c>
      <c r="Y6548" s="72"/>
      <c r="Z6548" s="70"/>
      <c r="AA6548" s="68">
        <v>2</v>
      </c>
      <c r="AB6548" s="73"/>
      <c r="AC6548" s="70"/>
      <c r="AD6548" s="74"/>
      <c r="AE6548" s="68"/>
      <c r="AF6548" s="75"/>
    </row>
    <row r="6549" ht="28.5" customHeight="1" spans="1:32">
      <c r="A6549" s="61" t="s">
        <v>36</v>
      </c>
      <c r="B6549" s="61" t="s">
        <v>2156</v>
      </c>
      <c r="C6549" s="61" t="s">
        <v>4487</v>
      </c>
      <c r="D6549" s="61" t="s">
        <v>3929</v>
      </c>
      <c r="E6549" s="62" t="s">
        <v>4547</v>
      </c>
      <c r="F6549" s="46">
        <v>46184</v>
      </c>
      <c r="G6549" s="46" t="str">
        <f t="shared" si="697"/>
        <v>陈定辉2026-6-11</v>
      </c>
      <c r="H6549" s="63" t="s">
        <v>4081</v>
      </c>
      <c r="I6549" s="63" t="s">
        <v>3347</v>
      </c>
      <c r="J6549" s="64"/>
      <c r="K6549" s="64" t="s">
        <v>1598</v>
      </c>
      <c r="L6549" s="65"/>
      <c r="M6549" s="65"/>
      <c r="N6549" s="65"/>
      <c r="O6549" s="66">
        <v>8</v>
      </c>
      <c r="P6549" s="181"/>
      <c r="Q6549" s="68"/>
      <c r="R6549" s="68"/>
      <c r="S6549" s="68"/>
      <c r="T6549" s="69">
        <f t="shared" si="699"/>
        <v>8</v>
      </c>
      <c r="U6549" s="68"/>
      <c r="V6549" s="70">
        <v>3</v>
      </c>
      <c r="W6549" s="70"/>
      <c r="X6549" s="71">
        <f t="shared" si="700"/>
        <v>11</v>
      </c>
      <c r="Y6549" s="72"/>
      <c r="Z6549" s="70"/>
      <c r="AA6549" s="68">
        <v>2</v>
      </c>
      <c r="AB6549" s="73"/>
      <c r="AC6549" s="70"/>
      <c r="AD6549" s="74"/>
      <c r="AE6549" s="68"/>
      <c r="AF6549" s="75"/>
    </row>
    <row r="6550" ht="28.5" customHeight="1" spans="1:32">
      <c r="A6550" s="61" t="s">
        <v>36</v>
      </c>
      <c r="B6550" s="61" t="s">
        <v>2156</v>
      </c>
      <c r="C6550" s="61" t="s">
        <v>4487</v>
      </c>
      <c r="D6550" s="61" t="s">
        <v>3929</v>
      </c>
      <c r="E6550" s="62" t="s">
        <v>4547</v>
      </c>
      <c r="F6550" s="46">
        <v>46185</v>
      </c>
      <c r="G6550" s="46" t="str">
        <f t="shared" si="697"/>
        <v>陈定辉2026-6-12</v>
      </c>
      <c r="H6550" s="63" t="s">
        <v>132</v>
      </c>
      <c r="I6550" s="63" t="s">
        <v>2468</v>
      </c>
      <c r="J6550" s="64"/>
      <c r="K6550" s="64"/>
      <c r="L6550" s="65"/>
      <c r="M6550" s="65"/>
      <c r="N6550" s="65"/>
      <c r="O6550" s="66">
        <v>8</v>
      </c>
      <c r="P6550" s="181"/>
      <c r="Q6550" s="68"/>
      <c r="R6550" s="68"/>
      <c r="S6550" s="68"/>
      <c r="T6550" s="69">
        <f t="shared" si="699"/>
        <v>8</v>
      </c>
      <c r="U6550" s="68"/>
      <c r="V6550" s="70"/>
      <c r="W6550" s="70"/>
      <c r="X6550" s="71">
        <f t="shared" si="700"/>
        <v>8</v>
      </c>
      <c r="Y6550" s="72"/>
      <c r="Z6550" s="70"/>
      <c r="AA6550" s="68">
        <v>2</v>
      </c>
      <c r="AB6550" s="73"/>
      <c r="AC6550" s="70"/>
      <c r="AD6550" s="74"/>
      <c r="AE6550" s="68"/>
      <c r="AF6550" s="75"/>
    </row>
    <row r="6551" ht="28.5" customHeight="1" spans="1:32">
      <c r="A6551" s="61" t="s">
        <v>36</v>
      </c>
      <c r="B6551" s="61" t="s">
        <v>2156</v>
      </c>
      <c r="C6551" s="61" t="s">
        <v>4487</v>
      </c>
      <c r="D6551" s="61" t="s">
        <v>3929</v>
      </c>
      <c r="E6551" s="62" t="s">
        <v>4547</v>
      </c>
      <c r="F6551" s="46">
        <v>46186</v>
      </c>
      <c r="G6551" s="46" t="str">
        <f t="shared" si="697"/>
        <v>陈定辉2026-6-13</v>
      </c>
      <c r="H6551" s="63" t="s">
        <v>114</v>
      </c>
      <c r="I6551" s="63" t="s">
        <v>4553</v>
      </c>
      <c r="J6551" s="64"/>
      <c r="K6551" s="64"/>
      <c r="L6551" s="65"/>
      <c r="M6551" s="65"/>
      <c r="N6551" s="65"/>
      <c r="O6551" s="66">
        <v>8</v>
      </c>
      <c r="P6551" s="181"/>
      <c r="Q6551" s="68"/>
      <c r="R6551" s="68"/>
      <c r="S6551" s="68"/>
      <c r="T6551" s="69">
        <f t="shared" si="699"/>
        <v>8</v>
      </c>
      <c r="U6551" s="68"/>
      <c r="V6551" s="70"/>
      <c r="W6551" s="70"/>
      <c r="X6551" s="71">
        <f t="shared" si="700"/>
        <v>8</v>
      </c>
      <c r="Y6551" s="72"/>
      <c r="Z6551" s="70"/>
      <c r="AA6551" s="68">
        <v>2</v>
      </c>
      <c r="AB6551" s="73"/>
      <c r="AC6551" s="70"/>
      <c r="AD6551" s="74"/>
      <c r="AE6551" s="68"/>
      <c r="AF6551" s="80"/>
    </row>
    <row r="6552" ht="28.5" customHeight="1" spans="1:32">
      <c r="A6552" s="61" t="s">
        <v>36</v>
      </c>
      <c r="B6552" s="61" t="s">
        <v>2156</v>
      </c>
      <c r="C6552" s="61" t="s">
        <v>4487</v>
      </c>
      <c r="D6552" s="61" t="s">
        <v>3929</v>
      </c>
      <c r="E6552" s="62" t="s">
        <v>4547</v>
      </c>
      <c r="F6552" s="77">
        <v>46187</v>
      </c>
      <c r="G6552" s="46" t="str">
        <f t="shared" si="697"/>
        <v>陈定辉2026-6-14</v>
      </c>
      <c r="H6552" s="63"/>
      <c r="I6552" s="63"/>
      <c r="J6552" s="64"/>
      <c r="K6552" s="64"/>
      <c r="L6552" s="65"/>
      <c r="M6552" s="65"/>
      <c r="N6552" s="65"/>
      <c r="O6552" s="66"/>
      <c r="P6552" s="181"/>
      <c r="Q6552" s="68"/>
      <c r="R6552" s="68"/>
      <c r="S6552" s="68"/>
      <c r="T6552" s="69">
        <f t="shared" si="699"/>
        <v>0</v>
      </c>
      <c r="U6552" s="68"/>
      <c r="V6552" s="70"/>
      <c r="W6552" s="70"/>
      <c r="X6552" s="71">
        <f t="shared" si="700"/>
        <v>0</v>
      </c>
      <c r="Y6552" s="72"/>
      <c r="Z6552" s="70"/>
      <c r="AA6552" s="68"/>
      <c r="AB6552" s="73"/>
      <c r="AC6552" s="70"/>
      <c r="AD6552" s="74"/>
      <c r="AE6552" s="68"/>
      <c r="AF6552" s="80"/>
    </row>
    <row r="6553" ht="28.5" customHeight="1" spans="1:32">
      <c r="A6553" s="61" t="s">
        <v>36</v>
      </c>
      <c r="B6553" s="61" t="s">
        <v>2156</v>
      </c>
      <c r="C6553" s="61" t="s">
        <v>4487</v>
      </c>
      <c r="D6553" s="61" t="s">
        <v>3929</v>
      </c>
      <c r="E6553" s="62" t="s">
        <v>4547</v>
      </c>
      <c r="F6553" s="46">
        <v>46188</v>
      </c>
      <c r="G6553" s="46" t="str">
        <f t="shared" si="697"/>
        <v>陈定辉2026-6-15</v>
      </c>
      <c r="H6553" s="63" t="s">
        <v>1067</v>
      </c>
      <c r="I6553" s="63" t="s">
        <v>2091</v>
      </c>
      <c r="J6553" s="64"/>
      <c r="K6553" s="64"/>
      <c r="L6553" s="65"/>
      <c r="M6553" s="65"/>
      <c r="N6553" s="65"/>
      <c r="O6553" s="66">
        <v>8</v>
      </c>
      <c r="P6553" s="181"/>
      <c r="Q6553" s="68"/>
      <c r="R6553" s="68"/>
      <c r="S6553" s="68"/>
      <c r="T6553" s="69">
        <f t="shared" si="699"/>
        <v>8</v>
      </c>
      <c r="U6553" s="68"/>
      <c r="V6553" s="70"/>
      <c r="W6553" s="70"/>
      <c r="X6553" s="71">
        <f t="shared" si="700"/>
        <v>8</v>
      </c>
      <c r="Y6553" s="72"/>
      <c r="Z6553" s="70"/>
      <c r="AA6553" s="68">
        <v>2</v>
      </c>
      <c r="AB6553" s="73"/>
      <c r="AC6553" s="70"/>
      <c r="AD6553" s="74"/>
      <c r="AE6553" s="68"/>
      <c r="AF6553" s="75"/>
    </row>
    <row r="6554" ht="28.5" customHeight="1" spans="1:32">
      <c r="A6554" s="61" t="s">
        <v>36</v>
      </c>
      <c r="B6554" s="61" t="s">
        <v>2156</v>
      </c>
      <c r="C6554" s="61" t="s">
        <v>4487</v>
      </c>
      <c r="D6554" s="61" t="s">
        <v>3929</v>
      </c>
      <c r="E6554" s="62" t="s">
        <v>4547</v>
      </c>
      <c r="F6554" s="46">
        <v>46189</v>
      </c>
      <c r="G6554" s="46" t="str">
        <f t="shared" si="697"/>
        <v>陈定辉2026-6-16</v>
      </c>
      <c r="H6554" s="63" t="s">
        <v>4554</v>
      </c>
      <c r="I6554" s="63" t="s">
        <v>4555</v>
      </c>
      <c r="J6554" s="64"/>
      <c r="K6554" s="64"/>
      <c r="L6554" s="65"/>
      <c r="M6554" s="65"/>
      <c r="N6554" s="65"/>
      <c r="O6554" s="66">
        <v>8</v>
      </c>
      <c r="P6554" s="181"/>
      <c r="Q6554" s="68"/>
      <c r="R6554" s="68"/>
      <c r="S6554" s="68"/>
      <c r="T6554" s="69">
        <f t="shared" si="699"/>
        <v>8</v>
      </c>
      <c r="U6554" s="68"/>
      <c r="V6554" s="70"/>
      <c r="W6554" s="70"/>
      <c r="X6554" s="71">
        <f t="shared" si="700"/>
        <v>8</v>
      </c>
      <c r="Y6554" s="72"/>
      <c r="Z6554" s="70"/>
      <c r="AA6554" s="68">
        <v>2</v>
      </c>
      <c r="AB6554" s="73"/>
      <c r="AC6554" s="70"/>
      <c r="AD6554" s="74"/>
      <c r="AE6554" s="68"/>
      <c r="AF6554" s="80"/>
    </row>
    <row r="6555" ht="28.5" customHeight="1" spans="1:32">
      <c r="A6555" s="61" t="s">
        <v>36</v>
      </c>
      <c r="B6555" s="61" t="s">
        <v>2156</v>
      </c>
      <c r="C6555" s="61" t="s">
        <v>4487</v>
      </c>
      <c r="D6555" s="61" t="s">
        <v>3929</v>
      </c>
      <c r="E6555" s="62" t="s">
        <v>4547</v>
      </c>
      <c r="F6555" s="46">
        <v>46190</v>
      </c>
      <c r="G6555" s="46" t="str">
        <f t="shared" si="697"/>
        <v>陈定辉2026-6-17</v>
      </c>
      <c r="H6555" s="63" t="s">
        <v>125</v>
      </c>
      <c r="I6555" s="63" t="s">
        <v>3339</v>
      </c>
      <c r="J6555" s="64"/>
      <c r="K6555" s="64"/>
      <c r="L6555" s="65"/>
      <c r="M6555" s="65"/>
      <c r="N6555" s="65"/>
      <c r="O6555" s="66">
        <v>8</v>
      </c>
      <c r="P6555" s="181"/>
      <c r="Q6555" s="68"/>
      <c r="R6555" s="68"/>
      <c r="S6555" s="68"/>
      <c r="T6555" s="69">
        <f t="shared" si="699"/>
        <v>8</v>
      </c>
      <c r="U6555" s="68"/>
      <c r="V6555" s="70"/>
      <c r="W6555" s="70"/>
      <c r="X6555" s="71">
        <f t="shared" si="700"/>
        <v>8</v>
      </c>
      <c r="Y6555" s="72"/>
      <c r="Z6555" s="70"/>
      <c r="AA6555" s="68">
        <v>2</v>
      </c>
      <c r="AB6555" s="73"/>
      <c r="AC6555" s="70"/>
      <c r="AD6555" s="74"/>
      <c r="AE6555" s="68"/>
      <c r="AF6555" s="75"/>
    </row>
    <row r="6556" ht="28.5" customHeight="1" spans="1:32">
      <c r="A6556" s="61" t="s">
        <v>36</v>
      </c>
      <c r="B6556" s="61" t="s">
        <v>2156</v>
      </c>
      <c r="C6556" s="61" t="s">
        <v>4487</v>
      </c>
      <c r="D6556" s="61" t="s">
        <v>3929</v>
      </c>
      <c r="E6556" s="62" t="s">
        <v>4547</v>
      </c>
      <c r="F6556" s="46">
        <v>46191</v>
      </c>
      <c r="G6556" s="46" t="str">
        <f t="shared" si="697"/>
        <v>陈定辉2026-6-18</v>
      </c>
      <c r="H6556" s="63" t="s">
        <v>3937</v>
      </c>
      <c r="I6556" s="63" t="s">
        <v>1011</v>
      </c>
      <c r="J6556" s="64"/>
      <c r="K6556" s="64"/>
      <c r="L6556" s="65"/>
      <c r="M6556" s="65"/>
      <c r="N6556" s="65"/>
      <c r="O6556" s="66">
        <v>8</v>
      </c>
      <c r="P6556" s="181"/>
      <c r="Q6556" s="68"/>
      <c r="R6556" s="68"/>
      <c r="S6556" s="68"/>
      <c r="T6556" s="69">
        <f t="shared" si="699"/>
        <v>8</v>
      </c>
      <c r="U6556" s="68"/>
      <c r="V6556" s="70"/>
      <c r="W6556" s="70"/>
      <c r="X6556" s="71">
        <f t="shared" si="700"/>
        <v>8</v>
      </c>
      <c r="Y6556" s="72"/>
      <c r="Z6556" s="70"/>
      <c r="AA6556" s="68">
        <v>2</v>
      </c>
      <c r="AB6556" s="73"/>
      <c r="AC6556" s="70"/>
      <c r="AD6556" s="74"/>
      <c r="AE6556" s="68"/>
      <c r="AF6556" s="75"/>
    </row>
    <row r="6557" ht="28.5" customHeight="1" spans="1:32">
      <c r="A6557" s="61" t="s">
        <v>36</v>
      </c>
      <c r="B6557" s="61" t="s">
        <v>2156</v>
      </c>
      <c r="C6557" s="61" t="s">
        <v>4487</v>
      </c>
      <c r="D6557" s="61" t="s">
        <v>3929</v>
      </c>
      <c r="E6557" s="62" t="s">
        <v>4547</v>
      </c>
      <c r="F6557" s="82">
        <v>46192</v>
      </c>
      <c r="G6557" s="46" t="str">
        <f t="shared" si="697"/>
        <v>陈定辉2026-6-19</v>
      </c>
      <c r="H6557" s="63"/>
      <c r="I6557" s="63"/>
      <c r="J6557" s="64"/>
      <c r="K6557" s="64"/>
      <c r="L6557" s="65"/>
      <c r="M6557" s="65"/>
      <c r="N6557" s="65"/>
      <c r="O6557" s="66"/>
      <c r="P6557" s="181"/>
      <c r="Q6557" s="68"/>
      <c r="R6557" s="68"/>
      <c r="S6557" s="68"/>
      <c r="T6557" s="69">
        <f t="shared" si="699"/>
        <v>0</v>
      </c>
      <c r="U6557" s="68"/>
      <c r="V6557" s="70"/>
      <c r="W6557" s="70"/>
      <c r="X6557" s="71">
        <f t="shared" si="700"/>
        <v>0</v>
      </c>
      <c r="Y6557" s="72"/>
      <c r="Z6557" s="70"/>
      <c r="AA6557" s="68"/>
      <c r="AB6557" s="73">
        <v>8</v>
      </c>
      <c r="AC6557" s="70"/>
      <c r="AD6557" s="74"/>
      <c r="AE6557" s="68"/>
      <c r="AF6557" s="75"/>
    </row>
    <row r="6558" ht="28.5" customHeight="1" spans="1:32">
      <c r="A6558" s="61" t="s">
        <v>36</v>
      </c>
      <c r="B6558" s="61" t="s">
        <v>2156</v>
      </c>
      <c r="C6558" s="61" t="s">
        <v>4487</v>
      </c>
      <c r="D6558" s="61" t="s">
        <v>3929</v>
      </c>
      <c r="E6558" s="62" t="s">
        <v>4547</v>
      </c>
      <c r="F6558" s="77">
        <v>46193</v>
      </c>
      <c r="G6558" s="46" t="str">
        <f t="shared" si="697"/>
        <v>陈定辉2026-6-20</v>
      </c>
      <c r="H6558" s="63"/>
      <c r="I6558" s="63"/>
      <c r="J6558" s="64"/>
      <c r="K6558" s="64"/>
      <c r="L6558" s="65"/>
      <c r="M6558" s="65"/>
      <c r="N6558" s="65"/>
      <c r="O6558" s="66"/>
      <c r="P6558" s="181"/>
      <c r="Q6558" s="68"/>
      <c r="R6558" s="68"/>
      <c r="S6558" s="68"/>
      <c r="T6558" s="69">
        <f t="shared" si="699"/>
        <v>0</v>
      </c>
      <c r="U6558" s="68"/>
      <c r="V6558" s="70"/>
      <c r="W6558" s="70"/>
      <c r="X6558" s="71">
        <f t="shared" si="700"/>
        <v>0</v>
      </c>
      <c r="Y6558" s="72"/>
      <c r="Z6558" s="70"/>
      <c r="AA6558" s="68"/>
      <c r="AB6558" s="73"/>
      <c r="AC6558" s="70"/>
      <c r="AD6558" s="74"/>
      <c r="AE6558" s="68"/>
      <c r="AF6558" s="75"/>
    </row>
    <row r="6559" ht="28.5" customHeight="1" spans="1:32">
      <c r="A6559" s="61" t="s">
        <v>36</v>
      </c>
      <c r="B6559" s="61" t="s">
        <v>2156</v>
      </c>
      <c r="C6559" s="61" t="s">
        <v>4487</v>
      </c>
      <c r="D6559" s="61" t="s">
        <v>3929</v>
      </c>
      <c r="E6559" s="62" t="s">
        <v>4547</v>
      </c>
      <c r="F6559" s="46">
        <v>46194</v>
      </c>
      <c r="G6559" s="46" t="str">
        <f t="shared" si="697"/>
        <v>陈定辉2026-6-21</v>
      </c>
      <c r="H6559" s="63" t="s">
        <v>125</v>
      </c>
      <c r="I6559" s="63" t="s">
        <v>4556</v>
      </c>
      <c r="J6559" s="64"/>
      <c r="K6559" s="64"/>
      <c r="L6559" s="65"/>
      <c r="M6559" s="65"/>
      <c r="N6559" s="65"/>
      <c r="O6559" s="66">
        <v>8</v>
      </c>
      <c r="P6559" s="181"/>
      <c r="Q6559" s="68"/>
      <c r="R6559" s="68"/>
      <c r="S6559" s="68"/>
      <c r="T6559" s="69">
        <f t="shared" si="699"/>
        <v>8</v>
      </c>
      <c r="U6559" s="68"/>
      <c r="V6559" s="70"/>
      <c r="W6559" s="70"/>
      <c r="X6559" s="71">
        <f t="shared" si="700"/>
        <v>8</v>
      </c>
      <c r="Y6559" s="72"/>
      <c r="Z6559" s="70"/>
      <c r="AA6559" s="68">
        <v>2</v>
      </c>
      <c r="AB6559" s="73"/>
      <c r="AC6559" s="70"/>
      <c r="AD6559" s="74"/>
      <c r="AE6559" s="68"/>
      <c r="AF6559" s="75"/>
    </row>
    <row r="6560" ht="28.5" customHeight="1" spans="1:32">
      <c r="A6560" s="61" t="s">
        <v>36</v>
      </c>
      <c r="B6560" s="61" t="s">
        <v>2156</v>
      </c>
      <c r="C6560" s="61" t="s">
        <v>4487</v>
      </c>
      <c r="D6560" s="61" t="s">
        <v>3929</v>
      </c>
      <c r="E6560" s="62" t="s">
        <v>4547</v>
      </c>
      <c r="F6560" s="46">
        <v>46195</v>
      </c>
      <c r="G6560" s="46" t="str">
        <f t="shared" si="697"/>
        <v>陈定辉2026-6-22</v>
      </c>
      <c r="H6560" s="63"/>
      <c r="I6560" s="63"/>
      <c r="J6560" s="64"/>
      <c r="K6560" s="64"/>
      <c r="L6560" s="65"/>
      <c r="M6560" s="65"/>
      <c r="N6560" s="65"/>
      <c r="O6560" s="66"/>
      <c r="P6560" s="181"/>
      <c r="Q6560" s="68"/>
      <c r="R6560" s="68"/>
      <c r="S6560" s="68"/>
      <c r="T6560" s="69">
        <f t="shared" si="699"/>
        <v>0</v>
      </c>
      <c r="U6560" s="68"/>
      <c r="V6560" s="70"/>
      <c r="W6560" s="70"/>
      <c r="X6560" s="71">
        <f t="shared" si="700"/>
        <v>0</v>
      </c>
      <c r="Y6560" s="72"/>
      <c r="Z6560" s="70"/>
      <c r="AA6560" s="68"/>
      <c r="AB6560" s="73"/>
      <c r="AC6560" s="70"/>
      <c r="AD6560" s="74"/>
      <c r="AE6560" s="68"/>
      <c r="AF6560" s="75"/>
    </row>
    <row r="6561" ht="28.5" customHeight="1" spans="1:32">
      <c r="A6561" s="61" t="s">
        <v>36</v>
      </c>
      <c r="B6561" s="61" t="s">
        <v>2156</v>
      </c>
      <c r="C6561" s="61" t="s">
        <v>4487</v>
      </c>
      <c r="D6561" s="61" t="s">
        <v>3929</v>
      </c>
      <c r="E6561" s="62" t="s">
        <v>4547</v>
      </c>
      <c r="F6561" s="46">
        <v>46196</v>
      </c>
      <c r="G6561" s="46" t="str">
        <f t="shared" si="697"/>
        <v>陈定辉2026-6-23</v>
      </c>
      <c r="H6561" s="63"/>
      <c r="I6561" s="63"/>
      <c r="J6561" s="64"/>
      <c r="K6561" s="64"/>
      <c r="L6561" s="65"/>
      <c r="M6561" s="65"/>
      <c r="N6561" s="65"/>
      <c r="O6561" s="66"/>
      <c r="P6561" s="181"/>
      <c r="Q6561" s="68"/>
      <c r="R6561" s="68"/>
      <c r="S6561" s="68"/>
      <c r="T6561" s="69">
        <f t="shared" si="699"/>
        <v>0</v>
      </c>
      <c r="U6561" s="68"/>
      <c r="V6561" s="70"/>
      <c r="W6561" s="70"/>
      <c r="X6561" s="71">
        <f t="shared" si="700"/>
        <v>0</v>
      </c>
      <c r="Y6561" s="72"/>
      <c r="Z6561" s="70"/>
      <c r="AA6561" s="68"/>
      <c r="AB6561" s="73"/>
      <c r="AC6561" s="70"/>
      <c r="AD6561" s="74"/>
      <c r="AE6561" s="68"/>
      <c r="AF6561" s="75"/>
    </row>
    <row r="6562" ht="28.5" customHeight="1" spans="1:32">
      <c r="A6562" s="61" t="s">
        <v>36</v>
      </c>
      <c r="B6562" s="61" t="s">
        <v>2156</v>
      </c>
      <c r="C6562" s="61" t="s">
        <v>4487</v>
      </c>
      <c r="D6562" s="61" t="s">
        <v>3929</v>
      </c>
      <c r="E6562" s="62" t="s">
        <v>4547</v>
      </c>
      <c r="F6562" s="46">
        <v>46197</v>
      </c>
      <c r="G6562" s="46" t="str">
        <f t="shared" si="697"/>
        <v>陈定辉2026-6-24</v>
      </c>
      <c r="H6562" s="63"/>
      <c r="I6562" s="63"/>
      <c r="J6562" s="64"/>
      <c r="K6562" s="64"/>
      <c r="L6562" s="65"/>
      <c r="M6562" s="65"/>
      <c r="N6562" s="65"/>
      <c r="O6562" s="66"/>
      <c r="P6562" s="181"/>
      <c r="Q6562" s="68"/>
      <c r="R6562" s="68"/>
      <c r="S6562" s="68"/>
      <c r="T6562" s="69">
        <f t="shared" si="699"/>
        <v>0</v>
      </c>
      <c r="U6562" s="68"/>
      <c r="V6562" s="70"/>
      <c r="W6562" s="70"/>
      <c r="X6562" s="71">
        <f t="shared" si="700"/>
        <v>0</v>
      </c>
      <c r="Y6562" s="72"/>
      <c r="Z6562" s="70"/>
      <c r="AA6562" s="68"/>
      <c r="AB6562" s="73"/>
      <c r="AC6562" s="70"/>
      <c r="AD6562" s="74"/>
      <c r="AE6562" s="68"/>
      <c r="AF6562" s="75"/>
    </row>
    <row r="6563" ht="28.5" customHeight="1" spans="1:32">
      <c r="A6563" s="61" t="s">
        <v>36</v>
      </c>
      <c r="B6563" s="61" t="s">
        <v>2156</v>
      </c>
      <c r="C6563" s="61" t="s">
        <v>4487</v>
      </c>
      <c r="D6563" s="61" t="s">
        <v>3929</v>
      </c>
      <c r="E6563" s="62" t="s">
        <v>4547</v>
      </c>
      <c r="F6563" s="46">
        <v>46198</v>
      </c>
      <c r="G6563" s="46" t="str">
        <f t="shared" si="697"/>
        <v>陈定辉2026-6-25</v>
      </c>
      <c r="H6563" s="63"/>
      <c r="I6563" s="63"/>
      <c r="J6563" s="64"/>
      <c r="K6563" s="64"/>
      <c r="L6563" s="65"/>
      <c r="M6563" s="65"/>
      <c r="N6563" s="65"/>
      <c r="O6563" s="66"/>
      <c r="P6563" s="181"/>
      <c r="Q6563" s="68"/>
      <c r="R6563" s="68"/>
      <c r="S6563" s="68"/>
      <c r="T6563" s="69">
        <f t="shared" si="699"/>
        <v>0</v>
      </c>
      <c r="U6563" s="68"/>
      <c r="V6563" s="70"/>
      <c r="W6563" s="70"/>
      <c r="X6563" s="71">
        <f t="shared" si="700"/>
        <v>0</v>
      </c>
      <c r="Y6563" s="72"/>
      <c r="Z6563" s="70"/>
      <c r="AA6563" s="68"/>
      <c r="AB6563" s="73"/>
      <c r="AC6563" s="70"/>
      <c r="AD6563" s="74"/>
      <c r="AE6563" s="68"/>
      <c r="AF6563" s="75"/>
    </row>
    <row r="6564" ht="28.5" customHeight="1" spans="1:32">
      <c r="A6564" s="61" t="s">
        <v>36</v>
      </c>
      <c r="B6564" s="61" t="s">
        <v>2156</v>
      </c>
      <c r="C6564" s="61" t="s">
        <v>4487</v>
      </c>
      <c r="D6564" s="61" t="s">
        <v>3929</v>
      </c>
      <c r="E6564" s="62" t="s">
        <v>4547</v>
      </c>
      <c r="F6564" s="46">
        <v>46199</v>
      </c>
      <c r="G6564" s="46" t="str">
        <f t="shared" si="697"/>
        <v>陈定辉2026-6-26</v>
      </c>
      <c r="H6564" s="63"/>
      <c r="I6564" s="63"/>
      <c r="J6564" s="64"/>
      <c r="K6564" s="64"/>
      <c r="L6564" s="65"/>
      <c r="M6564" s="65"/>
      <c r="N6564" s="65"/>
      <c r="O6564" s="66"/>
      <c r="P6564" s="181"/>
      <c r="Q6564" s="68"/>
      <c r="R6564" s="68"/>
      <c r="S6564" s="68"/>
      <c r="T6564" s="69">
        <f t="shared" si="699"/>
        <v>0</v>
      </c>
      <c r="U6564" s="68"/>
      <c r="V6564" s="70"/>
      <c r="W6564" s="70"/>
      <c r="X6564" s="71">
        <f t="shared" si="700"/>
        <v>0</v>
      </c>
      <c r="Y6564" s="72"/>
      <c r="Z6564" s="70"/>
      <c r="AA6564" s="68"/>
      <c r="AB6564" s="73"/>
      <c r="AC6564" s="70"/>
      <c r="AD6564" s="74"/>
      <c r="AE6564" s="68"/>
      <c r="AF6564" s="75"/>
    </row>
    <row r="6565" ht="28.5" customHeight="1" spans="1:32">
      <c r="A6565" s="61" t="s">
        <v>36</v>
      </c>
      <c r="B6565" s="61" t="s">
        <v>2156</v>
      </c>
      <c r="C6565" s="61" t="s">
        <v>4487</v>
      </c>
      <c r="D6565" s="61" t="s">
        <v>3929</v>
      </c>
      <c r="E6565" s="62" t="s">
        <v>4547</v>
      </c>
      <c r="F6565" s="46">
        <v>46200</v>
      </c>
      <c r="G6565" s="46" t="str">
        <f t="shared" si="697"/>
        <v>陈定辉2026-6-27</v>
      </c>
      <c r="H6565" s="63"/>
      <c r="I6565" s="63"/>
      <c r="J6565" s="64"/>
      <c r="K6565" s="64"/>
      <c r="L6565" s="65"/>
      <c r="M6565" s="65"/>
      <c r="N6565" s="79"/>
      <c r="O6565" s="66"/>
      <c r="P6565" s="181"/>
      <c r="Q6565" s="68"/>
      <c r="R6565" s="68"/>
      <c r="S6565" s="68"/>
      <c r="T6565" s="69">
        <f t="shared" si="699"/>
        <v>0</v>
      </c>
      <c r="U6565" s="68"/>
      <c r="V6565" s="70"/>
      <c r="W6565" s="70"/>
      <c r="X6565" s="71">
        <f t="shared" si="700"/>
        <v>0</v>
      </c>
      <c r="Y6565" s="72"/>
      <c r="Z6565" s="70"/>
      <c r="AA6565" s="68"/>
      <c r="AB6565" s="73"/>
      <c r="AC6565" s="70"/>
      <c r="AD6565" s="74"/>
      <c r="AE6565" s="68"/>
      <c r="AF6565" s="75"/>
    </row>
    <row r="6566" ht="28.5" customHeight="1" spans="1:32">
      <c r="A6566" s="61" t="s">
        <v>36</v>
      </c>
      <c r="B6566" s="61" t="s">
        <v>2156</v>
      </c>
      <c r="C6566" s="61" t="s">
        <v>4487</v>
      </c>
      <c r="D6566" s="61" t="s">
        <v>3929</v>
      </c>
      <c r="E6566" s="62" t="s">
        <v>4547</v>
      </c>
      <c r="F6566" s="46">
        <v>46201</v>
      </c>
      <c r="G6566" s="46" t="str">
        <f t="shared" si="697"/>
        <v>陈定辉2026-6-28</v>
      </c>
      <c r="H6566" s="63"/>
      <c r="I6566" s="63"/>
      <c r="J6566" s="64"/>
      <c r="K6566" s="64"/>
      <c r="L6566" s="65"/>
      <c r="M6566" s="65"/>
      <c r="N6566" s="65"/>
      <c r="O6566" s="66"/>
      <c r="P6566" s="181"/>
      <c r="Q6566" s="68"/>
      <c r="R6566" s="68"/>
      <c r="S6566" s="68"/>
      <c r="T6566" s="69">
        <f t="shared" si="699"/>
        <v>0</v>
      </c>
      <c r="U6566" s="68"/>
      <c r="V6566" s="70"/>
      <c r="W6566" s="70"/>
      <c r="X6566" s="71">
        <f t="shared" si="700"/>
        <v>0</v>
      </c>
      <c r="Y6566" s="72"/>
      <c r="Z6566" s="70"/>
      <c r="AA6566" s="68"/>
      <c r="AB6566" s="73"/>
      <c r="AC6566" s="70"/>
      <c r="AD6566" s="74"/>
      <c r="AE6566" s="68"/>
      <c r="AF6566" s="75"/>
    </row>
    <row r="6567" ht="28.5" customHeight="1" spans="1:32">
      <c r="A6567" s="61" t="s">
        <v>36</v>
      </c>
      <c r="B6567" s="61" t="s">
        <v>2156</v>
      </c>
      <c r="C6567" s="61" t="s">
        <v>4487</v>
      </c>
      <c r="D6567" s="61" t="s">
        <v>3929</v>
      </c>
      <c r="E6567" s="62" t="s">
        <v>4547</v>
      </c>
      <c r="F6567" s="46">
        <v>46202</v>
      </c>
      <c r="G6567" s="46" t="str">
        <f t="shared" si="697"/>
        <v>陈定辉2026-6-29</v>
      </c>
      <c r="H6567" s="63"/>
      <c r="I6567" s="63"/>
      <c r="J6567" s="64"/>
      <c r="K6567" s="64"/>
      <c r="L6567" s="65"/>
      <c r="M6567" s="65"/>
      <c r="N6567" s="79"/>
      <c r="O6567" s="66"/>
      <c r="P6567" s="181"/>
      <c r="Q6567" s="68"/>
      <c r="R6567" s="68"/>
      <c r="S6567" s="68"/>
      <c r="T6567" s="69">
        <f t="shared" si="699"/>
        <v>0</v>
      </c>
      <c r="U6567" s="68"/>
      <c r="V6567" s="70"/>
      <c r="W6567" s="70"/>
      <c r="X6567" s="71">
        <f t="shared" si="700"/>
        <v>0</v>
      </c>
      <c r="Y6567" s="72"/>
      <c r="Z6567" s="70"/>
      <c r="AA6567" s="68"/>
      <c r="AB6567" s="73"/>
      <c r="AC6567" s="70"/>
      <c r="AD6567" s="74"/>
      <c r="AE6567" s="68"/>
      <c r="AF6567" s="75"/>
    </row>
    <row r="6568" s="3" customFormat="1" ht="28.5" customHeight="1" spans="1:32">
      <c r="A6568" s="61" t="s">
        <v>36</v>
      </c>
      <c r="B6568" s="61" t="s">
        <v>2156</v>
      </c>
      <c r="C6568" s="61" t="s">
        <v>4487</v>
      </c>
      <c r="D6568" s="61" t="s">
        <v>3929</v>
      </c>
      <c r="E6568" s="62" t="s">
        <v>4547</v>
      </c>
      <c r="F6568" s="46">
        <v>46203</v>
      </c>
      <c r="G6568" s="46" t="str">
        <f t="shared" si="697"/>
        <v>陈定辉2026-6-30</v>
      </c>
      <c r="H6568" s="63"/>
      <c r="I6568" s="63"/>
      <c r="J6568" s="64"/>
      <c r="K6568" s="64"/>
      <c r="L6568" s="65"/>
      <c r="M6568" s="65"/>
      <c r="N6568" s="65"/>
      <c r="O6568" s="66"/>
      <c r="P6568" s="181"/>
      <c r="Q6568" s="68"/>
      <c r="R6568" s="68"/>
      <c r="S6568" s="68"/>
      <c r="T6568" s="69">
        <f t="shared" si="699"/>
        <v>0</v>
      </c>
      <c r="U6568" s="68"/>
      <c r="V6568" s="70"/>
      <c r="W6568" s="70"/>
      <c r="X6568" s="71">
        <f t="shared" si="700"/>
        <v>0</v>
      </c>
      <c r="Y6568" s="72"/>
      <c r="Z6568" s="70"/>
      <c r="AA6568" s="68"/>
      <c r="AB6568" s="73"/>
      <c r="AC6568" s="70"/>
      <c r="AD6568" s="74"/>
      <c r="AE6568" s="68"/>
      <c r="AF6568" s="75"/>
    </row>
    <row r="6569" s="3" customFormat="1" ht="28.5" customHeight="1" spans="1:32">
      <c r="A6569" s="61" t="s">
        <v>36</v>
      </c>
      <c r="B6569" s="61" t="s">
        <v>2156</v>
      </c>
      <c r="C6569" s="61" t="s">
        <v>4487</v>
      </c>
      <c r="D6569" s="61" t="s">
        <v>3929</v>
      </c>
      <c r="E6569" s="62" t="s">
        <v>4547</v>
      </c>
      <c r="F6569" s="46">
        <v>46204</v>
      </c>
      <c r="G6569" s="46" t="str">
        <f t="shared" si="697"/>
        <v>陈定辉2026-7-1</v>
      </c>
      <c r="H6569" s="63"/>
      <c r="I6569" s="63"/>
      <c r="J6569" s="64"/>
      <c r="K6569" s="64"/>
      <c r="L6569" s="65"/>
      <c r="M6569" s="65"/>
      <c r="N6569" s="65"/>
      <c r="O6569" s="66"/>
      <c r="P6569" s="181"/>
      <c r="Q6569" s="68"/>
      <c r="R6569" s="68"/>
      <c r="S6569" s="68"/>
      <c r="T6569" s="69">
        <f t="shared" si="699"/>
        <v>0</v>
      </c>
      <c r="U6569" s="68"/>
      <c r="V6569" s="70"/>
      <c r="W6569" s="70"/>
      <c r="X6569" s="71">
        <f t="shared" si="700"/>
        <v>0</v>
      </c>
      <c r="Y6569" s="72"/>
      <c r="Z6569" s="70"/>
      <c r="AA6569" s="68"/>
      <c r="AB6569" s="73"/>
      <c r="AC6569" s="70"/>
      <c r="AD6569" s="74"/>
      <c r="AE6569" s="68"/>
      <c r="AF6569" s="75"/>
    </row>
    <row r="6570" ht="28.5" customHeight="1" spans="1:32">
      <c r="A6570" s="84" t="s">
        <v>36</v>
      </c>
      <c r="B6570" s="84" t="s">
        <v>2156</v>
      </c>
      <c r="C6570" s="84" t="s">
        <v>4487</v>
      </c>
      <c r="D6570" s="84" t="s">
        <v>3929</v>
      </c>
      <c r="E6570" s="62" t="s">
        <v>4547</v>
      </c>
      <c r="F6570" s="86">
        <v>46235</v>
      </c>
      <c r="G6570" s="46" t="str">
        <f t="shared" si="697"/>
        <v>陈定辉2026-8-1</v>
      </c>
      <c r="H6570" s="63"/>
      <c r="I6570" s="63"/>
      <c r="J6570" s="64"/>
      <c r="K6570" s="64"/>
      <c r="L6570" s="65"/>
      <c r="M6570" s="65"/>
      <c r="N6570" s="91"/>
      <c r="O6570" s="153"/>
      <c r="P6570" s="87"/>
      <c r="Q6570" s="87"/>
      <c r="R6570" s="87"/>
      <c r="S6570" s="87"/>
      <c r="T6570" s="69">
        <f t="shared" si="699"/>
        <v>0</v>
      </c>
      <c r="U6570" s="87"/>
      <c r="V6570" s="87"/>
      <c r="W6570" s="87"/>
      <c r="X6570" s="71">
        <f t="shared" si="700"/>
        <v>0</v>
      </c>
      <c r="Y6570" s="88"/>
      <c r="Z6570" s="87"/>
      <c r="AA6570" s="87"/>
      <c r="AB6570" s="87"/>
      <c r="AC6570" s="87"/>
      <c r="AD6570" s="89"/>
      <c r="AE6570" s="87"/>
      <c r="AF6570" s="90"/>
    </row>
    <row r="6571" ht="28.5" customHeight="1" spans="1:32">
      <c r="A6571" s="44" t="s">
        <v>138</v>
      </c>
      <c r="B6571" s="44" t="s">
        <v>2156</v>
      </c>
      <c r="C6571" s="44" t="s">
        <v>4557</v>
      </c>
      <c r="D6571" s="44" t="s">
        <v>3910</v>
      </c>
      <c r="E6571" s="44" t="s">
        <v>4558</v>
      </c>
      <c r="F6571" s="45">
        <v>46173</v>
      </c>
      <c r="G6571" s="46" t="str">
        <f t="shared" si="697"/>
        <v>叶秀建2026-5-31</v>
      </c>
      <c r="H6571" s="157"/>
      <c r="I6571" s="157"/>
      <c r="J6571" s="158"/>
      <c r="K6571" s="158"/>
      <c r="L6571" s="158"/>
      <c r="M6571" s="159"/>
      <c r="N6571" s="159"/>
      <c r="O6571" s="102">
        <f t="shared" ref="O6571:AE6571" si="701">SUM(O6572:O6603)</f>
        <v>128</v>
      </c>
      <c r="P6571" s="103">
        <f t="shared" si="701"/>
        <v>0</v>
      </c>
      <c r="Q6571" s="104">
        <f t="shared" si="701"/>
        <v>-1</v>
      </c>
      <c r="R6571" s="104">
        <f t="shared" si="701"/>
        <v>-1.5</v>
      </c>
      <c r="S6571" s="53">
        <f t="shared" si="701"/>
        <v>0</v>
      </c>
      <c r="T6571" s="105">
        <f t="shared" si="701"/>
        <v>125.5</v>
      </c>
      <c r="U6571" s="55">
        <f t="shared" si="701"/>
        <v>0</v>
      </c>
      <c r="V6571" s="105">
        <f t="shared" si="701"/>
        <v>18</v>
      </c>
      <c r="W6571" s="105">
        <f t="shared" si="701"/>
        <v>0</v>
      </c>
      <c r="X6571" s="106">
        <f t="shared" si="701"/>
        <v>143.5</v>
      </c>
      <c r="Y6571" s="107">
        <f t="shared" si="701"/>
        <v>1</v>
      </c>
      <c r="Z6571" s="105">
        <f t="shared" si="701"/>
        <v>0</v>
      </c>
      <c r="AA6571" s="108">
        <f t="shared" si="701"/>
        <v>42</v>
      </c>
      <c r="AB6571" s="105">
        <f t="shared" si="701"/>
        <v>8</v>
      </c>
      <c r="AC6571" s="105">
        <f t="shared" si="701"/>
        <v>0</v>
      </c>
      <c r="AD6571" s="109">
        <f t="shared" si="701"/>
        <v>0</v>
      </c>
      <c r="AE6571" s="108">
        <f t="shared" si="701"/>
        <v>0</v>
      </c>
      <c r="AF6571" s="60"/>
    </row>
    <row r="6572" ht="28.5" customHeight="1" spans="1:32">
      <c r="A6572" s="61" t="s">
        <v>138</v>
      </c>
      <c r="B6572" s="61" t="s">
        <v>2156</v>
      </c>
      <c r="C6572" s="61" t="s">
        <v>4557</v>
      </c>
      <c r="D6572" s="61" t="s">
        <v>3910</v>
      </c>
      <c r="E6572" s="62" t="s">
        <v>4558</v>
      </c>
      <c r="F6572" s="46">
        <v>46174</v>
      </c>
      <c r="G6572" s="46" t="str">
        <f t="shared" si="697"/>
        <v>叶秀建2026-6-1</v>
      </c>
      <c r="H6572" s="63" t="s">
        <v>140</v>
      </c>
      <c r="I6572" s="63" t="s">
        <v>4157</v>
      </c>
      <c r="J6572" s="64"/>
      <c r="K6572" s="64"/>
      <c r="L6572" s="65"/>
      <c r="M6572" s="65"/>
      <c r="N6572" s="65"/>
      <c r="O6572" s="66">
        <v>8</v>
      </c>
      <c r="P6572" s="160"/>
      <c r="Q6572" s="68"/>
      <c r="R6572" s="68"/>
      <c r="S6572" s="68"/>
      <c r="T6572" s="69">
        <f t="shared" ref="T6572:T6603" si="702">SUM(O6572:S6572)</f>
        <v>8</v>
      </c>
      <c r="U6572" s="68"/>
      <c r="V6572" s="70"/>
      <c r="W6572" s="70"/>
      <c r="X6572" s="71">
        <f t="shared" ref="X6572:X6603" si="703">SUM(T6572:W6572)</f>
        <v>8</v>
      </c>
      <c r="Y6572" s="72"/>
      <c r="Z6572" s="70"/>
      <c r="AA6572" s="68">
        <v>2</v>
      </c>
      <c r="AB6572" s="73"/>
      <c r="AC6572" s="70"/>
      <c r="AD6572" s="74"/>
      <c r="AE6572" s="68"/>
      <c r="AF6572" s="75"/>
    </row>
    <row r="6573" ht="28.5" customHeight="1" spans="1:32">
      <c r="A6573" s="61" t="s">
        <v>138</v>
      </c>
      <c r="B6573" s="61" t="s">
        <v>2156</v>
      </c>
      <c r="C6573" s="61" t="s">
        <v>4557</v>
      </c>
      <c r="D6573" s="61" t="s">
        <v>3910</v>
      </c>
      <c r="E6573" s="76" t="s">
        <v>4558</v>
      </c>
      <c r="F6573" s="46">
        <v>46175</v>
      </c>
      <c r="G6573" s="46" t="str">
        <f t="shared" si="697"/>
        <v>叶秀建2026-6-2</v>
      </c>
      <c r="H6573" s="63" t="s">
        <v>163</v>
      </c>
      <c r="I6573" s="63" t="s">
        <v>1674</v>
      </c>
      <c r="J6573" s="64"/>
      <c r="K6573" s="64"/>
      <c r="L6573" s="65"/>
      <c r="M6573" s="65"/>
      <c r="N6573" s="65"/>
      <c r="O6573" s="66">
        <v>8</v>
      </c>
      <c r="P6573" s="160"/>
      <c r="Q6573" s="68"/>
      <c r="R6573" s="68"/>
      <c r="S6573" s="68"/>
      <c r="T6573" s="69">
        <f t="shared" si="702"/>
        <v>8</v>
      </c>
      <c r="U6573" s="68"/>
      <c r="V6573" s="70"/>
      <c r="W6573" s="70"/>
      <c r="X6573" s="71">
        <f t="shared" si="703"/>
        <v>8</v>
      </c>
      <c r="Y6573" s="72"/>
      <c r="Z6573" s="70"/>
      <c r="AA6573" s="68">
        <v>2</v>
      </c>
      <c r="AB6573" s="73"/>
      <c r="AC6573" s="70"/>
      <c r="AD6573" s="74"/>
      <c r="AE6573" s="68"/>
      <c r="AF6573" s="75"/>
    </row>
    <row r="6574" ht="28.5" customHeight="1" spans="1:32">
      <c r="A6574" s="61" t="s">
        <v>138</v>
      </c>
      <c r="B6574" s="61" t="s">
        <v>2156</v>
      </c>
      <c r="C6574" s="61" t="s">
        <v>4557</v>
      </c>
      <c r="D6574" s="61" t="s">
        <v>3910</v>
      </c>
      <c r="E6574" s="76" t="s">
        <v>4558</v>
      </c>
      <c r="F6574" s="46">
        <v>46176</v>
      </c>
      <c r="G6574" s="46" t="str">
        <f t="shared" si="697"/>
        <v>叶秀建2026-6-3</v>
      </c>
      <c r="H6574" s="63" t="s">
        <v>4559</v>
      </c>
      <c r="I6574" s="63" t="s">
        <v>2468</v>
      </c>
      <c r="J6574" s="64"/>
      <c r="K6574" s="64"/>
      <c r="L6574" s="65"/>
      <c r="M6574" s="65" t="s">
        <v>296</v>
      </c>
      <c r="N6574" s="65"/>
      <c r="O6574" s="66">
        <v>8</v>
      </c>
      <c r="P6574" s="160"/>
      <c r="Q6574" s="68"/>
      <c r="R6574" s="68"/>
      <c r="S6574" s="68"/>
      <c r="T6574" s="69">
        <f t="shared" si="702"/>
        <v>8</v>
      </c>
      <c r="U6574" s="68"/>
      <c r="V6574" s="70"/>
      <c r="W6574" s="70"/>
      <c r="X6574" s="71">
        <f t="shared" si="703"/>
        <v>8</v>
      </c>
      <c r="Y6574" s="72"/>
      <c r="Z6574" s="70"/>
      <c r="AA6574" s="68">
        <v>2</v>
      </c>
      <c r="AB6574" s="73"/>
      <c r="AC6574" s="70"/>
      <c r="AD6574" s="74"/>
      <c r="AE6574" s="68"/>
      <c r="AF6574" s="75"/>
    </row>
    <row r="6575" ht="28.5" customHeight="1" spans="1:32">
      <c r="A6575" s="61" t="s">
        <v>138</v>
      </c>
      <c r="B6575" s="61" t="s">
        <v>2156</v>
      </c>
      <c r="C6575" s="61" t="s">
        <v>4557</v>
      </c>
      <c r="D6575" s="61" t="s">
        <v>3910</v>
      </c>
      <c r="E6575" s="61" t="s">
        <v>4558</v>
      </c>
      <c r="F6575" s="46">
        <v>46177</v>
      </c>
      <c r="G6575" s="46" t="str">
        <f t="shared" si="697"/>
        <v>叶秀建2026-6-4</v>
      </c>
      <c r="H6575" s="63" t="s">
        <v>4560</v>
      </c>
      <c r="I6575" s="63" t="s">
        <v>4561</v>
      </c>
      <c r="J6575" s="64"/>
      <c r="K6575" s="64"/>
      <c r="L6575" s="65"/>
      <c r="M6575" s="65" t="s">
        <v>4562</v>
      </c>
      <c r="N6575" s="65"/>
      <c r="O6575" s="66">
        <v>8</v>
      </c>
      <c r="P6575" s="160"/>
      <c r="Q6575" s="68"/>
      <c r="R6575" s="68"/>
      <c r="S6575" s="68"/>
      <c r="T6575" s="69">
        <f t="shared" si="702"/>
        <v>8</v>
      </c>
      <c r="U6575" s="68"/>
      <c r="V6575" s="70">
        <v>2.5</v>
      </c>
      <c r="W6575" s="70"/>
      <c r="X6575" s="71">
        <f t="shared" si="703"/>
        <v>10.5</v>
      </c>
      <c r="Y6575" s="72"/>
      <c r="Z6575" s="70"/>
      <c r="AA6575" s="68">
        <v>4</v>
      </c>
      <c r="AB6575" s="73"/>
      <c r="AC6575" s="70"/>
      <c r="AD6575" s="74"/>
      <c r="AE6575" s="68"/>
      <c r="AF6575" s="75"/>
    </row>
    <row r="6576" ht="28.5" customHeight="1" spans="1:32">
      <c r="A6576" s="61" t="s">
        <v>138</v>
      </c>
      <c r="B6576" s="61" t="s">
        <v>2156</v>
      </c>
      <c r="C6576" s="61" t="s">
        <v>4557</v>
      </c>
      <c r="D6576" s="61" t="s">
        <v>3910</v>
      </c>
      <c r="E6576" s="76" t="s">
        <v>4558</v>
      </c>
      <c r="F6576" s="46">
        <v>46178</v>
      </c>
      <c r="G6576" s="46" t="str">
        <f t="shared" si="697"/>
        <v>叶秀建2026-6-5</v>
      </c>
      <c r="H6576" s="63" t="s">
        <v>1885</v>
      </c>
      <c r="I6576" s="63" t="s">
        <v>2132</v>
      </c>
      <c r="J6576" s="64"/>
      <c r="K6576" s="64"/>
      <c r="L6576" s="65"/>
      <c r="M6576" s="65"/>
      <c r="N6576" s="65"/>
      <c r="O6576" s="66">
        <v>8</v>
      </c>
      <c r="P6576" s="160"/>
      <c r="Q6576" s="68"/>
      <c r="R6576" s="68"/>
      <c r="S6576" s="68"/>
      <c r="T6576" s="69">
        <f t="shared" si="702"/>
        <v>8</v>
      </c>
      <c r="U6576" s="68"/>
      <c r="V6576" s="70"/>
      <c r="W6576" s="70"/>
      <c r="X6576" s="71">
        <f t="shared" si="703"/>
        <v>8</v>
      </c>
      <c r="Y6576" s="72"/>
      <c r="Z6576" s="70"/>
      <c r="AA6576" s="68">
        <v>2</v>
      </c>
      <c r="AB6576" s="73"/>
      <c r="AC6576" s="70"/>
      <c r="AD6576" s="74"/>
      <c r="AE6576" s="68"/>
      <c r="AF6576" s="75"/>
    </row>
    <row r="6577" ht="28.5" customHeight="1" spans="1:32">
      <c r="A6577" s="61" t="s">
        <v>138</v>
      </c>
      <c r="B6577" s="61" t="s">
        <v>2156</v>
      </c>
      <c r="C6577" s="61" t="s">
        <v>4557</v>
      </c>
      <c r="D6577" s="61" t="s">
        <v>3910</v>
      </c>
      <c r="E6577" s="76" t="s">
        <v>4558</v>
      </c>
      <c r="F6577" s="46">
        <v>46179</v>
      </c>
      <c r="G6577" s="46" t="str">
        <f t="shared" si="697"/>
        <v>叶秀建2026-6-6</v>
      </c>
      <c r="H6577" s="63" t="s">
        <v>4563</v>
      </c>
      <c r="I6577" s="63" t="s">
        <v>4564</v>
      </c>
      <c r="J6577" s="64"/>
      <c r="K6577" s="64"/>
      <c r="L6577" s="65"/>
      <c r="M6577" s="65" t="s">
        <v>4565</v>
      </c>
      <c r="N6577" s="65"/>
      <c r="O6577" s="66">
        <v>8</v>
      </c>
      <c r="P6577" s="160"/>
      <c r="Q6577" s="68"/>
      <c r="R6577" s="68"/>
      <c r="S6577" s="68"/>
      <c r="T6577" s="69">
        <f t="shared" si="702"/>
        <v>8</v>
      </c>
      <c r="U6577" s="68"/>
      <c r="V6577" s="70"/>
      <c r="W6577" s="70"/>
      <c r="X6577" s="71">
        <f t="shared" si="703"/>
        <v>8</v>
      </c>
      <c r="Y6577" s="72"/>
      <c r="Z6577" s="70"/>
      <c r="AA6577" s="68">
        <v>2</v>
      </c>
      <c r="AB6577" s="73"/>
      <c r="AC6577" s="70"/>
      <c r="AD6577" s="74"/>
      <c r="AE6577" s="68"/>
      <c r="AF6577" s="75"/>
    </row>
    <row r="6578" ht="28.5" customHeight="1" spans="1:32">
      <c r="A6578" s="61" t="s">
        <v>138</v>
      </c>
      <c r="B6578" s="61" t="s">
        <v>2156</v>
      </c>
      <c r="C6578" s="61" t="s">
        <v>4557</v>
      </c>
      <c r="D6578" s="61" t="s">
        <v>3910</v>
      </c>
      <c r="E6578" s="62" t="s">
        <v>4558</v>
      </c>
      <c r="F6578" s="77">
        <v>46180</v>
      </c>
      <c r="G6578" s="46" t="str">
        <f t="shared" si="697"/>
        <v>叶秀建2026-6-7</v>
      </c>
      <c r="H6578" s="63" t="s">
        <v>4566</v>
      </c>
      <c r="I6578" s="63" t="s">
        <v>3964</v>
      </c>
      <c r="J6578" s="64"/>
      <c r="K6578" s="64"/>
      <c r="L6578" s="65"/>
      <c r="M6578" s="65"/>
      <c r="N6578" s="65"/>
      <c r="O6578" s="66"/>
      <c r="P6578" s="160"/>
      <c r="Q6578" s="68"/>
      <c r="R6578" s="68"/>
      <c r="S6578" s="68"/>
      <c r="T6578" s="69">
        <f t="shared" si="702"/>
        <v>0</v>
      </c>
      <c r="U6578" s="68"/>
      <c r="V6578" s="70">
        <v>6.5</v>
      </c>
      <c r="W6578" s="70"/>
      <c r="X6578" s="71">
        <f t="shared" si="703"/>
        <v>6.5</v>
      </c>
      <c r="Y6578" s="72"/>
      <c r="Z6578" s="70"/>
      <c r="AA6578" s="68">
        <v>2</v>
      </c>
      <c r="AB6578" s="73"/>
      <c r="AC6578" s="70"/>
      <c r="AD6578" s="74"/>
      <c r="AE6578" s="68"/>
      <c r="AF6578" s="75"/>
    </row>
    <row r="6579" ht="28.5" customHeight="1" spans="1:32">
      <c r="A6579" s="61" t="s">
        <v>138</v>
      </c>
      <c r="B6579" s="61" t="s">
        <v>2156</v>
      </c>
      <c r="C6579" s="61" t="s">
        <v>4557</v>
      </c>
      <c r="D6579" s="61" t="s">
        <v>3910</v>
      </c>
      <c r="E6579" s="76" t="s">
        <v>4558</v>
      </c>
      <c r="F6579" s="46">
        <v>46181</v>
      </c>
      <c r="G6579" s="46" t="str">
        <f t="shared" si="697"/>
        <v>叶秀建2026-6-8</v>
      </c>
      <c r="H6579" s="63" t="s">
        <v>4567</v>
      </c>
      <c r="I6579" s="63" t="s">
        <v>880</v>
      </c>
      <c r="J6579" s="64"/>
      <c r="K6579" s="64"/>
      <c r="L6579" s="65" t="s">
        <v>391</v>
      </c>
      <c r="M6579" s="65" t="s">
        <v>4565</v>
      </c>
      <c r="N6579" s="79"/>
      <c r="O6579" s="66">
        <v>8</v>
      </c>
      <c r="P6579" s="160"/>
      <c r="Q6579" s="68">
        <v>-1</v>
      </c>
      <c r="R6579" s="68"/>
      <c r="S6579" s="68"/>
      <c r="T6579" s="69">
        <f t="shared" si="702"/>
        <v>7</v>
      </c>
      <c r="U6579" s="68"/>
      <c r="V6579" s="70"/>
      <c r="W6579" s="70"/>
      <c r="X6579" s="71">
        <f t="shared" si="703"/>
        <v>7</v>
      </c>
      <c r="Y6579" s="72"/>
      <c r="Z6579" s="70"/>
      <c r="AA6579" s="68">
        <v>2</v>
      </c>
      <c r="AB6579" s="73"/>
      <c r="AC6579" s="70"/>
      <c r="AD6579" s="74"/>
      <c r="AE6579" s="68"/>
      <c r="AF6579" s="75"/>
    </row>
    <row r="6580" ht="28.5" customHeight="1" spans="1:32">
      <c r="A6580" s="61" t="s">
        <v>138</v>
      </c>
      <c r="B6580" s="61" t="s">
        <v>2156</v>
      </c>
      <c r="C6580" s="61" t="s">
        <v>4557</v>
      </c>
      <c r="D6580" s="61" t="s">
        <v>3910</v>
      </c>
      <c r="E6580" s="76" t="s">
        <v>4558</v>
      </c>
      <c r="F6580" s="78">
        <v>46182</v>
      </c>
      <c r="G6580" s="46" t="str">
        <f t="shared" si="697"/>
        <v>叶秀建2026-6-9</v>
      </c>
      <c r="H6580" s="63" t="s">
        <v>4568</v>
      </c>
      <c r="I6580" s="63" t="s">
        <v>4149</v>
      </c>
      <c r="J6580" s="64"/>
      <c r="K6580" s="64"/>
      <c r="L6580" s="65"/>
      <c r="M6580" s="65" t="s">
        <v>186</v>
      </c>
      <c r="N6580" s="65"/>
      <c r="O6580" s="66">
        <v>8</v>
      </c>
      <c r="P6580" s="160"/>
      <c r="Q6580" s="68"/>
      <c r="R6580" s="68"/>
      <c r="S6580" s="68"/>
      <c r="T6580" s="69">
        <f t="shared" si="702"/>
        <v>8</v>
      </c>
      <c r="U6580" s="68"/>
      <c r="V6580" s="70"/>
      <c r="W6580" s="70"/>
      <c r="X6580" s="71">
        <f t="shared" si="703"/>
        <v>8</v>
      </c>
      <c r="Y6580" s="72">
        <v>1</v>
      </c>
      <c r="Z6580" s="70"/>
      <c r="AA6580" s="68">
        <v>2</v>
      </c>
      <c r="AB6580" s="73"/>
      <c r="AC6580" s="70"/>
      <c r="AD6580" s="74"/>
      <c r="AE6580" s="68"/>
      <c r="AF6580" s="75"/>
    </row>
    <row r="6581" ht="28.5" customHeight="1" spans="1:32">
      <c r="A6581" s="61" t="s">
        <v>138</v>
      </c>
      <c r="B6581" s="61" t="s">
        <v>2156</v>
      </c>
      <c r="C6581" s="61" t="s">
        <v>4557</v>
      </c>
      <c r="D6581" s="61" t="s">
        <v>3910</v>
      </c>
      <c r="E6581" s="76" t="s">
        <v>4558</v>
      </c>
      <c r="F6581" s="46">
        <v>46183</v>
      </c>
      <c r="G6581" s="46" t="str">
        <f t="shared" si="697"/>
        <v>叶秀建2026-6-10</v>
      </c>
      <c r="H6581" s="63" t="s">
        <v>4569</v>
      </c>
      <c r="I6581" s="63" t="s">
        <v>4158</v>
      </c>
      <c r="J6581" s="64"/>
      <c r="K6581" s="64"/>
      <c r="L6581" s="65"/>
      <c r="M6581" s="65" t="s">
        <v>4570</v>
      </c>
      <c r="N6581" s="79"/>
      <c r="O6581" s="66">
        <v>8</v>
      </c>
      <c r="P6581" s="160"/>
      <c r="Q6581" s="68"/>
      <c r="R6581" s="68"/>
      <c r="S6581" s="68"/>
      <c r="T6581" s="69">
        <f t="shared" si="702"/>
        <v>8</v>
      </c>
      <c r="U6581" s="68"/>
      <c r="V6581" s="70"/>
      <c r="W6581" s="70"/>
      <c r="X6581" s="71">
        <f t="shared" si="703"/>
        <v>8</v>
      </c>
      <c r="Y6581" s="72"/>
      <c r="Z6581" s="70"/>
      <c r="AA6581" s="68">
        <v>2</v>
      </c>
      <c r="AB6581" s="73"/>
      <c r="AC6581" s="70"/>
      <c r="AD6581" s="74"/>
      <c r="AE6581" s="68"/>
      <c r="AF6581" s="75"/>
    </row>
    <row r="6582" ht="28.5" customHeight="1" spans="1:32">
      <c r="A6582" s="61" t="s">
        <v>138</v>
      </c>
      <c r="B6582" s="61" t="s">
        <v>2156</v>
      </c>
      <c r="C6582" s="61" t="s">
        <v>4557</v>
      </c>
      <c r="D6582" s="61" t="s">
        <v>3910</v>
      </c>
      <c r="E6582" s="76" t="s">
        <v>4558</v>
      </c>
      <c r="F6582" s="46">
        <v>46184</v>
      </c>
      <c r="G6582" s="46" t="str">
        <f t="shared" si="697"/>
        <v>叶秀建2026-6-11</v>
      </c>
      <c r="H6582" s="63" t="s">
        <v>4571</v>
      </c>
      <c r="I6582" s="63" t="s">
        <v>795</v>
      </c>
      <c r="J6582" s="64"/>
      <c r="K6582" s="64"/>
      <c r="L6582" s="65"/>
      <c r="M6582" s="65" t="s">
        <v>4570</v>
      </c>
      <c r="N6582" s="65"/>
      <c r="O6582" s="66">
        <v>8</v>
      </c>
      <c r="P6582" s="160"/>
      <c r="Q6582" s="68"/>
      <c r="R6582" s="68"/>
      <c r="S6582" s="68"/>
      <c r="T6582" s="69">
        <f t="shared" si="702"/>
        <v>8</v>
      </c>
      <c r="U6582" s="68"/>
      <c r="V6582" s="70"/>
      <c r="W6582" s="70"/>
      <c r="X6582" s="71">
        <f t="shared" si="703"/>
        <v>8</v>
      </c>
      <c r="Y6582" s="72"/>
      <c r="Z6582" s="70"/>
      <c r="AA6582" s="68">
        <v>2</v>
      </c>
      <c r="AB6582" s="73"/>
      <c r="AC6582" s="70"/>
      <c r="AD6582" s="74"/>
      <c r="AE6582" s="68"/>
      <c r="AF6582" s="75"/>
    </row>
    <row r="6583" ht="28.5" customHeight="1" spans="1:32">
      <c r="A6583" s="61" t="s">
        <v>138</v>
      </c>
      <c r="B6583" s="61" t="s">
        <v>2156</v>
      </c>
      <c r="C6583" s="61" t="s">
        <v>4557</v>
      </c>
      <c r="D6583" s="61" t="s">
        <v>3910</v>
      </c>
      <c r="E6583" s="76" t="s">
        <v>4558</v>
      </c>
      <c r="F6583" s="46">
        <v>46185</v>
      </c>
      <c r="G6583" s="46" t="str">
        <f t="shared" si="697"/>
        <v>叶秀建2026-6-12</v>
      </c>
      <c r="H6583" s="63" t="s">
        <v>595</v>
      </c>
      <c r="I6583" s="63" t="s">
        <v>4572</v>
      </c>
      <c r="J6583" s="64"/>
      <c r="K6583" s="64"/>
      <c r="L6583" s="65"/>
      <c r="M6583" s="65"/>
      <c r="N6583" s="65"/>
      <c r="O6583" s="66">
        <v>8</v>
      </c>
      <c r="P6583" s="160"/>
      <c r="Q6583" s="68"/>
      <c r="R6583" s="68"/>
      <c r="S6583" s="68"/>
      <c r="T6583" s="69">
        <f t="shared" si="702"/>
        <v>8</v>
      </c>
      <c r="U6583" s="68"/>
      <c r="V6583" s="70"/>
      <c r="W6583" s="70"/>
      <c r="X6583" s="71">
        <f t="shared" si="703"/>
        <v>8</v>
      </c>
      <c r="Y6583" s="72"/>
      <c r="Z6583" s="70"/>
      <c r="AA6583" s="68">
        <v>2</v>
      </c>
      <c r="AB6583" s="73"/>
      <c r="AC6583" s="70"/>
      <c r="AD6583" s="74"/>
      <c r="AE6583" s="68"/>
      <c r="AF6583" s="75"/>
    </row>
    <row r="6584" ht="28.5" customHeight="1" spans="1:32">
      <c r="A6584" s="61" t="s">
        <v>138</v>
      </c>
      <c r="B6584" s="61" t="s">
        <v>2156</v>
      </c>
      <c r="C6584" s="61" t="s">
        <v>4557</v>
      </c>
      <c r="D6584" s="61" t="s">
        <v>3910</v>
      </c>
      <c r="E6584" s="76" t="s">
        <v>4558</v>
      </c>
      <c r="F6584" s="77">
        <v>46186</v>
      </c>
      <c r="G6584" s="46" t="str">
        <f t="shared" si="697"/>
        <v>叶秀建2026-6-13</v>
      </c>
      <c r="H6584" s="63" t="s">
        <v>4573</v>
      </c>
      <c r="I6584" s="63" t="s">
        <v>2455</v>
      </c>
      <c r="J6584" s="64"/>
      <c r="K6584" s="64"/>
      <c r="L6584" s="65"/>
      <c r="M6584" s="65"/>
      <c r="N6584" s="65"/>
      <c r="O6584" s="66"/>
      <c r="P6584" s="160"/>
      <c r="Q6584" s="68"/>
      <c r="R6584" s="68"/>
      <c r="S6584" s="68"/>
      <c r="T6584" s="69">
        <f t="shared" si="702"/>
        <v>0</v>
      </c>
      <c r="U6584" s="68"/>
      <c r="V6584" s="70">
        <f>1.5+1+2</f>
        <v>4.5</v>
      </c>
      <c r="W6584" s="70"/>
      <c r="X6584" s="71">
        <f t="shared" si="703"/>
        <v>4.5</v>
      </c>
      <c r="Y6584" s="72"/>
      <c r="Z6584" s="70"/>
      <c r="AA6584" s="68">
        <v>2</v>
      </c>
      <c r="AB6584" s="73"/>
      <c r="AC6584" s="70"/>
      <c r="AD6584" s="74"/>
      <c r="AE6584" s="68"/>
      <c r="AF6584" s="80"/>
    </row>
    <row r="6585" ht="28.5" customHeight="1" spans="1:32">
      <c r="A6585" s="61" t="s">
        <v>138</v>
      </c>
      <c r="B6585" s="61" t="s">
        <v>2156</v>
      </c>
      <c r="C6585" s="61" t="s">
        <v>4557</v>
      </c>
      <c r="D6585" s="61" t="s">
        <v>3910</v>
      </c>
      <c r="E6585" s="76" t="s">
        <v>4558</v>
      </c>
      <c r="F6585" s="77">
        <v>46187</v>
      </c>
      <c r="G6585" s="46" t="str">
        <f t="shared" si="697"/>
        <v>叶秀建2026-6-14</v>
      </c>
      <c r="H6585" s="63"/>
      <c r="I6585" s="63"/>
      <c r="J6585" s="64"/>
      <c r="K6585" s="64"/>
      <c r="L6585" s="65"/>
      <c r="M6585" s="65"/>
      <c r="N6585" s="65"/>
      <c r="O6585" s="66"/>
      <c r="P6585" s="160"/>
      <c r="Q6585" s="68"/>
      <c r="R6585" s="68"/>
      <c r="S6585" s="68"/>
      <c r="T6585" s="69">
        <f t="shared" si="702"/>
        <v>0</v>
      </c>
      <c r="U6585" s="68"/>
      <c r="V6585" s="70"/>
      <c r="W6585" s="70"/>
      <c r="X6585" s="71">
        <f t="shared" si="703"/>
        <v>0</v>
      </c>
      <c r="Y6585" s="72"/>
      <c r="Z6585" s="70"/>
      <c r="AA6585" s="68"/>
      <c r="AB6585" s="73"/>
      <c r="AC6585" s="70"/>
      <c r="AD6585" s="74"/>
      <c r="AE6585" s="68"/>
      <c r="AF6585" s="80"/>
    </row>
    <row r="6586" ht="28.5" customHeight="1" spans="1:32">
      <c r="A6586" s="61" t="s">
        <v>138</v>
      </c>
      <c r="B6586" s="61" t="s">
        <v>2156</v>
      </c>
      <c r="C6586" s="61" t="s">
        <v>4557</v>
      </c>
      <c r="D6586" s="61" t="s">
        <v>3910</v>
      </c>
      <c r="E6586" s="76" t="s">
        <v>4558</v>
      </c>
      <c r="F6586" s="46">
        <v>46188</v>
      </c>
      <c r="G6586" s="46" t="str">
        <f t="shared" si="697"/>
        <v>叶秀建2026-6-15</v>
      </c>
      <c r="H6586" s="63" t="s">
        <v>4574</v>
      </c>
      <c r="I6586" s="63" t="s">
        <v>2377</v>
      </c>
      <c r="J6586" s="64"/>
      <c r="K6586" s="64"/>
      <c r="L6586" s="65"/>
      <c r="M6586" s="65" t="s">
        <v>339</v>
      </c>
      <c r="N6586" s="65"/>
      <c r="O6586" s="66">
        <v>8</v>
      </c>
      <c r="P6586" s="160"/>
      <c r="Q6586" s="68"/>
      <c r="R6586" s="68"/>
      <c r="S6586" s="68"/>
      <c r="T6586" s="69">
        <f t="shared" si="702"/>
        <v>8</v>
      </c>
      <c r="U6586" s="68"/>
      <c r="V6586" s="70"/>
      <c r="W6586" s="70"/>
      <c r="X6586" s="71">
        <f t="shared" si="703"/>
        <v>8</v>
      </c>
      <c r="Y6586" s="72"/>
      <c r="Z6586" s="70"/>
      <c r="AA6586" s="68">
        <v>2</v>
      </c>
      <c r="AB6586" s="73"/>
      <c r="AC6586" s="70"/>
      <c r="AD6586" s="74"/>
      <c r="AE6586" s="68"/>
      <c r="AF6586" s="75"/>
    </row>
    <row r="6587" ht="28.5" customHeight="1" spans="1:32">
      <c r="A6587" s="61" t="s">
        <v>138</v>
      </c>
      <c r="B6587" s="61" t="s">
        <v>2156</v>
      </c>
      <c r="C6587" s="61" t="s">
        <v>4557</v>
      </c>
      <c r="D6587" s="61" t="s">
        <v>3910</v>
      </c>
      <c r="E6587" s="76" t="s">
        <v>4558</v>
      </c>
      <c r="F6587" s="46">
        <v>46189</v>
      </c>
      <c r="G6587" s="46" t="str">
        <f t="shared" si="697"/>
        <v>叶秀建2026-6-16</v>
      </c>
      <c r="H6587" s="63" t="s">
        <v>4575</v>
      </c>
      <c r="I6587" s="63" t="s">
        <v>1143</v>
      </c>
      <c r="J6587" s="64"/>
      <c r="K6587" s="64"/>
      <c r="L6587" s="65"/>
      <c r="M6587" s="65" t="s">
        <v>1744</v>
      </c>
      <c r="N6587" s="65"/>
      <c r="O6587" s="66">
        <v>8</v>
      </c>
      <c r="P6587" s="111"/>
      <c r="Q6587" s="68"/>
      <c r="R6587" s="68"/>
      <c r="S6587" s="68"/>
      <c r="T6587" s="69">
        <f t="shared" si="702"/>
        <v>8</v>
      </c>
      <c r="U6587" s="68"/>
      <c r="V6587" s="70"/>
      <c r="W6587" s="70"/>
      <c r="X6587" s="71">
        <f t="shared" si="703"/>
        <v>8</v>
      </c>
      <c r="Y6587" s="72"/>
      <c r="Z6587" s="70"/>
      <c r="AA6587" s="68">
        <v>2</v>
      </c>
      <c r="AB6587" s="73"/>
      <c r="AC6587" s="70"/>
      <c r="AD6587" s="74"/>
      <c r="AE6587" s="68"/>
      <c r="AF6587" s="80"/>
    </row>
    <row r="6588" ht="28.5" customHeight="1" spans="1:32">
      <c r="A6588" s="61" t="s">
        <v>138</v>
      </c>
      <c r="B6588" s="61" t="s">
        <v>2156</v>
      </c>
      <c r="C6588" s="61" t="s">
        <v>4557</v>
      </c>
      <c r="D6588" s="61" t="s">
        <v>3910</v>
      </c>
      <c r="E6588" s="76" t="s">
        <v>4558</v>
      </c>
      <c r="F6588" s="46">
        <v>46190</v>
      </c>
      <c r="G6588" s="46" t="str">
        <f t="shared" si="697"/>
        <v>叶秀建2026-6-17</v>
      </c>
      <c r="H6588" s="63" t="s">
        <v>2378</v>
      </c>
      <c r="I6588" s="63" t="s">
        <v>282</v>
      </c>
      <c r="J6588" s="64"/>
      <c r="K6588" s="64"/>
      <c r="L6588" s="65"/>
      <c r="M6588" s="65"/>
      <c r="N6588" s="65"/>
      <c r="O6588" s="66">
        <v>8</v>
      </c>
      <c r="P6588" s="160"/>
      <c r="Q6588" s="68"/>
      <c r="R6588" s="68"/>
      <c r="S6588" s="68"/>
      <c r="T6588" s="69">
        <f t="shared" si="702"/>
        <v>8</v>
      </c>
      <c r="U6588" s="68"/>
      <c r="V6588" s="70"/>
      <c r="W6588" s="70"/>
      <c r="X6588" s="71">
        <f t="shared" si="703"/>
        <v>8</v>
      </c>
      <c r="Y6588" s="72"/>
      <c r="Z6588" s="70"/>
      <c r="AA6588" s="68">
        <v>2</v>
      </c>
      <c r="AB6588" s="73"/>
      <c r="AC6588" s="70"/>
      <c r="AD6588" s="74"/>
      <c r="AE6588" s="68"/>
      <c r="AF6588" s="75"/>
    </row>
    <row r="6589" ht="28.5" customHeight="1" spans="1:32">
      <c r="A6589" s="61" t="s">
        <v>138</v>
      </c>
      <c r="B6589" s="61" t="s">
        <v>2156</v>
      </c>
      <c r="C6589" s="61" t="s">
        <v>4557</v>
      </c>
      <c r="D6589" s="61" t="s">
        <v>3910</v>
      </c>
      <c r="E6589" s="76" t="s">
        <v>4558</v>
      </c>
      <c r="F6589" s="46">
        <v>46191</v>
      </c>
      <c r="G6589" s="46" t="str">
        <f t="shared" si="697"/>
        <v>叶秀建2026-6-18</v>
      </c>
      <c r="H6589" s="81" t="s">
        <v>4576</v>
      </c>
      <c r="I6589" s="63" t="s">
        <v>4133</v>
      </c>
      <c r="J6589" s="64"/>
      <c r="K6589" s="64"/>
      <c r="L6589" s="65"/>
      <c r="M6589" s="65"/>
      <c r="N6589" s="65"/>
      <c r="O6589" s="66">
        <v>8</v>
      </c>
      <c r="P6589" s="160"/>
      <c r="Q6589" s="68"/>
      <c r="R6589" s="68">
        <v>-1.5</v>
      </c>
      <c r="S6589" s="68"/>
      <c r="T6589" s="69">
        <f t="shared" si="702"/>
        <v>6.5</v>
      </c>
      <c r="U6589" s="68"/>
      <c r="V6589" s="70"/>
      <c r="W6589" s="70"/>
      <c r="X6589" s="71">
        <f t="shared" si="703"/>
        <v>6.5</v>
      </c>
      <c r="Y6589" s="72"/>
      <c r="Z6589" s="70"/>
      <c r="AA6589" s="68">
        <v>2</v>
      </c>
      <c r="AB6589" s="73"/>
      <c r="AC6589" s="70"/>
      <c r="AD6589" s="74"/>
      <c r="AE6589" s="68"/>
      <c r="AF6589" s="75"/>
    </row>
    <row r="6590" ht="28.5" customHeight="1" spans="1:32">
      <c r="A6590" s="61" t="s">
        <v>138</v>
      </c>
      <c r="B6590" s="61" t="s">
        <v>2156</v>
      </c>
      <c r="C6590" s="61" t="s">
        <v>4557</v>
      </c>
      <c r="D6590" s="61" t="s">
        <v>3910</v>
      </c>
      <c r="E6590" s="76" t="s">
        <v>4558</v>
      </c>
      <c r="F6590" s="82">
        <v>46192</v>
      </c>
      <c r="G6590" s="46" t="str">
        <f t="shared" si="697"/>
        <v>叶秀建2026-6-19</v>
      </c>
      <c r="H6590" s="63"/>
      <c r="I6590" s="63"/>
      <c r="J6590" s="64"/>
      <c r="K6590" s="64"/>
      <c r="L6590" s="65"/>
      <c r="M6590" s="65"/>
      <c r="N6590" s="65"/>
      <c r="O6590" s="66"/>
      <c r="P6590" s="160"/>
      <c r="Q6590" s="68"/>
      <c r="R6590" s="68"/>
      <c r="S6590" s="68"/>
      <c r="T6590" s="69">
        <f t="shared" si="702"/>
        <v>0</v>
      </c>
      <c r="U6590" s="68"/>
      <c r="V6590" s="70"/>
      <c r="W6590" s="70"/>
      <c r="X6590" s="71">
        <f t="shared" si="703"/>
        <v>0</v>
      </c>
      <c r="Y6590" s="72"/>
      <c r="Z6590" s="70"/>
      <c r="AA6590" s="68"/>
      <c r="AB6590" s="73">
        <v>8</v>
      </c>
      <c r="AC6590" s="70"/>
      <c r="AD6590" s="74"/>
      <c r="AE6590" s="68"/>
      <c r="AF6590" s="75"/>
    </row>
    <row r="6591" ht="28.5" customHeight="1" spans="1:32">
      <c r="A6591" s="61" t="s">
        <v>138</v>
      </c>
      <c r="B6591" s="61" t="s">
        <v>2156</v>
      </c>
      <c r="C6591" s="61" t="s">
        <v>4557</v>
      </c>
      <c r="D6591" s="61" t="s">
        <v>3910</v>
      </c>
      <c r="E6591" s="76" t="s">
        <v>4558</v>
      </c>
      <c r="F6591" s="77">
        <v>46193</v>
      </c>
      <c r="G6591" s="46" t="str">
        <f t="shared" si="697"/>
        <v>叶秀建2026-6-20</v>
      </c>
      <c r="H6591" s="63" t="s">
        <v>4577</v>
      </c>
      <c r="I6591" s="63" t="s">
        <v>2109</v>
      </c>
      <c r="J6591" s="64"/>
      <c r="K6591" s="64"/>
      <c r="L6591" s="65"/>
      <c r="M6591" s="65"/>
      <c r="N6591" s="65"/>
      <c r="O6591" s="66"/>
      <c r="P6591" s="160"/>
      <c r="Q6591" s="68"/>
      <c r="R6591" s="68"/>
      <c r="S6591" s="68"/>
      <c r="T6591" s="69">
        <f t="shared" si="702"/>
        <v>0</v>
      </c>
      <c r="U6591" s="68"/>
      <c r="V6591" s="70">
        <f>3.5</f>
        <v>3.5</v>
      </c>
      <c r="W6591" s="70"/>
      <c r="X6591" s="71">
        <f t="shared" si="703"/>
        <v>3.5</v>
      </c>
      <c r="Y6591" s="72"/>
      <c r="Z6591" s="70"/>
      <c r="AA6591" s="68">
        <v>2</v>
      </c>
      <c r="AB6591" s="73"/>
      <c r="AC6591" s="70"/>
      <c r="AD6591" s="74"/>
      <c r="AE6591" s="68"/>
      <c r="AF6591" s="75"/>
    </row>
    <row r="6592" ht="28.5" customHeight="1" spans="1:32">
      <c r="A6592" s="61" t="s">
        <v>138</v>
      </c>
      <c r="B6592" s="61" t="s">
        <v>2156</v>
      </c>
      <c r="C6592" s="61" t="s">
        <v>4557</v>
      </c>
      <c r="D6592" s="61" t="s">
        <v>3910</v>
      </c>
      <c r="E6592" s="62" t="s">
        <v>4558</v>
      </c>
      <c r="F6592" s="46">
        <v>46194</v>
      </c>
      <c r="G6592" s="46" t="str">
        <f t="shared" si="697"/>
        <v>叶秀建2026-6-21</v>
      </c>
      <c r="H6592" s="63" t="s">
        <v>4578</v>
      </c>
      <c r="I6592" s="63" t="s">
        <v>4579</v>
      </c>
      <c r="J6592" s="64"/>
      <c r="K6592" s="64"/>
      <c r="L6592" s="65"/>
      <c r="M6592" s="65"/>
      <c r="N6592" s="65"/>
      <c r="O6592" s="66">
        <v>8</v>
      </c>
      <c r="P6592" s="160"/>
      <c r="Q6592" s="68"/>
      <c r="R6592" s="68"/>
      <c r="S6592" s="68"/>
      <c r="T6592" s="69">
        <f t="shared" si="702"/>
        <v>8</v>
      </c>
      <c r="U6592" s="68"/>
      <c r="V6592" s="70">
        <v>1</v>
      </c>
      <c r="W6592" s="70"/>
      <c r="X6592" s="71">
        <f t="shared" si="703"/>
        <v>9</v>
      </c>
      <c r="Y6592" s="72"/>
      <c r="Z6592" s="70"/>
      <c r="AA6592" s="68">
        <v>4</v>
      </c>
      <c r="AB6592" s="73"/>
      <c r="AC6592" s="70"/>
      <c r="AD6592" s="74"/>
      <c r="AE6592" s="68"/>
      <c r="AF6592" s="75"/>
    </row>
    <row r="6593" ht="28.5" customHeight="1" spans="1:32">
      <c r="A6593" s="61" t="s">
        <v>138</v>
      </c>
      <c r="B6593" s="61" t="s">
        <v>2156</v>
      </c>
      <c r="C6593" s="61" t="s">
        <v>4557</v>
      </c>
      <c r="D6593" s="61" t="s">
        <v>3910</v>
      </c>
      <c r="E6593" s="76" t="s">
        <v>4558</v>
      </c>
      <c r="F6593" s="46">
        <v>46195</v>
      </c>
      <c r="G6593" s="46" t="str">
        <f t="shared" si="697"/>
        <v>叶秀建2026-6-22</v>
      </c>
      <c r="H6593" s="63"/>
      <c r="I6593" s="63"/>
      <c r="J6593" s="64"/>
      <c r="K6593" s="64"/>
      <c r="L6593" s="65"/>
      <c r="M6593" s="65"/>
      <c r="N6593" s="65"/>
      <c r="O6593" s="66"/>
      <c r="P6593" s="160"/>
      <c r="Q6593" s="68"/>
      <c r="R6593" s="68"/>
      <c r="S6593" s="68"/>
      <c r="T6593" s="69">
        <f t="shared" si="702"/>
        <v>0</v>
      </c>
      <c r="U6593" s="68"/>
      <c r="V6593" s="70"/>
      <c r="W6593" s="70"/>
      <c r="X6593" s="71">
        <f t="shared" si="703"/>
        <v>0</v>
      </c>
      <c r="Y6593" s="72"/>
      <c r="Z6593" s="70"/>
      <c r="AA6593" s="68"/>
      <c r="AB6593" s="73"/>
      <c r="AC6593" s="70"/>
      <c r="AD6593" s="74"/>
      <c r="AE6593" s="68"/>
      <c r="AF6593" s="75"/>
    </row>
    <row r="6594" ht="28.5" customHeight="1" spans="1:32">
      <c r="A6594" s="61" t="s">
        <v>138</v>
      </c>
      <c r="B6594" s="61" t="s">
        <v>2156</v>
      </c>
      <c r="C6594" s="61" t="s">
        <v>4557</v>
      </c>
      <c r="D6594" s="61" t="s">
        <v>3910</v>
      </c>
      <c r="E6594" s="76" t="s">
        <v>4558</v>
      </c>
      <c r="F6594" s="46">
        <v>46196</v>
      </c>
      <c r="G6594" s="46" t="str">
        <f t="shared" si="697"/>
        <v>叶秀建2026-6-23</v>
      </c>
      <c r="H6594" s="63"/>
      <c r="I6594" s="63"/>
      <c r="J6594" s="64"/>
      <c r="K6594" s="64"/>
      <c r="L6594" s="65"/>
      <c r="M6594" s="65"/>
      <c r="N6594" s="65"/>
      <c r="O6594" s="66"/>
      <c r="P6594" s="160"/>
      <c r="Q6594" s="68"/>
      <c r="R6594" s="68"/>
      <c r="S6594" s="68"/>
      <c r="T6594" s="69">
        <f t="shared" si="702"/>
        <v>0</v>
      </c>
      <c r="U6594" s="68"/>
      <c r="V6594" s="70"/>
      <c r="W6594" s="70"/>
      <c r="X6594" s="71">
        <f t="shared" si="703"/>
        <v>0</v>
      </c>
      <c r="Y6594" s="72"/>
      <c r="Z6594" s="70"/>
      <c r="AA6594" s="68"/>
      <c r="AB6594" s="73"/>
      <c r="AC6594" s="70"/>
      <c r="AD6594" s="74"/>
      <c r="AE6594" s="68"/>
      <c r="AF6594" s="75"/>
    </row>
    <row r="6595" ht="28.5" customHeight="1" spans="1:32">
      <c r="A6595" s="61" t="s">
        <v>138</v>
      </c>
      <c r="B6595" s="61" t="s">
        <v>2156</v>
      </c>
      <c r="C6595" s="61" t="s">
        <v>4557</v>
      </c>
      <c r="D6595" s="61" t="s">
        <v>3910</v>
      </c>
      <c r="E6595" s="76" t="s">
        <v>4558</v>
      </c>
      <c r="F6595" s="46">
        <v>46197</v>
      </c>
      <c r="G6595" s="46" t="str">
        <f t="shared" si="697"/>
        <v>叶秀建2026-6-24</v>
      </c>
      <c r="H6595" s="63"/>
      <c r="I6595" s="63"/>
      <c r="J6595" s="64"/>
      <c r="K6595" s="64"/>
      <c r="L6595" s="65"/>
      <c r="M6595" s="65"/>
      <c r="N6595" s="65"/>
      <c r="O6595" s="66"/>
      <c r="P6595" s="160"/>
      <c r="Q6595" s="68"/>
      <c r="R6595" s="68"/>
      <c r="S6595" s="68"/>
      <c r="T6595" s="69">
        <f t="shared" si="702"/>
        <v>0</v>
      </c>
      <c r="U6595" s="68"/>
      <c r="V6595" s="70"/>
      <c r="W6595" s="70"/>
      <c r="X6595" s="71">
        <f t="shared" si="703"/>
        <v>0</v>
      </c>
      <c r="Y6595" s="72"/>
      <c r="Z6595" s="70"/>
      <c r="AA6595" s="68"/>
      <c r="AB6595" s="73"/>
      <c r="AC6595" s="70"/>
      <c r="AD6595" s="74"/>
      <c r="AE6595" s="68"/>
      <c r="AF6595" s="75"/>
    </row>
    <row r="6596" ht="28.5" customHeight="1" spans="1:32">
      <c r="A6596" s="61" t="s">
        <v>138</v>
      </c>
      <c r="B6596" s="61" t="s">
        <v>2156</v>
      </c>
      <c r="C6596" s="61" t="s">
        <v>4557</v>
      </c>
      <c r="D6596" s="61" t="s">
        <v>3910</v>
      </c>
      <c r="E6596" s="76" t="s">
        <v>4558</v>
      </c>
      <c r="F6596" s="46">
        <v>46198</v>
      </c>
      <c r="G6596" s="46" t="str">
        <f t="shared" ref="G6596:G6659" si="704">E6596&amp;TEXT(MID(F6596,1,5),"YYYY-m-d")</f>
        <v>叶秀建2026-6-25</v>
      </c>
      <c r="H6596" s="63"/>
      <c r="I6596" s="63"/>
      <c r="J6596" s="64"/>
      <c r="K6596" s="64"/>
      <c r="L6596" s="65"/>
      <c r="M6596" s="65"/>
      <c r="N6596" s="65"/>
      <c r="O6596" s="66"/>
      <c r="P6596" s="160"/>
      <c r="Q6596" s="68"/>
      <c r="R6596" s="68"/>
      <c r="S6596" s="68"/>
      <c r="T6596" s="69">
        <f t="shared" si="702"/>
        <v>0</v>
      </c>
      <c r="U6596" s="68"/>
      <c r="V6596" s="70"/>
      <c r="W6596" s="70"/>
      <c r="X6596" s="71">
        <f t="shared" si="703"/>
        <v>0</v>
      </c>
      <c r="Y6596" s="72"/>
      <c r="Z6596" s="70"/>
      <c r="AA6596" s="68"/>
      <c r="AB6596" s="73"/>
      <c r="AC6596" s="70"/>
      <c r="AD6596" s="74"/>
      <c r="AE6596" s="68"/>
      <c r="AF6596" s="75"/>
    </row>
    <row r="6597" ht="28.5" customHeight="1" spans="1:32">
      <c r="A6597" s="61" t="s">
        <v>138</v>
      </c>
      <c r="B6597" s="61" t="s">
        <v>2156</v>
      </c>
      <c r="C6597" s="61" t="s">
        <v>4557</v>
      </c>
      <c r="D6597" s="61" t="s">
        <v>3910</v>
      </c>
      <c r="E6597" s="76" t="s">
        <v>4558</v>
      </c>
      <c r="F6597" s="46">
        <v>46199</v>
      </c>
      <c r="G6597" s="46" t="str">
        <f t="shared" si="704"/>
        <v>叶秀建2026-6-26</v>
      </c>
      <c r="H6597" s="63"/>
      <c r="I6597" s="63"/>
      <c r="J6597" s="64"/>
      <c r="K6597" s="64"/>
      <c r="L6597" s="65"/>
      <c r="M6597" s="65"/>
      <c r="N6597" s="65"/>
      <c r="O6597" s="66"/>
      <c r="P6597" s="160"/>
      <c r="Q6597" s="68"/>
      <c r="R6597" s="68"/>
      <c r="S6597" s="68"/>
      <c r="T6597" s="69">
        <f t="shared" si="702"/>
        <v>0</v>
      </c>
      <c r="U6597" s="68"/>
      <c r="V6597" s="70"/>
      <c r="W6597" s="70"/>
      <c r="X6597" s="71">
        <f t="shared" si="703"/>
        <v>0</v>
      </c>
      <c r="Y6597" s="72"/>
      <c r="Z6597" s="70"/>
      <c r="AA6597" s="68"/>
      <c r="AB6597" s="73"/>
      <c r="AC6597" s="70"/>
      <c r="AD6597" s="74"/>
      <c r="AE6597" s="68"/>
      <c r="AF6597" s="75"/>
    </row>
    <row r="6598" ht="28.5" customHeight="1" spans="1:32">
      <c r="A6598" s="61" t="s">
        <v>138</v>
      </c>
      <c r="B6598" s="61" t="s">
        <v>2156</v>
      </c>
      <c r="C6598" s="61" t="s">
        <v>4557</v>
      </c>
      <c r="D6598" s="61" t="s">
        <v>3910</v>
      </c>
      <c r="E6598" s="76" t="s">
        <v>4558</v>
      </c>
      <c r="F6598" s="46">
        <v>46200</v>
      </c>
      <c r="G6598" s="46" t="str">
        <f t="shared" si="704"/>
        <v>叶秀建2026-6-27</v>
      </c>
      <c r="H6598" s="63"/>
      <c r="I6598" s="63"/>
      <c r="J6598" s="64"/>
      <c r="K6598" s="64"/>
      <c r="L6598" s="65"/>
      <c r="M6598" s="65"/>
      <c r="N6598" s="83"/>
      <c r="O6598" s="66"/>
      <c r="P6598" s="160"/>
      <c r="Q6598" s="68"/>
      <c r="R6598" s="68"/>
      <c r="S6598" s="68"/>
      <c r="T6598" s="69">
        <f t="shared" si="702"/>
        <v>0</v>
      </c>
      <c r="U6598" s="68"/>
      <c r="V6598" s="70"/>
      <c r="W6598" s="70"/>
      <c r="X6598" s="71">
        <f t="shared" si="703"/>
        <v>0</v>
      </c>
      <c r="Y6598" s="72"/>
      <c r="Z6598" s="70"/>
      <c r="AA6598" s="68"/>
      <c r="AB6598" s="73"/>
      <c r="AC6598" s="70"/>
      <c r="AD6598" s="74"/>
      <c r="AE6598" s="68"/>
      <c r="AF6598" s="75"/>
    </row>
    <row r="6599" ht="28.5" customHeight="1" spans="1:32">
      <c r="A6599" s="61" t="s">
        <v>138</v>
      </c>
      <c r="B6599" s="61" t="s">
        <v>2156</v>
      </c>
      <c r="C6599" s="61" t="s">
        <v>4557</v>
      </c>
      <c r="D6599" s="61" t="s">
        <v>3910</v>
      </c>
      <c r="E6599" s="62" t="s">
        <v>4558</v>
      </c>
      <c r="F6599" s="46">
        <v>46201</v>
      </c>
      <c r="G6599" s="46" t="str">
        <f t="shared" si="704"/>
        <v>叶秀建2026-6-28</v>
      </c>
      <c r="H6599" s="63"/>
      <c r="I6599" s="63"/>
      <c r="J6599" s="64"/>
      <c r="K6599" s="64"/>
      <c r="L6599" s="65"/>
      <c r="M6599" s="65"/>
      <c r="N6599" s="65"/>
      <c r="O6599" s="66"/>
      <c r="P6599" s="160"/>
      <c r="Q6599" s="68"/>
      <c r="R6599" s="68"/>
      <c r="S6599" s="68"/>
      <c r="T6599" s="69">
        <f t="shared" si="702"/>
        <v>0</v>
      </c>
      <c r="U6599" s="68"/>
      <c r="V6599" s="70"/>
      <c r="W6599" s="70"/>
      <c r="X6599" s="71">
        <f t="shared" si="703"/>
        <v>0</v>
      </c>
      <c r="Y6599" s="72"/>
      <c r="Z6599" s="70"/>
      <c r="AA6599" s="68"/>
      <c r="AB6599" s="73"/>
      <c r="AC6599" s="70"/>
      <c r="AD6599" s="74"/>
      <c r="AE6599" s="68"/>
      <c r="AF6599" s="75"/>
    </row>
    <row r="6600" ht="28.5" customHeight="1" spans="1:32">
      <c r="A6600" s="61" t="s">
        <v>138</v>
      </c>
      <c r="B6600" s="61" t="s">
        <v>2156</v>
      </c>
      <c r="C6600" s="61" t="s">
        <v>4557</v>
      </c>
      <c r="D6600" s="61" t="s">
        <v>3910</v>
      </c>
      <c r="E6600" s="76" t="s">
        <v>4558</v>
      </c>
      <c r="F6600" s="46">
        <v>46202</v>
      </c>
      <c r="G6600" s="46" t="str">
        <f t="shared" si="704"/>
        <v>叶秀建2026-6-29</v>
      </c>
      <c r="H6600" s="63"/>
      <c r="I6600" s="63"/>
      <c r="J6600" s="64"/>
      <c r="K6600" s="64"/>
      <c r="L6600" s="65"/>
      <c r="M6600" s="65"/>
      <c r="N6600" s="79"/>
      <c r="O6600" s="66"/>
      <c r="P6600" s="160"/>
      <c r="Q6600" s="68"/>
      <c r="R6600" s="68"/>
      <c r="S6600" s="68"/>
      <c r="T6600" s="69">
        <f t="shared" si="702"/>
        <v>0</v>
      </c>
      <c r="U6600" s="68"/>
      <c r="V6600" s="70"/>
      <c r="W6600" s="70"/>
      <c r="X6600" s="71">
        <f t="shared" si="703"/>
        <v>0</v>
      </c>
      <c r="Y6600" s="72"/>
      <c r="Z6600" s="70"/>
      <c r="AA6600" s="68"/>
      <c r="AB6600" s="73"/>
      <c r="AC6600" s="70"/>
      <c r="AD6600" s="74"/>
      <c r="AE6600" s="68"/>
      <c r="AF6600" s="75"/>
    </row>
    <row r="6601" s="3" customFormat="1" ht="28.5" customHeight="1" spans="1:32">
      <c r="A6601" s="61" t="s">
        <v>138</v>
      </c>
      <c r="B6601" s="61" t="s">
        <v>2156</v>
      </c>
      <c r="C6601" s="61" t="s">
        <v>4557</v>
      </c>
      <c r="D6601" s="61" t="s">
        <v>3910</v>
      </c>
      <c r="E6601" s="76" t="s">
        <v>4558</v>
      </c>
      <c r="F6601" s="46">
        <v>46203</v>
      </c>
      <c r="G6601" s="46" t="str">
        <f t="shared" si="704"/>
        <v>叶秀建2026-6-30</v>
      </c>
      <c r="H6601" s="63"/>
      <c r="I6601" s="63"/>
      <c r="J6601" s="64"/>
      <c r="K6601" s="64"/>
      <c r="L6601" s="65"/>
      <c r="M6601" s="65"/>
      <c r="N6601" s="65"/>
      <c r="O6601" s="66"/>
      <c r="P6601" s="160"/>
      <c r="Q6601" s="68"/>
      <c r="R6601" s="68"/>
      <c r="S6601" s="68"/>
      <c r="T6601" s="69">
        <f t="shared" si="702"/>
        <v>0</v>
      </c>
      <c r="U6601" s="68"/>
      <c r="V6601" s="70"/>
      <c r="W6601" s="70"/>
      <c r="X6601" s="71">
        <f t="shared" si="703"/>
        <v>0</v>
      </c>
      <c r="Y6601" s="72"/>
      <c r="Z6601" s="70"/>
      <c r="AA6601" s="68"/>
      <c r="AB6601" s="73"/>
      <c r="AC6601" s="70"/>
      <c r="AD6601" s="74"/>
      <c r="AE6601" s="68"/>
      <c r="AF6601" s="75"/>
    </row>
    <row r="6602" s="3" customFormat="1" ht="28.5" customHeight="1" spans="1:32">
      <c r="A6602" s="61" t="s">
        <v>138</v>
      </c>
      <c r="B6602" s="61" t="s">
        <v>2156</v>
      </c>
      <c r="C6602" s="61" t="s">
        <v>4557</v>
      </c>
      <c r="D6602" s="61" t="s">
        <v>3910</v>
      </c>
      <c r="E6602" s="76" t="s">
        <v>4558</v>
      </c>
      <c r="F6602" s="46">
        <v>46204</v>
      </c>
      <c r="G6602" s="46" t="str">
        <f t="shared" si="704"/>
        <v>叶秀建2026-7-1</v>
      </c>
      <c r="H6602" s="63"/>
      <c r="I6602" s="63"/>
      <c r="J6602" s="64"/>
      <c r="K6602" s="64"/>
      <c r="L6602" s="65"/>
      <c r="M6602" s="65"/>
      <c r="N6602" s="65"/>
      <c r="O6602" s="66"/>
      <c r="P6602" s="160"/>
      <c r="Q6602" s="68"/>
      <c r="R6602" s="68"/>
      <c r="S6602" s="68"/>
      <c r="T6602" s="69">
        <f t="shared" si="702"/>
        <v>0</v>
      </c>
      <c r="U6602" s="68"/>
      <c r="V6602" s="70"/>
      <c r="W6602" s="70"/>
      <c r="X6602" s="71">
        <f t="shared" si="703"/>
        <v>0</v>
      </c>
      <c r="Y6602" s="72"/>
      <c r="Z6602" s="70"/>
      <c r="AA6602" s="68"/>
      <c r="AB6602" s="73"/>
      <c r="AC6602" s="70"/>
      <c r="AD6602" s="74"/>
      <c r="AE6602" s="68"/>
      <c r="AF6602" s="75"/>
    </row>
    <row r="6603" ht="28.5" customHeight="1" spans="1:32">
      <c r="A6603" s="84" t="s">
        <v>138</v>
      </c>
      <c r="B6603" s="84" t="s">
        <v>2156</v>
      </c>
      <c r="C6603" s="84" t="s">
        <v>4557</v>
      </c>
      <c r="D6603" s="84" t="s">
        <v>3910</v>
      </c>
      <c r="E6603" s="85" t="s">
        <v>4558</v>
      </c>
      <c r="F6603" s="86">
        <v>46235</v>
      </c>
      <c r="G6603" s="46" t="str">
        <f t="shared" si="704"/>
        <v>叶秀建2026-8-1</v>
      </c>
      <c r="H6603" s="63"/>
      <c r="I6603" s="63"/>
      <c r="J6603" s="64"/>
      <c r="K6603" s="64"/>
      <c r="L6603" s="65"/>
      <c r="M6603" s="65"/>
      <c r="N6603" s="91"/>
      <c r="O6603" s="66"/>
      <c r="P6603" s="87"/>
      <c r="Q6603" s="87"/>
      <c r="R6603" s="87"/>
      <c r="S6603" s="87"/>
      <c r="T6603" s="69">
        <f t="shared" si="702"/>
        <v>0</v>
      </c>
      <c r="U6603" s="87"/>
      <c r="V6603" s="87"/>
      <c r="W6603" s="87"/>
      <c r="X6603" s="71">
        <f t="shared" si="703"/>
        <v>0</v>
      </c>
      <c r="Y6603" s="88"/>
      <c r="Z6603" s="87"/>
      <c r="AA6603" s="87"/>
      <c r="AB6603" s="87"/>
      <c r="AC6603" s="87"/>
      <c r="AD6603" s="89"/>
      <c r="AE6603" s="87"/>
      <c r="AF6603" s="90"/>
    </row>
    <row r="6604" ht="28.5" customHeight="1" spans="1:32">
      <c r="A6604" s="44" t="s">
        <v>138</v>
      </c>
      <c r="B6604" s="44" t="s">
        <v>2156</v>
      </c>
      <c r="C6604" s="44" t="s">
        <v>4557</v>
      </c>
      <c r="D6604" s="44" t="s">
        <v>3929</v>
      </c>
      <c r="E6604" s="44" t="s">
        <v>4580</v>
      </c>
      <c r="F6604" s="45">
        <v>46173</v>
      </c>
      <c r="G6604" s="46" t="str">
        <f t="shared" si="704"/>
        <v>葛为清2026-5-31</v>
      </c>
      <c r="H6604" s="157"/>
      <c r="I6604" s="157"/>
      <c r="J6604" s="158"/>
      <c r="K6604" s="158"/>
      <c r="L6604" s="158"/>
      <c r="M6604" s="159"/>
      <c r="N6604" s="159"/>
      <c r="O6604" s="102">
        <f t="shared" ref="O6604:AE6604" si="705">SUM(O6605:O6636)</f>
        <v>136</v>
      </c>
      <c r="P6604" s="103">
        <f t="shared" si="705"/>
        <v>0</v>
      </c>
      <c r="Q6604" s="104">
        <f t="shared" si="705"/>
        <v>-2</v>
      </c>
      <c r="R6604" s="104">
        <f t="shared" si="705"/>
        <v>0</v>
      </c>
      <c r="S6604" s="53">
        <f t="shared" si="705"/>
        <v>0</v>
      </c>
      <c r="T6604" s="105">
        <f t="shared" si="705"/>
        <v>134</v>
      </c>
      <c r="U6604" s="55">
        <f t="shared" si="705"/>
        <v>0</v>
      </c>
      <c r="V6604" s="105">
        <f t="shared" si="705"/>
        <v>53.5</v>
      </c>
      <c r="W6604" s="105">
        <f t="shared" si="705"/>
        <v>0</v>
      </c>
      <c r="X6604" s="106">
        <f t="shared" si="705"/>
        <v>187.5</v>
      </c>
      <c r="Y6604" s="107">
        <f t="shared" si="705"/>
        <v>0</v>
      </c>
      <c r="Z6604" s="105">
        <f t="shared" si="705"/>
        <v>0</v>
      </c>
      <c r="AA6604" s="108">
        <f t="shared" si="705"/>
        <v>60</v>
      </c>
      <c r="AB6604" s="105">
        <f t="shared" si="705"/>
        <v>8</v>
      </c>
      <c r="AC6604" s="105">
        <f t="shared" si="705"/>
        <v>0</v>
      </c>
      <c r="AD6604" s="109">
        <f t="shared" si="705"/>
        <v>0</v>
      </c>
      <c r="AE6604" s="108">
        <f t="shared" si="705"/>
        <v>0</v>
      </c>
      <c r="AF6604" s="60"/>
    </row>
    <row r="6605" ht="28.5" customHeight="1" spans="1:32">
      <c r="A6605" s="61" t="s">
        <v>138</v>
      </c>
      <c r="B6605" s="61" t="s">
        <v>2156</v>
      </c>
      <c r="C6605" s="61" t="s">
        <v>4557</v>
      </c>
      <c r="D6605" s="61" t="s">
        <v>3929</v>
      </c>
      <c r="E6605" s="62" t="s">
        <v>4580</v>
      </c>
      <c r="F6605" s="46">
        <v>46174</v>
      </c>
      <c r="G6605" s="46" t="str">
        <f t="shared" si="704"/>
        <v>葛为清2026-6-1</v>
      </c>
      <c r="H6605" s="63" t="s">
        <v>3817</v>
      </c>
      <c r="I6605" s="63" t="s">
        <v>4581</v>
      </c>
      <c r="J6605" s="64"/>
      <c r="K6605" s="64" t="s">
        <v>1564</v>
      </c>
      <c r="L6605" s="65" t="s">
        <v>73</v>
      </c>
      <c r="M6605" s="65"/>
      <c r="N6605" s="65"/>
      <c r="O6605" s="66">
        <v>8</v>
      </c>
      <c r="P6605" s="160"/>
      <c r="Q6605" s="68"/>
      <c r="R6605" s="68"/>
      <c r="S6605" s="68"/>
      <c r="T6605" s="69">
        <f t="shared" ref="T6605:T6636" si="706">SUM(O6605:S6605)</f>
        <v>8</v>
      </c>
      <c r="U6605" s="68"/>
      <c r="V6605" s="70">
        <v>3</v>
      </c>
      <c r="W6605" s="70"/>
      <c r="X6605" s="71">
        <f t="shared" ref="X6605:X6636" si="707">SUM(T6605:W6605)</f>
        <v>11</v>
      </c>
      <c r="Y6605" s="72"/>
      <c r="Z6605" s="70"/>
      <c r="AA6605" s="68">
        <v>4</v>
      </c>
      <c r="AB6605" s="73"/>
      <c r="AC6605" s="70"/>
      <c r="AD6605" s="74"/>
      <c r="AE6605" s="68"/>
      <c r="AF6605" s="75"/>
    </row>
    <row r="6606" ht="28.5" customHeight="1" spans="1:32">
      <c r="A6606" s="61" t="s">
        <v>138</v>
      </c>
      <c r="B6606" s="61" t="s">
        <v>2156</v>
      </c>
      <c r="C6606" s="61" t="s">
        <v>4557</v>
      </c>
      <c r="D6606" s="61" t="s">
        <v>3929</v>
      </c>
      <c r="E6606" s="76" t="s">
        <v>4580</v>
      </c>
      <c r="F6606" s="46">
        <v>46175</v>
      </c>
      <c r="G6606" s="46" t="str">
        <f t="shared" si="704"/>
        <v>葛为清2026-6-2</v>
      </c>
      <c r="H6606" s="63" t="s">
        <v>3817</v>
      </c>
      <c r="I6606" s="63" t="s">
        <v>4582</v>
      </c>
      <c r="J6606" s="64"/>
      <c r="K6606" s="64" t="s">
        <v>1564</v>
      </c>
      <c r="L6606" s="65"/>
      <c r="M6606" s="65"/>
      <c r="N6606" s="65"/>
      <c r="O6606" s="66">
        <v>8</v>
      </c>
      <c r="P6606" s="160"/>
      <c r="Q6606" s="68"/>
      <c r="R6606" s="68"/>
      <c r="S6606" s="68"/>
      <c r="T6606" s="69">
        <f t="shared" si="706"/>
        <v>8</v>
      </c>
      <c r="U6606" s="68"/>
      <c r="V6606" s="70">
        <v>3</v>
      </c>
      <c r="W6606" s="70"/>
      <c r="X6606" s="71">
        <f t="shared" si="707"/>
        <v>11</v>
      </c>
      <c r="Y6606" s="72"/>
      <c r="Z6606" s="70"/>
      <c r="AA6606" s="68">
        <v>4</v>
      </c>
      <c r="AB6606" s="73"/>
      <c r="AC6606" s="70"/>
      <c r="AD6606" s="74"/>
      <c r="AE6606" s="68"/>
      <c r="AF6606" s="75"/>
    </row>
    <row r="6607" ht="28.5" customHeight="1" spans="1:32">
      <c r="A6607" s="61" t="s">
        <v>138</v>
      </c>
      <c r="B6607" s="61" t="s">
        <v>2156</v>
      </c>
      <c r="C6607" s="61" t="s">
        <v>4557</v>
      </c>
      <c r="D6607" s="61" t="s">
        <v>3929</v>
      </c>
      <c r="E6607" s="76" t="s">
        <v>4580</v>
      </c>
      <c r="F6607" s="46">
        <v>46176</v>
      </c>
      <c r="G6607" s="46" t="str">
        <f t="shared" si="704"/>
        <v>葛为清2026-6-3</v>
      </c>
      <c r="H6607" s="63" t="s">
        <v>4583</v>
      </c>
      <c r="I6607" s="63" t="s">
        <v>4584</v>
      </c>
      <c r="J6607" s="64"/>
      <c r="K6607" s="64" t="s">
        <v>1564</v>
      </c>
      <c r="L6607" s="65"/>
      <c r="M6607" s="65"/>
      <c r="N6607" s="65"/>
      <c r="O6607" s="66">
        <v>8</v>
      </c>
      <c r="P6607" s="160"/>
      <c r="Q6607" s="68"/>
      <c r="R6607" s="68"/>
      <c r="S6607" s="68"/>
      <c r="T6607" s="69">
        <f t="shared" si="706"/>
        <v>8</v>
      </c>
      <c r="U6607" s="68"/>
      <c r="V6607" s="70">
        <v>3</v>
      </c>
      <c r="W6607" s="70"/>
      <c r="X6607" s="71">
        <f t="shared" si="707"/>
        <v>11</v>
      </c>
      <c r="Y6607" s="72"/>
      <c r="Z6607" s="70"/>
      <c r="AA6607" s="68">
        <v>4</v>
      </c>
      <c r="AB6607" s="73"/>
      <c r="AC6607" s="70"/>
      <c r="AD6607" s="74"/>
      <c r="AE6607" s="68"/>
      <c r="AF6607" s="75"/>
    </row>
    <row r="6608" ht="28.5" customHeight="1" spans="1:32">
      <c r="A6608" s="61" t="s">
        <v>138</v>
      </c>
      <c r="B6608" s="61" t="s">
        <v>2156</v>
      </c>
      <c r="C6608" s="61" t="s">
        <v>4557</v>
      </c>
      <c r="D6608" s="61" t="s">
        <v>3929</v>
      </c>
      <c r="E6608" s="61" t="s">
        <v>4580</v>
      </c>
      <c r="F6608" s="46">
        <v>46177</v>
      </c>
      <c r="G6608" s="46" t="str">
        <f t="shared" si="704"/>
        <v>葛为清2026-6-4</v>
      </c>
      <c r="H6608" s="63" t="s">
        <v>1516</v>
      </c>
      <c r="I6608" s="63" t="s">
        <v>4585</v>
      </c>
      <c r="J6608" s="64"/>
      <c r="K6608" s="64" t="s">
        <v>1564</v>
      </c>
      <c r="L6608" s="65"/>
      <c r="M6608" s="65"/>
      <c r="N6608" s="65"/>
      <c r="O6608" s="66">
        <v>8</v>
      </c>
      <c r="P6608" s="160"/>
      <c r="Q6608" s="68"/>
      <c r="R6608" s="68"/>
      <c r="S6608" s="68"/>
      <c r="T6608" s="69">
        <f t="shared" si="706"/>
        <v>8</v>
      </c>
      <c r="U6608" s="68"/>
      <c r="V6608" s="70">
        <v>3</v>
      </c>
      <c r="W6608" s="70"/>
      <c r="X6608" s="71">
        <f t="shared" si="707"/>
        <v>11</v>
      </c>
      <c r="Y6608" s="72"/>
      <c r="Z6608" s="70"/>
      <c r="AA6608" s="68">
        <v>4</v>
      </c>
      <c r="AB6608" s="73"/>
      <c r="AC6608" s="70"/>
      <c r="AD6608" s="74"/>
      <c r="AE6608" s="68"/>
      <c r="AF6608" s="75"/>
    </row>
    <row r="6609" ht="28.5" customHeight="1" spans="1:32">
      <c r="A6609" s="61" t="s">
        <v>138</v>
      </c>
      <c r="B6609" s="61" t="s">
        <v>2156</v>
      </c>
      <c r="C6609" s="61" t="s">
        <v>4557</v>
      </c>
      <c r="D6609" s="61" t="s">
        <v>3929</v>
      </c>
      <c r="E6609" s="76" t="s">
        <v>4580</v>
      </c>
      <c r="F6609" s="46">
        <v>46178</v>
      </c>
      <c r="G6609" s="46" t="str">
        <f t="shared" si="704"/>
        <v>葛为清2026-6-5</v>
      </c>
      <c r="H6609" s="63" t="s">
        <v>3566</v>
      </c>
      <c r="I6609" s="63" t="s">
        <v>4586</v>
      </c>
      <c r="J6609" s="64"/>
      <c r="K6609" s="64" t="s">
        <v>1564</v>
      </c>
      <c r="L6609" s="65"/>
      <c r="M6609" s="65"/>
      <c r="N6609" s="65"/>
      <c r="O6609" s="66">
        <v>8</v>
      </c>
      <c r="P6609" s="160"/>
      <c r="Q6609" s="68"/>
      <c r="R6609" s="68"/>
      <c r="S6609" s="68"/>
      <c r="T6609" s="69">
        <f t="shared" si="706"/>
        <v>8</v>
      </c>
      <c r="U6609" s="68"/>
      <c r="V6609" s="70">
        <v>3</v>
      </c>
      <c r="W6609" s="70"/>
      <c r="X6609" s="71">
        <f t="shared" si="707"/>
        <v>11</v>
      </c>
      <c r="Y6609" s="72"/>
      <c r="Z6609" s="70"/>
      <c r="AA6609" s="68">
        <v>4</v>
      </c>
      <c r="AB6609" s="73"/>
      <c r="AC6609" s="70"/>
      <c r="AD6609" s="74"/>
      <c r="AE6609" s="68"/>
      <c r="AF6609" s="75"/>
    </row>
    <row r="6610" ht="28.5" customHeight="1" spans="1:32">
      <c r="A6610" s="61" t="s">
        <v>138</v>
      </c>
      <c r="B6610" s="61" t="s">
        <v>2156</v>
      </c>
      <c r="C6610" s="61" t="s">
        <v>4557</v>
      </c>
      <c r="D6610" s="61" t="s">
        <v>3929</v>
      </c>
      <c r="E6610" s="76" t="s">
        <v>4580</v>
      </c>
      <c r="F6610" s="46">
        <v>46179</v>
      </c>
      <c r="G6610" s="46" t="str">
        <f t="shared" si="704"/>
        <v>葛为清2026-6-6</v>
      </c>
      <c r="H6610" s="63" t="s">
        <v>83</v>
      </c>
      <c r="I6610" s="63" t="s">
        <v>3757</v>
      </c>
      <c r="J6610" s="64"/>
      <c r="K6610" s="64"/>
      <c r="L6610" s="65"/>
      <c r="M6610" s="65"/>
      <c r="N6610" s="65"/>
      <c r="O6610" s="66">
        <v>8</v>
      </c>
      <c r="P6610" s="160"/>
      <c r="Q6610" s="68"/>
      <c r="R6610" s="68"/>
      <c r="S6610" s="68"/>
      <c r="T6610" s="69">
        <f t="shared" si="706"/>
        <v>8</v>
      </c>
      <c r="U6610" s="68"/>
      <c r="V6610" s="70"/>
      <c r="W6610" s="70"/>
      <c r="X6610" s="71">
        <f t="shared" si="707"/>
        <v>8</v>
      </c>
      <c r="Y6610" s="72"/>
      <c r="Z6610" s="70"/>
      <c r="AA6610" s="68">
        <v>2</v>
      </c>
      <c r="AB6610" s="73"/>
      <c r="AC6610" s="70"/>
      <c r="AD6610" s="74"/>
      <c r="AE6610" s="68"/>
      <c r="AF6610" s="75"/>
    </row>
    <row r="6611" ht="28.5" customHeight="1" spans="1:32">
      <c r="A6611" s="61" t="s">
        <v>138</v>
      </c>
      <c r="B6611" s="61" t="s">
        <v>2156</v>
      </c>
      <c r="C6611" s="61" t="s">
        <v>4557</v>
      </c>
      <c r="D6611" s="61" t="s">
        <v>3929</v>
      </c>
      <c r="E6611" s="76" t="s">
        <v>4580</v>
      </c>
      <c r="F6611" s="77">
        <v>46180</v>
      </c>
      <c r="G6611" s="46" t="str">
        <f t="shared" si="704"/>
        <v>葛为清2026-6-7</v>
      </c>
      <c r="H6611" s="63" t="s">
        <v>3978</v>
      </c>
      <c r="I6611" s="63" t="s">
        <v>302</v>
      </c>
      <c r="J6611" s="64"/>
      <c r="K6611" s="64" t="s">
        <v>73</v>
      </c>
      <c r="L6611" s="65"/>
      <c r="M6611" s="65"/>
      <c r="N6611" s="65"/>
      <c r="O6611" s="66"/>
      <c r="P6611" s="160"/>
      <c r="Q6611" s="68"/>
      <c r="R6611" s="68"/>
      <c r="S6611" s="68"/>
      <c r="T6611" s="69">
        <f t="shared" si="706"/>
        <v>0</v>
      </c>
      <c r="U6611" s="68"/>
      <c r="V6611" s="70">
        <v>8</v>
      </c>
      <c r="W6611" s="70"/>
      <c r="X6611" s="71">
        <f t="shared" si="707"/>
        <v>8</v>
      </c>
      <c r="Y6611" s="72"/>
      <c r="Z6611" s="70"/>
      <c r="AA6611" s="68">
        <v>2</v>
      </c>
      <c r="AB6611" s="73"/>
      <c r="AC6611" s="70"/>
      <c r="AD6611" s="74"/>
      <c r="AE6611" s="68"/>
      <c r="AF6611" s="75"/>
    </row>
    <row r="6612" ht="28.5" customHeight="1" spans="1:32">
      <c r="A6612" s="61" t="s">
        <v>138</v>
      </c>
      <c r="B6612" s="61" t="s">
        <v>2156</v>
      </c>
      <c r="C6612" s="61" t="s">
        <v>4557</v>
      </c>
      <c r="D6612" s="61" t="s">
        <v>3929</v>
      </c>
      <c r="E6612" s="76" t="s">
        <v>4580</v>
      </c>
      <c r="F6612" s="46">
        <v>46181</v>
      </c>
      <c r="G6612" s="46" t="str">
        <f t="shared" si="704"/>
        <v>葛为清2026-6-8</v>
      </c>
      <c r="H6612" s="63" t="s">
        <v>3570</v>
      </c>
      <c r="I6612" s="63" t="s">
        <v>4587</v>
      </c>
      <c r="J6612" s="64"/>
      <c r="K6612" s="64" t="s">
        <v>1564</v>
      </c>
      <c r="L6612" s="65"/>
      <c r="M6612" s="65"/>
      <c r="N6612" s="65"/>
      <c r="O6612" s="66">
        <v>8</v>
      </c>
      <c r="P6612" s="160"/>
      <c r="Q6612" s="68"/>
      <c r="R6612" s="68"/>
      <c r="S6612" s="68"/>
      <c r="T6612" s="69">
        <f t="shared" si="706"/>
        <v>8</v>
      </c>
      <c r="U6612" s="68"/>
      <c r="V6612" s="70">
        <v>3</v>
      </c>
      <c r="W6612" s="70"/>
      <c r="X6612" s="71">
        <f t="shared" si="707"/>
        <v>11</v>
      </c>
      <c r="Y6612" s="72"/>
      <c r="Z6612" s="70"/>
      <c r="AA6612" s="68">
        <v>4</v>
      </c>
      <c r="AB6612" s="73"/>
      <c r="AC6612" s="70"/>
      <c r="AD6612" s="74"/>
      <c r="AE6612" s="68"/>
      <c r="AF6612" s="75"/>
    </row>
    <row r="6613" ht="28.5" customHeight="1" spans="1:32">
      <c r="A6613" s="61" t="s">
        <v>138</v>
      </c>
      <c r="B6613" s="61" t="s">
        <v>2156</v>
      </c>
      <c r="C6613" s="61" t="s">
        <v>4557</v>
      </c>
      <c r="D6613" s="61" t="s">
        <v>3929</v>
      </c>
      <c r="E6613" s="76" t="s">
        <v>4580</v>
      </c>
      <c r="F6613" s="78">
        <v>46182</v>
      </c>
      <c r="G6613" s="46" t="str">
        <f t="shared" si="704"/>
        <v>葛为清2026-6-9</v>
      </c>
      <c r="H6613" s="63" t="s">
        <v>3583</v>
      </c>
      <c r="I6613" s="63" t="s">
        <v>4588</v>
      </c>
      <c r="J6613" s="64"/>
      <c r="K6613" s="64" t="s">
        <v>1564</v>
      </c>
      <c r="L6613" s="65"/>
      <c r="M6613" s="65"/>
      <c r="N6613" s="65"/>
      <c r="O6613" s="66">
        <v>8</v>
      </c>
      <c r="P6613" s="160"/>
      <c r="Q6613" s="68"/>
      <c r="R6613" s="68"/>
      <c r="S6613" s="68"/>
      <c r="T6613" s="69">
        <f t="shared" si="706"/>
        <v>8</v>
      </c>
      <c r="U6613" s="68"/>
      <c r="V6613" s="70">
        <v>3</v>
      </c>
      <c r="W6613" s="70"/>
      <c r="X6613" s="71">
        <f t="shared" si="707"/>
        <v>11</v>
      </c>
      <c r="Y6613" s="72"/>
      <c r="Z6613" s="70"/>
      <c r="AA6613" s="68">
        <v>4</v>
      </c>
      <c r="AB6613" s="73"/>
      <c r="AC6613" s="70"/>
      <c r="AD6613" s="74"/>
      <c r="AE6613" s="68"/>
      <c r="AF6613" s="75"/>
    </row>
    <row r="6614" ht="28.5" customHeight="1" spans="1:32">
      <c r="A6614" s="61" t="s">
        <v>138</v>
      </c>
      <c r="B6614" s="61" t="s">
        <v>2156</v>
      </c>
      <c r="C6614" s="61" t="s">
        <v>4557</v>
      </c>
      <c r="D6614" s="61" t="s">
        <v>3929</v>
      </c>
      <c r="E6614" s="76" t="s">
        <v>4580</v>
      </c>
      <c r="F6614" s="46">
        <v>46183</v>
      </c>
      <c r="G6614" s="46" t="str">
        <f t="shared" si="704"/>
        <v>葛为清2026-6-10</v>
      </c>
      <c r="H6614" s="63" t="s">
        <v>4589</v>
      </c>
      <c r="I6614" s="63" t="s">
        <v>4590</v>
      </c>
      <c r="J6614" s="64"/>
      <c r="K6614" s="64"/>
      <c r="L6614" s="65" t="s">
        <v>100</v>
      </c>
      <c r="M6614" s="65"/>
      <c r="N6614" s="65"/>
      <c r="O6614" s="66">
        <v>8</v>
      </c>
      <c r="P6614" s="160"/>
      <c r="Q6614" s="68">
        <v>-1</v>
      </c>
      <c r="R6614" s="68"/>
      <c r="S6614" s="68"/>
      <c r="T6614" s="69">
        <f t="shared" si="706"/>
        <v>7</v>
      </c>
      <c r="U6614" s="68"/>
      <c r="V6614" s="70"/>
      <c r="W6614" s="70"/>
      <c r="X6614" s="71">
        <f t="shared" si="707"/>
        <v>7</v>
      </c>
      <c r="Y6614" s="72"/>
      <c r="Z6614" s="70"/>
      <c r="AA6614" s="68">
        <v>2</v>
      </c>
      <c r="AB6614" s="73"/>
      <c r="AC6614" s="70"/>
      <c r="AD6614" s="74"/>
      <c r="AE6614" s="68"/>
      <c r="AF6614" s="75"/>
    </row>
    <row r="6615" ht="28.5" customHeight="1" spans="1:32">
      <c r="A6615" s="61" t="s">
        <v>138</v>
      </c>
      <c r="B6615" s="61" t="s">
        <v>2156</v>
      </c>
      <c r="C6615" s="61" t="s">
        <v>4557</v>
      </c>
      <c r="D6615" s="61" t="s">
        <v>3929</v>
      </c>
      <c r="E6615" s="76" t="s">
        <v>4580</v>
      </c>
      <c r="F6615" s="46">
        <v>46184</v>
      </c>
      <c r="G6615" s="46" t="str">
        <f t="shared" si="704"/>
        <v>葛为清2026-6-11</v>
      </c>
      <c r="H6615" s="63" t="s">
        <v>4591</v>
      </c>
      <c r="I6615" s="63" t="s">
        <v>4592</v>
      </c>
      <c r="J6615" s="64"/>
      <c r="K6615" s="64" t="s">
        <v>1564</v>
      </c>
      <c r="L6615" s="65"/>
      <c r="M6615" s="65"/>
      <c r="N6615" s="65"/>
      <c r="O6615" s="66">
        <v>8</v>
      </c>
      <c r="P6615" s="160"/>
      <c r="Q6615" s="68"/>
      <c r="R6615" s="68"/>
      <c r="S6615" s="68"/>
      <c r="T6615" s="69">
        <f t="shared" si="706"/>
        <v>8</v>
      </c>
      <c r="U6615" s="68"/>
      <c r="V6615" s="70">
        <v>3</v>
      </c>
      <c r="W6615" s="70"/>
      <c r="X6615" s="71">
        <f t="shared" si="707"/>
        <v>11</v>
      </c>
      <c r="Y6615" s="72"/>
      <c r="Z6615" s="70"/>
      <c r="AA6615" s="68">
        <v>4</v>
      </c>
      <c r="AB6615" s="73"/>
      <c r="AC6615" s="70"/>
      <c r="AD6615" s="74"/>
      <c r="AE6615" s="68"/>
      <c r="AF6615" s="75"/>
    </row>
    <row r="6616" ht="28.5" customHeight="1" spans="1:32">
      <c r="A6616" s="61" t="s">
        <v>138</v>
      </c>
      <c r="B6616" s="61" t="s">
        <v>2156</v>
      </c>
      <c r="C6616" s="61" t="s">
        <v>4557</v>
      </c>
      <c r="D6616" s="61" t="s">
        <v>3929</v>
      </c>
      <c r="E6616" s="76" t="s">
        <v>4580</v>
      </c>
      <c r="F6616" s="46">
        <v>46185</v>
      </c>
      <c r="G6616" s="46" t="str">
        <f t="shared" si="704"/>
        <v>葛为清2026-6-12</v>
      </c>
      <c r="H6616" s="63" t="s">
        <v>2226</v>
      </c>
      <c r="I6616" s="63" t="s">
        <v>4593</v>
      </c>
      <c r="J6616" s="64"/>
      <c r="K6616" s="64"/>
      <c r="L6616" s="65"/>
      <c r="M6616" s="65"/>
      <c r="N6616" s="65"/>
      <c r="O6616" s="66">
        <v>8</v>
      </c>
      <c r="P6616" s="160"/>
      <c r="Q6616" s="68"/>
      <c r="R6616" s="68"/>
      <c r="S6616" s="68"/>
      <c r="T6616" s="69">
        <f t="shared" si="706"/>
        <v>8</v>
      </c>
      <c r="U6616" s="68"/>
      <c r="V6616" s="70"/>
      <c r="W6616" s="70"/>
      <c r="X6616" s="71">
        <f t="shared" si="707"/>
        <v>8</v>
      </c>
      <c r="Y6616" s="72"/>
      <c r="Z6616" s="70"/>
      <c r="AA6616" s="68">
        <v>2</v>
      </c>
      <c r="AB6616" s="73"/>
      <c r="AC6616" s="70"/>
      <c r="AD6616" s="74"/>
      <c r="AE6616" s="68"/>
      <c r="AF6616" s="75"/>
    </row>
    <row r="6617" ht="28.5" customHeight="1" spans="1:32">
      <c r="A6617" s="61" t="s">
        <v>138</v>
      </c>
      <c r="B6617" s="61" t="s">
        <v>2156</v>
      </c>
      <c r="C6617" s="61" t="s">
        <v>4557</v>
      </c>
      <c r="D6617" s="61" t="s">
        <v>3929</v>
      </c>
      <c r="E6617" s="76" t="s">
        <v>4580</v>
      </c>
      <c r="F6617" s="46">
        <v>46186</v>
      </c>
      <c r="G6617" s="46" t="str">
        <f t="shared" si="704"/>
        <v>葛为清2026-6-13</v>
      </c>
      <c r="H6617" s="63" t="s">
        <v>3831</v>
      </c>
      <c r="I6617" s="63" t="s">
        <v>4332</v>
      </c>
      <c r="J6617" s="64"/>
      <c r="K6617" s="64"/>
      <c r="L6617" s="65"/>
      <c r="M6617" s="65"/>
      <c r="N6617" s="65"/>
      <c r="O6617" s="66">
        <v>8</v>
      </c>
      <c r="P6617" s="160"/>
      <c r="Q6617" s="68"/>
      <c r="R6617" s="68"/>
      <c r="S6617" s="68"/>
      <c r="T6617" s="69">
        <f t="shared" si="706"/>
        <v>8</v>
      </c>
      <c r="U6617" s="68"/>
      <c r="V6617" s="70"/>
      <c r="W6617" s="70"/>
      <c r="X6617" s="71">
        <f t="shared" si="707"/>
        <v>8</v>
      </c>
      <c r="Y6617" s="72"/>
      <c r="Z6617" s="70"/>
      <c r="AA6617" s="68">
        <v>2</v>
      </c>
      <c r="AB6617" s="73"/>
      <c r="AC6617" s="70"/>
      <c r="AD6617" s="74"/>
      <c r="AE6617" s="68"/>
      <c r="AF6617" s="80"/>
    </row>
    <row r="6618" ht="28.5" customHeight="1" spans="1:32">
      <c r="A6618" s="61" t="s">
        <v>138</v>
      </c>
      <c r="B6618" s="61" t="s">
        <v>2156</v>
      </c>
      <c r="C6618" s="61" t="s">
        <v>4557</v>
      </c>
      <c r="D6618" s="61" t="s">
        <v>3929</v>
      </c>
      <c r="E6618" s="76" t="s">
        <v>4580</v>
      </c>
      <c r="F6618" s="77">
        <v>46187</v>
      </c>
      <c r="G6618" s="46" t="str">
        <f t="shared" si="704"/>
        <v>葛为清2026-6-14</v>
      </c>
      <c r="H6618" s="63" t="s">
        <v>4594</v>
      </c>
      <c r="I6618" s="63" t="s">
        <v>3602</v>
      </c>
      <c r="J6618" s="64"/>
      <c r="K6618" s="64" t="s">
        <v>64</v>
      </c>
      <c r="L6618" s="65"/>
      <c r="M6618" s="65"/>
      <c r="N6618" s="65"/>
      <c r="O6618" s="66"/>
      <c r="P6618" s="160"/>
      <c r="Q6618" s="68"/>
      <c r="R6618" s="68"/>
      <c r="S6618" s="68"/>
      <c r="T6618" s="69">
        <f t="shared" si="706"/>
        <v>0</v>
      </c>
      <c r="U6618" s="68"/>
      <c r="V6618" s="70">
        <v>3.5</v>
      </c>
      <c r="W6618" s="70"/>
      <c r="X6618" s="71">
        <f t="shared" si="707"/>
        <v>3.5</v>
      </c>
      <c r="Y6618" s="72"/>
      <c r="Z6618" s="70"/>
      <c r="AA6618" s="68">
        <v>2</v>
      </c>
      <c r="AB6618" s="73"/>
      <c r="AC6618" s="70"/>
      <c r="AD6618" s="74"/>
      <c r="AE6618" s="68"/>
      <c r="AF6618" s="80"/>
    </row>
    <row r="6619" ht="28.5" customHeight="1" spans="1:32">
      <c r="A6619" s="61" t="s">
        <v>138</v>
      </c>
      <c r="B6619" s="61" t="s">
        <v>2156</v>
      </c>
      <c r="C6619" s="61" t="s">
        <v>4557</v>
      </c>
      <c r="D6619" s="61" t="s">
        <v>3929</v>
      </c>
      <c r="E6619" s="76" t="s">
        <v>4580</v>
      </c>
      <c r="F6619" s="46">
        <v>46188</v>
      </c>
      <c r="G6619" s="46" t="str">
        <f t="shared" si="704"/>
        <v>葛为清2026-6-15</v>
      </c>
      <c r="H6619" s="63" t="s">
        <v>3551</v>
      </c>
      <c r="I6619" s="63" t="s">
        <v>4595</v>
      </c>
      <c r="J6619" s="64"/>
      <c r="K6619" s="64" t="s">
        <v>1564</v>
      </c>
      <c r="L6619" s="65"/>
      <c r="M6619" s="65"/>
      <c r="N6619" s="65"/>
      <c r="O6619" s="66">
        <v>8</v>
      </c>
      <c r="P6619" s="160"/>
      <c r="Q6619" s="68"/>
      <c r="R6619" s="68"/>
      <c r="S6619" s="68"/>
      <c r="T6619" s="69">
        <f t="shared" si="706"/>
        <v>8</v>
      </c>
      <c r="U6619" s="68"/>
      <c r="V6619" s="70">
        <v>3</v>
      </c>
      <c r="W6619" s="70"/>
      <c r="X6619" s="71">
        <f t="shared" si="707"/>
        <v>11</v>
      </c>
      <c r="Y6619" s="72"/>
      <c r="Z6619" s="70"/>
      <c r="AA6619" s="68">
        <v>4</v>
      </c>
      <c r="AB6619" s="73"/>
      <c r="AC6619" s="70"/>
      <c r="AD6619" s="74"/>
      <c r="AE6619" s="68"/>
      <c r="AF6619" s="75"/>
    </row>
    <row r="6620" ht="28.5" customHeight="1" spans="1:32">
      <c r="A6620" s="61" t="s">
        <v>138</v>
      </c>
      <c r="B6620" s="61" t="s">
        <v>2156</v>
      </c>
      <c r="C6620" s="61" t="s">
        <v>4557</v>
      </c>
      <c r="D6620" s="61" t="s">
        <v>3929</v>
      </c>
      <c r="E6620" s="76" t="s">
        <v>4580</v>
      </c>
      <c r="F6620" s="46">
        <v>46189</v>
      </c>
      <c r="G6620" s="46" t="str">
        <f t="shared" si="704"/>
        <v>葛为清2026-6-16</v>
      </c>
      <c r="H6620" s="63" t="s">
        <v>4596</v>
      </c>
      <c r="I6620" s="63" t="s">
        <v>4597</v>
      </c>
      <c r="J6620" s="64"/>
      <c r="K6620" s="64" t="s">
        <v>1564</v>
      </c>
      <c r="L6620" s="65"/>
      <c r="M6620" s="65"/>
      <c r="N6620" s="65"/>
      <c r="O6620" s="66">
        <v>8</v>
      </c>
      <c r="P6620" s="161"/>
      <c r="Q6620" s="68"/>
      <c r="R6620" s="68"/>
      <c r="S6620" s="68"/>
      <c r="T6620" s="69">
        <f t="shared" si="706"/>
        <v>8</v>
      </c>
      <c r="U6620" s="68"/>
      <c r="V6620" s="70">
        <v>3</v>
      </c>
      <c r="W6620" s="70"/>
      <c r="X6620" s="71">
        <f t="shared" si="707"/>
        <v>11</v>
      </c>
      <c r="Y6620" s="72"/>
      <c r="Z6620" s="70"/>
      <c r="AA6620" s="68">
        <v>4</v>
      </c>
      <c r="AB6620" s="73"/>
      <c r="AC6620" s="70"/>
      <c r="AD6620" s="74"/>
      <c r="AE6620" s="68"/>
      <c r="AF6620" s="80"/>
    </row>
    <row r="6621" ht="28.5" customHeight="1" spans="1:32">
      <c r="A6621" s="61" t="s">
        <v>138</v>
      </c>
      <c r="B6621" s="61" t="s">
        <v>2156</v>
      </c>
      <c r="C6621" s="61" t="s">
        <v>4557</v>
      </c>
      <c r="D6621" s="61" t="s">
        <v>3929</v>
      </c>
      <c r="E6621" s="76" t="s">
        <v>4580</v>
      </c>
      <c r="F6621" s="46">
        <v>46190</v>
      </c>
      <c r="G6621" s="46" t="str">
        <f t="shared" si="704"/>
        <v>葛为清2026-6-17</v>
      </c>
      <c r="H6621" s="63" t="s">
        <v>429</v>
      </c>
      <c r="I6621" s="63" t="s">
        <v>1599</v>
      </c>
      <c r="J6621" s="64"/>
      <c r="K6621" s="64"/>
      <c r="L6621" s="65"/>
      <c r="M6621" s="65"/>
      <c r="N6621" s="65"/>
      <c r="O6621" s="66">
        <v>8</v>
      </c>
      <c r="P6621" s="161"/>
      <c r="Q6621" s="68"/>
      <c r="R6621" s="68"/>
      <c r="S6621" s="68"/>
      <c r="T6621" s="69">
        <f t="shared" si="706"/>
        <v>8</v>
      </c>
      <c r="U6621" s="68"/>
      <c r="V6621" s="70"/>
      <c r="W6621" s="70"/>
      <c r="X6621" s="71">
        <f t="shared" si="707"/>
        <v>8</v>
      </c>
      <c r="Y6621" s="72"/>
      <c r="Z6621" s="70"/>
      <c r="AA6621" s="68">
        <v>2</v>
      </c>
      <c r="AB6621" s="73"/>
      <c r="AC6621" s="70"/>
      <c r="AD6621" s="74"/>
      <c r="AE6621" s="68"/>
      <c r="AF6621" s="75"/>
    </row>
    <row r="6622" ht="28.5" customHeight="1" spans="1:32">
      <c r="A6622" s="61" t="s">
        <v>138</v>
      </c>
      <c r="B6622" s="61" t="s">
        <v>2156</v>
      </c>
      <c r="C6622" s="61" t="s">
        <v>4557</v>
      </c>
      <c r="D6622" s="61" t="s">
        <v>3929</v>
      </c>
      <c r="E6622" s="76" t="s">
        <v>4580</v>
      </c>
      <c r="F6622" s="46">
        <v>46191</v>
      </c>
      <c r="G6622" s="46" t="str">
        <f t="shared" si="704"/>
        <v>葛为清2026-6-18</v>
      </c>
      <c r="H6622" s="63" t="s">
        <v>4598</v>
      </c>
      <c r="I6622" s="63" t="s">
        <v>4599</v>
      </c>
      <c r="J6622" s="64"/>
      <c r="K6622" s="64" t="s">
        <v>1788</v>
      </c>
      <c r="L6622" s="65"/>
      <c r="M6622" s="65"/>
      <c r="N6622" s="65"/>
      <c r="O6622" s="66">
        <v>8</v>
      </c>
      <c r="P6622" s="161"/>
      <c r="Q6622" s="68"/>
      <c r="R6622" s="68"/>
      <c r="S6622" s="68"/>
      <c r="T6622" s="69">
        <f t="shared" si="706"/>
        <v>8</v>
      </c>
      <c r="U6622" s="68"/>
      <c r="V6622" s="70">
        <v>2.5</v>
      </c>
      <c r="W6622" s="70"/>
      <c r="X6622" s="71">
        <f t="shared" si="707"/>
        <v>10.5</v>
      </c>
      <c r="Y6622" s="72"/>
      <c r="Z6622" s="70"/>
      <c r="AA6622" s="68">
        <v>4</v>
      </c>
      <c r="AB6622" s="73"/>
      <c r="AC6622" s="70"/>
      <c r="AD6622" s="74"/>
      <c r="AE6622" s="68"/>
      <c r="AF6622" s="75"/>
    </row>
    <row r="6623" ht="28.5" customHeight="1" spans="1:32">
      <c r="A6623" s="61" t="s">
        <v>138</v>
      </c>
      <c r="B6623" s="61" t="s">
        <v>2156</v>
      </c>
      <c r="C6623" s="61" t="s">
        <v>4557</v>
      </c>
      <c r="D6623" s="61" t="s">
        <v>3929</v>
      </c>
      <c r="E6623" s="76" t="s">
        <v>4580</v>
      </c>
      <c r="F6623" s="82">
        <v>46192</v>
      </c>
      <c r="G6623" s="46" t="str">
        <f t="shared" si="704"/>
        <v>葛为清2026-6-19</v>
      </c>
      <c r="H6623" s="63"/>
      <c r="I6623" s="63"/>
      <c r="J6623" s="64"/>
      <c r="K6623" s="64"/>
      <c r="L6623" s="65"/>
      <c r="M6623" s="65"/>
      <c r="N6623" s="65"/>
      <c r="O6623" s="66"/>
      <c r="P6623" s="161"/>
      <c r="Q6623" s="68"/>
      <c r="R6623" s="68"/>
      <c r="S6623" s="68"/>
      <c r="T6623" s="69">
        <f t="shared" si="706"/>
        <v>0</v>
      </c>
      <c r="U6623" s="68"/>
      <c r="V6623" s="70"/>
      <c r="W6623" s="70"/>
      <c r="X6623" s="71">
        <f t="shared" si="707"/>
        <v>0</v>
      </c>
      <c r="Y6623" s="72"/>
      <c r="Z6623" s="70"/>
      <c r="AA6623" s="68"/>
      <c r="AB6623" s="73">
        <v>8</v>
      </c>
      <c r="AC6623" s="70"/>
      <c r="AD6623" s="74"/>
      <c r="AE6623" s="68"/>
      <c r="AF6623" s="75"/>
    </row>
    <row r="6624" ht="28.5" customHeight="1" spans="1:32">
      <c r="A6624" s="61" t="s">
        <v>138</v>
      </c>
      <c r="B6624" s="61" t="s">
        <v>2156</v>
      </c>
      <c r="C6624" s="61" t="s">
        <v>4557</v>
      </c>
      <c r="D6624" s="61" t="s">
        <v>3929</v>
      </c>
      <c r="E6624" s="76" t="s">
        <v>4580</v>
      </c>
      <c r="F6624" s="77">
        <v>46193</v>
      </c>
      <c r="G6624" s="46" t="str">
        <f t="shared" si="704"/>
        <v>葛为清2026-6-20</v>
      </c>
      <c r="H6624" s="63" t="s">
        <v>4600</v>
      </c>
      <c r="I6624" s="63" t="s">
        <v>295</v>
      </c>
      <c r="J6624" s="64"/>
      <c r="K6624" s="64" t="s">
        <v>4601</v>
      </c>
      <c r="L6624" s="65"/>
      <c r="M6624" s="65"/>
      <c r="N6624" s="65"/>
      <c r="O6624" s="66"/>
      <c r="P6624" s="161"/>
      <c r="Q6624" s="68"/>
      <c r="R6624" s="68"/>
      <c r="S6624" s="68"/>
      <c r="T6624" s="69">
        <f t="shared" si="706"/>
        <v>0</v>
      </c>
      <c r="U6624" s="68"/>
      <c r="V6624" s="70">
        <v>7.5</v>
      </c>
      <c r="W6624" s="70"/>
      <c r="X6624" s="71">
        <f t="shared" si="707"/>
        <v>7.5</v>
      </c>
      <c r="Y6624" s="72"/>
      <c r="Z6624" s="70"/>
      <c r="AA6624" s="68">
        <v>2</v>
      </c>
      <c r="AB6624" s="73"/>
      <c r="AC6624" s="70"/>
      <c r="AD6624" s="74"/>
      <c r="AE6624" s="68"/>
      <c r="AF6624" s="75"/>
    </row>
    <row r="6625" ht="28.5" customHeight="1" spans="1:32">
      <c r="A6625" s="61" t="s">
        <v>138</v>
      </c>
      <c r="B6625" s="61" t="s">
        <v>2156</v>
      </c>
      <c r="C6625" s="61" t="s">
        <v>4557</v>
      </c>
      <c r="D6625" s="61" t="s">
        <v>3929</v>
      </c>
      <c r="E6625" s="62" t="s">
        <v>4580</v>
      </c>
      <c r="F6625" s="46">
        <v>46194</v>
      </c>
      <c r="G6625" s="46" t="str">
        <f t="shared" si="704"/>
        <v>葛为清2026-6-21</v>
      </c>
      <c r="H6625" s="63" t="s">
        <v>4602</v>
      </c>
      <c r="I6625" s="63"/>
      <c r="J6625" s="64"/>
      <c r="K6625" s="64" t="s">
        <v>424</v>
      </c>
      <c r="L6625" s="65" t="s">
        <v>186</v>
      </c>
      <c r="M6625" s="65"/>
      <c r="N6625" s="65"/>
      <c r="O6625" s="66">
        <v>8</v>
      </c>
      <c r="P6625" s="161"/>
      <c r="Q6625" s="68">
        <v>-1</v>
      </c>
      <c r="R6625" s="68"/>
      <c r="S6625" s="68"/>
      <c r="T6625" s="69">
        <f t="shared" si="706"/>
        <v>7</v>
      </c>
      <c r="U6625" s="68"/>
      <c r="V6625" s="70">
        <v>2</v>
      </c>
      <c r="W6625" s="70"/>
      <c r="X6625" s="71">
        <f t="shared" si="707"/>
        <v>9</v>
      </c>
      <c r="Y6625" s="72"/>
      <c r="Z6625" s="70"/>
      <c r="AA6625" s="68"/>
      <c r="AB6625" s="73"/>
      <c r="AC6625" s="70"/>
      <c r="AD6625" s="74"/>
      <c r="AE6625" s="68"/>
      <c r="AF6625" s="75"/>
    </row>
    <row r="6626" ht="28.5" customHeight="1" spans="1:32">
      <c r="A6626" s="61" t="s">
        <v>138</v>
      </c>
      <c r="B6626" s="61" t="s">
        <v>2156</v>
      </c>
      <c r="C6626" s="61" t="s">
        <v>4557</v>
      </c>
      <c r="D6626" s="61" t="s">
        <v>3929</v>
      </c>
      <c r="E6626" s="76" t="s">
        <v>4580</v>
      </c>
      <c r="F6626" s="46">
        <v>46195</v>
      </c>
      <c r="G6626" s="46" t="str">
        <f t="shared" si="704"/>
        <v>葛为清2026-6-22</v>
      </c>
      <c r="H6626" s="63"/>
      <c r="I6626" s="63"/>
      <c r="J6626" s="64"/>
      <c r="K6626" s="64"/>
      <c r="L6626" s="65"/>
      <c r="M6626" s="65"/>
      <c r="N6626" s="65"/>
      <c r="O6626" s="66"/>
      <c r="P6626" s="160"/>
      <c r="Q6626" s="68"/>
      <c r="R6626" s="68"/>
      <c r="S6626" s="68"/>
      <c r="T6626" s="69">
        <f t="shared" si="706"/>
        <v>0</v>
      </c>
      <c r="U6626" s="68"/>
      <c r="V6626" s="70"/>
      <c r="W6626" s="70"/>
      <c r="X6626" s="71">
        <f t="shared" si="707"/>
        <v>0</v>
      </c>
      <c r="Y6626" s="72"/>
      <c r="Z6626" s="70"/>
      <c r="AA6626" s="68"/>
      <c r="AB6626" s="73"/>
      <c r="AC6626" s="70"/>
      <c r="AD6626" s="74"/>
      <c r="AE6626" s="68"/>
      <c r="AF6626" s="75"/>
    </row>
    <row r="6627" ht="28.5" customHeight="1" spans="1:32">
      <c r="A6627" s="61" t="s">
        <v>138</v>
      </c>
      <c r="B6627" s="61" t="s">
        <v>2156</v>
      </c>
      <c r="C6627" s="61" t="s">
        <v>4557</v>
      </c>
      <c r="D6627" s="61" t="s">
        <v>3929</v>
      </c>
      <c r="E6627" s="76" t="s">
        <v>4580</v>
      </c>
      <c r="F6627" s="46">
        <v>46196</v>
      </c>
      <c r="G6627" s="46" t="str">
        <f t="shared" si="704"/>
        <v>葛为清2026-6-23</v>
      </c>
      <c r="H6627" s="63"/>
      <c r="I6627" s="63"/>
      <c r="J6627" s="64"/>
      <c r="K6627" s="64"/>
      <c r="L6627" s="65"/>
      <c r="M6627" s="65"/>
      <c r="N6627" s="65"/>
      <c r="O6627" s="66"/>
      <c r="P6627" s="161"/>
      <c r="Q6627" s="68"/>
      <c r="R6627" s="68"/>
      <c r="S6627" s="68"/>
      <c r="T6627" s="69">
        <f t="shared" si="706"/>
        <v>0</v>
      </c>
      <c r="U6627" s="68"/>
      <c r="V6627" s="70"/>
      <c r="W6627" s="70"/>
      <c r="X6627" s="71">
        <f t="shared" si="707"/>
        <v>0</v>
      </c>
      <c r="Y6627" s="72"/>
      <c r="Z6627" s="70"/>
      <c r="AA6627" s="68"/>
      <c r="AB6627" s="73"/>
      <c r="AC6627" s="70"/>
      <c r="AD6627" s="74"/>
      <c r="AE6627" s="68"/>
      <c r="AF6627" s="75"/>
    </row>
    <row r="6628" ht="28.5" customHeight="1" spans="1:32">
      <c r="A6628" s="61" t="s">
        <v>138</v>
      </c>
      <c r="B6628" s="61" t="s">
        <v>2156</v>
      </c>
      <c r="C6628" s="61" t="s">
        <v>4557</v>
      </c>
      <c r="D6628" s="61" t="s">
        <v>3929</v>
      </c>
      <c r="E6628" s="76" t="s">
        <v>4580</v>
      </c>
      <c r="F6628" s="46">
        <v>46197</v>
      </c>
      <c r="G6628" s="46" t="str">
        <f t="shared" si="704"/>
        <v>葛为清2026-6-24</v>
      </c>
      <c r="H6628" s="63"/>
      <c r="I6628" s="63"/>
      <c r="J6628" s="64"/>
      <c r="K6628" s="64"/>
      <c r="L6628" s="65"/>
      <c r="M6628" s="65"/>
      <c r="N6628" s="65"/>
      <c r="O6628" s="66"/>
      <c r="P6628" s="160"/>
      <c r="Q6628" s="68"/>
      <c r="R6628" s="68"/>
      <c r="S6628" s="68"/>
      <c r="T6628" s="69">
        <f t="shared" si="706"/>
        <v>0</v>
      </c>
      <c r="U6628" s="68"/>
      <c r="V6628" s="70"/>
      <c r="W6628" s="70"/>
      <c r="X6628" s="71">
        <f t="shared" si="707"/>
        <v>0</v>
      </c>
      <c r="Y6628" s="72"/>
      <c r="Z6628" s="70"/>
      <c r="AA6628" s="68"/>
      <c r="AB6628" s="73"/>
      <c r="AC6628" s="70"/>
      <c r="AD6628" s="74"/>
      <c r="AE6628" s="68"/>
      <c r="AF6628" s="75"/>
    </row>
    <row r="6629" ht="28.5" customHeight="1" spans="1:32">
      <c r="A6629" s="61" t="s">
        <v>138</v>
      </c>
      <c r="B6629" s="61" t="s">
        <v>2156</v>
      </c>
      <c r="C6629" s="61" t="s">
        <v>4557</v>
      </c>
      <c r="D6629" s="61" t="s">
        <v>3929</v>
      </c>
      <c r="E6629" s="76" t="s">
        <v>4580</v>
      </c>
      <c r="F6629" s="46">
        <v>46198</v>
      </c>
      <c r="G6629" s="46" t="str">
        <f t="shared" si="704"/>
        <v>葛为清2026-6-25</v>
      </c>
      <c r="H6629" s="63"/>
      <c r="I6629" s="63"/>
      <c r="J6629" s="64"/>
      <c r="K6629" s="64"/>
      <c r="L6629" s="65"/>
      <c r="M6629" s="65"/>
      <c r="N6629" s="79"/>
      <c r="O6629" s="66"/>
      <c r="P6629" s="160"/>
      <c r="Q6629" s="68"/>
      <c r="R6629" s="68"/>
      <c r="S6629" s="68"/>
      <c r="T6629" s="69">
        <f t="shared" si="706"/>
        <v>0</v>
      </c>
      <c r="U6629" s="68"/>
      <c r="V6629" s="70"/>
      <c r="W6629" s="70"/>
      <c r="X6629" s="71">
        <f t="shared" si="707"/>
        <v>0</v>
      </c>
      <c r="Y6629" s="72"/>
      <c r="Z6629" s="70"/>
      <c r="AA6629" s="68"/>
      <c r="AB6629" s="73"/>
      <c r="AC6629" s="70"/>
      <c r="AD6629" s="74"/>
      <c r="AE6629" s="68"/>
      <c r="AF6629" s="75"/>
    </row>
    <row r="6630" ht="28.5" customHeight="1" spans="1:32">
      <c r="A6630" s="61" t="s">
        <v>138</v>
      </c>
      <c r="B6630" s="61" t="s">
        <v>2156</v>
      </c>
      <c r="C6630" s="61" t="s">
        <v>4557</v>
      </c>
      <c r="D6630" s="61" t="s">
        <v>3929</v>
      </c>
      <c r="E6630" s="76" t="s">
        <v>4580</v>
      </c>
      <c r="F6630" s="46">
        <v>46199</v>
      </c>
      <c r="G6630" s="46" t="str">
        <f t="shared" si="704"/>
        <v>葛为清2026-6-26</v>
      </c>
      <c r="H6630" s="63"/>
      <c r="I6630" s="63"/>
      <c r="J6630" s="64"/>
      <c r="K6630" s="64"/>
      <c r="L6630" s="65"/>
      <c r="M6630" s="65"/>
      <c r="N6630" s="65"/>
      <c r="O6630" s="66"/>
      <c r="P6630" s="160"/>
      <c r="Q6630" s="68"/>
      <c r="R6630" s="68"/>
      <c r="S6630" s="68"/>
      <c r="T6630" s="69">
        <f t="shared" si="706"/>
        <v>0</v>
      </c>
      <c r="U6630" s="68"/>
      <c r="V6630" s="70"/>
      <c r="W6630" s="70"/>
      <c r="X6630" s="71">
        <f t="shared" si="707"/>
        <v>0</v>
      </c>
      <c r="Y6630" s="72"/>
      <c r="Z6630" s="70"/>
      <c r="AA6630" s="68"/>
      <c r="AB6630" s="73"/>
      <c r="AC6630" s="70"/>
      <c r="AD6630" s="74"/>
      <c r="AE6630" s="68"/>
      <c r="AF6630" s="75"/>
    </row>
    <row r="6631" ht="28.5" customHeight="1" spans="1:32">
      <c r="A6631" s="61" t="s">
        <v>138</v>
      </c>
      <c r="B6631" s="61" t="s">
        <v>2156</v>
      </c>
      <c r="C6631" s="61" t="s">
        <v>4557</v>
      </c>
      <c r="D6631" s="61" t="s">
        <v>3929</v>
      </c>
      <c r="E6631" s="76" t="s">
        <v>4580</v>
      </c>
      <c r="F6631" s="46">
        <v>46200</v>
      </c>
      <c r="G6631" s="46" t="str">
        <f t="shared" si="704"/>
        <v>葛为清2026-6-27</v>
      </c>
      <c r="H6631" s="63"/>
      <c r="I6631" s="63"/>
      <c r="J6631" s="64"/>
      <c r="K6631" s="64"/>
      <c r="L6631" s="65"/>
      <c r="M6631" s="65"/>
      <c r="N6631" s="79"/>
      <c r="O6631" s="66"/>
      <c r="P6631" s="160"/>
      <c r="Q6631" s="68"/>
      <c r="R6631" s="68"/>
      <c r="S6631" s="68"/>
      <c r="T6631" s="69">
        <f t="shared" si="706"/>
        <v>0</v>
      </c>
      <c r="U6631" s="68"/>
      <c r="V6631" s="70"/>
      <c r="W6631" s="70"/>
      <c r="X6631" s="71">
        <f t="shared" si="707"/>
        <v>0</v>
      </c>
      <c r="Y6631" s="72"/>
      <c r="Z6631" s="70"/>
      <c r="AA6631" s="68"/>
      <c r="AB6631" s="73"/>
      <c r="AC6631" s="70"/>
      <c r="AD6631" s="74"/>
      <c r="AE6631" s="68"/>
      <c r="AF6631" s="75"/>
    </row>
    <row r="6632" ht="28.5" customHeight="1" spans="1:32">
      <c r="A6632" s="61" t="s">
        <v>138</v>
      </c>
      <c r="B6632" s="61" t="s">
        <v>2156</v>
      </c>
      <c r="C6632" s="61" t="s">
        <v>4557</v>
      </c>
      <c r="D6632" s="61" t="s">
        <v>3929</v>
      </c>
      <c r="E6632" s="62" t="s">
        <v>4580</v>
      </c>
      <c r="F6632" s="46">
        <v>46201</v>
      </c>
      <c r="G6632" s="46" t="str">
        <f t="shared" si="704"/>
        <v>葛为清2026-6-28</v>
      </c>
      <c r="H6632" s="63"/>
      <c r="I6632" s="63"/>
      <c r="J6632" s="64"/>
      <c r="K6632" s="64"/>
      <c r="L6632" s="65"/>
      <c r="M6632" s="65"/>
      <c r="N6632" s="65"/>
      <c r="O6632" s="66"/>
      <c r="P6632" s="160"/>
      <c r="Q6632" s="68"/>
      <c r="R6632" s="68"/>
      <c r="S6632" s="68"/>
      <c r="T6632" s="69">
        <f t="shared" si="706"/>
        <v>0</v>
      </c>
      <c r="U6632" s="68"/>
      <c r="V6632" s="70"/>
      <c r="W6632" s="70"/>
      <c r="X6632" s="71">
        <f t="shared" si="707"/>
        <v>0</v>
      </c>
      <c r="Y6632" s="72"/>
      <c r="Z6632" s="70"/>
      <c r="AA6632" s="68"/>
      <c r="AB6632" s="73"/>
      <c r="AC6632" s="70"/>
      <c r="AD6632" s="74"/>
      <c r="AE6632" s="68"/>
      <c r="AF6632" s="75"/>
    </row>
    <row r="6633" ht="28.5" customHeight="1" spans="1:32">
      <c r="A6633" s="61" t="s">
        <v>138</v>
      </c>
      <c r="B6633" s="61" t="s">
        <v>2156</v>
      </c>
      <c r="C6633" s="61" t="s">
        <v>4557</v>
      </c>
      <c r="D6633" s="61" t="s">
        <v>3929</v>
      </c>
      <c r="E6633" s="76" t="s">
        <v>4580</v>
      </c>
      <c r="F6633" s="46">
        <v>46202</v>
      </c>
      <c r="G6633" s="46" t="str">
        <f t="shared" si="704"/>
        <v>葛为清2026-6-29</v>
      </c>
      <c r="H6633" s="63"/>
      <c r="I6633" s="63"/>
      <c r="J6633" s="64"/>
      <c r="K6633" s="64"/>
      <c r="L6633" s="65"/>
      <c r="M6633" s="65"/>
      <c r="N6633" s="79"/>
      <c r="O6633" s="66"/>
      <c r="P6633" s="160"/>
      <c r="Q6633" s="68"/>
      <c r="R6633" s="68"/>
      <c r="S6633" s="68"/>
      <c r="T6633" s="69">
        <f t="shared" si="706"/>
        <v>0</v>
      </c>
      <c r="U6633" s="68"/>
      <c r="V6633" s="70"/>
      <c r="W6633" s="70"/>
      <c r="X6633" s="71">
        <f t="shared" si="707"/>
        <v>0</v>
      </c>
      <c r="Y6633" s="72"/>
      <c r="Z6633" s="70"/>
      <c r="AA6633" s="68"/>
      <c r="AB6633" s="73"/>
      <c r="AC6633" s="70"/>
      <c r="AD6633" s="74"/>
      <c r="AE6633" s="68"/>
      <c r="AF6633" s="75"/>
    </row>
    <row r="6634" s="3" customFormat="1" ht="28.5" customHeight="1" spans="1:32">
      <c r="A6634" s="61" t="s">
        <v>138</v>
      </c>
      <c r="B6634" s="61" t="s">
        <v>2156</v>
      </c>
      <c r="C6634" s="61" t="s">
        <v>4557</v>
      </c>
      <c r="D6634" s="61" t="s">
        <v>3929</v>
      </c>
      <c r="E6634" s="76" t="s">
        <v>4580</v>
      </c>
      <c r="F6634" s="46">
        <v>46203</v>
      </c>
      <c r="G6634" s="46" t="str">
        <f t="shared" si="704"/>
        <v>葛为清2026-6-30</v>
      </c>
      <c r="H6634" s="63"/>
      <c r="I6634" s="63"/>
      <c r="J6634" s="64"/>
      <c r="K6634" s="64"/>
      <c r="L6634" s="65"/>
      <c r="M6634" s="65"/>
      <c r="N6634" s="65"/>
      <c r="O6634" s="66"/>
      <c r="P6634" s="160"/>
      <c r="Q6634" s="68"/>
      <c r="R6634" s="68"/>
      <c r="S6634" s="68"/>
      <c r="T6634" s="69">
        <f t="shared" si="706"/>
        <v>0</v>
      </c>
      <c r="U6634" s="68"/>
      <c r="V6634" s="70"/>
      <c r="W6634" s="70"/>
      <c r="X6634" s="71">
        <f t="shared" si="707"/>
        <v>0</v>
      </c>
      <c r="Y6634" s="72"/>
      <c r="Z6634" s="70"/>
      <c r="AA6634" s="68"/>
      <c r="AB6634" s="73"/>
      <c r="AC6634" s="70"/>
      <c r="AD6634" s="74"/>
      <c r="AE6634" s="68"/>
      <c r="AF6634" s="75"/>
    </row>
    <row r="6635" s="3" customFormat="1" ht="28.5" customHeight="1" spans="1:32">
      <c r="A6635" s="61" t="s">
        <v>138</v>
      </c>
      <c r="B6635" s="61" t="s">
        <v>2156</v>
      </c>
      <c r="C6635" s="61" t="s">
        <v>4557</v>
      </c>
      <c r="D6635" s="61" t="s">
        <v>3929</v>
      </c>
      <c r="E6635" s="76" t="s">
        <v>4580</v>
      </c>
      <c r="F6635" s="46">
        <v>46204</v>
      </c>
      <c r="G6635" s="46" t="str">
        <f t="shared" si="704"/>
        <v>葛为清2026-7-1</v>
      </c>
      <c r="H6635" s="63"/>
      <c r="I6635" s="63"/>
      <c r="J6635" s="64"/>
      <c r="K6635" s="64"/>
      <c r="L6635" s="65"/>
      <c r="M6635" s="65"/>
      <c r="N6635" s="65"/>
      <c r="O6635" s="66"/>
      <c r="P6635" s="160"/>
      <c r="Q6635" s="68"/>
      <c r="R6635" s="68"/>
      <c r="S6635" s="68"/>
      <c r="T6635" s="69">
        <f t="shared" si="706"/>
        <v>0</v>
      </c>
      <c r="U6635" s="68"/>
      <c r="V6635" s="70"/>
      <c r="W6635" s="70"/>
      <c r="X6635" s="71">
        <f t="shared" si="707"/>
        <v>0</v>
      </c>
      <c r="Y6635" s="72"/>
      <c r="Z6635" s="70"/>
      <c r="AA6635" s="68"/>
      <c r="AB6635" s="73"/>
      <c r="AC6635" s="70"/>
      <c r="AD6635" s="74"/>
      <c r="AE6635" s="68"/>
      <c r="AF6635" s="75"/>
    </row>
    <row r="6636" ht="28.5" customHeight="1" spans="1:32">
      <c r="A6636" s="84" t="s">
        <v>138</v>
      </c>
      <c r="B6636" s="84" t="s">
        <v>2156</v>
      </c>
      <c r="C6636" s="84" t="s">
        <v>4557</v>
      </c>
      <c r="D6636" s="84" t="s">
        <v>3929</v>
      </c>
      <c r="E6636" s="85" t="s">
        <v>4580</v>
      </c>
      <c r="F6636" s="86">
        <v>46235</v>
      </c>
      <c r="G6636" s="46" t="str">
        <f t="shared" si="704"/>
        <v>葛为清2026-8-1</v>
      </c>
      <c r="H6636" s="63"/>
      <c r="I6636" s="63"/>
      <c r="J6636" s="64"/>
      <c r="K6636" s="64"/>
      <c r="L6636" s="65"/>
      <c r="M6636" s="65"/>
      <c r="N6636" s="91"/>
      <c r="O6636" s="66"/>
      <c r="P6636" s="87"/>
      <c r="Q6636" s="87"/>
      <c r="R6636" s="87"/>
      <c r="S6636" s="87"/>
      <c r="T6636" s="69">
        <f t="shared" si="706"/>
        <v>0</v>
      </c>
      <c r="U6636" s="87"/>
      <c r="V6636" s="87"/>
      <c r="W6636" s="87"/>
      <c r="X6636" s="71">
        <f t="shared" si="707"/>
        <v>0</v>
      </c>
      <c r="Y6636" s="88"/>
      <c r="Z6636" s="87"/>
      <c r="AA6636" s="87"/>
      <c r="AB6636" s="87"/>
      <c r="AC6636" s="87"/>
      <c r="AD6636" s="89"/>
      <c r="AE6636" s="87"/>
      <c r="AF6636" s="90"/>
    </row>
    <row r="6637" ht="28.5" customHeight="1" spans="1:32">
      <c r="A6637" s="44" t="s">
        <v>36</v>
      </c>
      <c r="B6637" s="44" t="s">
        <v>2156</v>
      </c>
      <c r="C6637" s="44" t="s">
        <v>4557</v>
      </c>
      <c r="D6637" s="44" t="s">
        <v>3929</v>
      </c>
      <c r="E6637" s="44" t="s">
        <v>4603</v>
      </c>
      <c r="F6637" s="45">
        <v>46173</v>
      </c>
      <c r="G6637" s="46" t="str">
        <f t="shared" si="704"/>
        <v>顾建伟2026-5-31</v>
      </c>
      <c r="H6637" s="157"/>
      <c r="I6637" s="157"/>
      <c r="J6637" s="158"/>
      <c r="K6637" s="158"/>
      <c r="L6637" s="158"/>
      <c r="M6637" s="159"/>
      <c r="N6637" s="159"/>
      <c r="O6637" s="102">
        <f t="shared" ref="O6637:AE6637" si="708">SUM(O6638:O6669)</f>
        <v>136</v>
      </c>
      <c r="P6637" s="103">
        <f t="shared" si="708"/>
        <v>0</v>
      </c>
      <c r="Q6637" s="104">
        <f t="shared" si="708"/>
        <v>0</v>
      </c>
      <c r="R6637" s="104">
        <f t="shared" si="708"/>
        <v>0</v>
      </c>
      <c r="S6637" s="53">
        <f t="shared" si="708"/>
        <v>0</v>
      </c>
      <c r="T6637" s="105">
        <f t="shared" si="708"/>
        <v>136</v>
      </c>
      <c r="U6637" s="55">
        <f t="shared" si="708"/>
        <v>0</v>
      </c>
      <c r="V6637" s="105">
        <f t="shared" si="708"/>
        <v>18.5</v>
      </c>
      <c r="W6637" s="105">
        <f t="shared" si="708"/>
        <v>0</v>
      </c>
      <c r="X6637" s="106">
        <f t="shared" si="708"/>
        <v>154.5</v>
      </c>
      <c r="Y6637" s="107">
        <f t="shared" si="708"/>
        <v>1</v>
      </c>
      <c r="Z6637" s="105">
        <f t="shared" si="708"/>
        <v>0</v>
      </c>
      <c r="AA6637" s="108">
        <f t="shared" si="708"/>
        <v>50.5</v>
      </c>
      <c r="AB6637" s="105">
        <f t="shared" si="708"/>
        <v>8</v>
      </c>
      <c r="AC6637" s="105">
        <f t="shared" si="708"/>
        <v>0</v>
      </c>
      <c r="AD6637" s="109">
        <f t="shared" si="708"/>
        <v>0</v>
      </c>
      <c r="AE6637" s="108">
        <f t="shared" si="708"/>
        <v>0</v>
      </c>
      <c r="AF6637" s="60"/>
    </row>
    <row r="6638" ht="28.5" customHeight="1" spans="1:32">
      <c r="A6638" s="61" t="s">
        <v>36</v>
      </c>
      <c r="B6638" s="61" t="s">
        <v>2156</v>
      </c>
      <c r="C6638" s="61" t="s">
        <v>4557</v>
      </c>
      <c r="D6638" s="61" t="s">
        <v>3929</v>
      </c>
      <c r="E6638" s="62" t="s">
        <v>4603</v>
      </c>
      <c r="F6638" s="46">
        <v>46174</v>
      </c>
      <c r="G6638" s="46" t="str">
        <f t="shared" si="704"/>
        <v>顾建伟2026-6-1</v>
      </c>
      <c r="H6638" s="63" t="s">
        <v>4548</v>
      </c>
      <c r="I6638" s="63" t="s">
        <v>4604</v>
      </c>
      <c r="J6638" s="64"/>
      <c r="K6638" s="64" t="s">
        <v>1564</v>
      </c>
      <c r="L6638" s="65"/>
      <c r="M6638" s="65"/>
      <c r="N6638" s="65"/>
      <c r="O6638" s="66">
        <v>8</v>
      </c>
      <c r="P6638" s="160"/>
      <c r="Q6638" s="68"/>
      <c r="R6638" s="68"/>
      <c r="S6638" s="68"/>
      <c r="T6638" s="69">
        <f t="shared" ref="T6638:T6669" si="709">SUM(O6638:S6638)</f>
        <v>8</v>
      </c>
      <c r="U6638" s="68"/>
      <c r="V6638" s="70">
        <v>3</v>
      </c>
      <c r="W6638" s="70"/>
      <c r="X6638" s="71">
        <f t="shared" ref="X6638:X6669" si="710">SUM(T6638:W6638)</f>
        <v>11</v>
      </c>
      <c r="Y6638" s="72"/>
      <c r="Z6638" s="70"/>
      <c r="AA6638" s="68">
        <v>4</v>
      </c>
      <c r="AB6638" s="73"/>
      <c r="AC6638" s="70"/>
      <c r="AD6638" s="74"/>
      <c r="AE6638" s="68"/>
      <c r="AF6638" s="75"/>
    </row>
    <row r="6639" ht="28.5" customHeight="1" spans="1:32">
      <c r="A6639" s="61" t="s">
        <v>36</v>
      </c>
      <c r="B6639" s="61" t="s">
        <v>2156</v>
      </c>
      <c r="C6639" s="61" t="s">
        <v>4557</v>
      </c>
      <c r="D6639" s="61" t="s">
        <v>3929</v>
      </c>
      <c r="E6639" s="62" t="s">
        <v>4603</v>
      </c>
      <c r="F6639" s="46">
        <v>46175</v>
      </c>
      <c r="G6639" s="46" t="str">
        <f t="shared" si="704"/>
        <v>顾建伟2026-6-2</v>
      </c>
      <c r="H6639" s="63" t="s">
        <v>132</v>
      </c>
      <c r="I6639" s="63" t="s">
        <v>1643</v>
      </c>
      <c r="J6639" s="64"/>
      <c r="K6639" s="64"/>
      <c r="L6639" s="65"/>
      <c r="M6639" s="65"/>
      <c r="N6639" s="65"/>
      <c r="O6639" s="66">
        <v>8</v>
      </c>
      <c r="P6639" s="160"/>
      <c r="Q6639" s="68"/>
      <c r="R6639" s="68"/>
      <c r="S6639" s="68"/>
      <c r="T6639" s="69">
        <f t="shared" si="709"/>
        <v>8</v>
      </c>
      <c r="U6639" s="68"/>
      <c r="V6639" s="70"/>
      <c r="W6639" s="70"/>
      <c r="X6639" s="71">
        <f t="shared" si="710"/>
        <v>8</v>
      </c>
      <c r="Y6639" s="72"/>
      <c r="Z6639" s="70"/>
      <c r="AA6639" s="68">
        <v>2</v>
      </c>
      <c r="AB6639" s="73"/>
      <c r="AC6639" s="70"/>
      <c r="AD6639" s="74"/>
      <c r="AE6639" s="68"/>
      <c r="AF6639" s="75"/>
    </row>
    <row r="6640" ht="28.5" customHeight="1" spans="1:32">
      <c r="A6640" s="61" t="s">
        <v>36</v>
      </c>
      <c r="B6640" s="61" t="s">
        <v>2156</v>
      </c>
      <c r="C6640" s="61" t="s">
        <v>4557</v>
      </c>
      <c r="D6640" s="61" t="s">
        <v>3929</v>
      </c>
      <c r="E6640" s="62" t="s">
        <v>4603</v>
      </c>
      <c r="F6640" s="46">
        <v>46176</v>
      </c>
      <c r="G6640" s="46" t="str">
        <f t="shared" si="704"/>
        <v>顾建伟2026-6-3</v>
      </c>
      <c r="H6640" s="63" t="s">
        <v>4155</v>
      </c>
      <c r="I6640" s="63" t="s">
        <v>4605</v>
      </c>
      <c r="J6640" s="64"/>
      <c r="K6640" s="64"/>
      <c r="L6640" s="65"/>
      <c r="M6640" s="65"/>
      <c r="N6640" s="65"/>
      <c r="O6640" s="66">
        <v>8</v>
      </c>
      <c r="P6640" s="160"/>
      <c r="Q6640" s="68"/>
      <c r="R6640" s="68"/>
      <c r="S6640" s="68"/>
      <c r="T6640" s="69">
        <f t="shared" si="709"/>
        <v>8</v>
      </c>
      <c r="U6640" s="68"/>
      <c r="V6640" s="70"/>
      <c r="W6640" s="70"/>
      <c r="X6640" s="71">
        <f t="shared" si="710"/>
        <v>8</v>
      </c>
      <c r="Y6640" s="72"/>
      <c r="Z6640" s="70"/>
      <c r="AA6640" s="68">
        <v>10.5</v>
      </c>
      <c r="AB6640" s="73"/>
      <c r="AC6640" s="70"/>
      <c r="AD6640" s="74"/>
      <c r="AE6640" s="68"/>
      <c r="AF6640" s="75"/>
    </row>
    <row r="6641" ht="28.5" customHeight="1" spans="1:32">
      <c r="A6641" s="61" t="s">
        <v>36</v>
      </c>
      <c r="B6641" s="61" t="s">
        <v>2156</v>
      </c>
      <c r="C6641" s="61" t="s">
        <v>4557</v>
      </c>
      <c r="D6641" s="61" t="s">
        <v>3929</v>
      </c>
      <c r="E6641" s="62" t="s">
        <v>4603</v>
      </c>
      <c r="F6641" s="46">
        <v>46177</v>
      </c>
      <c r="G6641" s="46" t="str">
        <f t="shared" si="704"/>
        <v>顾建伟2026-6-4</v>
      </c>
      <c r="H6641" s="63" t="s">
        <v>4606</v>
      </c>
      <c r="I6641" s="63" t="s">
        <v>4607</v>
      </c>
      <c r="J6641" s="64"/>
      <c r="K6641" s="64" t="s">
        <v>1564</v>
      </c>
      <c r="L6641" s="65"/>
      <c r="M6641" s="65"/>
      <c r="N6641" s="65"/>
      <c r="O6641" s="66">
        <v>8</v>
      </c>
      <c r="P6641" s="160"/>
      <c r="Q6641" s="68"/>
      <c r="R6641" s="68"/>
      <c r="S6641" s="68"/>
      <c r="T6641" s="69">
        <f t="shared" si="709"/>
        <v>8</v>
      </c>
      <c r="U6641" s="68"/>
      <c r="V6641" s="70">
        <v>3</v>
      </c>
      <c r="W6641" s="70"/>
      <c r="X6641" s="71">
        <f t="shared" si="710"/>
        <v>11</v>
      </c>
      <c r="Y6641" s="72"/>
      <c r="Z6641" s="70"/>
      <c r="AA6641" s="68">
        <v>4</v>
      </c>
      <c r="AB6641" s="73"/>
      <c r="AC6641" s="70"/>
      <c r="AD6641" s="74"/>
      <c r="AE6641" s="68"/>
      <c r="AF6641" s="75"/>
    </row>
    <row r="6642" ht="28.5" customHeight="1" spans="1:32">
      <c r="A6642" s="61" t="s">
        <v>36</v>
      </c>
      <c r="B6642" s="61" t="s">
        <v>2156</v>
      </c>
      <c r="C6642" s="61" t="s">
        <v>4557</v>
      </c>
      <c r="D6642" s="61" t="s">
        <v>3929</v>
      </c>
      <c r="E6642" s="62" t="s">
        <v>4603</v>
      </c>
      <c r="F6642" s="46">
        <v>46178</v>
      </c>
      <c r="G6642" s="46" t="str">
        <f t="shared" si="704"/>
        <v>顾建伟2026-6-5</v>
      </c>
      <c r="H6642" s="63" t="s">
        <v>81</v>
      </c>
      <c r="I6642" s="63" t="s">
        <v>4427</v>
      </c>
      <c r="J6642" s="64"/>
      <c r="K6642" s="64"/>
      <c r="L6642" s="65"/>
      <c r="M6642" s="65"/>
      <c r="N6642" s="65"/>
      <c r="O6642" s="66">
        <v>8</v>
      </c>
      <c r="P6642" s="160"/>
      <c r="Q6642" s="68"/>
      <c r="R6642" s="68"/>
      <c r="S6642" s="68"/>
      <c r="T6642" s="69">
        <f t="shared" si="709"/>
        <v>8</v>
      </c>
      <c r="U6642" s="68"/>
      <c r="V6642" s="70"/>
      <c r="W6642" s="70"/>
      <c r="X6642" s="71">
        <f t="shared" si="710"/>
        <v>8</v>
      </c>
      <c r="Y6642" s="72"/>
      <c r="Z6642" s="70"/>
      <c r="AA6642" s="68">
        <v>2</v>
      </c>
      <c r="AB6642" s="73"/>
      <c r="AC6642" s="70"/>
      <c r="AD6642" s="74"/>
      <c r="AE6642" s="68"/>
      <c r="AF6642" s="75"/>
    </row>
    <row r="6643" ht="28.5" customHeight="1" spans="1:32">
      <c r="A6643" s="61" t="s">
        <v>36</v>
      </c>
      <c r="B6643" s="61" t="s">
        <v>2156</v>
      </c>
      <c r="C6643" s="61" t="s">
        <v>4557</v>
      </c>
      <c r="D6643" s="61" t="s">
        <v>3929</v>
      </c>
      <c r="E6643" s="62" t="s">
        <v>4603</v>
      </c>
      <c r="F6643" s="46">
        <v>46179</v>
      </c>
      <c r="G6643" s="46" t="str">
        <f t="shared" si="704"/>
        <v>顾建伟2026-6-6</v>
      </c>
      <c r="H6643" s="63" t="s">
        <v>4608</v>
      </c>
      <c r="I6643" s="63" t="s">
        <v>1655</v>
      </c>
      <c r="J6643" s="64"/>
      <c r="K6643" s="64"/>
      <c r="L6643" s="65"/>
      <c r="M6643" s="65"/>
      <c r="N6643" s="65"/>
      <c r="O6643" s="66">
        <v>8</v>
      </c>
      <c r="P6643" s="160"/>
      <c r="Q6643" s="68"/>
      <c r="R6643" s="68"/>
      <c r="S6643" s="68"/>
      <c r="T6643" s="69">
        <f t="shared" si="709"/>
        <v>8</v>
      </c>
      <c r="U6643" s="68"/>
      <c r="V6643" s="70"/>
      <c r="W6643" s="70"/>
      <c r="X6643" s="71">
        <f t="shared" si="710"/>
        <v>8</v>
      </c>
      <c r="Y6643" s="72"/>
      <c r="Z6643" s="70"/>
      <c r="AA6643" s="68">
        <v>2</v>
      </c>
      <c r="AB6643" s="73"/>
      <c r="AC6643" s="70"/>
      <c r="AD6643" s="74"/>
      <c r="AE6643" s="68"/>
      <c r="AF6643" s="75"/>
    </row>
    <row r="6644" ht="28.5" customHeight="1" spans="1:32">
      <c r="A6644" s="61" t="s">
        <v>36</v>
      </c>
      <c r="B6644" s="61" t="s">
        <v>2156</v>
      </c>
      <c r="C6644" s="61" t="s">
        <v>4557</v>
      </c>
      <c r="D6644" s="61" t="s">
        <v>3929</v>
      </c>
      <c r="E6644" s="62" t="s">
        <v>4603</v>
      </c>
      <c r="F6644" s="77">
        <v>46180</v>
      </c>
      <c r="G6644" s="46" t="str">
        <f t="shared" si="704"/>
        <v>顾建伟2026-6-7</v>
      </c>
      <c r="H6644" s="63"/>
      <c r="I6644" s="63"/>
      <c r="J6644" s="64"/>
      <c r="K6644" s="64"/>
      <c r="L6644" s="65"/>
      <c r="M6644" s="65"/>
      <c r="N6644" s="65"/>
      <c r="O6644" s="66"/>
      <c r="P6644" s="160"/>
      <c r="Q6644" s="68"/>
      <c r="R6644" s="68"/>
      <c r="S6644" s="68"/>
      <c r="T6644" s="69">
        <f t="shared" si="709"/>
        <v>0</v>
      </c>
      <c r="U6644" s="68"/>
      <c r="V6644" s="70"/>
      <c r="W6644" s="70"/>
      <c r="X6644" s="71">
        <f t="shared" si="710"/>
        <v>0</v>
      </c>
      <c r="Y6644" s="72"/>
      <c r="Z6644" s="70"/>
      <c r="AA6644" s="68"/>
      <c r="AB6644" s="73"/>
      <c r="AC6644" s="70"/>
      <c r="AD6644" s="74"/>
      <c r="AE6644" s="68"/>
      <c r="AF6644" s="75"/>
    </row>
    <row r="6645" ht="28.5" customHeight="1" spans="1:32">
      <c r="A6645" s="61" t="s">
        <v>36</v>
      </c>
      <c r="B6645" s="61" t="s">
        <v>2156</v>
      </c>
      <c r="C6645" s="61" t="s">
        <v>4557</v>
      </c>
      <c r="D6645" s="61" t="s">
        <v>3929</v>
      </c>
      <c r="E6645" s="62" t="s">
        <v>4603</v>
      </c>
      <c r="F6645" s="46">
        <v>46181</v>
      </c>
      <c r="G6645" s="46" t="str">
        <f t="shared" si="704"/>
        <v>顾建伟2026-6-8</v>
      </c>
      <c r="H6645" s="63" t="s">
        <v>582</v>
      </c>
      <c r="I6645" s="63" t="s">
        <v>2405</v>
      </c>
      <c r="J6645" s="64"/>
      <c r="K6645" s="64"/>
      <c r="L6645" s="65"/>
      <c r="M6645" s="65"/>
      <c r="N6645" s="65"/>
      <c r="O6645" s="66">
        <v>8</v>
      </c>
      <c r="P6645" s="160"/>
      <c r="Q6645" s="68"/>
      <c r="R6645" s="68"/>
      <c r="S6645" s="68"/>
      <c r="T6645" s="69">
        <f t="shared" si="709"/>
        <v>8</v>
      </c>
      <c r="U6645" s="68"/>
      <c r="V6645" s="70"/>
      <c r="W6645" s="70"/>
      <c r="X6645" s="71">
        <f t="shared" si="710"/>
        <v>8</v>
      </c>
      <c r="Y6645" s="72"/>
      <c r="Z6645" s="70"/>
      <c r="AA6645" s="68">
        <v>2</v>
      </c>
      <c r="AB6645" s="73"/>
      <c r="AC6645" s="70"/>
      <c r="AD6645" s="74"/>
      <c r="AE6645" s="68"/>
      <c r="AF6645" s="75"/>
    </row>
    <row r="6646" ht="28.5" customHeight="1" spans="1:32">
      <c r="A6646" s="61" t="s">
        <v>36</v>
      </c>
      <c r="B6646" s="61" t="s">
        <v>2156</v>
      </c>
      <c r="C6646" s="61" t="s">
        <v>4557</v>
      </c>
      <c r="D6646" s="61" t="s">
        <v>3929</v>
      </c>
      <c r="E6646" s="62" t="s">
        <v>4603</v>
      </c>
      <c r="F6646" s="78">
        <v>46182</v>
      </c>
      <c r="G6646" s="46" t="str">
        <f t="shared" si="704"/>
        <v>顾建伟2026-6-9</v>
      </c>
      <c r="H6646" s="63" t="s">
        <v>4609</v>
      </c>
      <c r="I6646" s="63" t="s">
        <v>4610</v>
      </c>
      <c r="J6646" s="64"/>
      <c r="K6646" s="64" t="s">
        <v>1564</v>
      </c>
      <c r="L6646" s="65"/>
      <c r="M6646" s="65"/>
      <c r="N6646" s="65"/>
      <c r="O6646" s="66">
        <v>8</v>
      </c>
      <c r="P6646" s="160"/>
      <c r="Q6646" s="68"/>
      <c r="R6646" s="68"/>
      <c r="S6646" s="68"/>
      <c r="T6646" s="69">
        <f t="shared" si="709"/>
        <v>8</v>
      </c>
      <c r="U6646" s="68"/>
      <c r="V6646" s="70">
        <v>3</v>
      </c>
      <c r="W6646" s="70"/>
      <c r="X6646" s="71">
        <f t="shared" si="710"/>
        <v>11</v>
      </c>
      <c r="Y6646" s="72">
        <v>1</v>
      </c>
      <c r="Z6646" s="70"/>
      <c r="AA6646" s="68">
        <v>4</v>
      </c>
      <c r="AB6646" s="73"/>
      <c r="AC6646" s="70"/>
      <c r="AD6646" s="74"/>
      <c r="AE6646" s="68"/>
      <c r="AF6646" s="75"/>
    </row>
    <row r="6647" ht="28.5" customHeight="1" spans="1:32">
      <c r="A6647" s="61" t="s">
        <v>36</v>
      </c>
      <c r="B6647" s="61" t="s">
        <v>2156</v>
      </c>
      <c r="C6647" s="61" t="s">
        <v>4557</v>
      </c>
      <c r="D6647" s="61" t="s">
        <v>3929</v>
      </c>
      <c r="E6647" s="62" t="s">
        <v>4603</v>
      </c>
      <c r="F6647" s="46">
        <v>46183</v>
      </c>
      <c r="G6647" s="46" t="str">
        <f t="shared" si="704"/>
        <v>顾建伟2026-6-10</v>
      </c>
      <c r="H6647" s="63" t="s">
        <v>1600</v>
      </c>
      <c r="I6647" s="63" t="s">
        <v>2405</v>
      </c>
      <c r="J6647" s="64"/>
      <c r="K6647" s="64"/>
      <c r="L6647" s="65"/>
      <c r="M6647" s="65"/>
      <c r="N6647" s="65"/>
      <c r="O6647" s="66">
        <v>8</v>
      </c>
      <c r="P6647" s="160"/>
      <c r="Q6647" s="68"/>
      <c r="R6647" s="68"/>
      <c r="S6647" s="68"/>
      <c r="T6647" s="69">
        <f t="shared" si="709"/>
        <v>8</v>
      </c>
      <c r="U6647" s="68"/>
      <c r="V6647" s="70"/>
      <c r="W6647" s="70"/>
      <c r="X6647" s="71">
        <f t="shared" si="710"/>
        <v>8</v>
      </c>
      <c r="Y6647" s="72"/>
      <c r="Z6647" s="70"/>
      <c r="AA6647" s="68">
        <v>2</v>
      </c>
      <c r="AB6647" s="73"/>
      <c r="AC6647" s="70"/>
      <c r="AD6647" s="74"/>
      <c r="AE6647" s="68"/>
      <c r="AF6647" s="75"/>
    </row>
    <row r="6648" ht="28.5" customHeight="1" spans="1:32">
      <c r="A6648" s="61" t="s">
        <v>36</v>
      </c>
      <c r="B6648" s="61" t="s">
        <v>2156</v>
      </c>
      <c r="C6648" s="61" t="s">
        <v>4557</v>
      </c>
      <c r="D6648" s="61" t="s">
        <v>3929</v>
      </c>
      <c r="E6648" s="62" t="s">
        <v>4603</v>
      </c>
      <c r="F6648" s="46">
        <v>46184</v>
      </c>
      <c r="G6648" s="46" t="str">
        <f t="shared" si="704"/>
        <v>顾建伟2026-6-11</v>
      </c>
      <c r="H6648" s="63" t="s">
        <v>2459</v>
      </c>
      <c r="I6648" s="63" t="s">
        <v>979</v>
      </c>
      <c r="J6648" s="64"/>
      <c r="K6648" s="64"/>
      <c r="L6648" s="65"/>
      <c r="M6648" s="65"/>
      <c r="N6648" s="65"/>
      <c r="O6648" s="66">
        <v>8</v>
      </c>
      <c r="P6648" s="160"/>
      <c r="Q6648" s="68"/>
      <c r="R6648" s="68"/>
      <c r="S6648" s="68"/>
      <c r="T6648" s="69">
        <f t="shared" si="709"/>
        <v>8</v>
      </c>
      <c r="U6648" s="68"/>
      <c r="V6648" s="70"/>
      <c r="W6648" s="70"/>
      <c r="X6648" s="71">
        <f t="shared" si="710"/>
        <v>8</v>
      </c>
      <c r="Y6648" s="72"/>
      <c r="Z6648" s="70"/>
      <c r="AA6648" s="68">
        <v>2</v>
      </c>
      <c r="AB6648" s="73"/>
      <c r="AC6648" s="70"/>
      <c r="AD6648" s="74"/>
      <c r="AE6648" s="68"/>
      <c r="AF6648" s="75"/>
    </row>
    <row r="6649" ht="28.5" customHeight="1" spans="1:32">
      <c r="A6649" s="61" t="s">
        <v>36</v>
      </c>
      <c r="B6649" s="61" t="s">
        <v>2156</v>
      </c>
      <c r="C6649" s="61" t="s">
        <v>4557</v>
      </c>
      <c r="D6649" s="61" t="s">
        <v>3929</v>
      </c>
      <c r="E6649" s="62" t="s">
        <v>4603</v>
      </c>
      <c r="F6649" s="46">
        <v>46185</v>
      </c>
      <c r="G6649" s="46" t="str">
        <f t="shared" si="704"/>
        <v>顾建伟2026-6-12</v>
      </c>
      <c r="H6649" s="63" t="s">
        <v>2243</v>
      </c>
      <c r="I6649" s="63" t="s">
        <v>1425</v>
      </c>
      <c r="J6649" s="64"/>
      <c r="K6649" s="64"/>
      <c r="L6649" s="65"/>
      <c r="M6649" s="65"/>
      <c r="N6649" s="65"/>
      <c r="O6649" s="66">
        <v>8</v>
      </c>
      <c r="P6649" s="160"/>
      <c r="Q6649" s="68"/>
      <c r="R6649" s="68"/>
      <c r="S6649" s="68"/>
      <c r="T6649" s="69">
        <f t="shared" si="709"/>
        <v>8</v>
      </c>
      <c r="U6649" s="68"/>
      <c r="V6649" s="70"/>
      <c r="W6649" s="70"/>
      <c r="X6649" s="71">
        <f t="shared" si="710"/>
        <v>8</v>
      </c>
      <c r="Y6649" s="72"/>
      <c r="Z6649" s="70"/>
      <c r="AA6649" s="68">
        <v>2</v>
      </c>
      <c r="AB6649" s="73"/>
      <c r="AC6649" s="70"/>
      <c r="AD6649" s="74"/>
      <c r="AE6649" s="68"/>
      <c r="AF6649" s="75"/>
    </row>
    <row r="6650" ht="28.5" customHeight="1" spans="1:32">
      <c r="A6650" s="61" t="s">
        <v>36</v>
      </c>
      <c r="B6650" s="61" t="s">
        <v>2156</v>
      </c>
      <c r="C6650" s="61" t="s">
        <v>4557</v>
      </c>
      <c r="D6650" s="61" t="s">
        <v>3929</v>
      </c>
      <c r="E6650" s="62" t="s">
        <v>4603</v>
      </c>
      <c r="F6650" s="46">
        <v>46186</v>
      </c>
      <c r="G6650" s="46" t="str">
        <f t="shared" si="704"/>
        <v>顾建伟2026-6-13</v>
      </c>
      <c r="H6650" s="63" t="s">
        <v>4611</v>
      </c>
      <c r="I6650" s="63" t="s">
        <v>264</v>
      </c>
      <c r="J6650" s="64"/>
      <c r="K6650" s="64"/>
      <c r="L6650" s="65"/>
      <c r="M6650" s="65"/>
      <c r="N6650" s="65"/>
      <c r="O6650" s="66">
        <v>8</v>
      </c>
      <c r="P6650" s="160"/>
      <c r="Q6650" s="68"/>
      <c r="R6650" s="68"/>
      <c r="S6650" s="68"/>
      <c r="T6650" s="69">
        <f t="shared" si="709"/>
        <v>8</v>
      </c>
      <c r="U6650" s="68"/>
      <c r="V6650" s="70"/>
      <c r="W6650" s="70"/>
      <c r="X6650" s="71">
        <f t="shared" si="710"/>
        <v>8</v>
      </c>
      <c r="Y6650" s="72"/>
      <c r="Z6650" s="70"/>
      <c r="AA6650" s="68">
        <v>2</v>
      </c>
      <c r="AB6650" s="73"/>
      <c r="AC6650" s="70"/>
      <c r="AD6650" s="74"/>
      <c r="AE6650" s="68"/>
      <c r="AF6650" s="80"/>
    </row>
    <row r="6651" ht="28.5" customHeight="1" spans="1:32">
      <c r="A6651" s="61" t="s">
        <v>36</v>
      </c>
      <c r="B6651" s="61" t="s">
        <v>2156</v>
      </c>
      <c r="C6651" s="61" t="s">
        <v>4557</v>
      </c>
      <c r="D6651" s="61" t="s">
        <v>3929</v>
      </c>
      <c r="E6651" s="62" t="s">
        <v>4603</v>
      </c>
      <c r="F6651" s="77">
        <v>46187</v>
      </c>
      <c r="G6651" s="46" t="str">
        <f t="shared" si="704"/>
        <v>顾建伟2026-6-14</v>
      </c>
      <c r="H6651" s="63"/>
      <c r="I6651" s="63"/>
      <c r="J6651" s="64"/>
      <c r="K6651" s="64"/>
      <c r="L6651" s="65"/>
      <c r="M6651" s="65"/>
      <c r="N6651" s="65"/>
      <c r="O6651" s="66"/>
      <c r="P6651" s="160"/>
      <c r="Q6651" s="68"/>
      <c r="R6651" s="68"/>
      <c r="S6651" s="68"/>
      <c r="T6651" s="69">
        <f t="shared" si="709"/>
        <v>0</v>
      </c>
      <c r="U6651" s="68"/>
      <c r="V6651" s="70"/>
      <c r="W6651" s="70"/>
      <c r="X6651" s="71">
        <f t="shared" si="710"/>
        <v>0</v>
      </c>
      <c r="Y6651" s="72"/>
      <c r="Z6651" s="70"/>
      <c r="AA6651" s="68"/>
      <c r="AB6651" s="73"/>
      <c r="AC6651" s="70"/>
      <c r="AD6651" s="74"/>
      <c r="AE6651" s="68"/>
      <c r="AF6651" s="80"/>
    </row>
    <row r="6652" ht="28.5" customHeight="1" spans="1:32">
      <c r="A6652" s="61" t="s">
        <v>36</v>
      </c>
      <c r="B6652" s="61" t="s">
        <v>2156</v>
      </c>
      <c r="C6652" s="61" t="s">
        <v>4557</v>
      </c>
      <c r="D6652" s="61" t="s">
        <v>3929</v>
      </c>
      <c r="E6652" s="62" t="s">
        <v>4603</v>
      </c>
      <c r="F6652" s="46">
        <v>46188</v>
      </c>
      <c r="G6652" s="46" t="str">
        <f t="shared" si="704"/>
        <v>顾建伟2026-6-15</v>
      </c>
      <c r="H6652" s="63" t="s">
        <v>2066</v>
      </c>
      <c r="I6652" s="63" t="s">
        <v>804</v>
      </c>
      <c r="J6652" s="64"/>
      <c r="K6652" s="64"/>
      <c r="L6652" s="65"/>
      <c r="M6652" s="65"/>
      <c r="N6652" s="65"/>
      <c r="O6652" s="66">
        <v>8</v>
      </c>
      <c r="P6652" s="160"/>
      <c r="Q6652" s="68"/>
      <c r="R6652" s="68"/>
      <c r="S6652" s="68"/>
      <c r="T6652" s="69">
        <f t="shared" si="709"/>
        <v>8</v>
      </c>
      <c r="U6652" s="68"/>
      <c r="V6652" s="70"/>
      <c r="W6652" s="70"/>
      <c r="X6652" s="71">
        <f t="shared" si="710"/>
        <v>8</v>
      </c>
      <c r="Y6652" s="72"/>
      <c r="Z6652" s="70"/>
      <c r="AA6652" s="68">
        <v>2</v>
      </c>
      <c r="AB6652" s="73"/>
      <c r="AC6652" s="70"/>
      <c r="AD6652" s="74"/>
      <c r="AE6652" s="68"/>
      <c r="AF6652" s="75"/>
    </row>
    <row r="6653" ht="28.5" customHeight="1" spans="1:32">
      <c r="A6653" s="61" t="s">
        <v>36</v>
      </c>
      <c r="B6653" s="61" t="s">
        <v>2156</v>
      </c>
      <c r="C6653" s="61" t="s">
        <v>4557</v>
      </c>
      <c r="D6653" s="61" t="s">
        <v>3929</v>
      </c>
      <c r="E6653" s="62" t="s">
        <v>4603</v>
      </c>
      <c r="F6653" s="46">
        <v>46189</v>
      </c>
      <c r="G6653" s="46" t="str">
        <f t="shared" si="704"/>
        <v>顾建伟2026-6-16</v>
      </c>
      <c r="H6653" s="63" t="s">
        <v>2086</v>
      </c>
      <c r="I6653" s="63" t="s">
        <v>4612</v>
      </c>
      <c r="J6653" s="64"/>
      <c r="K6653" s="64"/>
      <c r="L6653" s="65"/>
      <c r="M6653" s="65"/>
      <c r="N6653" s="65"/>
      <c r="O6653" s="66">
        <v>8</v>
      </c>
      <c r="P6653" s="161"/>
      <c r="Q6653" s="68"/>
      <c r="R6653" s="68"/>
      <c r="S6653" s="68"/>
      <c r="T6653" s="69">
        <f t="shared" si="709"/>
        <v>8</v>
      </c>
      <c r="U6653" s="68"/>
      <c r="V6653" s="70"/>
      <c r="W6653" s="70"/>
      <c r="X6653" s="71">
        <f t="shared" si="710"/>
        <v>8</v>
      </c>
      <c r="Y6653" s="72"/>
      <c r="Z6653" s="70"/>
      <c r="AA6653" s="68">
        <v>2</v>
      </c>
      <c r="AB6653" s="73"/>
      <c r="AC6653" s="70"/>
      <c r="AD6653" s="74"/>
      <c r="AE6653" s="68"/>
      <c r="AF6653" s="80"/>
    </row>
    <row r="6654" ht="28.5" customHeight="1" spans="1:32">
      <c r="A6654" s="61" t="s">
        <v>36</v>
      </c>
      <c r="B6654" s="61" t="s">
        <v>2156</v>
      </c>
      <c r="C6654" s="61" t="s">
        <v>4557</v>
      </c>
      <c r="D6654" s="61" t="s">
        <v>3929</v>
      </c>
      <c r="E6654" s="62" t="s">
        <v>4603</v>
      </c>
      <c r="F6654" s="46">
        <v>46190</v>
      </c>
      <c r="G6654" s="46" t="str">
        <f t="shared" si="704"/>
        <v>顾建伟2026-6-17</v>
      </c>
      <c r="H6654" s="63" t="s">
        <v>2490</v>
      </c>
      <c r="I6654" s="63" t="s">
        <v>2380</v>
      </c>
      <c r="J6654" s="64"/>
      <c r="K6654" s="64"/>
      <c r="L6654" s="65"/>
      <c r="M6654" s="65"/>
      <c r="N6654" s="65"/>
      <c r="O6654" s="66">
        <v>8</v>
      </c>
      <c r="P6654" s="161"/>
      <c r="Q6654" s="68"/>
      <c r="R6654" s="68"/>
      <c r="S6654" s="68"/>
      <c r="T6654" s="69">
        <f t="shared" si="709"/>
        <v>8</v>
      </c>
      <c r="U6654" s="68"/>
      <c r="V6654" s="70"/>
      <c r="W6654" s="70"/>
      <c r="X6654" s="71">
        <f t="shared" si="710"/>
        <v>8</v>
      </c>
      <c r="Y6654" s="72"/>
      <c r="Z6654" s="70"/>
      <c r="AA6654" s="68">
        <v>2</v>
      </c>
      <c r="AB6654" s="73"/>
      <c r="AC6654" s="70"/>
      <c r="AD6654" s="74"/>
      <c r="AE6654" s="68"/>
      <c r="AF6654" s="75"/>
    </row>
    <row r="6655" ht="28.5" customHeight="1" spans="1:32">
      <c r="A6655" s="61" t="s">
        <v>36</v>
      </c>
      <c r="B6655" s="61" t="s">
        <v>2156</v>
      </c>
      <c r="C6655" s="61" t="s">
        <v>4557</v>
      </c>
      <c r="D6655" s="61" t="s">
        <v>3929</v>
      </c>
      <c r="E6655" s="62" t="s">
        <v>4603</v>
      </c>
      <c r="F6655" s="46">
        <v>46191</v>
      </c>
      <c r="G6655" s="46" t="str">
        <f t="shared" si="704"/>
        <v>顾建伟2026-6-18</v>
      </c>
      <c r="H6655" s="63" t="s">
        <v>1870</v>
      </c>
      <c r="I6655" s="63" t="s">
        <v>4158</v>
      </c>
      <c r="J6655" s="64"/>
      <c r="K6655" s="64"/>
      <c r="L6655" s="65"/>
      <c r="M6655" s="65"/>
      <c r="N6655" s="65"/>
      <c r="O6655" s="66">
        <v>8</v>
      </c>
      <c r="P6655" s="161"/>
      <c r="Q6655" s="68"/>
      <c r="R6655" s="68"/>
      <c r="S6655" s="68"/>
      <c r="T6655" s="69">
        <f t="shared" si="709"/>
        <v>8</v>
      </c>
      <c r="U6655" s="68"/>
      <c r="V6655" s="70"/>
      <c r="W6655" s="70"/>
      <c r="X6655" s="71">
        <f t="shared" si="710"/>
        <v>8</v>
      </c>
      <c r="Y6655" s="72"/>
      <c r="Z6655" s="70"/>
      <c r="AA6655" s="68">
        <v>2</v>
      </c>
      <c r="AB6655" s="73"/>
      <c r="AC6655" s="70"/>
      <c r="AD6655" s="74"/>
      <c r="AE6655" s="68"/>
      <c r="AF6655" s="75"/>
    </row>
    <row r="6656" ht="28.5" customHeight="1" spans="1:32">
      <c r="A6656" s="61" t="s">
        <v>36</v>
      </c>
      <c r="B6656" s="61" t="s">
        <v>2156</v>
      </c>
      <c r="C6656" s="61" t="s">
        <v>4557</v>
      </c>
      <c r="D6656" s="61" t="s">
        <v>3929</v>
      </c>
      <c r="E6656" s="62" t="s">
        <v>4603</v>
      </c>
      <c r="F6656" s="82">
        <v>46192</v>
      </c>
      <c r="G6656" s="46" t="str">
        <f t="shared" si="704"/>
        <v>顾建伟2026-6-19</v>
      </c>
      <c r="H6656" s="63"/>
      <c r="I6656" s="63"/>
      <c r="J6656" s="64"/>
      <c r="K6656" s="64"/>
      <c r="L6656" s="65"/>
      <c r="M6656" s="65"/>
      <c r="N6656" s="65"/>
      <c r="O6656" s="66"/>
      <c r="P6656" s="161"/>
      <c r="Q6656" s="68"/>
      <c r="R6656" s="68"/>
      <c r="S6656" s="68"/>
      <c r="T6656" s="69">
        <f t="shared" si="709"/>
        <v>0</v>
      </c>
      <c r="U6656" s="68"/>
      <c r="V6656" s="70"/>
      <c r="W6656" s="70"/>
      <c r="X6656" s="71">
        <f t="shared" si="710"/>
        <v>0</v>
      </c>
      <c r="Y6656" s="72"/>
      <c r="Z6656" s="70"/>
      <c r="AA6656" s="68"/>
      <c r="AB6656" s="73">
        <v>8</v>
      </c>
      <c r="AC6656" s="70"/>
      <c r="AD6656" s="74"/>
      <c r="AE6656" s="68"/>
      <c r="AF6656" s="75"/>
    </row>
    <row r="6657" ht="28.5" customHeight="1" spans="1:32">
      <c r="A6657" s="61" t="s">
        <v>36</v>
      </c>
      <c r="B6657" s="61" t="s">
        <v>2156</v>
      </c>
      <c r="C6657" s="61" t="s">
        <v>4557</v>
      </c>
      <c r="D6657" s="61" t="s">
        <v>3929</v>
      </c>
      <c r="E6657" s="62" t="s">
        <v>4603</v>
      </c>
      <c r="F6657" s="77">
        <v>46193</v>
      </c>
      <c r="G6657" s="46" t="str">
        <f t="shared" si="704"/>
        <v>顾建伟2026-6-20</v>
      </c>
      <c r="H6657" s="63" t="s">
        <v>114</v>
      </c>
      <c r="I6657" s="63" t="s">
        <v>4181</v>
      </c>
      <c r="J6657" s="64"/>
      <c r="K6657" s="64" t="s">
        <v>73</v>
      </c>
      <c r="L6657" s="65"/>
      <c r="M6657" s="65"/>
      <c r="N6657" s="65"/>
      <c r="O6657" s="66"/>
      <c r="P6657" s="161"/>
      <c r="Q6657" s="68"/>
      <c r="R6657" s="68"/>
      <c r="S6657" s="68"/>
      <c r="T6657" s="69">
        <f t="shared" si="709"/>
        <v>0</v>
      </c>
      <c r="U6657" s="68"/>
      <c r="V6657" s="70">
        <v>8</v>
      </c>
      <c r="W6657" s="70"/>
      <c r="X6657" s="71">
        <f t="shared" si="710"/>
        <v>8</v>
      </c>
      <c r="Y6657" s="72"/>
      <c r="Z6657" s="70"/>
      <c r="AA6657" s="68">
        <v>2</v>
      </c>
      <c r="AB6657" s="73"/>
      <c r="AC6657" s="70"/>
      <c r="AD6657" s="74"/>
      <c r="AE6657" s="68"/>
      <c r="AF6657" s="75"/>
    </row>
    <row r="6658" ht="28.5" customHeight="1" spans="1:32">
      <c r="A6658" s="61" t="s">
        <v>36</v>
      </c>
      <c r="B6658" s="61" t="s">
        <v>2156</v>
      </c>
      <c r="C6658" s="61" t="s">
        <v>4557</v>
      </c>
      <c r="D6658" s="61" t="s">
        <v>3929</v>
      </c>
      <c r="E6658" s="62" t="s">
        <v>4603</v>
      </c>
      <c r="F6658" s="46">
        <v>46194</v>
      </c>
      <c r="G6658" s="46" t="str">
        <f t="shared" si="704"/>
        <v>顾建伟2026-6-21</v>
      </c>
      <c r="H6658" s="63" t="s">
        <v>4613</v>
      </c>
      <c r="I6658" s="63" t="s">
        <v>812</v>
      </c>
      <c r="J6658" s="64"/>
      <c r="K6658" s="64" t="s">
        <v>411</v>
      </c>
      <c r="L6658" s="65"/>
      <c r="M6658" s="65"/>
      <c r="N6658" s="65"/>
      <c r="O6658" s="66">
        <v>8</v>
      </c>
      <c r="P6658" s="161"/>
      <c r="Q6658" s="68"/>
      <c r="R6658" s="68"/>
      <c r="S6658" s="68"/>
      <c r="T6658" s="69">
        <f t="shared" si="709"/>
        <v>8</v>
      </c>
      <c r="U6658" s="68"/>
      <c r="V6658" s="70">
        <v>1.5</v>
      </c>
      <c r="W6658" s="70"/>
      <c r="X6658" s="71">
        <f t="shared" si="710"/>
        <v>9.5</v>
      </c>
      <c r="Y6658" s="72"/>
      <c r="Z6658" s="70"/>
      <c r="AA6658" s="68">
        <v>2</v>
      </c>
      <c r="AB6658" s="73"/>
      <c r="AC6658" s="70"/>
      <c r="AD6658" s="74"/>
      <c r="AE6658" s="68"/>
      <c r="AF6658" s="75"/>
    </row>
    <row r="6659" ht="28.5" customHeight="1" spans="1:32">
      <c r="A6659" s="61" t="s">
        <v>36</v>
      </c>
      <c r="B6659" s="61" t="s">
        <v>2156</v>
      </c>
      <c r="C6659" s="61" t="s">
        <v>4557</v>
      </c>
      <c r="D6659" s="61" t="s">
        <v>3929</v>
      </c>
      <c r="E6659" s="62" t="s">
        <v>4603</v>
      </c>
      <c r="F6659" s="46">
        <v>46195</v>
      </c>
      <c r="G6659" s="46" t="str">
        <f t="shared" si="704"/>
        <v>顾建伟2026-6-22</v>
      </c>
      <c r="H6659" s="63"/>
      <c r="I6659" s="63"/>
      <c r="J6659" s="64"/>
      <c r="K6659" s="64"/>
      <c r="L6659" s="65"/>
      <c r="M6659" s="65"/>
      <c r="N6659" s="65"/>
      <c r="O6659" s="66"/>
      <c r="P6659" s="160"/>
      <c r="Q6659" s="68"/>
      <c r="R6659" s="68"/>
      <c r="S6659" s="68"/>
      <c r="T6659" s="69">
        <f t="shared" si="709"/>
        <v>0</v>
      </c>
      <c r="U6659" s="68"/>
      <c r="V6659" s="70"/>
      <c r="W6659" s="70"/>
      <c r="X6659" s="71">
        <f t="shared" si="710"/>
        <v>0</v>
      </c>
      <c r="Y6659" s="72"/>
      <c r="Z6659" s="70"/>
      <c r="AA6659" s="68"/>
      <c r="AB6659" s="73"/>
      <c r="AC6659" s="70"/>
      <c r="AD6659" s="74"/>
      <c r="AE6659" s="68"/>
      <c r="AF6659" s="75"/>
    </row>
    <row r="6660" ht="28.5" customHeight="1" spans="1:32">
      <c r="A6660" s="61" t="s">
        <v>36</v>
      </c>
      <c r="B6660" s="61" t="s">
        <v>2156</v>
      </c>
      <c r="C6660" s="61" t="s">
        <v>4557</v>
      </c>
      <c r="D6660" s="61" t="s">
        <v>3929</v>
      </c>
      <c r="E6660" s="62" t="s">
        <v>4603</v>
      </c>
      <c r="F6660" s="46">
        <v>46196</v>
      </c>
      <c r="G6660" s="46" t="str">
        <f t="shared" ref="G6660:G6723" si="711">E6660&amp;TEXT(MID(F6660,1,5),"YYYY-m-d")</f>
        <v>顾建伟2026-6-23</v>
      </c>
      <c r="H6660" s="63"/>
      <c r="I6660" s="63"/>
      <c r="J6660" s="64"/>
      <c r="K6660" s="64"/>
      <c r="L6660" s="65"/>
      <c r="M6660" s="65"/>
      <c r="N6660" s="65"/>
      <c r="O6660" s="66"/>
      <c r="P6660" s="161"/>
      <c r="Q6660" s="68"/>
      <c r="R6660" s="68"/>
      <c r="S6660" s="68"/>
      <c r="T6660" s="69">
        <f t="shared" si="709"/>
        <v>0</v>
      </c>
      <c r="U6660" s="68"/>
      <c r="V6660" s="70"/>
      <c r="W6660" s="70"/>
      <c r="X6660" s="71">
        <f t="shared" si="710"/>
        <v>0</v>
      </c>
      <c r="Y6660" s="72"/>
      <c r="Z6660" s="70"/>
      <c r="AA6660" s="68"/>
      <c r="AB6660" s="73"/>
      <c r="AC6660" s="70"/>
      <c r="AD6660" s="74"/>
      <c r="AE6660" s="68"/>
      <c r="AF6660" s="75"/>
    </row>
    <row r="6661" ht="28.5" customHeight="1" spans="1:32">
      <c r="A6661" s="61" t="s">
        <v>36</v>
      </c>
      <c r="B6661" s="61" t="s">
        <v>2156</v>
      </c>
      <c r="C6661" s="61" t="s">
        <v>4557</v>
      </c>
      <c r="D6661" s="61" t="s">
        <v>3929</v>
      </c>
      <c r="E6661" s="62" t="s">
        <v>4603</v>
      </c>
      <c r="F6661" s="46">
        <v>46197</v>
      </c>
      <c r="G6661" s="46" t="str">
        <f t="shared" si="711"/>
        <v>顾建伟2026-6-24</v>
      </c>
      <c r="H6661" s="63"/>
      <c r="I6661" s="63"/>
      <c r="J6661" s="64"/>
      <c r="K6661" s="64"/>
      <c r="L6661" s="65"/>
      <c r="M6661" s="65"/>
      <c r="N6661" s="65"/>
      <c r="O6661" s="66"/>
      <c r="P6661" s="160"/>
      <c r="Q6661" s="68"/>
      <c r="R6661" s="68"/>
      <c r="S6661" s="68"/>
      <c r="T6661" s="69">
        <f t="shared" si="709"/>
        <v>0</v>
      </c>
      <c r="U6661" s="68"/>
      <c r="V6661" s="70"/>
      <c r="W6661" s="70"/>
      <c r="X6661" s="71">
        <f t="shared" si="710"/>
        <v>0</v>
      </c>
      <c r="Y6661" s="72"/>
      <c r="Z6661" s="70"/>
      <c r="AA6661" s="68"/>
      <c r="AB6661" s="73"/>
      <c r="AC6661" s="70"/>
      <c r="AD6661" s="74"/>
      <c r="AE6661" s="68"/>
      <c r="AF6661" s="75"/>
    </row>
    <row r="6662" ht="28.5" customHeight="1" spans="1:32">
      <c r="A6662" s="61" t="s">
        <v>36</v>
      </c>
      <c r="B6662" s="61" t="s">
        <v>2156</v>
      </c>
      <c r="C6662" s="61" t="s">
        <v>4557</v>
      </c>
      <c r="D6662" s="61" t="s">
        <v>3929</v>
      </c>
      <c r="E6662" s="62" t="s">
        <v>4603</v>
      </c>
      <c r="F6662" s="46">
        <v>46198</v>
      </c>
      <c r="G6662" s="46" t="str">
        <f t="shared" si="711"/>
        <v>顾建伟2026-6-25</v>
      </c>
      <c r="H6662" s="63"/>
      <c r="I6662" s="63"/>
      <c r="J6662" s="64"/>
      <c r="K6662" s="64"/>
      <c r="L6662" s="65"/>
      <c r="M6662" s="65"/>
      <c r="N6662" s="65"/>
      <c r="O6662" s="66"/>
      <c r="P6662" s="160"/>
      <c r="Q6662" s="68"/>
      <c r="R6662" s="68"/>
      <c r="S6662" s="68"/>
      <c r="T6662" s="69">
        <f t="shared" si="709"/>
        <v>0</v>
      </c>
      <c r="U6662" s="68"/>
      <c r="V6662" s="70"/>
      <c r="W6662" s="70"/>
      <c r="X6662" s="71">
        <f t="shared" si="710"/>
        <v>0</v>
      </c>
      <c r="Y6662" s="72"/>
      <c r="Z6662" s="70"/>
      <c r="AA6662" s="68"/>
      <c r="AB6662" s="73"/>
      <c r="AC6662" s="70"/>
      <c r="AD6662" s="74"/>
      <c r="AE6662" s="68"/>
      <c r="AF6662" s="75"/>
    </row>
    <row r="6663" ht="28.5" customHeight="1" spans="1:32">
      <c r="A6663" s="61" t="s">
        <v>36</v>
      </c>
      <c r="B6663" s="61" t="s">
        <v>2156</v>
      </c>
      <c r="C6663" s="61" t="s">
        <v>4557</v>
      </c>
      <c r="D6663" s="61" t="s">
        <v>3929</v>
      </c>
      <c r="E6663" s="62" t="s">
        <v>4603</v>
      </c>
      <c r="F6663" s="46">
        <v>46199</v>
      </c>
      <c r="G6663" s="46" t="str">
        <f t="shared" si="711"/>
        <v>顾建伟2026-6-26</v>
      </c>
      <c r="H6663" s="63"/>
      <c r="I6663" s="63"/>
      <c r="J6663" s="64"/>
      <c r="K6663" s="64"/>
      <c r="L6663" s="65"/>
      <c r="M6663" s="65"/>
      <c r="N6663" s="65"/>
      <c r="O6663" s="66"/>
      <c r="P6663" s="160"/>
      <c r="Q6663" s="68"/>
      <c r="R6663" s="68"/>
      <c r="S6663" s="68"/>
      <c r="T6663" s="69">
        <f t="shared" si="709"/>
        <v>0</v>
      </c>
      <c r="U6663" s="68"/>
      <c r="V6663" s="70"/>
      <c r="W6663" s="70"/>
      <c r="X6663" s="71">
        <f t="shared" si="710"/>
        <v>0</v>
      </c>
      <c r="Y6663" s="72"/>
      <c r="Z6663" s="70"/>
      <c r="AA6663" s="68"/>
      <c r="AB6663" s="73"/>
      <c r="AC6663" s="70"/>
      <c r="AD6663" s="74"/>
      <c r="AE6663" s="68"/>
      <c r="AF6663" s="75"/>
    </row>
    <row r="6664" ht="28.5" customHeight="1" spans="1:32">
      <c r="A6664" s="61" t="s">
        <v>36</v>
      </c>
      <c r="B6664" s="61" t="s">
        <v>2156</v>
      </c>
      <c r="C6664" s="61" t="s">
        <v>4557</v>
      </c>
      <c r="D6664" s="61" t="s">
        <v>3929</v>
      </c>
      <c r="E6664" s="62" t="s">
        <v>4603</v>
      </c>
      <c r="F6664" s="46">
        <v>46200</v>
      </c>
      <c r="G6664" s="46" t="str">
        <f t="shared" si="711"/>
        <v>顾建伟2026-6-27</v>
      </c>
      <c r="H6664" s="63"/>
      <c r="I6664" s="63"/>
      <c r="J6664" s="64"/>
      <c r="K6664" s="64"/>
      <c r="L6664" s="65"/>
      <c r="M6664" s="65"/>
      <c r="N6664" s="79"/>
      <c r="O6664" s="66"/>
      <c r="P6664" s="160"/>
      <c r="Q6664" s="68"/>
      <c r="R6664" s="68"/>
      <c r="S6664" s="68"/>
      <c r="T6664" s="69">
        <f t="shared" si="709"/>
        <v>0</v>
      </c>
      <c r="U6664" s="68"/>
      <c r="V6664" s="70"/>
      <c r="W6664" s="70"/>
      <c r="X6664" s="71">
        <f t="shared" si="710"/>
        <v>0</v>
      </c>
      <c r="Y6664" s="72"/>
      <c r="Z6664" s="70"/>
      <c r="AA6664" s="68"/>
      <c r="AB6664" s="73"/>
      <c r="AC6664" s="70"/>
      <c r="AD6664" s="74"/>
      <c r="AE6664" s="68"/>
      <c r="AF6664" s="75"/>
    </row>
    <row r="6665" ht="28.5" customHeight="1" spans="1:32">
      <c r="A6665" s="61" t="s">
        <v>36</v>
      </c>
      <c r="B6665" s="61" t="s">
        <v>2156</v>
      </c>
      <c r="C6665" s="61" t="s">
        <v>4557</v>
      </c>
      <c r="D6665" s="61" t="s">
        <v>3929</v>
      </c>
      <c r="E6665" s="62" t="s">
        <v>4603</v>
      </c>
      <c r="F6665" s="46">
        <v>46201</v>
      </c>
      <c r="G6665" s="46" t="str">
        <f t="shared" si="711"/>
        <v>顾建伟2026-6-28</v>
      </c>
      <c r="H6665" s="63"/>
      <c r="I6665" s="63"/>
      <c r="J6665" s="64"/>
      <c r="K6665" s="64"/>
      <c r="L6665" s="65"/>
      <c r="M6665" s="65"/>
      <c r="N6665" s="65"/>
      <c r="O6665" s="66"/>
      <c r="P6665" s="160"/>
      <c r="Q6665" s="68"/>
      <c r="R6665" s="68"/>
      <c r="S6665" s="68"/>
      <c r="T6665" s="69">
        <f t="shared" si="709"/>
        <v>0</v>
      </c>
      <c r="U6665" s="68"/>
      <c r="V6665" s="70"/>
      <c r="W6665" s="70"/>
      <c r="X6665" s="71">
        <f t="shared" si="710"/>
        <v>0</v>
      </c>
      <c r="Y6665" s="72"/>
      <c r="Z6665" s="70"/>
      <c r="AA6665" s="68"/>
      <c r="AB6665" s="73"/>
      <c r="AC6665" s="70"/>
      <c r="AD6665" s="74"/>
      <c r="AE6665" s="68"/>
      <c r="AF6665" s="75"/>
    </row>
    <row r="6666" ht="28.5" customHeight="1" spans="1:32">
      <c r="A6666" s="61" t="s">
        <v>36</v>
      </c>
      <c r="B6666" s="61" t="s">
        <v>2156</v>
      </c>
      <c r="C6666" s="61" t="s">
        <v>4557</v>
      </c>
      <c r="D6666" s="61" t="s">
        <v>3929</v>
      </c>
      <c r="E6666" s="62" t="s">
        <v>4603</v>
      </c>
      <c r="F6666" s="46">
        <v>46202</v>
      </c>
      <c r="G6666" s="46" t="str">
        <f t="shared" si="711"/>
        <v>顾建伟2026-6-29</v>
      </c>
      <c r="H6666" s="63"/>
      <c r="I6666" s="63"/>
      <c r="J6666" s="64"/>
      <c r="K6666" s="64"/>
      <c r="L6666" s="65"/>
      <c r="M6666" s="65"/>
      <c r="N6666" s="79"/>
      <c r="O6666" s="66"/>
      <c r="P6666" s="160"/>
      <c r="Q6666" s="68"/>
      <c r="R6666" s="68"/>
      <c r="S6666" s="68"/>
      <c r="T6666" s="69">
        <f t="shared" si="709"/>
        <v>0</v>
      </c>
      <c r="U6666" s="68"/>
      <c r="V6666" s="70"/>
      <c r="W6666" s="70"/>
      <c r="X6666" s="71">
        <f t="shared" si="710"/>
        <v>0</v>
      </c>
      <c r="Y6666" s="72"/>
      <c r="Z6666" s="70"/>
      <c r="AA6666" s="68"/>
      <c r="AB6666" s="73"/>
      <c r="AC6666" s="70"/>
      <c r="AD6666" s="74"/>
      <c r="AE6666" s="68"/>
      <c r="AF6666" s="75"/>
    </row>
    <row r="6667" s="3" customFormat="1" ht="28.5" customHeight="1" spans="1:32">
      <c r="A6667" s="61" t="s">
        <v>36</v>
      </c>
      <c r="B6667" s="61" t="s">
        <v>2156</v>
      </c>
      <c r="C6667" s="61" t="s">
        <v>4557</v>
      </c>
      <c r="D6667" s="61" t="s">
        <v>3929</v>
      </c>
      <c r="E6667" s="62" t="s">
        <v>4603</v>
      </c>
      <c r="F6667" s="46">
        <v>46203</v>
      </c>
      <c r="G6667" s="46" t="str">
        <f t="shared" si="711"/>
        <v>顾建伟2026-6-30</v>
      </c>
      <c r="H6667" s="63"/>
      <c r="I6667" s="63"/>
      <c r="J6667" s="64"/>
      <c r="K6667" s="64"/>
      <c r="L6667" s="65"/>
      <c r="M6667" s="65"/>
      <c r="N6667" s="65"/>
      <c r="O6667" s="66"/>
      <c r="P6667" s="160"/>
      <c r="Q6667" s="68"/>
      <c r="R6667" s="68"/>
      <c r="S6667" s="68"/>
      <c r="T6667" s="69">
        <f t="shared" si="709"/>
        <v>0</v>
      </c>
      <c r="U6667" s="68"/>
      <c r="V6667" s="70"/>
      <c r="W6667" s="70"/>
      <c r="X6667" s="71">
        <f t="shared" si="710"/>
        <v>0</v>
      </c>
      <c r="Y6667" s="72"/>
      <c r="Z6667" s="70"/>
      <c r="AA6667" s="68"/>
      <c r="AB6667" s="73"/>
      <c r="AC6667" s="70"/>
      <c r="AD6667" s="74"/>
      <c r="AE6667" s="68"/>
      <c r="AF6667" s="75"/>
    </row>
    <row r="6668" s="3" customFormat="1" ht="28.5" customHeight="1" spans="1:32">
      <c r="A6668" s="61" t="s">
        <v>36</v>
      </c>
      <c r="B6668" s="61" t="s">
        <v>2156</v>
      </c>
      <c r="C6668" s="61" t="s">
        <v>4557</v>
      </c>
      <c r="D6668" s="61" t="s">
        <v>3929</v>
      </c>
      <c r="E6668" s="62" t="s">
        <v>4603</v>
      </c>
      <c r="F6668" s="46">
        <v>46204</v>
      </c>
      <c r="G6668" s="46" t="str">
        <f t="shared" si="711"/>
        <v>顾建伟2026-7-1</v>
      </c>
      <c r="H6668" s="63"/>
      <c r="I6668" s="63"/>
      <c r="J6668" s="64"/>
      <c r="K6668" s="64"/>
      <c r="L6668" s="65"/>
      <c r="M6668" s="65"/>
      <c r="N6668" s="65"/>
      <c r="O6668" s="66"/>
      <c r="P6668" s="160"/>
      <c r="Q6668" s="68"/>
      <c r="R6668" s="68"/>
      <c r="S6668" s="68"/>
      <c r="T6668" s="69">
        <f t="shared" si="709"/>
        <v>0</v>
      </c>
      <c r="U6668" s="68"/>
      <c r="V6668" s="70"/>
      <c r="W6668" s="70"/>
      <c r="X6668" s="71">
        <f t="shared" si="710"/>
        <v>0</v>
      </c>
      <c r="Y6668" s="72"/>
      <c r="Z6668" s="70"/>
      <c r="AA6668" s="68"/>
      <c r="AB6668" s="73"/>
      <c r="AC6668" s="70"/>
      <c r="AD6668" s="74"/>
      <c r="AE6668" s="68"/>
      <c r="AF6668" s="75"/>
    </row>
    <row r="6669" ht="28.5" customHeight="1" spans="1:32">
      <c r="A6669" s="84" t="s">
        <v>36</v>
      </c>
      <c r="B6669" s="84" t="s">
        <v>2156</v>
      </c>
      <c r="C6669" s="84" t="s">
        <v>4557</v>
      </c>
      <c r="D6669" s="84" t="s">
        <v>3929</v>
      </c>
      <c r="E6669" s="85" t="s">
        <v>4603</v>
      </c>
      <c r="F6669" s="86">
        <v>46235</v>
      </c>
      <c r="G6669" s="46" t="str">
        <f t="shared" si="711"/>
        <v>顾建伟2026-8-1</v>
      </c>
      <c r="H6669" s="63"/>
      <c r="I6669" s="63"/>
      <c r="J6669" s="64"/>
      <c r="K6669" s="64"/>
      <c r="L6669" s="65"/>
      <c r="M6669" s="65"/>
      <c r="N6669" s="91"/>
      <c r="O6669" s="66"/>
      <c r="P6669" s="87"/>
      <c r="Q6669" s="87"/>
      <c r="R6669" s="87"/>
      <c r="S6669" s="87"/>
      <c r="T6669" s="69">
        <f t="shared" si="709"/>
        <v>0</v>
      </c>
      <c r="U6669" s="87"/>
      <c r="V6669" s="87"/>
      <c r="W6669" s="87"/>
      <c r="X6669" s="71">
        <f t="shared" si="710"/>
        <v>0</v>
      </c>
      <c r="Y6669" s="88"/>
      <c r="Z6669" s="87"/>
      <c r="AA6669" s="87"/>
      <c r="AB6669" s="87"/>
      <c r="AC6669" s="87"/>
      <c r="AD6669" s="89"/>
      <c r="AE6669" s="87"/>
      <c r="AF6669" s="90"/>
    </row>
    <row r="6670" ht="28.5" customHeight="1" spans="1:32">
      <c r="A6670" s="44" t="s">
        <v>36</v>
      </c>
      <c r="B6670" s="44" t="s">
        <v>2156</v>
      </c>
      <c r="C6670" s="44" t="s">
        <v>4557</v>
      </c>
      <c r="D6670" s="44" t="s">
        <v>3944</v>
      </c>
      <c r="E6670" s="44" t="s">
        <v>4614</v>
      </c>
      <c r="F6670" s="45">
        <v>46173</v>
      </c>
      <c r="G6670" s="46" t="str">
        <f t="shared" si="711"/>
        <v>任飞扬2026-5-31</v>
      </c>
      <c r="H6670" s="157"/>
      <c r="I6670" s="157"/>
      <c r="J6670" s="158"/>
      <c r="K6670" s="158"/>
      <c r="L6670" s="158"/>
      <c r="M6670" s="159"/>
      <c r="N6670" s="159"/>
      <c r="O6670" s="102">
        <f t="shared" ref="O6670:AE6670" si="712">SUM(O6671:O6702)</f>
        <v>136</v>
      </c>
      <c r="P6670" s="103">
        <f t="shared" si="712"/>
        <v>0</v>
      </c>
      <c r="Q6670" s="104">
        <f t="shared" si="712"/>
        <v>-16</v>
      </c>
      <c r="R6670" s="104">
        <f t="shared" si="712"/>
        <v>0</v>
      </c>
      <c r="S6670" s="53">
        <f t="shared" si="712"/>
        <v>0</v>
      </c>
      <c r="T6670" s="105">
        <f t="shared" si="712"/>
        <v>120</v>
      </c>
      <c r="U6670" s="55">
        <f t="shared" si="712"/>
        <v>0</v>
      </c>
      <c r="V6670" s="105">
        <f t="shared" si="712"/>
        <v>8</v>
      </c>
      <c r="W6670" s="105">
        <f t="shared" si="712"/>
        <v>0</v>
      </c>
      <c r="X6670" s="106">
        <f t="shared" si="712"/>
        <v>128</v>
      </c>
      <c r="Y6670" s="107">
        <f t="shared" si="712"/>
        <v>1</v>
      </c>
      <c r="Z6670" s="105">
        <f t="shared" si="712"/>
        <v>0</v>
      </c>
      <c r="AA6670" s="108">
        <f t="shared" si="712"/>
        <v>34</v>
      </c>
      <c r="AB6670" s="105">
        <f t="shared" si="712"/>
        <v>8</v>
      </c>
      <c r="AC6670" s="105">
        <f t="shared" si="712"/>
        <v>0</v>
      </c>
      <c r="AD6670" s="109">
        <f t="shared" si="712"/>
        <v>0</v>
      </c>
      <c r="AE6670" s="108">
        <f t="shared" si="712"/>
        <v>0</v>
      </c>
      <c r="AF6670" s="60"/>
    </row>
    <row r="6671" ht="28.5" customHeight="1" spans="1:32">
      <c r="A6671" s="61" t="s">
        <v>36</v>
      </c>
      <c r="B6671" s="61" t="s">
        <v>2156</v>
      </c>
      <c r="C6671" s="61" t="s">
        <v>4557</v>
      </c>
      <c r="D6671" s="61" t="s">
        <v>3944</v>
      </c>
      <c r="E6671" s="62" t="s">
        <v>4614</v>
      </c>
      <c r="F6671" s="46">
        <v>46174</v>
      </c>
      <c r="G6671" s="46" t="str">
        <f t="shared" si="711"/>
        <v>任飞扬2026-6-1</v>
      </c>
      <c r="H6671" s="63" t="s">
        <v>4615</v>
      </c>
      <c r="I6671" s="63" t="s">
        <v>4616</v>
      </c>
      <c r="J6671" s="64"/>
      <c r="K6671" s="64" t="s">
        <v>1564</v>
      </c>
      <c r="L6671" s="65"/>
      <c r="M6671" s="65"/>
      <c r="N6671" s="65"/>
      <c r="O6671" s="66">
        <v>8</v>
      </c>
      <c r="P6671" s="160"/>
      <c r="Q6671" s="68"/>
      <c r="R6671" s="68"/>
      <c r="S6671" s="68"/>
      <c r="T6671" s="69">
        <f t="shared" ref="T6671:T6702" si="713">SUM(O6671:S6671)</f>
        <v>8</v>
      </c>
      <c r="U6671" s="68"/>
      <c r="V6671" s="70">
        <v>3</v>
      </c>
      <c r="W6671" s="70"/>
      <c r="X6671" s="71">
        <f t="shared" ref="X6671:X6702" si="714">SUM(T6671:W6671)</f>
        <v>11</v>
      </c>
      <c r="Y6671" s="72"/>
      <c r="Z6671" s="70"/>
      <c r="AA6671" s="68">
        <v>4</v>
      </c>
      <c r="AB6671" s="73"/>
      <c r="AC6671" s="70"/>
      <c r="AD6671" s="74"/>
      <c r="AE6671" s="68"/>
      <c r="AF6671" s="75"/>
    </row>
    <row r="6672" ht="28.5" customHeight="1" spans="1:32">
      <c r="A6672" s="61" t="s">
        <v>36</v>
      </c>
      <c r="B6672" s="61" t="s">
        <v>2156</v>
      </c>
      <c r="C6672" s="61" t="s">
        <v>4557</v>
      </c>
      <c r="D6672" s="61" t="s">
        <v>3944</v>
      </c>
      <c r="E6672" s="62" t="s">
        <v>4614</v>
      </c>
      <c r="F6672" s="46">
        <v>46175</v>
      </c>
      <c r="G6672" s="46" t="str">
        <f t="shared" si="711"/>
        <v>任飞扬2026-6-2</v>
      </c>
      <c r="H6672" s="63" t="s">
        <v>416</v>
      </c>
      <c r="I6672" s="63" t="s">
        <v>3602</v>
      </c>
      <c r="J6672" s="64"/>
      <c r="K6672" s="64"/>
      <c r="L6672" s="65"/>
      <c r="M6672" s="65"/>
      <c r="N6672" s="65"/>
      <c r="O6672" s="66">
        <v>8</v>
      </c>
      <c r="P6672" s="160"/>
      <c r="Q6672" s="68"/>
      <c r="R6672" s="68"/>
      <c r="S6672" s="68"/>
      <c r="T6672" s="69">
        <f t="shared" si="713"/>
        <v>8</v>
      </c>
      <c r="U6672" s="68"/>
      <c r="V6672" s="70"/>
      <c r="W6672" s="70"/>
      <c r="X6672" s="71">
        <f t="shared" si="714"/>
        <v>8</v>
      </c>
      <c r="Y6672" s="72"/>
      <c r="Z6672" s="70"/>
      <c r="AA6672" s="68">
        <v>2</v>
      </c>
      <c r="AB6672" s="73"/>
      <c r="AC6672" s="70"/>
      <c r="AD6672" s="74"/>
      <c r="AE6672" s="68"/>
      <c r="AF6672" s="75"/>
    </row>
    <row r="6673" ht="28.5" customHeight="1" spans="1:32">
      <c r="A6673" s="61" t="s">
        <v>36</v>
      </c>
      <c r="B6673" s="61" t="s">
        <v>2156</v>
      </c>
      <c r="C6673" s="61" t="s">
        <v>4557</v>
      </c>
      <c r="D6673" s="61" t="s">
        <v>3944</v>
      </c>
      <c r="E6673" s="62" t="s">
        <v>4614</v>
      </c>
      <c r="F6673" s="46">
        <v>46176</v>
      </c>
      <c r="G6673" s="46" t="str">
        <f t="shared" si="711"/>
        <v>任飞扬2026-6-3</v>
      </c>
      <c r="H6673" s="63" t="s">
        <v>1874</v>
      </c>
      <c r="I6673" s="63" t="s">
        <v>4617</v>
      </c>
      <c r="J6673" s="64"/>
      <c r="K6673" s="64" t="s">
        <v>424</v>
      </c>
      <c r="L6673" s="65"/>
      <c r="M6673" s="65"/>
      <c r="N6673" s="65"/>
      <c r="O6673" s="66">
        <v>8</v>
      </c>
      <c r="P6673" s="160"/>
      <c r="Q6673" s="68"/>
      <c r="R6673" s="68"/>
      <c r="S6673" s="68"/>
      <c r="T6673" s="69">
        <f t="shared" si="713"/>
        <v>8</v>
      </c>
      <c r="U6673" s="68"/>
      <c r="V6673" s="70">
        <v>2</v>
      </c>
      <c r="W6673" s="70"/>
      <c r="X6673" s="71">
        <f t="shared" si="714"/>
        <v>10</v>
      </c>
      <c r="Y6673" s="72"/>
      <c r="Z6673" s="70"/>
      <c r="AA6673" s="68">
        <v>4</v>
      </c>
      <c r="AB6673" s="73"/>
      <c r="AC6673" s="70"/>
      <c r="AD6673" s="74"/>
      <c r="AE6673" s="68"/>
      <c r="AF6673" s="75"/>
    </row>
    <row r="6674" ht="28.5" customHeight="1" spans="1:32">
      <c r="A6674" s="61" t="s">
        <v>36</v>
      </c>
      <c r="B6674" s="61" t="s">
        <v>2156</v>
      </c>
      <c r="C6674" s="61" t="s">
        <v>4557</v>
      </c>
      <c r="D6674" s="61" t="s">
        <v>3944</v>
      </c>
      <c r="E6674" s="62" t="s">
        <v>4614</v>
      </c>
      <c r="F6674" s="46">
        <v>46177</v>
      </c>
      <c r="G6674" s="46" t="str">
        <f t="shared" si="711"/>
        <v>任飞扬2026-6-4</v>
      </c>
      <c r="H6674" s="63" t="s">
        <v>976</v>
      </c>
      <c r="I6674" s="63" t="s">
        <v>2009</v>
      </c>
      <c r="J6674" s="64"/>
      <c r="K6674" s="64"/>
      <c r="L6674" s="65"/>
      <c r="M6674" s="65"/>
      <c r="N6674" s="65"/>
      <c r="O6674" s="66">
        <v>8</v>
      </c>
      <c r="P6674" s="160"/>
      <c r="Q6674" s="68"/>
      <c r="R6674" s="68"/>
      <c r="S6674" s="68"/>
      <c r="T6674" s="69">
        <f t="shared" si="713"/>
        <v>8</v>
      </c>
      <c r="U6674" s="68"/>
      <c r="V6674" s="70"/>
      <c r="W6674" s="70"/>
      <c r="X6674" s="71">
        <f t="shared" si="714"/>
        <v>8</v>
      </c>
      <c r="Y6674" s="72"/>
      <c r="Z6674" s="70"/>
      <c r="AA6674" s="68">
        <v>2</v>
      </c>
      <c r="AB6674" s="73"/>
      <c r="AC6674" s="70"/>
      <c r="AD6674" s="74"/>
      <c r="AE6674" s="68"/>
      <c r="AF6674" s="75"/>
    </row>
    <row r="6675" ht="28.5" customHeight="1" spans="1:32">
      <c r="A6675" s="61" t="s">
        <v>36</v>
      </c>
      <c r="B6675" s="61" t="s">
        <v>2156</v>
      </c>
      <c r="C6675" s="61" t="s">
        <v>4557</v>
      </c>
      <c r="D6675" s="61" t="s">
        <v>3944</v>
      </c>
      <c r="E6675" s="62" t="s">
        <v>4614</v>
      </c>
      <c r="F6675" s="46">
        <v>46178</v>
      </c>
      <c r="G6675" s="46" t="str">
        <f t="shared" si="711"/>
        <v>任飞扬2026-6-5</v>
      </c>
      <c r="H6675" s="63" t="s">
        <v>4618</v>
      </c>
      <c r="I6675" s="63" t="s">
        <v>2087</v>
      </c>
      <c r="J6675" s="64"/>
      <c r="K6675" s="64"/>
      <c r="L6675" s="65"/>
      <c r="M6675" s="65"/>
      <c r="N6675" s="65"/>
      <c r="O6675" s="66">
        <v>8</v>
      </c>
      <c r="P6675" s="160"/>
      <c r="Q6675" s="68"/>
      <c r="R6675" s="68"/>
      <c r="S6675" s="68"/>
      <c r="T6675" s="69">
        <f t="shared" si="713"/>
        <v>8</v>
      </c>
      <c r="U6675" s="68"/>
      <c r="V6675" s="70"/>
      <c r="W6675" s="70"/>
      <c r="X6675" s="71">
        <f t="shared" si="714"/>
        <v>8</v>
      </c>
      <c r="Y6675" s="72">
        <v>1</v>
      </c>
      <c r="Z6675" s="70"/>
      <c r="AA6675" s="68">
        <v>2</v>
      </c>
      <c r="AB6675" s="73"/>
      <c r="AC6675" s="70"/>
      <c r="AD6675" s="74"/>
      <c r="AE6675" s="68"/>
      <c r="AF6675" s="75"/>
    </row>
    <row r="6676" ht="28.5" customHeight="1" spans="1:32">
      <c r="A6676" s="61" t="s">
        <v>36</v>
      </c>
      <c r="B6676" s="61" t="s">
        <v>2156</v>
      </c>
      <c r="C6676" s="61" t="s">
        <v>4557</v>
      </c>
      <c r="D6676" s="61" t="s">
        <v>3944</v>
      </c>
      <c r="E6676" s="62" t="s">
        <v>4614</v>
      </c>
      <c r="F6676" s="46">
        <v>46179</v>
      </c>
      <c r="G6676" s="46" t="str">
        <f t="shared" si="711"/>
        <v>任飞扬2026-6-6</v>
      </c>
      <c r="H6676" s="63" t="s">
        <v>4619</v>
      </c>
      <c r="I6676" s="63" t="s">
        <v>4113</v>
      </c>
      <c r="J6676" s="64"/>
      <c r="K6676" s="64"/>
      <c r="L6676" s="65"/>
      <c r="M6676" s="65"/>
      <c r="N6676" s="65"/>
      <c r="O6676" s="66">
        <v>8</v>
      </c>
      <c r="P6676" s="160"/>
      <c r="Q6676" s="68"/>
      <c r="R6676" s="68"/>
      <c r="S6676" s="68"/>
      <c r="T6676" s="69">
        <f t="shared" si="713"/>
        <v>8</v>
      </c>
      <c r="U6676" s="68"/>
      <c r="V6676" s="70"/>
      <c r="W6676" s="70"/>
      <c r="X6676" s="71">
        <f t="shared" si="714"/>
        <v>8</v>
      </c>
      <c r="Y6676" s="72"/>
      <c r="Z6676" s="70"/>
      <c r="AA6676" s="68">
        <v>2</v>
      </c>
      <c r="AB6676" s="73"/>
      <c r="AC6676" s="70"/>
      <c r="AD6676" s="74"/>
      <c r="AE6676" s="68"/>
      <c r="AF6676" s="75"/>
    </row>
    <row r="6677" ht="28.5" customHeight="1" spans="1:32">
      <c r="A6677" s="61" t="s">
        <v>36</v>
      </c>
      <c r="B6677" s="61" t="s">
        <v>2156</v>
      </c>
      <c r="C6677" s="61" t="s">
        <v>4557</v>
      </c>
      <c r="D6677" s="61" t="s">
        <v>3944</v>
      </c>
      <c r="E6677" s="62" t="s">
        <v>4614</v>
      </c>
      <c r="F6677" s="77">
        <v>46180</v>
      </c>
      <c r="G6677" s="46" t="str">
        <f t="shared" si="711"/>
        <v>任飞扬2026-6-7</v>
      </c>
      <c r="H6677" s="63"/>
      <c r="I6677" s="63"/>
      <c r="J6677" s="64"/>
      <c r="K6677" s="64"/>
      <c r="L6677" s="65"/>
      <c r="M6677" s="65"/>
      <c r="N6677" s="65"/>
      <c r="O6677" s="66"/>
      <c r="P6677" s="160"/>
      <c r="Q6677" s="68"/>
      <c r="R6677" s="68"/>
      <c r="S6677" s="68"/>
      <c r="T6677" s="69">
        <f t="shared" si="713"/>
        <v>0</v>
      </c>
      <c r="U6677" s="68"/>
      <c r="V6677" s="70"/>
      <c r="W6677" s="70"/>
      <c r="X6677" s="71">
        <f t="shared" si="714"/>
        <v>0</v>
      </c>
      <c r="Y6677" s="72"/>
      <c r="Z6677" s="70"/>
      <c r="AA6677" s="68"/>
      <c r="AB6677" s="73"/>
      <c r="AC6677" s="70"/>
      <c r="AD6677" s="74"/>
      <c r="AE6677" s="68"/>
      <c r="AF6677" s="75"/>
    </row>
    <row r="6678" ht="28.5" customHeight="1" spans="1:32">
      <c r="A6678" s="61" t="s">
        <v>36</v>
      </c>
      <c r="B6678" s="61" t="s">
        <v>2156</v>
      </c>
      <c r="C6678" s="61" t="s">
        <v>4557</v>
      </c>
      <c r="D6678" s="61" t="s">
        <v>3944</v>
      </c>
      <c r="E6678" s="62" t="s">
        <v>4614</v>
      </c>
      <c r="F6678" s="46">
        <v>46181</v>
      </c>
      <c r="G6678" s="46" t="str">
        <f t="shared" si="711"/>
        <v>任飞扬2026-6-8</v>
      </c>
      <c r="H6678" s="63" t="s">
        <v>3350</v>
      </c>
      <c r="I6678" s="63" t="s">
        <v>1611</v>
      </c>
      <c r="J6678" s="64"/>
      <c r="K6678" s="64"/>
      <c r="L6678" s="65"/>
      <c r="M6678" s="65"/>
      <c r="N6678" s="65"/>
      <c r="O6678" s="66">
        <v>8</v>
      </c>
      <c r="P6678" s="160"/>
      <c r="Q6678" s="68"/>
      <c r="R6678" s="68"/>
      <c r="S6678" s="68"/>
      <c r="T6678" s="69">
        <f t="shared" si="713"/>
        <v>8</v>
      </c>
      <c r="U6678" s="68"/>
      <c r="V6678" s="70"/>
      <c r="W6678" s="70"/>
      <c r="X6678" s="71">
        <f t="shared" si="714"/>
        <v>8</v>
      </c>
      <c r="Y6678" s="72"/>
      <c r="Z6678" s="70"/>
      <c r="AA6678" s="68">
        <v>2</v>
      </c>
      <c r="AB6678" s="73"/>
      <c r="AC6678" s="70"/>
      <c r="AD6678" s="74"/>
      <c r="AE6678" s="68"/>
      <c r="AF6678" s="75"/>
    </row>
    <row r="6679" ht="28.5" customHeight="1" spans="1:32">
      <c r="A6679" s="61" t="s">
        <v>36</v>
      </c>
      <c r="B6679" s="61" t="s">
        <v>2156</v>
      </c>
      <c r="C6679" s="61" t="s">
        <v>4557</v>
      </c>
      <c r="D6679" s="61" t="s">
        <v>3944</v>
      </c>
      <c r="E6679" s="62" t="s">
        <v>4614</v>
      </c>
      <c r="F6679" s="78">
        <v>46182</v>
      </c>
      <c r="G6679" s="46" t="str">
        <f t="shared" si="711"/>
        <v>任飞扬2026-6-9</v>
      </c>
      <c r="H6679" s="63" t="s">
        <v>3812</v>
      </c>
      <c r="I6679" s="63" t="s">
        <v>4620</v>
      </c>
      <c r="J6679" s="64"/>
      <c r="K6679" s="64" t="s">
        <v>1564</v>
      </c>
      <c r="L6679" s="65"/>
      <c r="M6679" s="65"/>
      <c r="N6679" s="65"/>
      <c r="O6679" s="66">
        <v>8</v>
      </c>
      <c r="P6679" s="160"/>
      <c r="Q6679" s="68"/>
      <c r="R6679" s="68"/>
      <c r="S6679" s="68"/>
      <c r="T6679" s="69">
        <f t="shared" si="713"/>
        <v>8</v>
      </c>
      <c r="U6679" s="68"/>
      <c r="V6679" s="70">
        <v>3</v>
      </c>
      <c r="W6679" s="70"/>
      <c r="X6679" s="71">
        <f t="shared" si="714"/>
        <v>11</v>
      </c>
      <c r="Y6679" s="72"/>
      <c r="Z6679" s="70"/>
      <c r="AA6679" s="68">
        <v>4</v>
      </c>
      <c r="AB6679" s="73"/>
      <c r="AC6679" s="70"/>
      <c r="AD6679" s="74"/>
      <c r="AE6679" s="68"/>
      <c r="AF6679" s="75"/>
    </row>
    <row r="6680" ht="28.5" customHeight="1" spans="1:32">
      <c r="A6680" s="61" t="s">
        <v>36</v>
      </c>
      <c r="B6680" s="61" t="s">
        <v>2156</v>
      </c>
      <c r="C6680" s="61" t="s">
        <v>4557</v>
      </c>
      <c r="D6680" s="61" t="s">
        <v>3944</v>
      </c>
      <c r="E6680" s="62" t="s">
        <v>4614</v>
      </c>
      <c r="F6680" s="46">
        <v>46183</v>
      </c>
      <c r="G6680" s="46" t="str">
        <f t="shared" si="711"/>
        <v>任飞扬2026-6-10</v>
      </c>
      <c r="H6680" s="63" t="s">
        <v>592</v>
      </c>
      <c r="I6680" s="63" t="s">
        <v>3826</v>
      </c>
      <c r="J6680" s="64"/>
      <c r="K6680" s="64"/>
      <c r="L6680" s="65"/>
      <c r="M6680" s="65"/>
      <c r="N6680" s="65"/>
      <c r="O6680" s="66">
        <v>8</v>
      </c>
      <c r="P6680" s="160"/>
      <c r="Q6680" s="68"/>
      <c r="R6680" s="68"/>
      <c r="S6680" s="68"/>
      <c r="T6680" s="69">
        <f t="shared" si="713"/>
        <v>8</v>
      </c>
      <c r="U6680" s="68"/>
      <c r="V6680" s="70"/>
      <c r="W6680" s="70"/>
      <c r="X6680" s="71">
        <f t="shared" si="714"/>
        <v>8</v>
      </c>
      <c r="Y6680" s="72"/>
      <c r="Z6680" s="70"/>
      <c r="AA6680" s="68">
        <v>2</v>
      </c>
      <c r="AB6680" s="73"/>
      <c r="AC6680" s="70"/>
      <c r="AD6680" s="74"/>
      <c r="AE6680" s="68"/>
      <c r="AF6680" s="75"/>
    </row>
    <row r="6681" ht="28.5" customHeight="1" spans="1:32">
      <c r="A6681" s="61" t="s">
        <v>36</v>
      </c>
      <c r="B6681" s="61" t="s">
        <v>2156</v>
      </c>
      <c r="C6681" s="61" t="s">
        <v>4557</v>
      </c>
      <c r="D6681" s="61" t="s">
        <v>3944</v>
      </c>
      <c r="E6681" s="62" t="s">
        <v>4614</v>
      </c>
      <c r="F6681" s="46">
        <v>46184</v>
      </c>
      <c r="G6681" s="46" t="str">
        <f t="shared" si="711"/>
        <v>任飞扬2026-6-11</v>
      </c>
      <c r="H6681" s="63" t="s">
        <v>3139</v>
      </c>
      <c r="I6681" s="63" t="s">
        <v>4188</v>
      </c>
      <c r="J6681" s="64"/>
      <c r="K6681" s="64"/>
      <c r="L6681" s="65"/>
      <c r="M6681" s="65"/>
      <c r="N6681" s="65"/>
      <c r="O6681" s="66">
        <v>8</v>
      </c>
      <c r="P6681" s="160"/>
      <c r="Q6681" s="68"/>
      <c r="R6681" s="68"/>
      <c r="S6681" s="68"/>
      <c r="T6681" s="69">
        <f t="shared" si="713"/>
        <v>8</v>
      </c>
      <c r="U6681" s="68"/>
      <c r="V6681" s="70"/>
      <c r="W6681" s="70"/>
      <c r="X6681" s="71">
        <f t="shared" si="714"/>
        <v>8</v>
      </c>
      <c r="Y6681" s="72"/>
      <c r="Z6681" s="70"/>
      <c r="AA6681" s="68">
        <v>2</v>
      </c>
      <c r="AB6681" s="73"/>
      <c r="AC6681" s="70"/>
      <c r="AD6681" s="74"/>
      <c r="AE6681" s="68"/>
      <c r="AF6681" s="75"/>
    </row>
    <row r="6682" ht="28.5" customHeight="1" spans="1:32">
      <c r="A6682" s="61" t="s">
        <v>36</v>
      </c>
      <c r="B6682" s="61" t="s">
        <v>2156</v>
      </c>
      <c r="C6682" s="61" t="s">
        <v>4557</v>
      </c>
      <c r="D6682" s="61" t="s">
        <v>3944</v>
      </c>
      <c r="E6682" s="62" t="s">
        <v>4614</v>
      </c>
      <c r="F6682" s="46">
        <v>46185</v>
      </c>
      <c r="G6682" s="46" t="str">
        <f t="shared" si="711"/>
        <v>任飞扬2026-6-12</v>
      </c>
      <c r="H6682" s="63" t="s">
        <v>4491</v>
      </c>
      <c r="I6682" s="63"/>
      <c r="J6682" s="64"/>
      <c r="K6682" s="64"/>
      <c r="L6682" s="65" t="s">
        <v>64</v>
      </c>
      <c r="M6682" s="65"/>
      <c r="N6682" s="65"/>
      <c r="O6682" s="66">
        <v>8</v>
      </c>
      <c r="P6682" s="160"/>
      <c r="Q6682" s="68">
        <v>-3.5</v>
      </c>
      <c r="R6682" s="68"/>
      <c r="S6682" s="68"/>
      <c r="T6682" s="69">
        <f t="shared" si="713"/>
        <v>4.5</v>
      </c>
      <c r="U6682" s="68"/>
      <c r="V6682" s="70"/>
      <c r="W6682" s="70"/>
      <c r="X6682" s="71">
        <f t="shared" si="714"/>
        <v>4.5</v>
      </c>
      <c r="Y6682" s="72"/>
      <c r="Z6682" s="70"/>
      <c r="AA6682" s="68"/>
      <c r="AB6682" s="73"/>
      <c r="AC6682" s="70"/>
      <c r="AD6682" s="74"/>
      <c r="AE6682" s="68"/>
      <c r="AF6682" s="75"/>
    </row>
    <row r="6683" ht="28.5" customHeight="1" spans="1:32">
      <c r="A6683" s="61" t="s">
        <v>36</v>
      </c>
      <c r="B6683" s="61" t="s">
        <v>2156</v>
      </c>
      <c r="C6683" s="61" t="s">
        <v>4557</v>
      </c>
      <c r="D6683" s="61" t="s">
        <v>3944</v>
      </c>
      <c r="E6683" s="62" t="s">
        <v>4614</v>
      </c>
      <c r="F6683" s="46">
        <v>46186</v>
      </c>
      <c r="G6683" s="46" t="str">
        <f t="shared" si="711"/>
        <v>任飞扬2026-6-13</v>
      </c>
      <c r="H6683" s="63" t="s">
        <v>4621</v>
      </c>
      <c r="I6683" s="63"/>
      <c r="J6683" s="64"/>
      <c r="K6683" s="64"/>
      <c r="L6683" s="65" t="s">
        <v>245</v>
      </c>
      <c r="M6683" s="65"/>
      <c r="N6683" s="65"/>
      <c r="O6683" s="66">
        <v>8</v>
      </c>
      <c r="P6683" s="160"/>
      <c r="Q6683" s="68">
        <v>-4.5</v>
      </c>
      <c r="R6683" s="68"/>
      <c r="S6683" s="68"/>
      <c r="T6683" s="69">
        <f t="shared" si="713"/>
        <v>3.5</v>
      </c>
      <c r="U6683" s="68"/>
      <c r="V6683" s="70"/>
      <c r="W6683" s="70"/>
      <c r="X6683" s="71">
        <f t="shared" si="714"/>
        <v>3.5</v>
      </c>
      <c r="Y6683" s="72"/>
      <c r="Z6683" s="70"/>
      <c r="AA6683" s="68"/>
      <c r="AB6683" s="73"/>
      <c r="AC6683" s="70"/>
      <c r="AD6683" s="74"/>
      <c r="AE6683" s="68"/>
      <c r="AF6683" s="80"/>
    </row>
    <row r="6684" ht="28.5" customHeight="1" spans="1:32">
      <c r="A6684" s="61" t="s">
        <v>36</v>
      </c>
      <c r="B6684" s="61" t="s">
        <v>2156</v>
      </c>
      <c r="C6684" s="61" t="s">
        <v>4557</v>
      </c>
      <c r="D6684" s="61" t="s">
        <v>3944</v>
      </c>
      <c r="E6684" s="62" t="s">
        <v>4614</v>
      </c>
      <c r="F6684" s="77">
        <v>46187</v>
      </c>
      <c r="G6684" s="46" t="str">
        <f t="shared" si="711"/>
        <v>任飞扬2026-6-14</v>
      </c>
      <c r="H6684" s="63"/>
      <c r="I6684" s="63"/>
      <c r="J6684" s="64"/>
      <c r="K6684" s="64"/>
      <c r="L6684" s="65"/>
      <c r="M6684" s="65"/>
      <c r="N6684" s="65"/>
      <c r="O6684" s="66"/>
      <c r="P6684" s="160"/>
      <c r="Q6684" s="68"/>
      <c r="R6684" s="68"/>
      <c r="S6684" s="68"/>
      <c r="T6684" s="69">
        <f t="shared" si="713"/>
        <v>0</v>
      </c>
      <c r="U6684" s="68"/>
      <c r="V6684" s="70"/>
      <c r="W6684" s="70"/>
      <c r="X6684" s="71">
        <f t="shared" si="714"/>
        <v>0</v>
      </c>
      <c r="Y6684" s="72"/>
      <c r="Z6684" s="70"/>
      <c r="AA6684" s="68"/>
      <c r="AB6684" s="73"/>
      <c r="AC6684" s="70"/>
      <c r="AD6684" s="74"/>
      <c r="AE6684" s="68"/>
      <c r="AF6684" s="80"/>
    </row>
    <row r="6685" ht="28.5" customHeight="1" spans="1:32">
      <c r="A6685" s="61" t="s">
        <v>36</v>
      </c>
      <c r="B6685" s="61" t="s">
        <v>2156</v>
      </c>
      <c r="C6685" s="61" t="s">
        <v>4557</v>
      </c>
      <c r="D6685" s="61" t="s">
        <v>3944</v>
      </c>
      <c r="E6685" s="62" t="s">
        <v>4614</v>
      </c>
      <c r="F6685" s="46">
        <v>46188</v>
      </c>
      <c r="G6685" s="46" t="str">
        <f t="shared" si="711"/>
        <v>任飞扬2026-6-15</v>
      </c>
      <c r="H6685" s="63" t="s">
        <v>227</v>
      </c>
      <c r="I6685" s="63" t="s">
        <v>1802</v>
      </c>
      <c r="J6685" s="64"/>
      <c r="K6685" s="64"/>
      <c r="L6685" s="65"/>
      <c r="M6685" s="65"/>
      <c r="N6685" s="65"/>
      <c r="O6685" s="66">
        <v>8</v>
      </c>
      <c r="P6685" s="160"/>
      <c r="Q6685" s="68"/>
      <c r="R6685" s="68"/>
      <c r="S6685" s="68"/>
      <c r="T6685" s="69">
        <f t="shared" si="713"/>
        <v>8</v>
      </c>
      <c r="U6685" s="68"/>
      <c r="V6685" s="70"/>
      <c r="W6685" s="70"/>
      <c r="X6685" s="71">
        <f t="shared" si="714"/>
        <v>8</v>
      </c>
      <c r="Y6685" s="72"/>
      <c r="Z6685" s="70"/>
      <c r="AA6685" s="68">
        <v>2</v>
      </c>
      <c r="AB6685" s="73"/>
      <c r="AC6685" s="70"/>
      <c r="AD6685" s="74"/>
      <c r="AE6685" s="68"/>
      <c r="AF6685" s="75"/>
    </row>
    <row r="6686" ht="28.5" customHeight="1" spans="1:32">
      <c r="A6686" s="61" t="s">
        <v>36</v>
      </c>
      <c r="B6686" s="61" t="s">
        <v>2156</v>
      </c>
      <c r="C6686" s="61" t="s">
        <v>4557</v>
      </c>
      <c r="D6686" s="61" t="s">
        <v>3944</v>
      </c>
      <c r="E6686" s="62" t="s">
        <v>4614</v>
      </c>
      <c r="F6686" s="46">
        <v>46189</v>
      </c>
      <c r="G6686" s="46" t="str">
        <f t="shared" si="711"/>
        <v>任飞扬2026-6-16</v>
      </c>
      <c r="H6686" s="63" t="s">
        <v>3860</v>
      </c>
      <c r="I6686" s="63" t="s">
        <v>1819</v>
      </c>
      <c r="J6686" s="64"/>
      <c r="K6686" s="64"/>
      <c r="L6686" s="65"/>
      <c r="M6686" s="65"/>
      <c r="N6686" s="65"/>
      <c r="O6686" s="66">
        <v>8</v>
      </c>
      <c r="P6686" s="161"/>
      <c r="Q6686" s="68"/>
      <c r="R6686" s="68"/>
      <c r="S6686" s="68"/>
      <c r="T6686" s="69">
        <f t="shared" si="713"/>
        <v>8</v>
      </c>
      <c r="U6686" s="68"/>
      <c r="V6686" s="70"/>
      <c r="W6686" s="70"/>
      <c r="X6686" s="71">
        <f t="shared" si="714"/>
        <v>8</v>
      </c>
      <c r="Y6686" s="72"/>
      <c r="Z6686" s="70"/>
      <c r="AA6686" s="68">
        <v>2</v>
      </c>
      <c r="AB6686" s="73"/>
      <c r="AC6686" s="70"/>
      <c r="AD6686" s="74"/>
      <c r="AE6686" s="68"/>
      <c r="AF6686" s="80"/>
    </row>
    <row r="6687" ht="28.5" customHeight="1" spans="1:32">
      <c r="A6687" s="61" t="s">
        <v>36</v>
      </c>
      <c r="B6687" s="61" t="s">
        <v>2156</v>
      </c>
      <c r="C6687" s="61" t="s">
        <v>4557</v>
      </c>
      <c r="D6687" s="61" t="s">
        <v>3944</v>
      </c>
      <c r="E6687" s="62" t="s">
        <v>4614</v>
      </c>
      <c r="F6687" s="46">
        <v>46190</v>
      </c>
      <c r="G6687" s="46" t="str">
        <f t="shared" si="711"/>
        <v>任飞扬2026-6-17</v>
      </c>
      <c r="H6687" s="63" t="s">
        <v>429</v>
      </c>
      <c r="I6687" s="63" t="s">
        <v>2101</v>
      </c>
      <c r="J6687" s="64"/>
      <c r="K6687" s="64"/>
      <c r="L6687" s="65"/>
      <c r="M6687" s="65"/>
      <c r="N6687" s="65"/>
      <c r="O6687" s="66">
        <v>8</v>
      </c>
      <c r="P6687" s="161"/>
      <c r="Q6687" s="68"/>
      <c r="R6687" s="68"/>
      <c r="S6687" s="68"/>
      <c r="T6687" s="69">
        <f t="shared" si="713"/>
        <v>8</v>
      </c>
      <c r="U6687" s="68"/>
      <c r="V6687" s="70"/>
      <c r="W6687" s="70"/>
      <c r="X6687" s="71">
        <f t="shared" si="714"/>
        <v>8</v>
      </c>
      <c r="Y6687" s="72"/>
      <c r="Z6687" s="70"/>
      <c r="AA6687" s="68">
        <v>2</v>
      </c>
      <c r="AB6687" s="73"/>
      <c r="AC6687" s="70"/>
      <c r="AD6687" s="74"/>
      <c r="AE6687" s="68"/>
      <c r="AF6687" s="75"/>
    </row>
    <row r="6688" ht="28.5" customHeight="1" spans="1:32">
      <c r="A6688" s="61" t="s">
        <v>36</v>
      </c>
      <c r="B6688" s="61" t="s">
        <v>2156</v>
      </c>
      <c r="C6688" s="61" t="s">
        <v>4557</v>
      </c>
      <c r="D6688" s="61" t="s">
        <v>3944</v>
      </c>
      <c r="E6688" s="62" t="s">
        <v>4614</v>
      </c>
      <c r="F6688" s="46">
        <v>46191</v>
      </c>
      <c r="G6688" s="46" t="str">
        <f t="shared" si="711"/>
        <v>任飞扬2026-6-18</v>
      </c>
      <c r="H6688" s="63" t="s">
        <v>79</v>
      </c>
      <c r="I6688" s="63" t="s">
        <v>3975</v>
      </c>
      <c r="J6688" s="64"/>
      <c r="K6688" s="64"/>
      <c r="L6688" s="65"/>
      <c r="M6688" s="65"/>
      <c r="N6688" s="65"/>
      <c r="O6688" s="66">
        <v>8</v>
      </c>
      <c r="P6688" s="161"/>
      <c r="Q6688" s="68"/>
      <c r="R6688" s="68"/>
      <c r="S6688" s="68"/>
      <c r="T6688" s="69">
        <f t="shared" si="713"/>
        <v>8</v>
      </c>
      <c r="U6688" s="68"/>
      <c r="V6688" s="70"/>
      <c r="W6688" s="70"/>
      <c r="X6688" s="71">
        <f t="shared" si="714"/>
        <v>8</v>
      </c>
      <c r="Y6688" s="72"/>
      <c r="Z6688" s="70"/>
      <c r="AA6688" s="68">
        <v>2</v>
      </c>
      <c r="AB6688" s="73"/>
      <c r="AC6688" s="70"/>
      <c r="AD6688" s="74"/>
      <c r="AE6688" s="68"/>
      <c r="AF6688" s="75"/>
    </row>
    <row r="6689" ht="28.5" customHeight="1" spans="1:32">
      <c r="A6689" s="61" t="s">
        <v>36</v>
      </c>
      <c r="B6689" s="61" t="s">
        <v>2156</v>
      </c>
      <c r="C6689" s="61" t="s">
        <v>4557</v>
      </c>
      <c r="D6689" s="61" t="s">
        <v>3944</v>
      </c>
      <c r="E6689" s="62" t="s">
        <v>4614</v>
      </c>
      <c r="F6689" s="82">
        <v>46192</v>
      </c>
      <c r="G6689" s="46" t="str">
        <f t="shared" si="711"/>
        <v>任飞扬2026-6-19</v>
      </c>
      <c r="H6689" s="63"/>
      <c r="I6689" s="63"/>
      <c r="J6689" s="64"/>
      <c r="K6689" s="64"/>
      <c r="L6689" s="65"/>
      <c r="M6689" s="65"/>
      <c r="N6689" s="65"/>
      <c r="O6689" s="66"/>
      <c r="P6689" s="161"/>
      <c r="Q6689" s="68"/>
      <c r="R6689" s="68"/>
      <c r="S6689" s="68"/>
      <c r="T6689" s="69">
        <f t="shared" si="713"/>
        <v>0</v>
      </c>
      <c r="U6689" s="68"/>
      <c r="V6689" s="70"/>
      <c r="W6689" s="70"/>
      <c r="X6689" s="71">
        <f t="shared" si="714"/>
        <v>0</v>
      </c>
      <c r="Y6689" s="72"/>
      <c r="Z6689" s="70"/>
      <c r="AA6689" s="68"/>
      <c r="AB6689" s="73">
        <v>8</v>
      </c>
      <c r="AC6689" s="70"/>
      <c r="AD6689" s="74"/>
      <c r="AE6689" s="68"/>
      <c r="AF6689" s="75"/>
    </row>
    <row r="6690" ht="28.5" customHeight="1" spans="1:32">
      <c r="A6690" s="61" t="s">
        <v>36</v>
      </c>
      <c r="B6690" s="61" t="s">
        <v>2156</v>
      </c>
      <c r="C6690" s="61" t="s">
        <v>4557</v>
      </c>
      <c r="D6690" s="61" t="s">
        <v>3944</v>
      </c>
      <c r="E6690" s="62" t="s">
        <v>4614</v>
      </c>
      <c r="F6690" s="77">
        <v>46193</v>
      </c>
      <c r="G6690" s="46" t="str">
        <f t="shared" si="711"/>
        <v>任飞扬2026-6-20</v>
      </c>
      <c r="H6690" s="63"/>
      <c r="I6690" s="63"/>
      <c r="J6690" s="64"/>
      <c r="K6690" s="64"/>
      <c r="L6690" s="65"/>
      <c r="M6690" s="65"/>
      <c r="N6690" s="65"/>
      <c r="O6690" s="66"/>
      <c r="P6690" s="161"/>
      <c r="Q6690" s="68"/>
      <c r="R6690" s="68"/>
      <c r="S6690" s="68"/>
      <c r="T6690" s="69">
        <f t="shared" si="713"/>
        <v>0</v>
      </c>
      <c r="U6690" s="68"/>
      <c r="V6690" s="70"/>
      <c r="W6690" s="70"/>
      <c r="X6690" s="71">
        <f t="shared" si="714"/>
        <v>0</v>
      </c>
      <c r="Y6690" s="72"/>
      <c r="Z6690" s="70"/>
      <c r="AA6690" s="68"/>
      <c r="AB6690" s="73"/>
      <c r="AC6690" s="70"/>
      <c r="AD6690" s="74"/>
      <c r="AE6690" s="68"/>
      <c r="AF6690" s="75"/>
    </row>
    <row r="6691" ht="28.5" customHeight="1" spans="1:32">
      <c r="A6691" s="61" t="s">
        <v>36</v>
      </c>
      <c r="B6691" s="61" t="s">
        <v>2156</v>
      </c>
      <c r="C6691" s="61" t="s">
        <v>4557</v>
      </c>
      <c r="D6691" s="61" t="s">
        <v>3944</v>
      </c>
      <c r="E6691" s="62" t="s">
        <v>4614</v>
      </c>
      <c r="F6691" s="46">
        <v>46194</v>
      </c>
      <c r="G6691" s="46" t="str">
        <f t="shared" si="711"/>
        <v>任飞扬2026-6-21</v>
      </c>
      <c r="H6691" s="63"/>
      <c r="I6691" s="63"/>
      <c r="J6691" s="64"/>
      <c r="K6691" s="64"/>
      <c r="L6691" s="65" t="s">
        <v>73</v>
      </c>
      <c r="M6691" s="65"/>
      <c r="N6691" s="65"/>
      <c r="O6691" s="66">
        <v>8</v>
      </c>
      <c r="P6691" s="161"/>
      <c r="Q6691" s="68">
        <v>-8</v>
      </c>
      <c r="R6691" s="68"/>
      <c r="S6691" s="68"/>
      <c r="T6691" s="69">
        <f t="shared" si="713"/>
        <v>0</v>
      </c>
      <c r="U6691" s="68"/>
      <c r="V6691" s="70"/>
      <c r="W6691" s="70"/>
      <c r="X6691" s="71">
        <f t="shared" si="714"/>
        <v>0</v>
      </c>
      <c r="Y6691" s="72"/>
      <c r="Z6691" s="70"/>
      <c r="AA6691" s="68"/>
      <c r="AB6691" s="73"/>
      <c r="AC6691" s="70"/>
      <c r="AD6691" s="74"/>
      <c r="AE6691" s="68"/>
      <c r="AF6691" s="75"/>
    </row>
    <row r="6692" ht="28.5" customHeight="1" spans="1:32">
      <c r="A6692" s="61" t="s">
        <v>36</v>
      </c>
      <c r="B6692" s="61" t="s">
        <v>2156</v>
      </c>
      <c r="C6692" s="61" t="s">
        <v>4557</v>
      </c>
      <c r="D6692" s="61" t="s">
        <v>3944</v>
      </c>
      <c r="E6692" s="62" t="s">
        <v>4614</v>
      </c>
      <c r="F6692" s="46">
        <v>46195</v>
      </c>
      <c r="G6692" s="46" t="str">
        <f t="shared" si="711"/>
        <v>任飞扬2026-6-22</v>
      </c>
      <c r="H6692" s="63"/>
      <c r="I6692" s="63"/>
      <c r="J6692" s="64"/>
      <c r="K6692" s="64"/>
      <c r="L6692" s="65"/>
      <c r="M6692" s="65"/>
      <c r="N6692" s="65"/>
      <c r="O6692" s="66"/>
      <c r="P6692" s="160"/>
      <c r="Q6692" s="68"/>
      <c r="R6692" s="68"/>
      <c r="S6692" s="68"/>
      <c r="T6692" s="69">
        <f t="shared" si="713"/>
        <v>0</v>
      </c>
      <c r="U6692" s="68"/>
      <c r="V6692" s="70"/>
      <c r="W6692" s="70"/>
      <c r="X6692" s="71">
        <f t="shared" si="714"/>
        <v>0</v>
      </c>
      <c r="Y6692" s="72"/>
      <c r="Z6692" s="70"/>
      <c r="AA6692" s="68"/>
      <c r="AB6692" s="73"/>
      <c r="AC6692" s="70"/>
      <c r="AD6692" s="74"/>
      <c r="AE6692" s="68"/>
      <c r="AF6692" s="75"/>
    </row>
    <row r="6693" ht="28.5" customHeight="1" spans="1:32">
      <c r="A6693" s="61" t="s">
        <v>36</v>
      </c>
      <c r="B6693" s="61" t="s">
        <v>2156</v>
      </c>
      <c r="C6693" s="61" t="s">
        <v>4557</v>
      </c>
      <c r="D6693" s="61" t="s">
        <v>3944</v>
      </c>
      <c r="E6693" s="62" t="s">
        <v>4614</v>
      </c>
      <c r="F6693" s="46">
        <v>46196</v>
      </c>
      <c r="G6693" s="46" t="str">
        <f t="shared" si="711"/>
        <v>任飞扬2026-6-23</v>
      </c>
      <c r="H6693" s="63"/>
      <c r="I6693" s="63"/>
      <c r="J6693" s="64"/>
      <c r="K6693" s="64"/>
      <c r="L6693" s="65"/>
      <c r="M6693" s="65"/>
      <c r="N6693" s="65"/>
      <c r="O6693" s="66"/>
      <c r="P6693" s="161"/>
      <c r="Q6693" s="68"/>
      <c r="R6693" s="68"/>
      <c r="S6693" s="68"/>
      <c r="T6693" s="69">
        <f t="shared" si="713"/>
        <v>0</v>
      </c>
      <c r="U6693" s="68"/>
      <c r="V6693" s="70"/>
      <c r="W6693" s="70"/>
      <c r="X6693" s="71">
        <f t="shared" si="714"/>
        <v>0</v>
      </c>
      <c r="Y6693" s="72"/>
      <c r="Z6693" s="70"/>
      <c r="AA6693" s="68"/>
      <c r="AB6693" s="73"/>
      <c r="AC6693" s="70"/>
      <c r="AD6693" s="74"/>
      <c r="AE6693" s="68"/>
      <c r="AF6693" s="75"/>
    </row>
    <row r="6694" ht="28.5" customHeight="1" spans="1:32">
      <c r="A6694" s="61" t="s">
        <v>36</v>
      </c>
      <c r="B6694" s="61" t="s">
        <v>2156</v>
      </c>
      <c r="C6694" s="61" t="s">
        <v>4557</v>
      </c>
      <c r="D6694" s="61" t="s">
        <v>3944</v>
      </c>
      <c r="E6694" s="62" t="s">
        <v>4614</v>
      </c>
      <c r="F6694" s="46">
        <v>46197</v>
      </c>
      <c r="G6694" s="46" t="str">
        <f t="shared" si="711"/>
        <v>任飞扬2026-6-24</v>
      </c>
      <c r="H6694" s="63"/>
      <c r="I6694" s="63"/>
      <c r="J6694" s="64"/>
      <c r="K6694" s="64"/>
      <c r="L6694" s="65"/>
      <c r="M6694" s="65"/>
      <c r="N6694" s="65"/>
      <c r="O6694" s="66"/>
      <c r="P6694" s="160"/>
      <c r="Q6694" s="68"/>
      <c r="R6694" s="68"/>
      <c r="S6694" s="68"/>
      <c r="T6694" s="69">
        <f t="shared" si="713"/>
        <v>0</v>
      </c>
      <c r="U6694" s="68"/>
      <c r="V6694" s="70"/>
      <c r="W6694" s="70"/>
      <c r="X6694" s="71">
        <f t="shared" si="714"/>
        <v>0</v>
      </c>
      <c r="Y6694" s="72"/>
      <c r="Z6694" s="70"/>
      <c r="AA6694" s="68"/>
      <c r="AB6694" s="73"/>
      <c r="AC6694" s="70"/>
      <c r="AD6694" s="74"/>
      <c r="AE6694" s="68"/>
      <c r="AF6694" s="75"/>
    </row>
    <row r="6695" ht="28.5" customHeight="1" spans="1:32">
      <c r="A6695" s="61" t="s">
        <v>36</v>
      </c>
      <c r="B6695" s="61" t="s">
        <v>2156</v>
      </c>
      <c r="C6695" s="61" t="s">
        <v>4557</v>
      </c>
      <c r="D6695" s="61" t="s">
        <v>3944</v>
      </c>
      <c r="E6695" s="62" t="s">
        <v>4614</v>
      </c>
      <c r="F6695" s="46">
        <v>46198</v>
      </c>
      <c r="G6695" s="46" t="str">
        <f t="shared" si="711"/>
        <v>任飞扬2026-6-25</v>
      </c>
      <c r="H6695" s="63"/>
      <c r="I6695" s="63"/>
      <c r="J6695" s="64"/>
      <c r="K6695" s="64"/>
      <c r="L6695" s="65"/>
      <c r="M6695" s="65"/>
      <c r="N6695" s="65"/>
      <c r="O6695" s="66"/>
      <c r="P6695" s="160"/>
      <c r="Q6695" s="68"/>
      <c r="R6695" s="68"/>
      <c r="S6695" s="68"/>
      <c r="T6695" s="69">
        <f t="shared" si="713"/>
        <v>0</v>
      </c>
      <c r="U6695" s="68"/>
      <c r="V6695" s="70"/>
      <c r="W6695" s="70"/>
      <c r="X6695" s="71">
        <f t="shared" si="714"/>
        <v>0</v>
      </c>
      <c r="Y6695" s="72"/>
      <c r="Z6695" s="70"/>
      <c r="AA6695" s="68"/>
      <c r="AB6695" s="73"/>
      <c r="AC6695" s="70"/>
      <c r="AD6695" s="74"/>
      <c r="AE6695" s="68"/>
      <c r="AF6695" s="75"/>
    </row>
    <row r="6696" ht="28.5" customHeight="1" spans="1:32">
      <c r="A6696" s="61" t="s">
        <v>36</v>
      </c>
      <c r="B6696" s="61" t="s">
        <v>2156</v>
      </c>
      <c r="C6696" s="61" t="s">
        <v>4557</v>
      </c>
      <c r="D6696" s="61" t="s">
        <v>3944</v>
      </c>
      <c r="E6696" s="62" t="s">
        <v>4614</v>
      </c>
      <c r="F6696" s="46">
        <v>46199</v>
      </c>
      <c r="G6696" s="46" t="str">
        <f t="shared" si="711"/>
        <v>任飞扬2026-6-26</v>
      </c>
      <c r="H6696" s="63"/>
      <c r="I6696" s="63"/>
      <c r="J6696" s="64"/>
      <c r="K6696" s="64"/>
      <c r="L6696" s="65"/>
      <c r="M6696" s="65"/>
      <c r="N6696" s="65"/>
      <c r="O6696" s="66"/>
      <c r="P6696" s="160"/>
      <c r="Q6696" s="68"/>
      <c r="R6696" s="68"/>
      <c r="S6696" s="68"/>
      <c r="T6696" s="69">
        <f t="shared" si="713"/>
        <v>0</v>
      </c>
      <c r="U6696" s="68"/>
      <c r="V6696" s="70"/>
      <c r="W6696" s="70"/>
      <c r="X6696" s="71">
        <f t="shared" si="714"/>
        <v>0</v>
      </c>
      <c r="Y6696" s="72"/>
      <c r="Z6696" s="70"/>
      <c r="AA6696" s="68"/>
      <c r="AB6696" s="73"/>
      <c r="AC6696" s="70"/>
      <c r="AD6696" s="74"/>
      <c r="AE6696" s="68"/>
      <c r="AF6696" s="75"/>
    </row>
    <row r="6697" ht="28.5" customHeight="1" spans="1:32">
      <c r="A6697" s="61" t="s">
        <v>36</v>
      </c>
      <c r="B6697" s="61" t="s">
        <v>2156</v>
      </c>
      <c r="C6697" s="61" t="s">
        <v>4557</v>
      </c>
      <c r="D6697" s="61" t="s">
        <v>3944</v>
      </c>
      <c r="E6697" s="62" t="s">
        <v>4614</v>
      </c>
      <c r="F6697" s="46">
        <v>46200</v>
      </c>
      <c r="G6697" s="46" t="str">
        <f t="shared" si="711"/>
        <v>任飞扬2026-6-27</v>
      </c>
      <c r="H6697" s="63"/>
      <c r="I6697" s="63"/>
      <c r="J6697" s="64"/>
      <c r="K6697" s="64"/>
      <c r="L6697" s="65"/>
      <c r="M6697" s="65"/>
      <c r="N6697" s="79"/>
      <c r="O6697" s="66"/>
      <c r="P6697" s="160"/>
      <c r="Q6697" s="68"/>
      <c r="R6697" s="68"/>
      <c r="S6697" s="68"/>
      <c r="T6697" s="69">
        <f t="shared" si="713"/>
        <v>0</v>
      </c>
      <c r="U6697" s="68"/>
      <c r="V6697" s="70"/>
      <c r="W6697" s="70"/>
      <c r="X6697" s="71">
        <f t="shared" si="714"/>
        <v>0</v>
      </c>
      <c r="Y6697" s="72"/>
      <c r="Z6697" s="70"/>
      <c r="AA6697" s="68"/>
      <c r="AB6697" s="73"/>
      <c r="AC6697" s="70"/>
      <c r="AD6697" s="74"/>
      <c r="AE6697" s="68"/>
      <c r="AF6697" s="75"/>
    </row>
    <row r="6698" ht="28.5" customHeight="1" spans="1:32">
      <c r="A6698" s="61" t="s">
        <v>36</v>
      </c>
      <c r="B6698" s="61" t="s">
        <v>2156</v>
      </c>
      <c r="C6698" s="61" t="s">
        <v>4557</v>
      </c>
      <c r="D6698" s="61" t="s">
        <v>3944</v>
      </c>
      <c r="E6698" s="62" t="s">
        <v>4614</v>
      </c>
      <c r="F6698" s="46">
        <v>46201</v>
      </c>
      <c r="G6698" s="46" t="str">
        <f t="shared" si="711"/>
        <v>任飞扬2026-6-28</v>
      </c>
      <c r="H6698" s="63"/>
      <c r="I6698" s="63"/>
      <c r="J6698" s="64"/>
      <c r="K6698" s="64"/>
      <c r="L6698" s="65"/>
      <c r="M6698" s="65"/>
      <c r="N6698" s="65"/>
      <c r="O6698" s="66"/>
      <c r="P6698" s="160"/>
      <c r="Q6698" s="68"/>
      <c r="R6698" s="68"/>
      <c r="S6698" s="68"/>
      <c r="T6698" s="69">
        <f t="shared" si="713"/>
        <v>0</v>
      </c>
      <c r="U6698" s="68"/>
      <c r="V6698" s="70"/>
      <c r="W6698" s="70"/>
      <c r="X6698" s="71">
        <f t="shared" si="714"/>
        <v>0</v>
      </c>
      <c r="Y6698" s="72"/>
      <c r="Z6698" s="70"/>
      <c r="AA6698" s="68"/>
      <c r="AB6698" s="73"/>
      <c r="AC6698" s="70"/>
      <c r="AD6698" s="74"/>
      <c r="AE6698" s="68"/>
      <c r="AF6698" s="75"/>
    </row>
    <row r="6699" ht="28.5" customHeight="1" spans="1:32">
      <c r="A6699" s="61" t="s">
        <v>36</v>
      </c>
      <c r="B6699" s="61" t="s">
        <v>2156</v>
      </c>
      <c r="C6699" s="61" t="s">
        <v>4557</v>
      </c>
      <c r="D6699" s="61" t="s">
        <v>3944</v>
      </c>
      <c r="E6699" s="62" t="s">
        <v>4614</v>
      </c>
      <c r="F6699" s="46">
        <v>46202</v>
      </c>
      <c r="G6699" s="46" t="str">
        <f t="shared" si="711"/>
        <v>任飞扬2026-6-29</v>
      </c>
      <c r="H6699" s="63"/>
      <c r="I6699" s="63"/>
      <c r="J6699" s="64"/>
      <c r="K6699" s="64"/>
      <c r="L6699" s="65"/>
      <c r="M6699" s="65"/>
      <c r="N6699" s="79"/>
      <c r="O6699" s="66"/>
      <c r="P6699" s="160"/>
      <c r="Q6699" s="68"/>
      <c r="R6699" s="68"/>
      <c r="S6699" s="68"/>
      <c r="T6699" s="69">
        <f t="shared" si="713"/>
        <v>0</v>
      </c>
      <c r="U6699" s="68"/>
      <c r="V6699" s="70"/>
      <c r="W6699" s="70"/>
      <c r="X6699" s="71">
        <f t="shared" si="714"/>
        <v>0</v>
      </c>
      <c r="Y6699" s="72"/>
      <c r="Z6699" s="70"/>
      <c r="AA6699" s="68"/>
      <c r="AB6699" s="73"/>
      <c r="AC6699" s="70"/>
      <c r="AD6699" s="74"/>
      <c r="AE6699" s="68"/>
      <c r="AF6699" s="75"/>
    </row>
    <row r="6700" s="3" customFormat="1" ht="28.5" customHeight="1" spans="1:32">
      <c r="A6700" s="61" t="s">
        <v>36</v>
      </c>
      <c r="B6700" s="61" t="s">
        <v>2156</v>
      </c>
      <c r="C6700" s="61" t="s">
        <v>4557</v>
      </c>
      <c r="D6700" s="61" t="s">
        <v>3944</v>
      </c>
      <c r="E6700" s="62" t="s">
        <v>4614</v>
      </c>
      <c r="F6700" s="46">
        <v>46203</v>
      </c>
      <c r="G6700" s="46" t="str">
        <f t="shared" si="711"/>
        <v>任飞扬2026-6-30</v>
      </c>
      <c r="H6700" s="63"/>
      <c r="I6700" s="63"/>
      <c r="J6700" s="64"/>
      <c r="K6700" s="64"/>
      <c r="L6700" s="65"/>
      <c r="M6700" s="65"/>
      <c r="N6700" s="65"/>
      <c r="O6700" s="66"/>
      <c r="P6700" s="160"/>
      <c r="Q6700" s="68"/>
      <c r="R6700" s="68"/>
      <c r="S6700" s="68"/>
      <c r="T6700" s="69">
        <f t="shared" si="713"/>
        <v>0</v>
      </c>
      <c r="U6700" s="68"/>
      <c r="V6700" s="70"/>
      <c r="W6700" s="70"/>
      <c r="X6700" s="71">
        <f t="shared" si="714"/>
        <v>0</v>
      </c>
      <c r="Y6700" s="72"/>
      <c r="Z6700" s="70"/>
      <c r="AA6700" s="68"/>
      <c r="AB6700" s="73"/>
      <c r="AC6700" s="70"/>
      <c r="AD6700" s="74"/>
      <c r="AE6700" s="68"/>
      <c r="AF6700" s="75"/>
    </row>
    <row r="6701" s="3" customFormat="1" ht="28.5" customHeight="1" spans="1:32">
      <c r="A6701" s="61" t="s">
        <v>36</v>
      </c>
      <c r="B6701" s="61" t="s">
        <v>2156</v>
      </c>
      <c r="C6701" s="61" t="s">
        <v>4557</v>
      </c>
      <c r="D6701" s="61" t="s">
        <v>3944</v>
      </c>
      <c r="E6701" s="62" t="s">
        <v>4614</v>
      </c>
      <c r="F6701" s="46">
        <v>46204</v>
      </c>
      <c r="G6701" s="46" t="str">
        <f t="shared" si="711"/>
        <v>任飞扬2026-7-1</v>
      </c>
      <c r="H6701" s="63"/>
      <c r="I6701" s="63"/>
      <c r="J6701" s="64"/>
      <c r="K6701" s="64"/>
      <c r="L6701" s="65"/>
      <c r="M6701" s="65"/>
      <c r="N6701" s="65"/>
      <c r="O6701" s="66"/>
      <c r="P6701" s="160"/>
      <c r="Q6701" s="68"/>
      <c r="R6701" s="68"/>
      <c r="S6701" s="68"/>
      <c r="T6701" s="69">
        <f t="shared" si="713"/>
        <v>0</v>
      </c>
      <c r="U6701" s="68"/>
      <c r="V6701" s="70"/>
      <c r="W6701" s="70"/>
      <c r="X6701" s="71">
        <f t="shared" si="714"/>
        <v>0</v>
      </c>
      <c r="Y6701" s="72"/>
      <c r="Z6701" s="70"/>
      <c r="AA6701" s="68"/>
      <c r="AB6701" s="73"/>
      <c r="AC6701" s="70"/>
      <c r="AD6701" s="74"/>
      <c r="AE6701" s="68"/>
      <c r="AF6701" s="75"/>
    </row>
    <row r="6702" ht="28.5" customHeight="1" spans="1:32">
      <c r="A6702" s="84" t="s">
        <v>36</v>
      </c>
      <c r="B6702" s="84" t="s">
        <v>2156</v>
      </c>
      <c r="C6702" s="84" t="s">
        <v>4557</v>
      </c>
      <c r="D6702" s="84" t="s">
        <v>3944</v>
      </c>
      <c r="E6702" s="85" t="s">
        <v>4614</v>
      </c>
      <c r="F6702" s="86">
        <v>46235</v>
      </c>
      <c r="G6702" s="46" t="str">
        <f t="shared" si="711"/>
        <v>任飞扬2026-8-1</v>
      </c>
      <c r="H6702" s="63"/>
      <c r="I6702" s="63"/>
      <c r="J6702" s="64"/>
      <c r="K6702" s="64"/>
      <c r="L6702" s="65"/>
      <c r="M6702" s="65"/>
      <c r="N6702" s="91"/>
      <c r="O6702" s="66"/>
      <c r="P6702" s="87"/>
      <c r="Q6702" s="87"/>
      <c r="R6702" s="87"/>
      <c r="S6702" s="87"/>
      <c r="T6702" s="69">
        <f t="shared" si="713"/>
        <v>0</v>
      </c>
      <c r="U6702" s="87"/>
      <c r="V6702" s="87"/>
      <c r="W6702" s="87"/>
      <c r="X6702" s="71">
        <f t="shared" si="714"/>
        <v>0</v>
      </c>
      <c r="Y6702" s="88"/>
      <c r="Z6702" s="87"/>
      <c r="AA6702" s="87"/>
      <c r="AB6702" s="87"/>
      <c r="AC6702" s="87"/>
      <c r="AD6702" s="89"/>
      <c r="AE6702" s="87"/>
      <c r="AF6702" s="90"/>
    </row>
    <row r="6703" ht="28.5" customHeight="1" spans="1:32">
      <c r="A6703" s="44" t="s">
        <v>36</v>
      </c>
      <c r="B6703" s="44" t="s">
        <v>2156</v>
      </c>
      <c r="C6703" s="44" t="s">
        <v>4557</v>
      </c>
      <c r="D6703" s="44" t="s">
        <v>3944</v>
      </c>
      <c r="E6703" s="44" t="s">
        <v>4622</v>
      </c>
      <c r="F6703" s="45">
        <v>46173</v>
      </c>
      <c r="G6703" s="46" t="str">
        <f t="shared" si="711"/>
        <v>赖思南2026-5-31</v>
      </c>
      <c r="H6703" s="99"/>
      <c r="I6703" s="99"/>
      <c r="J6703" s="100"/>
      <c r="K6703" s="100"/>
      <c r="L6703" s="100"/>
      <c r="M6703" s="101"/>
      <c r="N6703" s="101"/>
      <c r="O6703" s="102">
        <f t="shared" ref="O6703:AE6703" si="715">SUM(O6704:O6735)</f>
        <v>128</v>
      </c>
      <c r="P6703" s="103">
        <f t="shared" si="715"/>
        <v>0</v>
      </c>
      <c r="Q6703" s="104">
        <f t="shared" si="715"/>
        <v>-40</v>
      </c>
      <c r="R6703" s="104">
        <f t="shared" si="715"/>
        <v>0</v>
      </c>
      <c r="S6703" s="53">
        <f t="shared" si="715"/>
        <v>0</v>
      </c>
      <c r="T6703" s="105">
        <f t="shared" si="715"/>
        <v>88</v>
      </c>
      <c r="U6703" s="55">
        <f t="shared" si="715"/>
        <v>0</v>
      </c>
      <c r="V6703" s="105">
        <f t="shared" si="715"/>
        <v>0</v>
      </c>
      <c r="W6703" s="105">
        <f t="shared" si="715"/>
        <v>0</v>
      </c>
      <c r="X6703" s="106">
        <f t="shared" si="715"/>
        <v>88</v>
      </c>
      <c r="Y6703" s="107">
        <f t="shared" si="715"/>
        <v>0</v>
      </c>
      <c r="Z6703" s="105">
        <f t="shared" si="715"/>
        <v>0</v>
      </c>
      <c r="AA6703" s="108">
        <f t="shared" si="715"/>
        <v>22</v>
      </c>
      <c r="AB6703" s="105">
        <f t="shared" si="715"/>
        <v>0</v>
      </c>
      <c r="AC6703" s="105">
        <f t="shared" si="715"/>
        <v>0</v>
      </c>
      <c r="AD6703" s="109">
        <f t="shared" si="715"/>
        <v>0</v>
      </c>
      <c r="AE6703" s="108">
        <f t="shared" si="715"/>
        <v>0</v>
      </c>
      <c r="AF6703" s="60"/>
    </row>
    <row r="6704" ht="28.5" customHeight="1" spans="1:32">
      <c r="A6704" s="61" t="s">
        <v>36</v>
      </c>
      <c r="B6704" s="61" t="s">
        <v>2156</v>
      </c>
      <c r="C6704" s="61" t="s">
        <v>4557</v>
      </c>
      <c r="D6704" s="61" t="s">
        <v>3944</v>
      </c>
      <c r="E6704" s="62" t="s">
        <v>4622</v>
      </c>
      <c r="F6704" s="46">
        <v>46174</v>
      </c>
      <c r="G6704" s="46" t="str">
        <f t="shared" si="711"/>
        <v>赖思南2026-6-1</v>
      </c>
      <c r="H6704" s="63" t="s">
        <v>140</v>
      </c>
      <c r="I6704" s="63" t="s">
        <v>202</v>
      </c>
      <c r="J6704" s="64"/>
      <c r="K6704" s="64"/>
      <c r="L6704" s="65"/>
      <c r="M6704" s="65"/>
      <c r="N6704" s="65"/>
      <c r="O6704" s="66">
        <v>8</v>
      </c>
      <c r="P6704" s="182"/>
      <c r="Q6704" s="68"/>
      <c r="R6704" s="68"/>
      <c r="S6704" s="68"/>
      <c r="T6704" s="69">
        <f t="shared" ref="T6704:T6735" si="716">SUM(O6704:S6704)</f>
        <v>8</v>
      </c>
      <c r="U6704" s="68"/>
      <c r="V6704" s="70"/>
      <c r="W6704" s="70"/>
      <c r="X6704" s="71">
        <f t="shared" ref="X6704:X6735" si="717">SUM(T6704:W6704)</f>
        <v>8</v>
      </c>
      <c r="Y6704" s="72"/>
      <c r="Z6704" s="70"/>
      <c r="AA6704" s="68">
        <v>2</v>
      </c>
      <c r="AB6704" s="73"/>
      <c r="AC6704" s="70"/>
      <c r="AD6704" s="74"/>
      <c r="AE6704" s="68"/>
      <c r="AF6704" s="75"/>
    </row>
    <row r="6705" ht="28.5" customHeight="1" spans="1:32">
      <c r="A6705" s="61" t="s">
        <v>36</v>
      </c>
      <c r="B6705" s="61" t="s">
        <v>2156</v>
      </c>
      <c r="C6705" s="61" t="s">
        <v>4557</v>
      </c>
      <c r="D6705" s="61" t="s">
        <v>3944</v>
      </c>
      <c r="E6705" s="62" t="s">
        <v>4622</v>
      </c>
      <c r="F6705" s="46">
        <v>46175</v>
      </c>
      <c r="G6705" s="46" t="str">
        <f t="shared" si="711"/>
        <v>赖思南2026-6-2</v>
      </c>
      <c r="H6705" s="63" t="s">
        <v>150</v>
      </c>
      <c r="I6705" s="63" t="s">
        <v>4416</v>
      </c>
      <c r="J6705" s="64"/>
      <c r="K6705" s="64"/>
      <c r="L6705" s="65"/>
      <c r="M6705" s="65"/>
      <c r="N6705" s="65"/>
      <c r="O6705" s="66">
        <v>8</v>
      </c>
      <c r="P6705" s="182"/>
      <c r="Q6705" s="68"/>
      <c r="R6705" s="68"/>
      <c r="S6705" s="68"/>
      <c r="T6705" s="69">
        <f t="shared" si="716"/>
        <v>8</v>
      </c>
      <c r="U6705" s="68"/>
      <c r="V6705" s="70"/>
      <c r="W6705" s="70"/>
      <c r="X6705" s="71">
        <f t="shared" si="717"/>
        <v>8</v>
      </c>
      <c r="Y6705" s="72"/>
      <c r="Z6705" s="70"/>
      <c r="AA6705" s="68">
        <v>2</v>
      </c>
      <c r="AB6705" s="73"/>
      <c r="AC6705" s="70"/>
      <c r="AD6705" s="74"/>
      <c r="AE6705" s="68"/>
      <c r="AF6705" s="75"/>
    </row>
    <row r="6706" ht="28.5" customHeight="1" spans="1:32">
      <c r="A6706" s="61" t="s">
        <v>36</v>
      </c>
      <c r="B6706" s="61" t="s">
        <v>2156</v>
      </c>
      <c r="C6706" s="61" t="s">
        <v>4557</v>
      </c>
      <c r="D6706" s="61" t="s">
        <v>3944</v>
      </c>
      <c r="E6706" s="62" t="s">
        <v>4622</v>
      </c>
      <c r="F6706" s="46">
        <v>46176</v>
      </c>
      <c r="G6706" s="46" t="str">
        <f t="shared" si="711"/>
        <v>赖思南2026-6-3</v>
      </c>
      <c r="H6706" s="63" t="s">
        <v>4174</v>
      </c>
      <c r="I6706" s="63" t="s">
        <v>3396</v>
      </c>
      <c r="J6706" s="64"/>
      <c r="K6706" s="64"/>
      <c r="L6706" s="65"/>
      <c r="M6706" s="65"/>
      <c r="N6706" s="65"/>
      <c r="O6706" s="66">
        <v>8</v>
      </c>
      <c r="P6706" s="182"/>
      <c r="Q6706" s="68"/>
      <c r="R6706" s="68"/>
      <c r="S6706" s="68"/>
      <c r="T6706" s="69">
        <f t="shared" si="716"/>
        <v>8</v>
      </c>
      <c r="U6706" s="68"/>
      <c r="V6706" s="70"/>
      <c r="W6706" s="70"/>
      <c r="X6706" s="71">
        <f t="shared" si="717"/>
        <v>8</v>
      </c>
      <c r="Y6706" s="72"/>
      <c r="Z6706" s="70"/>
      <c r="AA6706" s="68">
        <v>2</v>
      </c>
      <c r="AB6706" s="73"/>
      <c r="AC6706" s="70"/>
      <c r="AD6706" s="74"/>
      <c r="AE6706" s="68"/>
      <c r="AF6706" s="75"/>
    </row>
    <row r="6707" ht="28.5" customHeight="1" spans="1:32">
      <c r="A6707" s="61" t="s">
        <v>36</v>
      </c>
      <c r="B6707" s="61" t="s">
        <v>2156</v>
      </c>
      <c r="C6707" s="61" t="s">
        <v>4557</v>
      </c>
      <c r="D6707" s="61" t="s">
        <v>3944</v>
      </c>
      <c r="E6707" s="62" t="s">
        <v>4622</v>
      </c>
      <c r="F6707" s="46">
        <v>46177</v>
      </c>
      <c r="G6707" s="46" t="str">
        <f t="shared" si="711"/>
        <v>赖思南2026-6-4</v>
      </c>
      <c r="H6707" s="63" t="s">
        <v>3350</v>
      </c>
      <c r="I6707" s="63" t="s">
        <v>202</v>
      </c>
      <c r="J6707" s="64"/>
      <c r="K6707" s="64"/>
      <c r="L6707" s="65"/>
      <c r="M6707" s="65"/>
      <c r="N6707" s="65"/>
      <c r="O6707" s="66">
        <v>8</v>
      </c>
      <c r="P6707" s="182"/>
      <c r="Q6707" s="68"/>
      <c r="R6707" s="68"/>
      <c r="S6707" s="68"/>
      <c r="T6707" s="69">
        <f t="shared" si="716"/>
        <v>8</v>
      </c>
      <c r="U6707" s="68"/>
      <c r="V6707" s="70"/>
      <c r="W6707" s="70"/>
      <c r="X6707" s="71">
        <f t="shared" si="717"/>
        <v>8</v>
      </c>
      <c r="Y6707" s="72"/>
      <c r="Z6707" s="70"/>
      <c r="AA6707" s="68">
        <v>2</v>
      </c>
      <c r="AB6707" s="73"/>
      <c r="AC6707" s="70"/>
      <c r="AD6707" s="74"/>
      <c r="AE6707" s="68"/>
      <c r="AF6707" s="75"/>
    </row>
    <row r="6708" ht="28.5" customHeight="1" spans="1:32">
      <c r="A6708" s="61" t="s">
        <v>36</v>
      </c>
      <c r="B6708" s="61" t="s">
        <v>2156</v>
      </c>
      <c r="C6708" s="61" t="s">
        <v>4557</v>
      </c>
      <c r="D6708" s="61" t="s">
        <v>3944</v>
      </c>
      <c r="E6708" s="62" t="s">
        <v>4622</v>
      </c>
      <c r="F6708" s="46">
        <v>46178</v>
      </c>
      <c r="G6708" s="46" t="str">
        <f t="shared" si="711"/>
        <v>赖思南2026-6-5</v>
      </c>
      <c r="H6708" s="63" t="s">
        <v>3831</v>
      </c>
      <c r="I6708" s="63" t="s">
        <v>3827</v>
      </c>
      <c r="J6708" s="64"/>
      <c r="K6708" s="64"/>
      <c r="L6708" s="65"/>
      <c r="M6708" s="65"/>
      <c r="N6708" s="65"/>
      <c r="O6708" s="66">
        <v>8</v>
      </c>
      <c r="P6708" s="182"/>
      <c r="Q6708" s="68"/>
      <c r="R6708" s="68"/>
      <c r="S6708" s="68"/>
      <c r="T6708" s="69">
        <f t="shared" si="716"/>
        <v>8</v>
      </c>
      <c r="U6708" s="68"/>
      <c r="V6708" s="70"/>
      <c r="W6708" s="70"/>
      <c r="X6708" s="71">
        <f t="shared" si="717"/>
        <v>8</v>
      </c>
      <c r="Y6708" s="72"/>
      <c r="Z6708" s="70"/>
      <c r="AA6708" s="68">
        <v>2</v>
      </c>
      <c r="AB6708" s="73"/>
      <c r="AC6708" s="70"/>
      <c r="AD6708" s="74"/>
      <c r="AE6708" s="68"/>
      <c r="AF6708" s="75"/>
    </row>
    <row r="6709" ht="28.5" customHeight="1" spans="1:32">
      <c r="A6709" s="61" t="s">
        <v>36</v>
      </c>
      <c r="B6709" s="61" t="s">
        <v>2156</v>
      </c>
      <c r="C6709" s="61" t="s">
        <v>4557</v>
      </c>
      <c r="D6709" s="61" t="s">
        <v>3944</v>
      </c>
      <c r="E6709" s="62" t="s">
        <v>4622</v>
      </c>
      <c r="F6709" s="46">
        <v>46179</v>
      </c>
      <c r="G6709" s="46" t="str">
        <f t="shared" si="711"/>
        <v>赖思南2026-6-6</v>
      </c>
      <c r="H6709" s="63"/>
      <c r="I6709" s="63"/>
      <c r="J6709" s="64"/>
      <c r="K6709" s="64"/>
      <c r="L6709" s="65" t="s">
        <v>4623</v>
      </c>
      <c r="M6709" s="65"/>
      <c r="N6709" s="65"/>
      <c r="O6709" s="66">
        <v>8</v>
      </c>
      <c r="P6709" s="182"/>
      <c r="Q6709" s="68">
        <v>-8</v>
      </c>
      <c r="R6709" s="68"/>
      <c r="S6709" s="68"/>
      <c r="T6709" s="69">
        <f t="shared" si="716"/>
        <v>0</v>
      </c>
      <c r="U6709" s="68"/>
      <c r="V6709" s="70"/>
      <c r="W6709" s="70"/>
      <c r="X6709" s="71">
        <f t="shared" si="717"/>
        <v>0</v>
      </c>
      <c r="Y6709" s="72"/>
      <c r="Z6709" s="70"/>
      <c r="AA6709" s="68"/>
      <c r="AB6709" s="73"/>
      <c r="AC6709" s="70"/>
      <c r="AD6709" s="74"/>
      <c r="AE6709" s="68"/>
      <c r="AF6709" s="75"/>
    </row>
    <row r="6710" ht="28.5" customHeight="1" spans="1:32">
      <c r="A6710" s="61" t="s">
        <v>36</v>
      </c>
      <c r="B6710" s="61" t="s">
        <v>2156</v>
      </c>
      <c r="C6710" s="61" t="s">
        <v>4557</v>
      </c>
      <c r="D6710" s="61" t="s">
        <v>3944</v>
      </c>
      <c r="E6710" s="62" t="s">
        <v>4622</v>
      </c>
      <c r="F6710" s="77">
        <v>46180</v>
      </c>
      <c r="G6710" s="46" t="str">
        <f t="shared" si="711"/>
        <v>赖思南2026-6-7</v>
      </c>
      <c r="H6710" s="63"/>
      <c r="I6710" s="63"/>
      <c r="J6710" s="64"/>
      <c r="K6710" s="64"/>
      <c r="L6710" s="65"/>
      <c r="M6710" s="65"/>
      <c r="N6710" s="65"/>
      <c r="O6710" s="66"/>
      <c r="P6710" s="182"/>
      <c r="Q6710" s="68"/>
      <c r="R6710" s="68"/>
      <c r="S6710" s="68"/>
      <c r="T6710" s="69">
        <f t="shared" si="716"/>
        <v>0</v>
      </c>
      <c r="U6710" s="68"/>
      <c r="V6710" s="70"/>
      <c r="W6710" s="70"/>
      <c r="X6710" s="71">
        <f t="shared" si="717"/>
        <v>0</v>
      </c>
      <c r="Y6710" s="72"/>
      <c r="Z6710" s="70"/>
      <c r="AA6710" s="68"/>
      <c r="AB6710" s="73"/>
      <c r="AC6710" s="70"/>
      <c r="AD6710" s="74"/>
      <c r="AE6710" s="68"/>
      <c r="AF6710" s="75"/>
    </row>
    <row r="6711" ht="28.5" customHeight="1" spans="1:32">
      <c r="A6711" s="61" t="s">
        <v>36</v>
      </c>
      <c r="B6711" s="61" t="s">
        <v>2156</v>
      </c>
      <c r="C6711" s="61" t="s">
        <v>4557</v>
      </c>
      <c r="D6711" s="61" t="s">
        <v>3944</v>
      </c>
      <c r="E6711" s="62" t="s">
        <v>4622</v>
      </c>
      <c r="F6711" s="46">
        <v>46181</v>
      </c>
      <c r="G6711" s="46" t="str">
        <f t="shared" si="711"/>
        <v>赖思南2026-6-8</v>
      </c>
      <c r="H6711" s="63" t="s">
        <v>4624</v>
      </c>
      <c r="I6711" s="63" t="s">
        <v>4168</v>
      </c>
      <c r="J6711" s="64"/>
      <c r="K6711" s="64"/>
      <c r="L6711" s="65"/>
      <c r="M6711" s="65"/>
      <c r="N6711" s="65"/>
      <c r="O6711" s="66">
        <v>8</v>
      </c>
      <c r="P6711" s="182"/>
      <c r="Q6711" s="68"/>
      <c r="R6711" s="68"/>
      <c r="S6711" s="68"/>
      <c r="T6711" s="69">
        <f t="shared" si="716"/>
        <v>8</v>
      </c>
      <c r="U6711" s="68"/>
      <c r="V6711" s="70"/>
      <c r="W6711" s="70"/>
      <c r="X6711" s="71">
        <f t="shared" si="717"/>
        <v>8</v>
      </c>
      <c r="Y6711" s="72"/>
      <c r="Z6711" s="70"/>
      <c r="AA6711" s="68">
        <v>2</v>
      </c>
      <c r="AB6711" s="73"/>
      <c r="AC6711" s="70"/>
      <c r="AD6711" s="74"/>
      <c r="AE6711" s="68"/>
      <c r="AF6711" s="75"/>
    </row>
    <row r="6712" ht="28.5" customHeight="1" spans="1:32">
      <c r="A6712" s="61" t="s">
        <v>36</v>
      </c>
      <c r="B6712" s="61" t="s">
        <v>2156</v>
      </c>
      <c r="C6712" s="61" t="s">
        <v>4557</v>
      </c>
      <c r="D6712" s="61" t="s">
        <v>3944</v>
      </c>
      <c r="E6712" s="62" t="s">
        <v>4622</v>
      </c>
      <c r="F6712" s="78">
        <v>46182</v>
      </c>
      <c r="G6712" s="46" t="str">
        <f t="shared" si="711"/>
        <v>赖思南2026-6-9</v>
      </c>
      <c r="H6712" s="63" t="s">
        <v>4625</v>
      </c>
      <c r="I6712" s="63" t="s">
        <v>3695</v>
      </c>
      <c r="J6712" s="64"/>
      <c r="K6712" s="64"/>
      <c r="L6712" s="65"/>
      <c r="M6712" s="65"/>
      <c r="N6712" s="65"/>
      <c r="O6712" s="66">
        <v>8</v>
      </c>
      <c r="P6712" s="182"/>
      <c r="Q6712" s="68"/>
      <c r="R6712" s="68"/>
      <c r="S6712" s="68"/>
      <c r="T6712" s="69">
        <f t="shared" si="716"/>
        <v>8</v>
      </c>
      <c r="U6712" s="68"/>
      <c r="V6712" s="70"/>
      <c r="W6712" s="70"/>
      <c r="X6712" s="71">
        <f t="shared" si="717"/>
        <v>8</v>
      </c>
      <c r="Y6712" s="72"/>
      <c r="Z6712" s="70"/>
      <c r="AA6712" s="68">
        <v>2</v>
      </c>
      <c r="AB6712" s="73"/>
      <c r="AC6712" s="70"/>
      <c r="AD6712" s="74"/>
      <c r="AE6712" s="68"/>
      <c r="AF6712" s="75"/>
    </row>
    <row r="6713" ht="28.5" customHeight="1" spans="1:32">
      <c r="A6713" s="61" t="s">
        <v>36</v>
      </c>
      <c r="B6713" s="61" t="s">
        <v>2156</v>
      </c>
      <c r="C6713" s="61" t="s">
        <v>4557</v>
      </c>
      <c r="D6713" s="61" t="s">
        <v>3944</v>
      </c>
      <c r="E6713" s="62" t="s">
        <v>4622</v>
      </c>
      <c r="F6713" s="46">
        <v>46183</v>
      </c>
      <c r="G6713" s="46" t="str">
        <f t="shared" si="711"/>
        <v>赖思南2026-6-10</v>
      </c>
      <c r="H6713" s="63"/>
      <c r="I6713" s="63"/>
      <c r="J6713" s="64"/>
      <c r="K6713" s="64"/>
      <c r="L6713" s="65" t="s">
        <v>73</v>
      </c>
      <c r="M6713" s="65"/>
      <c r="N6713" s="65"/>
      <c r="O6713" s="66">
        <v>8</v>
      </c>
      <c r="P6713" s="182"/>
      <c r="Q6713" s="68">
        <v>-8</v>
      </c>
      <c r="R6713" s="68"/>
      <c r="S6713" s="68"/>
      <c r="T6713" s="69">
        <f t="shared" si="716"/>
        <v>0</v>
      </c>
      <c r="U6713" s="68"/>
      <c r="V6713" s="70"/>
      <c r="W6713" s="70"/>
      <c r="X6713" s="71">
        <f t="shared" si="717"/>
        <v>0</v>
      </c>
      <c r="Y6713" s="72"/>
      <c r="Z6713" s="70"/>
      <c r="AA6713" s="68"/>
      <c r="AB6713" s="73"/>
      <c r="AC6713" s="70"/>
      <c r="AD6713" s="74"/>
      <c r="AE6713" s="68"/>
      <c r="AF6713" s="75"/>
    </row>
    <row r="6714" ht="28.5" customHeight="1" spans="1:32">
      <c r="A6714" s="61" t="s">
        <v>36</v>
      </c>
      <c r="B6714" s="61" t="s">
        <v>2156</v>
      </c>
      <c r="C6714" s="61" t="s">
        <v>4557</v>
      </c>
      <c r="D6714" s="61" t="s">
        <v>3944</v>
      </c>
      <c r="E6714" s="62" t="s">
        <v>4622</v>
      </c>
      <c r="F6714" s="46">
        <v>46184</v>
      </c>
      <c r="G6714" s="46" t="str">
        <f t="shared" si="711"/>
        <v>赖思南2026-6-11</v>
      </c>
      <c r="H6714" s="63" t="s">
        <v>3978</v>
      </c>
      <c r="I6714" s="63" t="s">
        <v>1817</v>
      </c>
      <c r="J6714" s="64"/>
      <c r="K6714" s="64"/>
      <c r="L6714" s="65"/>
      <c r="M6714" s="65"/>
      <c r="N6714" s="65"/>
      <c r="O6714" s="66">
        <v>8</v>
      </c>
      <c r="P6714" s="182"/>
      <c r="Q6714" s="68"/>
      <c r="R6714" s="68"/>
      <c r="S6714" s="68"/>
      <c r="T6714" s="69">
        <f t="shared" si="716"/>
        <v>8</v>
      </c>
      <c r="U6714" s="68"/>
      <c r="V6714" s="70"/>
      <c r="W6714" s="70"/>
      <c r="X6714" s="71">
        <f t="shared" si="717"/>
        <v>8</v>
      </c>
      <c r="Y6714" s="72"/>
      <c r="Z6714" s="70"/>
      <c r="AA6714" s="68">
        <v>2</v>
      </c>
      <c r="AB6714" s="73"/>
      <c r="AC6714" s="70"/>
      <c r="AD6714" s="74"/>
      <c r="AE6714" s="68"/>
      <c r="AF6714" s="75"/>
    </row>
    <row r="6715" ht="28.5" customHeight="1" spans="1:32">
      <c r="A6715" s="61" t="s">
        <v>36</v>
      </c>
      <c r="B6715" s="61" t="s">
        <v>2156</v>
      </c>
      <c r="C6715" s="61" t="s">
        <v>4557</v>
      </c>
      <c r="D6715" s="61" t="s">
        <v>3944</v>
      </c>
      <c r="E6715" s="62" t="s">
        <v>4622</v>
      </c>
      <c r="F6715" s="46">
        <v>46185</v>
      </c>
      <c r="G6715" s="46" t="str">
        <f t="shared" si="711"/>
        <v>赖思南2026-6-12</v>
      </c>
      <c r="H6715" s="63"/>
      <c r="I6715" s="63"/>
      <c r="J6715" s="64"/>
      <c r="K6715" s="64"/>
      <c r="L6715" s="65" t="s">
        <v>73</v>
      </c>
      <c r="M6715" s="65"/>
      <c r="N6715" s="65"/>
      <c r="O6715" s="66">
        <v>8</v>
      </c>
      <c r="P6715" s="182"/>
      <c r="Q6715" s="68">
        <v>-8</v>
      </c>
      <c r="R6715" s="68"/>
      <c r="S6715" s="68"/>
      <c r="T6715" s="69">
        <f t="shared" si="716"/>
        <v>0</v>
      </c>
      <c r="U6715" s="68"/>
      <c r="V6715" s="70"/>
      <c r="W6715" s="70"/>
      <c r="X6715" s="71">
        <f t="shared" si="717"/>
        <v>0</v>
      </c>
      <c r="Y6715" s="72"/>
      <c r="Z6715" s="70"/>
      <c r="AA6715" s="68"/>
      <c r="AB6715" s="73"/>
      <c r="AC6715" s="70"/>
      <c r="AD6715" s="74"/>
      <c r="AE6715" s="68"/>
      <c r="AF6715" s="75"/>
    </row>
    <row r="6716" ht="28.5" customHeight="1" spans="1:32">
      <c r="A6716" s="61" t="s">
        <v>36</v>
      </c>
      <c r="B6716" s="61" t="s">
        <v>2156</v>
      </c>
      <c r="C6716" s="61" t="s">
        <v>4557</v>
      </c>
      <c r="D6716" s="61" t="s">
        <v>3944</v>
      </c>
      <c r="E6716" s="62" t="s">
        <v>4622</v>
      </c>
      <c r="F6716" s="46">
        <v>46186</v>
      </c>
      <c r="G6716" s="46" t="str">
        <f t="shared" si="711"/>
        <v>赖思南2026-6-13</v>
      </c>
      <c r="H6716" s="63"/>
      <c r="I6716" s="63"/>
      <c r="J6716" s="64"/>
      <c r="K6716" s="64"/>
      <c r="L6716" s="65" t="s">
        <v>73</v>
      </c>
      <c r="M6716" s="65"/>
      <c r="N6716" s="65"/>
      <c r="O6716" s="66">
        <v>8</v>
      </c>
      <c r="P6716" s="182"/>
      <c r="Q6716" s="68">
        <v>-8</v>
      </c>
      <c r="R6716" s="68"/>
      <c r="S6716" s="68"/>
      <c r="T6716" s="69">
        <f t="shared" si="716"/>
        <v>0</v>
      </c>
      <c r="U6716" s="68"/>
      <c r="V6716" s="70"/>
      <c r="W6716" s="70"/>
      <c r="X6716" s="71">
        <f t="shared" si="717"/>
        <v>0</v>
      </c>
      <c r="Y6716" s="72"/>
      <c r="Z6716" s="70"/>
      <c r="AA6716" s="68"/>
      <c r="AB6716" s="73"/>
      <c r="AC6716" s="70"/>
      <c r="AD6716" s="74"/>
      <c r="AE6716" s="68"/>
      <c r="AF6716" s="80"/>
    </row>
    <row r="6717" ht="28.5" customHeight="1" spans="1:32">
      <c r="A6717" s="61" t="s">
        <v>36</v>
      </c>
      <c r="B6717" s="61" t="s">
        <v>2156</v>
      </c>
      <c r="C6717" s="61" t="s">
        <v>4557</v>
      </c>
      <c r="D6717" s="61" t="s">
        <v>3944</v>
      </c>
      <c r="E6717" s="62" t="s">
        <v>4622</v>
      </c>
      <c r="F6717" s="77">
        <v>46187</v>
      </c>
      <c r="G6717" s="46" t="str">
        <f t="shared" si="711"/>
        <v>赖思南2026-6-14</v>
      </c>
      <c r="H6717" s="63"/>
      <c r="I6717" s="63"/>
      <c r="J6717" s="64"/>
      <c r="K6717" s="64"/>
      <c r="L6717" s="65"/>
      <c r="M6717" s="65"/>
      <c r="N6717" s="65"/>
      <c r="O6717" s="66"/>
      <c r="P6717" s="182"/>
      <c r="Q6717" s="68"/>
      <c r="R6717" s="68"/>
      <c r="S6717" s="68"/>
      <c r="T6717" s="69">
        <f t="shared" si="716"/>
        <v>0</v>
      </c>
      <c r="U6717" s="68"/>
      <c r="V6717" s="70"/>
      <c r="W6717" s="70"/>
      <c r="X6717" s="71">
        <f t="shared" si="717"/>
        <v>0</v>
      </c>
      <c r="Y6717" s="72"/>
      <c r="Z6717" s="70"/>
      <c r="AA6717" s="68"/>
      <c r="AB6717" s="73"/>
      <c r="AC6717" s="70"/>
      <c r="AD6717" s="74"/>
      <c r="AE6717" s="68"/>
      <c r="AF6717" s="80"/>
    </row>
    <row r="6718" ht="28.5" customHeight="1" spans="1:32">
      <c r="A6718" s="61" t="s">
        <v>36</v>
      </c>
      <c r="B6718" s="61" t="s">
        <v>2156</v>
      </c>
      <c r="C6718" s="61" t="s">
        <v>4557</v>
      </c>
      <c r="D6718" s="61" t="s">
        <v>3944</v>
      </c>
      <c r="E6718" s="62" t="s">
        <v>4622</v>
      </c>
      <c r="F6718" s="46">
        <v>46188</v>
      </c>
      <c r="G6718" s="46" t="str">
        <f t="shared" si="711"/>
        <v>赖思南2026-6-15</v>
      </c>
      <c r="H6718" s="63"/>
      <c r="I6718" s="63"/>
      <c r="J6718" s="64"/>
      <c r="K6718" s="64"/>
      <c r="L6718" s="65" t="s">
        <v>73</v>
      </c>
      <c r="M6718" s="65"/>
      <c r="N6718" s="65"/>
      <c r="O6718" s="66">
        <v>8</v>
      </c>
      <c r="P6718" s="182"/>
      <c r="Q6718" s="68">
        <v>-8</v>
      </c>
      <c r="R6718" s="68"/>
      <c r="S6718" s="68"/>
      <c r="T6718" s="69">
        <f t="shared" si="716"/>
        <v>0</v>
      </c>
      <c r="U6718" s="68"/>
      <c r="V6718" s="70"/>
      <c r="W6718" s="70"/>
      <c r="X6718" s="71">
        <f t="shared" si="717"/>
        <v>0</v>
      </c>
      <c r="Y6718" s="72"/>
      <c r="Z6718" s="70"/>
      <c r="AA6718" s="68"/>
      <c r="AB6718" s="73"/>
      <c r="AC6718" s="70"/>
      <c r="AD6718" s="74"/>
      <c r="AE6718" s="68"/>
      <c r="AF6718" s="75"/>
    </row>
    <row r="6719" ht="28.5" customHeight="1" spans="1:32">
      <c r="A6719" s="61" t="s">
        <v>36</v>
      </c>
      <c r="B6719" s="61" t="s">
        <v>2156</v>
      </c>
      <c r="C6719" s="61" t="s">
        <v>4557</v>
      </c>
      <c r="D6719" s="61" t="s">
        <v>3944</v>
      </c>
      <c r="E6719" s="62" t="s">
        <v>4622</v>
      </c>
      <c r="F6719" s="46">
        <v>46189</v>
      </c>
      <c r="G6719" s="46" t="str">
        <f t="shared" si="711"/>
        <v>赖思南2026-6-16</v>
      </c>
      <c r="H6719" s="63" t="s">
        <v>3139</v>
      </c>
      <c r="I6719" s="63" t="s">
        <v>290</v>
      </c>
      <c r="J6719" s="64"/>
      <c r="K6719" s="64"/>
      <c r="L6719" s="65"/>
      <c r="M6719" s="65"/>
      <c r="N6719" s="65"/>
      <c r="O6719" s="66">
        <v>8</v>
      </c>
      <c r="P6719" s="161"/>
      <c r="Q6719" s="68"/>
      <c r="R6719" s="68"/>
      <c r="S6719" s="68"/>
      <c r="T6719" s="69">
        <f t="shared" si="716"/>
        <v>8</v>
      </c>
      <c r="U6719" s="68"/>
      <c r="V6719" s="70"/>
      <c r="W6719" s="70"/>
      <c r="X6719" s="71">
        <f t="shared" si="717"/>
        <v>8</v>
      </c>
      <c r="Y6719" s="72"/>
      <c r="Z6719" s="70"/>
      <c r="AA6719" s="68">
        <v>2</v>
      </c>
      <c r="AB6719" s="73"/>
      <c r="AC6719" s="70"/>
      <c r="AD6719" s="74"/>
      <c r="AE6719" s="68"/>
      <c r="AF6719" s="80"/>
    </row>
    <row r="6720" ht="28.5" customHeight="1" spans="1:32">
      <c r="A6720" s="61" t="s">
        <v>36</v>
      </c>
      <c r="B6720" s="61" t="s">
        <v>2156</v>
      </c>
      <c r="C6720" s="61" t="s">
        <v>4557</v>
      </c>
      <c r="D6720" s="61" t="s">
        <v>3944</v>
      </c>
      <c r="E6720" s="62" t="s">
        <v>4622</v>
      </c>
      <c r="F6720" s="46">
        <v>46190</v>
      </c>
      <c r="G6720" s="46" t="str">
        <f t="shared" si="711"/>
        <v>赖思南2026-6-17</v>
      </c>
      <c r="H6720" s="63" t="s">
        <v>3978</v>
      </c>
      <c r="I6720" s="63" t="s">
        <v>3396</v>
      </c>
      <c r="J6720" s="64"/>
      <c r="K6720" s="64"/>
      <c r="L6720" s="65"/>
      <c r="M6720" s="65"/>
      <c r="N6720" s="65"/>
      <c r="O6720" s="66">
        <v>8</v>
      </c>
      <c r="P6720" s="161"/>
      <c r="Q6720" s="68"/>
      <c r="R6720" s="68"/>
      <c r="S6720" s="68"/>
      <c r="T6720" s="69">
        <f t="shared" si="716"/>
        <v>8</v>
      </c>
      <c r="U6720" s="68"/>
      <c r="V6720" s="70"/>
      <c r="W6720" s="70"/>
      <c r="X6720" s="71">
        <f t="shared" si="717"/>
        <v>8</v>
      </c>
      <c r="Y6720" s="72"/>
      <c r="Z6720" s="70"/>
      <c r="AA6720" s="68">
        <v>2</v>
      </c>
      <c r="AB6720" s="73"/>
      <c r="AC6720" s="70"/>
      <c r="AD6720" s="74"/>
      <c r="AE6720" s="68"/>
      <c r="AF6720" s="75"/>
    </row>
    <row r="6721" ht="28.5" customHeight="1" spans="1:32">
      <c r="A6721" s="61" t="s">
        <v>36</v>
      </c>
      <c r="B6721" s="61" t="s">
        <v>2156</v>
      </c>
      <c r="C6721" s="61" t="s">
        <v>4557</v>
      </c>
      <c r="D6721" s="61" t="s">
        <v>3944</v>
      </c>
      <c r="E6721" s="62" t="s">
        <v>4622</v>
      </c>
      <c r="F6721" s="46">
        <v>46191</v>
      </c>
      <c r="G6721" s="46" t="str">
        <f t="shared" si="711"/>
        <v>赖思南2026-6-18</v>
      </c>
      <c r="H6721" s="63" t="s">
        <v>4626</v>
      </c>
      <c r="I6721" s="63" t="s">
        <v>1643</v>
      </c>
      <c r="J6721" s="64"/>
      <c r="K6721" s="64"/>
      <c r="L6721" s="65"/>
      <c r="M6721" s="65"/>
      <c r="N6721" s="65"/>
      <c r="O6721" s="66">
        <v>8</v>
      </c>
      <c r="P6721" s="161"/>
      <c r="Q6721" s="68"/>
      <c r="R6721" s="68"/>
      <c r="S6721" s="68"/>
      <c r="T6721" s="69">
        <f t="shared" si="716"/>
        <v>8</v>
      </c>
      <c r="U6721" s="68"/>
      <c r="V6721" s="70"/>
      <c r="W6721" s="70"/>
      <c r="X6721" s="71">
        <f t="shared" si="717"/>
        <v>8</v>
      </c>
      <c r="Y6721" s="72"/>
      <c r="Z6721" s="70"/>
      <c r="AA6721" s="68">
        <v>2</v>
      </c>
      <c r="AB6721" s="73"/>
      <c r="AC6721" s="70"/>
      <c r="AD6721" s="74"/>
      <c r="AE6721" s="68"/>
      <c r="AF6721" s="75"/>
    </row>
    <row r="6722" ht="28.5" customHeight="1" spans="1:32">
      <c r="A6722" s="61" t="s">
        <v>36</v>
      </c>
      <c r="B6722" s="61" t="s">
        <v>2156</v>
      </c>
      <c r="C6722" s="61" t="s">
        <v>4557</v>
      </c>
      <c r="D6722" s="61" t="s">
        <v>3944</v>
      </c>
      <c r="E6722" s="62" t="s">
        <v>4622</v>
      </c>
      <c r="F6722" s="82">
        <v>46192</v>
      </c>
      <c r="G6722" s="46" t="str">
        <f t="shared" si="711"/>
        <v>赖思南2026-6-19</v>
      </c>
      <c r="H6722" s="63" t="s">
        <v>4627</v>
      </c>
      <c r="I6722" s="63"/>
      <c r="J6722" s="64"/>
      <c r="K6722" s="64"/>
      <c r="L6722" s="65"/>
      <c r="M6722" s="65"/>
      <c r="N6722" s="65"/>
      <c r="O6722" s="66"/>
      <c r="P6722" s="161"/>
      <c r="Q6722" s="68"/>
      <c r="R6722" s="68"/>
      <c r="S6722" s="68"/>
      <c r="T6722" s="69">
        <f t="shared" si="716"/>
        <v>0</v>
      </c>
      <c r="U6722" s="68"/>
      <c r="V6722" s="70"/>
      <c r="W6722" s="70"/>
      <c r="X6722" s="71">
        <f t="shared" si="717"/>
        <v>0</v>
      </c>
      <c r="Y6722" s="72"/>
      <c r="Z6722" s="70"/>
      <c r="AA6722" s="68"/>
      <c r="AB6722" s="73"/>
      <c r="AC6722" s="70"/>
      <c r="AD6722" s="74"/>
      <c r="AE6722" s="68"/>
      <c r="AF6722" s="75"/>
    </row>
    <row r="6723" ht="28.5" customHeight="1" spans="1:32">
      <c r="A6723" s="61" t="s">
        <v>36</v>
      </c>
      <c r="B6723" s="61" t="s">
        <v>2156</v>
      </c>
      <c r="C6723" s="61" t="s">
        <v>4557</v>
      </c>
      <c r="D6723" s="61" t="s">
        <v>3944</v>
      </c>
      <c r="E6723" s="62" t="s">
        <v>4622</v>
      </c>
      <c r="F6723" s="77">
        <v>46193</v>
      </c>
      <c r="G6723" s="46" t="str">
        <f t="shared" si="711"/>
        <v>赖思南2026-6-20</v>
      </c>
      <c r="H6723" s="63"/>
      <c r="I6723" s="63"/>
      <c r="J6723" s="64"/>
      <c r="K6723" s="64"/>
      <c r="L6723" s="65"/>
      <c r="M6723" s="65"/>
      <c r="N6723" s="65"/>
      <c r="O6723" s="66"/>
      <c r="P6723" s="161"/>
      <c r="Q6723" s="68"/>
      <c r="R6723" s="68"/>
      <c r="S6723" s="68"/>
      <c r="T6723" s="69">
        <f t="shared" si="716"/>
        <v>0</v>
      </c>
      <c r="U6723" s="68"/>
      <c r="V6723" s="70"/>
      <c r="W6723" s="70"/>
      <c r="X6723" s="71">
        <f t="shared" si="717"/>
        <v>0</v>
      </c>
      <c r="Y6723" s="72"/>
      <c r="Z6723" s="70"/>
      <c r="AA6723" s="68"/>
      <c r="AB6723" s="73"/>
      <c r="AC6723" s="70"/>
      <c r="AD6723" s="74"/>
      <c r="AE6723" s="68"/>
      <c r="AF6723" s="75"/>
    </row>
    <row r="6724" ht="28.5" customHeight="1" spans="1:32">
      <c r="A6724" s="61" t="s">
        <v>36</v>
      </c>
      <c r="B6724" s="61" t="s">
        <v>2156</v>
      </c>
      <c r="C6724" s="61" t="s">
        <v>4557</v>
      </c>
      <c r="D6724" s="61" t="s">
        <v>3944</v>
      </c>
      <c r="E6724" s="62" t="s">
        <v>4622</v>
      </c>
      <c r="F6724" s="46">
        <v>46194</v>
      </c>
      <c r="G6724" s="46" t="str">
        <f t="shared" ref="G6724:G6787" si="718">E6724&amp;TEXT(MID(F6724,1,5),"YYYY-m-d")</f>
        <v>赖思南2026-6-21</v>
      </c>
      <c r="H6724" s="63"/>
      <c r="I6724" s="63"/>
      <c r="J6724" s="64"/>
      <c r="K6724" s="64"/>
      <c r="L6724" s="65"/>
      <c r="M6724" s="65"/>
      <c r="N6724" s="65"/>
      <c r="O6724" s="66"/>
      <c r="P6724" s="161"/>
      <c r="Q6724" s="68"/>
      <c r="R6724" s="68"/>
      <c r="S6724" s="68"/>
      <c r="T6724" s="69">
        <f t="shared" si="716"/>
        <v>0</v>
      </c>
      <c r="U6724" s="68"/>
      <c r="V6724" s="70"/>
      <c r="W6724" s="70"/>
      <c r="X6724" s="71">
        <f t="shared" si="717"/>
        <v>0</v>
      </c>
      <c r="Y6724" s="72"/>
      <c r="Z6724" s="70"/>
      <c r="AA6724" s="68"/>
      <c r="AB6724" s="73"/>
      <c r="AC6724" s="70"/>
      <c r="AD6724" s="74"/>
      <c r="AE6724" s="68"/>
      <c r="AF6724" s="75"/>
    </row>
    <row r="6725" ht="28.5" customHeight="1" spans="1:32">
      <c r="A6725" s="61" t="s">
        <v>36</v>
      </c>
      <c r="B6725" s="61" t="s">
        <v>2156</v>
      </c>
      <c r="C6725" s="61" t="s">
        <v>4557</v>
      </c>
      <c r="D6725" s="61" t="s">
        <v>3944</v>
      </c>
      <c r="E6725" s="62" t="s">
        <v>4622</v>
      </c>
      <c r="F6725" s="46">
        <v>46195</v>
      </c>
      <c r="G6725" s="46" t="str">
        <f t="shared" si="718"/>
        <v>赖思南2026-6-22</v>
      </c>
      <c r="H6725" s="63"/>
      <c r="I6725" s="63"/>
      <c r="J6725" s="64"/>
      <c r="K6725" s="64"/>
      <c r="L6725" s="65"/>
      <c r="M6725" s="65"/>
      <c r="N6725" s="65"/>
      <c r="O6725" s="66"/>
      <c r="P6725" s="182"/>
      <c r="Q6725" s="68"/>
      <c r="R6725" s="68"/>
      <c r="S6725" s="68"/>
      <c r="T6725" s="69">
        <f t="shared" si="716"/>
        <v>0</v>
      </c>
      <c r="U6725" s="68"/>
      <c r="V6725" s="70"/>
      <c r="W6725" s="70"/>
      <c r="X6725" s="71">
        <f t="shared" si="717"/>
        <v>0</v>
      </c>
      <c r="Y6725" s="72"/>
      <c r="Z6725" s="70"/>
      <c r="AA6725" s="68"/>
      <c r="AB6725" s="73"/>
      <c r="AC6725" s="70"/>
      <c r="AD6725" s="74"/>
      <c r="AE6725" s="68"/>
      <c r="AF6725" s="75"/>
    </row>
    <row r="6726" ht="28.5" customHeight="1" spans="1:32">
      <c r="A6726" s="61" t="s">
        <v>36</v>
      </c>
      <c r="B6726" s="61" t="s">
        <v>2156</v>
      </c>
      <c r="C6726" s="61" t="s">
        <v>4557</v>
      </c>
      <c r="D6726" s="61" t="s">
        <v>3944</v>
      </c>
      <c r="E6726" s="62" t="s">
        <v>4622</v>
      </c>
      <c r="F6726" s="46">
        <v>46196</v>
      </c>
      <c r="G6726" s="46" t="str">
        <f t="shared" si="718"/>
        <v>赖思南2026-6-23</v>
      </c>
      <c r="H6726" s="63"/>
      <c r="I6726" s="63"/>
      <c r="J6726" s="64"/>
      <c r="K6726" s="64"/>
      <c r="L6726" s="65"/>
      <c r="M6726" s="65"/>
      <c r="N6726" s="65"/>
      <c r="O6726" s="66"/>
      <c r="P6726" s="161"/>
      <c r="Q6726" s="68"/>
      <c r="R6726" s="68"/>
      <c r="S6726" s="68"/>
      <c r="T6726" s="69">
        <f t="shared" si="716"/>
        <v>0</v>
      </c>
      <c r="U6726" s="68"/>
      <c r="V6726" s="70"/>
      <c r="W6726" s="70"/>
      <c r="X6726" s="71">
        <f t="shared" si="717"/>
        <v>0</v>
      </c>
      <c r="Y6726" s="72"/>
      <c r="Z6726" s="70"/>
      <c r="AA6726" s="68"/>
      <c r="AB6726" s="73"/>
      <c r="AC6726" s="70"/>
      <c r="AD6726" s="74"/>
      <c r="AE6726" s="68"/>
      <c r="AF6726" s="75"/>
    </row>
    <row r="6727" ht="28.5" customHeight="1" spans="1:32">
      <c r="A6727" s="61" t="s">
        <v>36</v>
      </c>
      <c r="B6727" s="61" t="s">
        <v>2156</v>
      </c>
      <c r="C6727" s="61" t="s">
        <v>4557</v>
      </c>
      <c r="D6727" s="61" t="s">
        <v>3944</v>
      </c>
      <c r="E6727" s="62" t="s">
        <v>4622</v>
      </c>
      <c r="F6727" s="46">
        <v>46197</v>
      </c>
      <c r="G6727" s="46" t="str">
        <f t="shared" si="718"/>
        <v>赖思南2026-6-24</v>
      </c>
      <c r="H6727" s="63"/>
      <c r="I6727" s="63"/>
      <c r="J6727" s="64"/>
      <c r="K6727" s="64"/>
      <c r="L6727" s="65"/>
      <c r="M6727" s="65"/>
      <c r="N6727" s="65"/>
      <c r="O6727" s="66"/>
      <c r="P6727" s="182"/>
      <c r="Q6727" s="68"/>
      <c r="R6727" s="68"/>
      <c r="S6727" s="68"/>
      <c r="T6727" s="69">
        <f t="shared" si="716"/>
        <v>0</v>
      </c>
      <c r="U6727" s="68"/>
      <c r="V6727" s="70"/>
      <c r="W6727" s="70"/>
      <c r="X6727" s="71">
        <f t="shared" si="717"/>
        <v>0</v>
      </c>
      <c r="Y6727" s="72"/>
      <c r="Z6727" s="70"/>
      <c r="AA6727" s="68"/>
      <c r="AB6727" s="73"/>
      <c r="AC6727" s="70"/>
      <c r="AD6727" s="74"/>
      <c r="AE6727" s="68"/>
      <c r="AF6727" s="75"/>
    </row>
    <row r="6728" ht="28.5" customHeight="1" spans="1:32">
      <c r="A6728" s="61" t="s">
        <v>36</v>
      </c>
      <c r="B6728" s="61" t="s">
        <v>2156</v>
      </c>
      <c r="C6728" s="61" t="s">
        <v>4557</v>
      </c>
      <c r="D6728" s="61" t="s">
        <v>3944</v>
      </c>
      <c r="E6728" s="62" t="s">
        <v>4622</v>
      </c>
      <c r="F6728" s="46">
        <v>46198</v>
      </c>
      <c r="G6728" s="46" t="str">
        <f t="shared" si="718"/>
        <v>赖思南2026-6-25</v>
      </c>
      <c r="H6728" s="63"/>
      <c r="I6728" s="63"/>
      <c r="J6728" s="64"/>
      <c r="K6728" s="64"/>
      <c r="L6728" s="65"/>
      <c r="M6728" s="65"/>
      <c r="N6728" s="65"/>
      <c r="O6728" s="66"/>
      <c r="P6728" s="182"/>
      <c r="Q6728" s="68"/>
      <c r="R6728" s="68"/>
      <c r="S6728" s="68"/>
      <c r="T6728" s="69">
        <f t="shared" si="716"/>
        <v>0</v>
      </c>
      <c r="U6728" s="68"/>
      <c r="V6728" s="70"/>
      <c r="W6728" s="70"/>
      <c r="X6728" s="71">
        <f t="shared" si="717"/>
        <v>0</v>
      </c>
      <c r="Y6728" s="72"/>
      <c r="Z6728" s="70"/>
      <c r="AA6728" s="68"/>
      <c r="AB6728" s="73"/>
      <c r="AC6728" s="70"/>
      <c r="AD6728" s="74"/>
      <c r="AE6728" s="68"/>
      <c r="AF6728" s="75"/>
    </row>
    <row r="6729" ht="28.5" customHeight="1" spans="1:32">
      <c r="A6729" s="61" t="s">
        <v>36</v>
      </c>
      <c r="B6729" s="61" t="s">
        <v>2156</v>
      </c>
      <c r="C6729" s="61" t="s">
        <v>4557</v>
      </c>
      <c r="D6729" s="61" t="s">
        <v>3944</v>
      </c>
      <c r="E6729" s="62" t="s">
        <v>4622</v>
      </c>
      <c r="F6729" s="46">
        <v>46199</v>
      </c>
      <c r="G6729" s="46" t="str">
        <f t="shared" si="718"/>
        <v>赖思南2026-6-26</v>
      </c>
      <c r="H6729" s="63"/>
      <c r="I6729" s="63"/>
      <c r="J6729" s="64"/>
      <c r="K6729" s="64"/>
      <c r="L6729" s="65"/>
      <c r="M6729" s="65"/>
      <c r="N6729" s="65"/>
      <c r="O6729" s="66"/>
      <c r="P6729" s="182"/>
      <c r="Q6729" s="68"/>
      <c r="R6729" s="68"/>
      <c r="S6729" s="68"/>
      <c r="T6729" s="69">
        <f t="shared" si="716"/>
        <v>0</v>
      </c>
      <c r="U6729" s="68"/>
      <c r="V6729" s="70"/>
      <c r="W6729" s="70"/>
      <c r="X6729" s="71">
        <f t="shared" si="717"/>
        <v>0</v>
      </c>
      <c r="Y6729" s="72"/>
      <c r="Z6729" s="70"/>
      <c r="AA6729" s="68"/>
      <c r="AB6729" s="73"/>
      <c r="AC6729" s="70"/>
      <c r="AD6729" s="74"/>
      <c r="AE6729" s="68"/>
      <c r="AF6729" s="75"/>
    </row>
    <row r="6730" ht="28.5" customHeight="1" spans="1:32">
      <c r="A6730" s="61" t="s">
        <v>36</v>
      </c>
      <c r="B6730" s="61" t="s">
        <v>2156</v>
      </c>
      <c r="C6730" s="61" t="s">
        <v>4557</v>
      </c>
      <c r="D6730" s="61" t="s">
        <v>3944</v>
      </c>
      <c r="E6730" s="62" t="s">
        <v>4622</v>
      </c>
      <c r="F6730" s="46">
        <v>46200</v>
      </c>
      <c r="G6730" s="46" t="str">
        <f t="shared" si="718"/>
        <v>赖思南2026-6-27</v>
      </c>
      <c r="H6730" s="63"/>
      <c r="I6730" s="63"/>
      <c r="J6730" s="64"/>
      <c r="K6730" s="64"/>
      <c r="L6730" s="65"/>
      <c r="M6730" s="65"/>
      <c r="N6730" s="79"/>
      <c r="O6730" s="66"/>
      <c r="P6730" s="182"/>
      <c r="Q6730" s="68"/>
      <c r="R6730" s="68"/>
      <c r="S6730" s="68"/>
      <c r="T6730" s="69">
        <f t="shared" si="716"/>
        <v>0</v>
      </c>
      <c r="U6730" s="68"/>
      <c r="V6730" s="70"/>
      <c r="W6730" s="70"/>
      <c r="X6730" s="71">
        <f t="shared" si="717"/>
        <v>0</v>
      </c>
      <c r="Y6730" s="72"/>
      <c r="Z6730" s="70"/>
      <c r="AA6730" s="68"/>
      <c r="AB6730" s="73"/>
      <c r="AC6730" s="70"/>
      <c r="AD6730" s="74"/>
      <c r="AE6730" s="68"/>
      <c r="AF6730" s="75"/>
    </row>
    <row r="6731" ht="28.5" customHeight="1" spans="1:32">
      <c r="A6731" s="61" t="s">
        <v>36</v>
      </c>
      <c r="B6731" s="61" t="s">
        <v>2156</v>
      </c>
      <c r="C6731" s="61" t="s">
        <v>4557</v>
      </c>
      <c r="D6731" s="61" t="s">
        <v>3944</v>
      </c>
      <c r="E6731" s="62" t="s">
        <v>4622</v>
      </c>
      <c r="F6731" s="46">
        <v>46201</v>
      </c>
      <c r="G6731" s="46" t="str">
        <f t="shared" si="718"/>
        <v>赖思南2026-6-28</v>
      </c>
      <c r="H6731" s="63"/>
      <c r="I6731" s="63"/>
      <c r="J6731" s="64"/>
      <c r="K6731" s="64"/>
      <c r="L6731" s="65"/>
      <c r="M6731" s="65"/>
      <c r="N6731" s="65"/>
      <c r="O6731" s="66"/>
      <c r="P6731" s="182"/>
      <c r="Q6731" s="68"/>
      <c r="R6731" s="68"/>
      <c r="S6731" s="68"/>
      <c r="T6731" s="69">
        <f t="shared" si="716"/>
        <v>0</v>
      </c>
      <c r="U6731" s="68"/>
      <c r="V6731" s="70"/>
      <c r="W6731" s="70"/>
      <c r="X6731" s="71">
        <f t="shared" si="717"/>
        <v>0</v>
      </c>
      <c r="Y6731" s="72"/>
      <c r="Z6731" s="70"/>
      <c r="AA6731" s="68"/>
      <c r="AB6731" s="73"/>
      <c r="AC6731" s="70"/>
      <c r="AD6731" s="74"/>
      <c r="AE6731" s="68"/>
      <c r="AF6731" s="75"/>
    </row>
    <row r="6732" ht="28.5" customHeight="1" spans="1:32">
      <c r="A6732" s="61" t="s">
        <v>36</v>
      </c>
      <c r="B6732" s="61" t="s">
        <v>2156</v>
      </c>
      <c r="C6732" s="61" t="s">
        <v>4557</v>
      </c>
      <c r="D6732" s="61" t="s">
        <v>3944</v>
      </c>
      <c r="E6732" s="62" t="s">
        <v>4622</v>
      </c>
      <c r="F6732" s="46">
        <v>46202</v>
      </c>
      <c r="G6732" s="46" t="str">
        <f t="shared" si="718"/>
        <v>赖思南2026-6-29</v>
      </c>
      <c r="H6732" s="63"/>
      <c r="I6732" s="63"/>
      <c r="J6732" s="64"/>
      <c r="K6732" s="64"/>
      <c r="L6732" s="65"/>
      <c r="M6732" s="65"/>
      <c r="N6732" s="79"/>
      <c r="O6732" s="66"/>
      <c r="P6732" s="182"/>
      <c r="Q6732" s="68"/>
      <c r="R6732" s="68"/>
      <c r="S6732" s="68"/>
      <c r="T6732" s="69">
        <f t="shared" si="716"/>
        <v>0</v>
      </c>
      <c r="U6732" s="68"/>
      <c r="V6732" s="70"/>
      <c r="W6732" s="70"/>
      <c r="X6732" s="71">
        <f t="shared" si="717"/>
        <v>0</v>
      </c>
      <c r="Y6732" s="72"/>
      <c r="Z6732" s="70"/>
      <c r="AA6732" s="68"/>
      <c r="AB6732" s="73"/>
      <c r="AC6732" s="70"/>
      <c r="AD6732" s="74"/>
      <c r="AE6732" s="68"/>
      <c r="AF6732" s="75"/>
    </row>
    <row r="6733" s="3" customFormat="1" ht="28.5" customHeight="1" spans="1:32">
      <c r="A6733" s="61" t="s">
        <v>36</v>
      </c>
      <c r="B6733" s="61" t="s">
        <v>2156</v>
      </c>
      <c r="C6733" s="61" t="s">
        <v>4557</v>
      </c>
      <c r="D6733" s="61" t="s">
        <v>3944</v>
      </c>
      <c r="E6733" s="62" t="s">
        <v>4622</v>
      </c>
      <c r="F6733" s="46">
        <v>46203</v>
      </c>
      <c r="G6733" s="46" t="str">
        <f t="shared" si="718"/>
        <v>赖思南2026-6-30</v>
      </c>
      <c r="H6733" s="63"/>
      <c r="I6733" s="63"/>
      <c r="J6733" s="64"/>
      <c r="K6733" s="64"/>
      <c r="L6733" s="65"/>
      <c r="M6733" s="65"/>
      <c r="N6733" s="65"/>
      <c r="O6733" s="66"/>
      <c r="P6733" s="182"/>
      <c r="Q6733" s="68"/>
      <c r="R6733" s="68"/>
      <c r="S6733" s="68"/>
      <c r="T6733" s="69">
        <f t="shared" si="716"/>
        <v>0</v>
      </c>
      <c r="U6733" s="68"/>
      <c r="V6733" s="70"/>
      <c r="W6733" s="70"/>
      <c r="X6733" s="71">
        <f t="shared" si="717"/>
        <v>0</v>
      </c>
      <c r="Y6733" s="72"/>
      <c r="Z6733" s="70"/>
      <c r="AA6733" s="68"/>
      <c r="AB6733" s="73"/>
      <c r="AC6733" s="70"/>
      <c r="AD6733" s="74"/>
      <c r="AE6733" s="68"/>
      <c r="AF6733" s="75"/>
    </row>
    <row r="6734" s="3" customFormat="1" ht="28.5" customHeight="1" spans="1:32">
      <c r="A6734" s="61" t="s">
        <v>36</v>
      </c>
      <c r="B6734" s="61" t="s">
        <v>2156</v>
      </c>
      <c r="C6734" s="61" t="s">
        <v>4557</v>
      </c>
      <c r="D6734" s="61" t="s">
        <v>3944</v>
      </c>
      <c r="E6734" s="62" t="s">
        <v>4622</v>
      </c>
      <c r="F6734" s="46">
        <v>46204</v>
      </c>
      <c r="G6734" s="46" t="str">
        <f t="shared" si="718"/>
        <v>赖思南2026-7-1</v>
      </c>
      <c r="H6734" s="63"/>
      <c r="I6734" s="63"/>
      <c r="J6734" s="64"/>
      <c r="K6734" s="64"/>
      <c r="L6734" s="65"/>
      <c r="M6734" s="65"/>
      <c r="N6734" s="65"/>
      <c r="O6734" s="66"/>
      <c r="P6734" s="182"/>
      <c r="Q6734" s="68"/>
      <c r="R6734" s="68"/>
      <c r="S6734" s="68"/>
      <c r="T6734" s="69">
        <f t="shared" si="716"/>
        <v>0</v>
      </c>
      <c r="U6734" s="68"/>
      <c r="V6734" s="70"/>
      <c r="W6734" s="70"/>
      <c r="X6734" s="71">
        <f t="shared" si="717"/>
        <v>0</v>
      </c>
      <c r="Y6734" s="72"/>
      <c r="Z6734" s="70"/>
      <c r="AA6734" s="68"/>
      <c r="AB6734" s="73"/>
      <c r="AC6734" s="70"/>
      <c r="AD6734" s="74"/>
      <c r="AE6734" s="68"/>
      <c r="AF6734" s="75"/>
    </row>
    <row r="6735" ht="28.5" customHeight="1" spans="1:32">
      <c r="A6735" s="84" t="s">
        <v>36</v>
      </c>
      <c r="B6735" s="84" t="s">
        <v>2156</v>
      </c>
      <c r="C6735" s="84" t="s">
        <v>4557</v>
      </c>
      <c r="D6735" s="84" t="s">
        <v>3944</v>
      </c>
      <c r="E6735" s="62" t="s">
        <v>4622</v>
      </c>
      <c r="F6735" s="86">
        <v>46235</v>
      </c>
      <c r="G6735" s="46" t="str">
        <f t="shared" si="718"/>
        <v>赖思南2026-8-1</v>
      </c>
      <c r="H6735" s="63"/>
      <c r="I6735" s="63"/>
      <c r="J6735" s="64"/>
      <c r="K6735" s="64"/>
      <c r="L6735" s="65"/>
      <c r="M6735" s="65"/>
      <c r="N6735" s="91"/>
      <c r="O6735" s="66"/>
      <c r="P6735" s="87"/>
      <c r="Q6735" s="87"/>
      <c r="R6735" s="87"/>
      <c r="S6735" s="87"/>
      <c r="T6735" s="69">
        <f t="shared" si="716"/>
        <v>0</v>
      </c>
      <c r="U6735" s="87"/>
      <c r="V6735" s="87"/>
      <c r="W6735" s="87"/>
      <c r="X6735" s="71">
        <f t="shared" si="717"/>
        <v>0</v>
      </c>
      <c r="Y6735" s="88"/>
      <c r="Z6735" s="87"/>
      <c r="AA6735" s="87"/>
      <c r="AB6735" s="87"/>
      <c r="AC6735" s="87"/>
      <c r="AD6735" s="89"/>
      <c r="AE6735" s="87"/>
      <c r="AF6735" s="90"/>
    </row>
    <row r="6736" ht="28.5" customHeight="1" spans="1:32">
      <c r="A6736" s="44" t="s">
        <v>138</v>
      </c>
      <c r="B6736" s="44" t="s">
        <v>2156</v>
      </c>
      <c r="C6736" s="44" t="s">
        <v>4628</v>
      </c>
      <c r="D6736" s="44" t="s">
        <v>4629</v>
      </c>
      <c r="E6736" s="44" t="s">
        <v>4630</v>
      </c>
      <c r="F6736" s="45">
        <v>46173</v>
      </c>
      <c r="G6736" s="46" t="str">
        <f t="shared" si="718"/>
        <v>杨友亮2026-5-31</v>
      </c>
      <c r="H6736" s="157"/>
      <c r="I6736" s="157"/>
      <c r="J6736" s="158"/>
      <c r="K6736" s="158"/>
      <c r="L6736" s="158"/>
      <c r="M6736" s="159"/>
      <c r="N6736" s="159"/>
      <c r="O6736" s="102">
        <f t="shared" ref="O6736:AE6736" si="719">SUM(O6737:O6768)</f>
        <v>136</v>
      </c>
      <c r="P6736" s="103">
        <f t="shared" si="719"/>
        <v>-16.5</v>
      </c>
      <c r="Q6736" s="104">
        <f t="shared" si="719"/>
        <v>-4</v>
      </c>
      <c r="R6736" s="104">
        <f t="shared" si="719"/>
        <v>0</v>
      </c>
      <c r="S6736" s="53">
        <f t="shared" si="719"/>
        <v>0</v>
      </c>
      <c r="T6736" s="105">
        <f t="shared" si="719"/>
        <v>115.5</v>
      </c>
      <c r="U6736" s="55">
        <f t="shared" si="719"/>
        <v>64.5</v>
      </c>
      <c r="V6736" s="105">
        <f t="shared" si="719"/>
        <v>31</v>
      </c>
      <c r="W6736" s="105">
        <f t="shared" si="719"/>
        <v>0</v>
      </c>
      <c r="X6736" s="106">
        <f t="shared" si="719"/>
        <v>211</v>
      </c>
      <c r="Y6736" s="107">
        <f t="shared" si="719"/>
        <v>0</v>
      </c>
      <c r="Z6736" s="105">
        <f t="shared" si="719"/>
        <v>0</v>
      </c>
      <c r="AA6736" s="108">
        <f t="shared" si="719"/>
        <v>8</v>
      </c>
      <c r="AB6736" s="105">
        <f t="shared" si="719"/>
        <v>8</v>
      </c>
      <c r="AC6736" s="105">
        <f t="shared" si="719"/>
        <v>0</v>
      </c>
      <c r="AD6736" s="109">
        <f t="shared" si="719"/>
        <v>0</v>
      </c>
      <c r="AE6736" s="108">
        <f t="shared" si="719"/>
        <v>0</v>
      </c>
      <c r="AF6736" s="60"/>
    </row>
    <row r="6737" ht="28.5" customHeight="1" spans="1:32">
      <c r="A6737" s="61" t="s">
        <v>138</v>
      </c>
      <c r="B6737" s="61" t="s">
        <v>2156</v>
      </c>
      <c r="C6737" s="61" t="s">
        <v>4628</v>
      </c>
      <c r="D6737" s="61" t="s">
        <v>4629</v>
      </c>
      <c r="E6737" s="62" t="s">
        <v>4630</v>
      </c>
      <c r="F6737" s="46">
        <v>46174</v>
      </c>
      <c r="G6737" s="46" t="str">
        <f t="shared" si="718"/>
        <v>杨友亮2026-6-1</v>
      </c>
      <c r="H6737" s="63" t="s">
        <v>4631</v>
      </c>
      <c r="I6737" s="63"/>
      <c r="J6737" s="64"/>
      <c r="K6737" s="64"/>
      <c r="L6737" s="65"/>
      <c r="M6737" s="65"/>
      <c r="N6737" s="65" t="s">
        <v>4632</v>
      </c>
      <c r="O6737" s="66">
        <v>8</v>
      </c>
      <c r="P6737" s="160">
        <v>-1</v>
      </c>
      <c r="Q6737" s="68"/>
      <c r="R6737" s="68"/>
      <c r="S6737" s="68"/>
      <c r="T6737" s="69">
        <f t="shared" ref="T6737:T6768" si="720">SUM(O6737:S6737)</f>
        <v>7</v>
      </c>
      <c r="U6737" s="68">
        <v>1</v>
      </c>
      <c r="V6737" s="70"/>
      <c r="W6737" s="70"/>
      <c r="X6737" s="71">
        <f t="shared" ref="X6737:X6768" si="721">SUM(T6737:W6737)</f>
        <v>8</v>
      </c>
      <c r="Y6737" s="72"/>
      <c r="Z6737" s="70"/>
      <c r="AA6737" s="68"/>
      <c r="AB6737" s="73"/>
      <c r="AC6737" s="70"/>
      <c r="AD6737" s="74"/>
      <c r="AE6737" s="68"/>
      <c r="AF6737" s="75"/>
    </row>
    <row r="6738" ht="28.5" customHeight="1" spans="1:32">
      <c r="A6738" s="61" t="s">
        <v>138</v>
      </c>
      <c r="B6738" s="61" t="s">
        <v>2156</v>
      </c>
      <c r="C6738" s="61" t="s">
        <v>4628</v>
      </c>
      <c r="D6738" s="61" t="s">
        <v>4629</v>
      </c>
      <c r="E6738" s="62" t="s">
        <v>4630</v>
      </c>
      <c r="F6738" s="46">
        <v>46175</v>
      </c>
      <c r="G6738" s="46" t="str">
        <f t="shared" si="718"/>
        <v>杨友亮2026-6-2</v>
      </c>
      <c r="H6738" s="63"/>
      <c r="I6738" s="63"/>
      <c r="J6738" s="64"/>
      <c r="K6738" s="64"/>
      <c r="L6738" s="65"/>
      <c r="M6738" s="65"/>
      <c r="N6738" s="65"/>
      <c r="O6738" s="66">
        <v>8</v>
      </c>
      <c r="P6738" s="160"/>
      <c r="Q6738" s="68"/>
      <c r="R6738" s="68"/>
      <c r="S6738" s="68"/>
      <c r="T6738" s="69">
        <f t="shared" si="720"/>
        <v>8</v>
      </c>
      <c r="U6738" s="68">
        <v>8</v>
      </c>
      <c r="V6738" s="70"/>
      <c r="W6738" s="70"/>
      <c r="X6738" s="71">
        <f t="shared" si="721"/>
        <v>16</v>
      </c>
      <c r="Y6738" s="72"/>
      <c r="Z6738" s="70"/>
      <c r="AA6738" s="68"/>
      <c r="AB6738" s="73"/>
      <c r="AC6738" s="70"/>
      <c r="AD6738" s="74"/>
      <c r="AE6738" s="68"/>
      <c r="AF6738" s="75"/>
    </row>
    <row r="6739" ht="28.5" customHeight="1" spans="1:32">
      <c r="A6739" s="61" t="s">
        <v>138</v>
      </c>
      <c r="B6739" s="61" t="s">
        <v>2156</v>
      </c>
      <c r="C6739" s="61" t="s">
        <v>4628</v>
      </c>
      <c r="D6739" s="61" t="s">
        <v>4629</v>
      </c>
      <c r="E6739" s="62" t="s">
        <v>4630</v>
      </c>
      <c r="F6739" s="46">
        <v>46176</v>
      </c>
      <c r="G6739" s="46" t="str">
        <f t="shared" si="718"/>
        <v>杨友亮2026-6-3</v>
      </c>
      <c r="H6739" s="63"/>
      <c r="I6739" s="63"/>
      <c r="J6739" s="64"/>
      <c r="K6739" s="64"/>
      <c r="L6739" s="65"/>
      <c r="M6739" s="65"/>
      <c r="N6739" s="65"/>
      <c r="O6739" s="66">
        <v>8</v>
      </c>
      <c r="P6739" s="160"/>
      <c r="Q6739" s="68"/>
      <c r="R6739" s="68"/>
      <c r="S6739" s="68"/>
      <c r="T6739" s="69">
        <f t="shared" si="720"/>
        <v>8</v>
      </c>
      <c r="U6739" s="68">
        <v>8</v>
      </c>
      <c r="V6739" s="70"/>
      <c r="W6739" s="70"/>
      <c r="X6739" s="71">
        <f t="shared" si="721"/>
        <v>16</v>
      </c>
      <c r="Y6739" s="72"/>
      <c r="Z6739" s="70"/>
      <c r="AA6739" s="68"/>
      <c r="AB6739" s="73"/>
      <c r="AC6739" s="70"/>
      <c r="AD6739" s="74"/>
      <c r="AE6739" s="68"/>
      <c r="AF6739" s="75"/>
    </row>
    <row r="6740" ht="28.5" customHeight="1" spans="1:32">
      <c r="A6740" s="61" t="s">
        <v>138</v>
      </c>
      <c r="B6740" s="61" t="s">
        <v>2156</v>
      </c>
      <c r="C6740" s="61" t="s">
        <v>4628</v>
      </c>
      <c r="D6740" s="61" t="s">
        <v>4629</v>
      </c>
      <c r="E6740" s="62" t="s">
        <v>4630</v>
      </c>
      <c r="F6740" s="46">
        <v>46177</v>
      </c>
      <c r="G6740" s="46" t="str">
        <f t="shared" si="718"/>
        <v>杨友亮2026-6-4</v>
      </c>
      <c r="H6740" s="63"/>
      <c r="I6740" s="63"/>
      <c r="J6740" s="64"/>
      <c r="K6740" s="64"/>
      <c r="L6740" s="65"/>
      <c r="M6740" s="65"/>
      <c r="N6740" s="65"/>
      <c r="O6740" s="66">
        <v>8</v>
      </c>
      <c r="P6740" s="160"/>
      <c r="Q6740" s="68"/>
      <c r="R6740" s="68"/>
      <c r="S6740" s="68"/>
      <c r="T6740" s="69">
        <f t="shared" si="720"/>
        <v>8</v>
      </c>
      <c r="U6740" s="68">
        <v>8</v>
      </c>
      <c r="V6740" s="70"/>
      <c r="W6740" s="70"/>
      <c r="X6740" s="71">
        <f t="shared" si="721"/>
        <v>16</v>
      </c>
      <c r="Y6740" s="72"/>
      <c r="Z6740" s="70"/>
      <c r="AA6740" s="68"/>
      <c r="AB6740" s="73"/>
      <c r="AC6740" s="70"/>
      <c r="AD6740" s="74"/>
      <c r="AE6740" s="68"/>
      <c r="AF6740" s="75"/>
    </row>
    <row r="6741" ht="28.5" customHeight="1" spans="1:32">
      <c r="A6741" s="61" t="s">
        <v>138</v>
      </c>
      <c r="B6741" s="61" t="s">
        <v>2156</v>
      </c>
      <c r="C6741" s="61" t="s">
        <v>4628</v>
      </c>
      <c r="D6741" s="61" t="s">
        <v>4629</v>
      </c>
      <c r="E6741" s="62" t="s">
        <v>4630</v>
      </c>
      <c r="F6741" s="46">
        <v>46178</v>
      </c>
      <c r="G6741" s="46" t="str">
        <f t="shared" si="718"/>
        <v>杨友亮2026-6-5</v>
      </c>
      <c r="H6741" s="63"/>
      <c r="I6741" s="63"/>
      <c r="J6741" s="64"/>
      <c r="K6741" s="64"/>
      <c r="L6741" s="65"/>
      <c r="M6741" s="65"/>
      <c r="N6741" s="65"/>
      <c r="O6741" s="66">
        <v>8</v>
      </c>
      <c r="P6741" s="160"/>
      <c r="Q6741" s="68"/>
      <c r="R6741" s="68"/>
      <c r="S6741" s="68"/>
      <c r="T6741" s="69">
        <f t="shared" si="720"/>
        <v>8</v>
      </c>
      <c r="U6741" s="68">
        <v>8</v>
      </c>
      <c r="V6741" s="70"/>
      <c r="W6741" s="70"/>
      <c r="X6741" s="71">
        <f t="shared" si="721"/>
        <v>16</v>
      </c>
      <c r="Y6741" s="72"/>
      <c r="Z6741" s="70"/>
      <c r="AA6741" s="68"/>
      <c r="AB6741" s="73"/>
      <c r="AC6741" s="70"/>
      <c r="AD6741" s="74"/>
      <c r="AE6741" s="68"/>
      <c r="AF6741" s="75"/>
    </row>
    <row r="6742" ht="28.5" customHeight="1" spans="1:32">
      <c r="A6742" s="61" t="s">
        <v>138</v>
      </c>
      <c r="B6742" s="61" t="s">
        <v>2156</v>
      </c>
      <c r="C6742" s="61" t="s">
        <v>4628</v>
      </c>
      <c r="D6742" s="61" t="s">
        <v>4629</v>
      </c>
      <c r="E6742" s="62" t="s">
        <v>4630</v>
      </c>
      <c r="F6742" s="46">
        <v>46179</v>
      </c>
      <c r="G6742" s="46" t="str">
        <f t="shared" si="718"/>
        <v>杨友亮2026-6-6</v>
      </c>
      <c r="H6742" s="63"/>
      <c r="I6742" s="63"/>
      <c r="J6742" s="64"/>
      <c r="K6742" s="64"/>
      <c r="L6742" s="65"/>
      <c r="M6742" s="65"/>
      <c r="N6742" s="65"/>
      <c r="O6742" s="66">
        <v>8</v>
      </c>
      <c r="P6742" s="160"/>
      <c r="Q6742" s="68"/>
      <c r="R6742" s="68"/>
      <c r="S6742" s="68"/>
      <c r="T6742" s="69">
        <f t="shared" si="720"/>
        <v>8</v>
      </c>
      <c r="U6742" s="68">
        <v>8</v>
      </c>
      <c r="V6742" s="70"/>
      <c r="W6742" s="70"/>
      <c r="X6742" s="71">
        <f t="shared" si="721"/>
        <v>16</v>
      </c>
      <c r="Y6742" s="72"/>
      <c r="Z6742" s="70"/>
      <c r="AA6742" s="68"/>
      <c r="AB6742" s="73"/>
      <c r="AC6742" s="70"/>
      <c r="AD6742" s="74"/>
      <c r="AE6742" s="68"/>
      <c r="AF6742" s="75"/>
    </row>
    <row r="6743" ht="28.5" customHeight="1" spans="1:32">
      <c r="A6743" s="61" t="s">
        <v>138</v>
      </c>
      <c r="B6743" s="61" t="s">
        <v>2156</v>
      </c>
      <c r="C6743" s="61" t="s">
        <v>4628</v>
      </c>
      <c r="D6743" s="61" t="s">
        <v>4629</v>
      </c>
      <c r="E6743" s="62" t="s">
        <v>4630</v>
      </c>
      <c r="F6743" s="77">
        <v>46180</v>
      </c>
      <c r="G6743" s="46" t="str">
        <f t="shared" si="718"/>
        <v>杨友亮2026-6-7</v>
      </c>
      <c r="H6743" s="63"/>
      <c r="I6743" s="63"/>
      <c r="J6743" s="64"/>
      <c r="K6743" s="64"/>
      <c r="L6743" s="65"/>
      <c r="M6743" s="65"/>
      <c r="N6743" s="83"/>
      <c r="O6743" s="66"/>
      <c r="P6743" s="160"/>
      <c r="Q6743" s="68"/>
      <c r="R6743" s="68"/>
      <c r="S6743" s="68"/>
      <c r="T6743" s="69">
        <f t="shared" si="720"/>
        <v>0</v>
      </c>
      <c r="U6743" s="68">
        <v>8</v>
      </c>
      <c r="V6743" s="70"/>
      <c r="W6743" s="70"/>
      <c r="X6743" s="71">
        <f t="shared" si="721"/>
        <v>8</v>
      </c>
      <c r="Y6743" s="72"/>
      <c r="Z6743" s="70"/>
      <c r="AA6743" s="68"/>
      <c r="AB6743" s="73"/>
      <c r="AC6743" s="70"/>
      <c r="AD6743" s="74"/>
      <c r="AE6743" s="68"/>
      <c r="AF6743" s="75"/>
    </row>
    <row r="6744" ht="28.5" customHeight="1" spans="1:32">
      <c r="A6744" s="61" t="s">
        <v>138</v>
      </c>
      <c r="B6744" s="61" t="s">
        <v>2156</v>
      </c>
      <c r="C6744" s="61" t="s">
        <v>4628</v>
      </c>
      <c r="D6744" s="61" t="s">
        <v>4629</v>
      </c>
      <c r="E6744" s="62" t="s">
        <v>4630</v>
      </c>
      <c r="F6744" s="46">
        <v>46181</v>
      </c>
      <c r="G6744" s="46" t="str">
        <f t="shared" si="718"/>
        <v>杨友亮2026-6-8</v>
      </c>
      <c r="H6744" s="63"/>
      <c r="I6744" s="63"/>
      <c r="J6744" s="64"/>
      <c r="K6744" s="64"/>
      <c r="L6744" s="65"/>
      <c r="M6744" s="65"/>
      <c r="N6744" s="79"/>
      <c r="O6744" s="66">
        <v>8</v>
      </c>
      <c r="P6744" s="160">
        <v>-8</v>
      </c>
      <c r="Q6744" s="68"/>
      <c r="R6744" s="68"/>
      <c r="S6744" s="68"/>
      <c r="T6744" s="69">
        <f t="shared" si="720"/>
        <v>0</v>
      </c>
      <c r="U6744" s="68">
        <v>8</v>
      </c>
      <c r="V6744" s="70"/>
      <c r="W6744" s="70"/>
      <c r="X6744" s="71">
        <f t="shared" si="721"/>
        <v>8</v>
      </c>
      <c r="Y6744" s="72"/>
      <c r="Z6744" s="70"/>
      <c r="AA6744" s="68"/>
      <c r="AB6744" s="73"/>
      <c r="AC6744" s="70"/>
      <c r="AD6744" s="74"/>
      <c r="AE6744" s="68"/>
      <c r="AF6744" s="75"/>
    </row>
    <row r="6745" ht="28.5" customHeight="1" spans="1:32">
      <c r="A6745" s="61" t="s">
        <v>138</v>
      </c>
      <c r="B6745" s="61" t="s">
        <v>2156</v>
      </c>
      <c r="C6745" s="61" t="s">
        <v>4628</v>
      </c>
      <c r="D6745" s="61" t="s">
        <v>4629</v>
      </c>
      <c r="E6745" s="62" t="s">
        <v>4630</v>
      </c>
      <c r="F6745" s="78">
        <v>46182</v>
      </c>
      <c r="G6745" s="46" t="str">
        <f t="shared" si="718"/>
        <v>杨友亮2026-6-9</v>
      </c>
      <c r="H6745" s="63"/>
      <c r="I6745" s="63"/>
      <c r="J6745" s="64"/>
      <c r="K6745" s="64"/>
      <c r="L6745" s="65" t="s">
        <v>296</v>
      </c>
      <c r="M6745" s="65"/>
      <c r="N6745" s="79">
        <v>0.631944444444444</v>
      </c>
      <c r="O6745" s="66">
        <v>8</v>
      </c>
      <c r="P6745" s="160">
        <v>-7.5</v>
      </c>
      <c r="Q6745" s="68">
        <v>-0.5</v>
      </c>
      <c r="R6745" s="68"/>
      <c r="S6745" s="68"/>
      <c r="T6745" s="69">
        <f t="shared" si="720"/>
        <v>0</v>
      </c>
      <c r="U6745" s="68">
        <v>7.5</v>
      </c>
      <c r="V6745" s="70"/>
      <c r="W6745" s="70"/>
      <c r="X6745" s="71">
        <f t="shared" si="721"/>
        <v>7.5</v>
      </c>
      <c r="Y6745" s="72"/>
      <c r="Z6745" s="70"/>
      <c r="AA6745" s="68"/>
      <c r="AB6745" s="73"/>
      <c r="AC6745" s="70"/>
      <c r="AD6745" s="74"/>
      <c r="AE6745" s="68"/>
      <c r="AF6745" s="75"/>
    </row>
    <row r="6746" ht="28.5" customHeight="1" spans="1:32">
      <c r="A6746" s="61" t="s">
        <v>138</v>
      </c>
      <c r="B6746" s="61" t="s">
        <v>2156</v>
      </c>
      <c r="C6746" s="61" t="s">
        <v>4628</v>
      </c>
      <c r="D6746" s="61" t="s">
        <v>4629</v>
      </c>
      <c r="E6746" s="62" t="s">
        <v>4630</v>
      </c>
      <c r="F6746" s="46">
        <v>46183</v>
      </c>
      <c r="G6746" s="46" t="str">
        <f t="shared" si="718"/>
        <v>杨友亮2026-6-10</v>
      </c>
      <c r="H6746" s="63" t="s">
        <v>4633</v>
      </c>
      <c r="I6746" s="63"/>
      <c r="J6746" s="64"/>
      <c r="K6746" s="64" t="s">
        <v>424</v>
      </c>
      <c r="L6746" s="65"/>
      <c r="M6746" s="65"/>
      <c r="N6746" s="83"/>
      <c r="O6746" s="66">
        <v>8</v>
      </c>
      <c r="P6746" s="160"/>
      <c r="Q6746" s="68"/>
      <c r="R6746" s="68"/>
      <c r="S6746" s="68"/>
      <c r="T6746" s="69">
        <f t="shared" si="720"/>
        <v>8</v>
      </c>
      <c r="U6746" s="68"/>
      <c r="V6746" s="70">
        <v>2</v>
      </c>
      <c r="W6746" s="70"/>
      <c r="X6746" s="71">
        <f t="shared" si="721"/>
        <v>10</v>
      </c>
      <c r="Y6746" s="72"/>
      <c r="Z6746" s="70"/>
      <c r="AA6746" s="68"/>
      <c r="AB6746" s="73"/>
      <c r="AC6746" s="70"/>
      <c r="AD6746" s="74"/>
      <c r="AE6746" s="68"/>
      <c r="AF6746" s="75"/>
    </row>
    <row r="6747" ht="28.5" customHeight="1" spans="1:32">
      <c r="A6747" s="61" t="s">
        <v>138</v>
      </c>
      <c r="B6747" s="61" t="s">
        <v>2156</v>
      </c>
      <c r="C6747" s="61" t="s">
        <v>4628</v>
      </c>
      <c r="D6747" s="61" t="s">
        <v>4629</v>
      </c>
      <c r="E6747" s="62" t="s">
        <v>4630</v>
      </c>
      <c r="F6747" s="46">
        <v>46184</v>
      </c>
      <c r="G6747" s="46" t="str">
        <f t="shared" si="718"/>
        <v>杨友亮2026-6-11</v>
      </c>
      <c r="H6747" s="63" t="s">
        <v>1146</v>
      </c>
      <c r="I6747" s="63"/>
      <c r="J6747" s="64"/>
      <c r="K6747" s="64"/>
      <c r="L6747" s="65"/>
      <c r="M6747" s="65"/>
      <c r="N6747" s="65"/>
      <c r="O6747" s="66">
        <v>8</v>
      </c>
      <c r="P6747" s="160"/>
      <c r="Q6747" s="68"/>
      <c r="R6747" s="68"/>
      <c r="S6747" s="68"/>
      <c r="T6747" s="69">
        <f t="shared" si="720"/>
        <v>8</v>
      </c>
      <c r="U6747" s="68"/>
      <c r="V6747" s="70"/>
      <c r="W6747" s="70"/>
      <c r="X6747" s="71">
        <f t="shared" si="721"/>
        <v>8</v>
      </c>
      <c r="Y6747" s="72"/>
      <c r="Z6747" s="70"/>
      <c r="AA6747" s="68"/>
      <c r="AB6747" s="73"/>
      <c r="AC6747" s="70"/>
      <c r="AD6747" s="74"/>
      <c r="AE6747" s="68"/>
      <c r="AF6747" s="75"/>
    </row>
    <row r="6748" ht="28.5" customHeight="1" spans="1:32">
      <c r="A6748" s="61" t="s">
        <v>138</v>
      </c>
      <c r="B6748" s="61" t="s">
        <v>2156</v>
      </c>
      <c r="C6748" s="61" t="s">
        <v>4628</v>
      </c>
      <c r="D6748" s="61" t="s">
        <v>4629</v>
      </c>
      <c r="E6748" s="62" t="s">
        <v>4630</v>
      </c>
      <c r="F6748" s="46">
        <v>46185</v>
      </c>
      <c r="G6748" s="46" t="str">
        <f t="shared" si="718"/>
        <v>杨友亮2026-6-12</v>
      </c>
      <c r="H6748" s="63" t="s">
        <v>4634</v>
      </c>
      <c r="I6748" s="63"/>
      <c r="J6748" s="64"/>
      <c r="K6748" s="64" t="s">
        <v>1791</v>
      </c>
      <c r="L6748" s="65"/>
      <c r="M6748" s="65"/>
      <c r="N6748" s="79"/>
      <c r="O6748" s="66">
        <v>8</v>
      </c>
      <c r="P6748" s="160"/>
      <c r="Q6748" s="68"/>
      <c r="R6748" s="68"/>
      <c r="S6748" s="68"/>
      <c r="T6748" s="69">
        <f t="shared" si="720"/>
        <v>8</v>
      </c>
      <c r="U6748" s="68"/>
      <c r="V6748" s="70">
        <v>2</v>
      </c>
      <c r="W6748" s="70"/>
      <c r="X6748" s="71">
        <f t="shared" si="721"/>
        <v>10</v>
      </c>
      <c r="Y6748" s="72"/>
      <c r="Z6748" s="70"/>
      <c r="AA6748" s="68"/>
      <c r="AB6748" s="73"/>
      <c r="AC6748" s="70"/>
      <c r="AD6748" s="74"/>
      <c r="AE6748" s="68"/>
      <c r="AF6748" s="75"/>
    </row>
    <row r="6749" ht="28.5" customHeight="1" spans="1:32">
      <c r="A6749" s="61" t="s">
        <v>138</v>
      </c>
      <c r="B6749" s="61" t="s">
        <v>2156</v>
      </c>
      <c r="C6749" s="61" t="s">
        <v>4628</v>
      </c>
      <c r="D6749" s="61" t="s">
        <v>4629</v>
      </c>
      <c r="E6749" s="62" t="s">
        <v>4630</v>
      </c>
      <c r="F6749" s="46">
        <v>46186</v>
      </c>
      <c r="G6749" s="46" t="str">
        <f t="shared" si="718"/>
        <v>杨友亮2026-6-13</v>
      </c>
      <c r="H6749" s="63" t="s">
        <v>4635</v>
      </c>
      <c r="I6749" s="63"/>
      <c r="J6749" s="64"/>
      <c r="K6749" s="64"/>
      <c r="L6749" s="65" t="s">
        <v>391</v>
      </c>
      <c r="M6749" s="65"/>
      <c r="N6749" s="65"/>
      <c r="O6749" s="66">
        <v>8</v>
      </c>
      <c r="P6749" s="160"/>
      <c r="Q6749" s="68">
        <v>-1</v>
      </c>
      <c r="R6749" s="68"/>
      <c r="S6749" s="68"/>
      <c r="T6749" s="69">
        <f t="shared" si="720"/>
        <v>7</v>
      </c>
      <c r="U6749" s="68"/>
      <c r="V6749" s="70"/>
      <c r="W6749" s="70"/>
      <c r="X6749" s="71">
        <f t="shared" si="721"/>
        <v>7</v>
      </c>
      <c r="Y6749" s="72"/>
      <c r="Z6749" s="70"/>
      <c r="AA6749" s="68"/>
      <c r="AB6749" s="73"/>
      <c r="AC6749" s="70"/>
      <c r="AD6749" s="74"/>
      <c r="AE6749" s="68"/>
      <c r="AF6749" s="80"/>
    </row>
    <row r="6750" ht="28.5" customHeight="1" spans="1:32">
      <c r="A6750" s="61" t="s">
        <v>138</v>
      </c>
      <c r="B6750" s="61" t="s">
        <v>2156</v>
      </c>
      <c r="C6750" s="61" t="s">
        <v>4628</v>
      </c>
      <c r="D6750" s="61" t="s">
        <v>4629</v>
      </c>
      <c r="E6750" s="62" t="s">
        <v>4630</v>
      </c>
      <c r="F6750" s="77">
        <v>46187</v>
      </c>
      <c r="G6750" s="46" t="str">
        <f t="shared" si="718"/>
        <v>杨友亮2026-6-14</v>
      </c>
      <c r="H6750" s="63" t="s">
        <v>4636</v>
      </c>
      <c r="I6750" s="63"/>
      <c r="J6750" s="64"/>
      <c r="K6750" s="64" t="s">
        <v>4637</v>
      </c>
      <c r="L6750" s="65"/>
      <c r="M6750" s="65"/>
      <c r="N6750" s="79"/>
      <c r="O6750" s="66"/>
      <c r="P6750" s="160"/>
      <c r="Q6750" s="68"/>
      <c r="R6750" s="68"/>
      <c r="S6750" s="68"/>
      <c r="T6750" s="69">
        <f t="shared" si="720"/>
        <v>0</v>
      </c>
      <c r="U6750" s="68"/>
      <c r="V6750" s="70">
        <f>7+2</f>
        <v>9</v>
      </c>
      <c r="W6750" s="70"/>
      <c r="X6750" s="71">
        <f t="shared" si="721"/>
        <v>9</v>
      </c>
      <c r="Y6750" s="72"/>
      <c r="Z6750" s="70"/>
      <c r="AA6750" s="68"/>
      <c r="AB6750" s="73"/>
      <c r="AC6750" s="70"/>
      <c r="AD6750" s="74"/>
      <c r="AE6750" s="68"/>
      <c r="AF6750" s="80"/>
    </row>
    <row r="6751" ht="28.5" customHeight="1" spans="1:32">
      <c r="A6751" s="61" t="s">
        <v>138</v>
      </c>
      <c r="B6751" s="61" t="s">
        <v>2156</v>
      </c>
      <c r="C6751" s="61" t="s">
        <v>4628</v>
      </c>
      <c r="D6751" s="61" t="s">
        <v>4629</v>
      </c>
      <c r="E6751" s="62" t="s">
        <v>4630</v>
      </c>
      <c r="F6751" s="46">
        <v>46188</v>
      </c>
      <c r="G6751" s="46" t="str">
        <f t="shared" si="718"/>
        <v>杨友亮2026-6-15</v>
      </c>
      <c r="H6751" s="63" t="s">
        <v>4638</v>
      </c>
      <c r="I6751" s="63" t="s">
        <v>4639</v>
      </c>
      <c r="J6751" s="64"/>
      <c r="K6751" s="64" t="s">
        <v>1598</v>
      </c>
      <c r="L6751" s="65"/>
      <c r="M6751" s="65"/>
      <c r="N6751" s="79"/>
      <c r="O6751" s="66">
        <v>8</v>
      </c>
      <c r="P6751" s="160"/>
      <c r="Q6751" s="68"/>
      <c r="R6751" s="68"/>
      <c r="S6751" s="68"/>
      <c r="T6751" s="69">
        <f t="shared" si="720"/>
        <v>8</v>
      </c>
      <c r="U6751" s="68"/>
      <c r="V6751" s="70">
        <v>2</v>
      </c>
      <c r="W6751" s="70"/>
      <c r="X6751" s="71">
        <f t="shared" si="721"/>
        <v>10</v>
      </c>
      <c r="Y6751" s="72"/>
      <c r="Z6751" s="70"/>
      <c r="AA6751" s="68">
        <v>2</v>
      </c>
      <c r="AB6751" s="73"/>
      <c r="AC6751" s="70"/>
      <c r="AD6751" s="74"/>
      <c r="AE6751" s="68"/>
      <c r="AF6751" s="75"/>
    </row>
    <row r="6752" ht="28.5" customHeight="1" spans="1:32">
      <c r="A6752" s="61" t="s">
        <v>138</v>
      </c>
      <c r="B6752" s="61" t="s">
        <v>2156</v>
      </c>
      <c r="C6752" s="61" t="s">
        <v>4628</v>
      </c>
      <c r="D6752" s="61" t="s">
        <v>4629</v>
      </c>
      <c r="E6752" s="62" t="s">
        <v>4630</v>
      </c>
      <c r="F6752" s="46">
        <v>46189</v>
      </c>
      <c r="G6752" s="46" t="str">
        <f t="shared" si="718"/>
        <v>杨友亮2026-6-16</v>
      </c>
      <c r="H6752" s="63" t="s">
        <v>4389</v>
      </c>
      <c r="I6752" s="63" t="s">
        <v>4640</v>
      </c>
      <c r="J6752" s="64"/>
      <c r="K6752" s="64" t="s">
        <v>1598</v>
      </c>
      <c r="L6752" s="65"/>
      <c r="M6752" s="65"/>
      <c r="N6752" s="83"/>
      <c r="O6752" s="66">
        <v>8</v>
      </c>
      <c r="P6752" s="161"/>
      <c r="Q6752" s="68"/>
      <c r="R6752" s="68"/>
      <c r="S6752" s="68"/>
      <c r="T6752" s="69">
        <f t="shared" si="720"/>
        <v>8</v>
      </c>
      <c r="U6752" s="68"/>
      <c r="V6752" s="70">
        <v>3</v>
      </c>
      <c r="W6752" s="70"/>
      <c r="X6752" s="71">
        <f t="shared" si="721"/>
        <v>11</v>
      </c>
      <c r="Y6752" s="72"/>
      <c r="Z6752" s="70"/>
      <c r="AA6752" s="68">
        <v>4</v>
      </c>
      <c r="AB6752" s="73"/>
      <c r="AC6752" s="70"/>
      <c r="AD6752" s="74"/>
      <c r="AE6752" s="68"/>
      <c r="AF6752" s="80"/>
    </row>
    <row r="6753" ht="28.5" customHeight="1" spans="1:32">
      <c r="A6753" s="61" t="s">
        <v>138</v>
      </c>
      <c r="B6753" s="61" t="s">
        <v>2156</v>
      </c>
      <c r="C6753" s="61" t="s">
        <v>4628</v>
      </c>
      <c r="D6753" s="61" t="s">
        <v>4629</v>
      </c>
      <c r="E6753" s="62" t="s">
        <v>4630</v>
      </c>
      <c r="F6753" s="46">
        <v>46190</v>
      </c>
      <c r="G6753" s="46" t="str">
        <f t="shared" si="718"/>
        <v>杨友亮2026-6-17</v>
      </c>
      <c r="H6753" s="63" t="s">
        <v>4641</v>
      </c>
      <c r="I6753" s="63" t="s">
        <v>4642</v>
      </c>
      <c r="J6753" s="64"/>
      <c r="K6753" s="64" t="s">
        <v>1780</v>
      </c>
      <c r="L6753" s="65"/>
      <c r="M6753" s="65"/>
      <c r="N6753" s="79"/>
      <c r="O6753" s="66">
        <v>8</v>
      </c>
      <c r="P6753" s="161"/>
      <c r="Q6753" s="68"/>
      <c r="R6753" s="68"/>
      <c r="S6753" s="68"/>
      <c r="T6753" s="69">
        <f t="shared" si="720"/>
        <v>8</v>
      </c>
      <c r="U6753" s="68"/>
      <c r="V6753" s="70">
        <v>5</v>
      </c>
      <c r="W6753" s="70"/>
      <c r="X6753" s="71">
        <f t="shared" si="721"/>
        <v>13</v>
      </c>
      <c r="Y6753" s="72"/>
      <c r="Z6753" s="70"/>
      <c r="AA6753" s="68">
        <v>2</v>
      </c>
      <c r="AB6753" s="73"/>
      <c r="AC6753" s="70"/>
      <c r="AD6753" s="74"/>
      <c r="AE6753" s="68"/>
      <c r="AF6753" s="75"/>
    </row>
    <row r="6754" ht="28.5" customHeight="1" spans="1:32">
      <c r="A6754" s="61" t="s">
        <v>138</v>
      </c>
      <c r="B6754" s="61" t="s">
        <v>2156</v>
      </c>
      <c r="C6754" s="61" t="s">
        <v>4628</v>
      </c>
      <c r="D6754" s="61" t="s">
        <v>4629</v>
      </c>
      <c r="E6754" s="62" t="s">
        <v>4630</v>
      </c>
      <c r="F6754" s="46">
        <v>46191</v>
      </c>
      <c r="G6754" s="46" t="str">
        <f t="shared" si="718"/>
        <v>杨友亮2026-6-18</v>
      </c>
      <c r="H6754" s="63" t="s">
        <v>4643</v>
      </c>
      <c r="I6754" s="63"/>
      <c r="J6754" s="64"/>
      <c r="K6754" s="64"/>
      <c r="L6754" s="65"/>
      <c r="M6754" s="65"/>
      <c r="N6754" s="83"/>
      <c r="O6754" s="66">
        <v>8</v>
      </c>
      <c r="P6754" s="161"/>
      <c r="Q6754" s="68"/>
      <c r="R6754" s="68"/>
      <c r="S6754" s="68"/>
      <c r="T6754" s="69">
        <f t="shared" si="720"/>
        <v>8</v>
      </c>
      <c r="U6754" s="68"/>
      <c r="V6754" s="70"/>
      <c r="W6754" s="70"/>
      <c r="X6754" s="71">
        <f t="shared" si="721"/>
        <v>8</v>
      </c>
      <c r="Y6754" s="72"/>
      <c r="Z6754" s="70"/>
      <c r="AA6754" s="68"/>
      <c r="AB6754" s="73"/>
      <c r="AC6754" s="70"/>
      <c r="AD6754" s="74"/>
      <c r="AE6754" s="68"/>
      <c r="AF6754" s="75"/>
    </row>
    <row r="6755" ht="28.5" customHeight="1" spans="1:32">
      <c r="A6755" s="61" t="s">
        <v>138</v>
      </c>
      <c r="B6755" s="61" t="s">
        <v>2156</v>
      </c>
      <c r="C6755" s="61" t="s">
        <v>4628</v>
      </c>
      <c r="D6755" s="61" t="s">
        <v>4629</v>
      </c>
      <c r="E6755" s="62" t="s">
        <v>4630</v>
      </c>
      <c r="F6755" s="82">
        <v>46192</v>
      </c>
      <c r="G6755" s="46" t="str">
        <f t="shared" si="718"/>
        <v>杨友亮2026-6-19</v>
      </c>
      <c r="H6755" s="63"/>
      <c r="I6755" s="63"/>
      <c r="J6755" s="64"/>
      <c r="K6755" s="64"/>
      <c r="L6755" s="65"/>
      <c r="M6755" s="65"/>
      <c r="N6755" s="65"/>
      <c r="O6755" s="66"/>
      <c r="P6755" s="161"/>
      <c r="Q6755" s="68"/>
      <c r="R6755" s="68"/>
      <c r="S6755" s="68"/>
      <c r="T6755" s="69">
        <f t="shared" si="720"/>
        <v>0</v>
      </c>
      <c r="U6755" s="68"/>
      <c r="V6755" s="70"/>
      <c r="W6755" s="70"/>
      <c r="X6755" s="71">
        <f t="shared" si="721"/>
        <v>0</v>
      </c>
      <c r="Y6755" s="72"/>
      <c r="Z6755" s="70"/>
      <c r="AA6755" s="68"/>
      <c r="AB6755" s="73">
        <v>8</v>
      </c>
      <c r="AC6755" s="70"/>
      <c r="AD6755" s="74"/>
      <c r="AE6755" s="68"/>
      <c r="AF6755" s="75"/>
    </row>
    <row r="6756" ht="28.5" customHeight="1" spans="1:32">
      <c r="A6756" s="61" t="s">
        <v>138</v>
      </c>
      <c r="B6756" s="61" t="s">
        <v>2156</v>
      </c>
      <c r="C6756" s="61" t="s">
        <v>4628</v>
      </c>
      <c r="D6756" s="61" t="s">
        <v>4629</v>
      </c>
      <c r="E6756" s="62" t="s">
        <v>4630</v>
      </c>
      <c r="F6756" s="77">
        <v>46193</v>
      </c>
      <c r="G6756" s="46" t="str">
        <f t="shared" si="718"/>
        <v>杨友亮2026-6-20</v>
      </c>
      <c r="H6756" s="63" t="s">
        <v>4644</v>
      </c>
      <c r="I6756" s="63"/>
      <c r="J6756" s="64"/>
      <c r="K6756" s="64" t="s">
        <v>73</v>
      </c>
      <c r="L6756" s="65"/>
      <c r="M6756" s="65"/>
      <c r="N6756" s="79"/>
      <c r="O6756" s="66"/>
      <c r="P6756" s="161"/>
      <c r="Q6756" s="68"/>
      <c r="R6756" s="68"/>
      <c r="S6756" s="68"/>
      <c r="T6756" s="69">
        <f t="shared" si="720"/>
        <v>0</v>
      </c>
      <c r="U6756" s="68"/>
      <c r="V6756" s="70">
        <v>8</v>
      </c>
      <c r="W6756" s="70"/>
      <c r="X6756" s="71">
        <f t="shared" si="721"/>
        <v>8</v>
      </c>
      <c r="Y6756" s="72"/>
      <c r="Z6756" s="70"/>
      <c r="AA6756" s="68"/>
      <c r="AB6756" s="73"/>
      <c r="AC6756" s="70"/>
      <c r="AD6756" s="74"/>
      <c r="AE6756" s="68"/>
      <c r="AF6756" s="75"/>
    </row>
    <row r="6757" ht="28.5" customHeight="1" spans="1:32">
      <c r="A6757" s="61" t="s">
        <v>138</v>
      </c>
      <c r="B6757" s="61" t="s">
        <v>2156</v>
      </c>
      <c r="C6757" s="61" t="s">
        <v>4628</v>
      </c>
      <c r="D6757" s="61" t="s">
        <v>4629</v>
      </c>
      <c r="E6757" s="62" t="s">
        <v>4630</v>
      </c>
      <c r="F6757" s="46">
        <v>46194</v>
      </c>
      <c r="G6757" s="46" t="str">
        <f t="shared" si="718"/>
        <v>杨友亮2026-6-21</v>
      </c>
      <c r="H6757" s="63" t="s">
        <v>4645</v>
      </c>
      <c r="I6757" s="63"/>
      <c r="J6757" s="64"/>
      <c r="K6757" s="64"/>
      <c r="L6757" s="65" t="s">
        <v>2230</v>
      </c>
      <c r="M6757" s="65"/>
      <c r="N6757" s="65"/>
      <c r="O6757" s="66">
        <v>8</v>
      </c>
      <c r="P6757" s="161"/>
      <c r="Q6757" s="68">
        <v>-2.5</v>
      </c>
      <c r="R6757" s="68"/>
      <c r="S6757" s="68"/>
      <c r="T6757" s="69">
        <f t="shared" si="720"/>
        <v>5.5</v>
      </c>
      <c r="U6757" s="68"/>
      <c r="V6757" s="70"/>
      <c r="W6757" s="70"/>
      <c r="X6757" s="71">
        <f t="shared" si="721"/>
        <v>5.5</v>
      </c>
      <c r="Y6757" s="72"/>
      <c r="Z6757" s="70"/>
      <c r="AA6757" s="68"/>
      <c r="AB6757" s="73"/>
      <c r="AC6757" s="70"/>
      <c r="AD6757" s="74"/>
      <c r="AE6757" s="68"/>
      <c r="AF6757" s="75"/>
    </row>
    <row r="6758" ht="28.5" customHeight="1" spans="1:32">
      <c r="A6758" s="61" t="s">
        <v>138</v>
      </c>
      <c r="B6758" s="61" t="s">
        <v>2156</v>
      </c>
      <c r="C6758" s="61" t="s">
        <v>4628</v>
      </c>
      <c r="D6758" s="61" t="s">
        <v>4629</v>
      </c>
      <c r="E6758" s="62" t="s">
        <v>4630</v>
      </c>
      <c r="F6758" s="46">
        <v>46195</v>
      </c>
      <c r="G6758" s="46" t="str">
        <f t="shared" si="718"/>
        <v>杨友亮2026-6-22</v>
      </c>
      <c r="H6758" s="63"/>
      <c r="I6758" s="63"/>
      <c r="J6758" s="64"/>
      <c r="K6758" s="64"/>
      <c r="L6758" s="65"/>
      <c r="M6758" s="65"/>
      <c r="N6758" s="65"/>
      <c r="O6758" s="66"/>
      <c r="P6758" s="160"/>
      <c r="Q6758" s="68"/>
      <c r="R6758" s="68"/>
      <c r="S6758" s="68"/>
      <c r="T6758" s="69">
        <f t="shared" si="720"/>
        <v>0</v>
      </c>
      <c r="U6758" s="68"/>
      <c r="V6758" s="70"/>
      <c r="W6758" s="70"/>
      <c r="X6758" s="71">
        <f t="shared" si="721"/>
        <v>0</v>
      </c>
      <c r="Y6758" s="72"/>
      <c r="Z6758" s="70"/>
      <c r="AA6758" s="68"/>
      <c r="AB6758" s="73"/>
      <c r="AC6758" s="70"/>
      <c r="AD6758" s="74"/>
      <c r="AE6758" s="68"/>
      <c r="AF6758" s="75"/>
    </row>
    <row r="6759" ht="28.5" customHeight="1" spans="1:32">
      <c r="A6759" s="61" t="s">
        <v>138</v>
      </c>
      <c r="B6759" s="61" t="s">
        <v>2156</v>
      </c>
      <c r="C6759" s="61" t="s">
        <v>4628</v>
      </c>
      <c r="D6759" s="61" t="s">
        <v>4629</v>
      </c>
      <c r="E6759" s="62" t="s">
        <v>4630</v>
      </c>
      <c r="F6759" s="46">
        <v>46196</v>
      </c>
      <c r="G6759" s="46" t="str">
        <f t="shared" si="718"/>
        <v>杨友亮2026-6-23</v>
      </c>
      <c r="H6759" s="63"/>
      <c r="I6759" s="63"/>
      <c r="J6759" s="64"/>
      <c r="K6759" s="64"/>
      <c r="L6759" s="65"/>
      <c r="M6759" s="65"/>
      <c r="N6759" s="83"/>
      <c r="O6759" s="66"/>
      <c r="P6759" s="161"/>
      <c r="Q6759" s="68"/>
      <c r="R6759" s="68"/>
      <c r="S6759" s="68"/>
      <c r="T6759" s="69">
        <f t="shared" si="720"/>
        <v>0</v>
      </c>
      <c r="U6759" s="68"/>
      <c r="V6759" s="70"/>
      <c r="W6759" s="70"/>
      <c r="X6759" s="71">
        <f t="shared" si="721"/>
        <v>0</v>
      </c>
      <c r="Y6759" s="72"/>
      <c r="Z6759" s="70"/>
      <c r="AA6759" s="68"/>
      <c r="AB6759" s="73"/>
      <c r="AC6759" s="70"/>
      <c r="AD6759" s="74"/>
      <c r="AE6759" s="68"/>
      <c r="AF6759" s="75"/>
    </row>
    <row r="6760" ht="28.5" customHeight="1" spans="1:32">
      <c r="A6760" s="61" t="s">
        <v>138</v>
      </c>
      <c r="B6760" s="61" t="s">
        <v>2156</v>
      </c>
      <c r="C6760" s="61" t="s">
        <v>4628</v>
      </c>
      <c r="D6760" s="61" t="s">
        <v>4629</v>
      </c>
      <c r="E6760" s="62" t="s">
        <v>4630</v>
      </c>
      <c r="F6760" s="46">
        <v>46197</v>
      </c>
      <c r="G6760" s="46" t="str">
        <f t="shared" si="718"/>
        <v>杨友亮2026-6-24</v>
      </c>
      <c r="H6760" s="63"/>
      <c r="I6760" s="63"/>
      <c r="J6760" s="64"/>
      <c r="K6760" s="64"/>
      <c r="L6760" s="65"/>
      <c r="M6760" s="65"/>
      <c r="N6760" s="79"/>
      <c r="O6760" s="66"/>
      <c r="P6760" s="160"/>
      <c r="Q6760" s="68"/>
      <c r="R6760" s="68"/>
      <c r="S6760" s="68"/>
      <c r="T6760" s="69">
        <f t="shared" si="720"/>
        <v>0</v>
      </c>
      <c r="U6760" s="68"/>
      <c r="V6760" s="70"/>
      <c r="W6760" s="70"/>
      <c r="X6760" s="71">
        <f t="shared" si="721"/>
        <v>0</v>
      </c>
      <c r="Y6760" s="72"/>
      <c r="Z6760" s="70"/>
      <c r="AA6760" s="68"/>
      <c r="AB6760" s="73"/>
      <c r="AC6760" s="70"/>
      <c r="AD6760" s="74"/>
      <c r="AE6760" s="68"/>
      <c r="AF6760" s="75"/>
    </row>
    <row r="6761" ht="28.5" customHeight="1" spans="1:32">
      <c r="A6761" s="61" t="s">
        <v>138</v>
      </c>
      <c r="B6761" s="61" t="s">
        <v>2156</v>
      </c>
      <c r="C6761" s="61" t="s">
        <v>4628</v>
      </c>
      <c r="D6761" s="61" t="s">
        <v>4629</v>
      </c>
      <c r="E6761" s="62" t="s">
        <v>4630</v>
      </c>
      <c r="F6761" s="46">
        <v>46198</v>
      </c>
      <c r="G6761" s="46" t="str">
        <f t="shared" si="718"/>
        <v>杨友亮2026-6-25</v>
      </c>
      <c r="H6761" s="63"/>
      <c r="I6761" s="63"/>
      <c r="J6761" s="64"/>
      <c r="K6761" s="64"/>
      <c r="L6761" s="65"/>
      <c r="M6761" s="65"/>
      <c r="N6761" s="79"/>
      <c r="O6761" s="66"/>
      <c r="P6761" s="160"/>
      <c r="Q6761" s="68"/>
      <c r="R6761" s="68"/>
      <c r="S6761" s="68"/>
      <c r="T6761" s="69">
        <f t="shared" si="720"/>
        <v>0</v>
      </c>
      <c r="U6761" s="68"/>
      <c r="V6761" s="70"/>
      <c r="W6761" s="70"/>
      <c r="X6761" s="71">
        <f t="shared" si="721"/>
        <v>0</v>
      </c>
      <c r="Y6761" s="72"/>
      <c r="Z6761" s="70"/>
      <c r="AA6761" s="68"/>
      <c r="AB6761" s="73"/>
      <c r="AC6761" s="70"/>
      <c r="AD6761" s="74"/>
      <c r="AE6761" s="68"/>
      <c r="AF6761" s="75"/>
    </row>
    <row r="6762" ht="28.5" customHeight="1" spans="1:32">
      <c r="A6762" s="61" t="s">
        <v>138</v>
      </c>
      <c r="B6762" s="61" t="s">
        <v>2156</v>
      </c>
      <c r="C6762" s="61" t="s">
        <v>4628</v>
      </c>
      <c r="D6762" s="61" t="s">
        <v>4629</v>
      </c>
      <c r="E6762" s="62" t="s">
        <v>4630</v>
      </c>
      <c r="F6762" s="46">
        <v>46199</v>
      </c>
      <c r="G6762" s="46" t="str">
        <f t="shared" si="718"/>
        <v>杨友亮2026-6-26</v>
      </c>
      <c r="H6762" s="63"/>
      <c r="I6762" s="63"/>
      <c r="J6762" s="64"/>
      <c r="K6762" s="64"/>
      <c r="L6762" s="65"/>
      <c r="M6762" s="65"/>
      <c r="N6762" s="65"/>
      <c r="O6762" s="66"/>
      <c r="P6762" s="160"/>
      <c r="Q6762" s="68"/>
      <c r="R6762" s="68"/>
      <c r="S6762" s="68"/>
      <c r="T6762" s="69">
        <f t="shared" si="720"/>
        <v>0</v>
      </c>
      <c r="U6762" s="68"/>
      <c r="V6762" s="70"/>
      <c r="W6762" s="70"/>
      <c r="X6762" s="71">
        <f t="shared" si="721"/>
        <v>0</v>
      </c>
      <c r="Y6762" s="72"/>
      <c r="Z6762" s="70"/>
      <c r="AA6762" s="68"/>
      <c r="AB6762" s="73"/>
      <c r="AC6762" s="70"/>
      <c r="AD6762" s="74"/>
      <c r="AE6762" s="68"/>
      <c r="AF6762" s="75"/>
    </row>
    <row r="6763" ht="28.5" customHeight="1" spans="1:32">
      <c r="A6763" s="61" t="s">
        <v>138</v>
      </c>
      <c r="B6763" s="61" t="s">
        <v>2156</v>
      </c>
      <c r="C6763" s="61" t="s">
        <v>4628</v>
      </c>
      <c r="D6763" s="61" t="s">
        <v>4629</v>
      </c>
      <c r="E6763" s="62" t="s">
        <v>4630</v>
      </c>
      <c r="F6763" s="46">
        <v>46200</v>
      </c>
      <c r="G6763" s="46" t="str">
        <f t="shared" si="718"/>
        <v>杨友亮2026-6-27</v>
      </c>
      <c r="H6763" s="63"/>
      <c r="I6763" s="63"/>
      <c r="J6763" s="64"/>
      <c r="K6763" s="64"/>
      <c r="L6763" s="65"/>
      <c r="M6763" s="65"/>
      <c r="N6763" s="79"/>
      <c r="O6763" s="66"/>
      <c r="P6763" s="160"/>
      <c r="Q6763" s="68"/>
      <c r="R6763" s="68"/>
      <c r="S6763" s="68"/>
      <c r="T6763" s="69">
        <f t="shared" si="720"/>
        <v>0</v>
      </c>
      <c r="U6763" s="68"/>
      <c r="V6763" s="70"/>
      <c r="W6763" s="70"/>
      <c r="X6763" s="71">
        <f t="shared" si="721"/>
        <v>0</v>
      </c>
      <c r="Y6763" s="72"/>
      <c r="Z6763" s="70"/>
      <c r="AA6763" s="68"/>
      <c r="AB6763" s="73"/>
      <c r="AC6763" s="70"/>
      <c r="AD6763" s="74"/>
      <c r="AE6763" s="68"/>
      <c r="AF6763" s="75"/>
    </row>
    <row r="6764" ht="28.5" customHeight="1" spans="1:32">
      <c r="A6764" s="61" t="s">
        <v>138</v>
      </c>
      <c r="B6764" s="61" t="s">
        <v>2156</v>
      </c>
      <c r="C6764" s="61" t="s">
        <v>4628</v>
      </c>
      <c r="D6764" s="61" t="s">
        <v>4629</v>
      </c>
      <c r="E6764" s="62" t="s">
        <v>4630</v>
      </c>
      <c r="F6764" s="46">
        <v>46201</v>
      </c>
      <c r="G6764" s="46" t="str">
        <f t="shared" si="718"/>
        <v>杨友亮2026-6-28</v>
      </c>
      <c r="H6764" s="63"/>
      <c r="I6764" s="63"/>
      <c r="J6764" s="64"/>
      <c r="K6764" s="64"/>
      <c r="L6764" s="65"/>
      <c r="M6764" s="65"/>
      <c r="N6764" s="65"/>
      <c r="O6764" s="66"/>
      <c r="P6764" s="160"/>
      <c r="Q6764" s="68"/>
      <c r="R6764" s="68"/>
      <c r="S6764" s="68"/>
      <c r="T6764" s="69">
        <f t="shared" si="720"/>
        <v>0</v>
      </c>
      <c r="U6764" s="68"/>
      <c r="V6764" s="70"/>
      <c r="W6764" s="70"/>
      <c r="X6764" s="71">
        <f t="shared" si="721"/>
        <v>0</v>
      </c>
      <c r="Y6764" s="72"/>
      <c r="Z6764" s="70"/>
      <c r="AA6764" s="68"/>
      <c r="AB6764" s="73"/>
      <c r="AC6764" s="70"/>
      <c r="AD6764" s="74"/>
      <c r="AE6764" s="68"/>
      <c r="AF6764" s="75"/>
    </row>
    <row r="6765" ht="28.5" customHeight="1" spans="1:32">
      <c r="A6765" s="61" t="s">
        <v>138</v>
      </c>
      <c r="B6765" s="61" t="s">
        <v>2156</v>
      </c>
      <c r="C6765" s="61" t="s">
        <v>4628</v>
      </c>
      <c r="D6765" s="61" t="s">
        <v>4629</v>
      </c>
      <c r="E6765" s="62" t="s">
        <v>4630</v>
      </c>
      <c r="F6765" s="46">
        <v>46202</v>
      </c>
      <c r="G6765" s="46" t="str">
        <f t="shared" si="718"/>
        <v>杨友亮2026-6-29</v>
      </c>
      <c r="H6765" s="63"/>
      <c r="I6765" s="63"/>
      <c r="J6765" s="64"/>
      <c r="K6765" s="64"/>
      <c r="L6765" s="65"/>
      <c r="M6765" s="65"/>
      <c r="N6765" s="79"/>
      <c r="O6765" s="66"/>
      <c r="P6765" s="160"/>
      <c r="Q6765" s="68"/>
      <c r="R6765" s="68"/>
      <c r="S6765" s="68"/>
      <c r="T6765" s="69">
        <f t="shared" si="720"/>
        <v>0</v>
      </c>
      <c r="U6765" s="68"/>
      <c r="V6765" s="70"/>
      <c r="W6765" s="70"/>
      <c r="X6765" s="71">
        <f t="shared" si="721"/>
        <v>0</v>
      </c>
      <c r="Y6765" s="72"/>
      <c r="Z6765" s="70"/>
      <c r="AA6765" s="68"/>
      <c r="AB6765" s="73"/>
      <c r="AC6765" s="70"/>
      <c r="AD6765" s="74"/>
      <c r="AE6765" s="68"/>
      <c r="AF6765" s="75"/>
    </row>
    <row r="6766" s="3" customFormat="1" ht="28.5" customHeight="1" spans="1:32">
      <c r="A6766" s="61" t="s">
        <v>138</v>
      </c>
      <c r="B6766" s="61" t="s">
        <v>2156</v>
      </c>
      <c r="C6766" s="61" t="s">
        <v>4628</v>
      </c>
      <c r="D6766" s="61" t="s">
        <v>4629</v>
      </c>
      <c r="E6766" s="62" t="s">
        <v>4630</v>
      </c>
      <c r="F6766" s="46">
        <v>46203</v>
      </c>
      <c r="G6766" s="46" t="str">
        <f t="shared" si="718"/>
        <v>杨友亮2026-6-30</v>
      </c>
      <c r="H6766" s="63"/>
      <c r="I6766" s="63"/>
      <c r="J6766" s="64"/>
      <c r="K6766" s="64"/>
      <c r="L6766" s="65"/>
      <c r="M6766" s="65"/>
      <c r="N6766" s="65"/>
      <c r="O6766" s="66"/>
      <c r="P6766" s="160"/>
      <c r="Q6766" s="68"/>
      <c r="R6766" s="68"/>
      <c r="S6766" s="68"/>
      <c r="T6766" s="69">
        <f t="shared" si="720"/>
        <v>0</v>
      </c>
      <c r="U6766" s="68"/>
      <c r="V6766" s="70"/>
      <c r="W6766" s="70"/>
      <c r="X6766" s="71">
        <f t="shared" si="721"/>
        <v>0</v>
      </c>
      <c r="Y6766" s="72"/>
      <c r="Z6766" s="70"/>
      <c r="AA6766" s="68"/>
      <c r="AB6766" s="73"/>
      <c r="AC6766" s="70"/>
      <c r="AD6766" s="74"/>
      <c r="AE6766" s="68"/>
      <c r="AF6766" s="75"/>
    </row>
    <row r="6767" s="3" customFormat="1" ht="28.5" customHeight="1" spans="1:32">
      <c r="A6767" s="61" t="s">
        <v>138</v>
      </c>
      <c r="B6767" s="61" t="s">
        <v>2156</v>
      </c>
      <c r="C6767" s="61" t="s">
        <v>4628</v>
      </c>
      <c r="D6767" s="61" t="s">
        <v>4629</v>
      </c>
      <c r="E6767" s="62" t="s">
        <v>4630</v>
      </c>
      <c r="F6767" s="46">
        <v>46204</v>
      </c>
      <c r="G6767" s="46" t="str">
        <f t="shared" si="718"/>
        <v>杨友亮2026-7-1</v>
      </c>
      <c r="H6767" s="63"/>
      <c r="I6767" s="63"/>
      <c r="J6767" s="64"/>
      <c r="K6767" s="64"/>
      <c r="L6767" s="65"/>
      <c r="M6767" s="65"/>
      <c r="N6767" s="65"/>
      <c r="O6767" s="66"/>
      <c r="P6767" s="160"/>
      <c r="Q6767" s="68"/>
      <c r="R6767" s="68"/>
      <c r="S6767" s="68"/>
      <c r="T6767" s="69">
        <f t="shared" si="720"/>
        <v>0</v>
      </c>
      <c r="U6767" s="68"/>
      <c r="V6767" s="70"/>
      <c r="W6767" s="70"/>
      <c r="X6767" s="71">
        <f t="shared" si="721"/>
        <v>0</v>
      </c>
      <c r="Y6767" s="72"/>
      <c r="Z6767" s="70"/>
      <c r="AA6767" s="68"/>
      <c r="AB6767" s="73"/>
      <c r="AC6767" s="70"/>
      <c r="AD6767" s="74"/>
      <c r="AE6767" s="68"/>
      <c r="AF6767" s="75"/>
    </row>
    <row r="6768" ht="28.5" customHeight="1" spans="1:32">
      <c r="A6768" s="84" t="s">
        <v>138</v>
      </c>
      <c r="B6768" s="84" t="s">
        <v>2156</v>
      </c>
      <c r="C6768" s="84" t="s">
        <v>4628</v>
      </c>
      <c r="D6768" s="84" t="s">
        <v>4629</v>
      </c>
      <c r="E6768" s="85" t="s">
        <v>4630</v>
      </c>
      <c r="F6768" s="86">
        <v>46235</v>
      </c>
      <c r="G6768" s="46" t="str">
        <f t="shared" si="718"/>
        <v>杨友亮2026-8-1</v>
      </c>
      <c r="H6768" s="63"/>
      <c r="I6768" s="63"/>
      <c r="J6768" s="64"/>
      <c r="K6768" s="64"/>
      <c r="L6768" s="65"/>
      <c r="M6768" s="65"/>
      <c r="N6768" s="91"/>
      <c r="O6768" s="66"/>
      <c r="P6768" s="87"/>
      <c r="Q6768" s="87"/>
      <c r="R6768" s="87"/>
      <c r="S6768" s="87"/>
      <c r="T6768" s="69">
        <f t="shared" si="720"/>
        <v>0</v>
      </c>
      <c r="U6768" s="87"/>
      <c r="V6768" s="87"/>
      <c r="W6768" s="87"/>
      <c r="X6768" s="71">
        <f t="shared" si="721"/>
        <v>0</v>
      </c>
      <c r="Y6768" s="88"/>
      <c r="Z6768" s="87"/>
      <c r="AA6768" s="87"/>
      <c r="AB6768" s="87"/>
      <c r="AC6768" s="87"/>
      <c r="AD6768" s="89"/>
      <c r="AE6768" s="87"/>
      <c r="AF6768" s="90"/>
    </row>
    <row r="6769" ht="28.5" customHeight="1" spans="1:32">
      <c r="A6769" s="44" t="s">
        <v>36</v>
      </c>
      <c r="B6769" s="44" t="s">
        <v>2156</v>
      </c>
      <c r="C6769" s="44" t="s">
        <v>4628</v>
      </c>
      <c r="D6769" s="44" t="s">
        <v>3929</v>
      </c>
      <c r="E6769" s="44" t="s">
        <v>4646</v>
      </c>
      <c r="F6769" s="45">
        <v>46173</v>
      </c>
      <c r="G6769" s="46" t="str">
        <f t="shared" si="718"/>
        <v>范伟军2026-5-31</v>
      </c>
      <c r="H6769" s="157"/>
      <c r="I6769" s="157"/>
      <c r="J6769" s="158"/>
      <c r="K6769" s="158"/>
      <c r="L6769" s="158"/>
      <c r="M6769" s="159"/>
      <c r="N6769" s="159"/>
      <c r="O6769" s="102">
        <f t="shared" ref="O6769:AE6769" si="722">SUM(O6770:O6801)</f>
        <v>136</v>
      </c>
      <c r="P6769" s="103">
        <f t="shared" si="722"/>
        <v>0</v>
      </c>
      <c r="Q6769" s="104">
        <f t="shared" si="722"/>
        <v>-2</v>
      </c>
      <c r="R6769" s="104">
        <f t="shared" si="722"/>
        <v>0</v>
      </c>
      <c r="S6769" s="53">
        <f t="shared" si="722"/>
        <v>0</v>
      </c>
      <c r="T6769" s="105">
        <f t="shared" si="722"/>
        <v>134</v>
      </c>
      <c r="U6769" s="55">
        <f t="shared" si="722"/>
        <v>0</v>
      </c>
      <c r="V6769" s="105">
        <f t="shared" si="722"/>
        <v>60.5</v>
      </c>
      <c r="W6769" s="105">
        <f t="shared" si="722"/>
        <v>0</v>
      </c>
      <c r="X6769" s="106">
        <f t="shared" si="722"/>
        <v>194.5</v>
      </c>
      <c r="Y6769" s="107">
        <f t="shared" si="722"/>
        <v>0</v>
      </c>
      <c r="Z6769" s="105">
        <f t="shared" si="722"/>
        <v>0</v>
      </c>
      <c r="AA6769" s="108">
        <f t="shared" si="722"/>
        <v>40</v>
      </c>
      <c r="AB6769" s="105">
        <f t="shared" si="722"/>
        <v>8</v>
      </c>
      <c r="AC6769" s="105">
        <f t="shared" si="722"/>
        <v>0</v>
      </c>
      <c r="AD6769" s="109">
        <f t="shared" si="722"/>
        <v>0</v>
      </c>
      <c r="AE6769" s="108">
        <f t="shared" si="722"/>
        <v>0</v>
      </c>
      <c r="AF6769" s="60"/>
    </row>
    <row r="6770" ht="28.5" customHeight="1" spans="1:32">
      <c r="A6770" s="61" t="s">
        <v>36</v>
      </c>
      <c r="B6770" s="61" t="s">
        <v>2156</v>
      </c>
      <c r="C6770" s="61" t="s">
        <v>4628</v>
      </c>
      <c r="D6770" s="61" t="s">
        <v>3929</v>
      </c>
      <c r="E6770" s="62" t="s">
        <v>4646</v>
      </c>
      <c r="F6770" s="46">
        <v>46174</v>
      </c>
      <c r="G6770" s="46" t="str">
        <f t="shared" si="718"/>
        <v>范伟军2026-6-1</v>
      </c>
      <c r="H6770" s="63" t="s">
        <v>3679</v>
      </c>
      <c r="I6770" s="63" t="s">
        <v>1861</v>
      </c>
      <c r="J6770" s="64"/>
      <c r="K6770" s="64" t="s">
        <v>1791</v>
      </c>
      <c r="L6770" s="65"/>
      <c r="M6770" s="65"/>
      <c r="N6770" s="65"/>
      <c r="O6770" s="66">
        <v>8</v>
      </c>
      <c r="P6770" s="160"/>
      <c r="Q6770" s="68"/>
      <c r="R6770" s="68"/>
      <c r="S6770" s="68"/>
      <c r="T6770" s="69">
        <f t="shared" ref="T6770:T6801" si="723">SUM(O6770:S6770)</f>
        <v>8</v>
      </c>
      <c r="U6770" s="68"/>
      <c r="V6770" s="70">
        <v>3</v>
      </c>
      <c r="W6770" s="70"/>
      <c r="X6770" s="71">
        <f t="shared" ref="X6770:X6801" si="724">SUM(T6770:W6770)</f>
        <v>11</v>
      </c>
      <c r="Y6770" s="72"/>
      <c r="Z6770" s="70"/>
      <c r="AA6770" s="68">
        <v>2</v>
      </c>
      <c r="AB6770" s="73"/>
      <c r="AC6770" s="70"/>
      <c r="AD6770" s="74"/>
      <c r="AE6770" s="68"/>
      <c r="AF6770" s="75"/>
    </row>
    <row r="6771" ht="28.5" customHeight="1" spans="1:32">
      <c r="A6771" s="61" t="s">
        <v>36</v>
      </c>
      <c r="B6771" s="61" t="s">
        <v>2156</v>
      </c>
      <c r="C6771" s="61" t="s">
        <v>4628</v>
      </c>
      <c r="D6771" s="61" t="s">
        <v>3929</v>
      </c>
      <c r="E6771" s="62" t="s">
        <v>4646</v>
      </c>
      <c r="F6771" s="46">
        <v>46175</v>
      </c>
      <c r="G6771" s="46" t="str">
        <f t="shared" si="718"/>
        <v>范伟军2026-6-2</v>
      </c>
      <c r="H6771" s="63" t="s">
        <v>4647</v>
      </c>
      <c r="I6771" s="63" t="s">
        <v>966</v>
      </c>
      <c r="J6771" s="64"/>
      <c r="K6771" s="64" t="s">
        <v>1791</v>
      </c>
      <c r="L6771" s="65"/>
      <c r="M6771" s="65"/>
      <c r="N6771" s="65"/>
      <c r="O6771" s="66">
        <v>8</v>
      </c>
      <c r="P6771" s="160"/>
      <c r="Q6771" s="68"/>
      <c r="R6771" s="68"/>
      <c r="S6771" s="68"/>
      <c r="T6771" s="69">
        <f t="shared" si="723"/>
        <v>8</v>
      </c>
      <c r="U6771" s="68"/>
      <c r="V6771" s="70">
        <v>3</v>
      </c>
      <c r="W6771" s="70"/>
      <c r="X6771" s="71">
        <f t="shared" si="724"/>
        <v>11</v>
      </c>
      <c r="Y6771" s="72"/>
      <c r="Z6771" s="70"/>
      <c r="AA6771" s="68">
        <v>2</v>
      </c>
      <c r="AB6771" s="73"/>
      <c r="AC6771" s="70"/>
      <c r="AD6771" s="74"/>
      <c r="AE6771" s="68"/>
      <c r="AF6771" s="75"/>
    </row>
    <row r="6772" ht="28.5" customHeight="1" spans="1:32">
      <c r="A6772" s="61" t="s">
        <v>36</v>
      </c>
      <c r="B6772" s="61" t="s">
        <v>2156</v>
      </c>
      <c r="C6772" s="61" t="s">
        <v>4628</v>
      </c>
      <c r="D6772" s="61" t="s">
        <v>3929</v>
      </c>
      <c r="E6772" s="62" t="s">
        <v>4646</v>
      </c>
      <c r="F6772" s="46">
        <v>46176</v>
      </c>
      <c r="G6772" s="46" t="str">
        <f t="shared" si="718"/>
        <v>范伟军2026-6-3</v>
      </c>
      <c r="H6772" s="63" t="s">
        <v>3679</v>
      </c>
      <c r="I6772" s="63" t="s">
        <v>4427</v>
      </c>
      <c r="J6772" s="64"/>
      <c r="K6772" s="64" t="s">
        <v>1791</v>
      </c>
      <c r="L6772" s="65"/>
      <c r="M6772" s="65"/>
      <c r="N6772" s="65"/>
      <c r="O6772" s="66">
        <v>8</v>
      </c>
      <c r="P6772" s="160"/>
      <c r="Q6772" s="68"/>
      <c r="R6772" s="68"/>
      <c r="S6772" s="68"/>
      <c r="T6772" s="69">
        <f t="shared" si="723"/>
        <v>8</v>
      </c>
      <c r="U6772" s="68"/>
      <c r="V6772" s="70">
        <v>3</v>
      </c>
      <c r="W6772" s="70"/>
      <c r="X6772" s="71">
        <f t="shared" si="724"/>
        <v>11</v>
      </c>
      <c r="Y6772" s="72"/>
      <c r="Z6772" s="70"/>
      <c r="AA6772" s="68">
        <v>2</v>
      </c>
      <c r="AB6772" s="73"/>
      <c r="AC6772" s="70"/>
      <c r="AD6772" s="74"/>
      <c r="AE6772" s="68"/>
      <c r="AF6772" s="75"/>
    </row>
    <row r="6773" ht="28.5" customHeight="1" spans="1:32">
      <c r="A6773" s="61" t="s">
        <v>36</v>
      </c>
      <c r="B6773" s="61" t="s">
        <v>2156</v>
      </c>
      <c r="C6773" s="61" t="s">
        <v>4628</v>
      </c>
      <c r="D6773" s="61" t="s">
        <v>3929</v>
      </c>
      <c r="E6773" s="62" t="s">
        <v>4646</v>
      </c>
      <c r="F6773" s="46">
        <v>46177</v>
      </c>
      <c r="G6773" s="46" t="str">
        <f t="shared" si="718"/>
        <v>范伟军2026-6-4</v>
      </c>
      <c r="H6773" s="63" t="s">
        <v>4648</v>
      </c>
      <c r="I6773" s="63" t="s">
        <v>4555</v>
      </c>
      <c r="J6773" s="64"/>
      <c r="K6773" s="64" t="s">
        <v>1791</v>
      </c>
      <c r="L6773" s="65"/>
      <c r="M6773" s="65"/>
      <c r="N6773" s="65"/>
      <c r="O6773" s="66">
        <v>8</v>
      </c>
      <c r="P6773" s="160"/>
      <c r="Q6773" s="68"/>
      <c r="R6773" s="68"/>
      <c r="S6773" s="68"/>
      <c r="T6773" s="69">
        <f t="shared" si="723"/>
        <v>8</v>
      </c>
      <c r="U6773" s="68"/>
      <c r="V6773" s="70">
        <v>3</v>
      </c>
      <c r="W6773" s="70"/>
      <c r="X6773" s="71">
        <f t="shared" si="724"/>
        <v>11</v>
      </c>
      <c r="Y6773" s="72"/>
      <c r="Z6773" s="70"/>
      <c r="AA6773" s="68">
        <v>2</v>
      </c>
      <c r="AB6773" s="73"/>
      <c r="AC6773" s="70"/>
      <c r="AD6773" s="74"/>
      <c r="AE6773" s="68"/>
      <c r="AF6773" s="75"/>
    </row>
    <row r="6774" ht="28.5" customHeight="1" spans="1:32">
      <c r="A6774" s="61" t="s">
        <v>36</v>
      </c>
      <c r="B6774" s="61" t="s">
        <v>2156</v>
      </c>
      <c r="C6774" s="61" t="s">
        <v>4628</v>
      </c>
      <c r="D6774" s="61" t="s">
        <v>3929</v>
      </c>
      <c r="E6774" s="62" t="s">
        <v>4646</v>
      </c>
      <c r="F6774" s="46">
        <v>46178</v>
      </c>
      <c r="G6774" s="46" t="str">
        <f t="shared" si="718"/>
        <v>范伟军2026-6-5</v>
      </c>
      <c r="H6774" s="63" t="s">
        <v>3679</v>
      </c>
      <c r="I6774" s="63" t="s">
        <v>188</v>
      </c>
      <c r="J6774" s="64"/>
      <c r="K6774" s="64" t="s">
        <v>1791</v>
      </c>
      <c r="L6774" s="65"/>
      <c r="M6774" s="65"/>
      <c r="N6774" s="65"/>
      <c r="O6774" s="66">
        <v>8</v>
      </c>
      <c r="P6774" s="160"/>
      <c r="Q6774" s="68"/>
      <c r="R6774" s="68"/>
      <c r="S6774" s="68"/>
      <c r="T6774" s="69">
        <f t="shared" si="723"/>
        <v>8</v>
      </c>
      <c r="U6774" s="68"/>
      <c r="V6774" s="70">
        <v>3</v>
      </c>
      <c r="W6774" s="70"/>
      <c r="X6774" s="71">
        <f t="shared" si="724"/>
        <v>11</v>
      </c>
      <c r="Y6774" s="72"/>
      <c r="Z6774" s="70"/>
      <c r="AA6774" s="68">
        <v>2</v>
      </c>
      <c r="AB6774" s="73"/>
      <c r="AC6774" s="70"/>
      <c r="AD6774" s="74"/>
      <c r="AE6774" s="68"/>
      <c r="AF6774" s="75"/>
    </row>
    <row r="6775" ht="28.5" customHeight="1" spans="1:32">
      <c r="A6775" s="61" t="s">
        <v>36</v>
      </c>
      <c r="B6775" s="61" t="s">
        <v>2156</v>
      </c>
      <c r="C6775" s="61" t="s">
        <v>4628</v>
      </c>
      <c r="D6775" s="61" t="s">
        <v>3929</v>
      </c>
      <c r="E6775" s="62" t="s">
        <v>4646</v>
      </c>
      <c r="F6775" s="46">
        <v>46179</v>
      </c>
      <c r="G6775" s="46" t="str">
        <f t="shared" si="718"/>
        <v>范伟军2026-6-6</v>
      </c>
      <c r="H6775" s="63" t="s">
        <v>173</v>
      </c>
      <c r="I6775" s="63" t="s">
        <v>2472</v>
      </c>
      <c r="J6775" s="64"/>
      <c r="K6775" s="64"/>
      <c r="L6775" s="65"/>
      <c r="M6775" s="65"/>
      <c r="N6775" s="65"/>
      <c r="O6775" s="66">
        <v>8</v>
      </c>
      <c r="P6775" s="160"/>
      <c r="Q6775" s="68"/>
      <c r="R6775" s="68"/>
      <c r="S6775" s="68"/>
      <c r="T6775" s="69">
        <f t="shared" si="723"/>
        <v>8</v>
      </c>
      <c r="U6775" s="68"/>
      <c r="V6775" s="70"/>
      <c r="W6775" s="70"/>
      <c r="X6775" s="71">
        <f t="shared" si="724"/>
        <v>8</v>
      </c>
      <c r="Y6775" s="72"/>
      <c r="Z6775" s="70"/>
      <c r="AA6775" s="68">
        <v>2</v>
      </c>
      <c r="AB6775" s="73"/>
      <c r="AC6775" s="70"/>
      <c r="AD6775" s="74"/>
      <c r="AE6775" s="68"/>
      <c r="AF6775" s="75"/>
    </row>
    <row r="6776" ht="28.5" customHeight="1" spans="1:32">
      <c r="A6776" s="61" t="s">
        <v>36</v>
      </c>
      <c r="B6776" s="61" t="s">
        <v>2156</v>
      </c>
      <c r="C6776" s="61" t="s">
        <v>4628</v>
      </c>
      <c r="D6776" s="61" t="s">
        <v>3929</v>
      </c>
      <c r="E6776" s="62" t="s">
        <v>4646</v>
      </c>
      <c r="F6776" s="77">
        <v>46180</v>
      </c>
      <c r="G6776" s="46" t="str">
        <f t="shared" si="718"/>
        <v>范伟军2026-6-7</v>
      </c>
      <c r="H6776" s="63" t="s">
        <v>4649</v>
      </c>
      <c r="I6776" s="63" t="s">
        <v>4378</v>
      </c>
      <c r="J6776" s="64"/>
      <c r="K6776" s="64" t="s">
        <v>73</v>
      </c>
      <c r="L6776" s="65"/>
      <c r="M6776" s="65"/>
      <c r="N6776" s="65"/>
      <c r="O6776" s="66"/>
      <c r="P6776" s="160"/>
      <c r="Q6776" s="68"/>
      <c r="R6776" s="68"/>
      <c r="S6776" s="68"/>
      <c r="T6776" s="69">
        <f t="shared" si="723"/>
        <v>0</v>
      </c>
      <c r="U6776" s="68"/>
      <c r="V6776" s="70">
        <v>6.5</v>
      </c>
      <c r="W6776" s="70"/>
      <c r="X6776" s="71">
        <f t="shared" si="724"/>
        <v>6.5</v>
      </c>
      <c r="Y6776" s="72"/>
      <c r="Z6776" s="70"/>
      <c r="AA6776" s="68">
        <v>2</v>
      </c>
      <c r="AB6776" s="73"/>
      <c r="AC6776" s="70"/>
      <c r="AD6776" s="74"/>
      <c r="AE6776" s="68"/>
      <c r="AF6776" s="75"/>
    </row>
    <row r="6777" ht="28.5" customHeight="1" spans="1:32">
      <c r="A6777" s="61" t="s">
        <v>36</v>
      </c>
      <c r="B6777" s="61" t="s">
        <v>2156</v>
      </c>
      <c r="C6777" s="61" t="s">
        <v>4628</v>
      </c>
      <c r="D6777" s="61" t="s">
        <v>3929</v>
      </c>
      <c r="E6777" s="62" t="s">
        <v>4646</v>
      </c>
      <c r="F6777" s="46">
        <v>46181</v>
      </c>
      <c r="G6777" s="46" t="str">
        <f t="shared" si="718"/>
        <v>范伟军2026-6-8</v>
      </c>
      <c r="H6777" s="63" t="s">
        <v>4650</v>
      </c>
      <c r="I6777" s="63" t="s">
        <v>228</v>
      </c>
      <c r="J6777" s="64"/>
      <c r="K6777" s="64" t="s">
        <v>1791</v>
      </c>
      <c r="L6777" s="65"/>
      <c r="M6777" s="65"/>
      <c r="N6777" s="65"/>
      <c r="O6777" s="66">
        <v>8</v>
      </c>
      <c r="P6777" s="160"/>
      <c r="Q6777" s="68"/>
      <c r="R6777" s="68"/>
      <c r="S6777" s="68"/>
      <c r="T6777" s="69">
        <f t="shared" si="723"/>
        <v>8</v>
      </c>
      <c r="U6777" s="68"/>
      <c r="V6777" s="70">
        <v>3</v>
      </c>
      <c r="W6777" s="70"/>
      <c r="X6777" s="71">
        <f t="shared" si="724"/>
        <v>11</v>
      </c>
      <c r="Y6777" s="72"/>
      <c r="Z6777" s="70"/>
      <c r="AA6777" s="68">
        <v>2</v>
      </c>
      <c r="AB6777" s="73"/>
      <c r="AC6777" s="70"/>
      <c r="AD6777" s="74"/>
      <c r="AE6777" s="68"/>
      <c r="AF6777" s="75"/>
    </row>
    <row r="6778" ht="28.5" customHeight="1" spans="1:32">
      <c r="A6778" s="61" t="s">
        <v>36</v>
      </c>
      <c r="B6778" s="61" t="s">
        <v>2156</v>
      </c>
      <c r="C6778" s="61" t="s">
        <v>4628</v>
      </c>
      <c r="D6778" s="61" t="s">
        <v>3929</v>
      </c>
      <c r="E6778" s="62" t="s">
        <v>4646</v>
      </c>
      <c r="F6778" s="78">
        <v>46182</v>
      </c>
      <c r="G6778" s="46" t="str">
        <f t="shared" si="718"/>
        <v>范伟军2026-6-9</v>
      </c>
      <c r="H6778" s="63" t="s">
        <v>4651</v>
      </c>
      <c r="I6778" s="63" t="s">
        <v>284</v>
      </c>
      <c r="J6778" s="64"/>
      <c r="K6778" s="64" t="s">
        <v>1791</v>
      </c>
      <c r="L6778" s="65"/>
      <c r="M6778" s="65"/>
      <c r="N6778" s="65"/>
      <c r="O6778" s="66">
        <v>8</v>
      </c>
      <c r="P6778" s="160"/>
      <c r="Q6778" s="68"/>
      <c r="R6778" s="68"/>
      <c r="S6778" s="68"/>
      <c r="T6778" s="69">
        <f t="shared" si="723"/>
        <v>8</v>
      </c>
      <c r="U6778" s="68"/>
      <c r="V6778" s="70">
        <v>3</v>
      </c>
      <c r="W6778" s="70"/>
      <c r="X6778" s="71">
        <f t="shared" si="724"/>
        <v>11</v>
      </c>
      <c r="Y6778" s="72"/>
      <c r="Z6778" s="70"/>
      <c r="AA6778" s="68">
        <v>2</v>
      </c>
      <c r="AB6778" s="73"/>
      <c r="AC6778" s="70"/>
      <c r="AD6778" s="74"/>
      <c r="AE6778" s="68"/>
      <c r="AF6778" s="75"/>
    </row>
    <row r="6779" ht="28.5" customHeight="1" spans="1:32">
      <c r="A6779" s="61" t="s">
        <v>36</v>
      </c>
      <c r="B6779" s="61" t="s">
        <v>2156</v>
      </c>
      <c r="C6779" s="61" t="s">
        <v>4628</v>
      </c>
      <c r="D6779" s="61" t="s">
        <v>3929</v>
      </c>
      <c r="E6779" s="62" t="s">
        <v>4646</v>
      </c>
      <c r="F6779" s="46">
        <v>46183</v>
      </c>
      <c r="G6779" s="46" t="str">
        <f t="shared" si="718"/>
        <v>范伟军2026-6-10</v>
      </c>
      <c r="H6779" s="63" t="s">
        <v>4652</v>
      </c>
      <c r="I6779" s="63" t="s">
        <v>4653</v>
      </c>
      <c r="J6779" s="64"/>
      <c r="K6779" s="64" t="s">
        <v>1791</v>
      </c>
      <c r="L6779" s="65"/>
      <c r="M6779" s="65"/>
      <c r="N6779" s="65"/>
      <c r="O6779" s="66">
        <v>8</v>
      </c>
      <c r="P6779" s="160"/>
      <c r="Q6779" s="68"/>
      <c r="R6779" s="68"/>
      <c r="S6779" s="68"/>
      <c r="T6779" s="69">
        <f t="shared" si="723"/>
        <v>8</v>
      </c>
      <c r="U6779" s="68"/>
      <c r="V6779" s="70">
        <v>3</v>
      </c>
      <c r="W6779" s="70"/>
      <c r="X6779" s="71">
        <f t="shared" si="724"/>
        <v>11</v>
      </c>
      <c r="Y6779" s="72"/>
      <c r="Z6779" s="70"/>
      <c r="AA6779" s="68">
        <v>2</v>
      </c>
      <c r="AB6779" s="73"/>
      <c r="AC6779" s="70"/>
      <c r="AD6779" s="74"/>
      <c r="AE6779" s="68"/>
      <c r="AF6779" s="75"/>
    </row>
    <row r="6780" ht="28.5" customHeight="1" spans="1:32">
      <c r="A6780" s="61" t="s">
        <v>36</v>
      </c>
      <c r="B6780" s="61" t="s">
        <v>2156</v>
      </c>
      <c r="C6780" s="61" t="s">
        <v>4628</v>
      </c>
      <c r="D6780" s="61" t="s">
        <v>3929</v>
      </c>
      <c r="E6780" s="62" t="s">
        <v>4646</v>
      </c>
      <c r="F6780" s="46">
        <v>46184</v>
      </c>
      <c r="G6780" s="46" t="str">
        <f t="shared" si="718"/>
        <v>范伟军2026-6-11</v>
      </c>
      <c r="H6780" s="63" t="s">
        <v>4654</v>
      </c>
      <c r="I6780" s="63" t="s">
        <v>2222</v>
      </c>
      <c r="J6780" s="64"/>
      <c r="K6780" s="64" t="s">
        <v>1791</v>
      </c>
      <c r="L6780" s="65"/>
      <c r="M6780" s="65"/>
      <c r="N6780" s="65"/>
      <c r="O6780" s="66">
        <v>8</v>
      </c>
      <c r="P6780" s="160"/>
      <c r="Q6780" s="68"/>
      <c r="R6780" s="68"/>
      <c r="S6780" s="68"/>
      <c r="T6780" s="69">
        <f t="shared" si="723"/>
        <v>8</v>
      </c>
      <c r="U6780" s="68"/>
      <c r="V6780" s="70"/>
      <c r="W6780" s="70"/>
      <c r="X6780" s="71">
        <f t="shared" si="724"/>
        <v>8</v>
      </c>
      <c r="Y6780" s="72"/>
      <c r="Z6780" s="70"/>
      <c r="AA6780" s="68">
        <v>2</v>
      </c>
      <c r="AB6780" s="73"/>
      <c r="AC6780" s="70"/>
      <c r="AD6780" s="74"/>
      <c r="AE6780" s="68"/>
      <c r="AF6780" s="75"/>
    </row>
    <row r="6781" ht="28.5" customHeight="1" spans="1:32">
      <c r="A6781" s="61" t="s">
        <v>36</v>
      </c>
      <c r="B6781" s="61" t="s">
        <v>2156</v>
      </c>
      <c r="C6781" s="61" t="s">
        <v>4628</v>
      </c>
      <c r="D6781" s="61" t="s">
        <v>3929</v>
      </c>
      <c r="E6781" s="62" t="s">
        <v>4646</v>
      </c>
      <c r="F6781" s="46">
        <v>46185</v>
      </c>
      <c r="G6781" s="46" t="str">
        <f t="shared" si="718"/>
        <v>范伟军2026-6-12</v>
      </c>
      <c r="H6781" s="63" t="s">
        <v>4655</v>
      </c>
      <c r="I6781" s="63" t="s">
        <v>4656</v>
      </c>
      <c r="J6781" s="64"/>
      <c r="K6781" s="64" t="s">
        <v>1791</v>
      </c>
      <c r="L6781" s="65"/>
      <c r="M6781" s="65"/>
      <c r="N6781" s="65"/>
      <c r="O6781" s="66">
        <v>8</v>
      </c>
      <c r="P6781" s="160"/>
      <c r="Q6781" s="68"/>
      <c r="R6781" s="68"/>
      <c r="S6781" s="68"/>
      <c r="T6781" s="69">
        <f t="shared" si="723"/>
        <v>8</v>
      </c>
      <c r="U6781" s="68"/>
      <c r="V6781" s="70">
        <v>3</v>
      </c>
      <c r="W6781" s="70"/>
      <c r="X6781" s="71">
        <f t="shared" si="724"/>
        <v>11</v>
      </c>
      <c r="Y6781" s="72"/>
      <c r="Z6781" s="70"/>
      <c r="AA6781" s="68">
        <v>2</v>
      </c>
      <c r="AB6781" s="73"/>
      <c r="AC6781" s="70"/>
      <c r="AD6781" s="74"/>
      <c r="AE6781" s="68"/>
      <c r="AF6781" s="75"/>
    </row>
    <row r="6782" ht="28.5" customHeight="1" spans="1:32">
      <c r="A6782" s="61" t="s">
        <v>36</v>
      </c>
      <c r="B6782" s="61" t="s">
        <v>2156</v>
      </c>
      <c r="C6782" s="61" t="s">
        <v>4628</v>
      </c>
      <c r="D6782" s="61" t="s">
        <v>3929</v>
      </c>
      <c r="E6782" s="62" t="s">
        <v>4646</v>
      </c>
      <c r="F6782" s="46">
        <v>46186</v>
      </c>
      <c r="G6782" s="46" t="str">
        <f t="shared" si="718"/>
        <v>范伟军2026-6-13</v>
      </c>
      <c r="H6782" s="63" t="s">
        <v>1283</v>
      </c>
      <c r="I6782" s="63" t="s">
        <v>3381</v>
      </c>
      <c r="J6782" s="64"/>
      <c r="K6782" s="64"/>
      <c r="L6782" s="65"/>
      <c r="M6782" s="65"/>
      <c r="N6782" s="65"/>
      <c r="O6782" s="66">
        <v>8</v>
      </c>
      <c r="P6782" s="160"/>
      <c r="Q6782" s="68"/>
      <c r="R6782" s="68"/>
      <c r="S6782" s="68"/>
      <c r="T6782" s="69">
        <f t="shared" si="723"/>
        <v>8</v>
      </c>
      <c r="U6782" s="68"/>
      <c r="V6782" s="70"/>
      <c r="W6782" s="70"/>
      <c r="X6782" s="71">
        <f t="shared" si="724"/>
        <v>8</v>
      </c>
      <c r="Y6782" s="72"/>
      <c r="Z6782" s="70"/>
      <c r="AA6782" s="68">
        <v>2</v>
      </c>
      <c r="AB6782" s="73"/>
      <c r="AC6782" s="70"/>
      <c r="AD6782" s="74"/>
      <c r="AE6782" s="68"/>
      <c r="AF6782" s="80"/>
    </row>
    <row r="6783" ht="28.5" customHeight="1" spans="1:32">
      <c r="A6783" s="61" t="s">
        <v>36</v>
      </c>
      <c r="B6783" s="61" t="s">
        <v>2156</v>
      </c>
      <c r="C6783" s="61" t="s">
        <v>4628</v>
      </c>
      <c r="D6783" s="61" t="s">
        <v>3929</v>
      </c>
      <c r="E6783" s="62" t="s">
        <v>4646</v>
      </c>
      <c r="F6783" s="77">
        <v>46187</v>
      </c>
      <c r="G6783" s="46" t="str">
        <f t="shared" si="718"/>
        <v>范伟军2026-6-14</v>
      </c>
      <c r="H6783" s="63" t="s">
        <v>80</v>
      </c>
      <c r="I6783" s="63" t="s">
        <v>4657</v>
      </c>
      <c r="J6783" s="64"/>
      <c r="K6783" s="64" t="s">
        <v>73</v>
      </c>
      <c r="L6783" s="65"/>
      <c r="M6783" s="65"/>
      <c r="N6783" s="65"/>
      <c r="O6783" s="66"/>
      <c r="P6783" s="160"/>
      <c r="Q6783" s="68"/>
      <c r="R6783" s="68"/>
      <c r="S6783" s="68"/>
      <c r="T6783" s="69">
        <f t="shared" si="723"/>
        <v>0</v>
      </c>
      <c r="U6783" s="68"/>
      <c r="V6783" s="70">
        <v>8</v>
      </c>
      <c r="W6783" s="70"/>
      <c r="X6783" s="71">
        <f t="shared" si="724"/>
        <v>8</v>
      </c>
      <c r="Y6783" s="72"/>
      <c r="Z6783" s="70"/>
      <c r="AA6783" s="68">
        <v>2</v>
      </c>
      <c r="AB6783" s="73"/>
      <c r="AC6783" s="70"/>
      <c r="AD6783" s="74"/>
      <c r="AE6783" s="68"/>
      <c r="AF6783" s="80"/>
    </row>
    <row r="6784" ht="28.5" customHeight="1" spans="1:32">
      <c r="A6784" s="61" t="s">
        <v>36</v>
      </c>
      <c r="B6784" s="61" t="s">
        <v>2156</v>
      </c>
      <c r="C6784" s="61" t="s">
        <v>4628</v>
      </c>
      <c r="D6784" s="61" t="s">
        <v>3929</v>
      </c>
      <c r="E6784" s="62" t="s">
        <v>4646</v>
      </c>
      <c r="F6784" s="46">
        <v>46188</v>
      </c>
      <c r="G6784" s="46" t="str">
        <f t="shared" si="718"/>
        <v>范伟军2026-6-15</v>
      </c>
      <c r="H6784" s="63" t="s">
        <v>4658</v>
      </c>
      <c r="I6784" s="63" t="s">
        <v>1865</v>
      </c>
      <c r="J6784" s="64"/>
      <c r="K6784" s="64" t="s">
        <v>1598</v>
      </c>
      <c r="L6784" s="65"/>
      <c r="M6784" s="65"/>
      <c r="N6784" s="65"/>
      <c r="O6784" s="66">
        <v>8</v>
      </c>
      <c r="P6784" s="160"/>
      <c r="Q6784" s="68"/>
      <c r="R6784" s="68"/>
      <c r="S6784" s="68"/>
      <c r="T6784" s="69">
        <f t="shared" si="723"/>
        <v>8</v>
      </c>
      <c r="U6784" s="68"/>
      <c r="V6784" s="70">
        <v>3</v>
      </c>
      <c r="W6784" s="70"/>
      <c r="X6784" s="71">
        <f t="shared" si="724"/>
        <v>11</v>
      </c>
      <c r="Y6784" s="72"/>
      <c r="Z6784" s="70"/>
      <c r="AA6784" s="68">
        <v>2</v>
      </c>
      <c r="AB6784" s="73"/>
      <c r="AC6784" s="70"/>
      <c r="AD6784" s="74"/>
      <c r="AE6784" s="68"/>
      <c r="AF6784" s="75"/>
    </row>
    <row r="6785" ht="28.5" customHeight="1" spans="1:32">
      <c r="A6785" s="61" t="s">
        <v>36</v>
      </c>
      <c r="B6785" s="61" t="s">
        <v>2156</v>
      </c>
      <c r="C6785" s="61" t="s">
        <v>4628</v>
      </c>
      <c r="D6785" s="61" t="s">
        <v>3929</v>
      </c>
      <c r="E6785" s="62" t="s">
        <v>4646</v>
      </c>
      <c r="F6785" s="46">
        <v>46189</v>
      </c>
      <c r="G6785" s="46" t="str">
        <f t="shared" si="718"/>
        <v>范伟军2026-6-16</v>
      </c>
      <c r="H6785" s="63" t="s">
        <v>4659</v>
      </c>
      <c r="I6785" s="63" t="s">
        <v>4660</v>
      </c>
      <c r="J6785" s="64"/>
      <c r="K6785" s="64"/>
      <c r="L6785" s="65" t="s">
        <v>136</v>
      </c>
      <c r="M6785" s="65"/>
      <c r="N6785" s="65"/>
      <c r="O6785" s="66">
        <v>8</v>
      </c>
      <c r="P6785" s="161"/>
      <c r="Q6785" s="68">
        <v>-2</v>
      </c>
      <c r="R6785" s="68"/>
      <c r="S6785" s="68"/>
      <c r="T6785" s="69">
        <f t="shared" si="723"/>
        <v>6</v>
      </c>
      <c r="U6785" s="68"/>
      <c r="V6785" s="70"/>
      <c r="W6785" s="70"/>
      <c r="X6785" s="71">
        <f t="shared" si="724"/>
        <v>6</v>
      </c>
      <c r="Y6785" s="72"/>
      <c r="Z6785" s="70"/>
      <c r="AA6785" s="68">
        <v>2</v>
      </c>
      <c r="AB6785" s="73"/>
      <c r="AC6785" s="70"/>
      <c r="AD6785" s="74"/>
      <c r="AE6785" s="68"/>
      <c r="AF6785" s="80"/>
    </row>
    <row r="6786" ht="28.5" customHeight="1" spans="1:32">
      <c r="A6786" s="61" t="s">
        <v>36</v>
      </c>
      <c r="B6786" s="61" t="s">
        <v>2156</v>
      </c>
      <c r="C6786" s="61" t="s">
        <v>4628</v>
      </c>
      <c r="D6786" s="61" t="s">
        <v>3929</v>
      </c>
      <c r="E6786" s="62" t="s">
        <v>4646</v>
      </c>
      <c r="F6786" s="46">
        <v>46190</v>
      </c>
      <c r="G6786" s="46" t="str">
        <f t="shared" si="718"/>
        <v>范伟军2026-6-17</v>
      </c>
      <c r="H6786" s="63" t="s">
        <v>4661</v>
      </c>
      <c r="I6786" s="63" t="s">
        <v>200</v>
      </c>
      <c r="J6786" s="64"/>
      <c r="K6786" s="64" t="s">
        <v>1780</v>
      </c>
      <c r="L6786" s="65"/>
      <c r="M6786" s="65"/>
      <c r="N6786" s="65"/>
      <c r="O6786" s="66">
        <v>8</v>
      </c>
      <c r="P6786" s="161"/>
      <c r="Q6786" s="68"/>
      <c r="R6786" s="68"/>
      <c r="S6786" s="68"/>
      <c r="T6786" s="69">
        <f t="shared" si="723"/>
        <v>8</v>
      </c>
      <c r="U6786" s="68"/>
      <c r="V6786" s="70">
        <v>5</v>
      </c>
      <c r="W6786" s="70"/>
      <c r="X6786" s="71">
        <f t="shared" si="724"/>
        <v>13</v>
      </c>
      <c r="Y6786" s="72"/>
      <c r="Z6786" s="70"/>
      <c r="AA6786" s="68">
        <v>2</v>
      </c>
      <c r="AB6786" s="73"/>
      <c r="AC6786" s="70"/>
      <c r="AD6786" s="74"/>
      <c r="AE6786" s="68"/>
      <c r="AF6786" s="75"/>
    </row>
    <row r="6787" ht="28.5" customHeight="1" spans="1:32">
      <c r="A6787" s="61" t="s">
        <v>36</v>
      </c>
      <c r="B6787" s="61" t="s">
        <v>2156</v>
      </c>
      <c r="C6787" s="61" t="s">
        <v>4628</v>
      </c>
      <c r="D6787" s="61" t="s">
        <v>3929</v>
      </c>
      <c r="E6787" s="62" t="s">
        <v>4646</v>
      </c>
      <c r="F6787" s="46">
        <v>46191</v>
      </c>
      <c r="G6787" s="46" t="str">
        <f t="shared" si="718"/>
        <v>范伟军2026-6-18</v>
      </c>
      <c r="H6787" s="63" t="s">
        <v>3933</v>
      </c>
      <c r="I6787" s="63" t="s">
        <v>869</v>
      </c>
      <c r="J6787" s="64"/>
      <c r="K6787" s="64"/>
      <c r="L6787" s="65"/>
      <c r="M6787" s="65"/>
      <c r="N6787" s="65"/>
      <c r="O6787" s="66">
        <v>8</v>
      </c>
      <c r="P6787" s="161"/>
      <c r="Q6787" s="68"/>
      <c r="R6787" s="68"/>
      <c r="S6787" s="68"/>
      <c r="T6787" s="69">
        <f t="shared" si="723"/>
        <v>8</v>
      </c>
      <c r="U6787" s="68"/>
      <c r="V6787" s="70"/>
      <c r="W6787" s="70"/>
      <c r="X6787" s="71">
        <f t="shared" si="724"/>
        <v>8</v>
      </c>
      <c r="Y6787" s="72"/>
      <c r="Z6787" s="70"/>
      <c r="AA6787" s="68">
        <v>2</v>
      </c>
      <c r="AB6787" s="73"/>
      <c r="AC6787" s="70"/>
      <c r="AD6787" s="74"/>
      <c r="AE6787" s="68"/>
      <c r="AF6787" s="75"/>
    </row>
    <row r="6788" ht="28.5" customHeight="1" spans="1:32">
      <c r="A6788" s="61" t="s">
        <v>36</v>
      </c>
      <c r="B6788" s="61" t="s">
        <v>2156</v>
      </c>
      <c r="C6788" s="61" t="s">
        <v>4628</v>
      </c>
      <c r="D6788" s="61" t="s">
        <v>3929</v>
      </c>
      <c r="E6788" s="62" t="s">
        <v>4646</v>
      </c>
      <c r="F6788" s="82">
        <v>46192</v>
      </c>
      <c r="G6788" s="46" t="str">
        <f t="shared" ref="G6788:G6851" si="725">E6788&amp;TEXT(MID(F6788,1,5),"YYYY-m-d")</f>
        <v>范伟军2026-6-19</v>
      </c>
      <c r="H6788" s="63"/>
      <c r="I6788" s="63"/>
      <c r="J6788" s="64"/>
      <c r="K6788" s="64"/>
      <c r="L6788" s="65"/>
      <c r="M6788" s="65"/>
      <c r="N6788" s="65"/>
      <c r="O6788" s="66"/>
      <c r="P6788" s="161"/>
      <c r="Q6788" s="68"/>
      <c r="R6788" s="68"/>
      <c r="S6788" s="68"/>
      <c r="T6788" s="69">
        <f t="shared" si="723"/>
        <v>0</v>
      </c>
      <c r="U6788" s="68"/>
      <c r="V6788" s="70"/>
      <c r="W6788" s="70"/>
      <c r="X6788" s="71">
        <f t="shared" si="724"/>
        <v>0</v>
      </c>
      <c r="Y6788" s="72"/>
      <c r="Z6788" s="70"/>
      <c r="AA6788" s="68"/>
      <c r="AB6788" s="73">
        <v>8</v>
      </c>
      <c r="AC6788" s="70"/>
      <c r="AD6788" s="74"/>
      <c r="AE6788" s="68"/>
      <c r="AF6788" s="75"/>
    </row>
    <row r="6789" ht="28.5" customHeight="1" spans="1:32">
      <c r="A6789" s="61" t="s">
        <v>36</v>
      </c>
      <c r="B6789" s="61" t="s">
        <v>2156</v>
      </c>
      <c r="C6789" s="61" t="s">
        <v>4628</v>
      </c>
      <c r="D6789" s="61" t="s">
        <v>3929</v>
      </c>
      <c r="E6789" s="62" t="s">
        <v>4646</v>
      </c>
      <c r="F6789" s="77">
        <v>46193</v>
      </c>
      <c r="G6789" s="46" t="str">
        <f t="shared" si="725"/>
        <v>范伟军2026-6-20</v>
      </c>
      <c r="H6789" s="63" t="s">
        <v>80</v>
      </c>
      <c r="I6789" s="63" t="s">
        <v>2109</v>
      </c>
      <c r="J6789" s="64"/>
      <c r="K6789" s="64" t="s">
        <v>73</v>
      </c>
      <c r="L6789" s="65"/>
      <c r="M6789" s="65"/>
      <c r="N6789" s="65"/>
      <c r="O6789" s="66"/>
      <c r="P6789" s="161"/>
      <c r="Q6789" s="68"/>
      <c r="R6789" s="68"/>
      <c r="S6789" s="68"/>
      <c r="T6789" s="69">
        <f t="shared" si="723"/>
        <v>0</v>
      </c>
      <c r="U6789" s="68"/>
      <c r="V6789" s="70">
        <v>8</v>
      </c>
      <c r="W6789" s="70"/>
      <c r="X6789" s="71">
        <f t="shared" si="724"/>
        <v>8</v>
      </c>
      <c r="Y6789" s="72"/>
      <c r="Z6789" s="70"/>
      <c r="AA6789" s="68">
        <v>2</v>
      </c>
      <c r="AB6789" s="73"/>
      <c r="AC6789" s="70"/>
      <c r="AD6789" s="74"/>
      <c r="AE6789" s="68"/>
      <c r="AF6789" s="75"/>
    </row>
    <row r="6790" ht="28.5" customHeight="1" spans="1:32">
      <c r="A6790" s="61" t="s">
        <v>36</v>
      </c>
      <c r="B6790" s="61" t="s">
        <v>2156</v>
      </c>
      <c r="C6790" s="61" t="s">
        <v>4628</v>
      </c>
      <c r="D6790" s="61" t="s">
        <v>3929</v>
      </c>
      <c r="E6790" s="62" t="s">
        <v>4646</v>
      </c>
      <c r="F6790" s="46">
        <v>46194</v>
      </c>
      <c r="G6790" s="46" t="str">
        <f t="shared" si="725"/>
        <v>范伟军2026-6-21</v>
      </c>
      <c r="H6790" s="92" t="s">
        <v>4350</v>
      </c>
      <c r="I6790" s="63" t="s">
        <v>4662</v>
      </c>
      <c r="J6790" s="64"/>
      <c r="K6790" s="64" t="s">
        <v>1791</v>
      </c>
      <c r="L6790" s="65"/>
      <c r="M6790" s="65"/>
      <c r="N6790" s="65"/>
      <c r="O6790" s="66">
        <v>8</v>
      </c>
      <c r="P6790" s="161"/>
      <c r="Q6790" s="68"/>
      <c r="R6790" s="68"/>
      <c r="S6790" s="68"/>
      <c r="T6790" s="69">
        <f t="shared" si="723"/>
        <v>8</v>
      </c>
      <c r="U6790" s="68"/>
      <c r="V6790" s="70">
        <v>3</v>
      </c>
      <c r="W6790" s="70"/>
      <c r="X6790" s="71">
        <f t="shared" si="724"/>
        <v>11</v>
      </c>
      <c r="Y6790" s="72"/>
      <c r="Z6790" s="70"/>
      <c r="AA6790" s="68">
        <v>2</v>
      </c>
      <c r="AB6790" s="73"/>
      <c r="AC6790" s="70"/>
      <c r="AD6790" s="74"/>
      <c r="AE6790" s="68"/>
      <c r="AF6790" s="75"/>
    </row>
    <row r="6791" ht="28.5" customHeight="1" spans="1:32">
      <c r="A6791" s="61" t="s">
        <v>36</v>
      </c>
      <c r="B6791" s="61" t="s">
        <v>2156</v>
      </c>
      <c r="C6791" s="61" t="s">
        <v>4628</v>
      </c>
      <c r="D6791" s="61" t="s">
        <v>3929</v>
      </c>
      <c r="E6791" s="62" t="s">
        <v>4646</v>
      </c>
      <c r="F6791" s="46">
        <v>46195</v>
      </c>
      <c r="G6791" s="46" t="str">
        <f t="shared" si="725"/>
        <v>范伟军2026-6-22</v>
      </c>
      <c r="H6791" s="63"/>
      <c r="I6791" s="63"/>
      <c r="J6791" s="64"/>
      <c r="K6791" s="64"/>
      <c r="L6791" s="65"/>
      <c r="M6791" s="65"/>
      <c r="N6791" s="65"/>
      <c r="O6791" s="66"/>
      <c r="P6791" s="160"/>
      <c r="Q6791" s="68"/>
      <c r="R6791" s="68"/>
      <c r="S6791" s="68"/>
      <c r="T6791" s="69">
        <f t="shared" si="723"/>
        <v>0</v>
      </c>
      <c r="U6791" s="68"/>
      <c r="V6791" s="70"/>
      <c r="W6791" s="70"/>
      <c r="X6791" s="71">
        <f t="shared" si="724"/>
        <v>0</v>
      </c>
      <c r="Y6791" s="72"/>
      <c r="Z6791" s="70"/>
      <c r="AA6791" s="68"/>
      <c r="AB6791" s="73"/>
      <c r="AC6791" s="70"/>
      <c r="AD6791" s="74"/>
      <c r="AE6791" s="68"/>
      <c r="AF6791" s="75"/>
    </row>
    <row r="6792" ht="28.5" customHeight="1" spans="1:32">
      <c r="A6792" s="61" t="s">
        <v>36</v>
      </c>
      <c r="B6792" s="61" t="s">
        <v>2156</v>
      </c>
      <c r="C6792" s="61" t="s">
        <v>4628</v>
      </c>
      <c r="D6792" s="61" t="s">
        <v>3929</v>
      </c>
      <c r="E6792" s="62" t="s">
        <v>4646</v>
      </c>
      <c r="F6792" s="46">
        <v>46196</v>
      </c>
      <c r="G6792" s="46" t="str">
        <f t="shared" si="725"/>
        <v>范伟军2026-6-23</v>
      </c>
      <c r="H6792" s="63"/>
      <c r="I6792" s="63"/>
      <c r="J6792" s="64"/>
      <c r="K6792" s="64"/>
      <c r="L6792" s="65"/>
      <c r="M6792" s="65"/>
      <c r="N6792" s="65"/>
      <c r="O6792" s="66"/>
      <c r="P6792" s="161"/>
      <c r="Q6792" s="68"/>
      <c r="R6792" s="68"/>
      <c r="S6792" s="68"/>
      <c r="T6792" s="69">
        <f t="shared" si="723"/>
        <v>0</v>
      </c>
      <c r="U6792" s="68"/>
      <c r="V6792" s="70"/>
      <c r="W6792" s="70"/>
      <c r="X6792" s="71">
        <f t="shared" si="724"/>
        <v>0</v>
      </c>
      <c r="Y6792" s="72"/>
      <c r="Z6792" s="70"/>
      <c r="AA6792" s="68"/>
      <c r="AB6792" s="73"/>
      <c r="AC6792" s="70"/>
      <c r="AD6792" s="74"/>
      <c r="AE6792" s="68"/>
      <c r="AF6792" s="75"/>
    </row>
    <row r="6793" ht="28.5" customHeight="1" spans="1:32">
      <c r="A6793" s="61" t="s">
        <v>36</v>
      </c>
      <c r="B6793" s="61" t="s">
        <v>2156</v>
      </c>
      <c r="C6793" s="61" t="s">
        <v>4628</v>
      </c>
      <c r="D6793" s="61" t="s">
        <v>3929</v>
      </c>
      <c r="E6793" s="62" t="s">
        <v>4646</v>
      </c>
      <c r="F6793" s="46">
        <v>46197</v>
      </c>
      <c r="G6793" s="46" t="str">
        <f t="shared" si="725"/>
        <v>范伟军2026-6-24</v>
      </c>
      <c r="H6793" s="63"/>
      <c r="I6793" s="63"/>
      <c r="J6793" s="64"/>
      <c r="K6793" s="64"/>
      <c r="L6793" s="65"/>
      <c r="M6793" s="65"/>
      <c r="N6793" s="65"/>
      <c r="O6793" s="66"/>
      <c r="P6793" s="160"/>
      <c r="Q6793" s="68"/>
      <c r="R6793" s="68"/>
      <c r="S6793" s="68"/>
      <c r="T6793" s="69">
        <f t="shared" si="723"/>
        <v>0</v>
      </c>
      <c r="U6793" s="68"/>
      <c r="V6793" s="70"/>
      <c r="W6793" s="70"/>
      <c r="X6793" s="71">
        <f t="shared" si="724"/>
        <v>0</v>
      </c>
      <c r="Y6793" s="72"/>
      <c r="Z6793" s="70"/>
      <c r="AA6793" s="68"/>
      <c r="AB6793" s="73"/>
      <c r="AC6793" s="70"/>
      <c r="AD6793" s="74"/>
      <c r="AE6793" s="68"/>
      <c r="AF6793" s="75"/>
    </row>
    <row r="6794" ht="28.5" customHeight="1" spans="1:32">
      <c r="A6794" s="61" t="s">
        <v>36</v>
      </c>
      <c r="B6794" s="61" t="s">
        <v>2156</v>
      </c>
      <c r="C6794" s="61" t="s">
        <v>4628</v>
      </c>
      <c r="D6794" s="61" t="s">
        <v>3929</v>
      </c>
      <c r="E6794" s="62" t="s">
        <v>4646</v>
      </c>
      <c r="F6794" s="46">
        <v>46198</v>
      </c>
      <c r="G6794" s="46" t="str">
        <f t="shared" si="725"/>
        <v>范伟军2026-6-25</v>
      </c>
      <c r="H6794" s="63"/>
      <c r="I6794" s="63"/>
      <c r="J6794" s="64"/>
      <c r="K6794" s="64"/>
      <c r="L6794" s="65"/>
      <c r="M6794" s="65"/>
      <c r="N6794" s="65"/>
      <c r="O6794" s="66"/>
      <c r="P6794" s="160"/>
      <c r="Q6794" s="68"/>
      <c r="R6794" s="68"/>
      <c r="S6794" s="68"/>
      <c r="T6794" s="69">
        <f t="shared" si="723"/>
        <v>0</v>
      </c>
      <c r="U6794" s="68"/>
      <c r="V6794" s="70"/>
      <c r="W6794" s="70"/>
      <c r="X6794" s="71">
        <f t="shared" si="724"/>
        <v>0</v>
      </c>
      <c r="Y6794" s="72"/>
      <c r="Z6794" s="70"/>
      <c r="AA6794" s="68"/>
      <c r="AB6794" s="73"/>
      <c r="AC6794" s="70"/>
      <c r="AD6794" s="74"/>
      <c r="AE6794" s="68"/>
      <c r="AF6794" s="75"/>
    </row>
    <row r="6795" ht="28.5" customHeight="1" spans="1:32">
      <c r="A6795" s="61" t="s">
        <v>36</v>
      </c>
      <c r="B6795" s="61" t="s">
        <v>2156</v>
      </c>
      <c r="C6795" s="61" t="s">
        <v>4628</v>
      </c>
      <c r="D6795" s="61" t="s">
        <v>3929</v>
      </c>
      <c r="E6795" s="62" t="s">
        <v>4646</v>
      </c>
      <c r="F6795" s="46">
        <v>46199</v>
      </c>
      <c r="G6795" s="46" t="str">
        <f t="shared" si="725"/>
        <v>范伟军2026-6-26</v>
      </c>
      <c r="H6795" s="63"/>
      <c r="I6795" s="63"/>
      <c r="J6795" s="64"/>
      <c r="K6795" s="64"/>
      <c r="L6795" s="65"/>
      <c r="M6795" s="65"/>
      <c r="N6795" s="65"/>
      <c r="O6795" s="66"/>
      <c r="P6795" s="160"/>
      <c r="Q6795" s="68"/>
      <c r="R6795" s="68"/>
      <c r="S6795" s="68"/>
      <c r="T6795" s="69">
        <f t="shared" si="723"/>
        <v>0</v>
      </c>
      <c r="U6795" s="68"/>
      <c r="V6795" s="70"/>
      <c r="W6795" s="70"/>
      <c r="X6795" s="71">
        <f t="shared" si="724"/>
        <v>0</v>
      </c>
      <c r="Y6795" s="72"/>
      <c r="Z6795" s="70"/>
      <c r="AA6795" s="68"/>
      <c r="AB6795" s="73"/>
      <c r="AC6795" s="70"/>
      <c r="AD6795" s="74"/>
      <c r="AE6795" s="68"/>
      <c r="AF6795" s="75"/>
    </row>
    <row r="6796" ht="28.5" customHeight="1" spans="1:32">
      <c r="A6796" s="61" t="s">
        <v>36</v>
      </c>
      <c r="B6796" s="61" t="s">
        <v>2156</v>
      </c>
      <c r="C6796" s="61" t="s">
        <v>4628</v>
      </c>
      <c r="D6796" s="61" t="s">
        <v>3929</v>
      </c>
      <c r="E6796" s="62" t="s">
        <v>4646</v>
      </c>
      <c r="F6796" s="46">
        <v>46200</v>
      </c>
      <c r="G6796" s="46" t="str">
        <f t="shared" si="725"/>
        <v>范伟军2026-6-27</v>
      </c>
      <c r="H6796" s="63"/>
      <c r="I6796" s="63"/>
      <c r="J6796" s="64"/>
      <c r="K6796" s="64"/>
      <c r="L6796" s="65"/>
      <c r="M6796" s="65"/>
      <c r="N6796" s="79"/>
      <c r="O6796" s="66"/>
      <c r="P6796" s="160"/>
      <c r="Q6796" s="68"/>
      <c r="R6796" s="68"/>
      <c r="S6796" s="68"/>
      <c r="T6796" s="69">
        <f t="shared" si="723"/>
        <v>0</v>
      </c>
      <c r="U6796" s="68"/>
      <c r="V6796" s="70"/>
      <c r="W6796" s="70"/>
      <c r="X6796" s="71">
        <f t="shared" si="724"/>
        <v>0</v>
      </c>
      <c r="Y6796" s="72"/>
      <c r="Z6796" s="70"/>
      <c r="AA6796" s="68"/>
      <c r="AB6796" s="73"/>
      <c r="AC6796" s="70"/>
      <c r="AD6796" s="74"/>
      <c r="AE6796" s="68"/>
      <c r="AF6796" s="75"/>
    </row>
    <row r="6797" ht="28.5" customHeight="1" spans="1:32">
      <c r="A6797" s="61" t="s">
        <v>36</v>
      </c>
      <c r="B6797" s="61" t="s">
        <v>2156</v>
      </c>
      <c r="C6797" s="61" t="s">
        <v>4628</v>
      </c>
      <c r="D6797" s="61" t="s">
        <v>3929</v>
      </c>
      <c r="E6797" s="62" t="s">
        <v>4646</v>
      </c>
      <c r="F6797" s="46">
        <v>46201</v>
      </c>
      <c r="G6797" s="46" t="str">
        <f t="shared" si="725"/>
        <v>范伟军2026-6-28</v>
      </c>
      <c r="H6797" s="63"/>
      <c r="I6797" s="63"/>
      <c r="J6797" s="64"/>
      <c r="K6797" s="64"/>
      <c r="L6797" s="65"/>
      <c r="M6797" s="65"/>
      <c r="N6797" s="65"/>
      <c r="O6797" s="66"/>
      <c r="P6797" s="160"/>
      <c r="Q6797" s="68"/>
      <c r="R6797" s="68"/>
      <c r="S6797" s="68"/>
      <c r="T6797" s="69">
        <f t="shared" si="723"/>
        <v>0</v>
      </c>
      <c r="U6797" s="68"/>
      <c r="V6797" s="70"/>
      <c r="W6797" s="70"/>
      <c r="X6797" s="71">
        <f t="shared" si="724"/>
        <v>0</v>
      </c>
      <c r="Y6797" s="72"/>
      <c r="Z6797" s="70"/>
      <c r="AA6797" s="68"/>
      <c r="AB6797" s="73"/>
      <c r="AC6797" s="70"/>
      <c r="AD6797" s="74"/>
      <c r="AE6797" s="68"/>
      <c r="AF6797" s="75"/>
    </row>
    <row r="6798" ht="28.5" customHeight="1" spans="1:32">
      <c r="A6798" s="61" t="s">
        <v>36</v>
      </c>
      <c r="B6798" s="61" t="s">
        <v>2156</v>
      </c>
      <c r="C6798" s="61" t="s">
        <v>4628</v>
      </c>
      <c r="D6798" s="61" t="s">
        <v>3929</v>
      </c>
      <c r="E6798" s="62" t="s">
        <v>4646</v>
      </c>
      <c r="F6798" s="46">
        <v>46202</v>
      </c>
      <c r="G6798" s="46" t="str">
        <f t="shared" si="725"/>
        <v>范伟军2026-6-29</v>
      </c>
      <c r="H6798" s="63"/>
      <c r="I6798" s="63"/>
      <c r="J6798" s="64"/>
      <c r="K6798" s="64"/>
      <c r="L6798" s="65"/>
      <c r="M6798" s="65"/>
      <c r="N6798" s="79"/>
      <c r="O6798" s="66"/>
      <c r="P6798" s="160"/>
      <c r="Q6798" s="68"/>
      <c r="R6798" s="68"/>
      <c r="S6798" s="68"/>
      <c r="T6798" s="69">
        <f t="shared" si="723"/>
        <v>0</v>
      </c>
      <c r="U6798" s="68"/>
      <c r="V6798" s="70"/>
      <c r="W6798" s="70"/>
      <c r="X6798" s="71">
        <f t="shared" si="724"/>
        <v>0</v>
      </c>
      <c r="Y6798" s="72"/>
      <c r="Z6798" s="70"/>
      <c r="AA6798" s="68"/>
      <c r="AB6798" s="73"/>
      <c r="AC6798" s="70"/>
      <c r="AD6798" s="74"/>
      <c r="AE6798" s="68"/>
      <c r="AF6798" s="75"/>
    </row>
    <row r="6799" s="3" customFormat="1" ht="28.5" customHeight="1" spans="1:32">
      <c r="A6799" s="61" t="s">
        <v>36</v>
      </c>
      <c r="B6799" s="61" t="s">
        <v>2156</v>
      </c>
      <c r="C6799" s="61" t="s">
        <v>4628</v>
      </c>
      <c r="D6799" s="61" t="s">
        <v>3929</v>
      </c>
      <c r="E6799" s="62" t="s">
        <v>4646</v>
      </c>
      <c r="F6799" s="46">
        <v>46203</v>
      </c>
      <c r="G6799" s="46" t="str">
        <f t="shared" si="725"/>
        <v>范伟军2026-6-30</v>
      </c>
      <c r="H6799" s="63"/>
      <c r="I6799" s="63"/>
      <c r="J6799" s="64"/>
      <c r="K6799" s="64"/>
      <c r="L6799" s="65"/>
      <c r="M6799" s="65"/>
      <c r="N6799" s="65"/>
      <c r="O6799" s="66"/>
      <c r="P6799" s="160"/>
      <c r="Q6799" s="68"/>
      <c r="R6799" s="68"/>
      <c r="S6799" s="68"/>
      <c r="T6799" s="69">
        <f t="shared" si="723"/>
        <v>0</v>
      </c>
      <c r="U6799" s="68"/>
      <c r="V6799" s="70"/>
      <c r="W6799" s="70"/>
      <c r="X6799" s="71">
        <f t="shared" si="724"/>
        <v>0</v>
      </c>
      <c r="Y6799" s="72"/>
      <c r="Z6799" s="70"/>
      <c r="AA6799" s="68"/>
      <c r="AB6799" s="73"/>
      <c r="AC6799" s="70"/>
      <c r="AD6799" s="74"/>
      <c r="AE6799" s="68"/>
      <c r="AF6799" s="75"/>
    </row>
    <row r="6800" s="3" customFormat="1" ht="28.5" customHeight="1" spans="1:32">
      <c r="A6800" s="61" t="s">
        <v>36</v>
      </c>
      <c r="B6800" s="61" t="s">
        <v>2156</v>
      </c>
      <c r="C6800" s="61" t="s">
        <v>4628</v>
      </c>
      <c r="D6800" s="61" t="s">
        <v>3929</v>
      </c>
      <c r="E6800" s="62" t="s">
        <v>4646</v>
      </c>
      <c r="F6800" s="46">
        <v>46204</v>
      </c>
      <c r="G6800" s="46" t="str">
        <f t="shared" si="725"/>
        <v>范伟军2026-7-1</v>
      </c>
      <c r="H6800" s="63"/>
      <c r="I6800" s="63"/>
      <c r="J6800" s="64"/>
      <c r="K6800" s="64"/>
      <c r="L6800" s="65"/>
      <c r="M6800" s="65"/>
      <c r="N6800" s="65"/>
      <c r="O6800" s="66"/>
      <c r="P6800" s="183"/>
      <c r="Q6800" s="68"/>
      <c r="R6800" s="68"/>
      <c r="S6800" s="68"/>
      <c r="T6800" s="69">
        <f t="shared" si="723"/>
        <v>0</v>
      </c>
      <c r="U6800" s="68"/>
      <c r="V6800" s="70"/>
      <c r="W6800" s="70"/>
      <c r="X6800" s="71">
        <f t="shared" si="724"/>
        <v>0</v>
      </c>
      <c r="Y6800" s="72"/>
      <c r="Z6800" s="70"/>
      <c r="AA6800" s="68"/>
      <c r="AB6800" s="73"/>
      <c r="AC6800" s="70"/>
      <c r="AD6800" s="74"/>
      <c r="AE6800" s="68"/>
      <c r="AF6800" s="75"/>
    </row>
    <row r="6801" ht="28.5" customHeight="1" spans="1:32">
      <c r="A6801" s="84" t="s">
        <v>36</v>
      </c>
      <c r="B6801" s="84" t="s">
        <v>2156</v>
      </c>
      <c r="C6801" s="84" t="s">
        <v>4628</v>
      </c>
      <c r="D6801" s="84" t="s">
        <v>3929</v>
      </c>
      <c r="E6801" s="85" t="s">
        <v>4646</v>
      </c>
      <c r="F6801" s="86">
        <v>46235</v>
      </c>
      <c r="G6801" s="46" t="str">
        <f t="shared" si="725"/>
        <v>范伟军2026-8-1</v>
      </c>
      <c r="H6801" s="63"/>
      <c r="I6801" s="63"/>
      <c r="J6801" s="64"/>
      <c r="K6801" s="64"/>
      <c r="L6801" s="65"/>
      <c r="M6801" s="65"/>
      <c r="N6801" s="91"/>
      <c r="O6801" s="66"/>
      <c r="P6801" s="87"/>
      <c r="Q6801" s="87"/>
      <c r="R6801" s="87"/>
      <c r="S6801" s="87"/>
      <c r="T6801" s="69">
        <f t="shared" si="723"/>
        <v>0</v>
      </c>
      <c r="U6801" s="87"/>
      <c r="V6801" s="87"/>
      <c r="W6801" s="87"/>
      <c r="X6801" s="71">
        <f t="shared" si="724"/>
        <v>0</v>
      </c>
      <c r="Y6801" s="88"/>
      <c r="Z6801" s="87"/>
      <c r="AA6801" s="87"/>
      <c r="AB6801" s="87"/>
      <c r="AC6801" s="87"/>
      <c r="AD6801" s="89"/>
      <c r="AE6801" s="87"/>
      <c r="AF6801" s="90"/>
    </row>
    <row r="6802" ht="28.5" customHeight="1" spans="1:32">
      <c r="A6802" s="44" t="s">
        <v>138</v>
      </c>
      <c r="B6802" s="44" t="s">
        <v>2156</v>
      </c>
      <c r="C6802" s="44" t="s">
        <v>4628</v>
      </c>
      <c r="D6802" s="44" t="s">
        <v>3929</v>
      </c>
      <c r="E6802" s="44" t="s">
        <v>4663</v>
      </c>
      <c r="F6802" s="45">
        <v>46173</v>
      </c>
      <c r="G6802" s="46" t="str">
        <f t="shared" si="725"/>
        <v>吴剑波2026-5-31</v>
      </c>
      <c r="H6802" s="157"/>
      <c r="I6802" s="157"/>
      <c r="J6802" s="158"/>
      <c r="K6802" s="158"/>
      <c r="L6802" s="158"/>
      <c r="M6802" s="159"/>
      <c r="N6802" s="159"/>
      <c r="O6802" s="102">
        <f t="shared" ref="O6802:AE6802" si="726">SUM(O6803:O6834)</f>
        <v>136</v>
      </c>
      <c r="P6802" s="103">
        <f t="shared" si="726"/>
        <v>0</v>
      </c>
      <c r="Q6802" s="104">
        <f t="shared" si="726"/>
        <v>-9</v>
      </c>
      <c r="R6802" s="104">
        <f t="shared" si="726"/>
        <v>0</v>
      </c>
      <c r="S6802" s="53">
        <f t="shared" si="726"/>
        <v>0</v>
      </c>
      <c r="T6802" s="105">
        <f t="shared" si="726"/>
        <v>127</v>
      </c>
      <c r="U6802" s="55">
        <f t="shared" si="726"/>
        <v>0</v>
      </c>
      <c r="V6802" s="105">
        <f t="shared" si="726"/>
        <v>34.5</v>
      </c>
      <c r="W6802" s="105">
        <f t="shared" si="726"/>
        <v>0</v>
      </c>
      <c r="X6802" s="106">
        <f t="shared" si="726"/>
        <v>161.5</v>
      </c>
      <c r="Y6802" s="107">
        <f t="shared" si="726"/>
        <v>1</v>
      </c>
      <c r="Z6802" s="105">
        <f t="shared" si="726"/>
        <v>0</v>
      </c>
      <c r="AA6802" s="108">
        <f t="shared" si="726"/>
        <v>48</v>
      </c>
      <c r="AB6802" s="105">
        <f t="shared" si="726"/>
        <v>8</v>
      </c>
      <c r="AC6802" s="105">
        <f t="shared" si="726"/>
        <v>0</v>
      </c>
      <c r="AD6802" s="109">
        <f t="shared" si="726"/>
        <v>0</v>
      </c>
      <c r="AE6802" s="108">
        <f t="shared" si="726"/>
        <v>0</v>
      </c>
      <c r="AF6802" s="60"/>
    </row>
    <row r="6803" ht="28.5" customHeight="1" spans="1:32">
      <c r="A6803" s="61" t="s">
        <v>138</v>
      </c>
      <c r="B6803" s="61" t="s">
        <v>2156</v>
      </c>
      <c r="C6803" s="61" t="s">
        <v>4628</v>
      </c>
      <c r="D6803" s="61" t="s">
        <v>3929</v>
      </c>
      <c r="E6803" s="62" t="s">
        <v>4663</v>
      </c>
      <c r="F6803" s="46">
        <v>46174</v>
      </c>
      <c r="G6803" s="46" t="str">
        <f t="shared" si="725"/>
        <v>吴剑波2026-6-1</v>
      </c>
      <c r="H6803" s="63" t="s">
        <v>1397</v>
      </c>
      <c r="I6803" s="63" t="s">
        <v>2375</v>
      </c>
      <c r="J6803" s="64"/>
      <c r="K6803" s="64"/>
      <c r="L6803" s="65" t="s">
        <v>136</v>
      </c>
      <c r="M6803" s="65"/>
      <c r="N6803" s="65"/>
      <c r="O6803" s="66">
        <v>8</v>
      </c>
      <c r="P6803" s="160"/>
      <c r="Q6803" s="68"/>
      <c r="R6803" s="68"/>
      <c r="S6803" s="68"/>
      <c r="T6803" s="69">
        <f t="shared" ref="T6803:T6834" si="727">SUM(O6803:S6803)</f>
        <v>8</v>
      </c>
      <c r="U6803" s="68"/>
      <c r="V6803" s="70"/>
      <c r="W6803" s="70"/>
      <c r="X6803" s="71">
        <f t="shared" ref="X6803:X6834" si="728">SUM(T6803:W6803)</f>
        <v>8</v>
      </c>
      <c r="Y6803" s="72"/>
      <c r="Z6803" s="70"/>
      <c r="AA6803" s="68">
        <v>2</v>
      </c>
      <c r="AB6803" s="73"/>
      <c r="AC6803" s="70"/>
      <c r="AD6803" s="74"/>
      <c r="AE6803" s="68"/>
      <c r="AF6803" s="75"/>
    </row>
    <row r="6804" ht="28.5" customHeight="1" spans="1:32">
      <c r="A6804" s="61" t="s">
        <v>138</v>
      </c>
      <c r="B6804" s="61" t="s">
        <v>2156</v>
      </c>
      <c r="C6804" s="61" t="s">
        <v>4628</v>
      </c>
      <c r="D6804" s="61" t="s">
        <v>3929</v>
      </c>
      <c r="E6804" s="62" t="s">
        <v>4663</v>
      </c>
      <c r="F6804" s="46">
        <v>46175</v>
      </c>
      <c r="G6804" s="46" t="str">
        <f t="shared" si="725"/>
        <v>吴剑波2026-6-2</v>
      </c>
      <c r="H6804" s="63" t="s">
        <v>4106</v>
      </c>
      <c r="I6804" s="63" t="s">
        <v>4664</v>
      </c>
      <c r="J6804" s="64"/>
      <c r="K6804" s="64" t="s">
        <v>1791</v>
      </c>
      <c r="L6804" s="65"/>
      <c r="M6804" s="65"/>
      <c r="N6804" s="65"/>
      <c r="O6804" s="66">
        <v>8</v>
      </c>
      <c r="P6804" s="160"/>
      <c r="Q6804" s="68"/>
      <c r="R6804" s="68"/>
      <c r="S6804" s="68"/>
      <c r="T6804" s="69">
        <f t="shared" si="727"/>
        <v>8</v>
      </c>
      <c r="U6804" s="68"/>
      <c r="V6804" s="70">
        <v>3</v>
      </c>
      <c r="W6804" s="70"/>
      <c r="X6804" s="71">
        <f t="shared" si="728"/>
        <v>11</v>
      </c>
      <c r="Y6804" s="72"/>
      <c r="Z6804" s="70"/>
      <c r="AA6804" s="68">
        <v>2</v>
      </c>
      <c r="AB6804" s="73"/>
      <c r="AC6804" s="70"/>
      <c r="AD6804" s="74"/>
      <c r="AE6804" s="68"/>
      <c r="AF6804" s="75"/>
    </row>
    <row r="6805" ht="28.5" customHeight="1" spans="1:32">
      <c r="A6805" s="61" t="s">
        <v>138</v>
      </c>
      <c r="B6805" s="61" t="s">
        <v>2156</v>
      </c>
      <c r="C6805" s="61" t="s">
        <v>4628</v>
      </c>
      <c r="D6805" s="61" t="s">
        <v>3929</v>
      </c>
      <c r="E6805" s="62" t="s">
        <v>4663</v>
      </c>
      <c r="F6805" s="46">
        <v>46176</v>
      </c>
      <c r="G6805" s="46" t="str">
        <f t="shared" si="725"/>
        <v>吴剑波2026-6-3</v>
      </c>
      <c r="H6805" s="63" t="s">
        <v>4665</v>
      </c>
      <c r="I6805" s="63" t="s">
        <v>4666</v>
      </c>
      <c r="J6805" s="64"/>
      <c r="K6805" s="64" t="s">
        <v>1791</v>
      </c>
      <c r="L6805" s="65"/>
      <c r="M6805" s="65"/>
      <c r="N6805" s="65"/>
      <c r="O6805" s="66">
        <v>8</v>
      </c>
      <c r="P6805" s="160"/>
      <c r="Q6805" s="68"/>
      <c r="R6805" s="68"/>
      <c r="S6805" s="68"/>
      <c r="T6805" s="69">
        <f t="shared" si="727"/>
        <v>8</v>
      </c>
      <c r="U6805" s="68"/>
      <c r="V6805" s="70">
        <v>2</v>
      </c>
      <c r="W6805" s="70"/>
      <c r="X6805" s="71">
        <f t="shared" si="728"/>
        <v>10</v>
      </c>
      <c r="Y6805" s="72"/>
      <c r="Z6805" s="70"/>
      <c r="AA6805" s="68">
        <v>4</v>
      </c>
      <c r="AB6805" s="73"/>
      <c r="AC6805" s="70"/>
      <c r="AD6805" s="74"/>
      <c r="AE6805" s="68"/>
      <c r="AF6805" s="75"/>
    </row>
    <row r="6806" ht="28.5" customHeight="1" spans="1:32">
      <c r="A6806" s="61" t="s">
        <v>138</v>
      </c>
      <c r="B6806" s="61" t="s">
        <v>2156</v>
      </c>
      <c r="C6806" s="61" t="s">
        <v>4628</v>
      </c>
      <c r="D6806" s="61" t="s">
        <v>3929</v>
      </c>
      <c r="E6806" s="62" t="s">
        <v>4663</v>
      </c>
      <c r="F6806" s="46">
        <v>46177</v>
      </c>
      <c r="G6806" s="46" t="str">
        <f t="shared" si="725"/>
        <v>吴剑波2026-6-4</v>
      </c>
      <c r="H6806" s="63" t="s">
        <v>2386</v>
      </c>
      <c r="I6806" s="63" t="s">
        <v>1854</v>
      </c>
      <c r="J6806" s="64"/>
      <c r="K6806" s="64"/>
      <c r="L6806" s="65"/>
      <c r="M6806" s="65"/>
      <c r="N6806" s="65"/>
      <c r="O6806" s="66">
        <v>8</v>
      </c>
      <c r="P6806" s="160"/>
      <c r="Q6806" s="68"/>
      <c r="R6806" s="68"/>
      <c r="S6806" s="68"/>
      <c r="T6806" s="69">
        <f t="shared" si="727"/>
        <v>8</v>
      </c>
      <c r="U6806" s="68"/>
      <c r="V6806" s="70"/>
      <c r="W6806" s="70"/>
      <c r="X6806" s="71">
        <f t="shared" si="728"/>
        <v>8</v>
      </c>
      <c r="Y6806" s="72"/>
      <c r="Z6806" s="70"/>
      <c r="AA6806" s="68">
        <v>2</v>
      </c>
      <c r="AB6806" s="73"/>
      <c r="AC6806" s="70"/>
      <c r="AD6806" s="74"/>
      <c r="AE6806" s="68"/>
      <c r="AF6806" s="75"/>
    </row>
    <row r="6807" ht="28.5" customHeight="1" spans="1:32">
      <c r="A6807" s="61" t="s">
        <v>138</v>
      </c>
      <c r="B6807" s="61" t="s">
        <v>2156</v>
      </c>
      <c r="C6807" s="61" t="s">
        <v>4628</v>
      </c>
      <c r="D6807" s="61" t="s">
        <v>3929</v>
      </c>
      <c r="E6807" s="62" t="s">
        <v>4663</v>
      </c>
      <c r="F6807" s="46">
        <v>46178</v>
      </c>
      <c r="G6807" s="46" t="str">
        <f t="shared" si="725"/>
        <v>吴剑波2026-6-5</v>
      </c>
      <c r="H6807" s="63" t="s">
        <v>1669</v>
      </c>
      <c r="I6807" s="63" t="s">
        <v>4667</v>
      </c>
      <c r="J6807" s="64"/>
      <c r="K6807" s="64" t="s">
        <v>1791</v>
      </c>
      <c r="L6807" s="65"/>
      <c r="M6807" s="65"/>
      <c r="N6807" s="65"/>
      <c r="O6807" s="66">
        <v>8</v>
      </c>
      <c r="P6807" s="160"/>
      <c r="Q6807" s="68"/>
      <c r="R6807" s="68"/>
      <c r="S6807" s="68"/>
      <c r="T6807" s="69">
        <f t="shared" si="727"/>
        <v>8</v>
      </c>
      <c r="U6807" s="68"/>
      <c r="V6807" s="70">
        <v>3</v>
      </c>
      <c r="W6807" s="70"/>
      <c r="X6807" s="71">
        <f t="shared" si="728"/>
        <v>11</v>
      </c>
      <c r="Y6807" s="72"/>
      <c r="Z6807" s="70"/>
      <c r="AA6807" s="68">
        <v>4</v>
      </c>
      <c r="AB6807" s="73"/>
      <c r="AC6807" s="70"/>
      <c r="AD6807" s="74"/>
      <c r="AE6807" s="68"/>
      <c r="AF6807" s="75"/>
    </row>
    <row r="6808" ht="28.5" customHeight="1" spans="1:32">
      <c r="A6808" s="61" t="s">
        <v>138</v>
      </c>
      <c r="B6808" s="61" t="s">
        <v>2156</v>
      </c>
      <c r="C6808" s="61" t="s">
        <v>4628</v>
      </c>
      <c r="D6808" s="61" t="s">
        <v>3929</v>
      </c>
      <c r="E6808" s="62" t="s">
        <v>4663</v>
      </c>
      <c r="F6808" s="46">
        <v>46179</v>
      </c>
      <c r="G6808" s="46" t="str">
        <f t="shared" si="725"/>
        <v>吴剑波2026-6-6</v>
      </c>
      <c r="H6808" s="63" t="s">
        <v>1387</v>
      </c>
      <c r="I6808" s="63" t="s">
        <v>4068</v>
      </c>
      <c r="J6808" s="64"/>
      <c r="K6808" s="64"/>
      <c r="L6808" s="65"/>
      <c r="M6808" s="65"/>
      <c r="N6808" s="65"/>
      <c r="O6808" s="66">
        <v>8</v>
      </c>
      <c r="P6808" s="160"/>
      <c r="Q6808" s="68"/>
      <c r="R6808" s="68"/>
      <c r="S6808" s="68"/>
      <c r="T6808" s="69">
        <f t="shared" si="727"/>
        <v>8</v>
      </c>
      <c r="U6808" s="68"/>
      <c r="V6808" s="70"/>
      <c r="W6808" s="70"/>
      <c r="X6808" s="71">
        <f t="shared" si="728"/>
        <v>8</v>
      </c>
      <c r="Y6808" s="72"/>
      <c r="Z6808" s="70"/>
      <c r="AA6808" s="68">
        <v>2</v>
      </c>
      <c r="AB6808" s="73"/>
      <c r="AC6808" s="70"/>
      <c r="AD6808" s="74"/>
      <c r="AE6808" s="68"/>
      <c r="AF6808" s="75"/>
    </row>
    <row r="6809" ht="28.5" customHeight="1" spans="1:32">
      <c r="A6809" s="61" t="s">
        <v>138</v>
      </c>
      <c r="B6809" s="61" t="s">
        <v>2156</v>
      </c>
      <c r="C6809" s="61" t="s">
        <v>4628</v>
      </c>
      <c r="D6809" s="61" t="s">
        <v>3929</v>
      </c>
      <c r="E6809" s="62" t="s">
        <v>4663</v>
      </c>
      <c r="F6809" s="77">
        <v>46180</v>
      </c>
      <c r="G6809" s="46" t="str">
        <f t="shared" si="725"/>
        <v>吴剑波2026-6-7</v>
      </c>
      <c r="H6809" s="63" t="s">
        <v>2930</v>
      </c>
      <c r="I6809" s="63" t="s">
        <v>4068</v>
      </c>
      <c r="J6809" s="64"/>
      <c r="K6809" s="64" t="s">
        <v>73</v>
      </c>
      <c r="L6809" s="65"/>
      <c r="M6809" s="65"/>
      <c r="N6809" s="65"/>
      <c r="O6809" s="66"/>
      <c r="P6809" s="160"/>
      <c r="Q6809" s="68"/>
      <c r="R6809" s="68"/>
      <c r="S6809" s="68"/>
      <c r="T6809" s="69">
        <f t="shared" si="727"/>
        <v>0</v>
      </c>
      <c r="U6809" s="68"/>
      <c r="V6809" s="70">
        <v>6.5</v>
      </c>
      <c r="W6809" s="70"/>
      <c r="X6809" s="71">
        <f t="shared" si="728"/>
        <v>6.5</v>
      </c>
      <c r="Y6809" s="72"/>
      <c r="Z6809" s="70"/>
      <c r="AA6809" s="68">
        <v>2</v>
      </c>
      <c r="AB6809" s="73"/>
      <c r="AC6809" s="70"/>
      <c r="AD6809" s="74"/>
      <c r="AE6809" s="68"/>
      <c r="AF6809" s="75"/>
    </row>
    <row r="6810" ht="28.5" customHeight="1" spans="1:32">
      <c r="A6810" s="61" t="s">
        <v>138</v>
      </c>
      <c r="B6810" s="61" t="s">
        <v>2156</v>
      </c>
      <c r="C6810" s="61" t="s">
        <v>4628</v>
      </c>
      <c r="D6810" s="61" t="s">
        <v>3929</v>
      </c>
      <c r="E6810" s="62" t="s">
        <v>4663</v>
      </c>
      <c r="F6810" s="46">
        <v>46181</v>
      </c>
      <c r="G6810" s="46" t="str">
        <f t="shared" si="725"/>
        <v>吴剑波2026-6-8</v>
      </c>
      <c r="H6810" s="63"/>
      <c r="I6810" s="63"/>
      <c r="J6810" s="64"/>
      <c r="K6810" s="64"/>
      <c r="L6810" s="65" t="s">
        <v>73</v>
      </c>
      <c r="M6810" s="65"/>
      <c r="N6810" s="65"/>
      <c r="O6810" s="66">
        <v>8</v>
      </c>
      <c r="P6810" s="160"/>
      <c r="Q6810" s="68">
        <v>-8</v>
      </c>
      <c r="R6810" s="68"/>
      <c r="S6810" s="68"/>
      <c r="T6810" s="69">
        <f t="shared" si="727"/>
        <v>0</v>
      </c>
      <c r="U6810" s="68"/>
      <c r="V6810" s="70"/>
      <c r="W6810" s="70"/>
      <c r="X6810" s="71">
        <f t="shared" si="728"/>
        <v>0</v>
      </c>
      <c r="Y6810" s="72"/>
      <c r="Z6810" s="70"/>
      <c r="AA6810" s="68"/>
      <c r="AB6810" s="73"/>
      <c r="AC6810" s="70"/>
      <c r="AD6810" s="74"/>
      <c r="AE6810" s="68"/>
      <c r="AF6810" s="75"/>
    </row>
    <row r="6811" ht="28.5" customHeight="1" spans="1:32">
      <c r="A6811" s="61" t="s">
        <v>138</v>
      </c>
      <c r="B6811" s="61" t="s">
        <v>2156</v>
      </c>
      <c r="C6811" s="61" t="s">
        <v>4628</v>
      </c>
      <c r="D6811" s="61" t="s">
        <v>3929</v>
      </c>
      <c r="E6811" s="62" t="s">
        <v>4663</v>
      </c>
      <c r="F6811" s="78">
        <v>46182</v>
      </c>
      <c r="G6811" s="46" t="str">
        <f t="shared" si="725"/>
        <v>吴剑波2026-6-9</v>
      </c>
      <c r="H6811" s="63" t="s">
        <v>4668</v>
      </c>
      <c r="I6811" s="63" t="s">
        <v>4669</v>
      </c>
      <c r="J6811" s="64"/>
      <c r="K6811" s="64" t="s">
        <v>1791</v>
      </c>
      <c r="L6811" s="65"/>
      <c r="M6811" s="65"/>
      <c r="N6811" s="65"/>
      <c r="O6811" s="66">
        <v>8</v>
      </c>
      <c r="P6811" s="160"/>
      <c r="Q6811" s="68"/>
      <c r="R6811" s="68"/>
      <c r="S6811" s="68"/>
      <c r="T6811" s="69">
        <f t="shared" si="727"/>
        <v>8</v>
      </c>
      <c r="U6811" s="68"/>
      <c r="V6811" s="70">
        <v>3</v>
      </c>
      <c r="W6811" s="70"/>
      <c r="X6811" s="71">
        <f t="shared" si="728"/>
        <v>11</v>
      </c>
      <c r="Y6811" s="72">
        <v>1</v>
      </c>
      <c r="Z6811" s="70"/>
      <c r="AA6811" s="68">
        <v>4</v>
      </c>
      <c r="AB6811" s="73"/>
      <c r="AC6811" s="70"/>
      <c r="AD6811" s="74"/>
      <c r="AE6811" s="68"/>
      <c r="AF6811" s="75"/>
    </row>
    <row r="6812" ht="28.5" customHeight="1" spans="1:32">
      <c r="A6812" s="61" t="s">
        <v>138</v>
      </c>
      <c r="B6812" s="61" t="s">
        <v>2156</v>
      </c>
      <c r="C6812" s="61" t="s">
        <v>4628</v>
      </c>
      <c r="D6812" s="61" t="s">
        <v>3929</v>
      </c>
      <c r="E6812" s="62" t="s">
        <v>4663</v>
      </c>
      <c r="F6812" s="46">
        <v>46183</v>
      </c>
      <c r="G6812" s="46" t="str">
        <f t="shared" si="725"/>
        <v>吴剑波2026-6-10</v>
      </c>
      <c r="H6812" s="63" t="s">
        <v>1321</v>
      </c>
      <c r="I6812" s="63" t="s">
        <v>4670</v>
      </c>
      <c r="J6812" s="64"/>
      <c r="K6812" s="64" t="s">
        <v>1791</v>
      </c>
      <c r="L6812" s="65"/>
      <c r="M6812" s="65"/>
      <c r="N6812" s="83"/>
      <c r="O6812" s="66">
        <v>8</v>
      </c>
      <c r="P6812" s="160"/>
      <c r="Q6812" s="68"/>
      <c r="R6812" s="68"/>
      <c r="S6812" s="68"/>
      <c r="T6812" s="69">
        <f t="shared" si="727"/>
        <v>8</v>
      </c>
      <c r="U6812" s="68"/>
      <c r="V6812" s="70">
        <v>3</v>
      </c>
      <c r="W6812" s="70"/>
      <c r="X6812" s="71">
        <f t="shared" si="728"/>
        <v>11</v>
      </c>
      <c r="Y6812" s="72"/>
      <c r="Z6812" s="70"/>
      <c r="AA6812" s="68">
        <v>4</v>
      </c>
      <c r="AB6812" s="73"/>
      <c r="AC6812" s="70"/>
      <c r="AD6812" s="74"/>
      <c r="AE6812" s="68"/>
      <c r="AF6812" s="75"/>
    </row>
    <row r="6813" ht="28.5" customHeight="1" spans="1:32">
      <c r="A6813" s="61" t="s">
        <v>138</v>
      </c>
      <c r="B6813" s="61" t="s">
        <v>2156</v>
      </c>
      <c r="C6813" s="61" t="s">
        <v>4628</v>
      </c>
      <c r="D6813" s="61" t="s">
        <v>3929</v>
      </c>
      <c r="E6813" s="62" t="s">
        <v>4663</v>
      </c>
      <c r="F6813" s="46">
        <v>46184</v>
      </c>
      <c r="G6813" s="46" t="str">
        <f t="shared" si="725"/>
        <v>吴剑波2026-6-11</v>
      </c>
      <c r="H6813" s="63" t="s">
        <v>4671</v>
      </c>
      <c r="I6813" s="63" t="s">
        <v>4672</v>
      </c>
      <c r="J6813" s="64"/>
      <c r="K6813" s="64" t="s">
        <v>1791</v>
      </c>
      <c r="L6813" s="65"/>
      <c r="M6813" s="65"/>
      <c r="N6813" s="65"/>
      <c r="O6813" s="66">
        <v>8</v>
      </c>
      <c r="P6813" s="160"/>
      <c r="Q6813" s="68"/>
      <c r="R6813" s="68"/>
      <c r="S6813" s="68"/>
      <c r="T6813" s="69">
        <f t="shared" si="727"/>
        <v>8</v>
      </c>
      <c r="U6813" s="68"/>
      <c r="V6813" s="70">
        <v>2</v>
      </c>
      <c r="W6813" s="70"/>
      <c r="X6813" s="71">
        <f t="shared" si="728"/>
        <v>10</v>
      </c>
      <c r="Y6813" s="72"/>
      <c r="Z6813" s="70"/>
      <c r="AA6813" s="68">
        <v>4</v>
      </c>
      <c r="AB6813" s="73"/>
      <c r="AC6813" s="70"/>
      <c r="AD6813" s="74"/>
      <c r="AE6813" s="68"/>
      <c r="AF6813" s="75"/>
    </row>
    <row r="6814" ht="28.5" customHeight="1" spans="1:32">
      <c r="A6814" s="61" t="s">
        <v>138</v>
      </c>
      <c r="B6814" s="61" t="s">
        <v>2156</v>
      </c>
      <c r="C6814" s="61" t="s">
        <v>4628</v>
      </c>
      <c r="D6814" s="61" t="s">
        <v>3929</v>
      </c>
      <c r="E6814" s="62" t="s">
        <v>4663</v>
      </c>
      <c r="F6814" s="46">
        <v>46185</v>
      </c>
      <c r="G6814" s="46" t="str">
        <f t="shared" si="725"/>
        <v>吴剑波2026-6-12</v>
      </c>
      <c r="H6814" s="63" t="s">
        <v>4480</v>
      </c>
      <c r="I6814" s="63" t="s">
        <v>2464</v>
      </c>
      <c r="J6814" s="64"/>
      <c r="K6814" s="64" t="s">
        <v>1791</v>
      </c>
      <c r="L6814" s="65"/>
      <c r="M6814" s="65"/>
      <c r="N6814" s="79"/>
      <c r="O6814" s="66">
        <v>8</v>
      </c>
      <c r="P6814" s="160"/>
      <c r="Q6814" s="68"/>
      <c r="R6814" s="68"/>
      <c r="S6814" s="68"/>
      <c r="T6814" s="69">
        <f t="shared" si="727"/>
        <v>8</v>
      </c>
      <c r="U6814" s="68"/>
      <c r="V6814" s="70">
        <v>3</v>
      </c>
      <c r="W6814" s="70"/>
      <c r="X6814" s="71">
        <f t="shared" si="728"/>
        <v>11</v>
      </c>
      <c r="Y6814" s="72"/>
      <c r="Z6814" s="70"/>
      <c r="AA6814" s="68">
        <v>2</v>
      </c>
      <c r="AB6814" s="73"/>
      <c r="AC6814" s="70"/>
      <c r="AD6814" s="74"/>
      <c r="AE6814" s="68"/>
      <c r="AF6814" s="75"/>
    </row>
    <row r="6815" ht="28.5" customHeight="1" spans="1:32">
      <c r="A6815" s="61" t="s">
        <v>138</v>
      </c>
      <c r="B6815" s="61" t="s">
        <v>2156</v>
      </c>
      <c r="C6815" s="61" t="s">
        <v>4628</v>
      </c>
      <c r="D6815" s="61" t="s">
        <v>3929</v>
      </c>
      <c r="E6815" s="62" t="s">
        <v>4663</v>
      </c>
      <c r="F6815" s="46">
        <v>46186</v>
      </c>
      <c r="G6815" s="46" t="str">
        <f t="shared" si="725"/>
        <v>吴剑波2026-6-13</v>
      </c>
      <c r="H6815" s="63" t="s">
        <v>1079</v>
      </c>
      <c r="I6815" s="63" t="s">
        <v>3999</v>
      </c>
      <c r="J6815" s="64"/>
      <c r="K6815" s="64"/>
      <c r="L6815" s="65"/>
      <c r="M6815" s="65"/>
      <c r="N6815" s="65"/>
      <c r="O6815" s="66">
        <v>8</v>
      </c>
      <c r="P6815" s="160"/>
      <c r="Q6815" s="68"/>
      <c r="R6815" s="68"/>
      <c r="S6815" s="68"/>
      <c r="T6815" s="69">
        <f t="shared" si="727"/>
        <v>8</v>
      </c>
      <c r="U6815" s="68"/>
      <c r="V6815" s="70"/>
      <c r="W6815" s="70"/>
      <c r="X6815" s="71">
        <f t="shared" si="728"/>
        <v>8</v>
      </c>
      <c r="Y6815" s="72"/>
      <c r="Z6815" s="70"/>
      <c r="AA6815" s="68">
        <v>2</v>
      </c>
      <c r="AB6815" s="73"/>
      <c r="AC6815" s="70"/>
      <c r="AD6815" s="74"/>
      <c r="AE6815" s="68"/>
      <c r="AF6815" s="80"/>
    </row>
    <row r="6816" ht="28.5" customHeight="1" spans="1:32">
      <c r="A6816" s="61" t="s">
        <v>138</v>
      </c>
      <c r="B6816" s="61" t="s">
        <v>2156</v>
      </c>
      <c r="C6816" s="61" t="s">
        <v>4628</v>
      </c>
      <c r="D6816" s="61" t="s">
        <v>3929</v>
      </c>
      <c r="E6816" s="62" t="s">
        <v>4663</v>
      </c>
      <c r="F6816" s="77">
        <v>46187</v>
      </c>
      <c r="G6816" s="46" t="str">
        <f t="shared" si="725"/>
        <v>吴剑波2026-6-14</v>
      </c>
      <c r="H6816" s="63" t="s">
        <v>4673</v>
      </c>
      <c r="I6816" s="63" t="s">
        <v>3964</v>
      </c>
      <c r="J6816" s="64"/>
      <c r="K6816" s="64" t="s">
        <v>73</v>
      </c>
      <c r="L6816" s="65"/>
      <c r="M6816" s="65"/>
      <c r="N6816" s="65"/>
      <c r="O6816" s="66"/>
      <c r="P6816" s="160"/>
      <c r="Q6816" s="68"/>
      <c r="R6816" s="68"/>
      <c r="S6816" s="68"/>
      <c r="T6816" s="69">
        <f t="shared" si="727"/>
        <v>0</v>
      </c>
      <c r="U6816" s="68"/>
      <c r="V6816" s="70">
        <v>6</v>
      </c>
      <c r="W6816" s="70"/>
      <c r="X6816" s="71">
        <f t="shared" si="728"/>
        <v>6</v>
      </c>
      <c r="Y6816" s="72"/>
      <c r="Z6816" s="70"/>
      <c r="AA6816" s="68">
        <v>2</v>
      </c>
      <c r="AB6816" s="73"/>
      <c r="AC6816" s="70"/>
      <c r="AD6816" s="74"/>
      <c r="AE6816" s="68"/>
      <c r="AF6816" s="80"/>
    </row>
    <row r="6817" ht="28.5" customHeight="1" spans="1:32">
      <c r="A6817" s="61" t="s">
        <v>138</v>
      </c>
      <c r="B6817" s="61" t="s">
        <v>2156</v>
      </c>
      <c r="C6817" s="61" t="s">
        <v>4628</v>
      </c>
      <c r="D6817" s="61" t="s">
        <v>3929</v>
      </c>
      <c r="E6817" s="62" t="s">
        <v>4663</v>
      </c>
      <c r="F6817" s="46">
        <v>46188</v>
      </c>
      <c r="G6817" s="46" t="str">
        <f t="shared" si="725"/>
        <v>吴剑波2026-6-15</v>
      </c>
      <c r="H6817" s="63" t="s">
        <v>2409</v>
      </c>
      <c r="I6817" s="63" t="s">
        <v>239</v>
      </c>
      <c r="J6817" s="64"/>
      <c r="K6817" s="64"/>
      <c r="L6817" s="65"/>
      <c r="M6817" s="65"/>
      <c r="N6817" s="65"/>
      <c r="O6817" s="66">
        <v>8</v>
      </c>
      <c r="P6817" s="160"/>
      <c r="Q6817" s="68"/>
      <c r="R6817" s="68"/>
      <c r="S6817" s="68"/>
      <c r="T6817" s="69">
        <f t="shared" si="727"/>
        <v>8</v>
      </c>
      <c r="U6817" s="68"/>
      <c r="V6817" s="70"/>
      <c r="W6817" s="70"/>
      <c r="X6817" s="71">
        <f t="shared" si="728"/>
        <v>8</v>
      </c>
      <c r="Y6817" s="72"/>
      <c r="Z6817" s="70"/>
      <c r="AA6817" s="68">
        <v>2</v>
      </c>
      <c r="AB6817" s="73"/>
      <c r="AC6817" s="70"/>
      <c r="AD6817" s="74"/>
      <c r="AE6817" s="68"/>
      <c r="AF6817" s="75"/>
    </row>
    <row r="6818" ht="28.5" customHeight="1" spans="1:32">
      <c r="A6818" s="61" t="s">
        <v>138</v>
      </c>
      <c r="B6818" s="61" t="s">
        <v>2156</v>
      </c>
      <c r="C6818" s="61" t="s">
        <v>4628</v>
      </c>
      <c r="D6818" s="61" t="s">
        <v>3929</v>
      </c>
      <c r="E6818" s="62" t="s">
        <v>4663</v>
      </c>
      <c r="F6818" s="46">
        <v>46189</v>
      </c>
      <c r="G6818" s="46" t="str">
        <f t="shared" si="725"/>
        <v>吴剑波2026-6-16</v>
      </c>
      <c r="H6818" s="63" t="s">
        <v>4674</v>
      </c>
      <c r="I6818" s="63" t="s">
        <v>4675</v>
      </c>
      <c r="J6818" s="64"/>
      <c r="K6818" s="64" t="s">
        <v>1598</v>
      </c>
      <c r="L6818" s="65"/>
      <c r="M6818" s="65"/>
      <c r="N6818" s="65"/>
      <c r="O6818" s="66">
        <v>8</v>
      </c>
      <c r="P6818" s="161"/>
      <c r="Q6818" s="68"/>
      <c r="R6818" s="68"/>
      <c r="S6818" s="68"/>
      <c r="T6818" s="69">
        <f t="shared" si="727"/>
        <v>8</v>
      </c>
      <c r="U6818" s="68"/>
      <c r="V6818" s="70">
        <v>3</v>
      </c>
      <c r="W6818" s="70"/>
      <c r="X6818" s="71">
        <f t="shared" si="728"/>
        <v>11</v>
      </c>
      <c r="Y6818" s="72"/>
      <c r="Z6818" s="70"/>
      <c r="AA6818" s="68">
        <v>4</v>
      </c>
      <c r="AB6818" s="73"/>
      <c r="AC6818" s="70"/>
      <c r="AD6818" s="74"/>
      <c r="AE6818" s="68"/>
      <c r="AF6818" s="80"/>
    </row>
    <row r="6819" ht="28.5" customHeight="1" spans="1:32">
      <c r="A6819" s="61" t="s">
        <v>138</v>
      </c>
      <c r="B6819" s="61" t="s">
        <v>2156</v>
      </c>
      <c r="C6819" s="61" t="s">
        <v>4628</v>
      </c>
      <c r="D6819" s="61" t="s">
        <v>3929</v>
      </c>
      <c r="E6819" s="62" t="s">
        <v>4663</v>
      </c>
      <c r="F6819" s="46">
        <v>46190</v>
      </c>
      <c r="G6819" s="46" t="str">
        <f t="shared" si="725"/>
        <v>吴剑波2026-6-17</v>
      </c>
      <c r="H6819" s="63" t="s">
        <v>1406</v>
      </c>
      <c r="I6819" s="63" t="s">
        <v>223</v>
      </c>
      <c r="J6819" s="64"/>
      <c r="K6819" s="64"/>
      <c r="L6819" s="65"/>
      <c r="M6819" s="65"/>
      <c r="N6819" s="65"/>
      <c r="O6819" s="66">
        <v>8</v>
      </c>
      <c r="P6819" s="161"/>
      <c r="Q6819" s="68"/>
      <c r="R6819" s="68"/>
      <c r="S6819" s="68"/>
      <c r="T6819" s="69">
        <f t="shared" si="727"/>
        <v>8</v>
      </c>
      <c r="U6819" s="68"/>
      <c r="V6819" s="70"/>
      <c r="W6819" s="70"/>
      <c r="X6819" s="71">
        <f t="shared" si="728"/>
        <v>8</v>
      </c>
      <c r="Y6819" s="72"/>
      <c r="Z6819" s="70"/>
      <c r="AA6819" s="68">
        <v>2</v>
      </c>
      <c r="AB6819" s="73"/>
      <c r="AC6819" s="70"/>
      <c r="AD6819" s="74"/>
      <c r="AE6819" s="68"/>
      <c r="AF6819" s="75"/>
    </row>
    <row r="6820" ht="28.5" customHeight="1" spans="1:32">
      <c r="A6820" s="61" t="s">
        <v>138</v>
      </c>
      <c r="B6820" s="61" t="s">
        <v>2156</v>
      </c>
      <c r="C6820" s="61" t="s">
        <v>4628</v>
      </c>
      <c r="D6820" s="61" t="s">
        <v>3929</v>
      </c>
      <c r="E6820" s="62" t="s">
        <v>4663</v>
      </c>
      <c r="F6820" s="46">
        <v>46191</v>
      </c>
      <c r="G6820" s="46" t="str">
        <f t="shared" si="725"/>
        <v>吴剑波2026-6-18</v>
      </c>
      <c r="H6820" s="63" t="s">
        <v>1838</v>
      </c>
      <c r="I6820" s="63" t="s">
        <v>3695</v>
      </c>
      <c r="J6820" s="64"/>
      <c r="K6820" s="64"/>
      <c r="L6820" s="65"/>
      <c r="M6820" s="65"/>
      <c r="N6820" s="65"/>
      <c r="O6820" s="66">
        <v>8</v>
      </c>
      <c r="P6820" s="161"/>
      <c r="Q6820" s="68"/>
      <c r="R6820" s="68"/>
      <c r="S6820" s="68"/>
      <c r="T6820" s="69">
        <f t="shared" si="727"/>
        <v>8</v>
      </c>
      <c r="U6820" s="68"/>
      <c r="V6820" s="70"/>
      <c r="W6820" s="70"/>
      <c r="X6820" s="71">
        <f t="shared" si="728"/>
        <v>8</v>
      </c>
      <c r="Y6820" s="72"/>
      <c r="Z6820" s="70"/>
      <c r="AA6820" s="68">
        <v>2</v>
      </c>
      <c r="AB6820" s="73"/>
      <c r="AC6820" s="70"/>
      <c r="AD6820" s="74"/>
      <c r="AE6820" s="68"/>
      <c r="AF6820" s="75"/>
    </row>
    <row r="6821" ht="28.5" customHeight="1" spans="1:32">
      <c r="A6821" s="61" t="s">
        <v>138</v>
      </c>
      <c r="B6821" s="61" t="s">
        <v>2156</v>
      </c>
      <c r="C6821" s="61" t="s">
        <v>4628</v>
      </c>
      <c r="D6821" s="61" t="s">
        <v>3929</v>
      </c>
      <c r="E6821" s="62" t="s">
        <v>4663</v>
      </c>
      <c r="F6821" s="82">
        <v>46192</v>
      </c>
      <c r="G6821" s="46" t="str">
        <f t="shared" si="725"/>
        <v>吴剑波2026-6-19</v>
      </c>
      <c r="H6821" s="63"/>
      <c r="I6821" s="63"/>
      <c r="J6821" s="64"/>
      <c r="K6821" s="64"/>
      <c r="L6821" s="65"/>
      <c r="M6821" s="65"/>
      <c r="N6821" s="65"/>
      <c r="O6821" s="66"/>
      <c r="P6821" s="161"/>
      <c r="Q6821" s="68"/>
      <c r="R6821" s="68"/>
      <c r="S6821" s="68"/>
      <c r="T6821" s="69">
        <f t="shared" si="727"/>
        <v>0</v>
      </c>
      <c r="U6821" s="68"/>
      <c r="V6821" s="70"/>
      <c r="W6821" s="70"/>
      <c r="X6821" s="71">
        <f t="shared" si="728"/>
        <v>0</v>
      </c>
      <c r="Y6821" s="72"/>
      <c r="Z6821" s="70"/>
      <c r="AA6821" s="68"/>
      <c r="AB6821" s="73">
        <v>8</v>
      </c>
      <c r="AC6821" s="70"/>
      <c r="AD6821" s="74"/>
      <c r="AE6821" s="68"/>
      <c r="AF6821" s="75"/>
    </row>
    <row r="6822" ht="28.5" customHeight="1" spans="1:32">
      <c r="A6822" s="61" t="s">
        <v>138</v>
      </c>
      <c r="B6822" s="61" t="s">
        <v>2156</v>
      </c>
      <c r="C6822" s="61" t="s">
        <v>4628</v>
      </c>
      <c r="D6822" s="61" t="s">
        <v>3929</v>
      </c>
      <c r="E6822" s="62" t="s">
        <v>4663</v>
      </c>
      <c r="F6822" s="77">
        <v>46193</v>
      </c>
      <c r="G6822" s="46" t="str">
        <f t="shared" si="725"/>
        <v>吴剑波2026-6-20</v>
      </c>
      <c r="H6822" s="63"/>
      <c r="I6822" s="63"/>
      <c r="J6822" s="64"/>
      <c r="K6822" s="64"/>
      <c r="L6822" s="65"/>
      <c r="M6822" s="65"/>
      <c r="N6822" s="65"/>
      <c r="O6822" s="66"/>
      <c r="P6822" s="161"/>
      <c r="Q6822" s="68"/>
      <c r="R6822" s="68"/>
      <c r="S6822" s="68"/>
      <c r="T6822" s="69">
        <f t="shared" si="727"/>
        <v>0</v>
      </c>
      <c r="U6822" s="68"/>
      <c r="V6822" s="70"/>
      <c r="W6822" s="70"/>
      <c r="X6822" s="71">
        <f t="shared" si="728"/>
        <v>0</v>
      </c>
      <c r="Y6822" s="72"/>
      <c r="Z6822" s="70"/>
      <c r="AA6822" s="68"/>
      <c r="AB6822" s="73"/>
      <c r="AC6822" s="70"/>
      <c r="AD6822" s="74"/>
      <c r="AE6822" s="68"/>
      <c r="AF6822" s="75"/>
    </row>
    <row r="6823" ht="28.5" customHeight="1" spans="1:32">
      <c r="A6823" s="61" t="s">
        <v>138</v>
      </c>
      <c r="B6823" s="61" t="s">
        <v>2156</v>
      </c>
      <c r="C6823" s="61" t="s">
        <v>4628</v>
      </c>
      <c r="D6823" s="61" t="s">
        <v>3929</v>
      </c>
      <c r="E6823" s="62" t="s">
        <v>4663</v>
      </c>
      <c r="F6823" s="46">
        <v>46194</v>
      </c>
      <c r="G6823" s="46" t="str">
        <f t="shared" si="725"/>
        <v>吴剑波2026-6-21</v>
      </c>
      <c r="H6823" s="63" t="s">
        <v>4676</v>
      </c>
      <c r="I6823" s="63" t="s">
        <v>4067</v>
      </c>
      <c r="J6823" s="64"/>
      <c r="K6823" s="64"/>
      <c r="L6823" s="65" t="s">
        <v>391</v>
      </c>
      <c r="M6823" s="65"/>
      <c r="N6823" s="65"/>
      <c r="O6823" s="66">
        <v>8</v>
      </c>
      <c r="P6823" s="161"/>
      <c r="Q6823" s="68">
        <v>-1</v>
      </c>
      <c r="R6823" s="68"/>
      <c r="S6823" s="68"/>
      <c r="T6823" s="69">
        <f t="shared" si="727"/>
        <v>7</v>
      </c>
      <c r="U6823" s="68"/>
      <c r="V6823" s="70"/>
      <c r="W6823" s="70"/>
      <c r="X6823" s="71">
        <f t="shared" si="728"/>
        <v>7</v>
      </c>
      <c r="Y6823" s="72"/>
      <c r="Z6823" s="70"/>
      <c r="AA6823" s="68">
        <v>2</v>
      </c>
      <c r="AB6823" s="73"/>
      <c r="AC6823" s="70"/>
      <c r="AD6823" s="74"/>
      <c r="AE6823" s="68"/>
      <c r="AF6823" s="75"/>
    </row>
    <row r="6824" ht="28.5" customHeight="1" spans="1:32">
      <c r="A6824" s="61" t="s">
        <v>138</v>
      </c>
      <c r="B6824" s="61" t="s">
        <v>2156</v>
      </c>
      <c r="C6824" s="61" t="s">
        <v>4628</v>
      </c>
      <c r="D6824" s="61" t="s">
        <v>3929</v>
      </c>
      <c r="E6824" s="62" t="s">
        <v>4663</v>
      </c>
      <c r="F6824" s="46">
        <v>46195</v>
      </c>
      <c r="G6824" s="46" t="str">
        <f t="shared" si="725"/>
        <v>吴剑波2026-6-22</v>
      </c>
      <c r="H6824" s="63"/>
      <c r="I6824" s="63"/>
      <c r="J6824" s="64"/>
      <c r="K6824" s="64"/>
      <c r="L6824" s="65"/>
      <c r="M6824" s="65"/>
      <c r="N6824" s="65"/>
      <c r="O6824" s="66"/>
      <c r="P6824" s="160"/>
      <c r="Q6824" s="68"/>
      <c r="R6824" s="68"/>
      <c r="S6824" s="68"/>
      <c r="T6824" s="69">
        <f t="shared" si="727"/>
        <v>0</v>
      </c>
      <c r="U6824" s="68"/>
      <c r="V6824" s="70"/>
      <c r="W6824" s="70"/>
      <c r="X6824" s="71">
        <f t="shared" si="728"/>
        <v>0</v>
      </c>
      <c r="Y6824" s="72"/>
      <c r="Z6824" s="70"/>
      <c r="AA6824" s="68"/>
      <c r="AB6824" s="73"/>
      <c r="AC6824" s="70"/>
      <c r="AD6824" s="74"/>
      <c r="AE6824" s="68"/>
      <c r="AF6824" s="75"/>
    </row>
    <row r="6825" ht="28.5" customHeight="1" spans="1:32">
      <c r="A6825" s="61" t="s">
        <v>138</v>
      </c>
      <c r="B6825" s="61" t="s">
        <v>2156</v>
      </c>
      <c r="C6825" s="61" t="s">
        <v>4628</v>
      </c>
      <c r="D6825" s="61" t="s">
        <v>3929</v>
      </c>
      <c r="E6825" s="62" t="s">
        <v>4663</v>
      </c>
      <c r="F6825" s="46">
        <v>46196</v>
      </c>
      <c r="G6825" s="46" t="str">
        <f t="shared" si="725"/>
        <v>吴剑波2026-6-23</v>
      </c>
      <c r="H6825" s="63"/>
      <c r="I6825" s="63"/>
      <c r="J6825" s="64"/>
      <c r="K6825" s="64"/>
      <c r="L6825" s="65"/>
      <c r="M6825" s="65"/>
      <c r="N6825" s="65"/>
      <c r="O6825" s="66"/>
      <c r="P6825" s="161"/>
      <c r="Q6825" s="68"/>
      <c r="R6825" s="68"/>
      <c r="S6825" s="68"/>
      <c r="T6825" s="69">
        <f t="shared" si="727"/>
        <v>0</v>
      </c>
      <c r="U6825" s="68"/>
      <c r="V6825" s="70"/>
      <c r="W6825" s="70"/>
      <c r="X6825" s="71">
        <f t="shared" si="728"/>
        <v>0</v>
      </c>
      <c r="Y6825" s="72"/>
      <c r="Z6825" s="70"/>
      <c r="AA6825" s="68"/>
      <c r="AB6825" s="73"/>
      <c r="AC6825" s="70"/>
      <c r="AD6825" s="74"/>
      <c r="AE6825" s="68"/>
      <c r="AF6825" s="75"/>
    </row>
    <row r="6826" ht="28.5" customHeight="1" spans="1:32">
      <c r="A6826" s="61" t="s">
        <v>138</v>
      </c>
      <c r="B6826" s="61" t="s">
        <v>2156</v>
      </c>
      <c r="C6826" s="61" t="s">
        <v>4628</v>
      </c>
      <c r="D6826" s="61" t="s">
        <v>3929</v>
      </c>
      <c r="E6826" s="62" t="s">
        <v>4663</v>
      </c>
      <c r="F6826" s="46">
        <v>46197</v>
      </c>
      <c r="G6826" s="46" t="str">
        <f t="shared" si="725"/>
        <v>吴剑波2026-6-24</v>
      </c>
      <c r="H6826" s="63"/>
      <c r="I6826" s="63"/>
      <c r="J6826" s="64"/>
      <c r="K6826" s="64"/>
      <c r="L6826" s="65"/>
      <c r="M6826" s="65"/>
      <c r="N6826" s="79"/>
      <c r="O6826" s="66"/>
      <c r="P6826" s="160"/>
      <c r="Q6826" s="68"/>
      <c r="R6826" s="68"/>
      <c r="S6826" s="68"/>
      <c r="T6826" s="69">
        <f t="shared" si="727"/>
        <v>0</v>
      </c>
      <c r="U6826" s="68"/>
      <c r="V6826" s="70"/>
      <c r="W6826" s="70"/>
      <c r="X6826" s="71">
        <f t="shared" si="728"/>
        <v>0</v>
      </c>
      <c r="Y6826" s="72"/>
      <c r="Z6826" s="70"/>
      <c r="AA6826" s="68"/>
      <c r="AB6826" s="73"/>
      <c r="AC6826" s="70"/>
      <c r="AD6826" s="74"/>
      <c r="AE6826" s="68"/>
      <c r="AF6826" s="75"/>
    </row>
    <row r="6827" ht="28.5" customHeight="1" spans="1:32">
      <c r="A6827" s="61" t="s">
        <v>138</v>
      </c>
      <c r="B6827" s="61" t="s">
        <v>2156</v>
      </c>
      <c r="C6827" s="61" t="s">
        <v>4628</v>
      </c>
      <c r="D6827" s="61" t="s">
        <v>3929</v>
      </c>
      <c r="E6827" s="62" t="s">
        <v>4663</v>
      </c>
      <c r="F6827" s="46">
        <v>46198</v>
      </c>
      <c r="G6827" s="46" t="str">
        <f t="shared" si="725"/>
        <v>吴剑波2026-6-25</v>
      </c>
      <c r="H6827" s="63"/>
      <c r="I6827" s="63"/>
      <c r="J6827" s="64"/>
      <c r="K6827" s="64"/>
      <c r="L6827" s="65"/>
      <c r="M6827" s="65"/>
      <c r="N6827" s="83"/>
      <c r="O6827" s="66"/>
      <c r="P6827" s="160"/>
      <c r="Q6827" s="68"/>
      <c r="R6827" s="68"/>
      <c r="S6827" s="68"/>
      <c r="T6827" s="69">
        <f t="shared" si="727"/>
        <v>0</v>
      </c>
      <c r="U6827" s="68"/>
      <c r="V6827" s="70"/>
      <c r="W6827" s="70"/>
      <c r="X6827" s="71">
        <f t="shared" si="728"/>
        <v>0</v>
      </c>
      <c r="Y6827" s="72"/>
      <c r="Z6827" s="70"/>
      <c r="AA6827" s="68"/>
      <c r="AB6827" s="73"/>
      <c r="AC6827" s="70"/>
      <c r="AD6827" s="74"/>
      <c r="AE6827" s="68"/>
      <c r="AF6827" s="75"/>
    </row>
    <row r="6828" ht="28.5" customHeight="1" spans="1:32">
      <c r="A6828" s="61" t="s">
        <v>138</v>
      </c>
      <c r="B6828" s="61" t="s">
        <v>2156</v>
      </c>
      <c r="C6828" s="61" t="s">
        <v>4628</v>
      </c>
      <c r="D6828" s="61" t="s">
        <v>3929</v>
      </c>
      <c r="E6828" s="62" t="s">
        <v>4663</v>
      </c>
      <c r="F6828" s="46">
        <v>46199</v>
      </c>
      <c r="G6828" s="46" t="str">
        <f t="shared" si="725"/>
        <v>吴剑波2026-6-26</v>
      </c>
      <c r="H6828" s="63"/>
      <c r="I6828" s="63"/>
      <c r="J6828" s="64"/>
      <c r="K6828" s="64"/>
      <c r="L6828" s="65"/>
      <c r="M6828" s="65"/>
      <c r="N6828" s="65"/>
      <c r="O6828" s="66"/>
      <c r="P6828" s="160"/>
      <c r="Q6828" s="68"/>
      <c r="R6828" s="68"/>
      <c r="S6828" s="68"/>
      <c r="T6828" s="69">
        <f t="shared" si="727"/>
        <v>0</v>
      </c>
      <c r="U6828" s="68"/>
      <c r="V6828" s="70"/>
      <c r="W6828" s="70"/>
      <c r="X6828" s="71">
        <f t="shared" si="728"/>
        <v>0</v>
      </c>
      <c r="Y6828" s="72"/>
      <c r="Z6828" s="70"/>
      <c r="AA6828" s="68"/>
      <c r="AB6828" s="73"/>
      <c r="AC6828" s="70"/>
      <c r="AD6828" s="74"/>
      <c r="AE6828" s="68"/>
      <c r="AF6828" s="75"/>
    </row>
    <row r="6829" ht="28.5" customHeight="1" spans="1:32">
      <c r="A6829" s="61" t="s">
        <v>138</v>
      </c>
      <c r="B6829" s="61" t="s">
        <v>2156</v>
      </c>
      <c r="C6829" s="61" t="s">
        <v>4628</v>
      </c>
      <c r="D6829" s="61" t="s">
        <v>3929</v>
      </c>
      <c r="E6829" s="62" t="s">
        <v>4663</v>
      </c>
      <c r="F6829" s="46">
        <v>46200</v>
      </c>
      <c r="G6829" s="46" t="str">
        <f t="shared" si="725"/>
        <v>吴剑波2026-6-27</v>
      </c>
      <c r="H6829" s="63"/>
      <c r="I6829" s="63"/>
      <c r="J6829" s="64"/>
      <c r="K6829" s="64"/>
      <c r="L6829" s="65"/>
      <c r="M6829" s="65"/>
      <c r="N6829" s="79"/>
      <c r="O6829" s="66"/>
      <c r="P6829" s="160"/>
      <c r="Q6829" s="68"/>
      <c r="R6829" s="68"/>
      <c r="S6829" s="68"/>
      <c r="T6829" s="69">
        <f t="shared" si="727"/>
        <v>0</v>
      </c>
      <c r="U6829" s="68"/>
      <c r="V6829" s="70"/>
      <c r="W6829" s="70"/>
      <c r="X6829" s="71">
        <f t="shared" si="728"/>
        <v>0</v>
      </c>
      <c r="Y6829" s="72"/>
      <c r="Z6829" s="70"/>
      <c r="AA6829" s="68"/>
      <c r="AB6829" s="73"/>
      <c r="AC6829" s="70"/>
      <c r="AD6829" s="74"/>
      <c r="AE6829" s="68"/>
      <c r="AF6829" s="75"/>
    </row>
    <row r="6830" ht="28.5" customHeight="1" spans="1:32">
      <c r="A6830" s="61" t="s">
        <v>138</v>
      </c>
      <c r="B6830" s="61" t="s">
        <v>2156</v>
      </c>
      <c r="C6830" s="61" t="s">
        <v>4628</v>
      </c>
      <c r="D6830" s="61" t="s">
        <v>3929</v>
      </c>
      <c r="E6830" s="62" t="s">
        <v>4663</v>
      </c>
      <c r="F6830" s="46">
        <v>46201</v>
      </c>
      <c r="G6830" s="46" t="str">
        <f t="shared" si="725"/>
        <v>吴剑波2026-6-28</v>
      </c>
      <c r="H6830" s="63"/>
      <c r="I6830" s="63"/>
      <c r="J6830" s="64"/>
      <c r="K6830" s="64"/>
      <c r="L6830" s="65"/>
      <c r="M6830" s="65"/>
      <c r="N6830" s="65"/>
      <c r="O6830" s="66"/>
      <c r="P6830" s="160"/>
      <c r="Q6830" s="68"/>
      <c r="R6830" s="68"/>
      <c r="S6830" s="68"/>
      <c r="T6830" s="69">
        <f t="shared" si="727"/>
        <v>0</v>
      </c>
      <c r="U6830" s="68"/>
      <c r="V6830" s="70"/>
      <c r="W6830" s="70"/>
      <c r="X6830" s="71">
        <f t="shared" si="728"/>
        <v>0</v>
      </c>
      <c r="Y6830" s="72"/>
      <c r="Z6830" s="70"/>
      <c r="AA6830" s="68"/>
      <c r="AB6830" s="73"/>
      <c r="AC6830" s="70"/>
      <c r="AD6830" s="74"/>
      <c r="AE6830" s="68"/>
      <c r="AF6830" s="75"/>
    </row>
    <row r="6831" ht="28.5" customHeight="1" spans="1:32">
      <c r="A6831" s="61" t="s">
        <v>138</v>
      </c>
      <c r="B6831" s="61" t="s">
        <v>2156</v>
      </c>
      <c r="C6831" s="61" t="s">
        <v>4628</v>
      </c>
      <c r="D6831" s="61" t="s">
        <v>3929</v>
      </c>
      <c r="E6831" s="62" t="s">
        <v>4663</v>
      </c>
      <c r="F6831" s="46">
        <v>46202</v>
      </c>
      <c r="G6831" s="46" t="str">
        <f t="shared" si="725"/>
        <v>吴剑波2026-6-29</v>
      </c>
      <c r="H6831" s="63"/>
      <c r="I6831" s="63"/>
      <c r="J6831" s="64"/>
      <c r="K6831" s="64"/>
      <c r="L6831" s="65"/>
      <c r="M6831" s="65"/>
      <c r="N6831" s="79"/>
      <c r="O6831" s="66"/>
      <c r="P6831" s="160"/>
      <c r="Q6831" s="68"/>
      <c r="R6831" s="68"/>
      <c r="S6831" s="68"/>
      <c r="T6831" s="69">
        <f t="shared" si="727"/>
        <v>0</v>
      </c>
      <c r="U6831" s="68"/>
      <c r="V6831" s="70"/>
      <c r="W6831" s="70"/>
      <c r="X6831" s="71">
        <f t="shared" si="728"/>
        <v>0</v>
      </c>
      <c r="Y6831" s="72"/>
      <c r="Z6831" s="70"/>
      <c r="AA6831" s="68"/>
      <c r="AB6831" s="73"/>
      <c r="AC6831" s="70"/>
      <c r="AD6831" s="74"/>
      <c r="AE6831" s="68"/>
      <c r="AF6831" s="75"/>
    </row>
    <row r="6832" s="3" customFormat="1" ht="28.5" customHeight="1" spans="1:32">
      <c r="A6832" s="61" t="s">
        <v>138</v>
      </c>
      <c r="B6832" s="61" t="s">
        <v>2156</v>
      </c>
      <c r="C6832" s="61" t="s">
        <v>4628</v>
      </c>
      <c r="D6832" s="61" t="s">
        <v>3929</v>
      </c>
      <c r="E6832" s="62" t="s">
        <v>4663</v>
      </c>
      <c r="F6832" s="46">
        <v>46203</v>
      </c>
      <c r="G6832" s="46" t="str">
        <f t="shared" si="725"/>
        <v>吴剑波2026-6-30</v>
      </c>
      <c r="H6832" s="63"/>
      <c r="I6832" s="63"/>
      <c r="J6832" s="64"/>
      <c r="K6832" s="64"/>
      <c r="L6832" s="65"/>
      <c r="M6832" s="65"/>
      <c r="N6832" s="79"/>
      <c r="O6832" s="66"/>
      <c r="P6832" s="160"/>
      <c r="Q6832" s="68"/>
      <c r="R6832" s="68"/>
      <c r="S6832" s="68"/>
      <c r="T6832" s="69">
        <f t="shared" si="727"/>
        <v>0</v>
      </c>
      <c r="U6832" s="68"/>
      <c r="V6832" s="70"/>
      <c r="W6832" s="70"/>
      <c r="X6832" s="71">
        <f t="shared" si="728"/>
        <v>0</v>
      </c>
      <c r="Y6832" s="72"/>
      <c r="Z6832" s="70"/>
      <c r="AA6832" s="68"/>
      <c r="AB6832" s="73"/>
      <c r="AC6832" s="70"/>
      <c r="AD6832" s="74"/>
      <c r="AE6832" s="68"/>
      <c r="AF6832" s="75"/>
    </row>
    <row r="6833" s="3" customFormat="1" ht="28.5" customHeight="1" spans="1:32">
      <c r="A6833" s="61" t="s">
        <v>138</v>
      </c>
      <c r="B6833" s="61" t="s">
        <v>2156</v>
      </c>
      <c r="C6833" s="61" t="s">
        <v>4628</v>
      </c>
      <c r="D6833" s="61" t="s">
        <v>3929</v>
      </c>
      <c r="E6833" s="62" t="s">
        <v>4663</v>
      </c>
      <c r="F6833" s="46">
        <v>46204</v>
      </c>
      <c r="G6833" s="46" t="str">
        <f t="shared" si="725"/>
        <v>吴剑波2026-7-1</v>
      </c>
      <c r="H6833" s="63"/>
      <c r="I6833" s="63"/>
      <c r="J6833" s="64"/>
      <c r="K6833" s="64"/>
      <c r="L6833" s="65"/>
      <c r="M6833" s="65"/>
      <c r="N6833" s="79"/>
      <c r="O6833" s="66"/>
      <c r="P6833" s="183"/>
      <c r="Q6833" s="68"/>
      <c r="R6833" s="68"/>
      <c r="S6833" s="68"/>
      <c r="T6833" s="69">
        <f t="shared" si="727"/>
        <v>0</v>
      </c>
      <c r="U6833" s="68"/>
      <c r="V6833" s="70"/>
      <c r="W6833" s="70"/>
      <c r="X6833" s="71">
        <f t="shared" si="728"/>
        <v>0</v>
      </c>
      <c r="Y6833" s="72"/>
      <c r="Z6833" s="70"/>
      <c r="AA6833" s="68"/>
      <c r="AB6833" s="73"/>
      <c r="AC6833" s="70"/>
      <c r="AD6833" s="74"/>
      <c r="AE6833" s="68"/>
      <c r="AF6833" s="75"/>
    </row>
    <row r="6834" ht="28.5" customHeight="1" spans="1:32">
      <c r="A6834" s="84" t="s">
        <v>138</v>
      </c>
      <c r="B6834" s="84" t="s">
        <v>2156</v>
      </c>
      <c r="C6834" s="84" t="s">
        <v>4628</v>
      </c>
      <c r="D6834" s="84" t="s">
        <v>3929</v>
      </c>
      <c r="E6834" s="85" t="s">
        <v>4663</v>
      </c>
      <c r="F6834" s="86">
        <v>46235</v>
      </c>
      <c r="G6834" s="46" t="str">
        <f t="shared" si="725"/>
        <v>吴剑波2026-8-1</v>
      </c>
      <c r="H6834" s="63"/>
      <c r="I6834" s="63"/>
      <c r="J6834" s="64"/>
      <c r="K6834" s="64"/>
      <c r="L6834" s="65"/>
      <c r="M6834" s="65"/>
      <c r="N6834" s="94"/>
      <c r="O6834" s="66"/>
      <c r="P6834" s="87"/>
      <c r="Q6834" s="87"/>
      <c r="R6834" s="87"/>
      <c r="S6834" s="87"/>
      <c r="T6834" s="69">
        <f t="shared" si="727"/>
        <v>0</v>
      </c>
      <c r="U6834" s="87"/>
      <c r="V6834" s="87"/>
      <c r="W6834" s="87"/>
      <c r="X6834" s="71">
        <f t="shared" si="728"/>
        <v>0</v>
      </c>
      <c r="Y6834" s="88"/>
      <c r="Z6834" s="87"/>
      <c r="AA6834" s="87"/>
      <c r="AB6834" s="87"/>
      <c r="AC6834" s="87"/>
      <c r="AD6834" s="89"/>
      <c r="AE6834" s="87"/>
      <c r="AF6834" s="90"/>
    </row>
    <row r="6835" ht="28.5" customHeight="1" spans="1:32">
      <c r="A6835" s="44" t="s">
        <v>36</v>
      </c>
      <c r="B6835" s="44" t="s">
        <v>2156</v>
      </c>
      <c r="C6835" s="44" t="s">
        <v>4628</v>
      </c>
      <c r="D6835" s="44" t="s">
        <v>3929</v>
      </c>
      <c r="E6835" s="44" t="s">
        <v>4677</v>
      </c>
      <c r="F6835" s="45">
        <v>46173</v>
      </c>
      <c r="G6835" s="46" t="str">
        <f t="shared" si="725"/>
        <v>章家伟2026-5-31</v>
      </c>
      <c r="H6835" s="157"/>
      <c r="I6835" s="157"/>
      <c r="J6835" s="158"/>
      <c r="K6835" s="158"/>
      <c r="L6835" s="158"/>
      <c r="M6835" s="159"/>
      <c r="N6835" s="159"/>
      <c r="O6835" s="102">
        <f t="shared" ref="O6835:AE6835" si="729">SUM(O6836:O6867)</f>
        <v>136</v>
      </c>
      <c r="P6835" s="103">
        <f t="shared" si="729"/>
        <v>0</v>
      </c>
      <c r="Q6835" s="104">
        <f t="shared" si="729"/>
        <v>-3.5</v>
      </c>
      <c r="R6835" s="104">
        <f t="shared" si="729"/>
        <v>0</v>
      </c>
      <c r="S6835" s="53">
        <f t="shared" si="729"/>
        <v>0</v>
      </c>
      <c r="T6835" s="105">
        <f t="shared" si="729"/>
        <v>132.5</v>
      </c>
      <c r="U6835" s="55">
        <f t="shared" si="729"/>
        <v>0</v>
      </c>
      <c r="V6835" s="105">
        <f t="shared" si="729"/>
        <v>18</v>
      </c>
      <c r="W6835" s="105">
        <f t="shared" si="729"/>
        <v>0</v>
      </c>
      <c r="X6835" s="106">
        <f t="shared" si="729"/>
        <v>150.5</v>
      </c>
      <c r="Y6835" s="107">
        <f t="shared" si="729"/>
        <v>0</v>
      </c>
      <c r="Z6835" s="105">
        <f t="shared" si="729"/>
        <v>0</v>
      </c>
      <c r="AA6835" s="108">
        <f t="shared" si="729"/>
        <v>40</v>
      </c>
      <c r="AB6835" s="105">
        <f t="shared" si="729"/>
        <v>8</v>
      </c>
      <c r="AC6835" s="105">
        <f t="shared" si="729"/>
        <v>0</v>
      </c>
      <c r="AD6835" s="109">
        <f t="shared" si="729"/>
        <v>0</v>
      </c>
      <c r="AE6835" s="108">
        <f t="shared" si="729"/>
        <v>0</v>
      </c>
      <c r="AF6835" s="60"/>
    </row>
    <row r="6836" ht="28.5" customHeight="1" spans="1:32">
      <c r="A6836" s="61" t="s">
        <v>36</v>
      </c>
      <c r="B6836" s="61" t="s">
        <v>2156</v>
      </c>
      <c r="C6836" s="61" t="s">
        <v>4628</v>
      </c>
      <c r="D6836" s="61" t="s">
        <v>3929</v>
      </c>
      <c r="E6836" s="62" t="s">
        <v>4677</v>
      </c>
      <c r="F6836" s="46">
        <v>46174</v>
      </c>
      <c r="G6836" s="46" t="str">
        <f t="shared" si="725"/>
        <v>章家伟2026-6-1</v>
      </c>
      <c r="H6836" s="63" t="s">
        <v>1600</v>
      </c>
      <c r="I6836" s="63" t="s">
        <v>4678</v>
      </c>
      <c r="J6836" s="64"/>
      <c r="K6836" s="64" t="s">
        <v>1791</v>
      </c>
      <c r="L6836" s="65"/>
      <c r="M6836" s="65"/>
      <c r="N6836" s="65"/>
      <c r="O6836" s="66">
        <v>8</v>
      </c>
      <c r="P6836" s="160"/>
      <c r="Q6836" s="68"/>
      <c r="R6836" s="68"/>
      <c r="S6836" s="68"/>
      <c r="T6836" s="69">
        <f t="shared" ref="T6836:T6867" si="730">SUM(O6836:S6836)</f>
        <v>8</v>
      </c>
      <c r="U6836" s="68"/>
      <c r="V6836" s="70"/>
      <c r="W6836" s="70"/>
      <c r="X6836" s="71">
        <f t="shared" ref="X6836:X6867" si="731">SUM(T6836:W6836)</f>
        <v>8</v>
      </c>
      <c r="Y6836" s="72"/>
      <c r="Z6836" s="70"/>
      <c r="AA6836" s="68">
        <v>2</v>
      </c>
      <c r="AB6836" s="73"/>
      <c r="AC6836" s="70"/>
      <c r="AD6836" s="74"/>
      <c r="AE6836" s="68"/>
      <c r="AF6836" s="75"/>
    </row>
    <row r="6837" ht="28.5" customHeight="1" spans="1:32">
      <c r="A6837" s="61" t="s">
        <v>36</v>
      </c>
      <c r="B6837" s="61" t="s">
        <v>2156</v>
      </c>
      <c r="C6837" s="61" t="s">
        <v>4628</v>
      </c>
      <c r="D6837" s="61" t="s">
        <v>3929</v>
      </c>
      <c r="E6837" s="62" t="s">
        <v>4677</v>
      </c>
      <c r="F6837" s="46">
        <v>46175</v>
      </c>
      <c r="G6837" s="46" t="str">
        <f t="shared" si="725"/>
        <v>章家伟2026-6-2</v>
      </c>
      <c r="H6837" s="63" t="s">
        <v>2184</v>
      </c>
      <c r="I6837" s="63" t="s">
        <v>2412</v>
      </c>
      <c r="J6837" s="64"/>
      <c r="K6837" s="64"/>
      <c r="L6837" s="65"/>
      <c r="M6837" s="65"/>
      <c r="N6837" s="65"/>
      <c r="O6837" s="66">
        <v>8</v>
      </c>
      <c r="P6837" s="160"/>
      <c r="Q6837" s="68"/>
      <c r="R6837" s="68"/>
      <c r="S6837" s="68"/>
      <c r="T6837" s="69">
        <f t="shared" si="730"/>
        <v>8</v>
      </c>
      <c r="U6837" s="68"/>
      <c r="V6837" s="70"/>
      <c r="W6837" s="70"/>
      <c r="X6837" s="71">
        <f t="shared" si="731"/>
        <v>8</v>
      </c>
      <c r="Y6837" s="72"/>
      <c r="Z6837" s="70"/>
      <c r="AA6837" s="68">
        <v>2</v>
      </c>
      <c r="AB6837" s="73"/>
      <c r="AC6837" s="70"/>
      <c r="AD6837" s="74"/>
      <c r="AE6837" s="68"/>
      <c r="AF6837" s="75"/>
    </row>
    <row r="6838" ht="28.5" customHeight="1" spans="1:32">
      <c r="A6838" s="61" t="s">
        <v>36</v>
      </c>
      <c r="B6838" s="61" t="s">
        <v>2156</v>
      </c>
      <c r="C6838" s="61" t="s">
        <v>4628</v>
      </c>
      <c r="D6838" s="61" t="s">
        <v>3929</v>
      </c>
      <c r="E6838" s="62" t="s">
        <v>4677</v>
      </c>
      <c r="F6838" s="46">
        <v>46176</v>
      </c>
      <c r="G6838" s="46" t="str">
        <f t="shared" si="725"/>
        <v>章家伟2026-6-3</v>
      </c>
      <c r="H6838" s="63" t="s">
        <v>782</v>
      </c>
      <c r="I6838" s="63" t="s">
        <v>3941</v>
      </c>
      <c r="J6838" s="64"/>
      <c r="K6838" s="64"/>
      <c r="L6838" s="65"/>
      <c r="M6838" s="65"/>
      <c r="N6838" s="65"/>
      <c r="O6838" s="66">
        <v>8</v>
      </c>
      <c r="P6838" s="160"/>
      <c r="Q6838" s="68"/>
      <c r="R6838" s="68"/>
      <c r="S6838" s="68"/>
      <c r="T6838" s="69">
        <f t="shared" si="730"/>
        <v>8</v>
      </c>
      <c r="U6838" s="68"/>
      <c r="V6838" s="70"/>
      <c r="W6838" s="70"/>
      <c r="X6838" s="71">
        <f t="shared" si="731"/>
        <v>8</v>
      </c>
      <c r="Y6838" s="72"/>
      <c r="Z6838" s="70"/>
      <c r="AA6838" s="68">
        <v>2</v>
      </c>
      <c r="AB6838" s="73"/>
      <c r="AC6838" s="70"/>
      <c r="AD6838" s="74"/>
      <c r="AE6838" s="68"/>
      <c r="AF6838" s="75"/>
    </row>
    <row r="6839" ht="28.5" customHeight="1" spans="1:32">
      <c r="A6839" s="61" t="s">
        <v>36</v>
      </c>
      <c r="B6839" s="61" t="s">
        <v>2156</v>
      </c>
      <c r="C6839" s="61" t="s">
        <v>4628</v>
      </c>
      <c r="D6839" s="61" t="s">
        <v>3929</v>
      </c>
      <c r="E6839" s="62" t="s">
        <v>4677</v>
      </c>
      <c r="F6839" s="46">
        <v>46177</v>
      </c>
      <c r="G6839" s="46" t="str">
        <f t="shared" si="725"/>
        <v>章家伟2026-6-4</v>
      </c>
      <c r="H6839" s="63" t="s">
        <v>4679</v>
      </c>
      <c r="I6839" s="63" t="s">
        <v>4068</v>
      </c>
      <c r="J6839" s="64"/>
      <c r="K6839" s="64"/>
      <c r="L6839" s="65" t="s">
        <v>78</v>
      </c>
      <c r="M6839" s="65"/>
      <c r="N6839" s="65"/>
      <c r="O6839" s="66">
        <v>8</v>
      </c>
      <c r="P6839" s="160"/>
      <c r="Q6839" s="68">
        <v>-1.5</v>
      </c>
      <c r="R6839" s="68"/>
      <c r="S6839" s="68"/>
      <c r="T6839" s="69">
        <f t="shared" si="730"/>
        <v>6.5</v>
      </c>
      <c r="U6839" s="68"/>
      <c r="V6839" s="70"/>
      <c r="W6839" s="70"/>
      <c r="X6839" s="71">
        <f t="shared" si="731"/>
        <v>6.5</v>
      </c>
      <c r="Y6839" s="72"/>
      <c r="Z6839" s="70"/>
      <c r="AA6839" s="68">
        <v>2</v>
      </c>
      <c r="AB6839" s="73"/>
      <c r="AC6839" s="70"/>
      <c r="AD6839" s="74"/>
      <c r="AE6839" s="68"/>
      <c r="AF6839" s="75"/>
    </row>
    <row r="6840" ht="28.5" customHeight="1" spans="1:32">
      <c r="A6840" s="61" t="s">
        <v>36</v>
      </c>
      <c r="B6840" s="61" t="s">
        <v>2156</v>
      </c>
      <c r="C6840" s="61" t="s">
        <v>4628</v>
      </c>
      <c r="D6840" s="61" t="s">
        <v>3929</v>
      </c>
      <c r="E6840" s="62" t="s">
        <v>4677</v>
      </c>
      <c r="F6840" s="46">
        <v>46178</v>
      </c>
      <c r="G6840" s="46" t="str">
        <f t="shared" si="725"/>
        <v>章家伟2026-6-5</v>
      </c>
      <c r="H6840" s="63" t="s">
        <v>4680</v>
      </c>
      <c r="I6840" s="63" t="s">
        <v>4681</v>
      </c>
      <c r="J6840" s="64"/>
      <c r="K6840" s="64" t="s">
        <v>1791</v>
      </c>
      <c r="L6840" s="65"/>
      <c r="M6840" s="65"/>
      <c r="N6840" s="65"/>
      <c r="O6840" s="66">
        <v>8</v>
      </c>
      <c r="P6840" s="160"/>
      <c r="Q6840" s="68"/>
      <c r="R6840" s="68"/>
      <c r="S6840" s="68"/>
      <c r="T6840" s="69">
        <f t="shared" si="730"/>
        <v>8</v>
      </c>
      <c r="U6840" s="68"/>
      <c r="V6840" s="70"/>
      <c r="W6840" s="70"/>
      <c r="X6840" s="71">
        <f t="shared" si="731"/>
        <v>8</v>
      </c>
      <c r="Y6840" s="72"/>
      <c r="Z6840" s="70"/>
      <c r="AA6840" s="68">
        <v>2</v>
      </c>
      <c r="AB6840" s="73"/>
      <c r="AC6840" s="70"/>
      <c r="AD6840" s="74"/>
      <c r="AE6840" s="68"/>
      <c r="AF6840" s="75"/>
    </row>
    <row r="6841" ht="28.5" customHeight="1" spans="1:32">
      <c r="A6841" s="61" t="s">
        <v>36</v>
      </c>
      <c r="B6841" s="61" t="s">
        <v>2156</v>
      </c>
      <c r="C6841" s="61" t="s">
        <v>4628</v>
      </c>
      <c r="D6841" s="61" t="s">
        <v>3929</v>
      </c>
      <c r="E6841" s="62" t="s">
        <v>4677</v>
      </c>
      <c r="F6841" s="46">
        <v>46179</v>
      </c>
      <c r="G6841" s="46" t="str">
        <f t="shared" si="725"/>
        <v>章家伟2026-6-6</v>
      </c>
      <c r="H6841" s="63" t="s">
        <v>4552</v>
      </c>
      <c r="I6841" s="63" t="s">
        <v>1626</v>
      </c>
      <c r="J6841" s="64"/>
      <c r="K6841" s="64"/>
      <c r="L6841" s="65"/>
      <c r="M6841" s="65"/>
      <c r="N6841" s="65"/>
      <c r="O6841" s="66">
        <v>8</v>
      </c>
      <c r="P6841" s="160"/>
      <c r="Q6841" s="68"/>
      <c r="R6841" s="68"/>
      <c r="S6841" s="68"/>
      <c r="T6841" s="69">
        <f t="shared" si="730"/>
        <v>8</v>
      </c>
      <c r="U6841" s="68"/>
      <c r="V6841" s="70"/>
      <c r="W6841" s="70"/>
      <c r="X6841" s="71">
        <f t="shared" si="731"/>
        <v>8</v>
      </c>
      <c r="Y6841" s="72"/>
      <c r="Z6841" s="70"/>
      <c r="AA6841" s="68">
        <v>2</v>
      </c>
      <c r="AB6841" s="73"/>
      <c r="AC6841" s="70"/>
      <c r="AD6841" s="74"/>
      <c r="AE6841" s="68"/>
      <c r="AF6841" s="75"/>
    </row>
    <row r="6842" ht="28.5" customHeight="1" spans="1:32">
      <c r="A6842" s="61" t="s">
        <v>36</v>
      </c>
      <c r="B6842" s="61" t="s">
        <v>2156</v>
      </c>
      <c r="C6842" s="61" t="s">
        <v>4628</v>
      </c>
      <c r="D6842" s="61" t="s">
        <v>3929</v>
      </c>
      <c r="E6842" s="62" t="s">
        <v>4677</v>
      </c>
      <c r="F6842" s="77">
        <v>46180</v>
      </c>
      <c r="G6842" s="46" t="str">
        <f t="shared" si="725"/>
        <v>章家伟2026-6-7</v>
      </c>
      <c r="H6842" s="63" t="s">
        <v>4682</v>
      </c>
      <c r="I6842" s="63" t="s">
        <v>2092</v>
      </c>
      <c r="J6842" s="64"/>
      <c r="K6842" s="64" t="s">
        <v>73</v>
      </c>
      <c r="L6842" s="65"/>
      <c r="M6842" s="65"/>
      <c r="N6842" s="65"/>
      <c r="O6842" s="66"/>
      <c r="P6842" s="160"/>
      <c r="Q6842" s="68"/>
      <c r="R6842" s="68"/>
      <c r="S6842" s="68"/>
      <c r="T6842" s="69">
        <f t="shared" si="730"/>
        <v>0</v>
      </c>
      <c r="U6842" s="68"/>
      <c r="V6842" s="70">
        <v>6.5</v>
      </c>
      <c r="W6842" s="70"/>
      <c r="X6842" s="71">
        <f t="shared" si="731"/>
        <v>6.5</v>
      </c>
      <c r="Y6842" s="72"/>
      <c r="Z6842" s="70"/>
      <c r="AA6842" s="68">
        <v>2</v>
      </c>
      <c r="AB6842" s="73"/>
      <c r="AC6842" s="70"/>
      <c r="AD6842" s="74"/>
      <c r="AE6842" s="68"/>
      <c r="AF6842" s="75"/>
    </row>
    <row r="6843" ht="28.5" customHeight="1" spans="1:32">
      <c r="A6843" s="61" t="s">
        <v>36</v>
      </c>
      <c r="B6843" s="61" t="s">
        <v>2156</v>
      </c>
      <c r="C6843" s="61" t="s">
        <v>4628</v>
      </c>
      <c r="D6843" s="61" t="s">
        <v>3929</v>
      </c>
      <c r="E6843" s="62" t="s">
        <v>4677</v>
      </c>
      <c r="F6843" s="46">
        <v>46181</v>
      </c>
      <c r="G6843" s="46" t="str">
        <f t="shared" si="725"/>
        <v>章家伟2026-6-8</v>
      </c>
      <c r="H6843" s="63" t="s">
        <v>4683</v>
      </c>
      <c r="I6843" s="63" t="s">
        <v>4684</v>
      </c>
      <c r="J6843" s="64"/>
      <c r="K6843" s="64" t="s">
        <v>1791</v>
      </c>
      <c r="L6843" s="65"/>
      <c r="M6843" s="65"/>
      <c r="N6843" s="65"/>
      <c r="O6843" s="66">
        <v>8</v>
      </c>
      <c r="P6843" s="160"/>
      <c r="Q6843" s="68"/>
      <c r="R6843" s="68"/>
      <c r="S6843" s="68"/>
      <c r="T6843" s="69">
        <f t="shared" si="730"/>
        <v>8</v>
      </c>
      <c r="U6843" s="68"/>
      <c r="V6843" s="70">
        <v>3</v>
      </c>
      <c r="W6843" s="70"/>
      <c r="X6843" s="71">
        <f t="shared" si="731"/>
        <v>11</v>
      </c>
      <c r="Y6843" s="72"/>
      <c r="Z6843" s="70"/>
      <c r="AA6843" s="68">
        <v>4</v>
      </c>
      <c r="AB6843" s="73"/>
      <c r="AC6843" s="70"/>
      <c r="AD6843" s="74"/>
      <c r="AE6843" s="68"/>
      <c r="AF6843" s="75"/>
    </row>
    <row r="6844" ht="28.5" customHeight="1" spans="1:32">
      <c r="A6844" s="61" t="s">
        <v>36</v>
      </c>
      <c r="B6844" s="61" t="s">
        <v>2156</v>
      </c>
      <c r="C6844" s="61" t="s">
        <v>4628</v>
      </c>
      <c r="D6844" s="61" t="s">
        <v>3929</v>
      </c>
      <c r="E6844" s="62" t="s">
        <v>4677</v>
      </c>
      <c r="F6844" s="78">
        <v>46182</v>
      </c>
      <c r="G6844" s="46" t="str">
        <f t="shared" si="725"/>
        <v>章家伟2026-6-9</v>
      </c>
      <c r="H6844" s="63" t="s">
        <v>2190</v>
      </c>
      <c r="I6844" s="63" t="s">
        <v>4053</v>
      </c>
      <c r="J6844" s="64"/>
      <c r="K6844" s="64"/>
      <c r="L6844" s="65"/>
      <c r="M6844" s="65"/>
      <c r="N6844" s="65"/>
      <c r="O6844" s="66">
        <v>8</v>
      </c>
      <c r="P6844" s="160"/>
      <c r="Q6844" s="68"/>
      <c r="R6844" s="68"/>
      <c r="S6844" s="68"/>
      <c r="T6844" s="69">
        <f t="shared" si="730"/>
        <v>8</v>
      </c>
      <c r="U6844" s="68"/>
      <c r="V6844" s="70"/>
      <c r="W6844" s="70"/>
      <c r="X6844" s="71">
        <f t="shared" si="731"/>
        <v>8</v>
      </c>
      <c r="Y6844" s="72"/>
      <c r="Z6844" s="70"/>
      <c r="AA6844" s="68">
        <v>2</v>
      </c>
      <c r="AB6844" s="73"/>
      <c r="AC6844" s="70"/>
      <c r="AD6844" s="74"/>
      <c r="AE6844" s="68"/>
      <c r="AF6844" s="75"/>
    </row>
    <row r="6845" ht="28.5" customHeight="1" spans="1:32">
      <c r="A6845" s="61" t="s">
        <v>36</v>
      </c>
      <c r="B6845" s="61" t="s">
        <v>2156</v>
      </c>
      <c r="C6845" s="61" t="s">
        <v>4628</v>
      </c>
      <c r="D6845" s="61" t="s">
        <v>3929</v>
      </c>
      <c r="E6845" s="62" t="s">
        <v>4677</v>
      </c>
      <c r="F6845" s="46">
        <v>46183</v>
      </c>
      <c r="G6845" s="46" t="str">
        <f t="shared" si="725"/>
        <v>章家伟2026-6-10</v>
      </c>
      <c r="H6845" s="63" t="s">
        <v>4685</v>
      </c>
      <c r="I6845" s="63" t="s">
        <v>4686</v>
      </c>
      <c r="J6845" s="64"/>
      <c r="K6845" s="64" t="s">
        <v>1791</v>
      </c>
      <c r="L6845" s="65"/>
      <c r="M6845" s="65"/>
      <c r="N6845" s="65"/>
      <c r="O6845" s="66">
        <v>8</v>
      </c>
      <c r="P6845" s="160"/>
      <c r="Q6845" s="68"/>
      <c r="R6845" s="68"/>
      <c r="S6845" s="68"/>
      <c r="T6845" s="69">
        <f t="shared" si="730"/>
        <v>8</v>
      </c>
      <c r="U6845" s="68"/>
      <c r="V6845" s="70">
        <v>2.5</v>
      </c>
      <c r="W6845" s="70"/>
      <c r="X6845" s="71">
        <f t="shared" si="731"/>
        <v>10.5</v>
      </c>
      <c r="Y6845" s="72"/>
      <c r="Z6845" s="70"/>
      <c r="AA6845" s="68">
        <v>4</v>
      </c>
      <c r="AB6845" s="73"/>
      <c r="AC6845" s="70"/>
      <c r="AD6845" s="74"/>
      <c r="AE6845" s="68"/>
      <c r="AF6845" s="75"/>
    </row>
    <row r="6846" ht="28.5" customHeight="1" spans="1:32">
      <c r="A6846" s="61" t="s">
        <v>36</v>
      </c>
      <c r="B6846" s="61" t="s">
        <v>2156</v>
      </c>
      <c r="C6846" s="61" t="s">
        <v>4628</v>
      </c>
      <c r="D6846" s="61" t="s">
        <v>3929</v>
      </c>
      <c r="E6846" s="62" t="s">
        <v>4677</v>
      </c>
      <c r="F6846" s="46">
        <v>46184</v>
      </c>
      <c r="G6846" s="46" t="str">
        <f t="shared" si="725"/>
        <v>章家伟2026-6-11</v>
      </c>
      <c r="H6846" s="63" t="s">
        <v>4687</v>
      </c>
      <c r="I6846" s="63"/>
      <c r="J6846" s="64"/>
      <c r="K6846" s="64"/>
      <c r="L6846" s="65" t="s">
        <v>4688</v>
      </c>
      <c r="M6846" s="65"/>
      <c r="N6846" s="65"/>
      <c r="O6846" s="66">
        <v>8</v>
      </c>
      <c r="P6846" s="160"/>
      <c r="Q6846" s="68">
        <v>-0.5</v>
      </c>
      <c r="R6846" s="68"/>
      <c r="S6846" s="68"/>
      <c r="T6846" s="69">
        <f t="shared" si="730"/>
        <v>7.5</v>
      </c>
      <c r="U6846" s="68"/>
      <c r="V6846" s="70"/>
      <c r="W6846" s="70"/>
      <c r="X6846" s="71">
        <f t="shared" si="731"/>
        <v>7.5</v>
      </c>
      <c r="Y6846" s="72"/>
      <c r="Z6846" s="70"/>
      <c r="AA6846" s="68"/>
      <c r="AB6846" s="73"/>
      <c r="AC6846" s="70"/>
      <c r="AD6846" s="74"/>
      <c r="AE6846" s="68"/>
      <c r="AF6846" s="75"/>
    </row>
    <row r="6847" ht="28.5" customHeight="1" spans="1:32">
      <c r="A6847" s="61" t="s">
        <v>36</v>
      </c>
      <c r="B6847" s="61" t="s">
        <v>2156</v>
      </c>
      <c r="C6847" s="61" t="s">
        <v>4628</v>
      </c>
      <c r="D6847" s="61" t="s">
        <v>3929</v>
      </c>
      <c r="E6847" s="62" t="s">
        <v>4677</v>
      </c>
      <c r="F6847" s="46">
        <v>46185</v>
      </c>
      <c r="G6847" s="46" t="str">
        <f t="shared" si="725"/>
        <v>章家伟2026-6-12</v>
      </c>
      <c r="H6847" s="63" t="s">
        <v>4689</v>
      </c>
      <c r="I6847" s="63" t="s">
        <v>4690</v>
      </c>
      <c r="J6847" s="64"/>
      <c r="K6847" s="64" t="s">
        <v>1791</v>
      </c>
      <c r="L6847" s="65"/>
      <c r="M6847" s="65"/>
      <c r="N6847" s="65"/>
      <c r="O6847" s="66">
        <v>8</v>
      </c>
      <c r="P6847" s="160"/>
      <c r="Q6847" s="68"/>
      <c r="R6847" s="68"/>
      <c r="S6847" s="68"/>
      <c r="T6847" s="69">
        <f t="shared" si="730"/>
        <v>8</v>
      </c>
      <c r="U6847" s="68"/>
      <c r="V6847" s="70">
        <v>3</v>
      </c>
      <c r="W6847" s="70"/>
      <c r="X6847" s="71">
        <f t="shared" si="731"/>
        <v>11</v>
      </c>
      <c r="Y6847" s="72"/>
      <c r="Z6847" s="70"/>
      <c r="AA6847" s="68">
        <v>4</v>
      </c>
      <c r="AB6847" s="73"/>
      <c r="AC6847" s="70"/>
      <c r="AD6847" s="74"/>
      <c r="AE6847" s="68"/>
      <c r="AF6847" s="75"/>
    </row>
    <row r="6848" ht="28.5" customHeight="1" spans="1:32">
      <c r="A6848" s="61" t="s">
        <v>36</v>
      </c>
      <c r="B6848" s="61" t="s">
        <v>2156</v>
      </c>
      <c r="C6848" s="61" t="s">
        <v>4628</v>
      </c>
      <c r="D6848" s="61" t="s">
        <v>3929</v>
      </c>
      <c r="E6848" s="62" t="s">
        <v>4677</v>
      </c>
      <c r="F6848" s="46">
        <v>46186</v>
      </c>
      <c r="G6848" s="46" t="str">
        <f t="shared" si="725"/>
        <v>章家伟2026-6-13</v>
      </c>
      <c r="H6848" s="63" t="s">
        <v>4691</v>
      </c>
      <c r="I6848" s="63"/>
      <c r="J6848" s="64"/>
      <c r="K6848" s="64"/>
      <c r="L6848" s="65"/>
      <c r="M6848" s="65"/>
      <c r="N6848" s="65"/>
      <c r="O6848" s="66">
        <v>8</v>
      </c>
      <c r="P6848" s="160"/>
      <c r="Q6848" s="68"/>
      <c r="R6848" s="68"/>
      <c r="S6848" s="68"/>
      <c r="T6848" s="69">
        <f t="shared" si="730"/>
        <v>8</v>
      </c>
      <c r="U6848" s="68"/>
      <c r="V6848" s="70"/>
      <c r="W6848" s="70"/>
      <c r="X6848" s="71">
        <f t="shared" si="731"/>
        <v>8</v>
      </c>
      <c r="Y6848" s="72"/>
      <c r="Z6848" s="70"/>
      <c r="AA6848" s="68"/>
      <c r="AB6848" s="73"/>
      <c r="AC6848" s="70"/>
      <c r="AD6848" s="74"/>
      <c r="AE6848" s="68"/>
      <c r="AF6848" s="80"/>
    </row>
    <row r="6849" ht="28.5" customHeight="1" spans="1:32">
      <c r="A6849" s="61" t="s">
        <v>36</v>
      </c>
      <c r="B6849" s="61" t="s">
        <v>2156</v>
      </c>
      <c r="C6849" s="61" t="s">
        <v>4628</v>
      </c>
      <c r="D6849" s="61" t="s">
        <v>3929</v>
      </c>
      <c r="E6849" s="62" t="s">
        <v>4677</v>
      </c>
      <c r="F6849" s="77">
        <v>46187</v>
      </c>
      <c r="G6849" s="46" t="str">
        <f t="shared" si="725"/>
        <v>章家伟2026-6-14</v>
      </c>
      <c r="H6849" s="63"/>
      <c r="I6849" s="63"/>
      <c r="J6849" s="64"/>
      <c r="K6849" s="64" t="s">
        <v>73</v>
      </c>
      <c r="L6849" s="65"/>
      <c r="M6849" s="65"/>
      <c r="N6849" s="65"/>
      <c r="O6849" s="66"/>
      <c r="P6849" s="160"/>
      <c r="Q6849" s="68"/>
      <c r="R6849" s="68"/>
      <c r="S6849" s="68"/>
      <c r="T6849" s="69">
        <f t="shared" si="730"/>
        <v>0</v>
      </c>
      <c r="U6849" s="68"/>
      <c r="V6849" s="70"/>
      <c r="W6849" s="70"/>
      <c r="X6849" s="71">
        <f t="shared" si="731"/>
        <v>0</v>
      </c>
      <c r="Y6849" s="72"/>
      <c r="Z6849" s="70"/>
      <c r="AA6849" s="68"/>
      <c r="AB6849" s="73"/>
      <c r="AC6849" s="70"/>
      <c r="AD6849" s="74"/>
      <c r="AE6849" s="68"/>
      <c r="AF6849" s="80"/>
    </row>
    <row r="6850" ht="28.5" customHeight="1" spans="1:32">
      <c r="A6850" s="61" t="s">
        <v>36</v>
      </c>
      <c r="B6850" s="61" t="s">
        <v>2156</v>
      </c>
      <c r="C6850" s="61" t="s">
        <v>4628</v>
      </c>
      <c r="D6850" s="61" t="s">
        <v>3929</v>
      </c>
      <c r="E6850" s="62" t="s">
        <v>4677</v>
      </c>
      <c r="F6850" s="46">
        <v>46188</v>
      </c>
      <c r="G6850" s="46" t="str">
        <f t="shared" si="725"/>
        <v>章家伟2026-6-15</v>
      </c>
      <c r="H6850" s="63" t="s">
        <v>2113</v>
      </c>
      <c r="I6850" s="63" t="s">
        <v>2214</v>
      </c>
      <c r="J6850" s="64"/>
      <c r="K6850" s="64"/>
      <c r="L6850" s="65"/>
      <c r="M6850" s="65"/>
      <c r="N6850" s="65"/>
      <c r="O6850" s="66">
        <v>8</v>
      </c>
      <c r="P6850" s="160"/>
      <c r="Q6850" s="68"/>
      <c r="R6850" s="68"/>
      <c r="S6850" s="68"/>
      <c r="T6850" s="69">
        <f t="shared" si="730"/>
        <v>8</v>
      </c>
      <c r="U6850" s="68"/>
      <c r="V6850" s="70"/>
      <c r="W6850" s="70"/>
      <c r="X6850" s="71">
        <f t="shared" si="731"/>
        <v>8</v>
      </c>
      <c r="Y6850" s="72"/>
      <c r="Z6850" s="70"/>
      <c r="AA6850" s="68">
        <v>2</v>
      </c>
      <c r="AB6850" s="73"/>
      <c r="AC6850" s="70"/>
      <c r="AD6850" s="74"/>
      <c r="AE6850" s="68"/>
      <c r="AF6850" s="75"/>
    </row>
    <row r="6851" ht="28.5" customHeight="1" spans="1:32">
      <c r="A6851" s="61" t="s">
        <v>36</v>
      </c>
      <c r="B6851" s="61" t="s">
        <v>2156</v>
      </c>
      <c r="C6851" s="61" t="s">
        <v>4628</v>
      </c>
      <c r="D6851" s="61" t="s">
        <v>3929</v>
      </c>
      <c r="E6851" s="62" t="s">
        <v>4677</v>
      </c>
      <c r="F6851" s="46">
        <v>46189</v>
      </c>
      <c r="G6851" s="46" t="str">
        <f t="shared" si="725"/>
        <v>章家伟2026-6-16</v>
      </c>
      <c r="H6851" s="63" t="s">
        <v>4692</v>
      </c>
      <c r="I6851" s="63" t="s">
        <v>4693</v>
      </c>
      <c r="J6851" s="64"/>
      <c r="K6851" s="64" t="s">
        <v>1598</v>
      </c>
      <c r="L6851" s="65"/>
      <c r="M6851" s="65" t="s">
        <v>480</v>
      </c>
      <c r="N6851" s="65"/>
      <c r="O6851" s="66">
        <v>8</v>
      </c>
      <c r="P6851" s="161"/>
      <c r="Q6851" s="68"/>
      <c r="R6851" s="68"/>
      <c r="S6851" s="68"/>
      <c r="T6851" s="69">
        <f t="shared" si="730"/>
        <v>8</v>
      </c>
      <c r="U6851" s="68"/>
      <c r="V6851" s="70">
        <v>3</v>
      </c>
      <c r="W6851" s="70"/>
      <c r="X6851" s="71">
        <f t="shared" si="731"/>
        <v>11</v>
      </c>
      <c r="Y6851" s="72"/>
      <c r="Z6851" s="70"/>
      <c r="AA6851" s="68">
        <v>4</v>
      </c>
      <c r="AB6851" s="73"/>
      <c r="AC6851" s="70"/>
      <c r="AD6851" s="74"/>
      <c r="AE6851" s="68"/>
      <c r="AF6851" s="80"/>
    </row>
    <row r="6852" ht="28.5" customHeight="1" spans="1:32">
      <c r="A6852" s="61" t="s">
        <v>36</v>
      </c>
      <c r="B6852" s="61" t="s">
        <v>2156</v>
      </c>
      <c r="C6852" s="61" t="s">
        <v>4628</v>
      </c>
      <c r="D6852" s="61" t="s">
        <v>3929</v>
      </c>
      <c r="E6852" s="62" t="s">
        <v>4677</v>
      </c>
      <c r="F6852" s="46">
        <v>46190</v>
      </c>
      <c r="G6852" s="46" t="str">
        <f t="shared" ref="G6852:G6915" si="732">E6852&amp;TEXT(MID(F6852,1,5),"YYYY-m-d")</f>
        <v>章家伟2026-6-17</v>
      </c>
      <c r="H6852" s="63" t="s">
        <v>4694</v>
      </c>
      <c r="I6852" s="63" t="s">
        <v>192</v>
      </c>
      <c r="J6852" s="64"/>
      <c r="K6852" s="64"/>
      <c r="L6852" s="65"/>
      <c r="M6852" s="65"/>
      <c r="N6852" s="65"/>
      <c r="O6852" s="66">
        <v>8</v>
      </c>
      <c r="P6852" s="161"/>
      <c r="Q6852" s="68"/>
      <c r="R6852" s="68"/>
      <c r="S6852" s="68"/>
      <c r="T6852" s="69">
        <f t="shared" si="730"/>
        <v>8</v>
      </c>
      <c r="U6852" s="68"/>
      <c r="V6852" s="70"/>
      <c r="W6852" s="70"/>
      <c r="X6852" s="71">
        <f t="shared" si="731"/>
        <v>8</v>
      </c>
      <c r="Y6852" s="72"/>
      <c r="Z6852" s="70"/>
      <c r="AA6852" s="68">
        <v>2</v>
      </c>
      <c r="AB6852" s="73"/>
      <c r="AC6852" s="70"/>
      <c r="AD6852" s="74"/>
      <c r="AE6852" s="68"/>
      <c r="AF6852" s="75"/>
    </row>
    <row r="6853" ht="28.5" customHeight="1" spans="1:32">
      <c r="A6853" s="61" t="s">
        <v>36</v>
      </c>
      <c r="B6853" s="61" t="s">
        <v>2156</v>
      </c>
      <c r="C6853" s="61" t="s">
        <v>4628</v>
      </c>
      <c r="D6853" s="61" t="s">
        <v>3929</v>
      </c>
      <c r="E6853" s="62" t="s">
        <v>4677</v>
      </c>
      <c r="F6853" s="46">
        <v>46191</v>
      </c>
      <c r="G6853" s="46" t="str">
        <f t="shared" si="732"/>
        <v>章家伟2026-6-18</v>
      </c>
      <c r="H6853" s="63" t="s">
        <v>4695</v>
      </c>
      <c r="I6853" s="63" t="s">
        <v>1582</v>
      </c>
      <c r="J6853" s="64"/>
      <c r="K6853" s="64"/>
      <c r="L6853" s="65"/>
      <c r="M6853" s="65"/>
      <c r="N6853" s="65"/>
      <c r="O6853" s="66">
        <v>8</v>
      </c>
      <c r="P6853" s="161"/>
      <c r="Q6853" s="68"/>
      <c r="R6853" s="68"/>
      <c r="S6853" s="68"/>
      <c r="T6853" s="69">
        <f t="shared" si="730"/>
        <v>8</v>
      </c>
      <c r="U6853" s="68"/>
      <c r="V6853" s="70"/>
      <c r="W6853" s="70"/>
      <c r="X6853" s="71">
        <f t="shared" si="731"/>
        <v>8</v>
      </c>
      <c r="Y6853" s="72"/>
      <c r="Z6853" s="70"/>
      <c r="AA6853" s="68">
        <v>2</v>
      </c>
      <c r="AB6853" s="73"/>
      <c r="AC6853" s="70"/>
      <c r="AD6853" s="74"/>
      <c r="AE6853" s="68"/>
      <c r="AF6853" s="75"/>
    </row>
    <row r="6854" ht="28.5" customHeight="1" spans="1:32">
      <c r="A6854" s="61" t="s">
        <v>36</v>
      </c>
      <c r="B6854" s="61" t="s">
        <v>2156</v>
      </c>
      <c r="C6854" s="61" t="s">
        <v>4628</v>
      </c>
      <c r="D6854" s="61" t="s">
        <v>3929</v>
      </c>
      <c r="E6854" s="62" t="s">
        <v>4677</v>
      </c>
      <c r="F6854" s="82">
        <v>46192</v>
      </c>
      <c r="G6854" s="46" t="str">
        <f t="shared" si="732"/>
        <v>章家伟2026-6-19</v>
      </c>
      <c r="H6854" s="63"/>
      <c r="I6854" s="63"/>
      <c r="J6854" s="64"/>
      <c r="K6854" s="64"/>
      <c r="L6854" s="65"/>
      <c r="M6854" s="65"/>
      <c r="N6854" s="65"/>
      <c r="O6854" s="66"/>
      <c r="P6854" s="161"/>
      <c r="Q6854" s="68"/>
      <c r="R6854" s="68"/>
      <c r="S6854" s="68"/>
      <c r="T6854" s="69">
        <f t="shared" si="730"/>
        <v>0</v>
      </c>
      <c r="U6854" s="68"/>
      <c r="V6854" s="70"/>
      <c r="W6854" s="70"/>
      <c r="X6854" s="71">
        <f t="shared" si="731"/>
        <v>0</v>
      </c>
      <c r="Y6854" s="72"/>
      <c r="Z6854" s="70"/>
      <c r="AA6854" s="68"/>
      <c r="AB6854" s="73">
        <v>8</v>
      </c>
      <c r="AC6854" s="70"/>
      <c r="AD6854" s="74"/>
      <c r="AE6854" s="68"/>
      <c r="AF6854" s="75"/>
    </row>
    <row r="6855" ht="28.5" customHeight="1" spans="1:32">
      <c r="A6855" s="61" t="s">
        <v>36</v>
      </c>
      <c r="B6855" s="61" t="s">
        <v>2156</v>
      </c>
      <c r="C6855" s="61" t="s">
        <v>4628</v>
      </c>
      <c r="D6855" s="61" t="s">
        <v>3929</v>
      </c>
      <c r="E6855" s="62" t="s">
        <v>4677</v>
      </c>
      <c r="F6855" s="77">
        <v>46193</v>
      </c>
      <c r="G6855" s="46" t="str">
        <f t="shared" si="732"/>
        <v>章家伟2026-6-20</v>
      </c>
      <c r="H6855" s="63"/>
      <c r="I6855" s="63"/>
      <c r="J6855" s="64"/>
      <c r="K6855" s="64"/>
      <c r="L6855" s="65"/>
      <c r="M6855" s="65"/>
      <c r="N6855" s="65"/>
      <c r="O6855" s="66"/>
      <c r="P6855" s="161"/>
      <c r="Q6855" s="68"/>
      <c r="R6855" s="68"/>
      <c r="S6855" s="68"/>
      <c r="T6855" s="69">
        <f t="shared" si="730"/>
        <v>0</v>
      </c>
      <c r="U6855" s="68"/>
      <c r="V6855" s="70"/>
      <c r="W6855" s="70"/>
      <c r="X6855" s="71">
        <f t="shared" si="731"/>
        <v>0</v>
      </c>
      <c r="Y6855" s="72"/>
      <c r="Z6855" s="70"/>
      <c r="AA6855" s="68"/>
      <c r="AB6855" s="73"/>
      <c r="AC6855" s="70"/>
      <c r="AD6855" s="74"/>
      <c r="AE6855" s="68"/>
      <c r="AF6855" s="75"/>
    </row>
    <row r="6856" ht="28.5" customHeight="1" spans="1:32">
      <c r="A6856" s="61" t="s">
        <v>36</v>
      </c>
      <c r="B6856" s="61" t="s">
        <v>2156</v>
      </c>
      <c r="C6856" s="61" t="s">
        <v>4628</v>
      </c>
      <c r="D6856" s="61" t="s">
        <v>3929</v>
      </c>
      <c r="E6856" s="62" t="s">
        <v>4677</v>
      </c>
      <c r="F6856" s="46">
        <v>46194</v>
      </c>
      <c r="G6856" s="46" t="str">
        <f t="shared" si="732"/>
        <v>章家伟2026-6-21</v>
      </c>
      <c r="H6856" s="63" t="s">
        <v>4696</v>
      </c>
      <c r="I6856" s="63" t="s">
        <v>2474</v>
      </c>
      <c r="J6856" s="64"/>
      <c r="K6856" s="64"/>
      <c r="L6856" s="65" t="s">
        <v>136</v>
      </c>
      <c r="M6856" s="65"/>
      <c r="N6856" s="65"/>
      <c r="O6856" s="66">
        <v>8</v>
      </c>
      <c r="P6856" s="161"/>
      <c r="Q6856" s="68">
        <v>-1.5</v>
      </c>
      <c r="R6856" s="68"/>
      <c r="S6856" s="68"/>
      <c r="T6856" s="69">
        <f t="shared" si="730"/>
        <v>6.5</v>
      </c>
      <c r="U6856" s="68"/>
      <c r="V6856" s="70"/>
      <c r="W6856" s="70"/>
      <c r="X6856" s="71">
        <f t="shared" si="731"/>
        <v>6.5</v>
      </c>
      <c r="Y6856" s="72"/>
      <c r="Z6856" s="70"/>
      <c r="AA6856" s="68">
        <v>2</v>
      </c>
      <c r="AB6856" s="73"/>
      <c r="AC6856" s="70"/>
      <c r="AD6856" s="74"/>
      <c r="AE6856" s="68"/>
      <c r="AF6856" s="75"/>
    </row>
    <row r="6857" ht="28.5" customHeight="1" spans="1:32">
      <c r="A6857" s="61" t="s">
        <v>36</v>
      </c>
      <c r="B6857" s="61" t="s">
        <v>2156</v>
      </c>
      <c r="C6857" s="61" t="s">
        <v>4628</v>
      </c>
      <c r="D6857" s="61" t="s">
        <v>3929</v>
      </c>
      <c r="E6857" s="62" t="s">
        <v>4677</v>
      </c>
      <c r="F6857" s="46">
        <v>46195</v>
      </c>
      <c r="G6857" s="46" t="str">
        <f t="shared" si="732"/>
        <v>章家伟2026-6-22</v>
      </c>
      <c r="H6857" s="63"/>
      <c r="I6857" s="63"/>
      <c r="J6857" s="64"/>
      <c r="K6857" s="64"/>
      <c r="L6857" s="65"/>
      <c r="M6857" s="65"/>
      <c r="N6857" s="65"/>
      <c r="O6857" s="66"/>
      <c r="P6857" s="160"/>
      <c r="Q6857" s="68"/>
      <c r="R6857" s="68"/>
      <c r="S6857" s="68"/>
      <c r="T6857" s="69">
        <f t="shared" si="730"/>
        <v>0</v>
      </c>
      <c r="U6857" s="68"/>
      <c r="V6857" s="70"/>
      <c r="W6857" s="70"/>
      <c r="X6857" s="71">
        <f t="shared" si="731"/>
        <v>0</v>
      </c>
      <c r="Y6857" s="72"/>
      <c r="Z6857" s="70"/>
      <c r="AA6857" s="68"/>
      <c r="AB6857" s="73"/>
      <c r="AC6857" s="70"/>
      <c r="AD6857" s="74"/>
      <c r="AE6857" s="68"/>
      <c r="AF6857" s="75"/>
    </row>
    <row r="6858" ht="28.5" customHeight="1" spans="1:32">
      <c r="A6858" s="61" t="s">
        <v>36</v>
      </c>
      <c r="B6858" s="61" t="s">
        <v>2156</v>
      </c>
      <c r="C6858" s="61" t="s">
        <v>4628</v>
      </c>
      <c r="D6858" s="61" t="s">
        <v>3929</v>
      </c>
      <c r="E6858" s="62" t="s">
        <v>4677</v>
      </c>
      <c r="F6858" s="46">
        <v>46196</v>
      </c>
      <c r="G6858" s="46" t="str">
        <f t="shared" si="732"/>
        <v>章家伟2026-6-23</v>
      </c>
      <c r="H6858" s="63"/>
      <c r="I6858" s="63"/>
      <c r="J6858" s="64"/>
      <c r="K6858" s="64"/>
      <c r="L6858" s="65"/>
      <c r="M6858" s="65"/>
      <c r="N6858" s="65"/>
      <c r="O6858" s="66"/>
      <c r="P6858" s="161"/>
      <c r="Q6858" s="68"/>
      <c r="R6858" s="68"/>
      <c r="S6858" s="68"/>
      <c r="T6858" s="69">
        <f t="shared" si="730"/>
        <v>0</v>
      </c>
      <c r="U6858" s="68"/>
      <c r="V6858" s="70"/>
      <c r="W6858" s="70"/>
      <c r="X6858" s="71">
        <f t="shared" si="731"/>
        <v>0</v>
      </c>
      <c r="Y6858" s="72"/>
      <c r="Z6858" s="70"/>
      <c r="AA6858" s="68"/>
      <c r="AB6858" s="73"/>
      <c r="AC6858" s="70"/>
      <c r="AD6858" s="74"/>
      <c r="AE6858" s="68"/>
      <c r="AF6858" s="75"/>
    </row>
    <row r="6859" ht="28.5" customHeight="1" spans="1:32">
      <c r="A6859" s="61" t="s">
        <v>36</v>
      </c>
      <c r="B6859" s="61" t="s">
        <v>2156</v>
      </c>
      <c r="C6859" s="61" t="s">
        <v>4628</v>
      </c>
      <c r="D6859" s="61" t="s">
        <v>3929</v>
      </c>
      <c r="E6859" s="62" t="s">
        <v>4677</v>
      </c>
      <c r="F6859" s="46">
        <v>46197</v>
      </c>
      <c r="G6859" s="46" t="str">
        <f t="shared" si="732"/>
        <v>章家伟2026-6-24</v>
      </c>
      <c r="H6859" s="63"/>
      <c r="I6859" s="63"/>
      <c r="J6859" s="64"/>
      <c r="K6859" s="64"/>
      <c r="L6859" s="65"/>
      <c r="M6859" s="65"/>
      <c r="N6859" s="65"/>
      <c r="O6859" s="66"/>
      <c r="P6859" s="160"/>
      <c r="Q6859" s="68"/>
      <c r="R6859" s="68"/>
      <c r="S6859" s="68"/>
      <c r="T6859" s="69">
        <f t="shared" si="730"/>
        <v>0</v>
      </c>
      <c r="U6859" s="68"/>
      <c r="V6859" s="70"/>
      <c r="W6859" s="70"/>
      <c r="X6859" s="71">
        <f t="shared" si="731"/>
        <v>0</v>
      </c>
      <c r="Y6859" s="72"/>
      <c r="Z6859" s="70"/>
      <c r="AA6859" s="68"/>
      <c r="AB6859" s="73"/>
      <c r="AC6859" s="70"/>
      <c r="AD6859" s="74"/>
      <c r="AE6859" s="68"/>
      <c r="AF6859" s="75"/>
    </row>
    <row r="6860" ht="28.5" customHeight="1" spans="1:32">
      <c r="A6860" s="61" t="s">
        <v>36</v>
      </c>
      <c r="B6860" s="61" t="s">
        <v>2156</v>
      </c>
      <c r="C6860" s="61" t="s">
        <v>4628</v>
      </c>
      <c r="D6860" s="61" t="s">
        <v>3929</v>
      </c>
      <c r="E6860" s="62" t="s">
        <v>4677</v>
      </c>
      <c r="F6860" s="46">
        <v>46198</v>
      </c>
      <c r="G6860" s="46" t="str">
        <f t="shared" si="732"/>
        <v>章家伟2026-6-25</v>
      </c>
      <c r="H6860" s="63"/>
      <c r="I6860" s="63"/>
      <c r="J6860" s="64"/>
      <c r="K6860" s="64"/>
      <c r="L6860" s="65"/>
      <c r="M6860" s="65"/>
      <c r="N6860" s="65"/>
      <c r="O6860" s="66"/>
      <c r="P6860" s="160"/>
      <c r="Q6860" s="68"/>
      <c r="R6860" s="68"/>
      <c r="S6860" s="68"/>
      <c r="T6860" s="69">
        <f t="shared" si="730"/>
        <v>0</v>
      </c>
      <c r="U6860" s="68"/>
      <c r="V6860" s="70"/>
      <c r="W6860" s="70"/>
      <c r="X6860" s="71">
        <f t="shared" si="731"/>
        <v>0</v>
      </c>
      <c r="Y6860" s="72"/>
      <c r="Z6860" s="70"/>
      <c r="AA6860" s="68"/>
      <c r="AB6860" s="73"/>
      <c r="AC6860" s="70"/>
      <c r="AD6860" s="74"/>
      <c r="AE6860" s="68"/>
      <c r="AF6860" s="75"/>
    </row>
    <row r="6861" ht="28.5" customHeight="1" spans="1:32">
      <c r="A6861" s="61" t="s">
        <v>36</v>
      </c>
      <c r="B6861" s="61" t="s">
        <v>2156</v>
      </c>
      <c r="C6861" s="61" t="s">
        <v>4628</v>
      </c>
      <c r="D6861" s="61" t="s">
        <v>3929</v>
      </c>
      <c r="E6861" s="62" t="s">
        <v>4677</v>
      </c>
      <c r="F6861" s="46">
        <v>46199</v>
      </c>
      <c r="G6861" s="46" t="str">
        <f t="shared" si="732"/>
        <v>章家伟2026-6-26</v>
      </c>
      <c r="H6861" s="63"/>
      <c r="I6861" s="63"/>
      <c r="J6861" s="64"/>
      <c r="K6861" s="64"/>
      <c r="L6861" s="65"/>
      <c r="M6861" s="65"/>
      <c r="N6861" s="65"/>
      <c r="O6861" s="66"/>
      <c r="P6861" s="160"/>
      <c r="Q6861" s="68"/>
      <c r="R6861" s="68"/>
      <c r="S6861" s="68"/>
      <c r="T6861" s="69">
        <f t="shared" si="730"/>
        <v>0</v>
      </c>
      <c r="U6861" s="68"/>
      <c r="V6861" s="70"/>
      <c r="W6861" s="70"/>
      <c r="X6861" s="71">
        <f t="shared" si="731"/>
        <v>0</v>
      </c>
      <c r="Y6861" s="72"/>
      <c r="Z6861" s="70"/>
      <c r="AA6861" s="68"/>
      <c r="AB6861" s="73"/>
      <c r="AC6861" s="70"/>
      <c r="AD6861" s="74"/>
      <c r="AE6861" s="68"/>
      <c r="AF6861" s="75"/>
    </row>
    <row r="6862" ht="28.5" customHeight="1" spans="1:32">
      <c r="A6862" s="61" t="s">
        <v>36</v>
      </c>
      <c r="B6862" s="61" t="s">
        <v>2156</v>
      </c>
      <c r="C6862" s="61" t="s">
        <v>4628</v>
      </c>
      <c r="D6862" s="61" t="s">
        <v>3929</v>
      </c>
      <c r="E6862" s="62" t="s">
        <v>4677</v>
      </c>
      <c r="F6862" s="46">
        <v>46200</v>
      </c>
      <c r="G6862" s="46" t="str">
        <f t="shared" si="732"/>
        <v>章家伟2026-6-27</v>
      </c>
      <c r="H6862" s="63"/>
      <c r="I6862" s="63"/>
      <c r="J6862" s="64"/>
      <c r="K6862" s="64"/>
      <c r="L6862" s="65"/>
      <c r="M6862" s="65"/>
      <c r="N6862" s="79"/>
      <c r="O6862" s="66"/>
      <c r="P6862" s="160"/>
      <c r="Q6862" s="68"/>
      <c r="R6862" s="68"/>
      <c r="S6862" s="68"/>
      <c r="T6862" s="69">
        <f t="shared" si="730"/>
        <v>0</v>
      </c>
      <c r="U6862" s="68"/>
      <c r="V6862" s="70"/>
      <c r="W6862" s="70"/>
      <c r="X6862" s="71">
        <f t="shared" si="731"/>
        <v>0</v>
      </c>
      <c r="Y6862" s="72"/>
      <c r="Z6862" s="70"/>
      <c r="AA6862" s="68"/>
      <c r="AB6862" s="73"/>
      <c r="AC6862" s="70"/>
      <c r="AD6862" s="74"/>
      <c r="AE6862" s="68"/>
      <c r="AF6862" s="75"/>
    </row>
    <row r="6863" ht="28.5" customHeight="1" spans="1:32">
      <c r="A6863" s="61" t="s">
        <v>36</v>
      </c>
      <c r="B6863" s="61" t="s">
        <v>2156</v>
      </c>
      <c r="C6863" s="61" t="s">
        <v>4628</v>
      </c>
      <c r="D6863" s="61" t="s">
        <v>3929</v>
      </c>
      <c r="E6863" s="62" t="s">
        <v>4677</v>
      </c>
      <c r="F6863" s="46">
        <v>46201</v>
      </c>
      <c r="G6863" s="46" t="str">
        <f t="shared" si="732"/>
        <v>章家伟2026-6-28</v>
      </c>
      <c r="H6863" s="63"/>
      <c r="I6863" s="63"/>
      <c r="J6863" s="64"/>
      <c r="K6863" s="64"/>
      <c r="L6863" s="65"/>
      <c r="M6863" s="65"/>
      <c r="N6863" s="65"/>
      <c r="O6863" s="66"/>
      <c r="P6863" s="160"/>
      <c r="Q6863" s="68"/>
      <c r="R6863" s="68"/>
      <c r="S6863" s="68"/>
      <c r="T6863" s="69">
        <f t="shared" si="730"/>
        <v>0</v>
      </c>
      <c r="U6863" s="68"/>
      <c r="V6863" s="70"/>
      <c r="W6863" s="70"/>
      <c r="X6863" s="71">
        <f t="shared" si="731"/>
        <v>0</v>
      </c>
      <c r="Y6863" s="72"/>
      <c r="Z6863" s="70"/>
      <c r="AA6863" s="68"/>
      <c r="AB6863" s="73"/>
      <c r="AC6863" s="70"/>
      <c r="AD6863" s="74"/>
      <c r="AE6863" s="68"/>
      <c r="AF6863" s="75"/>
    </row>
    <row r="6864" ht="28.5" customHeight="1" spans="1:32">
      <c r="A6864" s="61" t="s">
        <v>36</v>
      </c>
      <c r="B6864" s="61" t="s">
        <v>2156</v>
      </c>
      <c r="C6864" s="61" t="s">
        <v>4628</v>
      </c>
      <c r="D6864" s="61" t="s">
        <v>3929</v>
      </c>
      <c r="E6864" s="62" t="s">
        <v>4677</v>
      </c>
      <c r="F6864" s="46">
        <v>46202</v>
      </c>
      <c r="G6864" s="46" t="str">
        <f t="shared" si="732"/>
        <v>章家伟2026-6-29</v>
      </c>
      <c r="H6864" s="63"/>
      <c r="I6864" s="63"/>
      <c r="J6864" s="64"/>
      <c r="K6864" s="64"/>
      <c r="L6864" s="65"/>
      <c r="M6864" s="65"/>
      <c r="N6864" s="79"/>
      <c r="O6864" s="66"/>
      <c r="P6864" s="160"/>
      <c r="Q6864" s="68"/>
      <c r="R6864" s="68"/>
      <c r="S6864" s="68"/>
      <c r="T6864" s="69">
        <f t="shared" si="730"/>
        <v>0</v>
      </c>
      <c r="U6864" s="68"/>
      <c r="V6864" s="70"/>
      <c r="W6864" s="70"/>
      <c r="X6864" s="71">
        <f t="shared" si="731"/>
        <v>0</v>
      </c>
      <c r="Y6864" s="72"/>
      <c r="Z6864" s="70"/>
      <c r="AA6864" s="68"/>
      <c r="AB6864" s="73"/>
      <c r="AC6864" s="70"/>
      <c r="AD6864" s="74"/>
      <c r="AE6864" s="68"/>
      <c r="AF6864" s="75"/>
    </row>
    <row r="6865" s="3" customFormat="1" ht="28.5" customHeight="1" spans="1:32">
      <c r="A6865" s="61" t="s">
        <v>36</v>
      </c>
      <c r="B6865" s="61" t="s">
        <v>2156</v>
      </c>
      <c r="C6865" s="61" t="s">
        <v>4628</v>
      </c>
      <c r="D6865" s="61" t="s">
        <v>3929</v>
      </c>
      <c r="E6865" s="62" t="s">
        <v>4677</v>
      </c>
      <c r="F6865" s="46">
        <v>46203</v>
      </c>
      <c r="G6865" s="46" t="str">
        <f t="shared" si="732"/>
        <v>章家伟2026-6-30</v>
      </c>
      <c r="H6865" s="63"/>
      <c r="I6865" s="63"/>
      <c r="J6865" s="64"/>
      <c r="K6865" s="64"/>
      <c r="L6865" s="65"/>
      <c r="M6865" s="65"/>
      <c r="N6865" s="65"/>
      <c r="O6865" s="66"/>
      <c r="P6865" s="160"/>
      <c r="Q6865" s="68"/>
      <c r="R6865" s="68"/>
      <c r="S6865" s="68"/>
      <c r="T6865" s="69">
        <f t="shared" si="730"/>
        <v>0</v>
      </c>
      <c r="U6865" s="68"/>
      <c r="V6865" s="70"/>
      <c r="W6865" s="70"/>
      <c r="X6865" s="71">
        <f t="shared" si="731"/>
        <v>0</v>
      </c>
      <c r="Y6865" s="72"/>
      <c r="Z6865" s="70"/>
      <c r="AA6865" s="68"/>
      <c r="AB6865" s="73"/>
      <c r="AC6865" s="70"/>
      <c r="AD6865" s="74"/>
      <c r="AE6865" s="68"/>
      <c r="AF6865" s="75"/>
    </row>
    <row r="6866" s="3" customFormat="1" ht="28.5" customHeight="1" spans="1:32">
      <c r="A6866" s="61" t="s">
        <v>36</v>
      </c>
      <c r="B6866" s="61" t="s">
        <v>2156</v>
      </c>
      <c r="C6866" s="61" t="s">
        <v>4628</v>
      </c>
      <c r="D6866" s="61" t="s">
        <v>3929</v>
      </c>
      <c r="E6866" s="62" t="s">
        <v>4677</v>
      </c>
      <c r="F6866" s="46">
        <v>46204</v>
      </c>
      <c r="G6866" s="46" t="str">
        <f t="shared" si="732"/>
        <v>章家伟2026-7-1</v>
      </c>
      <c r="H6866" s="63"/>
      <c r="I6866" s="63"/>
      <c r="J6866" s="64"/>
      <c r="K6866" s="64"/>
      <c r="L6866" s="65"/>
      <c r="M6866" s="65"/>
      <c r="N6866" s="65"/>
      <c r="O6866" s="66"/>
      <c r="P6866" s="160"/>
      <c r="Q6866" s="68"/>
      <c r="R6866" s="68"/>
      <c r="S6866" s="68"/>
      <c r="T6866" s="69">
        <f t="shared" si="730"/>
        <v>0</v>
      </c>
      <c r="U6866" s="68"/>
      <c r="V6866" s="70"/>
      <c r="W6866" s="70"/>
      <c r="X6866" s="71">
        <f t="shared" si="731"/>
        <v>0</v>
      </c>
      <c r="Y6866" s="72"/>
      <c r="Z6866" s="70"/>
      <c r="AA6866" s="68"/>
      <c r="AB6866" s="73"/>
      <c r="AC6866" s="70"/>
      <c r="AD6866" s="74"/>
      <c r="AE6866" s="68"/>
      <c r="AF6866" s="75"/>
    </row>
    <row r="6867" ht="28.5" customHeight="1" spans="1:32">
      <c r="A6867" s="84" t="s">
        <v>36</v>
      </c>
      <c r="B6867" s="84" t="s">
        <v>2156</v>
      </c>
      <c r="C6867" s="84" t="s">
        <v>4628</v>
      </c>
      <c r="D6867" s="84" t="s">
        <v>3929</v>
      </c>
      <c r="E6867" s="85" t="s">
        <v>4677</v>
      </c>
      <c r="F6867" s="86">
        <v>46235</v>
      </c>
      <c r="G6867" s="46" t="str">
        <f t="shared" si="732"/>
        <v>章家伟2026-8-1</v>
      </c>
      <c r="H6867" s="63"/>
      <c r="I6867" s="63"/>
      <c r="J6867" s="64"/>
      <c r="K6867" s="64"/>
      <c r="L6867" s="65"/>
      <c r="M6867" s="65"/>
      <c r="N6867" s="91"/>
      <c r="O6867" s="66"/>
      <c r="P6867" s="87"/>
      <c r="Q6867" s="87"/>
      <c r="R6867" s="87"/>
      <c r="S6867" s="87"/>
      <c r="T6867" s="69">
        <f t="shared" si="730"/>
        <v>0</v>
      </c>
      <c r="U6867" s="87"/>
      <c r="V6867" s="87"/>
      <c r="W6867" s="87"/>
      <c r="X6867" s="71">
        <f t="shared" si="731"/>
        <v>0</v>
      </c>
      <c r="Y6867" s="88"/>
      <c r="Z6867" s="87"/>
      <c r="AA6867" s="87"/>
      <c r="AB6867" s="87"/>
      <c r="AC6867" s="87"/>
      <c r="AD6867" s="89"/>
      <c r="AE6867" s="87"/>
      <c r="AF6867" s="90"/>
    </row>
    <row r="6868" ht="28.5" customHeight="1" spans="1:32">
      <c r="A6868" s="44" t="s">
        <v>743</v>
      </c>
      <c r="B6868" s="44" t="s">
        <v>2156</v>
      </c>
      <c r="C6868" s="44" t="s">
        <v>4628</v>
      </c>
      <c r="D6868" s="44" t="s">
        <v>3929</v>
      </c>
      <c r="E6868" s="44" t="s">
        <v>4697</v>
      </c>
      <c r="F6868" s="45">
        <v>46173</v>
      </c>
      <c r="G6868" s="46" t="str">
        <f t="shared" si="732"/>
        <v>叶兴达2026-5-31</v>
      </c>
      <c r="H6868" s="157"/>
      <c r="I6868" s="157"/>
      <c r="J6868" s="158"/>
      <c r="K6868" s="158"/>
      <c r="L6868" s="158"/>
      <c r="M6868" s="159"/>
      <c r="N6868" s="159"/>
      <c r="O6868" s="102">
        <f t="shared" ref="O6868:AE6868" si="733">SUM(O6869:O6900)</f>
        <v>136</v>
      </c>
      <c r="P6868" s="103">
        <f t="shared" si="733"/>
        <v>0</v>
      </c>
      <c r="Q6868" s="104">
        <f t="shared" si="733"/>
        <v>0</v>
      </c>
      <c r="R6868" s="104">
        <f t="shared" si="733"/>
        <v>0</v>
      </c>
      <c r="S6868" s="53">
        <f t="shared" si="733"/>
        <v>-8</v>
      </c>
      <c r="T6868" s="105">
        <f t="shared" si="733"/>
        <v>128</v>
      </c>
      <c r="U6868" s="55">
        <f t="shared" si="733"/>
        <v>0</v>
      </c>
      <c r="V6868" s="105">
        <f t="shared" si="733"/>
        <v>65.5</v>
      </c>
      <c r="W6868" s="105">
        <f t="shared" si="733"/>
        <v>0</v>
      </c>
      <c r="X6868" s="106">
        <f t="shared" si="733"/>
        <v>193.5</v>
      </c>
      <c r="Y6868" s="107">
        <f t="shared" si="733"/>
        <v>0</v>
      </c>
      <c r="Z6868" s="105">
        <f t="shared" si="733"/>
        <v>0</v>
      </c>
      <c r="AA6868" s="108">
        <f t="shared" si="733"/>
        <v>56</v>
      </c>
      <c r="AB6868" s="105">
        <f t="shared" si="733"/>
        <v>8</v>
      </c>
      <c r="AC6868" s="105">
        <f t="shared" si="733"/>
        <v>0</v>
      </c>
      <c r="AD6868" s="109">
        <f t="shared" si="733"/>
        <v>0</v>
      </c>
      <c r="AE6868" s="108">
        <f t="shared" si="733"/>
        <v>0</v>
      </c>
      <c r="AF6868" s="60"/>
    </row>
    <row r="6869" ht="28.5" customHeight="1" spans="1:32">
      <c r="A6869" s="61" t="s">
        <v>743</v>
      </c>
      <c r="B6869" s="61" t="s">
        <v>2156</v>
      </c>
      <c r="C6869" s="61" t="s">
        <v>4628</v>
      </c>
      <c r="D6869" s="61" t="s">
        <v>3929</v>
      </c>
      <c r="E6869" s="62" t="s">
        <v>4697</v>
      </c>
      <c r="F6869" s="46">
        <v>46174</v>
      </c>
      <c r="G6869" s="46" t="str">
        <f t="shared" si="732"/>
        <v>叶兴达2026-6-1</v>
      </c>
      <c r="H6869" s="63" t="s">
        <v>4698</v>
      </c>
      <c r="I6869" s="63"/>
      <c r="J6869" s="64"/>
      <c r="K6869" s="64"/>
      <c r="L6869" s="79">
        <v>0.729166666666667</v>
      </c>
      <c r="M6869" s="65"/>
      <c r="N6869" s="65"/>
      <c r="O6869" s="66">
        <v>8</v>
      </c>
      <c r="P6869" s="160"/>
      <c r="Q6869" s="68"/>
      <c r="R6869" s="68"/>
      <c r="S6869" s="68">
        <v>-8</v>
      </c>
      <c r="T6869" s="69">
        <f t="shared" ref="T6869:T6900" si="734">SUM(O6869:S6869)</f>
        <v>0</v>
      </c>
      <c r="U6869" s="68"/>
      <c r="V6869" s="70"/>
      <c r="W6869" s="70"/>
      <c r="X6869" s="71">
        <f t="shared" ref="X6869:X6900" si="735">SUM(T6869:W6869)</f>
        <v>0</v>
      </c>
      <c r="Y6869" s="72"/>
      <c r="Z6869" s="70"/>
      <c r="AA6869" s="68"/>
      <c r="AB6869" s="73"/>
      <c r="AC6869" s="70"/>
      <c r="AD6869" s="74"/>
      <c r="AE6869" s="68"/>
      <c r="AF6869" s="75"/>
    </row>
    <row r="6870" ht="28.5" customHeight="1" spans="1:32">
      <c r="A6870" s="61" t="s">
        <v>743</v>
      </c>
      <c r="B6870" s="61" t="s">
        <v>2156</v>
      </c>
      <c r="C6870" s="61" t="s">
        <v>4628</v>
      </c>
      <c r="D6870" s="61" t="s">
        <v>3929</v>
      </c>
      <c r="E6870" s="62" t="s">
        <v>4697</v>
      </c>
      <c r="F6870" s="46">
        <v>46175</v>
      </c>
      <c r="G6870" s="46" t="str">
        <f t="shared" si="732"/>
        <v>叶兴达2026-6-2</v>
      </c>
      <c r="H6870" s="63" t="s">
        <v>4081</v>
      </c>
      <c r="I6870" s="63" t="s">
        <v>2242</v>
      </c>
      <c r="J6870" s="64"/>
      <c r="K6870" s="64" t="s">
        <v>1564</v>
      </c>
      <c r="L6870" s="65"/>
      <c r="M6870" s="65"/>
      <c r="N6870" s="65"/>
      <c r="O6870" s="66">
        <v>8</v>
      </c>
      <c r="P6870" s="160"/>
      <c r="Q6870" s="68"/>
      <c r="R6870" s="68"/>
      <c r="S6870" s="68"/>
      <c r="T6870" s="69">
        <f t="shared" si="734"/>
        <v>8</v>
      </c>
      <c r="U6870" s="68"/>
      <c r="V6870" s="70">
        <v>3</v>
      </c>
      <c r="W6870" s="70"/>
      <c r="X6870" s="71">
        <f t="shared" si="735"/>
        <v>11</v>
      </c>
      <c r="Y6870" s="72"/>
      <c r="Z6870" s="70"/>
      <c r="AA6870" s="68">
        <v>2</v>
      </c>
      <c r="AB6870" s="73"/>
      <c r="AC6870" s="70"/>
      <c r="AD6870" s="74"/>
      <c r="AE6870" s="68"/>
      <c r="AF6870" s="75"/>
    </row>
    <row r="6871" ht="28.5" customHeight="1" spans="1:32">
      <c r="A6871" s="61" t="s">
        <v>743</v>
      </c>
      <c r="B6871" s="61" t="s">
        <v>2156</v>
      </c>
      <c r="C6871" s="61" t="s">
        <v>4628</v>
      </c>
      <c r="D6871" s="61" t="s">
        <v>3929</v>
      </c>
      <c r="E6871" s="62" t="s">
        <v>4697</v>
      </c>
      <c r="F6871" s="46">
        <v>46176</v>
      </c>
      <c r="G6871" s="46" t="str">
        <f t="shared" si="732"/>
        <v>叶兴达2026-6-3</v>
      </c>
      <c r="H6871" s="63" t="s">
        <v>837</v>
      </c>
      <c r="I6871" s="63" t="s">
        <v>4699</v>
      </c>
      <c r="J6871" s="64"/>
      <c r="K6871" s="64" t="s">
        <v>1791</v>
      </c>
      <c r="L6871" s="65"/>
      <c r="M6871" s="65"/>
      <c r="N6871" s="65"/>
      <c r="O6871" s="66">
        <v>8</v>
      </c>
      <c r="P6871" s="160"/>
      <c r="Q6871" s="68"/>
      <c r="R6871" s="68"/>
      <c r="S6871" s="68"/>
      <c r="T6871" s="69">
        <f t="shared" si="734"/>
        <v>8</v>
      </c>
      <c r="U6871" s="68"/>
      <c r="V6871" s="70">
        <v>3.5</v>
      </c>
      <c r="W6871" s="70"/>
      <c r="X6871" s="71">
        <f t="shared" si="735"/>
        <v>11.5</v>
      </c>
      <c r="Y6871" s="72"/>
      <c r="Z6871" s="70"/>
      <c r="AA6871" s="68">
        <v>4</v>
      </c>
      <c r="AB6871" s="73"/>
      <c r="AC6871" s="70"/>
      <c r="AD6871" s="74"/>
      <c r="AE6871" s="68"/>
      <c r="AF6871" s="75"/>
    </row>
    <row r="6872" ht="28.5" customHeight="1" spans="1:32">
      <c r="A6872" s="61" t="s">
        <v>743</v>
      </c>
      <c r="B6872" s="61" t="s">
        <v>2156</v>
      </c>
      <c r="C6872" s="61" t="s">
        <v>4628</v>
      </c>
      <c r="D6872" s="61" t="s">
        <v>3929</v>
      </c>
      <c r="E6872" s="62" t="s">
        <v>4697</v>
      </c>
      <c r="F6872" s="46">
        <v>46177</v>
      </c>
      <c r="G6872" s="46" t="str">
        <f t="shared" si="732"/>
        <v>叶兴达2026-6-4</v>
      </c>
      <c r="H6872" s="63" t="s">
        <v>4700</v>
      </c>
      <c r="I6872" s="63" t="s">
        <v>4701</v>
      </c>
      <c r="J6872" s="64"/>
      <c r="K6872" s="64" t="s">
        <v>1791</v>
      </c>
      <c r="L6872" s="65"/>
      <c r="M6872" s="65"/>
      <c r="N6872" s="65"/>
      <c r="O6872" s="66">
        <v>8</v>
      </c>
      <c r="P6872" s="160"/>
      <c r="Q6872" s="68"/>
      <c r="R6872" s="68"/>
      <c r="S6872" s="68"/>
      <c r="T6872" s="69">
        <f t="shared" si="734"/>
        <v>8</v>
      </c>
      <c r="U6872" s="68"/>
      <c r="V6872" s="70">
        <v>3.5</v>
      </c>
      <c r="W6872" s="70"/>
      <c r="X6872" s="71">
        <f t="shared" si="735"/>
        <v>11.5</v>
      </c>
      <c r="Y6872" s="72"/>
      <c r="Z6872" s="70"/>
      <c r="AA6872" s="68">
        <v>4</v>
      </c>
      <c r="AB6872" s="73"/>
      <c r="AC6872" s="70"/>
      <c r="AD6872" s="74"/>
      <c r="AE6872" s="68"/>
      <c r="AF6872" s="75"/>
    </row>
    <row r="6873" ht="28.5" customHeight="1" spans="1:32">
      <c r="A6873" s="61" t="s">
        <v>743</v>
      </c>
      <c r="B6873" s="61" t="s">
        <v>2156</v>
      </c>
      <c r="C6873" s="61" t="s">
        <v>4628</v>
      </c>
      <c r="D6873" s="61" t="s">
        <v>3929</v>
      </c>
      <c r="E6873" s="62" t="s">
        <v>4697</v>
      </c>
      <c r="F6873" s="46">
        <v>46178</v>
      </c>
      <c r="G6873" s="46" t="str">
        <f t="shared" si="732"/>
        <v>叶兴达2026-6-5</v>
      </c>
      <c r="H6873" s="63" t="s">
        <v>4702</v>
      </c>
      <c r="I6873" s="63" t="s">
        <v>4703</v>
      </c>
      <c r="J6873" s="64"/>
      <c r="K6873" s="64" t="s">
        <v>1791</v>
      </c>
      <c r="L6873" s="65"/>
      <c r="M6873" s="65"/>
      <c r="N6873" s="65"/>
      <c r="O6873" s="66">
        <v>8</v>
      </c>
      <c r="P6873" s="160"/>
      <c r="Q6873" s="68"/>
      <c r="R6873" s="68"/>
      <c r="S6873" s="68"/>
      <c r="T6873" s="69">
        <f t="shared" si="734"/>
        <v>8</v>
      </c>
      <c r="U6873" s="68"/>
      <c r="V6873" s="70">
        <v>3.5</v>
      </c>
      <c r="W6873" s="70"/>
      <c r="X6873" s="71">
        <f t="shared" si="735"/>
        <v>11.5</v>
      </c>
      <c r="Y6873" s="72"/>
      <c r="Z6873" s="70"/>
      <c r="AA6873" s="68">
        <v>4</v>
      </c>
      <c r="AB6873" s="73"/>
      <c r="AC6873" s="70"/>
      <c r="AD6873" s="74"/>
      <c r="AE6873" s="68"/>
      <c r="AF6873" s="75"/>
    </row>
    <row r="6874" ht="28.5" customHeight="1" spans="1:32">
      <c r="A6874" s="61" t="s">
        <v>743</v>
      </c>
      <c r="B6874" s="61" t="s">
        <v>2156</v>
      </c>
      <c r="C6874" s="61" t="s">
        <v>4628</v>
      </c>
      <c r="D6874" s="61" t="s">
        <v>3929</v>
      </c>
      <c r="E6874" s="62" t="s">
        <v>4697</v>
      </c>
      <c r="F6874" s="46">
        <v>46179</v>
      </c>
      <c r="G6874" s="46" t="str">
        <f t="shared" si="732"/>
        <v>叶兴达2026-6-6</v>
      </c>
      <c r="H6874" s="63" t="s">
        <v>1283</v>
      </c>
      <c r="I6874" s="63" t="s">
        <v>262</v>
      </c>
      <c r="J6874" s="64"/>
      <c r="K6874" s="64"/>
      <c r="L6874" s="65"/>
      <c r="M6874" s="65"/>
      <c r="N6874" s="65"/>
      <c r="O6874" s="66">
        <v>8</v>
      </c>
      <c r="P6874" s="160"/>
      <c r="Q6874" s="68"/>
      <c r="R6874" s="68"/>
      <c r="S6874" s="68"/>
      <c r="T6874" s="69">
        <f t="shared" si="734"/>
        <v>8</v>
      </c>
      <c r="U6874" s="68"/>
      <c r="V6874" s="70"/>
      <c r="W6874" s="70"/>
      <c r="X6874" s="71">
        <f t="shared" si="735"/>
        <v>8</v>
      </c>
      <c r="Y6874" s="72"/>
      <c r="Z6874" s="70"/>
      <c r="AA6874" s="68">
        <v>2</v>
      </c>
      <c r="AB6874" s="73"/>
      <c r="AC6874" s="70"/>
      <c r="AD6874" s="74"/>
      <c r="AE6874" s="68"/>
      <c r="AF6874" s="75"/>
    </row>
    <row r="6875" ht="28.5" customHeight="1" spans="1:32">
      <c r="A6875" s="61" t="s">
        <v>743</v>
      </c>
      <c r="B6875" s="61" t="s">
        <v>2156</v>
      </c>
      <c r="C6875" s="61" t="s">
        <v>4628</v>
      </c>
      <c r="D6875" s="61" t="s">
        <v>3929</v>
      </c>
      <c r="E6875" s="62" t="s">
        <v>4697</v>
      </c>
      <c r="F6875" s="77">
        <v>46180</v>
      </c>
      <c r="G6875" s="46" t="str">
        <f t="shared" si="732"/>
        <v>叶兴达2026-6-7</v>
      </c>
      <c r="H6875" s="63" t="s">
        <v>4704</v>
      </c>
      <c r="I6875" s="63"/>
      <c r="J6875" s="64"/>
      <c r="K6875" s="64" t="s">
        <v>73</v>
      </c>
      <c r="L6875" s="65"/>
      <c r="M6875" s="65"/>
      <c r="N6875" s="65"/>
      <c r="O6875" s="66"/>
      <c r="P6875" s="160"/>
      <c r="Q6875" s="68"/>
      <c r="R6875" s="68"/>
      <c r="S6875" s="68"/>
      <c r="T6875" s="69">
        <f t="shared" si="734"/>
        <v>0</v>
      </c>
      <c r="U6875" s="68"/>
      <c r="V6875" s="70">
        <v>3.5</v>
      </c>
      <c r="W6875" s="70"/>
      <c r="X6875" s="71">
        <f t="shared" si="735"/>
        <v>3.5</v>
      </c>
      <c r="Y6875" s="72"/>
      <c r="Z6875" s="70"/>
      <c r="AA6875" s="68"/>
      <c r="AB6875" s="73"/>
      <c r="AC6875" s="70"/>
      <c r="AD6875" s="74"/>
      <c r="AE6875" s="68"/>
      <c r="AF6875" s="75"/>
    </row>
    <row r="6876" ht="28.5" customHeight="1" spans="1:32">
      <c r="A6876" s="61" t="s">
        <v>743</v>
      </c>
      <c r="B6876" s="61" t="s">
        <v>2156</v>
      </c>
      <c r="C6876" s="61" t="s">
        <v>4628</v>
      </c>
      <c r="D6876" s="61" t="s">
        <v>3929</v>
      </c>
      <c r="E6876" s="62" t="s">
        <v>4697</v>
      </c>
      <c r="F6876" s="46">
        <v>46181</v>
      </c>
      <c r="G6876" s="46" t="str">
        <f t="shared" si="732"/>
        <v>叶兴达2026-6-8</v>
      </c>
      <c r="H6876" s="63" t="s">
        <v>4705</v>
      </c>
      <c r="I6876" s="63" t="s">
        <v>4706</v>
      </c>
      <c r="J6876" s="64"/>
      <c r="K6876" s="64" t="s">
        <v>1791</v>
      </c>
      <c r="L6876" s="65"/>
      <c r="M6876" s="65"/>
      <c r="N6876" s="65"/>
      <c r="O6876" s="66">
        <v>8</v>
      </c>
      <c r="P6876" s="160"/>
      <c r="Q6876" s="68"/>
      <c r="R6876" s="68"/>
      <c r="S6876" s="68"/>
      <c r="T6876" s="69">
        <f t="shared" si="734"/>
        <v>8</v>
      </c>
      <c r="U6876" s="68"/>
      <c r="V6876" s="70">
        <v>3.5</v>
      </c>
      <c r="W6876" s="70"/>
      <c r="X6876" s="71">
        <f t="shared" si="735"/>
        <v>11.5</v>
      </c>
      <c r="Y6876" s="72"/>
      <c r="Z6876" s="70"/>
      <c r="AA6876" s="68">
        <v>4</v>
      </c>
      <c r="AB6876" s="73"/>
      <c r="AC6876" s="70"/>
      <c r="AD6876" s="74"/>
      <c r="AE6876" s="68"/>
      <c r="AF6876" s="75"/>
    </row>
    <row r="6877" ht="28.5" customHeight="1" spans="1:32">
      <c r="A6877" s="61" t="s">
        <v>743</v>
      </c>
      <c r="B6877" s="61" t="s">
        <v>2156</v>
      </c>
      <c r="C6877" s="61" t="s">
        <v>4628</v>
      </c>
      <c r="D6877" s="61" t="s">
        <v>3929</v>
      </c>
      <c r="E6877" s="62" t="s">
        <v>4697</v>
      </c>
      <c r="F6877" s="78">
        <v>46182</v>
      </c>
      <c r="G6877" s="46" t="str">
        <f t="shared" si="732"/>
        <v>叶兴达2026-6-9</v>
      </c>
      <c r="H6877" s="63" t="s">
        <v>4707</v>
      </c>
      <c r="I6877" s="63" t="s">
        <v>4708</v>
      </c>
      <c r="J6877" s="64"/>
      <c r="K6877" s="64" t="s">
        <v>1791</v>
      </c>
      <c r="L6877" s="65"/>
      <c r="M6877" s="65"/>
      <c r="N6877" s="65"/>
      <c r="O6877" s="66">
        <v>8</v>
      </c>
      <c r="P6877" s="160"/>
      <c r="Q6877" s="68"/>
      <c r="R6877" s="68"/>
      <c r="S6877" s="68"/>
      <c r="T6877" s="69">
        <f t="shared" si="734"/>
        <v>8</v>
      </c>
      <c r="U6877" s="68"/>
      <c r="V6877" s="70">
        <v>3.5</v>
      </c>
      <c r="W6877" s="70"/>
      <c r="X6877" s="71">
        <f t="shared" si="735"/>
        <v>11.5</v>
      </c>
      <c r="Y6877" s="72"/>
      <c r="Z6877" s="70"/>
      <c r="AA6877" s="68">
        <v>4</v>
      </c>
      <c r="AB6877" s="73"/>
      <c r="AC6877" s="70"/>
      <c r="AD6877" s="74"/>
      <c r="AE6877" s="68"/>
      <c r="AF6877" s="75"/>
    </row>
    <row r="6878" ht="28.5" customHeight="1" spans="1:32">
      <c r="A6878" s="61" t="s">
        <v>743</v>
      </c>
      <c r="B6878" s="61" t="s">
        <v>2156</v>
      </c>
      <c r="C6878" s="61" t="s">
        <v>4628</v>
      </c>
      <c r="D6878" s="61" t="s">
        <v>3929</v>
      </c>
      <c r="E6878" s="62" t="s">
        <v>4697</v>
      </c>
      <c r="F6878" s="46">
        <v>46183</v>
      </c>
      <c r="G6878" s="46" t="str">
        <f t="shared" si="732"/>
        <v>叶兴达2026-6-10</v>
      </c>
      <c r="H6878" s="63" t="s">
        <v>4709</v>
      </c>
      <c r="I6878" s="63" t="s">
        <v>4710</v>
      </c>
      <c r="J6878" s="64"/>
      <c r="K6878" s="64" t="s">
        <v>1791</v>
      </c>
      <c r="L6878" s="65"/>
      <c r="M6878" s="65"/>
      <c r="N6878" s="65"/>
      <c r="O6878" s="66">
        <v>8</v>
      </c>
      <c r="P6878" s="160"/>
      <c r="Q6878" s="68"/>
      <c r="R6878" s="68"/>
      <c r="S6878" s="68"/>
      <c r="T6878" s="69">
        <f t="shared" si="734"/>
        <v>8</v>
      </c>
      <c r="U6878" s="68"/>
      <c r="V6878" s="70">
        <v>3.5</v>
      </c>
      <c r="W6878" s="70"/>
      <c r="X6878" s="71">
        <f t="shared" si="735"/>
        <v>11.5</v>
      </c>
      <c r="Y6878" s="72"/>
      <c r="Z6878" s="70"/>
      <c r="AA6878" s="68">
        <v>4</v>
      </c>
      <c r="AB6878" s="73"/>
      <c r="AC6878" s="70"/>
      <c r="AD6878" s="74"/>
      <c r="AE6878" s="68"/>
      <c r="AF6878" s="75"/>
    </row>
    <row r="6879" ht="28.5" customHeight="1" spans="1:32">
      <c r="A6879" s="61" t="s">
        <v>743</v>
      </c>
      <c r="B6879" s="61" t="s">
        <v>2156</v>
      </c>
      <c r="C6879" s="61" t="s">
        <v>4628</v>
      </c>
      <c r="D6879" s="61" t="s">
        <v>3929</v>
      </c>
      <c r="E6879" s="62" t="s">
        <v>4697</v>
      </c>
      <c r="F6879" s="46">
        <v>46184</v>
      </c>
      <c r="G6879" s="46" t="str">
        <f t="shared" si="732"/>
        <v>叶兴达2026-6-11</v>
      </c>
      <c r="H6879" s="63" t="s">
        <v>4711</v>
      </c>
      <c r="I6879" s="63" t="s">
        <v>2094</v>
      </c>
      <c r="J6879" s="64"/>
      <c r="K6879" s="64" t="s">
        <v>1791</v>
      </c>
      <c r="L6879" s="65"/>
      <c r="M6879" s="65"/>
      <c r="N6879" s="65"/>
      <c r="O6879" s="66">
        <v>8</v>
      </c>
      <c r="P6879" s="160"/>
      <c r="Q6879" s="68"/>
      <c r="R6879" s="68"/>
      <c r="S6879" s="68"/>
      <c r="T6879" s="69">
        <f t="shared" si="734"/>
        <v>8</v>
      </c>
      <c r="U6879" s="68"/>
      <c r="V6879" s="70">
        <v>3.5</v>
      </c>
      <c r="W6879" s="70"/>
      <c r="X6879" s="71">
        <f t="shared" si="735"/>
        <v>11.5</v>
      </c>
      <c r="Y6879" s="72"/>
      <c r="Z6879" s="70"/>
      <c r="AA6879" s="68">
        <v>2</v>
      </c>
      <c r="AB6879" s="73"/>
      <c r="AC6879" s="70"/>
      <c r="AD6879" s="74"/>
      <c r="AE6879" s="68"/>
      <c r="AF6879" s="75"/>
    </row>
    <row r="6880" ht="28.5" customHeight="1" spans="1:32">
      <c r="A6880" s="61" t="s">
        <v>743</v>
      </c>
      <c r="B6880" s="61" t="s">
        <v>2156</v>
      </c>
      <c r="C6880" s="61" t="s">
        <v>4628</v>
      </c>
      <c r="D6880" s="61" t="s">
        <v>3929</v>
      </c>
      <c r="E6880" s="62" t="s">
        <v>4697</v>
      </c>
      <c r="F6880" s="46">
        <v>46185</v>
      </c>
      <c r="G6880" s="46" t="str">
        <f t="shared" si="732"/>
        <v>叶兴达2026-6-12</v>
      </c>
      <c r="H6880" s="63" t="s">
        <v>4712</v>
      </c>
      <c r="I6880" s="63" t="s">
        <v>4713</v>
      </c>
      <c r="J6880" s="64"/>
      <c r="K6880" s="64" t="s">
        <v>1791</v>
      </c>
      <c r="L6880" s="65"/>
      <c r="M6880" s="65"/>
      <c r="N6880" s="65"/>
      <c r="O6880" s="66">
        <v>8</v>
      </c>
      <c r="P6880" s="160"/>
      <c r="Q6880" s="68"/>
      <c r="R6880" s="68"/>
      <c r="S6880" s="68"/>
      <c r="T6880" s="69">
        <f t="shared" si="734"/>
        <v>8</v>
      </c>
      <c r="U6880" s="68"/>
      <c r="V6880" s="70">
        <v>3.5</v>
      </c>
      <c r="W6880" s="70"/>
      <c r="X6880" s="71">
        <f t="shared" si="735"/>
        <v>11.5</v>
      </c>
      <c r="Y6880" s="72"/>
      <c r="Z6880" s="70"/>
      <c r="AA6880" s="68">
        <v>4</v>
      </c>
      <c r="AB6880" s="73"/>
      <c r="AC6880" s="70"/>
      <c r="AD6880" s="74"/>
      <c r="AE6880" s="68"/>
      <c r="AF6880" s="75"/>
    </row>
    <row r="6881" ht="28.5" customHeight="1" spans="1:32">
      <c r="A6881" s="61" t="s">
        <v>743</v>
      </c>
      <c r="B6881" s="61" t="s">
        <v>2156</v>
      </c>
      <c r="C6881" s="61" t="s">
        <v>4628</v>
      </c>
      <c r="D6881" s="61" t="s">
        <v>3929</v>
      </c>
      <c r="E6881" s="62" t="s">
        <v>4697</v>
      </c>
      <c r="F6881" s="46">
        <v>46186</v>
      </c>
      <c r="G6881" s="46" t="str">
        <f t="shared" si="732"/>
        <v>叶兴达2026-6-13</v>
      </c>
      <c r="H6881" s="63" t="s">
        <v>4714</v>
      </c>
      <c r="I6881" s="63" t="s">
        <v>2524</v>
      </c>
      <c r="J6881" s="64"/>
      <c r="K6881" s="64"/>
      <c r="L6881" s="65"/>
      <c r="M6881" s="65"/>
      <c r="N6881" s="65"/>
      <c r="O6881" s="66">
        <v>8</v>
      </c>
      <c r="P6881" s="160"/>
      <c r="Q6881" s="68"/>
      <c r="R6881" s="68"/>
      <c r="S6881" s="68"/>
      <c r="T6881" s="69">
        <f t="shared" si="734"/>
        <v>8</v>
      </c>
      <c r="U6881" s="68"/>
      <c r="V6881" s="70"/>
      <c r="W6881" s="70"/>
      <c r="X6881" s="71">
        <f t="shared" si="735"/>
        <v>8</v>
      </c>
      <c r="Y6881" s="72"/>
      <c r="Z6881" s="70"/>
      <c r="AA6881" s="68">
        <v>2</v>
      </c>
      <c r="AB6881" s="73"/>
      <c r="AC6881" s="70"/>
      <c r="AD6881" s="74"/>
      <c r="AE6881" s="68"/>
      <c r="AF6881" s="80"/>
    </row>
    <row r="6882" ht="28.5" customHeight="1" spans="1:32">
      <c r="A6882" s="61" t="s">
        <v>743</v>
      </c>
      <c r="B6882" s="61" t="s">
        <v>2156</v>
      </c>
      <c r="C6882" s="61" t="s">
        <v>4628</v>
      </c>
      <c r="D6882" s="61" t="s">
        <v>3929</v>
      </c>
      <c r="E6882" s="62" t="s">
        <v>4697</v>
      </c>
      <c r="F6882" s="77">
        <v>46187</v>
      </c>
      <c r="G6882" s="46" t="str">
        <f t="shared" si="732"/>
        <v>叶兴达2026-6-14</v>
      </c>
      <c r="H6882" s="63" t="s">
        <v>4715</v>
      </c>
      <c r="I6882" s="63" t="s">
        <v>4716</v>
      </c>
      <c r="J6882" s="64"/>
      <c r="K6882" s="64" t="s">
        <v>3714</v>
      </c>
      <c r="L6882" s="65"/>
      <c r="M6882" s="65"/>
      <c r="N6882" s="65"/>
      <c r="O6882" s="66"/>
      <c r="P6882" s="160"/>
      <c r="Q6882" s="68"/>
      <c r="R6882" s="68"/>
      <c r="S6882" s="68"/>
      <c r="T6882" s="69">
        <f t="shared" si="734"/>
        <v>0</v>
      </c>
      <c r="U6882" s="68"/>
      <c r="V6882" s="70">
        <v>11.5</v>
      </c>
      <c r="W6882" s="70"/>
      <c r="X6882" s="71">
        <f t="shared" si="735"/>
        <v>11.5</v>
      </c>
      <c r="Y6882" s="72"/>
      <c r="Z6882" s="70"/>
      <c r="AA6882" s="68">
        <v>2</v>
      </c>
      <c r="AB6882" s="73"/>
      <c r="AC6882" s="70"/>
      <c r="AD6882" s="74"/>
      <c r="AE6882" s="68"/>
      <c r="AF6882" s="80"/>
    </row>
    <row r="6883" ht="28.5" customHeight="1" spans="1:32">
      <c r="A6883" s="61" t="s">
        <v>743</v>
      </c>
      <c r="B6883" s="61" t="s">
        <v>2156</v>
      </c>
      <c r="C6883" s="61" t="s">
        <v>4628</v>
      </c>
      <c r="D6883" s="61" t="s">
        <v>3929</v>
      </c>
      <c r="E6883" s="62" t="s">
        <v>4697</v>
      </c>
      <c r="F6883" s="46">
        <v>46188</v>
      </c>
      <c r="G6883" s="46" t="str">
        <f t="shared" si="732"/>
        <v>叶兴达2026-6-15</v>
      </c>
      <c r="H6883" s="63" t="s">
        <v>4717</v>
      </c>
      <c r="I6883" s="63" t="s">
        <v>4718</v>
      </c>
      <c r="J6883" s="64"/>
      <c r="K6883" s="64" t="s">
        <v>4719</v>
      </c>
      <c r="L6883" s="65"/>
      <c r="M6883" s="65"/>
      <c r="N6883" s="65"/>
      <c r="O6883" s="66">
        <v>8</v>
      </c>
      <c r="P6883" s="160"/>
      <c r="Q6883" s="68"/>
      <c r="R6883" s="68"/>
      <c r="S6883" s="68"/>
      <c r="T6883" s="69">
        <f t="shared" si="734"/>
        <v>8</v>
      </c>
      <c r="U6883" s="68"/>
      <c r="V6883" s="70">
        <v>5</v>
      </c>
      <c r="W6883" s="70"/>
      <c r="X6883" s="71">
        <f t="shared" si="735"/>
        <v>13</v>
      </c>
      <c r="Y6883" s="72"/>
      <c r="Z6883" s="70"/>
      <c r="AA6883" s="68">
        <v>4</v>
      </c>
      <c r="AB6883" s="73"/>
      <c r="AC6883" s="70"/>
      <c r="AD6883" s="74"/>
      <c r="AE6883" s="68"/>
      <c r="AF6883" s="75"/>
    </row>
    <row r="6884" ht="28.5" customHeight="1" spans="1:32">
      <c r="A6884" s="61" t="s">
        <v>743</v>
      </c>
      <c r="B6884" s="61" t="s">
        <v>2156</v>
      </c>
      <c r="C6884" s="61" t="s">
        <v>4628</v>
      </c>
      <c r="D6884" s="61" t="s">
        <v>3929</v>
      </c>
      <c r="E6884" s="62" t="s">
        <v>4697</v>
      </c>
      <c r="F6884" s="46">
        <v>46189</v>
      </c>
      <c r="G6884" s="46" t="str">
        <f t="shared" si="732"/>
        <v>叶兴达2026-6-16</v>
      </c>
      <c r="H6884" s="63" t="s">
        <v>4702</v>
      </c>
      <c r="I6884" s="63" t="s">
        <v>4720</v>
      </c>
      <c r="J6884" s="64"/>
      <c r="K6884" s="64" t="s">
        <v>1598</v>
      </c>
      <c r="L6884" s="65"/>
      <c r="M6884" s="65"/>
      <c r="N6884" s="65"/>
      <c r="O6884" s="66">
        <v>8</v>
      </c>
      <c r="P6884" s="161"/>
      <c r="Q6884" s="68"/>
      <c r="R6884" s="68"/>
      <c r="S6884" s="68"/>
      <c r="T6884" s="69">
        <f t="shared" si="734"/>
        <v>8</v>
      </c>
      <c r="U6884" s="68"/>
      <c r="V6884" s="70">
        <v>3.5</v>
      </c>
      <c r="W6884" s="70"/>
      <c r="X6884" s="71">
        <f t="shared" si="735"/>
        <v>11.5</v>
      </c>
      <c r="Y6884" s="72"/>
      <c r="Z6884" s="70"/>
      <c r="AA6884" s="68">
        <v>4</v>
      </c>
      <c r="AB6884" s="73"/>
      <c r="AC6884" s="70"/>
      <c r="AD6884" s="74"/>
      <c r="AE6884" s="68"/>
      <c r="AF6884" s="80"/>
    </row>
    <row r="6885" ht="28.5" customHeight="1" spans="1:32">
      <c r="A6885" s="61" t="s">
        <v>743</v>
      </c>
      <c r="B6885" s="61" t="s">
        <v>2156</v>
      </c>
      <c r="C6885" s="61" t="s">
        <v>4628</v>
      </c>
      <c r="D6885" s="61" t="s">
        <v>3929</v>
      </c>
      <c r="E6885" s="62" t="s">
        <v>4697</v>
      </c>
      <c r="F6885" s="46">
        <v>46190</v>
      </c>
      <c r="G6885" s="46" t="str">
        <f t="shared" si="732"/>
        <v>叶兴达2026-6-17</v>
      </c>
      <c r="H6885" s="63" t="s">
        <v>4721</v>
      </c>
      <c r="I6885" s="63" t="s">
        <v>4722</v>
      </c>
      <c r="J6885" s="64"/>
      <c r="K6885" s="64" t="s">
        <v>1780</v>
      </c>
      <c r="L6885" s="65"/>
      <c r="M6885" s="65"/>
      <c r="N6885" s="65"/>
      <c r="O6885" s="66">
        <v>8</v>
      </c>
      <c r="P6885" s="161"/>
      <c r="Q6885" s="68"/>
      <c r="R6885" s="68"/>
      <c r="S6885" s="68"/>
      <c r="T6885" s="69">
        <f t="shared" si="734"/>
        <v>8</v>
      </c>
      <c r="U6885" s="68"/>
      <c r="V6885" s="70">
        <v>3.5</v>
      </c>
      <c r="W6885" s="70"/>
      <c r="X6885" s="71">
        <f t="shared" si="735"/>
        <v>11.5</v>
      </c>
      <c r="Y6885" s="72"/>
      <c r="Z6885" s="70"/>
      <c r="AA6885" s="68">
        <v>4</v>
      </c>
      <c r="AB6885" s="73"/>
      <c r="AC6885" s="70"/>
      <c r="AD6885" s="74"/>
      <c r="AE6885" s="68"/>
      <c r="AF6885" s="75"/>
    </row>
    <row r="6886" ht="28.5" customHeight="1" spans="1:32">
      <c r="A6886" s="61" t="s">
        <v>743</v>
      </c>
      <c r="B6886" s="61" t="s">
        <v>2156</v>
      </c>
      <c r="C6886" s="61" t="s">
        <v>4628</v>
      </c>
      <c r="D6886" s="61" t="s">
        <v>3929</v>
      </c>
      <c r="E6886" s="62" t="s">
        <v>4697</v>
      </c>
      <c r="F6886" s="46">
        <v>46191</v>
      </c>
      <c r="G6886" s="46" t="str">
        <f t="shared" si="732"/>
        <v>叶兴达2026-6-18</v>
      </c>
      <c r="H6886" s="63" t="s">
        <v>1885</v>
      </c>
      <c r="I6886" s="63" t="s">
        <v>2513</v>
      </c>
      <c r="J6886" s="64"/>
      <c r="K6886" s="64"/>
      <c r="L6886" s="65"/>
      <c r="M6886" s="65"/>
      <c r="N6886" s="65"/>
      <c r="O6886" s="66">
        <v>8</v>
      </c>
      <c r="P6886" s="161"/>
      <c r="Q6886" s="68"/>
      <c r="R6886" s="68"/>
      <c r="S6886" s="68"/>
      <c r="T6886" s="69">
        <f t="shared" si="734"/>
        <v>8</v>
      </c>
      <c r="U6886" s="68"/>
      <c r="V6886" s="70"/>
      <c r="W6886" s="70"/>
      <c r="X6886" s="71">
        <f t="shared" si="735"/>
        <v>8</v>
      </c>
      <c r="Y6886" s="72"/>
      <c r="Z6886" s="70"/>
      <c r="AA6886" s="68">
        <v>2</v>
      </c>
      <c r="AB6886" s="73"/>
      <c r="AC6886" s="70"/>
      <c r="AD6886" s="74"/>
      <c r="AE6886" s="68"/>
      <c r="AF6886" s="75"/>
    </row>
    <row r="6887" ht="28.5" customHeight="1" spans="1:32">
      <c r="A6887" s="61" t="s">
        <v>743</v>
      </c>
      <c r="B6887" s="61" t="s">
        <v>2156</v>
      </c>
      <c r="C6887" s="61" t="s">
        <v>4628</v>
      </c>
      <c r="D6887" s="61" t="s">
        <v>3929</v>
      </c>
      <c r="E6887" s="62" t="s">
        <v>4697</v>
      </c>
      <c r="F6887" s="82">
        <v>46192</v>
      </c>
      <c r="G6887" s="46" t="str">
        <f t="shared" si="732"/>
        <v>叶兴达2026-6-19</v>
      </c>
      <c r="H6887" s="63"/>
      <c r="I6887" s="63"/>
      <c r="J6887" s="64"/>
      <c r="K6887" s="64"/>
      <c r="L6887" s="65"/>
      <c r="M6887" s="65"/>
      <c r="N6887" s="65"/>
      <c r="O6887" s="66"/>
      <c r="P6887" s="161"/>
      <c r="Q6887" s="68"/>
      <c r="R6887" s="68"/>
      <c r="S6887" s="68"/>
      <c r="T6887" s="69">
        <f t="shared" si="734"/>
        <v>0</v>
      </c>
      <c r="U6887" s="68"/>
      <c r="V6887" s="70"/>
      <c r="W6887" s="70"/>
      <c r="X6887" s="71">
        <f t="shared" si="735"/>
        <v>0</v>
      </c>
      <c r="Y6887" s="72"/>
      <c r="Z6887" s="70"/>
      <c r="AA6887" s="68"/>
      <c r="AB6887" s="73">
        <v>8</v>
      </c>
      <c r="AC6887" s="70"/>
      <c r="AD6887" s="74"/>
      <c r="AE6887" s="68"/>
      <c r="AF6887" s="75"/>
    </row>
    <row r="6888" ht="28.5" customHeight="1" spans="1:32">
      <c r="A6888" s="61" t="s">
        <v>743</v>
      </c>
      <c r="B6888" s="61" t="s">
        <v>2156</v>
      </c>
      <c r="C6888" s="61" t="s">
        <v>4628</v>
      </c>
      <c r="D6888" s="61" t="s">
        <v>3929</v>
      </c>
      <c r="E6888" s="62" t="s">
        <v>4697</v>
      </c>
      <c r="F6888" s="77">
        <v>46193</v>
      </c>
      <c r="G6888" s="46" t="str">
        <f t="shared" si="732"/>
        <v>叶兴达2026-6-20</v>
      </c>
      <c r="H6888" s="63" t="s">
        <v>4723</v>
      </c>
      <c r="I6888" s="63" t="s">
        <v>2410</v>
      </c>
      <c r="J6888" s="64"/>
      <c r="K6888" s="64" t="s">
        <v>73</v>
      </c>
      <c r="L6888" s="65"/>
      <c r="M6888" s="65"/>
      <c r="N6888" s="65"/>
      <c r="O6888" s="66"/>
      <c r="P6888" s="161"/>
      <c r="Q6888" s="68"/>
      <c r="R6888" s="68"/>
      <c r="S6888" s="68"/>
      <c r="T6888" s="69">
        <f t="shared" si="734"/>
        <v>0</v>
      </c>
      <c r="U6888" s="68"/>
      <c r="V6888" s="70">
        <v>7.5</v>
      </c>
      <c r="W6888" s="70"/>
      <c r="X6888" s="71">
        <f t="shared" si="735"/>
        <v>7.5</v>
      </c>
      <c r="Y6888" s="72"/>
      <c r="Z6888" s="70"/>
      <c r="AA6888" s="68">
        <v>2</v>
      </c>
      <c r="AB6888" s="73"/>
      <c r="AC6888" s="70"/>
      <c r="AD6888" s="74"/>
      <c r="AE6888" s="68"/>
      <c r="AF6888" s="75"/>
    </row>
    <row r="6889" ht="28.5" customHeight="1" spans="1:32">
      <c r="A6889" s="61" t="s">
        <v>743</v>
      </c>
      <c r="B6889" s="61" t="s">
        <v>2156</v>
      </c>
      <c r="C6889" s="61" t="s">
        <v>4628</v>
      </c>
      <c r="D6889" s="61" t="s">
        <v>3929</v>
      </c>
      <c r="E6889" s="62" t="s">
        <v>4697</v>
      </c>
      <c r="F6889" s="46">
        <v>46194</v>
      </c>
      <c r="G6889" s="46" t="str">
        <f t="shared" si="732"/>
        <v>叶兴达2026-6-21</v>
      </c>
      <c r="H6889" s="63" t="s">
        <v>1573</v>
      </c>
      <c r="I6889" s="63" t="s">
        <v>4724</v>
      </c>
      <c r="J6889" s="64"/>
      <c r="K6889" s="64"/>
      <c r="L6889" s="65"/>
      <c r="M6889" s="65"/>
      <c r="N6889" s="65"/>
      <c r="O6889" s="66">
        <v>8</v>
      </c>
      <c r="P6889" s="161"/>
      <c r="Q6889" s="68"/>
      <c r="R6889" s="68"/>
      <c r="S6889" s="68"/>
      <c r="T6889" s="69">
        <f t="shared" si="734"/>
        <v>8</v>
      </c>
      <c r="U6889" s="68"/>
      <c r="V6889" s="70"/>
      <c r="W6889" s="70"/>
      <c r="X6889" s="71">
        <f t="shared" si="735"/>
        <v>8</v>
      </c>
      <c r="Y6889" s="72"/>
      <c r="Z6889" s="70"/>
      <c r="AA6889" s="68">
        <v>2</v>
      </c>
      <c r="AB6889" s="73"/>
      <c r="AC6889" s="70"/>
      <c r="AD6889" s="74"/>
      <c r="AE6889" s="68"/>
      <c r="AF6889" s="75"/>
    </row>
    <row r="6890" ht="28.5" customHeight="1" spans="1:32">
      <c r="A6890" s="61" t="s">
        <v>743</v>
      </c>
      <c r="B6890" s="61" t="s">
        <v>2156</v>
      </c>
      <c r="C6890" s="61" t="s">
        <v>4628</v>
      </c>
      <c r="D6890" s="61" t="s">
        <v>3929</v>
      </c>
      <c r="E6890" s="62" t="s">
        <v>4697</v>
      </c>
      <c r="F6890" s="46">
        <v>46195</v>
      </c>
      <c r="G6890" s="46" t="str">
        <f t="shared" si="732"/>
        <v>叶兴达2026-6-22</v>
      </c>
      <c r="H6890" s="63"/>
      <c r="I6890" s="63"/>
      <c r="J6890" s="64"/>
      <c r="K6890" s="64"/>
      <c r="L6890" s="65"/>
      <c r="M6890" s="65"/>
      <c r="N6890" s="65"/>
      <c r="O6890" s="66"/>
      <c r="P6890" s="160"/>
      <c r="Q6890" s="68"/>
      <c r="R6890" s="68"/>
      <c r="S6890" s="68"/>
      <c r="T6890" s="69">
        <f t="shared" si="734"/>
        <v>0</v>
      </c>
      <c r="U6890" s="68"/>
      <c r="V6890" s="70"/>
      <c r="W6890" s="70"/>
      <c r="X6890" s="71">
        <f t="shared" si="735"/>
        <v>0</v>
      </c>
      <c r="Y6890" s="72"/>
      <c r="Z6890" s="70"/>
      <c r="AA6890" s="68"/>
      <c r="AB6890" s="73"/>
      <c r="AC6890" s="70"/>
      <c r="AD6890" s="74"/>
      <c r="AE6890" s="68"/>
      <c r="AF6890" s="75"/>
    </row>
    <row r="6891" ht="28.5" customHeight="1" spans="1:32">
      <c r="A6891" s="61" t="s">
        <v>743</v>
      </c>
      <c r="B6891" s="61" t="s">
        <v>2156</v>
      </c>
      <c r="C6891" s="61" t="s">
        <v>4628</v>
      </c>
      <c r="D6891" s="61" t="s">
        <v>3929</v>
      </c>
      <c r="E6891" s="62" t="s">
        <v>4697</v>
      </c>
      <c r="F6891" s="46">
        <v>46196</v>
      </c>
      <c r="G6891" s="46" t="str">
        <f t="shared" si="732"/>
        <v>叶兴达2026-6-23</v>
      </c>
      <c r="H6891" s="63"/>
      <c r="I6891" s="63"/>
      <c r="J6891" s="64"/>
      <c r="K6891" s="64"/>
      <c r="L6891" s="65"/>
      <c r="M6891" s="65"/>
      <c r="N6891" s="65"/>
      <c r="O6891" s="66"/>
      <c r="P6891" s="161"/>
      <c r="Q6891" s="68"/>
      <c r="R6891" s="68"/>
      <c r="S6891" s="68"/>
      <c r="T6891" s="69">
        <f t="shared" si="734"/>
        <v>0</v>
      </c>
      <c r="U6891" s="68"/>
      <c r="V6891" s="70"/>
      <c r="W6891" s="70"/>
      <c r="X6891" s="71">
        <f t="shared" si="735"/>
        <v>0</v>
      </c>
      <c r="Y6891" s="72"/>
      <c r="Z6891" s="70"/>
      <c r="AA6891" s="68"/>
      <c r="AB6891" s="73"/>
      <c r="AC6891" s="70"/>
      <c r="AD6891" s="74"/>
      <c r="AE6891" s="68"/>
      <c r="AF6891" s="75"/>
    </row>
    <row r="6892" ht="28.5" customHeight="1" spans="1:32">
      <c r="A6892" s="61" t="s">
        <v>743</v>
      </c>
      <c r="B6892" s="61" t="s">
        <v>2156</v>
      </c>
      <c r="C6892" s="61" t="s">
        <v>4628</v>
      </c>
      <c r="D6892" s="61" t="s">
        <v>3929</v>
      </c>
      <c r="E6892" s="62" t="s">
        <v>4697</v>
      </c>
      <c r="F6892" s="46">
        <v>46197</v>
      </c>
      <c r="G6892" s="46" t="str">
        <f t="shared" si="732"/>
        <v>叶兴达2026-6-24</v>
      </c>
      <c r="H6892" s="63"/>
      <c r="I6892" s="63"/>
      <c r="J6892" s="64"/>
      <c r="K6892" s="64"/>
      <c r="L6892" s="65"/>
      <c r="M6892" s="65"/>
      <c r="N6892" s="65"/>
      <c r="O6892" s="66"/>
      <c r="P6892" s="160"/>
      <c r="Q6892" s="68"/>
      <c r="R6892" s="68"/>
      <c r="S6892" s="68"/>
      <c r="T6892" s="69">
        <f t="shared" si="734"/>
        <v>0</v>
      </c>
      <c r="U6892" s="68"/>
      <c r="V6892" s="70"/>
      <c r="W6892" s="70"/>
      <c r="X6892" s="71">
        <f t="shared" si="735"/>
        <v>0</v>
      </c>
      <c r="Y6892" s="72"/>
      <c r="Z6892" s="70"/>
      <c r="AA6892" s="68"/>
      <c r="AB6892" s="73"/>
      <c r="AC6892" s="70"/>
      <c r="AD6892" s="74"/>
      <c r="AE6892" s="68"/>
      <c r="AF6892" s="75"/>
    </row>
    <row r="6893" ht="28.5" customHeight="1" spans="1:32">
      <c r="A6893" s="61" t="s">
        <v>743</v>
      </c>
      <c r="B6893" s="61" t="s">
        <v>2156</v>
      </c>
      <c r="C6893" s="61" t="s">
        <v>4628</v>
      </c>
      <c r="D6893" s="61" t="s">
        <v>3929</v>
      </c>
      <c r="E6893" s="62" t="s">
        <v>4697</v>
      </c>
      <c r="F6893" s="46">
        <v>46198</v>
      </c>
      <c r="G6893" s="46" t="str">
        <f t="shared" si="732"/>
        <v>叶兴达2026-6-25</v>
      </c>
      <c r="H6893" s="63"/>
      <c r="I6893" s="63"/>
      <c r="J6893" s="64"/>
      <c r="K6893" s="64"/>
      <c r="L6893" s="65"/>
      <c r="M6893" s="65"/>
      <c r="N6893" s="65"/>
      <c r="O6893" s="66"/>
      <c r="P6893" s="160"/>
      <c r="Q6893" s="68"/>
      <c r="R6893" s="68"/>
      <c r="S6893" s="68"/>
      <c r="T6893" s="69">
        <f t="shared" si="734"/>
        <v>0</v>
      </c>
      <c r="U6893" s="68"/>
      <c r="V6893" s="70"/>
      <c r="W6893" s="70"/>
      <c r="X6893" s="71">
        <f t="shared" si="735"/>
        <v>0</v>
      </c>
      <c r="Y6893" s="72"/>
      <c r="Z6893" s="70"/>
      <c r="AA6893" s="68"/>
      <c r="AB6893" s="73"/>
      <c r="AC6893" s="70"/>
      <c r="AD6893" s="74"/>
      <c r="AE6893" s="68"/>
      <c r="AF6893" s="75"/>
    </row>
    <row r="6894" ht="28.5" customHeight="1" spans="1:32">
      <c r="A6894" s="61" t="s">
        <v>743</v>
      </c>
      <c r="B6894" s="61" t="s">
        <v>2156</v>
      </c>
      <c r="C6894" s="61" t="s">
        <v>4628</v>
      </c>
      <c r="D6894" s="61" t="s">
        <v>3929</v>
      </c>
      <c r="E6894" s="62" t="s">
        <v>4697</v>
      </c>
      <c r="F6894" s="46">
        <v>46199</v>
      </c>
      <c r="G6894" s="46" t="str">
        <f t="shared" si="732"/>
        <v>叶兴达2026-6-26</v>
      </c>
      <c r="H6894" s="63"/>
      <c r="I6894" s="63"/>
      <c r="J6894" s="64"/>
      <c r="K6894" s="64"/>
      <c r="L6894" s="65"/>
      <c r="M6894" s="65"/>
      <c r="N6894" s="65"/>
      <c r="O6894" s="66"/>
      <c r="P6894" s="160"/>
      <c r="Q6894" s="68"/>
      <c r="R6894" s="68"/>
      <c r="S6894" s="68"/>
      <c r="T6894" s="69">
        <f t="shared" si="734"/>
        <v>0</v>
      </c>
      <c r="U6894" s="68"/>
      <c r="V6894" s="70"/>
      <c r="W6894" s="70"/>
      <c r="X6894" s="71">
        <f t="shared" si="735"/>
        <v>0</v>
      </c>
      <c r="Y6894" s="72"/>
      <c r="Z6894" s="70"/>
      <c r="AA6894" s="68"/>
      <c r="AB6894" s="73"/>
      <c r="AC6894" s="70"/>
      <c r="AD6894" s="74"/>
      <c r="AE6894" s="68"/>
      <c r="AF6894" s="75"/>
    </row>
    <row r="6895" ht="28.5" customHeight="1" spans="1:32">
      <c r="A6895" s="61" t="s">
        <v>743</v>
      </c>
      <c r="B6895" s="61" t="s">
        <v>2156</v>
      </c>
      <c r="C6895" s="61" t="s">
        <v>4628</v>
      </c>
      <c r="D6895" s="61" t="s">
        <v>3929</v>
      </c>
      <c r="E6895" s="62" t="s">
        <v>4697</v>
      </c>
      <c r="F6895" s="46">
        <v>46200</v>
      </c>
      <c r="G6895" s="46" t="str">
        <f t="shared" si="732"/>
        <v>叶兴达2026-6-27</v>
      </c>
      <c r="H6895" s="63"/>
      <c r="I6895" s="63"/>
      <c r="J6895" s="64"/>
      <c r="K6895" s="64"/>
      <c r="L6895" s="65"/>
      <c r="M6895" s="65"/>
      <c r="N6895" s="79"/>
      <c r="O6895" s="66"/>
      <c r="P6895" s="160"/>
      <c r="Q6895" s="68"/>
      <c r="R6895" s="68"/>
      <c r="S6895" s="68"/>
      <c r="T6895" s="69">
        <f t="shared" si="734"/>
        <v>0</v>
      </c>
      <c r="U6895" s="68"/>
      <c r="V6895" s="70"/>
      <c r="W6895" s="70"/>
      <c r="X6895" s="71">
        <f t="shared" si="735"/>
        <v>0</v>
      </c>
      <c r="Y6895" s="72"/>
      <c r="Z6895" s="70"/>
      <c r="AA6895" s="68"/>
      <c r="AB6895" s="73"/>
      <c r="AC6895" s="70"/>
      <c r="AD6895" s="74"/>
      <c r="AE6895" s="68"/>
      <c r="AF6895" s="75"/>
    </row>
    <row r="6896" ht="28.5" customHeight="1" spans="1:32">
      <c r="A6896" s="61" t="s">
        <v>743</v>
      </c>
      <c r="B6896" s="61" t="s">
        <v>2156</v>
      </c>
      <c r="C6896" s="61" t="s">
        <v>4628</v>
      </c>
      <c r="D6896" s="61" t="s">
        <v>3929</v>
      </c>
      <c r="E6896" s="62" t="s">
        <v>4697</v>
      </c>
      <c r="F6896" s="46">
        <v>46201</v>
      </c>
      <c r="G6896" s="46" t="str">
        <f t="shared" si="732"/>
        <v>叶兴达2026-6-28</v>
      </c>
      <c r="H6896" s="63"/>
      <c r="I6896" s="63"/>
      <c r="J6896" s="64"/>
      <c r="K6896" s="64"/>
      <c r="L6896" s="65"/>
      <c r="M6896" s="65"/>
      <c r="N6896" s="65"/>
      <c r="O6896" s="66"/>
      <c r="P6896" s="160"/>
      <c r="Q6896" s="68"/>
      <c r="R6896" s="68"/>
      <c r="S6896" s="68"/>
      <c r="T6896" s="69">
        <f t="shared" si="734"/>
        <v>0</v>
      </c>
      <c r="U6896" s="68"/>
      <c r="V6896" s="70"/>
      <c r="W6896" s="70"/>
      <c r="X6896" s="71">
        <f t="shared" si="735"/>
        <v>0</v>
      </c>
      <c r="Y6896" s="72"/>
      <c r="Z6896" s="70"/>
      <c r="AA6896" s="68"/>
      <c r="AB6896" s="73"/>
      <c r="AC6896" s="70"/>
      <c r="AD6896" s="74"/>
      <c r="AE6896" s="68"/>
      <c r="AF6896" s="75"/>
    </row>
    <row r="6897" ht="28.5" customHeight="1" spans="1:32">
      <c r="A6897" s="61" t="s">
        <v>743</v>
      </c>
      <c r="B6897" s="61" t="s">
        <v>2156</v>
      </c>
      <c r="C6897" s="61" t="s">
        <v>4628</v>
      </c>
      <c r="D6897" s="61" t="s">
        <v>3929</v>
      </c>
      <c r="E6897" s="62" t="s">
        <v>4697</v>
      </c>
      <c r="F6897" s="46">
        <v>46202</v>
      </c>
      <c r="G6897" s="46" t="str">
        <f t="shared" si="732"/>
        <v>叶兴达2026-6-29</v>
      </c>
      <c r="H6897" s="63"/>
      <c r="I6897" s="63"/>
      <c r="J6897" s="64"/>
      <c r="K6897" s="64"/>
      <c r="L6897" s="65"/>
      <c r="M6897" s="65"/>
      <c r="N6897" s="79"/>
      <c r="O6897" s="66"/>
      <c r="P6897" s="160"/>
      <c r="Q6897" s="68"/>
      <c r="R6897" s="68"/>
      <c r="S6897" s="68"/>
      <c r="T6897" s="69">
        <f t="shared" si="734"/>
        <v>0</v>
      </c>
      <c r="U6897" s="68"/>
      <c r="V6897" s="70"/>
      <c r="W6897" s="70"/>
      <c r="X6897" s="71">
        <f t="shared" si="735"/>
        <v>0</v>
      </c>
      <c r="Y6897" s="72"/>
      <c r="Z6897" s="70"/>
      <c r="AA6897" s="68"/>
      <c r="AB6897" s="73"/>
      <c r="AC6897" s="70"/>
      <c r="AD6897" s="74"/>
      <c r="AE6897" s="68"/>
      <c r="AF6897" s="75"/>
    </row>
    <row r="6898" s="3" customFormat="1" ht="28.5" customHeight="1" spans="1:32">
      <c r="A6898" s="61" t="s">
        <v>743</v>
      </c>
      <c r="B6898" s="61" t="s">
        <v>2156</v>
      </c>
      <c r="C6898" s="61" t="s">
        <v>4628</v>
      </c>
      <c r="D6898" s="61" t="s">
        <v>3929</v>
      </c>
      <c r="E6898" s="62" t="s">
        <v>4697</v>
      </c>
      <c r="F6898" s="46">
        <v>46203</v>
      </c>
      <c r="G6898" s="46" t="str">
        <f t="shared" si="732"/>
        <v>叶兴达2026-6-30</v>
      </c>
      <c r="H6898" s="63"/>
      <c r="I6898" s="63"/>
      <c r="J6898" s="64"/>
      <c r="K6898" s="64"/>
      <c r="L6898" s="65"/>
      <c r="M6898" s="65"/>
      <c r="N6898" s="65"/>
      <c r="O6898" s="66"/>
      <c r="P6898" s="160"/>
      <c r="Q6898" s="68"/>
      <c r="R6898" s="68"/>
      <c r="S6898" s="68"/>
      <c r="T6898" s="69">
        <f t="shared" si="734"/>
        <v>0</v>
      </c>
      <c r="U6898" s="68"/>
      <c r="V6898" s="70"/>
      <c r="W6898" s="70"/>
      <c r="X6898" s="71">
        <f t="shared" si="735"/>
        <v>0</v>
      </c>
      <c r="Y6898" s="72"/>
      <c r="Z6898" s="70"/>
      <c r="AA6898" s="68"/>
      <c r="AB6898" s="73"/>
      <c r="AC6898" s="70"/>
      <c r="AD6898" s="74"/>
      <c r="AE6898" s="68"/>
      <c r="AF6898" s="75"/>
    </row>
    <row r="6899" s="3" customFormat="1" ht="28.5" customHeight="1" spans="1:32">
      <c r="A6899" s="61" t="s">
        <v>743</v>
      </c>
      <c r="B6899" s="61" t="s">
        <v>2156</v>
      </c>
      <c r="C6899" s="61" t="s">
        <v>4628</v>
      </c>
      <c r="D6899" s="61" t="s">
        <v>3929</v>
      </c>
      <c r="E6899" s="62" t="s">
        <v>4697</v>
      </c>
      <c r="F6899" s="46">
        <v>46204</v>
      </c>
      <c r="G6899" s="46" t="str">
        <f t="shared" si="732"/>
        <v>叶兴达2026-7-1</v>
      </c>
      <c r="H6899" s="63"/>
      <c r="I6899" s="63"/>
      <c r="J6899" s="64"/>
      <c r="K6899" s="64"/>
      <c r="L6899" s="65"/>
      <c r="M6899" s="65"/>
      <c r="N6899" s="65"/>
      <c r="O6899" s="66"/>
      <c r="P6899" s="160"/>
      <c r="Q6899" s="68"/>
      <c r="R6899" s="68"/>
      <c r="S6899" s="68"/>
      <c r="T6899" s="69">
        <f t="shared" si="734"/>
        <v>0</v>
      </c>
      <c r="U6899" s="68"/>
      <c r="V6899" s="70"/>
      <c r="W6899" s="70"/>
      <c r="X6899" s="71">
        <f t="shared" si="735"/>
        <v>0</v>
      </c>
      <c r="Y6899" s="72"/>
      <c r="Z6899" s="70"/>
      <c r="AA6899" s="68"/>
      <c r="AB6899" s="73"/>
      <c r="AC6899" s="70"/>
      <c r="AD6899" s="74"/>
      <c r="AE6899" s="68"/>
      <c r="AF6899" s="75"/>
    </row>
    <row r="6900" ht="28.5" customHeight="1" spans="1:32">
      <c r="A6900" s="84" t="s">
        <v>743</v>
      </c>
      <c r="B6900" s="84" t="s">
        <v>2156</v>
      </c>
      <c r="C6900" s="84" t="s">
        <v>4628</v>
      </c>
      <c r="D6900" s="84" t="s">
        <v>3929</v>
      </c>
      <c r="E6900" s="85" t="s">
        <v>4697</v>
      </c>
      <c r="F6900" s="86">
        <v>46235</v>
      </c>
      <c r="G6900" s="46" t="str">
        <f t="shared" si="732"/>
        <v>叶兴达2026-8-1</v>
      </c>
      <c r="H6900" s="63"/>
      <c r="I6900" s="63"/>
      <c r="J6900" s="64"/>
      <c r="K6900" s="64"/>
      <c r="L6900" s="79"/>
      <c r="M6900" s="65"/>
      <c r="N6900" s="91"/>
      <c r="O6900" s="66"/>
      <c r="P6900" s="87"/>
      <c r="Q6900" s="87"/>
      <c r="R6900" s="87"/>
      <c r="S6900" s="87"/>
      <c r="T6900" s="69">
        <f t="shared" si="734"/>
        <v>0</v>
      </c>
      <c r="U6900" s="87"/>
      <c r="V6900" s="87"/>
      <c r="W6900" s="87"/>
      <c r="X6900" s="71">
        <f t="shared" si="735"/>
        <v>0</v>
      </c>
      <c r="Y6900" s="88"/>
      <c r="Z6900" s="87"/>
      <c r="AA6900" s="87"/>
      <c r="AB6900" s="87"/>
      <c r="AC6900" s="87"/>
      <c r="AD6900" s="89"/>
      <c r="AE6900" s="87"/>
      <c r="AF6900" s="90"/>
    </row>
    <row r="6901" ht="28.5" customHeight="1" spans="1:32">
      <c r="A6901" s="44" t="s">
        <v>36</v>
      </c>
      <c r="B6901" s="44" t="s">
        <v>2156</v>
      </c>
      <c r="C6901" s="44" t="s">
        <v>4628</v>
      </c>
      <c r="D6901" s="44" t="s">
        <v>3929</v>
      </c>
      <c r="E6901" s="44" t="s">
        <v>4725</v>
      </c>
      <c r="F6901" s="45">
        <v>46173</v>
      </c>
      <c r="G6901" s="46" t="str">
        <f t="shared" si="732"/>
        <v>谢少林2026-5-31</v>
      </c>
      <c r="H6901" s="157"/>
      <c r="I6901" s="157"/>
      <c r="J6901" s="158"/>
      <c r="K6901" s="158"/>
      <c r="L6901" s="158"/>
      <c r="M6901" s="159"/>
      <c r="N6901" s="159"/>
      <c r="O6901" s="102">
        <f t="shared" ref="O6901:AE6901" si="736">SUM(O6902:O6933)</f>
        <v>136</v>
      </c>
      <c r="P6901" s="103">
        <f t="shared" si="736"/>
        <v>0</v>
      </c>
      <c r="Q6901" s="104">
        <f t="shared" si="736"/>
        <v>0</v>
      </c>
      <c r="R6901" s="104">
        <f t="shared" si="736"/>
        <v>0</v>
      </c>
      <c r="S6901" s="53">
        <f t="shared" si="736"/>
        <v>0</v>
      </c>
      <c r="T6901" s="105">
        <f t="shared" si="736"/>
        <v>136</v>
      </c>
      <c r="U6901" s="55">
        <f t="shared" si="736"/>
        <v>0</v>
      </c>
      <c r="V6901" s="105">
        <f t="shared" si="736"/>
        <v>65</v>
      </c>
      <c r="W6901" s="105">
        <f t="shared" si="736"/>
        <v>0</v>
      </c>
      <c r="X6901" s="106">
        <f t="shared" si="736"/>
        <v>201</v>
      </c>
      <c r="Y6901" s="107">
        <f t="shared" si="736"/>
        <v>0</v>
      </c>
      <c r="Z6901" s="105">
        <f t="shared" si="736"/>
        <v>0</v>
      </c>
      <c r="AA6901" s="108">
        <f t="shared" si="736"/>
        <v>62</v>
      </c>
      <c r="AB6901" s="105">
        <f t="shared" si="736"/>
        <v>8</v>
      </c>
      <c r="AC6901" s="105">
        <f t="shared" si="736"/>
        <v>0</v>
      </c>
      <c r="AD6901" s="109">
        <f t="shared" si="736"/>
        <v>0</v>
      </c>
      <c r="AE6901" s="108">
        <f t="shared" si="736"/>
        <v>0</v>
      </c>
      <c r="AF6901" s="60"/>
    </row>
    <row r="6902" ht="28.5" customHeight="1" spans="1:32">
      <c r="A6902" s="61" t="s">
        <v>36</v>
      </c>
      <c r="B6902" s="61" t="s">
        <v>2156</v>
      </c>
      <c r="C6902" s="61" t="s">
        <v>4628</v>
      </c>
      <c r="D6902" s="61" t="s">
        <v>3929</v>
      </c>
      <c r="E6902" s="62" t="s">
        <v>4725</v>
      </c>
      <c r="F6902" s="46">
        <v>46174</v>
      </c>
      <c r="G6902" s="46" t="str">
        <f t="shared" si="732"/>
        <v>谢少林2026-6-1</v>
      </c>
      <c r="H6902" s="63" t="s">
        <v>4726</v>
      </c>
      <c r="I6902" s="63" t="s">
        <v>4727</v>
      </c>
      <c r="J6902" s="64"/>
      <c r="K6902" s="64" t="s">
        <v>1791</v>
      </c>
      <c r="L6902" s="65"/>
      <c r="M6902" s="65"/>
      <c r="N6902" s="65"/>
      <c r="O6902" s="66">
        <v>8</v>
      </c>
      <c r="P6902" s="160"/>
      <c r="Q6902" s="68"/>
      <c r="R6902" s="68"/>
      <c r="S6902" s="68"/>
      <c r="T6902" s="69">
        <f t="shared" ref="T6902:T6933" si="737">SUM(O6902:S6902)</f>
        <v>8</v>
      </c>
      <c r="U6902" s="68"/>
      <c r="V6902" s="70">
        <v>3.5</v>
      </c>
      <c r="W6902" s="70"/>
      <c r="X6902" s="71">
        <f t="shared" ref="X6902:X6933" si="738">SUM(T6902:W6902)</f>
        <v>11.5</v>
      </c>
      <c r="Y6902" s="72"/>
      <c r="Z6902" s="70"/>
      <c r="AA6902" s="68">
        <v>4</v>
      </c>
      <c r="AB6902" s="73"/>
      <c r="AC6902" s="70"/>
      <c r="AD6902" s="74"/>
      <c r="AE6902" s="68"/>
      <c r="AF6902" s="75"/>
    </row>
    <row r="6903" ht="28.5" customHeight="1" spans="1:32">
      <c r="A6903" s="61" t="s">
        <v>36</v>
      </c>
      <c r="B6903" s="61" t="s">
        <v>2156</v>
      </c>
      <c r="C6903" s="61" t="s">
        <v>4628</v>
      </c>
      <c r="D6903" s="61" t="s">
        <v>3929</v>
      </c>
      <c r="E6903" s="62" t="s">
        <v>4725</v>
      </c>
      <c r="F6903" s="46">
        <v>46175</v>
      </c>
      <c r="G6903" s="46" t="str">
        <f t="shared" si="732"/>
        <v>谢少林2026-6-2</v>
      </c>
      <c r="H6903" s="63" t="s">
        <v>4728</v>
      </c>
      <c r="I6903" s="63" t="s">
        <v>4729</v>
      </c>
      <c r="J6903" s="64"/>
      <c r="K6903" s="64" t="s">
        <v>1791</v>
      </c>
      <c r="L6903" s="65"/>
      <c r="M6903" s="65"/>
      <c r="N6903" s="65"/>
      <c r="O6903" s="66">
        <v>8</v>
      </c>
      <c r="P6903" s="160"/>
      <c r="Q6903" s="68"/>
      <c r="R6903" s="68"/>
      <c r="S6903" s="68"/>
      <c r="T6903" s="69">
        <f t="shared" si="737"/>
        <v>8</v>
      </c>
      <c r="U6903" s="68"/>
      <c r="V6903" s="70">
        <v>3.5</v>
      </c>
      <c r="W6903" s="70"/>
      <c r="X6903" s="71">
        <f t="shared" si="738"/>
        <v>11.5</v>
      </c>
      <c r="Y6903" s="72"/>
      <c r="Z6903" s="70"/>
      <c r="AA6903" s="68">
        <v>4</v>
      </c>
      <c r="AB6903" s="73"/>
      <c r="AC6903" s="70"/>
      <c r="AD6903" s="74"/>
      <c r="AE6903" s="68"/>
      <c r="AF6903" s="75"/>
    </row>
    <row r="6904" ht="28.5" customHeight="1" spans="1:32">
      <c r="A6904" s="61" t="s">
        <v>36</v>
      </c>
      <c r="B6904" s="61" t="s">
        <v>2156</v>
      </c>
      <c r="C6904" s="61" t="s">
        <v>4628</v>
      </c>
      <c r="D6904" s="61" t="s">
        <v>3929</v>
      </c>
      <c r="E6904" s="62" t="s">
        <v>4725</v>
      </c>
      <c r="F6904" s="46">
        <v>46176</v>
      </c>
      <c r="G6904" s="46" t="str">
        <f t="shared" si="732"/>
        <v>谢少林2026-6-3</v>
      </c>
      <c r="H6904" s="63" t="s">
        <v>4730</v>
      </c>
      <c r="I6904" s="63" t="s">
        <v>4731</v>
      </c>
      <c r="J6904" s="64"/>
      <c r="K6904" s="64" t="s">
        <v>1791</v>
      </c>
      <c r="L6904" s="65"/>
      <c r="M6904" s="65"/>
      <c r="N6904" s="65"/>
      <c r="O6904" s="66">
        <v>8</v>
      </c>
      <c r="P6904" s="160"/>
      <c r="Q6904" s="68"/>
      <c r="R6904" s="68"/>
      <c r="S6904" s="68"/>
      <c r="T6904" s="69">
        <f t="shared" si="737"/>
        <v>8</v>
      </c>
      <c r="U6904" s="68"/>
      <c r="V6904" s="70">
        <v>3.5</v>
      </c>
      <c r="W6904" s="70"/>
      <c r="X6904" s="71">
        <f t="shared" si="738"/>
        <v>11.5</v>
      </c>
      <c r="Y6904" s="72"/>
      <c r="Z6904" s="70"/>
      <c r="AA6904" s="68">
        <v>4</v>
      </c>
      <c r="AB6904" s="73"/>
      <c r="AC6904" s="70"/>
      <c r="AD6904" s="74"/>
      <c r="AE6904" s="68"/>
      <c r="AF6904" s="75"/>
    </row>
    <row r="6905" ht="28.5" customHeight="1" spans="1:32">
      <c r="A6905" s="61" t="s">
        <v>36</v>
      </c>
      <c r="B6905" s="61" t="s">
        <v>2156</v>
      </c>
      <c r="C6905" s="61" t="s">
        <v>4628</v>
      </c>
      <c r="D6905" s="61" t="s">
        <v>3929</v>
      </c>
      <c r="E6905" s="62" t="s">
        <v>4725</v>
      </c>
      <c r="F6905" s="46">
        <v>46177</v>
      </c>
      <c r="G6905" s="46" t="str">
        <f t="shared" si="732"/>
        <v>谢少林2026-6-4</v>
      </c>
      <c r="H6905" s="63" t="s">
        <v>4732</v>
      </c>
      <c r="I6905" s="63" t="s">
        <v>4733</v>
      </c>
      <c r="J6905" s="64"/>
      <c r="K6905" s="64" t="s">
        <v>1791</v>
      </c>
      <c r="L6905" s="65"/>
      <c r="M6905" s="65"/>
      <c r="N6905" s="65"/>
      <c r="O6905" s="66">
        <v>8</v>
      </c>
      <c r="P6905" s="160"/>
      <c r="Q6905" s="68"/>
      <c r="R6905" s="68"/>
      <c r="S6905" s="68"/>
      <c r="T6905" s="69">
        <f t="shared" si="737"/>
        <v>8</v>
      </c>
      <c r="U6905" s="68"/>
      <c r="V6905" s="70">
        <v>3.5</v>
      </c>
      <c r="W6905" s="70"/>
      <c r="X6905" s="71">
        <f t="shared" si="738"/>
        <v>11.5</v>
      </c>
      <c r="Y6905" s="72"/>
      <c r="Z6905" s="70"/>
      <c r="AA6905" s="68">
        <v>4</v>
      </c>
      <c r="AB6905" s="73"/>
      <c r="AC6905" s="70"/>
      <c r="AD6905" s="74"/>
      <c r="AE6905" s="68"/>
      <c r="AF6905" s="75"/>
    </row>
    <row r="6906" ht="28.5" customHeight="1" spans="1:32">
      <c r="A6906" s="61" t="s">
        <v>36</v>
      </c>
      <c r="B6906" s="61" t="s">
        <v>2156</v>
      </c>
      <c r="C6906" s="61" t="s">
        <v>4628</v>
      </c>
      <c r="D6906" s="61" t="s">
        <v>3929</v>
      </c>
      <c r="E6906" s="62" t="s">
        <v>4725</v>
      </c>
      <c r="F6906" s="46">
        <v>46178</v>
      </c>
      <c r="G6906" s="46" t="str">
        <f t="shared" si="732"/>
        <v>谢少林2026-6-5</v>
      </c>
      <c r="H6906" s="63" t="s">
        <v>4734</v>
      </c>
      <c r="I6906" s="63" t="s">
        <v>282</v>
      </c>
      <c r="J6906" s="64"/>
      <c r="K6906" s="64"/>
      <c r="L6906" s="65"/>
      <c r="M6906" s="65"/>
      <c r="N6906" s="65"/>
      <c r="O6906" s="66">
        <v>8</v>
      </c>
      <c r="P6906" s="160"/>
      <c r="Q6906" s="68"/>
      <c r="R6906" s="68"/>
      <c r="S6906" s="68"/>
      <c r="T6906" s="69">
        <f t="shared" si="737"/>
        <v>8</v>
      </c>
      <c r="U6906" s="68"/>
      <c r="V6906" s="70"/>
      <c r="W6906" s="70"/>
      <c r="X6906" s="71">
        <f t="shared" si="738"/>
        <v>8</v>
      </c>
      <c r="Y6906" s="72"/>
      <c r="Z6906" s="70"/>
      <c r="AA6906" s="68">
        <v>2</v>
      </c>
      <c r="AB6906" s="73"/>
      <c r="AC6906" s="70"/>
      <c r="AD6906" s="74"/>
      <c r="AE6906" s="68"/>
      <c r="AF6906" s="75"/>
    </row>
    <row r="6907" ht="28.5" customHeight="1" spans="1:32">
      <c r="A6907" s="61" t="s">
        <v>36</v>
      </c>
      <c r="B6907" s="61" t="s">
        <v>2156</v>
      </c>
      <c r="C6907" s="61" t="s">
        <v>4628</v>
      </c>
      <c r="D6907" s="61" t="s">
        <v>3929</v>
      </c>
      <c r="E6907" s="62" t="s">
        <v>4725</v>
      </c>
      <c r="F6907" s="46">
        <v>46179</v>
      </c>
      <c r="G6907" s="46" t="str">
        <f t="shared" si="732"/>
        <v>谢少林2026-6-6</v>
      </c>
      <c r="H6907" s="63" t="s">
        <v>1489</v>
      </c>
      <c r="I6907" s="63" t="s">
        <v>2212</v>
      </c>
      <c r="J6907" s="64"/>
      <c r="K6907" s="64"/>
      <c r="L6907" s="65"/>
      <c r="M6907" s="65"/>
      <c r="N6907" s="65"/>
      <c r="O6907" s="66">
        <v>8</v>
      </c>
      <c r="P6907" s="160"/>
      <c r="Q6907" s="68"/>
      <c r="R6907" s="68"/>
      <c r="S6907" s="68"/>
      <c r="T6907" s="69">
        <f t="shared" si="737"/>
        <v>8</v>
      </c>
      <c r="U6907" s="68"/>
      <c r="V6907" s="70"/>
      <c r="W6907" s="70"/>
      <c r="X6907" s="71">
        <f t="shared" si="738"/>
        <v>8</v>
      </c>
      <c r="Y6907" s="72"/>
      <c r="Z6907" s="70"/>
      <c r="AA6907" s="68">
        <v>2</v>
      </c>
      <c r="AB6907" s="73"/>
      <c r="AC6907" s="70"/>
      <c r="AD6907" s="74"/>
      <c r="AE6907" s="68"/>
      <c r="AF6907" s="75"/>
    </row>
    <row r="6908" ht="28.5" customHeight="1" spans="1:32">
      <c r="A6908" s="61" t="s">
        <v>36</v>
      </c>
      <c r="B6908" s="61" t="s">
        <v>2156</v>
      </c>
      <c r="C6908" s="61" t="s">
        <v>4628</v>
      </c>
      <c r="D6908" s="61" t="s">
        <v>3929</v>
      </c>
      <c r="E6908" s="62" t="s">
        <v>4725</v>
      </c>
      <c r="F6908" s="77">
        <v>46180</v>
      </c>
      <c r="G6908" s="46" t="str">
        <f t="shared" si="732"/>
        <v>谢少林2026-6-7</v>
      </c>
      <c r="H6908" s="63" t="s">
        <v>4735</v>
      </c>
      <c r="I6908" s="63" t="s">
        <v>4736</v>
      </c>
      <c r="J6908" s="64"/>
      <c r="K6908" s="64" t="s">
        <v>73</v>
      </c>
      <c r="L6908" s="65"/>
      <c r="M6908" s="65"/>
      <c r="N6908" s="65"/>
      <c r="O6908" s="66"/>
      <c r="P6908" s="160"/>
      <c r="Q6908" s="68"/>
      <c r="R6908" s="68"/>
      <c r="S6908" s="68"/>
      <c r="T6908" s="69">
        <f t="shared" si="737"/>
        <v>0</v>
      </c>
      <c r="U6908" s="68"/>
      <c r="V6908" s="70">
        <v>5.5</v>
      </c>
      <c r="W6908" s="70"/>
      <c r="X6908" s="71">
        <f t="shared" si="738"/>
        <v>5.5</v>
      </c>
      <c r="Y6908" s="72"/>
      <c r="Z6908" s="70"/>
      <c r="AA6908" s="68">
        <v>2</v>
      </c>
      <c r="AB6908" s="73"/>
      <c r="AC6908" s="70"/>
      <c r="AD6908" s="74"/>
      <c r="AE6908" s="68"/>
      <c r="AF6908" s="75"/>
    </row>
    <row r="6909" ht="28.5" customHeight="1" spans="1:32">
      <c r="A6909" s="61" t="s">
        <v>36</v>
      </c>
      <c r="B6909" s="61" t="s">
        <v>2156</v>
      </c>
      <c r="C6909" s="61" t="s">
        <v>4628</v>
      </c>
      <c r="D6909" s="61" t="s">
        <v>3929</v>
      </c>
      <c r="E6909" s="62" t="s">
        <v>4725</v>
      </c>
      <c r="F6909" s="46">
        <v>46181</v>
      </c>
      <c r="G6909" s="46" t="str">
        <f t="shared" si="732"/>
        <v>谢少林2026-6-8</v>
      </c>
      <c r="H6909" s="63" t="s">
        <v>4737</v>
      </c>
      <c r="I6909" s="63" t="s">
        <v>4738</v>
      </c>
      <c r="J6909" s="64"/>
      <c r="K6909" s="64" t="s">
        <v>1791</v>
      </c>
      <c r="L6909" s="65"/>
      <c r="M6909" s="65"/>
      <c r="N6909" s="65"/>
      <c r="O6909" s="66">
        <v>8</v>
      </c>
      <c r="P6909" s="160"/>
      <c r="Q6909" s="68"/>
      <c r="R6909" s="68"/>
      <c r="S6909" s="68"/>
      <c r="T6909" s="69">
        <f t="shared" si="737"/>
        <v>8</v>
      </c>
      <c r="U6909" s="68"/>
      <c r="V6909" s="70">
        <v>3.5</v>
      </c>
      <c r="W6909" s="70"/>
      <c r="X6909" s="71">
        <f t="shared" si="738"/>
        <v>11.5</v>
      </c>
      <c r="Y6909" s="72"/>
      <c r="Z6909" s="70"/>
      <c r="AA6909" s="68">
        <v>4</v>
      </c>
      <c r="AB6909" s="73"/>
      <c r="AC6909" s="70"/>
      <c r="AD6909" s="74"/>
      <c r="AE6909" s="68"/>
      <c r="AF6909" s="75"/>
    </row>
    <row r="6910" ht="28.5" customHeight="1" spans="1:32">
      <c r="A6910" s="61" t="s">
        <v>36</v>
      </c>
      <c r="B6910" s="61" t="s">
        <v>2156</v>
      </c>
      <c r="C6910" s="61" t="s">
        <v>4628</v>
      </c>
      <c r="D6910" s="61" t="s">
        <v>3929</v>
      </c>
      <c r="E6910" s="62" t="s">
        <v>4725</v>
      </c>
      <c r="F6910" s="78">
        <v>46182</v>
      </c>
      <c r="G6910" s="46" t="str">
        <f t="shared" si="732"/>
        <v>谢少林2026-6-9</v>
      </c>
      <c r="H6910" s="63" t="s">
        <v>4739</v>
      </c>
      <c r="I6910" s="63" t="s">
        <v>4740</v>
      </c>
      <c r="J6910" s="64"/>
      <c r="K6910" s="64" t="s">
        <v>1791</v>
      </c>
      <c r="L6910" s="65"/>
      <c r="M6910" s="65"/>
      <c r="N6910" s="65"/>
      <c r="O6910" s="66">
        <v>8</v>
      </c>
      <c r="P6910" s="160"/>
      <c r="Q6910" s="68"/>
      <c r="R6910" s="68"/>
      <c r="S6910" s="68"/>
      <c r="T6910" s="69">
        <f t="shared" si="737"/>
        <v>8</v>
      </c>
      <c r="U6910" s="68"/>
      <c r="V6910" s="70">
        <v>3.5</v>
      </c>
      <c r="W6910" s="70"/>
      <c r="X6910" s="71">
        <f t="shared" si="738"/>
        <v>11.5</v>
      </c>
      <c r="Y6910" s="72"/>
      <c r="Z6910" s="70"/>
      <c r="AA6910" s="68">
        <v>4</v>
      </c>
      <c r="AB6910" s="73"/>
      <c r="AC6910" s="70"/>
      <c r="AD6910" s="74"/>
      <c r="AE6910" s="68"/>
      <c r="AF6910" s="75"/>
    </row>
    <row r="6911" ht="28.5" customHeight="1" spans="1:32">
      <c r="A6911" s="61" t="s">
        <v>36</v>
      </c>
      <c r="B6911" s="61" t="s">
        <v>2156</v>
      </c>
      <c r="C6911" s="61" t="s">
        <v>4628</v>
      </c>
      <c r="D6911" s="61" t="s">
        <v>3929</v>
      </c>
      <c r="E6911" s="62" t="s">
        <v>4725</v>
      </c>
      <c r="F6911" s="46">
        <v>46183</v>
      </c>
      <c r="G6911" s="46" t="str">
        <f t="shared" si="732"/>
        <v>谢少林2026-6-10</v>
      </c>
      <c r="H6911" s="63" t="s">
        <v>4741</v>
      </c>
      <c r="I6911" s="63" t="s">
        <v>4742</v>
      </c>
      <c r="J6911" s="64"/>
      <c r="K6911" s="64" t="s">
        <v>1791</v>
      </c>
      <c r="L6911" s="65"/>
      <c r="M6911" s="65"/>
      <c r="N6911" s="65"/>
      <c r="O6911" s="66">
        <v>8</v>
      </c>
      <c r="P6911" s="160"/>
      <c r="Q6911" s="68"/>
      <c r="R6911" s="68"/>
      <c r="S6911" s="68"/>
      <c r="T6911" s="69">
        <f t="shared" si="737"/>
        <v>8</v>
      </c>
      <c r="U6911" s="68"/>
      <c r="V6911" s="70">
        <v>3.5</v>
      </c>
      <c r="W6911" s="70"/>
      <c r="X6911" s="71">
        <f t="shared" si="738"/>
        <v>11.5</v>
      </c>
      <c r="Y6911" s="72"/>
      <c r="Z6911" s="70"/>
      <c r="AA6911" s="68">
        <v>4</v>
      </c>
      <c r="AB6911" s="73"/>
      <c r="AC6911" s="70"/>
      <c r="AD6911" s="74"/>
      <c r="AE6911" s="68"/>
      <c r="AF6911" s="75"/>
    </row>
    <row r="6912" ht="28.5" customHeight="1" spans="1:32">
      <c r="A6912" s="61" t="s">
        <v>36</v>
      </c>
      <c r="B6912" s="61" t="s">
        <v>2156</v>
      </c>
      <c r="C6912" s="61" t="s">
        <v>4628</v>
      </c>
      <c r="D6912" s="61" t="s">
        <v>3929</v>
      </c>
      <c r="E6912" s="62" t="s">
        <v>4725</v>
      </c>
      <c r="F6912" s="46">
        <v>46184</v>
      </c>
      <c r="G6912" s="46" t="str">
        <f t="shared" si="732"/>
        <v>谢少林2026-6-11</v>
      </c>
      <c r="H6912" s="63" t="s">
        <v>4743</v>
      </c>
      <c r="I6912" s="63" t="s">
        <v>4744</v>
      </c>
      <c r="J6912" s="64"/>
      <c r="K6912" s="64" t="s">
        <v>1791</v>
      </c>
      <c r="L6912" s="65"/>
      <c r="M6912" s="65"/>
      <c r="N6912" s="65"/>
      <c r="O6912" s="66">
        <v>8</v>
      </c>
      <c r="P6912" s="160"/>
      <c r="Q6912" s="68"/>
      <c r="R6912" s="68"/>
      <c r="S6912" s="68"/>
      <c r="T6912" s="69">
        <f t="shared" si="737"/>
        <v>8</v>
      </c>
      <c r="U6912" s="68"/>
      <c r="V6912" s="70">
        <v>3.5</v>
      </c>
      <c r="W6912" s="70"/>
      <c r="X6912" s="71">
        <f t="shared" si="738"/>
        <v>11.5</v>
      </c>
      <c r="Y6912" s="72"/>
      <c r="Z6912" s="70"/>
      <c r="AA6912" s="68">
        <v>4</v>
      </c>
      <c r="AB6912" s="73"/>
      <c r="AC6912" s="70"/>
      <c r="AD6912" s="74"/>
      <c r="AE6912" s="68"/>
      <c r="AF6912" s="75"/>
    </row>
    <row r="6913" ht="28.5" customHeight="1" spans="1:32">
      <c r="A6913" s="61" t="s">
        <v>36</v>
      </c>
      <c r="B6913" s="61" t="s">
        <v>2156</v>
      </c>
      <c r="C6913" s="61" t="s">
        <v>4628</v>
      </c>
      <c r="D6913" s="61" t="s">
        <v>3929</v>
      </c>
      <c r="E6913" s="62" t="s">
        <v>4725</v>
      </c>
      <c r="F6913" s="46">
        <v>46185</v>
      </c>
      <c r="G6913" s="46" t="str">
        <f t="shared" si="732"/>
        <v>谢少林2026-6-12</v>
      </c>
      <c r="H6913" s="63" t="s">
        <v>4728</v>
      </c>
      <c r="I6913" s="63" t="s">
        <v>4745</v>
      </c>
      <c r="J6913" s="64"/>
      <c r="K6913" s="64" t="s">
        <v>1791</v>
      </c>
      <c r="L6913" s="65"/>
      <c r="M6913" s="65"/>
      <c r="N6913" s="65"/>
      <c r="O6913" s="66">
        <v>8</v>
      </c>
      <c r="P6913" s="160"/>
      <c r="Q6913" s="68"/>
      <c r="R6913" s="68"/>
      <c r="S6913" s="68"/>
      <c r="T6913" s="69">
        <f t="shared" si="737"/>
        <v>8</v>
      </c>
      <c r="U6913" s="68"/>
      <c r="V6913" s="70">
        <v>3.5</v>
      </c>
      <c r="W6913" s="70"/>
      <c r="X6913" s="71">
        <f t="shared" si="738"/>
        <v>11.5</v>
      </c>
      <c r="Y6913" s="72"/>
      <c r="Z6913" s="70"/>
      <c r="AA6913" s="68">
        <v>4</v>
      </c>
      <c r="AB6913" s="73"/>
      <c r="AC6913" s="70"/>
      <c r="AD6913" s="74"/>
      <c r="AE6913" s="68"/>
      <c r="AF6913" s="75"/>
    </row>
    <row r="6914" ht="28.5" customHeight="1" spans="1:32">
      <c r="A6914" s="61" t="s">
        <v>36</v>
      </c>
      <c r="B6914" s="61" t="s">
        <v>2156</v>
      </c>
      <c r="C6914" s="61" t="s">
        <v>4628</v>
      </c>
      <c r="D6914" s="61" t="s">
        <v>3929</v>
      </c>
      <c r="E6914" s="62" t="s">
        <v>4725</v>
      </c>
      <c r="F6914" s="46">
        <v>46186</v>
      </c>
      <c r="G6914" s="46" t="str">
        <f t="shared" si="732"/>
        <v>谢少林2026-6-13</v>
      </c>
      <c r="H6914" s="63" t="s">
        <v>962</v>
      </c>
      <c r="I6914" s="63" t="s">
        <v>3576</v>
      </c>
      <c r="J6914" s="64"/>
      <c r="K6914" s="64"/>
      <c r="L6914" s="65"/>
      <c r="M6914" s="65"/>
      <c r="N6914" s="65"/>
      <c r="O6914" s="66">
        <v>8</v>
      </c>
      <c r="P6914" s="160"/>
      <c r="Q6914" s="68"/>
      <c r="R6914" s="68"/>
      <c r="S6914" s="68"/>
      <c r="T6914" s="69">
        <f t="shared" si="737"/>
        <v>8</v>
      </c>
      <c r="U6914" s="68"/>
      <c r="V6914" s="70"/>
      <c r="W6914" s="70"/>
      <c r="X6914" s="71">
        <f t="shared" si="738"/>
        <v>8</v>
      </c>
      <c r="Y6914" s="72"/>
      <c r="Z6914" s="70"/>
      <c r="AA6914" s="68">
        <v>2</v>
      </c>
      <c r="AB6914" s="73"/>
      <c r="AC6914" s="70"/>
      <c r="AD6914" s="74"/>
      <c r="AE6914" s="68"/>
      <c r="AF6914" s="80"/>
    </row>
    <row r="6915" ht="28.5" customHeight="1" spans="1:32">
      <c r="A6915" s="61" t="s">
        <v>36</v>
      </c>
      <c r="B6915" s="61" t="s">
        <v>2156</v>
      </c>
      <c r="C6915" s="61" t="s">
        <v>4628</v>
      </c>
      <c r="D6915" s="61" t="s">
        <v>3929</v>
      </c>
      <c r="E6915" s="62" t="s">
        <v>4725</v>
      </c>
      <c r="F6915" s="77">
        <v>46187</v>
      </c>
      <c r="G6915" s="46" t="str">
        <f t="shared" si="732"/>
        <v>谢少林2026-6-14</v>
      </c>
      <c r="H6915" s="63" t="s">
        <v>4746</v>
      </c>
      <c r="I6915" s="63" t="s">
        <v>1868</v>
      </c>
      <c r="J6915" s="64"/>
      <c r="K6915" s="64" t="s">
        <v>73</v>
      </c>
      <c r="L6915" s="65"/>
      <c r="M6915" s="65"/>
      <c r="N6915" s="65"/>
      <c r="O6915" s="66"/>
      <c r="P6915" s="160"/>
      <c r="Q6915" s="68"/>
      <c r="R6915" s="68"/>
      <c r="S6915" s="68"/>
      <c r="T6915" s="69">
        <f t="shared" si="737"/>
        <v>0</v>
      </c>
      <c r="U6915" s="68"/>
      <c r="V6915" s="70">
        <v>8</v>
      </c>
      <c r="W6915" s="70"/>
      <c r="X6915" s="71">
        <f t="shared" si="738"/>
        <v>8</v>
      </c>
      <c r="Y6915" s="72"/>
      <c r="Z6915" s="70"/>
      <c r="AA6915" s="68">
        <v>2</v>
      </c>
      <c r="AB6915" s="73"/>
      <c r="AC6915" s="70"/>
      <c r="AD6915" s="74"/>
      <c r="AE6915" s="68"/>
      <c r="AF6915" s="80"/>
    </row>
    <row r="6916" ht="28.5" customHeight="1" spans="1:32">
      <c r="A6916" s="61" t="s">
        <v>36</v>
      </c>
      <c r="B6916" s="61" t="s">
        <v>2156</v>
      </c>
      <c r="C6916" s="61" t="s">
        <v>4628</v>
      </c>
      <c r="D6916" s="61" t="s">
        <v>3929</v>
      </c>
      <c r="E6916" s="62" t="s">
        <v>4725</v>
      </c>
      <c r="F6916" s="46">
        <v>46188</v>
      </c>
      <c r="G6916" s="46" t="str">
        <f t="shared" ref="G6916:G6979" si="739">E6916&amp;TEXT(MID(F6916,1,5),"YYYY-m-d")</f>
        <v>谢少林2026-6-15</v>
      </c>
      <c r="H6916" s="63" t="s">
        <v>4747</v>
      </c>
      <c r="I6916" s="63" t="s">
        <v>2111</v>
      </c>
      <c r="J6916" s="64"/>
      <c r="K6916" s="64" t="s">
        <v>1598</v>
      </c>
      <c r="L6916" s="65"/>
      <c r="M6916" s="65"/>
      <c r="N6916" s="65"/>
      <c r="O6916" s="66">
        <v>8</v>
      </c>
      <c r="P6916" s="160"/>
      <c r="Q6916" s="68"/>
      <c r="R6916" s="68"/>
      <c r="S6916" s="68"/>
      <c r="T6916" s="69">
        <f t="shared" si="737"/>
        <v>8</v>
      </c>
      <c r="U6916" s="68"/>
      <c r="V6916" s="70">
        <v>3.5</v>
      </c>
      <c r="W6916" s="70"/>
      <c r="X6916" s="71">
        <f t="shared" si="738"/>
        <v>11.5</v>
      </c>
      <c r="Y6916" s="72"/>
      <c r="Z6916" s="70"/>
      <c r="AA6916" s="68">
        <v>2</v>
      </c>
      <c r="AB6916" s="73"/>
      <c r="AC6916" s="70"/>
      <c r="AD6916" s="74"/>
      <c r="AE6916" s="68"/>
      <c r="AF6916" s="75"/>
    </row>
    <row r="6917" ht="28.5" customHeight="1" spans="1:32">
      <c r="A6917" s="61" t="s">
        <v>36</v>
      </c>
      <c r="B6917" s="61" t="s">
        <v>2156</v>
      </c>
      <c r="C6917" s="61" t="s">
        <v>4628</v>
      </c>
      <c r="D6917" s="61" t="s">
        <v>3929</v>
      </c>
      <c r="E6917" s="62" t="s">
        <v>4725</v>
      </c>
      <c r="F6917" s="46">
        <v>46189</v>
      </c>
      <c r="G6917" s="46" t="str">
        <f t="shared" si="739"/>
        <v>谢少林2026-6-16</v>
      </c>
      <c r="H6917" s="63" t="s">
        <v>4748</v>
      </c>
      <c r="I6917" s="63" t="s">
        <v>4749</v>
      </c>
      <c r="J6917" s="64"/>
      <c r="K6917" s="64" t="s">
        <v>4750</v>
      </c>
      <c r="L6917" s="65"/>
      <c r="M6917" s="65"/>
      <c r="N6917" s="65"/>
      <c r="O6917" s="66">
        <v>8</v>
      </c>
      <c r="P6917" s="161"/>
      <c r="Q6917" s="68"/>
      <c r="R6917" s="68"/>
      <c r="S6917" s="68"/>
      <c r="T6917" s="69">
        <f t="shared" si="737"/>
        <v>8</v>
      </c>
      <c r="U6917" s="68"/>
      <c r="V6917" s="70">
        <v>5.5</v>
      </c>
      <c r="W6917" s="70"/>
      <c r="X6917" s="71">
        <f t="shared" si="738"/>
        <v>13.5</v>
      </c>
      <c r="Y6917" s="72"/>
      <c r="Z6917" s="70"/>
      <c r="AA6917" s="68">
        <v>4</v>
      </c>
      <c r="AB6917" s="73"/>
      <c r="AC6917" s="70"/>
      <c r="AD6917" s="74"/>
      <c r="AE6917" s="68"/>
      <c r="AF6917" s="80"/>
    </row>
    <row r="6918" ht="28.5" customHeight="1" spans="1:32">
      <c r="A6918" s="61" t="s">
        <v>36</v>
      </c>
      <c r="B6918" s="61" t="s">
        <v>2156</v>
      </c>
      <c r="C6918" s="61" t="s">
        <v>4628</v>
      </c>
      <c r="D6918" s="61" t="s">
        <v>3929</v>
      </c>
      <c r="E6918" s="62" t="s">
        <v>4725</v>
      </c>
      <c r="F6918" s="46">
        <v>46190</v>
      </c>
      <c r="G6918" s="46" t="str">
        <f t="shared" si="739"/>
        <v>谢少林2026-6-17</v>
      </c>
      <c r="H6918" s="63" t="s">
        <v>4106</v>
      </c>
      <c r="I6918" s="63" t="s">
        <v>4751</v>
      </c>
      <c r="J6918" s="64"/>
      <c r="K6918" s="64" t="s">
        <v>1780</v>
      </c>
      <c r="L6918" s="65"/>
      <c r="M6918" s="65"/>
      <c r="N6918" s="65"/>
      <c r="O6918" s="66">
        <v>8</v>
      </c>
      <c r="P6918" s="161"/>
      <c r="Q6918" s="68"/>
      <c r="R6918" s="68"/>
      <c r="S6918" s="68"/>
      <c r="T6918" s="69">
        <f t="shared" si="737"/>
        <v>8</v>
      </c>
      <c r="U6918" s="68"/>
      <c r="V6918" s="70">
        <v>3</v>
      </c>
      <c r="W6918" s="70"/>
      <c r="X6918" s="71">
        <f t="shared" si="738"/>
        <v>11</v>
      </c>
      <c r="Y6918" s="72"/>
      <c r="Z6918" s="70"/>
      <c r="AA6918" s="68">
        <v>4</v>
      </c>
      <c r="AB6918" s="73"/>
      <c r="AC6918" s="70"/>
      <c r="AD6918" s="74"/>
      <c r="AE6918" s="68"/>
      <c r="AF6918" s="75"/>
    </row>
    <row r="6919" ht="28.5" customHeight="1" spans="1:32">
      <c r="A6919" s="61" t="s">
        <v>36</v>
      </c>
      <c r="B6919" s="61" t="s">
        <v>2156</v>
      </c>
      <c r="C6919" s="61" t="s">
        <v>4628</v>
      </c>
      <c r="D6919" s="61" t="s">
        <v>3929</v>
      </c>
      <c r="E6919" s="62" t="s">
        <v>4725</v>
      </c>
      <c r="F6919" s="46">
        <v>46191</v>
      </c>
      <c r="G6919" s="46" t="str">
        <f t="shared" si="739"/>
        <v>谢少林2026-6-18</v>
      </c>
      <c r="H6919" s="63" t="s">
        <v>1755</v>
      </c>
      <c r="I6919" s="63" t="s">
        <v>2096</v>
      </c>
      <c r="J6919" s="64"/>
      <c r="K6919" s="64"/>
      <c r="L6919" s="65"/>
      <c r="M6919" s="65"/>
      <c r="N6919" s="65"/>
      <c r="O6919" s="66">
        <v>8</v>
      </c>
      <c r="P6919" s="161"/>
      <c r="Q6919" s="68"/>
      <c r="R6919" s="68"/>
      <c r="S6919" s="68"/>
      <c r="T6919" s="69">
        <f t="shared" si="737"/>
        <v>8</v>
      </c>
      <c r="U6919" s="68"/>
      <c r="V6919" s="70"/>
      <c r="W6919" s="70"/>
      <c r="X6919" s="71">
        <f t="shared" si="738"/>
        <v>8</v>
      </c>
      <c r="Y6919" s="72"/>
      <c r="Z6919" s="70"/>
      <c r="AA6919" s="68">
        <v>2</v>
      </c>
      <c r="AB6919" s="73"/>
      <c r="AC6919" s="70"/>
      <c r="AD6919" s="74"/>
      <c r="AE6919" s="68"/>
      <c r="AF6919" s="75"/>
    </row>
    <row r="6920" ht="28.5" customHeight="1" spans="1:32">
      <c r="A6920" s="61" t="s">
        <v>36</v>
      </c>
      <c r="B6920" s="61" t="s">
        <v>2156</v>
      </c>
      <c r="C6920" s="61" t="s">
        <v>4628</v>
      </c>
      <c r="D6920" s="61" t="s">
        <v>3929</v>
      </c>
      <c r="E6920" s="62" t="s">
        <v>4725</v>
      </c>
      <c r="F6920" s="82">
        <v>46192</v>
      </c>
      <c r="G6920" s="46" t="str">
        <f t="shared" si="739"/>
        <v>谢少林2026-6-19</v>
      </c>
      <c r="H6920" s="63"/>
      <c r="I6920" s="63"/>
      <c r="J6920" s="64"/>
      <c r="K6920" s="64"/>
      <c r="L6920" s="65"/>
      <c r="M6920" s="65"/>
      <c r="N6920" s="65"/>
      <c r="O6920" s="66"/>
      <c r="P6920" s="161"/>
      <c r="Q6920" s="68"/>
      <c r="R6920" s="68"/>
      <c r="S6920" s="68"/>
      <c r="T6920" s="69">
        <f t="shared" si="737"/>
        <v>0</v>
      </c>
      <c r="U6920" s="68"/>
      <c r="V6920" s="70"/>
      <c r="W6920" s="70"/>
      <c r="X6920" s="71">
        <f t="shared" si="738"/>
        <v>0</v>
      </c>
      <c r="Y6920" s="72"/>
      <c r="Z6920" s="70"/>
      <c r="AA6920" s="68"/>
      <c r="AB6920" s="73">
        <v>8</v>
      </c>
      <c r="AC6920" s="70"/>
      <c r="AD6920" s="74"/>
      <c r="AE6920" s="68"/>
      <c r="AF6920" s="75"/>
    </row>
    <row r="6921" ht="28.5" customHeight="1" spans="1:32">
      <c r="A6921" s="61" t="s">
        <v>36</v>
      </c>
      <c r="B6921" s="61" t="s">
        <v>2156</v>
      </c>
      <c r="C6921" s="61" t="s">
        <v>4628</v>
      </c>
      <c r="D6921" s="61" t="s">
        <v>3929</v>
      </c>
      <c r="E6921" s="62" t="s">
        <v>4725</v>
      </c>
      <c r="F6921" s="77">
        <v>46193</v>
      </c>
      <c r="G6921" s="46" t="str">
        <f t="shared" si="739"/>
        <v>谢少林2026-6-20</v>
      </c>
      <c r="H6921" s="63" t="s">
        <v>1580</v>
      </c>
      <c r="I6921" s="63" t="s">
        <v>678</v>
      </c>
      <c r="J6921" s="64"/>
      <c r="K6921" s="64" t="s">
        <v>73</v>
      </c>
      <c r="L6921" s="65"/>
      <c r="M6921" s="65"/>
      <c r="N6921" s="65"/>
      <c r="O6921" s="66"/>
      <c r="P6921" s="161"/>
      <c r="Q6921" s="68"/>
      <c r="R6921" s="68"/>
      <c r="S6921" s="68"/>
      <c r="T6921" s="69">
        <f t="shared" si="737"/>
        <v>0</v>
      </c>
      <c r="U6921" s="68"/>
      <c r="V6921" s="70">
        <v>8</v>
      </c>
      <c r="W6921" s="70"/>
      <c r="X6921" s="71">
        <f t="shared" si="738"/>
        <v>8</v>
      </c>
      <c r="Y6921" s="72"/>
      <c r="Z6921" s="70"/>
      <c r="AA6921" s="68">
        <v>2</v>
      </c>
      <c r="AB6921" s="73"/>
      <c r="AC6921" s="70"/>
      <c r="AD6921" s="74"/>
      <c r="AE6921" s="68"/>
      <c r="AF6921" s="75"/>
    </row>
    <row r="6922" ht="28.5" customHeight="1" spans="1:32">
      <c r="A6922" s="61" t="s">
        <v>36</v>
      </c>
      <c r="B6922" s="61" t="s">
        <v>2156</v>
      </c>
      <c r="C6922" s="61" t="s">
        <v>4628</v>
      </c>
      <c r="D6922" s="61" t="s">
        <v>3929</v>
      </c>
      <c r="E6922" s="62" t="s">
        <v>4725</v>
      </c>
      <c r="F6922" s="46">
        <v>46194</v>
      </c>
      <c r="G6922" s="46" t="str">
        <f t="shared" si="739"/>
        <v>谢少林2026-6-21</v>
      </c>
      <c r="H6922" s="63" t="s">
        <v>1281</v>
      </c>
      <c r="I6922" s="63" t="s">
        <v>1746</v>
      </c>
      <c r="J6922" s="64"/>
      <c r="K6922" s="64"/>
      <c r="L6922" s="65"/>
      <c r="M6922" s="65"/>
      <c r="N6922" s="65"/>
      <c r="O6922" s="66">
        <v>8</v>
      </c>
      <c r="P6922" s="161"/>
      <c r="Q6922" s="68"/>
      <c r="R6922" s="68"/>
      <c r="S6922" s="68"/>
      <c r="T6922" s="69">
        <f t="shared" si="737"/>
        <v>8</v>
      </c>
      <c r="U6922" s="68"/>
      <c r="V6922" s="70"/>
      <c r="W6922" s="70"/>
      <c r="X6922" s="71">
        <f t="shared" si="738"/>
        <v>8</v>
      </c>
      <c r="Y6922" s="72"/>
      <c r="Z6922" s="70"/>
      <c r="AA6922" s="68">
        <v>2</v>
      </c>
      <c r="AB6922" s="73"/>
      <c r="AC6922" s="70"/>
      <c r="AD6922" s="74"/>
      <c r="AE6922" s="68"/>
      <c r="AF6922" s="75"/>
    </row>
    <row r="6923" ht="28.5" customHeight="1" spans="1:32">
      <c r="A6923" s="61" t="s">
        <v>36</v>
      </c>
      <c r="B6923" s="61" t="s">
        <v>2156</v>
      </c>
      <c r="C6923" s="61" t="s">
        <v>4628</v>
      </c>
      <c r="D6923" s="61" t="s">
        <v>3929</v>
      </c>
      <c r="E6923" s="62" t="s">
        <v>4725</v>
      </c>
      <c r="F6923" s="46">
        <v>46195</v>
      </c>
      <c r="G6923" s="46" t="str">
        <f t="shared" si="739"/>
        <v>谢少林2026-6-22</v>
      </c>
      <c r="H6923" s="63"/>
      <c r="I6923" s="63"/>
      <c r="J6923" s="64"/>
      <c r="K6923" s="64"/>
      <c r="L6923" s="65"/>
      <c r="M6923" s="65"/>
      <c r="N6923" s="65"/>
      <c r="O6923" s="66"/>
      <c r="P6923" s="160"/>
      <c r="Q6923" s="68"/>
      <c r="R6923" s="68"/>
      <c r="S6923" s="68"/>
      <c r="T6923" s="69">
        <f t="shared" si="737"/>
        <v>0</v>
      </c>
      <c r="U6923" s="68"/>
      <c r="V6923" s="70"/>
      <c r="W6923" s="70"/>
      <c r="X6923" s="71">
        <f t="shared" si="738"/>
        <v>0</v>
      </c>
      <c r="Y6923" s="72"/>
      <c r="Z6923" s="70"/>
      <c r="AA6923" s="68"/>
      <c r="AB6923" s="73"/>
      <c r="AC6923" s="70"/>
      <c r="AD6923" s="74"/>
      <c r="AE6923" s="68"/>
      <c r="AF6923" s="75"/>
    </row>
    <row r="6924" ht="28.5" customHeight="1" spans="1:32">
      <c r="A6924" s="61" t="s">
        <v>36</v>
      </c>
      <c r="B6924" s="61" t="s">
        <v>2156</v>
      </c>
      <c r="C6924" s="61" t="s">
        <v>4628</v>
      </c>
      <c r="D6924" s="61" t="s">
        <v>3929</v>
      </c>
      <c r="E6924" s="62" t="s">
        <v>4725</v>
      </c>
      <c r="F6924" s="46">
        <v>46196</v>
      </c>
      <c r="G6924" s="46" t="str">
        <f t="shared" si="739"/>
        <v>谢少林2026-6-23</v>
      </c>
      <c r="H6924" s="63"/>
      <c r="I6924" s="63"/>
      <c r="J6924" s="64"/>
      <c r="K6924" s="64"/>
      <c r="L6924" s="65"/>
      <c r="M6924" s="65"/>
      <c r="N6924" s="65"/>
      <c r="O6924" s="66"/>
      <c r="P6924" s="161"/>
      <c r="Q6924" s="68"/>
      <c r="R6924" s="68"/>
      <c r="S6924" s="68"/>
      <c r="T6924" s="69">
        <f t="shared" si="737"/>
        <v>0</v>
      </c>
      <c r="U6924" s="68"/>
      <c r="V6924" s="70"/>
      <c r="W6924" s="70"/>
      <c r="X6924" s="71">
        <f t="shared" si="738"/>
        <v>0</v>
      </c>
      <c r="Y6924" s="72"/>
      <c r="Z6924" s="70"/>
      <c r="AA6924" s="68"/>
      <c r="AB6924" s="73"/>
      <c r="AC6924" s="70"/>
      <c r="AD6924" s="74"/>
      <c r="AE6924" s="68"/>
      <c r="AF6924" s="75"/>
    </row>
    <row r="6925" ht="28.5" customHeight="1" spans="1:32">
      <c r="A6925" s="61" t="s">
        <v>36</v>
      </c>
      <c r="B6925" s="61" t="s">
        <v>2156</v>
      </c>
      <c r="C6925" s="61" t="s">
        <v>4628</v>
      </c>
      <c r="D6925" s="61" t="s">
        <v>3929</v>
      </c>
      <c r="E6925" s="62" t="s">
        <v>4725</v>
      </c>
      <c r="F6925" s="46">
        <v>46197</v>
      </c>
      <c r="G6925" s="46" t="str">
        <f t="shared" si="739"/>
        <v>谢少林2026-6-24</v>
      </c>
      <c r="H6925" s="63"/>
      <c r="I6925" s="63"/>
      <c r="J6925" s="64"/>
      <c r="K6925" s="64"/>
      <c r="L6925" s="65"/>
      <c r="M6925" s="65"/>
      <c r="N6925" s="65"/>
      <c r="O6925" s="66"/>
      <c r="P6925" s="160"/>
      <c r="Q6925" s="68"/>
      <c r="R6925" s="68"/>
      <c r="S6925" s="68"/>
      <c r="T6925" s="69">
        <f t="shared" si="737"/>
        <v>0</v>
      </c>
      <c r="U6925" s="68"/>
      <c r="V6925" s="70"/>
      <c r="W6925" s="70"/>
      <c r="X6925" s="71">
        <f t="shared" si="738"/>
        <v>0</v>
      </c>
      <c r="Y6925" s="72"/>
      <c r="Z6925" s="70"/>
      <c r="AA6925" s="68"/>
      <c r="AB6925" s="73"/>
      <c r="AC6925" s="70"/>
      <c r="AD6925" s="74"/>
      <c r="AE6925" s="68"/>
      <c r="AF6925" s="75"/>
    </row>
    <row r="6926" ht="28.5" customHeight="1" spans="1:32">
      <c r="A6926" s="61" t="s">
        <v>36</v>
      </c>
      <c r="B6926" s="61" t="s">
        <v>2156</v>
      </c>
      <c r="C6926" s="61" t="s">
        <v>4628</v>
      </c>
      <c r="D6926" s="61" t="s">
        <v>3929</v>
      </c>
      <c r="E6926" s="62" t="s">
        <v>4725</v>
      </c>
      <c r="F6926" s="46">
        <v>46198</v>
      </c>
      <c r="G6926" s="46" t="str">
        <f t="shared" si="739"/>
        <v>谢少林2026-6-25</v>
      </c>
      <c r="H6926" s="63"/>
      <c r="I6926" s="63"/>
      <c r="J6926" s="64"/>
      <c r="K6926" s="64"/>
      <c r="L6926" s="65"/>
      <c r="M6926" s="65"/>
      <c r="N6926" s="65"/>
      <c r="O6926" s="66"/>
      <c r="P6926" s="160"/>
      <c r="Q6926" s="68"/>
      <c r="R6926" s="68"/>
      <c r="S6926" s="68"/>
      <c r="T6926" s="69">
        <f t="shared" si="737"/>
        <v>0</v>
      </c>
      <c r="U6926" s="68"/>
      <c r="V6926" s="70"/>
      <c r="W6926" s="70"/>
      <c r="X6926" s="71">
        <f t="shared" si="738"/>
        <v>0</v>
      </c>
      <c r="Y6926" s="72"/>
      <c r="Z6926" s="70"/>
      <c r="AA6926" s="68"/>
      <c r="AB6926" s="73"/>
      <c r="AC6926" s="70"/>
      <c r="AD6926" s="74"/>
      <c r="AE6926" s="68"/>
      <c r="AF6926" s="75"/>
    </row>
    <row r="6927" ht="28.5" customHeight="1" spans="1:32">
      <c r="A6927" s="61" t="s">
        <v>36</v>
      </c>
      <c r="B6927" s="61" t="s">
        <v>2156</v>
      </c>
      <c r="C6927" s="61" t="s">
        <v>4628</v>
      </c>
      <c r="D6927" s="61" t="s">
        <v>3929</v>
      </c>
      <c r="E6927" s="62" t="s">
        <v>4725</v>
      </c>
      <c r="F6927" s="46">
        <v>46199</v>
      </c>
      <c r="G6927" s="46" t="str">
        <f t="shared" si="739"/>
        <v>谢少林2026-6-26</v>
      </c>
      <c r="H6927" s="63"/>
      <c r="I6927" s="63"/>
      <c r="J6927" s="64"/>
      <c r="K6927" s="64"/>
      <c r="L6927" s="65"/>
      <c r="M6927" s="65"/>
      <c r="N6927" s="65"/>
      <c r="O6927" s="66"/>
      <c r="P6927" s="160"/>
      <c r="Q6927" s="68"/>
      <c r="R6927" s="68"/>
      <c r="S6927" s="68"/>
      <c r="T6927" s="69">
        <f t="shared" si="737"/>
        <v>0</v>
      </c>
      <c r="U6927" s="68"/>
      <c r="V6927" s="70"/>
      <c r="W6927" s="70"/>
      <c r="X6927" s="71">
        <f t="shared" si="738"/>
        <v>0</v>
      </c>
      <c r="Y6927" s="72"/>
      <c r="Z6927" s="70"/>
      <c r="AA6927" s="68"/>
      <c r="AB6927" s="73"/>
      <c r="AC6927" s="70"/>
      <c r="AD6927" s="74"/>
      <c r="AE6927" s="68"/>
      <c r="AF6927" s="75"/>
    </row>
    <row r="6928" ht="28.5" customHeight="1" spans="1:32">
      <c r="A6928" s="61" t="s">
        <v>36</v>
      </c>
      <c r="B6928" s="61" t="s">
        <v>2156</v>
      </c>
      <c r="C6928" s="61" t="s">
        <v>4628</v>
      </c>
      <c r="D6928" s="61" t="s">
        <v>3929</v>
      </c>
      <c r="E6928" s="62" t="s">
        <v>4725</v>
      </c>
      <c r="F6928" s="46">
        <v>46200</v>
      </c>
      <c r="G6928" s="46" t="str">
        <f t="shared" si="739"/>
        <v>谢少林2026-6-27</v>
      </c>
      <c r="H6928" s="63"/>
      <c r="I6928" s="63"/>
      <c r="J6928" s="64"/>
      <c r="K6928" s="64"/>
      <c r="L6928" s="65"/>
      <c r="M6928" s="65"/>
      <c r="N6928" s="79"/>
      <c r="O6928" s="66"/>
      <c r="P6928" s="160"/>
      <c r="Q6928" s="68"/>
      <c r="R6928" s="68"/>
      <c r="S6928" s="68"/>
      <c r="T6928" s="69">
        <f t="shared" si="737"/>
        <v>0</v>
      </c>
      <c r="U6928" s="68"/>
      <c r="V6928" s="70"/>
      <c r="W6928" s="70"/>
      <c r="X6928" s="71">
        <f t="shared" si="738"/>
        <v>0</v>
      </c>
      <c r="Y6928" s="72"/>
      <c r="Z6928" s="70"/>
      <c r="AA6928" s="68"/>
      <c r="AB6928" s="73"/>
      <c r="AC6928" s="70"/>
      <c r="AD6928" s="74"/>
      <c r="AE6928" s="68"/>
      <c r="AF6928" s="75"/>
    </row>
    <row r="6929" ht="28.5" customHeight="1" spans="1:32">
      <c r="A6929" s="61" t="s">
        <v>36</v>
      </c>
      <c r="B6929" s="61" t="s">
        <v>2156</v>
      </c>
      <c r="C6929" s="61" t="s">
        <v>4628</v>
      </c>
      <c r="D6929" s="61" t="s">
        <v>3929</v>
      </c>
      <c r="E6929" s="62" t="s">
        <v>4725</v>
      </c>
      <c r="F6929" s="46">
        <v>46201</v>
      </c>
      <c r="G6929" s="46" t="str">
        <f t="shared" si="739"/>
        <v>谢少林2026-6-28</v>
      </c>
      <c r="H6929" s="63"/>
      <c r="I6929" s="63"/>
      <c r="J6929" s="64"/>
      <c r="K6929" s="64"/>
      <c r="L6929" s="65"/>
      <c r="M6929" s="65"/>
      <c r="N6929" s="65"/>
      <c r="O6929" s="66"/>
      <c r="P6929" s="160"/>
      <c r="Q6929" s="68"/>
      <c r="R6929" s="68"/>
      <c r="S6929" s="68"/>
      <c r="T6929" s="69">
        <f t="shared" si="737"/>
        <v>0</v>
      </c>
      <c r="U6929" s="68"/>
      <c r="V6929" s="70"/>
      <c r="W6929" s="70"/>
      <c r="X6929" s="71">
        <f t="shared" si="738"/>
        <v>0</v>
      </c>
      <c r="Y6929" s="72"/>
      <c r="Z6929" s="70"/>
      <c r="AA6929" s="68"/>
      <c r="AB6929" s="73"/>
      <c r="AC6929" s="70"/>
      <c r="AD6929" s="74"/>
      <c r="AE6929" s="68"/>
      <c r="AF6929" s="75"/>
    </row>
    <row r="6930" ht="28.5" customHeight="1" spans="1:32">
      <c r="A6930" s="61" t="s">
        <v>36</v>
      </c>
      <c r="B6930" s="61" t="s">
        <v>2156</v>
      </c>
      <c r="C6930" s="61" t="s">
        <v>4628</v>
      </c>
      <c r="D6930" s="61" t="s">
        <v>3929</v>
      </c>
      <c r="E6930" s="62" t="s">
        <v>4725</v>
      </c>
      <c r="F6930" s="46">
        <v>46202</v>
      </c>
      <c r="G6930" s="46" t="str">
        <f t="shared" si="739"/>
        <v>谢少林2026-6-29</v>
      </c>
      <c r="H6930" s="63"/>
      <c r="I6930" s="63"/>
      <c r="J6930" s="64"/>
      <c r="K6930" s="64"/>
      <c r="L6930" s="65"/>
      <c r="M6930" s="65"/>
      <c r="N6930" s="79"/>
      <c r="O6930" s="66"/>
      <c r="P6930" s="160"/>
      <c r="Q6930" s="68"/>
      <c r="R6930" s="68"/>
      <c r="S6930" s="68"/>
      <c r="T6930" s="69">
        <f t="shared" si="737"/>
        <v>0</v>
      </c>
      <c r="U6930" s="68"/>
      <c r="V6930" s="70"/>
      <c r="W6930" s="70"/>
      <c r="X6930" s="71">
        <f t="shared" si="738"/>
        <v>0</v>
      </c>
      <c r="Y6930" s="72"/>
      <c r="Z6930" s="70"/>
      <c r="AA6930" s="68"/>
      <c r="AB6930" s="73"/>
      <c r="AC6930" s="70"/>
      <c r="AD6930" s="74"/>
      <c r="AE6930" s="68"/>
      <c r="AF6930" s="75"/>
    </row>
    <row r="6931" s="3" customFormat="1" ht="28.5" customHeight="1" spans="1:32">
      <c r="A6931" s="61" t="s">
        <v>36</v>
      </c>
      <c r="B6931" s="61" t="s">
        <v>2156</v>
      </c>
      <c r="C6931" s="61" t="s">
        <v>4628</v>
      </c>
      <c r="D6931" s="61" t="s">
        <v>3929</v>
      </c>
      <c r="E6931" s="62" t="s">
        <v>4725</v>
      </c>
      <c r="F6931" s="46">
        <v>46203</v>
      </c>
      <c r="G6931" s="46" t="str">
        <f t="shared" si="739"/>
        <v>谢少林2026-6-30</v>
      </c>
      <c r="H6931" s="63"/>
      <c r="I6931" s="63"/>
      <c r="J6931" s="64"/>
      <c r="K6931" s="64"/>
      <c r="L6931" s="65"/>
      <c r="M6931" s="65"/>
      <c r="N6931" s="65"/>
      <c r="O6931" s="66"/>
      <c r="P6931" s="160"/>
      <c r="Q6931" s="68"/>
      <c r="R6931" s="68"/>
      <c r="S6931" s="68"/>
      <c r="T6931" s="69">
        <f t="shared" si="737"/>
        <v>0</v>
      </c>
      <c r="U6931" s="68"/>
      <c r="V6931" s="70"/>
      <c r="W6931" s="70"/>
      <c r="X6931" s="71">
        <f t="shared" si="738"/>
        <v>0</v>
      </c>
      <c r="Y6931" s="72"/>
      <c r="Z6931" s="70"/>
      <c r="AA6931" s="68"/>
      <c r="AB6931" s="73"/>
      <c r="AC6931" s="70"/>
      <c r="AD6931" s="74"/>
      <c r="AE6931" s="68"/>
      <c r="AF6931" s="75"/>
    </row>
    <row r="6932" s="3" customFormat="1" ht="28.5" customHeight="1" spans="1:32">
      <c r="A6932" s="61" t="s">
        <v>36</v>
      </c>
      <c r="B6932" s="61" t="s">
        <v>2156</v>
      </c>
      <c r="C6932" s="61" t="s">
        <v>4628</v>
      </c>
      <c r="D6932" s="61" t="s">
        <v>3929</v>
      </c>
      <c r="E6932" s="62" t="s">
        <v>4725</v>
      </c>
      <c r="F6932" s="46">
        <v>46204</v>
      </c>
      <c r="G6932" s="46" t="str">
        <f t="shared" si="739"/>
        <v>谢少林2026-7-1</v>
      </c>
      <c r="H6932" s="63"/>
      <c r="I6932" s="63"/>
      <c r="J6932" s="64"/>
      <c r="K6932" s="64"/>
      <c r="L6932" s="65"/>
      <c r="M6932" s="65"/>
      <c r="N6932" s="65"/>
      <c r="O6932" s="66"/>
      <c r="P6932" s="160"/>
      <c r="Q6932" s="68"/>
      <c r="R6932" s="68"/>
      <c r="S6932" s="68"/>
      <c r="T6932" s="69">
        <f t="shared" si="737"/>
        <v>0</v>
      </c>
      <c r="U6932" s="68"/>
      <c r="V6932" s="70"/>
      <c r="W6932" s="70"/>
      <c r="X6932" s="71">
        <f t="shared" si="738"/>
        <v>0</v>
      </c>
      <c r="Y6932" s="72"/>
      <c r="Z6932" s="70"/>
      <c r="AA6932" s="68"/>
      <c r="AB6932" s="73"/>
      <c r="AC6932" s="70"/>
      <c r="AD6932" s="74"/>
      <c r="AE6932" s="68"/>
      <c r="AF6932" s="75"/>
    </row>
    <row r="6933" ht="28.5" customHeight="1" spans="1:32">
      <c r="A6933" s="84" t="s">
        <v>36</v>
      </c>
      <c r="B6933" s="84" t="s">
        <v>2156</v>
      </c>
      <c r="C6933" s="84" t="s">
        <v>4628</v>
      </c>
      <c r="D6933" s="84" t="s">
        <v>3929</v>
      </c>
      <c r="E6933" s="85" t="s">
        <v>4725</v>
      </c>
      <c r="F6933" s="86">
        <v>46235</v>
      </c>
      <c r="G6933" s="46" t="str">
        <f t="shared" si="739"/>
        <v>谢少林2026-8-1</v>
      </c>
      <c r="H6933" s="63"/>
      <c r="I6933" s="63"/>
      <c r="J6933" s="64"/>
      <c r="K6933" s="64"/>
      <c r="L6933" s="65"/>
      <c r="M6933" s="65"/>
      <c r="N6933" s="91"/>
      <c r="O6933" s="66"/>
      <c r="P6933" s="87"/>
      <c r="Q6933" s="87"/>
      <c r="R6933" s="87"/>
      <c r="S6933" s="87"/>
      <c r="T6933" s="69">
        <f t="shared" si="737"/>
        <v>0</v>
      </c>
      <c r="U6933" s="87"/>
      <c r="V6933" s="87"/>
      <c r="W6933" s="87"/>
      <c r="X6933" s="71">
        <f t="shared" si="738"/>
        <v>0</v>
      </c>
      <c r="Y6933" s="88"/>
      <c r="Z6933" s="87"/>
      <c r="AA6933" s="87"/>
      <c r="AB6933" s="87"/>
      <c r="AC6933" s="87"/>
      <c r="AD6933" s="89"/>
      <c r="AE6933" s="87"/>
      <c r="AF6933" s="90"/>
    </row>
    <row r="6934" ht="28.5" customHeight="1" spans="1:32">
      <c r="A6934" s="44" t="s">
        <v>36</v>
      </c>
      <c r="B6934" s="44" t="s">
        <v>2156</v>
      </c>
      <c r="C6934" s="44" t="s">
        <v>4628</v>
      </c>
      <c r="D6934" s="44" t="s">
        <v>3929</v>
      </c>
      <c r="E6934" s="44" t="s">
        <v>4752</v>
      </c>
      <c r="F6934" s="45">
        <v>46173</v>
      </c>
      <c r="G6934" s="46" t="str">
        <f t="shared" si="739"/>
        <v>葛委委2026-5-31</v>
      </c>
      <c r="H6934" s="157"/>
      <c r="I6934" s="157"/>
      <c r="J6934" s="158"/>
      <c r="K6934" s="158"/>
      <c r="L6934" s="158"/>
      <c r="M6934" s="159"/>
      <c r="N6934" s="159"/>
      <c r="O6934" s="102">
        <f t="shared" ref="O6934:AE6934" si="740">SUM(O6935:O6966)</f>
        <v>136</v>
      </c>
      <c r="P6934" s="103">
        <f t="shared" si="740"/>
        <v>0</v>
      </c>
      <c r="Q6934" s="104">
        <f t="shared" si="740"/>
        <v>0</v>
      </c>
      <c r="R6934" s="104">
        <f t="shared" si="740"/>
        <v>0</v>
      </c>
      <c r="S6934" s="53">
        <f t="shared" si="740"/>
        <v>0</v>
      </c>
      <c r="T6934" s="105">
        <f t="shared" si="740"/>
        <v>136</v>
      </c>
      <c r="U6934" s="55">
        <f t="shared" si="740"/>
        <v>0</v>
      </c>
      <c r="V6934" s="105">
        <f t="shared" si="740"/>
        <v>64</v>
      </c>
      <c r="W6934" s="105">
        <f t="shared" si="740"/>
        <v>0</v>
      </c>
      <c r="X6934" s="106">
        <f t="shared" si="740"/>
        <v>200</v>
      </c>
      <c r="Y6934" s="107">
        <f t="shared" si="740"/>
        <v>0</v>
      </c>
      <c r="Z6934" s="105">
        <f t="shared" si="740"/>
        <v>0</v>
      </c>
      <c r="AA6934" s="108">
        <f t="shared" si="740"/>
        <v>64</v>
      </c>
      <c r="AB6934" s="105">
        <f t="shared" si="740"/>
        <v>8</v>
      </c>
      <c r="AC6934" s="105">
        <f t="shared" si="740"/>
        <v>0</v>
      </c>
      <c r="AD6934" s="109">
        <f t="shared" si="740"/>
        <v>0</v>
      </c>
      <c r="AE6934" s="108">
        <f t="shared" si="740"/>
        <v>0</v>
      </c>
      <c r="AF6934" s="60"/>
    </row>
    <row r="6935" ht="28.5" customHeight="1" spans="1:32">
      <c r="A6935" s="61" t="s">
        <v>36</v>
      </c>
      <c r="B6935" s="61" t="s">
        <v>2156</v>
      </c>
      <c r="C6935" s="61" t="s">
        <v>4628</v>
      </c>
      <c r="D6935" s="61" t="s">
        <v>3929</v>
      </c>
      <c r="E6935" s="62" t="s">
        <v>4752</v>
      </c>
      <c r="F6935" s="46">
        <v>46174</v>
      </c>
      <c r="G6935" s="46" t="str">
        <f t="shared" si="739"/>
        <v>葛委委2026-6-1</v>
      </c>
      <c r="H6935" s="63" t="s">
        <v>4753</v>
      </c>
      <c r="I6935" s="63" t="s">
        <v>4754</v>
      </c>
      <c r="J6935" s="64"/>
      <c r="K6935" s="64" t="s">
        <v>1791</v>
      </c>
      <c r="L6935" s="65"/>
      <c r="M6935" s="65"/>
      <c r="N6935" s="65"/>
      <c r="O6935" s="66">
        <v>8</v>
      </c>
      <c r="P6935" s="160"/>
      <c r="Q6935" s="68"/>
      <c r="R6935" s="68"/>
      <c r="S6935" s="68"/>
      <c r="T6935" s="69">
        <f t="shared" ref="T6935:T6966" si="741">SUM(O6935:S6935)</f>
        <v>8</v>
      </c>
      <c r="U6935" s="68"/>
      <c r="V6935" s="70">
        <v>3.5</v>
      </c>
      <c r="W6935" s="70"/>
      <c r="X6935" s="71">
        <f t="shared" ref="X6935:X6966" si="742">SUM(T6935:W6935)</f>
        <v>11.5</v>
      </c>
      <c r="Y6935" s="72"/>
      <c r="Z6935" s="70"/>
      <c r="AA6935" s="68">
        <v>4</v>
      </c>
      <c r="AB6935" s="73"/>
      <c r="AC6935" s="70"/>
      <c r="AD6935" s="74"/>
      <c r="AE6935" s="68"/>
      <c r="AF6935" s="75"/>
    </row>
    <row r="6936" ht="28.5" customHeight="1" spans="1:32">
      <c r="A6936" s="61" t="s">
        <v>36</v>
      </c>
      <c r="B6936" s="61" t="s">
        <v>2156</v>
      </c>
      <c r="C6936" s="61" t="s">
        <v>4628</v>
      </c>
      <c r="D6936" s="61" t="s">
        <v>3929</v>
      </c>
      <c r="E6936" s="62" t="s">
        <v>4752</v>
      </c>
      <c r="F6936" s="46">
        <v>46175</v>
      </c>
      <c r="G6936" s="46" t="str">
        <f t="shared" si="739"/>
        <v>葛委委2026-6-2</v>
      </c>
      <c r="H6936" s="63" t="s">
        <v>4755</v>
      </c>
      <c r="I6936" s="63" t="s">
        <v>4756</v>
      </c>
      <c r="J6936" s="64"/>
      <c r="K6936" s="64" t="s">
        <v>1791</v>
      </c>
      <c r="L6936" s="65"/>
      <c r="M6936" s="65"/>
      <c r="N6936" s="65"/>
      <c r="O6936" s="66">
        <v>8</v>
      </c>
      <c r="P6936" s="160"/>
      <c r="Q6936" s="68"/>
      <c r="R6936" s="68"/>
      <c r="S6936" s="68"/>
      <c r="T6936" s="69">
        <f t="shared" si="741"/>
        <v>8</v>
      </c>
      <c r="U6936" s="68"/>
      <c r="V6936" s="70">
        <v>3.5</v>
      </c>
      <c r="W6936" s="70"/>
      <c r="X6936" s="71">
        <f t="shared" si="742"/>
        <v>11.5</v>
      </c>
      <c r="Y6936" s="72"/>
      <c r="Z6936" s="70"/>
      <c r="AA6936" s="68">
        <v>4</v>
      </c>
      <c r="AB6936" s="73"/>
      <c r="AC6936" s="70"/>
      <c r="AD6936" s="74"/>
      <c r="AE6936" s="68"/>
      <c r="AF6936" s="75"/>
    </row>
    <row r="6937" ht="28.5" customHeight="1" spans="1:32">
      <c r="A6937" s="61" t="s">
        <v>36</v>
      </c>
      <c r="B6937" s="61" t="s">
        <v>2156</v>
      </c>
      <c r="C6937" s="61" t="s">
        <v>4628</v>
      </c>
      <c r="D6937" s="61" t="s">
        <v>3929</v>
      </c>
      <c r="E6937" s="62" t="s">
        <v>4752</v>
      </c>
      <c r="F6937" s="46">
        <v>46176</v>
      </c>
      <c r="G6937" s="46" t="str">
        <f t="shared" si="739"/>
        <v>葛委委2026-6-3</v>
      </c>
      <c r="H6937" s="63" t="s">
        <v>4757</v>
      </c>
      <c r="I6937" s="63" t="s">
        <v>4758</v>
      </c>
      <c r="J6937" s="64"/>
      <c r="K6937" s="64" t="s">
        <v>1791</v>
      </c>
      <c r="L6937" s="65"/>
      <c r="M6937" s="65"/>
      <c r="N6937" s="65"/>
      <c r="O6937" s="66">
        <v>8</v>
      </c>
      <c r="P6937" s="160"/>
      <c r="Q6937" s="68"/>
      <c r="R6937" s="68"/>
      <c r="S6937" s="68"/>
      <c r="T6937" s="69">
        <f t="shared" si="741"/>
        <v>8</v>
      </c>
      <c r="U6937" s="68"/>
      <c r="V6937" s="70">
        <v>3.5</v>
      </c>
      <c r="W6937" s="70"/>
      <c r="X6937" s="71">
        <f t="shared" si="742"/>
        <v>11.5</v>
      </c>
      <c r="Y6937" s="72"/>
      <c r="Z6937" s="70"/>
      <c r="AA6937" s="68">
        <v>4</v>
      </c>
      <c r="AB6937" s="73"/>
      <c r="AC6937" s="70"/>
      <c r="AD6937" s="74"/>
      <c r="AE6937" s="68"/>
      <c r="AF6937" s="75"/>
    </row>
    <row r="6938" ht="28.5" customHeight="1" spans="1:32">
      <c r="A6938" s="61" t="s">
        <v>36</v>
      </c>
      <c r="B6938" s="61" t="s">
        <v>2156</v>
      </c>
      <c r="C6938" s="61" t="s">
        <v>4628</v>
      </c>
      <c r="D6938" s="61" t="s">
        <v>3929</v>
      </c>
      <c r="E6938" s="62" t="s">
        <v>4752</v>
      </c>
      <c r="F6938" s="46">
        <v>46177</v>
      </c>
      <c r="G6938" s="46" t="str">
        <f t="shared" si="739"/>
        <v>葛委委2026-6-4</v>
      </c>
      <c r="H6938" s="63" t="s">
        <v>4759</v>
      </c>
      <c r="I6938" s="63" t="s">
        <v>907</v>
      </c>
      <c r="J6938" s="64"/>
      <c r="K6938" s="64" t="s">
        <v>1791</v>
      </c>
      <c r="L6938" s="65"/>
      <c r="M6938" s="65"/>
      <c r="N6938" s="65"/>
      <c r="O6938" s="66">
        <v>8</v>
      </c>
      <c r="P6938" s="160"/>
      <c r="Q6938" s="68"/>
      <c r="R6938" s="68"/>
      <c r="S6938" s="68"/>
      <c r="T6938" s="69">
        <f t="shared" si="741"/>
        <v>8</v>
      </c>
      <c r="U6938" s="68"/>
      <c r="V6938" s="70">
        <v>3.5</v>
      </c>
      <c r="W6938" s="70"/>
      <c r="X6938" s="71">
        <f t="shared" si="742"/>
        <v>11.5</v>
      </c>
      <c r="Y6938" s="72"/>
      <c r="Z6938" s="70"/>
      <c r="AA6938" s="68">
        <v>2</v>
      </c>
      <c r="AB6938" s="73"/>
      <c r="AC6938" s="70"/>
      <c r="AD6938" s="74"/>
      <c r="AE6938" s="68"/>
      <c r="AF6938" s="75"/>
    </row>
    <row r="6939" ht="28.5" customHeight="1" spans="1:32">
      <c r="A6939" s="61" t="s">
        <v>36</v>
      </c>
      <c r="B6939" s="61" t="s">
        <v>2156</v>
      </c>
      <c r="C6939" s="61" t="s">
        <v>4628</v>
      </c>
      <c r="D6939" s="61" t="s">
        <v>3929</v>
      </c>
      <c r="E6939" s="62" t="s">
        <v>4752</v>
      </c>
      <c r="F6939" s="46">
        <v>46178</v>
      </c>
      <c r="G6939" s="46" t="str">
        <f t="shared" si="739"/>
        <v>葛委委2026-6-5</v>
      </c>
      <c r="H6939" s="63" t="s">
        <v>4760</v>
      </c>
      <c r="I6939" s="63" t="s">
        <v>4761</v>
      </c>
      <c r="J6939" s="64"/>
      <c r="K6939" s="64" t="s">
        <v>1791</v>
      </c>
      <c r="L6939" s="65"/>
      <c r="M6939" s="65"/>
      <c r="N6939" s="65"/>
      <c r="O6939" s="66">
        <v>8</v>
      </c>
      <c r="P6939" s="160"/>
      <c r="Q6939" s="68"/>
      <c r="R6939" s="68"/>
      <c r="S6939" s="68"/>
      <c r="T6939" s="69">
        <f t="shared" si="741"/>
        <v>8</v>
      </c>
      <c r="U6939" s="68"/>
      <c r="V6939" s="70">
        <v>3.5</v>
      </c>
      <c r="W6939" s="70"/>
      <c r="X6939" s="71">
        <f t="shared" si="742"/>
        <v>11.5</v>
      </c>
      <c r="Y6939" s="72"/>
      <c r="Z6939" s="70"/>
      <c r="AA6939" s="68">
        <v>4</v>
      </c>
      <c r="AB6939" s="73"/>
      <c r="AC6939" s="70"/>
      <c r="AD6939" s="74"/>
      <c r="AE6939" s="68"/>
      <c r="AF6939" s="75"/>
    </row>
    <row r="6940" ht="28.5" customHeight="1" spans="1:32">
      <c r="A6940" s="61" t="s">
        <v>36</v>
      </c>
      <c r="B6940" s="61" t="s">
        <v>2156</v>
      </c>
      <c r="C6940" s="61" t="s">
        <v>4628</v>
      </c>
      <c r="D6940" s="61" t="s">
        <v>3929</v>
      </c>
      <c r="E6940" s="62" t="s">
        <v>4752</v>
      </c>
      <c r="F6940" s="46">
        <v>46179</v>
      </c>
      <c r="G6940" s="46" t="str">
        <f t="shared" si="739"/>
        <v>葛委委2026-6-6</v>
      </c>
      <c r="H6940" s="63" t="s">
        <v>219</v>
      </c>
      <c r="I6940" s="63" t="s">
        <v>4762</v>
      </c>
      <c r="J6940" s="64"/>
      <c r="K6940" s="64"/>
      <c r="L6940" s="65"/>
      <c r="M6940" s="65"/>
      <c r="N6940" s="65"/>
      <c r="O6940" s="66">
        <v>8</v>
      </c>
      <c r="P6940" s="160"/>
      <c r="Q6940" s="68"/>
      <c r="R6940" s="68"/>
      <c r="S6940" s="68"/>
      <c r="T6940" s="69">
        <f t="shared" si="741"/>
        <v>8</v>
      </c>
      <c r="U6940" s="68"/>
      <c r="V6940" s="70"/>
      <c r="W6940" s="70"/>
      <c r="X6940" s="71">
        <f t="shared" si="742"/>
        <v>8</v>
      </c>
      <c r="Y6940" s="72"/>
      <c r="Z6940" s="70"/>
      <c r="AA6940" s="68">
        <v>2</v>
      </c>
      <c r="AB6940" s="73"/>
      <c r="AC6940" s="70"/>
      <c r="AD6940" s="74"/>
      <c r="AE6940" s="68"/>
      <c r="AF6940" s="75"/>
    </row>
    <row r="6941" ht="28.5" customHeight="1" spans="1:32">
      <c r="A6941" s="61" t="s">
        <v>36</v>
      </c>
      <c r="B6941" s="61" t="s">
        <v>2156</v>
      </c>
      <c r="C6941" s="61" t="s">
        <v>4628</v>
      </c>
      <c r="D6941" s="61" t="s">
        <v>3929</v>
      </c>
      <c r="E6941" s="62" t="s">
        <v>4752</v>
      </c>
      <c r="F6941" s="77">
        <v>46180</v>
      </c>
      <c r="G6941" s="46" t="str">
        <f t="shared" si="739"/>
        <v>葛委委2026-6-7</v>
      </c>
      <c r="H6941" s="63" t="s">
        <v>4763</v>
      </c>
      <c r="I6941" s="63" t="s">
        <v>3987</v>
      </c>
      <c r="J6941" s="64"/>
      <c r="K6941" s="64" t="s">
        <v>73</v>
      </c>
      <c r="L6941" s="65"/>
      <c r="M6941" s="65"/>
      <c r="N6941" s="65"/>
      <c r="O6941" s="66"/>
      <c r="P6941" s="160"/>
      <c r="Q6941" s="68"/>
      <c r="R6941" s="68"/>
      <c r="S6941" s="68"/>
      <c r="T6941" s="69">
        <f t="shared" si="741"/>
        <v>0</v>
      </c>
      <c r="U6941" s="68"/>
      <c r="V6941" s="70">
        <v>7</v>
      </c>
      <c r="W6941" s="70"/>
      <c r="X6941" s="71">
        <f t="shared" si="742"/>
        <v>7</v>
      </c>
      <c r="Y6941" s="72"/>
      <c r="Z6941" s="70"/>
      <c r="AA6941" s="68">
        <v>2</v>
      </c>
      <c r="AB6941" s="73"/>
      <c r="AC6941" s="70"/>
      <c r="AD6941" s="74"/>
      <c r="AE6941" s="68"/>
      <c r="AF6941" s="75"/>
    </row>
    <row r="6942" ht="28.5" customHeight="1" spans="1:32">
      <c r="A6942" s="61" t="s">
        <v>36</v>
      </c>
      <c r="B6942" s="61" t="s">
        <v>2156</v>
      </c>
      <c r="C6942" s="61" t="s">
        <v>4628</v>
      </c>
      <c r="D6942" s="61" t="s">
        <v>3929</v>
      </c>
      <c r="E6942" s="62" t="s">
        <v>4752</v>
      </c>
      <c r="F6942" s="46">
        <v>46181</v>
      </c>
      <c r="G6942" s="46" t="str">
        <f t="shared" si="739"/>
        <v>葛委委2026-6-8</v>
      </c>
      <c r="H6942" s="63" t="s">
        <v>4755</v>
      </c>
      <c r="I6942" s="63" t="s">
        <v>4764</v>
      </c>
      <c r="J6942" s="64"/>
      <c r="K6942" s="64" t="s">
        <v>1791</v>
      </c>
      <c r="L6942" s="65"/>
      <c r="M6942" s="65"/>
      <c r="N6942" s="65"/>
      <c r="O6942" s="66">
        <v>8</v>
      </c>
      <c r="P6942" s="160"/>
      <c r="Q6942" s="68"/>
      <c r="R6942" s="68"/>
      <c r="S6942" s="68"/>
      <c r="T6942" s="69">
        <f t="shared" si="741"/>
        <v>8</v>
      </c>
      <c r="U6942" s="68"/>
      <c r="V6942" s="70">
        <v>3.5</v>
      </c>
      <c r="W6942" s="70"/>
      <c r="X6942" s="71">
        <f t="shared" si="742"/>
        <v>11.5</v>
      </c>
      <c r="Y6942" s="72"/>
      <c r="Z6942" s="70"/>
      <c r="AA6942" s="68">
        <v>4</v>
      </c>
      <c r="AB6942" s="73"/>
      <c r="AC6942" s="70"/>
      <c r="AD6942" s="74"/>
      <c r="AE6942" s="68"/>
      <c r="AF6942" s="75"/>
    </row>
    <row r="6943" ht="28.5" customHeight="1" spans="1:32">
      <c r="A6943" s="61" t="s">
        <v>36</v>
      </c>
      <c r="B6943" s="61" t="s">
        <v>2156</v>
      </c>
      <c r="C6943" s="61" t="s">
        <v>4628</v>
      </c>
      <c r="D6943" s="61" t="s">
        <v>3929</v>
      </c>
      <c r="E6943" s="62" t="s">
        <v>4752</v>
      </c>
      <c r="F6943" s="78">
        <v>46182</v>
      </c>
      <c r="G6943" s="46" t="str">
        <f t="shared" si="739"/>
        <v>葛委委2026-6-9</v>
      </c>
      <c r="H6943" s="63" t="s">
        <v>4765</v>
      </c>
      <c r="I6943" s="63" t="s">
        <v>4766</v>
      </c>
      <c r="J6943" s="64"/>
      <c r="K6943" s="64" t="s">
        <v>1791</v>
      </c>
      <c r="L6943" s="65"/>
      <c r="M6943" s="65"/>
      <c r="N6943" s="65"/>
      <c r="O6943" s="66">
        <v>8</v>
      </c>
      <c r="P6943" s="160"/>
      <c r="Q6943" s="68"/>
      <c r="R6943" s="68"/>
      <c r="S6943" s="68"/>
      <c r="T6943" s="69">
        <f t="shared" si="741"/>
        <v>8</v>
      </c>
      <c r="U6943" s="68"/>
      <c r="V6943" s="70">
        <v>3.5</v>
      </c>
      <c r="W6943" s="70"/>
      <c r="X6943" s="71">
        <f t="shared" si="742"/>
        <v>11.5</v>
      </c>
      <c r="Y6943" s="72"/>
      <c r="Z6943" s="70"/>
      <c r="AA6943" s="68">
        <v>4</v>
      </c>
      <c r="AB6943" s="73"/>
      <c r="AC6943" s="70"/>
      <c r="AD6943" s="74"/>
      <c r="AE6943" s="68"/>
      <c r="AF6943" s="75"/>
    </row>
    <row r="6944" ht="28.5" customHeight="1" spans="1:32">
      <c r="A6944" s="61" t="s">
        <v>36</v>
      </c>
      <c r="B6944" s="61" t="s">
        <v>2156</v>
      </c>
      <c r="C6944" s="61" t="s">
        <v>4628</v>
      </c>
      <c r="D6944" s="61" t="s">
        <v>3929</v>
      </c>
      <c r="E6944" s="62" t="s">
        <v>4752</v>
      </c>
      <c r="F6944" s="46">
        <v>46183</v>
      </c>
      <c r="G6944" s="46" t="str">
        <f t="shared" si="739"/>
        <v>葛委委2026-6-10</v>
      </c>
      <c r="H6944" s="63" t="s">
        <v>4767</v>
      </c>
      <c r="I6944" s="63" t="s">
        <v>4768</v>
      </c>
      <c r="J6944" s="64"/>
      <c r="K6944" s="64" t="s">
        <v>1791</v>
      </c>
      <c r="L6944" s="65"/>
      <c r="M6944" s="65"/>
      <c r="N6944" s="65"/>
      <c r="O6944" s="66">
        <v>8</v>
      </c>
      <c r="P6944" s="160"/>
      <c r="Q6944" s="68"/>
      <c r="R6944" s="68"/>
      <c r="S6944" s="68"/>
      <c r="T6944" s="69">
        <f t="shared" si="741"/>
        <v>8</v>
      </c>
      <c r="U6944" s="68"/>
      <c r="V6944" s="70">
        <v>3.5</v>
      </c>
      <c r="W6944" s="70"/>
      <c r="X6944" s="71">
        <f t="shared" si="742"/>
        <v>11.5</v>
      </c>
      <c r="Y6944" s="72"/>
      <c r="Z6944" s="70"/>
      <c r="AA6944" s="68">
        <v>4</v>
      </c>
      <c r="AB6944" s="73"/>
      <c r="AC6944" s="70"/>
      <c r="AD6944" s="74"/>
      <c r="AE6944" s="68"/>
      <c r="AF6944" s="75"/>
    </row>
    <row r="6945" ht="28.5" customHeight="1" spans="1:32">
      <c r="A6945" s="61" t="s">
        <v>36</v>
      </c>
      <c r="B6945" s="61" t="s">
        <v>2156</v>
      </c>
      <c r="C6945" s="61" t="s">
        <v>4628</v>
      </c>
      <c r="D6945" s="61" t="s">
        <v>3929</v>
      </c>
      <c r="E6945" s="62" t="s">
        <v>4752</v>
      </c>
      <c r="F6945" s="46">
        <v>46184</v>
      </c>
      <c r="G6945" s="46" t="str">
        <f t="shared" si="739"/>
        <v>葛委委2026-6-11</v>
      </c>
      <c r="H6945" s="63" t="s">
        <v>4769</v>
      </c>
      <c r="I6945" s="63" t="s">
        <v>4770</v>
      </c>
      <c r="J6945" s="64"/>
      <c r="K6945" s="64" t="s">
        <v>1791</v>
      </c>
      <c r="L6945" s="65"/>
      <c r="M6945" s="65"/>
      <c r="N6945" s="65"/>
      <c r="O6945" s="66">
        <v>8</v>
      </c>
      <c r="P6945" s="160"/>
      <c r="Q6945" s="68"/>
      <c r="R6945" s="68"/>
      <c r="S6945" s="68"/>
      <c r="T6945" s="69">
        <f t="shared" si="741"/>
        <v>8</v>
      </c>
      <c r="U6945" s="68"/>
      <c r="V6945" s="70">
        <v>3.5</v>
      </c>
      <c r="W6945" s="70"/>
      <c r="X6945" s="71">
        <f t="shared" si="742"/>
        <v>11.5</v>
      </c>
      <c r="Y6945" s="72"/>
      <c r="Z6945" s="70"/>
      <c r="AA6945" s="68">
        <v>4</v>
      </c>
      <c r="AB6945" s="73"/>
      <c r="AC6945" s="70"/>
      <c r="AD6945" s="74"/>
      <c r="AE6945" s="68"/>
      <c r="AF6945" s="75"/>
    </row>
    <row r="6946" ht="28.5" customHeight="1" spans="1:32">
      <c r="A6946" s="61" t="s">
        <v>36</v>
      </c>
      <c r="B6946" s="61" t="s">
        <v>2156</v>
      </c>
      <c r="C6946" s="61" t="s">
        <v>4628</v>
      </c>
      <c r="D6946" s="61" t="s">
        <v>3929</v>
      </c>
      <c r="E6946" s="62" t="s">
        <v>4752</v>
      </c>
      <c r="F6946" s="46">
        <v>46185</v>
      </c>
      <c r="G6946" s="46" t="str">
        <f t="shared" si="739"/>
        <v>葛委委2026-6-12</v>
      </c>
      <c r="H6946" s="63" t="s">
        <v>4771</v>
      </c>
      <c r="I6946" s="63" t="s">
        <v>4772</v>
      </c>
      <c r="J6946" s="64"/>
      <c r="K6946" s="64" t="s">
        <v>1791</v>
      </c>
      <c r="L6946" s="65"/>
      <c r="M6946" s="65"/>
      <c r="N6946" s="65"/>
      <c r="O6946" s="66">
        <v>8</v>
      </c>
      <c r="P6946" s="160"/>
      <c r="Q6946" s="68"/>
      <c r="R6946" s="68"/>
      <c r="S6946" s="68"/>
      <c r="T6946" s="69">
        <f t="shared" si="741"/>
        <v>8</v>
      </c>
      <c r="U6946" s="68"/>
      <c r="V6946" s="70">
        <v>3.5</v>
      </c>
      <c r="W6946" s="70"/>
      <c r="X6946" s="71">
        <f t="shared" si="742"/>
        <v>11.5</v>
      </c>
      <c r="Y6946" s="72"/>
      <c r="Z6946" s="70"/>
      <c r="AA6946" s="68">
        <v>4</v>
      </c>
      <c r="AB6946" s="73"/>
      <c r="AC6946" s="70"/>
      <c r="AD6946" s="74"/>
      <c r="AE6946" s="68"/>
      <c r="AF6946" s="75"/>
    </row>
    <row r="6947" ht="28.5" customHeight="1" spans="1:32">
      <c r="A6947" s="61" t="s">
        <v>36</v>
      </c>
      <c r="B6947" s="61" t="s">
        <v>2156</v>
      </c>
      <c r="C6947" s="61" t="s">
        <v>4628</v>
      </c>
      <c r="D6947" s="61" t="s">
        <v>3929</v>
      </c>
      <c r="E6947" s="62" t="s">
        <v>4752</v>
      </c>
      <c r="F6947" s="46">
        <v>46186</v>
      </c>
      <c r="G6947" s="46" t="str">
        <f t="shared" si="739"/>
        <v>葛委委2026-6-13</v>
      </c>
      <c r="H6947" s="63" t="s">
        <v>227</v>
      </c>
      <c r="I6947" s="63" t="s">
        <v>3339</v>
      </c>
      <c r="J6947" s="64"/>
      <c r="K6947" s="64"/>
      <c r="L6947" s="65"/>
      <c r="M6947" s="65"/>
      <c r="N6947" s="65"/>
      <c r="O6947" s="66">
        <v>8</v>
      </c>
      <c r="P6947" s="160"/>
      <c r="Q6947" s="68"/>
      <c r="R6947" s="68"/>
      <c r="S6947" s="68"/>
      <c r="T6947" s="69">
        <f t="shared" si="741"/>
        <v>8</v>
      </c>
      <c r="U6947" s="68"/>
      <c r="V6947" s="70"/>
      <c r="W6947" s="70"/>
      <c r="X6947" s="71">
        <f t="shared" si="742"/>
        <v>8</v>
      </c>
      <c r="Y6947" s="72"/>
      <c r="Z6947" s="70"/>
      <c r="AA6947" s="68">
        <v>2</v>
      </c>
      <c r="AB6947" s="73"/>
      <c r="AC6947" s="70"/>
      <c r="AD6947" s="74"/>
      <c r="AE6947" s="68"/>
      <c r="AF6947" s="80"/>
    </row>
    <row r="6948" ht="28.5" customHeight="1" spans="1:32">
      <c r="A6948" s="61" t="s">
        <v>36</v>
      </c>
      <c r="B6948" s="61" t="s">
        <v>2156</v>
      </c>
      <c r="C6948" s="61" t="s">
        <v>4628</v>
      </c>
      <c r="D6948" s="61" t="s">
        <v>3929</v>
      </c>
      <c r="E6948" s="62" t="s">
        <v>4752</v>
      </c>
      <c r="F6948" s="77">
        <v>46187</v>
      </c>
      <c r="G6948" s="46" t="str">
        <f t="shared" si="739"/>
        <v>葛委委2026-6-14</v>
      </c>
      <c r="H6948" s="63" t="s">
        <v>4773</v>
      </c>
      <c r="I6948" s="63" t="s">
        <v>4774</v>
      </c>
      <c r="J6948" s="64"/>
      <c r="K6948" s="64" t="s">
        <v>73</v>
      </c>
      <c r="L6948" s="65"/>
      <c r="M6948" s="65"/>
      <c r="N6948" s="65"/>
      <c r="O6948" s="66"/>
      <c r="P6948" s="160"/>
      <c r="Q6948" s="68"/>
      <c r="R6948" s="68"/>
      <c r="S6948" s="68"/>
      <c r="T6948" s="69">
        <f t="shared" si="741"/>
        <v>0</v>
      </c>
      <c r="U6948" s="68"/>
      <c r="V6948" s="70">
        <v>7</v>
      </c>
      <c r="W6948" s="70"/>
      <c r="X6948" s="71">
        <f t="shared" si="742"/>
        <v>7</v>
      </c>
      <c r="Y6948" s="72"/>
      <c r="Z6948" s="70"/>
      <c r="AA6948" s="68">
        <v>2</v>
      </c>
      <c r="AB6948" s="73"/>
      <c r="AC6948" s="70"/>
      <c r="AD6948" s="74"/>
      <c r="AE6948" s="68"/>
      <c r="AF6948" s="80"/>
    </row>
    <row r="6949" ht="28.5" customHeight="1" spans="1:32">
      <c r="A6949" s="61" t="s">
        <v>36</v>
      </c>
      <c r="B6949" s="61" t="s">
        <v>2156</v>
      </c>
      <c r="C6949" s="61" t="s">
        <v>4628</v>
      </c>
      <c r="D6949" s="61" t="s">
        <v>3929</v>
      </c>
      <c r="E6949" s="62" t="s">
        <v>4752</v>
      </c>
      <c r="F6949" s="46">
        <v>46188</v>
      </c>
      <c r="G6949" s="46" t="str">
        <f t="shared" si="739"/>
        <v>葛委委2026-6-15</v>
      </c>
      <c r="H6949" s="63" t="s">
        <v>4712</v>
      </c>
      <c r="I6949" s="63" t="s">
        <v>4775</v>
      </c>
      <c r="J6949" s="64"/>
      <c r="K6949" s="64" t="s">
        <v>1598</v>
      </c>
      <c r="L6949" s="65"/>
      <c r="M6949" s="65"/>
      <c r="N6949" s="65"/>
      <c r="O6949" s="66">
        <v>8</v>
      </c>
      <c r="P6949" s="160"/>
      <c r="Q6949" s="68"/>
      <c r="R6949" s="68"/>
      <c r="S6949" s="68"/>
      <c r="T6949" s="69">
        <f t="shared" si="741"/>
        <v>8</v>
      </c>
      <c r="U6949" s="68"/>
      <c r="V6949" s="70">
        <v>3.5</v>
      </c>
      <c r="W6949" s="70"/>
      <c r="X6949" s="71">
        <f t="shared" si="742"/>
        <v>11.5</v>
      </c>
      <c r="Y6949" s="72"/>
      <c r="Z6949" s="70"/>
      <c r="AA6949" s="68">
        <v>4</v>
      </c>
      <c r="AB6949" s="73"/>
      <c r="AC6949" s="70"/>
      <c r="AD6949" s="74"/>
      <c r="AE6949" s="68"/>
      <c r="AF6949" s="75"/>
    </row>
    <row r="6950" ht="28.5" customHeight="1" spans="1:32">
      <c r="A6950" s="61" t="s">
        <v>36</v>
      </c>
      <c r="B6950" s="61" t="s">
        <v>2156</v>
      </c>
      <c r="C6950" s="61" t="s">
        <v>4628</v>
      </c>
      <c r="D6950" s="61" t="s">
        <v>3929</v>
      </c>
      <c r="E6950" s="62" t="s">
        <v>4752</v>
      </c>
      <c r="F6950" s="46">
        <v>46189</v>
      </c>
      <c r="G6950" s="46" t="str">
        <f t="shared" si="739"/>
        <v>葛委委2026-6-16</v>
      </c>
      <c r="H6950" s="63" t="s">
        <v>4776</v>
      </c>
      <c r="I6950" s="63" t="s">
        <v>4777</v>
      </c>
      <c r="J6950" s="64"/>
      <c r="K6950" s="64" t="s">
        <v>1598</v>
      </c>
      <c r="L6950" s="65"/>
      <c r="M6950" s="65"/>
      <c r="N6950" s="65"/>
      <c r="O6950" s="66">
        <v>8</v>
      </c>
      <c r="P6950" s="161"/>
      <c r="Q6950" s="68"/>
      <c r="R6950" s="68"/>
      <c r="S6950" s="68"/>
      <c r="T6950" s="69">
        <f t="shared" si="741"/>
        <v>8</v>
      </c>
      <c r="U6950" s="68"/>
      <c r="V6950" s="70">
        <v>3</v>
      </c>
      <c r="W6950" s="70"/>
      <c r="X6950" s="71">
        <f t="shared" si="742"/>
        <v>11</v>
      </c>
      <c r="Y6950" s="72"/>
      <c r="Z6950" s="70"/>
      <c r="AA6950" s="68">
        <v>4</v>
      </c>
      <c r="AB6950" s="73"/>
      <c r="AC6950" s="70"/>
      <c r="AD6950" s="74"/>
      <c r="AE6950" s="68"/>
      <c r="AF6950" s="80"/>
    </row>
    <row r="6951" ht="28.5" customHeight="1" spans="1:32">
      <c r="A6951" s="61" t="s">
        <v>36</v>
      </c>
      <c r="B6951" s="61" t="s">
        <v>2156</v>
      </c>
      <c r="C6951" s="61" t="s">
        <v>4628</v>
      </c>
      <c r="D6951" s="61" t="s">
        <v>3929</v>
      </c>
      <c r="E6951" s="62" t="s">
        <v>4752</v>
      </c>
      <c r="F6951" s="46">
        <v>46190</v>
      </c>
      <c r="G6951" s="46" t="str">
        <f t="shared" si="739"/>
        <v>葛委委2026-6-17</v>
      </c>
      <c r="H6951" s="63" t="s">
        <v>4778</v>
      </c>
      <c r="I6951" s="63" t="s">
        <v>4779</v>
      </c>
      <c r="J6951" s="64"/>
      <c r="K6951" s="64" t="s">
        <v>1780</v>
      </c>
      <c r="L6951" s="65"/>
      <c r="M6951" s="65"/>
      <c r="N6951" s="65"/>
      <c r="O6951" s="66">
        <v>8</v>
      </c>
      <c r="P6951" s="161"/>
      <c r="Q6951" s="68"/>
      <c r="R6951" s="68"/>
      <c r="S6951" s="68"/>
      <c r="T6951" s="69">
        <f t="shared" si="741"/>
        <v>8</v>
      </c>
      <c r="U6951" s="68"/>
      <c r="V6951" s="70">
        <v>3.5</v>
      </c>
      <c r="W6951" s="70"/>
      <c r="X6951" s="71">
        <f t="shared" si="742"/>
        <v>11.5</v>
      </c>
      <c r="Y6951" s="72"/>
      <c r="Z6951" s="70"/>
      <c r="AA6951" s="68">
        <v>4</v>
      </c>
      <c r="AB6951" s="73"/>
      <c r="AC6951" s="70"/>
      <c r="AD6951" s="74"/>
      <c r="AE6951" s="68"/>
      <c r="AF6951" s="75"/>
    </row>
    <row r="6952" ht="28.5" customHeight="1" spans="1:32">
      <c r="A6952" s="61" t="s">
        <v>36</v>
      </c>
      <c r="B6952" s="61" t="s">
        <v>2156</v>
      </c>
      <c r="C6952" s="61" t="s">
        <v>4628</v>
      </c>
      <c r="D6952" s="61" t="s">
        <v>3929</v>
      </c>
      <c r="E6952" s="62" t="s">
        <v>4752</v>
      </c>
      <c r="F6952" s="46">
        <v>46191</v>
      </c>
      <c r="G6952" s="46" t="str">
        <f t="shared" si="739"/>
        <v>葛委委2026-6-18</v>
      </c>
      <c r="H6952" s="63" t="s">
        <v>1289</v>
      </c>
      <c r="I6952" s="63" t="s">
        <v>2132</v>
      </c>
      <c r="J6952" s="64"/>
      <c r="K6952" s="64"/>
      <c r="L6952" s="65"/>
      <c r="M6952" s="65"/>
      <c r="N6952" s="65"/>
      <c r="O6952" s="66">
        <v>8</v>
      </c>
      <c r="P6952" s="161"/>
      <c r="Q6952" s="68"/>
      <c r="R6952" s="68"/>
      <c r="S6952" s="68"/>
      <c r="T6952" s="69">
        <f t="shared" si="741"/>
        <v>8</v>
      </c>
      <c r="U6952" s="68"/>
      <c r="V6952" s="70"/>
      <c r="W6952" s="70"/>
      <c r="X6952" s="71">
        <f t="shared" si="742"/>
        <v>8</v>
      </c>
      <c r="Y6952" s="72"/>
      <c r="Z6952" s="70"/>
      <c r="AA6952" s="68">
        <v>2</v>
      </c>
      <c r="AB6952" s="73"/>
      <c r="AC6952" s="70"/>
      <c r="AD6952" s="74"/>
      <c r="AE6952" s="68"/>
      <c r="AF6952" s="75"/>
    </row>
    <row r="6953" ht="28.5" customHeight="1" spans="1:32">
      <c r="A6953" s="61" t="s">
        <v>36</v>
      </c>
      <c r="B6953" s="61" t="s">
        <v>2156</v>
      </c>
      <c r="C6953" s="61" t="s">
        <v>4628</v>
      </c>
      <c r="D6953" s="61" t="s">
        <v>3929</v>
      </c>
      <c r="E6953" s="62" t="s">
        <v>4752</v>
      </c>
      <c r="F6953" s="82">
        <v>46192</v>
      </c>
      <c r="G6953" s="46" t="str">
        <f t="shared" si="739"/>
        <v>葛委委2026-6-19</v>
      </c>
      <c r="H6953" s="63"/>
      <c r="I6953" s="63"/>
      <c r="J6953" s="64"/>
      <c r="K6953" s="64"/>
      <c r="L6953" s="65"/>
      <c r="M6953" s="65"/>
      <c r="N6953" s="65"/>
      <c r="O6953" s="66"/>
      <c r="P6953" s="161"/>
      <c r="Q6953" s="68"/>
      <c r="R6953" s="68"/>
      <c r="S6953" s="68"/>
      <c r="T6953" s="69">
        <f t="shared" si="741"/>
        <v>0</v>
      </c>
      <c r="U6953" s="68"/>
      <c r="V6953" s="70"/>
      <c r="W6953" s="70"/>
      <c r="X6953" s="71">
        <f t="shared" si="742"/>
        <v>0</v>
      </c>
      <c r="Y6953" s="72"/>
      <c r="Z6953" s="70"/>
      <c r="AA6953" s="68"/>
      <c r="AB6953" s="73">
        <v>8</v>
      </c>
      <c r="AC6953" s="70"/>
      <c r="AD6953" s="74"/>
      <c r="AE6953" s="68"/>
      <c r="AF6953" s="75"/>
    </row>
    <row r="6954" ht="28.5" customHeight="1" spans="1:32">
      <c r="A6954" s="61" t="s">
        <v>36</v>
      </c>
      <c r="B6954" s="61" t="s">
        <v>2156</v>
      </c>
      <c r="C6954" s="61" t="s">
        <v>4628</v>
      </c>
      <c r="D6954" s="61" t="s">
        <v>3929</v>
      </c>
      <c r="E6954" s="62" t="s">
        <v>4752</v>
      </c>
      <c r="F6954" s="77">
        <v>46193</v>
      </c>
      <c r="G6954" s="46" t="str">
        <f t="shared" si="739"/>
        <v>葛委委2026-6-20</v>
      </c>
      <c r="H6954" s="63" t="s">
        <v>4780</v>
      </c>
      <c r="I6954" s="63" t="s">
        <v>4185</v>
      </c>
      <c r="J6954" s="64"/>
      <c r="K6954" s="64" t="s">
        <v>73</v>
      </c>
      <c r="L6954" s="65"/>
      <c r="M6954" s="65"/>
      <c r="N6954" s="65"/>
      <c r="O6954" s="66"/>
      <c r="P6954" s="161"/>
      <c r="Q6954" s="68"/>
      <c r="R6954" s="68"/>
      <c r="S6954" s="68"/>
      <c r="T6954" s="69">
        <f t="shared" si="741"/>
        <v>0</v>
      </c>
      <c r="U6954" s="68"/>
      <c r="V6954" s="70">
        <f>3+2</f>
        <v>5</v>
      </c>
      <c r="W6954" s="70"/>
      <c r="X6954" s="71">
        <f t="shared" si="742"/>
        <v>5</v>
      </c>
      <c r="Y6954" s="72"/>
      <c r="Z6954" s="70"/>
      <c r="AA6954" s="68">
        <v>2</v>
      </c>
      <c r="AB6954" s="73"/>
      <c r="AC6954" s="70"/>
      <c r="AD6954" s="74"/>
      <c r="AE6954" s="68"/>
      <c r="AF6954" s="75"/>
    </row>
    <row r="6955" ht="28.5" customHeight="1" spans="1:32">
      <c r="A6955" s="61" t="s">
        <v>36</v>
      </c>
      <c r="B6955" s="61" t="s">
        <v>2156</v>
      </c>
      <c r="C6955" s="61" t="s">
        <v>4628</v>
      </c>
      <c r="D6955" s="61" t="s">
        <v>3929</v>
      </c>
      <c r="E6955" s="62" t="s">
        <v>4752</v>
      </c>
      <c r="F6955" s="46">
        <v>46194</v>
      </c>
      <c r="G6955" s="46" t="str">
        <f t="shared" si="739"/>
        <v>葛委委2026-6-21</v>
      </c>
      <c r="H6955" s="63" t="s">
        <v>140</v>
      </c>
      <c r="I6955" s="63" t="s">
        <v>4416</v>
      </c>
      <c r="J6955" s="64"/>
      <c r="K6955" s="64"/>
      <c r="L6955" s="65"/>
      <c r="M6955" s="65"/>
      <c r="N6955" s="65"/>
      <c r="O6955" s="66">
        <v>8</v>
      </c>
      <c r="P6955" s="161"/>
      <c r="Q6955" s="68"/>
      <c r="R6955" s="68"/>
      <c r="S6955" s="68"/>
      <c r="T6955" s="69">
        <f t="shared" si="741"/>
        <v>8</v>
      </c>
      <c r="U6955" s="68"/>
      <c r="V6955" s="70"/>
      <c r="W6955" s="70"/>
      <c r="X6955" s="71">
        <f t="shared" si="742"/>
        <v>8</v>
      </c>
      <c r="Y6955" s="72"/>
      <c r="Z6955" s="70"/>
      <c r="AA6955" s="68">
        <v>2</v>
      </c>
      <c r="AB6955" s="73"/>
      <c r="AC6955" s="70"/>
      <c r="AD6955" s="74"/>
      <c r="AE6955" s="68"/>
      <c r="AF6955" s="75"/>
    </row>
    <row r="6956" ht="28.5" customHeight="1" spans="1:32">
      <c r="A6956" s="61" t="s">
        <v>36</v>
      </c>
      <c r="B6956" s="61" t="s">
        <v>2156</v>
      </c>
      <c r="C6956" s="61" t="s">
        <v>4628</v>
      </c>
      <c r="D6956" s="61" t="s">
        <v>3929</v>
      </c>
      <c r="E6956" s="62" t="s">
        <v>4752</v>
      </c>
      <c r="F6956" s="46">
        <v>46195</v>
      </c>
      <c r="G6956" s="46" t="str">
        <f t="shared" si="739"/>
        <v>葛委委2026-6-22</v>
      </c>
      <c r="H6956" s="63"/>
      <c r="I6956" s="63"/>
      <c r="J6956" s="64"/>
      <c r="K6956" s="64"/>
      <c r="L6956" s="65"/>
      <c r="M6956" s="65"/>
      <c r="N6956" s="65"/>
      <c r="O6956" s="66"/>
      <c r="P6956" s="160"/>
      <c r="Q6956" s="68"/>
      <c r="R6956" s="68"/>
      <c r="S6956" s="68"/>
      <c r="T6956" s="69">
        <f t="shared" si="741"/>
        <v>0</v>
      </c>
      <c r="U6956" s="68"/>
      <c r="V6956" s="70"/>
      <c r="W6956" s="70"/>
      <c r="X6956" s="71">
        <f t="shared" si="742"/>
        <v>0</v>
      </c>
      <c r="Y6956" s="72"/>
      <c r="Z6956" s="70"/>
      <c r="AA6956" s="68"/>
      <c r="AB6956" s="73"/>
      <c r="AC6956" s="70"/>
      <c r="AD6956" s="74"/>
      <c r="AE6956" s="68"/>
      <c r="AF6956" s="75"/>
    </row>
    <row r="6957" ht="28.5" customHeight="1" spans="1:32">
      <c r="A6957" s="61" t="s">
        <v>36</v>
      </c>
      <c r="B6957" s="61" t="s">
        <v>2156</v>
      </c>
      <c r="C6957" s="61" t="s">
        <v>4628</v>
      </c>
      <c r="D6957" s="61" t="s">
        <v>3929</v>
      </c>
      <c r="E6957" s="62" t="s">
        <v>4752</v>
      </c>
      <c r="F6957" s="46">
        <v>46196</v>
      </c>
      <c r="G6957" s="46" t="str">
        <f t="shared" si="739"/>
        <v>葛委委2026-6-23</v>
      </c>
      <c r="H6957" s="63"/>
      <c r="I6957" s="63"/>
      <c r="J6957" s="64"/>
      <c r="K6957" s="64"/>
      <c r="L6957" s="65"/>
      <c r="M6957" s="65"/>
      <c r="N6957" s="65"/>
      <c r="O6957" s="66"/>
      <c r="P6957" s="161"/>
      <c r="Q6957" s="68"/>
      <c r="R6957" s="68"/>
      <c r="S6957" s="68"/>
      <c r="T6957" s="69">
        <f t="shared" si="741"/>
        <v>0</v>
      </c>
      <c r="U6957" s="68"/>
      <c r="V6957" s="70"/>
      <c r="W6957" s="70"/>
      <c r="X6957" s="71">
        <f t="shared" si="742"/>
        <v>0</v>
      </c>
      <c r="Y6957" s="72"/>
      <c r="Z6957" s="70"/>
      <c r="AA6957" s="68"/>
      <c r="AB6957" s="73"/>
      <c r="AC6957" s="70"/>
      <c r="AD6957" s="74"/>
      <c r="AE6957" s="68"/>
      <c r="AF6957" s="75"/>
    </row>
    <row r="6958" ht="28.5" customHeight="1" spans="1:32">
      <c r="A6958" s="61" t="s">
        <v>36</v>
      </c>
      <c r="B6958" s="61" t="s">
        <v>2156</v>
      </c>
      <c r="C6958" s="61" t="s">
        <v>4628</v>
      </c>
      <c r="D6958" s="61" t="s">
        <v>3929</v>
      </c>
      <c r="E6958" s="62" t="s">
        <v>4752</v>
      </c>
      <c r="F6958" s="46">
        <v>46197</v>
      </c>
      <c r="G6958" s="46" t="str">
        <f t="shared" si="739"/>
        <v>葛委委2026-6-24</v>
      </c>
      <c r="H6958" s="63"/>
      <c r="I6958" s="63"/>
      <c r="J6958" s="64"/>
      <c r="K6958" s="64"/>
      <c r="L6958" s="65"/>
      <c r="M6958" s="65"/>
      <c r="N6958" s="65"/>
      <c r="O6958" s="66"/>
      <c r="P6958" s="160"/>
      <c r="Q6958" s="68"/>
      <c r="R6958" s="68"/>
      <c r="S6958" s="68"/>
      <c r="T6958" s="69">
        <f t="shared" si="741"/>
        <v>0</v>
      </c>
      <c r="U6958" s="68"/>
      <c r="V6958" s="70"/>
      <c r="W6958" s="70"/>
      <c r="X6958" s="71">
        <f t="shared" si="742"/>
        <v>0</v>
      </c>
      <c r="Y6958" s="72"/>
      <c r="Z6958" s="70"/>
      <c r="AA6958" s="68"/>
      <c r="AB6958" s="73"/>
      <c r="AC6958" s="70"/>
      <c r="AD6958" s="74"/>
      <c r="AE6958" s="68"/>
      <c r="AF6958" s="75"/>
    </row>
    <row r="6959" ht="28.5" customHeight="1" spans="1:32">
      <c r="A6959" s="61" t="s">
        <v>36</v>
      </c>
      <c r="B6959" s="61" t="s">
        <v>2156</v>
      </c>
      <c r="C6959" s="61" t="s">
        <v>4628</v>
      </c>
      <c r="D6959" s="61" t="s">
        <v>3929</v>
      </c>
      <c r="E6959" s="62" t="s">
        <v>4752</v>
      </c>
      <c r="F6959" s="46">
        <v>46198</v>
      </c>
      <c r="G6959" s="46" t="str">
        <f t="shared" si="739"/>
        <v>葛委委2026-6-25</v>
      </c>
      <c r="H6959" s="63"/>
      <c r="I6959" s="63"/>
      <c r="J6959" s="64"/>
      <c r="K6959" s="64"/>
      <c r="L6959" s="65"/>
      <c r="M6959" s="65"/>
      <c r="N6959" s="65"/>
      <c r="O6959" s="66"/>
      <c r="P6959" s="160"/>
      <c r="Q6959" s="68"/>
      <c r="R6959" s="68"/>
      <c r="S6959" s="68"/>
      <c r="T6959" s="69">
        <f t="shared" si="741"/>
        <v>0</v>
      </c>
      <c r="U6959" s="68"/>
      <c r="V6959" s="70"/>
      <c r="W6959" s="70"/>
      <c r="X6959" s="71">
        <f t="shared" si="742"/>
        <v>0</v>
      </c>
      <c r="Y6959" s="72"/>
      <c r="Z6959" s="70"/>
      <c r="AA6959" s="68"/>
      <c r="AB6959" s="73"/>
      <c r="AC6959" s="70"/>
      <c r="AD6959" s="74"/>
      <c r="AE6959" s="68"/>
      <c r="AF6959" s="75"/>
    </row>
    <row r="6960" ht="28.5" customHeight="1" spans="1:32">
      <c r="A6960" s="61" t="s">
        <v>36</v>
      </c>
      <c r="B6960" s="61" t="s">
        <v>2156</v>
      </c>
      <c r="C6960" s="61" t="s">
        <v>4628</v>
      </c>
      <c r="D6960" s="61" t="s">
        <v>3929</v>
      </c>
      <c r="E6960" s="62" t="s">
        <v>4752</v>
      </c>
      <c r="F6960" s="46">
        <v>46199</v>
      </c>
      <c r="G6960" s="46" t="str">
        <f t="shared" si="739"/>
        <v>葛委委2026-6-26</v>
      </c>
      <c r="H6960" s="63"/>
      <c r="I6960" s="63"/>
      <c r="J6960" s="64"/>
      <c r="K6960" s="64"/>
      <c r="L6960" s="65"/>
      <c r="M6960" s="65"/>
      <c r="N6960" s="65"/>
      <c r="O6960" s="66"/>
      <c r="P6960" s="160"/>
      <c r="Q6960" s="68"/>
      <c r="R6960" s="68"/>
      <c r="S6960" s="68"/>
      <c r="T6960" s="69">
        <f t="shared" si="741"/>
        <v>0</v>
      </c>
      <c r="U6960" s="68"/>
      <c r="V6960" s="70"/>
      <c r="W6960" s="70"/>
      <c r="X6960" s="71">
        <f t="shared" si="742"/>
        <v>0</v>
      </c>
      <c r="Y6960" s="72"/>
      <c r="Z6960" s="70"/>
      <c r="AA6960" s="68"/>
      <c r="AB6960" s="73"/>
      <c r="AC6960" s="70"/>
      <c r="AD6960" s="74"/>
      <c r="AE6960" s="68"/>
      <c r="AF6960" s="75"/>
    </row>
    <row r="6961" ht="28.5" customHeight="1" spans="1:32">
      <c r="A6961" s="61" t="s">
        <v>36</v>
      </c>
      <c r="B6961" s="61" t="s">
        <v>2156</v>
      </c>
      <c r="C6961" s="61" t="s">
        <v>4628</v>
      </c>
      <c r="D6961" s="61" t="s">
        <v>3929</v>
      </c>
      <c r="E6961" s="62" t="s">
        <v>4752</v>
      </c>
      <c r="F6961" s="46">
        <v>46200</v>
      </c>
      <c r="G6961" s="46" t="str">
        <f t="shared" si="739"/>
        <v>葛委委2026-6-27</v>
      </c>
      <c r="H6961" s="63"/>
      <c r="I6961" s="63"/>
      <c r="J6961" s="64"/>
      <c r="K6961" s="64"/>
      <c r="L6961" s="65"/>
      <c r="M6961" s="65"/>
      <c r="N6961" s="79"/>
      <c r="O6961" s="66"/>
      <c r="P6961" s="160"/>
      <c r="Q6961" s="68"/>
      <c r="R6961" s="68"/>
      <c r="S6961" s="68"/>
      <c r="T6961" s="69">
        <f t="shared" si="741"/>
        <v>0</v>
      </c>
      <c r="U6961" s="68"/>
      <c r="V6961" s="70"/>
      <c r="W6961" s="70"/>
      <c r="X6961" s="71">
        <f t="shared" si="742"/>
        <v>0</v>
      </c>
      <c r="Y6961" s="72"/>
      <c r="Z6961" s="70"/>
      <c r="AA6961" s="68"/>
      <c r="AB6961" s="73"/>
      <c r="AC6961" s="70"/>
      <c r="AD6961" s="74"/>
      <c r="AE6961" s="68"/>
      <c r="AF6961" s="75"/>
    </row>
    <row r="6962" ht="28.5" customHeight="1" spans="1:32">
      <c r="A6962" s="61" t="s">
        <v>36</v>
      </c>
      <c r="B6962" s="61" t="s">
        <v>2156</v>
      </c>
      <c r="C6962" s="61" t="s">
        <v>4628</v>
      </c>
      <c r="D6962" s="61" t="s">
        <v>3929</v>
      </c>
      <c r="E6962" s="62" t="s">
        <v>4752</v>
      </c>
      <c r="F6962" s="46">
        <v>46201</v>
      </c>
      <c r="G6962" s="46" t="str">
        <f t="shared" si="739"/>
        <v>葛委委2026-6-28</v>
      </c>
      <c r="H6962" s="63"/>
      <c r="I6962" s="63"/>
      <c r="J6962" s="64"/>
      <c r="K6962" s="64"/>
      <c r="L6962" s="65"/>
      <c r="M6962" s="65"/>
      <c r="N6962" s="65"/>
      <c r="O6962" s="66"/>
      <c r="P6962" s="160"/>
      <c r="Q6962" s="68"/>
      <c r="R6962" s="68"/>
      <c r="S6962" s="68"/>
      <c r="T6962" s="69">
        <f t="shared" si="741"/>
        <v>0</v>
      </c>
      <c r="U6962" s="68"/>
      <c r="V6962" s="70"/>
      <c r="W6962" s="70"/>
      <c r="X6962" s="71">
        <f t="shared" si="742"/>
        <v>0</v>
      </c>
      <c r="Y6962" s="72"/>
      <c r="Z6962" s="70"/>
      <c r="AA6962" s="68"/>
      <c r="AB6962" s="73"/>
      <c r="AC6962" s="70"/>
      <c r="AD6962" s="74"/>
      <c r="AE6962" s="68"/>
      <c r="AF6962" s="75"/>
    </row>
    <row r="6963" ht="28.5" customHeight="1" spans="1:32">
      <c r="A6963" s="61" t="s">
        <v>36</v>
      </c>
      <c r="B6963" s="61" t="s">
        <v>2156</v>
      </c>
      <c r="C6963" s="61" t="s">
        <v>4628</v>
      </c>
      <c r="D6963" s="61" t="s">
        <v>3929</v>
      </c>
      <c r="E6963" s="62" t="s">
        <v>4752</v>
      </c>
      <c r="F6963" s="46">
        <v>46202</v>
      </c>
      <c r="G6963" s="46" t="str">
        <f t="shared" si="739"/>
        <v>葛委委2026-6-29</v>
      </c>
      <c r="H6963" s="63"/>
      <c r="I6963" s="63"/>
      <c r="J6963" s="64"/>
      <c r="K6963" s="64"/>
      <c r="L6963" s="65"/>
      <c r="M6963" s="65"/>
      <c r="N6963" s="79"/>
      <c r="O6963" s="66"/>
      <c r="P6963" s="160"/>
      <c r="Q6963" s="68"/>
      <c r="R6963" s="68"/>
      <c r="S6963" s="68"/>
      <c r="T6963" s="69">
        <f t="shared" si="741"/>
        <v>0</v>
      </c>
      <c r="U6963" s="68"/>
      <c r="V6963" s="70"/>
      <c r="W6963" s="70"/>
      <c r="X6963" s="71">
        <f t="shared" si="742"/>
        <v>0</v>
      </c>
      <c r="Y6963" s="72"/>
      <c r="Z6963" s="70"/>
      <c r="AA6963" s="68"/>
      <c r="AB6963" s="73"/>
      <c r="AC6963" s="70"/>
      <c r="AD6963" s="74"/>
      <c r="AE6963" s="68"/>
      <c r="AF6963" s="75"/>
    </row>
    <row r="6964" s="3" customFormat="1" ht="28.5" customHeight="1" spans="1:32">
      <c r="A6964" s="61" t="s">
        <v>36</v>
      </c>
      <c r="B6964" s="61" t="s">
        <v>2156</v>
      </c>
      <c r="C6964" s="61" t="s">
        <v>4628</v>
      </c>
      <c r="D6964" s="61" t="s">
        <v>3929</v>
      </c>
      <c r="E6964" s="62" t="s">
        <v>4752</v>
      </c>
      <c r="F6964" s="46">
        <v>46203</v>
      </c>
      <c r="G6964" s="46" t="str">
        <f t="shared" si="739"/>
        <v>葛委委2026-6-30</v>
      </c>
      <c r="H6964" s="63"/>
      <c r="I6964" s="63"/>
      <c r="J6964" s="64"/>
      <c r="K6964" s="64"/>
      <c r="L6964" s="65"/>
      <c r="M6964" s="65"/>
      <c r="N6964" s="65"/>
      <c r="O6964" s="66"/>
      <c r="P6964" s="160"/>
      <c r="Q6964" s="68"/>
      <c r="R6964" s="68"/>
      <c r="S6964" s="68"/>
      <c r="T6964" s="69">
        <f t="shared" si="741"/>
        <v>0</v>
      </c>
      <c r="U6964" s="68"/>
      <c r="V6964" s="70"/>
      <c r="W6964" s="70"/>
      <c r="X6964" s="71">
        <f t="shared" si="742"/>
        <v>0</v>
      </c>
      <c r="Y6964" s="72"/>
      <c r="Z6964" s="70"/>
      <c r="AA6964" s="68"/>
      <c r="AB6964" s="73"/>
      <c r="AC6964" s="70"/>
      <c r="AD6964" s="74"/>
      <c r="AE6964" s="68"/>
      <c r="AF6964" s="75"/>
    </row>
    <row r="6965" s="3" customFormat="1" ht="28.5" customHeight="1" spans="1:32">
      <c r="A6965" s="61" t="s">
        <v>36</v>
      </c>
      <c r="B6965" s="61" t="s">
        <v>2156</v>
      </c>
      <c r="C6965" s="61" t="s">
        <v>4628</v>
      </c>
      <c r="D6965" s="61" t="s">
        <v>3929</v>
      </c>
      <c r="E6965" s="62" t="s">
        <v>4752</v>
      </c>
      <c r="F6965" s="46">
        <v>46204</v>
      </c>
      <c r="G6965" s="46" t="str">
        <f t="shared" si="739"/>
        <v>葛委委2026-7-1</v>
      </c>
      <c r="H6965" s="63"/>
      <c r="I6965" s="63"/>
      <c r="J6965" s="64"/>
      <c r="K6965" s="64"/>
      <c r="L6965" s="65"/>
      <c r="M6965" s="65"/>
      <c r="N6965" s="65"/>
      <c r="O6965" s="66"/>
      <c r="P6965" s="160"/>
      <c r="Q6965" s="68"/>
      <c r="R6965" s="68"/>
      <c r="S6965" s="68"/>
      <c r="T6965" s="69">
        <f t="shared" si="741"/>
        <v>0</v>
      </c>
      <c r="U6965" s="68"/>
      <c r="V6965" s="70"/>
      <c r="W6965" s="70"/>
      <c r="X6965" s="71">
        <f t="shared" si="742"/>
        <v>0</v>
      </c>
      <c r="Y6965" s="72"/>
      <c r="Z6965" s="70"/>
      <c r="AA6965" s="68"/>
      <c r="AB6965" s="73"/>
      <c r="AC6965" s="70"/>
      <c r="AD6965" s="74"/>
      <c r="AE6965" s="68"/>
      <c r="AF6965" s="75"/>
    </row>
    <row r="6966" ht="28.5" customHeight="1" spans="1:32">
      <c r="A6966" s="84" t="s">
        <v>36</v>
      </c>
      <c r="B6966" s="84" t="s">
        <v>2156</v>
      </c>
      <c r="C6966" s="84" t="s">
        <v>4628</v>
      </c>
      <c r="D6966" s="84" t="s">
        <v>3929</v>
      </c>
      <c r="E6966" s="85" t="s">
        <v>4752</v>
      </c>
      <c r="F6966" s="86">
        <v>46235</v>
      </c>
      <c r="G6966" s="46" t="str">
        <f t="shared" si="739"/>
        <v>葛委委2026-8-1</v>
      </c>
      <c r="H6966" s="63"/>
      <c r="I6966" s="63"/>
      <c r="J6966" s="64"/>
      <c r="K6966" s="64"/>
      <c r="L6966" s="65"/>
      <c r="M6966" s="65"/>
      <c r="N6966" s="91"/>
      <c r="O6966" s="66"/>
      <c r="P6966" s="87"/>
      <c r="Q6966" s="87"/>
      <c r="R6966" s="87"/>
      <c r="S6966" s="87"/>
      <c r="T6966" s="69">
        <f t="shared" si="741"/>
        <v>0</v>
      </c>
      <c r="U6966" s="87"/>
      <c r="V6966" s="87"/>
      <c r="W6966" s="87"/>
      <c r="X6966" s="71">
        <f t="shared" si="742"/>
        <v>0</v>
      </c>
      <c r="Y6966" s="88"/>
      <c r="Z6966" s="87"/>
      <c r="AA6966" s="87"/>
      <c r="AB6966" s="87"/>
      <c r="AC6966" s="87"/>
      <c r="AD6966" s="89"/>
      <c r="AE6966" s="87"/>
      <c r="AF6966" s="90"/>
    </row>
    <row r="6967" ht="28.5" customHeight="1" spans="1:32">
      <c r="A6967" s="44" t="s">
        <v>36</v>
      </c>
      <c r="B6967" s="44" t="s">
        <v>2156</v>
      </c>
      <c r="C6967" s="44" t="s">
        <v>4628</v>
      </c>
      <c r="D6967" s="44" t="s">
        <v>3929</v>
      </c>
      <c r="E6967" s="44" t="s">
        <v>4781</v>
      </c>
      <c r="F6967" s="45">
        <v>46173</v>
      </c>
      <c r="G6967" s="46" t="str">
        <f t="shared" si="739"/>
        <v>肖遵飞2026-5-31</v>
      </c>
      <c r="H6967" s="157"/>
      <c r="I6967" s="157"/>
      <c r="J6967" s="158"/>
      <c r="K6967" s="158"/>
      <c r="L6967" s="158"/>
      <c r="M6967" s="159"/>
      <c r="N6967" s="159"/>
      <c r="O6967" s="102">
        <f t="shared" ref="O6967:AE6967" si="743">SUM(O6968:O6999)</f>
        <v>136</v>
      </c>
      <c r="P6967" s="103">
        <f t="shared" si="743"/>
        <v>0</v>
      </c>
      <c r="Q6967" s="104">
        <f t="shared" si="743"/>
        <v>-8</v>
      </c>
      <c r="R6967" s="104">
        <f t="shared" si="743"/>
        <v>0</v>
      </c>
      <c r="S6967" s="53">
        <f t="shared" si="743"/>
        <v>0</v>
      </c>
      <c r="T6967" s="105">
        <f t="shared" si="743"/>
        <v>128</v>
      </c>
      <c r="U6967" s="55">
        <f t="shared" si="743"/>
        <v>0</v>
      </c>
      <c r="V6967" s="105">
        <f t="shared" si="743"/>
        <v>61.5</v>
      </c>
      <c r="W6967" s="105">
        <f t="shared" si="743"/>
        <v>0</v>
      </c>
      <c r="X6967" s="106">
        <f t="shared" si="743"/>
        <v>189.5</v>
      </c>
      <c r="Y6967" s="107">
        <f t="shared" si="743"/>
        <v>0</v>
      </c>
      <c r="Z6967" s="105">
        <f t="shared" si="743"/>
        <v>0</v>
      </c>
      <c r="AA6967" s="108">
        <f t="shared" si="743"/>
        <v>52</v>
      </c>
      <c r="AB6967" s="105">
        <f t="shared" si="743"/>
        <v>8</v>
      </c>
      <c r="AC6967" s="105">
        <f t="shared" si="743"/>
        <v>0</v>
      </c>
      <c r="AD6967" s="109">
        <f t="shared" si="743"/>
        <v>0</v>
      </c>
      <c r="AE6967" s="108">
        <f t="shared" si="743"/>
        <v>0</v>
      </c>
      <c r="AF6967" s="60"/>
    </row>
    <row r="6968" ht="28.5" customHeight="1" spans="1:32">
      <c r="A6968" s="61" t="s">
        <v>36</v>
      </c>
      <c r="B6968" s="61" t="s">
        <v>2156</v>
      </c>
      <c r="C6968" s="61" t="s">
        <v>4628</v>
      </c>
      <c r="D6968" s="61" t="s">
        <v>3929</v>
      </c>
      <c r="E6968" s="62" t="s">
        <v>4781</v>
      </c>
      <c r="F6968" s="46">
        <v>46174</v>
      </c>
      <c r="G6968" s="46" t="str">
        <f t="shared" si="739"/>
        <v>肖遵飞2026-6-1</v>
      </c>
      <c r="H6968" s="63" t="s">
        <v>4782</v>
      </c>
      <c r="I6968" s="63" t="s">
        <v>4181</v>
      </c>
      <c r="J6968" s="64"/>
      <c r="K6968" s="64" t="s">
        <v>1791</v>
      </c>
      <c r="L6968" s="65"/>
      <c r="M6968" s="65"/>
      <c r="N6968" s="65"/>
      <c r="O6968" s="66">
        <v>8</v>
      </c>
      <c r="P6968" s="127"/>
      <c r="Q6968" s="68"/>
      <c r="R6968" s="68"/>
      <c r="S6968" s="68"/>
      <c r="T6968" s="69">
        <f t="shared" ref="T6968:T6999" si="744">SUM(O6968:S6968)</f>
        <v>8</v>
      </c>
      <c r="U6968" s="68"/>
      <c r="V6968" s="70">
        <v>3.5</v>
      </c>
      <c r="W6968" s="70"/>
      <c r="X6968" s="71">
        <f t="shared" ref="X6968:X6999" si="745">SUM(T6968:W6968)</f>
        <v>11.5</v>
      </c>
      <c r="Y6968" s="72"/>
      <c r="Z6968" s="70"/>
      <c r="AA6968" s="68">
        <v>2</v>
      </c>
      <c r="AB6968" s="73"/>
      <c r="AC6968" s="70"/>
      <c r="AD6968" s="74"/>
      <c r="AE6968" s="68"/>
      <c r="AF6968" s="75"/>
    </row>
    <row r="6969" ht="28.5" customHeight="1" spans="1:32">
      <c r="A6969" s="61" t="s">
        <v>36</v>
      </c>
      <c r="B6969" s="61" t="s">
        <v>2156</v>
      </c>
      <c r="C6969" s="61" t="s">
        <v>4628</v>
      </c>
      <c r="D6969" s="61" t="s">
        <v>3929</v>
      </c>
      <c r="E6969" s="62" t="s">
        <v>4781</v>
      </c>
      <c r="F6969" s="46">
        <v>46175</v>
      </c>
      <c r="G6969" s="46" t="str">
        <f t="shared" si="739"/>
        <v>肖遵飞2026-6-2</v>
      </c>
      <c r="H6969" s="63" t="s">
        <v>4783</v>
      </c>
      <c r="I6969" s="63" t="s">
        <v>4784</v>
      </c>
      <c r="J6969" s="64"/>
      <c r="K6969" s="64" t="s">
        <v>1791</v>
      </c>
      <c r="L6969" s="65"/>
      <c r="M6969" s="65"/>
      <c r="N6969" s="65"/>
      <c r="O6969" s="66">
        <v>8</v>
      </c>
      <c r="P6969" s="127"/>
      <c r="Q6969" s="68"/>
      <c r="R6969" s="68"/>
      <c r="S6969" s="68"/>
      <c r="T6969" s="69">
        <f t="shared" si="744"/>
        <v>8</v>
      </c>
      <c r="U6969" s="68"/>
      <c r="V6969" s="70">
        <v>3.5</v>
      </c>
      <c r="W6969" s="70"/>
      <c r="X6969" s="71">
        <f t="shared" si="745"/>
        <v>11.5</v>
      </c>
      <c r="Y6969" s="72"/>
      <c r="Z6969" s="70"/>
      <c r="AA6969" s="68">
        <v>4</v>
      </c>
      <c r="AB6969" s="73"/>
      <c r="AC6969" s="70"/>
      <c r="AD6969" s="74"/>
      <c r="AE6969" s="68"/>
      <c r="AF6969" s="75"/>
    </row>
    <row r="6970" ht="28.5" customHeight="1" spans="1:32">
      <c r="A6970" s="61" t="s">
        <v>36</v>
      </c>
      <c r="B6970" s="61" t="s">
        <v>2156</v>
      </c>
      <c r="C6970" s="61" t="s">
        <v>4628</v>
      </c>
      <c r="D6970" s="61" t="s">
        <v>3929</v>
      </c>
      <c r="E6970" s="62" t="s">
        <v>4781</v>
      </c>
      <c r="F6970" s="46">
        <v>46176</v>
      </c>
      <c r="G6970" s="46" t="str">
        <f t="shared" si="739"/>
        <v>肖遵飞2026-6-3</v>
      </c>
      <c r="H6970" s="63" t="s">
        <v>4785</v>
      </c>
      <c r="I6970" s="63" t="s">
        <v>4786</v>
      </c>
      <c r="J6970" s="64"/>
      <c r="K6970" s="64" t="s">
        <v>1791</v>
      </c>
      <c r="L6970" s="65"/>
      <c r="M6970" s="65"/>
      <c r="N6970" s="65"/>
      <c r="O6970" s="66">
        <v>8</v>
      </c>
      <c r="P6970" s="127"/>
      <c r="Q6970" s="68"/>
      <c r="R6970" s="68"/>
      <c r="S6970" s="68"/>
      <c r="T6970" s="69">
        <f t="shared" si="744"/>
        <v>8</v>
      </c>
      <c r="U6970" s="68"/>
      <c r="V6970" s="70">
        <v>3.5</v>
      </c>
      <c r="W6970" s="70"/>
      <c r="X6970" s="71">
        <f t="shared" si="745"/>
        <v>11.5</v>
      </c>
      <c r="Y6970" s="72"/>
      <c r="Z6970" s="70"/>
      <c r="AA6970" s="68">
        <v>4</v>
      </c>
      <c r="AB6970" s="73"/>
      <c r="AC6970" s="70"/>
      <c r="AD6970" s="74"/>
      <c r="AE6970" s="68"/>
      <c r="AF6970" s="75"/>
    </row>
    <row r="6971" ht="28.5" customHeight="1" spans="1:32">
      <c r="A6971" s="61" t="s">
        <v>36</v>
      </c>
      <c r="B6971" s="61" t="s">
        <v>2156</v>
      </c>
      <c r="C6971" s="61" t="s">
        <v>4628</v>
      </c>
      <c r="D6971" s="61" t="s">
        <v>3929</v>
      </c>
      <c r="E6971" s="62" t="s">
        <v>4781</v>
      </c>
      <c r="F6971" s="46">
        <v>46177</v>
      </c>
      <c r="G6971" s="46" t="str">
        <f t="shared" si="739"/>
        <v>肖遵飞2026-6-4</v>
      </c>
      <c r="H6971" s="63" t="s">
        <v>4787</v>
      </c>
      <c r="I6971" s="63" t="s">
        <v>4788</v>
      </c>
      <c r="J6971" s="64"/>
      <c r="K6971" s="64" t="s">
        <v>1791</v>
      </c>
      <c r="L6971" s="65"/>
      <c r="M6971" s="65"/>
      <c r="N6971" s="65"/>
      <c r="O6971" s="66">
        <v>8</v>
      </c>
      <c r="P6971" s="127"/>
      <c r="Q6971" s="68"/>
      <c r="R6971" s="68"/>
      <c r="S6971" s="68"/>
      <c r="T6971" s="69">
        <f t="shared" si="744"/>
        <v>8</v>
      </c>
      <c r="U6971" s="68"/>
      <c r="V6971" s="70">
        <v>3.5</v>
      </c>
      <c r="W6971" s="70"/>
      <c r="X6971" s="71">
        <f t="shared" si="745"/>
        <v>11.5</v>
      </c>
      <c r="Y6971" s="72"/>
      <c r="Z6971" s="70"/>
      <c r="AA6971" s="68">
        <v>4</v>
      </c>
      <c r="AB6971" s="73"/>
      <c r="AC6971" s="70"/>
      <c r="AD6971" s="74"/>
      <c r="AE6971" s="68"/>
      <c r="AF6971" s="75"/>
    </row>
    <row r="6972" ht="28.5" customHeight="1" spans="1:32">
      <c r="A6972" s="61" t="s">
        <v>36</v>
      </c>
      <c r="B6972" s="61" t="s">
        <v>2156</v>
      </c>
      <c r="C6972" s="61" t="s">
        <v>4628</v>
      </c>
      <c r="D6972" s="61" t="s">
        <v>3929</v>
      </c>
      <c r="E6972" s="62" t="s">
        <v>4781</v>
      </c>
      <c r="F6972" s="46">
        <v>46178</v>
      </c>
      <c r="G6972" s="46" t="str">
        <f t="shared" si="739"/>
        <v>肖遵飞2026-6-5</v>
      </c>
      <c r="H6972" s="63" t="s">
        <v>2066</v>
      </c>
      <c r="I6972" s="63" t="s">
        <v>280</v>
      </c>
      <c r="J6972" s="64"/>
      <c r="K6972" s="64"/>
      <c r="L6972" s="65"/>
      <c r="M6972" s="65"/>
      <c r="N6972" s="65"/>
      <c r="O6972" s="66">
        <v>8</v>
      </c>
      <c r="P6972" s="127"/>
      <c r="Q6972" s="68"/>
      <c r="R6972" s="68"/>
      <c r="S6972" s="68"/>
      <c r="T6972" s="69">
        <f t="shared" si="744"/>
        <v>8</v>
      </c>
      <c r="U6972" s="68"/>
      <c r="V6972" s="70"/>
      <c r="W6972" s="70"/>
      <c r="X6972" s="71">
        <f t="shared" si="745"/>
        <v>8</v>
      </c>
      <c r="Y6972" s="72"/>
      <c r="Z6972" s="70"/>
      <c r="AA6972" s="68">
        <v>2</v>
      </c>
      <c r="AB6972" s="73"/>
      <c r="AC6972" s="70"/>
      <c r="AD6972" s="74"/>
      <c r="AE6972" s="68"/>
      <c r="AF6972" s="75"/>
    </row>
    <row r="6973" ht="28.5" customHeight="1" spans="1:32">
      <c r="A6973" s="61" t="s">
        <v>36</v>
      </c>
      <c r="B6973" s="61" t="s">
        <v>2156</v>
      </c>
      <c r="C6973" s="61" t="s">
        <v>4628</v>
      </c>
      <c r="D6973" s="61" t="s">
        <v>3929</v>
      </c>
      <c r="E6973" s="62" t="s">
        <v>4781</v>
      </c>
      <c r="F6973" s="46">
        <v>46179</v>
      </c>
      <c r="G6973" s="46" t="str">
        <f t="shared" si="739"/>
        <v>肖遵飞2026-6-6</v>
      </c>
      <c r="H6973" s="63" t="s">
        <v>2064</v>
      </c>
      <c r="I6973" s="63" t="s">
        <v>3998</v>
      </c>
      <c r="J6973" s="64"/>
      <c r="K6973" s="64"/>
      <c r="L6973" s="65"/>
      <c r="M6973" s="65"/>
      <c r="N6973" s="65"/>
      <c r="O6973" s="66">
        <v>8</v>
      </c>
      <c r="P6973" s="127"/>
      <c r="Q6973" s="68"/>
      <c r="R6973" s="68"/>
      <c r="S6973" s="68"/>
      <c r="T6973" s="69">
        <f t="shared" si="744"/>
        <v>8</v>
      </c>
      <c r="U6973" s="68"/>
      <c r="V6973" s="70"/>
      <c r="W6973" s="70"/>
      <c r="X6973" s="71">
        <f t="shared" si="745"/>
        <v>8</v>
      </c>
      <c r="Y6973" s="72"/>
      <c r="Z6973" s="70"/>
      <c r="AA6973" s="68">
        <v>2</v>
      </c>
      <c r="AB6973" s="73"/>
      <c r="AC6973" s="70"/>
      <c r="AD6973" s="74"/>
      <c r="AE6973" s="68"/>
      <c r="AF6973" s="75"/>
    </row>
    <row r="6974" ht="28.5" customHeight="1" spans="1:32">
      <c r="A6974" s="61" t="s">
        <v>36</v>
      </c>
      <c r="B6974" s="61" t="s">
        <v>2156</v>
      </c>
      <c r="C6974" s="61" t="s">
        <v>4628</v>
      </c>
      <c r="D6974" s="61" t="s">
        <v>3929</v>
      </c>
      <c r="E6974" s="62" t="s">
        <v>4781</v>
      </c>
      <c r="F6974" s="77">
        <v>46180</v>
      </c>
      <c r="G6974" s="46" t="str">
        <f t="shared" si="739"/>
        <v>肖遵飞2026-6-7</v>
      </c>
      <c r="H6974" s="63" t="s">
        <v>4789</v>
      </c>
      <c r="I6974" s="63" t="s">
        <v>2082</v>
      </c>
      <c r="J6974" s="64"/>
      <c r="K6974" s="64" t="s">
        <v>73</v>
      </c>
      <c r="L6974" s="65"/>
      <c r="M6974" s="65"/>
      <c r="N6974" s="65"/>
      <c r="O6974" s="66"/>
      <c r="P6974" s="127"/>
      <c r="Q6974" s="68"/>
      <c r="R6974" s="68"/>
      <c r="S6974" s="68"/>
      <c r="T6974" s="69">
        <f t="shared" si="744"/>
        <v>0</v>
      </c>
      <c r="U6974" s="68"/>
      <c r="V6974" s="70">
        <v>5.5</v>
      </c>
      <c r="W6974" s="70"/>
      <c r="X6974" s="71">
        <f t="shared" si="745"/>
        <v>5.5</v>
      </c>
      <c r="Y6974" s="72"/>
      <c r="Z6974" s="70"/>
      <c r="AA6974" s="68">
        <v>2</v>
      </c>
      <c r="AB6974" s="73"/>
      <c r="AC6974" s="70"/>
      <c r="AD6974" s="74"/>
      <c r="AE6974" s="68"/>
      <c r="AF6974" s="75"/>
    </row>
    <row r="6975" ht="28.5" customHeight="1" spans="1:32">
      <c r="A6975" s="61" t="s">
        <v>36</v>
      </c>
      <c r="B6975" s="61" t="s">
        <v>2156</v>
      </c>
      <c r="C6975" s="61" t="s">
        <v>4628</v>
      </c>
      <c r="D6975" s="61" t="s">
        <v>3929</v>
      </c>
      <c r="E6975" s="62" t="s">
        <v>4781</v>
      </c>
      <c r="F6975" s="46">
        <v>46181</v>
      </c>
      <c r="G6975" s="46" t="str">
        <f t="shared" si="739"/>
        <v>肖遵飞2026-6-8</v>
      </c>
      <c r="H6975" s="63" t="s">
        <v>4790</v>
      </c>
      <c r="I6975" s="63" t="s">
        <v>4791</v>
      </c>
      <c r="J6975" s="64"/>
      <c r="K6975" s="64" t="s">
        <v>1791</v>
      </c>
      <c r="L6975" s="65"/>
      <c r="M6975" s="65"/>
      <c r="N6975" s="65"/>
      <c r="O6975" s="66">
        <v>8</v>
      </c>
      <c r="P6975" s="127"/>
      <c r="Q6975" s="68"/>
      <c r="R6975" s="68"/>
      <c r="S6975" s="68"/>
      <c r="T6975" s="69">
        <f t="shared" si="744"/>
        <v>8</v>
      </c>
      <c r="U6975" s="68"/>
      <c r="V6975" s="70">
        <v>3.5</v>
      </c>
      <c r="W6975" s="70"/>
      <c r="X6975" s="71">
        <f t="shared" si="745"/>
        <v>11.5</v>
      </c>
      <c r="Y6975" s="72"/>
      <c r="Z6975" s="70"/>
      <c r="AA6975" s="68">
        <v>4</v>
      </c>
      <c r="AB6975" s="73"/>
      <c r="AC6975" s="70"/>
      <c r="AD6975" s="74"/>
      <c r="AE6975" s="68"/>
      <c r="AF6975" s="75"/>
    </row>
    <row r="6976" ht="28.5" customHeight="1" spans="1:32">
      <c r="A6976" s="61" t="s">
        <v>36</v>
      </c>
      <c r="B6976" s="61" t="s">
        <v>2156</v>
      </c>
      <c r="C6976" s="61" t="s">
        <v>4628</v>
      </c>
      <c r="D6976" s="61" t="s">
        <v>3929</v>
      </c>
      <c r="E6976" s="62" t="s">
        <v>4781</v>
      </c>
      <c r="F6976" s="78">
        <v>46182</v>
      </c>
      <c r="G6976" s="46" t="str">
        <f t="shared" si="739"/>
        <v>肖遵飞2026-6-9</v>
      </c>
      <c r="H6976" s="63" t="s">
        <v>4792</v>
      </c>
      <c r="I6976" s="63" t="s">
        <v>3602</v>
      </c>
      <c r="J6976" s="64"/>
      <c r="K6976" s="64" t="s">
        <v>1791</v>
      </c>
      <c r="L6976" s="65"/>
      <c r="M6976" s="65"/>
      <c r="N6976" s="65"/>
      <c r="O6976" s="66">
        <v>8</v>
      </c>
      <c r="P6976" s="127"/>
      <c r="Q6976" s="68"/>
      <c r="R6976" s="68"/>
      <c r="S6976" s="68"/>
      <c r="T6976" s="69">
        <f t="shared" si="744"/>
        <v>8</v>
      </c>
      <c r="U6976" s="68"/>
      <c r="V6976" s="70">
        <v>3.5</v>
      </c>
      <c r="W6976" s="70"/>
      <c r="X6976" s="71">
        <f t="shared" si="745"/>
        <v>11.5</v>
      </c>
      <c r="Y6976" s="72"/>
      <c r="Z6976" s="70"/>
      <c r="AA6976" s="68">
        <v>2</v>
      </c>
      <c r="AB6976" s="73"/>
      <c r="AC6976" s="70"/>
      <c r="AD6976" s="74"/>
      <c r="AE6976" s="68"/>
      <c r="AF6976" s="75"/>
    </row>
    <row r="6977" ht="28.5" customHeight="1" spans="1:32">
      <c r="A6977" s="61" t="s">
        <v>36</v>
      </c>
      <c r="B6977" s="61" t="s">
        <v>2156</v>
      </c>
      <c r="C6977" s="61" t="s">
        <v>4628</v>
      </c>
      <c r="D6977" s="61" t="s">
        <v>3929</v>
      </c>
      <c r="E6977" s="62" t="s">
        <v>4781</v>
      </c>
      <c r="F6977" s="46">
        <v>46183</v>
      </c>
      <c r="G6977" s="46" t="str">
        <f t="shared" si="739"/>
        <v>肖遵飞2026-6-10</v>
      </c>
      <c r="H6977" s="63"/>
      <c r="I6977" s="63"/>
      <c r="J6977" s="64"/>
      <c r="K6977" s="64"/>
      <c r="L6977" s="65" t="s">
        <v>73</v>
      </c>
      <c r="M6977" s="65"/>
      <c r="N6977" s="65"/>
      <c r="O6977" s="66">
        <v>8</v>
      </c>
      <c r="P6977" s="127"/>
      <c r="Q6977" s="68">
        <v>-8</v>
      </c>
      <c r="R6977" s="68"/>
      <c r="S6977" s="68"/>
      <c r="T6977" s="69">
        <f t="shared" si="744"/>
        <v>0</v>
      </c>
      <c r="U6977" s="68"/>
      <c r="V6977" s="70"/>
      <c r="W6977" s="70"/>
      <c r="X6977" s="71">
        <f t="shared" si="745"/>
        <v>0</v>
      </c>
      <c r="Y6977" s="72"/>
      <c r="Z6977" s="70"/>
      <c r="AA6977" s="68"/>
      <c r="AB6977" s="73"/>
      <c r="AC6977" s="70"/>
      <c r="AD6977" s="74"/>
      <c r="AE6977" s="68"/>
      <c r="AF6977" s="75"/>
    </row>
    <row r="6978" ht="28.5" customHeight="1" spans="1:32">
      <c r="A6978" s="61" t="s">
        <v>36</v>
      </c>
      <c r="B6978" s="61" t="s">
        <v>2156</v>
      </c>
      <c r="C6978" s="61" t="s">
        <v>4628</v>
      </c>
      <c r="D6978" s="61" t="s">
        <v>3929</v>
      </c>
      <c r="E6978" s="62" t="s">
        <v>4781</v>
      </c>
      <c r="F6978" s="46">
        <v>46184</v>
      </c>
      <c r="G6978" s="46" t="str">
        <f t="shared" si="739"/>
        <v>肖遵飞2026-6-11</v>
      </c>
      <c r="H6978" s="63" t="s">
        <v>4793</v>
      </c>
      <c r="I6978" s="63" t="s">
        <v>4794</v>
      </c>
      <c r="J6978" s="64"/>
      <c r="K6978" s="64" t="s">
        <v>1791</v>
      </c>
      <c r="L6978" s="65"/>
      <c r="M6978" s="65"/>
      <c r="N6978" s="65"/>
      <c r="O6978" s="66">
        <v>8</v>
      </c>
      <c r="P6978" s="127"/>
      <c r="Q6978" s="68"/>
      <c r="R6978" s="68"/>
      <c r="S6978" s="68"/>
      <c r="T6978" s="69">
        <f t="shared" si="744"/>
        <v>8</v>
      </c>
      <c r="U6978" s="68"/>
      <c r="V6978" s="70">
        <v>3.5</v>
      </c>
      <c r="W6978" s="70"/>
      <c r="X6978" s="71">
        <f t="shared" si="745"/>
        <v>11.5</v>
      </c>
      <c r="Y6978" s="72"/>
      <c r="Z6978" s="70"/>
      <c r="AA6978" s="68">
        <v>4</v>
      </c>
      <c r="AB6978" s="73"/>
      <c r="AC6978" s="70"/>
      <c r="AD6978" s="74"/>
      <c r="AE6978" s="68"/>
      <c r="AF6978" s="75"/>
    </row>
    <row r="6979" ht="28.5" customHeight="1" spans="1:32">
      <c r="A6979" s="61" t="s">
        <v>36</v>
      </c>
      <c r="B6979" s="61" t="s">
        <v>2156</v>
      </c>
      <c r="C6979" s="61" t="s">
        <v>4628</v>
      </c>
      <c r="D6979" s="61" t="s">
        <v>3929</v>
      </c>
      <c r="E6979" s="62" t="s">
        <v>4781</v>
      </c>
      <c r="F6979" s="46">
        <v>46185</v>
      </c>
      <c r="G6979" s="46" t="str">
        <f t="shared" si="739"/>
        <v>肖遵飞2026-6-12</v>
      </c>
      <c r="H6979" s="63" t="s">
        <v>4795</v>
      </c>
      <c r="I6979" s="63" t="s">
        <v>4796</v>
      </c>
      <c r="J6979" s="64"/>
      <c r="K6979" s="64" t="s">
        <v>1791</v>
      </c>
      <c r="L6979" s="65"/>
      <c r="M6979" s="65"/>
      <c r="N6979" s="65"/>
      <c r="O6979" s="66">
        <v>8</v>
      </c>
      <c r="P6979" s="127"/>
      <c r="Q6979" s="68"/>
      <c r="R6979" s="68"/>
      <c r="S6979" s="68"/>
      <c r="T6979" s="69">
        <f t="shared" si="744"/>
        <v>8</v>
      </c>
      <c r="U6979" s="68"/>
      <c r="V6979" s="70">
        <v>3.5</v>
      </c>
      <c r="W6979" s="70"/>
      <c r="X6979" s="71">
        <f t="shared" si="745"/>
        <v>11.5</v>
      </c>
      <c r="Y6979" s="72"/>
      <c r="Z6979" s="70"/>
      <c r="AA6979" s="68">
        <v>4</v>
      </c>
      <c r="AB6979" s="73"/>
      <c r="AC6979" s="70"/>
      <c r="AD6979" s="74"/>
      <c r="AE6979" s="68"/>
      <c r="AF6979" s="75"/>
    </row>
    <row r="6980" ht="28.5" customHeight="1" spans="1:32">
      <c r="A6980" s="61" t="s">
        <v>36</v>
      </c>
      <c r="B6980" s="61" t="s">
        <v>2156</v>
      </c>
      <c r="C6980" s="61" t="s">
        <v>4628</v>
      </c>
      <c r="D6980" s="61" t="s">
        <v>3929</v>
      </c>
      <c r="E6980" s="62" t="s">
        <v>4781</v>
      </c>
      <c r="F6980" s="46">
        <v>46186</v>
      </c>
      <c r="G6980" s="46" t="str">
        <f t="shared" ref="G6980:G6999" si="746">E6980&amp;TEXT(MID(F6980,1,5),"YYYY-m-d")</f>
        <v>肖遵飞2026-6-13</v>
      </c>
      <c r="H6980" s="63" t="s">
        <v>114</v>
      </c>
      <c r="I6980" s="63" t="s">
        <v>2017</v>
      </c>
      <c r="J6980" s="64"/>
      <c r="K6980" s="64"/>
      <c r="L6980" s="65"/>
      <c r="M6980" s="65"/>
      <c r="N6980" s="65"/>
      <c r="O6980" s="66">
        <v>8</v>
      </c>
      <c r="P6980" s="127"/>
      <c r="Q6980" s="68"/>
      <c r="R6980" s="68"/>
      <c r="S6980" s="68"/>
      <c r="T6980" s="69">
        <f t="shared" si="744"/>
        <v>8</v>
      </c>
      <c r="U6980" s="68"/>
      <c r="V6980" s="70"/>
      <c r="W6980" s="70"/>
      <c r="X6980" s="71">
        <f t="shared" si="745"/>
        <v>8</v>
      </c>
      <c r="Y6980" s="72"/>
      <c r="Z6980" s="70"/>
      <c r="AA6980" s="68">
        <v>2</v>
      </c>
      <c r="AB6980" s="73"/>
      <c r="AC6980" s="70"/>
      <c r="AD6980" s="74"/>
      <c r="AE6980" s="68"/>
      <c r="AF6980" s="80"/>
    </row>
    <row r="6981" ht="28.5" customHeight="1" spans="1:32">
      <c r="A6981" s="61" t="s">
        <v>36</v>
      </c>
      <c r="B6981" s="61" t="s">
        <v>2156</v>
      </c>
      <c r="C6981" s="61" t="s">
        <v>4628</v>
      </c>
      <c r="D6981" s="61" t="s">
        <v>3929</v>
      </c>
      <c r="E6981" s="62" t="s">
        <v>4781</v>
      </c>
      <c r="F6981" s="77">
        <v>46187</v>
      </c>
      <c r="G6981" s="46" t="str">
        <f t="shared" si="746"/>
        <v>肖遵飞2026-6-14</v>
      </c>
      <c r="H6981" s="63" t="s">
        <v>2064</v>
      </c>
      <c r="I6981" s="63" t="s">
        <v>2196</v>
      </c>
      <c r="J6981" s="64"/>
      <c r="K6981" s="64" t="s">
        <v>73</v>
      </c>
      <c r="L6981" s="65"/>
      <c r="M6981" s="65"/>
      <c r="N6981" s="65"/>
      <c r="O6981" s="66"/>
      <c r="P6981" s="127"/>
      <c r="Q6981" s="68"/>
      <c r="R6981" s="68"/>
      <c r="S6981" s="68"/>
      <c r="T6981" s="69">
        <f t="shared" si="744"/>
        <v>0</v>
      </c>
      <c r="U6981" s="68"/>
      <c r="V6981" s="70">
        <v>8</v>
      </c>
      <c r="W6981" s="70"/>
      <c r="X6981" s="71">
        <f t="shared" si="745"/>
        <v>8</v>
      </c>
      <c r="Y6981" s="72"/>
      <c r="Z6981" s="70"/>
      <c r="AA6981" s="68">
        <v>2</v>
      </c>
      <c r="AB6981" s="73"/>
      <c r="AC6981" s="70"/>
      <c r="AD6981" s="74"/>
      <c r="AE6981" s="68"/>
      <c r="AF6981" s="80"/>
    </row>
    <row r="6982" ht="28.5" customHeight="1" spans="1:32">
      <c r="A6982" s="61" t="s">
        <v>36</v>
      </c>
      <c r="B6982" s="61" t="s">
        <v>2156</v>
      </c>
      <c r="C6982" s="61" t="s">
        <v>4628</v>
      </c>
      <c r="D6982" s="61" t="s">
        <v>3929</v>
      </c>
      <c r="E6982" s="62" t="s">
        <v>4781</v>
      </c>
      <c r="F6982" s="46">
        <v>46188</v>
      </c>
      <c r="G6982" s="46" t="str">
        <f t="shared" si="746"/>
        <v>肖遵飞2026-6-15</v>
      </c>
      <c r="H6982" s="63" t="s">
        <v>4797</v>
      </c>
      <c r="I6982" s="63" t="s">
        <v>4798</v>
      </c>
      <c r="J6982" s="64"/>
      <c r="K6982" s="64" t="s">
        <v>1598</v>
      </c>
      <c r="L6982" s="65"/>
      <c r="M6982" s="65"/>
      <c r="N6982" s="65"/>
      <c r="O6982" s="66">
        <v>8</v>
      </c>
      <c r="P6982" s="127"/>
      <c r="Q6982" s="68"/>
      <c r="R6982" s="68"/>
      <c r="S6982" s="68"/>
      <c r="T6982" s="69">
        <f t="shared" si="744"/>
        <v>8</v>
      </c>
      <c r="U6982" s="68"/>
      <c r="V6982" s="70">
        <v>3.5</v>
      </c>
      <c r="W6982" s="70"/>
      <c r="X6982" s="71">
        <f t="shared" si="745"/>
        <v>11.5</v>
      </c>
      <c r="Y6982" s="72"/>
      <c r="Z6982" s="70"/>
      <c r="AA6982" s="68">
        <v>4</v>
      </c>
      <c r="AB6982" s="73"/>
      <c r="AC6982" s="70"/>
      <c r="AD6982" s="74"/>
      <c r="AE6982" s="68"/>
      <c r="AF6982" s="75"/>
    </row>
    <row r="6983" ht="28.5" customHeight="1" spans="1:32">
      <c r="A6983" s="61" t="s">
        <v>36</v>
      </c>
      <c r="B6983" s="61" t="s">
        <v>2156</v>
      </c>
      <c r="C6983" s="61" t="s">
        <v>4628</v>
      </c>
      <c r="D6983" s="61" t="s">
        <v>3929</v>
      </c>
      <c r="E6983" s="62" t="s">
        <v>4781</v>
      </c>
      <c r="F6983" s="46">
        <v>46189</v>
      </c>
      <c r="G6983" s="46" t="str">
        <f t="shared" si="746"/>
        <v>肖遵飞2026-6-16</v>
      </c>
      <c r="H6983" s="63" t="s">
        <v>4799</v>
      </c>
      <c r="I6983" s="63" t="s">
        <v>2089</v>
      </c>
      <c r="J6983" s="64"/>
      <c r="K6983" s="64" t="s">
        <v>4750</v>
      </c>
      <c r="L6983" s="65"/>
      <c r="M6983" s="65"/>
      <c r="N6983" s="65"/>
      <c r="O6983" s="66">
        <v>8</v>
      </c>
      <c r="P6983" s="161"/>
      <c r="Q6983" s="68"/>
      <c r="R6983" s="68"/>
      <c r="S6983" s="68"/>
      <c r="T6983" s="69">
        <f t="shared" si="744"/>
        <v>8</v>
      </c>
      <c r="U6983" s="68"/>
      <c r="V6983" s="70">
        <v>5.5</v>
      </c>
      <c r="W6983" s="70"/>
      <c r="X6983" s="71">
        <f t="shared" si="745"/>
        <v>13.5</v>
      </c>
      <c r="Y6983" s="72"/>
      <c r="Z6983" s="70"/>
      <c r="AA6983" s="68">
        <v>2</v>
      </c>
      <c r="AB6983" s="73"/>
      <c r="AC6983" s="70"/>
      <c r="AD6983" s="74"/>
      <c r="AE6983" s="68"/>
      <c r="AF6983" s="80"/>
    </row>
    <row r="6984" ht="28.5" customHeight="1" spans="1:32">
      <c r="A6984" s="61" t="s">
        <v>36</v>
      </c>
      <c r="B6984" s="61" t="s">
        <v>2156</v>
      </c>
      <c r="C6984" s="61" t="s">
        <v>4628</v>
      </c>
      <c r="D6984" s="61" t="s">
        <v>3929</v>
      </c>
      <c r="E6984" s="62" t="s">
        <v>4781</v>
      </c>
      <c r="F6984" s="46">
        <v>46190</v>
      </c>
      <c r="G6984" s="46" t="str">
        <f t="shared" si="746"/>
        <v>肖遵飞2026-6-17</v>
      </c>
      <c r="H6984" s="63" t="s">
        <v>4800</v>
      </c>
      <c r="I6984" s="63" t="s">
        <v>4332</v>
      </c>
      <c r="J6984" s="64"/>
      <c r="K6984" s="64" t="s">
        <v>1780</v>
      </c>
      <c r="L6984" s="65"/>
      <c r="M6984" s="65"/>
      <c r="N6984" s="65"/>
      <c r="O6984" s="66">
        <v>8</v>
      </c>
      <c r="P6984" s="161"/>
      <c r="Q6984" s="68"/>
      <c r="R6984" s="68"/>
      <c r="S6984" s="68"/>
      <c r="T6984" s="69">
        <f t="shared" si="744"/>
        <v>8</v>
      </c>
      <c r="U6984" s="68"/>
      <c r="V6984" s="70">
        <v>3</v>
      </c>
      <c r="W6984" s="70"/>
      <c r="X6984" s="71">
        <f t="shared" si="745"/>
        <v>11</v>
      </c>
      <c r="Y6984" s="72"/>
      <c r="Z6984" s="70"/>
      <c r="AA6984" s="68">
        <v>2</v>
      </c>
      <c r="AB6984" s="73"/>
      <c r="AC6984" s="70"/>
      <c r="AD6984" s="74"/>
      <c r="AE6984" s="68"/>
      <c r="AF6984" s="75"/>
    </row>
    <row r="6985" ht="28.5" customHeight="1" spans="1:32">
      <c r="A6985" s="61" t="s">
        <v>36</v>
      </c>
      <c r="B6985" s="61" t="s">
        <v>2156</v>
      </c>
      <c r="C6985" s="61" t="s">
        <v>4628</v>
      </c>
      <c r="D6985" s="61" t="s">
        <v>3929</v>
      </c>
      <c r="E6985" s="62" t="s">
        <v>4781</v>
      </c>
      <c r="F6985" s="46">
        <v>46191</v>
      </c>
      <c r="G6985" s="46" t="str">
        <f t="shared" si="746"/>
        <v>肖遵飞2026-6-18</v>
      </c>
      <c r="H6985" s="63" t="s">
        <v>114</v>
      </c>
      <c r="I6985" s="63" t="s">
        <v>4333</v>
      </c>
      <c r="J6985" s="64"/>
      <c r="K6985" s="64"/>
      <c r="L6985" s="65"/>
      <c r="M6985" s="65"/>
      <c r="N6985" s="65"/>
      <c r="O6985" s="66">
        <v>8</v>
      </c>
      <c r="P6985" s="161"/>
      <c r="Q6985" s="68"/>
      <c r="R6985" s="68"/>
      <c r="S6985" s="68"/>
      <c r="T6985" s="69">
        <f t="shared" si="744"/>
        <v>8</v>
      </c>
      <c r="U6985" s="68"/>
      <c r="V6985" s="70"/>
      <c r="W6985" s="70"/>
      <c r="X6985" s="71">
        <f t="shared" si="745"/>
        <v>8</v>
      </c>
      <c r="Y6985" s="72"/>
      <c r="Z6985" s="70"/>
      <c r="AA6985" s="68">
        <v>2</v>
      </c>
      <c r="AB6985" s="73"/>
      <c r="AC6985" s="70"/>
      <c r="AD6985" s="74"/>
      <c r="AE6985" s="68"/>
      <c r="AF6985" s="75"/>
    </row>
    <row r="6986" ht="28.5" customHeight="1" spans="1:32">
      <c r="A6986" s="61" t="s">
        <v>36</v>
      </c>
      <c r="B6986" s="61" t="s">
        <v>2156</v>
      </c>
      <c r="C6986" s="61" t="s">
        <v>4628</v>
      </c>
      <c r="D6986" s="61" t="s">
        <v>3929</v>
      </c>
      <c r="E6986" s="62" t="s">
        <v>4781</v>
      </c>
      <c r="F6986" s="82">
        <v>46192</v>
      </c>
      <c r="G6986" s="46" t="str">
        <f t="shared" si="746"/>
        <v>肖遵飞2026-6-19</v>
      </c>
      <c r="H6986" s="63"/>
      <c r="I6986" s="63"/>
      <c r="J6986" s="64"/>
      <c r="K6986" s="64"/>
      <c r="L6986" s="65"/>
      <c r="M6986" s="65"/>
      <c r="N6986" s="65"/>
      <c r="O6986" s="66"/>
      <c r="P6986" s="161"/>
      <c r="Q6986" s="68"/>
      <c r="R6986" s="68"/>
      <c r="S6986" s="68"/>
      <c r="T6986" s="69">
        <f t="shared" si="744"/>
        <v>0</v>
      </c>
      <c r="U6986" s="68"/>
      <c r="V6986" s="70"/>
      <c r="W6986" s="70"/>
      <c r="X6986" s="71">
        <f t="shared" si="745"/>
        <v>0</v>
      </c>
      <c r="Y6986" s="72"/>
      <c r="Z6986" s="70"/>
      <c r="AA6986" s="68"/>
      <c r="AB6986" s="73">
        <v>8</v>
      </c>
      <c r="AC6986" s="70"/>
      <c r="AD6986" s="74"/>
      <c r="AE6986" s="68"/>
      <c r="AF6986" s="75"/>
    </row>
    <row r="6987" ht="28.5" customHeight="1" spans="1:32">
      <c r="A6987" s="61" t="s">
        <v>36</v>
      </c>
      <c r="B6987" s="61" t="s">
        <v>2156</v>
      </c>
      <c r="C6987" s="61" t="s">
        <v>4628</v>
      </c>
      <c r="D6987" s="61" t="s">
        <v>3929</v>
      </c>
      <c r="E6987" s="62" t="s">
        <v>4781</v>
      </c>
      <c r="F6987" s="77">
        <v>46193</v>
      </c>
      <c r="G6987" s="46" t="str">
        <f t="shared" si="746"/>
        <v>肖遵飞2026-6-20</v>
      </c>
      <c r="H6987" s="63" t="s">
        <v>2064</v>
      </c>
      <c r="I6987" s="63" t="s">
        <v>268</v>
      </c>
      <c r="J6987" s="64"/>
      <c r="K6987" s="64" t="s">
        <v>73</v>
      </c>
      <c r="L6987" s="65"/>
      <c r="M6987" s="65"/>
      <c r="N6987" s="65"/>
      <c r="O6987" s="66"/>
      <c r="P6987" s="161"/>
      <c r="Q6987" s="68"/>
      <c r="R6987" s="68"/>
      <c r="S6987" s="68"/>
      <c r="T6987" s="69">
        <f t="shared" si="744"/>
        <v>0</v>
      </c>
      <c r="U6987" s="68"/>
      <c r="V6987" s="70">
        <v>8</v>
      </c>
      <c r="W6987" s="70"/>
      <c r="X6987" s="71">
        <f t="shared" si="745"/>
        <v>8</v>
      </c>
      <c r="Y6987" s="72"/>
      <c r="Z6987" s="70"/>
      <c r="AA6987" s="68">
        <v>2</v>
      </c>
      <c r="AB6987" s="73"/>
      <c r="AC6987" s="70"/>
      <c r="AD6987" s="74"/>
      <c r="AE6987" s="68"/>
      <c r="AF6987" s="75"/>
    </row>
    <row r="6988" ht="28.5" customHeight="1" spans="1:32">
      <c r="A6988" s="61" t="s">
        <v>36</v>
      </c>
      <c r="B6988" s="61" t="s">
        <v>2156</v>
      </c>
      <c r="C6988" s="61" t="s">
        <v>4628</v>
      </c>
      <c r="D6988" s="61" t="s">
        <v>3929</v>
      </c>
      <c r="E6988" s="62" t="s">
        <v>4781</v>
      </c>
      <c r="F6988" s="46">
        <v>46194</v>
      </c>
      <c r="G6988" s="46" t="str">
        <f t="shared" si="746"/>
        <v>肖遵飞2026-6-21</v>
      </c>
      <c r="H6988" s="63" t="s">
        <v>4801</v>
      </c>
      <c r="I6988" s="63" t="s">
        <v>4192</v>
      </c>
      <c r="J6988" s="64"/>
      <c r="K6988" s="64"/>
      <c r="L6988" s="65"/>
      <c r="M6988" s="65"/>
      <c r="N6988" s="65"/>
      <c r="O6988" s="66">
        <v>8</v>
      </c>
      <c r="P6988" s="161"/>
      <c r="Q6988" s="68"/>
      <c r="R6988" s="68"/>
      <c r="S6988" s="68"/>
      <c r="T6988" s="69">
        <f t="shared" si="744"/>
        <v>8</v>
      </c>
      <c r="U6988" s="68"/>
      <c r="V6988" s="70"/>
      <c r="W6988" s="70"/>
      <c r="X6988" s="71">
        <f t="shared" si="745"/>
        <v>8</v>
      </c>
      <c r="Y6988" s="72"/>
      <c r="Z6988" s="70"/>
      <c r="AA6988" s="68">
        <v>2</v>
      </c>
      <c r="AB6988" s="73"/>
      <c r="AC6988" s="70"/>
      <c r="AD6988" s="74"/>
      <c r="AE6988" s="68"/>
      <c r="AF6988" s="75"/>
    </row>
    <row r="6989" ht="28.5" customHeight="1" spans="1:32">
      <c r="A6989" s="61" t="s">
        <v>36</v>
      </c>
      <c r="B6989" s="61" t="s">
        <v>2156</v>
      </c>
      <c r="C6989" s="61" t="s">
        <v>4628</v>
      </c>
      <c r="D6989" s="61" t="s">
        <v>3929</v>
      </c>
      <c r="E6989" s="62" t="s">
        <v>4781</v>
      </c>
      <c r="F6989" s="46">
        <v>46195</v>
      </c>
      <c r="G6989" s="46" t="str">
        <f t="shared" si="746"/>
        <v>肖遵飞2026-6-22</v>
      </c>
      <c r="H6989" s="63"/>
      <c r="I6989" s="63"/>
      <c r="J6989" s="64"/>
      <c r="K6989" s="64"/>
      <c r="L6989" s="65"/>
      <c r="M6989" s="65"/>
      <c r="N6989" s="65"/>
      <c r="O6989" s="66"/>
      <c r="P6989" s="127"/>
      <c r="Q6989" s="68"/>
      <c r="R6989" s="68"/>
      <c r="S6989" s="68"/>
      <c r="T6989" s="69">
        <f t="shared" si="744"/>
        <v>0</v>
      </c>
      <c r="U6989" s="68"/>
      <c r="V6989" s="70"/>
      <c r="W6989" s="70"/>
      <c r="X6989" s="71">
        <f t="shared" si="745"/>
        <v>0</v>
      </c>
      <c r="Y6989" s="72"/>
      <c r="Z6989" s="70"/>
      <c r="AA6989" s="68"/>
      <c r="AB6989" s="73"/>
      <c r="AC6989" s="70"/>
      <c r="AD6989" s="74"/>
      <c r="AE6989" s="68"/>
      <c r="AF6989" s="75"/>
    </row>
    <row r="6990" ht="28.5" customHeight="1" spans="1:32">
      <c r="A6990" s="61" t="s">
        <v>36</v>
      </c>
      <c r="B6990" s="61" t="s">
        <v>2156</v>
      </c>
      <c r="C6990" s="61" t="s">
        <v>4628</v>
      </c>
      <c r="D6990" s="61" t="s">
        <v>3929</v>
      </c>
      <c r="E6990" s="62" t="s">
        <v>4781</v>
      </c>
      <c r="F6990" s="46">
        <v>46196</v>
      </c>
      <c r="G6990" s="46" t="str">
        <f t="shared" si="746"/>
        <v>肖遵飞2026-6-23</v>
      </c>
      <c r="H6990" s="63"/>
      <c r="I6990" s="63"/>
      <c r="J6990" s="64"/>
      <c r="K6990" s="64"/>
      <c r="L6990" s="65"/>
      <c r="M6990" s="65"/>
      <c r="N6990" s="65"/>
      <c r="O6990" s="66"/>
      <c r="P6990" s="161"/>
      <c r="Q6990" s="68"/>
      <c r="R6990" s="68"/>
      <c r="S6990" s="68"/>
      <c r="T6990" s="69">
        <f t="shared" si="744"/>
        <v>0</v>
      </c>
      <c r="U6990" s="68"/>
      <c r="V6990" s="70"/>
      <c r="W6990" s="70"/>
      <c r="X6990" s="71">
        <f t="shared" si="745"/>
        <v>0</v>
      </c>
      <c r="Y6990" s="72"/>
      <c r="Z6990" s="70"/>
      <c r="AA6990" s="68"/>
      <c r="AB6990" s="73"/>
      <c r="AC6990" s="70"/>
      <c r="AD6990" s="74"/>
      <c r="AE6990" s="68"/>
      <c r="AF6990" s="75"/>
    </row>
    <row r="6991" ht="28.5" customHeight="1" spans="1:32">
      <c r="A6991" s="61" t="s">
        <v>36</v>
      </c>
      <c r="B6991" s="61" t="s">
        <v>2156</v>
      </c>
      <c r="C6991" s="61" t="s">
        <v>4628</v>
      </c>
      <c r="D6991" s="61" t="s">
        <v>3929</v>
      </c>
      <c r="E6991" s="62" t="s">
        <v>4781</v>
      </c>
      <c r="F6991" s="46">
        <v>46197</v>
      </c>
      <c r="G6991" s="46" t="str">
        <f t="shared" si="746"/>
        <v>肖遵飞2026-6-24</v>
      </c>
      <c r="H6991" s="63"/>
      <c r="I6991" s="63"/>
      <c r="J6991" s="64"/>
      <c r="K6991" s="64"/>
      <c r="L6991" s="65"/>
      <c r="M6991" s="65"/>
      <c r="N6991" s="65"/>
      <c r="O6991" s="66"/>
      <c r="P6991" s="127"/>
      <c r="Q6991" s="68"/>
      <c r="R6991" s="68"/>
      <c r="S6991" s="68"/>
      <c r="T6991" s="69">
        <f t="shared" si="744"/>
        <v>0</v>
      </c>
      <c r="U6991" s="68"/>
      <c r="V6991" s="70"/>
      <c r="W6991" s="70"/>
      <c r="X6991" s="71">
        <f t="shared" si="745"/>
        <v>0</v>
      </c>
      <c r="Y6991" s="72"/>
      <c r="Z6991" s="70"/>
      <c r="AA6991" s="68"/>
      <c r="AB6991" s="73"/>
      <c r="AC6991" s="70"/>
      <c r="AD6991" s="74"/>
      <c r="AE6991" s="68"/>
      <c r="AF6991" s="75"/>
    </row>
    <row r="6992" ht="28.5" customHeight="1" spans="1:32">
      <c r="A6992" s="61" t="s">
        <v>36</v>
      </c>
      <c r="B6992" s="61" t="s">
        <v>2156</v>
      </c>
      <c r="C6992" s="61" t="s">
        <v>4628</v>
      </c>
      <c r="D6992" s="61" t="s">
        <v>3929</v>
      </c>
      <c r="E6992" s="62" t="s">
        <v>4781</v>
      </c>
      <c r="F6992" s="46">
        <v>46198</v>
      </c>
      <c r="G6992" s="46" t="str">
        <f t="shared" si="746"/>
        <v>肖遵飞2026-6-25</v>
      </c>
      <c r="H6992" s="63"/>
      <c r="I6992" s="63"/>
      <c r="J6992" s="64"/>
      <c r="K6992" s="64"/>
      <c r="L6992" s="65"/>
      <c r="M6992" s="65"/>
      <c r="N6992" s="65"/>
      <c r="O6992" s="66"/>
      <c r="P6992" s="127"/>
      <c r="Q6992" s="68"/>
      <c r="R6992" s="68"/>
      <c r="S6992" s="68"/>
      <c r="T6992" s="69">
        <f t="shared" si="744"/>
        <v>0</v>
      </c>
      <c r="U6992" s="68"/>
      <c r="V6992" s="70"/>
      <c r="W6992" s="70"/>
      <c r="X6992" s="71">
        <f t="shared" si="745"/>
        <v>0</v>
      </c>
      <c r="Y6992" s="72"/>
      <c r="Z6992" s="70"/>
      <c r="AA6992" s="68"/>
      <c r="AB6992" s="73"/>
      <c r="AC6992" s="70"/>
      <c r="AD6992" s="74"/>
      <c r="AE6992" s="68"/>
      <c r="AF6992" s="75"/>
    </row>
    <row r="6993" ht="28.5" customHeight="1" spans="1:32">
      <c r="A6993" s="61" t="s">
        <v>36</v>
      </c>
      <c r="B6993" s="61" t="s">
        <v>2156</v>
      </c>
      <c r="C6993" s="61" t="s">
        <v>4628</v>
      </c>
      <c r="D6993" s="61" t="s">
        <v>3929</v>
      </c>
      <c r="E6993" s="62" t="s">
        <v>4781</v>
      </c>
      <c r="F6993" s="46">
        <v>46199</v>
      </c>
      <c r="G6993" s="46" t="str">
        <f t="shared" si="746"/>
        <v>肖遵飞2026-6-26</v>
      </c>
      <c r="H6993" s="63"/>
      <c r="I6993" s="63"/>
      <c r="J6993" s="64"/>
      <c r="K6993" s="64"/>
      <c r="L6993" s="65"/>
      <c r="M6993" s="65"/>
      <c r="N6993" s="65"/>
      <c r="O6993" s="66"/>
      <c r="P6993" s="127"/>
      <c r="Q6993" s="68"/>
      <c r="R6993" s="68"/>
      <c r="S6993" s="68"/>
      <c r="T6993" s="69">
        <f t="shared" si="744"/>
        <v>0</v>
      </c>
      <c r="U6993" s="68"/>
      <c r="V6993" s="70"/>
      <c r="W6993" s="70"/>
      <c r="X6993" s="71">
        <f t="shared" si="745"/>
        <v>0</v>
      </c>
      <c r="Y6993" s="72"/>
      <c r="Z6993" s="70"/>
      <c r="AA6993" s="68"/>
      <c r="AB6993" s="73"/>
      <c r="AC6993" s="70"/>
      <c r="AD6993" s="74"/>
      <c r="AE6993" s="68"/>
      <c r="AF6993" s="75"/>
    </row>
    <row r="6994" ht="28.5" customHeight="1" spans="1:32">
      <c r="A6994" s="61" t="s">
        <v>36</v>
      </c>
      <c r="B6994" s="61" t="s">
        <v>2156</v>
      </c>
      <c r="C6994" s="61" t="s">
        <v>4628</v>
      </c>
      <c r="D6994" s="61" t="s">
        <v>3929</v>
      </c>
      <c r="E6994" s="62" t="s">
        <v>4781</v>
      </c>
      <c r="F6994" s="46">
        <v>46200</v>
      </c>
      <c r="G6994" s="46" t="str">
        <f t="shared" si="746"/>
        <v>肖遵飞2026-6-27</v>
      </c>
      <c r="H6994" s="63"/>
      <c r="I6994" s="63"/>
      <c r="J6994" s="64"/>
      <c r="K6994" s="64"/>
      <c r="L6994" s="65"/>
      <c r="M6994" s="65"/>
      <c r="N6994" s="79"/>
      <c r="O6994" s="66"/>
      <c r="P6994" s="127"/>
      <c r="Q6994" s="68"/>
      <c r="R6994" s="68"/>
      <c r="S6994" s="68"/>
      <c r="T6994" s="69">
        <f t="shared" si="744"/>
        <v>0</v>
      </c>
      <c r="U6994" s="68"/>
      <c r="V6994" s="70"/>
      <c r="W6994" s="70"/>
      <c r="X6994" s="71">
        <f t="shared" si="745"/>
        <v>0</v>
      </c>
      <c r="Y6994" s="72"/>
      <c r="Z6994" s="70"/>
      <c r="AA6994" s="68"/>
      <c r="AB6994" s="73"/>
      <c r="AC6994" s="70"/>
      <c r="AD6994" s="74"/>
      <c r="AE6994" s="68"/>
      <c r="AF6994" s="75"/>
    </row>
    <row r="6995" ht="28.5" customHeight="1" spans="1:32">
      <c r="A6995" s="61" t="s">
        <v>36</v>
      </c>
      <c r="B6995" s="61" t="s">
        <v>2156</v>
      </c>
      <c r="C6995" s="61" t="s">
        <v>4628</v>
      </c>
      <c r="D6995" s="61" t="s">
        <v>3929</v>
      </c>
      <c r="E6995" s="62" t="s">
        <v>4781</v>
      </c>
      <c r="F6995" s="46">
        <v>46201</v>
      </c>
      <c r="G6995" s="46" t="str">
        <f t="shared" si="746"/>
        <v>肖遵飞2026-6-28</v>
      </c>
      <c r="H6995" s="63"/>
      <c r="I6995" s="63"/>
      <c r="J6995" s="64"/>
      <c r="K6995" s="64"/>
      <c r="L6995" s="65"/>
      <c r="M6995" s="65"/>
      <c r="N6995" s="65"/>
      <c r="O6995" s="66"/>
      <c r="P6995" s="127"/>
      <c r="Q6995" s="68"/>
      <c r="R6995" s="68"/>
      <c r="S6995" s="68"/>
      <c r="T6995" s="69">
        <f t="shared" si="744"/>
        <v>0</v>
      </c>
      <c r="U6995" s="68"/>
      <c r="V6995" s="70"/>
      <c r="W6995" s="70"/>
      <c r="X6995" s="71">
        <f t="shared" si="745"/>
        <v>0</v>
      </c>
      <c r="Y6995" s="72"/>
      <c r="Z6995" s="70"/>
      <c r="AA6995" s="68"/>
      <c r="AB6995" s="73"/>
      <c r="AC6995" s="70"/>
      <c r="AD6995" s="74"/>
      <c r="AE6995" s="68"/>
      <c r="AF6995" s="75"/>
    </row>
    <row r="6996" ht="28.5" customHeight="1" spans="1:32">
      <c r="A6996" s="61" t="s">
        <v>36</v>
      </c>
      <c r="B6996" s="61" t="s">
        <v>2156</v>
      </c>
      <c r="C6996" s="61" t="s">
        <v>4628</v>
      </c>
      <c r="D6996" s="61" t="s">
        <v>3929</v>
      </c>
      <c r="E6996" s="62" t="s">
        <v>4781</v>
      </c>
      <c r="F6996" s="46">
        <v>46202</v>
      </c>
      <c r="G6996" s="46" t="str">
        <f t="shared" si="746"/>
        <v>肖遵飞2026-6-29</v>
      </c>
      <c r="H6996" s="63"/>
      <c r="I6996" s="63"/>
      <c r="J6996" s="64"/>
      <c r="K6996" s="64"/>
      <c r="L6996" s="65"/>
      <c r="M6996" s="65"/>
      <c r="N6996" s="79"/>
      <c r="O6996" s="66"/>
      <c r="P6996" s="127"/>
      <c r="Q6996" s="68"/>
      <c r="R6996" s="68"/>
      <c r="S6996" s="68"/>
      <c r="T6996" s="69">
        <f t="shared" si="744"/>
        <v>0</v>
      </c>
      <c r="U6996" s="68"/>
      <c r="V6996" s="70"/>
      <c r="W6996" s="70"/>
      <c r="X6996" s="71">
        <f t="shared" si="745"/>
        <v>0</v>
      </c>
      <c r="Y6996" s="72"/>
      <c r="Z6996" s="70"/>
      <c r="AA6996" s="68"/>
      <c r="AB6996" s="73"/>
      <c r="AC6996" s="70"/>
      <c r="AD6996" s="74"/>
      <c r="AE6996" s="68"/>
      <c r="AF6996" s="75"/>
    </row>
    <row r="6997" s="3" customFormat="1" ht="28.5" customHeight="1" spans="1:32">
      <c r="A6997" s="61" t="s">
        <v>36</v>
      </c>
      <c r="B6997" s="61" t="s">
        <v>2156</v>
      </c>
      <c r="C6997" s="61" t="s">
        <v>4628</v>
      </c>
      <c r="D6997" s="61" t="s">
        <v>3929</v>
      </c>
      <c r="E6997" s="62" t="s">
        <v>4781</v>
      </c>
      <c r="F6997" s="46">
        <v>46203</v>
      </c>
      <c r="G6997" s="46" t="str">
        <f t="shared" si="746"/>
        <v>肖遵飞2026-6-30</v>
      </c>
      <c r="H6997" s="63"/>
      <c r="I6997" s="63"/>
      <c r="J6997" s="64"/>
      <c r="K6997" s="64"/>
      <c r="L6997" s="65"/>
      <c r="M6997" s="65"/>
      <c r="N6997" s="65"/>
      <c r="O6997" s="66"/>
      <c r="P6997" s="127"/>
      <c r="Q6997" s="68"/>
      <c r="R6997" s="68"/>
      <c r="S6997" s="68"/>
      <c r="T6997" s="69">
        <f t="shared" si="744"/>
        <v>0</v>
      </c>
      <c r="U6997" s="68"/>
      <c r="V6997" s="70"/>
      <c r="W6997" s="70"/>
      <c r="X6997" s="71">
        <f t="shared" si="745"/>
        <v>0</v>
      </c>
      <c r="Y6997" s="72"/>
      <c r="Z6997" s="70"/>
      <c r="AA6997" s="68"/>
      <c r="AB6997" s="73"/>
      <c r="AC6997" s="70"/>
      <c r="AD6997" s="74"/>
      <c r="AE6997" s="68"/>
      <c r="AF6997" s="75"/>
    </row>
    <row r="6998" s="3" customFormat="1" ht="28.5" customHeight="1" spans="1:32">
      <c r="A6998" s="61" t="s">
        <v>36</v>
      </c>
      <c r="B6998" s="61" t="s">
        <v>2156</v>
      </c>
      <c r="C6998" s="61" t="s">
        <v>4628</v>
      </c>
      <c r="D6998" s="61" t="s">
        <v>3929</v>
      </c>
      <c r="E6998" s="62" t="s">
        <v>4781</v>
      </c>
      <c r="F6998" s="46">
        <v>46204</v>
      </c>
      <c r="G6998" s="46" t="str">
        <f t="shared" si="746"/>
        <v>肖遵飞2026-7-1</v>
      </c>
      <c r="H6998" s="63"/>
      <c r="I6998" s="63"/>
      <c r="J6998" s="64"/>
      <c r="K6998" s="64"/>
      <c r="L6998" s="65"/>
      <c r="M6998" s="65"/>
      <c r="N6998" s="65"/>
      <c r="O6998" s="66"/>
      <c r="P6998" s="127"/>
      <c r="Q6998" s="68"/>
      <c r="R6998" s="68"/>
      <c r="S6998" s="68"/>
      <c r="T6998" s="69">
        <f t="shared" si="744"/>
        <v>0</v>
      </c>
      <c r="U6998" s="68"/>
      <c r="V6998" s="70"/>
      <c r="W6998" s="70"/>
      <c r="X6998" s="71">
        <f t="shared" si="745"/>
        <v>0</v>
      </c>
      <c r="Y6998" s="72"/>
      <c r="Z6998" s="70"/>
      <c r="AA6998" s="68"/>
      <c r="AB6998" s="73"/>
      <c r="AC6998" s="70"/>
      <c r="AD6998" s="74"/>
      <c r="AE6998" s="68"/>
      <c r="AF6998" s="75"/>
    </row>
    <row r="6999" ht="28.5" customHeight="1" spans="1:32">
      <c r="A6999" s="84" t="s">
        <v>36</v>
      </c>
      <c r="B6999" s="84" t="s">
        <v>2156</v>
      </c>
      <c r="C6999" s="84" t="s">
        <v>4628</v>
      </c>
      <c r="D6999" s="84" t="s">
        <v>3929</v>
      </c>
      <c r="E6999" s="62" t="s">
        <v>4781</v>
      </c>
      <c r="F6999" s="86">
        <v>46235</v>
      </c>
      <c r="G6999" s="46" t="str">
        <f t="shared" si="746"/>
        <v>肖遵飞2026-8-1</v>
      </c>
      <c r="H6999" s="63"/>
      <c r="I6999" s="63"/>
      <c r="J6999" s="64"/>
      <c r="K6999" s="64"/>
      <c r="L6999" s="65"/>
      <c r="M6999" s="65"/>
      <c r="N6999" s="91"/>
      <c r="O6999" s="66"/>
      <c r="P6999" s="87"/>
      <c r="Q6999" s="87"/>
      <c r="R6999" s="87"/>
      <c r="S6999" s="87"/>
      <c r="T6999" s="69">
        <f t="shared" si="744"/>
        <v>0</v>
      </c>
      <c r="U6999" s="87"/>
      <c r="V6999" s="87"/>
      <c r="W6999" s="87"/>
      <c r="X6999" s="71">
        <f t="shared" si="745"/>
        <v>0</v>
      </c>
      <c r="Y6999" s="88"/>
      <c r="Z6999" s="87"/>
      <c r="AA6999" s="87"/>
      <c r="AB6999" s="87"/>
      <c r="AC6999" s="87"/>
      <c r="AD6999" s="89"/>
      <c r="AE6999" s="87"/>
      <c r="AF6999" s="90"/>
    </row>
    <row r="7000" ht="28.5" customHeight="1" spans="1:32">
      <c r="A7000" s="44" t="s">
        <v>36</v>
      </c>
      <c r="B7000" s="44" t="s">
        <v>4802</v>
      </c>
      <c r="C7000" s="44" t="s">
        <v>4803</v>
      </c>
      <c r="D7000" s="44" t="s">
        <v>4804</v>
      </c>
      <c r="E7000" s="44" t="s">
        <v>4805</v>
      </c>
      <c r="F7000" s="45">
        <v>46173</v>
      </c>
      <c r="G7000" s="46" t="str">
        <f t="shared" ref="G6985:G7048" si="747">E7000&amp;TEXT(MID(F7000,1,5),"YYYY-m-d")</f>
        <v>陈禹廷2026-5-31</v>
      </c>
      <c r="H7000" s="149"/>
      <c r="I7000" s="149"/>
      <c r="J7000" s="150"/>
      <c r="K7000" s="150"/>
      <c r="L7000" s="150"/>
      <c r="M7000" s="151"/>
      <c r="N7000" s="151"/>
      <c r="O7000" s="136">
        <f t="shared" ref="O7000:AE7000" si="748">SUM(O7001:O7032)</f>
        <v>0</v>
      </c>
      <c r="P7000" s="137">
        <f t="shared" si="748"/>
        <v>0</v>
      </c>
      <c r="Q7000" s="138">
        <f t="shared" si="748"/>
        <v>0</v>
      </c>
      <c r="R7000" s="138">
        <f t="shared" si="748"/>
        <v>0</v>
      </c>
      <c r="S7000" s="53">
        <f t="shared" si="748"/>
        <v>0</v>
      </c>
      <c r="T7000" s="139">
        <f t="shared" si="748"/>
        <v>0</v>
      </c>
      <c r="U7000" s="55">
        <f t="shared" si="748"/>
        <v>0</v>
      </c>
      <c r="V7000" s="139">
        <f t="shared" si="748"/>
        <v>0</v>
      </c>
      <c r="W7000" s="139">
        <f t="shared" si="748"/>
        <v>0</v>
      </c>
      <c r="X7000" s="140">
        <f t="shared" si="748"/>
        <v>0</v>
      </c>
      <c r="Y7000" s="141">
        <f t="shared" si="748"/>
        <v>0</v>
      </c>
      <c r="Z7000" s="139">
        <f t="shared" si="748"/>
        <v>0</v>
      </c>
      <c r="AA7000" s="142">
        <f t="shared" si="748"/>
        <v>56</v>
      </c>
      <c r="AB7000" s="139">
        <f t="shared" si="748"/>
        <v>0</v>
      </c>
      <c r="AC7000" s="139">
        <f t="shared" si="748"/>
        <v>0</v>
      </c>
      <c r="AD7000" s="143">
        <f t="shared" si="748"/>
        <v>0</v>
      </c>
      <c r="AE7000" s="142">
        <f t="shared" si="748"/>
        <v>0</v>
      </c>
      <c r="AF7000" s="60"/>
    </row>
    <row r="7001" ht="28.5" customHeight="1" spans="1:32">
      <c r="A7001" s="61" t="s">
        <v>36</v>
      </c>
      <c r="B7001" s="61" t="s">
        <v>4802</v>
      </c>
      <c r="C7001" s="61" t="s">
        <v>4803</v>
      </c>
      <c r="D7001" s="61" t="s">
        <v>4804</v>
      </c>
      <c r="E7001" s="62" t="s">
        <v>4805</v>
      </c>
      <c r="F7001" s="46">
        <v>46174</v>
      </c>
      <c r="G7001" s="46" t="str">
        <f t="shared" si="747"/>
        <v>陈禹廷2026-6-1</v>
      </c>
      <c r="H7001" s="63" t="s">
        <v>3551</v>
      </c>
      <c r="I7001" s="63" t="s">
        <v>4806</v>
      </c>
      <c r="J7001" s="64"/>
      <c r="K7001" s="64"/>
      <c r="L7001" s="65"/>
      <c r="M7001" s="65"/>
      <c r="N7001" s="65"/>
      <c r="O7001" s="66"/>
      <c r="P7001" s="184"/>
      <c r="Q7001" s="68"/>
      <c r="R7001" s="68"/>
      <c r="S7001" s="68"/>
      <c r="T7001" s="69">
        <f t="shared" ref="T7001:T7032" si="749">SUM(O7001:S7001)</f>
        <v>0</v>
      </c>
      <c r="U7001" s="68"/>
      <c r="V7001" s="70"/>
      <c r="W7001" s="70"/>
      <c r="X7001" s="71">
        <f t="shared" ref="X7001:X7032" si="750">SUM(T7001:W7001)</f>
        <v>0</v>
      </c>
      <c r="Y7001" s="72"/>
      <c r="Z7001" s="70"/>
      <c r="AA7001" s="68">
        <v>4</v>
      </c>
      <c r="AB7001" s="73"/>
      <c r="AC7001" s="70"/>
      <c r="AD7001" s="74"/>
      <c r="AE7001" s="68"/>
      <c r="AF7001" s="75"/>
    </row>
    <row r="7002" ht="28.5" customHeight="1" spans="1:32">
      <c r="A7002" s="61" t="s">
        <v>36</v>
      </c>
      <c r="B7002" s="61" t="s">
        <v>4802</v>
      </c>
      <c r="C7002" s="61" t="s">
        <v>4803</v>
      </c>
      <c r="D7002" s="61" t="s">
        <v>4804</v>
      </c>
      <c r="E7002" s="62" t="s">
        <v>4805</v>
      </c>
      <c r="F7002" s="46">
        <v>46175</v>
      </c>
      <c r="G7002" s="46" t="str">
        <f t="shared" si="747"/>
        <v>陈禹廷2026-6-2</v>
      </c>
      <c r="H7002" s="63" t="s">
        <v>4807</v>
      </c>
      <c r="I7002" s="63" t="s">
        <v>4808</v>
      </c>
      <c r="J7002" s="64"/>
      <c r="K7002" s="64"/>
      <c r="L7002" s="65"/>
      <c r="M7002" s="65"/>
      <c r="N7002" s="65"/>
      <c r="O7002" s="66"/>
      <c r="P7002" s="184"/>
      <c r="Q7002" s="68"/>
      <c r="R7002" s="68"/>
      <c r="S7002" s="68"/>
      <c r="T7002" s="69">
        <f t="shared" si="749"/>
        <v>0</v>
      </c>
      <c r="U7002" s="68"/>
      <c r="V7002" s="70"/>
      <c r="W7002" s="70"/>
      <c r="X7002" s="71">
        <f t="shared" si="750"/>
        <v>0</v>
      </c>
      <c r="Y7002" s="72"/>
      <c r="Z7002" s="70"/>
      <c r="AA7002" s="68">
        <v>4</v>
      </c>
      <c r="AB7002" s="73"/>
      <c r="AC7002" s="70"/>
      <c r="AD7002" s="74"/>
      <c r="AE7002" s="68"/>
      <c r="AF7002" s="75"/>
    </row>
    <row r="7003" ht="28.5" customHeight="1" spans="1:32">
      <c r="A7003" s="61" t="s">
        <v>36</v>
      </c>
      <c r="B7003" s="61" t="s">
        <v>4802</v>
      </c>
      <c r="C7003" s="61" t="s">
        <v>4803</v>
      </c>
      <c r="D7003" s="61" t="s">
        <v>4804</v>
      </c>
      <c r="E7003" s="62" t="s">
        <v>4805</v>
      </c>
      <c r="F7003" s="46">
        <v>46176</v>
      </c>
      <c r="G7003" s="46" t="str">
        <f t="shared" si="747"/>
        <v>陈禹廷2026-6-3</v>
      </c>
      <c r="H7003" s="63" t="s">
        <v>4809</v>
      </c>
      <c r="I7003" s="63" t="s">
        <v>4810</v>
      </c>
      <c r="J7003" s="64"/>
      <c r="K7003" s="64"/>
      <c r="L7003" s="65"/>
      <c r="M7003" s="65"/>
      <c r="N7003" s="65"/>
      <c r="O7003" s="66"/>
      <c r="P7003" s="184"/>
      <c r="Q7003" s="68"/>
      <c r="R7003" s="68"/>
      <c r="S7003" s="68"/>
      <c r="T7003" s="69">
        <f t="shared" si="749"/>
        <v>0</v>
      </c>
      <c r="U7003" s="68"/>
      <c r="V7003" s="70"/>
      <c r="W7003" s="70"/>
      <c r="X7003" s="71">
        <f t="shared" si="750"/>
        <v>0</v>
      </c>
      <c r="Y7003" s="72"/>
      <c r="Z7003" s="70"/>
      <c r="AA7003" s="68">
        <v>4</v>
      </c>
      <c r="AB7003" s="73"/>
      <c r="AC7003" s="70"/>
      <c r="AD7003" s="74"/>
      <c r="AE7003" s="68"/>
      <c r="AF7003" s="75"/>
    </row>
    <row r="7004" ht="28.5" customHeight="1" spans="1:32">
      <c r="A7004" s="61" t="s">
        <v>36</v>
      </c>
      <c r="B7004" s="61" t="s">
        <v>4802</v>
      </c>
      <c r="C7004" s="61" t="s">
        <v>4803</v>
      </c>
      <c r="D7004" s="61" t="s">
        <v>4804</v>
      </c>
      <c r="E7004" s="62" t="s">
        <v>4805</v>
      </c>
      <c r="F7004" s="46">
        <v>46177</v>
      </c>
      <c r="G7004" s="46" t="str">
        <f t="shared" si="747"/>
        <v>陈禹廷2026-6-4</v>
      </c>
      <c r="H7004" s="63" t="s">
        <v>4811</v>
      </c>
      <c r="I7004" s="63" t="s">
        <v>4812</v>
      </c>
      <c r="J7004" s="64"/>
      <c r="K7004" s="64"/>
      <c r="L7004" s="65"/>
      <c r="M7004" s="65"/>
      <c r="N7004" s="65"/>
      <c r="O7004" s="66"/>
      <c r="P7004" s="184"/>
      <c r="Q7004" s="68"/>
      <c r="R7004" s="68"/>
      <c r="S7004" s="68"/>
      <c r="T7004" s="69">
        <f t="shared" si="749"/>
        <v>0</v>
      </c>
      <c r="U7004" s="68"/>
      <c r="V7004" s="70"/>
      <c r="W7004" s="70"/>
      <c r="X7004" s="71">
        <f t="shared" si="750"/>
        <v>0</v>
      </c>
      <c r="Y7004" s="72"/>
      <c r="Z7004" s="70"/>
      <c r="AA7004" s="68">
        <v>4</v>
      </c>
      <c r="AB7004" s="73"/>
      <c r="AC7004" s="70"/>
      <c r="AD7004" s="74"/>
      <c r="AE7004" s="68"/>
      <c r="AF7004" s="75"/>
    </row>
    <row r="7005" ht="28.5" customHeight="1" spans="1:32">
      <c r="A7005" s="61" t="s">
        <v>36</v>
      </c>
      <c r="B7005" s="61" t="s">
        <v>4802</v>
      </c>
      <c r="C7005" s="61" t="s">
        <v>4803</v>
      </c>
      <c r="D7005" s="61" t="s">
        <v>4804</v>
      </c>
      <c r="E7005" s="62" t="s">
        <v>4805</v>
      </c>
      <c r="F7005" s="46">
        <v>46178</v>
      </c>
      <c r="G7005" s="46" t="str">
        <f t="shared" si="747"/>
        <v>陈禹廷2026-6-5</v>
      </c>
      <c r="H7005" s="63" t="s">
        <v>4813</v>
      </c>
      <c r="I7005" s="63" t="s">
        <v>4814</v>
      </c>
      <c r="J7005" s="64"/>
      <c r="K7005" s="64"/>
      <c r="L7005" s="65"/>
      <c r="M7005" s="65"/>
      <c r="N7005" s="65"/>
      <c r="O7005" s="66"/>
      <c r="P7005" s="184"/>
      <c r="Q7005" s="68"/>
      <c r="R7005" s="68"/>
      <c r="S7005" s="68"/>
      <c r="T7005" s="69">
        <f t="shared" si="749"/>
        <v>0</v>
      </c>
      <c r="U7005" s="68"/>
      <c r="V7005" s="70"/>
      <c r="W7005" s="70"/>
      <c r="X7005" s="71">
        <f t="shared" si="750"/>
        <v>0</v>
      </c>
      <c r="Y7005" s="72"/>
      <c r="Z7005" s="70"/>
      <c r="AA7005" s="68">
        <v>4</v>
      </c>
      <c r="AB7005" s="73"/>
      <c r="AC7005" s="70"/>
      <c r="AD7005" s="74"/>
      <c r="AE7005" s="68"/>
      <c r="AF7005" s="75"/>
    </row>
    <row r="7006" ht="28.5" customHeight="1" spans="1:32">
      <c r="A7006" s="61" t="s">
        <v>36</v>
      </c>
      <c r="B7006" s="61" t="s">
        <v>4802</v>
      </c>
      <c r="C7006" s="61" t="s">
        <v>4803</v>
      </c>
      <c r="D7006" s="61" t="s">
        <v>4804</v>
      </c>
      <c r="E7006" s="62" t="s">
        <v>4805</v>
      </c>
      <c r="F7006" s="46">
        <v>46179</v>
      </c>
      <c r="G7006" s="46" t="str">
        <f t="shared" si="747"/>
        <v>陈禹廷2026-6-6</v>
      </c>
      <c r="H7006" s="63" t="s">
        <v>2378</v>
      </c>
      <c r="I7006" s="63" t="s">
        <v>262</v>
      </c>
      <c r="J7006" s="64"/>
      <c r="K7006" s="64"/>
      <c r="L7006" s="65"/>
      <c r="M7006" s="65"/>
      <c r="N7006" s="65"/>
      <c r="O7006" s="66"/>
      <c r="P7006" s="184"/>
      <c r="Q7006" s="68"/>
      <c r="R7006" s="68"/>
      <c r="S7006" s="68"/>
      <c r="T7006" s="69">
        <f t="shared" si="749"/>
        <v>0</v>
      </c>
      <c r="U7006" s="68"/>
      <c r="V7006" s="70"/>
      <c r="W7006" s="70"/>
      <c r="X7006" s="71">
        <f t="shared" si="750"/>
        <v>0</v>
      </c>
      <c r="Y7006" s="72"/>
      <c r="Z7006" s="70"/>
      <c r="AA7006" s="68">
        <v>2</v>
      </c>
      <c r="AB7006" s="73"/>
      <c r="AC7006" s="70"/>
      <c r="AD7006" s="74"/>
      <c r="AE7006" s="68"/>
      <c r="AF7006" s="75"/>
    </row>
    <row r="7007" ht="28.5" customHeight="1" spans="1:32">
      <c r="A7007" s="61" t="s">
        <v>36</v>
      </c>
      <c r="B7007" s="61" t="s">
        <v>4802</v>
      </c>
      <c r="C7007" s="61" t="s">
        <v>4803</v>
      </c>
      <c r="D7007" s="61" t="s">
        <v>4804</v>
      </c>
      <c r="E7007" s="62" t="s">
        <v>4805</v>
      </c>
      <c r="F7007" s="77">
        <v>46180</v>
      </c>
      <c r="G7007" s="46" t="str">
        <f t="shared" si="747"/>
        <v>陈禹廷2026-6-7</v>
      </c>
      <c r="H7007" s="63" t="s">
        <v>4815</v>
      </c>
      <c r="I7007" s="63"/>
      <c r="J7007" s="64"/>
      <c r="K7007" s="64"/>
      <c r="L7007" s="65"/>
      <c r="M7007" s="65"/>
      <c r="N7007" s="65"/>
      <c r="O7007" s="66"/>
      <c r="P7007" s="184"/>
      <c r="Q7007" s="68"/>
      <c r="R7007" s="68"/>
      <c r="S7007" s="68"/>
      <c r="T7007" s="69">
        <f t="shared" si="749"/>
        <v>0</v>
      </c>
      <c r="U7007" s="68"/>
      <c r="V7007" s="70"/>
      <c r="W7007" s="70"/>
      <c r="X7007" s="71">
        <f t="shared" si="750"/>
        <v>0</v>
      </c>
      <c r="Y7007" s="72"/>
      <c r="Z7007" s="70"/>
      <c r="AA7007" s="68"/>
      <c r="AB7007" s="73"/>
      <c r="AC7007" s="70"/>
      <c r="AD7007" s="74"/>
      <c r="AE7007" s="68"/>
      <c r="AF7007" s="75"/>
    </row>
    <row r="7008" ht="28.5" customHeight="1" spans="1:32">
      <c r="A7008" s="61" t="s">
        <v>36</v>
      </c>
      <c r="B7008" s="61" t="s">
        <v>4802</v>
      </c>
      <c r="C7008" s="61" t="s">
        <v>4803</v>
      </c>
      <c r="D7008" s="61" t="s">
        <v>4804</v>
      </c>
      <c r="E7008" s="62" t="s">
        <v>4805</v>
      </c>
      <c r="F7008" s="46">
        <v>46181</v>
      </c>
      <c r="G7008" s="46" t="str">
        <f t="shared" si="747"/>
        <v>陈禹廷2026-6-8</v>
      </c>
      <c r="H7008" s="63" t="s">
        <v>4816</v>
      </c>
      <c r="I7008" s="63"/>
      <c r="J7008" s="64"/>
      <c r="K7008" s="64"/>
      <c r="L7008" s="65"/>
      <c r="M7008" s="65"/>
      <c r="N7008" s="65"/>
      <c r="O7008" s="66"/>
      <c r="P7008" s="184"/>
      <c r="Q7008" s="68"/>
      <c r="R7008" s="68"/>
      <c r="S7008" s="68"/>
      <c r="T7008" s="69">
        <f t="shared" si="749"/>
        <v>0</v>
      </c>
      <c r="U7008" s="68"/>
      <c r="V7008" s="70"/>
      <c r="W7008" s="70"/>
      <c r="X7008" s="71">
        <f t="shared" si="750"/>
        <v>0</v>
      </c>
      <c r="Y7008" s="72"/>
      <c r="Z7008" s="70"/>
      <c r="AA7008" s="68"/>
      <c r="AB7008" s="73"/>
      <c r="AC7008" s="70"/>
      <c r="AD7008" s="74"/>
      <c r="AE7008" s="68"/>
      <c r="AF7008" s="75"/>
    </row>
    <row r="7009" ht="28.5" customHeight="1" spans="1:32">
      <c r="A7009" s="61" t="s">
        <v>36</v>
      </c>
      <c r="B7009" s="61" t="s">
        <v>4802</v>
      </c>
      <c r="C7009" s="61" t="s">
        <v>4803</v>
      </c>
      <c r="D7009" s="61" t="s">
        <v>4804</v>
      </c>
      <c r="E7009" s="62" t="s">
        <v>4805</v>
      </c>
      <c r="F7009" s="78">
        <v>46182</v>
      </c>
      <c r="G7009" s="46" t="str">
        <f t="shared" si="747"/>
        <v>陈禹廷2026-6-9</v>
      </c>
      <c r="H7009" s="63" t="s">
        <v>1327</v>
      </c>
      <c r="I7009" s="63" t="s">
        <v>4817</v>
      </c>
      <c r="J7009" s="64"/>
      <c r="K7009" s="64"/>
      <c r="L7009" s="65"/>
      <c r="M7009" s="65"/>
      <c r="N7009" s="65"/>
      <c r="O7009" s="66"/>
      <c r="P7009" s="184"/>
      <c r="Q7009" s="68"/>
      <c r="R7009" s="68"/>
      <c r="S7009" s="68"/>
      <c r="T7009" s="69">
        <f t="shared" si="749"/>
        <v>0</v>
      </c>
      <c r="U7009" s="68"/>
      <c r="V7009" s="70"/>
      <c r="W7009" s="70"/>
      <c r="X7009" s="71">
        <f t="shared" si="750"/>
        <v>0</v>
      </c>
      <c r="Y7009" s="72"/>
      <c r="Z7009" s="70"/>
      <c r="AA7009" s="68">
        <v>4</v>
      </c>
      <c r="AB7009" s="73"/>
      <c r="AC7009" s="70"/>
      <c r="AD7009" s="74"/>
      <c r="AE7009" s="68"/>
      <c r="AF7009" s="75"/>
    </row>
    <row r="7010" ht="28.5" customHeight="1" spans="1:32">
      <c r="A7010" s="61" t="s">
        <v>36</v>
      </c>
      <c r="B7010" s="61" t="s">
        <v>4802</v>
      </c>
      <c r="C7010" s="61" t="s">
        <v>4803</v>
      </c>
      <c r="D7010" s="61" t="s">
        <v>4804</v>
      </c>
      <c r="E7010" s="62" t="s">
        <v>4805</v>
      </c>
      <c r="F7010" s="46">
        <v>46183</v>
      </c>
      <c r="G7010" s="46" t="str">
        <f t="shared" si="747"/>
        <v>陈禹廷2026-6-10</v>
      </c>
      <c r="H7010" s="63" t="s">
        <v>4818</v>
      </c>
      <c r="I7010" s="63" t="s">
        <v>4819</v>
      </c>
      <c r="J7010" s="64"/>
      <c r="K7010" s="64"/>
      <c r="L7010" s="65"/>
      <c r="M7010" s="65"/>
      <c r="N7010" s="65"/>
      <c r="O7010" s="66"/>
      <c r="P7010" s="184"/>
      <c r="Q7010" s="68"/>
      <c r="R7010" s="68"/>
      <c r="S7010" s="68"/>
      <c r="T7010" s="69">
        <f t="shared" si="749"/>
        <v>0</v>
      </c>
      <c r="U7010" s="68"/>
      <c r="V7010" s="70"/>
      <c r="W7010" s="70"/>
      <c r="X7010" s="71">
        <f t="shared" si="750"/>
        <v>0</v>
      </c>
      <c r="Y7010" s="72"/>
      <c r="Z7010" s="70"/>
      <c r="AA7010" s="68">
        <v>2</v>
      </c>
      <c r="AB7010" s="73"/>
      <c r="AC7010" s="70"/>
      <c r="AD7010" s="74"/>
      <c r="AE7010" s="68"/>
      <c r="AF7010" s="75"/>
    </row>
    <row r="7011" ht="28.5" customHeight="1" spans="1:32">
      <c r="A7011" s="61" t="s">
        <v>36</v>
      </c>
      <c r="B7011" s="61" t="s">
        <v>4802</v>
      </c>
      <c r="C7011" s="61" t="s">
        <v>4803</v>
      </c>
      <c r="D7011" s="61" t="s">
        <v>4804</v>
      </c>
      <c r="E7011" s="62" t="s">
        <v>4805</v>
      </c>
      <c r="F7011" s="46">
        <v>46184</v>
      </c>
      <c r="G7011" s="46" t="str">
        <f t="shared" si="747"/>
        <v>陈禹廷2026-6-11</v>
      </c>
      <c r="H7011" s="63" t="s">
        <v>1331</v>
      </c>
      <c r="I7011" s="63" t="s">
        <v>4820</v>
      </c>
      <c r="J7011" s="64"/>
      <c r="K7011" s="64"/>
      <c r="L7011" s="65"/>
      <c r="M7011" s="65"/>
      <c r="N7011" s="65"/>
      <c r="O7011" s="66"/>
      <c r="P7011" s="184"/>
      <c r="Q7011" s="68"/>
      <c r="R7011" s="68"/>
      <c r="S7011" s="68"/>
      <c r="T7011" s="69">
        <f t="shared" si="749"/>
        <v>0</v>
      </c>
      <c r="U7011" s="68"/>
      <c r="V7011" s="70"/>
      <c r="W7011" s="70"/>
      <c r="X7011" s="71">
        <f t="shared" si="750"/>
        <v>0</v>
      </c>
      <c r="Y7011" s="72"/>
      <c r="Z7011" s="70"/>
      <c r="AA7011" s="68">
        <v>4</v>
      </c>
      <c r="AB7011" s="73"/>
      <c r="AC7011" s="70"/>
      <c r="AD7011" s="74"/>
      <c r="AE7011" s="68"/>
      <c r="AF7011" s="75"/>
    </row>
    <row r="7012" ht="28.5" customHeight="1" spans="1:32">
      <c r="A7012" s="61" t="s">
        <v>36</v>
      </c>
      <c r="B7012" s="61" t="s">
        <v>4802</v>
      </c>
      <c r="C7012" s="61" t="s">
        <v>4803</v>
      </c>
      <c r="D7012" s="61" t="s">
        <v>4804</v>
      </c>
      <c r="E7012" s="62" t="s">
        <v>4805</v>
      </c>
      <c r="F7012" s="46">
        <v>46185</v>
      </c>
      <c r="G7012" s="46" t="str">
        <f t="shared" si="747"/>
        <v>陈禹廷2026-6-12</v>
      </c>
      <c r="H7012" s="63" t="s">
        <v>3566</v>
      </c>
      <c r="I7012" s="63" t="s">
        <v>4821</v>
      </c>
      <c r="J7012" s="64"/>
      <c r="K7012" s="64"/>
      <c r="L7012" s="65"/>
      <c r="M7012" s="65"/>
      <c r="N7012" s="65"/>
      <c r="O7012" s="66"/>
      <c r="P7012" s="184"/>
      <c r="Q7012" s="68"/>
      <c r="R7012" s="68"/>
      <c r="S7012" s="68"/>
      <c r="T7012" s="69">
        <f t="shared" si="749"/>
        <v>0</v>
      </c>
      <c r="U7012" s="68"/>
      <c r="V7012" s="70"/>
      <c r="W7012" s="70"/>
      <c r="X7012" s="71">
        <f t="shared" si="750"/>
        <v>0</v>
      </c>
      <c r="Y7012" s="72"/>
      <c r="Z7012" s="70"/>
      <c r="AA7012" s="68">
        <v>4</v>
      </c>
      <c r="AB7012" s="73"/>
      <c r="AC7012" s="70"/>
      <c r="AD7012" s="74"/>
      <c r="AE7012" s="68"/>
      <c r="AF7012" s="75"/>
    </row>
    <row r="7013" ht="28.5" customHeight="1" spans="1:32">
      <c r="A7013" s="61" t="s">
        <v>36</v>
      </c>
      <c r="B7013" s="61" t="s">
        <v>4802</v>
      </c>
      <c r="C7013" s="61" t="s">
        <v>4803</v>
      </c>
      <c r="D7013" s="61" t="s">
        <v>4804</v>
      </c>
      <c r="E7013" s="62" t="s">
        <v>4805</v>
      </c>
      <c r="F7013" s="46">
        <v>46186</v>
      </c>
      <c r="G7013" s="46" t="str">
        <f t="shared" si="747"/>
        <v>陈禹廷2026-6-13</v>
      </c>
      <c r="H7013" s="63" t="s">
        <v>883</v>
      </c>
      <c r="I7013" s="63" t="s">
        <v>2408</v>
      </c>
      <c r="J7013" s="64"/>
      <c r="K7013" s="64"/>
      <c r="L7013" s="65"/>
      <c r="M7013" s="65"/>
      <c r="N7013" s="65"/>
      <c r="O7013" s="66"/>
      <c r="P7013" s="184"/>
      <c r="Q7013" s="68"/>
      <c r="R7013" s="68"/>
      <c r="S7013" s="68"/>
      <c r="T7013" s="69">
        <f t="shared" si="749"/>
        <v>0</v>
      </c>
      <c r="U7013" s="68"/>
      <c r="V7013" s="70"/>
      <c r="W7013" s="70"/>
      <c r="X7013" s="71">
        <f t="shared" si="750"/>
        <v>0</v>
      </c>
      <c r="Y7013" s="72"/>
      <c r="Z7013" s="70"/>
      <c r="AA7013" s="68">
        <v>2</v>
      </c>
      <c r="AB7013" s="73"/>
      <c r="AC7013" s="70"/>
      <c r="AD7013" s="74"/>
      <c r="AE7013" s="68"/>
      <c r="AF7013" s="80"/>
    </row>
    <row r="7014" ht="28.5" customHeight="1" spans="1:32">
      <c r="A7014" s="61" t="s">
        <v>36</v>
      </c>
      <c r="B7014" s="61" t="s">
        <v>4802</v>
      </c>
      <c r="C7014" s="61" t="s">
        <v>4803</v>
      </c>
      <c r="D7014" s="61" t="s">
        <v>4804</v>
      </c>
      <c r="E7014" s="62" t="s">
        <v>4805</v>
      </c>
      <c r="F7014" s="77">
        <v>46187</v>
      </c>
      <c r="G7014" s="46" t="str">
        <f t="shared" si="747"/>
        <v>陈禹廷2026-6-14</v>
      </c>
      <c r="H7014" s="63" t="s">
        <v>4495</v>
      </c>
      <c r="I7014" s="63"/>
      <c r="J7014" s="64"/>
      <c r="K7014" s="64"/>
      <c r="L7014" s="65"/>
      <c r="M7014" s="65"/>
      <c r="N7014" s="65"/>
      <c r="O7014" s="66"/>
      <c r="P7014" s="184"/>
      <c r="Q7014" s="68"/>
      <c r="R7014" s="68"/>
      <c r="S7014" s="68"/>
      <c r="T7014" s="69">
        <f t="shared" si="749"/>
        <v>0</v>
      </c>
      <c r="U7014" s="68"/>
      <c r="V7014" s="70"/>
      <c r="W7014" s="70"/>
      <c r="X7014" s="71">
        <f t="shared" si="750"/>
        <v>0</v>
      </c>
      <c r="Y7014" s="72"/>
      <c r="Z7014" s="70"/>
      <c r="AA7014" s="68"/>
      <c r="AB7014" s="73"/>
      <c r="AC7014" s="70"/>
      <c r="AD7014" s="74"/>
      <c r="AE7014" s="68"/>
      <c r="AF7014" s="80"/>
    </row>
    <row r="7015" ht="28.5" customHeight="1" spans="1:32">
      <c r="A7015" s="61" t="s">
        <v>36</v>
      </c>
      <c r="B7015" s="61" t="s">
        <v>4802</v>
      </c>
      <c r="C7015" s="61" t="s">
        <v>4803</v>
      </c>
      <c r="D7015" s="61" t="s">
        <v>4804</v>
      </c>
      <c r="E7015" s="62" t="s">
        <v>4805</v>
      </c>
      <c r="F7015" s="46">
        <v>46188</v>
      </c>
      <c r="G7015" s="46" t="str">
        <f t="shared" si="747"/>
        <v>陈禹廷2026-6-15</v>
      </c>
      <c r="H7015" s="63" t="s">
        <v>4822</v>
      </c>
      <c r="I7015" s="63" t="s">
        <v>4823</v>
      </c>
      <c r="J7015" s="64"/>
      <c r="K7015" s="64"/>
      <c r="L7015" s="65"/>
      <c r="M7015" s="65"/>
      <c r="N7015" s="65"/>
      <c r="O7015" s="66"/>
      <c r="P7015" s="184"/>
      <c r="Q7015" s="68"/>
      <c r="R7015" s="68"/>
      <c r="S7015" s="68"/>
      <c r="T7015" s="69">
        <f t="shared" si="749"/>
        <v>0</v>
      </c>
      <c r="U7015" s="68"/>
      <c r="V7015" s="70"/>
      <c r="W7015" s="70"/>
      <c r="X7015" s="71">
        <f t="shared" si="750"/>
        <v>0</v>
      </c>
      <c r="Y7015" s="72"/>
      <c r="Z7015" s="70"/>
      <c r="AA7015" s="68">
        <v>4</v>
      </c>
      <c r="AB7015" s="73"/>
      <c r="AC7015" s="70"/>
      <c r="AD7015" s="74"/>
      <c r="AE7015" s="68"/>
      <c r="AF7015" s="75"/>
    </row>
    <row r="7016" ht="28.5" customHeight="1" spans="1:32">
      <c r="A7016" s="61" t="s">
        <v>36</v>
      </c>
      <c r="B7016" s="61" t="s">
        <v>4802</v>
      </c>
      <c r="C7016" s="61" t="s">
        <v>4803</v>
      </c>
      <c r="D7016" s="61" t="s">
        <v>4804</v>
      </c>
      <c r="E7016" s="62" t="s">
        <v>4805</v>
      </c>
      <c r="F7016" s="46">
        <v>46189</v>
      </c>
      <c r="G7016" s="46" t="str">
        <f t="shared" si="747"/>
        <v>陈禹廷2026-6-16</v>
      </c>
      <c r="H7016" s="63" t="s">
        <v>4824</v>
      </c>
      <c r="I7016" s="63" t="s">
        <v>4825</v>
      </c>
      <c r="J7016" s="64"/>
      <c r="K7016" s="64"/>
      <c r="L7016" s="65"/>
      <c r="M7016" s="65"/>
      <c r="N7016" s="65"/>
      <c r="O7016" s="66"/>
      <c r="P7016" s="184"/>
      <c r="Q7016" s="68"/>
      <c r="R7016" s="68"/>
      <c r="S7016" s="68"/>
      <c r="T7016" s="69">
        <f t="shared" si="749"/>
        <v>0</v>
      </c>
      <c r="U7016" s="68"/>
      <c r="V7016" s="70"/>
      <c r="W7016" s="70"/>
      <c r="X7016" s="71">
        <f t="shared" si="750"/>
        <v>0</v>
      </c>
      <c r="Y7016" s="72"/>
      <c r="Z7016" s="70"/>
      <c r="AA7016" s="68">
        <v>4</v>
      </c>
      <c r="AB7016" s="73"/>
      <c r="AC7016" s="70"/>
      <c r="AD7016" s="74"/>
      <c r="AE7016" s="68"/>
      <c r="AF7016" s="80"/>
    </row>
    <row r="7017" ht="28.5" customHeight="1" spans="1:32">
      <c r="A7017" s="61" t="s">
        <v>36</v>
      </c>
      <c r="B7017" s="61" t="s">
        <v>4802</v>
      </c>
      <c r="C7017" s="61" t="s">
        <v>4803</v>
      </c>
      <c r="D7017" s="61" t="s">
        <v>4804</v>
      </c>
      <c r="E7017" s="62" t="s">
        <v>4805</v>
      </c>
      <c r="F7017" s="46">
        <v>46190</v>
      </c>
      <c r="G7017" s="46" t="str">
        <f t="shared" si="747"/>
        <v>陈禹廷2026-6-17</v>
      </c>
      <c r="H7017" s="63" t="s">
        <v>4826</v>
      </c>
      <c r="I7017" s="63" t="s">
        <v>4827</v>
      </c>
      <c r="J7017" s="64"/>
      <c r="K7017" s="64"/>
      <c r="L7017" s="65"/>
      <c r="M7017" s="65"/>
      <c r="N7017" s="65"/>
      <c r="O7017" s="66"/>
      <c r="P7017" s="184"/>
      <c r="Q7017" s="68"/>
      <c r="R7017" s="68"/>
      <c r="S7017" s="68"/>
      <c r="T7017" s="69">
        <f t="shared" si="749"/>
        <v>0</v>
      </c>
      <c r="U7017" s="68"/>
      <c r="V7017" s="70"/>
      <c r="W7017" s="70"/>
      <c r="X7017" s="71">
        <f t="shared" si="750"/>
        <v>0</v>
      </c>
      <c r="Y7017" s="72"/>
      <c r="Z7017" s="70"/>
      <c r="AA7017" s="68">
        <v>4</v>
      </c>
      <c r="AB7017" s="73"/>
      <c r="AC7017" s="70"/>
      <c r="AD7017" s="74"/>
      <c r="AE7017" s="68"/>
      <c r="AF7017" s="75"/>
    </row>
    <row r="7018" ht="28.5" customHeight="1" spans="1:32">
      <c r="A7018" s="61" t="s">
        <v>36</v>
      </c>
      <c r="B7018" s="61" t="s">
        <v>4802</v>
      </c>
      <c r="C7018" s="61" t="s">
        <v>4803</v>
      </c>
      <c r="D7018" s="61" t="s">
        <v>4804</v>
      </c>
      <c r="E7018" s="62" t="s">
        <v>4805</v>
      </c>
      <c r="F7018" s="46">
        <v>46191</v>
      </c>
      <c r="G7018" s="46" t="str">
        <f t="shared" si="747"/>
        <v>陈禹廷2026-6-18</v>
      </c>
      <c r="H7018" s="63" t="s">
        <v>4828</v>
      </c>
      <c r="I7018" s="63" t="s">
        <v>4829</v>
      </c>
      <c r="J7018" s="64"/>
      <c r="K7018" s="64"/>
      <c r="L7018" s="65"/>
      <c r="M7018" s="65"/>
      <c r="N7018" s="65"/>
      <c r="O7018" s="66"/>
      <c r="P7018" s="184"/>
      <c r="Q7018" s="68"/>
      <c r="R7018" s="68"/>
      <c r="S7018" s="68"/>
      <c r="T7018" s="69">
        <f t="shared" si="749"/>
        <v>0</v>
      </c>
      <c r="U7018" s="68"/>
      <c r="V7018" s="70"/>
      <c r="W7018" s="70"/>
      <c r="X7018" s="71">
        <f t="shared" si="750"/>
        <v>0</v>
      </c>
      <c r="Y7018" s="72"/>
      <c r="Z7018" s="70"/>
      <c r="AA7018" s="68">
        <v>2</v>
      </c>
      <c r="AB7018" s="73"/>
      <c r="AC7018" s="70"/>
      <c r="AD7018" s="74"/>
      <c r="AE7018" s="68"/>
      <c r="AF7018" s="75"/>
    </row>
    <row r="7019" ht="28.5" customHeight="1" spans="1:32">
      <c r="A7019" s="61" t="s">
        <v>36</v>
      </c>
      <c r="B7019" s="61" t="s">
        <v>4802</v>
      </c>
      <c r="C7019" s="61" t="s">
        <v>4803</v>
      </c>
      <c r="D7019" s="61" t="s">
        <v>4804</v>
      </c>
      <c r="E7019" s="62" t="s">
        <v>4805</v>
      </c>
      <c r="F7019" s="82">
        <v>46192</v>
      </c>
      <c r="G7019" s="46" t="str">
        <f t="shared" si="747"/>
        <v>陈禹廷2026-6-19</v>
      </c>
      <c r="H7019" s="63"/>
      <c r="I7019" s="63"/>
      <c r="J7019" s="64"/>
      <c r="K7019" s="64"/>
      <c r="L7019" s="65"/>
      <c r="M7019" s="65"/>
      <c r="N7019" s="65"/>
      <c r="O7019" s="66"/>
      <c r="P7019" s="184"/>
      <c r="Q7019" s="68"/>
      <c r="R7019" s="68"/>
      <c r="S7019" s="68"/>
      <c r="T7019" s="69">
        <f t="shared" si="749"/>
        <v>0</v>
      </c>
      <c r="U7019" s="68"/>
      <c r="V7019" s="70"/>
      <c r="W7019" s="70"/>
      <c r="X7019" s="71">
        <f t="shared" si="750"/>
        <v>0</v>
      </c>
      <c r="Y7019" s="72"/>
      <c r="Z7019" s="70"/>
      <c r="AA7019" s="68"/>
      <c r="AB7019" s="73"/>
      <c r="AC7019" s="70"/>
      <c r="AD7019" s="74"/>
      <c r="AE7019" s="68"/>
      <c r="AF7019" s="75"/>
    </row>
    <row r="7020" ht="28.5" customHeight="1" spans="1:32">
      <c r="A7020" s="61" t="s">
        <v>36</v>
      </c>
      <c r="B7020" s="61" t="s">
        <v>4802</v>
      </c>
      <c r="C7020" s="61" t="s">
        <v>4803</v>
      </c>
      <c r="D7020" s="61" t="s">
        <v>4804</v>
      </c>
      <c r="E7020" s="62" t="s">
        <v>4805</v>
      </c>
      <c r="F7020" s="77">
        <v>46193</v>
      </c>
      <c r="G7020" s="46" t="str">
        <f t="shared" si="747"/>
        <v>陈禹廷2026-6-20</v>
      </c>
      <c r="H7020" s="63"/>
      <c r="I7020" s="63"/>
      <c r="J7020" s="64"/>
      <c r="K7020" s="64"/>
      <c r="L7020" s="65"/>
      <c r="M7020" s="65"/>
      <c r="N7020" s="65"/>
      <c r="O7020" s="66"/>
      <c r="P7020" s="184"/>
      <c r="Q7020" s="68"/>
      <c r="R7020" s="68"/>
      <c r="S7020" s="68"/>
      <c r="T7020" s="69">
        <f t="shared" si="749"/>
        <v>0</v>
      </c>
      <c r="U7020" s="68"/>
      <c r="V7020" s="70"/>
      <c r="W7020" s="70"/>
      <c r="X7020" s="71">
        <f t="shared" si="750"/>
        <v>0</v>
      </c>
      <c r="Y7020" s="72"/>
      <c r="Z7020" s="70"/>
      <c r="AA7020" s="68"/>
      <c r="AB7020" s="73"/>
      <c r="AC7020" s="70"/>
      <c r="AD7020" s="74"/>
      <c r="AE7020" s="68"/>
      <c r="AF7020" s="75"/>
    </row>
    <row r="7021" ht="28.5" customHeight="1" spans="1:32">
      <c r="A7021" s="61" t="s">
        <v>36</v>
      </c>
      <c r="B7021" s="61" t="s">
        <v>4802</v>
      </c>
      <c r="C7021" s="61" t="s">
        <v>4803</v>
      </c>
      <c r="D7021" s="61" t="s">
        <v>4804</v>
      </c>
      <c r="E7021" s="62" t="s">
        <v>4805</v>
      </c>
      <c r="F7021" s="46">
        <v>46194</v>
      </c>
      <c r="G7021" s="46" t="str">
        <f t="shared" si="747"/>
        <v>陈禹廷2026-6-21</v>
      </c>
      <c r="H7021" s="63" t="s">
        <v>4830</v>
      </c>
      <c r="I7021" s="63" t="s">
        <v>4831</v>
      </c>
      <c r="J7021" s="64"/>
      <c r="K7021" s="64"/>
      <c r="L7021" s="65"/>
      <c r="M7021" s="65"/>
      <c r="N7021" s="65"/>
      <c r="O7021" s="66"/>
      <c r="P7021" s="184"/>
      <c r="Q7021" s="68"/>
      <c r="R7021" s="68"/>
      <c r="S7021" s="68"/>
      <c r="T7021" s="69">
        <f t="shared" si="749"/>
        <v>0</v>
      </c>
      <c r="U7021" s="68"/>
      <c r="V7021" s="70"/>
      <c r="W7021" s="70"/>
      <c r="X7021" s="71">
        <f t="shared" si="750"/>
        <v>0</v>
      </c>
      <c r="Y7021" s="72"/>
      <c r="Z7021" s="70"/>
      <c r="AA7021" s="68">
        <v>4</v>
      </c>
      <c r="AB7021" s="73"/>
      <c r="AC7021" s="70"/>
      <c r="AD7021" s="74"/>
      <c r="AE7021" s="68"/>
      <c r="AF7021" s="75"/>
    </row>
    <row r="7022" ht="28.5" customHeight="1" spans="1:32">
      <c r="A7022" s="61" t="s">
        <v>36</v>
      </c>
      <c r="B7022" s="61" t="s">
        <v>4802</v>
      </c>
      <c r="C7022" s="61" t="s">
        <v>4803</v>
      </c>
      <c r="D7022" s="61" t="s">
        <v>4804</v>
      </c>
      <c r="E7022" s="62" t="s">
        <v>4805</v>
      </c>
      <c r="F7022" s="46">
        <v>46195</v>
      </c>
      <c r="G7022" s="46" t="str">
        <f t="shared" si="747"/>
        <v>陈禹廷2026-6-22</v>
      </c>
      <c r="H7022" s="63"/>
      <c r="I7022" s="63"/>
      <c r="J7022" s="64"/>
      <c r="K7022" s="64"/>
      <c r="L7022" s="65"/>
      <c r="M7022" s="65"/>
      <c r="N7022" s="65"/>
      <c r="O7022" s="66"/>
      <c r="P7022" s="184"/>
      <c r="Q7022" s="68"/>
      <c r="R7022" s="68"/>
      <c r="S7022" s="68"/>
      <c r="T7022" s="69">
        <f t="shared" si="749"/>
        <v>0</v>
      </c>
      <c r="U7022" s="68"/>
      <c r="V7022" s="70"/>
      <c r="W7022" s="70"/>
      <c r="X7022" s="71">
        <f t="shared" si="750"/>
        <v>0</v>
      </c>
      <c r="Y7022" s="72"/>
      <c r="Z7022" s="70"/>
      <c r="AA7022" s="68"/>
      <c r="AB7022" s="73"/>
      <c r="AC7022" s="70"/>
      <c r="AD7022" s="74"/>
      <c r="AE7022" s="68"/>
      <c r="AF7022" s="75"/>
    </row>
    <row r="7023" ht="28.5" customHeight="1" spans="1:32">
      <c r="A7023" s="61" t="s">
        <v>36</v>
      </c>
      <c r="B7023" s="61" t="s">
        <v>4802</v>
      </c>
      <c r="C7023" s="61" t="s">
        <v>4803</v>
      </c>
      <c r="D7023" s="61" t="s">
        <v>4804</v>
      </c>
      <c r="E7023" s="62" t="s">
        <v>4805</v>
      </c>
      <c r="F7023" s="46">
        <v>46196</v>
      </c>
      <c r="G7023" s="46" t="str">
        <f t="shared" si="747"/>
        <v>陈禹廷2026-6-23</v>
      </c>
      <c r="H7023" s="63"/>
      <c r="I7023" s="63"/>
      <c r="J7023" s="64"/>
      <c r="K7023" s="64"/>
      <c r="L7023" s="65"/>
      <c r="M7023" s="65"/>
      <c r="N7023" s="65"/>
      <c r="O7023" s="66"/>
      <c r="P7023" s="184"/>
      <c r="Q7023" s="68"/>
      <c r="R7023" s="68"/>
      <c r="S7023" s="68"/>
      <c r="T7023" s="69">
        <f t="shared" si="749"/>
        <v>0</v>
      </c>
      <c r="U7023" s="68"/>
      <c r="V7023" s="70"/>
      <c r="W7023" s="70"/>
      <c r="X7023" s="71">
        <f t="shared" si="750"/>
        <v>0</v>
      </c>
      <c r="Y7023" s="72"/>
      <c r="Z7023" s="70"/>
      <c r="AA7023" s="68"/>
      <c r="AB7023" s="73"/>
      <c r="AC7023" s="70"/>
      <c r="AD7023" s="74"/>
      <c r="AE7023" s="68"/>
      <c r="AF7023" s="75"/>
    </row>
    <row r="7024" ht="28.5" customHeight="1" spans="1:32">
      <c r="A7024" s="61" t="s">
        <v>36</v>
      </c>
      <c r="B7024" s="61" t="s">
        <v>4802</v>
      </c>
      <c r="C7024" s="61" t="s">
        <v>4803</v>
      </c>
      <c r="D7024" s="61" t="s">
        <v>4804</v>
      </c>
      <c r="E7024" s="62" t="s">
        <v>4805</v>
      </c>
      <c r="F7024" s="46">
        <v>46197</v>
      </c>
      <c r="G7024" s="46" t="str">
        <f t="shared" si="747"/>
        <v>陈禹廷2026-6-24</v>
      </c>
      <c r="H7024" s="63"/>
      <c r="I7024" s="63"/>
      <c r="J7024" s="64"/>
      <c r="K7024" s="64"/>
      <c r="L7024" s="65"/>
      <c r="M7024" s="65"/>
      <c r="N7024" s="65"/>
      <c r="O7024" s="66"/>
      <c r="P7024" s="184"/>
      <c r="Q7024" s="68"/>
      <c r="R7024" s="68"/>
      <c r="S7024" s="68"/>
      <c r="T7024" s="69">
        <f t="shared" si="749"/>
        <v>0</v>
      </c>
      <c r="U7024" s="68"/>
      <c r="V7024" s="70"/>
      <c r="W7024" s="70"/>
      <c r="X7024" s="71">
        <f t="shared" si="750"/>
        <v>0</v>
      </c>
      <c r="Y7024" s="72"/>
      <c r="Z7024" s="70"/>
      <c r="AA7024" s="68"/>
      <c r="AB7024" s="73"/>
      <c r="AC7024" s="70"/>
      <c r="AD7024" s="74"/>
      <c r="AE7024" s="68"/>
      <c r="AF7024" s="75"/>
    </row>
    <row r="7025" ht="28.5" customHeight="1" spans="1:32">
      <c r="A7025" s="61" t="s">
        <v>36</v>
      </c>
      <c r="B7025" s="61" t="s">
        <v>4802</v>
      </c>
      <c r="C7025" s="61" t="s">
        <v>4803</v>
      </c>
      <c r="D7025" s="61" t="s">
        <v>4804</v>
      </c>
      <c r="E7025" s="62" t="s">
        <v>4805</v>
      </c>
      <c r="F7025" s="46">
        <v>46198</v>
      </c>
      <c r="G7025" s="46" t="str">
        <f t="shared" si="747"/>
        <v>陈禹廷2026-6-25</v>
      </c>
      <c r="H7025" s="63"/>
      <c r="I7025" s="63"/>
      <c r="J7025" s="64"/>
      <c r="K7025" s="64"/>
      <c r="L7025" s="65"/>
      <c r="M7025" s="65"/>
      <c r="N7025" s="65"/>
      <c r="O7025" s="66"/>
      <c r="P7025" s="184"/>
      <c r="Q7025" s="68"/>
      <c r="R7025" s="68"/>
      <c r="S7025" s="68"/>
      <c r="T7025" s="69">
        <f t="shared" si="749"/>
        <v>0</v>
      </c>
      <c r="U7025" s="68"/>
      <c r="V7025" s="70"/>
      <c r="W7025" s="70"/>
      <c r="X7025" s="71">
        <f t="shared" si="750"/>
        <v>0</v>
      </c>
      <c r="Y7025" s="72"/>
      <c r="Z7025" s="70"/>
      <c r="AA7025" s="68"/>
      <c r="AB7025" s="73"/>
      <c r="AC7025" s="70"/>
      <c r="AD7025" s="74"/>
      <c r="AE7025" s="68"/>
      <c r="AF7025" s="75"/>
    </row>
    <row r="7026" ht="28.5" customHeight="1" spans="1:32">
      <c r="A7026" s="61" t="s">
        <v>36</v>
      </c>
      <c r="B7026" s="61" t="s">
        <v>4802</v>
      </c>
      <c r="C7026" s="61" t="s">
        <v>4803</v>
      </c>
      <c r="D7026" s="61" t="s">
        <v>4804</v>
      </c>
      <c r="E7026" s="62" t="s">
        <v>4805</v>
      </c>
      <c r="F7026" s="46">
        <v>46199</v>
      </c>
      <c r="G7026" s="46" t="str">
        <f t="shared" si="747"/>
        <v>陈禹廷2026-6-26</v>
      </c>
      <c r="H7026" s="63"/>
      <c r="I7026" s="63"/>
      <c r="J7026" s="64"/>
      <c r="K7026" s="64"/>
      <c r="L7026" s="65"/>
      <c r="M7026" s="65"/>
      <c r="N7026" s="65"/>
      <c r="O7026" s="66"/>
      <c r="P7026" s="184"/>
      <c r="Q7026" s="68"/>
      <c r="R7026" s="68"/>
      <c r="S7026" s="68"/>
      <c r="T7026" s="69">
        <f t="shared" si="749"/>
        <v>0</v>
      </c>
      <c r="U7026" s="68"/>
      <c r="V7026" s="70"/>
      <c r="W7026" s="70"/>
      <c r="X7026" s="71">
        <f t="shared" si="750"/>
        <v>0</v>
      </c>
      <c r="Y7026" s="72"/>
      <c r="Z7026" s="70"/>
      <c r="AA7026" s="68"/>
      <c r="AB7026" s="73"/>
      <c r="AC7026" s="70"/>
      <c r="AD7026" s="74"/>
      <c r="AE7026" s="68"/>
      <c r="AF7026" s="75"/>
    </row>
    <row r="7027" ht="28.5" customHeight="1" spans="1:32">
      <c r="A7027" s="61" t="s">
        <v>36</v>
      </c>
      <c r="B7027" s="61" t="s">
        <v>4802</v>
      </c>
      <c r="C7027" s="61" t="s">
        <v>4803</v>
      </c>
      <c r="D7027" s="61" t="s">
        <v>4804</v>
      </c>
      <c r="E7027" s="62" t="s">
        <v>4805</v>
      </c>
      <c r="F7027" s="46">
        <v>46200</v>
      </c>
      <c r="G7027" s="46" t="str">
        <f t="shared" si="747"/>
        <v>陈禹廷2026-6-27</v>
      </c>
      <c r="H7027" s="63"/>
      <c r="I7027" s="63"/>
      <c r="J7027" s="64"/>
      <c r="K7027" s="64"/>
      <c r="L7027" s="65"/>
      <c r="M7027" s="65"/>
      <c r="N7027" s="79"/>
      <c r="O7027" s="66"/>
      <c r="P7027" s="184"/>
      <c r="Q7027" s="68"/>
      <c r="R7027" s="68"/>
      <c r="S7027" s="68"/>
      <c r="T7027" s="69">
        <f t="shared" si="749"/>
        <v>0</v>
      </c>
      <c r="U7027" s="68"/>
      <c r="V7027" s="70"/>
      <c r="W7027" s="70"/>
      <c r="X7027" s="71">
        <f t="shared" si="750"/>
        <v>0</v>
      </c>
      <c r="Y7027" s="72"/>
      <c r="Z7027" s="70"/>
      <c r="AA7027" s="68"/>
      <c r="AB7027" s="73"/>
      <c r="AC7027" s="70"/>
      <c r="AD7027" s="74"/>
      <c r="AE7027" s="68"/>
      <c r="AF7027" s="75"/>
    </row>
    <row r="7028" ht="28.5" customHeight="1" spans="1:32">
      <c r="A7028" s="61" t="s">
        <v>36</v>
      </c>
      <c r="B7028" s="61" t="s">
        <v>4802</v>
      </c>
      <c r="C7028" s="61" t="s">
        <v>4803</v>
      </c>
      <c r="D7028" s="61" t="s">
        <v>4804</v>
      </c>
      <c r="E7028" s="62" t="s">
        <v>4805</v>
      </c>
      <c r="F7028" s="46">
        <v>46201</v>
      </c>
      <c r="G7028" s="46" t="str">
        <f t="shared" si="747"/>
        <v>陈禹廷2026-6-28</v>
      </c>
      <c r="H7028" s="63"/>
      <c r="I7028" s="63"/>
      <c r="J7028" s="64"/>
      <c r="K7028" s="64"/>
      <c r="L7028" s="65"/>
      <c r="M7028" s="65"/>
      <c r="N7028" s="65"/>
      <c r="O7028" s="66"/>
      <c r="P7028" s="184"/>
      <c r="Q7028" s="68"/>
      <c r="R7028" s="68"/>
      <c r="S7028" s="68"/>
      <c r="T7028" s="69">
        <f t="shared" si="749"/>
        <v>0</v>
      </c>
      <c r="U7028" s="68"/>
      <c r="V7028" s="70"/>
      <c r="W7028" s="70"/>
      <c r="X7028" s="71">
        <f t="shared" si="750"/>
        <v>0</v>
      </c>
      <c r="Y7028" s="72"/>
      <c r="Z7028" s="70"/>
      <c r="AA7028" s="68"/>
      <c r="AB7028" s="73"/>
      <c r="AC7028" s="70"/>
      <c r="AD7028" s="74"/>
      <c r="AE7028" s="68"/>
      <c r="AF7028" s="75"/>
    </row>
    <row r="7029" ht="28.5" customHeight="1" spans="1:32">
      <c r="A7029" s="61" t="s">
        <v>36</v>
      </c>
      <c r="B7029" s="61" t="s">
        <v>4802</v>
      </c>
      <c r="C7029" s="61" t="s">
        <v>4803</v>
      </c>
      <c r="D7029" s="61" t="s">
        <v>4804</v>
      </c>
      <c r="E7029" s="62" t="s">
        <v>4805</v>
      </c>
      <c r="F7029" s="46">
        <v>46202</v>
      </c>
      <c r="G7029" s="46" t="str">
        <f t="shared" si="747"/>
        <v>陈禹廷2026-6-29</v>
      </c>
      <c r="H7029" s="63"/>
      <c r="I7029" s="63"/>
      <c r="J7029" s="64"/>
      <c r="K7029" s="64"/>
      <c r="L7029" s="65"/>
      <c r="M7029" s="65"/>
      <c r="N7029" s="79"/>
      <c r="O7029" s="66"/>
      <c r="P7029" s="184"/>
      <c r="Q7029" s="68"/>
      <c r="R7029" s="68"/>
      <c r="S7029" s="68"/>
      <c r="T7029" s="69">
        <f t="shared" si="749"/>
        <v>0</v>
      </c>
      <c r="U7029" s="68"/>
      <c r="V7029" s="70"/>
      <c r="W7029" s="70"/>
      <c r="X7029" s="71">
        <f t="shared" si="750"/>
        <v>0</v>
      </c>
      <c r="Y7029" s="72"/>
      <c r="Z7029" s="70"/>
      <c r="AA7029" s="68"/>
      <c r="AB7029" s="73"/>
      <c r="AC7029" s="70"/>
      <c r="AD7029" s="74"/>
      <c r="AE7029" s="68"/>
      <c r="AF7029" s="75"/>
    </row>
    <row r="7030" s="3" customFormat="1" ht="28.5" customHeight="1" spans="1:32">
      <c r="A7030" s="61" t="s">
        <v>36</v>
      </c>
      <c r="B7030" s="61" t="s">
        <v>4802</v>
      </c>
      <c r="C7030" s="61" t="s">
        <v>4803</v>
      </c>
      <c r="D7030" s="61" t="s">
        <v>4804</v>
      </c>
      <c r="E7030" s="62" t="s">
        <v>4805</v>
      </c>
      <c r="F7030" s="46">
        <v>46203</v>
      </c>
      <c r="G7030" s="46" t="str">
        <f t="shared" si="747"/>
        <v>陈禹廷2026-6-30</v>
      </c>
      <c r="H7030" s="63"/>
      <c r="I7030" s="63"/>
      <c r="J7030" s="64"/>
      <c r="K7030" s="64"/>
      <c r="L7030" s="65"/>
      <c r="M7030" s="65"/>
      <c r="N7030" s="65"/>
      <c r="O7030" s="66"/>
      <c r="P7030" s="184"/>
      <c r="Q7030" s="68"/>
      <c r="R7030" s="68"/>
      <c r="S7030" s="68"/>
      <c r="T7030" s="69">
        <f t="shared" si="749"/>
        <v>0</v>
      </c>
      <c r="U7030" s="68"/>
      <c r="V7030" s="70"/>
      <c r="W7030" s="70"/>
      <c r="X7030" s="71">
        <f t="shared" si="750"/>
        <v>0</v>
      </c>
      <c r="Y7030" s="72"/>
      <c r="Z7030" s="70"/>
      <c r="AA7030" s="68"/>
      <c r="AB7030" s="73"/>
      <c r="AC7030" s="70"/>
      <c r="AD7030" s="74"/>
      <c r="AE7030" s="68"/>
      <c r="AF7030" s="75"/>
    </row>
    <row r="7031" s="3" customFormat="1" ht="28.5" customHeight="1" spans="1:32">
      <c r="A7031" s="61" t="s">
        <v>36</v>
      </c>
      <c r="B7031" s="61" t="s">
        <v>4802</v>
      </c>
      <c r="C7031" s="61" t="s">
        <v>4803</v>
      </c>
      <c r="D7031" s="61" t="s">
        <v>4804</v>
      </c>
      <c r="E7031" s="62" t="s">
        <v>4805</v>
      </c>
      <c r="F7031" s="46">
        <v>46204</v>
      </c>
      <c r="G7031" s="46" t="str">
        <f t="shared" si="747"/>
        <v>陈禹廷2026-7-1</v>
      </c>
      <c r="H7031" s="63"/>
      <c r="I7031" s="63"/>
      <c r="J7031" s="64"/>
      <c r="K7031" s="64"/>
      <c r="L7031" s="65"/>
      <c r="M7031" s="65"/>
      <c r="N7031" s="65"/>
      <c r="O7031" s="66"/>
      <c r="P7031" s="184"/>
      <c r="Q7031" s="68"/>
      <c r="R7031" s="68"/>
      <c r="S7031" s="68"/>
      <c r="T7031" s="69">
        <f t="shared" si="749"/>
        <v>0</v>
      </c>
      <c r="U7031" s="68"/>
      <c r="V7031" s="70"/>
      <c r="W7031" s="70"/>
      <c r="X7031" s="71">
        <f t="shared" si="750"/>
        <v>0</v>
      </c>
      <c r="Y7031" s="72"/>
      <c r="Z7031" s="70"/>
      <c r="AA7031" s="68"/>
      <c r="AB7031" s="73"/>
      <c r="AC7031" s="70"/>
      <c r="AD7031" s="74"/>
      <c r="AE7031" s="68"/>
      <c r="AF7031" s="75"/>
    </row>
    <row r="7032" ht="28.5" customHeight="1" spans="1:32">
      <c r="A7032" s="84" t="s">
        <v>36</v>
      </c>
      <c r="B7032" s="84" t="s">
        <v>4802</v>
      </c>
      <c r="C7032" s="84" t="s">
        <v>4803</v>
      </c>
      <c r="D7032" s="84" t="s">
        <v>4804</v>
      </c>
      <c r="E7032" s="85" t="s">
        <v>4805</v>
      </c>
      <c r="F7032" s="86">
        <v>46235</v>
      </c>
      <c r="G7032" s="46" t="str">
        <f t="shared" si="747"/>
        <v>陈禹廷2026-8-1</v>
      </c>
      <c r="H7032" s="63"/>
      <c r="I7032" s="63"/>
      <c r="J7032" s="64"/>
      <c r="K7032" s="64"/>
      <c r="L7032" s="65"/>
      <c r="M7032" s="65"/>
      <c r="N7032" s="91"/>
      <c r="O7032" s="153"/>
      <c r="P7032" s="87"/>
      <c r="Q7032" s="87"/>
      <c r="R7032" s="87"/>
      <c r="S7032" s="87"/>
      <c r="T7032" s="69">
        <f t="shared" si="749"/>
        <v>0</v>
      </c>
      <c r="U7032" s="87"/>
      <c r="V7032" s="87"/>
      <c r="W7032" s="87"/>
      <c r="X7032" s="71">
        <f t="shared" si="750"/>
        <v>0</v>
      </c>
      <c r="Y7032" s="88"/>
      <c r="Z7032" s="87"/>
      <c r="AA7032" s="87"/>
      <c r="AB7032" s="87"/>
      <c r="AC7032" s="87"/>
      <c r="AD7032" s="89"/>
      <c r="AE7032" s="87"/>
      <c r="AF7032" s="90"/>
    </row>
    <row r="7033" ht="28.5" customHeight="1" spans="1:32">
      <c r="A7033" s="44" t="s">
        <v>36</v>
      </c>
      <c r="B7033" s="44" t="s">
        <v>4802</v>
      </c>
      <c r="C7033" s="44" t="s">
        <v>4803</v>
      </c>
      <c r="D7033" s="44" t="s">
        <v>4804</v>
      </c>
      <c r="E7033" s="44" t="s">
        <v>4832</v>
      </c>
      <c r="F7033" s="45">
        <v>46173</v>
      </c>
      <c r="G7033" s="46" t="str">
        <f t="shared" si="747"/>
        <v>严海文2026-5-31</v>
      </c>
      <c r="H7033" s="149"/>
      <c r="I7033" s="149"/>
      <c r="J7033" s="150"/>
      <c r="K7033" s="150"/>
      <c r="L7033" s="150"/>
      <c r="M7033" s="151"/>
      <c r="N7033" s="151"/>
      <c r="O7033" s="136">
        <f t="shared" ref="O7033:AE7033" si="751">SUM(O7034:O7065)</f>
        <v>0</v>
      </c>
      <c r="P7033" s="137">
        <f t="shared" si="751"/>
        <v>0</v>
      </c>
      <c r="Q7033" s="138">
        <f t="shared" si="751"/>
        <v>0</v>
      </c>
      <c r="R7033" s="138">
        <f t="shared" si="751"/>
        <v>0</v>
      </c>
      <c r="S7033" s="53">
        <f t="shared" si="751"/>
        <v>0</v>
      </c>
      <c r="T7033" s="139">
        <f t="shared" si="751"/>
        <v>0</v>
      </c>
      <c r="U7033" s="55">
        <f t="shared" si="751"/>
        <v>0</v>
      </c>
      <c r="V7033" s="139">
        <f t="shared" si="751"/>
        <v>0</v>
      </c>
      <c r="W7033" s="139">
        <f t="shared" si="751"/>
        <v>0</v>
      </c>
      <c r="X7033" s="140">
        <f t="shared" si="751"/>
        <v>0</v>
      </c>
      <c r="Y7033" s="141">
        <f t="shared" si="751"/>
        <v>0</v>
      </c>
      <c r="Z7033" s="139">
        <f t="shared" si="751"/>
        <v>0</v>
      </c>
      <c r="AA7033" s="142">
        <f t="shared" si="751"/>
        <v>54</v>
      </c>
      <c r="AB7033" s="139">
        <f t="shared" si="751"/>
        <v>0</v>
      </c>
      <c r="AC7033" s="139">
        <f t="shared" si="751"/>
        <v>0</v>
      </c>
      <c r="AD7033" s="143">
        <f t="shared" si="751"/>
        <v>0</v>
      </c>
      <c r="AE7033" s="142">
        <f t="shared" si="751"/>
        <v>0</v>
      </c>
      <c r="AF7033" s="60"/>
    </row>
    <row r="7034" ht="28.5" customHeight="1" spans="1:32">
      <c r="A7034" s="61" t="s">
        <v>36</v>
      </c>
      <c r="B7034" s="61" t="s">
        <v>4802</v>
      </c>
      <c r="C7034" s="61" t="s">
        <v>4803</v>
      </c>
      <c r="D7034" s="61" t="s">
        <v>4804</v>
      </c>
      <c r="E7034" s="62" t="s">
        <v>4832</v>
      </c>
      <c r="F7034" s="46">
        <v>46174</v>
      </c>
      <c r="G7034" s="46" t="str">
        <f t="shared" si="747"/>
        <v>严海文2026-6-1</v>
      </c>
      <c r="H7034" s="63" t="s">
        <v>4728</v>
      </c>
      <c r="I7034" s="63" t="s">
        <v>4833</v>
      </c>
      <c r="J7034" s="64"/>
      <c r="K7034" s="64"/>
      <c r="L7034" s="65"/>
      <c r="M7034" s="65"/>
      <c r="N7034" s="65"/>
      <c r="O7034" s="66"/>
      <c r="P7034" s="152"/>
      <c r="Q7034" s="68"/>
      <c r="R7034" s="68"/>
      <c r="S7034" s="68"/>
      <c r="T7034" s="69">
        <f t="shared" ref="T7034:T7065" si="752">SUM(O7034:S7034)</f>
        <v>0</v>
      </c>
      <c r="U7034" s="68"/>
      <c r="V7034" s="70"/>
      <c r="W7034" s="70"/>
      <c r="X7034" s="71">
        <f t="shared" ref="X7034:X7065" si="753">SUM(T7034:W7034)</f>
        <v>0</v>
      </c>
      <c r="Y7034" s="72"/>
      <c r="Z7034" s="70"/>
      <c r="AA7034" s="68">
        <v>4</v>
      </c>
      <c r="AB7034" s="73"/>
      <c r="AC7034" s="70"/>
      <c r="AD7034" s="74"/>
      <c r="AE7034" s="68"/>
      <c r="AF7034" s="75"/>
    </row>
    <row r="7035" ht="28.5" customHeight="1" spans="1:32">
      <c r="A7035" s="61" t="s">
        <v>36</v>
      </c>
      <c r="B7035" s="61" t="s">
        <v>4802</v>
      </c>
      <c r="C7035" s="61" t="s">
        <v>4803</v>
      </c>
      <c r="D7035" s="61" t="s">
        <v>4804</v>
      </c>
      <c r="E7035" s="62" t="s">
        <v>4832</v>
      </c>
      <c r="F7035" s="46">
        <v>46175</v>
      </c>
      <c r="G7035" s="46" t="str">
        <f t="shared" si="747"/>
        <v>严海文2026-6-2</v>
      </c>
      <c r="H7035" s="63" t="s">
        <v>4834</v>
      </c>
      <c r="I7035" s="63" t="s">
        <v>4835</v>
      </c>
      <c r="J7035" s="64"/>
      <c r="K7035" s="64"/>
      <c r="L7035" s="65"/>
      <c r="M7035" s="65"/>
      <c r="N7035" s="65"/>
      <c r="O7035" s="66"/>
      <c r="P7035" s="152"/>
      <c r="Q7035" s="68"/>
      <c r="R7035" s="68"/>
      <c r="S7035" s="68"/>
      <c r="T7035" s="69">
        <f t="shared" si="752"/>
        <v>0</v>
      </c>
      <c r="U7035" s="68"/>
      <c r="V7035" s="70"/>
      <c r="W7035" s="70"/>
      <c r="X7035" s="71">
        <f t="shared" si="753"/>
        <v>0</v>
      </c>
      <c r="Y7035" s="72"/>
      <c r="Z7035" s="70"/>
      <c r="AA7035" s="68">
        <v>4</v>
      </c>
      <c r="AB7035" s="73"/>
      <c r="AC7035" s="70"/>
      <c r="AD7035" s="74"/>
      <c r="AE7035" s="68"/>
      <c r="AF7035" s="75"/>
    </row>
    <row r="7036" ht="28.5" customHeight="1" spans="1:32">
      <c r="A7036" s="61" t="s">
        <v>36</v>
      </c>
      <c r="B7036" s="61" t="s">
        <v>4802</v>
      </c>
      <c r="C7036" s="61" t="s">
        <v>4803</v>
      </c>
      <c r="D7036" s="61" t="s">
        <v>4804</v>
      </c>
      <c r="E7036" s="62" t="s">
        <v>4832</v>
      </c>
      <c r="F7036" s="46">
        <v>46176</v>
      </c>
      <c r="G7036" s="46" t="str">
        <f t="shared" si="747"/>
        <v>严海文2026-6-3</v>
      </c>
      <c r="H7036" s="63" t="s">
        <v>4836</v>
      </c>
      <c r="I7036" s="63" t="s">
        <v>4837</v>
      </c>
      <c r="J7036" s="64"/>
      <c r="K7036" s="64"/>
      <c r="L7036" s="65"/>
      <c r="M7036" s="65"/>
      <c r="N7036" s="65"/>
      <c r="O7036" s="66"/>
      <c r="P7036" s="152"/>
      <c r="Q7036" s="68"/>
      <c r="R7036" s="68"/>
      <c r="S7036" s="68"/>
      <c r="T7036" s="69">
        <f t="shared" si="752"/>
        <v>0</v>
      </c>
      <c r="U7036" s="68"/>
      <c r="V7036" s="70"/>
      <c r="W7036" s="70"/>
      <c r="X7036" s="71">
        <f t="shared" si="753"/>
        <v>0</v>
      </c>
      <c r="Y7036" s="72"/>
      <c r="Z7036" s="70"/>
      <c r="AA7036" s="68">
        <v>4</v>
      </c>
      <c r="AB7036" s="73"/>
      <c r="AC7036" s="70"/>
      <c r="AD7036" s="74"/>
      <c r="AE7036" s="68"/>
      <c r="AF7036" s="75"/>
    </row>
    <row r="7037" ht="28.5" customHeight="1" spans="1:32">
      <c r="A7037" s="61" t="s">
        <v>36</v>
      </c>
      <c r="B7037" s="61" t="s">
        <v>4802</v>
      </c>
      <c r="C7037" s="61" t="s">
        <v>4803</v>
      </c>
      <c r="D7037" s="61" t="s">
        <v>4804</v>
      </c>
      <c r="E7037" s="62" t="s">
        <v>4832</v>
      </c>
      <c r="F7037" s="46">
        <v>46177</v>
      </c>
      <c r="G7037" s="46" t="str">
        <f t="shared" si="747"/>
        <v>严海文2026-6-4</v>
      </c>
      <c r="H7037" s="63" t="s">
        <v>4838</v>
      </c>
      <c r="I7037" s="63" t="s">
        <v>4839</v>
      </c>
      <c r="J7037" s="64"/>
      <c r="K7037" s="64"/>
      <c r="L7037" s="65"/>
      <c r="M7037" s="65"/>
      <c r="N7037" s="65"/>
      <c r="O7037" s="66"/>
      <c r="P7037" s="152"/>
      <c r="Q7037" s="68"/>
      <c r="R7037" s="68"/>
      <c r="S7037" s="68"/>
      <c r="T7037" s="69">
        <f t="shared" si="752"/>
        <v>0</v>
      </c>
      <c r="U7037" s="68"/>
      <c r="V7037" s="70"/>
      <c r="W7037" s="70"/>
      <c r="X7037" s="71">
        <f t="shared" si="753"/>
        <v>0</v>
      </c>
      <c r="Y7037" s="72"/>
      <c r="Z7037" s="70"/>
      <c r="AA7037" s="68">
        <v>4</v>
      </c>
      <c r="AB7037" s="73"/>
      <c r="AC7037" s="70"/>
      <c r="AD7037" s="74"/>
      <c r="AE7037" s="68"/>
      <c r="AF7037" s="75"/>
    </row>
    <row r="7038" ht="28.5" customHeight="1" spans="1:32">
      <c r="A7038" s="61" t="s">
        <v>36</v>
      </c>
      <c r="B7038" s="61" t="s">
        <v>4802</v>
      </c>
      <c r="C7038" s="61" t="s">
        <v>4803</v>
      </c>
      <c r="D7038" s="61" t="s">
        <v>4804</v>
      </c>
      <c r="E7038" s="62" t="s">
        <v>4832</v>
      </c>
      <c r="F7038" s="46">
        <v>46178</v>
      </c>
      <c r="G7038" s="46" t="str">
        <f t="shared" si="747"/>
        <v>严海文2026-6-5</v>
      </c>
      <c r="H7038" s="63" t="s">
        <v>4840</v>
      </c>
      <c r="I7038" s="63" t="s">
        <v>4841</v>
      </c>
      <c r="J7038" s="64"/>
      <c r="K7038" s="64"/>
      <c r="L7038" s="65"/>
      <c r="M7038" s="65"/>
      <c r="N7038" s="65"/>
      <c r="O7038" s="66"/>
      <c r="P7038" s="152"/>
      <c r="Q7038" s="68"/>
      <c r="R7038" s="68"/>
      <c r="S7038" s="68"/>
      <c r="T7038" s="69">
        <f t="shared" si="752"/>
        <v>0</v>
      </c>
      <c r="U7038" s="68"/>
      <c r="V7038" s="70"/>
      <c r="W7038" s="70"/>
      <c r="X7038" s="71">
        <f t="shared" si="753"/>
        <v>0</v>
      </c>
      <c r="Y7038" s="72"/>
      <c r="Z7038" s="70"/>
      <c r="AA7038" s="68">
        <v>4</v>
      </c>
      <c r="AB7038" s="73"/>
      <c r="AC7038" s="70"/>
      <c r="AD7038" s="74"/>
      <c r="AE7038" s="68"/>
      <c r="AF7038" s="75"/>
    </row>
    <row r="7039" ht="28.5" customHeight="1" spans="1:32">
      <c r="A7039" s="61" t="s">
        <v>36</v>
      </c>
      <c r="B7039" s="61" t="s">
        <v>4802</v>
      </c>
      <c r="C7039" s="61" t="s">
        <v>4803</v>
      </c>
      <c r="D7039" s="61" t="s">
        <v>4804</v>
      </c>
      <c r="E7039" s="62" t="s">
        <v>4832</v>
      </c>
      <c r="F7039" s="46">
        <v>46179</v>
      </c>
      <c r="G7039" s="46" t="str">
        <f t="shared" si="747"/>
        <v>严海文2026-6-6</v>
      </c>
      <c r="H7039" s="63" t="s">
        <v>4842</v>
      </c>
      <c r="I7039" s="63" t="s">
        <v>277</v>
      </c>
      <c r="J7039" s="64"/>
      <c r="K7039" s="64"/>
      <c r="L7039" s="65"/>
      <c r="M7039" s="65"/>
      <c r="N7039" s="65"/>
      <c r="O7039" s="66"/>
      <c r="P7039" s="152"/>
      <c r="Q7039" s="68"/>
      <c r="R7039" s="68"/>
      <c r="S7039" s="68"/>
      <c r="T7039" s="69">
        <f t="shared" si="752"/>
        <v>0</v>
      </c>
      <c r="U7039" s="68"/>
      <c r="V7039" s="70"/>
      <c r="W7039" s="70"/>
      <c r="X7039" s="71">
        <f t="shared" si="753"/>
        <v>0</v>
      </c>
      <c r="Y7039" s="72"/>
      <c r="Z7039" s="70"/>
      <c r="AA7039" s="68">
        <v>2</v>
      </c>
      <c r="AB7039" s="73"/>
      <c r="AC7039" s="70"/>
      <c r="AD7039" s="74"/>
      <c r="AE7039" s="68"/>
      <c r="AF7039" s="75"/>
    </row>
    <row r="7040" ht="28.5" customHeight="1" spans="1:32">
      <c r="A7040" s="61" t="s">
        <v>36</v>
      </c>
      <c r="B7040" s="61" t="s">
        <v>4802</v>
      </c>
      <c r="C7040" s="61" t="s">
        <v>4803</v>
      </c>
      <c r="D7040" s="61" t="s">
        <v>4804</v>
      </c>
      <c r="E7040" s="62" t="s">
        <v>4832</v>
      </c>
      <c r="F7040" s="77">
        <v>46180</v>
      </c>
      <c r="G7040" s="46" t="str">
        <f t="shared" si="747"/>
        <v>严海文2026-6-7</v>
      </c>
      <c r="H7040" s="63"/>
      <c r="I7040" s="63"/>
      <c r="J7040" s="64"/>
      <c r="K7040" s="64"/>
      <c r="L7040" s="65"/>
      <c r="M7040" s="65"/>
      <c r="N7040" s="65"/>
      <c r="O7040" s="66"/>
      <c r="P7040" s="152"/>
      <c r="Q7040" s="68"/>
      <c r="R7040" s="68"/>
      <c r="S7040" s="68"/>
      <c r="T7040" s="69">
        <f t="shared" si="752"/>
        <v>0</v>
      </c>
      <c r="U7040" s="68"/>
      <c r="V7040" s="70"/>
      <c r="W7040" s="70"/>
      <c r="X7040" s="71">
        <f t="shared" si="753"/>
        <v>0</v>
      </c>
      <c r="Y7040" s="72"/>
      <c r="Z7040" s="70"/>
      <c r="AA7040" s="68"/>
      <c r="AB7040" s="73"/>
      <c r="AC7040" s="70"/>
      <c r="AD7040" s="74"/>
      <c r="AE7040" s="68"/>
      <c r="AF7040" s="75"/>
    </row>
    <row r="7041" ht="28.5" customHeight="1" spans="1:32">
      <c r="A7041" s="61" t="s">
        <v>36</v>
      </c>
      <c r="B7041" s="61" t="s">
        <v>4802</v>
      </c>
      <c r="C7041" s="61" t="s">
        <v>4803</v>
      </c>
      <c r="D7041" s="61" t="s">
        <v>4804</v>
      </c>
      <c r="E7041" s="62" t="s">
        <v>4832</v>
      </c>
      <c r="F7041" s="46">
        <v>46181</v>
      </c>
      <c r="G7041" s="46" t="str">
        <f t="shared" si="747"/>
        <v>严海文2026-6-8</v>
      </c>
      <c r="H7041" s="63" t="s">
        <v>4843</v>
      </c>
      <c r="I7041" s="63" t="s">
        <v>2391</v>
      </c>
      <c r="J7041" s="64"/>
      <c r="K7041" s="64"/>
      <c r="L7041" s="65"/>
      <c r="M7041" s="65"/>
      <c r="N7041" s="65"/>
      <c r="O7041" s="66"/>
      <c r="P7041" s="152"/>
      <c r="Q7041" s="68"/>
      <c r="R7041" s="68"/>
      <c r="S7041" s="68"/>
      <c r="T7041" s="69">
        <f t="shared" si="752"/>
        <v>0</v>
      </c>
      <c r="U7041" s="68"/>
      <c r="V7041" s="70"/>
      <c r="W7041" s="70"/>
      <c r="X7041" s="71">
        <f t="shared" si="753"/>
        <v>0</v>
      </c>
      <c r="Y7041" s="72"/>
      <c r="Z7041" s="70"/>
      <c r="AA7041" s="68">
        <v>2</v>
      </c>
      <c r="AB7041" s="73"/>
      <c r="AC7041" s="70"/>
      <c r="AD7041" s="74"/>
      <c r="AE7041" s="68"/>
      <c r="AF7041" s="75"/>
    </row>
    <row r="7042" ht="28.5" customHeight="1" spans="1:32">
      <c r="A7042" s="61" t="s">
        <v>36</v>
      </c>
      <c r="B7042" s="61" t="s">
        <v>4802</v>
      </c>
      <c r="C7042" s="61" t="s">
        <v>4803</v>
      </c>
      <c r="D7042" s="61" t="s">
        <v>4804</v>
      </c>
      <c r="E7042" s="62" t="s">
        <v>4832</v>
      </c>
      <c r="F7042" s="78">
        <v>46182</v>
      </c>
      <c r="G7042" s="46" t="str">
        <f t="shared" si="747"/>
        <v>严海文2026-6-9</v>
      </c>
      <c r="H7042" s="63" t="s">
        <v>4844</v>
      </c>
      <c r="I7042" s="63" t="s">
        <v>4845</v>
      </c>
      <c r="J7042" s="64"/>
      <c r="K7042" s="64"/>
      <c r="L7042" s="65"/>
      <c r="M7042" s="65"/>
      <c r="N7042" s="65"/>
      <c r="O7042" s="66"/>
      <c r="P7042" s="152"/>
      <c r="Q7042" s="68"/>
      <c r="R7042" s="68"/>
      <c r="S7042" s="68"/>
      <c r="T7042" s="69">
        <f t="shared" si="752"/>
        <v>0</v>
      </c>
      <c r="U7042" s="68"/>
      <c r="V7042" s="70"/>
      <c r="W7042" s="70"/>
      <c r="X7042" s="71">
        <f t="shared" si="753"/>
        <v>0</v>
      </c>
      <c r="Y7042" s="72"/>
      <c r="Z7042" s="70"/>
      <c r="AA7042" s="68">
        <v>2</v>
      </c>
      <c r="AB7042" s="73"/>
      <c r="AC7042" s="70"/>
      <c r="AD7042" s="74"/>
      <c r="AE7042" s="68"/>
      <c r="AF7042" s="75"/>
    </row>
    <row r="7043" ht="28.5" customHeight="1" spans="1:32">
      <c r="A7043" s="61" t="s">
        <v>36</v>
      </c>
      <c r="B7043" s="61" t="s">
        <v>4802</v>
      </c>
      <c r="C7043" s="61" t="s">
        <v>4803</v>
      </c>
      <c r="D7043" s="61" t="s">
        <v>4804</v>
      </c>
      <c r="E7043" s="62" t="s">
        <v>4832</v>
      </c>
      <c r="F7043" s="46">
        <v>46183</v>
      </c>
      <c r="G7043" s="46" t="str">
        <f t="shared" si="747"/>
        <v>严海文2026-6-10</v>
      </c>
      <c r="H7043" s="63" t="s">
        <v>4846</v>
      </c>
      <c r="I7043" s="63" t="s">
        <v>4847</v>
      </c>
      <c r="J7043" s="64"/>
      <c r="K7043" s="64"/>
      <c r="L7043" s="65"/>
      <c r="M7043" s="65"/>
      <c r="N7043" s="65"/>
      <c r="O7043" s="66"/>
      <c r="P7043" s="152"/>
      <c r="Q7043" s="68"/>
      <c r="R7043" s="68"/>
      <c r="S7043" s="68"/>
      <c r="T7043" s="69">
        <f t="shared" si="752"/>
        <v>0</v>
      </c>
      <c r="U7043" s="68"/>
      <c r="V7043" s="70"/>
      <c r="W7043" s="70"/>
      <c r="X7043" s="71">
        <f t="shared" si="753"/>
        <v>0</v>
      </c>
      <c r="Y7043" s="72"/>
      <c r="Z7043" s="70"/>
      <c r="AA7043" s="68">
        <v>2</v>
      </c>
      <c r="AB7043" s="73"/>
      <c r="AC7043" s="70"/>
      <c r="AD7043" s="74"/>
      <c r="AE7043" s="68"/>
      <c r="AF7043" s="75"/>
    </row>
    <row r="7044" ht="28.5" customHeight="1" spans="1:32">
      <c r="A7044" s="61" t="s">
        <v>36</v>
      </c>
      <c r="B7044" s="61" t="s">
        <v>4802</v>
      </c>
      <c r="C7044" s="61" t="s">
        <v>4803</v>
      </c>
      <c r="D7044" s="61" t="s">
        <v>4804</v>
      </c>
      <c r="E7044" s="62" t="s">
        <v>4832</v>
      </c>
      <c r="F7044" s="46">
        <v>46184</v>
      </c>
      <c r="G7044" s="46" t="str">
        <f t="shared" si="747"/>
        <v>严海文2026-6-11</v>
      </c>
      <c r="H7044" s="63" t="s">
        <v>4848</v>
      </c>
      <c r="I7044" s="63" t="s">
        <v>4849</v>
      </c>
      <c r="J7044" s="64"/>
      <c r="K7044" s="64"/>
      <c r="L7044" s="65"/>
      <c r="M7044" s="65"/>
      <c r="N7044" s="65"/>
      <c r="O7044" s="66"/>
      <c r="P7044" s="152"/>
      <c r="Q7044" s="68"/>
      <c r="R7044" s="68"/>
      <c r="S7044" s="68"/>
      <c r="T7044" s="69">
        <f t="shared" si="752"/>
        <v>0</v>
      </c>
      <c r="U7044" s="68"/>
      <c r="V7044" s="70"/>
      <c r="W7044" s="70"/>
      <c r="X7044" s="71">
        <f t="shared" si="753"/>
        <v>0</v>
      </c>
      <c r="Y7044" s="72"/>
      <c r="Z7044" s="70"/>
      <c r="AA7044" s="68">
        <v>2</v>
      </c>
      <c r="AB7044" s="73"/>
      <c r="AC7044" s="70"/>
      <c r="AD7044" s="74"/>
      <c r="AE7044" s="68"/>
      <c r="AF7044" s="75"/>
    </row>
    <row r="7045" ht="28.5" customHeight="1" spans="1:32">
      <c r="A7045" s="61" t="s">
        <v>36</v>
      </c>
      <c r="B7045" s="61" t="s">
        <v>4802</v>
      </c>
      <c r="C7045" s="61" t="s">
        <v>4803</v>
      </c>
      <c r="D7045" s="61" t="s">
        <v>4804</v>
      </c>
      <c r="E7045" s="62" t="s">
        <v>4832</v>
      </c>
      <c r="F7045" s="46">
        <v>46185</v>
      </c>
      <c r="G7045" s="46" t="str">
        <f t="shared" si="747"/>
        <v>严海文2026-6-12</v>
      </c>
      <c r="H7045" s="63" t="s">
        <v>4850</v>
      </c>
      <c r="I7045" s="63" t="s">
        <v>4851</v>
      </c>
      <c r="J7045" s="64"/>
      <c r="K7045" s="64"/>
      <c r="L7045" s="65"/>
      <c r="M7045" s="65"/>
      <c r="N7045" s="65"/>
      <c r="O7045" s="66"/>
      <c r="P7045" s="152"/>
      <c r="Q7045" s="68"/>
      <c r="R7045" s="68"/>
      <c r="S7045" s="68"/>
      <c r="T7045" s="69">
        <f t="shared" si="752"/>
        <v>0</v>
      </c>
      <c r="U7045" s="68"/>
      <c r="V7045" s="70"/>
      <c r="W7045" s="70"/>
      <c r="X7045" s="71">
        <f t="shared" si="753"/>
        <v>0</v>
      </c>
      <c r="Y7045" s="72"/>
      <c r="Z7045" s="70"/>
      <c r="AA7045" s="68">
        <v>4</v>
      </c>
      <c r="AB7045" s="73"/>
      <c r="AC7045" s="70"/>
      <c r="AD7045" s="74"/>
      <c r="AE7045" s="68"/>
      <c r="AF7045" s="75"/>
    </row>
    <row r="7046" ht="28.5" customHeight="1" spans="1:32">
      <c r="A7046" s="61" t="s">
        <v>36</v>
      </c>
      <c r="B7046" s="61" t="s">
        <v>4802</v>
      </c>
      <c r="C7046" s="61" t="s">
        <v>4803</v>
      </c>
      <c r="D7046" s="61" t="s">
        <v>4804</v>
      </c>
      <c r="E7046" s="62" t="s">
        <v>4832</v>
      </c>
      <c r="F7046" s="46">
        <v>46186</v>
      </c>
      <c r="G7046" s="46" t="str">
        <f t="shared" si="747"/>
        <v>严海文2026-6-13</v>
      </c>
      <c r="H7046" s="63" t="s">
        <v>4852</v>
      </c>
      <c r="I7046" s="63" t="s">
        <v>1652</v>
      </c>
      <c r="J7046" s="64"/>
      <c r="K7046" s="64"/>
      <c r="L7046" s="65"/>
      <c r="M7046" s="65"/>
      <c r="N7046" s="65"/>
      <c r="O7046" s="66"/>
      <c r="P7046" s="152"/>
      <c r="Q7046" s="68"/>
      <c r="R7046" s="68"/>
      <c r="S7046" s="68"/>
      <c r="T7046" s="69">
        <f t="shared" si="752"/>
        <v>0</v>
      </c>
      <c r="U7046" s="68"/>
      <c r="V7046" s="70"/>
      <c r="W7046" s="70"/>
      <c r="X7046" s="71">
        <f t="shared" si="753"/>
        <v>0</v>
      </c>
      <c r="Y7046" s="72"/>
      <c r="Z7046" s="70"/>
      <c r="AA7046" s="68">
        <v>2</v>
      </c>
      <c r="AB7046" s="73"/>
      <c r="AC7046" s="70"/>
      <c r="AD7046" s="74"/>
      <c r="AE7046" s="68"/>
      <c r="AF7046" s="80"/>
    </row>
    <row r="7047" ht="28.5" customHeight="1" spans="1:32">
      <c r="A7047" s="61" t="s">
        <v>36</v>
      </c>
      <c r="B7047" s="61" t="s">
        <v>4802</v>
      </c>
      <c r="C7047" s="61" t="s">
        <v>4803</v>
      </c>
      <c r="D7047" s="61" t="s">
        <v>4804</v>
      </c>
      <c r="E7047" s="62" t="s">
        <v>4832</v>
      </c>
      <c r="F7047" s="77">
        <v>46187</v>
      </c>
      <c r="G7047" s="46" t="str">
        <f t="shared" si="747"/>
        <v>严海文2026-6-14</v>
      </c>
      <c r="H7047" s="63"/>
      <c r="I7047" s="63"/>
      <c r="J7047" s="64"/>
      <c r="K7047" s="64"/>
      <c r="L7047" s="65"/>
      <c r="M7047" s="65"/>
      <c r="N7047" s="65"/>
      <c r="O7047" s="66"/>
      <c r="P7047" s="152"/>
      <c r="Q7047" s="68"/>
      <c r="R7047" s="68"/>
      <c r="S7047" s="68"/>
      <c r="T7047" s="69">
        <f t="shared" si="752"/>
        <v>0</v>
      </c>
      <c r="U7047" s="68"/>
      <c r="V7047" s="70"/>
      <c r="W7047" s="70"/>
      <c r="X7047" s="71">
        <f t="shared" si="753"/>
        <v>0</v>
      </c>
      <c r="Y7047" s="72"/>
      <c r="Z7047" s="70"/>
      <c r="AA7047" s="68"/>
      <c r="AB7047" s="73"/>
      <c r="AC7047" s="70"/>
      <c r="AD7047" s="74"/>
      <c r="AE7047" s="68"/>
      <c r="AF7047" s="80"/>
    </row>
    <row r="7048" ht="28.5" customHeight="1" spans="1:32">
      <c r="A7048" s="61" t="s">
        <v>36</v>
      </c>
      <c r="B7048" s="61" t="s">
        <v>4802</v>
      </c>
      <c r="C7048" s="61" t="s">
        <v>4803</v>
      </c>
      <c r="D7048" s="61" t="s">
        <v>4804</v>
      </c>
      <c r="E7048" s="62" t="s">
        <v>4832</v>
      </c>
      <c r="F7048" s="46">
        <v>46188</v>
      </c>
      <c r="G7048" s="46" t="str">
        <f t="shared" si="747"/>
        <v>严海文2026-6-15</v>
      </c>
      <c r="H7048" s="63" t="s">
        <v>4853</v>
      </c>
      <c r="I7048" s="63" t="s">
        <v>4854</v>
      </c>
      <c r="J7048" s="64"/>
      <c r="K7048" s="64"/>
      <c r="L7048" s="65"/>
      <c r="M7048" s="65"/>
      <c r="N7048" s="65"/>
      <c r="O7048" s="66"/>
      <c r="P7048" s="152"/>
      <c r="Q7048" s="68"/>
      <c r="R7048" s="68"/>
      <c r="S7048" s="68"/>
      <c r="T7048" s="69">
        <f t="shared" si="752"/>
        <v>0</v>
      </c>
      <c r="U7048" s="68"/>
      <c r="V7048" s="70"/>
      <c r="W7048" s="70"/>
      <c r="X7048" s="71">
        <f t="shared" si="753"/>
        <v>0</v>
      </c>
      <c r="Y7048" s="72"/>
      <c r="Z7048" s="70"/>
      <c r="AA7048" s="68">
        <v>4</v>
      </c>
      <c r="AB7048" s="73"/>
      <c r="AC7048" s="70"/>
      <c r="AD7048" s="74"/>
      <c r="AE7048" s="68"/>
      <c r="AF7048" s="75"/>
    </row>
    <row r="7049" ht="28.5" customHeight="1" spans="1:32">
      <c r="A7049" s="61" t="s">
        <v>36</v>
      </c>
      <c r="B7049" s="61" t="s">
        <v>4802</v>
      </c>
      <c r="C7049" s="61" t="s">
        <v>4803</v>
      </c>
      <c r="D7049" s="61" t="s">
        <v>4804</v>
      </c>
      <c r="E7049" s="62" t="s">
        <v>4832</v>
      </c>
      <c r="F7049" s="46">
        <v>46189</v>
      </c>
      <c r="G7049" s="46" t="str">
        <f t="shared" ref="G7049:G7112" si="754">E7049&amp;TEXT(MID(F7049,1,5),"YYYY-m-d")</f>
        <v>严海文2026-6-16</v>
      </c>
      <c r="H7049" s="63" t="s">
        <v>4855</v>
      </c>
      <c r="I7049" s="63" t="s">
        <v>4856</v>
      </c>
      <c r="J7049" s="64"/>
      <c r="K7049" s="64"/>
      <c r="L7049" s="65"/>
      <c r="M7049" s="65"/>
      <c r="N7049" s="65"/>
      <c r="O7049" s="66"/>
      <c r="P7049" s="152"/>
      <c r="Q7049" s="68"/>
      <c r="R7049" s="68"/>
      <c r="S7049" s="68"/>
      <c r="T7049" s="69">
        <f t="shared" si="752"/>
        <v>0</v>
      </c>
      <c r="U7049" s="68"/>
      <c r="V7049" s="70"/>
      <c r="W7049" s="70"/>
      <c r="X7049" s="71">
        <f t="shared" si="753"/>
        <v>0</v>
      </c>
      <c r="Y7049" s="72"/>
      <c r="Z7049" s="70"/>
      <c r="AA7049" s="68">
        <v>4</v>
      </c>
      <c r="AB7049" s="73"/>
      <c r="AC7049" s="70"/>
      <c r="AD7049" s="74"/>
      <c r="AE7049" s="68"/>
      <c r="AF7049" s="80"/>
    </row>
    <row r="7050" ht="28.5" customHeight="1" spans="1:32">
      <c r="A7050" s="61" t="s">
        <v>36</v>
      </c>
      <c r="B7050" s="61" t="s">
        <v>4802</v>
      </c>
      <c r="C7050" s="61" t="s">
        <v>4803</v>
      </c>
      <c r="D7050" s="61" t="s">
        <v>4804</v>
      </c>
      <c r="E7050" s="62" t="s">
        <v>4832</v>
      </c>
      <c r="F7050" s="46">
        <v>46190</v>
      </c>
      <c r="G7050" s="46" t="str">
        <f t="shared" si="754"/>
        <v>严海文2026-6-17</v>
      </c>
      <c r="H7050" s="63" t="s">
        <v>4857</v>
      </c>
      <c r="I7050" s="63" t="s">
        <v>4858</v>
      </c>
      <c r="J7050" s="64"/>
      <c r="K7050" s="64"/>
      <c r="L7050" s="65"/>
      <c r="M7050" s="65"/>
      <c r="N7050" s="65"/>
      <c r="O7050" s="66"/>
      <c r="P7050" s="152"/>
      <c r="Q7050" s="68"/>
      <c r="R7050" s="68"/>
      <c r="S7050" s="68"/>
      <c r="T7050" s="69">
        <f t="shared" si="752"/>
        <v>0</v>
      </c>
      <c r="U7050" s="68"/>
      <c r="V7050" s="70"/>
      <c r="W7050" s="70"/>
      <c r="X7050" s="71">
        <f t="shared" si="753"/>
        <v>0</v>
      </c>
      <c r="Y7050" s="72"/>
      <c r="Z7050" s="70"/>
      <c r="AA7050" s="68">
        <v>4</v>
      </c>
      <c r="AB7050" s="73"/>
      <c r="AC7050" s="70"/>
      <c r="AD7050" s="74"/>
      <c r="AE7050" s="68"/>
      <c r="AF7050" s="75"/>
    </row>
    <row r="7051" ht="28.5" customHeight="1" spans="1:32">
      <c r="A7051" s="61" t="s">
        <v>36</v>
      </c>
      <c r="B7051" s="61" t="s">
        <v>4802</v>
      </c>
      <c r="C7051" s="61" t="s">
        <v>4803</v>
      </c>
      <c r="D7051" s="61" t="s">
        <v>4804</v>
      </c>
      <c r="E7051" s="62" t="s">
        <v>4832</v>
      </c>
      <c r="F7051" s="46">
        <v>46191</v>
      </c>
      <c r="G7051" s="46" t="str">
        <f t="shared" si="754"/>
        <v>严海文2026-6-18</v>
      </c>
      <c r="H7051" s="63" t="s">
        <v>4859</v>
      </c>
      <c r="I7051" s="63" t="s">
        <v>808</v>
      </c>
      <c r="J7051" s="64"/>
      <c r="K7051" s="64"/>
      <c r="L7051" s="65"/>
      <c r="M7051" s="65"/>
      <c r="N7051" s="65"/>
      <c r="O7051" s="66"/>
      <c r="P7051" s="152"/>
      <c r="Q7051" s="68"/>
      <c r="R7051" s="68"/>
      <c r="S7051" s="68"/>
      <c r="T7051" s="69">
        <f t="shared" si="752"/>
        <v>0</v>
      </c>
      <c r="U7051" s="68"/>
      <c r="V7051" s="70"/>
      <c r="W7051" s="70"/>
      <c r="X7051" s="71">
        <f t="shared" si="753"/>
        <v>0</v>
      </c>
      <c r="Y7051" s="72"/>
      <c r="Z7051" s="70"/>
      <c r="AA7051" s="68">
        <v>2</v>
      </c>
      <c r="AB7051" s="73"/>
      <c r="AC7051" s="70"/>
      <c r="AD7051" s="74"/>
      <c r="AE7051" s="68"/>
      <c r="AF7051" s="75"/>
    </row>
    <row r="7052" ht="28.5" customHeight="1" spans="1:32">
      <c r="A7052" s="61" t="s">
        <v>36</v>
      </c>
      <c r="B7052" s="61" t="s">
        <v>4802</v>
      </c>
      <c r="C7052" s="61" t="s">
        <v>4803</v>
      </c>
      <c r="D7052" s="61" t="s">
        <v>4804</v>
      </c>
      <c r="E7052" s="62" t="s">
        <v>4832</v>
      </c>
      <c r="F7052" s="82">
        <v>46192</v>
      </c>
      <c r="G7052" s="46" t="str">
        <f t="shared" si="754"/>
        <v>严海文2026-6-19</v>
      </c>
      <c r="H7052" s="63"/>
      <c r="I7052" s="63"/>
      <c r="J7052" s="64"/>
      <c r="K7052" s="64"/>
      <c r="L7052" s="65"/>
      <c r="M7052" s="65"/>
      <c r="N7052" s="65"/>
      <c r="O7052" s="66"/>
      <c r="P7052" s="152"/>
      <c r="Q7052" s="68"/>
      <c r="R7052" s="68"/>
      <c r="S7052" s="68"/>
      <c r="T7052" s="69">
        <f t="shared" si="752"/>
        <v>0</v>
      </c>
      <c r="U7052" s="68"/>
      <c r="V7052" s="70"/>
      <c r="W7052" s="70"/>
      <c r="X7052" s="71">
        <f t="shared" si="753"/>
        <v>0</v>
      </c>
      <c r="Y7052" s="72"/>
      <c r="Z7052" s="70"/>
      <c r="AA7052" s="68"/>
      <c r="AB7052" s="73"/>
      <c r="AC7052" s="70"/>
      <c r="AD7052" s="74"/>
      <c r="AE7052" s="68"/>
      <c r="AF7052" s="75"/>
    </row>
    <row r="7053" ht="28.5" customHeight="1" spans="1:32">
      <c r="A7053" s="61" t="s">
        <v>36</v>
      </c>
      <c r="B7053" s="61" t="s">
        <v>4802</v>
      </c>
      <c r="C7053" s="61" t="s">
        <v>4803</v>
      </c>
      <c r="D7053" s="61" t="s">
        <v>4804</v>
      </c>
      <c r="E7053" s="62" t="s">
        <v>4832</v>
      </c>
      <c r="F7053" s="77">
        <v>46193</v>
      </c>
      <c r="G7053" s="46" t="str">
        <f t="shared" si="754"/>
        <v>严海文2026-6-20</v>
      </c>
      <c r="H7053" s="63"/>
      <c r="I7053" s="63"/>
      <c r="J7053" s="64"/>
      <c r="K7053" s="64"/>
      <c r="L7053" s="65"/>
      <c r="M7053" s="65"/>
      <c r="N7053" s="65"/>
      <c r="O7053" s="66"/>
      <c r="P7053" s="152"/>
      <c r="Q7053" s="68"/>
      <c r="R7053" s="68"/>
      <c r="S7053" s="68"/>
      <c r="T7053" s="69">
        <f t="shared" si="752"/>
        <v>0</v>
      </c>
      <c r="U7053" s="68"/>
      <c r="V7053" s="70"/>
      <c r="W7053" s="70"/>
      <c r="X7053" s="71">
        <f t="shared" si="753"/>
        <v>0</v>
      </c>
      <c r="Y7053" s="72"/>
      <c r="Z7053" s="70"/>
      <c r="AA7053" s="68"/>
      <c r="AB7053" s="73"/>
      <c r="AC7053" s="70"/>
      <c r="AD7053" s="74"/>
      <c r="AE7053" s="68"/>
      <c r="AF7053" s="75"/>
    </row>
    <row r="7054" ht="28.5" customHeight="1" spans="1:32">
      <c r="A7054" s="61" t="s">
        <v>36</v>
      </c>
      <c r="B7054" s="61" t="s">
        <v>4802</v>
      </c>
      <c r="C7054" s="61" t="s">
        <v>4803</v>
      </c>
      <c r="D7054" s="61" t="s">
        <v>4804</v>
      </c>
      <c r="E7054" s="62" t="s">
        <v>4832</v>
      </c>
      <c r="F7054" s="46">
        <v>46194</v>
      </c>
      <c r="G7054" s="46" t="str">
        <f t="shared" si="754"/>
        <v>严海文2026-6-21</v>
      </c>
      <c r="H7054" s="63" t="s">
        <v>4090</v>
      </c>
      <c r="I7054" s="63" t="s">
        <v>4860</v>
      </c>
      <c r="J7054" s="64"/>
      <c r="K7054" s="64"/>
      <c r="L7054" s="65"/>
      <c r="M7054" s="65"/>
      <c r="N7054" s="65"/>
      <c r="O7054" s="66"/>
      <c r="P7054" s="152"/>
      <c r="Q7054" s="68"/>
      <c r="R7054" s="68"/>
      <c r="S7054" s="68"/>
      <c r="T7054" s="69">
        <f t="shared" si="752"/>
        <v>0</v>
      </c>
      <c r="U7054" s="68"/>
      <c r="V7054" s="70"/>
      <c r="W7054" s="70"/>
      <c r="X7054" s="71">
        <f t="shared" si="753"/>
        <v>0</v>
      </c>
      <c r="Y7054" s="72"/>
      <c r="Z7054" s="70"/>
      <c r="AA7054" s="68">
        <v>4</v>
      </c>
      <c r="AB7054" s="73"/>
      <c r="AC7054" s="70"/>
      <c r="AD7054" s="74"/>
      <c r="AE7054" s="68"/>
      <c r="AF7054" s="75"/>
    </row>
    <row r="7055" ht="28.5" customHeight="1" spans="1:32">
      <c r="A7055" s="61" t="s">
        <v>36</v>
      </c>
      <c r="B7055" s="61" t="s">
        <v>4802</v>
      </c>
      <c r="C7055" s="61" t="s">
        <v>4803</v>
      </c>
      <c r="D7055" s="61" t="s">
        <v>4804</v>
      </c>
      <c r="E7055" s="62" t="s">
        <v>4832</v>
      </c>
      <c r="F7055" s="46">
        <v>46195</v>
      </c>
      <c r="G7055" s="46" t="str">
        <f t="shared" si="754"/>
        <v>严海文2026-6-22</v>
      </c>
      <c r="H7055" s="63"/>
      <c r="I7055" s="63"/>
      <c r="J7055" s="64"/>
      <c r="K7055" s="64"/>
      <c r="L7055" s="65"/>
      <c r="M7055" s="65"/>
      <c r="N7055" s="65"/>
      <c r="O7055" s="66"/>
      <c r="P7055" s="152"/>
      <c r="Q7055" s="68"/>
      <c r="R7055" s="68"/>
      <c r="S7055" s="68"/>
      <c r="T7055" s="69">
        <f t="shared" si="752"/>
        <v>0</v>
      </c>
      <c r="U7055" s="68"/>
      <c r="V7055" s="70"/>
      <c r="W7055" s="70"/>
      <c r="X7055" s="71">
        <f t="shared" si="753"/>
        <v>0</v>
      </c>
      <c r="Y7055" s="72"/>
      <c r="Z7055" s="70"/>
      <c r="AA7055" s="68"/>
      <c r="AB7055" s="73"/>
      <c r="AC7055" s="70"/>
      <c r="AD7055" s="74"/>
      <c r="AE7055" s="68"/>
      <c r="AF7055" s="75"/>
    </row>
    <row r="7056" ht="28.5" customHeight="1" spans="1:32">
      <c r="A7056" s="61" t="s">
        <v>36</v>
      </c>
      <c r="B7056" s="61" t="s">
        <v>4802</v>
      </c>
      <c r="C7056" s="61" t="s">
        <v>4803</v>
      </c>
      <c r="D7056" s="61" t="s">
        <v>4804</v>
      </c>
      <c r="E7056" s="62" t="s">
        <v>4832</v>
      </c>
      <c r="F7056" s="46">
        <v>46196</v>
      </c>
      <c r="G7056" s="46" t="str">
        <f t="shared" si="754"/>
        <v>严海文2026-6-23</v>
      </c>
      <c r="H7056" s="63"/>
      <c r="I7056" s="63"/>
      <c r="J7056" s="64"/>
      <c r="K7056" s="64"/>
      <c r="L7056" s="65"/>
      <c r="M7056" s="65"/>
      <c r="N7056" s="65"/>
      <c r="O7056" s="66"/>
      <c r="P7056" s="152"/>
      <c r="Q7056" s="68"/>
      <c r="R7056" s="68"/>
      <c r="S7056" s="68"/>
      <c r="T7056" s="69">
        <f t="shared" si="752"/>
        <v>0</v>
      </c>
      <c r="U7056" s="68"/>
      <c r="V7056" s="70"/>
      <c r="W7056" s="70"/>
      <c r="X7056" s="71">
        <f t="shared" si="753"/>
        <v>0</v>
      </c>
      <c r="Y7056" s="72"/>
      <c r="Z7056" s="70"/>
      <c r="AA7056" s="68"/>
      <c r="AB7056" s="73"/>
      <c r="AC7056" s="70"/>
      <c r="AD7056" s="74"/>
      <c r="AE7056" s="68"/>
      <c r="AF7056" s="75"/>
    </row>
    <row r="7057" ht="28.5" customHeight="1" spans="1:32">
      <c r="A7057" s="61" t="s">
        <v>36</v>
      </c>
      <c r="B7057" s="61" t="s">
        <v>4802</v>
      </c>
      <c r="C7057" s="61" t="s">
        <v>4803</v>
      </c>
      <c r="D7057" s="61" t="s">
        <v>4804</v>
      </c>
      <c r="E7057" s="62" t="s">
        <v>4832</v>
      </c>
      <c r="F7057" s="46">
        <v>46197</v>
      </c>
      <c r="G7057" s="46" t="str">
        <f t="shared" si="754"/>
        <v>严海文2026-6-24</v>
      </c>
      <c r="H7057" s="63"/>
      <c r="I7057" s="63"/>
      <c r="J7057" s="64"/>
      <c r="K7057" s="64"/>
      <c r="L7057" s="65"/>
      <c r="M7057" s="65"/>
      <c r="N7057" s="65"/>
      <c r="O7057" s="66"/>
      <c r="P7057" s="152"/>
      <c r="Q7057" s="68"/>
      <c r="R7057" s="68"/>
      <c r="S7057" s="68"/>
      <c r="T7057" s="69">
        <f t="shared" si="752"/>
        <v>0</v>
      </c>
      <c r="U7057" s="68"/>
      <c r="V7057" s="70"/>
      <c r="W7057" s="70"/>
      <c r="X7057" s="71">
        <f t="shared" si="753"/>
        <v>0</v>
      </c>
      <c r="Y7057" s="72"/>
      <c r="Z7057" s="70"/>
      <c r="AA7057" s="68"/>
      <c r="AB7057" s="73"/>
      <c r="AC7057" s="70"/>
      <c r="AD7057" s="74"/>
      <c r="AE7057" s="68"/>
      <c r="AF7057" s="75"/>
    </row>
    <row r="7058" ht="28.5" customHeight="1" spans="1:32">
      <c r="A7058" s="61" t="s">
        <v>36</v>
      </c>
      <c r="B7058" s="61" t="s">
        <v>4802</v>
      </c>
      <c r="C7058" s="61" t="s">
        <v>4803</v>
      </c>
      <c r="D7058" s="61" t="s">
        <v>4804</v>
      </c>
      <c r="E7058" s="62" t="s">
        <v>4832</v>
      </c>
      <c r="F7058" s="46">
        <v>46198</v>
      </c>
      <c r="G7058" s="46" t="str">
        <f t="shared" si="754"/>
        <v>严海文2026-6-25</v>
      </c>
      <c r="H7058" s="63"/>
      <c r="I7058" s="63"/>
      <c r="J7058" s="64"/>
      <c r="K7058" s="64"/>
      <c r="L7058" s="65"/>
      <c r="M7058" s="65"/>
      <c r="N7058" s="65"/>
      <c r="O7058" s="66"/>
      <c r="P7058" s="152"/>
      <c r="Q7058" s="68"/>
      <c r="R7058" s="68"/>
      <c r="S7058" s="68"/>
      <c r="T7058" s="69">
        <f t="shared" si="752"/>
        <v>0</v>
      </c>
      <c r="U7058" s="68"/>
      <c r="V7058" s="70"/>
      <c r="W7058" s="70"/>
      <c r="X7058" s="71">
        <f t="shared" si="753"/>
        <v>0</v>
      </c>
      <c r="Y7058" s="72"/>
      <c r="Z7058" s="70"/>
      <c r="AA7058" s="68"/>
      <c r="AB7058" s="73"/>
      <c r="AC7058" s="70"/>
      <c r="AD7058" s="74"/>
      <c r="AE7058" s="68"/>
      <c r="AF7058" s="75"/>
    </row>
    <row r="7059" ht="28.5" customHeight="1" spans="1:32">
      <c r="A7059" s="61" t="s">
        <v>36</v>
      </c>
      <c r="B7059" s="61" t="s">
        <v>4802</v>
      </c>
      <c r="C7059" s="61" t="s">
        <v>4803</v>
      </c>
      <c r="D7059" s="61" t="s">
        <v>4804</v>
      </c>
      <c r="E7059" s="62" t="s">
        <v>4832</v>
      </c>
      <c r="F7059" s="46">
        <v>46199</v>
      </c>
      <c r="G7059" s="46" t="str">
        <f t="shared" si="754"/>
        <v>严海文2026-6-26</v>
      </c>
      <c r="H7059" s="63"/>
      <c r="I7059" s="63"/>
      <c r="J7059" s="64"/>
      <c r="K7059" s="64"/>
      <c r="L7059" s="65"/>
      <c r="M7059" s="65"/>
      <c r="N7059" s="65"/>
      <c r="O7059" s="66"/>
      <c r="P7059" s="152"/>
      <c r="Q7059" s="68"/>
      <c r="R7059" s="68"/>
      <c r="S7059" s="68"/>
      <c r="T7059" s="69">
        <f t="shared" si="752"/>
        <v>0</v>
      </c>
      <c r="U7059" s="68"/>
      <c r="V7059" s="70"/>
      <c r="W7059" s="70"/>
      <c r="X7059" s="71">
        <f t="shared" si="753"/>
        <v>0</v>
      </c>
      <c r="Y7059" s="72"/>
      <c r="Z7059" s="70"/>
      <c r="AA7059" s="68"/>
      <c r="AB7059" s="73"/>
      <c r="AC7059" s="70"/>
      <c r="AD7059" s="74"/>
      <c r="AE7059" s="68"/>
      <c r="AF7059" s="75"/>
    </row>
    <row r="7060" ht="28.5" customHeight="1" spans="1:32">
      <c r="A7060" s="61" t="s">
        <v>36</v>
      </c>
      <c r="B7060" s="61" t="s">
        <v>4802</v>
      </c>
      <c r="C7060" s="61" t="s">
        <v>4803</v>
      </c>
      <c r="D7060" s="61" t="s">
        <v>4804</v>
      </c>
      <c r="E7060" s="62" t="s">
        <v>4832</v>
      </c>
      <c r="F7060" s="46">
        <v>46200</v>
      </c>
      <c r="G7060" s="46" t="str">
        <f t="shared" si="754"/>
        <v>严海文2026-6-27</v>
      </c>
      <c r="H7060" s="63"/>
      <c r="I7060" s="63"/>
      <c r="J7060" s="64"/>
      <c r="K7060" s="64"/>
      <c r="L7060" s="65"/>
      <c r="M7060" s="65"/>
      <c r="N7060" s="79"/>
      <c r="O7060" s="66"/>
      <c r="P7060" s="152"/>
      <c r="Q7060" s="68"/>
      <c r="R7060" s="68"/>
      <c r="S7060" s="68"/>
      <c r="T7060" s="69">
        <f t="shared" si="752"/>
        <v>0</v>
      </c>
      <c r="U7060" s="68"/>
      <c r="V7060" s="70"/>
      <c r="W7060" s="70"/>
      <c r="X7060" s="71">
        <f t="shared" si="753"/>
        <v>0</v>
      </c>
      <c r="Y7060" s="72"/>
      <c r="Z7060" s="70"/>
      <c r="AA7060" s="68"/>
      <c r="AB7060" s="73"/>
      <c r="AC7060" s="70"/>
      <c r="AD7060" s="74"/>
      <c r="AE7060" s="68"/>
      <c r="AF7060" s="75"/>
    </row>
    <row r="7061" ht="28.5" customHeight="1" spans="1:32">
      <c r="A7061" s="61" t="s">
        <v>36</v>
      </c>
      <c r="B7061" s="61" t="s">
        <v>4802</v>
      </c>
      <c r="C7061" s="61" t="s">
        <v>4803</v>
      </c>
      <c r="D7061" s="61" t="s">
        <v>4804</v>
      </c>
      <c r="E7061" s="62" t="s">
        <v>4832</v>
      </c>
      <c r="F7061" s="46">
        <v>46201</v>
      </c>
      <c r="G7061" s="46" t="str">
        <f t="shared" si="754"/>
        <v>严海文2026-6-28</v>
      </c>
      <c r="H7061" s="63"/>
      <c r="I7061" s="63"/>
      <c r="J7061" s="64"/>
      <c r="K7061" s="64"/>
      <c r="L7061" s="65"/>
      <c r="M7061" s="65"/>
      <c r="N7061" s="65"/>
      <c r="O7061" s="66"/>
      <c r="P7061" s="152"/>
      <c r="Q7061" s="68"/>
      <c r="R7061" s="68"/>
      <c r="S7061" s="68"/>
      <c r="T7061" s="69">
        <f t="shared" si="752"/>
        <v>0</v>
      </c>
      <c r="U7061" s="68"/>
      <c r="V7061" s="70"/>
      <c r="W7061" s="70"/>
      <c r="X7061" s="71">
        <f t="shared" si="753"/>
        <v>0</v>
      </c>
      <c r="Y7061" s="72"/>
      <c r="Z7061" s="70"/>
      <c r="AA7061" s="68"/>
      <c r="AB7061" s="73"/>
      <c r="AC7061" s="70"/>
      <c r="AD7061" s="74"/>
      <c r="AE7061" s="68"/>
      <c r="AF7061" s="75"/>
    </row>
    <row r="7062" ht="28.5" customHeight="1" spans="1:32">
      <c r="A7062" s="61" t="s">
        <v>36</v>
      </c>
      <c r="B7062" s="61" t="s">
        <v>4802</v>
      </c>
      <c r="C7062" s="61" t="s">
        <v>4803</v>
      </c>
      <c r="D7062" s="61" t="s">
        <v>4804</v>
      </c>
      <c r="E7062" s="62" t="s">
        <v>4832</v>
      </c>
      <c r="F7062" s="46">
        <v>46202</v>
      </c>
      <c r="G7062" s="46" t="str">
        <f t="shared" si="754"/>
        <v>严海文2026-6-29</v>
      </c>
      <c r="H7062" s="63"/>
      <c r="I7062" s="63"/>
      <c r="J7062" s="64"/>
      <c r="K7062" s="64"/>
      <c r="L7062" s="65"/>
      <c r="M7062" s="65"/>
      <c r="N7062" s="79"/>
      <c r="O7062" s="66"/>
      <c r="P7062" s="152"/>
      <c r="Q7062" s="68"/>
      <c r="R7062" s="68"/>
      <c r="S7062" s="68"/>
      <c r="T7062" s="69">
        <f t="shared" si="752"/>
        <v>0</v>
      </c>
      <c r="U7062" s="68"/>
      <c r="V7062" s="70"/>
      <c r="W7062" s="70"/>
      <c r="X7062" s="71">
        <f t="shared" si="753"/>
        <v>0</v>
      </c>
      <c r="Y7062" s="72"/>
      <c r="Z7062" s="70"/>
      <c r="AA7062" s="68"/>
      <c r="AB7062" s="73"/>
      <c r="AC7062" s="70"/>
      <c r="AD7062" s="74"/>
      <c r="AE7062" s="68"/>
      <c r="AF7062" s="75"/>
    </row>
    <row r="7063" s="3" customFormat="1" ht="28.5" customHeight="1" spans="1:32">
      <c r="A7063" s="61" t="s">
        <v>36</v>
      </c>
      <c r="B7063" s="61" t="s">
        <v>4802</v>
      </c>
      <c r="C7063" s="61" t="s">
        <v>4803</v>
      </c>
      <c r="D7063" s="61" t="s">
        <v>4804</v>
      </c>
      <c r="E7063" s="62" t="s">
        <v>4832</v>
      </c>
      <c r="F7063" s="46">
        <v>46203</v>
      </c>
      <c r="G7063" s="46" t="str">
        <f t="shared" si="754"/>
        <v>严海文2026-6-30</v>
      </c>
      <c r="H7063" s="63"/>
      <c r="I7063" s="63"/>
      <c r="J7063" s="64"/>
      <c r="K7063" s="64"/>
      <c r="L7063" s="65"/>
      <c r="M7063" s="65"/>
      <c r="N7063" s="65"/>
      <c r="O7063" s="66"/>
      <c r="P7063" s="152"/>
      <c r="Q7063" s="68"/>
      <c r="R7063" s="68"/>
      <c r="S7063" s="68"/>
      <c r="T7063" s="69">
        <f t="shared" si="752"/>
        <v>0</v>
      </c>
      <c r="U7063" s="68"/>
      <c r="V7063" s="70"/>
      <c r="W7063" s="70"/>
      <c r="X7063" s="71">
        <f t="shared" si="753"/>
        <v>0</v>
      </c>
      <c r="Y7063" s="72"/>
      <c r="Z7063" s="70"/>
      <c r="AA7063" s="68"/>
      <c r="AB7063" s="73"/>
      <c r="AC7063" s="70"/>
      <c r="AD7063" s="74"/>
      <c r="AE7063" s="68"/>
      <c r="AF7063" s="75"/>
    </row>
    <row r="7064" s="3" customFormat="1" ht="28.5" customHeight="1" spans="1:32">
      <c r="A7064" s="61" t="s">
        <v>36</v>
      </c>
      <c r="B7064" s="61" t="s">
        <v>4802</v>
      </c>
      <c r="C7064" s="61" t="s">
        <v>4803</v>
      </c>
      <c r="D7064" s="61" t="s">
        <v>4804</v>
      </c>
      <c r="E7064" s="62" t="s">
        <v>4832</v>
      </c>
      <c r="F7064" s="46">
        <v>46204</v>
      </c>
      <c r="G7064" s="46" t="str">
        <f t="shared" si="754"/>
        <v>严海文2026-7-1</v>
      </c>
      <c r="H7064" s="63"/>
      <c r="I7064" s="63"/>
      <c r="J7064" s="64"/>
      <c r="K7064" s="64"/>
      <c r="L7064" s="65"/>
      <c r="M7064" s="65"/>
      <c r="N7064" s="65"/>
      <c r="O7064" s="66"/>
      <c r="P7064" s="152"/>
      <c r="Q7064" s="68"/>
      <c r="R7064" s="68"/>
      <c r="S7064" s="68"/>
      <c r="T7064" s="69">
        <f t="shared" si="752"/>
        <v>0</v>
      </c>
      <c r="U7064" s="68"/>
      <c r="V7064" s="70"/>
      <c r="W7064" s="70"/>
      <c r="X7064" s="71">
        <f t="shared" si="753"/>
        <v>0</v>
      </c>
      <c r="Y7064" s="72"/>
      <c r="Z7064" s="70"/>
      <c r="AA7064" s="68"/>
      <c r="AB7064" s="73"/>
      <c r="AC7064" s="70"/>
      <c r="AD7064" s="74"/>
      <c r="AE7064" s="68"/>
      <c r="AF7064" s="75"/>
    </row>
    <row r="7065" ht="28.5" customHeight="1" spans="1:32">
      <c r="A7065" s="84" t="s">
        <v>36</v>
      </c>
      <c r="B7065" s="84" t="s">
        <v>4802</v>
      </c>
      <c r="C7065" s="84" t="s">
        <v>4803</v>
      </c>
      <c r="D7065" s="84" t="s">
        <v>4804</v>
      </c>
      <c r="E7065" s="62" t="s">
        <v>4832</v>
      </c>
      <c r="F7065" s="86">
        <v>46235</v>
      </c>
      <c r="G7065" s="46" t="str">
        <f t="shared" si="754"/>
        <v>严海文2026-8-1</v>
      </c>
      <c r="H7065" s="63"/>
      <c r="I7065" s="63"/>
      <c r="J7065" s="64"/>
      <c r="K7065" s="64"/>
      <c r="L7065" s="65"/>
      <c r="M7065" s="65"/>
      <c r="N7065" s="91"/>
      <c r="O7065" s="153"/>
      <c r="P7065" s="87"/>
      <c r="Q7065" s="87"/>
      <c r="R7065" s="87"/>
      <c r="S7065" s="87"/>
      <c r="T7065" s="69">
        <f t="shared" si="752"/>
        <v>0</v>
      </c>
      <c r="U7065" s="87"/>
      <c r="V7065" s="87"/>
      <c r="W7065" s="87"/>
      <c r="X7065" s="71">
        <f t="shared" si="753"/>
        <v>0</v>
      </c>
      <c r="Y7065" s="88"/>
      <c r="Z7065" s="87"/>
      <c r="AA7065" s="87"/>
      <c r="AB7065" s="87"/>
      <c r="AC7065" s="87"/>
      <c r="AD7065" s="89"/>
      <c r="AE7065" s="87"/>
      <c r="AF7065" s="90"/>
    </row>
    <row r="7066" ht="28.5" customHeight="1" spans="1:32">
      <c r="A7066" s="44" t="s">
        <v>36</v>
      </c>
      <c r="B7066" s="44" t="s">
        <v>4802</v>
      </c>
      <c r="C7066" s="44" t="s">
        <v>4803</v>
      </c>
      <c r="D7066" s="44" t="s">
        <v>4804</v>
      </c>
      <c r="E7066" s="44" t="s">
        <v>4861</v>
      </c>
      <c r="F7066" s="45">
        <v>46173</v>
      </c>
      <c r="G7066" s="46" t="str">
        <f t="shared" si="754"/>
        <v>彭金诚2026-5-31</v>
      </c>
      <c r="H7066" s="149"/>
      <c r="I7066" s="149"/>
      <c r="J7066" s="150"/>
      <c r="K7066" s="150"/>
      <c r="L7066" s="150"/>
      <c r="M7066" s="151"/>
      <c r="N7066" s="151"/>
      <c r="O7066" s="136">
        <f t="shared" ref="O7066:AE7066" si="755">SUM(O7067:O7098)</f>
        <v>0</v>
      </c>
      <c r="P7066" s="137">
        <f t="shared" si="755"/>
        <v>0</v>
      </c>
      <c r="Q7066" s="138">
        <f t="shared" si="755"/>
        <v>0</v>
      </c>
      <c r="R7066" s="138">
        <f t="shared" si="755"/>
        <v>0</v>
      </c>
      <c r="S7066" s="53">
        <f t="shared" si="755"/>
        <v>0</v>
      </c>
      <c r="T7066" s="139">
        <f t="shared" si="755"/>
        <v>0</v>
      </c>
      <c r="U7066" s="55">
        <f t="shared" si="755"/>
        <v>0</v>
      </c>
      <c r="V7066" s="139">
        <f t="shared" si="755"/>
        <v>0</v>
      </c>
      <c r="W7066" s="139">
        <f t="shared" si="755"/>
        <v>0</v>
      </c>
      <c r="X7066" s="140">
        <f t="shared" si="755"/>
        <v>0</v>
      </c>
      <c r="Y7066" s="141">
        <f t="shared" si="755"/>
        <v>0</v>
      </c>
      <c r="Z7066" s="139">
        <f t="shared" si="755"/>
        <v>0</v>
      </c>
      <c r="AA7066" s="142">
        <f t="shared" si="755"/>
        <v>62</v>
      </c>
      <c r="AB7066" s="139">
        <f t="shared" si="755"/>
        <v>0</v>
      </c>
      <c r="AC7066" s="139">
        <f t="shared" si="755"/>
        <v>0</v>
      </c>
      <c r="AD7066" s="143">
        <f t="shared" si="755"/>
        <v>0</v>
      </c>
      <c r="AE7066" s="142">
        <f t="shared" si="755"/>
        <v>0</v>
      </c>
      <c r="AF7066" s="60"/>
    </row>
    <row r="7067" ht="28.5" customHeight="1" spans="1:32">
      <c r="A7067" s="61" t="s">
        <v>36</v>
      </c>
      <c r="B7067" s="61" t="s">
        <v>4802</v>
      </c>
      <c r="C7067" s="61" t="s">
        <v>4803</v>
      </c>
      <c r="D7067" s="61" t="s">
        <v>4804</v>
      </c>
      <c r="E7067" s="62" t="s">
        <v>4861</v>
      </c>
      <c r="F7067" s="46">
        <v>46174</v>
      </c>
      <c r="G7067" s="46" t="str">
        <f t="shared" si="754"/>
        <v>彭金诚2026-6-1</v>
      </c>
      <c r="H7067" s="63" t="s">
        <v>4862</v>
      </c>
      <c r="I7067" s="63" t="s">
        <v>4863</v>
      </c>
      <c r="J7067" s="64"/>
      <c r="K7067" s="64"/>
      <c r="L7067" s="65"/>
      <c r="M7067" s="65"/>
      <c r="N7067" s="65"/>
      <c r="O7067" s="66"/>
      <c r="P7067" s="152"/>
      <c r="Q7067" s="68"/>
      <c r="R7067" s="68"/>
      <c r="S7067" s="68"/>
      <c r="T7067" s="69">
        <f t="shared" ref="T7067:T7098" si="756">SUM(O7067:S7067)</f>
        <v>0</v>
      </c>
      <c r="U7067" s="68"/>
      <c r="V7067" s="70"/>
      <c r="W7067" s="70"/>
      <c r="X7067" s="71">
        <f t="shared" ref="X7067:X7098" si="757">SUM(T7067:W7067)</f>
        <v>0</v>
      </c>
      <c r="Y7067" s="72"/>
      <c r="Z7067" s="70"/>
      <c r="AA7067" s="68">
        <v>4</v>
      </c>
      <c r="AB7067" s="73"/>
      <c r="AC7067" s="70"/>
      <c r="AD7067" s="74"/>
      <c r="AE7067" s="68"/>
      <c r="AF7067" s="75"/>
    </row>
    <row r="7068" ht="28.5" customHeight="1" spans="1:32">
      <c r="A7068" s="61" t="s">
        <v>36</v>
      </c>
      <c r="B7068" s="61" t="s">
        <v>4802</v>
      </c>
      <c r="C7068" s="61" t="s">
        <v>4803</v>
      </c>
      <c r="D7068" s="61" t="s">
        <v>4804</v>
      </c>
      <c r="E7068" s="62" t="s">
        <v>4861</v>
      </c>
      <c r="F7068" s="46">
        <v>46175</v>
      </c>
      <c r="G7068" s="46" t="str">
        <f t="shared" si="754"/>
        <v>彭金诚2026-6-2</v>
      </c>
      <c r="H7068" s="63" t="s">
        <v>4396</v>
      </c>
      <c r="I7068" s="63" t="s">
        <v>4864</v>
      </c>
      <c r="J7068" s="64"/>
      <c r="K7068" s="64"/>
      <c r="L7068" s="65"/>
      <c r="M7068" s="65"/>
      <c r="N7068" s="65"/>
      <c r="O7068" s="66"/>
      <c r="P7068" s="152"/>
      <c r="Q7068" s="68"/>
      <c r="R7068" s="68"/>
      <c r="S7068" s="68"/>
      <c r="T7068" s="69">
        <f t="shared" si="756"/>
        <v>0</v>
      </c>
      <c r="U7068" s="68"/>
      <c r="V7068" s="70"/>
      <c r="W7068" s="70"/>
      <c r="X7068" s="71">
        <f t="shared" si="757"/>
        <v>0</v>
      </c>
      <c r="Y7068" s="72"/>
      <c r="Z7068" s="70"/>
      <c r="AA7068" s="68">
        <v>4</v>
      </c>
      <c r="AB7068" s="73"/>
      <c r="AC7068" s="70"/>
      <c r="AD7068" s="74"/>
      <c r="AE7068" s="68"/>
      <c r="AF7068" s="75"/>
    </row>
    <row r="7069" ht="28.5" customHeight="1" spans="1:32">
      <c r="A7069" s="61" t="s">
        <v>36</v>
      </c>
      <c r="B7069" s="61" t="s">
        <v>4802</v>
      </c>
      <c r="C7069" s="61" t="s">
        <v>4803</v>
      </c>
      <c r="D7069" s="61" t="s">
        <v>4804</v>
      </c>
      <c r="E7069" s="62" t="s">
        <v>4861</v>
      </c>
      <c r="F7069" s="46">
        <v>46176</v>
      </c>
      <c r="G7069" s="46" t="str">
        <f t="shared" si="754"/>
        <v>彭金诚2026-6-3</v>
      </c>
      <c r="H7069" s="63" t="s">
        <v>4865</v>
      </c>
      <c r="I7069" s="63" t="s">
        <v>4866</v>
      </c>
      <c r="J7069" s="64"/>
      <c r="K7069" s="64"/>
      <c r="L7069" s="65"/>
      <c r="M7069" s="65"/>
      <c r="N7069" s="65"/>
      <c r="O7069" s="66"/>
      <c r="P7069" s="152"/>
      <c r="Q7069" s="68"/>
      <c r="R7069" s="68"/>
      <c r="S7069" s="68"/>
      <c r="T7069" s="69">
        <f t="shared" si="756"/>
        <v>0</v>
      </c>
      <c r="U7069" s="68"/>
      <c r="V7069" s="70"/>
      <c r="W7069" s="70"/>
      <c r="X7069" s="71">
        <f t="shared" si="757"/>
        <v>0</v>
      </c>
      <c r="Y7069" s="72"/>
      <c r="Z7069" s="70"/>
      <c r="AA7069" s="68">
        <v>4</v>
      </c>
      <c r="AB7069" s="73"/>
      <c r="AC7069" s="70"/>
      <c r="AD7069" s="74"/>
      <c r="AE7069" s="68"/>
      <c r="AF7069" s="75"/>
    </row>
    <row r="7070" ht="28.5" customHeight="1" spans="1:32">
      <c r="A7070" s="61" t="s">
        <v>36</v>
      </c>
      <c r="B7070" s="61" t="s">
        <v>4802</v>
      </c>
      <c r="C7070" s="61" t="s">
        <v>4803</v>
      </c>
      <c r="D7070" s="61" t="s">
        <v>4804</v>
      </c>
      <c r="E7070" s="62" t="s">
        <v>4861</v>
      </c>
      <c r="F7070" s="46">
        <v>46177</v>
      </c>
      <c r="G7070" s="46" t="str">
        <f t="shared" si="754"/>
        <v>彭金诚2026-6-4</v>
      </c>
      <c r="H7070" s="63" t="s">
        <v>4867</v>
      </c>
      <c r="I7070" s="63" t="s">
        <v>4868</v>
      </c>
      <c r="J7070" s="64"/>
      <c r="K7070" s="64"/>
      <c r="L7070" s="65"/>
      <c r="M7070" s="65"/>
      <c r="N7070" s="65"/>
      <c r="O7070" s="66"/>
      <c r="P7070" s="152"/>
      <c r="Q7070" s="68"/>
      <c r="R7070" s="68"/>
      <c r="S7070" s="68"/>
      <c r="T7070" s="69">
        <f t="shared" si="756"/>
        <v>0</v>
      </c>
      <c r="U7070" s="68"/>
      <c r="V7070" s="70"/>
      <c r="W7070" s="70"/>
      <c r="X7070" s="71">
        <f t="shared" si="757"/>
        <v>0</v>
      </c>
      <c r="Y7070" s="72"/>
      <c r="Z7070" s="70"/>
      <c r="AA7070" s="68">
        <v>4</v>
      </c>
      <c r="AB7070" s="73"/>
      <c r="AC7070" s="70"/>
      <c r="AD7070" s="74"/>
      <c r="AE7070" s="68"/>
      <c r="AF7070" s="75"/>
    </row>
    <row r="7071" ht="28.5" customHeight="1" spans="1:32">
      <c r="A7071" s="61" t="s">
        <v>36</v>
      </c>
      <c r="B7071" s="61" t="s">
        <v>4802</v>
      </c>
      <c r="C7071" s="61" t="s">
        <v>4803</v>
      </c>
      <c r="D7071" s="61" t="s">
        <v>4804</v>
      </c>
      <c r="E7071" s="62" t="s">
        <v>4861</v>
      </c>
      <c r="F7071" s="46">
        <v>46178</v>
      </c>
      <c r="G7071" s="46" t="str">
        <f t="shared" si="754"/>
        <v>彭金诚2026-6-5</v>
      </c>
      <c r="H7071" s="63" t="s">
        <v>4869</v>
      </c>
      <c r="I7071" s="63" t="s">
        <v>4870</v>
      </c>
      <c r="J7071" s="64"/>
      <c r="K7071" s="64"/>
      <c r="L7071" s="65"/>
      <c r="M7071" s="65"/>
      <c r="N7071" s="65"/>
      <c r="O7071" s="66"/>
      <c r="P7071" s="152"/>
      <c r="Q7071" s="68"/>
      <c r="R7071" s="68"/>
      <c r="S7071" s="68"/>
      <c r="T7071" s="69">
        <f t="shared" si="756"/>
        <v>0</v>
      </c>
      <c r="U7071" s="68"/>
      <c r="V7071" s="70"/>
      <c r="W7071" s="70"/>
      <c r="X7071" s="71">
        <f t="shared" si="757"/>
        <v>0</v>
      </c>
      <c r="Y7071" s="72"/>
      <c r="Z7071" s="70"/>
      <c r="AA7071" s="68">
        <v>4</v>
      </c>
      <c r="AB7071" s="73"/>
      <c r="AC7071" s="70"/>
      <c r="AD7071" s="74"/>
      <c r="AE7071" s="68"/>
      <c r="AF7071" s="75"/>
    </row>
    <row r="7072" ht="28.5" customHeight="1" spans="1:32">
      <c r="A7072" s="61" t="s">
        <v>36</v>
      </c>
      <c r="B7072" s="61" t="s">
        <v>4802</v>
      </c>
      <c r="C7072" s="61" t="s">
        <v>4803</v>
      </c>
      <c r="D7072" s="61" t="s">
        <v>4804</v>
      </c>
      <c r="E7072" s="62" t="s">
        <v>4861</v>
      </c>
      <c r="F7072" s="46">
        <v>46179</v>
      </c>
      <c r="G7072" s="46" t="str">
        <f t="shared" si="754"/>
        <v>彭金诚2026-6-6</v>
      </c>
      <c r="H7072" s="63" t="s">
        <v>68</v>
      </c>
      <c r="I7072" s="63" t="s">
        <v>2085</v>
      </c>
      <c r="J7072" s="64"/>
      <c r="K7072" s="64"/>
      <c r="L7072" s="65"/>
      <c r="M7072" s="65"/>
      <c r="N7072" s="65"/>
      <c r="O7072" s="66"/>
      <c r="P7072" s="152"/>
      <c r="Q7072" s="68"/>
      <c r="R7072" s="68"/>
      <c r="S7072" s="68"/>
      <c r="T7072" s="69">
        <f t="shared" si="756"/>
        <v>0</v>
      </c>
      <c r="U7072" s="68"/>
      <c r="V7072" s="70"/>
      <c r="W7072" s="70"/>
      <c r="X7072" s="71">
        <f t="shared" si="757"/>
        <v>0</v>
      </c>
      <c r="Y7072" s="72"/>
      <c r="Z7072" s="70"/>
      <c r="AA7072" s="68">
        <v>2</v>
      </c>
      <c r="AB7072" s="73"/>
      <c r="AC7072" s="70"/>
      <c r="AD7072" s="74"/>
      <c r="AE7072" s="68"/>
      <c r="AF7072" s="75"/>
    </row>
    <row r="7073" ht="28.5" customHeight="1" spans="1:32">
      <c r="A7073" s="61" t="s">
        <v>36</v>
      </c>
      <c r="B7073" s="61" t="s">
        <v>4802</v>
      </c>
      <c r="C7073" s="61" t="s">
        <v>4803</v>
      </c>
      <c r="D7073" s="61" t="s">
        <v>4804</v>
      </c>
      <c r="E7073" s="62" t="s">
        <v>4861</v>
      </c>
      <c r="F7073" s="77">
        <v>46180</v>
      </c>
      <c r="G7073" s="46" t="str">
        <f t="shared" si="754"/>
        <v>彭金诚2026-6-7</v>
      </c>
      <c r="H7073" s="63"/>
      <c r="I7073" s="63"/>
      <c r="J7073" s="64"/>
      <c r="K7073" s="64"/>
      <c r="L7073" s="65"/>
      <c r="M7073" s="65"/>
      <c r="N7073" s="65"/>
      <c r="O7073" s="66"/>
      <c r="P7073" s="152"/>
      <c r="Q7073" s="68"/>
      <c r="R7073" s="68"/>
      <c r="S7073" s="68"/>
      <c r="T7073" s="69">
        <f t="shared" si="756"/>
        <v>0</v>
      </c>
      <c r="U7073" s="68"/>
      <c r="V7073" s="70"/>
      <c r="W7073" s="70"/>
      <c r="X7073" s="71">
        <f t="shared" si="757"/>
        <v>0</v>
      </c>
      <c r="Y7073" s="72"/>
      <c r="Z7073" s="70"/>
      <c r="AA7073" s="68"/>
      <c r="AB7073" s="73"/>
      <c r="AC7073" s="70"/>
      <c r="AD7073" s="74"/>
      <c r="AE7073" s="68"/>
      <c r="AF7073" s="75"/>
    </row>
    <row r="7074" ht="28.5" customHeight="1" spans="1:32">
      <c r="A7074" s="61" t="s">
        <v>36</v>
      </c>
      <c r="B7074" s="61" t="s">
        <v>4802</v>
      </c>
      <c r="C7074" s="61" t="s">
        <v>4803</v>
      </c>
      <c r="D7074" s="61" t="s">
        <v>4804</v>
      </c>
      <c r="E7074" s="62" t="s">
        <v>4861</v>
      </c>
      <c r="F7074" s="46">
        <v>46181</v>
      </c>
      <c r="G7074" s="46" t="str">
        <f t="shared" si="754"/>
        <v>彭金诚2026-6-8</v>
      </c>
      <c r="H7074" s="63" t="s">
        <v>4871</v>
      </c>
      <c r="I7074" s="63" t="s">
        <v>4872</v>
      </c>
      <c r="J7074" s="64"/>
      <c r="K7074" s="64"/>
      <c r="L7074" s="65"/>
      <c r="M7074" s="65"/>
      <c r="N7074" s="65"/>
      <c r="O7074" s="66"/>
      <c r="P7074" s="152"/>
      <c r="Q7074" s="68"/>
      <c r="R7074" s="68"/>
      <c r="S7074" s="68"/>
      <c r="T7074" s="69">
        <f t="shared" si="756"/>
        <v>0</v>
      </c>
      <c r="U7074" s="68"/>
      <c r="V7074" s="70"/>
      <c r="W7074" s="70"/>
      <c r="X7074" s="71">
        <f t="shared" si="757"/>
        <v>0</v>
      </c>
      <c r="Y7074" s="72"/>
      <c r="Z7074" s="70"/>
      <c r="AA7074" s="68">
        <v>4</v>
      </c>
      <c r="AB7074" s="73"/>
      <c r="AC7074" s="70"/>
      <c r="AD7074" s="74"/>
      <c r="AE7074" s="68"/>
      <c r="AF7074" s="75"/>
    </row>
    <row r="7075" ht="28.5" customHeight="1" spans="1:32">
      <c r="A7075" s="61" t="s">
        <v>36</v>
      </c>
      <c r="B7075" s="61" t="s">
        <v>4802</v>
      </c>
      <c r="C7075" s="61" t="s">
        <v>4803</v>
      </c>
      <c r="D7075" s="61" t="s">
        <v>4804</v>
      </c>
      <c r="E7075" s="62" t="s">
        <v>4861</v>
      </c>
      <c r="F7075" s="78">
        <v>46182</v>
      </c>
      <c r="G7075" s="46" t="str">
        <f t="shared" si="754"/>
        <v>彭金诚2026-6-9</v>
      </c>
      <c r="H7075" s="63" t="s">
        <v>4873</v>
      </c>
      <c r="I7075" s="63" t="s">
        <v>4874</v>
      </c>
      <c r="J7075" s="64"/>
      <c r="K7075" s="64"/>
      <c r="L7075" s="65"/>
      <c r="M7075" s="65"/>
      <c r="N7075" s="65"/>
      <c r="O7075" s="66"/>
      <c r="P7075" s="152"/>
      <c r="Q7075" s="68"/>
      <c r="R7075" s="68"/>
      <c r="S7075" s="68"/>
      <c r="T7075" s="69">
        <f t="shared" si="756"/>
        <v>0</v>
      </c>
      <c r="U7075" s="68"/>
      <c r="V7075" s="70"/>
      <c r="W7075" s="70"/>
      <c r="X7075" s="71">
        <f t="shared" si="757"/>
        <v>0</v>
      </c>
      <c r="Y7075" s="72"/>
      <c r="Z7075" s="70"/>
      <c r="AA7075" s="68">
        <v>4</v>
      </c>
      <c r="AB7075" s="73"/>
      <c r="AC7075" s="70"/>
      <c r="AD7075" s="74"/>
      <c r="AE7075" s="68"/>
      <c r="AF7075" s="75"/>
    </row>
    <row r="7076" ht="28.5" customHeight="1" spans="1:32">
      <c r="A7076" s="61" t="s">
        <v>36</v>
      </c>
      <c r="B7076" s="61" t="s">
        <v>4802</v>
      </c>
      <c r="C7076" s="61" t="s">
        <v>4803</v>
      </c>
      <c r="D7076" s="61" t="s">
        <v>4804</v>
      </c>
      <c r="E7076" s="62" t="s">
        <v>4861</v>
      </c>
      <c r="F7076" s="46">
        <v>46183</v>
      </c>
      <c r="G7076" s="46" t="str">
        <f t="shared" si="754"/>
        <v>彭金诚2026-6-10</v>
      </c>
      <c r="H7076" s="63" t="s">
        <v>4875</v>
      </c>
      <c r="I7076" s="63" t="s">
        <v>4876</v>
      </c>
      <c r="J7076" s="64"/>
      <c r="K7076" s="64"/>
      <c r="L7076" s="65"/>
      <c r="M7076" s="65"/>
      <c r="N7076" s="65"/>
      <c r="O7076" s="66"/>
      <c r="P7076" s="152"/>
      <c r="Q7076" s="68"/>
      <c r="R7076" s="68"/>
      <c r="S7076" s="68"/>
      <c r="T7076" s="69">
        <f t="shared" si="756"/>
        <v>0</v>
      </c>
      <c r="U7076" s="68"/>
      <c r="V7076" s="70"/>
      <c r="W7076" s="70"/>
      <c r="X7076" s="71">
        <f t="shared" si="757"/>
        <v>0</v>
      </c>
      <c r="Y7076" s="72"/>
      <c r="Z7076" s="70"/>
      <c r="AA7076" s="68">
        <v>4</v>
      </c>
      <c r="AB7076" s="73"/>
      <c r="AC7076" s="70"/>
      <c r="AD7076" s="74"/>
      <c r="AE7076" s="68"/>
      <c r="AF7076" s="75"/>
    </row>
    <row r="7077" ht="28.5" customHeight="1" spans="1:32">
      <c r="A7077" s="61" t="s">
        <v>36</v>
      </c>
      <c r="B7077" s="61" t="s">
        <v>4802</v>
      </c>
      <c r="C7077" s="61" t="s">
        <v>4803</v>
      </c>
      <c r="D7077" s="61" t="s">
        <v>4804</v>
      </c>
      <c r="E7077" s="62" t="s">
        <v>4861</v>
      </c>
      <c r="F7077" s="46">
        <v>46184</v>
      </c>
      <c r="G7077" s="46" t="str">
        <f t="shared" si="754"/>
        <v>彭金诚2026-6-11</v>
      </c>
      <c r="H7077" s="63" t="s">
        <v>4877</v>
      </c>
      <c r="I7077" s="63" t="s">
        <v>4878</v>
      </c>
      <c r="J7077" s="64"/>
      <c r="K7077" s="64"/>
      <c r="L7077" s="65"/>
      <c r="M7077" s="65"/>
      <c r="N7077" s="65"/>
      <c r="O7077" s="66"/>
      <c r="P7077" s="152"/>
      <c r="Q7077" s="68"/>
      <c r="R7077" s="68"/>
      <c r="S7077" s="68"/>
      <c r="T7077" s="69">
        <f t="shared" si="756"/>
        <v>0</v>
      </c>
      <c r="U7077" s="68"/>
      <c r="V7077" s="70"/>
      <c r="W7077" s="70"/>
      <c r="X7077" s="71">
        <f t="shared" si="757"/>
        <v>0</v>
      </c>
      <c r="Y7077" s="72"/>
      <c r="Z7077" s="70"/>
      <c r="AA7077" s="68">
        <v>4</v>
      </c>
      <c r="AB7077" s="73"/>
      <c r="AC7077" s="70"/>
      <c r="AD7077" s="74"/>
      <c r="AE7077" s="68"/>
      <c r="AF7077" s="75"/>
    </row>
    <row r="7078" ht="28.5" customHeight="1" spans="1:32">
      <c r="A7078" s="61" t="s">
        <v>36</v>
      </c>
      <c r="B7078" s="61" t="s">
        <v>4802</v>
      </c>
      <c r="C7078" s="61" t="s">
        <v>4803</v>
      </c>
      <c r="D7078" s="61" t="s">
        <v>4804</v>
      </c>
      <c r="E7078" s="62" t="s">
        <v>4861</v>
      </c>
      <c r="F7078" s="46">
        <v>46185</v>
      </c>
      <c r="G7078" s="46" t="str">
        <f t="shared" si="754"/>
        <v>彭金诚2026-6-12</v>
      </c>
      <c r="H7078" s="63" t="s">
        <v>1881</v>
      </c>
      <c r="I7078" s="63" t="s">
        <v>4879</v>
      </c>
      <c r="J7078" s="64"/>
      <c r="K7078" s="64"/>
      <c r="L7078" s="65"/>
      <c r="M7078" s="65"/>
      <c r="N7078" s="65"/>
      <c r="O7078" s="66"/>
      <c r="P7078" s="152"/>
      <c r="Q7078" s="68"/>
      <c r="R7078" s="68"/>
      <c r="S7078" s="68"/>
      <c r="T7078" s="69">
        <f t="shared" si="756"/>
        <v>0</v>
      </c>
      <c r="U7078" s="68"/>
      <c r="V7078" s="70"/>
      <c r="W7078" s="70"/>
      <c r="X7078" s="71">
        <f t="shared" si="757"/>
        <v>0</v>
      </c>
      <c r="Y7078" s="72"/>
      <c r="Z7078" s="70"/>
      <c r="AA7078" s="68">
        <v>4</v>
      </c>
      <c r="AB7078" s="73"/>
      <c r="AC7078" s="70"/>
      <c r="AD7078" s="74"/>
      <c r="AE7078" s="68"/>
      <c r="AF7078" s="75"/>
    </row>
    <row r="7079" ht="28.5" customHeight="1" spans="1:32">
      <c r="A7079" s="61" t="s">
        <v>36</v>
      </c>
      <c r="B7079" s="61" t="s">
        <v>4802</v>
      </c>
      <c r="C7079" s="61" t="s">
        <v>4803</v>
      </c>
      <c r="D7079" s="61" t="s">
        <v>4804</v>
      </c>
      <c r="E7079" s="62" t="s">
        <v>4861</v>
      </c>
      <c r="F7079" s="46">
        <v>46186</v>
      </c>
      <c r="G7079" s="46" t="str">
        <f t="shared" si="754"/>
        <v>彭金诚2026-6-13</v>
      </c>
      <c r="H7079" s="63" t="s">
        <v>1757</v>
      </c>
      <c r="I7079" s="63" t="s">
        <v>2388</v>
      </c>
      <c r="J7079" s="64"/>
      <c r="K7079" s="64"/>
      <c r="L7079" s="65"/>
      <c r="M7079" s="65"/>
      <c r="N7079" s="65"/>
      <c r="O7079" s="66"/>
      <c r="P7079" s="152"/>
      <c r="Q7079" s="68"/>
      <c r="R7079" s="68"/>
      <c r="S7079" s="68"/>
      <c r="T7079" s="69">
        <f t="shared" si="756"/>
        <v>0</v>
      </c>
      <c r="U7079" s="68"/>
      <c r="V7079" s="70"/>
      <c r="W7079" s="70"/>
      <c r="X7079" s="71">
        <f t="shared" si="757"/>
        <v>0</v>
      </c>
      <c r="Y7079" s="72"/>
      <c r="Z7079" s="70"/>
      <c r="AA7079" s="68">
        <v>2</v>
      </c>
      <c r="AB7079" s="73"/>
      <c r="AC7079" s="70"/>
      <c r="AD7079" s="74"/>
      <c r="AE7079" s="68"/>
      <c r="AF7079" s="80"/>
    </row>
    <row r="7080" ht="28.5" customHeight="1" spans="1:32">
      <c r="A7080" s="61" t="s">
        <v>36</v>
      </c>
      <c r="B7080" s="61" t="s">
        <v>4802</v>
      </c>
      <c r="C7080" s="61" t="s">
        <v>4803</v>
      </c>
      <c r="D7080" s="61" t="s">
        <v>4804</v>
      </c>
      <c r="E7080" s="62" t="s">
        <v>4861</v>
      </c>
      <c r="F7080" s="77">
        <v>46187</v>
      </c>
      <c r="G7080" s="46" t="str">
        <f t="shared" si="754"/>
        <v>彭金诚2026-6-14</v>
      </c>
      <c r="H7080" s="63"/>
      <c r="I7080" s="63"/>
      <c r="J7080" s="64"/>
      <c r="K7080" s="64"/>
      <c r="L7080" s="65"/>
      <c r="M7080" s="65"/>
      <c r="N7080" s="65"/>
      <c r="O7080" s="66"/>
      <c r="P7080" s="152"/>
      <c r="Q7080" s="68"/>
      <c r="R7080" s="68"/>
      <c r="S7080" s="68"/>
      <c r="T7080" s="69">
        <f t="shared" si="756"/>
        <v>0</v>
      </c>
      <c r="U7080" s="68"/>
      <c r="V7080" s="70"/>
      <c r="W7080" s="70"/>
      <c r="X7080" s="71">
        <f t="shared" si="757"/>
        <v>0</v>
      </c>
      <c r="Y7080" s="72"/>
      <c r="Z7080" s="70"/>
      <c r="AA7080" s="68"/>
      <c r="AB7080" s="73"/>
      <c r="AC7080" s="70"/>
      <c r="AD7080" s="74"/>
      <c r="AE7080" s="68"/>
      <c r="AF7080" s="80"/>
    </row>
    <row r="7081" ht="28.5" customHeight="1" spans="1:32">
      <c r="A7081" s="61" t="s">
        <v>36</v>
      </c>
      <c r="B7081" s="61" t="s">
        <v>4802</v>
      </c>
      <c r="C7081" s="61" t="s">
        <v>4803</v>
      </c>
      <c r="D7081" s="61" t="s">
        <v>4804</v>
      </c>
      <c r="E7081" s="62" t="s">
        <v>4861</v>
      </c>
      <c r="F7081" s="46">
        <v>46188</v>
      </c>
      <c r="G7081" s="46" t="str">
        <f t="shared" si="754"/>
        <v>彭金诚2026-6-15</v>
      </c>
      <c r="H7081" s="63" t="s">
        <v>4869</v>
      </c>
      <c r="I7081" s="63" t="s">
        <v>4880</v>
      </c>
      <c r="J7081" s="64"/>
      <c r="K7081" s="64"/>
      <c r="L7081" s="65"/>
      <c r="M7081" s="65"/>
      <c r="N7081" s="65"/>
      <c r="O7081" s="66"/>
      <c r="P7081" s="152"/>
      <c r="Q7081" s="68"/>
      <c r="R7081" s="68"/>
      <c r="S7081" s="68"/>
      <c r="T7081" s="69">
        <f t="shared" si="756"/>
        <v>0</v>
      </c>
      <c r="U7081" s="68"/>
      <c r="V7081" s="70"/>
      <c r="W7081" s="70"/>
      <c r="X7081" s="71">
        <f t="shared" si="757"/>
        <v>0</v>
      </c>
      <c r="Y7081" s="72"/>
      <c r="Z7081" s="70"/>
      <c r="AA7081" s="68">
        <v>4</v>
      </c>
      <c r="AB7081" s="73"/>
      <c r="AC7081" s="70"/>
      <c r="AD7081" s="74"/>
      <c r="AE7081" s="68"/>
      <c r="AF7081" s="75"/>
    </row>
    <row r="7082" ht="28.5" customHeight="1" spans="1:32">
      <c r="A7082" s="61" t="s">
        <v>36</v>
      </c>
      <c r="B7082" s="61" t="s">
        <v>4802</v>
      </c>
      <c r="C7082" s="61" t="s">
        <v>4803</v>
      </c>
      <c r="D7082" s="61" t="s">
        <v>4804</v>
      </c>
      <c r="E7082" s="62" t="s">
        <v>4861</v>
      </c>
      <c r="F7082" s="46">
        <v>46189</v>
      </c>
      <c r="G7082" s="46" t="str">
        <f t="shared" si="754"/>
        <v>彭金诚2026-6-16</v>
      </c>
      <c r="H7082" s="63" t="s">
        <v>4881</v>
      </c>
      <c r="I7082" s="63" t="s">
        <v>4882</v>
      </c>
      <c r="J7082" s="64"/>
      <c r="K7082" s="64"/>
      <c r="L7082" s="65"/>
      <c r="M7082" s="65"/>
      <c r="N7082" s="65"/>
      <c r="O7082" s="66"/>
      <c r="P7082" s="152"/>
      <c r="Q7082" s="68"/>
      <c r="R7082" s="68"/>
      <c r="S7082" s="68"/>
      <c r="T7082" s="69">
        <f t="shared" si="756"/>
        <v>0</v>
      </c>
      <c r="U7082" s="68"/>
      <c r="V7082" s="70"/>
      <c r="W7082" s="70"/>
      <c r="X7082" s="71">
        <f t="shared" si="757"/>
        <v>0</v>
      </c>
      <c r="Y7082" s="72"/>
      <c r="Z7082" s="70"/>
      <c r="AA7082" s="68">
        <v>4</v>
      </c>
      <c r="AB7082" s="73"/>
      <c r="AC7082" s="70"/>
      <c r="AD7082" s="74"/>
      <c r="AE7082" s="68"/>
      <c r="AF7082" s="80"/>
    </row>
    <row r="7083" ht="28.5" customHeight="1" spans="1:32">
      <c r="A7083" s="61" t="s">
        <v>36</v>
      </c>
      <c r="B7083" s="61" t="s">
        <v>4802</v>
      </c>
      <c r="C7083" s="61" t="s">
        <v>4803</v>
      </c>
      <c r="D7083" s="61" t="s">
        <v>4804</v>
      </c>
      <c r="E7083" s="62" t="s">
        <v>4861</v>
      </c>
      <c r="F7083" s="46">
        <v>46190</v>
      </c>
      <c r="G7083" s="46" t="str">
        <f t="shared" si="754"/>
        <v>彭金诚2026-6-17</v>
      </c>
      <c r="H7083" s="63" t="s">
        <v>4883</v>
      </c>
      <c r="I7083" s="63" t="s">
        <v>4884</v>
      </c>
      <c r="J7083" s="64"/>
      <c r="K7083" s="64"/>
      <c r="L7083" s="65"/>
      <c r="M7083" s="65"/>
      <c r="N7083" s="65"/>
      <c r="O7083" s="66"/>
      <c r="P7083" s="152"/>
      <c r="Q7083" s="68"/>
      <c r="R7083" s="68"/>
      <c r="S7083" s="68"/>
      <c r="T7083" s="69">
        <f t="shared" si="756"/>
        <v>0</v>
      </c>
      <c r="U7083" s="68"/>
      <c r="V7083" s="70"/>
      <c r="W7083" s="70"/>
      <c r="X7083" s="71">
        <f t="shared" si="757"/>
        <v>0</v>
      </c>
      <c r="Y7083" s="72"/>
      <c r="Z7083" s="70"/>
      <c r="AA7083" s="68">
        <v>4</v>
      </c>
      <c r="AB7083" s="73"/>
      <c r="AC7083" s="70"/>
      <c r="AD7083" s="74"/>
      <c r="AE7083" s="68"/>
      <c r="AF7083" s="75"/>
    </row>
    <row r="7084" ht="28.5" customHeight="1" spans="1:32">
      <c r="A7084" s="61" t="s">
        <v>36</v>
      </c>
      <c r="B7084" s="61" t="s">
        <v>4802</v>
      </c>
      <c r="C7084" s="61" t="s">
        <v>4803</v>
      </c>
      <c r="D7084" s="61" t="s">
        <v>4804</v>
      </c>
      <c r="E7084" s="62" t="s">
        <v>4861</v>
      </c>
      <c r="F7084" s="46">
        <v>46191</v>
      </c>
      <c r="G7084" s="46" t="str">
        <f t="shared" si="754"/>
        <v>彭金诚2026-6-18</v>
      </c>
      <c r="H7084" s="63" t="s">
        <v>1397</v>
      </c>
      <c r="I7084" s="63" t="s">
        <v>1401</v>
      </c>
      <c r="J7084" s="64"/>
      <c r="K7084" s="64"/>
      <c r="L7084" s="65"/>
      <c r="M7084" s="65"/>
      <c r="N7084" s="65"/>
      <c r="O7084" s="66"/>
      <c r="P7084" s="152"/>
      <c r="Q7084" s="68"/>
      <c r="R7084" s="68"/>
      <c r="S7084" s="68"/>
      <c r="T7084" s="69">
        <f t="shared" si="756"/>
        <v>0</v>
      </c>
      <c r="U7084" s="68"/>
      <c r="V7084" s="70"/>
      <c r="W7084" s="70"/>
      <c r="X7084" s="71">
        <f t="shared" si="757"/>
        <v>0</v>
      </c>
      <c r="Y7084" s="72"/>
      <c r="Z7084" s="70"/>
      <c r="AA7084" s="68">
        <v>2</v>
      </c>
      <c r="AB7084" s="73"/>
      <c r="AC7084" s="70"/>
      <c r="AD7084" s="74"/>
      <c r="AE7084" s="68"/>
      <c r="AF7084" s="75"/>
    </row>
    <row r="7085" ht="28.5" customHeight="1" spans="1:32">
      <c r="A7085" s="61" t="s">
        <v>36</v>
      </c>
      <c r="B7085" s="61" t="s">
        <v>4802</v>
      </c>
      <c r="C7085" s="61" t="s">
        <v>4803</v>
      </c>
      <c r="D7085" s="61" t="s">
        <v>4804</v>
      </c>
      <c r="E7085" s="62" t="s">
        <v>4861</v>
      </c>
      <c r="F7085" s="82">
        <v>46192</v>
      </c>
      <c r="G7085" s="46" t="str">
        <f t="shared" si="754"/>
        <v>彭金诚2026-6-19</v>
      </c>
      <c r="H7085" s="63"/>
      <c r="I7085" s="63"/>
      <c r="J7085" s="64"/>
      <c r="K7085" s="64"/>
      <c r="L7085" s="65"/>
      <c r="M7085" s="65"/>
      <c r="N7085" s="65"/>
      <c r="O7085" s="66"/>
      <c r="P7085" s="152"/>
      <c r="Q7085" s="68"/>
      <c r="R7085" s="68"/>
      <c r="S7085" s="68"/>
      <c r="T7085" s="69">
        <f t="shared" si="756"/>
        <v>0</v>
      </c>
      <c r="U7085" s="68"/>
      <c r="V7085" s="70"/>
      <c r="W7085" s="70"/>
      <c r="X7085" s="71">
        <f t="shared" si="757"/>
        <v>0</v>
      </c>
      <c r="Y7085" s="72"/>
      <c r="Z7085" s="70"/>
      <c r="AA7085" s="68"/>
      <c r="AB7085" s="73"/>
      <c r="AC7085" s="70"/>
      <c r="AD7085" s="74"/>
      <c r="AE7085" s="68"/>
      <c r="AF7085" s="75"/>
    </row>
    <row r="7086" ht="28.5" customHeight="1" spans="1:32">
      <c r="A7086" s="61" t="s">
        <v>36</v>
      </c>
      <c r="B7086" s="61" t="s">
        <v>4802</v>
      </c>
      <c r="C7086" s="61" t="s">
        <v>4803</v>
      </c>
      <c r="D7086" s="61" t="s">
        <v>4804</v>
      </c>
      <c r="E7086" s="62" t="s">
        <v>4861</v>
      </c>
      <c r="F7086" s="77">
        <v>46193</v>
      </c>
      <c r="G7086" s="46" t="str">
        <f t="shared" si="754"/>
        <v>彭金诚2026-6-20</v>
      </c>
      <c r="H7086" s="63"/>
      <c r="I7086" s="63"/>
      <c r="J7086" s="64"/>
      <c r="K7086" s="64"/>
      <c r="L7086" s="65"/>
      <c r="M7086" s="65"/>
      <c r="N7086" s="65"/>
      <c r="O7086" s="66"/>
      <c r="P7086" s="152"/>
      <c r="Q7086" s="68"/>
      <c r="R7086" s="68"/>
      <c r="S7086" s="68"/>
      <c r="T7086" s="69">
        <f t="shared" si="756"/>
        <v>0</v>
      </c>
      <c r="U7086" s="68"/>
      <c r="V7086" s="70"/>
      <c r="W7086" s="70"/>
      <c r="X7086" s="71">
        <f t="shared" si="757"/>
        <v>0</v>
      </c>
      <c r="Y7086" s="72"/>
      <c r="Z7086" s="70"/>
      <c r="AA7086" s="68"/>
      <c r="AB7086" s="73"/>
      <c r="AC7086" s="70"/>
      <c r="AD7086" s="74"/>
      <c r="AE7086" s="68"/>
      <c r="AF7086" s="75"/>
    </row>
    <row r="7087" ht="28.5" customHeight="1" spans="1:32">
      <c r="A7087" s="61" t="s">
        <v>36</v>
      </c>
      <c r="B7087" s="61" t="s">
        <v>4802</v>
      </c>
      <c r="C7087" s="61" t="s">
        <v>4803</v>
      </c>
      <c r="D7087" s="61" t="s">
        <v>4804</v>
      </c>
      <c r="E7087" s="62" t="s">
        <v>4861</v>
      </c>
      <c r="F7087" s="46">
        <v>46194</v>
      </c>
      <c r="G7087" s="46" t="str">
        <f t="shared" si="754"/>
        <v>彭金诚2026-6-21</v>
      </c>
      <c r="H7087" s="63" t="s">
        <v>566</v>
      </c>
      <c r="I7087" s="63" t="s">
        <v>4885</v>
      </c>
      <c r="J7087" s="64"/>
      <c r="K7087" s="64"/>
      <c r="L7087" s="65"/>
      <c r="M7087" s="65"/>
      <c r="N7087" s="65"/>
      <c r="O7087" s="66"/>
      <c r="P7087" s="152"/>
      <c r="Q7087" s="68"/>
      <c r="R7087" s="68"/>
      <c r="S7087" s="68"/>
      <c r="T7087" s="69">
        <f t="shared" si="756"/>
        <v>0</v>
      </c>
      <c r="U7087" s="68"/>
      <c r="V7087" s="70"/>
      <c r="W7087" s="70"/>
      <c r="X7087" s="71">
        <f t="shared" si="757"/>
        <v>0</v>
      </c>
      <c r="Y7087" s="72"/>
      <c r="Z7087" s="70"/>
      <c r="AA7087" s="68">
        <v>4</v>
      </c>
      <c r="AB7087" s="73"/>
      <c r="AC7087" s="70"/>
      <c r="AD7087" s="74"/>
      <c r="AE7087" s="68"/>
      <c r="AF7087" s="75"/>
    </row>
    <row r="7088" ht="28.5" customHeight="1" spans="1:32">
      <c r="A7088" s="61" t="s">
        <v>36</v>
      </c>
      <c r="B7088" s="61" t="s">
        <v>4802</v>
      </c>
      <c r="C7088" s="61" t="s">
        <v>4803</v>
      </c>
      <c r="D7088" s="61" t="s">
        <v>4804</v>
      </c>
      <c r="E7088" s="62" t="s">
        <v>4861</v>
      </c>
      <c r="F7088" s="46">
        <v>46195</v>
      </c>
      <c r="G7088" s="46" t="str">
        <f t="shared" si="754"/>
        <v>彭金诚2026-6-22</v>
      </c>
      <c r="H7088" s="63"/>
      <c r="I7088" s="63"/>
      <c r="J7088" s="64"/>
      <c r="K7088" s="64"/>
      <c r="L7088" s="65"/>
      <c r="M7088" s="65"/>
      <c r="N7088" s="65"/>
      <c r="O7088" s="66"/>
      <c r="P7088" s="152"/>
      <c r="Q7088" s="68"/>
      <c r="R7088" s="68"/>
      <c r="S7088" s="68"/>
      <c r="T7088" s="69">
        <f t="shared" si="756"/>
        <v>0</v>
      </c>
      <c r="U7088" s="68"/>
      <c r="V7088" s="70"/>
      <c r="W7088" s="70"/>
      <c r="X7088" s="71">
        <f t="shared" si="757"/>
        <v>0</v>
      </c>
      <c r="Y7088" s="72"/>
      <c r="Z7088" s="70"/>
      <c r="AA7088" s="68"/>
      <c r="AB7088" s="73"/>
      <c r="AC7088" s="70"/>
      <c r="AD7088" s="74"/>
      <c r="AE7088" s="68"/>
      <c r="AF7088" s="75"/>
    </row>
    <row r="7089" ht="28.5" customHeight="1" spans="1:32">
      <c r="A7089" s="61" t="s">
        <v>36</v>
      </c>
      <c r="B7089" s="61" t="s">
        <v>4802</v>
      </c>
      <c r="C7089" s="61" t="s">
        <v>4803</v>
      </c>
      <c r="D7089" s="61" t="s">
        <v>4804</v>
      </c>
      <c r="E7089" s="62" t="s">
        <v>4861</v>
      </c>
      <c r="F7089" s="46">
        <v>46196</v>
      </c>
      <c r="G7089" s="46" t="str">
        <f t="shared" si="754"/>
        <v>彭金诚2026-6-23</v>
      </c>
      <c r="H7089" s="63"/>
      <c r="I7089" s="63"/>
      <c r="J7089" s="64"/>
      <c r="K7089" s="64"/>
      <c r="L7089" s="65"/>
      <c r="M7089" s="65"/>
      <c r="N7089" s="65"/>
      <c r="O7089" s="66"/>
      <c r="P7089" s="152"/>
      <c r="Q7089" s="68"/>
      <c r="R7089" s="68"/>
      <c r="S7089" s="68"/>
      <c r="T7089" s="69">
        <f t="shared" si="756"/>
        <v>0</v>
      </c>
      <c r="U7089" s="68"/>
      <c r="V7089" s="70"/>
      <c r="W7089" s="70"/>
      <c r="X7089" s="71">
        <f t="shared" si="757"/>
        <v>0</v>
      </c>
      <c r="Y7089" s="72"/>
      <c r="Z7089" s="70"/>
      <c r="AA7089" s="68"/>
      <c r="AB7089" s="73"/>
      <c r="AC7089" s="70"/>
      <c r="AD7089" s="74"/>
      <c r="AE7089" s="68"/>
      <c r="AF7089" s="75"/>
    </row>
    <row r="7090" ht="28.5" customHeight="1" spans="1:32">
      <c r="A7090" s="61" t="s">
        <v>36</v>
      </c>
      <c r="B7090" s="61" t="s">
        <v>4802</v>
      </c>
      <c r="C7090" s="61" t="s">
        <v>4803</v>
      </c>
      <c r="D7090" s="61" t="s">
        <v>4804</v>
      </c>
      <c r="E7090" s="62" t="s">
        <v>4861</v>
      </c>
      <c r="F7090" s="46">
        <v>46197</v>
      </c>
      <c r="G7090" s="46" t="str">
        <f t="shared" si="754"/>
        <v>彭金诚2026-6-24</v>
      </c>
      <c r="H7090" s="63"/>
      <c r="I7090" s="63"/>
      <c r="J7090" s="64"/>
      <c r="K7090" s="64"/>
      <c r="L7090" s="65"/>
      <c r="M7090" s="65"/>
      <c r="N7090" s="65"/>
      <c r="O7090" s="66"/>
      <c r="P7090" s="152"/>
      <c r="Q7090" s="68"/>
      <c r="R7090" s="68"/>
      <c r="S7090" s="68"/>
      <c r="T7090" s="69">
        <f t="shared" si="756"/>
        <v>0</v>
      </c>
      <c r="U7090" s="68"/>
      <c r="V7090" s="70"/>
      <c r="W7090" s="70"/>
      <c r="X7090" s="71">
        <f t="shared" si="757"/>
        <v>0</v>
      </c>
      <c r="Y7090" s="72"/>
      <c r="Z7090" s="70"/>
      <c r="AA7090" s="68"/>
      <c r="AB7090" s="73"/>
      <c r="AC7090" s="70"/>
      <c r="AD7090" s="74"/>
      <c r="AE7090" s="68"/>
      <c r="AF7090" s="75"/>
    </row>
    <row r="7091" ht="28.5" customHeight="1" spans="1:32">
      <c r="A7091" s="61" t="s">
        <v>36</v>
      </c>
      <c r="B7091" s="61" t="s">
        <v>4802</v>
      </c>
      <c r="C7091" s="61" t="s">
        <v>4803</v>
      </c>
      <c r="D7091" s="61" t="s">
        <v>4804</v>
      </c>
      <c r="E7091" s="62" t="s">
        <v>4861</v>
      </c>
      <c r="F7091" s="46">
        <v>46198</v>
      </c>
      <c r="G7091" s="46" t="str">
        <f t="shared" si="754"/>
        <v>彭金诚2026-6-25</v>
      </c>
      <c r="H7091" s="63"/>
      <c r="I7091" s="63"/>
      <c r="J7091" s="64"/>
      <c r="K7091" s="64"/>
      <c r="L7091" s="65"/>
      <c r="M7091" s="65"/>
      <c r="N7091" s="65"/>
      <c r="O7091" s="66"/>
      <c r="P7091" s="152"/>
      <c r="Q7091" s="68"/>
      <c r="R7091" s="68"/>
      <c r="S7091" s="68"/>
      <c r="T7091" s="69">
        <f t="shared" si="756"/>
        <v>0</v>
      </c>
      <c r="U7091" s="68"/>
      <c r="V7091" s="70"/>
      <c r="W7091" s="70"/>
      <c r="X7091" s="71">
        <f t="shared" si="757"/>
        <v>0</v>
      </c>
      <c r="Y7091" s="72"/>
      <c r="Z7091" s="70"/>
      <c r="AA7091" s="68"/>
      <c r="AB7091" s="73"/>
      <c r="AC7091" s="70"/>
      <c r="AD7091" s="74"/>
      <c r="AE7091" s="68"/>
      <c r="AF7091" s="75"/>
    </row>
    <row r="7092" ht="28.5" customHeight="1" spans="1:32">
      <c r="A7092" s="61" t="s">
        <v>36</v>
      </c>
      <c r="B7092" s="61" t="s">
        <v>4802</v>
      </c>
      <c r="C7092" s="61" t="s">
        <v>4803</v>
      </c>
      <c r="D7092" s="61" t="s">
        <v>4804</v>
      </c>
      <c r="E7092" s="62" t="s">
        <v>4861</v>
      </c>
      <c r="F7092" s="46">
        <v>46199</v>
      </c>
      <c r="G7092" s="46" t="str">
        <f t="shared" si="754"/>
        <v>彭金诚2026-6-26</v>
      </c>
      <c r="H7092" s="63"/>
      <c r="I7092" s="63"/>
      <c r="J7092" s="64"/>
      <c r="K7092" s="64"/>
      <c r="L7092" s="65"/>
      <c r="M7092" s="65"/>
      <c r="N7092" s="65"/>
      <c r="O7092" s="66"/>
      <c r="P7092" s="152"/>
      <c r="Q7092" s="68"/>
      <c r="R7092" s="68"/>
      <c r="S7092" s="68"/>
      <c r="T7092" s="69">
        <f t="shared" si="756"/>
        <v>0</v>
      </c>
      <c r="U7092" s="68"/>
      <c r="V7092" s="70"/>
      <c r="W7092" s="70"/>
      <c r="X7092" s="71">
        <f t="shared" si="757"/>
        <v>0</v>
      </c>
      <c r="Y7092" s="72"/>
      <c r="Z7092" s="70"/>
      <c r="AA7092" s="68"/>
      <c r="AB7092" s="73"/>
      <c r="AC7092" s="70"/>
      <c r="AD7092" s="74"/>
      <c r="AE7092" s="68"/>
      <c r="AF7092" s="75"/>
    </row>
    <row r="7093" ht="28.5" customHeight="1" spans="1:32">
      <c r="A7093" s="61" t="s">
        <v>36</v>
      </c>
      <c r="B7093" s="61" t="s">
        <v>4802</v>
      </c>
      <c r="C7093" s="61" t="s">
        <v>4803</v>
      </c>
      <c r="D7093" s="61" t="s">
        <v>4804</v>
      </c>
      <c r="E7093" s="62" t="s">
        <v>4861</v>
      </c>
      <c r="F7093" s="46">
        <v>46200</v>
      </c>
      <c r="G7093" s="46" t="str">
        <f t="shared" si="754"/>
        <v>彭金诚2026-6-27</v>
      </c>
      <c r="H7093" s="63"/>
      <c r="I7093" s="63"/>
      <c r="J7093" s="64"/>
      <c r="K7093" s="64"/>
      <c r="L7093" s="65"/>
      <c r="M7093" s="65"/>
      <c r="N7093" s="79"/>
      <c r="O7093" s="66"/>
      <c r="P7093" s="152"/>
      <c r="Q7093" s="68"/>
      <c r="R7093" s="68"/>
      <c r="S7093" s="68"/>
      <c r="T7093" s="69">
        <f t="shared" si="756"/>
        <v>0</v>
      </c>
      <c r="U7093" s="68"/>
      <c r="V7093" s="70"/>
      <c r="W7093" s="70"/>
      <c r="X7093" s="71">
        <f t="shared" si="757"/>
        <v>0</v>
      </c>
      <c r="Y7093" s="72"/>
      <c r="Z7093" s="70"/>
      <c r="AA7093" s="68"/>
      <c r="AB7093" s="73"/>
      <c r="AC7093" s="70"/>
      <c r="AD7093" s="74"/>
      <c r="AE7093" s="68"/>
      <c r="AF7093" s="75"/>
    </row>
    <row r="7094" ht="28.5" customHeight="1" spans="1:32">
      <c r="A7094" s="61" t="s">
        <v>36</v>
      </c>
      <c r="B7094" s="61" t="s">
        <v>4802</v>
      </c>
      <c r="C7094" s="61" t="s">
        <v>4803</v>
      </c>
      <c r="D7094" s="61" t="s">
        <v>4804</v>
      </c>
      <c r="E7094" s="62" t="s">
        <v>4861</v>
      </c>
      <c r="F7094" s="46">
        <v>46201</v>
      </c>
      <c r="G7094" s="46" t="str">
        <f t="shared" si="754"/>
        <v>彭金诚2026-6-28</v>
      </c>
      <c r="H7094" s="63"/>
      <c r="I7094" s="63"/>
      <c r="J7094" s="64"/>
      <c r="K7094" s="64"/>
      <c r="L7094" s="65"/>
      <c r="M7094" s="65"/>
      <c r="N7094" s="65"/>
      <c r="O7094" s="66"/>
      <c r="P7094" s="152"/>
      <c r="Q7094" s="68"/>
      <c r="R7094" s="68"/>
      <c r="S7094" s="68"/>
      <c r="T7094" s="69">
        <f t="shared" si="756"/>
        <v>0</v>
      </c>
      <c r="U7094" s="68"/>
      <c r="V7094" s="70"/>
      <c r="W7094" s="70"/>
      <c r="X7094" s="71">
        <f t="shared" si="757"/>
        <v>0</v>
      </c>
      <c r="Y7094" s="72"/>
      <c r="Z7094" s="70"/>
      <c r="AA7094" s="68"/>
      <c r="AB7094" s="73"/>
      <c r="AC7094" s="70"/>
      <c r="AD7094" s="74"/>
      <c r="AE7094" s="68"/>
      <c r="AF7094" s="75"/>
    </row>
    <row r="7095" ht="28.5" customHeight="1" spans="1:32">
      <c r="A7095" s="61" t="s">
        <v>36</v>
      </c>
      <c r="B7095" s="61" t="s">
        <v>4802</v>
      </c>
      <c r="C7095" s="61" t="s">
        <v>4803</v>
      </c>
      <c r="D7095" s="61" t="s">
        <v>4804</v>
      </c>
      <c r="E7095" s="62" t="s">
        <v>4861</v>
      </c>
      <c r="F7095" s="46">
        <v>46202</v>
      </c>
      <c r="G7095" s="46" t="str">
        <f t="shared" si="754"/>
        <v>彭金诚2026-6-29</v>
      </c>
      <c r="H7095" s="63"/>
      <c r="I7095" s="63"/>
      <c r="J7095" s="64"/>
      <c r="K7095" s="64"/>
      <c r="L7095" s="65"/>
      <c r="M7095" s="65"/>
      <c r="N7095" s="79"/>
      <c r="O7095" s="66"/>
      <c r="P7095" s="152"/>
      <c r="Q7095" s="68"/>
      <c r="R7095" s="68"/>
      <c r="S7095" s="68"/>
      <c r="T7095" s="69">
        <f t="shared" si="756"/>
        <v>0</v>
      </c>
      <c r="U7095" s="68"/>
      <c r="V7095" s="70"/>
      <c r="W7095" s="70"/>
      <c r="X7095" s="71">
        <f t="shared" si="757"/>
        <v>0</v>
      </c>
      <c r="Y7095" s="72"/>
      <c r="Z7095" s="70"/>
      <c r="AA7095" s="68"/>
      <c r="AB7095" s="73"/>
      <c r="AC7095" s="70"/>
      <c r="AD7095" s="74"/>
      <c r="AE7095" s="68"/>
      <c r="AF7095" s="75"/>
    </row>
    <row r="7096" s="3" customFormat="1" ht="28.5" customHeight="1" spans="1:32">
      <c r="A7096" s="61" t="s">
        <v>36</v>
      </c>
      <c r="B7096" s="61" t="s">
        <v>4802</v>
      </c>
      <c r="C7096" s="61" t="s">
        <v>4803</v>
      </c>
      <c r="D7096" s="61" t="s">
        <v>4804</v>
      </c>
      <c r="E7096" s="62" t="s">
        <v>4861</v>
      </c>
      <c r="F7096" s="46">
        <v>46203</v>
      </c>
      <c r="G7096" s="46" t="str">
        <f t="shared" si="754"/>
        <v>彭金诚2026-6-30</v>
      </c>
      <c r="H7096" s="63"/>
      <c r="I7096" s="63"/>
      <c r="J7096" s="64"/>
      <c r="K7096" s="64"/>
      <c r="L7096" s="65"/>
      <c r="M7096" s="65"/>
      <c r="N7096" s="65"/>
      <c r="O7096" s="66"/>
      <c r="P7096" s="152"/>
      <c r="Q7096" s="68"/>
      <c r="R7096" s="68"/>
      <c r="S7096" s="68"/>
      <c r="T7096" s="69">
        <f t="shared" si="756"/>
        <v>0</v>
      </c>
      <c r="U7096" s="68"/>
      <c r="V7096" s="70"/>
      <c r="W7096" s="70"/>
      <c r="X7096" s="71">
        <f t="shared" si="757"/>
        <v>0</v>
      </c>
      <c r="Y7096" s="72"/>
      <c r="Z7096" s="70"/>
      <c r="AA7096" s="68"/>
      <c r="AB7096" s="73"/>
      <c r="AC7096" s="70"/>
      <c r="AD7096" s="74"/>
      <c r="AE7096" s="68"/>
      <c r="AF7096" s="75"/>
    </row>
    <row r="7097" s="3" customFormat="1" ht="28.5" customHeight="1" spans="1:32">
      <c r="A7097" s="61" t="s">
        <v>36</v>
      </c>
      <c r="B7097" s="61" t="s">
        <v>4802</v>
      </c>
      <c r="C7097" s="61" t="s">
        <v>4803</v>
      </c>
      <c r="D7097" s="61" t="s">
        <v>4804</v>
      </c>
      <c r="E7097" s="62" t="s">
        <v>4861</v>
      </c>
      <c r="F7097" s="46">
        <v>46204</v>
      </c>
      <c r="G7097" s="46" t="str">
        <f t="shared" si="754"/>
        <v>彭金诚2026-7-1</v>
      </c>
      <c r="H7097" s="63"/>
      <c r="I7097" s="63"/>
      <c r="J7097" s="64"/>
      <c r="K7097" s="64"/>
      <c r="L7097" s="65"/>
      <c r="M7097" s="65"/>
      <c r="N7097" s="65"/>
      <c r="O7097" s="66"/>
      <c r="P7097" s="152"/>
      <c r="Q7097" s="68"/>
      <c r="R7097" s="68"/>
      <c r="S7097" s="68"/>
      <c r="T7097" s="69">
        <f t="shared" si="756"/>
        <v>0</v>
      </c>
      <c r="U7097" s="68"/>
      <c r="V7097" s="70"/>
      <c r="W7097" s="70"/>
      <c r="X7097" s="71">
        <f t="shared" si="757"/>
        <v>0</v>
      </c>
      <c r="Y7097" s="72"/>
      <c r="Z7097" s="70"/>
      <c r="AA7097" s="68"/>
      <c r="AB7097" s="73"/>
      <c r="AC7097" s="70"/>
      <c r="AD7097" s="74"/>
      <c r="AE7097" s="68"/>
      <c r="AF7097" s="75"/>
    </row>
    <row r="7098" ht="28.5" customHeight="1" spans="1:32">
      <c r="A7098" s="84" t="s">
        <v>36</v>
      </c>
      <c r="B7098" s="84" t="s">
        <v>4802</v>
      </c>
      <c r="C7098" s="84" t="s">
        <v>4803</v>
      </c>
      <c r="D7098" s="84" t="s">
        <v>4804</v>
      </c>
      <c r="E7098" s="62" t="s">
        <v>4861</v>
      </c>
      <c r="F7098" s="86">
        <v>46235</v>
      </c>
      <c r="G7098" s="46" t="str">
        <f t="shared" si="754"/>
        <v>彭金诚2026-8-1</v>
      </c>
      <c r="H7098" s="63"/>
      <c r="I7098" s="63"/>
      <c r="J7098" s="64"/>
      <c r="K7098" s="64"/>
      <c r="L7098" s="65"/>
      <c r="M7098" s="65"/>
      <c r="N7098" s="91"/>
      <c r="O7098" s="153"/>
      <c r="P7098" s="87"/>
      <c r="Q7098" s="87"/>
      <c r="R7098" s="87"/>
      <c r="S7098" s="87"/>
      <c r="T7098" s="69">
        <f t="shared" si="756"/>
        <v>0</v>
      </c>
      <c r="U7098" s="87"/>
      <c r="V7098" s="87"/>
      <c r="W7098" s="87"/>
      <c r="X7098" s="71">
        <f t="shared" si="757"/>
        <v>0</v>
      </c>
      <c r="Y7098" s="88"/>
      <c r="Z7098" s="87"/>
      <c r="AA7098" s="87"/>
      <c r="AB7098" s="87"/>
      <c r="AC7098" s="87"/>
      <c r="AD7098" s="89"/>
      <c r="AE7098" s="87"/>
      <c r="AF7098" s="90"/>
    </row>
    <row r="7099" ht="28.5" customHeight="1" spans="1:32">
      <c r="A7099" s="44" t="s">
        <v>36</v>
      </c>
      <c r="B7099" s="44" t="s">
        <v>4802</v>
      </c>
      <c r="C7099" s="44" t="s">
        <v>4803</v>
      </c>
      <c r="D7099" s="44" t="s">
        <v>4804</v>
      </c>
      <c r="E7099" s="44" t="s">
        <v>4886</v>
      </c>
      <c r="F7099" s="45">
        <v>46173</v>
      </c>
      <c r="G7099" s="46" t="str">
        <f t="shared" si="754"/>
        <v>曾其乔2026-5-31</v>
      </c>
      <c r="H7099" s="149"/>
      <c r="I7099" s="149"/>
      <c r="J7099" s="150"/>
      <c r="K7099" s="150"/>
      <c r="L7099" s="150"/>
      <c r="M7099" s="151"/>
      <c r="N7099" s="151"/>
      <c r="O7099" s="136">
        <f t="shared" ref="O7099:AE7099" si="758">SUM(O7100:O7131)</f>
        <v>0</v>
      </c>
      <c r="P7099" s="137">
        <f t="shared" si="758"/>
        <v>0</v>
      </c>
      <c r="Q7099" s="138">
        <f t="shared" si="758"/>
        <v>0</v>
      </c>
      <c r="R7099" s="138">
        <f t="shared" si="758"/>
        <v>0</v>
      </c>
      <c r="S7099" s="53">
        <f t="shared" si="758"/>
        <v>0</v>
      </c>
      <c r="T7099" s="139">
        <f t="shared" si="758"/>
        <v>0</v>
      </c>
      <c r="U7099" s="55">
        <f t="shared" si="758"/>
        <v>0</v>
      </c>
      <c r="V7099" s="139">
        <f t="shared" si="758"/>
        <v>0</v>
      </c>
      <c r="W7099" s="139">
        <f t="shared" si="758"/>
        <v>0</v>
      </c>
      <c r="X7099" s="140">
        <f t="shared" si="758"/>
        <v>0</v>
      </c>
      <c r="Y7099" s="141">
        <f t="shared" si="758"/>
        <v>0</v>
      </c>
      <c r="Z7099" s="139">
        <f t="shared" si="758"/>
        <v>0</v>
      </c>
      <c r="AA7099" s="142">
        <f t="shared" si="758"/>
        <v>60</v>
      </c>
      <c r="AB7099" s="139">
        <f t="shared" si="758"/>
        <v>0</v>
      </c>
      <c r="AC7099" s="139">
        <f t="shared" si="758"/>
        <v>0</v>
      </c>
      <c r="AD7099" s="143">
        <f t="shared" si="758"/>
        <v>0</v>
      </c>
      <c r="AE7099" s="142">
        <f t="shared" si="758"/>
        <v>0</v>
      </c>
      <c r="AF7099" s="60"/>
    </row>
    <row r="7100" ht="28.5" customHeight="1" spans="1:32">
      <c r="A7100" s="61" t="s">
        <v>36</v>
      </c>
      <c r="B7100" s="61" t="s">
        <v>4802</v>
      </c>
      <c r="C7100" s="61" t="s">
        <v>4803</v>
      </c>
      <c r="D7100" s="61" t="s">
        <v>4804</v>
      </c>
      <c r="E7100" s="62" t="s">
        <v>4886</v>
      </c>
      <c r="F7100" s="46">
        <v>46174</v>
      </c>
      <c r="G7100" s="46" t="str">
        <f t="shared" si="754"/>
        <v>曾其乔2026-6-1</v>
      </c>
      <c r="H7100" s="63" t="s">
        <v>4887</v>
      </c>
      <c r="I7100" s="63" t="s">
        <v>4888</v>
      </c>
      <c r="J7100" s="64"/>
      <c r="K7100" s="64"/>
      <c r="L7100" s="65"/>
      <c r="M7100" s="65"/>
      <c r="N7100" s="65"/>
      <c r="O7100" s="66"/>
      <c r="P7100" s="152"/>
      <c r="Q7100" s="68"/>
      <c r="R7100" s="68"/>
      <c r="S7100" s="68"/>
      <c r="T7100" s="69">
        <f t="shared" ref="T7100:T7131" si="759">SUM(O7100:S7100)</f>
        <v>0</v>
      </c>
      <c r="U7100" s="68"/>
      <c r="V7100" s="70"/>
      <c r="W7100" s="70"/>
      <c r="X7100" s="71">
        <f t="shared" ref="X7100:X7131" si="760">SUM(T7100:W7100)</f>
        <v>0</v>
      </c>
      <c r="Y7100" s="72"/>
      <c r="Z7100" s="70"/>
      <c r="AA7100" s="68">
        <v>4</v>
      </c>
      <c r="AB7100" s="73"/>
      <c r="AC7100" s="70"/>
      <c r="AD7100" s="74"/>
      <c r="AE7100" s="68"/>
      <c r="AF7100" s="75"/>
    </row>
    <row r="7101" ht="28.5" customHeight="1" spans="1:32">
      <c r="A7101" s="61" t="s">
        <v>36</v>
      </c>
      <c r="B7101" s="61" t="s">
        <v>4802</v>
      </c>
      <c r="C7101" s="61" t="s">
        <v>4803</v>
      </c>
      <c r="D7101" s="61" t="s">
        <v>4804</v>
      </c>
      <c r="E7101" s="62" t="s">
        <v>4886</v>
      </c>
      <c r="F7101" s="46">
        <v>46175</v>
      </c>
      <c r="G7101" s="46" t="str">
        <f t="shared" si="754"/>
        <v>曾其乔2026-6-2</v>
      </c>
      <c r="H7101" s="63" t="s">
        <v>4889</v>
      </c>
      <c r="I7101" s="63" t="s">
        <v>4890</v>
      </c>
      <c r="J7101" s="64"/>
      <c r="K7101" s="64"/>
      <c r="L7101" s="65"/>
      <c r="M7101" s="65"/>
      <c r="N7101" s="65"/>
      <c r="O7101" s="66"/>
      <c r="P7101" s="152"/>
      <c r="Q7101" s="68"/>
      <c r="R7101" s="68"/>
      <c r="S7101" s="68"/>
      <c r="T7101" s="69">
        <f t="shared" si="759"/>
        <v>0</v>
      </c>
      <c r="U7101" s="68"/>
      <c r="V7101" s="70"/>
      <c r="W7101" s="70"/>
      <c r="X7101" s="71">
        <f t="shared" si="760"/>
        <v>0</v>
      </c>
      <c r="Y7101" s="72"/>
      <c r="Z7101" s="70"/>
      <c r="AA7101" s="68">
        <v>4</v>
      </c>
      <c r="AB7101" s="73"/>
      <c r="AC7101" s="70"/>
      <c r="AD7101" s="74"/>
      <c r="AE7101" s="68"/>
      <c r="AF7101" s="75"/>
    </row>
    <row r="7102" ht="28.5" customHeight="1" spans="1:32">
      <c r="A7102" s="61" t="s">
        <v>36</v>
      </c>
      <c r="B7102" s="61" t="s">
        <v>4802</v>
      </c>
      <c r="C7102" s="61" t="s">
        <v>4803</v>
      </c>
      <c r="D7102" s="61" t="s">
        <v>4804</v>
      </c>
      <c r="E7102" s="62" t="s">
        <v>4886</v>
      </c>
      <c r="F7102" s="46">
        <v>46176</v>
      </c>
      <c r="G7102" s="46" t="str">
        <f t="shared" si="754"/>
        <v>曾其乔2026-6-3</v>
      </c>
      <c r="H7102" s="63" t="s">
        <v>4891</v>
      </c>
      <c r="I7102" s="63" t="s">
        <v>4892</v>
      </c>
      <c r="J7102" s="64"/>
      <c r="K7102" s="64"/>
      <c r="L7102" s="65"/>
      <c r="M7102" s="65"/>
      <c r="N7102" s="65"/>
      <c r="O7102" s="66"/>
      <c r="P7102" s="152"/>
      <c r="Q7102" s="68"/>
      <c r="R7102" s="68"/>
      <c r="S7102" s="68"/>
      <c r="T7102" s="69">
        <f t="shared" si="759"/>
        <v>0</v>
      </c>
      <c r="U7102" s="68"/>
      <c r="V7102" s="70"/>
      <c r="W7102" s="70"/>
      <c r="X7102" s="71">
        <f t="shared" si="760"/>
        <v>0</v>
      </c>
      <c r="Y7102" s="72"/>
      <c r="Z7102" s="70"/>
      <c r="AA7102" s="68">
        <v>4</v>
      </c>
      <c r="AB7102" s="73"/>
      <c r="AC7102" s="70"/>
      <c r="AD7102" s="74"/>
      <c r="AE7102" s="68"/>
      <c r="AF7102" s="75"/>
    </row>
    <row r="7103" ht="28.5" customHeight="1" spans="1:32">
      <c r="A7103" s="61" t="s">
        <v>36</v>
      </c>
      <c r="B7103" s="61" t="s">
        <v>4802</v>
      </c>
      <c r="C7103" s="61" t="s">
        <v>4803</v>
      </c>
      <c r="D7103" s="61" t="s">
        <v>4804</v>
      </c>
      <c r="E7103" s="62" t="s">
        <v>4886</v>
      </c>
      <c r="F7103" s="46">
        <v>46177</v>
      </c>
      <c r="G7103" s="46" t="str">
        <f t="shared" si="754"/>
        <v>曾其乔2026-6-4</v>
      </c>
      <c r="H7103" s="63" t="s">
        <v>4891</v>
      </c>
      <c r="I7103" s="63" t="s">
        <v>4893</v>
      </c>
      <c r="J7103" s="64"/>
      <c r="K7103" s="64"/>
      <c r="L7103" s="65"/>
      <c r="M7103" s="65"/>
      <c r="N7103" s="65"/>
      <c r="O7103" s="66"/>
      <c r="P7103" s="152"/>
      <c r="Q7103" s="68"/>
      <c r="R7103" s="68"/>
      <c r="S7103" s="68"/>
      <c r="T7103" s="69">
        <f t="shared" si="759"/>
        <v>0</v>
      </c>
      <c r="U7103" s="68"/>
      <c r="V7103" s="70"/>
      <c r="W7103" s="70"/>
      <c r="X7103" s="71">
        <f t="shared" si="760"/>
        <v>0</v>
      </c>
      <c r="Y7103" s="72"/>
      <c r="Z7103" s="70"/>
      <c r="AA7103" s="68">
        <v>4</v>
      </c>
      <c r="AB7103" s="73"/>
      <c r="AC7103" s="70"/>
      <c r="AD7103" s="74"/>
      <c r="AE7103" s="68"/>
      <c r="AF7103" s="75"/>
    </row>
    <row r="7104" ht="28.5" customHeight="1" spans="1:32">
      <c r="A7104" s="61" t="s">
        <v>36</v>
      </c>
      <c r="B7104" s="61" t="s">
        <v>4802</v>
      </c>
      <c r="C7104" s="61" t="s">
        <v>4803</v>
      </c>
      <c r="D7104" s="61" t="s">
        <v>4804</v>
      </c>
      <c r="E7104" s="62" t="s">
        <v>4886</v>
      </c>
      <c r="F7104" s="46">
        <v>46178</v>
      </c>
      <c r="G7104" s="46" t="str">
        <f t="shared" si="754"/>
        <v>曾其乔2026-6-5</v>
      </c>
      <c r="H7104" s="63" t="s">
        <v>4894</v>
      </c>
      <c r="I7104" s="63" t="s">
        <v>1023</v>
      </c>
      <c r="J7104" s="64"/>
      <c r="K7104" s="64"/>
      <c r="L7104" s="65"/>
      <c r="M7104" s="65"/>
      <c r="N7104" s="65"/>
      <c r="O7104" s="66"/>
      <c r="P7104" s="152"/>
      <c r="Q7104" s="68"/>
      <c r="R7104" s="68"/>
      <c r="S7104" s="68"/>
      <c r="T7104" s="69">
        <f t="shared" si="759"/>
        <v>0</v>
      </c>
      <c r="U7104" s="68"/>
      <c r="V7104" s="70"/>
      <c r="W7104" s="70"/>
      <c r="X7104" s="71">
        <f t="shared" si="760"/>
        <v>0</v>
      </c>
      <c r="Y7104" s="72"/>
      <c r="Z7104" s="70"/>
      <c r="AA7104" s="68">
        <v>2</v>
      </c>
      <c r="AB7104" s="73"/>
      <c r="AC7104" s="70"/>
      <c r="AD7104" s="74"/>
      <c r="AE7104" s="68"/>
      <c r="AF7104" s="75"/>
    </row>
    <row r="7105" ht="28.5" customHeight="1" spans="1:32">
      <c r="A7105" s="61" t="s">
        <v>36</v>
      </c>
      <c r="B7105" s="61" t="s">
        <v>4802</v>
      </c>
      <c r="C7105" s="61" t="s">
        <v>4803</v>
      </c>
      <c r="D7105" s="61" t="s">
        <v>4804</v>
      </c>
      <c r="E7105" s="62" t="s">
        <v>4886</v>
      </c>
      <c r="F7105" s="46">
        <v>46179</v>
      </c>
      <c r="G7105" s="46" t="str">
        <f t="shared" si="754"/>
        <v>曾其乔2026-6-6</v>
      </c>
      <c r="H7105" s="63" t="s">
        <v>1489</v>
      </c>
      <c r="I7105" s="63" t="s">
        <v>3873</v>
      </c>
      <c r="J7105" s="64"/>
      <c r="K7105" s="64"/>
      <c r="L7105" s="65"/>
      <c r="M7105" s="65"/>
      <c r="N7105" s="65"/>
      <c r="O7105" s="66"/>
      <c r="P7105" s="152"/>
      <c r="Q7105" s="68"/>
      <c r="R7105" s="68"/>
      <c r="S7105" s="68"/>
      <c r="T7105" s="69">
        <f t="shared" si="759"/>
        <v>0</v>
      </c>
      <c r="U7105" s="68"/>
      <c r="V7105" s="70"/>
      <c r="W7105" s="70"/>
      <c r="X7105" s="71">
        <f t="shared" si="760"/>
        <v>0</v>
      </c>
      <c r="Y7105" s="72"/>
      <c r="Z7105" s="70"/>
      <c r="AA7105" s="68">
        <v>2</v>
      </c>
      <c r="AB7105" s="73"/>
      <c r="AC7105" s="70"/>
      <c r="AD7105" s="74"/>
      <c r="AE7105" s="68"/>
      <c r="AF7105" s="75"/>
    </row>
    <row r="7106" ht="28.5" customHeight="1" spans="1:32">
      <c r="A7106" s="61" t="s">
        <v>36</v>
      </c>
      <c r="B7106" s="61" t="s">
        <v>4802</v>
      </c>
      <c r="C7106" s="61" t="s">
        <v>4803</v>
      </c>
      <c r="D7106" s="61" t="s">
        <v>4804</v>
      </c>
      <c r="E7106" s="62" t="s">
        <v>4886</v>
      </c>
      <c r="F7106" s="77">
        <v>46180</v>
      </c>
      <c r="G7106" s="46" t="str">
        <f t="shared" si="754"/>
        <v>曾其乔2026-6-7</v>
      </c>
      <c r="H7106" s="63"/>
      <c r="I7106" s="63"/>
      <c r="J7106" s="64"/>
      <c r="K7106" s="64"/>
      <c r="L7106" s="65"/>
      <c r="M7106" s="65"/>
      <c r="N7106" s="65"/>
      <c r="O7106" s="66"/>
      <c r="P7106" s="152"/>
      <c r="Q7106" s="68"/>
      <c r="R7106" s="68"/>
      <c r="S7106" s="68"/>
      <c r="T7106" s="69">
        <f t="shared" si="759"/>
        <v>0</v>
      </c>
      <c r="U7106" s="68"/>
      <c r="V7106" s="70"/>
      <c r="W7106" s="70"/>
      <c r="X7106" s="71">
        <f t="shared" si="760"/>
        <v>0</v>
      </c>
      <c r="Y7106" s="72"/>
      <c r="Z7106" s="70"/>
      <c r="AA7106" s="68"/>
      <c r="AB7106" s="73"/>
      <c r="AC7106" s="70"/>
      <c r="AD7106" s="74"/>
      <c r="AE7106" s="68"/>
      <c r="AF7106" s="75"/>
    </row>
    <row r="7107" ht="28.5" customHeight="1" spans="1:32">
      <c r="A7107" s="61" t="s">
        <v>36</v>
      </c>
      <c r="B7107" s="61" t="s">
        <v>4802</v>
      </c>
      <c r="C7107" s="61" t="s">
        <v>4803</v>
      </c>
      <c r="D7107" s="61" t="s">
        <v>4804</v>
      </c>
      <c r="E7107" s="62" t="s">
        <v>4886</v>
      </c>
      <c r="F7107" s="46">
        <v>46181</v>
      </c>
      <c r="G7107" s="46" t="str">
        <f t="shared" si="754"/>
        <v>曾其乔2026-6-8</v>
      </c>
      <c r="H7107" s="63" t="s">
        <v>4895</v>
      </c>
      <c r="I7107" s="63" t="s">
        <v>4896</v>
      </c>
      <c r="J7107" s="64"/>
      <c r="K7107" s="64"/>
      <c r="L7107" s="65"/>
      <c r="M7107" s="65"/>
      <c r="N7107" s="65"/>
      <c r="O7107" s="66"/>
      <c r="P7107" s="152"/>
      <c r="Q7107" s="68"/>
      <c r="R7107" s="68"/>
      <c r="S7107" s="68"/>
      <c r="T7107" s="69">
        <f t="shared" si="759"/>
        <v>0</v>
      </c>
      <c r="U7107" s="68"/>
      <c r="V7107" s="70"/>
      <c r="W7107" s="70"/>
      <c r="X7107" s="71">
        <f t="shared" si="760"/>
        <v>0</v>
      </c>
      <c r="Y7107" s="72"/>
      <c r="Z7107" s="70"/>
      <c r="AA7107" s="68">
        <v>4</v>
      </c>
      <c r="AB7107" s="73"/>
      <c r="AC7107" s="70"/>
      <c r="AD7107" s="74"/>
      <c r="AE7107" s="68"/>
      <c r="AF7107" s="75"/>
    </row>
    <row r="7108" ht="28.5" customHeight="1" spans="1:32">
      <c r="A7108" s="61" t="s">
        <v>36</v>
      </c>
      <c r="B7108" s="61" t="s">
        <v>4802</v>
      </c>
      <c r="C7108" s="61" t="s">
        <v>4803</v>
      </c>
      <c r="D7108" s="61" t="s">
        <v>4804</v>
      </c>
      <c r="E7108" s="62" t="s">
        <v>4886</v>
      </c>
      <c r="F7108" s="78">
        <v>46182</v>
      </c>
      <c r="G7108" s="46" t="str">
        <f t="shared" si="754"/>
        <v>曾其乔2026-6-9</v>
      </c>
      <c r="H7108" s="63" t="s">
        <v>4897</v>
      </c>
      <c r="I7108" s="63" t="s">
        <v>4898</v>
      </c>
      <c r="J7108" s="64"/>
      <c r="K7108" s="64"/>
      <c r="L7108" s="65"/>
      <c r="M7108" s="65"/>
      <c r="N7108" s="65"/>
      <c r="O7108" s="66"/>
      <c r="P7108" s="152"/>
      <c r="Q7108" s="68"/>
      <c r="R7108" s="68"/>
      <c r="S7108" s="68"/>
      <c r="T7108" s="69">
        <f t="shared" si="759"/>
        <v>0</v>
      </c>
      <c r="U7108" s="68"/>
      <c r="V7108" s="70"/>
      <c r="W7108" s="70"/>
      <c r="X7108" s="71">
        <f t="shared" si="760"/>
        <v>0</v>
      </c>
      <c r="Y7108" s="72"/>
      <c r="Z7108" s="70"/>
      <c r="AA7108" s="68">
        <v>4</v>
      </c>
      <c r="AB7108" s="73"/>
      <c r="AC7108" s="70"/>
      <c r="AD7108" s="74"/>
      <c r="AE7108" s="68"/>
      <c r="AF7108" s="75"/>
    </row>
    <row r="7109" ht="28.5" customHeight="1" spans="1:32">
      <c r="A7109" s="61" t="s">
        <v>36</v>
      </c>
      <c r="B7109" s="61" t="s">
        <v>4802</v>
      </c>
      <c r="C7109" s="61" t="s">
        <v>4803</v>
      </c>
      <c r="D7109" s="61" t="s">
        <v>4804</v>
      </c>
      <c r="E7109" s="62" t="s">
        <v>4886</v>
      </c>
      <c r="F7109" s="46">
        <v>46183</v>
      </c>
      <c r="G7109" s="46" t="str">
        <f t="shared" si="754"/>
        <v>曾其乔2026-6-10</v>
      </c>
      <c r="H7109" s="63" t="s">
        <v>4899</v>
      </c>
      <c r="I7109" s="63" t="s">
        <v>4900</v>
      </c>
      <c r="J7109" s="64"/>
      <c r="K7109" s="64"/>
      <c r="L7109" s="65"/>
      <c r="M7109" s="65"/>
      <c r="N7109" s="65"/>
      <c r="O7109" s="66"/>
      <c r="P7109" s="152"/>
      <c r="Q7109" s="68"/>
      <c r="R7109" s="68"/>
      <c r="S7109" s="68"/>
      <c r="T7109" s="69">
        <f t="shared" si="759"/>
        <v>0</v>
      </c>
      <c r="U7109" s="68"/>
      <c r="V7109" s="70"/>
      <c r="W7109" s="70"/>
      <c r="X7109" s="71">
        <f t="shared" si="760"/>
        <v>0</v>
      </c>
      <c r="Y7109" s="72"/>
      <c r="Z7109" s="70"/>
      <c r="AA7109" s="68">
        <v>4</v>
      </c>
      <c r="AB7109" s="73"/>
      <c r="AC7109" s="70"/>
      <c r="AD7109" s="74"/>
      <c r="AE7109" s="68"/>
      <c r="AF7109" s="75"/>
    </row>
    <row r="7110" ht="28.5" customHeight="1" spans="1:32">
      <c r="A7110" s="61" t="s">
        <v>36</v>
      </c>
      <c r="B7110" s="61" t="s">
        <v>4802</v>
      </c>
      <c r="C7110" s="61" t="s">
        <v>4803</v>
      </c>
      <c r="D7110" s="61" t="s">
        <v>4804</v>
      </c>
      <c r="E7110" s="62" t="s">
        <v>4886</v>
      </c>
      <c r="F7110" s="46">
        <v>46184</v>
      </c>
      <c r="G7110" s="46" t="str">
        <f t="shared" si="754"/>
        <v>曾其乔2026-6-11</v>
      </c>
      <c r="H7110" s="63" t="s">
        <v>1319</v>
      </c>
      <c r="I7110" s="63" t="s">
        <v>4901</v>
      </c>
      <c r="J7110" s="64"/>
      <c r="K7110" s="64"/>
      <c r="L7110" s="65"/>
      <c r="M7110" s="65"/>
      <c r="N7110" s="65"/>
      <c r="O7110" s="66"/>
      <c r="P7110" s="152"/>
      <c r="Q7110" s="68"/>
      <c r="R7110" s="68"/>
      <c r="S7110" s="68"/>
      <c r="T7110" s="69">
        <f t="shared" si="759"/>
        <v>0</v>
      </c>
      <c r="U7110" s="68"/>
      <c r="V7110" s="70"/>
      <c r="W7110" s="70"/>
      <c r="X7110" s="71">
        <f t="shared" si="760"/>
        <v>0</v>
      </c>
      <c r="Y7110" s="72"/>
      <c r="Z7110" s="70"/>
      <c r="AA7110" s="68">
        <v>4</v>
      </c>
      <c r="AB7110" s="73"/>
      <c r="AC7110" s="70"/>
      <c r="AD7110" s="74"/>
      <c r="AE7110" s="68"/>
      <c r="AF7110" s="75"/>
    </row>
    <row r="7111" ht="28.5" customHeight="1" spans="1:32">
      <c r="A7111" s="61" t="s">
        <v>36</v>
      </c>
      <c r="B7111" s="61" t="s">
        <v>4802</v>
      </c>
      <c r="C7111" s="61" t="s">
        <v>4803</v>
      </c>
      <c r="D7111" s="61" t="s">
        <v>4804</v>
      </c>
      <c r="E7111" s="62" t="s">
        <v>4886</v>
      </c>
      <c r="F7111" s="46">
        <v>46185</v>
      </c>
      <c r="G7111" s="46" t="str">
        <f t="shared" si="754"/>
        <v>曾其乔2026-6-12</v>
      </c>
      <c r="H7111" s="63" t="s">
        <v>4902</v>
      </c>
      <c r="I7111" s="63" t="s">
        <v>4903</v>
      </c>
      <c r="J7111" s="64"/>
      <c r="K7111" s="64"/>
      <c r="L7111" s="65"/>
      <c r="M7111" s="65"/>
      <c r="N7111" s="65"/>
      <c r="O7111" s="66"/>
      <c r="P7111" s="152"/>
      <c r="Q7111" s="68"/>
      <c r="R7111" s="68"/>
      <c r="S7111" s="68"/>
      <c r="T7111" s="69">
        <f t="shared" si="759"/>
        <v>0</v>
      </c>
      <c r="U7111" s="68"/>
      <c r="V7111" s="70"/>
      <c r="W7111" s="70"/>
      <c r="X7111" s="71">
        <f t="shared" si="760"/>
        <v>0</v>
      </c>
      <c r="Y7111" s="72"/>
      <c r="Z7111" s="70"/>
      <c r="AA7111" s="68">
        <v>4</v>
      </c>
      <c r="AB7111" s="73"/>
      <c r="AC7111" s="70"/>
      <c r="AD7111" s="74"/>
      <c r="AE7111" s="68"/>
      <c r="AF7111" s="75"/>
    </row>
    <row r="7112" ht="28.5" customHeight="1" spans="1:32">
      <c r="A7112" s="61" t="s">
        <v>36</v>
      </c>
      <c r="B7112" s="61" t="s">
        <v>4802</v>
      </c>
      <c r="C7112" s="61" t="s">
        <v>4803</v>
      </c>
      <c r="D7112" s="61" t="s">
        <v>4804</v>
      </c>
      <c r="E7112" s="62" t="s">
        <v>4886</v>
      </c>
      <c r="F7112" s="46">
        <v>46186</v>
      </c>
      <c r="G7112" s="46" t="str">
        <f t="shared" si="754"/>
        <v>曾其乔2026-6-13</v>
      </c>
      <c r="H7112" s="63" t="s">
        <v>4904</v>
      </c>
      <c r="I7112" s="63" t="s">
        <v>1335</v>
      </c>
      <c r="J7112" s="64"/>
      <c r="K7112" s="64"/>
      <c r="L7112" s="65"/>
      <c r="M7112" s="65"/>
      <c r="N7112" s="65"/>
      <c r="O7112" s="66"/>
      <c r="P7112" s="152"/>
      <c r="Q7112" s="68"/>
      <c r="R7112" s="68"/>
      <c r="S7112" s="68"/>
      <c r="T7112" s="69">
        <f t="shared" si="759"/>
        <v>0</v>
      </c>
      <c r="U7112" s="68"/>
      <c r="V7112" s="70"/>
      <c r="W7112" s="70"/>
      <c r="X7112" s="71">
        <f t="shared" si="760"/>
        <v>0</v>
      </c>
      <c r="Y7112" s="72"/>
      <c r="Z7112" s="70"/>
      <c r="AA7112" s="68">
        <v>2</v>
      </c>
      <c r="AB7112" s="73"/>
      <c r="AC7112" s="70"/>
      <c r="AD7112" s="74"/>
      <c r="AE7112" s="68"/>
      <c r="AF7112" s="80"/>
    </row>
    <row r="7113" ht="28.5" customHeight="1" spans="1:32">
      <c r="A7113" s="61" t="s">
        <v>36</v>
      </c>
      <c r="B7113" s="61" t="s">
        <v>4802</v>
      </c>
      <c r="C7113" s="61" t="s">
        <v>4803</v>
      </c>
      <c r="D7113" s="61" t="s">
        <v>4804</v>
      </c>
      <c r="E7113" s="62" t="s">
        <v>4886</v>
      </c>
      <c r="F7113" s="77">
        <v>46187</v>
      </c>
      <c r="G7113" s="46" t="str">
        <f t="shared" ref="G7113:G7176" si="761">E7113&amp;TEXT(MID(F7113,1,5),"YYYY-m-d")</f>
        <v>曾其乔2026-6-14</v>
      </c>
      <c r="H7113" s="63"/>
      <c r="I7113" s="63"/>
      <c r="J7113" s="64"/>
      <c r="K7113" s="64"/>
      <c r="L7113" s="65"/>
      <c r="M7113" s="65"/>
      <c r="N7113" s="65"/>
      <c r="O7113" s="66"/>
      <c r="P7113" s="152"/>
      <c r="Q7113" s="68"/>
      <c r="R7113" s="68"/>
      <c r="S7113" s="68"/>
      <c r="T7113" s="69">
        <f t="shared" si="759"/>
        <v>0</v>
      </c>
      <c r="U7113" s="68"/>
      <c r="V7113" s="70"/>
      <c r="W7113" s="70"/>
      <c r="X7113" s="71">
        <f t="shared" si="760"/>
        <v>0</v>
      </c>
      <c r="Y7113" s="72"/>
      <c r="Z7113" s="70"/>
      <c r="AA7113" s="68"/>
      <c r="AB7113" s="73"/>
      <c r="AC7113" s="70"/>
      <c r="AD7113" s="74"/>
      <c r="AE7113" s="68"/>
      <c r="AF7113" s="80"/>
    </row>
    <row r="7114" ht="28.5" customHeight="1" spans="1:32">
      <c r="A7114" s="61" t="s">
        <v>36</v>
      </c>
      <c r="B7114" s="61" t="s">
        <v>4802</v>
      </c>
      <c r="C7114" s="61" t="s">
        <v>4803</v>
      </c>
      <c r="D7114" s="61" t="s">
        <v>4804</v>
      </c>
      <c r="E7114" s="62" t="s">
        <v>4886</v>
      </c>
      <c r="F7114" s="46">
        <v>46188</v>
      </c>
      <c r="G7114" s="46" t="str">
        <f t="shared" si="761"/>
        <v>曾其乔2026-6-15</v>
      </c>
      <c r="H7114" s="63" t="s">
        <v>4905</v>
      </c>
      <c r="I7114" s="63" t="s">
        <v>4906</v>
      </c>
      <c r="J7114" s="64"/>
      <c r="K7114" s="64"/>
      <c r="L7114" s="65"/>
      <c r="M7114" s="65"/>
      <c r="N7114" s="65"/>
      <c r="O7114" s="66"/>
      <c r="P7114" s="152"/>
      <c r="Q7114" s="68"/>
      <c r="R7114" s="68"/>
      <c r="S7114" s="68"/>
      <c r="T7114" s="69">
        <f t="shared" si="759"/>
        <v>0</v>
      </c>
      <c r="U7114" s="68"/>
      <c r="V7114" s="70"/>
      <c r="W7114" s="70"/>
      <c r="X7114" s="71">
        <f t="shared" si="760"/>
        <v>0</v>
      </c>
      <c r="Y7114" s="72"/>
      <c r="Z7114" s="70"/>
      <c r="AA7114" s="68">
        <v>4</v>
      </c>
      <c r="AB7114" s="73"/>
      <c r="AC7114" s="70"/>
      <c r="AD7114" s="74"/>
      <c r="AE7114" s="68"/>
      <c r="AF7114" s="75"/>
    </row>
    <row r="7115" ht="28.5" customHeight="1" spans="1:32">
      <c r="A7115" s="61" t="s">
        <v>36</v>
      </c>
      <c r="B7115" s="61" t="s">
        <v>4802</v>
      </c>
      <c r="C7115" s="61" t="s">
        <v>4803</v>
      </c>
      <c r="D7115" s="61" t="s">
        <v>4804</v>
      </c>
      <c r="E7115" s="62" t="s">
        <v>4886</v>
      </c>
      <c r="F7115" s="46">
        <v>46189</v>
      </c>
      <c r="G7115" s="46" t="str">
        <f t="shared" si="761"/>
        <v>曾其乔2026-6-16</v>
      </c>
      <c r="H7115" s="63" t="s">
        <v>4907</v>
      </c>
      <c r="I7115" s="63" t="s">
        <v>4908</v>
      </c>
      <c r="J7115" s="64"/>
      <c r="K7115" s="64"/>
      <c r="L7115" s="65"/>
      <c r="M7115" s="65"/>
      <c r="N7115" s="65"/>
      <c r="O7115" s="66"/>
      <c r="P7115" s="152"/>
      <c r="Q7115" s="68"/>
      <c r="R7115" s="68"/>
      <c r="S7115" s="68"/>
      <c r="T7115" s="69">
        <f t="shared" si="759"/>
        <v>0</v>
      </c>
      <c r="U7115" s="68"/>
      <c r="V7115" s="70"/>
      <c r="W7115" s="70"/>
      <c r="X7115" s="71">
        <f t="shared" si="760"/>
        <v>0</v>
      </c>
      <c r="Y7115" s="72"/>
      <c r="Z7115" s="70"/>
      <c r="AA7115" s="68">
        <v>4</v>
      </c>
      <c r="AB7115" s="73"/>
      <c r="AC7115" s="70"/>
      <c r="AD7115" s="74"/>
      <c r="AE7115" s="68"/>
      <c r="AF7115" s="80"/>
    </row>
    <row r="7116" ht="28.5" customHeight="1" spans="1:32">
      <c r="A7116" s="61" t="s">
        <v>36</v>
      </c>
      <c r="B7116" s="61" t="s">
        <v>4802</v>
      </c>
      <c r="C7116" s="61" t="s">
        <v>4803</v>
      </c>
      <c r="D7116" s="61" t="s">
        <v>4804</v>
      </c>
      <c r="E7116" s="62" t="s">
        <v>4886</v>
      </c>
      <c r="F7116" s="46">
        <v>46190</v>
      </c>
      <c r="G7116" s="46" t="str">
        <f t="shared" si="761"/>
        <v>曾其乔2026-6-17</v>
      </c>
      <c r="H7116" s="63" t="s">
        <v>4909</v>
      </c>
      <c r="I7116" s="63" t="s">
        <v>4910</v>
      </c>
      <c r="J7116" s="64"/>
      <c r="K7116" s="64"/>
      <c r="L7116" s="65"/>
      <c r="M7116" s="65"/>
      <c r="N7116" s="65"/>
      <c r="O7116" s="66"/>
      <c r="P7116" s="152"/>
      <c r="Q7116" s="68"/>
      <c r="R7116" s="68"/>
      <c r="S7116" s="68"/>
      <c r="T7116" s="69">
        <f t="shared" si="759"/>
        <v>0</v>
      </c>
      <c r="U7116" s="68"/>
      <c r="V7116" s="70"/>
      <c r="W7116" s="70"/>
      <c r="X7116" s="71">
        <f t="shared" si="760"/>
        <v>0</v>
      </c>
      <c r="Y7116" s="72"/>
      <c r="Z7116" s="70"/>
      <c r="AA7116" s="68">
        <v>4</v>
      </c>
      <c r="AB7116" s="73"/>
      <c r="AC7116" s="70"/>
      <c r="AD7116" s="74"/>
      <c r="AE7116" s="68"/>
      <c r="AF7116" s="75"/>
    </row>
    <row r="7117" ht="28.5" customHeight="1" spans="1:32">
      <c r="A7117" s="61" t="s">
        <v>36</v>
      </c>
      <c r="B7117" s="61" t="s">
        <v>4802</v>
      </c>
      <c r="C7117" s="61" t="s">
        <v>4803</v>
      </c>
      <c r="D7117" s="61" t="s">
        <v>4804</v>
      </c>
      <c r="E7117" s="62" t="s">
        <v>4886</v>
      </c>
      <c r="F7117" s="46">
        <v>46191</v>
      </c>
      <c r="G7117" s="46" t="str">
        <f t="shared" si="761"/>
        <v>曾其乔2026-6-18</v>
      </c>
      <c r="H7117" s="63" t="s">
        <v>4911</v>
      </c>
      <c r="I7117" s="63" t="s">
        <v>858</v>
      </c>
      <c r="J7117" s="64"/>
      <c r="K7117" s="64"/>
      <c r="L7117" s="65"/>
      <c r="M7117" s="65"/>
      <c r="N7117" s="65"/>
      <c r="O7117" s="66"/>
      <c r="P7117" s="152"/>
      <c r="Q7117" s="68"/>
      <c r="R7117" s="68"/>
      <c r="S7117" s="68"/>
      <c r="T7117" s="69">
        <f t="shared" si="759"/>
        <v>0</v>
      </c>
      <c r="U7117" s="68"/>
      <c r="V7117" s="70"/>
      <c r="W7117" s="70"/>
      <c r="X7117" s="71">
        <f t="shared" si="760"/>
        <v>0</v>
      </c>
      <c r="Y7117" s="72"/>
      <c r="Z7117" s="70"/>
      <c r="AA7117" s="68">
        <v>2</v>
      </c>
      <c r="AB7117" s="73"/>
      <c r="AC7117" s="70"/>
      <c r="AD7117" s="74"/>
      <c r="AE7117" s="68"/>
      <c r="AF7117" s="75"/>
    </row>
    <row r="7118" ht="28.5" customHeight="1" spans="1:32">
      <c r="A7118" s="61" t="s">
        <v>36</v>
      </c>
      <c r="B7118" s="61" t="s">
        <v>4802</v>
      </c>
      <c r="C7118" s="61" t="s">
        <v>4803</v>
      </c>
      <c r="D7118" s="61" t="s">
        <v>4804</v>
      </c>
      <c r="E7118" s="62" t="s">
        <v>4886</v>
      </c>
      <c r="F7118" s="82">
        <v>46192</v>
      </c>
      <c r="G7118" s="46" t="str">
        <f t="shared" si="761"/>
        <v>曾其乔2026-6-19</v>
      </c>
      <c r="H7118" s="63"/>
      <c r="I7118" s="63"/>
      <c r="J7118" s="64"/>
      <c r="K7118" s="64"/>
      <c r="L7118" s="65"/>
      <c r="M7118" s="65"/>
      <c r="N7118" s="65"/>
      <c r="O7118" s="66"/>
      <c r="P7118" s="152"/>
      <c r="Q7118" s="68"/>
      <c r="R7118" s="68"/>
      <c r="S7118" s="68"/>
      <c r="T7118" s="69">
        <f t="shared" si="759"/>
        <v>0</v>
      </c>
      <c r="U7118" s="68"/>
      <c r="V7118" s="70"/>
      <c r="W7118" s="70"/>
      <c r="X7118" s="71">
        <f t="shared" si="760"/>
        <v>0</v>
      </c>
      <c r="Y7118" s="72"/>
      <c r="Z7118" s="70"/>
      <c r="AA7118" s="68"/>
      <c r="AB7118" s="73"/>
      <c r="AC7118" s="70"/>
      <c r="AD7118" s="74"/>
      <c r="AE7118" s="68"/>
      <c r="AF7118" s="75"/>
    </row>
    <row r="7119" ht="28.5" customHeight="1" spans="1:32">
      <c r="A7119" s="61" t="s">
        <v>36</v>
      </c>
      <c r="B7119" s="61" t="s">
        <v>4802</v>
      </c>
      <c r="C7119" s="61" t="s">
        <v>4803</v>
      </c>
      <c r="D7119" s="61" t="s">
        <v>4804</v>
      </c>
      <c r="E7119" s="62" t="s">
        <v>4886</v>
      </c>
      <c r="F7119" s="77">
        <v>46193</v>
      </c>
      <c r="G7119" s="46" t="str">
        <f t="shared" si="761"/>
        <v>曾其乔2026-6-20</v>
      </c>
      <c r="H7119" s="63"/>
      <c r="I7119" s="63"/>
      <c r="J7119" s="64"/>
      <c r="K7119" s="64"/>
      <c r="L7119" s="65"/>
      <c r="M7119" s="65"/>
      <c r="N7119" s="65"/>
      <c r="O7119" s="66"/>
      <c r="P7119" s="152"/>
      <c r="Q7119" s="68"/>
      <c r="R7119" s="68"/>
      <c r="S7119" s="68"/>
      <c r="T7119" s="69">
        <f t="shared" si="759"/>
        <v>0</v>
      </c>
      <c r="U7119" s="68"/>
      <c r="V7119" s="70"/>
      <c r="W7119" s="70"/>
      <c r="X7119" s="71">
        <f t="shared" si="760"/>
        <v>0</v>
      </c>
      <c r="Y7119" s="72"/>
      <c r="Z7119" s="70"/>
      <c r="AA7119" s="68"/>
      <c r="AB7119" s="73"/>
      <c r="AC7119" s="70"/>
      <c r="AD7119" s="74"/>
      <c r="AE7119" s="68"/>
      <c r="AF7119" s="75"/>
    </row>
    <row r="7120" ht="28.5" customHeight="1" spans="1:32">
      <c r="A7120" s="61" t="s">
        <v>36</v>
      </c>
      <c r="B7120" s="61" t="s">
        <v>4802</v>
      </c>
      <c r="C7120" s="61" t="s">
        <v>4803</v>
      </c>
      <c r="D7120" s="61" t="s">
        <v>4804</v>
      </c>
      <c r="E7120" s="62" t="s">
        <v>4886</v>
      </c>
      <c r="F7120" s="46">
        <v>46194</v>
      </c>
      <c r="G7120" s="46" t="str">
        <f t="shared" si="761"/>
        <v>曾其乔2026-6-21</v>
      </c>
      <c r="H7120" s="63" t="s">
        <v>4912</v>
      </c>
      <c r="I7120" s="63" t="s">
        <v>4913</v>
      </c>
      <c r="J7120" s="64"/>
      <c r="K7120" s="64"/>
      <c r="L7120" s="65"/>
      <c r="M7120" s="65"/>
      <c r="N7120" s="65"/>
      <c r="O7120" s="66"/>
      <c r="P7120" s="152"/>
      <c r="Q7120" s="68"/>
      <c r="R7120" s="68"/>
      <c r="S7120" s="68"/>
      <c r="T7120" s="69">
        <f t="shared" si="759"/>
        <v>0</v>
      </c>
      <c r="U7120" s="68"/>
      <c r="V7120" s="70"/>
      <c r="W7120" s="70"/>
      <c r="X7120" s="71">
        <f t="shared" si="760"/>
        <v>0</v>
      </c>
      <c r="Y7120" s="72"/>
      <c r="Z7120" s="70"/>
      <c r="AA7120" s="68">
        <v>4</v>
      </c>
      <c r="AB7120" s="73"/>
      <c r="AC7120" s="70"/>
      <c r="AD7120" s="74"/>
      <c r="AE7120" s="68"/>
      <c r="AF7120" s="75"/>
    </row>
    <row r="7121" ht="28.5" customHeight="1" spans="1:32">
      <c r="A7121" s="61" t="s">
        <v>36</v>
      </c>
      <c r="B7121" s="61" t="s">
        <v>4802</v>
      </c>
      <c r="C7121" s="61" t="s">
        <v>4803</v>
      </c>
      <c r="D7121" s="61" t="s">
        <v>4804</v>
      </c>
      <c r="E7121" s="62" t="s">
        <v>4886</v>
      </c>
      <c r="F7121" s="46">
        <v>46195</v>
      </c>
      <c r="G7121" s="46" t="str">
        <f t="shared" si="761"/>
        <v>曾其乔2026-6-22</v>
      </c>
      <c r="H7121" s="63"/>
      <c r="I7121" s="63"/>
      <c r="J7121" s="64"/>
      <c r="K7121" s="64"/>
      <c r="L7121" s="65"/>
      <c r="M7121" s="65"/>
      <c r="N7121" s="65"/>
      <c r="O7121" s="66"/>
      <c r="P7121" s="152"/>
      <c r="Q7121" s="68"/>
      <c r="R7121" s="68"/>
      <c r="S7121" s="68"/>
      <c r="T7121" s="69">
        <f t="shared" si="759"/>
        <v>0</v>
      </c>
      <c r="U7121" s="68"/>
      <c r="V7121" s="70"/>
      <c r="W7121" s="70"/>
      <c r="X7121" s="71">
        <f t="shared" si="760"/>
        <v>0</v>
      </c>
      <c r="Y7121" s="72"/>
      <c r="Z7121" s="70"/>
      <c r="AA7121" s="68"/>
      <c r="AB7121" s="73"/>
      <c r="AC7121" s="70"/>
      <c r="AD7121" s="74"/>
      <c r="AE7121" s="68"/>
      <c r="AF7121" s="75"/>
    </row>
    <row r="7122" ht="28.5" customHeight="1" spans="1:32">
      <c r="A7122" s="61" t="s">
        <v>36</v>
      </c>
      <c r="B7122" s="61" t="s">
        <v>4802</v>
      </c>
      <c r="C7122" s="61" t="s">
        <v>4803</v>
      </c>
      <c r="D7122" s="61" t="s">
        <v>4804</v>
      </c>
      <c r="E7122" s="62" t="s">
        <v>4886</v>
      </c>
      <c r="F7122" s="46">
        <v>46196</v>
      </c>
      <c r="G7122" s="46" t="str">
        <f t="shared" si="761"/>
        <v>曾其乔2026-6-23</v>
      </c>
      <c r="H7122" s="63"/>
      <c r="I7122" s="63"/>
      <c r="J7122" s="64"/>
      <c r="K7122" s="64"/>
      <c r="L7122" s="65"/>
      <c r="M7122" s="65"/>
      <c r="N7122" s="65"/>
      <c r="O7122" s="66"/>
      <c r="P7122" s="152"/>
      <c r="Q7122" s="68"/>
      <c r="R7122" s="68"/>
      <c r="S7122" s="68"/>
      <c r="T7122" s="69">
        <f t="shared" si="759"/>
        <v>0</v>
      </c>
      <c r="U7122" s="68"/>
      <c r="V7122" s="70"/>
      <c r="W7122" s="70"/>
      <c r="X7122" s="71">
        <f t="shared" si="760"/>
        <v>0</v>
      </c>
      <c r="Y7122" s="72"/>
      <c r="Z7122" s="70"/>
      <c r="AA7122" s="68"/>
      <c r="AB7122" s="73"/>
      <c r="AC7122" s="70"/>
      <c r="AD7122" s="74"/>
      <c r="AE7122" s="68"/>
      <c r="AF7122" s="75"/>
    </row>
    <row r="7123" ht="28.5" customHeight="1" spans="1:32">
      <c r="A7123" s="61" t="s">
        <v>36</v>
      </c>
      <c r="B7123" s="61" t="s">
        <v>4802</v>
      </c>
      <c r="C7123" s="61" t="s">
        <v>4803</v>
      </c>
      <c r="D7123" s="61" t="s">
        <v>4804</v>
      </c>
      <c r="E7123" s="62" t="s">
        <v>4886</v>
      </c>
      <c r="F7123" s="46">
        <v>46197</v>
      </c>
      <c r="G7123" s="46" t="str">
        <f t="shared" si="761"/>
        <v>曾其乔2026-6-24</v>
      </c>
      <c r="H7123" s="63"/>
      <c r="I7123" s="63"/>
      <c r="J7123" s="64"/>
      <c r="K7123" s="64"/>
      <c r="L7123" s="65"/>
      <c r="M7123" s="65"/>
      <c r="N7123" s="65"/>
      <c r="O7123" s="66"/>
      <c r="P7123" s="152"/>
      <c r="Q7123" s="68"/>
      <c r="R7123" s="68"/>
      <c r="S7123" s="68"/>
      <c r="T7123" s="69">
        <f t="shared" si="759"/>
        <v>0</v>
      </c>
      <c r="U7123" s="68"/>
      <c r="V7123" s="70"/>
      <c r="W7123" s="70"/>
      <c r="X7123" s="71">
        <f t="shared" si="760"/>
        <v>0</v>
      </c>
      <c r="Y7123" s="72"/>
      <c r="Z7123" s="70"/>
      <c r="AA7123" s="68"/>
      <c r="AB7123" s="73"/>
      <c r="AC7123" s="70"/>
      <c r="AD7123" s="74"/>
      <c r="AE7123" s="68"/>
      <c r="AF7123" s="75"/>
    </row>
    <row r="7124" ht="28.5" customHeight="1" spans="1:32">
      <c r="A7124" s="61" t="s">
        <v>36</v>
      </c>
      <c r="B7124" s="61" t="s">
        <v>4802</v>
      </c>
      <c r="C7124" s="61" t="s">
        <v>4803</v>
      </c>
      <c r="D7124" s="61" t="s">
        <v>4804</v>
      </c>
      <c r="E7124" s="62" t="s">
        <v>4886</v>
      </c>
      <c r="F7124" s="46">
        <v>46198</v>
      </c>
      <c r="G7124" s="46" t="str">
        <f t="shared" si="761"/>
        <v>曾其乔2026-6-25</v>
      </c>
      <c r="H7124" s="63"/>
      <c r="I7124" s="63"/>
      <c r="J7124" s="64"/>
      <c r="K7124" s="64"/>
      <c r="L7124" s="65"/>
      <c r="M7124" s="65"/>
      <c r="N7124" s="65"/>
      <c r="O7124" s="66"/>
      <c r="P7124" s="152"/>
      <c r="Q7124" s="68"/>
      <c r="R7124" s="68"/>
      <c r="S7124" s="68"/>
      <c r="T7124" s="69">
        <f t="shared" si="759"/>
        <v>0</v>
      </c>
      <c r="U7124" s="68"/>
      <c r="V7124" s="70"/>
      <c r="W7124" s="70"/>
      <c r="X7124" s="71">
        <f t="shared" si="760"/>
        <v>0</v>
      </c>
      <c r="Y7124" s="72"/>
      <c r="Z7124" s="70"/>
      <c r="AA7124" s="68"/>
      <c r="AB7124" s="73"/>
      <c r="AC7124" s="70"/>
      <c r="AD7124" s="74"/>
      <c r="AE7124" s="68"/>
      <c r="AF7124" s="75"/>
    </row>
    <row r="7125" ht="28.5" customHeight="1" spans="1:32">
      <c r="A7125" s="61" t="s">
        <v>36</v>
      </c>
      <c r="B7125" s="61" t="s">
        <v>4802</v>
      </c>
      <c r="C7125" s="61" t="s">
        <v>4803</v>
      </c>
      <c r="D7125" s="61" t="s">
        <v>4804</v>
      </c>
      <c r="E7125" s="62" t="s">
        <v>4886</v>
      </c>
      <c r="F7125" s="46">
        <v>46199</v>
      </c>
      <c r="G7125" s="46" t="str">
        <f t="shared" si="761"/>
        <v>曾其乔2026-6-26</v>
      </c>
      <c r="H7125" s="63"/>
      <c r="I7125" s="63"/>
      <c r="J7125" s="64"/>
      <c r="K7125" s="64"/>
      <c r="L7125" s="65"/>
      <c r="M7125" s="65"/>
      <c r="N7125" s="65"/>
      <c r="O7125" s="66"/>
      <c r="P7125" s="152"/>
      <c r="Q7125" s="68"/>
      <c r="R7125" s="68"/>
      <c r="S7125" s="68"/>
      <c r="T7125" s="69">
        <f t="shared" si="759"/>
        <v>0</v>
      </c>
      <c r="U7125" s="68"/>
      <c r="V7125" s="70"/>
      <c r="W7125" s="70"/>
      <c r="X7125" s="71">
        <f t="shared" si="760"/>
        <v>0</v>
      </c>
      <c r="Y7125" s="72"/>
      <c r="Z7125" s="70"/>
      <c r="AA7125" s="68"/>
      <c r="AB7125" s="73"/>
      <c r="AC7125" s="70"/>
      <c r="AD7125" s="74"/>
      <c r="AE7125" s="68"/>
      <c r="AF7125" s="75"/>
    </row>
    <row r="7126" ht="28.5" customHeight="1" spans="1:32">
      <c r="A7126" s="61" t="s">
        <v>36</v>
      </c>
      <c r="B7126" s="61" t="s">
        <v>4802</v>
      </c>
      <c r="C7126" s="61" t="s">
        <v>4803</v>
      </c>
      <c r="D7126" s="61" t="s">
        <v>4804</v>
      </c>
      <c r="E7126" s="62" t="s">
        <v>4886</v>
      </c>
      <c r="F7126" s="46">
        <v>46200</v>
      </c>
      <c r="G7126" s="46" t="str">
        <f t="shared" si="761"/>
        <v>曾其乔2026-6-27</v>
      </c>
      <c r="H7126" s="63"/>
      <c r="I7126" s="63"/>
      <c r="J7126" s="64"/>
      <c r="K7126" s="64"/>
      <c r="L7126" s="65"/>
      <c r="M7126" s="65"/>
      <c r="N7126" s="79"/>
      <c r="O7126" s="66"/>
      <c r="P7126" s="152"/>
      <c r="Q7126" s="68"/>
      <c r="R7126" s="68"/>
      <c r="S7126" s="68"/>
      <c r="T7126" s="69">
        <f t="shared" si="759"/>
        <v>0</v>
      </c>
      <c r="U7126" s="68"/>
      <c r="V7126" s="70"/>
      <c r="W7126" s="70"/>
      <c r="X7126" s="71">
        <f t="shared" si="760"/>
        <v>0</v>
      </c>
      <c r="Y7126" s="72"/>
      <c r="Z7126" s="70"/>
      <c r="AA7126" s="68"/>
      <c r="AB7126" s="73"/>
      <c r="AC7126" s="70"/>
      <c r="AD7126" s="74"/>
      <c r="AE7126" s="68"/>
      <c r="AF7126" s="75"/>
    </row>
    <row r="7127" ht="28.5" customHeight="1" spans="1:32">
      <c r="A7127" s="61" t="s">
        <v>36</v>
      </c>
      <c r="B7127" s="61" t="s">
        <v>4802</v>
      </c>
      <c r="C7127" s="61" t="s">
        <v>4803</v>
      </c>
      <c r="D7127" s="61" t="s">
        <v>4804</v>
      </c>
      <c r="E7127" s="62" t="s">
        <v>4886</v>
      </c>
      <c r="F7127" s="46">
        <v>46201</v>
      </c>
      <c r="G7127" s="46" t="str">
        <f t="shared" si="761"/>
        <v>曾其乔2026-6-28</v>
      </c>
      <c r="H7127" s="63"/>
      <c r="I7127" s="63"/>
      <c r="J7127" s="64"/>
      <c r="K7127" s="64"/>
      <c r="L7127" s="65"/>
      <c r="M7127" s="65"/>
      <c r="N7127" s="65"/>
      <c r="O7127" s="66"/>
      <c r="P7127" s="152"/>
      <c r="Q7127" s="68"/>
      <c r="R7127" s="68"/>
      <c r="S7127" s="68"/>
      <c r="T7127" s="69">
        <f t="shared" si="759"/>
        <v>0</v>
      </c>
      <c r="U7127" s="68"/>
      <c r="V7127" s="70"/>
      <c r="W7127" s="70"/>
      <c r="X7127" s="71">
        <f t="shared" si="760"/>
        <v>0</v>
      </c>
      <c r="Y7127" s="72"/>
      <c r="Z7127" s="70"/>
      <c r="AA7127" s="68"/>
      <c r="AB7127" s="73"/>
      <c r="AC7127" s="70"/>
      <c r="AD7127" s="74"/>
      <c r="AE7127" s="68"/>
      <c r="AF7127" s="75"/>
    </row>
    <row r="7128" ht="28.5" customHeight="1" spans="1:32">
      <c r="A7128" s="61" t="s">
        <v>36</v>
      </c>
      <c r="B7128" s="61" t="s">
        <v>4802</v>
      </c>
      <c r="C7128" s="61" t="s">
        <v>4803</v>
      </c>
      <c r="D7128" s="61" t="s">
        <v>4804</v>
      </c>
      <c r="E7128" s="62" t="s">
        <v>4886</v>
      </c>
      <c r="F7128" s="46">
        <v>46202</v>
      </c>
      <c r="G7128" s="46" t="str">
        <f t="shared" si="761"/>
        <v>曾其乔2026-6-29</v>
      </c>
      <c r="H7128" s="63"/>
      <c r="I7128" s="63"/>
      <c r="J7128" s="64"/>
      <c r="K7128" s="64"/>
      <c r="L7128" s="65"/>
      <c r="M7128" s="65"/>
      <c r="N7128" s="79"/>
      <c r="O7128" s="66"/>
      <c r="P7128" s="152"/>
      <c r="Q7128" s="68"/>
      <c r="R7128" s="68"/>
      <c r="S7128" s="68"/>
      <c r="T7128" s="69">
        <f t="shared" si="759"/>
        <v>0</v>
      </c>
      <c r="U7128" s="68"/>
      <c r="V7128" s="70"/>
      <c r="W7128" s="70"/>
      <c r="X7128" s="71">
        <f t="shared" si="760"/>
        <v>0</v>
      </c>
      <c r="Y7128" s="72"/>
      <c r="Z7128" s="70"/>
      <c r="AA7128" s="68"/>
      <c r="AB7128" s="73"/>
      <c r="AC7128" s="70"/>
      <c r="AD7128" s="74"/>
      <c r="AE7128" s="68"/>
      <c r="AF7128" s="75"/>
    </row>
    <row r="7129" s="3" customFormat="1" ht="28.5" customHeight="1" spans="1:32">
      <c r="A7129" s="61" t="s">
        <v>36</v>
      </c>
      <c r="B7129" s="61" t="s">
        <v>4802</v>
      </c>
      <c r="C7129" s="61" t="s">
        <v>4803</v>
      </c>
      <c r="D7129" s="61" t="s">
        <v>4804</v>
      </c>
      <c r="E7129" s="62" t="s">
        <v>4886</v>
      </c>
      <c r="F7129" s="46">
        <v>46203</v>
      </c>
      <c r="G7129" s="46" t="str">
        <f t="shared" si="761"/>
        <v>曾其乔2026-6-30</v>
      </c>
      <c r="H7129" s="63"/>
      <c r="I7129" s="63"/>
      <c r="J7129" s="64"/>
      <c r="K7129" s="64"/>
      <c r="L7129" s="65"/>
      <c r="M7129" s="65"/>
      <c r="N7129" s="65"/>
      <c r="O7129" s="66"/>
      <c r="P7129" s="152"/>
      <c r="Q7129" s="68"/>
      <c r="R7129" s="68"/>
      <c r="S7129" s="68"/>
      <c r="T7129" s="69">
        <f t="shared" si="759"/>
        <v>0</v>
      </c>
      <c r="U7129" s="68"/>
      <c r="V7129" s="70"/>
      <c r="W7129" s="70"/>
      <c r="X7129" s="71">
        <f t="shared" si="760"/>
        <v>0</v>
      </c>
      <c r="Y7129" s="72"/>
      <c r="Z7129" s="70"/>
      <c r="AA7129" s="68"/>
      <c r="AB7129" s="73"/>
      <c r="AC7129" s="70"/>
      <c r="AD7129" s="74"/>
      <c r="AE7129" s="68"/>
      <c r="AF7129" s="75"/>
    </row>
    <row r="7130" s="3" customFormat="1" ht="28.5" customHeight="1" spans="1:32">
      <c r="A7130" s="61" t="s">
        <v>36</v>
      </c>
      <c r="B7130" s="61" t="s">
        <v>4802</v>
      </c>
      <c r="C7130" s="61" t="s">
        <v>4803</v>
      </c>
      <c r="D7130" s="61" t="s">
        <v>4804</v>
      </c>
      <c r="E7130" s="62" t="s">
        <v>4886</v>
      </c>
      <c r="F7130" s="46">
        <v>46204</v>
      </c>
      <c r="G7130" s="46" t="str">
        <f t="shared" si="761"/>
        <v>曾其乔2026-7-1</v>
      </c>
      <c r="H7130" s="63"/>
      <c r="I7130" s="63"/>
      <c r="J7130" s="64"/>
      <c r="K7130" s="64"/>
      <c r="L7130" s="65"/>
      <c r="M7130" s="65"/>
      <c r="N7130" s="65"/>
      <c r="O7130" s="66"/>
      <c r="P7130" s="152"/>
      <c r="Q7130" s="68"/>
      <c r="R7130" s="68"/>
      <c r="S7130" s="68"/>
      <c r="T7130" s="69">
        <f t="shared" si="759"/>
        <v>0</v>
      </c>
      <c r="U7130" s="68"/>
      <c r="V7130" s="70"/>
      <c r="W7130" s="70"/>
      <c r="X7130" s="71">
        <f t="shared" si="760"/>
        <v>0</v>
      </c>
      <c r="Y7130" s="72"/>
      <c r="Z7130" s="70"/>
      <c r="AA7130" s="68"/>
      <c r="AB7130" s="73"/>
      <c r="AC7130" s="70"/>
      <c r="AD7130" s="74"/>
      <c r="AE7130" s="68"/>
      <c r="AF7130" s="75"/>
    </row>
    <row r="7131" ht="28.5" customHeight="1" spans="1:32">
      <c r="A7131" s="84" t="s">
        <v>36</v>
      </c>
      <c r="B7131" s="84" t="s">
        <v>4802</v>
      </c>
      <c r="C7131" s="84" t="s">
        <v>4803</v>
      </c>
      <c r="D7131" s="84" t="s">
        <v>4804</v>
      </c>
      <c r="E7131" s="62" t="s">
        <v>4886</v>
      </c>
      <c r="F7131" s="86">
        <v>46235</v>
      </c>
      <c r="G7131" s="46" t="str">
        <f t="shared" si="761"/>
        <v>曾其乔2026-8-1</v>
      </c>
      <c r="H7131" s="63"/>
      <c r="I7131" s="63"/>
      <c r="J7131" s="64"/>
      <c r="K7131" s="64"/>
      <c r="L7131" s="65"/>
      <c r="M7131" s="65"/>
      <c r="N7131" s="91"/>
      <c r="O7131" s="153"/>
      <c r="P7131" s="87"/>
      <c r="Q7131" s="87"/>
      <c r="R7131" s="87"/>
      <c r="S7131" s="87"/>
      <c r="T7131" s="69">
        <f t="shared" si="759"/>
        <v>0</v>
      </c>
      <c r="U7131" s="87"/>
      <c r="V7131" s="87"/>
      <c r="W7131" s="87"/>
      <c r="X7131" s="71">
        <f t="shared" si="760"/>
        <v>0</v>
      </c>
      <c r="Y7131" s="88"/>
      <c r="Z7131" s="87"/>
      <c r="AA7131" s="87"/>
      <c r="AB7131" s="87"/>
      <c r="AC7131" s="87"/>
      <c r="AD7131" s="89"/>
      <c r="AE7131" s="87"/>
      <c r="AF7131" s="90"/>
    </row>
    <row r="7132" ht="28.5" customHeight="1" spans="1:32">
      <c r="A7132" s="44" t="s">
        <v>36</v>
      </c>
      <c r="B7132" s="44" t="s">
        <v>4802</v>
      </c>
      <c r="C7132" s="44" t="s">
        <v>4803</v>
      </c>
      <c r="D7132" s="44" t="s">
        <v>4804</v>
      </c>
      <c r="E7132" s="44" t="s">
        <v>4914</v>
      </c>
      <c r="F7132" s="45">
        <v>46173</v>
      </c>
      <c r="G7132" s="46" t="str">
        <f t="shared" si="761"/>
        <v>熊炜2026-5-31</v>
      </c>
      <c r="H7132" s="149"/>
      <c r="I7132" s="149"/>
      <c r="J7132" s="150"/>
      <c r="K7132" s="150"/>
      <c r="L7132" s="150"/>
      <c r="M7132" s="151"/>
      <c r="N7132" s="151"/>
      <c r="O7132" s="136">
        <f t="shared" ref="O7132:AE7132" si="762">SUM(O7133:O7164)</f>
        <v>0</v>
      </c>
      <c r="P7132" s="137">
        <f t="shared" si="762"/>
        <v>0</v>
      </c>
      <c r="Q7132" s="138">
        <f t="shared" si="762"/>
        <v>0</v>
      </c>
      <c r="R7132" s="138">
        <f t="shared" si="762"/>
        <v>0</v>
      </c>
      <c r="S7132" s="53">
        <f t="shared" si="762"/>
        <v>0</v>
      </c>
      <c r="T7132" s="139">
        <f t="shared" si="762"/>
        <v>0</v>
      </c>
      <c r="U7132" s="55">
        <f t="shared" si="762"/>
        <v>0</v>
      </c>
      <c r="V7132" s="139">
        <f t="shared" si="762"/>
        <v>0</v>
      </c>
      <c r="W7132" s="139">
        <f t="shared" si="762"/>
        <v>0</v>
      </c>
      <c r="X7132" s="140">
        <f t="shared" si="762"/>
        <v>0</v>
      </c>
      <c r="Y7132" s="141">
        <f t="shared" si="762"/>
        <v>0</v>
      </c>
      <c r="Z7132" s="139">
        <f t="shared" si="762"/>
        <v>0</v>
      </c>
      <c r="AA7132" s="142">
        <f t="shared" si="762"/>
        <v>62</v>
      </c>
      <c r="AB7132" s="139">
        <f t="shared" si="762"/>
        <v>0</v>
      </c>
      <c r="AC7132" s="139">
        <f t="shared" si="762"/>
        <v>0</v>
      </c>
      <c r="AD7132" s="143">
        <f t="shared" si="762"/>
        <v>0</v>
      </c>
      <c r="AE7132" s="142">
        <f t="shared" si="762"/>
        <v>0</v>
      </c>
      <c r="AF7132" s="60"/>
    </row>
    <row r="7133" ht="28.5" customHeight="1" spans="1:32">
      <c r="A7133" s="61" t="s">
        <v>36</v>
      </c>
      <c r="B7133" s="61" t="s">
        <v>4802</v>
      </c>
      <c r="C7133" s="61" t="s">
        <v>4803</v>
      </c>
      <c r="D7133" s="61" t="s">
        <v>4804</v>
      </c>
      <c r="E7133" s="62" t="s">
        <v>4914</v>
      </c>
      <c r="F7133" s="46">
        <v>46174</v>
      </c>
      <c r="G7133" s="46" t="str">
        <f t="shared" si="761"/>
        <v>熊炜2026-6-1</v>
      </c>
      <c r="H7133" s="63" t="s">
        <v>4862</v>
      </c>
      <c r="I7133" s="63" t="s">
        <v>4915</v>
      </c>
      <c r="J7133" s="64"/>
      <c r="K7133" s="64"/>
      <c r="L7133" s="65"/>
      <c r="M7133" s="65"/>
      <c r="N7133" s="65"/>
      <c r="O7133" s="66"/>
      <c r="P7133" s="152"/>
      <c r="Q7133" s="68"/>
      <c r="R7133" s="68"/>
      <c r="S7133" s="68"/>
      <c r="T7133" s="69">
        <f t="shared" ref="T7133:T7164" si="763">SUM(O7133:S7133)</f>
        <v>0</v>
      </c>
      <c r="U7133" s="68"/>
      <c r="V7133" s="70"/>
      <c r="W7133" s="70"/>
      <c r="X7133" s="71">
        <f t="shared" ref="X7133:X7164" si="764">SUM(T7133:W7133)</f>
        <v>0</v>
      </c>
      <c r="Y7133" s="72"/>
      <c r="Z7133" s="70"/>
      <c r="AA7133" s="68">
        <v>4</v>
      </c>
      <c r="AB7133" s="73"/>
      <c r="AC7133" s="70"/>
      <c r="AD7133" s="74"/>
      <c r="AE7133" s="68"/>
      <c r="AF7133" s="75"/>
    </row>
    <row r="7134" ht="28.5" customHeight="1" spans="1:32">
      <c r="A7134" s="61" t="s">
        <v>36</v>
      </c>
      <c r="B7134" s="61" t="s">
        <v>4802</v>
      </c>
      <c r="C7134" s="61" t="s">
        <v>4803</v>
      </c>
      <c r="D7134" s="61" t="s">
        <v>4804</v>
      </c>
      <c r="E7134" s="62" t="s">
        <v>4914</v>
      </c>
      <c r="F7134" s="46">
        <v>46175</v>
      </c>
      <c r="G7134" s="46" t="str">
        <f t="shared" si="761"/>
        <v>熊炜2026-6-2</v>
      </c>
      <c r="H7134" s="63" t="s">
        <v>4396</v>
      </c>
      <c r="I7134" s="63" t="s">
        <v>4916</v>
      </c>
      <c r="J7134" s="64"/>
      <c r="K7134" s="64"/>
      <c r="L7134" s="65"/>
      <c r="M7134" s="65"/>
      <c r="N7134" s="65"/>
      <c r="O7134" s="66"/>
      <c r="P7134" s="152"/>
      <c r="Q7134" s="68"/>
      <c r="R7134" s="68"/>
      <c r="S7134" s="68"/>
      <c r="T7134" s="69">
        <f t="shared" si="763"/>
        <v>0</v>
      </c>
      <c r="U7134" s="68"/>
      <c r="V7134" s="70"/>
      <c r="W7134" s="70"/>
      <c r="X7134" s="71">
        <f t="shared" si="764"/>
        <v>0</v>
      </c>
      <c r="Y7134" s="72"/>
      <c r="Z7134" s="70"/>
      <c r="AA7134" s="68">
        <v>4</v>
      </c>
      <c r="AB7134" s="73"/>
      <c r="AC7134" s="70"/>
      <c r="AD7134" s="74"/>
      <c r="AE7134" s="68"/>
      <c r="AF7134" s="75"/>
    </row>
    <row r="7135" ht="28.5" customHeight="1" spans="1:32">
      <c r="A7135" s="61" t="s">
        <v>36</v>
      </c>
      <c r="B7135" s="61" t="s">
        <v>4802</v>
      </c>
      <c r="C7135" s="61" t="s">
        <v>4803</v>
      </c>
      <c r="D7135" s="61" t="s">
        <v>4804</v>
      </c>
      <c r="E7135" s="62" t="s">
        <v>4914</v>
      </c>
      <c r="F7135" s="46">
        <v>46176</v>
      </c>
      <c r="G7135" s="46" t="str">
        <f t="shared" si="761"/>
        <v>熊炜2026-6-3</v>
      </c>
      <c r="H7135" s="63" t="s">
        <v>4917</v>
      </c>
      <c r="I7135" s="63" t="s">
        <v>4918</v>
      </c>
      <c r="J7135" s="64"/>
      <c r="K7135" s="64"/>
      <c r="L7135" s="65"/>
      <c r="M7135" s="65"/>
      <c r="N7135" s="65"/>
      <c r="O7135" s="66"/>
      <c r="P7135" s="152"/>
      <c r="Q7135" s="68"/>
      <c r="R7135" s="68"/>
      <c r="S7135" s="68"/>
      <c r="T7135" s="69">
        <f t="shared" si="763"/>
        <v>0</v>
      </c>
      <c r="U7135" s="68"/>
      <c r="V7135" s="70"/>
      <c r="W7135" s="70"/>
      <c r="X7135" s="71">
        <f t="shared" si="764"/>
        <v>0</v>
      </c>
      <c r="Y7135" s="72"/>
      <c r="Z7135" s="70"/>
      <c r="AA7135" s="68">
        <v>4</v>
      </c>
      <c r="AB7135" s="73"/>
      <c r="AC7135" s="70"/>
      <c r="AD7135" s="74"/>
      <c r="AE7135" s="68"/>
      <c r="AF7135" s="75"/>
    </row>
    <row r="7136" ht="28.5" customHeight="1" spans="1:32">
      <c r="A7136" s="61" t="s">
        <v>36</v>
      </c>
      <c r="B7136" s="61" t="s">
        <v>4802</v>
      </c>
      <c r="C7136" s="61" t="s">
        <v>4803</v>
      </c>
      <c r="D7136" s="61" t="s">
        <v>4804</v>
      </c>
      <c r="E7136" s="62" t="s">
        <v>4914</v>
      </c>
      <c r="F7136" s="46">
        <v>46177</v>
      </c>
      <c r="G7136" s="46" t="str">
        <f t="shared" si="761"/>
        <v>熊炜2026-6-4</v>
      </c>
      <c r="H7136" s="63" t="s">
        <v>4867</v>
      </c>
      <c r="I7136" s="63" t="s">
        <v>4919</v>
      </c>
      <c r="J7136" s="64"/>
      <c r="K7136" s="64"/>
      <c r="L7136" s="65"/>
      <c r="M7136" s="65"/>
      <c r="N7136" s="65"/>
      <c r="O7136" s="66"/>
      <c r="P7136" s="152"/>
      <c r="Q7136" s="68"/>
      <c r="R7136" s="68"/>
      <c r="S7136" s="68"/>
      <c r="T7136" s="69">
        <f t="shared" si="763"/>
        <v>0</v>
      </c>
      <c r="U7136" s="68"/>
      <c r="V7136" s="70"/>
      <c r="W7136" s="70"/>
      <c r="X7136" s="71">
        <f t="shared" si="764"/>
        <v>0</v>
      </c>
      <c r="Y7136" s="72"/>
      <c r="Z7136" s="70"/>
      <c r="AA7136" s="68">
        <v>4</v>
      </c>
      <c r="AB7136" s="73"/>
      <c r="AC7136" s="70"/>
      <c r="AD7136" s="74"/>
      <c r="AE7136" s="68"/>
      <c r="AF7136" s="75"/>
    </row>
    <row r="7137" ht="28.5" customHeight="1" spans="1:32">
      <c r="A7137" s="61" t="s">
        <v>36</v>
      </c>
      <c r="B7137" s="61" t="s">
        <v>4802</v>
      </c>
      <c r="C7137" s="61" t="s">
        <v>4803</v>
      </c>
      <c r="D7137" s="61" t="s">
        <v>4804</v>
      </c>
      <c r="E7137" s="62" t="s">
        <v>4914</v>
      </c>
      <c r="F7137" s="46">
        <v>46178</v>
      </c>
      <c r="G7137" s="46" t="str">
        <f t="shared" si="761"/>
        <v>熊炜2026-6-5</v>
      </c>
      <c r="H7137" s="63" t="s">
        <v>4869</v>
      </c>
      <c r="I7137" s="63" t="s">
        <v>4920</v>
      </c>
      <c r="J7137" s="64"/>
      <c r="K7137" s="64"/>
      <c r="L7137" s="65"/>
      <c r="M7137" s="65"/>
      <c r="N7137" s="65"/>
      <c r="O7137" s="66"/>
      <c r="P7137" s="152"/>
      <c r="Q7137" s="68"/>
      <c r="R7137" s="68"/>
      <c r="S7137" s="68"/>
      <c r="T7137" s="69">
        <f t="shared" si="763"/>
        <v>0</v>
      </c>
      <c r="U7137" s="68"/>
      <c r="V7137" s="70"/>
      <c r="W7137" s="70"/>
      <c r="X7137" s="71">
        <f t="shared" si="764"/>
        <v>0</v>
      </c>
      <c r="Y7137" s="72"/>
      <c r="Z7137" s="70"/>
      <c r="AA7137" s="68">
        <v>4</v>
      </c>
      <c r="AB7137" s="73"/>
      <c r="AC7137" s="70"/>
      <c r="AD7137" s="74"/>
      <c r="AE7137" s="68"/>
      <c r="AF7137" s="75"/>
    </row>
    <row r="7138" ht="28.5" customHeight="1" spans="1:32">
      <c r="A7138" s="61" t="s">
        <v>36</v>
      </c>
      <c r="B7138" s="61" t="s">
        <v>4802</v>
      </c>
      <c r="C7138" s="61" t="s">
        <v>4803</v>
      </c>
      <c r="D7138" s="61" t="s">
        <v>4804</v>
      </c>
      <c r="E7138" s="62" t="s">
        <v>4914</v>
      </c>
      <c r="F7138" s="46">
        <v>46179</v>
      </c>
      <c r="G7138" s="46" t="str">
        <f t="shared" si="761"/>
        <v>熊炜2026-6-6</v>
      </c>
      <c r="H7138" s="63" t="s">
        <v>203</v>
      </c>
      <c r="I7138" s="63" t="s">
        <v>3827</v>
      </c>
      <c r="J7138" s="64"/>
      <c r="K7138" s="64"/>
      <c r="L7138" s="65"/>
      <c r="M7138" s="65"/>
      <c r="N7138" s="65"/>
      <c r="O7138" s="66"/>
      <c r="P7138" s="152"/>
      <c r="Q7138" s="68"/>
      <c r="R7138" s="68"/>
      <c r="S7138" s="68"/>
      <c r="T7138" s="69">
        <f t="shared" si="763"/>
        <v>0</v>
      </c>
      <c r="U7138" s="68"/>
      <c r="V7138" s="70"/>
      <c r="W7138" s="70"/>
      <c r="X7138" s="71">
        <f t="shared" si="764"/>
        <v>0</v>
      </c>
      <c r="Y7138" s="72"/>
      <c r="Z7138" s="70"/>
      <c r="AA7138" s="68">
        <v>2</v>
      </c>
      <c r="AB7138" s="73"/>
      <c r="AC7138" s="70"/>
      <c r="AD7138" s="74"/>
      <c r="AE7138" s="68"/>
      <c r="AF7138" s="75"/>
    </row>
    <row r="7139" ht="28.5" customHeight="1" spans="1:32">
      <c r="A7139" s="61" t="s">
        <v>36</v>
      </c>
      <c r="B7139" s="61" t="s">
        <v>4802</v>
      </c>
      <c r="C7139" s="61" t="s">
        <v>4803</v>
      </c>
      <c r="D7139" s="61" t="s">
        <v>4804</v>
      </c>
      <c r="E7139" s="62" t="s">
        <v>4914</v>
      </c>
      <c r="F7139" s="77">
        <v>46180</v>
      </c>
      <c r="G7139" s="46" t="str">
        <f t="shared" si="761"/>
        <v>熊炜2026-6-7</v>
      </c>
      <c r="H7139" s="63"/>
      <c r="I7139" s="63"/>
      <c r="J7139" s="64"/>
      <c r="K7139" s="64"/>
      <c r="L7139" s="65"/>
      <c r="M7139" s="65"/>
      <c r="N7139" s="65"/>
      <c r="O7139" s="66"/>
      <c r="P7139" s="152"/>
      <c r="Q7139" s="68"/>
      <c r="R7139" s="68"/>
      <c r="S7139" s="68"/>
      <c r="T7139" s="69">
        <f t="shared" si="763"/>
        <v>0</v>
      </c>
      <c r="U7139" s="68"/>
      <c r="V7139" s="70"/>
      <c r="W7139" s="70"/>
      <c r="X7139" s="71">
        <f t="shared" si="764"/>
        <v>0</v>
      </c>
      <c r="Y7139" s="72"/>
      <c r="Z7139" s="70"/>
      <c r="AA7139" s="68"/>
      <c r="AB7139" s="73"/>
      <c r="AC7139" s="70"/>
      <c r="AD7139" s="74"/>
      <c r="AE7139" s="68"/>
      <c r="AF7139" s="75"/>
    </row>
    <row r="7140" ht="28.5" customHeight="1" spans="1:32">
      <c r="A7140" s="61" t="s">
        <v>36</v>
      </c>
      <c r="B7140" s="61" t="s">
        <v>4802</v>
      </c>
      <c r="C7140" s="61" t="s">
        <v>4803</v>
      </c>
      <c r="D7140" s="61" t="s">
        <v>4804</v>
      </c>
      <c r="E7140" s="62" t="s">
        <v>4914</v>
      </c>
      <c r="F7140" s="46">
        <v>46181</v>
      </c>
      <c r="G7140" s="46" t="str">
        <f t="shared" si="761"/>
        <v>熊炜2026-6-8</v>
      </c>
      <c r="H7140" s="63" t="s">
        <v>4867</v>
      </c>
      <c r="I7140" s="63" t="s">
        <v>4921</v>
      </c>
      <c r="J7140" s="64"/>
      <c r="K7140" s="64"/>
      <c r="L7140" s="65"/>
      <c r="M7140" s="65"/>
      <c r="N7140" s="65"/>
      <c r="O7140" s="66"/>
      <c r="P7140" s="152"/>
      <c r="Q7140" s="68"/>
      <c r="R7140" s="68"/>
      <c r="S7140" s="68"/>
      <c r="T7140" s="69">
        <f t="shared" si="763"/>
        <v>0</v>
      </c>
      <c r="U7140" s="68"/>
      <c r="V7140" s="70"/>
      <c r="W7140" s="70"/>
      <c r="X7140" s="71">
        <f t="shared" si="764"/>
        <v>0</v>
      </c>
      <c r="Y7140" s="72"/>
      <c r="Z7140" s="70"/>
      <c r="AA7140" s="68">
        <v>4</v>
      </c>
      <c r="AB7140" s="73"/>
      <c r="AC7140" s="70"/>
      <c r="AD7140" s="74"/>
      <c r="AE7140" s="68"/>
      <c r="AF7140" s="75"/>
    </row>
    <row r="7141" ht="28.5" customHeight="1" spans="1:32">
      <c r="A7141" s="61" t="s">
        <v>36</v>
      </c>
      <c r="B7141" s="61" t="s">
        <v>4802</v>
      </c>
      <c r="C7141" s="61" t="s">
        <v>4803</v>
      </c>
      <c r="D7141" s="61" t="s">
        <v>4804</v>
      </c>
      <c r="E7141" s="62" t="s">
        <v>4914</v>
      </c>
      <c r="F7141" s="78">
        <v>46182</v>
      </c>
      <c r="G7141" s="46" t="str">
        <f t="shared" si="761"/>
        <v>熊炜2026-6-9</v>
      </c>
      <c r="H7141" s="63" t="s">
        <v>4873</v>
      </c>
      <c r="I7141" s="63" t="s">
        <v>4922</v>
      </c>
      <c r="J7141" s="64"/>
      <c r="K7141" s="64"/>
      <c r="L7141" s="65"/>
      <c r="M7141" s="65"/>
      <c r="N7141" s="65"/>
      <c r="O7141" s="66"/>
      <c r="P7141" s="152"/>
      <c r="Q7141" s="68"/>
      <c r="R7141" s="68"/>
      <c r="S7141" s="68"/>
      <c r="T7141" s="69">
        <f t="shared" si="763"/>
        <v>0</v>
      </c>
      <c r="U7141" s="68"/>
      <c r="V7141" s="70"/>
      <c r="W7141" s="70"/>
      <c r="X7141" s="71">
        <f t="shared" si="764"/>
        <v>0</v>
      </c>
      <c r="Y7141" s="72"/>
      <c r="Z7141" s="70"/>
      <c r="AA7141" s="68">
        <v>4</v>
      </c>
      <c r="AB7141" s="73"/>
      <c r="AC7141" s="70"/>
      <c r="AD7141" s="74"/>
      <c r="AE7141" s="68"/>
      <c r="AF7141" s="75"/>
    </row>
    <row r="7142" ht="28.5" customHeight="1" spans="1:32">
      <c r="A7142" s="61" t="s">
        <v>36</v>
      </c>
      <c r="B7142" s="61" t="s">
        <v>4802</v>
      </c>
      <c r="C7142" s="61" t="s">
        <v>4803</v>
      </c>
      <c r="D7142" s="61" t="s">
        <v>4804</v>
      </c>
      <c r="E7142" s="62" t="s">
        <v>4914</v>
      </c>
      <c r="F7142" s="46">
        <v>46183</v>
      </c>
      <c r="G7142" s="46" t="str">
        <f t="shared" si="761"/>
        <v>熊炜2026-6-10</v>
      </c>
      <c r="H7142" s="63" t="s">
        <v>4875</v>
      </c>
      <c r="I7142" s="63" t="s">
        <v>4923</v>
      </c>
      <c r="J7142" s="64"/>
      <c r="K7142" s="64"/>
      <c r="L7142" s="65"/>
      <c r="M7142" s="65"/>
      <c r="N7142" s="65"/>
      <c r="O7142" s="66"/>
      <c r="P7142" s="152"/>
      <c r="Q7142" s="68"/>
      <c r="R7142" s="68"/>
      <c r="S7142" s="68"/>
      <c r="T7142" s="69">
        <f t="shared" si="763"/>
        <v>0</v>
      </c>
      <c r="U7142" s="68"/>
      <c r="V7142" s="70"/>
      <c r="W7142" s="70"/>
      <c r="X7142" s="71">
        <f t="shared" si="764"/>
        <v>0</v>
      </c>
      <c r="Y7142" s="72"/>
      <c r="Z7142" s="70"/>
      <c r="AA7142" s="68">
        <v>4</v>
      </c>
      <c r="AB7142" s="73"/>
      <c r="AC7142" s="70"/>
      <c r="AD7142" s="74"/>
      <c r="AE7142" s="68"/>
      <c r="AF7142" s="75"/>
    </row>
    <row r="7143" ht="28.5" customHeight="1" spans="1:32">
      <c r="A7143" s="61" t="s">
        <v>36</v>
      </c>
      <c r="B7143" s="61" t="s">
        <v>4802</v>
      </c>
      <c r="C7143" s="61" t="s">
        <v>4803</v>
      </c>
      <c r="D7143" s="61" t="s">
        <v>4804</v>
      </c>
      <c r="E7143" s="62" t="s">
        <v>4914</v>
      </c>
      <c r="F7143" s="46">
        <v>46184</v>
      </c>
      <c r="G7143" s="46" t="str">
        <f t="shared" si="761"/>
        <v>熊炜2026-6-11</v>
      </c>
      <c r="H7143" s="63" t="s">
        <v>4877</v>
      </c>
      <c r="I7143" s="63" t="s">
        <v>4924</v>
      </c>
      <c r="J7143" s="64"/>
      <c r="K7143" s="64"/>
      <c r="L7143" s="65"/>
      <c r="M7143" s="65"/>
      <c r="N7143" s="65"/>
      <c r="O7143" s="66"/>
      <c r="P7143" s="152"/>
      <c r="Q7143" s="68"/>
      <c r="R7143" s="68"/>
      <c r="S7143" s="68"/>
      <c r="T7143" s="69">
        <f t="shared" si="763"/>
        <v>0</v>
      </c>
      <c r="U7143" s="68"/>
      <c r="V7143" s="70"/>
      <c r="W7143" s="70"/>
      <c r="X7143" s="71">
        <f t="shared" si="764"/>
        <v>0</v>
      </c>
      <c r="Y7143" s="72"/>
      <c r="Z7143" s="70"/>
      <c r="AA7143" s="68">
        <v>4</v>
      </c>
      <c r="AB7143" s="73"/>
      <c r="AC7143" s="70"/>
      <c r="AD7143" s="74"/>
      <c r="AE7143" s="68"/>
      <c r="AF7143" s="75"/>
    </row>
    <row r="7144" ht="28.5" customHeight="1" spans="1:32">
      <c r="A7144" s="61" t="s">
        <v>36</v>
      </c>
      <c r="B7144" s="61" t="s">
        <v>4802</v>
      </c>
      <c r="C7144" s="61" t="s">
        <v>4803</v>
      </c>
      <c r="D7144" s="61" t="s">
        <v>4804</v>
      </c>
      <c r="E7144" s="62" t="s">
        <v>4914</v>
      </c>
      <c r="F7144" s="46">
        <v>46185</v>
      </c>
      <c r="G7144" s="46" t="str">
        <f t="shared" si="761"/>
        <v>熊炜2026-6-12</v>
      </c>
      <c r="H7144" s="63" t="s">
        <v>4308</v>
      </c>
      <c r="I7144" s="63" t="s">
        <v>4925</v>
      </c>
      <c r="J7144" s="64"/>
      <c r="K7144" s="64"/>
      <c r="L7144" s="65"/>
      <c r="M7144" s="65"/>
      <c r="N7144" s="65"/>
      <c r="O7144" s="66"/>
      <c r="P7144" s="152"/>
      <c r="Q7144" s="68"/>
      <c r="R7144" s="68"/>
      <c r="S7144" s="68"/>
      <c r="T7144" s="69">
        <f t="shared" si="763"/>
        <v>0</v>
      </c>
      <c r="U7144" s="68"/>
      <c r="V7144" s="70"/>
      <c r="W7144" s="70"/>
      <c r="X7144" s="71">
        <f t="shared" si="764"/>
        <v>0</v>
      </c>
      <c r="Y7144" s="72"/>
      <c r="Z7144" s="70"/>
      <c r="AA7144" s="68">
        <v>4</v>
      </c>
      <c r="AB7144" s="73"/>
      <c r="AC7144" s="70"/>
      <c r="AD7144" s="74"/>
      <c r="AE7144" s="68"/>
      <c r="AF7144" s="75"/>
    </row>
    <row r="7145" ht="28.5" customHeight="1" spans="1:32">
      <c r="A7145" s="61" t="s">
        <v>36</v>
      </c>
      <c r="B7145" s="61" t="s">
        <v>4802</v>
      </c>
      <c r="C7145" s="61" t="s">
        <v>4803</v>
      </c>
      <c r="D7145" s="61" t="s">
        <v>4804</v>
      </c>
      <c r="E7145" s="62" t="s">
        <v>4914</v>
      </c>
      <c r="F7145" s="46">
        <v>46186</v>
      </c>
      <c r="G7145" s="46" t="str">
        <f t="shared" si="761"/>
        <v>熊炜2026-6-13</v>
      </c>
      <c r="H7145" s="63" t="s">
        <v>205</v>
      </c>
      <c r="I7145" s="63" t="s">
        <v>4012</v>
      </c>
      <c r="J7145" s="64"/>
      <c r="K7145" s="64"/>
      <c r="L7145" s="65"/>
      <c r="M7145" s="65"/>
      <c r="N7145" s="65"/>
      <c r="O7145" s="66"/>
      <c r="P7145" s="152"/>
      <c r="Q7145" s="68"/>
      <c r="R7145" s="68"/>
      <c r="S7145" s="68"/>
      <c r="T7145" s="69">
        <f t="shared" si="763"/>
        <v>0</v>
      </c>
      <c r="U7145" s="68"/>
      <c r="V7145" s="70"/>
      <c r="W7145" s="70"/>
      <c r="X7145" s="71">
        <f t="shared" si="764"/>
        <v>0</v>
      </c>
      <c r="Y7145" s="72"/>
      <c r="Z7145" s="70"/>
      <c r="AA7145" s="68">
        <v>2</v>
      </c>
      <c r="AB7145" s="73"/>
      <c r="AC7145" s="70"/>
      <c r="AD7145" s="74"/>
      <c r="AE7145" s="68"/>
      <c r="AF7145" s="80"/>
    </row>
    <row r="7146" ht="28.5" customHeight="1" spans="1:32">
      <c r="A7146" s="61" t="s">
        <v>36</v>
      </c>
      <c r="B7146" s="61" t="s">
        <v>4802</v>
      </c>
      <c r="C7146" s="61" t="s">
        <v>4803</v>
      </c>
      <c r="D7146" s="61" t="s">
        <v>4804</v>
      </c>
      <c r="E7146" s="62" t="s">
        <v>4914</v>
      </c>
      <c r="F7146" s="77">
        <v>46187</v>
      </c>
      <c r="G7146" s="46" t="str">
        <f t="shared" si="761"/>
        <v>熊炜2026-6-14</v>
      </c>
      <c r="H7146" s="63"/>
      <c r="I7146" s="63"/>
      <c r="J7146" s="64"/>
      <c r="K7146" s="64"/>
      <c r="L7146" s="65"/>
      <c r="M7146" s="65"/>
      <c r="N7146" s="65"/>
      <c r="O7146" s="66"/>
      <c r="P7146" s="152"/>
      <c r="Q7146" s="68"/>
      <c r="R7146" s="68"/>
      <c r="S7146" s="68"/>
      <c r="T7146" s="69">
        <f t="shared" si="763"/>
        <v>0</v>
      </c>
      <c r="U7146" s="68"/>
      <c r="V7146" s="70"/>
      <c r="W7146" s="70"/>
      <c r="X7146" s="71">
        <f t="shared" si="764"/>
        <v>0</v>
      </c>
      <c r="Y7146" s="72"/>
      <c r="Z7146" s="70"/>
      <c r="AA7146" s="68"/>
      <c r="AB7146" s="73"/>
      <c r="AC7146" s="70"/>
      <c r="AD7146" s="74"/>
      <c r="AE7146" s="68"/>
      <c r="AF7146" s="80"/>
    </row>
    <row r="7147" ht="28.5" customHeight="1" spans="1:32">
      <c r="A7147" s="61" t="s">
        <v>36</v>
      </c>
      <c r="B7147" s="61" t="s">
        <v>4802</v>
      </c>
      <c r="C7147" s="61" t="s">
        <v>4803</v>
      </c>
      <c r="D7147" s="61" t="s">
        <v>4804</v>
      </c>
      <c r="E7147" s="62" t="s">
        <v>4914</v>
      </c>
      <c r="F7147" s="46">
        <v>46188</v>
      </c>
      <c r="G7147" s="46" t="str">
        <f t="shared" si="761"/>
        <v>熊炜2026-6-15</v>
      </c>
      <c r="H7147" s="63" t="s">
        <v>4926</v>
      </c>
      <c r="I7147" s="63" t="s">
        <v>4927</v>
      </c>
      <c r="J7147" s="64"/>
      <c r="K7147" s="64"/>
      <c r="L7147" s="65"/>
      <c r="M7147" s="65"/>
      <c r="N7147" s="65"/>
      <c r="O7147" s="66"/>
      <c r="P7147" s="152"/>
      <c r="Q7147" s="68"/>
      <c r="R7147" s="68"/>
      <c r="S7147" s="68"/>
      <c r="T7147" s="69">
        <f t="shared" si="763"/>
        <v>0</v>
      </c>
      <c r="U7147" s="68"/>
      <c r="V7147" s="70"/>
      <c r="W7147" s="70"/>
      <c r="X7147" s="71">
        <f t="shared" si="764"/>
        <v>0</v>
      </c>
      <c r="Y7147" s="72"/>
      <c r="Z7147" s="70"/>
      <c r="AA7147" s="68">
        <v>4</v>
      </c>
      <c r="AB7147" s="73"/>
      <c r="AC7147" s="70"/>
      <c r="AD7147" s="74"/>
      <c r="AE7147" s="68"/>
      <c r="AF7147" s="75"/>
    </row>
    <row r="7148" ht="28.5" customHeight="1" spans="1:32">
      <c r="A7148" s="61" t="s">
        <v>36</v>
      </c>
      <c r="B7148" s="61" t="s">
        <v>4802</v>
      </c>
      <c r="C7148" s="61" t="s">
        <v>4803</v>
      </c>
      <c r="D7148" s="61" t="s">
        <v>4804</v>
      </c>
      <c r="E7148" s="62" t="s">
        <v>4914</v>
      </c>
      <c r="F7148" s="46">
        <v>46189</v>
      </c>
      <c r="G7148" s="46" t="str">
        <f t="shared" si="761"/>
        <v>熊炜2026-6-16</v>
      </c>
      <c r="H7148" s="63" t="s">
        <v>4881</v>
      </c>
      <c r="I7148" s="63" t="s">
        <v>4928</v>
      </c>
      <c r="J7148" s="64"/>
      <c r="K7148" s="64"/>
      <c r="L7148" s="65"/>
      <c r="M7148" s="65"/>
      <c r="N7148" s="65"/>
      <c r="O7148" s="66"/>
      <c r="P7148" s="152"/>
      <c r="Q7148" s="68"/>
      <c r="R7148" s="68"/>
      <c r="S7148" s="68"/>
      <c r="T7148" s="69">
        <f t="shared" si="763"/>
        <v>0</v>
      </c>
      <c r="U7148" s="68"/>
      <c r="V7148" s="70"/>
      <c r="W7148" s="70"/>
      <c r="X7148" s="71">
        <f t="shared" si="764"/>
        <v>0</v>
      </c>
      <c r="Y7148" s="72"/>
      <c r="Z7148" s="70"/>
      <c r="AA7148" s="68">
        <v>4</v>
      </c>
      <c r="AB7148" s="73"/>
      <c r="AC7148" s="70"/>
      <c r="AD7148" s="74"/>
      <c r="AE7148" s="68"/>
      <c r="AF7148" s="80"/>
    </row>
    <row r="7149" ht="28.5" customHeight="1" spans="1:32">
      <c r="A7149" s="61" t="s">
        <v>36</v>
      </c>
      <c r="B7149" s="61" t="s">
        <v>4802</v>
      </c>
      <c r="C7149" s="61" t="s">
        <v>4803</v>
      </c>
      <c r="D7149" s="61" t="s">
        <v>4804</v>
      </c>
      <c r="E7149" s="62" t="s">
        <v>4914</v>
      </c>
      <c r="F7149" s="46">
        <v>46190</v>
      </c>
      <c r="G7149" s="46" t="str">
        <f t="shared" si="761"/>
        <v>熊炜2026-6-17</v>
      </c>
      <c r="H7149" s="63" t="s">
        <v>4929</v>
      </c>
      <c r="I7149" s="63" t="s">
        <v>4930</v>
      </c>
      <c r="J7149" s="64"/>
      <c r="K7149" s="64"/>
      <c r="L7149" s="65"/>
      <c r="M7149" s="65"/>
      <c r="N7149" s="65"/>
      <c r="O7149" s="66"/>
      <c r="P7149" s="152"/>
      <c r="Q7149" s="68"/>
      <c r="R7149" s="68"/>
      <c r="S7149" s="68"/>
      <c r="T7149" s="69">
        <f t="shared" si="763"/>
        <v>0</v>
      </c>
      <c r="U7149" s="68"/>
      <c r="V7149" s="70"/>
      <c r="W7149" s="70"/>
      <c r="X7149" s="71">
        <f t="shared" si="764"/>
        <v>0</v>
      </c>
      <c r="Y7149" s="72"/>
      <c r="Z7149" s="70"/>
      <c r="AA7149" s="68">
        <v>4</v>
      </c>
      <c r="AB7149" s="73"/>
      <c r="AC7149" s="70"/>
      <c r="AD7149" s="74"/>
      <c r="AE7149" s="68"/>
      <c r="AF7149" s="75"/>
    </row>
    <row r="7150" ht="28.5" customHeight="1" spans="1:32">
      <c r="A7150" s="61" t="s">
        <v>36</v>
      </c>
      <c r="B7150" s="61" t="s">
        <v>4802</v>
      </c>
      <c r="C7150" s="61" t="s">
        <v>4803</v>
      </c>
      <c r="D7150" s="61" t="s">
        <v>4804</v>
      </c>
      <c r="E7150" s="62" t="s">
        <v>4914</v>
      </c>
      <c r="F7150" s="46">
        <v>46191</v>
      </c>
      <c r="G7150" s="46" t="str">
        <f t="shared" si="761"/>
        <v>熊炜2026-6-18</v>
      </c>
      <c r="H7150" s="63" t="s">
        <v>1397</v>
      </c>
      <c r="I7150" s="63" t="s">
        <v>1260</v>
      </c>
      <c r="J7150" s="64"/>
      <c r="K7150" s="64"/>
      <c r="L7150" s="65"/>
      <c r="M7150" s="65"/>
      <c r="N7150" s="65"/>
      <c r="O7150" s="66"/>
      <c r="P7150" s="152"/>
      <c r="Q7150" s="68"/>
      <c r="R7150" s="68"/>
      <c r="S7150" s="68"/>
      <c r="T7150" s="69">
        <f t="shared" si="763"/>
        <v>0</v>
      </c>
      <c r="U7150" s="68"/>
      <c r="V7150" s="70"/>
      <c r="W7150" s="70"/>
      <c r="X7150" s="71">
        <f t="shared" si="764"/>
        <v>0</v>
      </c>
      <c r="Y7150" s="72"/>
      <c r="Z7150" s="70"/>
      <c r="AA7150" s="68">
        <v>2</v>
      </c>
      <c r="AB7150" s="73"/>
      <c r="AC7150" s="70"/>
      <c r="AD7150" s="74"/>
      <c r="AE7150" s="68"/>
      <c r="AF7150" s="75"/>
    </row>
    <row r="7151" ht="28.5" customHeight="1" spans="1:32">
      <c r="A7151" s="61" t="s">
        <v>36</v>
      </c>
      <c r="B7151" s="61" t="s">
        <v>4802</v>
      </c>
      <c r="C7151" s="61" t="s">
        <v>4803</v>
      </c>
      <c r="D7151" s="61" t="s">
        <v>4804</v>
      </c>
      <c r="E7151" s="62" t="s">
        <v>4914</v>
      </c>
      <c r="F7151" s="82">
        <v>46192</v>
      </c>
      <c r="G7151" s="46" t="str">
        <f t="shared" si="761"/>
        <v>熊炜2026-6-19</v>
      </c>
      <c r="H7151" s="63"/>
      <c r="I7151" s="63"/>
      <c r="J7151" s="64"/>
      <c r="K7151" s="64"/>
      <c r="L7151" s="65"/>
      <c r="M7151" s="65"/>
      <c r="N7151" s="65"/>
      <c r="O7151" s="66"/>
      <c r="P7151" s="152"/>
      <c r="Q7151" s="68"/>
      <c r="R7151" s="68"/>
      <c r="S7151" s="68"/>
      <c r="T7151" s="69">
        <f t="shared" si="763"/>
        <v>0</v>
      </c>
      <c r="U7151" s="68"/>
      <c r="V7151" s="70"/>
      <c r="W7151" s="70"/>
      <c r="X7151" s="71">
        <f t="shared" si="764"/>
        <v>0</v>
      </c>
      <c r="Y7151" s="72"/>
      <c r="Z7151" s="70"/>
      <c r="AA7151" s="68"/>
      <c r="AB7151" s="73"/>
      <c r="AC7151" s="70"/>
      <c r="AD7151" s="74"/>
      <c r="AE7151" s="68"/>
      <c r="AF7151" s="75"/>
    </row>
    <row r="7152" ht="28.5" customHeight="1" spans="1:32">
      <c r="A7152" s="61" t="s">
        <v>36</v>
      </c>
      <c r="B7152" s="61" t="s">
        <v>4802</v>
      </c>
      <c r="C7152" s="61" t="s">
        <v>4803</v>
      </c>
      <c r="D7152" s="61" t="s">
        <v>4804</v>
      </c>
      <c r="E7152" s="62" t="s">
        <v>4914</v>
      </c>
      <c r="F7152" s="77">
        <v>46193</v>
      </c>
      <c r="G7152" s="46" t="str">
        <f t="shared" si="761"/>
        <v>熊炜2026-6-20</v>
      </c>
      <c r="H7152" s="63"/>
      <c r="I7152" s="63"/>
      <c r="J7152" s="64"/>
      <c r="K7152" s="64"/>
      <c r="L7152" s="65"/>
      <c r="M7152" s="65"/>
      <c r="N7152" s="65"/>
      <c r="O7152" s="66"/>
      <c r="P7152" s="152"/>
      <c r="Q7152" s="68"/>
      <c r="R7152" s="68"/>
      <c r="S7152" s="68"/>
      <c r="T7152" s="69">
        <f t="shared" si="763"/>
        <v>0</v>
      </c>
      <c r="U7152" s="68"/>
      <c r="V7152" s="70"/>
      <c r="W7152" s="70"/>
      <c r="X7152" s="71">
        <f t="shared" si="764"/>
        <v>0</v>
      </c>
      <c r="Y7152" s="72"/>
      <c r="Z7152" s="70"/>
      <c r="AA7152" s="68"/>
      <c r="AB7152" s="73"/>
      <c r="AC7152" s="70"/>
      <c r="AD7152" s="74"/>
      <c r="AE7152" s="68"/>
      <c r="AF7152" s="75"/>
    </row>
    <row r="7153" ht="28.5" customHeight="1" spans="1:32">
      <c r="A7153" s="61" t="s">
        <v>36</v>
      </c>
      <c r="B7153" s="61" t="s">
        <v>4802</v>
      </c>
      <c r="C7153" s="61" t="s">
        <v>4803</v>
      </c>
      <c r="D7153" s="61" t="s">
        <v>4804</v>
      </c>
      <c r="E7153" s="62" t="s">
        <v>4914</v>
      </c>
      <c r="F7153" s="46">
        <v>46194</v>
      </c>
      <c r="G7153" s="46" t="str">
        <f t="shared" si="761"/>
        <v>熊炜2026-6-21</v>
      </c>
      <c r="H7153" s="63" t="s">
        <v>4931</v>
      </c>
      <c r="I7153" s="63" t="s">
        <v>4932</v>
      </c>
      <c r="J7153" s="64"/>
      <c r="K7153" s="64"/>
      <c r="L7153" s="65"/>
      <c r="M7153" s="65"/>
      <c r="N7153" s="65"/>
      <c r="O7153" s="66"/>
      <c r="P7153" s="152"/>
      <c r="Q7153" s="68"/>
      <c r="R7153" s="68"/>
      <c r="S7153" s="68"/>
      <c r="T7153" s="69">
        <f t="shared" si="763"/>
        <v>0</v>
      </c>
      <c r="U7153" s="68"/>
      <c r="V7153" s="70"/>
      <c r="W7153" s="70"/>
      <c r="X7153" s="71">
        <f t="shared" si="764"/>
        <v>0</v>
      </c>
      <c r="Y7153" s="72"/>
      <c r="Z7153" s="70"/>
      <c r="AA7153" s="68">
        <v>4</v>
      </c>
      <c r="AB7153" s="73"/>
      <c r="AC7153" s="70"/>
      <c r="AD7153" s="74"/>
      <c r="AE7153" s="68"/>
      <c r="AF7153" s="75"/>
    </row>
    <row r="7154" ht="28.5" customHeight="1" spans="1:32">
      <c r="A7154" s="61" t="s">
        <v>36</v>
      </c>
      <c r="B7154" s="61" t="s">
        <v>4802</v>
      </c>
      <c r="C7154" s="61" t="s">
        <v>4803</v>
      </c>
      <c r="D7154" s="61" t="s">
        <v>4804</v>
      </c>
      <c r="E7154" s="62" t="s">
        <v>4914</v>
      </c>
      <c r="F7154" s="46">
        <v>46195</v>
      </c>
      <c r="G7154" s="46" t="str">
        <f t="shared" si="761"/>
        <v>熊炜2026-6-22</v>
      </c>
      <c r="H7154" s="63"/>
      <c r="I7154" s="63"/>
      <c r="J7154" s="64"/>
      <c r="K7154" s="64"/>
      <c r="L7154" s="65"/>
      <c r="M7154" s="65"/>
      <c r="N7154" s="65"/>
      <c r="O7154" s="66"/>
      <c r="P7154" s="152"/>
      <c r="Q7154" s="68"/>
      <c r="R7154" s="68"/>
      <c r="S7154" s="68"/>
      <c r="T7154" s="69">
        <f t="shared" si="763"/>
        <v>0</v>
      </c>
      <c r="U7154" s="68"/>
      <c r="V7154" s="70"/>
      <c r="W7154" s="70"/>
      <c r="X7154" s="71">
        <f t="shared" si="764"/>
        <v>0</v>
      </c>
      <c r="Y7154" s="72"/>
      <c r="Z7154" s="70"/>
      <c r="AA7154" s="68"/>
      <c r="AB7154" s="73"/>
      <c r="AC7154" s="70"/>
      <c r="AD7154" s="74"/>
      <c r="AE7154" s="68"/>
      <c r="AF7154" s="75"/>
    </row>
    <row r="7155" ht="28.5" customHeight="1" spans="1:32">
      <c r="A7155" s="61" t="s">
        <v>36</v>
      </c>
      <c r="B7155" s="61" t="s">
        <v>4802</v>
      </c>
      <c r="C7155" s="61" t="s">
        <v>4803</v>
      </c>
      <c r="D7155" s="61" t="s">
        <v>4804</v>
      </c>
      <c r="E7155" s="62" t="s">
        <v>4914</v>
      </c>
      <c r="F7155" s="46">
        <v>46196</v>
      </c>
      <c r="G7155" s="46" t="str">
        <f t="shared" si="761"/>
        <v>熊炜2026-6-23</v>
      </c>
      <c r="H7155" s="63"/>
      <c r="I7155" s="63"/>
      <c r="J7155" s="64"/>
      <c r="K7155" s="64"/>
      <c r="L7155" s="65"/>
      <c r="M7155" s="65"/>
      <c r="N7155" s="65"/>
      <c r="O7155" s="66"/>
      <c r="P7155" s="152"/>
      <c r="Q7155" s="68"/>
      <c r="R7155" s="68"/>
      <c r="S7155" s="68"/>
      <c r="T7155" s="69">
        <f t="shared" si="763"/>
        <v>0</v>
      </c>
      <c r="U7155" s="68"/>
      <c r="V7155" s="70"/>
      <c r="W7155" s="70"/>
      <c r="X7155" s="71">
        <f t="shared" si="764"/>
        <v>0</v>
      </c>
      <c r="Y7155" s="72"/>
      <c r="Z7155" s="70"/>
      <c r="AA7155" s="68"/>
      <c r="AB7155" s="73"/>
      <c r="AC7155" s="70"/>
      <c r="AD7155" s="74"/>
      <c r="AE7155" s="68"/>
      <c r="AF7155" s="75"/>
    </row>
    <row r="7156" ht="28.5" customHeight="1" spans="1:32">
      <c r="A7156" s="61" t="s">
        <v>36</v>
      </c>
      <c r="B7156" s="61" t="s">
        <v>4802</v>
      </c>
      <c r="C7156" s="61" t="s">
        <v>4803</v>
      </c>
      <c r="D7156" s="61" t="s">
        <v>4804</v>
      </c>
      <c r="E7156" s="62" t="s">
        <v>4914</v>
      </c>
      <c r="F7156" s="46">
        <v>46197</v>
      </c>
      <c r="G7156" s="46" t="str">
        <f t="shared" si="761"/>
        <v>熊炜2026-6-24</v>
      </c>
      <c r="H7156" s="63"/>
      <c r="I7156" s="63"/>
      <c r="J7156" s="64"/>
      <c r="K7156" s="64"/>
      <c r="L7156" s="65"/>
      <c r="M7156" s="65"/>
      <c r="N7156" s="65"/>
      <c r="O7156" s="66"/>
      <c r="P7156" s="152"/>
      <c r="Q7156" s="68"/>
      <c r="R7156" s="68"/>
      <c r="S7156" s="68"/>
      <c r="T7156" s="69">
        <f t="shared" si="763"/>
        <v>0</v>
      </c>
      <c r="U7156" s="68"/>
      <c r="V7156" s="70"/>
      <c r="W7156" s="70"/>
      <c r="X7156" s="71">
        <f t="shared" si="764"/>
        <v>0</v>
      </c>
      <c r="Y7156" s="72"/>
      <c r="Z7156" s="70"/>
      <c r="AA7156" s="68"/>
      <c r="AB7156" s="73"/>
      <c r="AC7156" s="70"/>
      <c r="AD7156" s="74"/>
      <c r="AE7156" s="68"/>
      <c r="AF7156" s="75"/>
    </row>
    <row r="7157" ht="28.5" customHeight="1" spans="1:32">
      <c r="A7157" s="61" t="s">
        <v>36</v>
      </c>
      <c r="B7157" s="61" t="s">
        <v>4802</v>
      </c>
      <c r="C7157" s="61" t="s">
        <v>4803</v>
      </c>
      <c r="D7157" s="61" t="s">
        <v>4804</v>
      </c>
      <c r="E7157" s="62" t="s">
        <v>4914</v>
      </c>
      <c r="F7157" s="46">
        <v>46198</v>
      </c>
      <c r="G7157" s="46" t="str">
        <f t="shared" si="761"/>
        <v>熊炜2026-6-25</v>
      </c>
      <c r="H7157" s="63"/>
      <c r="I7157" s="63"/>
      <c r="J7157" s="64"/>
      <c r="K7157" s="64"/>
      <c r="L7157" s="65"/>
      <c r="M7157" s="65"/>
      <c r="N7157" s="65"/>
      <c r="O7157" s="66"/>
      <c r="P7157" s="152"/>
      <c r="Q7157" s="68"/>
      <c r="R7157" s="68"/>
      <c r="S7157" s="68"/>
      <c r="T7157" s="69">
        <f t="shared" si="763"/>
        <v>0</v>
      </c>
      <c r="U7157" s="68"/>
      <c r="V7157" s="70"/>
      <c r="W7157" s="70"/>
      <c r="X7157" s="71">
        <f t="shared" si="764"/>
        <v>0</v>
      </c>
      <c r="Y7157" s="72"/>
      <c r="Z7157" s="70"/>
      <c r="AA7157" s="68"/>
      <c r="AB7157" s="73"/>
      <c r="AC7157" s="70"/>
      <c r="AD7157" s="74"/>
      <c r="AE7157" s="68"/>
      <c r="AF7157" s="75"/>
    </row>
    <row r="7158" ht="28.5" customHeight="1" spans="1:32">
      <c r="A7158" s="61" t="s">
        <v>36</v>
      </c>
      <c r="B7158" s="61" t="s">
        <v>4802</v>
      </c>
      <c r="C7158" s="61" t="s">
        <v>4803</v>
      </c>
      <c r="D7158" s="61" t="s">
        <v>4804</v>
      </c>
      <c r="E7158" s="62" t="s">
        <v>4914</v>
      </c>
      <c r="F7158" s="46">
        <v>46199</v>
      </c>
      <c r="G7158" s="46" t="str">
        <f t="shared" si="761"/>
        <v>熊炜2026-6-26</v>
      </c>
      <c r="H7158" s="63"/>
      <c r="I7158" s="63"/>
      <c r="J7158" s="64"/>
      <c r="K7158" s="64"/>
      <c r="L7158" s="65"/>
      <c r="M7158" s="65"/>
      <c r="N7158" s="65"/>
      <c r="O7158" s="66"/>
      <c r="P7158" s="152"/>
      <c r="Q7158" s="68"/>
      <c r="R7158" s="68"/>
      <c r="S7158" s="68"/>
      <c r="T7158" s="69">
        <f t="shared" si="763"/>
        <v>0</v>
      </c>
      <c r="U7158" s="68"/>
      <c r="V7158" s="70"/>
      <c r="W7158" s="70"/>
      <c r="X7158" s="71">
        <f t="shared" si="764"/>
        <v>0</v>
      </c>
      <c r="Y7158" s="72"/>
      <c r="Z7158" s="70"/>
      <c r="AA7158" s="68"/>
      <c r="AB7158" s="73"/>
      <c r="AC7158" s="70"/>
      <c r="AD7158" s="74"/>
      <c r="AE7158" s="68"/>
      <c r="AF7158" s="75"/>
    </row>
    <row r="7159" ht="28.5" customHeight="1" spans="1:32">
      <c r="A7159" s="61" t="s">
        <v>36</v>
      </c>
      <c r="B7159" s="61" t="s">
        <v>4802</v>
      </c>
      <c r="C7159" s="61" t="s">
        <v>4803</v>
      </c>
      <c r="D7159" s="61" t="s">
        <v>4804</v>
      </c>
      <c r="E7159" s="62" t="s">
        <v>4914</v>
      </c>
      <c r="F7159" s="46">
        <v>46200</v>
      </c>
      <c r="G7159" s="46" t="str">
        <f t="shared" si="761"/>
        <v>熊炜2026-6-27</v>
      </c>
      <c r="H7159" s="63"/>
      <c r="I7159" s="63"/>
      <c r="J7159" s="64"/>
      <c r="K7159" s="64"/>
      <c r="L7159" s="65"/>
      <c r="M7159" s="65"/>
      <c r="N7159" s="79"/>
      <c r="O7159" s="66"/>
      <c r="P7159" s="152"/>
      <c r="Q7159" s="68"/>
      <c r="R7159" s="68"/>
      <c r="S7159" s="68"/>
      <c r="T7159" s="69">
        <f t="shared" si="763"/>
        <v>0</v>
      </c>
      <c r="U7159" s="68"/>
      <c r="V7159" s="70"/>
      <c r="W7159" s="70"/>
      <c r="X7159" s="71">
        <f t="shared" si="764"/>
        <v>0</v>
      </c>
      <c r="Y7159" s="72"/>
      <c r="Z7159" s="70"/>
      <c r="AA7159" s="68"/>
      <c r="AB7159" s="73"/>
      <c r="AC7159" s="70"/>
      <c r="AD7159" s="74"/>
      <c r="AE7159" s="68"/>
      <c r="AF7159" s="75"/>
    </row>
    <row r="7160" ht="28.5" customHeight="1" spans="1:32">
      <c r="A7160" s="61" t="s">
        <v>36</v>
      </c>
      <c r="B7160" s="61" t="s">
        <v>4802</v>
      </c>
      <c r="C7160" s="61" t="s">
        <v>4803</v>
      </c>
      <c r="D7160" s="61" t="s">
        <v>4804</v>
      </c>
      <c r="E7160" s="62" t="s">
        <v>4914</v>
      </c>
      <c r="F7160" s="46">
        <v>46201</v>
      </c>
      <c r="G7160" s="46" t="str">
        <f t="shared" si="761"/>
        <v>熊炜2026-6-28</v>
      </c>
      <c r="H7160" s="63"/>
      <c r="I7160" s="63"/>
      <c r="J7160" s="64"/>
      <c r="K7160" s="64"/>
      <c r="L7160" s="65"/>
      <c r="M7160" s="65"/>
      <c r="N7160" s="65"/>
      <c r="O7160" s="66"/>
      <c r="P7160" s="152"/>
      <c r="Q7160" s="68"/>
      <c r="R7160" s="68"/>
      <c r="S7160" s="68"/>
      <c r="T7160" s="69">
        <f t="shared" si="763"/>
        <v>0</v>
      </c>
      <c r="U7160" s="68"/>
      <c r="V7160" s="70"/>
      <c r="W7160" s="70"/>
      <c r="X7160" s="71">
        <f t="shared" si="764"/>
        <v>0</v>
      </c>
      <c r="Y7160" s="72"/>
      <c r="Z7160" s="70"/>
      <c r="AA7160" s="68"/>
      <c r="AB7160" s="73"/>
      <c r="AC7160" s="70"/>
      <c r="AD7160" s="74"/>
      <c r="AE7160" s="68"/>
      <c r="AF7160" s="75"/>
    </row>
    <row r="7161" ht="28.5" customHeight="1" spans="1:32">
      <c r="A7161" s="61" t="s">
        <v>36</v>
      </c>
      <c r="B7161" s="61" t="s">
        <v>4802</v>
      </c>
      <c r="C7161" s="61" t="s">
        <v>4803</v>
      </c>
      <c r="D7161" s="61" t="s">
        <v>4804</v>
      </c>
      <c r="E7161" s="62" t="s">
        <v>4914</v>
      </c>
      <c r="F7161" s="46">
        <v>46202</v>
      </c>
      <c r="G7161" s="46" t="str">
        <f t="shared" si="761"/>
        <v>熊炜2026-6-29</v>
      </c>
      <c r="H7161" s="63"/>
      <c r="I7161" s="63"/>
      <c r="J7161" s="64"/>
      <c r="K7161" s="64"/>
      <c r="L7161" s="65"/>
      <c r="M7161" s="65"/>
      <c r="N7161" s="79"/>
      <c r="O7161" s="66"/>
      <c r="P7161" s="152"/>
      <c r="Q7161" s="68"/>
      <c r="R7161" s="68"/>
      <c r="S7161" s="68"/>
      <c r="T7161" s="69">
        <f t="shared" si="763"/>
        <v>0</v>
      </c>
      <c r="U7161" s="68"/>
      <c r="V7161" s="70"/>
      <c r="W7161" s="70"/>
      <c r="X7161" s="71">
        <f t="shared" si="764"/>
        <v>0</v>
      </c>
      <c r="Y7161" s="72"/>
      <c r="Z7161" s="70"/>
      <c r="AA7161" s="68"/>
      <c r="AB7161" s="73"/>
      <c r="AC7161" s="70"/>
      <c r="AD7161" s="74"/>
      <c r="AE7161" s="68"/>
      <c r="AF7161" s="75"/>
    </row>
    <row r="7162" s="3" customFormat="1" ht="28.5" customHeight="1" spans="1:32">
      <c r="A7162" s="61" t="s">
        <v>36</v>
      </c>
      <c r="B7162" s="61" t="s">
        <v>4802</v>
      </c>
      <c r="C7162" s="61" t="s">
        <v>4803</v>
      </c>
      <c r="D7162" s="61" t="s">
        <v>4804</v>
      </c>
      <c r="E7162" s="62" t="s">
        <v>4914</v>
      </c>
      <c r="F7162" s="46">
        <v>46203</v>
      </c>
      <c r="G7162" s="46" t="str">
        <f t="shared" si="761"/>
        <v>熊炜2026-6-30</v>
      </c>
      <c r="H7162" s="63"/>
      <c r="I7162" s="63"/>
      <c r="J7162" s="64"/>
      <c r="K7162" s="64"/>
      <c r="L7162" s="65"/>
      <c r="M7162" s="65"/>
      <c r="N7162" s="65"/>
      <c r="O7162" s="66"/>
      <c r="P7162" s="152"/>
      <c r="Q7162" s="68"/>
      <c r="R7162" s="68"/>
      <c r="S7162" s="68"/>
      <c r="T7162" s="69">
        <f t="shared" si="763"/>
        <v>0</v>
      </c>
      <c r="U7162" s="68"/>
      <c r="V7162" s="70"/>
      <c r="W7162" s="70"/>
      <c r="X7162" s="71">
        <f t="shared" si="764"/>
        <v>0</v>
      </c>
      <c r="Y7162" s="72"/>
      <c r="Z7162" s="70"/>
      <c r="AA7162" s="68"/>
      <c r="AB7162" s="73"/>
      <c r="AC7162" s="70"/>
      <c r="AD7162" s="74"/>
      <c r="AE7162" s="68"/>
      <c r="AF7162" s="75"/>
    </row>
    <row r="7163" s="3" customFormat="1" ht="28.5" customHeight="1" spans="1:32">
      <c r="A7163" s="61" t="s">
        <v>36</v>
      </c>
      <c r="B7163" s="61" t="s">
        <v>4802</v>
      </c>
      <c r="C7163" s="61" t="s">
        <v>4803</v>
      </c>
      <c r="D7163" s="61" t="s">
        <v>4804</v>
      </c>
      <c r="E7163" s="62" t="s">
        <v>4914</v>
      </c>
      <c r="F7163" s="46">
        <v>46204</v>
      </c>
      <c r="G7163" s="46" t="str">
        <f t="shared" si="761"/>
        <v>熊炜2026-7-1</v>
      </c>
      <c r="H7163" s="63"/>
      <c r="I7163" s="63"/>
      <c r="J7163" s="64"/>
      <c r="K7163" s="64"/>
      <c r="L7163" s="65"/>
      <c r="M7163" s="65"/>
      <c r="N7163" s="65"/>
      <c r="O7163" s="66"/>
      <c r="P7163" s="152"/>
      <c r="Q7163" s="68"/>
      <c r="R7163" s="68"/>
      <c r="S7163" s="68"/>
      <c r="T7163" s="69">
        <f t="shared" si="763"/>
        <v>0</v>
      </c>
      <c r="U7163" s="68"/>
      <c r="V7163" s="70"/>
      <c r="W7163" s="70"/>
      <c r="X7163" s="71">
        <f t="shared" si="764"/>
        <v>0</v>
      </c>
      <c r="Y7163" s="72"/>
      <c r="Z7163" s="70"/>
      <c r="AA7163" s="68"/>
      <c r="AB7163" s="73"/>
      <c r="AC7163" s="70"/>
      <c r="AD7163" s="74"/>
      <c r="AE7163" s="68"/>
      <c r="AF7163" s="75"/>
    </row>
    <row r="7164" ht="28.5" customHeight="1" spans="1:32">
      <c r="A7164" s="84" t="s">
        <v>36</v>
      </c>
      <c r="B7164" s="84" t="s">
        <v>4802</v>
      </c>
      <c r="C7164" s="84" t="s">
        <v>4803</v>
      </c>
      <c r="D7164" s="84" t="s">
        <v>4804</v>
      </c>
      <c r="E7164" s="62" t="s">
        <v>4914</v>
      </c>
      <c r="F7164" s="86">
        <v>46235</v>
      </c>
      <c r="G7164" s="46" t="str">
        <f t="shared" si="761"/>
        <v>熊炜2026-8-1</v>
      </c>
      <c r="H7164" s="63"/>
      <c r="I7164" s="63"/>
      <c r="J7164" s="64"/>
      <c r="K7164" s="64"/>
      <c r="L7164" s="65"/>
      <c r="M7164" s="65"/>
      <c r="N7164" s="91"/>
      <c r="O7164" s="153"/>
      <c r="P7164" s="87"/>
      <c r="Q7164" s="87"/>
      <c r="R7164" s="87"/>
      <c r="S7164" s="87"/>
      <c r="T7164" s="69">
        <f t="shared" si="763"/>
        <v>0</v>
      </c>
      <c r="U7164" s="87"/>
      <c r="V7164" s="87"/>
      <c r="W7164" s="87"/>
      <c r="X7164" s="71">
        <f t="shared" si="764"/>
        <v>0</v>
      </c>
      <c r="Y7164" s="88"/>
      <c r="Z7164" s="87"/>
      <c r="AA7164" s="87"/>
      <c r="AB7164" s="87"/>
      <c r="AC7164" s="87"/>
      <c r="AD7164" s="89"/>
      <c r="AE7164" s="87"/>
      <c r="AF7164" s="90"/>
    </row>
    <row r="7165" ht="28.5" customHeight="1" spans="1:32">
      <c r="A7165" s="44" t="s">
        <v>36</v>
      </c>
      <c r="B7165" s="44" t="s">
        <v>4802</v>
      </c>
      <c r="C7165" s="44" t="s">
        <v>4803</v>
      </c>
      <c r="D7165" s="44" t="s">
        <v>4804</v>
      </c>
      <c r="E7165" s="44" t="s">
        <v>4933</v>
      </c>
      <c r="F7165" s="45">
        <v>46173</v>
      </c>
      <c r="G7165" s="46" t="str">
        <f t="shared" si="761"/>
        <v>邱佳星2026-5-31</v>
      </c>
      <c r="H7165" s="149"/>
      <c r="I7165" s="149"/>
      <c r="J7165" s="150"/>
      <c r="K7165" s="150"/>
      <c r="L7165" s="150"/>
      <c r="M7165" s="151"/>
      <c r="N7165" s="151"/>
      <c r="O7165" s="136">
        <f t="shared" ref="O7165:AE7165" si="765">SUM(O7166:O7197)</f>
        <v>0</v>
      </c>
      <c r="P7165" s="137">
        <f t="shared" si="765"/>
        <v>0</v>
      </c>
      <c r="Q7165" s="138">
        <f t="shared" si="765"/>
        <v>0</v>
      </c>
      <c r="R7165" s="138">
        <f t="shared" si="765"/>
        <v>0</v>
      </c>
      <c r="S7165" s="53">
        <f t="shared" si="765"/>
        <v>0</v>
      </c>
      <c r="T7165" s="139">
        <f t="shared" si="765"/>
        <v>0</v>
      </c>
      <c r="U7165" s="55">
        <f t="shared" si="765"/>
        <v>0</v>
      </c>
      <c r="V7165" s="139">
        <f t="shared" si="765"/>
        <v>0</v>
      </c>
      <c r="W7165" s="139">
        <f t="shared" si="765"/>
        <v>0</v>
      </c>
      <c r="X7165" s="140">
        <f t="shared" si="765"/>
        <v>0</v>
      </c>
      <c r="Y7165" s="141">
        <f t="shared" si="765"/>
        <v>0</v>
      </c>
      <c r="Z7165" s="139">
        <f t="shared" si="765"/>
        <v>0</v>
      </c>
      <c r="AA7165" s="142">
        <f t="shared" si="765"/>
        <v>50</v>
      </c>
      <c r="AB7165" s="139">
        <f t="shared" si="765"/>
        <v>0</v>
      </c>
      <c r="AC7165" s="139">
        <f t="shared" si="765"/>
        <v>0</v>
      </c>
      <c r="AD7165" s="143">
        <f t="shared" si="765"/>
        <v>0</v>
      </c>
      <c r="AE7165" s="142">
        <f t="shared" si="765"/>
        <v>0</v>
      </c>
      <c r="AF7165" s="60"/>
    </row>
    <row r="7166" ht="28.5" customHeight="1" spans="1:32">
      <c r="A7166" s="61" t="s">
        <v>36</v>
      </c>
      <c r="B7166" s="61" t="s">
        <v>4802</v>
      </c>
      <c r="C7166" s="61" t="s">
        <v>4803</v>
      </c>
      <c r="D7166" s="61" t="s">
        <v>4804</v>
      </c>
      <c r="E7166" s="62" t="s">
        <v>4933</v>
      </c>
      <c r="F7166" s="46">
        <v>46174</v>
      </c>
      <c r="G7166" s="46" t="str">
        <f t="shared" si="761"/>
        <v>邱佳星2026-6-1</v>
      </c>
      <c r="H7166" s="63" t="s">
        <v>4934</v>
      </c>
      <c r="I7166" s="63" t="s">
        <v>4935</v>
      </c>
      <c r="J7166" s="64"/>
      <c r="K7166" s="64"/>
      <c r="L7166" s="65"/>
      <c r="M7166" s="65"/>
      <c r="N7166" s="65"/>
      <c r="O7166" s="66"/>
      <c r="P7166" s="152"/>
      <c r="Q7166" s="68"/>
      <c r="R7166" s="68"/>
      <c r="S7166" s="68"/>
      <c r="T7166" s="69">
        <f t="shared" ref="T7166:T7197" si="766">SUM(O7166:S7166)</f>
        <v>0</v>
      </c>
      <c r="U7166" s="68"/>
      <c r="V7166" s="70"/>
      <c r="W7166" s="70"/>
      <c r="X7166" s="71">
        <f t="shared" ref="X7166:X7197" si="767">SUM(T7166:W7166)</f>
        <v>0</v>
      </c>
      <c r="Y7166" s="72"/>
      <c r="Z7166" s="70"/>
      <c r="AA7166" s="68">
        <v>2</v>
      </c>
      <c r="AB7166" s="73"/>
      <c r="AC7166" s="70"/>
      <c r="AD7166" s="74"/>
      <c r="AE7166" s="68"/>
      <c r="AF7166" s="75"/>
    </row>
    <row r="7167" ht="28.5" customHeight="1" spans="1:32">
      <c r="A7167" s="61" t="s">
        <v>36</v>
      </c>
      <c r="B7167" s="61" t="s">
        <v>4802</v>
      </c>
      <c r="C7167" s="61" t="s">
        <v>4803</v>
      </c>
      <c r="D7167" s="61" t="s">
        <v>4804</v>
      </c>
      <c r="E7167" s="62" t="s">
        <v>4933</v>
      </c>
      <c r="F7167" s="46">
        <v>46175</v>
      </c>
      <c r="G7167" s="46" t="str">
        <f t="shared" si="761"/>
        <v>邱佳星2026-6-2</v>
      </c>
      <c r="H7167" s="63" t="s">
        <v>4936</v>
      </c>
      <c r="I7167" s="63"/>
      <c r="J7167" s="64"/>
      <c r="K7167" s="64"/>
      <c r="L7167" s="65"/>
      <c r="M7167" s="65"/>
      <c r="N7167" s="65"/>
      <c r="O7167" s="66"/>
      <c r="P7167" s="152"/>
      <c r="Q7167" s="68"/>
      <c r="R7167" s="68"/>
      <c r="S7167" s="68"/>
      <c r="T7167" s="69">
        <f t="shared" si="766"/>
        <v>0</v>
      </c>
      <c r="U7167" s="68"/>
      <c r="V7167" s="70"/>
      <c r="W7167" s="70"/>
      <c r="X7167" s="71">
        <f t="shared" si="767"/>
        <v>0</v>
      </c>
      <c r="Y7167" s="72"/>
      <c r="Z7167" s="70"/>
      <c r="AA7167" s="68"/>
      <c r="AB7167" s="73"/>
      <c r="AC7167" s="70"/>
      <c r="AD7167" s="74"/>
      <c r="AE7167" s="68"/>
      <c r="AF7167" s="75"/>
    </row>
    <row r="7168" ht="28.5" customHeight="1" spans="1:32">
      <c r="A7168" s="61" t="s">
        <v>36</v>
      </c>
      <c r="B7168" s="61" t="s">
        <v>4802</v>
      </c>
      <c r="C7168" s="61" t="s">
        <v>4803</v>
      </c>
      <c r="D7168" s="61" t="s">
        <v>4804</v>
      </c>
      <c r="E7168" s="62" t="s">
        <v>4933</v>
      </c>
      <c r="F7168" s="46">
        <v>46176</v>
      </c>
      <c r="G7168" s="46" t="str">
        <f t="shared" si="761"/>
        <v>邱佳星2026-6-3</v>
      </c>
      <c r="H7168" s="63" t="s">
        <v>4937</v>
      </c>
      <c r="I7168" s="63" t="s">
        <v>4938</v>
      </c>
      <c r="J7168" s="64"/>
      <c r="K7168" s="64"/>
      <c r="L7168" s="65"/>
      <c r="M7168" s="65"/>
      <c r="N7168" s="65"/>
      <c r="O7168" s="66"/>
      <c r="P7168" s="152"/>
      <c r="Q7168" s="68"/>
      <c r="R7168" s="68"/>
      <c r="S7168" s="68"/>
      <c r="T7168" s="69">
        <f t="shared" si="766"/>
        <v>0</v>
      </c>
      <c r="U7168" s="68"/>
      <c r="V7168" s="70"/>
      <c r="W7168" s="70"/>
      <c r="X7168" s="71">
        <f t="shared" si="767"/>
        <v>0</v>
      </c>
      <c r="Y7168" s="72"/>
      <c r="Z7168" s="70"/>
      <c r="AA7168" s="68">
        <v>4</v>
      </c>
      <c r="AB7168" s="73"/>
      <c r="AC7168" s="70"/>
      <c r="AD7168" s="74"/>
      <c r="AE7168" s="68"/>
      <c r="AF7168" s="75"/>
    </row>
    <row r="7169" ht="28.5" customHeight="1" spans="1:32">
      <c r="A7169" s="61" t="s">
        <v>36</v>
      </c>
      <c r="B7169" s="61" t="s">
        <v>4802</v>
      </c>
      <c r="C7169" s="61" t="s">
        <v>4803</v>
      </c>
      <c r="D7169" s="61" t="s">
        <v>4804</v>
      </c>
      <c r="E7169" s="62" t="s">
        <v>4933</v>
      </c>
      <c r="F7169" s="46">
        <v>46177</v>
      </c>
      <c r="G7169" s="46" t="str">
        <f t="shared" si="761"/>
        <v>邱佳星2026-6-4</v>
      </c>
      <c r="H7169" s="63" t="s">
        <v>4939</v>
      </c>
      <c r="I7169" s="63" t="s">
        <v>4940</v>
      </c>
      <c r="J7169" s="64"/>
      <c r="K7169" s="64"/>
      <c r="L7169" s="65"/>
      <c r="M7169" s="65"/>
      <c r="N7169" s="65"/>
      <c r="O7169" s="66"/>
      <c r="P7169" s="152"/>
      <c r="Q7169" s="68"/>
      <c r="R7169" s="68"/>
      <c r="S7169" s="68"/>
      <c r="T7169" s="69">
        <f t="shared" si="766"/>
        <v>0</v>
      </c>
      <c r="U7169" s="68"/>
      <c r="V7169" s="70"/>
      <c r="W7169" s="70"/>
      <c r="X7169" s="71">
        <f t="shared" si="767"/>
        <v>0</v>
      </c>
      <c r="Y7169" s="72"/>
      <c r="Z7169" s="70"/>
      <c r="AA7169" s="68">
        <v>2</v>
      </c>
      <c r="AB7169" s="73"/>
      <c r="AC7169" s="70"/>
      <c r="AD7169" s="74"/>
      <c r="AE7169" s="68"/>
      <c r="AF7169" s="75"/>
    </row>
    <row r="7170" ht="28.5" customHeight="1" spans="1:32">
      <c r="A7170" s="61" t="s">
        <v>36</v>
      </c>
      <c r="B7170" s="61" t="s">
        <v>4802</v>
      </c>
      <c r="C7170" s="61" t="s">
        <v>4803</v>
      </c>
      <c r="D7170" s="61" t="s">
        <v>4804</v>
      </c>
      <c r="E7170" s="62" t="s">
        <v>4933</v>
      </c>
      <c r="F7170" s="46">
        <v>46178</v>
      </c>
      <c r="G7170" s="46" t="str">
        <f t="shared" si="761"/>
        <v>邱佳星2026-6-5</v>
      </c>
      <c r="H7170" s="63" t="s">
        <v>4941</v>
      </c>
      <c r="I7170" s="63" t="s">
        <v>1400</v>
      </c>
      <c r="J7170" s="64"/>
      <c r="K7170" s="64"/>
      <c r="L7170" s="65"/>
      <c r="M7170" s="65"/>
      <c r="N7170" s="65"/>
      <c r="O7170" s="66"/>
      <c r="P7170" s="152"/>
      <c r="Q7170" s="68"/>
      <c r="R7170" s="68"/>
      <c r="S7170" s="68"/>
      <c r="T7170" s="69">
        <f t="shared" si="766"/>
        <v>0</v>
      </c>
      <c r="U7170" s="68"/>
      <c r="V7170" s="70"/>
      <c r="W7170" s="70"/>
      <c r="X7170" s="71">
        <f t="shared" si="767"/>
        <v>0</v>
      </c>
      <c r="Y7170" s="72"/>
      <c r="Z7170" s="70"/>
      <c r="AA7170" s="68">
        <v>2</v>
      </c>
      <c r="AB7170" s="73"/>
      <c r="AC7170" s="70"/>
      <c r="AD7170" s="74"/>
      <c r="AE7170" s="68"/>
      <c r="AF7170" s="75"/>
    </row>
    <row r="7171" ht="28.5" customHeight="1" spans="1:32">
      <c r="A7171" s="61" t="s">
        <v>36</v>
      </c>
      <c r="B7171" s="61" t="s">
        <v>4802</v>
      </c>
      <c r="C7171" s="61" t="s">
        <v>4803</v>
      </c>
      <c r="D7171" s="61" t="s">
        <v>4804</v>
      </c>
      <c r="E7171" s="62" t="s">
        <v>4933</v>
      </c>
      <c r="F7171" s="46">
        <v>46179</v>
      </c>
      <c r="G7171" s="46" t="str">
        <f t="shared" si="761"/>
        <v>邱佳星2026-6-6</v>
      </c>
      <c r="H7171" s="63"/>
      <c r="I7171" s="63"/>
      <c r="J7171" s="64"/>
      <c r="K7171" s="64"/>
      <c r="L7171" s="65"/>
      <c r="M7171" s="65"/>
      <c r="N7171" s="65"/>
      <c r="O7171" s="66"/>
      <c r="P7171" s="152"/>
      <c r="Q7171" s="68"/>
      <c r="R7171" s="68"/>
      <c r="S7171" s="68"/>
      <c r="T7171" s="69">
        <f t="shared" si="766"/>
        <v>0</v>
      </c>
      <c r="U7171" s="68"/>
      <c r="V7171" s="70"/>
      <c r="W7171" s="70"/>
      <c r="X7171" s="71">
        <f t="shared" si="767"/>
        <v>0</v>
      </c>
      <c r="Y7171" s="72"/>
      <c r="Z7171" s="70"/>
      <c r="AA7171" s="68"/>
      <c r="AB7171" s="73"/>
      <c r="AC7171" s="70"/>
      <c r="AD7171" s="74"/>
      <c r="AE7171" s="68"/>
      <c r="AF7171" s="75"/>
    </row>
    <row r="7172" ht="28.5" customHeight="1" spans="1:32">
      <c r="A7172" s="61" t="s">
        <v>36</v>
      </c>
      <c r="B7172" s="61" t="s">
        <v>4802</v>
      </c>
      <c r="C7172" s="61" t="s">
        <v>4803</v>
      </c>
      <c r="D7172" s="61" t="s">
        <v>4804</v>
      </c>
      <c r="E7172" s="62" t="s">
        <v>4933</v>
      </c>
      <c r="F7172" s="77">
        <v>46180</v>
      </c>
      <c r="G7172" s="46" t="str">
        <f t="shared" si="761"/>
        <v>邱佳星2026-6-7</v>
      </c>
      <c r="H7172" s="63"/>
      <c r="I7172" s="63"/>
      <c r="J7172" s="64"/>
      <c r="K7172" s="64"/>
      <c r="L7172" s="65"/>
      <c r="M7172" s="65"/>
      <c r="N7172" s="65"/>
      <c r="O7172" s="66"/>
      <c r="P7172" s="152"/>
      <c r="Q7172" s="68"/>
      <c r="R7172" s="68"/>
      <c r="S7172" s="68"/>
      <c r="T7172" s="69">
        <f t="shared" si="766"/>
        <v>0</v>
      </c>
      <c r="U7172" s="68"/>
      <c r="V7172" s="70"/>
      <c r="W7172" s="70"/>
      <c r="X7172" s="71">
        <f t="shared" si="767"/>
        <v>0</v>
      </c>
      <c r="Y7172" s="72"/>
      <c r="Z7172" s="70"/>
      <c r="AA7172" s="68"/>
      <c r="AB7172" s="73"/>
      <c r="AC7172" s="70"/>
      <c r="AD7172" s="74"/>
      <c r="AE7172" s="68"/>
      <c r="AF7172" s="75"/>
    </row>
    <row r="7173" ht="28.5" customHeight="1" spans="1:32">
      <c r="A7173" s="61" t="s">
        <v>36</v>
      </c>
      <c r="B7173" s="61" t="s">
        <v>4802</v>
      </c>
      <c r="C7173" s="61" t="s">
        <v>4803</v>
      </c>
      <c r="D7173" s="61" t="s">
        <v>4804</v>
      </c>
      <c r="E7173" s="62" t="s">
        <v>4933</v>
      </c>
      <c r="F7173" s="46">
        <v>46181</v>
      </c>
      <c r="G7173" s="46" t="str">
        <f t="shared" si="761"/>
        <v>邱佳星2026-6-8</v>
      </c>
      <c r="H7173" s="63" t="s">
        <v>4942</v>
      </c>
      <c r="I7173" s="63" t="s">
        <v>4943</v>
      </c>
      <c r="J7173" s="64"/>
      <c r="K7173" s="64"/>
      <c r="L7173" s="65"/>
      <c r="M7173" s="65"/>
      <c r="N7173" s="65"/>
      <c r="O7173" s="66"/>
      <c r="P7173" s="152"/>
      <c r="Q7173" s="68"/>
      <c r="R7173" s="68"/>
      <c r="S7173" s="68"/>
      <c r="T7173" s="69">
        <f t="shared" si="766"/>
        <v>0</v>
      </c>
      <c r="U7173" s="68"/>
      <c r="V7173" s="70"/>
      <c r="W7173" s="70"/>
      <c r="X7173" s="71">
        <f t="shared" si="767"/>
        <v>0</v>
      </c>
      <c r="Y7173" s="72"/>
      <c r="Z7173" s="70"/>
      <c r="AA7173" s="68">
        <v>2</v>
      </c>
      <c r="AB7173" s="73"/>
      <c r="AC7173" s="70"/>
      <c r="AD7173" s="74"/>
      <c r="AE7173" s="68"/>
      <c r="AF7173" s="75"/>
    </row>
    <row r="7174" ht="28.5" customHeight="1" spans="1:32">
      <c r="A7174" s="61" t="s">
        <v>36</v>
      </c>
      <c r="B7174" s="61" t="s">
        <v>4802</v>
      </c>
      <c r="C7174" s="61" t="s">
        <v>4803</v>
      </c>
      <c r="D7174" s="61" t="s">
        <v>4804</v>
      </c>
      <c r="E7174" s="62" t="s">
        <v>4933</v>
      </c>
      <c r="F7174" s="78">
        <v>46182</v>
      </c>
      <c r="G7174" s="46" t="str">
        <f t="shared" si="761"/>
        <v>邱佳星2026-6-9</v>
      </c>
      <c r="H7174" s="63" t="s">
        <v>4944</v>
      </c>
      <c r="I7174" s="63" t="s">
        <v>4945</v>
      </c>
      <c r="J7174" s="64"/>
      <c r="K7174" s="64"/>
      <c r="L7174" s="65"/>
      <c r="M7174" s="65"/>
      <c r="N7174" s="65"/>
      <c r="O7174" s="66"/>
      <c r="P7174" s="152"/>
      <c r="Q7174" s="68"/>
      <c r="R7174" s="68"/>
      <c r="S7174" s="68"/>
      <c r="T7174" s="69">
        <f t="shared" si="766"/>
        <v>0</v>
      </c>
      <c r="U7174" s="68"/>
      <c r="V7174" s="70"/>
      <c r="W7174" s="70"/>
      <c r="X7174" s="71">
        <f t="shared" si="767"/>
        <v>0</v>
      </c>
      <c r="Y7174" s="72"/>
      <c r="Z7174" s="70"/>
      <c r="AA7174" s="68">
        <v>4</v>
      </c>
      <c r="AB7174" s="73"/>
      <c r="AC7174" s="70"/>
      <c r="AD7174" s="74"/>
      <c r="AE7174" s="68"/>
      <c r="AF7174" s="75"/>
    </row>
    <row r="7175" ht="28.5" customHeight="1" spans="1:32">
      <c r="A7175" s="61" t="s">
        <v>36</v>
      </c>
      <c r="B7175" s="61" t="s">
        <v>4802</v>
      </c>
      <c r="C7175" s="61" t="s">
        <v>4803</v>
      </c>
      <c r="D7175" s="61" t="s">
        <v>4804</v>
      </c>
      <c r="E7175" s="62" t="s">
        <v>4933</v>
      </c>
      <c r="F7175" s="46">
        <v>46183</v>
      </c>
      <c r="G7175" s="46" t="str">
        <f t="shared" si="761"/>
        <v>邱佳星2026-6-10</v>
      </c>
      <c r="H7175" s="63" t="s">
        <v>4946</v>
      </c>
      <c r="I7175" s="63" t="s">
        <v>4947</v>
      </c>
      <c r="J7175" s="64"/>
      <c r="K7175" s="64"/>
      <c r="L7175" s="65"/>
      <c r="M7175" s="65"/>
      <c r="N7175" s="65"/>
      <c r="O7175" s="66"/>
      <c r="P7175" s="152"/>
      <c r="Q7175" s="68"/>
      <c r="R7175" s="68"/>
      <c r="S7175" s="68"/>
      <c r="T7175" s="69">
        <f t="shared" si="766"/>
        <v>0</v>
      </c>
      <c r="U7175" s="68"/>
      <c r="V7175" s="70"/>
      <c r="W7175" s="70"/>
      <c r="X7175" s="71">
        <f t="shared" si="767"/>
        <v>0</v>
      </c>
      <c r="Y7175" s="72"/>
      <c r="Z7175" s="70"/>
      <c r="AA7175" s="68">
        <v>4</v>
      </c>
      <c r="AB7175" s="73"/>
      <c r="AC7175" s="70"/>
      <c r="AD7175" s="74"/>
      <c r="AE7175" s="68"/>
      <c r="AF7175" s="75"/>
    </row>
    <row r="7176" ht="28.5" customHeight="1" spans="1:32">
      <c r="A7176" s="61" t="s">
        <v>36</v>
      </c>
      <c r="B7176" s="61" t="s">
        <v>4802</v>
      </c>
      <c r="C7176" s="61" t="s">
        <v>4803</v>
      </c>
      <c r="D7176" s="61" t="s">
        <v>4804</v>
      </c>
      <c r="E7176" s="62" t="s">
        <v>4933</v>
      </c>
      <c r="F7176" s="46">
        <v>46184</v>
      </c>
      <c r="G7176" s="46" t="str">
        <f t="shared" si="761"/>
        <v>邱佳星2026-6-11</v>
      </c>
      <c r="H7176" s="63" t="s">
        <v>4948</v>
      </c>
      <c r="I7176" s="63" t="s">
        <v>4949</v>
      </c>
      <c r="J7176" s="64"/>
      <c r="K7176" s="64"/>
      <c r="L7176" s="65"/>
      <c r="M7176" s="65"/>
      <c r="N7176" s="65"/>
      <c r="O7176" s="66"/>
      <c r="P7176" s="152"/>
      <c r="Q7176" s="68"/>
      <c r="R7176" s="68"/>
      <c r="S7176" s="68"/>
      <c r="T7176" s="69">
        <f t="shared" si="766"/>
        <v>0</v>
      </c>
      <c r="U7176" s="68"/>
      <c r="V7176" s="70"/>
      <c r="W7176" s="70"/>
      <c r="X7176" s="71">
        <f t="shared" si="767"/>
        <v>0</v>
      </c>
      <c r="Y7176" s="72"/>
      <c r="Z7176" s="70"/>
      <c r="AA7176" s="68">
        <v>4</v>
      </c>
      <c r="AB7176" s="73"/>
      <c r="AC7176" s="70"/>
      <c r="AD7176" s="74"/>
      <c r="AE7176" s="68"/>
      <c r="AF7176" s="75"/>
    </row>
    <row r="7177" ht="28.5" customHeight="1" spans="1:32">
      <c r="A7177" s="61" t="s">
        <v>36</v>
      </c>
      <c r="B7177" s="61" t="s">
        <v>4802</v>
      </c>
      <c r="C7177" s="61" t="s">
        <v>4803</v>
      </c>
      <c r="D7177" s="61" t="s">
        <v>4804</v>
      </c>
      <c r="E7177" s="62" t="s">
        <v>4933</v>
      </c>
      <c r="F7177" s="46">
        <v>46185</v>
      </c>
      <c r="G7177" s="46" t="str">
        <f t="shared" ref="G7177:G7240" si="768">E7177&amp;TEXT(MID(F7177,1,5),"YYYY-m-d")</f>
        <v>邱佳星2026-6-12</v>
      </c>
      <c r="H7177" s="63" t="s">
        <v>4950</v>
      </c>
      <c r="I7177" s="63" t="s">
        <v>4951</v>
      </c>
      <c r="J7177" s="64"/>
      <c r="K7177" s="64"/>
      <c r="L7177" s="65"/>
      <c r="M7177" s="65"/>
      <c r="N7177" s="65"/>
      <c r="O7177" s="66"/>
      <c r="P7177" s="152"/>
      <c r="Q7177" s="68"/>
      <c r="R7177" s="68"/>
      <c r="S7177" s="68"/>
      <c r="T7177" s="69">
        <f t="shared" si="766"/>
        <v>0</v>
      </c>
      <c r="U7177" s="68"/>
      <c r="V7177" s="70"/>
      <c r="W7177" s="70"/>
      <c r="X7177" s="71">
        <f t="shared" si="767"/>
        <v>0</v>
      </c>
      <c r="Y7177" s="72"/>
      <c r="Z7177" s="70"/>
      <c r="AA7177" s="68">
        <v>4</v>
      </c>
      <c r="AB7177" s="73"/>
      <c r="AC7177" s="70"/>
      <c r="AD7177" s="74"/>
      <c r="AE7177" s="68"/>
      <c r="AF7177" s="75"/>
    </row>
    <row r="7178" ht="28.5" customHeight="1" spans="1:32">
      <c r="A7178" s="61" t="s">
        <v>36</v>
      </c>
      <c r="B7178" s="61" t="s">
        <v>4802</v>
      </c>
      <c r="C7178" s="61" t="s">
        <v>4803</v>
      </c>
      <c r="D7178" s="61" t="s">
        <v>4804</v>
      </c>
      <c r="E7178" s="62" t="s">
        <v>4933</v>
      </c>
      <c r="F7178" s="46">
        <v>46186</v>
      </c>
      <c r="G7178" s="46" t="str">
        <f t="shared" si="768"/>
        <v>邱佳星2026-6-13</v>
      </c>
      <c r="H7178" s="63" t="s">
        <v>4813</v>
      </c>
      <c r="I7178" s="63" t="s">
        <v>4952</v>
      </c>
      <c r="J7178" s="64"/>
      <c r="K7178" s="64"/>
      <c r="L7178" s="65"/>
      <c r="M7178" s="65"/>
      <c r="N7178" s="65"/>
      <c r="O7178" s="66"/>
      <c r="P7178" s="152"/>
      <c r="Q7178" s="68"/>
      <c r="R7178" s="68"/>
      <c r="S7178" s="68"/>
      <c r="T7178" s="69">
        <f t="shared" si="766"/>
        <v>0</v>
      </c>
      <c r="U7178" s="68"/>
      <c r="V7178" s="70"/>
      <c r="W7178" s="70"/>
      <c r="X7178" s="71">
        <f t="shared" si="767"/>
        <v>0</v>
      </c>
      <c r="Y7178" s="72"/>
      <c r="Z7178" s="70"/>
      <c r="AA7178" s="68">
        <v>4</v>
      </c>
      <c r="AB7178" s="73"/>
      <c r="AC7178" s="70"/>
      <c r="AD7178" s="74"/>
      <c r="AE7178" s="68"/>
      <c r="AF7178" s="80"/>
    </row>
    <row r="7179" ht="28.5" customHeight="1" spans="1:32">
      <c r="A7179" s="61" t="s">
        <v>36</v>
      </c>
      <c r="B7179" s="61" t="s">
        <v>4802</v>
      </c>
      <c r="C7179" s="61" t="s">
        <v>4803</v>
      </c>
      <c r="D7179" s="61" t="s">
        <v>4804</v>
      </c>
      <c r="E7179" s="62" t="s">
        <v>4933</v>
      </c>
      <c r="F7179" s="77">
        <v>46187</v>
      </c>
      <c r="G7179" s="46" t="str">
        <f t="shared" si="768"/>
        <v>邱佳星2026-6-14</v>
      </c>
      <c r="H7179" s="63" t="s">
        <v>4953</v>
      </c>
      <c r="I7179" s="63"/>
      <c r="J7179" s="64"/>
      <c r="K7179" s="64"/>
      <c r="L7179" s="65"/>
      <c r="M7179" s="65"/>
      <c r="N7179" s="65"/>
      <c r="O7179" s="66"/>
      <c r="P7179" s="152"/>
      <c r="Q7179" s="68"/>
      <c r="R7179" s="68"/>
      <c r="S7179" s="68"/>
      <c r="T7179" s="69">
        <f t="shared" si="766"/>
        <v>0</v>
      </c>
      <c r="U7179" s="68"/>
      <c r="V7179" s="70"/>
      <c r="W7179" s="70"/>
      <c r="X7179" s="71">
        <f t="shared" si="767"/>
        <v>0</v>
      </c>
      <c r="Y7179" s="72"/>
      <c r="Z7179" s="70"/>
      <c r="AA7179" s="68"/>
      <c r="AB7179" s="73"/>
      <c r="AC7179" s="70"/>
      <c r="AD7179" s="74"/>
      <c r="AE7179" s="68"/>
      <c r="AF7179" s="80"/>
    </row>
    <row r="7180" ht="28.5" customHeight="1" spans="1:32">
      <c r="A7180" s="61" t="s">
        <v>36</v>
      </c>
      <c r="B7180" s="61" t="s">
        <v>4802</v>
      </c>
      <c r="C7180" s="61" t="s">
        <v>4803</v>
      </c>
      <c r="D7180" s="61" t="s">
        <v>4804</v>
      </c>
      <c r="E7180" s="62" t="s">
        <v>4933</v>
      </c>
      <c r="F7180" s="46">
        <v>46188</v>
      </c>
      <c r="G7180" s="46" t="str">
        <f t="shared" si="768"/>
        <v>邱佳星2026-6-15</v>
      </c>
      <c r="H7180" s="63" t="s">
        <v>4954</v>
      </c>
      <c r="I7180" s="63" t="s">
        <v>4955</v>
      </c>
      <c r="J7180" s="64"/>
      <c r="K7180" s="64"/>
      <c r="L7180" s="65"/>
      <c r="M7180" s="65"/>
      <c r="N7180" s="65"/>
      <c r="O7180" s="66"/>
      <c r="P7180" s="152"/>
      <c r="Q7180" s="68"/>
      <c r="R7180" s="68"/>
      <c r="S7180" s="68"/>
      <c r="T7180" s="69">
        <f t="shared" si="766"/>
        <v>0</v>
      </c>
      <c r="U7180" s="68"/>
      <c r="V7180" s="70"/>
      <c r="W7180" s="70"/>
      <c r="X7180" s="71">
        <f t="shared" si="767"/>
        <v>0</v>
      </c>
      <c r="Y7180" s="72"/>
      <c r="Z7180" s="70"/>
      <c r="AA7180" s="68">
        <v>4</v>
      </c>
      <c r="AB7180" s="73"/>
      <c r="AC7180" s="70"/>
      <c r="AD7180" s="74"/>
      <c r="AE7180" s="68"/>
      <c r="AF7180" s="75"/>
    </row>
    <row r="7181" ht="28.5" customHeight="1" spans="1:32">
      <c r="A7181" s="61" t="s">
        <v>36</v>
      </c>
      <c r="B7181" s="61" t="s">
        <v>4802</v>
      </c>
      <c r="C7181" s="61" t="s">
        <v>4803</v>
      </c>
      <c r="D7181" s="61" t="s">
        <v>4804</v>
      </c>
      <c r="E7181" s="62" t="s">
        <v>4933</v>
      </c>
      <c r="F7181" s="46">
        <v>46189</v>
      </c>
      <c r="G7181" s="46" t="str">
        <f t="shared" si="768"/>
        <v>邱佳星2026-6-16</v>
      </c>
      <c r="H7181" s="63" t="s">
        <v>4956</v>
      </c>
      <c r="I7181" s="63" t="s">
        <v>4957</v>
      </c>
      <c r="J7181" s="64"/>
      <c r="K7181" s="64"/>
      <c r="L7181" s="65"/>
      <c r="M7181" s="65"/>
      <c r="N7181" s="65"/>
      <c r="O7181" s="66"/>
      <c r="P7181" s="152"/>
      <c r="Q7181" s="68"/>
      <c r="R7181" s="68"/>
      <c r="S7181" s="68"/>
      <c r="T7181" s="69">
        <f t="shared" si="766"/>
        <v>0</v>
      </c>
      <c r="U7181" s="68"/>
      <c r="V7181" s="70"/>
      <c r="W7181" s="70"/>
      <c r="X7181" s="71">
        <f t="shared" si="767"/>
        <v>0</v>
      </c>
      <c r="Y7181" s="72"/>
      <c r="Z7181" s="70"/>
      <c r="AA7181" s="68">
        <v>4</v>
      </c>
      <c r="AB7181" s="73"/>
      <c r="AC7181" s="70"/>
      <c r="AD7181" s="74"/>
      <c r="AE7181" s="68"/>
      <c r="AF7181" s="80"/>
    </row>
    <row r="7182" ht="28.5" customHeight="1" spans="1:32">
      <c r="A7182" s="61" t="s">
        <v>36</v>
      </c>
      <c r="B7182" s="61" t="s">
        <v>4802</v>
      </c>
      <c r="C7182" s="61" t="s">
        <v>4803</v>
      </c>
      <c r="D7182" s="61" t="s">
        <v>4804</v>
      </c>
      <c r="E7182" s="62" t="s">
        <v>4933</v>
      </c>
      <c r="F7182" s="46">
        <v>46190</v>
      </c>
      <c r="G7182" s="46" t="str">
        <f t="shared" si="768"/>
        <v>邱佳星2026-6-17</v>
      </c>
      <c r="H7182" s="63" t="s">
        <v>4958</v>
      </c>
      <c r="I7182" s="63" t="s">
        <v>4959</v>
      </c>
      <c r="J7182" s="64"/>
      <c r="K7182" s="64"/>
      <c r="L7182" s="65"/>
      <c r="M7182" s="65"/>
      <c r="N7182" s="65"/>
      <c r="O7182" s="66"/>
      <c r="P7182" s="152"/>
      <c r="Q7182" s="68"/>
      <c r="R7182" s="68"/>
      <c r="S7182" s="68"/>
      <c r="T7182" s="69">
        <f t="shared" si="766"/>
        <v>0</v>
      </c>
      <c r="U7182" s="68"/>
      <c r="V7182" s="70"/>
      <c r="W7182" s="70"/>
      <c r="X7182" s="71">
        <f t="shared" si="767"/>
        <v>0</v>
      </c>
      <c r="Y7182" s="72"/>
      <c r="Z7182" s="70"/>
      <c r="AA7182" s="68">
        <v>2</v>
      </c>
      <c r="AB7182" s="73"/>
      <c r="AC7182" s="70"/>
      <c r="AD7182" s="74"/>
      <c r="AE7182" s="68"/>
      <c r="AF7182" s="75"/>
    </row>
    <row r="7183" ht="28.5" customHeight="1" spans="1:32">
      <c r="A7183" s="61" t="s">
        <v>36</v>
      </c>
      <c r="B7183" s="61" t="s">
        <v>4802</v>
      </c>
      <c r="C7183" s="61" t="s">
        <v>4803</v>
      </c>
      <c r="D7183" s="61" t="s">
        <v>4804</v>
      </c>
      <c r="E7183" s="62" t="s">
        <v>4933</v>
      </c>
      <c r="F7183" s="46">
        <v>46191</v>
      </c>
      <c r="G7183" s="46" t="str">
        <f t="shared" si="768"/>
        <v>邱佳星2026-6-18</v>
      </c>
      <c r="H7183" s="63" t="s">
        <v>4960</v>
      </c>
      <c r="I7183" s="63" t="s">
        <v>4961</v>
      </c>
      <c r="J7183" s="64"/>
      <c r="K7183" s="64"/>
      <c r="L7183" s="65"/>
      <c r="M7183" s="65"/>
      <c r="N7183" s="65"/>
      <c r="O7183" s="66"/>
      <c r="P7183" s="152"/>
      <c r="Q7183" s="68"/>
      <c r="R7183" s="68"/>
      <c r="S7183" s="68"/>
      <c r="T7183" s="69">
        <f t="shared" si="766"/>
        <v>0</v>
      </c>
      <c r="U7183" s="68"/>
      <c r="V7183" s="70"/>
      <c r="W7183" s="70"/>
      <c r="X7183" s="71">
        <f t="shared" si="767"/>
        <v>0</v>
      </c>
      <c r="Y7183" s="72"/>
      <c r="Z7183" s="70"/>
      <c r="AA7183" s="68">
        <v>4</v>
      </c>
      <c r="AB7183" s="73"/>
      <c r="AC7183" s="70"/>
      <c r="AD7183" s="74"/>
      <c r="AE7183" s="68"/>
      <c r="AF7183" s="75"/>
    </row>
    <row r="7184" ht="28.5" customHeight="1" spans="1:32">
      <c r="A7184" s="61" t="s">
        <v>36</v>
      </c>
      <c r="B7184" s="61" t="s">
        <v>4802</v>
      </c>
      <c r="C7184" s="61" t="s">
        <v>4803</v>
      </c>
      <c r="D7184" s="61" t="s">
        <v>4804</v>
      </c>
      <c r="E7184" s="62" t="s">
        <v>4933</v>
      </c>
      <c r="F7184" s="82">
        <v>46192</v>
      </c>
      <c r="G7184" s="46" t="str">
        <f t="shared" si="768"/>
        <v>邱佳星2026-6-19</v>
      </c>
      <c r="H7184" s="63"/>
      <c r="I7184" s="63"/>
      <c r="J7184" s="64"/>
      <c r="K7184" s="64"/>
      <c r="L7184" s="65"/>
      <c r="M7184" s="65"/>
      <c r="N7184" s="65"/>
      <c r="O7184" s="66"/>
      <c r="P7184" s="152"/>
      <c r="Q7184" s="68"/>
      <c r="R7184" s="68"/>
      <c r="S7184" s="68"/>
      <c r="T7184" s="69">
        <f t="shared" si="766"/>
        <v>0</v>
      </c>
      <c r="U7184" s="68"/>
      <c r="V7184" s="70"/>
      <c r="W7184" s="70"/>
      <c r="X7184" s="71">
        <f t="shared" si="767"/>
        <v>0</v>
      </c>
      <c r="Y7184" s="72"/>
      <c r="Z7184" s="70"/>
      <c r="AA7184" s="68"/>
      <c r="AB7184" s="73"/>
      <c r="AC7184" s="70"/>
      <c r="AD7184" s="74"/>
      <c r="AE7184" s="68"/>
      <c r="AF7184" s="75"/>
    </row>
    <row r="7185" ht="28.5" customHeight="1" spans="1:32">
      <c r="A7185" s="61" t="s">
        <v>36</v>
      </c>
      <c r="B7185" s="61" t="s">
        <v>4802</v>
      </c>
      <c r="C7185" s="61" t="s">
        <v>4803</v>
      </c>
      <c r="D7185" s="61" t="s">
        <v>4804</v>
      </c>
      <c r="E7185" s="62" t="s">
        <v>4933</v>
      </c>
      <c r="F7185" s="77">
        <v>46193</v>
      </c>
      <c r="G7185" s="46" t="str">
        <f t="shared" si="768"/>
        <v>邱佳星2026-6-20</v>
      </c>
      <c r="H7185" s="63" t="s">
        <v>4962</v>
      </c>
      <c r="I7185" s="63"/>
      <c r="J7185" s="64"/>
      <c r="K7185" s="64"/>
      <c r="L7185" s="65"/>
      <c r="M7185" s="65"/>
      <c r="N7185" s="65"/>
      <c r="O7185" s="66"/>
      <c r="P7185" s="152"/>
      <c r="Q7185" s="68"/>
      <c r="R7185" s="68"/>
      <c r="S7185" s="68"/>
      <c r="T7185" s="69">
        <f t="shared" si="766"/>
        <v>0</v>
      </c>
      <c r="U7185" s="68"/>
      <c r="V7185" s="70"/>
      <c r="W7185" s="70"/>
      <c r="X7185" s="71">
        <f t="shared" si="767"/>
        <v>0</v>
      </c>
      <c r="Y7185" s="72"/>
      <c r="Z7185" s="70"/>
      <c r="AA7185" s="68"/>
      <c r="AB7185" s="73"/>
      <c r="AC7185" s="70"/>
      <c r="AD7185" s="74"/>
      <c r="AE7185" s="68"/>
      <c r="AF7185" s="75"/>
    </row>
    <row r="7186" ht="28.5" customHeight="1" spans="1:32">
      <c r="A7186" s="61" t="s">
        <v>36</v>
      </c>
      <c r="B7186" s="61" t="s">
        <v>4802</v>
      </c>
      <c r="C7186" s="61" t="s">
        <v>4803</v>
      </c>
      <c r="D7186" s="61" t="s">
        <v>4804</v>
      </c>
      <c r="E7186" s="62" t="s">
        <v>4933</v>
      </c>
      <c r="F7186" s="46">
        <v>46194</v>
      </c>
      <c r="G7186" s="46" t="str">
        <f t="shared" si="768"/>
        <v>邱佳星2026-6-21</v>
      </c>
      <c r="H7186" s="63" t="s">
        <v>4963</v>
      </c>
      <c r="I7186" s="63" t="s">
        <v>4964</v>
      </c>
      <c r="J7186" s="64"/>
      <c r="K7186" s="64"/>
      <c r="L7186" s="65"/>
      <c r="M7186" s="65"/>
      <c r="N7186" s="65"/>
      <c r="O7186" s="66"/>
      <c r="P7186" s="152"/>
      <c r="Q7186" s="68"/>
      <c r="R7186" s="68"/>
      <c r="S7186" s="68"/>
      <c r="T7186" s="69">
        <f t="shared" si="766"/>
        <v>0</v>
      </c>
      <c r="U7186" s="68"/>
      <c r="V7186" s="70"/>
      <c r="W7186" s="70"/>
      <c r="X7186" s="71">
        <f t="shared" si="767"/>
        <v>0</v>
      </c>
      <c r="Y7186" s="72"/>
      <c r="Z7186" s="70"/>
      <c r="AA7186" s="68">
        <v>4</v>
      </c>
      <c r="AB7186" s="73"/>
      <c r="AC7186" s="70"/>
      <c r="AD7186" s="74"/>
      <c r="AE7186" s="68"/>
      <c r="AF7186" s="75"/>
    </row>
    <row r="7187" ht="28.5" customHeight="1" spans="1:32">
      <c r="A7187" s="61" t="s">
        <v>36</v>
      </c>
      <c r="B7187" s="61" t="s">
        <v>4802</v>
      </c>
      <c r="C7187" s="61" t="s">
        <v>4803</v>
      </c>
      <c r="D7187" s="61" t="s">
        <v>4804</v>
      </c>
      <c r="E7187" s="62" t="s">
        <v>4933</v>
      </c>
      <c r="F7187" s="46">
        <v>46195</v>
      </c>
      <c r="G7187" s="46" t="str">
        <f t="shared" si="768"/>
        <v>邱佳星2026-6-22</v>
      </c>
      <c r="H7187" s="63"/>
      <c r="I7187" s="63"/>
      <c r="J7187" s="64"/>
      <c r="K7187" s="64"/>
      <c r="L7187" s="65"/>
      <c r="M7187" s="65"/>
      <c r="N7187" s="65"/>
      <c r="O7187" s="66"/>
      <c r="P7187" s="152"/>
      <c r="Q7187" s="68"/>
      <c r="R7187" s="68"/>
      <c r="S7187" s="68"/>
      <c r="T7187" s="69">
        <f t="shared" si="766"/>
        <v>0</v>
      </c>
      <c r="U7187" s="68"/>
      <c r="V7187" s="70"/>
      <c r="W7187" s="70"/>
      <c r="X7187" s="71">
        <f t="shared" si="767"/>
        <v>0</v>
      </c>
      <c r="Y7187" s="72"/>
      <c r="Z7187" s="70"/>
      <c r="AA7187" s="68"/>
      <c r="AB7187" s="73"/>
      <c r="AC7187" s="70"/>
      <c r="AD7187" s="74"/>
      <c r="AE7187" s="68"/>
      <c r="AF7187" s="75"/>
    </row>
    <row r="7188" ht="28.5" customHeight="1" spans="1:32">
      <c r="A7188" s="61" t="s">
        <v>36</v>
      </c>
      <c r="B7188" s="61" t="s">
        <v>4802</v>
      </c>
      <c r="C7188" s="61" t="s">
        <v>4803</v>
      </c>
      <c r="D7188" s="61" t="s">
        <v>4804</v>
      </c>
      <c r="E7188" s="62" t="s">
        <v>4933</v>
      </c>
      <c r="F7188" s="46">
        <v>46196</v>
      </c>
      <c r="G7188" s="46" t="str">
        <f t="shared" si="768"/>
        <v>邱佳星2026-6-23</v>
      </c>
      <c r="H7188" s="63"/>
      <c r="I7188" s="63"/>
      <c r="J7188" s="64"/>
      <c r="K7188" s="64"/>
      <c r="L7188" s="65"/>
      <c r="M7188" s="65"/>
      <c r="N7188" s="65"/>
      <c r="O7188" s="66"/>
      <c r="P7188" s="152"/>
      <c r="Q7188" s="68"/>
      <c r="R7188" s="68"/>
      <c r="S7188" s="68"/>
      <c r="T7188" s="69">
        <f t="shared" si="766"/>
        <v>0</v>
      </c>
      <c r="U7188" s="68"/>
      <c r="V7188" s="70"/>
      <c r="W7188" s="70"/>
      <c r="X7188" s="71">
        <f t="shared" si="767"/>
        <v>0</v>
      </c>
      <c r="Y7188" s="72"/>
      <c r="Z7188" s="70"/>
      <c r="AA7188" s="68"/>
      <c r="AB7188" s="73"/>
      <c r="AC7188" s="70"/>
      <c r="AD7188" s="74"/>
      <c r="AE7188" s="68"/>
      <c r="AF7188" s="75"/>
    </row>
    <row r="7189" ht="28.5" customHeight="1" spans="1:32">
      <c r="A7189" s="61" t="s">
        <v>36</v>
      </c>
      <c r="B7189" s="61" t="s">
        <v>4802</v>
      </c>
      <c r="C7189" s="61" t="s">
        <v>4803</v>
      </c>
      <c r="D7189" s="61" t="s">
        <v>4804</v>
      </c>
      <c r="E7189" s="62" t="s">
        <v>4933</v>
      </c>
      <c r="F7189" s="46">
        <v>46197</v>
      </c>
      <c r="G7189" s="46" t="str">
        <f t="shared" si="768"/>
        <v>邱佳星2026-6-24</v>
      </c>
      <c r="H7189" s="63"/>
      <c r="I7189" s="63"/>
      <c r="J7189" s="64"/>
      <c r="K7189" s="64"/>
      <c r="L7189" s="65"/>
      <c r="M7189" s="65"/>
      <c r="N7189" s="65"/>
      <c r="O7189" s="66"/>
      <c r="P7189" s="152"/>
      <c r="Q7189" s="68"/>
      <c r="R7189" s="68"/>
      <c r="S7189" s="68"/>
      <c r="T7189" s="69">
        <f t="shared" si="766"/>
        <v>0</v>
      </c>
      <c r="U7189" s="68"/>
      <c r="V7189" s="70"/>
      <c r="W7189" s="70"/>
      <c r="X7189" s="71">
        <f t="shared" si="767"/>
        <v>0</v>
      </c>
      <c r="Y7189" s="72"/>
      <c r="Z7189" s="70"/>
      <c r="AA7189" s="68"/>
      <c r="AB7189" s="73"/>
      <c r="AC7189" s="70"/>
      <c r="AD7189" s="74"/>
      <c r="AE7189" s="68"/>
      <c r="AF7189" s="75"/>
    </row>
    <row r="7190" ht="28.5" customHeight="1" spans="1:32">
      <c r="A7190" s="61" t="s">
        <v>36</v>
      </c>
      <c r="B7190" s="61" t="s">
        <v>4802</v>
      </c>
      <c r="C7190" s="61" t="s">
        <v>4803</v>
      </c>
      <c r="D7190" s="61" t="s">
        <v>4804</v>
      </c>
      <c r="E7190" s="62" t="s">
        <v>4933</v>
      </c>
      <c r="F7190" s="46">
        <v>46198</v>
      </c>
      <c r="G7190" s="46" t="str">
        <f t="shared" si="768"/>
        <v>邱佳星2026-6-25</v>
      </c>
      <c r="H7190" s="63"/>
      <c r="I7190" s="63"/>
      <c r="J7190" s="64"/>
      <c r="K7190" s="64"/>
      <c r="L7190" s="65"/>
      <c r="M7190" s="65"/>
      <c r="N7190" s="65"/>
      <c r="O7190" s="66"/>
      <c r="P7190" s="152"/>
      <c r="Q7190" s="68"/>
      <c r="R7190" s="68"/>
      <c r="S7190" s="68"/>
      <c r="T7190" s="69">
        <f t="shared" si="766"/>
        <v>0</v>
      </c>
      <c r="U7190" s="68"/>
      <c r="V7190" s="70"/>
      <c r="W7190" s="70"/>
      <c r="X7190" s="71">
        <f t="shared" si="767"/>
        <v>0</v>
      </c>
      <c r="Y7190" s="72"/>
      <c r="Z7190" s="70"/>
      <c r="AA7190" s="68"/>
      <c r="AB7190" s="73"/>
      <c r="AC7190" s="70"/>
      <c r="AD7190" s="74"/>
      <c r="AE7190" s="68"/>
      <c r="AF7190" s="75"/>
    </row>
    <row r="7191" ht="28.5" customHeight="1" spans="1:32">
      <c r="A7191" s="61" t="s">
        <v>36</v>
      </c>
      <c r="B7191" s="61" t="s">
        <v>4802</v>
      </c>
      <c r="C7191" s="61" t="s">
        <v>4803</v>
      </c>
      <c r="D7191" s="61" t="s">
        <v>4804</v>
      </c>
      <c r="E7191" s="62" t="s">
        <v>4933</v>
      </c>
      <c r="F7191" s="46">
        <v>46199</v>
      </c>
      <c r="G7191" s="46" t="str">
        <f t="shared" si="768"/>
        <v>邱佳星2026-6-26</v>
      </c>
      <c r="H7191" s="63"/>
      <c r="I7191" s="63"/>
      <c r="J7191" s="64"/>
      <c r="K7191" s="64"/>
      <c r="L7191" s="65"/>
      <c r="M7191" s="65"/>
      <c r="N7191" s="65"/>
      <c r="O7191" s="66"/>
      <c r="P7191" s="152"/>
      <c r="Q7191" s="68"/>
      <c r="R7191" s="68"/>
      <c r="S7191" s="68"/>
      <c r="T7191" s="69">
        <f t="shared" si="766"/>
        <v>0</v>
      </c>
      <c r="U7191" s="68"/>
      <c r="V7191" s="70"/>
      <c r="W7191" s="70"/>
      <c r="X7191" s="71">
        <f t="shared" si="767"/>
        <v>0</v>
      </c>
      <c r="Y7191" s="72"/>
      <c r="Z7191" s="70"/>
      <c r="AA7191" s="68"/>
      <c r="AB7191" s="73"/>
      <c r="AC7191" s="70"/>
      <c r="AD7191" s="74"/>
      <c r="AE7191" s="68"/>
      <c r="AF7191" s="75"/>
    </row>
    <row r="7192" ht="28.5" customHeight="1" spans="1:32">
      <c r="A7192" s="61" t="s">
        <v>36</v>
      </c>
      <c r="B7192" s="61" t="s">
        <v>4802</v>
      </c>
      <c r="C7192" s="61" t="s">
        <v>4803</v>
      </c>
      <c r="D7192" s="61" t="s">
        <v>4804</v>
      </c>
      <c r="E7192" s="62" t="s">
        <v>4933</v>
      </c>
      <c r="F7192" s="46">
        <v>46200</v>
      </c>
      <c r="G7192" s="46" t="str">
        <f t="shared" si="768"/>
        <v>邱佳星2026-6-27</v>
      </c>
      <c r="H7192" s="63"/>
      <c r="I7192" s="63"/>
      <c r="J7192" s="64"/>
      <c r="K7192" s="64"/>
      <c r="L7192" s="65"/>
      <c r="M7192" s="65"/>
      <c r="N7192" s="79"/>
      <c r="O7192" s="66"/>
      <c r="P7192" s="152"/>
      <c r="Q7192" s="68"/>
      <c r="R7192" s="68"/>
      <c r="S7192" s="68"/>
      <c r="T7192" s="69">
        <f t="shared" si="766"/>
        <v>0</v>
      </c>
      <c r="U7192" s="68"/>
      <c r="V7192" s="70"/>
      <c r="W7192" s="70"/>
      <c r="X7192" s="71">
        <f t="shared" si="767"/>
        <v>0</v>
      </c>
      <c r="Y7192" s="72"/>
      <c r="Z7192" s="70"/>
      <c r="AA7192" s="68"/>
      <c r="AB7192" s="73"/>
      <c r="AC7192" s="70"/>
      <c r="AD7192" s="74"/>
      <c r="AE7192" s="68"/>
      <c r="AF7192" s="75"/>
    </row>
    <row r="7193" ht="28.5" customHeight="1" spans="1:32">
      <c r="A7193" s="61" t="s">
        <v>36</v>
      </c>
      <c r="B7193" s="61" t="s">
        <v>4802</v>
      </c>
      <c r="C7193" s="61" t="s">
        <v>4803</v>
      </c>
      <c r="D7193" s="61" t="s">
        <v>4804</v>
      </c>
      <c r="E7193" s="62" t="s">
        <v>4933</v>
      </c>
      <c r="F7193" s="46">
        <v>46201</v>
      </c>
      <c r="G7193" s="46" t="str">
        <f t="shared" si="768"/>
        <v>邱佳星2026-6-28</v>
      </c>
      <c r="H7193" s="63"/>
      <c r="I7193" s="63"/>
      <c r="J7193" s="64"/>
      <c r="K7193" s="64"/>
      <c r="L7193" s="65"/>
      <c r="M7193" s="65"/>
      <c r="N7193" s="65"/>
      <c r="O7193" s="66"/>
      <c r="P7193" s="152"/>
      <c r="Q7193" s="68"/>
      <c r="R7193" s="68"/>
      <c r="S7193" s="68"/>
      <c r="T7193" s="69">
        <f t="shared" si="766"/>
        <v>0</v>
      </c>
      <c r="U7193" s="68"/>
      <c r="V7193" s="70"/>
      <c r="W7193" s="70"/>
      <c r="X7193" s="71">
        <f t="shared" si="767"/>
        <v>0</v>
      </c>
      <c r="Y7193" s="72"/>
      <c r="Z7193" s="70"/>
      <c r="AA7193" s="68"/>
      <c r="AB7193" s="73"/>
      <c r="AC7193" s="70"/>
      <c r="AD7193" s="74"/>
      <c r="AE7193" s="68"/>
      <c r="AF7193" s="75"/>
    </row>
    <row r="7194" ht="28.5" customHeight="1" spans="1:32">
      <c r="A7194" s="61" t="s">
        <v>36</v>
      </c>
      <c r="B7194" s="61" t="s">
        <v>4802</v>
      </c>
      <c r="C7194" s="61" t="s">
        <v>4803</v>
      </c>
      <c r="D7194" s="61" t="s">
        <v>4804</v>
      </c>
      <c r="E7194" s="62" t="s">
        <v>4933</v>
      </c>
      <c r="F7194" s="46">
        <v>46202</v>
      </c>
      <c r="G7194" s="46" t="str">
        <f t="shared" si="768"/>
        <v>邱佳星2026-6-29</v>
      </c>
      <c r="H7194" s="63"/>
      <c r="I7194" s="63"/>
      <c r="J7194" s="64"/>
      <c r="K7194" s="64"/>
      <c r="L7194" s="65"/>
      <c r="M7194" s="65"/>
      <c r="N7194" s="79"/>
      <c r="O7194" s="66"/>
      <c r="P7194" s="152"/>
      <c r="Q7194" s="68"/>
      <c r="R7194" s="68"/>
      <c r="S7194" s="68"/>
      <c r="T7194" s="69">
        <f t="shared" si="766"/>
        <v>0</v>
      </c>
      <c r="U7194" s="68"/>
      <c r="V7194" s="70"/>
      <c r="W7194" s="70"/>
      <c r="X7194" s="71">
        <f t="shared" si="767"/>
        <v>0</v>
      </c>
      <c r="Y7194" s="72"/>
      <c r="Z7194" s="70"/>
      <c r="AA7194" s="68"/>
      <c r="AB7194" s="73"/>
      <c r="AC7194" s="70"/>
      <c r="AD7194" s="74"/>
      <c r="AE7194" s="68"/>
      <c r="AF7194" s="75"/>
    </row>
    <row r="7195" s="3" customFormat="1" ht="28.5" customHeight="1" spans="1:32">
      <c r="A7195" s="61" t="s">
        <v>36</v>
      </c>
      <c r="B7195" s="61" t="s">
        <v>4802</v>
      </c>
      <c r="C7195" s="61" t="s">
        <v>4803</v>
      </c>
      <c r="D7195" s="61" t="s">
        <v>4804</v>
      </c>
      <c r="E7195" s="62" t="s">
        <v>4933</v>
      </c>
      <c r="F7195" s="46">
        <v>46203</v>
      </c>
      <c r="G7195" s="46" t="str">
        <f t="shared" si="768"/>
        <v>邱佳星2026-6-30</v>
      </c>
      <c r="H7195" s="63"/>
      <c r="I7195" s="63"/>
      <c r="J7195" s="64"/>
      <c r="K7195" s="64"/>
      <c r="L7195" s="65"/>
      <c r="M7195" s="65"/>
      <c r="N7195" s="65"/>
      <c r="O7195" s="66"/>
      <c r="P7195" s="152"/>
      <c r="Q7195" s="68"/>
      <c r="R7195" s="68"/>
      <c r="S7195" s="68"/>
      <c r="T7195" s="69">
        <f t="shared" si="766"/>
        <v>0</v>
      </c>
      <c r="U7195" s="68"/>
      <c r="V7195" s="70"/>
      <c r="W7195" s="70"/>
      <c r="X7195" s="71">
        <f t="shared" si="767"/>
        <v>0</v>
      </c>
      <c r="Y7195" s="72"/>
      <c r="Z7195" s="70"/>
      <c r="AA7195" s="68"/>
      <c r="AB7195" s="73"/>
      <c r="AC7195" s="70"/>
      <c r="AD7195" s="74"/>
      <c r="AE7195" s="68"/>
      <c r="AF7195" s="75"/>
    </row>
    <row r="7196" s="3" customFormat="1" ht="28.5" customHeight="1" spans="1:32">
      <c r="A7196" s="61" t="s">
        <v>36</v>
      </c>
      <c r="B7196" s="61" t="s">
        <v>4802</v>
      </c>
      <c r="C7196" s="61" t="s">
        <v>4803</v>
      </c>
      <c r="D7196" s="61" t="s">
        <v>4804</v>
      </c>
      <c r="E7196" s="62" t="s">
        <v>4933</v>
      </c>
      <c r="F7196" s="46">
        <v>46204</v>
      </c>
      <c r="G7196" s="46" t="str">
        <f t="shared" si="768"/>
        <v>邱佳星2026-7-1</v>
      </c>
      <c r="H7196" s="63"/>
      <c r="I7196" s="63"/>
      <c r="J7196" s="64"/>
      <c r="K7196" s="64"/>
      <c r="L7196" s="65"/>
      <c r="M7196" s="65"/>
      <c r="N7196" s="65"/>
      <c r="O7196" s="66"/>
      <c r="P7196" s="152"/>
      <c r="Q7196" s="68"/>
      <c r="R7196" s="68"/>
      <c r="S7196" s="68"/>
      <c r="T7196" s="69">
        <f t="shared" si="766"/>
        <v>0</v>
      </c>
      <c r="U7196" s="68"/>
      <c r="V7196" s="70"/>
      <c r="W7196" s="70"/>
      <c r="X7196" s="71">
        <f t="shared" si="767"/>
        <v>0</v>
      </c>
      <c r="Y7196" s="72"/>
      <c r="Z7196" s="70"/>
      <c r="AA7196" s="68"/>
      <c r="AB7196" s="73"/>
      <c r="AC7196" s="70"/>
      <c r="AD7196" s="74"/>
      <c r="AE7196" s="68"/>
      <c r="AF7196" s="75"/>
    </row>
    <row r="7197" ht="28.5" customHeight="1" spans="1:32">
      <c r="A7197" s="84" t="s">
        <v>36</v>
      </c>
      <c r="B7197" s="84" t="s">
        <v>4802</v>
      </c>
      <c r="C7197" s="84" t="s">
        <v>4803</v>
      </c>
      <c r="D7197" s="84" t="s">
        <v>4804</v>
      </c>
      <c r="E7197" s="62" t="s">
        <v>4933</v>
      </c>
      <c r="F7197" s="86">
        <v>46235</v>
      </c>
      <c r="G7197" s="46" t="str">
        <f t="shared" si="768"/>
        <v>邱佳星2026-8-1</v>
      </c>
      <c r="H7197" s="63"/>
      <c r="I7197" s="63"/>
      <c r="J7197" s="64"/>
      <c r="K7197" s="64"/>
      <c r="L7197" s="65"/>
      <c r="M7197" s="65"/>
      <c r="N7197" s="91"/>
      <c r="O7197" s="153"/>
      <c r="P7197" s="87"/>
      <c r="Q7197" s="87"/>
      <c r="R7197" s="87"/>
      <c r="S7197" s="87"/>
      <c r="T7197" s="69">
        <f t="shared" si="766"/>
        <v>0</v>
      </c>
      <c r="U7197" s="87"/>
      <c r="V7197" s="87"/>
      <c r="W7197" s="87"/>
      <c r="X7197" s="71">
        <f t="shared" si="767"/>
        <v>0</v>
      </c>
      <c r="Y7197" s="88"/>
      <c r="Z7197" s="87"/>
      <c r="AA7197" s="87"/>
      <c r="AB7197" s="87"/>
      <c r="AC7197" s="87"/>
      <c r="AD7197" s="89"/>
      <c r="AE7197" s="87"/>
      <c r="AF7197" s="90"/>
    </row>
    <row r="7198" ht="28.5" customHeight="1" spans="1:32">
      <c r="A7198" s="44" t="s">
        <v>36</v>
      </c>
      <c r="B7198" s="44" t="s">
        <v>4802</v>
      </c>
      <c r="C7198" s="44" t="s">
        <v>4803</v>
      </c>
      <c r="D7198" s="44" t="s">
        <v>4804</v>
      </c>
      <c r="E7198" s="44" t="s">
        <v>4965</v>
      </c>
      <c r="F7198" s="45">
        <v>46173</v>
      </c>
      <c r="G7198" s="46" t="str">
        <f t="shared" si="768"/>
        <v>刘颂明2026-5-31</v>
      </c>
      <c r="H7198" s="149"/>
      <c r="I7198" s="149"/>
      <c r="J7198" s="150"/>
      <c r="K7198" s="150"/>
      <c r="L7198" s="150"/>
      <c r="M7198" s="151"/>
      <c r="N7198" s="151"/>
      <c r="O7198" s="136">
        <f t="shared" ref="O7198:AE7198" si="769">SUM(O7199:O7230)</f>
        <v>0</v>
      </c>
      <c r="P7198" s="137">
        <f t="shared" si="769"/>
        <v>0</v>
      </c>
      <c r="Q7198" s="138">
        <f t="shared" si="769"/>
        <v>0</v>
      </c>
      <c r="R7198" s="138">
        <f t="shared" si="769"/>
        <v>0</v>
      </c>
      <c r="S7198" s="53">
        <f t="shared" si="769"/>
        <v>0</v>
      </c>
      <c r="T7198" s="139">
        <f t="shared" si="769"/>
        <v>0</v>
      </c>
      <c r="U7198" s="55">
        <f t="shared" si="769"/>
        <v>0</v>
      </c>
      <c r="V7198" s="139">
        <f t="shared" si="769"/>
        <v>0</v>
      </c>
      <c r="W7198" s="139">
        <f t="shared" si="769"/>
        <v>0</v>
      </c>
      <c r="X7198" s="140">
        <f t="shared" si="769"/>
        <v>0</v>
      </c>
      <c r="Y7198" s="141">
        <f t="shared" si="769"/>
        <v>0</v>
      </c>
      <c r="Z7198" s="139">
        <f t="shared" si="769"/>
        <v>0</v>
      </c>
      <c r="AA7198" s="142">
        <f t="shared" si="769"/>
        <v>58</v>
      </c>
      <c r="AB7198" s="139">
        <f t="shared" si="769"/>
        <v>0</v>
      </c>
      <c r="AC7198" s="139">
        <f t="shared" si="769"/>
        <v>0</v>
      </c>
      <c r="AD7198" s="143">
        <f t="shared" si="769"/>
        <v>0</v>
      </c>
      <c r="AE7198" s="142">
        <f t="shared" si="769"/>
        <v>0</v>
      </c>
      <c r="AF7198" s="60"/>
    </row>
    <row r="7199" ht="28.5" customHeight="1" spans="1:32">
      <c r="A7199" s="61" t="s">
        <v>36</v>
      </c>
      <c r="B7199" s="61" t="s">
        <v>4802</v>
      </c>
      <c r="C7199" s="61" t="s">
        <v>4803</v>
      </c>
      <c r="D7199" s="61" t="s">
        <v>4804</v>
      </c>
      <c r="E7199" s="62" t="s">
        <v>4965</v>
      </c>
      <c r="F7199" s="46">
        <v>46174</v>
      </c>
      <c r="G7199" s="46" t="str">
        <f t="shared" si="768"/>
        <v>刘颂明2026-6-1</v>
      </c>
      <c r="H7199" s="63" t="s">
        <v>4966</v>
      </c>
      <c r="I7199" s="63" t="s">
        <v>4967</v>
      </c>
      <c r="J7199" s="64"/>
      <c r="K7199" s="64"/>
      <c r="L7199" s="65"/>
      <c r="M7199" s="65"/>
      <c r="N7199" s="65"/>
      <c r="O7199" s="66"/>
      <c r="P7199" s="152"/>
      <c r="Q7199" s="68"/>
      <c r="R7199" s="68"/>
      <c r="S7199" s="68"/>
      <c r="T7199" s="69">
        <f t="shared" ref="T7199:T7230" si="770">SUM(O7199:S7199)</f>
        <v>0</v>
      </c>
      <c r="U7199" s="68"/>
      <c r="V7199" s="70"/>
      <c r="W7199" s="70"/>
      <c r="X7199" s="71">
        <f t="shared" ref="X7199:X7230" si="771">SUM(T7199:W7199)</f>
        <v>0</v>
      </c>
      <c r="Y7199" s="72"/>
      <c r="Z7199" s="70"/>
      <c r="AA7199" s="68">
        <v>4</v>
      </c>
      <c r="AB7199" s="73"/>
      <c r="AC7199" s="70"/>
      <c r="AD7199" s="74"/>
      <c r="AE7199" s="68"/>
      <c r="AF7199" s="75"/>
    </row>
    <row r="7200" ht="28.5" customHeight="1" spans="1:32">
      <c r="A7200" s="61" t="s">
        <v>36</v>
      </c>
      <c r="B7200" s="61" t="s">
        <v>4802</v>
      </c>
      <c r="C7200" s="61" t="s">
        <v>4803</v>
      </c>
      <c r="D7200" s="61" t="s">
        <v>4804</v>
      </c>
      <c r="E7200" s="62" t="s">
        <v>4965</v>
      </c>
      <c r="F7200" s="46">
        <v>46175</v>
      </c>
      <c r="G7200" s="46" t="str">
        <f t="shared" si="768"/>
        <v>刘颂明2026-6-2</v>
      </c>
      <c r="H7200" s="63" t="s">
        <v>4968</v>
      </c>
      <c r="I7200" s="63" t="s">
        <v>4969</v>
      </c>
      <c r="J7200" s="64"/>
      <c r="K7200" s="64"/>
      <c r="L7200" s="65"/>
      <c r="M7200" s="65"/>
      <c r="N7200" s="65"/>
      <c r="O7200" s="66"/>
      <c r="P7200" s="152"/>
      <c r="Q7200" s="68"/>
      <c r="R7200" s="68"/>
      <c r="S7200" s="68"/>
      <c r="T7200" s="69">
        <f t="shared" si="770"/>
        <v>0</v>
      </c>
      <c r="U7200" s="68"/>
      <c r="V7200" s="70"/>
      <c r="W7200" s="70"/>
      <c r="X7200" s="71">
        <f t="shared" si="771"/>
        <v>0</v>
      </c>
      <c r="Y7200" s="72"/>
      <c r="Z7200" s="70"/>
      <c r="AA7200" s="68">
        <v>4</v>
      </c>
      <c r="AB7200" s="73"/>
      <c r="AC7200" s="70"/>
      <c r="AD7200" s="74"/>
      <c r="AE7200" s="68"/>
      <c r="AF7200" s="75"/>
    </row>
    <row r="7201" ht="28.5" customHeight="1" spans="1:32">
      <c r="A7201" s="61" t="s">
        <v>36</v>
      </c>
      <c r="B7201" s="61" t="s">
        <v>4802</v>
      </c>
      <c r="C7201" s="61" t="s">
        <v>4803</v>
      </c>
      <c r="D7201" s="61" t="s">
        <v>4804</v>
      </c>
      <c r="E7201" s="62" t="s">
        <v>4965</v>
      </c>
      <c r="F7201" s="46">
        <v>46176</v>
      </c>
      <c r="G7201" s="46" t="str">
        <f t="shared" si="768"/>
        <v>刘颂明2026-6-3</v>
      </c>
      <c r="H7201" s="63" t="s">
        <v>4970</v>
      </c>
      <c r="I7201" s="63" t="s">
        <v>4971</v>
      </c>
      <c r="J7201" s="64"/>
      <c r="K7201" s="64"/>
      <c r="L7201" s="65"/>
      <c r="M7201" s="65"/>
      <c r="N7201" s="65"/>
      <c r="O7201" s="66"/>
      <c r="P7201" s="152"/>
      <c r="Q7201" s="68"/>
      <c r="R7201" s="68"/>
      <c r="S7201" s="68"/>
      <c r="T7201" s="69">
        <f t="shared" si="770"/>
        <v>0</v>
      </c>
      <c r="U7201" s="68"/>
      <c r="V7201" s="70"/>
      <c r="W7201" s="70"/>
      <c r="X7201" s="71">
        <f t="shared" si="771"/>
        <v>0</v>
      </c>
      <c r="Y7201" s="72"/>
      <c r="Z7201" s="70"/>
      <c r="AA7201" s="68">
        <v>4</v>
      </c>
      <c r="AB7201" s="73"/>
      <c r="AC7201" s="70"/>
      <c r="AD7201" s="74"/>
      <c r="AE7201" s="68"/>
      <c r="AF7201" s="75"/>
    </row>
    <row r="7202" ht="28.5" customHeight="1" spans="1:32">
      <c r="A7202" s="61" t="s">
        <v>36</v>
      </c>
      <c r="B7202" s="61" t="s">
        <v>4802</v>
      </c>
      <c r="C7202" s="61" t="s">
        <v>4803</v>
      </c>
      <c r="D7202" s="61" t="s">
        <v>4804</v>
      </c>
      <c r="E7202" s="62" t="s">
        <v>4965</v>
      </c>
      <c r="F7202" s="46">
        <v>46177</v>
      </c>
      <c r="G7202" s="46" t="str">
        <f t="shared" si="768"/>
        <v>刘颂明2026-6-4</v>
      </c>
      <c r="H7202" s="63" t="s">
        <v>4830</v>
      </c>
      <c r="I7202" s="63" t="s">
        <v>4972</v>
      </c>
      <c r="J7202" s="64"/>
      <c r="K7202" s="64"/>
      <c r="L7202" s="65"/>
      <c r="M7202" s="65"/>
      <c r="N7202" s="65"/>
      <c r="O7202" s="66"/>
      <c r="P7202" s="152"/>
      <c r="Q7202" s="68"/>
      <c r="R7202" s="68"/>
      <c r="S7202" s="68"/>
      <c r="T7202" s="69">
        <f t="shared" si="770"/>
        <v>0</v>
      </c>
      <c r="U7202" s="68"/>
      <c r="V7202" s="70"/>
      <c r="W7202" s="70"/>
      <c r="X7202" s="71">
        <f t="shared" si="771"/>
        <v>0</v>
      </c>
      <c r="Y7202" s="72"/>
      <c r="Z7202" s="70"/>
      <c r="AA7202" s="68">
        <v>4</v>
      </c>
      <c r="AB7202" s="73"/>
      <c r="AC7202" s="70"/>
      <c r="AD7202" s="74"/>
      <c r="AE7202" s="68"/>
      <c r="AF7202" s="75"/>
    </row>
    <row r="7203" ht="28.5" customHeight="1" spans="1:32">
      <c r="A7203" s="61" t="s">
        <v>36</v>
      </c>
      <c r="B7203" s="61" t="s">
        <v>4802</v>
      </c>
      <c r="C7203" s="61" t="s">
        <v>4803</v>
      </c>
      <c r="D7203" s="61" t="s">
        <v>4804</v>
      </c>
      <c r="E7203" s="62" t="s">
        <v>4965</v>
      </c>
      <c r="F7203" s="46">
        <v>46178</v>
      </c>
      <c r="G7203" s="46" t="str">
        <f t="shared" si="768"/>
        <v>刘颂明2026-6-5</v>
      </c>
      <c r="H7203" s="63" t="s">
        <v>4973</v>
      </c>
      <c r="I7203" s="63" t="s">
        <v>4974</v>
      </c>
      <c r="J7203" s="64"/>
      <c r="K7203" s="64"/>
      <c r="L7203" s="65"/>
      <c r="M7203" s="65"/>
      <c r="N7203" s="65"/>
      <c r="O7203" s="66"/>
      <c r="P7203" s="152"/>
      <c r="Q7203" s="68"/>
      <c r="R7203" s="68"/>
      <c r="S7203" s="68"/>
      <c r="T7203" s="69">
        <f t="shared" si="770"/>
        <v>0</v>
      </c>
      <c r="U7203" s="68"/>
      <c r="V7203" s="70"/>
      <c r="W7203" s="70"/>
      <c r="X7203" s="71">
        <f t="shared" si="771"/>
        <v>0</v>
      </c>
      <c r="Y7203" s="72"/>
      <c r="Z7203" s="70"/>
      <c r="AA7203" s="68">
        <v>4</v>
      </c>
      <c r="AB7203" s="73"/>
      <c r="AC7203" s="70"/>
      <c r="AD7203" s="74"/>
      <c r="AE7203" s="68"/>
      <c r="AF7203" s="75"/>
    </row>
    <row r="7204" ht="28.5" customHeight="1" spans="1:32">
      <c r="A7204" s="61" t="s">
        <v>36</v>
      </c>
      <c r="B7204" s="61" t="s">
        <v>4802</v>
      </c>
      <c r="C7204" s="61" t="s">
        <v>4803</v>
      </c>
      <c r="D7204" s="61" t="s">
        <v>4804</v>
      </c>
      <c r="E7204" s="62" t="s">
        <v>4965</v>
      </c>
      <c r="F7204" s="46">
        <v>46179</v>
      </c>
      <c r="G7204" s="46" t="str">
        <f t="shared" si="768"/>
        <v>刘颂明2026-6-6</v>
      </c>
      <c r="H7204" s="63" t="s">
        <v>1213</v>
      </c>
      <c r="I7204" s="63" t="s">
        <v>2212</v>
      </c>
      <c r="J7204" s="64"/>
      <c r="K7204" s="64"/>
      <c r="L7204" s="65"/>
      <c r="M7204" s="65"/>
      <c r="N7204" s="65"/>
      <c r="O7204" s="66"/>
      <c r="P7204" s="152"/>
      <c r="Q7204" s="68"/>
      <c r="R7204" s="68"/>
      <c r="S7204" s="68"/>
      <c r="T7204" s="69">
        <f t="shared" si="770"/>
        <v>0</v>
      </c>
      <c r="U7204" s="68"/>
      <c r="V7204" s="70"/>
      <c r="W7204" s="70"/>
      <c r="X7204" s="71">
        <f t="shared" si="771"/>
        <v>0</v>
      </c>
      <c r="Y7204" s="72"/>
      <c r="Z7204" s="70"/>
      <c r="AA7204" s="68">
        <v>2</v>
      </c>
      <c r="AB7204" s="73"/>
      <c r="AC7204" s="70"/>
      <c r="AD7204" s="74"/>
      <c r="AE7204" s="68"/>
      <c r="AF7204" s="75"/>
    </row>
    <row r="7205" ht="28.5" customHeight="1" spans="1:32">
      <c r="A7205" s="61" t="s">
        <v>36</v>
      </c>
      <c r="B7205" s="61" t="s">
        <v>4802</v>
      </c>
      <c r="C7205" s="61" t="s">
        <v>4803</v>
      </c>
      <c r="D7205" s="61" t="s">
        <v>4804</v>
      </c>
      <c r="E7205" s="62" t="s">
        <v>4965</v>
      </c>
      <c r="F7205" s="77">
        <v>46180</v>
      </c>
      <c r="G7205" s="46" t="str">
        <f t="shared" si="768"/>
        <v>刘颂明2026-6-7</v>
      </c>
      <c r="H7205" s="63"/>
      <c r="I7205" s="63"/>
      <c r="J7205" s="64"/>
      <c r="K7205" s="64"/>
      <c r="L7205" s="65"/>
      <c r="M7205" s="65"/>
      <c r="N7205" s="65"/>
      <c r="O7205" s="66"/>
      <c r="P7205" s="152"/>
      <c r="Q7205" s="68"/>
      <c r="R7205" s="68"/>
      <c r="S7205" s="68"/>
      <c r="T7205" s="69">
        <f t="shared" si="770"/>
        <v>0</v>
      </c>
      <c r="U7205" s="68"/>
      <c r="V7205" s="70"/>
      <c r="W7205" s="70"/>
      <c r="X7205" s="71">
        <f t="shared" si="771"/>
        <v>0</v>
      </c>
      <c r="Y7205" s="72"/>
      <c r="Z7205" s="70"/>
      <c r="AA7205" s="68"/>
      <c r="AB7205" s="73"/>
      <c r="AC7205" s="70"/>
      <c r="AD7205" s="74"/>
      <c r="AE7205" s="68"/>
      <c r="AF7205" s="75"/>
    </row>
    <row r="7206" ht="28.5" customHeight="1" spans="1:32">
      <c r="A7206" s="61" t="s">
        <v>36</v>
      </c>
      <c r="B7206" s="61" t="s">
        <v>4802</v>
      </c>
      <c r="C7206" s="61" t="s">
        <v>4803</v>
      </c>
      <c r="D7206" s="61" t="s">
        <v>4804</v>
      </c>
      <c r="E7206" s="62" t="s">
        <v>4965</v>
      </c>
      <c r="F7206" s="46">
        <v>46181</v>
      </c>
      <c r="G7206" s="46" t="str">
        <f t="shared" si="768"/>
        <v>刘颂明2026-6-8</v>
      </c>
      <c r="H7206" s="63" t="s">
        <v>4975</v>
      </c>
      <c r="I7206" s="63" t="s">
        <v>4976</v>
      </c>
      <c r="J7206" s="64"/>
      <c r="K7206" s="64"/>
      <c r="L7206" s="65"/>
      <c r="M7206" s="65"/>
      <c r="N7206" s="65"/>
      <c r="O7206" s="66"/>
      <c r="P7206" s="152"/>
      <c r="Q7206" s="68"/>
      <c r="R7206" s="68"/>
      <c r="S7206" s="68"/>
      <c r="T7206" s="69">
        <f t="shared" si="770"/>
        <v>0</v>
      </c>
      <c r="U7206" s="68"/>
      <c r="V7206" s="70"/>
      <c r="W7206" s="70"/>
      <c r="X7206" s="71">
        <f t="shared" si="771"/>
        <v>0</v>
      </c>
      <c r="Y7206" s="72"/>
      <c r="Z7206" s="70"/>
      <c r="AA7206" s="68">
        <v>4</v>
      </c>
      <c r="AB7206" s="73"/>
      <c r="AC7206" s="70"/>
      <c r="AD7206" s="74"/>
      <c r="AE7206" s="68"/>
      <c r="AF7206" s="75"/>
    </row>
    <row r="7207" ht="28.5" customHeight="1" spans="1:32">
      <c r="A7207" s="61" t="s">
        <v>36</v>
      </c>
      <c r="B7207" s="61" t="s">
        <v>4802</v>
      </c>
      <c r="C7207" s="61" t="s">
        <v>4803</v>
      </c>
      <c r="D7207" s="61" t="s">
        <v>4804</v>
      </c>
      <c r="E7207" s="62" t="s">
        <v>4965</v>
      </c>
      <c r="F7207" s="78">
        <v>46182</v>
      </c>
      <c r="G7207" s="46" t="str">
        <f t="shared" si="768"/>
        <v>刘颂明2026-6-9</v>
      </c>
      <c r="H7207" s="63" t="s">
        <v>4977</v>
      </c>
      <c r="I7207" s="63" t="s">
        <v>4978</v>
      </c>
      <c r="J7207" s="64"/>
      <c r="K7207" s="64"/>
      <c r="L7207" s="65"/>
      <c r="M7207" s="65"/>
      <c r="N7207" s="65"/>
      <c r="O7207" s="66"/>
      <c r="P7207" s="152"/>
      <c r="Q7207" s="68"/>
      <c r="R7207" s="68"/>
      <c r="S7207" s="68"/>
      <c r="T7207" s="69">
        <f t="shared" si="770"/>
        <v>0</v>
      </c>
      <c r="U7207" s="68"/>
      <c r="V7207" s="70"/>
      <c r="W7207" s="70"/>
      <c r="X7207" s="71">
        <f t="shared" si="771"/>
        <v>0</v>
      </c>
      <c r="Y7207" s="72"/>
      <c r="Z7207" s="70"/>
      <c r="AA7207" s="68">
        <v>4</v>
      </c>
      <c r="AB7207" s="73"/>
      <c r="AC7207" s="70"/>
      <c r="AD7207" s="74"/>
      <c r="AE7207" s="68"/>
      <c r="AF7207" s="75"/>
    </row>
    <row r="7208" ht="28.5" customHeight="1" spans="1:32">
      <c r="A7208" s="61" t="s">
        <v>36</v>
      </c>
      <c r="B7208" s="61" t="s">
        <v>4802</v>
      </c>
      <c r="C7208" s="61" t="s">
        <v>4803</v>
      </c>
      <c r="D7208" s="61" t="s">
        <v>4804</v>
      </c>
      <c r="E7208" s="62" t="s">
        <v>4965</v>
      </c>
      <c r="F7208" s="46">
        <v>46183</v>
      </c>
      <c r="G7208" s="46" t="str">
        <f t="shared" si="768"/>
        <v>刘颂明2026-6-10</v>
      </c>
      <c r="H7208" s="63" t="s">
        <v>4979</v>
      </c>
      <c r="I7208" s="63" t="s">
        <v>4980</v>
      </c>
      <c r="J7208" s="64"/>
      <c r="K7208" s="64"/>
      <c r="L7208" s="65"/>
      <c r="M7208" s="65"/>
      <c r="N7208" s="65"/>
      <c r="O7208" s="66"/>
      <c r="P7208" s="152"/>
      <c r="Q7208" s="68"/>
      <c r="R7208" s="68"/>
      <c r="S7208" s="68"/>
      <c r="T7208" s="69">
        <f t="shared" si="770"/>
        <v>0</v>
      </c>
      <c r="U7208" s="68"/>
      <c r="V7208" s="70"/>
      <c r="W7208" s="70"/>
      <c r="X7208" s="71">
        <f t="shared" si="771"/>
        <v>0</v>
      </c>
      <c r="Y7208" s="72"/>
      <c r="Z7208" s="70"/>
      <c r="AA7208" s="68">
        <v>4</v>
      </c>
      <c r="AB7208" s="73"/>
      <c r="AC7208" s="70"/>
      <c r="AD7208" s="74"/>
      <c r="AE7208" s="68"/>
      <c r="AF7208" s="75"/>
    </row>
    <row r="7209" ht="28.5" customHeight="1" spans="1:32">
      <c r="A7209" s="61" t="s">
        <v>36</v>
      </c>
      <c r="B7209" s="61" t="s">
        <v>4802</v>
      </c>
      <c r="C7209" s="61" t="s">
        <v>4803</v>
      </c>
      <c r="D7209" s="61" t="s">
        <v>4804</v>
      </c>
      <c r="E7209" s="62" t="s">
        <v>4965</v>
      </c>
      <c r="F7209" s="46">
        <v>46184</v>
      </c>
      <c r="G7209" s="46" t="str">
        <f t="shared" si="768"/>
        <v>刘颂明2026-6-11</v>
      </c>
      <c r="H7209" s="63" t="s">
        <v>4981</v>
      </c>
      <c r="I7209" s="63" t="s">
        <v>4982</v>
      </c>
      <c r="J7209" s="64"/>
      <c r="K7209" s="64"/>
      <c r="L7209" s="65"/>
      <c r="M7209" s="65"/>
      <c r="N7209" s="65"/>
      <c r="O7209" s="66"/>
      <c r="P7209" s="152"/>
      <c r="Q7209" s="68"/>
      <c r="R7209" s="68"/>
      <c r="S7209" s="68"/>
      <c r="T7209" s="69">
        <f t="shared" si="770"/>
        <v>0</v>
      </c>
      <c r="U7209" s="68"/>
      <c r="V7209" s="70"/>
      <c r="W7209" s="70"/>
      <c r="X7209" s="71">
        <f t="shared" si="771"/>
        <v>0</v>
      </c>
      <c r="Y7209" s="72"/>
      <c r="Z7209" s="70"/>
      <c r="AA7209" s="68">
        <v>4</v>
      </c>
      <c r="AB7209" s="73"/>
      <c r="AC7209" s="70"/>
      <c r="AD7209" s="74"/>
      <c r="AE7209" s="68"/>
      <c r="AF7209" s="75"/>
    </row>
    <row r="7210" ht="28.5" customHeight="1" spans="1:32">
      <c r="A7210" s="61" t="s">
        <v>36</v>
      </c>
      <c r="B7210" s="61" t="s">
        <v>4802</v>
      </c>
      <c r="C7210" s="61" t="s">
        <v>4803</v>
      </c>
      <c r="D7210" s="61" t="s">
        <v>4804</v>
      </c>
      <c r="E7210" s="62" t="s">
        <v>4965</v>
      </c>
      <c r="F7210" s="46">
        <v>46185</v>
      </c>
      <c r="G7210" s="46" t="str">
        <f t="shared" si="768"/>
        <v>刘颂明2026-6-12</v>
      </c>
      <c r="H7210" s="63" t="s">
        <v>4983</v>
      </c>
      <c r="I7210" s="63" t="s">
        <v>4984</v>
      </c>
      <c r="J7210" s="64"/>
      <c r="K7210" s="64"/>
      <c r="L7210" s="65"/>
      <c r="M7210" s="65"/>
      <c r="N7210" s="65"/>
      <c r="O7210" s="66"/>
      <c r="P7210" s="152"/>
      <c r="Q7210" s="68"/>
      <c r="R7210" s="68"/>
      <c r="S7210" s="68"/>
      <c r="T7210" s="69">
        <f t="shared" si="770"/>
        <v>0</v>
      </c>
      <c r="U7210" s="68"/>
      <c r="V7210" s="70"/>
      <c r="W7210" s="70"/>
      <c r="X7210" s="71">
        <f t="shared" si="771"/>
        <v>0</v>
      </c>
      <c r="Y7210" s="72"/>
      <c r="Z7210" s="70"/>
      <c r="AA7210" s="68">
        <v>4</v>
      </c>
      <c r="AB7210" s="73"/>
      <c r="AC7210" s="70"/>
      <c r="AD7210" s="74"/>
      <c r="AE7210" s="68"/>
      <c r="AF7210" s="75"/>
    </row>
    <row r="7211" ht="28.5" customHeight="1" spans="1:32">
      <c r="A7211" s="61" t="s">
        <v>36</v>
      </c>
      <c r="B7211" s="61" t="s">
        <v>4802</v>
      </c>
      <c r="C7211" s="61" t="s">
        <v>4803</v>
      </c>
      <c r="D7211" s="61" t="s">
        <v>4804</v>
      </c>
      <c r="E7211" s="62" t="s">
        <v>4965</v>
      </c>
      <c r="F7211" s="46">
        <v>46186</v>
      </c>
      <c r="G7211" s="46" t="str">
        <f t="shared" si="768"/>
        <v>刘颂明2026-6-13</v>
      </c>
      <c r="H7211" s="63" t="s">
        <v>4985</v>
      </c>
      <c r="I7211" s="63" t="s">
        <v>941</v>
      </c>
      <c r="J7211" s="64"/>
      <c r="K7211" s="64"/>
      <c r="L7211" s="65"/>
      <c r="M7211" s="65"/>
      <c r="N7211" s="65"/>
      <c r="O7211" s="66"/>
      <c r="P7211" s="152"/>
      <c r="Q7211" s="68"/>
      <c r="R7211" s="68"/>
      <c r="S7211" s="68"/>
      <c r="T7211" s="69">
        <f t="shared" si="770"/>
        <v>0</v>
      </c>
      <c r="U7211" s="68"/>
      <c r="V7211" s="70"/>
      <c r="W7211" s="70"/>
      <c r="X7211" s="71">
        <f t="shared" si="771"/>
        <v>0</v>
      </c>
      <c r="Y7211" s="72"/>
      <c r="Z7211" s="70"/>
      <c r="AA7211" s="68">
        <v>2</v>
      </c>
      <c r="AB7211" s="73"/>
      <c r="AC7211" s="70"/>
      <c r="AD7211" s="74"/>
      <c r="AE7211" s="68"/>
      <c r="AF7211" s="80"/>
    </row>
    <row r="7212" ht="28.5" customHeight="1" spans="1:32">
      <c r="A7212" s="61" t="s">
        <v>36</v>
      </c>
      <c r="B7212" s="61" t="s">
        <v>4802</v>
      </c>
      <c r="C7212" s="61" t="s">
        <v>4803</v>
      </c>
      <c r="D7212" s="61" t="s">
        <v>4804</v>
      </c>
      <c r="E7212" s="62" t="s">
        <v>4965</v>
      </c>
      <c r="F7212" s="77">
        <v>46187</v>
      </c>
      <c r="G7212" s="46" t="str">
        <f t="shared" si="768"/>
        <v>刘颂明2026-6-14</v>
      </c>
      <c r="H7212" s="63"/>
      <c r="I7212" s="63"/>
      <c r="J7212" s="64"/>
      <c r="K7212" s="64"/>
      <c r="L7212" s="65"/>
      <c r="M7212" s="65"/>
      <c r="N7212" s="65"/>
      <c r="O7212" s="66"/>
      <c r="P7212" s="152"/>
      <c r="Q7212" s="68"/>
      <c r="R7212" s="68"/>
      <c r="S7212" s="68"/>
      <c r="T7212" s="69">
        <f t="shared" si="770"/>
        <v>0</v>
      </c>
      <c r="U7212" s="68"/>
      <c r="V7212" s="70"/>
      <c r="W7212" s="70"/>
      <c r="X7212" s="71">
        <f t="shared" si="771"/>
        <v>0</v>
      </c>
      <c r="Y7212" s="72"/>
      <c r="Z7212" s="70"/>
      <c r="AA7212" s="68"/>
      <c r="AB7212" s="73"/>
      <c r="AC7212" s="70"/>
      <c r="AD7212" s="74"/>
      <c r="AE7212" s="68"/>
      <c r="AF7212" s="80"/>
    </row>
    <row r="7213" ht="28.5" customHeight="1" spans="1:32">
      <c r="A7213" s="61" t="s">
        <v>36</v>
      </c>
      <c r="B7213" s="61" t="s">
        <v>4802</v>
      </c>
      <c r="C7213" s="61" t="s">
        <v>4803</v>
      </c>
      <c r="D7213" s="61" t="s">
        <v>4804</v>
      </c>
      <c r="E7213" s="62" t="s">
        <v>4965</v>
      </c>
      <c r="F7213" s="46">
        <v>46188</v>
      </c>
      <c r="G7213" s="46" t="str">
        <f t="shared" si="768"/>
        <v>刘颂明2026-6-15</v>
      </c>
      <c r="H7213" s="63" t="s">
        <v>4986</v>
      </c>
      <c r="I7213" s="63" t="s">
        <v>4987</v>
      </c>
      <c r="J7213" s="64"/>
      <c r="K7213" s="64"/>
      <c r="L7213" s="65"/>
      <c r="M7213" s="65"/>
      <c r="N7213" s="65"/>
      <c r="O7213" s="66"/>
      <c r="P7213" s="152"/>
      <c r="Q7213" s="68"/>
      <c r="R7213" s="68"/>
      <c r="S7213" s="68"/>
      <c r="T7213" s="69">
        <f t="shared" si="770"/>
        <v>0</v>
      </c>
      <c r="U7213" s="68"/>
      <c r="V7213" s="70"/>
      <c r="W7213" s="70"/>
      <c r="X7213" s="71">
        <f t="shared" si="771"/>
        <v>0</v>
      </c>
      <c r="Y7213" s="72"/>
      <c r="Z7213" s="70"/>
      <c r="AA7213" s="68">
        <v>4</v>
      </c>
      <c r="AB7213" s="73"/>
      <c r="AC7213" s="70"/>
      <c r="AD7213" s="74"/>
      <c r="AE7213" s="68"/>
      <c r="AF7213" s="75"/>
    </row>
    <row r="7214" ht="28.5" customHeight="1" spans="1:32">
      <c r="A7214" s="61" t="s">
        <v>36</v>
      </c>
      <c r="B7214" s="61" t="s">
        <v>4802</v>
      </c>
      <c r="C7214" s="61" t="s">
        <v>4803</v>
      </c>
      <c r="D7214" s="61" t="s">
        <v>4804</v>
      </c>
      <c r="E7214" s="62" t="s">
        <v>4965</v>
      </c>
      <c r="F7214" s="46">
        <v>46189</v>
      </c>
      <c r="G7214" s="46" t="str">
        <f t="shared" si="768"/>
        <v>刘颂明2026-6-16</v>
      </c>
      <c r="H7214" s="63" t="s">
        <v>4988</v>
      </c>
      <c r="I7214" s="63" t="s">
        <v>4989</v>
      </c>
      <c r="J7214" s="64"/>
      <c r="K7214" s="64"/>
      <c r="L7214" s="65"/>
      <c r="M7214" s="65"/>
      <c r="N7214" s="65"/>
      <c r="O7214" s="66"/>
      <c r="P7214" s="152"/>
      <c r="Q7214" s="68"/>
      <c r="R7214" s="68"/>
      <c r="S7214" s="68"/>
      <c r="T7214" s="69">
        <f t="shared" si="770"/>
        <v>0</v>
      </c>
      <c r="U7214" s="68"/>
      <c r="V7214" s="70"/>
      <c r="W7214" s="70"/>
      <c r="X7214" s="71">
        <f t="shared" si="771"/>
        <v>0</v>
      </c>
      <c r="Y7214" s="72"/>
      <c r="Z7214" s="70"/>
      <c r="AA7214" s="68">
        <v>4</v>
      </c>
      <c r="AB7214" s="73"/>
      <c r="AC7214" s="70"/>
      <c r="AD7214" s="74"/>
      <c r="AE7214" s="68"/>
      <c r="AF7214" s="80"/>
    </row>
    <row r="7215" ht="28.5" customHeight="1" spans="1:32">
      <c r="A7215" s="61" t="s">
        <v>36</v>
      </c>
      <c r="B7215" s="61" t="s">
        <v>4802</v>
      </c>
      <c r="C7215" s="61" t="s">
        <v>4803</v>
      </c>
      <c r="D7215" s="61" t="s">
        <v>4804</v>
      </c>
      <c r="E7215" s="62" t="s">
        <v>4965</v>
      </c>
      <c r="F7215" s="46">
        <v>46190</v>
      </c>
      <c r="G7215" s="46" t="str">
        <f t="shared" si="768"/>
        <v>刘颂明2026-6-17</v>
      </c>
      <c r="H7215" s="63"/>
      <c r="I7215" s="63"/>
      <c r="J7215" s="64"/>
      <c r="K7215" s="64"/>
      <c r="L7215" s="65"/>
      <c r="M7215" s="65"/>
      <c r="N7215" s="65"/>
      <c r="O7215" s="66"/>
      <c r="P7215" s="152"/>
      <c r="Q7215" s="68"/>
      <c r="R7215" s="68"/>
      <c r="S7215" s="68"/>
      <c r="T7215" s="69">
        <f t="shared" si="770"/>
        <v>0</v>
      </c>
      <c r="U7215" s="68"/>
      <c r="V7215" s="70"/>
      <c r="W7215" s="70"/>
      <c r="X7215" s="71">
        <f t="shared" si="771"/>
        <v>0</v>
      </c>
      <c r="Y7215" s="72"/>
      <c r="Z7215" s="70"/>
      <c r="AA7215" s="68"/>
      <c r="AB7215" s="73"/>
      <c r="AC7215" s="70"/>
      <c r="AD7215" s="74"/>
      <c r="AE7215" s="68"/>
      <c r="AF7215" s="75"/>
    </row>
    <row r="7216" ht="28.5" customHeight="1" spans="1:32">
      <c r="A7216" s="61" t="s">
        <v>36</v>
      </c>
      <c r="B7216" s="61" t="s">
        <v>4802</v>
      </c>
      <c r="C7216" s="61" t="s">
        <v>4803</v>
      </c>
      <c r="D7216" s="61" t="s">
        <v>4804</v>
      </c>
      <c r="E7216" s="62" t="s">
        <v>4965</v>
      </c>
      <c r="F7216" s="46">
        <v>46191</v>
      </c>
      <c r="G7216" s="46" t="str">
        <f t="shared" si="768"/>
        <v>刘颂明2026-6-18</v>
      </c>
      <c r="H7216" s="63" t="s">
        <v>4990</v>
      </c>
      <c r="I7216" s="63" t="s">
        <v>4991</v>
      </c>
      <c r="J7216" s="64"/>
      <c r="K7216" s="64"/>
      <c r="L7216" s="65"/>
      <c r="M7216" s="65"/>
      <c r="N7216" s="65"/>
      <c r="O7216" s="66"/>
      <c r="P7216" s="152"/>
      <c r="Q7216" s="68"/>
      <c r="R7216" s="68"/>
      <c r="S7216" s="68"/>
      <c r="T7216" s="69">
        <f t="shared" si="770"/>
        <v>0</v>
      </c>
      <c r="U7216" s="68"/>
      <c r="V7216" s="70"/>
      <c r="W7216" s="70"/>
      <c r="X7216" s="71">
        <f t="shared" si="771"/>
        <v>0</v>
      </c>
      <c r="Y7216" s="72"/>
      <c r="Z7216" s="70"/>
      <c r="AA7216" s="68">
        <v>2</v>
      </c>
      <c r="AB7216" s="73"/>
      <c r="AC7216" s="70"/>
      <c r="AD7216" s="74"/>
      <c r="AE7216" s="68"/>
      <c r="AF7216" s="75"/>
    </row>
    <row r="7217" ht="28.5" customHeight="1" spans="1:32">
      <c r="A7217" s="61" t="s">
        <v>36</v>
      </c>
      <c r="B7217" s="61" t="s">
        <v>4802</v>
      </c>
      <c r="C7217" s="61" t="s">
        <v>4803</v>
      </c>
      <c r="D7217" s="61" t="s">
        <v>4804</v>
      </c>
      <c r="E7217" s="62" t="s">
        <v>4965</v>
      </c>
      <c r="F7217" s="82">
        <v>46192</v>
      </c>
      <c r="G7217" s="46" t="str">
        <f t="shared" si="768"/>
        <v>刘颂明2026-6-19</v>
      </c>
      <c r="H7217" s="63"/>
      <c r="I7217" s="63"/>
      <c r="J7217" s="64"/>
      <c r="K7217" s="64"/>
      <c r="L7217" s="65"/>
      <c r="M7217" s="65"/>
      <c r="N7217" s="65"/>
      <c r="O7217" s="66"/>
      <c r="P7217" s="152"/>
      <c r="Q7217" s="68"/>
      <c r="R7217" s="68"/>
      <c r="S7217" s="68"/>
      <c r="T7217" s="69">
        <f t="shared" si="770"/>
        <v>0</v>
      </c>
      <c r="U7217" s="68"/>
      <c r="V7217" s="70"/>
      <c r="W7217" s="70"/>
      <c r="X7217" s="71">
        <f t="shared" si="771"/>
        <v>0</v>
      </c>
      <c r="Y7217" s="72"/>
      <c r="Z7217" s="70"/>
      <c r="AA7217" s="68"/>
      <c r="AB7217" s="73"/>
      <c r="AC7217" s="70"/>
      <c r="AD7217" s="74"/>
      <c r="AE7217" s="68"/>
      <c r="AF7217" s="75"/>
    </row>
    <row r="7218" ht="28.5" customHeight="1" spans="1:32">
      <c r="A7218" s="61" t="s">
        <v>36</v>
      </c>
      <c r="B7218" s="61" t="s">
        <v>4802</v>
      </c>
      <c r="C7218" s="61" t="s">
        <v>4803</v>
      </c>
      <c r="D7218" s="61" t="s">
        <v>4804</v>
      </c>
      <c r="E7218" s="62" t="s">
        <v>4965</v>
      </c>
      <c r="F7218" s="77">
        <v>46193</v>
      </c>
      <c r="G7218" s="46" t="str">
        <f t="shared" si="768"/>
        <v>刘颂明2026-6-20</v>
      </c>
      <c r="H7218" s="63"/>
      <c r="I7218" s="63"/>
      <c r="J7218" s="64"/>
      <c r="K7218" s="64"/>
      <c r="L7218" s="65"/>
      <c r="M7218" s="65"/>
      <c r="N7218" s="65"/>
      <c r="O7218" s="66"/>
      <c r="P7218" s="152"/>
      <c r="Q7218" s="68"/>
      <c r="R7218" s="68"/>
      <c r="S7218" s="68"/>
      <c r="T7218" s="69">
        <f t="shared" si="770"/>
        <v>0</v>
      </c>
      <c r="U7218" s="68"/>
      <c r="V7218" s="70"/>
      <c r="W7218" s="70"/>
      <c r="X7218" s="71">
        <f t="shared" si="771"/>
        <v>0</v>
      </c>
      <c r="Y7218" s="72"/>
      <c r="Z7218" s="70"/>
      <c r="AA7218" s="68"/>
      <c r="AB7218" s="73"/>
      <c r="AC7218" s="70"/>
      <c r="AD7218" s="74"/>
      <c r="AE7218" s="68"/>
      <c r="AF7218" s="75"/>
    </row>
    <row r="7219" ht="28.5" customHeight="1" spans="1:32">
      <c r="A7219" s="61" t="s">
        <v>36</v>
      </c>
      <c r="B7219" s="61" t="s">
        <v>4802</v>
      </c>
      <c r="C7219" s="61" t="s">
        <v>4803</v>
      </c>
      <c r="D7219" s="61" t="s">
        <v>4804</v>
      </c>
      <c r="E7219" s="62" t="s">
        <v>4965</v>
      </c>
      <c r="F7219" s="46">
        <v>46194</v>
      </c>
      <c r="G7219" s="46" t="str">
        <f t="shared" si="768"/>
        <v>刘颂明2026-6-21</v>
      </c>
      <c r="H7219" s="63" t="s">
        <v>4992</v>
      </c>
      <c r="I7219" s="63" t="s">
        <v>4993</v>
      </c>
      <c r="J7219" s="64"/>
      <c r="K7219" s="64"/>
      <c r="L7219" s="65"/>
      <c r="M7219" s="65"/>
      <c r="N7219" s="65"/>
      <c r="O7219" s="66"/>
      <c r="P7219" s="152"/>
      <c r="Q7219" s="68"/>
      <c r="R7219" s="68"/>
      <c r="S7219" s="68"/>
      <c r="T7219" s="69">
        <f t="shared" si="770"/>
        <v>0</v>
      </c>
      <c r="U7219" s="68"/>
      <c r="V7219" s="70"/>
      <c r="W7219" s="70"/>
      <c r="X7219" s="71">
        <f t="shared" si="771"/>
        <v>0</v>
      </c>
      <c r="Y7219" s="72"/>
      <c r="Z7219" s="70"/>
      <c r="AA7219" s="68">
        <v>4</v>
      </c>
      <c r="AB7219" s="73"/>
      <c r="AC7219" s="70"/>
      <c r="AD7219" s="74"/>
      <c r="AE7219" s="68"/>
      <c r="AF7219" s="75"/>
    </row>
    <row r="7220" ht="28.5" customHeight="1" spans="1:32">
      <c r="A7220" s="61" t="s">
        <v>36</v>
      </c>
      <c r="B7220" s="61" t="s">
        <v>4802</v>
      </c>
      <c r="C7220" s="61" t="s">
        <v>4803</v>
      </c>
      <c r="D7220" s="61" t="s">
        <v>4804</v>
      </c>
      <c r="E7220" s="62" t="s">
        <v>4965</v>
      </c>
      <c r="F7220" s="46">
        <v>46195</v>
      </c>
      <c r="G7220" s="46" t="str">
        <f t="shared" si="768"/>
        <v>刘颂明2026-6-22</v>
      </c>
      <c r="H7220" s="63"/>
      <c r="I7220" s="63"/>
      <c r="J7220" s="64"/>
      <c r="K7220" s="64"/>
      <c r="L7220" s="65"/>
      <c r="M7220" s="65"/>
      <c r="N7220" s="65"/>
      <c r="O7220" s="66"/>
      <c r="P7220" s="152"/>
      <c r="Q7220" s="68"/>
      <c r="R7220" s="68"/>
      <c r="S7220" s="68"/>
      <c r="T7220" s="69">
        <f t="shared" si="770"/>
        <v>0</v>
      </c>
      <c r="U7220" s="68"/>
      <c r="V7220" s="70"/>
      <c r="W7220" s="70"/>
      <c r="X7220" s="71">
        <f t="shared" si="771"/>
        <v>0</v>
      </c>
      <c r="Y7220" s="72"/>
      <c r="Z7220" s="70"/>
      <c r="AA7220" s="68"/>
      <c r="AB7220" s="73"/>
      <c r="AC7220" s="70"/>
      <c r="AD7220" s="74"/>
      <c r="AE7220" s="68"/>
      <c r="AF7220" s="75"/>
    </row>
    <row r="7221" ht="28.5" customHeight="1" spans="1:32">
      <c r="A7221" s="61" t="s">
        <v>36</v>
      </c>
      <c r="B7221" s="61" t="s">
        <v>4802</v>
      </c>
      <c r="C7221" s="61" t="s">
        <v>4803</v>
      </c>
      <c r="D7221" s="61" t="s">
        <v>4804</v>
      </c>
      <c r="E7221" s="62" t="s">
        <v>4965</v>
      </c>
      <c r="F7221" s="46">
        <v>46196</v>
      </c>
      <c r="G7221" s="46" t="str">
        <f t="shared" si="768"/>
        <v>刘颂明2026-6-23</v>
      </c>
      <c r="H7221" s="63"/>
      <c r="I7221" s="63"/>
      <c r="J7221" s="64"/>
      <c r="K7221" s="64"/>
      <c r="L7221" s="65"/>
      <c r="M7221" s="65"/>
      <c r="N7221" s="65"/>
      <c r="O7221" s="66"/>
      <c r="P7221" s="152"/>
      <c r="Q7221" s="68"/>
      <c r="R7221" s="68"/>
      <c r="S7221" s="68"/>
      <c r="T7221" s="69">
        <f t="shared" si="770"/>
        <v>0</v>
      </c>
      <c r="U7221" s="68"/>
      <c r="V7221" s="70"/>
      <c r="W7221" s="70"/>
      <c r="X7221" s="71">
        <f t="shared" si="771"/>
        <v>0</v>
      </c>
      <c r="Y7221" s="72"/>
      <c r="Z7221" s="70"/>
      <c r="AA7221" s="68"/>
      <c r="AB7221" s="73"/>
      <c r="AC7221" s="70"/>
      <c r="AD7221" s="74"/>
      <c r="AE7221" s="68"/>
      <c r="AF7221" s="75"/>
    </row>
    <row r="7222" ht="28.5" customHeight="1" spans="1:32">
      <c r="A7222" s="61" t="s">
        <v>36</v>
      </c>
      <c r="B7222" s="61" t="s">
        <v>4802</v>
      </c>
      <c r="C7222" s="61" t="s">
        <v>4803</v>
      </c>
      <c r="D7222" s="61" t="s">
        <v>4804</v>
      </c>
      <c r="E7222" s="62" t="s">
        <v>4965</v>
      </c>
      <c r="F7222" s="46">
        <v>46197</v>
      </c>
      <c r="G7222" s="46" t="str">
        <f t="shared" si="768"/>
        <v>刘颂明2026-6-24</v>
      </c>
      <c r="H7222" s="63"/>
      <c r="I7222" s="63"/>
      <c r="J7222" s="64"/>
      <c r="K7222" s="64"/>
      <c r="L7222" s="65"/>
      <c r="M7222" s="65"/>
      <c r="N7222" s="65"/>
      <c r="O7222" s="66"/>
      <c r="P7222" s="152"/>
      <c r="Q7222" s="68"/>
      <c r="R7222" s="68"/>
      <c r="S7222" s="68"/>
      <c r="T7222" s="69">
        <f t="shared" si="770"/>
        <v>0</v>
      </c>
      <c r="U7222" s="68"/>
      <c r="V7222" s="70"/>
      <c r="W7222" s="70"/>
      <c r="X7222" s="71">
        <f t="shared" si="771"/>
        <v>0</v>
      </c>
      <c r="Y7222" s="72"/>
      <c r="Z7222" s="70"/>
      <c r="AA7222" s="68"/>
      <c r="AB7222" s="73"/>
      <c r="AC7222" s="70"/>
      <c r="AD7222" s="74"/>
      <c r="AE7222" s="68"/>
      <c r="AF7222" s="75"/>
    </row>
    <row r="7223" ht="28.5" customHeight="1" spans="1:32">
      <c r="A7223" s="61" t="s">
        <v>36</v>
      </c>
      <c r="B7223" s="61" t="s">
        <v>4802</v>
      </c>
      <c r="C7223" s="61" t="s">
        <v>4803</v>
      </c>
      <c r="D7223" s="61" t="s">
        <v>4804</v>
      </c>
      <c r="E7223" s="62" t="s">
        <v>4965</v>
      </c>
      <c r="F7223" s="46">
        <v>46198</v>
      </c>
      <c r="G7223" s="46" t="str">
        <f t="shared" si="768"/>
        <v>刘颂明2026-6-25</v>
      </c>
      <c r="H7223" s="63"/>
      <c r="I7223" s="63"/>
      <c r="J7223" s="64"/>
      <c r="K7223" s="64"/>
      <c r="L7223" s="65"/>
      <c r="M7223" s="65"/>
      <c r="N7223" s="65"/>
      <c r="O7223" s="66"/>
      <c r="P7223" s="152"/>
      <c r="Q7223" s="68"/>
      <c r="R7223" s="68"/>
      <c r="S7223" s="68"/>
      <c r="T7223" s="69">
        <f t="shared" si="770"/>
        <v>0</v>
      </c>
      <c r="U7223" s="68"/>
      <c r="V7223" s="70"/>
      <c r="W7223" s="70"/>
      <c r="X7223" s="71">
        <f t="shared" si="771"/>
        <v>0</v>
      </c>
      <c r="Y7223" s="72"/>
      <c r="Z7223" s="70"/>
      <c r="AA7223" s="68"/>
      <c r="AB7223" s="73"/>
      <c r="AC7223" s="70"/>
      <c r="AD7223" s="74"/>
      <c r="AE7223" s="68"/>
      <c r="AF7223" s="75"/>
    </row>
    <row r="7224" ht="28.5" customHeight="1" spans="1:32">
      <c r="A7224" s="61" t="s">
        <v>36</v>
      </c>
      <c r="B7224" s="61" t="s">
        <v>4802</v>
      </c>
      <c r="C7224" s="61" t="s">
        <v>4803</v>
      </c>
      <c r="D7224" s="61" t="s">
        <v>4804</v>
      </c>
      <c r="E7224" s="62" t="s">
        <v>4965</v>
      </c>
      <c r="F7224" s="46">
        <v>46199</v>
      </c>
      <c r="G7224" s="46" t="str">
        <f t="shared" si="768"/>
        <v>刘颂明2026-6-26</v>
      </c>
      <c r="H7224" s="63"/>
      <c r="I7224" s="63"/>
      <c r="J7224" s="64"/>
      <c r="K7224" s="64"/>
      <c r="L7224" s="65"/>
      <c r="M7224" s="65"/>
      <c r="N7224" s="65"/>
      <c r="O7224" s="66"/>
      <c r="P7224" s="152"/>
      <c r="Q7224" s="68"/>
      <c r="R7224" s="68"/>
      <c r="S7224" s="68"/>
      <c r="T7224" s="69">
        <f t="shared" si="770"/>
        <v>0</v>
      </c>
      <c r="U7224" s="68"/>
      <c r="V7224" s="70"/>
      <c r="W7224" s="70"/>
      <c r="X7224" s="71">
        <f t="shared" si="771"/>
        <v>0</v>
      </c>
      <c r="Y7224" s="72"/>
      <c r="Z7224" s="70"/>
      <c r="AA7224" s="68"/>
      <c r="AB7224" s="73"/>
      <c r="AC7224" s="70"/>
      <c r="AD7224" s="74"/>
      <c r="AE7224" s="68"/>
      <c r="AF7224" s="75"/>
    </row>
    <row r="7225" ht="28.5" customHeight="1" spans="1:32">
      <c r="A7225" s="61" t="s">
        <v>36</v>
      </c>
      <c r="B7225" s="61" t="s">
        <v>4802</v>
      </c>
      <c r="C7225" s="61" t="s">
        <v>4803</v>
      </c>
      <c r="D7225" s="61" t="s">
        <v>4804</v>
      </c>
      <c r="E7225" s="62" t="s">
        <v>4965</v>
      </c>
      <c r="F7225" s="46">
        <v>46200</v>
      </c>
      <c r="G7225" s="46" t="str">
        <f t="shared" si="768"/>
        <v>刘颂明2026-6-27</v>
      </c>
      <c r="H7225" s="63"/>
      <c r="I7225" s="63"/>
      <c r="J7225" s="64"/>
      <c r="K7225" s="64"/>
      <c r="L7225" s="65"/>
      <c r="M7225" s="65"/>
      <c r="N7225" s="79"/>
      <c r="O7225" s="66"/>
      <c r="P7225" s="152"/>
      <c r="Q7225" s="68"/>
      <c r="R7225" s="68"/>
      <c r="S7225" s="68"/>
      <c r="T7225" s="69">
        <f t="shared" si="770"/>
        <v>0</v>
      </c>
      <c r="U7225" s="68"/>
      <c r="V7225" s="70"/>
      <c r="W7225" s="70"/>
      <c r="X7225" s="71">
        <f t="shared" si="771"/>
        <v>0</v>
      </c>
      <c r="Y7225" s="72"/>
      <c r="Z7225" s="70"/>
      <c r="AA7225" s="68"/>
      <c r="AB7225" s="73"/>
      <c r="AC7225" s="70"/>
      <c r="AD7225" s="74"/>
      <c r="AE7225" s="68"/>
      <c r="AF7225" s="75"/>
    </row>
    <row r="7226" ht="28.5" customHeight="1" spans="1:32">
      <c r="A7226" s="61" t="s">
        <v>36</v>
      </c>
      <c r="B7226" s="61" t="s">
        <v>4802</v>
      </c>
      <c r="C7226" s="61" t="s">
        <v>4803</v>
      </c>
      <c r="D7226" s="61" t="s">
        <v>4804</v>
      </c>
      <c r="E7226" s="62" t="s">
        <v>4965</v>
      </c>
      <c r="F7226" s="46">
        <v>46201</v>
      </c>
      <c r="G7226" s="46" t="str">
        <f t="shared" si="768"/>
        <v>刘颂明2026-6-28</v>
      </c>
      <c r="H7226" s="63"/>
      <c r="I7226" s="63"/>
      <c r="J7226" s="64"/>
      <c r="K7226" s="64"/>
      <c r="L7226" s="65"/>
      <c r="M7226" s="65"/>
      <c r="N7226" s="65"/>
      <c r="O7226" s="66"/>
      <c r="P7226" s="152"/>
      <c r="Q7226" s="68"/>
      <c r="R7226" s="68"/>
      <c r="S7226" s="68"/>
      <c r="T7226" s="69">
        <f t="shared" si="770"/>
        <v>0</v>
      </c>
      <c r="U7226" s="68"/>
      <c r="V7226" s="70"/>
      <c r="W7226" s="70"/>
      <c r="X7226" s="71">
        <f t="shared" si="771"/>
        <v>0</v>
      </c>
      <c r="Y7226" s="72"/>
      <c r="Z7226" s="70"/>
      <c r="AA7226" s="68"/>
      <c r="AB7226" s="73"/>
      <c r="AC7226" s="70"/>
      <c r="AD7226" s="74"/>
      <c r="AE7226" s="68"/>
      <c r="AF7226" s="75"/>
    </row>
    <row r="7227" ht="28.5" customHeight="1" spans="1:32">
      <c r="A7227" s="61" t="s">
        <v>36</v>
      </c>
      <c r="B7227" s="61" t="s">
        <v>4802</v>
      </c>
      <c r="C7227" s="61" t="s">
        <v>4803</v>
      </c>
      <c r="D7227" s="61" t="s">
        <v>4804</v>
      </c>
      <c r="E7227" s="62" t="s">
        <v>4965</v>
      </c>
      <c r="F7227" s="46">
        <v>46202</v>
      </c>
      <c r="G7227" s="46" t="str">
        <f t="shared" si="768"/>
        <v>刘颂明2026-6-29</v>
      </c>
      <c r="H7227" s="63"/>
      <c r="I7227" s="63"/>
      <c r="J7227" s="64"/>
      <c r="K7227" s="64"/>
      <c r="L7227" s="65"/>
      <c r="M7227" s="65"/>
      <c r="N7227" s="79"/>
      <c r="O7227" s="66"/>
      <c r="P7227" s="152"/>
      <c r="Q7227" s="68"/>
      <c r="R7227" s="68"/>
      <c r="S7227" s="68"/>
      <c r="T7227" s="69">
        <f t="shared" si="770"/>
        <v>0</v>
      </c>
      <c r="U7227" s="68"/>
      <c r="V7227" s="70"/>
      <c r="W7227" s="70"/>
      <c r="X7227" s="71">
        <f t="shared" si="771"/>
        <v>0</v>
      </c>
      <c r="Y7227" s="72"/>
      <c r="Z7227" s="70"/>
      <c r="AA7227" s="68"/>
      <c r="AB7227" s="73"/>
      <c r="AC7227" s="70"/>
      <c r="AD7227" s="74"/>
      <c r="AE7227" s="68"/>
      <c r="AF7227" s="75"/>
    </row>
    <row r="7228" s="3" customFormat="1" ht="28.5" customHeight="1" spans="1:32">
      <c r="A7228" s="61" t="s">
        <v>36</v>
      </c>
      <c r="B7228" s="61" t="s">
        <v>4802</v>
      </c>
      <c r="C7228" s="61" t="s">
        <v>4803</v>
      </c>
      <c r="D7228" s="61" t="s">
        <v>4804</v>
      </c>
      <c r="E7228" s="62" t="s">
        <v>4965</v>
      </c>
      <c r="F7228" s="46">
        <v>46203</v>
      </c>
      <c r="G7228" s="46" t="str">
        <f t="shared" si="768"/>
        <v>刘颂明2026-6-30</v>
      </c>
      <c r="H7228" s="63"/>
      <c r="I7228" s="63"/>
      <c r="J7228" s="64"/>
      <c r="K7228" s="64"/>
      <c r="L7228" s="65"/>
      <c r="M7228" s="65"/>
      <c r="N7228" s="65"/>
      <c r="O7228" s="66"/>
      <c r="P7228" s="152"/>
      <c r="Q7228" s="68"/>
      <c r="R7228" s="68"/>
      <c r="S7228" s="68"/>
      <c r="T7228" s="69">
        <f t="shared" si="770"/>
        <v>0</v>
      </c>
      <c r="U7228" s="68"/>
      <c r="V7228" s="70"/>
      <c r="W7228" s="70"/>
      <c r="X7228" s="71">
        <f t="shared" si="771"/>
        <v>0</v>
      </c>
      <c r="Y7228" s="72"/>
      <c r="Z7228" s="70"/>
      <c r="AA7228" s="68"/>
      <c r="AB7228" s="73"/>
      <c r="AC7228" s="70"/>
      <c r="AD7228" s="74"/>
      <c r="AE7228" s="68"/>
      <c r="AF7228" s="75"/>
    </row>
    <row r="7229" s="3" customFormat="1" ht="28.5" customHeight="1" spans="1:32">
      <c r="A7229" s="61" t="s">
        <v>36</v>
      </c>
      <c r="B7229" s="61" t="s">
        <v>4802</v>
      </c>
      <c r="C7229" s="61" t="s">
        <v>4803</v>
      </c>
      <c r="D7229" s="61" t="s">
        <v>4804</v>
      </c>
      <c r="E7229" s="62" t="s">
        <v>4965</v>
      </c>
      <c r="F7229" s="46">
        <v>46204</v>
      </c>
      <c r="G7229" s="46" t="str">
        <f t="shared" si="768"/>
        <v>刘颂明2026-7-1</v>
      </c>
      <c r="H7229" s="63"/>
      <c r="I7229" s="63"/>
      <c r="J7229" s="64"/>
      <c r="K7229" s="64"/>
      <c r="L7229" s="65"/>
      <c r="M7229" s="65"/>
      <c r="N7229" s="65"/>
      <c r="O7229" s="66"/>
      <c r="P7229" s="152"/>
      <c r="Q7229" s="68"/>
      <c r="R7229" s="68"/>
      <c r="S7229" s="68"/>
      <c r="T7229" s="69">
        <f t="shared" si="770"/>
        <v>0</v>
      </c>
      <c r="U7229" s="68"/>
      <c r="V7229" s="70"/>
      <c r="W7229" s="70"/>
      <c r="X7229" s="71">
        <f t="shared" si="771"/>
        <v>0</v>
      </c>
      <c r="Y7229" s="72"/>
      <c r="Z7229" s="70"/>
      <c r="AA7229" s="68"/>
      <c r="AB7229" s="73"/>
      <c r="AC7229" s="70"/>
      <c r="AD7229" s="74"/>
      <c r="AE7229" s="68"/>
      <c r="AF7229" s="75"/>
    </row>
    <row r="7230" ht="28.5" customHeight="1" spans="1:32">
      <c r="A7230" s="84" t="s">
        <v>36</v>
      </c>
      <c r="B7230" s="84" t="s">
        <v>4802</v>
      </c>
      <c r="C7230" s="84" t="s">
        <v>4803</v>
      </c>
      <c r="D7230" s="84" t="s">
        <v>4804</v>
      </c>
      <c r="E7230" s="62" t="s">
        <v>4965</v>
      </c>
      <c r="F7230" s="86">
        <v>46235</v>
      </c>
      <c r="G7230" s="46" t="str">
        <f t="shared" si="768"/>
        <v>刘颂明2026-8-1</v>
      </c>
      <c r="H7230" s="63"/>
      <c r="I7230" s="63"/>
      <c r="J7230" s="64"/>
      <c r="K7230" s="64"/>
      <c r="L7230" s="65"/>
      <c r="M7230" s="65"/>
      <c r="N7230" s="91"/>
      <c r="O7230" s="153"/>
      <c r="P7230" s="87"/>
      <c r="Q7230" s="87"/>
      <c r="R7230" s="87"/>
      <c r="S7230" s="87"/>
      <c r="T7230" s="69">
        <f t="shared" si="770"/>
        <v>0</v>
      </c>
      <c r="U7230" s="87"/>
      <c r="V7230" s="87"/>
      <c r="W7230" s="87"/>
      <c r="X7230" s="71">
        <f t="shared" si="771"/>
        <v>0</v>
      </c>
      <c r="Y7230" s="88"/>
      <c r="Z7230" s="87"/>
      <c r="AA7230" s="87"/>
      <c r="AB7230" s="87"/>
      <c r="AC7230" s="87"/>
      <c r="AD7230" s="89"/>
      <c r="AE7230" s="87"/>
      <c r="AF7230" s="90"/>
    </row>
    <row r="7231" ht="28.5" customHeight="1" spans="1:32">
      <c r="A7231" s="44" t="s">
        <v>36</v>
      </c>
      <c r="B7231" s="44" t="s">
        <v>4802</v>
      </c>
      <c r="C7231" s="44" t="s">
        <v>4803</v>
      </c>
      <c r="D7231" s="44" t="s">
        <v>4804</v>
      </c>
      <c r="E7231" s="44" t="s">
        <v>4994</v>
      </c>
      <c r="F7231" s="45">
        <v>46173</v>
      </c>
      <c r="G7231" s="46" t="str">
        <f t="shared" si="768"/>
        <v>邓洪运2026-5-31</v>
      </c>
      <c r="H7231" s="149"/>
      <c r="I7231" s="149"/>
      <c r="J7231" s="150"/>
      <c r="K7231" s="150"/>
      <c r="L7231" s="150"/>
      <c r="M7231" s="151"/>
      <c r="N7231" s="151"/>
      <c r="O7231" s="136">
        <f t="shared" ref="O7231:AE7231" si="772">SUM(O7232:O7263)</f>
        <v>0</v>
      </c>
      <c r="P7231" s="137">
        <f t="shared" si="772"/>
        <v>0</v>
      </c>
      <c r="Q7231" s="138">
        <f t="shared" si="772"/>
        <v>0</v>
      </c>
      <c r="R7231" s="138">
        <f t="shared" si="772"/>
        <v>0</v>
      </c>
      <c r="S7231" s="53">
        <f t="shared" si="772"/>
        <v>0</v>
      </c>
      <c r="T7231" s="139">
        <f t="shared" si="772"/>
        <v>0</v>
      </c>
      <c r="U7231" s="55">
        <f t="shared" si="772"/>
        <v>0</v>
      </c>
      <c r="V7231" s="139">
        <f t="shared" si="772"/>
        <v>0</v>
      </c>
      <c r="W7231" s="139">
        <f t="shared" si="772"/>
        <v>0</v>
      </c>
      <c r="X7231" s="140">
        <f t="shared" si="772"/>
        <v>0</v>
      </c>
      <c r="Y7231" s="141">
        <f t="shared" si="772"/>
        <v>0</v>
      </c>
      <c r="Z7231" s="139">
        <f t="shared" si="772"/>
        <v>0</v>
      </c>
      <c r="AA7231" s="142">
        <f t="shared" si="772"/>
        <v>64</v>
      </c>
      <c r="AB7231" s="139">
        <f t="shared" si="772"/>
        <v>0</v>
      </c>
      <c r="AC7231" s="139">
        <f t="shared" si="772"/>
        <v>0</v>
      </c>
      <c r="AD7231" s="143">
        <f t="shared" si="772"/>
        <v>0</v>
      </c>
      <c r="AE7231" s="142">
        <f t="shared" si="772"/>
        <v>0</v>
      </c>
      <c r="AF7231" s="60"/>
    </row>
    <row r="7232" ht="28.5" customHeight="1" spans="1:32">
      <c r="A7232" s="61" t="s">
        <v>36</v>
      </c>
      <c r="B7232" s="61" t="s">
        <v>4802</v>
      </c>
      <c r="C7232" s="61" t="s">
        <v>4803</v>
      </c>
      <c r="D7232" s="61" t="s">
        <v>4804</v>
      </c>
      <c r="E7232" s="62" t="s">
        <v>4994</v>
      </c>
      <c r="F7232" s="46">
        <v>46174</v>
      </c>
      <c r="G7232" s="46" t="str">
        <f t="shared" si="768"/>
        <v>邓洪运2026-6-1</v>
      </c>
      <c r="H7232" s="63" t="s">
        <v>4966</v>
      </c>
      <c r="I7232" s="63" t="s">
        <v>4995</v>
      </c>
      <c r="J7232" s="64"/>
      <c r="K7232" s="64"/>
      <c r="L7232" s="65"/>
      <c r="M7232" s="65"/>
      <c r="N7232" s="65"/>
      <c r="O7232" s="66"/>
      <c r="P7232" s="152"/>
      <c r="Q7232" s="68"/>
      <c r="R7232" s="68"/>
      <c r="S7232" s="68"/>
      <c r="T7232" s="69">
        <f t="shared" ref="T7232:T7263" si="773">SUM(O7232:S7232)</f>
        <v>0</v>
      </c>
      <c r="U7232" s="68"/>
      <c r="V7232" s="70"/>
      <c r="W7232" s="70"/>
      <c r="X7232" s="71">
        <f t="shared" ref="X7232:X7263" si="774">SUM(T7232:W7232)</f>
        <v>0</v>
      </c>
      <c r="Y7232" s="72"/>
      <c r="Z7232" s="70"/>
      <c r="AA7232" s="68">
        <v>4</v>
      </c>
      <c r="AB7232" s="73"/>
      <c r="AC7232" s="70"/>
      <c r="AD7232" s="74"/>
      <c r="AE7232" s="68"/>
      <c r="AF7232" s="75"/>
    </row>
    <row r="7233" ht="28.5" customHeight="1" spans="1:32">
      <c r="A7233" s="61" t="s">
        <v>36</v>
      </c>
      <c r="B7233" s="61" t="s">
        <v>4802</v>
      </c>
      <c r="C7233" s="61" t="s">
        <v>4803</v>
      </c>
      <c r="D7233" s="61" t="s">
        <v>4804</v>
      </c>
      <c r="E7233" s="62" t="s">
        <v>4994</v>
      </c>
      <c r="F7233" s="46">
        <v>46175</v>
      </c>
      <c r="G7233" s="46" t="str">
        <f t="shared" si="768"/>
        <v>邓洪运2026-6-2</v>
      </c>
      <c r="H7233" s="63" t="s">
        <v>4834</v>
      </c>
      <c r="I7233" s="63" t="s">
        <v>4996</v>
      </c>
      <c r="J7233" s="64"/>
      <c r="K7233" s="64"/>
      <c r="L7233" s="65"/>
      <c r="M7233" s="65"/>
      <c r="N7233" s="65"/>
      <c r="O7233" s="66"/>
      <c r="P7233" s="152"/>
      <c r="Q7233" s="68"/>
      <c r="R7233" s="68"/>
      <c r="S7233" s="68"/>
      <c r="T7233" s="69">
        <f t="shared" si="773"/>
        <v>0</v>
      </c>
      <c r="U7233" s="68"/>
      <c r="V7233" s="70"/>
      <c r="W7233" s="70"/>
      <c r="X7233" s="71">
        <f t="shared" si="774"/>
        <v>0</v>
      </c>
      <c r="Y7233" s="72"/>
      <c r="Z7233" s="70"/>
      <c r="AA7233" s="68">
        <v>4</v>
      </c>
      <c r="AB7233" s="73"/>
      <c r="AC7233" s="70"/>
      <c r="AD7233" s="74"/>
      <c r="AE7233" s="68"/>
      <c r="AF7233" s="75"/>
    </row>
    <row r="7234" ht="28.5" customHeight="1" spans="1:32">
      <c r="A7234" s="61" t="s">
        <v>36</v>
      </c>
      <c r="B7234" s="61" t="s">
        <v>4802</v>
      </c>
      <c r="C7234" s="61" t="s">
        <v>4803</v>
      </c>
      <c r="D7234" s="61" t="s">
        <v>4804</v>
      </c>
      <c r="E7234" s="62" t="s">
        <v>4994</v>
      </c>
      <c r="F7234" s="46">
        <v>46176</v>
      </c>
      <c r="G7234" s="46" t="str">
        <f t="shared" si="768"/>
        <v>邓洪运2026-6-3</v>
      </c>
      <c r="H7234" s="63" t="s">
        <v>4997</v>
      </c>
      <c r="I7234" s="63" t="s">
        <v>4998</v>
      </c>
      <c r="J7234" s="64"/>
      <c r="K7234" s="64"/>
      <c r="L7234" s="65"/>
      <c r="M7234" s="65"/>
      <c r="N7234" s="65"/>
      <c r="O7234" s="66"/>
      <c r="P7234" s="152"/>
      <c r="Q7234" s="68"/>
      <c r="R7234" s="68"/>
      <c r="S7234" s="68"/>
      <c r="T7234" s="69">
        <f t="shared" si="773"/>
        <v>0</v>
      </c>
      <c r="U7234" s="68"/>
      <c r="V7234" s="70"/>
      <c r="W7234" s="70"/>
      <c r="X7234" s="71">
        <f t="shared" si="774"/>
        <v>0</v>
      </c>
      <c r="Y7234" s="72"/>
      <c r="Z7234" s="70"/>
      <c r="AA7234" s="68">
        <v>4</v>
      </c>
      <c r="AB7234" s="73"/>
      <c r="AC7234" s="70"/>
      <c r="AD7234" s="74"/>
      <c r="AE7234" s="68"/>
      <c r="AF7234" s="75"/>
    </row>
    <row r="7235" ht="28.5" customHeight="1" spans="1:32">
      <c r="A7235" s="61" t="s">
        <v>36</v>
      </c>
      <c r="B7235" s="61" t="s">
        <v>4802</v>
      </c>
      <c r="C7235" s="61" t="s">
        <v>4803</v>
      </c>
      <c r="D7235" s="61" t="s">
        <v>4804</v>
      </c>
      <c r="E7235" s="62" t="s">
        <v>4994</v>
      </c>
      <c r="F7235" s="46">
        <v>46177</v>
      </c>
      <c r="G7235" s="46" t="str">
        <f t="shared" si="768"/>
        <v>邓洪运2026-6-4</v>
      </c>
      <c r="H7235" s="63" t="s">
        <v>4838</v>
      </c>
      <c r="I7235" s="63" t="s">
        <v>4999</v>
      </c>
      <c r="J7235" s="64"/>
      <c r="K7235" s="64"/>
      <c r="L7235" s="65"/>
      <c r="M7235" s="65"/>
      <c r="N7235" s="65"/>
      <c r="O7235" s="66"/>
      <c r="P7235" s="152"/>
      <c r="Q7235" s="68"/>
      <c r="R7235" s="68"/>
      <c r="S7235" s="68"/>
      <c r="T7235" s="69">
        <f t="shared" si="773"/>
        <v>0</v>
      </c>
      <c r="U7235" s="68"/>
      <c r="V7235" s="70"/>
      <c r="W7235" s="70"/>
      <c r="X7235" s="71">
        <f t="shared" si="774"/>
        <v>0</v>
      </c>
      <c r="Y7235" s="72"/>
      <c r="Z7235" s="70"/>
      <c r="AA7235" s="68">
        <v>4</v>
      </c>
      <c r="AB7235" s="73"/>
      <c r="AC7235" s="70"/>
      <c r="AD7235" s="74"/>
      <c r="AE7235" s="68"/>
      <c r="AF7235" s="75"/>
    </row>
    <row r="7236" ht="28.5" customHeight="1" spans="1:32">
      <c r="A7236" s="61" t="s">
        <v>36</v>
      </c>
      <c r="B7236" s="61" t="s">
        <v>4802</v>
      </c>
      <c r="C7236" s="61" t="s">
        <v>4803</v>
      </c>
      <c r="D7236" s="61" t="s">
        <v>4804</v>
      </c>
      <c r="E7236" s="62" t="s">
        <v>4994</v>
      </c>
      <c r="F7236" s="46">
        <v>46178</v>
      </c>
      <c r="G7236" s="46" t="str">
        <f t="shared" si="768"/>
        <v>邓洪运2026-6-5</v>
      </c>
      <c r="H7236" s="63" t="s">
        <v>5000</v>
      </c>
      <c r="I7236" s="63" t="s">
        <v>5001</v>
      </c>
      <c r="J7236" s="64"/>
      <c r="K7236" s="64"/>
      <c r="L7236" s="65"/>
      <c r="M7236" s="65"/>
      <c r="N7236" s="65"/>
      <c r="O7236" s="66"/>
      <c r="P7236" s="152"/>
      <c r="Q7236" s="68"/>
      <c r="R7236" s="68"/>
      <c r="S7236" s="68"/>
      <c r="T7236" s="69">
        <f t="shared" si="773"/>
        <v>0</v>
      </c>
      <c r="U7236" s="68"/>
      <c r="V7236" s="70"/>
      <c r="W7236" s="70"/>
      <c r="X7236" s="71">
        <f t="shared" si="774"/>
        <v>0</v>
      </c>
      <c r="Y7236" s="72"/>
      <c r="Z7236" s="70"/>
      <c r="AA7236" s="68">
        <v>4</v>
      </c>
      <c r="AB7236" s="73"/>
      <c r="AC7236" s="70"/>
      <c r="AD7236" s="74"/>
      <c r="AE7236" s="68"/>
      <c r="AF7236" s="75"/>
    </row>
    <row r="7237" ht="28.5" customHeight="1" spans="1:32">
      <c r="A7237" s="61" t="s">
        <v>36</v>
      </c>
      <c r="B7237" s="61" t="s">
        <v>4802</v>
      </c>
      <c r="C7237" s="61" t="s">
        <v>4803</v>
      </c>
      <c r="D7237" s="61" t="s">
        <v>4804</v>
      </c>
      <c r="E7237" s="62" t="s">
        <v>4994</v>
      </c>
      <c r="F7237" s="46">
        <v>46179</v>
      </c>
      <c r="G7237" s="46" t="str">
        <f t="shared" si="768"/>
        <v>邓洪运2026-6-6</v>
      </c>
      <c r="H7237" s="63" t="s">
        <v>4842</v>
      </c>
      <c r="I7237" s="63" t="s">
        <v>5002</v>
      </c>
      <c r="J7237" s="64"/>
      <c r="K7237" s="64"/>
      <c r="L7237" s="65"/>
      <c r="M7237" s="65"/>
      <c r="N7237" s="65"/>
      <c r="O7237" s="66"/>
      <c r="P7237" s="152"/>
      <c r="Q7237" s="68"/>
      <c r="R7237" s="68"/>
      <c r="S7237" s="68"/>
      <c r="T7237" s="69">
        <f t="shared" si="773"/>
        <v>0</v>
      </c>
      <c r="U7237" s="68"/>
      <c r="V7237" s="70"/>
      <c r="W7237" s="70"/>
      <c r="X7237" s="71">
        <f t="shared" si="774"/>
        <v>0</v>
      </c>
      <c r="Y7237" s="72"/>
      <c r="Z7237" s="70"/>
      <c r="AA7237" s="68">
        <v>2</v>
      </c>
      <c r="AB7237" s="73"/>
      <c r="AC7237" s="70"/>
      <c r="AD7237" s="74"/>
      <c r="AE7237" s="68"/>
      <c r="AF7237" s="75"/>
    </row>
    <row r="7238" ht="28.5" customHeight="1" spans="1:32">
      <c r="A7238" s="61" t="s">
        <v>36</v>
      </c>
      <c r="B7238" s="61" t="s">
        <v>4802</v>
      </c>
      <c r="C7238" s="61" t="s">
        <v>4803</v>
      </c>
      <c r="D7238" s="61" t="s">
        <v>4804</v>
      </c>
      <c r="E7238" s="62" t="s">
        <v>4994</v>
      </c>
      <c r="F7238" s="77">
        <v>46180</v>
      </c>
      <c r="G7238" s="46" t="str">
        <f t="shared" si="768"/>
        <v>邓洪运2026-6-7</v>
      </c>
      <c r="H7238" s="63"/>
      <c r="I7238" s="63"/>
      <c r="J7238" s="64"/>
      <c r="K7238" s="64"/>
      <c r="L7238" s="65"/>
      <c r="M7238" s="65"/>
      <c r="N7238" s="65"/>
      <c r="O7238" s="66"/>
      <c r="P7238" s="152"/>
      <c r="Q7238" s="68"/>
      <c r="R7238" s="68"/>
      <c r="S7238" s="68"/>
      <c r="T7238" s="69">
        <f t="shared" si="773"/>
        <v>0</v>
      </c>
      <c r="U7238" s="68"/>
      <c r="V7238" s="70"/>
      <c r="W7238" s="70"/>
      <c r="X7238" s="71">
        <f t="shared" si="774"/>
        <v>0</v>
      </c>
      <c r="Y7238" s="72"/>
      <c r="Z7238" s="70"/>
      <c r="AA7238" s="68"/>
      <c r="AB7238" s="73"/>
      <c r="AC7238" s="70"/>
      <c r="AD7238" s="74"/>
      <c r="AE7238" s="68"/>
      <c r="AF7238" s="75"/>
    </row>
    <row r="7239" ht="28.5" customHeight="1" spans="1:32">
      <c r="A7239" s="61" t="s">
        <v>36</v>
      </c>
      <c r="B7239" s="61" t="s">
        <v>4802</v>
      </c>
      <c r="C7239" s="61" t="s">
        <v>4803</v>
      </c>
      <c r="D7239" s="61" t="s">
        <v>4804</v>
      </c>
      <c r="E7239" s="62" t="s">
        <v>4994</v>
      </c>
      <c r="F7239" s="46">
        <v>46181</v>
      </c>
      <c r="G7239" s="46" t="str">
        <f t="shared" si="768"/>
        <v>邓洪运2026-6-8</v>
      </c>
      <c r="H7239" s="63" t="s">
        <v>5003</v>
      </c>
      <c r="I7239" s="63" t="s">
        <v>5004</v>
      </c>
      <c r="J7239" s="64"/>
      <c r="K7239" s="64"/>
      <c r="L7239" s="65"/>
      <c r="M7239" s="65"/>
      <c r="N7239" s="65"/>
      <c r="O7239" s="66"/>
      <c r="P7239" s="152"/>
      <c r="Q7239" s="68"/>
      <c r="R7239" s="68"/>
      <c r="S7239" s="68"/>
      <c r="T7239" s="69">
        <f t="shared" si="773"/>
        <v>0</v>
      </c>
      <c r="U7239" s="68"/>
      <c r="V7239" s="70"/>
      <c r="W7239" s="70"/>
      <c r="X7239" s="71">
        <f t="shared" si="774"/>
        <v>0</v>
      </c>
      <c r="Y7239" s="72"/>
      <c r="Z7239" s="70"/>
      <c r="AA7239" s="68">
        <v>4</v>
      </c>
      <c r="AB7239" s="73"/>
      <c r="AC7239" s="70"/>
      <c r="AD7239" s="74"/>
      <c r="AE7239" s="68"/>
      <c r="AF7239" s="75"/>
    </row>
    <row r="7240" ht="28.5" customHeight="1" spans="1:32">
      <c r="A7240" s="61" t="s">
        <v>36</v>
      </c>
      <c r="B7240" s="61" t="s">
        <v>4802</v>
      </c>
      <c r="C7240" s="61" t="s">
        <v>4803</v>
      </c>
      <c r="D7240" s="61" t="s">
        <v>4804</v>
      </c>
      <c r="E7240" s="62" t="s">
        <v>4994</v>
      </c>
      <c r="F7240" s="78">
        <v>46182</v>
      </c>
      <c r="G7240" s="46" t="str">
        <f t="shared" si="768"/>
        <v>邓洪运2026-6-9</v>
      </c>
      <c r="H7240" s="63" t="s">
        <v>5005</v>
      </c>
      <c r="I7240" s="63" t="s">
        <v>5006</v>
      </c>
      <c r="J7240" s="64"/>
      <c r="K7240" s="64"/>
      <c r="L7240" s="65"/>
      <c r="M7240" s="65"/>
      <c r="N7240" s="65"/>
      <c r="O7240" s="66"/>
      <c r="P7240" s="152"/>
      <c r="Q7240" s="68"/>
      <c r="R7240" s="68"/>
      <c r="S7240" s="68"/>
      <c r="T7240" s="69">
        <f t="shared" si="773"/>
        <v>0</v>
      </c>
      <c r="U7240" s="68"/>
      <c r="V7240" s="70"/>
      <c r="W7240" s="70"/>
      <c r="X7240" s="71">
        <f t="shared" si="774"/>
        <v>0</v>
      </c>
      <c r="Y7240" s="72"/>
      <c r="Z7240" s="70"/>
      <c r="AA7240" s="68">
        <v>4</v>
      </c>
      <c r="AB7240" s="73"/>
      <c r="AC7240" s="70"/>
      <c r="AD7240" s="74"/>
      <c r="AE7240" s="68"/>
      <c r="AF7240" s="75"/>
    </row>
    <row r="7241" ht="28.5" customHeight="1" spans="1:32">
      <c r="A7241" s="61" t="s">
        <v>36</v>
      </c>
      <c r="B7241" s="61" t="s">
        <v>4802</v>
      </c>
      <c r="C7241" s="61" t="s">
        <v>4803</v>
      </c>
      <c r="D7241" s="61" t="s">
        <v>4804</v>
      </c>
      <c r="E7241" s="62" t="s">
        <v>4994</v>
      </c>
      <c r="F7241" s="46">
        <v>46183</v>
      </c>
      <c r="G7241" s="46" t="str">
        <f t="shared" ref="G7241:G7304" si="775">E7241&amp;TEXT(MID(F7241,1,5),"YYYY-m-d")</f>
        <v>邓洪运2026-6-10</v>
      </c>
      <c r="H7241" s="63" t="s">
        <v>5007</v>
      </c>
      <c r="I7241" s="63" t="s">
        <v>5008</v>
      </c>
      <c r="J7241" s="64"/>
      <c r="K7241" s="64"/>
      <c r="L7241" s="65"/>
      <c r="M7241" s="65"/>
      <c r="N7241" s="65"/>
      <c r="O7241" s="66"/>
      <c r="P7241" s="152"/>
      <c r="Q7241" s="68"/>
      <c r="R7241" s="68"/>
      <c r="S7241" s="68"/>
      <c r="T7241" s="69">
        <f t="shared" si="773"/>
        <v>0</v>
      </c>
      <c r="U7241" s="68"/>
      <c r="V7241" s="70"/>
      <c r="W7241" s="70"/>
      <c r="X7241" s="71">
        <f t="shared" si="774"/>
        <v>0</v>
      </c>
      <c r="Y7241" s="72"/>
      <c r="Z7241" s="70"/>
      <c r="AA7241" s="68">
        <v>4</v>
      </c>
      <c r="AB7241" s="73"/>
      <c r="AC7241" s="70"/>
      <c r="AD7241" s="74"/>
      <c r="AE7241" s="68"/>
      <c r="AF7241" s="75"/>
    </row>
    <row r="7242" ht="28.5" customHeight="1" spans="1:32">
      <c r="A7242" s="61" t="s">
        <v>36</v>
      </c>
      <c r="B7242" s="61" t="s">
        <v>4802</v>
      </c>
      <c r="C7242" s="61" t="s">
        <v>4803</v>
      </c>
      <c r="D7242" s="61" t="s">
        <v>4804</v>
      </c>
      <c r="E7242" s="62" t="s">
        <v>4994</v>
      </c>
      <c r="F7242" s="46">
        <v>46184</v>
      </c>
      <c r="G7242" s="46" t="str">
        <f t="shared" si="775"/>
        <v>邓洪运2026-6-11</v>
      </c>
      <c r="H7242" s="63" t="s">
        <v>5009</v>
      </c>
      <c r="I7242" s="63" t="s">
        <v>5010</v>
      </c>
      <c r="J7242" s="64"/>
      <c r="K7242" s="64"/>
      <c r="L7242" s="65"/>
      <c r="M7242" s="65"/>
      <c r="N7242" s="65"/>
      <c r="O7242" s="66"/>
      <c r="P7242" s="152"/>
      <c r="Q7242" s="68"/>
      <c r="R7242" s="68"/>
      <c r="S7242" s="68"/>
      <c r="T7242" s="69">
        <f t="shared" si="773"/>
        <v>0</v>
      </c>
      <c r="U7242" s="68"/>
      <c r="V7242" s="70"/>
      <c r="W7242" s="70"/>
      <c r="X7242" s="71">
        <f t="shared" si="774"/>
        <v>0</v>
      </c>
      <c r="Y7242" s="72"/>
      <c r="Z7242" s="70"/>
      <c r="AA7242" s="68">
        <v>4</v>
      </c>
      <c r="AB7242" s="73"/>
      <c r="AC7242" s="70"/>
      <c r="AD7242" s="74"/>
      <c r="AE7242" s="68"/>
      <c r="AF7242" s="75"/>
    </row>
    <row r="7243" ht="28.5" customHeight="1" spans="1:32">
      <c r="A7243" s="61" t="s">
        <v>36</v>
      </c>
      <c r="B7243" s="61" t="s">
        <v>4802</v>
      </c>
      <c r="C7243" s="61" t="s">
        <v>4803</v>
      </c>
      <c r="D7243" s="61" t="s">
        <v>4804</v>
      </c>
      <c r="E7243" s="62" t="s">
        <v>4994</v>
      </c>
      <c r="F7243" s="46">
        <v>46185</v>
      </c>
      <c r="G7243" s="46" t="str">
        <f t="shared" si="775"/>
        <v>邓洪运2026-6-12</v>
      </c>
      <c r="H7243" s="63" t="s">
        <v>5011</v>
      </c>
      <c r="I7243" s="63" t="s">
        <v>5012</v>
      </c>
      <c r="J7243" s="64"/>
      <c r="K7243" s="64"/>
      <c r="L7243" s="65"/>
      <c r="M7243" s="65"/>
      <c r="N7243" s="65"/>
      <c r="O7243" s="66"/>
      <c r="P7243" s="152"/>
      <c r="Q7243" s="68"/>
      <c r="R7243" s="68"/>
      <c r="S7243" s="68"/>
      <c r="T7243" s="69">
        <f t="shared" si="773"/>
        <v>0</v>
      </c>
      <c r="U7243" s="68"/>
      <c r="V7243" s="70"/>
      <c r="W7243" s="70"/>
      <c r="X7243" s="71">
        <f t="shared" si="774"/>
        <v>0</v>
      </c>
      <c r="Y7243" s="72"/>
      <c r="Z7243" s="70"/>
      <c r="AA7243" s="68">
        <v>4</v>
      </c>
      <c r="AB7243" s="73"/>
      <c r="AC7243" s="70"/>
      <c r="AD7243" s="74"/>
      <c r="AE7243" s="68"/>
      <c r="AF7243" s="75"/>
    </row>
    <row r="7244" ht="28.5" customHeight="1" spans="1:32">
      <c r="A7244" s="61" t="s">
        <v>36</v>
      </c>
      <c r="B7244" s="61" t="s">
        <v>4802</v>
      </c>
      <c r="C7244" s="61" t="s">
        <v>4803</v>
      </c>
      <c r="D7244" s="61" t="s">
        <v>4804</v>
      </c>
      <c r="E7244" s="62" t="s">
        <v>4994</v>
      </c>
      <c r="F7244" s="46">
        <v>46186</v>
      </c>
      <c r="G7244" s="46" t="str">
        <f t="shared" si="775"/>
        <v>邓洪运2026-6-13</v>
      </c>
      <c r="H7244" s="63" t="s">
        <v>5013</v>
      </c>
      <c r="I7244" s="63" t="s">
        <v>2242</v>
      </c>
      <c r="J7244" s="64"/>
      <c r="K7244" s="64"/>
      <c r="L7244" s="65"/>
      <c r="M7244" s="65"/>
      <c r="N7244" s="65"/>
      <c r="O7244" s="66"/>
      <c r="P7244" s="152"/>
      <c r="Q7244" s="68"/>
      <c r="R7244" s="68"/>
      <c r="S7244" s="68"/>
      <c r="T7244" s="69">
        <f t="shared" si="773"/>
        <v>0</v>
      </c>
      <c r="U7244" s="68"/>
      <c r="V7244" s="70"/>
      <c r="W7244" s="70"/>
      <c r="X7244" s="71">
        <f t="shared" si="774"/>
        <v>0</v>
      </c>
      <c r="Y7244" s="72"/>
      <c r="Z7244" s="70"/>
      <c r="AA7244" s="68">
        <v>2</v>
      </c>
      <c r="AB7244" s="73"/>
      <c r="AC7244" s="70"/>
      <c r="AD7244" s="74"/>
      <c r="AE7244" s="68"/>
      <c r="AF7244" s="80"/>
    </row>
    <row r="7245" ht="28.5" customHeight="1" spans="1:32">
      <c r="A7245" s="61" t="s">
        <v>36</v>
      </c>
      <c r="B7245" s="61" t="s">
        <v>4802</v>
      </c>
      <c r="C7245" s="61" t="s">
        <v>4803</v>
      </c>
      <c r="D7245" s="61" t="s">
        <v>4804</v>
      </c>
      <c r="E7245" s="62" t="s">
        <v>4994</v>
      </c>
      <c r="F7245" s="77">
        <v>46187</v>
      </c>
      <c r="G7245" s="46" t="str">
        <f t="shared" si="775"/>
        <v>邓洪运2026-6-14</v>
      </c>
      <c r="H7245" s="63"/>
      <c r="I7245" s="63"/>
      <c r="J7245" s="64"/>
      <c r="K7245" s="64"/>
      <c r="L7245" s="65"/>
      <c r="M7245" s="65"/>
      <c r="N7245" s="65"/>
      <c r="O7245" s="66"/>
      <c r="P7245" s="152"/>
      <c r="Q7245" s="68"/>
      <c r="R7245" s="68"/>
      <c r="S7245" s="68"/>
      <c r="T7245" s="69">
        <f t="shared" si="773"/>
        <v>0</v>
      </c>
      <c r="U7245" s="68"/>
      <c r="V7245" s="70"/>
      <c r="W7245" s="70"/>
      <c r="X7245" s="71">
        <f t="shared" si="774"/>
        <v>0</v>
      </c>
      <c r="Y7245" s="72"/>
      <c r="Z7245" s="70"/>
      <c r="AA7245" s="68"/>
      <c r="AB7245" s="73"/>
      <c r="AC7245" s="70"/>
      <c r="AD7245" s="74"/>
      <c r="AE7245" s="68"/>
      <c r="AF7245" s="80"/>
    </row>
    <row r="7246" ht="28.5" customHeight="1" spans="1:32">
      <c r="A7246" s="61" t="s">
        <v>36</v>
      </c>
      <c r="B7246" s="61" t="s">
        <v>4802</v>
      </c>
      <c r="C7246" s="61" t="s">
        <v>4803</v>
      </c>
      <c r="D7246" s="61" t="s">
        <v>4804</v>
      </c>
      <c r="E7246" s="62" t="s">
        <v>4994</v>
      </c>
      <c r="F7246" s="46">
        <v>46188</v>
      </c>
      <c r="G7246" s="46" t="str">
        <f t="shared" si="775"/>
        <v>邓洪运2026-6-15</v>
      </c>
      <c r="H7246" s="63" t="s">
        <v>1932</v>
      </c>
      <c r="I7246" s="63" t="s">
        <v>5014</v>
      </c>
      <c r="J7246" s="64"/>
      <c r="K7246" s="64"/>
      <c r="L7246" s="65"/>
      <c r="M7246" s="65"/>
      <c r="N7246" s="65"/>
      <c r="O7246" s="66"/>
      <c r="P7246" s="152"/>
      <c r="Q7246" s="68"/>
      <c r="R7246" s="68"/>
      <c r="S7246" s="68"/>
      <c r="T7246" s="69">
        <f t="shared" si="773"/>
        <v>0</v>
      </c>
      <c r="U7246" s="68"/>
      <c r="V7246" s="70"/>
      <c r="W7246" s="70"/>
      <c r="X7246" s="71">
        <f t="shared" si="774"/>
        <v>0</v>
      </c>
      <c r="Y7246" s="72"/>
      <c r="Z7246" s="70"/>
      <c r="AA7246" s="68">
        <v>4</v>
      </c>
      <c r="AB7246" s="73"/>
      <c r="AC7246" s="70"/>
      <c r="AD7246" s="74"/>
      <c r="AE7246" s="68"/>
      <c r="AF7246" s="75"/>
    </row>
    <row r="7247" ht="28.5" customHeight="1" spans="1:32">
      <c r="A7247" s="61" t="s">
        <v>36</v>
      </c>
      <c r="B7247" s="61" t="s">
        <v>4802</v>
      </c>
      <c r="C7247" s="61" t="s">
        <v>4803</v>
      </c>
      <c r="D7247" s="61" t="s">
        <v>4804</v>
      </c>
      <c r="E7247" s="62" t="s">
        <v>4994</v>
      </c>
      <c r="F7247" s="46">
        <v>46189</v>
      </c>
      <c r="G7247" s="46" t="str">
        <f t="shared" si="775"/>
        <v>邓洪运2026-6-16</v>
      </c>
      <c r="H7247" s="63" t="s">
        <v>5015</v>
      </c>
      <c r="I7247" s="63" t="s">
        <v>5016</v>
      </c>
      <c r="J7247" s="64"/>
      <c r="K7247" s="64"/>
      <c r="L7247" s="65"/>
      <c r="M7247" s="65"/>
      <c r="N7247" s="65"/>
      <c r="O7247" s="66"/>
      <c r="P7247" s="152"/>
      <c r="Q7247" s="68"/>
      <c r="R7247" s="68"/>
      <c r="S7247" s="68"/>
      <c r="T7247" s="69">
        <f t="shared" si="773"/>
        <v>0</v>
      </c>
      <c r="U7247" s="68"/>
      <c r="V7247" s="70"/>
      <c r="W7247" s="70"/>
      <c r="X7247" s="71">
        <f t="shared" si="774"/>
        <v>0</v>
      </c>
      <c r="Y7247" s="72"/>
      <c r="Z7247" s="70"/>
      <c r="AA7247" s="68">
        <v>4</v>
      </c>
      <c r="AB7247" s="73"/>
      <c r="AC7247" s="70"/>
      <c r="AD7247" s="74"/>
      <c r="AE7247" s="68"/>
      <c r="AF7247" s="80"/>
    </row>
    <row r="7248" ht="28.5" customHeight="1" spans="1:32">
      <c r="A7248" s="61" t="s">
        <v>36</v>
      </c>
      <c r="B7248" s="61" t="s">
        <v>4802</v>
      </c>
      <c r="C7248" s="61" t="s">
        <v>4803</v>
      </c>
      <c r="D7248" s="61" t="s">
        <v>4804</v>
      </c>
      <c r="E7248" s="62" t="s">
        <v>4994</v>
      </c>
      <c r="F7248" s="46">
        <v>46190</v>
      </c>
      <c r="G7248" s="46" t="str">
        <f t="shared" si="775"/>
        <v>邓洪运2026-6-17</v>
      </c>
      <c r="H7248" s="63" t="s">
        <v>5017</v>
      </c>
      <c r="I7248" s="63" t="s">
        <v>5018</v>
      </c>
      <c r="J7248" s="64"/>
      <c r="K7248" s="64"/>
      <c r="L7248" s="65"/>
      <c r="M7248" s="65"/>
      <c r="N7248" s="65"/>
      <c r="O7248" s="66"/>
      <c r="P7248" s="152"/>
      <c r="Q7248" s="68"/>
      <c r="R7248" s="68"/>
      <c r="S7248" s="68"/>
      <c r="T7248" s="69">
        <f t="shared" si="773"/>
        <v>0</v>
      </c>
      <c r="U7248" s="68"/>
      <c r="V7248" s="70"/>
      <c r="W7248" s="70"/>
      <c r="X7248" s="71">
        <f t="shared" si="774"/>
        <v>0</v>
      </c>
      <c r="Y7248" s="72"/>
      <c r="Z7248" s="70"/>
      <c r="AA7248" s="68">
        <v>4</v>
      </c>
      <c r="AB7248" s="73"/>
      <c r="AC7248" s="70"/>
      <c r="AD7248" s="74"/>
      <c r="AE7248" s="68"/>
      <c r="AF7248" s="75"/>
    </row>
    <row r="7249" ht="28.5" customHeight="1" spans="1:32">
      <c r="A7249" s="61" t="s">
        <v>36</v>
      </c>
      <c r="B7249" s="61" t="s">
        <v>4802</v>
      </c>
      <c r="C7249" s="61" t="s">
        <v>4803</v>
      </c>
      <c r="D7249" s="61" t="s">
        <v>4804</v>
      </c>
      <c r="E7249" s="62" t="s">
        <v>4994</v>
      </c>
      <c r="F7249" s="46">
        <v>46191</v>
      </c>
      <c r="G7249" s="46" t="str">
        <f t="shared" si="775"/>
        <v>邓洪运2026-6-18</v>
      </c>
      <c r="H7249" s="63" t="s">
        <v>5019</v>
      </c>
      <c r="I7249" s="63" t="s">
        <v>5020</v>
      </c>
      <c r="J7249" s="64"/>
      <c r="K7249" s="64"/>
      <c r="L7249" s="65"/>
      <c r="M7249" s="65"/>
      <c r="N7249" s="65"/>
      <c r="O7249" s="66"/>
      <c r="P7249" s="152"/>
      <c r="Q7249" s="68"/>
      <c r="R7249" s="68"/>
      <c r="S7249" s="68"/>
      <c r="T7249" s="69">
        <f t="shared" si="773"/>
        <v>0</v>
      </c>
      <c r="U7249" s="68"/>
      <c r="V7249" s="70"/>
      <c r="W7249" s="70"/>
      <c r="X7249" s="71">
        <f t="shared" si="774"/>
        <v>0</v>
      </c>
      <c r="Y7249" s="72"/>
      <c r="Z7249" s="70"/>
      <c r="AA7249" s="68">
        <v>4</v>
      </c>
      <c r="AB7249" s="73"/>
      <c r="AC7249" s="70"/>
      <c r="AD7249" s="74"/>
      <c r="AE7249" s="68"/>
      <c r="AF7249" s="75"/>
    </row>
    <row r="7250" ht="28.5" customHeight="1" spans="1:32">
      <c r="A7250" s="61" t="s">
        <v>36</v>
      </c>
      <c r="B7250" s="61" t="s">
        <v>4802</v>
      </c>
      <c r="C7250" s="61" t="s">
        <v>4803</v>
      </c>
      <c r="D7250" s="61" t="s">
        <v>4804</v>
      </c>
      <c r="E7250" s="62" t="s">
        <v>4994</v>
      </c>
      <c r="F7250" s="82">
        <v>46192</v>
      </c>
      <c r="G7250" s="46" t="str">
        <f t="shared" si="775"/>
        <v>邓洪运2026-6-19</v>
      </c>
      <c r="H7250" s="63"/>
      <c r="I7250" s="63"/>
      <c r="J7250" s="64"/>
      <c r="K7250" s="64"/>
      <c r="L7250" s="65"/>
      <c r="M7250" s="65"/>
      <c r="N7250" s="65"/>
      <c r="O7250" s="66"/>
      <c r="P7250" s="152"/>
      <c r="Q7250" s="68"/>
      <c r="R7250" s="68"/>
      <c r="S7250" s="68"/>
      <c r="T7250" s="69">
        <f t="shared" si="773"/>
        <v>0</v>
      </c>
      <c r="U7250" s="68"/>
      <c r="V7250" s="70"/>
      <c r="W7250" s="70"/>
      <c r="X7250" s="71">
        <f t="shared" si="774"/>
        <v>0</v>
      </c>
      <c r="Y7250" s="72"/>
      <c r="Z7250" s="70"/>
      <c r="AA7250" s="68"/>
      <c r="AB7250" s="73"/>
      <c r="AC7250" s="70"/>
      <c r="AD7250" s="74"/>
      <c r="AE7250" s="68"/>
      <c r="AF7250" s="75"/>
    </row>
    <row r="7251" ht="28.5" customHeight="1" spans="1:32">
      <c r="A7251" s="61" t="s">
        <v>36</v>
      </c>
      <c r="B7251" s="61" t="s">
        <v>4802</v>
      </c>
      <c r="C7251" s="61" t="s">
        <v>4803</v>
      </c>
      <c r="D7251" s="61" t="s">
        <v>4804</v>
      </c>
      <c r="E7251" s="62" t="s">
        <v>4994</v>
      </c>
      <c r="F7251" s="77">
        <v>46193</v>
      </c>
      <c r="G7251" s="46" t="str">
        <f t="shared" si="775"/>
        <v>邓洪运2026-6-20</v>
      </c>
      <c r="H7251" s="63"/>
      <c r="I7251" s="63"/>
      <c r="J7251" s="64"/>
      <c r="K7251" s="64"/>
      <c r="L7251" s="65"/>
      <c r="M7251" s="65"/>
      <c r="N7251" s="65"/>
      <c r="O7251" s="66"/>
      <c r="P7251" s="152"/>
      <c r="Q7251" s="68"/>
      <c r="R7251" s="68"/>
      <c r="S7251" s="68"/>
      <c r="T7251" s="69">
        <f t="shared" si="773"/>
        <v>0</v>
      </c>
      <c r="U7251" s="68"/>
      <c r="V7251" s="70"/>
      <c r="W7251" s="70"/>
      <c r="X7251" s="71">
        <f t="shared" si="774"/>
        <v>0</v>
      </c>
      <c r="Y7251" s="72"/>
      <c r="Z7251" s="70"/>
      <c r="AA7251" s="68"/>
      <c r="AB7251" s="73"/>
      <c r="AC7251" s="70"/>
      <c r="AD7251" s="74"/>
      <c r="AE7251" s="68"/>
      <c r="AF7251" s="75"/>
    </row>
    <row r="7252" ht="28.5" customHeight="1" spans="1:32">
      <c r="A7252" s="61" t="s">
        <v>36</v>
      </c>
      <c r="B7252" s="61" t="s">
        <v>4802</v>
      </c>
      <c r="C7252" s="61" t="s">
        <v>4803</v>
      </c>
      <c r="D7252" s="61" t="s">
        <v>4804</v>
      </c>
      <c r="E7252" s="62" t="s">
        <v>4994</v>
      </c>
      <c r="F7252" s="46">
        <v>46194</v>
      </c>
      <c r="G7252" s="46" t="str">
        <f t="shared" si="775"/>
        <v>邓洪运2026-6-21</v>
      </c>
      <c r="H7252" s="63" t="s">
        <v>5021</v>
      </c>
      <c r="I7252" s="63" t="s">
        <v>5022</v>
      </c>
      <c r="J7252" s="64"/>
      <c r="K7252" s="64"/>
      <c r="L7252" s="65"/>
      <c r="M7252" s="65"/>
      <c r="N7252" s="65"/>
      <c r="O7252" s="66"/>
      <c r="P7252" s="152"/>
      <c r="Q7252" s="68"/>
      <c r="R7252" s="68"/>
      <c r="S7252" s="68"/>
      <c r="T7252" s="69">
        <f t="shared" si="773"/>
        <v>0</v>
      </c>
      <c r="U7252" s="68"/>
      <c r="V7252" s="70"/>
      <c r="W7252" s="70"/>
      <c r="X7252" s="71">
        <f t="shared" si="774"/>
        <v>0</v>
      </c>
      <c r="Y7252" s="72"/>
      <c r="Z7252" s="70"/>
      <c r="AA7252" s="68">
        <v>4</v>
      </c>
      <c r="AB7252" s="73"/>
      <c r="AC7252" s="70"/>
      <c r="AD7252" s="74"/>
      <c r="AE7252" s="68"/>
      <c r="AF7252" s="75"/>
    </row>
    <row r="7253" ht="28.5" customHeight="1" spans="1:32">
      <c r="A7253" s="61" t="s">
        <v>36</v>
      </c>
      <c r="B7253" s="61" t="s">
        <v>4802</v>
      </c>
      <c r="C7253" s="61" t="s">
        <v>4803</v>
      </c>
      <c r="D7253" s="61" t="s">
        <v>4804</v>
      </c>
      <c r="E7253" s="62" t="s">
        <v>4994</v>
      </c>
      <c r="F7253" s="46">
        <v>46195</v>
      </c>
      <c r="G7253" s="46" t="str">
        <f t="shared" si="775"/>
        <v>邓洪运2026-6-22</v>
      </c>
      <c r="H7253" s="63"/>
      <c r="I7253" s="63"/>
      <c r="J7253" s="64"/>
      <c r="K7253" s="64"/>
      <c r="L7253" s="65"/>
      <c r="M7253" s="65"/>
      <c r="N7253" s="65"/>
      <c r="O7253" s="66"/>
      <c r="P7253" s="152"/>
      <c r="Q7253" s="68"/>
      <c r="R7253" s="68"/>
      <c r="S7253" s="68"/>
      <c r="T7253" s="69">
        <f t="shared" si="773"/>
        <v>0</v>
      </c>
      <c r="U7253" s="68"/>
      <c r="V7253" s="70"/>
      <c r="W7253" s="70"/>
      <c r="X7253" s="71">
        <f t="shared" si="774"/>
        <v>0</v>
      </c>
      <c r="Y7253" s="72"/>
      <c r="Z7253" s="70"/>
      <c r="AA7253" s="68"/>
      <c r="AB7253" s="73"/>
      <c r="AC7253" s="70"/>
      <c r="AD7253" s="74"/>
      <c r="AE7253" s="68"/>
      <c r="AF7253" s="75"/>
    </row>
    <row r="7254" ht="28.5" customHeight="1" spans="1:32">
      <c r="A7254" s="61" t="s">
        <v>36</v>
      </c>
      <c r="B7254" s="61" t="s">
        <v>4802</v>
      </c>
      <c r="C7254" s="61" t="s">
        <v>4803</v>
      </c>
      <c r="D7254" s="61" t="s">
        <v>4804</v>
      </c>
      <c r="E7254" s="62" t="s">
        <v>4994</v>
      </c>
      <c r="F7254" s="46">
        <v>46196</v>
      </c>
      <c r="G7254" s="46" t="str">
        <f t="shared" si="775"/>
        <v>邓洪运2026-6-23</v>
      </c>
      <c r="H7254" s="63"/>
      <c r="I7254" s="63"/>
      <c r="J7254" s="64"/>
      <c r="K7254" s="64"/>
      <c r="L7254" s="65"/>
      <c r="M7254" s="65"/>
      <c r="N7254" s="65"/>
      <c r="O7254" s="66"/>
      <c r="P7254" s="152"/>
      <c r="Q7254" s="68"/>
      <c r="R7254" s="68"/>
      <c r="S7254" s="68"/>
      <c r="T7254" s="69">
        <f t="shared" si="773"/>
        <v>0</v>
      </c>
      <c r="U7254" s="68"/>
      <c r="V7254" s="70"/>
      <c r="W7254" s="70"/>
      <c r="X7254" s="71">
        <f t="shared" si="774"/>
        <v>0</v>
      </c>
      <c r="Y7254" s="72"/>
      <c r="Z7254" s="70"/>
      <c r="AA7254" s="68"/>
      <c r="AB7254" s="73"/>
      <c r="AC7254" s="70"/>
      <c r="AD7254" s="74"/>
      <c r="AE7254" s="68"/>
      <c r="AF7254" s="75"/>
    </row>
    <row r="7255" ht="28.5" customHeight="1" spans="1:32">
      <c r="A7255" s="61" t="s">
        <v>36</v>
      </c>
      <c r="B7255" s="61" t="s">
        <v>4802</v>
      </c>
      <c r="C7255" s="61" t="s">
        <v>4803</v>
      </c>
      <c r="D7255" s="61" t="s">
        <v>4804</v>
      </c>
      <c r="E7255" s="62" t="s">
        <v>4994</v>
      </c>
      <c r="F7255" s="46">
        <v>46197</v>
      </c>
      <c r="G7255" s="46" t="str">
        <f t="shared" si="775"/>
        <v>邓洪运2026-6-24</v>
      </c>
      <c r="H7255" s="63"/>
      <c r="I7255" s="63"/>
      <c r="J7255" s="64"/>
      <c r="K7255" s="64"/>
      <c r="L7255" s="65"/>
      <c r="M7255" s="65"/>
      <c r="N7255" s="65"/>
      <c r="O7255" s="66"/>
      <c r="P7255" s="152"/>
      <c r="Q7255" s="68"/>
      <c r="R7255" s="68"/>
      <c r="S7255" s="68"/>
      <c r="T7255" s="69">
        <f t="shared" si="773"/>
        <v>0</v>
      </c>
      <c r="U7255" s="68"/>
      <c r="V7255" s="70"/>
      <c r="W7255" s="70"/>
      <c r="X7255" s="71">
        <f t="shared" si="774"/>
        <v>0</v>
      </c>
      <c r="Y7255" s="72"/>
      <c r="Z7255" s="70"/>
      <c r="AA7255" s="68"/>
      <c r="AB7255" s="73"/>
      <c r="AC7255" s="70"/>
      <c r="AD7255" s="74"/>
      <c r="AE7255" s="68"/>
      <c r="AF7255" s="75"/>
    </row>
    <row r="7256" ht="28.5" customHeight="1" spans="1:32">
      <c r="A7256" s="61" t="s">
        <v>36</v>
      </c>
      <c r="B7256" s="61" t="s">
        <v>4802</v>
      </c>
      <c r="C7256" s="61" t="s">
        <v>4803</v>
      </c>
      <c r="D7256" s="61" t="s">
        <v>4804</v>
      </c>
      <c r="E7256" s="62" t="s">
        <v>4994</v>
      </c>
      <c r="F7256" s="46">
        <v>46198</v>
      </c>
      <c r="G7256" s="46" t="str">
        <f t="shared" si="775"/>
        <v>邓洪运2026-6-25</v>
      </c>
      <c r="H7256" s="63"/>
      <c r="I7256" s="63"/>
      <c r="J7256" s="64"/>
      <c r="K7256" s="64"/>
      <c r="L7256" s="65"/>
      <c r="M7256" s="65"/>
      <c r="N7256" s="65"/>
      <c r="O7256" s="66"/>
      <c r="P7256" s="152"/>
      <c r="Q7256" s="68"/>
      <c r="R7256" s="68"/>
      <c r="S7256" s="68"/>
      <c r="T7256" s="69">
        <f t="shared" si="773"/>
        <v>0</v>
      </c>
      <c r="U7256" s="68"/>
      <c r="V7256" s="70"/>
      <c r="W7256" s="70"/>
      <c r="X7256" s="71">
        <f t="shared" si="774"/>
        <v>0</v>
      </c>
      <c r="Y7256" s="72"/>
      <c r="Z7256" s="70"/>
      <c r="AA7256" s="68"/>
      <c r="AB7256" s="73"/>
      <c r="AC7256" s="70"/>
      <c r="AD7256" s="74"/>
      <c r="AE7256" s="68"/>
      <c r="AF7256" s="75"/>
    </row>
    <row r="7257" ht="28.5" customHeight="1" spans="1:32">
      <c r="A7257" s="61" t="s">
        <v>36</v>
      </c>
      <c r="B7257" s="61" t="s">
        <v>4802</v>
      </c>
      <c r="C7257" s="61" t="s">
        <v>4803</v>
      </c>
      <c r="D7257" s="61" t="s">
        <v>4804</v>
      </c>
      <c r="E7257" s="62" t="s">
        <v>4994</v>
      </c>
      <c r="F7257" s="46">
        <v>46199</v>
      </c>
      <c r="G7257" s="46" t="str">
        <f t="shared" si="775"/>
        <v>邓洪运2026-6-26</v>
      </c>
      <c r="H7257" s="63"/>
      <c r="I7257" s="63"/>
      <c r="J7257" s="64"/>
      <c r="K7257" s="64"/>
      <c r="L7257" s="65"/>
      <c r="M7257" s="65"/>
      <c r="N7257" s="65"/>
      <c r="O7257" s="66"/>
      <c r="P7257" s="152"/>
      <c r="Q7257" s="68"/>
      <c r="R7257" s="68"/>
      <c r="S7257" s="68"/>
      <c r="T7257" s="69">
        <f t="shared" si="773"/>
        <v>0</v>
      </c>
      <c r="U7257" s="68"/>
      <c r="V7257" s="70"/>
      <c r="W7257" s="70"/>
      <c r="X7257" s="71">
        <f t="shared" si="774"/>
        <v>0</v>
      </c>
      <c r="Y7257" s="72"/>
      <c r="Z7257" s="70"/>
      <c r="AA7257" s="68"/>
      <c r="AB7257" s="73"/>
      <c r="AC7257" s="70"/>
      <c r="AD7257" s="74"/>
      <c r="AE7257" s="68"/>
      <c r="AF7257" s="75"/>
    </row>
    <row r="7258" ht="28.5" customHeight="1" spans="1:32">
      <c r="A7258" s="61" t="s">
        <v>36</v>
      </c>
      <c r="B7258" s="61" t="s">
        <v>4802</v>
      </c>
      <c r="C7258" s="61" t="s">
        <v>4803</v>
      </c>
      <c r="D7258" s="61" t="s">
        <v>4804</v>
      </c>
      <c r="E7258" s="62" t="s">
        <v>4994</v>
      </c>
      <c r="F7258" s="46">
        <v>46200</v>
      </c>
      <c r="G7258" s="46" t="str">
        <f t="shared" si="775"/>
        <v>邓洪运2026-6-27</v>
      </c>
      <c r="H7258" s="63"/>
      <c r="I7258" s="63"/>
      <c r="J7258" s="64"/>
      <c r="K7258" s="64"/>
      <c r="L7258" s="65"/>
      <c r="M7258" s="65"/>
      <c r="N7258" s="79"/>
      <c r="O7258" s="66"/>
      <c r="P7258" s="152"/>
      <c r="Q7258" s="68"/>
      <c r="R7258" s="68"/>
      <c r="S7258" s="68"/>
      <c r="T7258" s="69">
        <f t="shared" si="773"/>
        <v>0</v>
      </c>
      <c r="U7258" s="68"/>
      <c r="V7258" s="70"/>
      <c r="W7258" s="70"/>
      <c r="X7258" s="71">
        <f t="shared" si="774"/>
        <v>0</v>
      </c>
      <c r="Y7258" s="72"/>
      <c r="Z7258" s="70"/>
      <c r="AA7258" s="68"/>
      <c r="AB7258" s="73"/>
      <c r="AC7258" s="70"/>
      <c r="AD7258" s="74"/>
      <c r="AE7258" s="68"/>
      <c r="AF7258" s="75"/>
    </row>
    <row r="7259" ht="28.5" customHeight="1" spans="1:32">
      <c r="A7259" s="61" t="s">
        <v>36</v>
      </c>
      <c r="B7259" s="61" t="s">
        <v>4802</v>
      </c>
      <c r="C7259" s="61" t="s">
        <v>4803</v>
      </c>
      <c r="D7259" s="61" t="s">
        <v>4804</v>
      </c>
      <c r="E7259" s="62" t="s">
        <v>4994</v>
      </c>
      <c r="F7259" s="46">
        <v>46201</v>
      </c>
      <c r="G7259" s="46" t="str">
        <f t="shared" si="775"/>
        <v>邓洪运2026-6-28</v>
      </c>
      <c r="H7259" s="63"/>
      <c r="I7259" s="63"/>
      <c r="J7259" s="64"/>
      <c r="K7259" s="64"/>
      <c r="L7259" s="65"/>
      <c r="M7259" s="65"/>
      <c r="N7259" s="65"/>
      <c r="O7259" s="66"/>
      <c r="P7259" s="152"/>
      <c r="Q7259" s="68"/>
      <c r="R7259" s="68"/>
      <c r="S7259" s="68"/>
      <c r="T7259" s="69">
        <f t="shared" si="773"/>
        <v>0</v>
      </c>
      <c r="U7259" s="68"/>
      <c r="V7259" s="70"/>
      <c r="W7259" s="70"/>
      <c r="X7259" s="71">
        <f t="shared" si="774"/>
        <v>0</v>
      </c>
      <c r="Y7259" s="72"/>
      <c r="Z7259" s="70"/>
      <c r="AA7259" s="68"/>
      <c r="AB7259" s="73"/>
      <c r="AC7259" s="70"/>
      <c r="AD7259" s="74"/>
      <c r="AE7259" s="68"/>
      <c r="AF7259" s="75"/>
    </row>
    <row r="7260" ht="28.5" customHeight="1" spans="1:32">
      <c r="A7260" s="61" t="s">
        <v>36</v>
      </c>
      <c r="B7260" s="61" t="s">
        <v>4802</v>
      </c>
      <c r="C7260" s="61" t="s">
        <v>4803</v>
      </c>
      <c r="D7260" s="61" t="s">
        <v>4804</v>
      </c>
      <c r="E7260" s="62" t="s">
        <v>4994</v>
      </c>
      <c r="F7260" s="46">
        <v>46202</v>
      </c>
      <c r="G7260" s="46" t="str">
        <f t="shared" si="775"/>
        <v>邓洪运2026-6-29</v>
      </c>
      <c r="H7260" s="63"/>
      <c r="I7260" s="63"/>
      <c r="J7260" s="64"/>
      <c r="K7260" s="64"/>
      <c r="L7260" s="65"/>
      <c r="M7260" s="65"/>
      <c r="N7260" s="79"/>
      <c r="O7260" s="66"/>
      <c r="P7260" s="152"/>
      <c r="Q7260" s="68"/>
      <c r="R7260" s="68"/>
      <c r="S7260" s="68"/>
      <c r="T7260" s="69">
        <f t="shared" si="773"/>
        <v>0</v>
      </c>
      <c r="U7260" s="68"/>
      <c r="V7260" s="70"/>
      <c r="W7260" s="70"/>
      <c r="X7260" s="71">
        <f t="shared" si="774"/>
        <v>0</v>
      </c>
      <c r="Y7260" s="72"/>
      <c r="Z7260" s="70"/>
      <c r="AA7260" s="68"/>
      <c r="AB7260" s="73"/>
      <c r="AC7260" s="70"/>
      <c r="AD7260" s="74"/>
      <c r="AE7260" s="68"/>
      <c r="AF7260" s="75"/>
    </row>
    <row r="7261" s="3" customFormat="1" ht="28.5" customHeight="1" spans="1:32">
      <c r="A7261" s="61" t="s">
        <v>36</v>
      </c>
      <c r="B7261" s="61" t="s">
        <v>4802</v>
      </c>
      <c r="C7261" s="61" t="s">
        <v>4803</v>
      </c>
      <c r="D7261" s="61" t="s">
        <v>4804</v>
      </c>
      <c r="E7261" s="62" t="s">
        <v>4994</v>
      </c>
      <c r="F7261" s="46">
        <v>46203</v>
      </c>
      <c r="G7261" s="46" t="str">
        <f t="shared" si="775"/>
        <v>邓洪运2026-6-30</v>
      </c>
      <c r="H7261" s="63"/>
      <c r="I7261" s="63"/>
      <c r="J7261" s="64"/>
      <c r="K7261" s="64"/>
      <c r="L7261" s="65"/>
      <c r="M7261" s="65"/>
      <c r="N7261" s="65"/>
      <c r="O7261" s="66"/>
      <c r="P7261" s="152"/>
      <c r="Q7261" s="68"/>
      <c r="R7261" s="68"/>
      <c r="S7261" s="68"/>
      <c r="T7261" s="69">
        <f t="shared" si="773"/>
        <v>0</v>
      </c>
      <c r="U7261" s="68"/>
      <c r="V7261" s="70"/>
      <c r="W7261" s="70"/>
      <c r="X7261" s="71">
        <f t="shared" si="774"/>
        <v>0</v>
      </c>
      <c r="Y7261" s="72"/>
      <c r="Z7261" s="70"/>
      <c r="AA7261" s="68"/>
      <c r="AB7261" s="73"/>
      <c r="AC7261" s="70"/>
      <c r="AD7261" s="74"/>
      <c r="AE7261" s="68"/>
      <c r="AF7261" s="75"/>
    </row>
    <row r="7262" s="3" customFormat="1" ht="28.5" customHeight="1" spans="1:32">
      <c r="A7262" s="61" t="s">
        <v>36</v>
      </c>
      <c r="B7262" s="61" t="s">
        <v>4802</v>
      </c>
      <c r="C7262" s="61" t="s">
        <v>4803</v>
      </c>
      <c r="D7262" s="61" t="s">
        <v>4804</v>
      </c>
      <c r="E7262" s="62" t="s">
        <v>4994</v>
      </c>
      <c r="F7262" s="46">
        <v>46204</v>
      </c>
      <c r="G7262" s="46" t="str">
        <f t="shared" si="775"/>
        <v>邓洪运2026-7-1</v>
      </c>
      <c r="H7262" s="63"/>
      <c r="I7262" s="63"/>
      <c r="J7262" s="64"/>
      <c r="K7262" s="64"/>
      <c r="L7262" s="65"/>
      <c r="M7262" s="65"/>
      <c r="N7262" s="65"/>
      <c r="O7262" s="66"/>
      <c r="P7262" s="152"/>
      <c r="Q7262" s="68"/>
      <c r="R7262" s="68"/>
      <c r="S7262" s="68"/>
      <c r="T7262" s="69">
        <f t="shared" si="773"/>
        <v>0</v>
      </c>
      <c r="U7262" s="68"/>
      <c r="V7262" s="70"/>
      <c r="W7262" s="70"/>
      <c r="X7262" s="71">
        <f t="shared" si="774"/>
        <v>0</v>
      </c>
      <c r="Y7262" s="72"/>
      <c r="Z7262" s="70"/>
      <c r="AA7262" s="68"/>
      <c r="AB7262" s="73"/>
      <c r="AC7262" s="70"/>
      <c r="AD7262" s="74"/>
      <c r="AE7262" s="68"/>
      <c r="AF7262" s="75"/>
    </row>
    <row r="7263" ht="28.5" customHeight="1" spans="1:32">
      <c r="A7263" s="84" t="s">
        <v>36</v>
      </c>
      <c r="B7263" s="84" t="s">
        <v>4802</v>
      </c>
      <c r="C7263" s="84" t="s">
        <v>4803</v>
      </c>
      <c r="D7263" s="84" t="s">
        <v>4804</v>
      </c>
      <c r="E7263" s="62" t="s">
        <v>4994</v>
      </c>
      <c r="F7263" s="86">
        <v>46235</v>
      </c>
      <c r="G7263" s="46" t="str">
        <f t="shared" si="775"/>
        <v>邓洪运2026-8-1</v>
      </c>
      <c r="H7263" s="63"/>
      <c r="I7263" s="63"/>
      <c r="J7263" s="64"/>
      <c r="K7263" s="64"/>
      <c r="L7263" s="65"/>
      <c r="M7263" s="65"/>
      <c r="N7263" s="91"/>
      <c r="O7263" s="153"/>
      <c r="P7263" s="87"/>
      <c r="Q7263" s="87"/>
      <c r="R7263" s="87"/>
      <c r="S7263" s="87"/>
      <c r="T7263" s="69">
        <f t="shared" si="773"/>
        <v>0</v>
      </c>
      <c r="U7263" s="87"/>
      <c r="V7263" s="87"/>
      <c r="W7263" s="87"/>
      <c r="X7263" s="71">
        <f t="shared" si="774"/>
        <v>0</v>
      </c>
      <c r="Y7263" s="88"/>
      <c r="Z7263" s="87"/>
      <c r="AA7263" s="87"/>
      <c r="AB7263" s="87"/>
      <c r="AC7263" s="87"/>
      <c r="AD7263" s="89"/>
      <c r="AE7263" s="87"/>
      <c r="AF7263" s="90"/>
    </row>
  </sheetData>
  <autoFilter xmlns:etc="http://www.wps.cn/officeDocument/2017/etCustomData" ref="A3:XDW7263" etc:filterBottomFollowUsedRange="0">
    <extLst/>
  </autoFilter>
  <sortState ref="E2:K6731">
    <sortCondition ref="F2:F6731"/>
  </sortState>
  <mergeCells count="14">
    <mergeCell ref="A2:A3"/>
    <mergeCell ref="B2:B3"/>
    <mergeCell ref="C2:C3"/>
    <mergeCell ref="D2:D3"/>
    <mergeCell ref="E2:E3"/>
    <mergeCell ref="F2:F3"/>
    <mergeCell ref="H2:H3"/>
    <mergeCell ref="I2:I3"/>
    <mergeCell ref="J2:J3"/>
    <mergeCell ref="K2:K3"/>
    <mergeCell ref="L2:L3"/>
    <mergeCell ref="M2:M3"/>
    <mergeCell ref="N2:N3"/>
    <mergeCell ref="AF2:AF3"/>
  </mergeCells>
  <conditionalFormatting sqref="W5">
    <cfRule type="notContainsBlanks" dxfId="0" priority="19684">
      <formula>LEN(TRIM(W5))&gt;0</formula>
    </cfRule>
  </conditionalFormatting>
  <conditionalFormatting sqref="Q8">
    <cfRule type="notContainsBlanks" dxfId="1" priority="19663">
      <formula>LEN(TRIM(Q8))&gt;0</formula>
    </cfRule>
  </conditionalFormatting>
  <conditionalFormatting sqref="R8">
    <cfRule type="notContainsBlanks" dxfId="2" priority="19660">
      <formula>LEN(TRIM(R8))&gt;0</formula>
    </cfRule>
  </conditionalFormatting>
  <conditionalFormatting sqref="S8">
    <cfRule type="notContainsBlanks" dxfId="3" priority="19638">
      <formula>LEN(TRIM(S8))&gt;0</formula>
    </cfRule>
  </conditionalFormatting>
  <conditionalFormatting sqref="U8">
    <cfRule type="notContainsBlanks" dxfId="4" priority="19635">
      <formula>LEN(TRIM(U8))&gt;0</formula>
    </cfRule>
  </conditionalFormatting>
  <conditionalFormatting sqref="W8">
    <cfRule type="notContainsBlanks" dxfId="0" priority="19654">
      <formula>LEN(TRIM(W8))&gt;0</formula>
    </cfRule>
  </conditionalFormatting>
  <conditionalFormatting sqref="Y8">
    <cfRule type="notContainsBlanks" dxfId="5" priority="19651">
      <formula>LEN(TRIM(Y8))&gt;0</formula>
    </cfRule>
  </conditionalFormatting>
  <conditionalFormatting sqref="Z8">
    <cfRule type="notContainsBlanks" dxfId="6" priority="19648">
      <formula>LEN(TRIM(Z8))&gt;0</formula>
    </cfRule>
  </conditionalFormatting>
  <conditionalFormatting sqref="AB8">
    <cfRule type="cellIs" dxfId="7" priority="19641" operator="notEqual">
      <formula>0</formula>
    </cfRule>
  </conditionalFormatting>
  <conditionalFormatting sqref="Q9">
    <cfRule type="notContainsBlanks" dxfId="1" priority="19662">
      <formula>LEN(TRIM(Q9))&gt;0</formula>
    </cfRule>
  </conditionalFormatting>
  <conditionalFormatting sqref="R9">
    <cfRule type="notContainsBlanks" dxfId="2" priority="19659">
      <formula>LEN(TRIM(R9))&gt;0</formula>
    </cfRule>
  </conditionalFormatting>
  <conditionalFormatting sqref="S9">
    <cfRule type="notContainsBlanks" dxfId="3" priority="19637">
      <formula>LEN(TRIM(S9))&gt;0</formula>
    </cfRule>
  </conditionalFormatting>
  <conditionalFormatting sqref="U9">
    <cfRule type="notContainsBlanks" dxfId="4" priority="19634">
      <formula>LEN(TRIM(U9))&gt;0</formula>
    </cfRule>
  </conditionalFormatting>
  <conditionalFormatting sqref="W9">
    <cfRule type="notContainsBlanks" dxfId="0" priority="19653">
      <formula>LEN(TRIM(W9))&gt;0</formula>
    </cfRule>
  </conditionalFormatting>
  <conditionalFormatting sqref="Y9">
    <cfRule type="notContainsBlanks" dxfId="5" priority="19650">
      <formula>LEN(TRIM(Y9))&gt;0</formula>
    </cfRule>
  </conditionalFormatting>
  <conditionalFormatting sqref="Z9">
    <cfRule type="notContainsBlanks" dxfId="6" priority="19647">
      <formula>LEN(TRIM(Z9))&gt;0</formula>
    </cfRule>
  </conditionalFormatting>
  <conditionalFormatting sqref="Q10">
    <cfRule type="notContainsBlanks" dxfId="1" priority="19661">
      <formula>LEN(TRIM(Q10))&gt;0</formula>
    </cfRule>
  </conditionalFormatting>
  <conditionalFormatting sqref="R10">
    <cfRule type="notContainsBlanks" dxfId="2" priority="19658">
      <formula>LEN(TRIM(R10))&gt;0</formula>
    </cfRule>
  </conditionalFormatting>
  <conditionalFormatting sqref="S10">
    <cfRule type="notContainsBlanks" dxfId="3" priority="19636">
      <formula>LEN(TRIM(S10))&gt;0</formula>
    </cfRule>
  </conditionalFormatting>
  <conditionalFormatting sqref="U10">
    <cfRule type="notContainsBlanks" dxfId="4" priority="19633">
      <formula>LEN(TRIM(U10))&gt;0</formula>
    </cfRule>
  </conditionalFormatting>
  <conditionalFormatting sqref="W10">
    <cfRule type="notContainsBlanks" dxfId="0" priority="19652">
      <formula>LEN(TRIM(W10))&gt;0</formula>
    </cfRule>
  </conditionalFormatting>
  <conditionalFormatting sqref="Y10">
    <cfRule type="notContainsBlanks" dxfId="5" priority="19649">
      <formula>LEN(TRIM(Y10))&gt;0</formula>
    </cfRule>
  </conditionalFormatting>
  <conditionalFormatting sqref="Z10">
    <cfRule type="notContainsBlanks" dxfId="6" priority="19646">
      <formula>LEN(TRIM(Z10))&gt;0</formula>
    </cfRule>
  </conditionalFormatting>
  <conditionalFormatting sqref="AB10">
    <cfRule type="cellIs" dxfId="7" priority="19639" operator="notEqual">
      <formula>0</formula>
    </cfRule>
  </conditionalFormatting>
  <conditionalFormatting sqref="Q12">
    <cfRule type="notContainsBlanks" dxfId="1" priority="19632">
      <formula>LEN(TRIM(Q12))&gt;0</formula>
    </cfRule>
  </conditionalFormatting>
  <conditionalFormatting sqref="R12">
    <cfRule type="notContainsBlanks" dxfId="2" priority="19627">
      <formula>LEN(TRIM(R12))&gt;0</formula>
    </cfRule>
  </conditionalFormatting>
  <conditionalFormatting sqref="S12">
    <cfRule type="notContainsBlanks" dxfId="3" priority="19595">
      <formula>LEN(TRIM(S12))&gt;0</formula>
    </cfRule>
  </conditionalFormatting>
  <conditionalFormatting sqref="U12">
    <cfRule type="notContainsBlanks" dxfId="4" priority="19590">
      <formula>LEN(TRIM(U12))&gt;0</formula>
    </cfRule>
  </conditionalFormatting>
  <conditionalFormatting sqref="W12">
    <cfRule type="notContainsBlanks" dxfId="0" priority="19617">
      <formula>LEN(TRIM(W12))&gt;0</formula>
    </cfRule>
  </conditionalFormatting>
  <conditionalFormatting sqref="Y12">
    <cfRule type="notContainsBlanks" dxfId="5" priority="19612">
      <formula>LEN(TRIM(Y12))&gt;0</formula>
    </cfRule>
  </conditionalFormatting>
  <conditionalFormatting sqref="Z12">
    <cfRule type="notContainsBlanks" dxfId="6" priority="19607">
      <formula>LEN(TRIM(Z12))&gt;0</formula>
    </cfRule>
  </conditionalFormatting>
  <conditionalFormatting sqref="AB12">
    <cfRule type="cellIs" dxfId="7" priority="19600" operator="notEqual">
      <formula>0</formula>
    </cfRule>
  </conditionalFormatting>
  <conditionalFormatting sqref="Q13">
    <cfRule type="notContainsBlanks" dxfId="1" priority="19631">
      <formula>LEN(TRIM(Q13))&gt;0</formula>
    </cfRule>
  </conditionalFormatting>
  <conditionalFormatting sqref="R13">
    <cfRule type="notContainsBlanks" dxfId="2" priority="19626">
      <formula>LEN(TRIM(R13))&gt;0</formula>
    </cfRule>
  </conditionalFormatting>
  <conditionalFormatting sqref="S13">
    <cfRule type="notContainsBlanks" dxfId="3" priority="19594">
      <formula>LEN(TRIM(S13))&gt;0</formula>
    </cfRule>
  </conditionalFormatting>
  <conditionalFormatting sqref="U13">
    <cfRule type="notContainsBlanks" dxfId="4" priority="19589">
      <formula>LEN(TRIM(U13))&gt;0</formula>
    </cfRule>
  </conditionalFormatting>
  <conditionalFormatting sqref="W13">
    <cfRule type="notContainsBlanks" dxfId="0" priority="19616">
      <formula>LEN(TRIM(W13))&gt;0</formula>
    </cfRule>
  </conditionalFormatting>
  <conditionalFormatting sqref="Y13">
    <cfRule type="notContainsBlanks" dxfId="5" priority="19611">
      <formula>LEN(TRIM(Y13))&gt;0</formula>
    </cfRule>
  </conditionalFormatting>
  <conditionalFormatting sqref="Z13">
    <cfRule type="notContainsBlanks" dxfId="6" priority="19606">
      <formula>LEN(TRIM(Z13))&gt;0</formula>
    </cfRule>
  </conditionalFormatting>
  <conditionalFormatting sqref="AB13">
    <cfRule type="cellIs" dxfId="7" priority="19599" operator="notEqual">
      <formula>0</formula>
    </cfRule>
  </conditionalFormatting>
  <conditionalFormatting sqref="Q14">
    <cfRule type="notContainsBlanks" dxfId="1" priority="19630">
      <formula>LEN(TRIM(Q14))&gt;0</formula>
    </cfRule>
  </conditionalFormatting>
  <conditionalFormatting sqref="R14">
    <cfRule type="notContainsBlanks" dxfId="2" priority="19625">
      <formula>LEN(TRIM(R14))&gt;0</formula>
    </cfRule>
  </conditionalFormatting>
  <conditionalFormatting sqref="S14">
    <cfRule type="notContainsBlanks" dxfId="3" priority="19593">
      <formula>LEN(TRIM(S14))&gt;0</formula>
    </cfRule>
  </conditionalFormatting>
  <conditionalFormatting sqref="U14">
    <cfRule type="notContainsBlanks" dxfId="4" priority="19588">
      <formula>LEN(TRIM(U14))&gt;0</formula>
    </cfRule>
  </conditionalFormatting>
  <conditionalFormatting sqref="W14">
    <cfRule type="notContainsBlanks" dxfId="0" priority="19615">
      <formula>LEN(TRIM(W14))&gt;0</formula>
    </cfRule>
  </conditionalFormatting>
  <conditionalFormatting sqref="Y14">
    <cfRule type="notContainsBlanks" dxfId="5" priority="19610">
      <formula>LEN(TRIM(Y14))&gt;0</formula>
    </cfRule>
  </conditionalFormatting>
  <conditionalFormatting sqref="Z14">
    <cfRule type="notContainsBlanks" dxfId="6" priority="19605">
      <formula>LEN(TRIM(Z14))&gt;0</formula>
    </cfRule>
  </conditionalFormatting>
  <conditionalFormatting sqref="AB14">
    <cfRule type="cellIs" dxfId="7" priority="19598" operator="notEqual">
      <formula>0</formula>
    </cfRule>
  </conditionalFormatting>
  <conditionalFormatting sqref="Q15">
    <cfRule type="notContainsBlanks" dxfId="1" priority="19629">
      <formula>LEN(TRIM(Q15))&gt;0</formula>
    </cfRule>
  </conditionalFormatting>
  <conditionalFormatting sqref="R15">
    <cfRule type="notContainsBlanks" dxfId="2" priority="19624">
      <formula>LEN(TRIM(R15))&gt;0</formula>
    </cfRule>
  </conditionalFormatting>
  <conditionalFormatting sqref="S15">
    <cfRule type="notContainsBlanks" dxfId="3" priority="19592">
      <formula>LEN(TRIM(S15))&gt;0</formula>
    </cfRule>
  </conditionalFormatting>
  <conditionalFormatting sqref="U15">
    <cfRule type="notContainsBlanks" dxfId="4" priority="19587">
      <formula>LEN(TRIM(U15))&gt;0</formula>
    </cfRule>
  </conditionalFormatting>
  <conditionalFormatting sqref="W15">
    <cfRule type="notContainsBlanks" dxfId="0" priority="19614">
      <formula>LEN(TRIM(W15))&gt;0</formula>
    </cfRule>
  </conditionalFormatting>
  <conditionalFormatting sqref="Y15">
    <cfRule type="notContainsBlanks" dxfId="5" priority="19609">
      <formula>LEN(TRIM(Y15))&gt;0</formula>
    </cfRule>
  </conditionalFormatting>
  <conditionalFormatting sqref="Z15">
    <cfRule type="notContainsBlanks" dxfId="6" priority="19604">
      <formula>LEN(TRIM(Z15))&gt;0</formula>
    </cfRule>
  </conditionalFormatting>
  <conditionalFormatting sqref="AB15">
    <cfRule type="cellIs" dxfId="7" priority="19597" operator="notEqual">
      <formula>0</formula>
    </cfRule>
  </conditionalFormatting>
  <conditionalFormatting sqref="Q16">
    <cfRule type="notContainsBlanks" dxfId="1" priority="19628">
      <formula>LEN(TRIM(Q16))&gt;0</formula>
    </cfRule>
  </conditionalFormatting>
  <conditionalFormatting sqref="R16">
    <cfRule type="notContainsBlanks" dxfId="2" priority="19623">
      <formula>LEN(TRIM(R16))&gt;0</formula>
    </cfRule>
  </conditionalFormatting>
  <conditionalFormatting sqref="S16">
    <cfRule type="notContainsBlanks" dxfId="3" priority="19591">
      <formula>LEN(TRIM(S16))&gt;0</formula>
    </cfRule>
  </conditionalFormatting>
  <conditionalFormatting sqref="U16">
    <cfRule type="notContainsBlanks" dxfId="4" priority="19586">
      <formula>LEN(TRIM(U16))&gt;0</formula>
    </cfRule>
  </conditionalFormatting>
  <conditionalFormatting sqref="W16">
    <cfRule type="notContainsBlanks" dxfId="0" priority="19613">
      <formula>LEN(TRIM(W16))&gt;0</formula>
    </cfRule>
  </conditionalFormatting>
  <conditionalFormatting sqref="Y16">
    <cfRule type="notContainsBlanks" dxfId="5" priority="19608">
      <formula>LEN(TRIM(Y16))&gt;0</formula>
    </cfRule>
  </conditionalFormatting>
  <conditionalFormatting sqref="Z16">
    <cfRule type="notContainsBlanks" dxfId="6" priority="19603">
      <formula>LEN(TRIM(Z16))&gt;0</formula>
    </cfRule>
  </conditionalFormatting>
  <conditionalFormatting sqref="AB16">
    <cfRule type="cellIs" dxfId="7" priority="19596" operator="notEqual">
      <formula>0</formula>
    </cfRule>
  </conditionalFormatting>
  <conditionalFormatting sqref="Q19">
    <cfRule type="notContainsBlanks" dxfId="1" priority="19585">
      <formula>LEN(TRIM(Q19))&gt;0</formula>
    </cfRule>
  </conditionalFormatting>
  <conditionalFormatting sqref="R19">
    <cfRule type="notContainsBlanks" dxfId="2" priority="19584">
      <formula>LEN(TRIM(R19))&gt;0</formula>
    </cfRule>
  </conditionalFormatting>
  <conditionalFormatting sqref="S19">
    <cfRule type="notContainsBlanks" dxfId="3" priority="19578">
      <formula>LEN(TRIM(S19))&gt;0</formula>
    </cfRule>
  </conditionalFormatting>
  <conditionalFormatting sqref="U19">
    <cfRule type="notContainsBlanks" dxfId="4" priority="19577">
      <formula>LEN(TRIM(U19))&gt;0</formula>
    </cfRule>
  </conditionalFormatting>
  <conditionalFormatting sqref="W19">
    <cfRule type="notContainsBlanks" dxfId="0" priority="19582">
      <formula>LEN(TRIM(W19))&gt;0</formula>
    </cfRule>
  </conditionalFormatting>
  <conditionalFormatting sqref="Y19">
    <cfRule type="notContainsBlanks" dxfId="5" priority="19581">
      <formula>LEN(TRIM(Y19))&gt;0</formula>
    </cfRule>
  </conditionalFormatting>
  <conditionalFormatting sqref="Z19">
    <cfRule type="notContainsBlanks" dxfId="6" priority="19580">
      <formula>LEN(TRIM(Z19))&gt;0</formula>
    </cfRule>
  </conditionalFormatting>
  <conditionalFormatting sqref="AB19">
    <cfRule type="cellIs" dxfId="7" priority="19579" operator="notEqual">
      <formula>0</formula>
    </cfRule>
  </conditionalFormatting>
  <conditionalFormatting sqref="Q21">
    <cfRule type="notContainsBlanks" dxfId="1" priority="19576">
      <formula>LEN(TRIM(Q21))&gt;0</formula>
    </cfRule>
  </conditionalFormatting>
  <conditionalFormatting sqref="R21">
    <cfRule type="notContainsBlanks" dxfId="2" priority="19572">
      <formula>LEN(TRIM(R21))&gt;0</formula>
    </cfRule>
  </conditionalFormatting>
  <conditionalFormatting sqref="S21">
    <cfRule type="notContainsBlanks" dxfId="3" priority="19548">
      <formula>LEN(TRIM(S21))&gt;0</formula>
    </cfRule>
  </conditionalFormatting>
  <conditionalFormatting sqref="U21">
    <cfRule type="notContainsBlanks" dxfId="4" priority="19544">
      <formula>LEN(TRIM(U21))&gt;0</formula>
    </cfRule>
  </conditionalFormatting>
  <conditionalFormatting sqref="W21">
    <cfRule type="notContainsBlanks" dxfId="0" priority="19564">
      <formula>LEN(TRIM(W21))&gt;0</formula>
    </cfRule>
  </conditionalFormatting>
  <conditionalFormatting sqref="Y21">
    <cfRule type="notContainsBlanks" dxfId="5" priority="19560">
      <formula>LEN(TRIM(Y21))&gt;0</formula>
    </cfRule>
  </conditionalFormatting>
  <conditionalFormatting sqref="Z21">
    <cfRule type="notContainsBlanks" dxfId="6" priority="19556">
      <formula>LEN(TRIM(Z21))&gt;0</formula>
    </cfRule>
  </conditionalFormatting>
  <conditionalFormatting sqref="Q22">
    <cfRule type="notContainsBlanks" dxfId="1" priority="19575">
      <formula>LEN(TRIM(Q22))&gt;0</formula>
    </cfRule>
  </conditionalFormatting>
  <conditionalFormatting sqref="R22">
    <cfRule type="notContainsBlanks" dxfId="2" priority="19571">
      <formula>LEN(TRIM(R22))&gt;0</formula>
    </cfRule>
  </conditionalFormatting>
  <conditionalFormatting sqref="S22">
    <cfRule type="notContainsBlanks" dxfId="3" priority="19547">
      <formula>LEN(TRIM(S22))&gt;0</formula>
    </cfRule>
  </conditionalFormatting>
  <conditionalFormatting sqref="U22">
    <cfRule type="notContainsBlanks" dxfId="4" priority="19543">
      <formula>LEN(TRIM(U22))&gt;0</formula>
    </cfRule>
  </conditionalFormatting>
  <conditionalFormatting sqref="W22">
    <cfRule type="notContainsBlanks" dxfId="0" priority="19563">
      <formula>LEN(TRIM(W22))&gt;0</formula>
    </cfRule>
  </conditionalFormatting>
  <conditionalFormatting sqref="Y22">
    <cfRule type="notContainsBlanks" dxfId="5" priority="19559">
      <formula>LEN(TRIM(Y22))&gt;0</formula>
    </cfRule>
  </conditionalFormatting>
  <conditionalFormatting sqref="Z22">
    <cfRule type="notContainsBlanks" dxfId="6" priority="19555">
      <formula>LEN(TRIM(Z22))&gt;0</formula>
    </cfRule>
  </conditionalFormatting>
  <conditionalFormatting sqref="Q23">
    <cfRule type="notContainsBlanks" dxfId="1" priority="19574">
      <formula>LEN(TRIM(Q23))&gt;0</formula>
    </cfRule>
  </conditionalFormatting>
  <conditionalFormatting sqref="R23">
    <cfRule type="notContainsBlanks" dxfId="2" priority="19570">
      <formula>LEN(TRIM(R23))&gt;0</formula>
    </cfRule>
  </conditionalFormatting>
  <conditionalFormatting sqref="S23">
    <cfRule type="notContainsBlanks" dxfId="3" priority="19546">
      <formula>LEN(TRIM(S23))&gt;0</formula>
    </cfRule>
  </conditionalFormatting>
  <conditionalFormatting sqref="U23">
    <cfRule type="notContainsBlanks" dxfId="4" priority="19542">
      <formula>LEN(TRIM(U23))&gt;0</formula>
    </cfRule>
  </conditionalFormatting>
  <conditionalFormatting sqref="W23">
    <cfRule type="notContainsBlanks" dxfId="0" priority="19562">
      <formula>LEN(TRIM(W23))&gt;0</formula>
    </cfRule>
  </conditionalFormatting>
  <conditionalFormatting sqref="Y23">
    <cfRule type="notContainsBlanks" dxfId="5" priority="19558">
      <formula>LEN(TRIM(Y23))&gt;0</formula>
    </cfRule>
  </conditionalFormatting>
  <conditionalFormatting sqref="Z23">
    <cfRule type="notContainsBlanks" dxfId="6" priority="19554">
      <formula>LEN(TRIM(Z23))&gt;0</formula>
    </cfRule>
  </conditionalFormatting>
  <conditionalFormatting sqref="Q24">
    <cfRule type="notContainsBlanks" dxfId="1" priority="19573">
      <formula>LEN(TRIM(Q24))&gt;0</formula>
    </cfRule>
  </conditionalFormatting>
  <conditionalFormatting sqref="R24">
    <cfRule type="notContainsBlanks" dxfId="2" priority="19569">
      <formula>LEN(TRIM(R24))&gt;0</formula>
    </cfRule>
  </conditionalFormatting>
  <conditionalFormatting sqref="S24">
    <cfRule type="notContainsBlanks" dxfId="3" priority="19545">
      <formula>LEN(TRIM(S24))&gt;0</formula>
    </cfRule>
  </conditionalFormatting>
  <conditionalFormatting sqref="U24">
    <cfRule type="notContainsBlanks" dxfId="4" priority="19541">
      <formula>LEN(TRIM(U24))&gt;0</formula>
    </cfRule>
  </conditionalFormatting>
  <conditionalFormatting sqref="W24">
    <cfRule type="notContainsBlanks" dxfId="0" priority="19561">
      <formula>LEN(TRIM(W24))&gt;0</formula>
    </cfRule>
  </conditionalFormatting>
  <conditionalFormatting sqref="Y24">
    <cfRule type="notContainsBlanks" dxfId="5" priority="19557">
      <formula>LEN(TRIM(Y24))&gt;0</formula>
    </cfRule>
  </conditionalFormatting>
  <conditionalFormatting sqref="Z24">
    <cfRule type="notContainsBlanks" dxfId="6" priority="19553">
      <formula>LEN(TRIM(Z24))&gt;0</formula>
    </cfRule>
  </conditionalFormatting>
  <conditionalFormatting sqref="AB24">
    <cfRule type="cellIs" dxfId="7" priority="19549" operator="notEqual">
      <formula>0</formula>
    </cfRule>
  </conditionalFormatting>
  <conditionalFormatting sqref="Q26">
    <cfRule type="notContainsBlanks" dxfId="1" priority="19540">
      <formula>LEN(TRIM(Q26))&gt;0</formula>
    </cfRule>
  </conditionalFormatting>
  <conditionalFormatting sqref="R26">
    <cfRule type="notContainsBlanks" dxfId="2" priority="19535">
      <formula>LEN(TRIM(R26))&gt;0</formula>
    </cfRule>
  </conditionalFormatting>
  <conditionalFormatting sqref="S26">
    <cfRule type="notContainsBlanks" dxfId="3" priority="19501">
      <formula>LEN(TRIM(S26))&gt;0</formula>
    </cfRule>
  </conditionalFormatting>
  <conditionalFormatting sqref="U26">
    <cfRule type="notContainsBlanks" dxfId="4" priority="19496">
      <formula>LEN(TRIM(U26))&gt;0</formula>
    </cfRule>
  </conditionalFormatting>
  <conditionalFormatting sqref="W26">
    <cfRule type="notContainsBlanks" dxfId="0" priority="19525">
      <formula>LEN(TRIM(W26))&gt;0</formula>
    </cfRule>
  </conditionalFormatting>
  <conditionalFormatting sqref="Y26">
    <cfRule type="notContainsBlanks" dxfId="5" priority="19520">
      <formula>LEN(TRIM(Y26))&gt;0</formula>
    </cfRule>
  </conditionalFormatting>
  <conditionalFormatting sqref="Z26">
    <cfRule type="notContainsBlanks" dxfId="6" priority="19515">
      <formula>LEN(TRIM(Z26))&gt;0</formula>
    </cfRule>
  </conditionalFormatting>
  <conditionalFormatting sqref="AB26">
    <cfRule type="cellIs" dxfId="7" priority="19506" operator="notEqual">
      <formula>0</formula>
    </cfRule>
  </conditionalFormatting>
  <conditionalFormatting sqref="Q27">
    <cfRule type="notContainsBlanks" dxfId="1" priority="19539">
      <formula>LEN(TRIM(Q27))&gt;0</formula>
    </cfRule>
  </conditionalFormatting>
  <conditionalFormatting sqref="R27">
    <cfRule type="notContainsBlanks" dxfId="2" priority="19534">
      <formula>LEN(TRIM(R27))&gt;0</formula>
    </cfRule>
  </conditionalFormatting>
  <conditionalFormatting sqref="S27">
    <cfRule type="notContainsBlanks" dxfId="3" priority="19500">
      <formula>LEN(TRIM(S27))&gt;0</formula>
    </cfRule>
  </conditionalFormatting>
  <conditionalFormatting sqref="U27">
    <cfRule type="notContainsBlanks" dxfId="4" priority="19495">
      <formula>LEN(TRIM(U27))&gt;0</formula>
    </cfRule>
  </conditionalFormatting>
  <conditionalFormatting sqref="W27">
    <cfRule type="notContainsBlanks" dxfId="0" priority="19524">
      <formula>LEN(TRIM(W27))&gt;0</formula>
    </cfRule>
  </conditionalFormatting>
  <conditionalFormatting sqref="Y27">
    <cfRule type="notContainsBlanks" dxfId="5" priority="19519">
      <formula>LEN(TRIM(Y27))&gt;0</formula>
    </cfRule>
  </conditionalFormatting>
  <conditionalFormatting sqref="Z27">
    <cfRule type="notContainsBlanks" dxfId="6" priority="19514">
      <formula>LEN(TRIM(Z27))&gt;0</formula>
    </cfRule>
  </conditionalFormatting>
  <conditionalFormatting sqref="AB27">
    <cfRule type="cellIs" dxfId="7" priority="19505" operator="notEqual">
      <formula>0</formula>
    </cfRule>
  </conditionalFormatting>
  <conditionalFormatting sqref="Q28">
    <cfRule type="notContainsBlanks" dxfId="1" priority="19538">
      <formula>LEN(TRIM(Q28))&gt;0</formula>
    </cfRule>
  </conditionalFormatting>
  <conditionalFormatting sqref="R28">
    <cfRule type="notContainsBlanks" dxfId="2" priority="19533">
      <formula>LEN(TRIM(R28))&gt;0</formula>
    </cfRule>
  </conditionalFormatting>
  <conditionalFormatting sqref="S28">
    <cfRule type="notContainsBlanks" dxfId="3" priority="19499">
      <formula>LEN(TRIM(S28))&gt;0</formula>
    </cfRule>
  </conditionalFormatting>
  <conditionalFormatting sqref="U28">
    <cfRule type="notContainsBlanks" dxfId="4" priority="19494">
      <formula>LEN(TRIM(U28))&gt;0</formula>
    </cfRule>
  </conditionalFormatting>
  <conditionalFormatting sqref="W28">
    <cfRule type="notContainsBlanks" dxfId="0" priority="19523">
      <formula>LEN(TRIM(W28))&gt;0</formula>
    </cfRule>
  </conditionalFormatting>
  <conditionalFormatting sqref="Y28">
    <cfRule type="notContainsBlanks" dxfId="5" priority="19518">
      <formula>LEN(TRIM(Y28))&gt;0</formula>
    </cfRule>
  </conditionalFormatting>
  <conditionalFormatting sqref="Z28">
    <cfRule type="notContainsBlanks" dxfId="6" priority="19513">
      <formula>LEN(TRIM(Z28))&gt;0</formula>
    </cfRule>
  </conditionalFormatting>
  <conditionalFormatting sqref="AB28">
    <cfRule type="cellIs" dxfId="7" priority="19504" operator="notEqual">
      <formula>0</formula>
    </cfRule>
  </conditionalFormatting>
  <conditionalFormatting sqref="Q29">
    <cfRule type="notContainsBlanks" dxfId="1" priority="19537">
      <formula>LEN(TRIM(Q29))&gt;0</formula>
    </cfRule>
  </conditionalFormatting>
  <conditionalFormatting sqref="R29">
    <cfRule type="notContainsBlanks" dxfId="2" priority="19532">
      <formula>LEN(TRIM(R29))&gt;0</formula>
    </cfRule>
  </conditionalFormatting>
  <conditionalFormatting sqref="S29">
    <cfRule type="notContainsBlanks" dxfId="3" priority="19498">
      <formula>LEN(TRIM(S29))&gt;0</formula>
    </cfRule>
  </conditionalFormatting>
  <conditionalFormatting sqref="U29">
    <cfRule type="notContainsBlanks" dxfId="4" priority="19493">
      <formula>LEN(TRIM(U29))&gt;0</formula>
    </cfRule>
  </conditionalFormatting>
  <conditionalFormatting sqref="W29">
    <cfRule type="notContainsBlanks" dxfId="0" priority="19522">
      <formula>LEN(TRIM(W29))&gt;0</formula>
    </cfRule>
  </conditionalFormatting>
  <conditionalFormatting sqref="Y29">
    <cfRule type="notContainsBlanks" dxfId="5" priority="19517">
      <formula>LEN(TRIM(Y29))&gt;0</formula>
    </cfRule>
  </conditionalFormatting>
  <conditionalFormatting sqref="Z29">
    <cfRule type="notContainsBlanks" dxfId="6" priority="19512">
      <formula>LEN(TRIM(Z29))&gt;0</formula>
    </cfRule>
  </conditionalFormatting>
  <conditionalFormatting sqref="AB29">
    <cfRule type="cellIs" dxfId="7" priority="19503" operator="notEqual">
      <formula>0</formula>
    </cfRule>
  </conditionalFormatting>
  <conditionalFormatting sqref="Q30">
    <cfRule type="notContainsBlanks" dxfId="1" priority="19536">
      <formula>LEN(TRIM(Q30))&gt;0</formula>
    </cfRule>
  </conditionalFormatting>
  <conditionalFormatting sqref="R30">
    <cfRule type="notContainsBlanks" dxfId="2" priority="19531">
      <formula>LEN(TRIM(R30))&gt;0</formula>
    </cfRule>
  </conditionalFormatting>
  <conditionalFormatting sqref="S30">
    <cfRule type="notContainsBlanks" dxfId="3" priority="19497">
      <formula>LEN(TRIM(S30))&gt;0</formula>
    </cfRule>
  </conditionalFormatting>
  <conditionalFormatting sqref="U30">
    <cfRule type="notContainsBlanks" dxfId="4" priority="19492">
      <formula>LEN(TRIM(U30))&gt;0</formula>
    </cfRule>
  </conditionalFormatting>
  <conditionalFormatting sqref="W30">
    <cfRule type="notContainsBlanks" dxfId="0" priority="19521">
      <formula>LEN(TRIM(W30))&gt;0</formula>
    </cfRule>
  </conditionalFormatting>
  <conditionalFormatting sqref="Y30">
    <cfRule type="notContainsBlanks" dxfId="5" priority="19516">
      <formula>LEN(TRIM(Y30))&gt;0</formula>
    </cfRule>
  </conditionalFormatting>
  <conditionalFormatting sqref="Z30">
    <cfRule type="notContainsBlanks" dxfId="6" priority="19511">
      <formula>LEN(TRIM(Z30))&gt;0</formula>
    </cfRule>
  </conditionalFormatting>
  <conditionalFormatting sqref="AB30">
    <cfRule type="cellIs" dxfId="7" priority="19502" operator="notEqual">
      <formula>0</formula>
    </cfRule>
  </conditionalFormatting>
  <conditionalFormatting sqref="Q33">
    <cfRule type="notContainsBlanks" dxfId="1" priority="19491">
      <formula>LEN(TRIM(Q33))&gt;0</formula>
    </cfRule>
  </conditionalFormatting>
  <conditionalFormatting sqref="R33">
    <cfRule type="notContainsBlanks" dxfId="2" priority="19488">
      <formula>LEN(TRIM(R33))&gt;0</formula>
    </cfRule>
  </conditionalFormatting>
  <conditionalFormatting sqref="S33">
    <cfRule type="notContainsBlanks" dxfId="3" priority="19470">
      <formula>LEN(TRIM(S33))&gt;0</formula>
    </cfRule>
  </conditionalFormatting>
  <conditionalFormatting sqref="U33">
    <cfRule type="notContainsBlanks" dxfId="4" priority="19467">
      <formula>LEN(TRIM(U33))&gt;0</formula>
    </cfRule>
  </conditionalFormatting>
  <conditionalFormatting sqref="W33">
    <cfRule type="notContainsBlanks" dxfId="0" priority="19482">
      <formula>LEN(TRIM(W33))&gt;0</formula>
    </cfRule>
  </conditionalFormatting>
  <conditionalFormatting sqref="Y33">
    <cfRule type="notContainsBlanks" dxfId="5" priority="19479">
      <formula>LEN(TRIM(Y33))&gt;0</formula>
    </cfRule>
  </conditionalFormatting>
  <conditionalFormatting sqref="Z33">
    <cfRule type="notContainsBlanks" dxfId="6" priority="19476">
      <formula>LEN(TRIM(Z33))&gt;0</formula>
    </cfRule>
  </conditionalFormatting>
  <conditionalFormatting sqref="AB33">
    <cfRule type="cellIs" dxfId="7" priority="19473" operator="notEqual">
      <formula>0</formula>
    </cfRule>
  </conditionalFormatting>
  <conditionalFormatting sqref="Q34">
    <cfRule type="notContainsBlanks" dxfId="1" priority="19490">
      <formula>LEN(TRIM(Q34))&gt;0</formula>
    </cfRule>
  </conditionalFormatting>
  <conditionalFormatting sqref="R34">
    <cfRule type="notContainsBlanks" dxfId="2" priority="19487">
      <formula>LEN(TRIM(R34))&gt;0</formula>
    </cfRule>
  </conditionalFormatting>
  <conditionalFormatting sqref="S34">
    <cfRule type="notContainsBlanks" dxfId="3" priority="19469">
      <formula>LEN(TRIM(S34))&gt;0</formula>
    </cfRule>
  </conditionalFormatting>
  <conditionalFormatting sqref="U34">
    <cfRule type="notContainsBlanks" dxfId="4" priority="19466">
      <formula>LEN(TRIM(U34))&gt;0</formula>
    </cfRule>
  </conditionalFormatting>
  <conditionalFormatting sqref="W34">
    <cfRule type="notContainsBlanks" dxfId="0" priority="19481">
      <formula>LEN(TRIM(W34))&gt;0</formula>
    </cfRule>
  </conditionalFormatting>
  <conditionalFormatting sqref="Y34">
    <cfRule type="notContainsBlanks" dxfId="5" priority="19478">
      <formula>LEN(TRIM(Y34))&gt;0</formula>
    </cfRule>
  </conditionalFormatting>
  <conditionalFormatting sqref="Z34">
    <cfRule type="notContainsBlanks" dxfId="6" priority="19475">
      <formula>LEN(TRIM(Z34))&gt;0</formula>
    </cfRule>
  </conditionalFormatting>
  <conditionalFormatting sqref="AB34">
    <cfRule type="cellIs" dxfId="7" priority="19472" operator="notEqual">
      <formula>0</formula>
    </cfRule>
  </conditionalFormatting>
  <conditionalFormatting sqref="Q35">
    <cfRule type="notContainsBlanks" dxfId="1" priority="19489">
      <formula>LEN(TRIM(Q35))&gt;0</formula>
    </cfRule>
  </conditionalFormatting>
  <conditionalFormatting sqref="R35">
    <cfRule type="notContainsBlanks" dxfId="2" priority="19486">
      <formula>LEN(TRIM(R35))&gt;0</formula>
    </cfRule>
  </conditionalFormatting>
  <conditionalFormatting sqref="S35">
    <cfRule type="notContainsBlanks" dxfId="3" priority="19468">
      <formula>LEN(TRIM(S35))&gt;0</formula>
    </cfRule>
  </conditionalFormatting>
  <conditionalFormatting sqref="U35">
    <cfRule type="notContainsBlanks" dxfId="4" priority="19465">
      <formula>LEN(TRIM(U35))&gt;0</formula>
    </cfRule>
  </conditionalFormatting>
  <conditionalFormatting sqref="W35">
    <cfRule type="notContainsBlanks" dxfId="0" priority="19480">
      <formula>LEN(TRIM(W35))&gt;0</formula>
    </cfRule>
  </conditionalFormatting>
  <conditionalFormatting sqref="Y35">
    <cfRule type="notContainsBlanks" dxfId="5" priority="19477">
      <formula>LEN(TRIM(Y35))&gt;0</formula>
    </cfRule>
  </conditionalFormatting>
  <conditionalFormatting sqref="Z35">
    <cfRule type="notContainsBlanks" dxfId="6" priority="19474">
      <formula>LEN(TRIM(Z35))&gt;0</formula>
    </cfRule>
  </conditionalFormatting>
  <conditionalFormatting sqref="AB35">
    <cfRule type="cellIs" dxfId="7" priority="19471" operator="notEqual">
      <formula>0</formula>
    </cfRule>
  </conditionalFormatting>
  <conditionalFormatting sqref="Q36">
    <cfRule type="notContainsBlanks" dxfId="1" priority="19672">
      <formula>LEN(TRIM(Q36))&gt;0</formula>
    </cfRule>
  </conditionalFormatting>
  <conditionalFormatting sqref="W36">
    <cfRule type="notContainsBlanks" dxfId="0" priority="19675">
      <formula>LEN(TRIM(W36))&gt;0</formula>
    </cfRule>
  </conditionalFormatting>
  <conditionalFormatting sqref="Y36">
    <cfRule type="notContainsBlanks" dxfId="5" priority="19674">
      <formula>LEN(TRIM(Y36))&gt;0</formula>
    </cfRule>
  </conditionalFormatting>
  <conditionalFormatting sqref="Z36">
    <cfRule type="notContainsBlanks" dxfId="6" priority="19673">
      <formula>LEN(TRIM(Z36))&gt;0</formula>
    </cfRule>
  </conditionalFormatting>
  <conditionalFormatting sqref="AA36">
    <cfRule type="cellIs" dxfId="8" priority="19670" operator="equal">
      <formula>2</formula>
    </cfRule>
    <cfRule type="cellIs" dxfId="8" priority="19669" operator="equal">
      <formula>4</formula>
    </cfRule>
  </conditionalFormatting>
  <conditionalFormatting sqref="W38">
    <cfRule type="notContainsBlanks" dxfId="0" priority="13007">
      <formula>LEN(TRIM(W38))&gt;0</formula>
    </cfRule>
  </conditionalFormatting>
  <conditionalFormatting sqref="AA39">
    <cfRule type="cellIs" dxfId="8" priority="13022" operator="equal">
      <formula>2</formula>
    </cfRule>
    <cfRule type="cellIs" dxfId="8" priority="13021" operator="equal">
      <formula>4</formula>
    </cfRule>
  </conditionalFormatting>
  <conditionalFormatting sqref="Q41">
    <cfRule type="notContainsBlanks" dxfId="1" priority="12988">
      <formula>LEN(TRIM(Q41))&gt;0</formula>
    </cfRule>
  </conditionalFormatting>
  <conditionalFormatting sqref="R41">
    <cfRule type="notContainsBlanks" dxfId="2" priority="12985">
      <formula>LEN(TRIM(R41))&gt;0</formula>
    </cfRule>
  </conditionalFormatting>
  <conditionalFormatting sqref="S41">
    <cfRule type="notContainsBlanks" dxfId="3" priority="12966">
      <formula>LEN(TRIM(S41))&gt;0</formula>
    </cfRule>
  </conditionalFormatting>
  <conditionalFormatting sqref="U41">
    <cfRule type="notContainsBlanks" dxfId="4" priority="12963">
      <formula>LEN(TRIM(U41))&gt;0</formula>
    </cfRule>
  </conditionalFormatting>
  <conditionalFormatting sqref="W41">
    <cfRule type="notContainsBlanks" dxfId="0" priority="12979">
      <formula>LEN(TRIM(W41))&gt;0</formula>
    </cfRule>
  </conditionalFormatting>
  <conditionalFormatting sqref="Y41">
    <cfRule type="notContainsBlanks" dxfId="5" priority="12976">
      <formula>LEN(TRIM(Y41))&gt;0</formula>
    </cfRule>
  </conditionalFormatting>
  <conditionalFormatting sqref="Z41">
    <cfRule type="notContainsBlanks" dxfId="6" priority="12973">
      <formula>LEN(TRIM(Z41))&gt;0</formula>
    </cfRule>
  </conditionalFormatting>
  <conditionalFormatting sqref="AB41">
    <cfRule type="cellIs" dxfId="7" priority="12968" operator="notEqual">
      <formula>0</formula>
    </cfRule>
  </conditionalFormatting>
  <conditionalFormatting sqref="Q42">
    <cfRule type="notContainsBlanks" dxfId="1" priority="12987">
      <formula>LEN(TRIM(Q42))&gt;0</formula>
    </cfRule>
  </conditionalFormatting>
  <conditionalFormatting sqref="R42">
    <cfRule type="notContainsBlanks" dxfId="2" priority="12984">
      <formula>LEN(TRIM(R42))&gt;0</formula>
    </cfRule>
  </conditionalFormatting>
  <conditionalFormatting sqref="S42">
    <cfRule type="notContainsBlanks" dxfId="3" priority="12965">
      <formula>LEN(TRIM(S42))&gt;0</formula>
    </cfRule>
  </conditionalFormatting>
  <conditionalFormatting sqref="U42">
    <cfRule type="notContainsBlanks" dxfId="4" priority="12962">
      <formula>LEN(TRIM(U42))&gt;0</formula>
    </cfRule>
  </conditionalFormatting>
  <conditionalFormatting sqref="W42">
    <cfRule type="notContainsBlanks" dxfId="0" priority="12978">
      <formula>LEN(TRIM(W42))&gt;0</formula>
    </cfRule>
  </conditionalFormatting>
  <conditionalFormatting sqref="Y42">
    <cfRule type="notContainsBlanks" dxfId="5" priority="12975">
      <formula>LEN(TRIM(Y42))&gt;0</formula>
    </cfRule>
  </conditionalFormatting>
  <conditionalFormatting sqref="Z42">
    <cfRule type="notContainsBlanks" dxfId="6" priority="12972">
      <formula>LEN(TRIM(Z42))&gt;0</formula>
    </cfRule>
  </conditionalFormatting>
  <conditionalFormatting sqref="Q43">
    <cfRule type="notContainsBlanks" dxfId="1" priority="12986">
      <formula>LEN(TRIM(Q43))&gt;0</formula>
    </cfRule>
  </conditionalFormatting>
  <conditionalFormatting sqref="R43">
    <cfRule type="notContainsBlanks" dxfId="2" priority="12983">
      <formula>LEN(TRIM(R43))&gt;0</formula>
    </cfRule>
  </conditionalFormatting>
  <conditionalFormatting sqref="S43">
    <cfRule type="notContainsBlanks" dxfId="3" priority="12964">
      <formula>LEN(TRIM(S43))&gt;0</formula>
    </cfRule>
  </conditionalFormatting>
  <conditionalFormatting sqref="U43">
    <cfRule type="notContainsBlanks" dxfId="4" priority="12961">
      <formula>LEN(TRIM(U43))&gt;0</formula>
    </cfRule>
  </conditionalFormatting>
  <conditionalFormatting sqref="W43">
    <cfRule type="notContainsBlanks" dxfId="0" priority="12977">
      <formula>LEN(TRIM(W43))&gt;0</formula>
    </cfRule>
  </conditionalFormatting>
  <conditionalFormatting sqref="Y43">
    <cfRule type="notContainsBlanks" dxfId="5" priority="12974">
      <formula>LEN(TRIM(Y43))&gt;0</formula>
    </cfRule>
  </conditionalFormatting>
  <conditionalFormatting sqref="Z43">
    <cfRule type="notContainsBlanks" dxfId="6" priority="12971">
      <formula>LEN(TRIM(Z43))&gt;0</formula>
    </cfRule>
  </conditionalFormatting>
  <conditionalFormatting sqref="AA43">
    <cfRule type="cellIs" dxfId="8" priority="12970" operator="equal">
      <formula>2</formula>
    </cfRule>
    <cfRule type="cellIs" dxfId="8" priority="12969" operator="equal">
      <formula>4</formula>
    </cfRule>
  </conditionalFormatting>
  <conditionalFormatting sqref="AB43">
    <cfRule type="cellIs" dxfId="7" priority="12967" operator="notEqual">
      <formula>0</formula>
    </cfRule>
  </conditionalFormatting>
  <conditionalFormatting sqref="Q45">
    <cfRule type="notContainsBlanks" dxfId="1" priority="12960">
      <formula>LEN(TRIM(Q45))&gt;0</formula>
    </cfRule>
  </conditionalFormatting>
  <conditionalFormatting sqref="R45">
    <cfRule type="notContainsBlanks" dxfId="2" priority="12955">
      <formula>LEN(TRIM(R45))&gt;0</formula>
    </cfRule>
  </conditionalFormatting>
  <conditionalFormatting sqref="S45">
    <cfRule type="notContainsBlanks" dxfId="3" priority="12923">
      <formula>LEN(TRIM(S45))&gt;0</formula>
    </cfRule>
  </conditionalFormatting>
  <conditionalFormatting sqref="U45">
    <cfRule type="notContainsBlanks" dxfId="4" priority="12918">
      <formula>LEN(TRIM(U45))&gt;0</formula>
    </cfRule>
  </conditionalFormatting>
  <conditionalFormatting sqref="W45">
    <cfRule type="notContainsBlanks" dxfId="0" priority="12945">
      <formula>LEN(TRIM(W45))&gt;0</formula>
    </cfRule>
  </conditionalFormatting>
  <conditionalFormatting sqref="Y45">
    <cfRule type="notContainsBlanks" dxfId="5" priority="12940">
      <formula>LEN(TRIM(Y45))&gt;0</formula>
    </cfRule>
  </conditionalFormatting>
  <conditionalFormatting sqref="Z45">
    <cfRule type="notContainsBlanks" dxfId="6" priority="12935">
      <formula>LEN(TRIM(Z45))&gt;0</formula>
    </cfRule>
  </conditionalFormatting>
  <conditionalFormatting sqref="AB45">
    <cfRule type="cellIs" dxfId="7" priority="12928" operator="notEqual">
      <formula>0</formula>
    </cfRule>
  </conditionalFormatting>
  <conditionalFormatting sqref="Q46">
    <cfRule type="notContainsBlanks" dxfId="1" priority="12959">
      <formula>LEN(TRIM(Q46))&gt;0</formula>
    </cfRule>
  </conditionalFormatting>
  <conditionalFormatting sqref="R46">
    <cfRule type="notContainsBlanks" dxfId="2" priority="12954">
      <formula>LEN(TRIM(R46))&gt;0</formula>
    </cfRule>
  </conditionalFormatting>
  <conditionalFormatting sqref="S46">
    <cfRule type="notContainsBlanks" dxfId="3" priority="12922">
      <formula>LEN(TRIM(S46))&gt;0</formula>
    </cfRule>
  </conditionalFormatting>
  <conditionalFormatting sqref="U46">
    <cfRule type="notContainsBlanks" dxfId="4" priority="12917">
      <formula>LEN(TRIM(U46))&gt;0</formula>
    </cfRule>
  </conditionalFormatting>
  <conditionalFormatting sqref="W46">
    <cfRule type="notContainsBlanks" dxfId="0" priority="12944">
      <formula>LEN(TRIM(W46))&gt;0</formula>
    </cfRule>
  </conditionalFormatting>
  <conditionalFormatting sqref="Y46">
    <cfRule type="notContainsBlanks" dxfId="5" priority="12939">
      <formula>LEN(TRIM(Y46))&gt;0</formula>
    </cfRule>
  </conditionalFormatting>
  <conditionalFormatting sqref="Z46">
    <cfRule type="notContainsBlanks" dxfId="6" priority="12934">
      <formula>LEN(TRIM(Z46))&gt;0</formula>
    </cfRule>
  </conditionalFormatting>
  <conditionalFormatting sqref="AB46">
    <cfRule type="cellIs" dxfId="7" priority="12927" operator="notEqual">
      <formula>0</formula>
    </cfRule>
  </conditionalFormatting>
  <conditionalFormatting sqref="Q47">
    <cfRule type="notContainsBlanks" dxfId="1" priority="12958">
      <formula>LEN(TRIM(Q47))&gt;0</formula>
    </cfRule>
  </conditionalFormatting>
  <conditionalFormatting sqref="R47">
    <cfRule type="notContainsBlanks" dxfId="2" priority="12953">
      <formula>LEN(TRIM(R47))&gt;0</formula>
    </cfRule>
  </conditionalFormatting>
  <conditionalFormatting sqref="S47">
    <cfRule type="notContainsBlanks" dxfId="3" priority="12921">
      <formula>LEN(TRIM(S47))&gt;0</formula>
    </cfRule>
  </conditionalFormatting>
  <conditionalFormatting sqref="U47">
    <cfRule type="notContainsBlanks" dxfId="4" priority="12916">
      <formula>LEN(TRIM(U47))&gt;0</formula>
    </cfRule>
  </conditionalFormatting>
  <conditionalFormatting sqref="W47">
    <cfRule type="notContainsBlanks" dxfId="0" priority="12943">
      <formula>LEN(TRIM(W47))&gt;0</formula>
    </cfRule>
  </conditionalFormatting>
  <conditionalFormatting sqref="Y47">
    <cfRule type="notContainsBlanks" dxfId="5" priority="12938">
      <formula>LEN(TRIM(Y47))&gt;0</formula>
    </cfRule>
  </conditionalFormatting>
  <conditionalFormatting sqref="Z47">
    <cfRule type="notContainsBlanks" dxfId="6" priority="12933">
      <formula>LEN(TRIM(Z47))&gt;0</formula>
    </cfRule>
  </conditionalFormatting>
  <conditionalFormatting sqref="AB47">
    <cfRule type="cellIs" dxfId="7" priority="12926" operator="notEqual">
      <formula>0</formula>
    </cfRule>
  </conditionalFormatting>
  <conditionalFormatting sqref="Q48">
    <cfRule type="notContainsBlanks" dxfId="1" priority="12957">
      <formula>LEN(TRIM(Q48))&gt;0</formula>
    </cfRule>
  </conditionalFormatting>
  <conditionalFormatting sqref="R48">
    <cfRule type="notContainsBlanks" dxfId="2" priority="12952">
      <formula>LEN(TRIM(R48))&gt;0</formula>
    </cfRule>
  </conditionalFormatting>
  <conditionalFormatting sqref="S48">
    <cfRule type="notContainsBlanks" dxfId="3" priority="12920">
      <formula>LEN(TRIM(S48))&gt;0</formula>
    </cfRule>
  </conditionalFormatting>
  <conditionalFormatting sqref="U48">
    <cfRule type="notContainsBlanks" dxfId="4" priority="12915">
      <formula>LEN(TRIM(U48))&gt;0</formula>
    </cfRule>
  </conditionalFormatting>
  <conditionalFormatting sqref="W48">
    <cfRule type="notContainsBlanks" dxfId="0" priority="12942">
      <formula>LEN(TRIM(W48))&gt;0</formula>
    </cfRule>
  </conditionalFormatting>
  <conditionalFormatting sqref="Y48">
    <cfRule type="notContainsBlanks" dxfId="5" priority="12937">
      <formula>LEN(TRIM(Y48))&gt;0</formula>
    </cfRule>
  </conditionalFormatting>
  <conditionalFormatting sqref="Z48">
    <cfRule type="notContainsBlanks" dxfId="6" priority="12932">
      <formula>LEN(TRIM(Z48))&gt;0</formula>
    </cfRule>
  </conditionalFormatting>
  <conditionalFormatting sqref="AB48">
    <cfRule type="cellIs" dxfId="7" priority="12925" operator="notEqual">
      <formula>0</formula>
    </cfRule>
  </conditionalFormatting>
  <conditionalFormatting sqref="Q49">
    <cfRule type="notContainsBlanks" dxfId="1" priority="12956">
      <formula>LEN(TRIM(Q49))&gt;0</formula>
    </cfRule>
  </conditionalFormatting>
  <conditionalFormatting sqref="R49">
    <cfRule type="notContainsBlanks" dxfId="2" priority="12951">
      <formula>LEN(TRIM(R49))&gt;0</formula>
    </cfRule>
  </conditionalFormatting>
  <conditionalFormatting sqref="S49">
    <cfRule type="notContainsBlanks" dxfId="3" priority="12919">
      <formula>LEN(TRIM(S49))&gt;0</formula>
    </cfRule>
  </conditionalFormatting>
  <conditionalFormatting sqref="U49">
    <cfRule type="notContainsBlanks" dxfId="4" priority="12914">
      <formula>LEN(TRIM(U49))&gt;0</formula>
    </cfRule>
  </conditionalFormatting>
  <conditionalFormatting sqref="W49">
    <cfRule type="notContainsBlanks" dxfId="0" priority="12941">
      <formula>LEN(TRIM(W49))&gt;0</formula>
    </cfRule>
  </conditionalFormatting>
  <conditionalFormatting sqref="Y49">
    <cfRule type="notContainsBlanks" dxfId="5" priority="12936">
      <formula>LEN(TRIM(Y49))&gt;0</formula>
    </cfRule>
  </conditionalFormatting>
  <conditionalFormatting sqref="Z49">
    <cfRule type="notContainsBlanks" dxfId="6" priority="12931">
      <formula>LEN(TRIM(Z49))&gt;0</formula>
    </cfRule>
  </conditionalFormatting>
  <conditionalFormatting sqref="AA49">
    <cfRule type="cellIs" dxfId="8" priority="12930" operator="equal">
      <formula>2</formula>
    </cfRule>
    <cfRule type="cellIs" dxfId="8" priority="12929" operator="equal">
      <formula>4</formula>
    </cfRule>
  </conditionalFormatting>
  <conditionalFormatting sqref="AB49">
    <cfRule type="cellIs" dxfId="7" priority="12924" operator="notEqual">
      <formula>0</formula>
    </cfRule>
  </conditionalFormatting>
  <conditionalFormatting sqref="Q52">
    <cfRule type="notContainsBlanks" dxfId="1" priority="12913">
      <formula>LEN(TRIM(Q52))&gt;0</formula>
    </cfRule>
  </conditionalFormatting>
  <conditionalFormatting sqref="R52">
    <cfRule type="notContainsBlanks" dxfId="2" priority="12912">
      <formula>LEN(TRIM(R52))&gt;0</formula>
    </cfRule>
  </conditionalFormatting>
  <conditionalFormatting sqref="S52">
    <cfRule type="notContainsBlanks" dxfId="3" priority="12906">
      <formula>LEN(TRIM(S52))&gt;0</formula>
    </cfRule>
  </conditionalFormatting>
  <conditionalFormatting sqref="U52">
    <cfRule type="notContainsBlanks" dxfId="4" priority="12905">
      <formula>LEN(TRIM(U52))&gt;0</formula>
    </cfRule>
  </conditionalFormatting>
  <conditionalFormatting sqref="W52">
    <cfRule type="notContainsBlanks" dxfId="0" priority="12910">
      <formula>LEN(TRIM(W52))&gt;0</formula>
    </cfRule>
  </conditionalFormatting>
  <conditionalFormatting sqref="Y52">
    <cfRule type="notContainsBlanks" dxfId="5" priority="12909">
      <formula>LEN(TRIM(Y52))&gt;0</formula>
    </cfRule>
  </conditionalFormatting>
  <conditionalFormatting sqref="Z52">
    <cfRule type="notContainsBlanks" dxfId="6" priority="12908">
      <formula>LEN(TRIM(Z52))&gt;0</formula>
    </cfRule>
  </conditionalFormatting>
  <conditionalFormatting sqref="AB52">
    <cfRule type="cellIs" dxfId="7" priority="12907" operator="notEqual">
      <formula>0</formula>
    </cfRule>
  </conditionalFormatting>
  <conditionalFormatting sqref="Q54">
    <cfRule type="notContainsBlanks" dxfId="1" priority="12904">
      <formula>LEN(TRIM(Q54))&gt;0</formula>
    </cfRule>
  </conditionalFormatting>
  <conditionalFormatting sqref="R54">
    <cfRule type="notContainsBlanks" dxfId="2" priority="12900">
      <formula>LEN(TRIM(R54))&gt;0</formula>
    </cfRule>
  </conditionalFormatting>
  <conditionalFormatting sqref="S54">
    <cfRule type="notContainsBlanks" dxfId="3" priority="12879">
      <formula>LEN(TRIM(S54))&gt;0</formula>
    </cfRule>
  </conditionalFormatting>
  <conditionalFormatting sqref="U54">
    <cfRule type="notContainsBlanks" dxfId="4" priority="12875">
      <formula>LEN(TRIM(U54))&gt;0</formula>
    </cfRule>
  </conditionalFormatting>
  <conditionalFormatting sqref="W54">
    <cfRule type="notContainsBlanks" dxfId="0" priority="12892">
      <formula>LEN(TRIM(W54))&gt;0</formula>
    </cfRule>
  </conditionalFormatting>
  <conditionalFormatting sqref="Y54">
    <cfRule type="notContainsBlanks" dxfId="5" priority="12888">
      <formula>LEN(TRIM(Y54))&gt;0</formula>
    </cfRule>
  </conditionalFormatting>
  <conditionalFormatting sqref="Z54">
    <cfRule type="notContainsBlanks" dxfId="6" priority="12884">
      <formula>LEN(TRIM(Z54))&gt;0</formula>
    </cfRule>
  </conditionalFormatting>
  <conditionalFormatting sqref="Q55">
    <cfRule type="notContainsBlanks" dxfId="1" priority="12903">
      <formula>LEN(TRIM(Q55))&gt;0</formula>
    </cfRule>
  </conditionalFormatting>
  <conditionalFormatting sqref="R55">
    <cfRule type="notContainsBlanks" dxfId="2" priority="12899">
      <formula>LEN(TRIM(R55))&gt;0</formula>
    </cfRule>
  </conditionalFormatting>
  <conditionalFormatting sqref="S55">
    <cfRule type="notContainsBlanks" dxfId="3" priority="12878">
      <formula>LEN(TRIM(S55))&gt;0</formula>
    </cfRule>
  </conditionalFormatting>
  <conditionalFormatting sqref="U55">
    <cfRule type="notContainsBlanks" dxfId="4" priority="12874">
      <formula>LEN(TRIM(U55))&gt;0</formula>
    </cfRule>
  </conditionalFormatting>
  <conditionalFormatting sqref="W55">
    <cfRule type="notContainsBlanks" dxfId="0" priority="12891">
      <formula>LEN(TRIM(W55))&gt;0</formula>
    </cfRule>
  </conditionalFormatting>
  <conditionalFormatting sqref="Y55">
    <cfRule type="notContainsBlanks" dxfId="5" priority="12887">
      <formula>LEN(TRIM(Y55))&gt;0</formula>
    </cfRule>
  </conditionalFormatting>
  <conditionalFormatting sqref="Z55">
    <cfRule type="notContainsBlanks" dxfId="6" priority="12883">
      <formula>LEN(TRIM(Z55))&gt;0</formula>
    </cfRule>
  </conditionalFormatting>
  <conditionalFormatting sqref="Q56">
    <cfRule type="notContainsBlanks" dxfId="1" priority="12902">
      <formula>LEN(TRIM(Q56))&gt;0</formula>
    </cfRule>
  </conditionalFormatting>
  <conditionalFormatting sqref="R56">
    <cfRule type="notContainsBlanks" dxfId="2" priority="12898">
      <formula>LEN(TRIM(R56))&gt;0</formula>
    </cfRule>
  </conditionalFormatting>
  <conditionalFormatting sqref="S56">
    <cfRule type="notContainsBlanks" dxfId="3" priority="12877">
      <formula>LEN(TRIM(S56))&gt;0</formula>
    </cfRule>
  </conditionalFormatting>
  <conditionalFormatting sqref="U56">
    <cfRule type="notContainsBlanks" dxfId="4" priority="12873">
      <formula>LEN(TRIM(U56))&gt;0</formula>
    </cfRule>
  </conditionalFormatting>
  <conditionalFormatting sqref="W56">
    <cfRule type="notContainsBlanks" dxfId="0" priority="12890">
      <formula>LEN(TRIM(W56))&gt;0</formula>
    </cfRule>
  </conditionalFormatting>
  <conditionalFormatting sqref="Y56">
    <cfRule type="notContainsBlanks" dxfId="5" priority="12886">
      <formula>LEN(TRIM(Y56))&gt;0</formula>
    </cfRule>
  </conditionalFormatting>
  <conditionalFormatting sqref="Z56">
    <cfRule type="notContainsBlanks" dxfId="6" priority="12882">
      <formula>LEN(TRIM(Z56))&gt;0</formula>
    </cfRule>
  </conditionalFormatting>
  <conditionalFormatting sqref="Q57">
    <cfRule type="notContainsBlanks" dxfId="1" priority="12901">
      <formula>LEN(TRIM(Q57))&gt;0</formula>
    </cfRule>
  </conditionalFormatting>
  <conditionalFormatting sqref="R57">
    <cfRule type="notContainsBlanks" dxfId="2" priority="12897">
      <formula>LEN(TRIM(R57))&gt;0</formula>
    </cfRule>
  </conditionalFormatting>
  <conditionalFormatting sqref="S57">
    <cfRule type="notContainsBlanks" dxfId="3" priority="12876">
      <formula>LEN(TRIM(S57))&gt;0</formula>
    </cfRule>
  </conditionalFormatting>
  <conditionalFormatting sqref="U57">
    <cfRule type="notContainsBlanks" dxfId="4" priority="12872">
      <formula>LEN(TRIM(U57))&gt;0</formula>
    </cfRule>
  </conditionalFormatting>
  <conditionalFormatting sqref="W57">
    <cfRule type="notContainsBlanks" dxfId="0" priority="12889">
      <formula>LEN(TRIM(W57))&gt;0</formula>
    </cfRule>
  </conditionalFormatting>
  <conditionalFormatting sqref="Y57">
    <cfRule type="notContainsBlanks" dxfId="5" priority="12885">
      <formula>LEN(TRIM(Y57))&gt;0</formula>
    </cfRule>
  </conditionalFormatting>
  <conditionalFormatting sqref="Z57">
    <cfRule type="notContainsBlanks" dxfId="6" priority="12881">
      <formula>LEN(TRIM(Z57))&gt;0</formula>
    </cfRule>
  </conditionalFormatting>
  <conditionalFormatting sqref="AB57">
    <cfRule type="cellIs" dxfId="7" priority="12880" operator="notEqual">
      <formula>0</formula>
    </cfRule>
  </conditionalFormatting>
  <conditionalFormatting sqref="Q59">
    <cfRule type="notContainsBlanks" dxfId="1" priority="12871">
      <formula>LEN(TRIM(Q59))&gt;0</formula>
    </cfRule>
  </conditionalFormatting>
  <conditionalFormatting sqref="R59">
    <cfRule type="notContainsBlanks" dxfId="2" priority="12866">
      <formula>LEN(TRIM(R59))&gt;0</formula>
    </cfRule>
  </conditionalFormatting>
  <conditionalFormatting sqref="S59">
    <cfRule type="notContainsBlanks" dxfId="3" priority="12834">
      <formula>LEN(TRIM(S59))&gt;0</formula>
    </cfRule>
  </conditionalFormatting>
  <conditionalFormatting sqref="U59">
    <cfRule type="notContainsBlanks" dxfId="4" priority="12829">
      <formula>LEN(TRIM(U59))&gt;0</formula>
    </cfRule>
  </conditionalFormatting>
  <conditionalFormatting sqref="W59">
    <cfRule type="notContainsBlanks" dxfId="0" priority="12856">
      <formula>LEN(TRIM(W59))&gt;0</formula>
    </cfRule>
  </conditionalFormatting>
  <conditionalFormatting sqref="Y59">
    <cfRule type="notContainsBlanks" dxfId="5" priority="12851">
      <formula>LEN(TRIM(Y59))&gt;0</formula>
    </cfRule>
  </conditionalFormatting>
  <conditionalFormatting sqref="Z59">
    <cfRule type="notContainsBlanks" dxfId="6" priority="12846">
      <formula>LEN(TRIM(Z59))&gt;0</formula>
    </cfRule>
  </conditionalFormatting>
  <conditionalFormatting sqref="AA59">
    <cfRule type="cellIs" dxfId="8" priority="12797" operator="equal">
      <formula>2</formula>
    </cfRule>
    <cfRule type="cellIs" dxfId="8" priority="12796" operator="equal">
      <formula>4</formula>
    </cfRule>
  </conditionalFormatting>
  <conditionalFormatting sqref="AB59">
    <cfRule type="cellIs" dxfId="7" priority="12839" operator="notEqual">
      <formula>0</formula>
    </cfRule>
  </conditionalFormatting>
  <conditionalFormatting sqref="Q60">
    <cfRule type="notContainsBlanks" dxfId="1" priority="12870">
      <formula>LEN(TRIM(Q60))&gt;0</formula>
    </cfRule>
  </conditionalFormatting>
  <conditionalFormatting sqref="R60">
    <cfRule type="notContainsBlanks" dxfId="2" priority="12865">
      <formula>LEN(TRIM(R60))&gt;0</formula>
    </cfRule>
  </conditionalFormatting>
  <conditionalFormatting sqref="S60">
    <cfRule type="notContainsBlanks" dxfId="3" priority="12833">
      <formula>LEN(TRIM(S60))&gt;0</formula>
    </cfRule>
  </conditionalFormatting>
  <conditionalFormatting sqref="U60">
    <cfRule type="notContainsBlanks" dxfId="4" priority="12828">
      <formula>LEN(TRIM(U60))&gt;0</formula>
    </cfRule>
  </conditionalFormatting>
  <conditionalFormatting sqref="W60">
    <cfRule type="notContainsBlanks" dxfId="0" priority="12855">
      <formula>LEN(TRIM(W60))&gt;0</formula>
    </cfRule>
  </conditionalFormatting>
  <conditionalFormatting sqref="Y60">
    <cfRule type="notContainsBlanks" dxfId="5" priority="12850">
      <formula>LEN(TRIM(Y60))&gt;0</formula>
    </cfRule>
  </conditionalFormatting>
  <conditionalFormatting sqref="Z60">
    <cfRule type="notContainsBlanks" dxfId="6" priority="12845">
      <formula>LEN(TRIM(Z60))&gt;0</formula>
    </cfRule>
  </conditionalFormatting>
  <conditionalFormatting sqref="AA60">
    <cfRule type="cellIs" dxfId="8" priority="12841" operator="equal">
      <formula>2</formula>
    </cfRule>
    <cfRule type="cellIs" dxfId="8" priority="12840" operator="equal">
      <formula>4</formula>
    </cfRule>
  </conditionalFormatting>
  <conditionalFormatting sqref="AB60">
    <cfRule type="cellIs" dxfId="7" priority="12838" operator="notEqual">
      <formula>0</formula>
    </cfRule>
  </conditionalFormatting>
  <conditionalFormatting sqref="Q61">
    <cfRule type="notContainsBlanks" dxfId="1" priority="12869">
      <formula>LEN(TRIM(Q61))&gt;0</formula>
    </cfRule>
  </conditionalFormatting>
  <conditionalFormatting sqref="R61">
    <cfRule type="notContainsBlanks" dxfId="2" priority="12864">
      <formula>LEN(TRIM(R61))&gt;0</formula>
    </cfRule>
  </conditionalFormatting>
  <conditionalFormatting sqref="S61">
    <cfRule type="notContainsBlanks" dxfId="3" priority="12832">
      <formula>LEN(TRIM(S61))&gt;0</formula>
    </cfRule>
  </conditionalFormatting>
  <conditionalFormatting sqref="U61">
    <cfRule type="notContainsBlanks" dxfId="4" priority="12827">
      <formula>LEN(TRIM(U61))&gt;0</formula>
    </cfRule>
  </conditionalFormatting>
  <conditionalFormatting sqref="W61">
    <cfRule type="notContainsBlanks" dxfId="0" priority="12854">
      <formula>LEN(TRIM(W61))&gt;0</formula>
    </cfRule>
  </conditionalFormatting>
  <conditionalFormatting sqref="Y61">
    <cfRule type="notContainsBlanks" dxfId="5" priority="12849">
      <formula>LEN(TRIM(Y61))&gt;0</formula>
    </cfRule>
  </conditionalFormatting>
  <conditionalFormatting sqref="Z61">
    <cfRule type="notContainsBlanks" dxfId="6" priority="12844">
      <formula>LEN(TRIM(Z61))&gt;0</formula>
    </cfRule>
  </conditionalFormatting>
  <conditionalFormatting sqref="AB61">
    <cfRule type="cellIs" dxfId="7" priority="12837" operator="notEqual">
      <formula>0</formula>
    </cfRule>
  </conditionalFormatting>
  <conditionalFormatting sqref="Q62">
    <cfRule type="notContainsBlanks" dxfId="1" priority="12868">
      <formula>LEN(TRIM(Q62))&gt;0</formula>
    </cfRule>
  </conditionalFormatting>
  <conditionalFormatting sqref="R62">
    <cfRule type="notContainsBlanks" dxfId="2" priority="12863">
      <formula>LEN(TRIM(R62))&gt;0</formula>
    </cfRule>
  </conditionalFormatting>
  <conditionalFormatting sqref="S62">
    <cfRule type="notContainsBlanks" dxfId="3" priority="12831">
      <formula>LEN(TRIM(S62))&gt;0</formula>
    </cfRule>
  </conditionalFormatting>
  <conditionalFormatting sqref="U62">
    <cfRule type="notContainsBlanks" dxfId="4" priority="12826">
      <formula>LEN(TRIM(U62))&gt;0</formula>
    </cfRule>
  </conditionalFormatting>
  <conditionalFormatting sqref="W62">
    <cfRule type="notContainsBlanks" dxfId="0" priority="12853">
      <formula>LEN(TRIM(W62))&gt;0</formula>
    </cfRule>
  </conditionalFormatting>
  <conditionalFormatting sqref="Y62">
    <cfRule type="notContainsBlanks" dxfId="5" priority="12848">
      <formula>LEN(TRIM(Y62))&gt;0</formula>
    </cfRule>
  </conditionalFormatting>
  <conditionalFormatting sqref="Z62">
    <cfRule type="notContainsBlanks" dxfId="6" priority="12843">
      <formula>LEN(TRIM(Z62))&gt;0</formula>
    </cfRule>
  </conditionalFormatting>
  <conditionalFormatting sqref="AA62">
    <cfRule type="cellIs" dxfId="8" priority="13015" operator="equal">
      <formula>2</formula>
    </cfRule>
    <cfRule type="cellIs" dxfId="8" priority="13013" operator="equal">
      <formula>4</formula>
    </cfRule>
  </conditionalFormatting>
  <conditionalFormatting sqref="AB62">
    <cfRule type="cellIs" dxfId="7" priority="12836" operator="notEqual">
      <formula>0</formula>
    </cfRule>
  </conditionalFormatting>
  <conditionalFormatting sqref="Q63">
    <cfRule type="notContainsBlanks" dxfId="1" priority="12867">
      <formula>LEN(TRIM(Q63))&gt;0</formula>
    </cfRule>
  </conditionalFormatting>
  <conditionalFormatting sqref="R63">
    <cfRule type="notContainsBlanks" dxfId="2" priority="12862">
      <formula>LEN(TRIM(R63))&gt;0</formula>
    </cfRule>
  </conditionalFormatting>
  <conditionalFormatting sqref="S63">
    <cfRule type="notContainsBlanks" dxfId="3" priority="12830">
      <formula>LEN(TRIM(S63))&gt;0</formula>
    </cfRule>
  </conditionalFormatting>
  <conditionalFormatting sqref="U63">
    <cfRule type="notContainsBlanks" dxfId="4" priority="12825">
      <formula>LEN(TRIM(U63))&gt;0</formula>
    </cfRule>
  </conditionalFormatting>
  <conditionalFormatting sqref="W63">
    <cfRule type="notContainsBlanks" dxfId="0" priority="12852">
      <formula>LEN(TRIM(W63))&gt;0</formula>
    </cfRule>
  </conditionalFormatting>
  <conditionalFormatting sqref="Y63">
    <cfRule type="notContainsBlanks" dxfId="5" priority="12847">
      <formula>LEN(TRIM(Y63))&gt;0</formula>
    </cfRule>
  </conditionalFormatting>
  <conditionalFormatting sqref="Z63">
    <cfRule type="notContainsBlanks" dxfId="6" priority="12842">
      <formula>LEN(TRIM(Z63))&gt;0</formula>
    </cfRule>
  </conditionalFormatting>
  <conditionalFormatting sqref="AA63">
    <cfRule type="cellIs" dxfId="8" priority="12795" operator="equal">
      <formula>2</formula>
    </cfRule>
    <cfRule type="cellIs" dxfId="8" priority="12794" operator="equal">
      <formula>4</formula>
    </cfRule>
  </conditionalFormatting>
  <conditionalFormatting sqref="AB63">
    <cfRule type="cellIs" dxfId="7" priority="12835" operator="notEqual">
      <formula>0</formula>
    </cfRule>
  </conditionalFormatting>
  <conditionalFormatting sqref="Q66">
    <cfRule type="notContainsBlanks" dxfId="1" priority="12824">
      <formula>LEN(TRIM(Q66))&gt;0</formula>
    </cfRule>
  </conditionalFormatting>
  <conditionalFormatting sqref="R66">
    <cfRule type="notContainsBlanks" dxfId="2" priority="12821">
      <formula>LEN(TRIM(R66))&gt;0</formula>
    </cfRule>
  </conditionalFormatting>
  <conditionalFormatting sqref="S66">
    <cfRule type="notContainsBlanks" dxfId="3" priority="12803">
      <formula>LEN(TRIM(S66))&gt;0</formula>
    </cfRule>
  </conditionalFormatting>
  <conditionalFormatting sqref="U66">
    <cfRule type="notContainsBlanks" dxfId="4" priority="12800">
      <formula>LEN(TRIM(U66))&gt;0</formula>
    </cfRule>
  </conditionalFormatting>
  <conditionalFormatting sqref="W66">
    <cfRule type="notContainsBlanks" dxfId="0" priority="12815">
      <formula>LEN(TRIM(W66))&gt;0</formula>
    </cfRule>
  </conditionalFormatting>
  <conditionalFormatting sqref="Y66">
    <cfRule type="notContainsBlanks" dxfId="5" priority="12812">
      <formula>LEN(TRIM(Y66))&gt;0</formula>
    </cfRule>
  </conditionalFormatting>
  <conditionalFormatting sqref="Z66">
    <cfRule type="notContainsBlanks" dxfId="6" priority="12809">
      <formula>LEN(TRIM(Z66))&gt;0</formula>
    </cfRule>
  </conditionalFormatting>
  <conditionalFormatting sqref="AB66">
    <cfRule type="cellIs" dxfId="7" priority="12806" operator="notEqual">
      <formula>0</formula>
    </cfRule>
  </conditionalFormatting>
  <conditionalFormatting sqref="Q67">
    <cfRule type="notContainsBlanks" dxfId="1" priority="12823">
      <formula>LEN(TRIM(Q67))&gt;0</formula>
    </cfRule>
  </conditionalFormatting>
  <conditionalFormatting sqref="R67">
    <cfRule type="notContainsBlanks" dxfId="2" priority="12820">
      <formula>LEN(TRIM(R67))&gt;0</formula>
    </cfRule>
  </conditionalFormatting>
  <conditionalFormatting sqref="S67">
    <cfRule type="notContainsBlanks" dxfId="3" priority="12802">
      <formula>LEN(TRIM(S67))&gt;0</formula>
    </cfRule>
  </conditionalFormatting>
  <conditionalFormatting sqref="U67">
    <cfRule type="notContainsBlanks" dxfId="4" priority="12799">
      <formula>LEN(TRIM(U67))&gt;0</formula>
    </cfRule>
  </conditionalFormatting>
  <conditionalFormatting sqref="W67">
    <cfRule type="notContainsBlanks" dxfId="0" priority="12814">
      <formula>LEN(TRIM(W67))&gt;0</formula>
    </cfRule>
  </conditionalFormatting>
  <conditionalFormatting sqref="Y67">
    <cfRule type="notContainsBlanks" dxfId="5" priority="12811">
      <formula>LEN(TRIM(Y67))&gt;0</formula>
    </cfRule>
  </conditionalFormatting>
  <conditionalFormatting sqref="Z67">
    <cfRule type="notContainsBlanks" dxfId="6" priority="12808">
      <formula>LEN(TRIM(Z67))&gt;0</formula>
    </cfRule>
  </conditionalFormatting>
  <conditionalFormatting sqref="AB67">
    <cfRule type="cellIs" dxfId="7" priority="12805" operator="notEqual">
      <formula>0</formula>
    </cfRule>
  </conditionalFormatting>
  <conditionalFormatting sqref="Q68">
    <cfRule type="notContainsBlanks" dxfId="1" priority="12822">
      <formula>LEN(TRIM(Q68))&gt;0</formula>
    </cfRule>
  </conditionalFormatting>
  <conditionalFormatting sqref="R68">
    <cfRule type="notContainsBlanks" dxfId="2" priority="12819">
      <formula>LEN(TRIM(R68))&gt;0</formula>
    </cfRule>
  </conditionalFormatting>
  <conditionalFormatting sqref="S68">
    <cfRule type="notContainsBlanks" dxfId="3" priority="12801">
      <formula>LEN(TRIM(S68))&gt;0</formula>
    </cfRule>
  </conditionalFormatting>
  <conditionalFormatting sqref="U68">
    <cfRule type="notContainsBlanks" dxfId="4" priority="12798">
      <formula>LEN(TRIM(U68))&gt;0</formula>
    </cfRule>
  </conditionalFormatting>
  <conditionalFormatting sqref="W68">
    <cfRule type="notContainsBlanks" dxfId="0" priority="12813">
      <formula>LEN(TRIM(W68))&gt;0</formula>
    </cfRule>
  </conditionalFormatting>
  <conditionalFormatting sqref="Y68">
    <cfRule type="notContainsBlanks" dxfId="5" priority="12810">
      <formula>LEN(TRIM(Y68))&gt;0</formula>
    </cfRule>
  </conditionalFormatting>
  <conditionalFormatting sqref="Z68">
    <cfRule type="notContainsBlanks" dxfId="6" priority="12807">
      <formula>LEN(TRIM(Z68))&gt;0</formula>
    </cfRule>
  </conditionalFormatting>
  <conditionalFormatting sqref="AB68">
    <cfRule type="cellIs" dxfId="7" priority="12804" operator="notEqual">
      <formula>0</formula>
    </cfRule>
  </conditionalFormatting>
  <conditionalFormatting sqref="Q69">
    <cfRule type="notContainsBlanks" dxfId="1" priority="12995">
      <formula>LEN(TRIM(Q69))&gt;0</formula>
    </cfRule>
  </conditionalFormatting>
  <conditionalFormatting sqref="W69">
    <cfRule type="notContainsBlanks" dxfId="0" priority="12998">
      <formula>LEN(TRIM(W69))&gt;0</formula>
    </cfRule>
  </conditionalFormatting>
  <conditionalFormatting sqref="Y69">
    <cfRule type="notContainsBlanks" dxfId="5" priority="12997">
      <formula>LEN(TRIM(Y69))&gt;0</formula>
    </cfRule>
  </conditionalFormatting>
  <conditionalFormatting sqref="Z69">
    <cfRule type="notContainsBlanks" dxfId="6" priority="12996">
      <formula>LEN(TRIM(Z69))&gt;0</formula>
    </cfRule>
  </conditionalFormatting>
  <conditionalFormatting sqref="AA69">
    <cfRule type="cellIs" dxfId="8" priority="12993" operator="equal">
      <formula>2</formula>
    </cfRule>
    <cfRule type="cellIs" dxfId="8" priority="12992" operator="equal">
      <formula>4</formula>
    </cfRule>
  </conditionalFormatting>
  <conditionalFormatting sqref="W71">
    <cfRule type="notContainsBlanks" dxfId="0" priority="19332">
      <formula>LEN(TRIM(W71))&gt;0</formula>
    </cfRule>
  </conditionalFormatting>
  <conditionalFormatting sqref="AA71">
    <cfRule type="cellIs" dxfId="8" priority="19176" operator="equal">
      <formula>2</formula>
    </cfRule>
    <cfRule type="cellIs" dxfId="8" priority="19174" operator="equal">
      <formula>4</formula>
    </cfRule>
  </conditionalFormatting>
  <conditionalFormatting sqref="Q74">
    <cfRule type="notContainsBlanks" dxfId="1" priority="18886">
      <formula>LEN(TRIM(Q74))&gt;0</formula>
    </cfRule>
  </conditionalFormatting>
  <conditionalFormatting sqref="R74">
    <cfRule type="notContainsBlanks" dxfId="2" priority="18808">
      <formula>LEN(TRIM(R74))&gt;0</formula>
    </cfRule>
  </conditionalFormatting>
  <conditionalFormatting sqref="S74">
    <cfRule type="notContainsBlanks" dxfId="3" priority="18362">
      <formula>LEN(TRIM(S74))&gt;0</formula>
    </cfRule>
  </conditionalFormatting>
  <conditionalFormatting sqref="U74">
    <cfRule type="notContainsBlanks" dxfId="4" priority="18284">
      <formula>LEN(TRIM(U74))&gt;0</formula>
    </cfRule>
  </conditionalFormatting>
  <conditionalFormatting sqref="W74">
    <cfRule type="notContainsBlanks" dxfId="0" priority="18652">
      <formula>LEN(TRIM(W74))&gt;0</formula>
    </cfRule>
  </conditionalFormatting>
  <conditionalFormatting sqref="Y74">
    <cfRule type="notContainsBlanks" dxfId="5" priority="18574">
      <formula>LEN(TRIM(Y74))&gt;0</formula>
    </cfRule>
  </conditionalFormatting>
  <conditionalFormatting sqref="Z74">
    <cfRule type="notContainsBlanks" dxfId="6" priority="18496">
      <formula>LEN(TRIM(Z74))&gt;0</formula>
    </cfRule>
  </conditionalFormatting>
  <conditionalFormatting sqref="AB74">
    <cfRule type="cellIs" dxfId="7" priority="18414" operator="notEqual">
      <formula>0</formula>
    </cfRule>
  </conditionalFormatting>
  <conditionalFormatting sqref="Q75">
    <cfRule type="notContainsBlanks" dxfId="1" priority="18860">
      <formula>LEN(TRIM(Q75))&gt;0</formula>
    </cfRule>
  </conditionalFormatting>
  <conditionalFormatting sqref="R75">
    <cfRule type="notContainsBlanks" dxfId="2" priority="18782">
      <formula>LEN(TRIM(R75))&gt;0</formula>
    </cfRule>
  </conditionalFormatting>
  <conditionalFormatting sqref="S75">
    <cfRule type="notContainsBlanks" dxfId="3" priority="18336">
      <formula>LEN(TRIM(S75))&gt;0</formula>
    </cfRule>
  </conditionalFormatting>
  <conditionalFormatting sqref="U75">
    <cfRule type="notContainsBlanks" dxfId="4" priority="18258">
      <formula>LEN(TRIM(U75))&gt;0</formula>
    </cfRule>
  </conditionalFormatting>
  <conditionalFormatting sqref="W75">
    <cfRule type="notContainsBlanks" dxfId="0" priority="18626">
      <formula>LEN(TRIM(W75))&gt;0</formula>
    </cfRule>
  </conditionalFormatting>
  <conditionalFormatting sqref="Y75">
    <cfRule type="notContainsBlanks" dxfId="5" priority="18548">
      <formula>LEN(TRIM(Y75))&gt;0</formula>
    </cfRule>
  </conditionalFormatting>
  <conditionalFormatting sqref="Z75">
    <cfRule type="notContainsBlanks" dxfId="6" priority="18470">
      <formula>LEN(TRIM(Z75))&gt;0</formula>
    </cfRule>
  </conditionalFormatting>
  <conditionalFormatting sqref="Q76">
    <cfRule type="notContainsBlanks" dxfId="1" priority="18834">
      <formula>LEN(TRIM(Q76))&gt;0</formula>
    </cfRule>
  </conditionalFormatting>
  <conditionalFormatting sqref="R76">
    <cfRule type="notContainsBlanks" dxfId="2" priority="18756">
      <formula>LEN(TRIM(R76))&gt;0</formula>
    </cfRule>
  </conditionalFormatting>
  <conditionalFormatting sqref="S76">
    <cfRule type="notContainsBlanks" dxfId="3" priority="18310">
      <formula>LEN(TRIM(S76))&gt;0</formula>
    </cfRule>
  </conditionalFormatting>
  <conditionalFormatting sqref="U76">
    <cfRule type="notContainsBlanks" dxfId="4" priority="18232">
      <formula>LEN(TRIM(U76))&gt;0</formula>
    </cfRule>
  </conditionalFormatting>
  <conditionalFormatting sqref="W76">
    <cfRule type="notContainsBlanks" dxfId="0" priority="18600">
      <formula>LEN(TRIM(W76))&gt;0</formula>
    </cfRule>
  </conditionalFormatting>
  <conditionalFormatting sqref="Y76">
    <cfRule type="notContainsBlanks" dxfId="5" priority="18522">
      <formula>LEN(TRIM(Y76))&gt;0</formula>
    </cfRule>
  </conditionalFormatting>
  <conditionalFormatting sqref="Z76">
    <cfRule type="notContainsBlanks" dxfId="6" priority="18444">
      <formula>LEN(TRIM(Z76))&gt;0</formula>
    </cfRule>
  </conditionalFormatting>
  <conditionalFormatting sqref="AB76">
    <cfRule type="cellIs" dxfId="7" priority="18388" operator="notEqual">
      <formula>0</formula>
    </cfRule>
  </conditionalFormatting>
  <conditionalFormatting sqref="Q78">
    <cfRule type="notContainsBlanks" dxfId="1" priority="18206">
      <formula>LEN(TRIM(Q78))&gt;0</formula>
    </cfRule>
  </conditionalFormatting>
  <conditionalFormatting sqref="R78">
    <cfRule type="notContainsBlanks" dxfId="2" priority="18077">
      <formula>LEN(TRIM(R78))&gt;0</formula>
    </cfRule>
  </conditionalFormatting>
  <conditionalFormatting sqref="S78">
    <cfRule type="notContainsBlanks" dxfId="3" priority="17306">
      <formula>LEN(TRIM(S78))&gt;0</formula>
    </cfRule>
  </conditionalFormatting>
  <conditionalFormatting sqref="U78">
    <cfRule type="notContainsBlanks" dxfId="4" priority="17176">
      <formula>LEN(TRIM(U78))&gt;0</formula>
    </cfRule>
  </conditionalFormatting>
  <conditionalFormatting sqref="W78">
    <cfRule type="notContainsBlanks" dxfId="0" priority="17817">
      <formula>LEN(TRIM(W78))&gt;0</formula>
    </cfRule>
  </conditionalFormatting>
  <conditionalFormatting sqref="Y78">
    <cfRule type="notContainsBlanks" dxfId="5" priority="17687">
      <formula>LEN(TRIM(Y78))&gt;0</formula>
    </cfRule>
  </conditionalFormatting>
  <conditionalFormatting sqref="Z78">
    <cfRule type="notContainsBlanks" dxfId="6" priority="17557">
      <formula>LEN(TRIM(Z78))&gt;0</formula>
    </cfRule>
  </conditionalFormatting>
  <conditionalFormatting sqref="AB78">
    <cfRule type="cellIs" dxfId="7" priority="13859" operator="notEqual">
      <formula>0</formula>
    </cfRule>
  </conditionalFormatting>
  <conditionalFormatting sqref="Q79">
    <cfRule type="notContainsBlanks" dxfId="1" priority="18180">
      <formula>LEN(TRIM(Q79))&gt;0</formula>
    </cfRule>
  </conditionalFormatting>
  <conditionalFormatting sqref="R79">
    <cfRule type="notContainsBlanks" dxfId="2" priority="18051">
      <formula>LEN(TRIM(R79))&gt;0</formula>
    </cfRule>
  </conditionalFormatting>
  <conditionalFormatting sqref="S79">
    <cfRule type="notContainsBlanks" dxfId="3" priority="17280">
      <formula>LEN(TRIM(S79))&gt;0</formula>
    </cfRule>
  </conditionalFormatting>
  <conditionalFormatting sqref="U79">
    <cfRule type="notContainsBlanks" dxfId="4" priority="17150">
      <formula>LEN(TRIM(U79))&gt;0</formula>
    </cfRule>
  </conditionalFormatting>
  <conditionalFormatting sqref="W79">
    <cfRule type="notContainsBlanks" dxfId="0" priority="17791">
      <formula>LEN(TRIM(W79))&gt;0</formula>
    </cfRule>
  </conditionalFormatting>
  <conditionalFormatting sqref="Y79">
    <cfRule type="notContainsBlanks" dxfId="5" priority="17661">
      <formula>LEN(TRIM(Y79))&gt;0</formula>
    </cfRule>
  </conditionalFormatting>
  <conditionalFormatting sqref="Z79">
    <cfRule type="notContainsBlanks" dxfId="6" priority="17531">
      <formula>LEN(TRIM(Z79))&gt;0</formula>
    </cfRule>
  </conditionalFormatting>
  <conditionalFormatting sqref="AB79">
    <cfRule type="cellIs" dxfId="7" priority="17410" operator="notEqual">
      <formula>0</formula>
    </cfRule>
  </conditionalFormatting>
  <conditionalFormatting sqref="Q80">
    <cfRule type="notContainsBlanks" dxfId="1" priority="18154">
      <formula>LEN(TRIM(Q80))&gt;0</formula>
    </cfRule>
  </conditionalFormatting>
  <conditionalFormatting sqref="R80">
    <cfRule type="notContainsBlanks" dxfId="2" priority="18025">
      <formula>LEN(TRIM(R80))&gt;0</formula>
    </cfRule>
  </conditionalFormatting>
  <conditionalFormatting sqref="S80">
    <cfRule type="notContainsBlanks" dxfId="3" priority="17254">
      <formula>LEN(TRIM(S80))&gt;0</formula>
    </cfRule>
  </conditionalFormatting>
  <conditionalFormatting sqref="U80">
    <cfRule type="notContainsBlanks" dxfId="4" priority="17124">
      <formula>LEN(TRIM(U80))&gt;0</formula>
    </cfRule>
  </conditionalFormatting>
  <conditionalFormatting sqref="W80">
    <cfRule type="notContainsBlanks" dxfId="0" priority="17765">
      <formula>LEN(TRIM(W80))&gt;0</formula>
    </cfRule>
  </conditionalFormatting>
  <conditionalFormatting sqref="Y80">
    <cfRule type="notContainsBlanks" dxfId="5" priority="17635">
      <formula>LEN(TRIM(Y80))&gt;0</formula>
    </cfRule>
  </conditionalFormatting>
  <conditionalFormatting sqref="Z80">
    <cfRule type="notContainsBlanks" dxfId="6" priority="17505">
      <formula>LEN(TRIM(Z80))&gt;0</formula>
    </cfRule>
  </conditionalFormatting>
  <conditionalFormatting sqref="AB80">
    <cfRule type="cellIs" dxfId="7" priority="17384" operator="notEqual">
      <formula>0</formula>
    </cfRule>
  </conditionalFormatting>
  <conditionalFormatting sqref="Q81">
    <cfRule type="notContainsBlanks" dxfId="1" priority="18128">
      <formula>LEN(TRIM(Q81))&gt;0</formula>
    </cfRule>
  </conditionalFormatting>
  <conditionalFormatting sqref="R81">
    <cfRule type="notContainsBlanks" dxfId="2" priority="17999">
      <formula>LEN(TRIM(R81))&gt;0</formula>
    </cfRule>
  </conditionalFormatting>
  <conditionalFormatting sqref="S81">
    <cfRule type="notContainsBlanks" dxfId="3" priority="17228">
      <formula>LEN(TRIM(S81))&gt;0</formula>
    </cfRule>
  </conditionalFormatting>
  <conditionalFormatting sqref="U81">
    <cfRule type="notContainsBlanks" dxfId="4" priority="17098">
      <formula>LEN(TRIM(U81))&gt;0</formula>
    </cfRule>
  </conditionalFormatting>
  <conditionalFormatting sqref="W81">
    <cfRule type="notContainsBlanks" dxfId="0" priority="17739">
      <formula>LEN(TRIM(W81))&gt;0</formula>
    </cfRule>
  </conditionalFormatting>
  <conditionalFormatting sqref="Y81">
    <cfRule type="notContainsBlanks" dxfId="5" priority="17609">
      <formula>LEN(TRIM(Y81))&gt;0</formula>
    </cfRule>
  </conditionalFormatting>
  <conditionalFormatting sqref="Z81">
    <cfRule type="notContainsBlanks" dxfId="6" priority="17479">
      <formula>LEN(TRIM(Z81))&gt;0</formula>
    </cfRule>
  </conditionalFormatting>
  <conditionalFormatting sqref="AB81">
    <cfRule type="cellIs" dxfId="7" priority="17358" operator="notEqual">
      <formula>0</formula>
    </cfRule>
  </conditionalFormatting>
  <conditionalFormatting sqref="Q82">
    <cfRule type="notContainsBlanks" dxfId="1" priority="18102">
      <formula>LEN(TRIM(Q82))&gt;0</formula>
    </cfRule>
  </conditionalFormatting>
  <conditionalFormatting sqref="R82">
    <cfRule type="notContainsBlanks" dxfId="2" priority="17973">
      <formula>LEN(TRIM(R82))&gt;0</formula>
    </cfRule>
  </conditionalFormatting>
  <conditionalFormatting sqref="S82">
    <cfRule type="notContainsBlanks" dxfId="3" priority="17202">
      <formula>LEN(TRIM(S82))&gt;0</formula>
    </cfRule>
  </conditionalFormatting>
  <conditionalFormatting sqref="U82">
    <cfRule type="notContainsBlanks" dxfId="4" priority="17072">
      <formula>LEN(TRIM(U82))&gt;0</formula>
    </cfRule>
  </conditionalFormatting>
  <conditionalFormatting sqref="W82">
    <cfRule type="notContainsBlanks" dxfId="0" priority="17713">
      <formula>LEN(TRIM(W82))&gt;0</formula>
    </cfRule>
  </conditionalFormatting>
  <conditionalFormatting sqref="Y82">
    <cfRule type="notContainsBlanks" dxfId="5" priority="17583">
      <formula>LEN(TRIM(Y82))&gt;0</formula>
    </cfRule>
  </conditionalFormatting>
  <conditionalFormatting sqref="Z82">
    <cfRule type="notContainsBlanks" dxfId="6" priority="17453">
      <formula>LEN(TRIM(Z82))&gt;0</formula>
    </cfRule>
  </conditionalFormatting>
  <conditionalFormatting sqref="AB82">
    <cfRule type="cellIs" dxfId="7" priority="17332" operator="notEqual">
      <formula>0</formula>
    </cfRule>
  </conditionalFormatting>
  <conditionalFormatting sqref="Q85">
    <cfRule type="notContainsBlanks" dxfId="1" priority="17046">
      <formula>LEN(TRIM(Q85))&gt;0</formula>
    </cfRule>
  </conditionalFormatting>
  <conditionalFormatting sqref="R85">
    <cfRule type="notContainsBlanks" dxfId="2" priority="17020">
      <formula>LEN(TRIM(R85))&gt;0</formula>
    </cfRule>
  </conditionalFormatting>
  <conditionalFormatting sqref="S85">
    <cfRule type="notContainsBlanks" dxfId="3" priority="16862">
      <formula>LEN(TRIM(S85))&gt;0</formula>
    </cfRule>
  </conditionalFormatting>
  <conditionalFormatting sqref="U85">
    <cfRule type="notContainsBlanks" dxfId="4" priority="16836">
      <formula>LEN(TRIM(U85))&gt;0</formula>
    </cfRule>
  </conditionalFormatting>
  <conditionalFormatting sqref="W85">
    <cfRule type="notContainsBlanks" dxfId="0" priority="16968">
      <formula>LEN(TRIM(W85))&gt;0</formula>
    </cfRule>
  </conditionalFormatting>
  <conditionalFormatting sqref="Y85">
    <cfRule type="notContainsBlanks" dxfId="5" priority="16942">
      <formula>LEN(TRIM(Y85))&gt;0</formula>
    </cfRule>
  </conditionalFormatting>
  <conditionalFormatting sqref="Z85">
    <cfRule type="notContainsBlanks" dxfId="6" priority="16916">
      <formula>LEN(TRIM(Z85))&gt;0</formula>
    </cfRule>
  </conditionalFormatting>
  <conditionalFormatting sqref="AB85">
    <cfRule type="cellIs" dxfId="7" priority="16888" operator="notEqual">
      <formula>0</formula>
    </cfRule>
  </conditionalFormatting>
  <conditionalFormatting sqref="Q87">
    <cfRule type="notContainsBlanks" dxfId="1" priority="16810">
      <formula>LEN(TRIM(Q87))&gt;0</formula>
    </cfRule>
  </conditionalFormatting>
  <conditionalFormatting sqref="R87">
    <cfRule type="notContainsBlanks" dxfId="2" priority="16706">
      <formula>LEN(TRIM(R87))&gt;0</formula>
    </cfRule>
  </conditionalFormatting>
  <conditionalFormatting sqref="S87">
    <cfRule type="notContainsBlanks" dxfId="3" priority="16160">
      <formula>LEN(TRIM(S87))&gt;0</formula>
    </cfRule>
  </conditionalFormatting>
  <conditionalFormatting sqref="U87">
    <cfRule type="notContainsBlanks" dxfId="4" priority="16056">
      <formula>LEN(TRIM(U87))&gt;0</formula>
    </cfRule>
  </conditionalFormatting>
  <conditionalFormatting sqref="W87">
    <cfRule type="notContainsBlanks" dxfId="0" priority="16498">
      <formula>LEN(TRIM(W87))&gt;0</formula>
    </cfRule>
  </conditionalFormatting>
  <conditionalFormatting sqref="Y87">
    <cfRule type="notContainsBlanks" dxfId="5" priority="16394">
      <formula>LEN(TRIM(Y87))&gt;0</formula>
    </cfRule>
  </conditionalFormatting>
  <conditionalFormatting sqref="Z87">
    <cfRule type="notContainsBlanks" dxfId="6" priority="16290">
      <formula>LEN(TRIM(Z87))&gt;0</formula>
    </cfRule>
  </conditionalFormatting>
  <conditionalFormatting sqref="Q88">
    <cfRule type="notContainsBlanks" dxfId="1" priority="16784">
      <formula>LEN(TRIM(Q88))&gt;0</formula>
    </cfRule>
  </conditionalFormatting>
  <conditionalFormatting sqref="R88">
    <cfRule type="notContainsBlanks" dxfId="2" priority="16680">
      <formula>LEN(TRIM(R88))&gt;0</formula>
    </cfRule>
  </conditionalFormatting>
  <conditionalFormatting sqref="S88">
    <cfRule type="notContainsBlanks" dxfId="3" priority="16134">
      <formula>LEN(TRIM(S88))&gt;0</formula>
    </cfRule>
  </conditionalFormatting>
  <conditionalFormatting sqref="U88">
    <cfRule type="notContainsBlanks" dxfId="4" priority="13848">
      <formula>LEN(TRIM(U88))&gt;0</formula>
    </cfRule>
  </conditionalFormatting>
  <conditionalFormatting sqref="W88">
    <cfRule type="notContainsBlanks" dxfId="0" priority="16472">
      <formula>LEN(TRIM(W88))&gt;0</formula>
    </cfRule>
  </conditionalFormatting>
  <conditionalFormatting sqref="Y88">
    <cfRule type="notContainsBlanks" dxfId="5" priority="16368">
      <formula>LEN(TRIM(Y88))&gt;0</formula>
    </cfRule>
  </conditionalFormatting>
  <conditionalFormatting sqref="Z88">
    <cfRule type="notContainsBlanks" dxfId="6" priority="16264">
      <formula>LEN(TRIM(Z88))&gt;0</formula>
    </cfRule>
  </conditionalFormatting>
  <conditionalFormatting sqref="Q89">
    <cfRule type="notContainsBlanks" dxfId="1" priority="16758">
      <formula>LEN(TRIM(Q89))&gt;0</formula>
    </cfRule>
  </conditionalFormatting>
  <conditionalFormatting sqref="R89">
    <cfRule type="notContainsBlanks" dxfId="2" priority="16654">
      <formula>LEN(TRIM(R89))&gt;0</formula>
    </cfRule>
  </conditionalFormatting>
  <conditionalFormatting sqref="S89">
    <cfRule type="notContainsBlanks" dxfId="3" priority="16108">
      <formula>LEN(TRIM(S89))&gt;0</formula>
    </cfRule>
  </conditionalFormatting>
  <conditionalFormatting sqref="U89">
    <cfRule type="notContainsBlanks" dxfId="4" priority="16030">
      <formula>LEN(TRIM(U89))&gt;0</formula>
    </cfRule>
  </conditionalFormatting>
  <conditionalFormatting sqref="W89">
    <cfRule type="notContainsBlanks" dxfId="0" priority="16446">
      <formula>LEN(TRIM(W89))&gt;0</formula>
    </cfRule>
  </conditionalFormatting>
  <conditionalFormatting sqref="Y89">
    <cfRule type="notContainsBlanks" dxfId="5" priority="16342">
      <formula>LEN(TRIM(Y89))&gt;0</formula>
    </cfRule>
  </conditionalFormatting>
  <conditionalFormatting sqref="Z89">
    <cfRule type="notContainsBlanks" dxfId="6" priority="16238">
      <formula>LEN(TRIM(Z89))&gt;0</formula>
    </cfRule>
  </conditionalFormatting>
  <conditionalFormatting sqref="Q90">
    <cfRule type="notContainsBlanks" dxfId="1" priority="16732">
      <formula>LEN(TRIM(Q90))&gt;0</formula>
    </cfRule>
  </conditionalFormatting>
  <conditionalFormatting sqref="R90">
    <cfRule type="notContainsBlanks" dxfId="2" priority="16628">
      <formula>LEN(TRIM(R90))&gt;0</formula>
    </cfRule>
  </conditionalFormatting>
  <conditionalFormatting sqref="S90">
    <cfRule type="notContainsBlanks" dxfId="3" priority="16082">
      <formula>LEN(TRIM(S90))&gt;0</formula>
    </cfRule>
  </conditionalFormatting>
  <conditionalFormatting sqref="U90">
    <cfRule type="notContainsBlanks" dxfId="4" priority="15979">
      <formula>LEN(TRIM(U90))&gt;0</formula>
    </cfRule>
  </conditionalFormatting>
  <conditionalFormatting sqref="W90">
    <cfRule type="notContainsBlanks" dxfId="0" priority="16420">
      <formula>LEN(TRIM(W90))&gt;0</formula>
    </cfRule>
  </conditionalFormatting>
  <conditionalFormatting sqref="Y90">
    <cfRule type="notContainsBlanks" dxfId="5" priority="16316">
      <formula>LEN(TRIM(Y90))&gt;0</formula>
    </cfRule>
  </conditionalFormatting>
  <conditionalFormatting sqref="Z90">
    <cfRule type="notContainsBlanks" dxfId="6" priority="16212">
      <formula>LEN(TRIM(Z90))&gt;0</formula>
    </cfRule>
  </conditionalFormatting>
  <conditionalFormatting sqref="AB90">
    <cfRule type="cellIs" dxfId="7" priority="16186" operator="notEqual">
      <formula>0</formula>
    </cfRule>
  </conditionalFormatting>
  <conditionalFormatting sqref="Q92">
    <cfRule type="notContainsBlanks" dxfId="1" priority="15953">
      <formula>LEN(TRIM(Q92))&gt;0</formula>
    </cfRule>
  </conditionalFormatting>
  <conditionalFormatting sqref="R92">
    <cfRule type="notContainsBlanks" dxfId="2" priority="15823">
      <formula>LEN(TRIM(R92))&gt;0</formula>
    </cfRule>
  </conditionalFormatting>
  <conditionalFormatting sqref="S92">
    <cfRule type="notContainsBlanks" dxfId="3" priority="15041">
      <formula>LEN(TRIM(S92))&gt;0</formula>
    </cfRule>
  </conditionalFormatting>
  <conditionalFormatting sqref="U92">
    <cfRule type="notContainsBlanks" dxfId="4" priority="14911">
      <formula>LEN(TRIM(U92))&gt;0</formula>
    </cfRule>
  </conditionalFormatting>
  <conditionalFormatting sqref="W92">
    <cfRule type="notContainsBlanks" dxfId="0" priority="15563">
      <formula>LEN(TRIM(W92))&gt;0</formula>
    </cfRule>
  </conditionalFormatting>
  <conditionalFormatting sqref="Y92">
    <cfRule type="notContainsBlanks" dxfId="5" priority="15433">
      <formula>LEN(TRIM(Y92))&gt;0</formula>
    </cfRule>
  </conditionalFormatting>
  <conditionalFormatting sqref="Z92">
    <cfRule type="notContainsBlanks" dxfId="6" priority="15303">
      <formula>LEN(TRIM(Z92))&gt;0</formula>
    </cfRule>
  </conditionalFormatting>
  <conditionalFormatting sqref="AB92">
    <cfRule type="cellIs" dxfId="7" priority="15171" operator="notEqual">
      <formula>0</formula>
    </cfRule>
  </conditionalFormatting>
  <conditionalFormatting sqref="Q93">
    <cfRule type="notContainsBlanks" dxfId="1" priority="15927">
      <formula>LEN(TRIM(Q93))&gt;0</formula>
    </cfRule>
  </conditionalFormatting>
  <conditionalFormatting sqref="R93">
    <cfRule type="notContainsBlanks" dxfId="2" priority="15797">
      <formula>LEN(TRIM(R93))&gt;0</formula>
    </cfRule>
  </conditionalFormatting>
  <conditionalFormatting sqref="S93">
    <cfRule type="notContainsBlanks" dxfId="3" priority="15015">
      <formula>LEN(TRIM(S93))&gt;0</formula>
    </cfRule>
  </conditionalFormatting>
  <conditionalFormatting sqref="U93">
    <cfRule type="notContainsBlanks" dxfId="4" priority="14885">
      <formula>LEN(TRIM(U93))&gt;0</formula>
    </cfRule>
  </conditionalFormatting>
  <conditionalFormatting sqref="W93">
    <cfRule type="notContainsBlanks" dxfId="0" priority="15537">
      <formula>LEN(TRIM(W93))&gt;0</formula>
    </cfRule>
  </conditionalFormatting>
  <conditionalFormatting sqref="Y93">
    <cfRule type="notContainsBlanks" dxfId="5" priority="15407">
      <formula>LEN(TRIM(Y93))&gt;0</formula>
    </cfRule>
  </conditionalFormatting>
  <conditionalFormatting sqref="Z93">
    <cfRule type="notContainsBlanks" dxfId="6" priority="15277">
      <formula>LEN(TRIM(Z93))&gt;0</formula>
    </cfRule>
  </conditionalFormatting>
  <conditionalFormatting sqref="AB93">
    <cfRule type="cellIs" dxfId="7" priority="15145" operator="notEqual">
      <formula>0</formula>
    </cfRule>
  </conditionalFormatting>
  <conditionalFormatting sqref="Q94">
    <cfRule type="notContainsBlanks" dxfId="1" priority="15901">
      <formula>LEN(TRIM(Q94))&gt;0</formula>
    </cfRule>
  </conditionalFormatting>
  <conditionalFormatting sqref="R94">
    <cfRule type="notContainsBlanks" dxfId="2" priority="15771">
      <formula>LEN(TRIM(R94))&gt;0</formula>
    </cfRule>
  </conditionalFormatting>
  <conditionalFormatting sqref="S94">
    <cfRule type="notContainsBlanks" dxfId="3" priority="14989">
      <formula>LEN(TRIM(S94))&gt;0</formula>
    </cfRule>
  </conditionalFormatting>
  <conditionalFormatting sqref="U94">
    <cfRule type="notContainsBlanks" dxfId="4" priority="14859">
      <formula>LEN(TRIM(U94))&gt;0</formula>
    </cfRule>
  </conditionalFormatting>
  <conditionalFormatting sqref="W94">
    <cfRule type="notContainsBlanks" dxfId="0" priority="15511">
      <formula>LEN(TRIM(W94))&gt;0</formula>
    </cfRule>
  </conditionalFormatting>
  <conditionalFormatting sqref="Y94">
    <cfRule type="notContainsBlanks" dxfId="5" priority="15381">
      <formula>LEN(TRIM(Y94))&gt;0</formula>
    </cfRule>
  </conditionalFormatting>
  <conditionalFormatting sqref="Z94">
    <cfRule type="notContainsBlanks" dxfId="6" priority="15251">
      <formula>LEN(TRIM(Z94))&gt;0</formula>
    </cfRule>
  </conditionalFormatting>
  <conditionalFormatting sqref="AB94">
    <cfRule type="cellIs" dxfId="7" priority="15119" operator="notEqual">
      <formula>0</formula>
    </cfRule>
  </conditionalFormatting>
  <conditionalFormatting sqref="Q95">
    <cfRule type="notContainsBlanks" dxfId="1" priority="15875">
      <formula>LEN(TRIM(Q95))&gt;0</formula>
    </cfRule>
  </conditionalFormatting>
  <conditionalFormatting sqref="R95">
    <cfRule type="notContainsBlanks" dxfId="2" priority="15745">
      <formula>LEN(TRIM(R95))&gt;0</formula>
    </cfRule>
  </conditionalFormatting>
  <conditionalFormatting sqref="S95">
    <cfRule type="notContainsBlanks" dxfId="3" priority="14963">
      <formula>LEN(TRIM(S95))&gt;0</formula>
    </cfRule>
  </conditionalFormatting>
  <conditionalFormatting sqref="U95">
    <cfRule type="notContainsBlanks" dxfId="4" priority="14833">
      <formula>LEN(TRIM(U95))&gt;0</formula>
    </cfRule>
  </conditionalFormatting>
  <conditionalFormatting sqref="W95">
    <cfRule type="notContainsBlanks" dxfId="0" priority="15485">
      <formula>LEN(TRIM(W95))&gt;0</formula>
    </cfRule>
  </conditionalFormatting>
  <conditionalFormatting sqref="Y95">
    <cfRule type="notContainsBlanks" dxfId="5" priority="15355">
      <formula>LEN(TRIM(Y95))&gt;0</formula>
    </cfRule>
  </conditionalFormatting>
  <conditionalFormatting sqref="Z95">
    <cfRule type="notContainsBlanks" dxfId="6" priority="15225">
      <formula>LEN(TRIM(Z95))&gt;0</formula>
    </cfRule>
  </conditionalFormatting>
  <conditionalFormatting sqref="AB95">
    <cfRule type="cellIs" dxfId="7" priority="15093" operator="notEqual">
      <formula>0</formula>
    </cfRule>
  </conditionalFormatting>
  <conditionalFormatting sqref="Q96">
    <cfRule type="notContainsBlanks" dxfId="1" priority="15849">
      <formula>LEN(TRIM(Q96))&gt;0</formula>
    </cfRule>
  </conditionalFormatting>
  <conditionalFormatting sqref="R96">
    <cfRule type="notContainsBlanks" dxfId="2" priority="15719">
      <formula>LEN(TRIM(R96))&gt;0</formula>
    </cfRule>
  </conditionalFormatting>
  <conditionalFormatting sqref="S96">
    <cfRule type="notContainsBlanks" dxfId="3" priority="14937">
      <formula>LEN(TRIM(S96))&gt;0</formula>
    </cfRule>
  </conditionalFormatting>
  <conditionalFormatting sqref="U96">
    <cfRule type="notContainsBlanks" dxfId="4" priority="14807">
      <formula>LEN(TRIM(U96))&gt;0</formula>
    </cfRule>
  </conditionalFormatting>
  <conditionalFormatting sqref="W96">
    <cfRule type="notContainsBlanks" dxfId="0" priority="15459">
      <formula>LEN(TRIM(W96))&gt;0</formula>
    </cfRule>
  </conditionalFormatting>
  <conditionalFormatting sqref="Y96">
    <cfRule type="notContainsBlanks" dxfId="5" priority="15329">
      <formula>LEN(TRIM(Y96))&gt;0</formula>
    </cfRule>
  </conditionalFormatting>
  <conditionalFormatting sqref="Z96">
    <cfRule type="notContainsBlanks" dxfId="6" priority="15199">
      <formula>LEN(TRIM(Z96))&gt;0</formula>
    </cfRule>
  </conditionalFormatting>
  <conditionalFormatting sqref="AB96">
    <cfRule type="cellIs" dxfId="7" priority="15067" operator="notEqual">
      <formula>0</formula>
    </cfRule>
  </conditionalFormatting>
  <conditionalFormatting sqref="Q99">
    <cfRule type="notContainsBlanks" dxfId="1" priority="14781">
      <formula>LEN(TRIM(Q99))&gt;0</formula>
    </cfRule>
  </conditionalFormatting>
  <conditionalFormatting sqref="R99">
    <cfRule type="notContainsBlanks" dxfId="2" priority="14703">
      <formula>LEN(TRIM(R99))&gt;0</formula>
    </cfRule>
  </conditionalFormatting>
  <conditionalFormatting sqref="S99">
    <cfRule type="notContainsBlanks" dxfId="3" priority="14230">
      <formula>LEN(TRIM(S99))&gt;0</formula>
    </cfRule>
  </conditionalFormatting>
  <conditionalFormatting sqref="U99">
    <cfRule type="notContainsBlanks" dxfId="4" priority="14152">
      <formula>LEN(TRIM(U99))&gt;0</formula>
    </cfRule>
  </conditionalFormatting>
  <conditionalFormatting sqref="W99">
    <cfRule type="notContainsBlanks" dxfId="0" priority="14548">
      <formula>LEN(TRIM(W99))&gt;0</formula>
    </cfRule>
  </conditionalFormatting>
  <conditionalFormatting sqref="Y99">
    <cfRule type="notContainsBlanks" dxfId="5" priority="14470">
      <formula>LEN(TRIM(Y99))&gt;0</formula>
    </cfRule>
  </conditionalFormatting>
  <conditionalFormatting sqref="Z99">
    <cfRule type="notContainsBlanks" dxfId="6" priority="14392">
      <formula>LEN(TRIM(Z99))&gt;0</formula>
    </cfRule>
  </conditionalFormatting>
  <conditionalFormatting sqref="AB99">
    <cfRule type="cellIs" dxfId="7" priority="14308" operator="notEqual">
      <formula>0</formula>
    </cfRule>
  </conditionalFormatting>
  <conditionalFormatting sqref="Q100">
    <cfRule type="notContainsBlanks" dxfId="1" priority="14755">
      <formula>LEN(TRIM(Q100))&gt;0</formula>
    </cfRule>
  </conditionalFormatting>
  <conditionalFormatting sqref="R100">
    <cfRule type="notContainsBlanks" dxfId="2" priority="14678">
      <formula>LEN(TRIM(R100))&gt;0</formula>
    </cfRule>
  </conditionalFormatting>
  <conditionalFormatting sqref="S100">
    <cfRule type="notContainsBlanks" dxfId="3" priority="14204">
      <formula>LEN(TRIM(S100))&gt;0</formula>
    </cfRule>
  </conditionalFormatting>
  <conditionalFormatting sqref="U100">
    <cfRule type="notContainsBlanks" dxfId="4" priority="14126">
      <formula>LEN(TRIM(U100))&gt;0</formula>
    </cfRule>
  </conditionalFormatting>
  <conditionalFormatting sqref="W100">
    <cfRule type="notContainsBlanks" dxfId="0" priority="14522">
      <formula>LEN(TRIM(W100))&gt;0</formula>
    </cfRule>
  </conditionalFormatting>
  <conditionalFormatting sqref="Y100">
    <cfRule type="notContainsBlanks" dxfId="5" priority="14444">
      <formula>LEN(TRIM(Y100))&gt;0</formula>
    </cfRule>
  </conditionalFormatting>
  <conditionalFormatting sqref="Z100">
    <cfRule type="notContainsBlanks" dxfId="6" priority="14366">
      <formula>LEN(TRIM(Z100))&gt;0</formula>
    </cfRule>
  </conditionalFormatting>
  <conditionalFormatting sqref="AA100">
    <cfRule type="cellIs" dxfId="8" priority="14072" operator="equal">
      <formula>2</formula>
    </cfRule>
    <cfRule type="cellIs" dxfId="8" priority="14069" operator="equal">
      <formula>4</formula>
    </cfRule>
  </conditionalFormatting>
  <conditionalFormatting sqref="AB100">
    <cfRule type="cellIs" dxfId="7" priority="14282" operator="notEqual">
      <formula>0</formula>
    </cfRule>
  </conditionalFormatting>
  <conditionalFormatting sqref="Q101">
    <cfRule type="notContainsBlanks" dxfId="1" priority="14729">
      <formula>LEN(TRIM(Q101))&gt;0</formula>
    </cfRule>
  </conditionalFormatting>
  <conditionalFormatting sqref="R101">
    <cfRule type="notContainsBlanks" dxfId="2" priority="14652">
      <formula>LEN(TRIM(R101))&gt;0</formula>
    </cfRule>
  </conditionalFormatting>
  <conditionalFormatting sqref="S101">
    <cfRule type="notContainsBlanks" dxfId="3" priority="14178">
      <formula>LEN(TRIM(S101))&gt;0</formula>
    </cfRule>
  </conditionalFormatting>
  <conditionalFormatting sqref="U101">
    <cfRule type="notContainsBlanks" dxfId="4" priority="14100">
      <formula>LEN(TRIM(U101))&gt;0</formula>
    </cfRule>
  </conditionalFormatting>
  <conditionalFormatting sqref="W101">
    <cfRule type="notContainsBlanks" dxfId="0" priority="14496">
      <formula>LEN(TRIM(W101))&gt;0</formula>
    </cfRule>
  </conditionalFormatting>
  <conditionalFormatting sqref="Y101">
    <cfRule type="notContainsBlanks" dxfId="5" priority="14418">
      <formula>LEN(TRIM(Y101))&gt;0</formula>
    </cfRule>
  </conditionalFormatting>
  <conditionalFormatting sqref="Z101">
    <cfRule type="notContainsBlanks" dxfId="6" priority="14340">
      <formula>LEN(TRIM(Z101))&gt;0</formula>
    </cfRule>
  </conditionalFormatting>
  <conditionalFormatting sqref="AA101">
    <cfRule type="cellIs" dxfId="8" priority="14314" operator="equal">
      <formula>2</formula>
    </cfRule>
    <cfRule type="cellIs" dxfId="8" priority="14311" operator="equal">
      <formula>4</formula>
    </cfRule>
  </conditionalFormatting>
  <conditionalFormatting sqref="AB101">
    <cfRule type="cellIs" dxfId="7" priority="14256" operator="notEqual">
      <formula>0</formula>
    </cfRule>
  </conditionalFormatting>
  <conditionalFormatting sqref="Q102">
    <cfRule type="notContainsBlanks" dxfId="1" priority="19068">
      <formula>LEN(TRIM(Q102))&gt;0</formula>
    </cfRule>
  </conditionalFormatting>
  <conditionalFormatting sqref="W102">
    <cfRule type="notContainsBlanks" dxfId="0" priority="19146">
      <formula>LEN(TRIM(W102))&gt;0</formula>
    </cfRule>
  </conditionalFormatting>
  <conditionalFormatting sqref="Y102">
    <cfRule type="notContainsBlanks" dxfId="5" priority="19120">
      <formula>LEN(TRIM(Y102))&gt;0</formula>
    </cfRule>
  </conditionalFormatting>
  <conditionalFormatting sqref="Z102">
    <cfRule type="notContainsBlanks" dxfId="6" priority="19094">
      <formula>LEN(TRIM(Z102))&gt;0</formula>
    </cfRule>
  </conditionalFormatting>
  <conditionalFormatting sqref="AA102">
    <cfRule type="cellIs" dxfId="8" priority="19016" operator="equal">
      <formula>2</formula>
    </cfRule>
    <cfRule type="cellIs" dxfId="8" priority="18990" operator="equal">
      <formula>4</formula>
    </cfRule>
  </conditionalFormatting>
  <conditionalFormatting sqref="W104">
    <cfRule type="notContainsBlanks" dxfId="0" priority="19331">
      <formula>LEN(TRIM(W104))&gt;0</formula>
    </cfRule>
  </conditionalFormatting>
  <conditionalFormatting sqref="Q107">
    <cfRule type="notContainsBlanks" dxfId="1" priority="18885">
      <formula>LEN(TRIM(Q107))&gt;0</formula>
    </cfRule>
  </conditionalFormatting>
  <conditionalFormatting sqref="R107">
    <cfRule type="notContainsBlanks" dxfId="2" priority="18807">
      <formula>LEN(TRIM(R107))&gt;0</formula>
    </cfRule>
  </conditionalFormatting>
  <conditionalFormatting sqref="S107">
    <cfRule type="notContainsBlanks" dxfId="3" priority="18361">
      <formula>LEN(TRIM(S107))&gt;0</formula>
    </cfRule>
  </conditionalFormatting>
  <conditionalFormatting sqref="U107">
    <cfRule type="notContainsBlanks" dxfId="4" priority="18283">
      <formula>LEN(TRIM(U107))&gt;0</formula>
    </cfRule>
  </conditionalFormatting>
  <conditionalFormatting sqref="W107">
    <cfRule type="notContainsBlanks" dxfId="0" priority="18651">
      <formula>LEN(TRIM(W107))&gt;0</formula>
    </cfRule>
  </conditionalFormatting>
  <conditionalFormatting sqref="Y107">
    <cfRule type="notContainsBlanks" dxfId="5" priority="18573">
      <formula>LEN(TRIM(Y107))&gt;0</formula>
    </cfRule>
  </conditionalFormatting>
  <conditionalFormatting sqref="Z107">
    <cfRule type="notContainsBlanks" dxfId="6" priority="18495">
      <formula>LEN(TRIM(Z107))&gt;0</formula>
    </cfRule>
  </conditionalFormatting>
  <conditionalFormatting sqref="AB107">
    <cfRule type="cellIs" dxfId="7" priority="18413" operator="notEqual">
      <formula>0</formula>
    </cfRule>
  </conditionalFormatting>
  <conditionalFormatting sqref="Q108">
    <cfRule type="notContainsBlanks" dxfId="1" priority="18859">
      <formula>LEN(TRIM(Q108))&gt;0</formula>
    </cfRule>
  </conditionalFormatting>
  <conditionalFormatting sqref="R108">
    <cfRule type="notContainsBlanks" dxfId="2" priority="18781">
      <formula>LEN(TRIM(R108))&gt;0</formula>
    </cfRule>
  </conditionalFormatting>
  <conditionalFormatting sqref="S108">
    <cfRule type="notContainsBlanks" dxfId="3" priority="18335">
      <formula>LEN(TRIM(S108))&gt;0</formula>
    </cfRule>
  </conditionalFormatting>
  <conditionalFormatting sqref="U108">
    <cfRule type="notContainsBlanks" dxfId="4" priority="18257">
      <formula>LEN(TRIM(U108))&gt;0</formula>
    </cfRule>
  </conditionalFormatting>
  <conditionalFormatting sqref="W108">
    <cfRule type="notContainsBlanks" dxfId="0" priority="18625">
      <formula>LEN(TRIM(W108))&gt;0</formula>
    </cfRule>
  </conditionalFormatting>
  <conditionalFormatting sqref="Y108">
    <cfRule type="notContainsBlanks" dxfId="5" priority="18547">
      <formula>LEN(TRIM(Y108))&gt;0</formula>
    </cfRule>
  </conditionalFormatting>
  <conditionalFormatting sqref="Z108">
    <cfRule type="notContainsBlanks" dxfId="6" priority="18469">
      <formula>LEN(TRIM(Z108))&gt;0</formula>
    </cfRule>
  </conditionalFormatting>
  <conditionalFormatting sqref="Q109">
    <cfRule type="notContainsBlanks" dxfId="1" priority="18833">
      <formula>LEN(TRIM(Q109))&gt;0</formula>
    </cfRule>
  </conditionalFormatting>
  <conditionalFormatting sqref="R109">
    <cfRule type="notContainsBlanks" dxfId="2" priority="18755">
      <formula>LEN(TRIM(R109))&gt;0</formula>
    </cfRule>
  </conditionalFormatting>
  <conditionalFormatting sqref="S109">
    <cfRule type="notContainsBlanks" dxfId="3" priority="18309">
      <formula>LEN(TRIM(S109))&gt;0</formula>
    </cfRule>
  </conditionalFormatting>
  <conditionalFormatting sqref="U109">
    <cfRule type="notContainsBlanks" dxfId="4" priority="18231">
      <formula>LEN(TRIM(U109))&gt;0</formula>
    </cfRule>
  </conditionalFormatting>
  <conditionalFormatting sqref="W109">
    <cfRule type="notContainsBlanks" dxfId="0" priority="18599">
      <formula>LEN(TRIM(W109))&gt;0</formula>
    </cfRule>
  </conditionalFormatting>
  <conditionalFormatting sqref="Y109">
    <cfRule type="notContainsBlanks" dxfId="5" priority="18521">
      <formula>LEN(TRIM(Y109))&gt;0</formula>
    </cfRule>
  </conditionalFormatting>
  <conditionalFormatting sqref="Z109">
    <cfRule type="notContainsBlanks" dxfId="6" priority="18443">
      <formula>LEN(TRIM(Z109))&gt;0</formula>
    </cfRule>
  </conditionalFormatting>
  <conditionalFormatting sqref="AB109">
    <cfRule type="cellIs" dxfId="7" priority="18387" operator="notEqual">
      <formula>0</formula>
    </cfRule>
  </conditionalFormatting>
  <conditionalFormatting sqref="Q111">
    <cfRule type="notContainsBlanks" dxfId="1" priority="18205">
      <formula>LEN(TRIM(Q111))&gt;0</formula>
    </cfRule>
  </conditionalFormatting>
  <conditionalFormatting sqref="R111">
    <cfRule type="notContainsBlanks" dxfId="2" priority="18076">
      <formula>LEN(TRIM(R111))&gt;0</formula>
    </cfRule>
  </conditionalFormatting>
  <conditionalFormatting sqref="S111">
    <cfRule type="notContainsBlanks" dxfId="3" priority="17305">
      <formula>LEN(TRIM(S111))&gt;0</formula>
    </cfRule>
  </conditionalFormatting>
  <conditionalFormatting sqref="U111">
    <cfRule type="notContainsBlanks" dxfId="4" priority="17175">
      <formula>LEN(TRIM(U111))&gt;0</formula>
    </cfRule>
  </conditionalFormatting>
  <conditionalFormatting sqref="W111">
    <cfRule type="notContainsBlanks" dxfId="0" priority="17816">
      <formula>LEN(TRIM(W111))&gt;0</formula>
    </cfRule>
  </conditionalFormatting>
  <conditionalFormatting sqref="Y111">
    <cfRule type="notContainsBlanks" dxfId="5" priority="17686">
      <formula>LEN(TRIM(Y111))&gt;0</formula>
    </cfRule>
  </conditionalFormatting>
  <conditionalFormatting sqref="Z111">
    <cfRule type="notContainsBlanks" dxfId="6" priority="17556">
      <formula>LEN(TRIM(Z111))&gt;0</formula>
    </cfRule>
  </conditionalFormatting>
  <conditionalFormatting sqref="AB111">
    <cfRule type="cellIs" dxfId="7" priority="17425" operator="notEqual">
      <formula>0</formula>
    </cfRule>
  </conditionalFormatting>
  <conditionalFormatting sqref="Q112">
    <cfRule type="notContainsBlanks" dxfId="1" priority="18179">
      <formula>LEN(TRIM(Q112))&gt;0</formula>
    </cfRule>
  </conditionalFormatting>
  <conditionalFormatting sqref="R112">
    <cfRule type="notContainsBlanks" dxfId="2" priority="18050">
      <formula>LEN(TRIM(R112))&gt;0</formula>
    </cfRule>
  </conditionalFormatting>
  <conditionalFormatting sqref="S112">
    <cfRule type="notContainsBlanks" dxfId="3" priority="17279">
      <formula>LEN(TRIM(S112))&gt;0</formula>
    </cfRule>
  </conditionalFormatting>
  <conditionalFormatting sqref="U112">
    <cfRule type="notContainsBlanks" dxfId="4" priority="17149">
      <formula>LEN(TRIM(U112))&gt;0</formula>
    </cfRule>
  </conditionalFormatting>
  <conditionalFormatting sqref="W112">
    <cfRule type="notContainsBlanks" dxfId="0" priority="17790">
      <formula>LEN(TRIM(W112))&gt;0</formula>
    </cfRule>
  </conditionalFormatting>
  <conditionalFormatting sqref="Y112">
    <cfRule type="notContainsBlanks" dxfId="5" priority="17660">
      <formula>LEN(TRIM(Y112))&gt;0</formula>
    </cfRule>
  </conditionalFormatting>
  <conditionalFormatting sqref="Z112">
    <cfRule type="notContainsBlanks" dxfId="6" priority="17530">
      <formula>LEN(TRIM(Z112))&gt;0</formula>
    </cfRule>
  </conditionalFormatting>
  <conditionalFormatting sqref="AB112">
    <cfRule type="cellIs" dxfId="7" priority="17409" operator="notEqual">
      <formula>0</formula>
    </cfRule>
  </conditionalFormatting>
  <conditionalFormatting sqref="Q113">
    <cfRule type="notContainsBlanks" dxfId="1" priority="18153">
      <formula>LEN(TRIM(Q113))&gt;0</formula>
    </cfRule>
  </conditionalFormatting>
  <conditionalFormatting sqref="R113">
    <cfRule type="notContainsBlanks" dxfId="2" priority="18024">
      <formula>LEN(TRIM(R113))&gt;0</formula>
    </cfRule>
  </conditionalFormatting>
  <conditionalFormatting sqref="S113">
    <cfRule type="notContainsBlanks" dxfId="3" priority="17253">
      <formula>LEN(TRIM(S113))&gt;0</formula>
    </cfRule>
  </conditionalFormatting>
  <conditionalFormatting sqref="U113">
    <cfRule type="notContainsBlanks" dxfId="4" priority="17123">
      <formula>LEN(TRIM(U113))&gt;0</formula>
    </cfRule>
  </conditionalFormatting>
  <conditionalFormatting sqref="W113">
    <cfRule type="notContainsBlanks" dxfId="0" priority="17764">
      <formula>LEN(TRIM(W113))&gt;0</formula>
    </cfRule>
  </conditionalFormatting>
  <conditionalFormatting sqref="Y113">
    <cfRule type="notContainsBlanks" dxfId="5" priority="17634">
      <formula>LEN(TRIM(Y113))&gt;0</formula>
    </cfRule>
  </conditionalFormatting>
  <conditionalFormatting sqref="Z113">
    <cfRule type="notContainsBlanks" dxfId="6" priority="17504">
      <formula>LEN(TRIM(Z113))&gt;0</formula>
    </cfRule>
  </conditionalFormatting>
  <conditionalFormatting sqref="AB113">
    <cfRule type="cellIs" dxfId="7" priority="17383" operator="notEqual">
      <formula>0</formula>
    </cfRule>
  </conditionalFormatting>
  <conditionalFormatting sqref="Q114">
    <cfRule type="notContainsBlanks" dxfId="1" priority="18127">
      <formula>LEN(TRIM(Q114))&gt;0</formula>
    </cfRule>
  </conditionalFormatting>
  <conditionalFormatting sqref="R114">
    <cfRule type="notContainsBlanks" dxfId="2" priority="17998">
      <formula>LEN(TRIM(R114))&gt;0</formula>
    </cfRule>
  </conditionalFormatting>
  <conditionalFormatting sqref="S114">
    <cfRule type="notContainsBlanks" dxfId="3" priority="17227">
      <formula>LEN(TRIM(S114))&gt;0</formula>
    </cfRule>
  </conditionalFormatting>
  <conditionalFormatting sqref="U114">
    <cfRule type="notContainsBlanks" dxfId="4" priority="17097">
      <formula>LEN(TRIM(U114))&gt;0</formula>
    </cfRule>
  </conditionalFormatting>
  <conditionalFormatting sqref="W114">
    <cfRule type="notContainsBlanks" dxfId="0" priority="17738">
      <formula>LEN(TRIM(W114))&gt;0</formula>
    </cfRule>
  </conditionalFormatting>
  <conditionalFormatting sqref="Y114">
    <cfRule type="notContainsBlanks" dxfId="5" priority="17608">
      <formula>LEN(TRIM(Y114))&gt;0</formula>
    </cfRule>
  </conditionalFormatting>
  <conditionalFormatting sqref="Z114">
    <cfRule type="notContainsBlanks" dxfId="6" priority="17478">
      <formula>LEN(TRIM(Z114))&gt;0</formula>
    </cfRule>
  </conditionalFormatting>
  <conditionalFormatting sqref="AB114">
    <cfRule type="cellIs" dxfId="7" priority="17357" operator="notEqual">
      <formula>0</formula>
    </cfRule>
  </conditionalFormatting>
  <conditionalFormatting sqref="Q115">
    <cfRule type="notContainsBlanks" dxfId="1" priority="18101">
      <formula>LEN(TRIM(Q115))&gt;0</formula>
    </cfRule>
  </conditionalFormatting>
  <conditionalFormatting sqref="R115">
    <cfRule type="notContainsBlanks" dxfId="2" priority="17972">
      <formula>LEN(TRIM(R115))&gt;0</formula>
    </cfRule>
  </conditionalFormatting>
  <conditionalFormatting sqref="S115">
    <cfRule type="notContainsBlanks" dxfId="3" priority="17201">
      <formula>LEN(TRIM(S115))&gt;0</formula>
    </cfRule>
  </conditionalFormatting>
  <conditionalFormatting sqref="U115">
    <cfRule type="notContainsBlanks" dxfId="4" priority="17071">
      <formula>LEN(TRIM(U115))&gt;0</formula>
    </cfRule>
  </conditionalFormatting>
  <conditionalFormatting sqref="W115">
    <cfRule type="notContainsBlanks" dxfId="0" priority="17712">
      <formula>LEN(TRIM(W115))&gt;0</formula>
    </cfRule>
  </conditionalFormatting>
  <conditionalFormatting sqref="Y115">
    <cfRule type="notContainsBlanks" dxfId="5" priority="17582">
      <formula>LEN(TRIM(Y115))&gt;0</formula>
    </cfRule>
  </conditionalFormatting>
  <conditionalFormatting sqref="Z115">
    <cfRule type="notContainsBlanks" dxfId="6" priority="17452">
      <formula>LEN(TRIM(Z115))&gt;0</formula>
    </cfRule>
  </conditionalFormatting>
  <conditionalFormatting sqref="AB115">
    <cfRule type="cellIs" dxfId="7" priority="17331" operator="notEqual">
      <formula>0</formula>
    </cfRule>
  </conditionalFormatting>
  <conditionalFormatting sqref="Q118">
    <cfRule type="notContainsBlanks" dxfId="1" priority="17045">
      <formula>LEN(TRIM(Q118))&gt;0</formula>
    </cfRule>
  </conditionalFormatting>
  <conditionalFormatting sqref="R118">
    <cfRule type="notContainsBlanks" dxfId="2" priority="17019">
      <formula>LEN(TRIM(R118))&gt;0</formula>
    </cfRule>
  </conditionalFormatting>
  <conditionalFormatting sqref="S118">
    <cfRule type="notContainsBlanks" dxfId="3" priority="16861">
      <formula>LEN(TRIM(S118))&gt;0</formula>
    </cfRule>
  </conditionalFormatting>
  <conditionalFormatting sqref="U118">
    <cfRule type="notContainsBlanks" dxfId="4" priority="16835">
      <formula>LEN(TRIM(U118))&gt;0</formula>
    </cfRule>
  </conditionalFormatting>
  <conditionalFormatting sqref="W118">
    <cfRule type="notContainsBlanks" dxfId="0" priority="16967">
      <formula>LEN(TRIM(W118))&gt;0</formula>
    </cfRule>
  </conditionalFormatting>
  <conditionalFormatting sqref="Y118">
    <cfRule type="notContainsBlanks" dxfId="5" priority="16941">
      <formula>LEN(TRIM(Y118))&gt;0</formula>
    </cfRule>
  </conditionalFormatting>
  <conditionalFormatting sqref="Z118">
    <cfRule type="notContainsBlanks" dxfId="6" priority="16915">
      <formula>LEN(TRIM(Z118))&gt;0</formula>
    </cfRule>
  </conditionalFormatting>
  <conditionalFormatting sqref="AB118">
    <cfRule type="cellIs" dxfId="7" priority="16887" operator="notEqual">
      <formula>0</formula>
    </cfRule>
  </conditionalFormatting>
  <conditionalFormatting sqref="Q120">
    <cfRule type="notContainsBlanks" dxfId="1" priority="16809">
      <formula>LEN(TRIM(Q120))&gt;0</formula>
    </cfRule>
  </conditionalFormatting>
  <conditionalFormatting sqref="R120">
    <cfRule type="notContainsBlanks" dxfId="2" priority="16705">
      <formula>LEN(TRIM(R120))&gt;0</formula>
    </cfRule>
  </conditionalFormatting>
  <conditionalFormatting sqref="S120">
    <cfRule type="notContainsBlanks" dxfId="3" priority="16159">
      <formula>LEN(TRIM(S120))&gt;0</formula>
    </cfRule>
  </conditionalFormatting>
  <conditionalFormatting sqref="U120">
    <cfRule type="notContainsBlanks" dxfId="4" priority="16055">
      <formula>LEN(TRIM(U120))&gt;0</formula>
    </cfRule>
  </conditionalFormatting>
  <conditionalFormatting sqref="W120">
    <cfRule type="notContainsBlanks" dxfId="0" priority="16497">
      <formula>LEN(TRIM(W120))&gt;0</formula>
    </cfRule>
  </conditionalFormatting>
  <conditionalFormatting sqref="Y120">
    <cfRule type="notContainsBlanks" dxfId="5" priority="16393">
      <formula>LEN(TRIM(Y120))&gt;0</formula>
    </cfRule>
  </conditionalFormatting>
  <conditionalFormatting sqref="Z120">
    <cfRule type="notContainsBlanks" dxfId="6" priority="16289">
      <formula>LEN(TRIM(Z120))&gt;0</formula>
    </cfRule>
  </conditionalFormatting>
  <conditionalFormatting sqref="Q121">
    <cfRule type="notContainsBlanks" dxfId="1" priority="16783">
      <formula>LEN(TRIM(Q121))&gt;0</formula>
    </cfRule>
  </conditionalFormatting>
  <conditionalFormatting sqref="R121">
    <cfRule type="notContainsBlanks" dxfId="2" priority="16679">
      <formula>LEN(TRIM(R121))&gt;0</formula>
    </cfRule>
  </conditionalFormatting>
  <conditionalFormatting sqref="S121">
    <cfRule type="notContainsBlanks" dxfId="3" priority="16133">
      <formula>LEN(TRIM(S121))&gt;0</formula>
    </cfRule>
  </conditionalFormatting>
  <conditionalFormatting sqref="U121">
    <cfRule type="notContainsBlanks" dxfId="4" priority="16029">
      <formula>LEN(TRIM(U121))&gt;0</formula>
    </cfRule>
  </conditionalFormatting>
  <conditionalFormatting sqref="W121">
    <cfRule type="notContainsBlanks" dxfId="0" priority="16471">
      <formula>LEN(TRIM(W121))&gt;0</formula>
    </cfRule>
  </conditionalFormatting>
  <conditionalFormatting sqref="Y121">
    <cfRule type="notContainsBlanks" dxfId="5" priority="16367">
      <formula>LEN(TRIM(Y121))&gt;0</formula>
    </cfRule>
  </conditionalFormatting>
  <conditionalFormatting sqref="Z121">
    <cfRule type="notContainsBlanks" dxfId="6" priority="16263">
      <formula>LEN(TRIM(Z121))&gt;0</formula>
    </cfRule>
  </conditionalFormatting>
  <conditionalFormatting sqref="Q122">
    <cfRule type="notContainsBlanks" dxfId="1" priority="16757">
      <formula>LEN(TRIM(Q122))&gt;0</formula>
    </cfRule>
  </conditionalFormatting>
  <conditionalFormatting sqref="R122">
    <cfRule type="notContainsBlanks" dxfId="2" priority="16653">
      <formula>LEN(TRIM(R122))&gt;0</formula>
    </cfRule>
  </conditionalFormatting>
  <conditionalFormatting sqref="S122">
    <cfRule type="notContainsBlanks" dxfId="3" priority="16107">
      <formula>LEN(TRIM(S122))&gt;0</formula>
    </cfRule>
  </conditionalFormatting>
  <conditionalFormatting sqref="U122">
    <cfRule type="notContainsBlanks" dxfId="4" priority="16004">
      <formula>LEN(TRIM(U122))&gt;0</formula>
    </cfRule>
  </conditionalFormatting>
  <conditionalFormatting sqref="W122">
    <cfRule type="notContainsBlanks" dxfId="0" priority="16445">
      <formula>LEN(TRIM(W122))&gt;0</formula>
    </cfRule>
  </conditionalFormatting>
  <conditionalFormatting sqref="Y122">
    <cfRule type="notContainsBlanks" dxfId="5" priority="16341">
      <formula>LEN(TRIM(Y122))&gt;0</formula>
    </cfRule>
  </conditionalFormatting>
  <conditionalFormatting sqref="Z122">
    <cfRule type="notContainsBlanks" dxfId="6" priority="16237">
      <formula>LEN(TRIM(Z122))&gt;0</formula>
    </cfRule>
  </conditionalFormatting>
  <conditionalFormatting sqref="Q123">
    <cfRule type="notContainsBlanks" dxfId="1" priority="16731">
      <formula>LEN(TRIM(Q123))&gt;0</formula>
    </cfRule>
  </conditionalFormatting>
  <conditionalFormatting sqref="R123">
    <cfRule type="notContainsBlanks" dxfId="2" priority="16627">
      <formula>LEN(TRIM(R123))&gt;0</formula>
    </cfRule>
  </conditionalFormatting>
  <conditionalFormatting sqref="S123">
    <cfRule type="notContainsBlanks" dxfId="3" priority="16081">
      <formula>LEN(TRIM(S123))&gt;0</formula>
    </cfRule>
  </conditionalFormatting>
  <conditionalFormatting sqref="U123">
    <cfRule type="notContainsBlanks" dxfId="4" priority="15978">
      <formula>LEN(TRIM(U123))&gt;0</formula>
    </cfRule>
  </conditionalFormatting>
  <conditionalFormatting sqref="W123">
    <cfRule type="notContainsBlanks" dxfId="0" priority="16419">
      <formula>LEN(TRIM(W123))&gt;0</formula>
    </cfRule>
  </conditionalFormatting>
  <conditionalFormatting sqref="Y123">
    <cfRule type="notContainsBlanks" dxfId="5" priority="16315">
      <formula>LEN(TRIM(Y123))&gt;0</formula>
    </cfRule>
  </conditionalFormatting>
  <conditionalFormatting sqref="Z123">
    <cfRule type="notContainsBlanks" dxfId="6" priority="16211">
      <formula>LEN(TRIM(Z123))&gt;0</formula>
    </cfRule>
  </conditionalFormatting>
  <conditionalFormatting sqref="AB123">
    <cfRule type="cellIs" dxfId="7" priority="16185" operator="notEqual">
      <formula>0</formula>
    </cfRule>
  </conditionalFormatting>
  <conditionalFormatting sqref="Q125">
    <cfRule type="notContainsBlanks" dxfId="1" priority="15952">
      <formula>LEN(TRIM(Q125))&gt;0</formula>
    </cfRule>
  </conditionalFormatting>
  <conditionalFormatting sqref="R125">
    <cfRule type="notContainsBlanks" dxfId="2" priority="15822">
      <formula>LEN(TRIM(R125))&gt;0</formula>
    </cfRule>
  </conditionalFormatting>
  <conditionalFormatting sqref="S125">
    <cfRule type="notContainsBlanks" dxfId="3" priority="15040">
      <formula>LEN(TRIM(S125))&gt;0</formula>
    </cfRule>
  </conditionalFormatting>
  <conditionalFormatting sqref="U125">
    <cfRule type="notContainsBlanks" dxfId="4" priority="14910">
      <formula>LEN(TRIM(U125))&gt;0</formula>
    </cfRule>
  </conditionalFormatting>
  <conditionalFormatting sqref="W125">
    <cfRule type="notContainsBlanks" dxfId="0" priority="15562">
      <formula>LEN(TRIM(W125))&gt;0</formula>
    </cfRule>
  </conditionalFormatting>
  <conditionalFormatting sqref="Y125">
    <cfRule type="notContainsBlanks" dxfId="5" priority="15432">
      <formula>LEN(TRIM(Y125))&gt;0</formula>
    </cfRule>
  </conditionalFormatting>
  <conditionalFormatting sqref="Z125">
    <cfRule type="notContainsBlanks" dxfId="6" priority="15302">
      <formula>LEN(TRIM(Z125))&gt;0</formula>
    </cfRule>
  </conditionalFormatting>
  <conditionalFormatting sqref="AB125">
    <cfRule type="cellIs" dxfId="7" priority="15170" operator="notEqual">
      <formula>0</formula>
    </cfRule>
  </conditionalFormatting>
  <conditionalFormatting sqref="Q126">
    <cfRule type="notContainsBlanks" dxfId="1" priority="15926">
      <formula>LEN(TRIM(Q126))&gt;0</formula>
    </cfRule>
  </conditionalFormatting>
  <conditionalFormatting sqref="R126">
    <cfRule type="notContainsBlanks" dxfId="2" priority="15796">
      <formula>LEN(TRIM(R126))&gt;0</formula>
    </cfRule>
  </conditionalFormatting>
  <conditionalFormatting sqref="S126">
    <cfRule type="notContainsBlanks" dxfId="3" priority="15014">
      <formula>LEN(TRIM(S126))&gt;0</formula>
    </cfRule>
  </conditionalFormatting>
  <conditionalFormatting sqref="U126">
    <cfRule type="notContainsBlanks" dxfId="4" priority="14884">
      <formula>LEN(TRIM(U126))&gt;0</formula>
    </cfRule>
  </conditionalFormatting>
  <conditionalFormatting sqref="W126">
    <cfRule type="notContainsBlanks" dxfId="0" priority="15536">
      <formula>LEN(TRIM(W126))&gt;0</formula>
    </cfRule>
  </conditionalFormatting>
  <conditionalFormatting sqref="Y126">
    <cfRule type="notContainsBlanks" dxfId="5" priority="15406">
      <formula>LEN(TRIM(Y126))&gt;0</formula>
    </cfRule>
  </conditionalFormatting>
  <conditionalFormatting sqref="Z126">
    <cfRule type="notContainsBlanks" dxfId="6" priority="15276">
      <formula>LEN(TRIM(Z126))&gt;0</formula>
    </cfRule>
  </conditionalFormatting>
  <conditionalFormatting sqref="AB126">
    <cfRule type="cellIs" dxfId="7" priority="15144" operator="notEqual">
      <formula>0</formula>
    </cfRule>
  </conditionalFormatting>
  <conditionalFormatting sqref="Q127">
    <cfRule type="notContainsBlanks" dxfId="1" priority="15900">
      <formula>LEN(TRIM(Q127))&gt;0</formula>
    </cfRule>
  </conditionalFormatting>
  <conditionalFormatting sqref="R127">
    <cfRule type="notContainsBlanks" dxfId="2" priority="15770">
      <formula>LEN(TRIM(R127))&gt;0</formula>
    </cfRule>
  </conditionalFormatting>
  <conditionalFormatting sqref="S127">
    <cfRule type="notContainsBlanks" dxfId="3" priority="14988">
      <formula>LEN(TRIM(S127))&gt;0</formula>
    </cfRule>
  </conditionalFormatting>
  <conditionalFormatting sqref="U127">
    <cfRule type="notContainsBlanks" dxfId="4" priority="14858">
      <formula>LEN(TRIM(U127))&gt;0</formula>
    </cfRule>
  </conditionalFormatting>
  <conditionalFormatting sqref="W127">
    <cfRule type="notContainsBlanks" dxfId="0" priority="15510">
      <formula>LEN(TRIM(W127))&gt;0</formula>
    </cfRule>
  </conditionalFormatting>
  <conditionalFormatting sqref="Y127">
    <cfRule type="notContainsBlanks" dxfId="5" priority="15380">
      <formula>LEN(TRIM(Y127))&gt;0</formula>
    </cfRule>
  </conditionalFormatting>
  <conditionalFormatting sqref="Z127">
    <cfRule type="notContainsBlanks" dxfId="6" priority="15250">
      <formula>LEN(TRIM(Z127))&gt;0</formula>
    </cfRule>
  </conditionalFormatting>
  <conditionalFormatting sqref="AB127">
    <cfRule type="cellIs" dxfId="7" priority="15118" operator="notEqual">
      <formula>0</formula>
    </cfRule>
  </conditionalFormatting>
  <conditionalFormatting sqref="Q128">
    <cfRule type="notContainsBlanks" dxfId="1" priority="15874">
      <formula>LEN(TRIM(Q128))&gt;0</formula>
    </cfRule>
  </conditionalFormatting>
  <conditionalFormatting sqref="R128">
    <cfRule type="notContainsBlanks" dxfId="2" priority="15744">
      <formula>LEN(TRIM(R128))&gt;0</formula>
    </cfRule>
  </conditionalFormatting>
  <conditionalFormatting sqref="S128">
    <cfRule type="notContainsBlanks" dxfId="3" priority="14962">
      <formula>LEN(TRIM(S128))&gt;0</formula>
    </cfRule>
  </conditionalFormatting>
  <conditionalFormatting sqref="U128">
    <cfRule type="notContainsBlanks" dxfId="4" priority="14832">
      <formula>LEN(TRIM(U128))&gt;0</formula>
    </cfRule>
  </conditionalFormatting>
  <conditionalFormatting sqref="W128">
    <cfRule type="notContainsBlanks" dxfId="0" priority="15484">
      <formula>LEN(TRIM(W128))&gt;0</formula>
    </cfRule>
  </conditionalFormatting>
  <conditionalFormatting sqref="Y128">
    <cfRule type="notContainsBlanks" dxfId="5" priority="15354">
      <formula>LEN(TRIM(Y128))&gt;0</formula>
    </cfRule>
  </conditionalFormatting>
  <conditionalFormatting sqref="Z128">
    <cfRule type="notContainsBlanks" dxfId="6" priority="15224">
      <formula>LEN(TRIM(Z128))&gt;0</formula>
    </cfRule>
  </conditionalFormatting>
  <conditionalFormatting sqref="AB128">
    <cfRule type="cellIs" dxfId="7" priority="15092" operator="notEqual">
      <formula>0</formula>
    </cfRule>
  </conditionalFormatting>
  <conditionalFormatting sqref="Q129">
    <cfRule type="notContainsBlanks" dxfId="1" priority="15848">
      <formula>LEN(TRIM(Q129))&gt;0</formula>
    </cfRule>
  </conditionalFormatting>
  <conditionalFormatting sqref="R129">
    <cfRule type="notContainsBlanks" dxfId="2" priority="15718">
      <formula>LEN(TRIM(R129))&gt;0</formula>
    </cfRule>
  </conditionalFormatting>
  <conditionalFormatting sqref="S129">
    <cfRule type="notContainsBlanks" dxfId="3" priority="14936">
      <formula>LEN(TRIM(S129))&gt;0</formula>
    </cfRule>
  </conditionalFormatting>
  <conditionalFormatting sqref="U129">
    <cfRule type="notContainsBlanks" dxfId="4" priority="14806">
      <formula>LEN(TRIM(U129))&gt;0</formula>
    </cfRule>
  </conditionalFormatting>
  <conditionalFormatting sqref="W129">
    <cfRule type="notContainsBlanks" dxfId="0" priority="15458">
      <formula>LEN(TRIM(W129))&gt;0</formula>
    </cfRule>
  </conditionalFormatting>
  <conditionalFormatting sqref="Y129">
    <cfRule type="notContainsBlanks" dxfId="5" priority="15328">
      <formula>LEN(TRIM(Y129))&gt;0</formula>
    </cfRule>
  </conditionalFormatting>
  <conditionalFormatting sqref="Z129">
    <cfRule type="notContainsBlanks" dxfId="6" priority="15198">
      <formula>LEN(TRIM(Z129))&gt;0</formula>
    </cfRule>
  </conditionalFormatting>
  <conditionalFormatting sqref="AB129">
    <cfRule type="cellIs" dxfId="7" priority="15066" operator="notEqual">
      <formula>0</formula>
    </cfRule>
  </conditionalFormatting>
  <conditionalFormatting sqref="Q132">
    <cfRule type="notContainsBlanks" dxfId="1" priority="14780">
      <formula>LEN(TRIM(Q132))&gt;0</formula>
    </cfRule>
  </conditionalFormatting>
  <conditionalFormatting sqref="R132">
    <cfRule type="notContainsBlanks" dxfId="2" priority="14702">
      <formula>LEN(TRIM(R132))&gt;0</formula>
    </cfRule>
  </conditionalFormatting>
  <conditionalFormatting sqref="S132">
    <cfRule type="notContainsBlanks" dxfId="3" priority="14229">
      <formula>LEN(TRIM(S132))&gt;0</formula>
    </cfRule>
  </conditionalFormatting>
  <conditionalFormatting sqref="U132">
    <cfRule type="notContainsBlanks" dxfId="4" priority="14151">
      <formula>LEN(TRIM(U132))&gt;0</formula>
    </cfRule>
  </conditionalFormatting>
  <conditionalFormatting sqref="W132">
    <cfRule type="notContainsBlanks" dxfId="0" priority="14547">
      <formula>LEN(TRIM(W132))&gt;0</formula>
    </cfRule>
  </conditionalFormatting>
  <conditionalFormatting sqref="Y132">
    <cfRule type="notContainsBlanks" dxfId="5" priority="14469">
      <formula>LEN(TRIM(Y132))&gt;0</formula>
    </cfRule>
  </conditionalFormatting>
  <conditionalFormatting sqref="Z132">
    <cfRule type="notContainsBlanks" dxfId="6" priority="14391">
      <formula>LEN(TRIM(Z132))&gt;0</formula>
    </cfRule>
  </conditionalFormatting>
  <conditionalFormatting sqref="AB132">
    <cfRule type="cellIs" dxfId="7" priority="14307" operator="notEqual">
      <formula>0</formula>
    </cfRule>
  </conditionalFormatting>
  <conditionalFormatting sqref="Q133">
    <cfRule type="notContainsBlanks" dxfId="1" priority="14754">
      <formula>LEN(TRIM(Q133))&gt;0</formula>
    </cfRule>
  </conditionalFormatting>
  <conditionalFormatting sqref="R133">
    <cfRule type="notContainsBlanks" dxfId="2" priority="14677">
      <formula>LEN(TRIM(R133))&gt;0</formula>
    </cfRule>
  </conditionalFormatting>
  <conditionalFormatting sqref="S133">
    <cfRule type="notContainsBlanks" dxfId="3" priority="14203">
      <formula>LEN(TRIM(S133))&gt;0</formula>
    </cfRule>
  </conditionalFormatting>
  <conditionalFormatting sqref="U133">
    <cfRule type="notContainsBlanks" dxfId="4" priority="14125">
      <formula>LEN(TRIM(U133))&gt;0</formula>
    </cfRule>
  </conditionalFormatting>
  <conditionalFormatting sqref="W133">
    <cfRule type="notContainsBlanks" dxfId="0" priority="14521">
      <formula>LEN(TRIM(W133))&gt;0</formula>
    </cfRule>
  </conditionalFormatting>
  <conditionalFormatting sqref="Y133">
    <cfRule type="notContainsBlanks" dxfId="5" priority="14443">
      <formula>LEN(TRIM(Y133))&gt;0</formula>
    </cfRule>
  </conditionalFormatting>
  <conditionalFormatting sqref="Z133">
    <cfRule type="notContainsBlanks" dxfId="6" priority="14365">
      <formula>LEN(TRIM(Z133))&gt;0</formula>
    </cfRule>
  </conditionalFormatting>
  <conditionalFormatting sqref="AB133">
    <cfRule type="cellIs" dxfId="7" priority="14281" operator="notEqual">
      <formula>0</formula>
    </cfRule>
  </conditionalFormatting>
  <conditionalFormatting sqref="Q134">
    <cfRule type="notContainsBlanks" dxfId="1" priority="14728">
      <formula>LEN(TRIM(Q134))&gt;0</formula>
    </cfRule>
  </conditionalFormatting>
  <conditionalFormatting sqref="R134">
    <cfRule type="notContainsBlanks" dxfId="2" priority="14651">
      <formula>LEN(TRIM(R134))&gt;0</formula>
    </cfRule>
  </conditionalFormatting>
  <conditionalFormatting sqref="S134">
    <cfRule type="notContainsBlanks" dxfId="3" priority="14177">
      <formula>LEN(TRIM(S134))&gt;0</formula>
    </cfRule>
  </conditionalFormatting>
  <conditionalFormatting sqref="U134">
    <cfRule type="notContainsBlanks" dxfId="4" priority="14099">
      <formula>LEN(TRIM(U134))&gt;0</formula>
    </cfRule>
  </conditionalFormatting>
  <conditionalFormatting sqref="W134">
    <cfRule type="notContainsBlanks" dxfId="0" priority="14495">
      <formula>LEN(TRIM(W134))&gt;0</formula>
    </cfRule>
  </conditionalFormatting>
  <conditionalFormatting sqref="Y134">
    <cfRule type="notContainsBlanks" dxfId="5" priority="14417">
      <formula>LEN(TRIM(Y134))&gt;0</formula>
    </cfRule>
  </conditionalFormatting>
  <conditionalFormatting sqref="Z134">
    <cfRule type="notContainsBlanks" dxfId="6" priority="14339">
      <formula>LEN(TRIM(Z134))&gt;0</formula>
    </cfRule>
  </conditionalFormatting>
  <conditionalFormatting sqref="AB134">
    <cfRule type="cellIs" dxfId="7" priority="14255" operator="notEqual">
      <formula>0</formula>
    </cfRule>
  </conditionalFormatting>
  <conditionalFormatting sqref="Q135">
    <cfRule type="notContainsBlanks" dxfId="1" priority="19067">
      <formula>LEN(TRIM(Q135))&gt;0</formula>
    </cfRule>
  </conditionalFormatting>
  <conditionalFormatting sqref="W135">
    <cfRule type="notContainsBlanks" dxfId="0" priority="19145">
      <formula>LEN(TRIM(W135))&gt;0</formula>
    </cfRule>
  </conditionalFormatting>
  <conditionalFormatting sqref="Y135">
    <cfRule type="notContainsBlanks" dxfId="5" priority="19119">
      <formula>LEN(TRIM(Y135))&gt;0</formula>
    </cfRule>
  </conditionalFormatting>
  <conditionalFormatting sqref="Z135">
    <cfRule type="notContainsBlanks" dxfId="6" priority="19093">
      <formula>LEN(TRIM(Z135))&gt;0</formula>
    </cfRule>
  </conditionalFormatting>
  <conditionalFormatting sqref="AA135">
    <cfRule type="cellIs" dxfId="8" priority="19015" operator="equal">
      <formula>2</formula>
    </cfRule>
    <cfRule type="cellIs" dxfId="8" priority="18989" operator="equal">
      <formula>4</formula>
    </cfRule>
  </conditionalFormatting>
  <conditionalFormatting sqref="W137">
    <cfRule type="notContainsBlanks" dxfId="0" priority="19330">
      <formula>LEN(TRIM(W137))&gt;0</formula>
    </cfRule>
  </conditionalFormatting>
  <conditionalFormatting sqref="Q140">
    <cfRule type="notContainsBlanks" dxfId="1" priority="18884">
      <formula>LEN(TRIM(Q140))&gt;0</formula>
    </cfRule>
  </conditionalFormatting>
  <conditionalFormatting sqref="R140">
    <cfRule type="notContainsBlanks" dxfId="2" priority="18806">
      <formula>LEN(TRIM(R140))&gt;0</formula>
    </cfRule>
  </conditionalFormatting>
  <conditionalFormatting sqref="S140">
    <cfRule type="notContainsBlanks" dxfId="3" priority="18360">
      <formula>LEN(TRIM(S140))&gt;0</formula>
    </cfRule>
  </conditionalFormatting>
  <conditionalFormatting sqref="U140">
    <cfRule type="notContainsBlanks" dxfId="4" priority="18282">
      <formula>LEN(TRIM(U140))&gt;0</formula>
    </cfRule>
  </conditionalFormatting>
  <conditionalFormatting sqref="W140">
    <cfRule type="notContainsBlanks" dxfId="0" priority="18650">
      <formula>LEN(TRIM(W140))&gt;0</formula>
    </cfRule>
  </conditionalFormatting>
  <conditionalFormatting sqref="Y140">
    <cfRule type="notContainsBlanks" dxfId="5" priority="18572">
      <formula>LEN(TRIM(Y140))&gt;0</formula>
    </cfRule>
  </conditionalFormatting>
  <conditionalFormatting sqref="Z140">
    <cfRule type="notContainsBlanks" dxfId="6" priority="18494">
      <formula>LEN(TRIM(Z140))&gt;0</formula>
    </cfRule>
  </conditionalFormatting>
  <conditionalFormatting sqref="AB140">
    <cfRule type="cellIs" dxfId="7" priority="18412" operator="notEqual">
      <formula>0</formula>
    </cfRule>
  </conditionalFormatting>
  <conditionalFormatting sqref="Q141">
    <cfRule type="notContainsBlanks" dxfId="1" priority="18858">
      <formula>LEN(TRIM(Q141))&gt;0</formula>
    </cfRule>
  </conditionalFormatting>
  <conditionalFormatting sqref="R141">
    <cfRule type="notContainsBlanks" dxfId="2" priority="18780">
      <formula>LEN(TRIM(R141))&gt;0</formula>
    </cfRule>
  </conditionalFormatting>
  <conditionalFormatting sqref="S141">
    <cfRule type="notContainsBlanks" dxfId="3" priority="18334">
      <formula>LEN(TRIM(S141))&gt;0</formula>
    </cfRule>
  </conditionalFormatting>
  <conditionalFormatting sqref="U141">
    <cfRule type="notContainsBlanks" dxfId="4" priority="18256">
      <formula>LEN(TRIM(U141))&gt;0</formula>
    </cfRule>
  </conditionalFormatting>
  <conditionalFormatting sqref="W141">
    <cfRule type="notContainsBlanks" dxfId="0" priority="18624">
      <formula>LEN(TRIM(W141))&gt;0</formula>
    </cfRule>
  </conditionalFormatting>
  <conditionalFormatting sqref="Y141">
    <cfRule type="notContainsBlanks" dxfId="5" priority="18546">
      <formula>LEN(TRIM(Y141))&gt;0</formula>
    </cfRule>
  </conditionalFormatting>
  <conditionalFormatting sqref="Z141">
    <cfRule type="notContainsBlanks" dxfId="6" priority="18468">
      <formula>LEN(TRIM(Z141))&gt;0</formula>
    </cfRule>
  </conditionalFormatting>
  <conditionalFormatting sqref="Q142">
    <cfRule type="notContainsBlanks" dxfId="1" priority="18832">
      <formula>LEN(TRIM(Q142))&gt;0</formula>
    </cfRule>
  </conditionalFormatting>
  <conditionalFormatting sqref="R142">
    <cfRule type="notContainsBlanks" dxfId="2" priority="18754">
      <formula>LEN(TRIM(R142))&gt;0</formula>
    </cfRule>
  </conditionalFormatting>
  <conditionalFormatting sqref="S142">
    <cfRule type="notContainsBlanks" dxfId="3" priority="18308">
      <formula>LEN(TRIM(S142))&gt;0</formula>
    </cfRule>
  </conditionalFormatting>
  <conditionalFormatting sqref="U142">
    <cfRule type="notContainsBlanks" dxfId="4" priority="18230">
      <formula>LEN(TRIM(U142))&gt;0</formula>
    </cfRule>
  </conditionalFormatting>
  <conditionalFormatting sqref="W142">
    <cfRule type="notContainsBlanks" dxfId="0" priority="18598">
      <formula>LEN(TRIM(W142))&gt;0</formula>
    </cfRule>
  </conditionalFormatting>
  <conditionalFormatting sqref="Y142">
    <cfRule type="notContainsBlanks" dxfId="5" priority="18520">
      <formula>LEN(TRIM(Y142))&gt;0</formula>
    </cfRule>
  </conditionalFormatting>
  <conditionalFormatting sqref="Z142">
    <cfRule type="notContainsBlanks" dxfId="6" priority="18442">
      <formula>LEN(TRIM(Z142))&gt;0</formula>
    </cfRule>
  </conditionalFormatting>
  <conditionalFormatting sqref="AB142">
    <cfRule type="cellIs" dxfId="7" priority="18386" operator="notEqual">
      <formula>0</formula>
    </cfRule>
  </conditionalFormatting>
  <conditionalFormatting sqref="Q144">
    <cfRule type="notContainsBlanks" dxfId="1" priority="18204">
      <formula>LEN(TRIM(Q144))&gt;0</formula>
    </cfRule>
  </conditionalFormatting>
  <conditionalFormatting sqref="R144">
    <cfRule type="notContainsBlanks" dxfId="2" priority="18075">
      <formula>LEN(TRIM(R144))&gt;0</formula>
    </cfRule>
  </conditionalFormatting>
  <conditionalFormatting sqref="S144">
    <cfRule type="notContainsBlanks" dxfId="3" priority="17304">
      <formula>LEN(TRIM(S144))&gt;0</formula>
    </cfRule>
  </conditionalFormatting>
  <conditionalFormatting sqref="U144">
    <cfRule type="notContainsBlanks" dxfId="4" priority="17174">
      <formula>LEN(TRIM(U144))&gt;0</formula>
    </cfRule>
  </conditionalFormatting>
  <conditionalFormatting sqref="W144">
    <cfRule type="notContainsBlanks" dxfId="0" priority="17815">
      <formula>LEN(TRIM(W144))&gt;0</formula>
    </cfRule>
  </conditionalFormatting>
  <conditionalFormatting sqref="Y144">
    <cfRule type="notContainsBlanks" dxfId="5" priority="17685">
      <formula>LEN(TRIM(Y144))&gt;0</formula>
    </cfRule>
  </conditionalFormatting>
  <conditionalFormatting sqref="Z144">
    <cfRule type="notContainsBlanks" dxfId="6" priority="17555">
      <formula>LEN(TRIM(Z144))&gt;0</formula>
    </cfRule>
  </conditionalFormatting>
  <conditionalFormatting sqref="AB144">
    <cfRule type="cellIs" dxfId="7" priority="13858" operator="notEqual">
      <formula>0</formula>
    </cfRule>
  </conditionalFormatting>
  <conditionalFormatting sqref="Q145">
    <cfRule type="notContainsBlanks" dxfId="1" priority="18178">
      <formula>LEN(TRIM(Q145))&gt;0</formula>
    </cfRule>
  </conditionalFormatting>
  <conditionalFormatting sqref="R145">
    <cfRule type="notContainsBlanks" dxfId="2" priority="18049">
      <formula>LEN(TRIM(R145))&gt;0</formula>
    </cfRule>
  </conditionalFormatting>
  <conditionalFormatting sqref="S145">
    <cfRule type="notContainsBlanks" dxfId="3" priority="17278">
      <formula>LEN(TRIM(S145))&gt;0</formula>
    </cfRule>
  </conditionalFormatting>
  <conditionalFormatting sqref="U145">
    <cfRule type="notContainsBlanks" dxfId="4" priority="17148">
      <formula>LEN(TRIM(U145))&gt;0</formula>
    </cfRule>
  </conditionalFormatting>
  <conditionalFormatting sqref="W145">
    <cfRule type="notContainsBlanks" dxfId="0" priority="17789">
      <formula>LEN(TRIM(W145))&gt;0</formula>
    </cfRule>
  </conditionalFormatting>
  <conditionalFormatting sqref="Y145">
    <cfRule type="notContainsBlanks" dxfId="5" priority="17659">
      <formula>LEN(TRIM(Y145))&gt;0</formula>
    </cfRule>
  </conditionalFormatting>
  <conditionalFormatting sqref="Z145">
    <cfRule type="notContainsBlanks" dxfId="6" priority="17529">
      <formula>LEN(TRIM(Z145))&gt;0</formula>
    </cfRule>
  </conditionalFormatting>
  <conditionalFormatting sqref="AB145">
    <cfRule type="cellIs" dxfId="7" priority="17408" operator="notEqual">
      <formula>0</formula>
    </cfRule>
  </conditionalFormatting>
  <conditionalFormatting sqref="Q146">
    <cfRule type="notContainsBlanks" dxfId="1" priority="18152">
      <formula>LEN(TRIM(Q146))&gt;0</formula>
    </cfRule>
  </conditionalFormatting>
  <conditionalFormatting sqref="R146">
    <cfRule type="notContainsBlanks" dxfId="2" priority="18023">
      <formula>LEN(TRIM(R146))&gt;0</formula>
    </cfRule>
  </conditionalFormatting>
  <conditionalFormatting sqref="S146">
    <cfRule type="notContainsBlanks" dxfId="3" priority="17252">
      <formula>LEN(TRIM(S146))&gt;0</formula>
    </cfRule>
  </conditionalFormatting>
  <conditionalFormatting sqref="U146">
    <cfRule type="notContainsBlanks" dxfId="4" priority="17122">
      <formula>LEN(TRIM(U146))&gt;0</formula>
    </cfRule>
  </conditionalFormatting>
  <conditionalFormatting sqref="W146">
    <cfRule type="notContainsBlanks" dxfId="0" priority="17763">
      <formula>LEN(TRIM(W146))&gt;0</formula>
    </cfRule>
  </conditionalFormatting>
  <conditionalFormatting sqref="Y146">
    <cfRule type="notContainsBlanks" dxfId="5" priority="17633">
      <formula>LEN(TRIM(Y146))&gt;0</formula>
    </cfRule>
  </conditionalFormatting>
  <conditionalFormatting sqref="Z146">
    <cfRule type="notContainsBlanks" dxfId="6" priority="17503">
      <formula>LEN(TRIM(Z146))&gt;0</formula>
    </cfRule>
  </conditionalFormatting>
  <conditionalFormatting sqref="AB146">
    <cfRule type="cellIs" dxfId="7" priority="17382" operator="notEqual">
      <formula>0</formula>
    </cfRule>
  </conditionalFormatting>
  <conditionalFormatting sqref="Q147">
    <cfRule type="notContainsBlanks" dxfId="1" priority="18126">
      <formula>LEN(TRIM(Q147))&gt;0</formula>
    </cfRule>
  </conditionalFormatting>
  <conditionalFormatting sqref="R147">
    <cfRule type="notContainsBlanks" dxfId="2" priority="17997">
      <formula>LEN(TRIM(R147))&gt;0</formula>
    </cfRule>
  </conditionalFormatting>
  <conditionalFormatting sqref="S147">
    <cfRule type="notContainsBlanks" dxfId="3" priority="17226">
      <formula>LEN(TRIM(S147))&gt;0</formula>
    </cfRule>
  </conditionalFormatting>
  <conditionalFormatting sqref="U147">
    <cfRule type="notContainsBlanks" dxfId="4" priority="17096">
      <formula>LEN(TRIM(U147))&gt;0</formula>
    </cfRule>
  </conditionalFormatting>
  <conditionalFormatting sqref="W147">
    <cfRule type="notContainsBlanks" dxfId="0" priority="17737">
      <formula>LEN(TRIM(W147))&gt;0</formula>
    </cfRule>
  </conditionalFormatting>
  <conditionalFormatting sqref="Y147">
    <cfRule type="notContainsBlanks" dxfId="5" priority="17607">
      <formula>LEN(TRIM(Y147))&gt;0</formula>
    </cfRule>
  </conditionalFormatting>
  <conditionalFormatting sqref="Z147">
    <cfRule type="notContainsBlanks" dxfId="6" priority="17477">
      <formula>LEN(TRIM(Z147))&gt;0</formula>
    </cfRule>
  </conditionalFormatting>
  <conditionalFormatting sqref="AB147">
    <cfRule type="cellIs" dxfId="7" priority="17356" operator="notEqual">
      <formula>0</formula>
    </cfRule>
  </conditionalFormatting>
  <conditionalFormatting sqref="Q148">
    <cfRule type="notContainsBlanks" dxfId="1" priority="18100">
      <formula>LEN(TRIM(Q148))&gt;0</formula>
    </cfRule>
  </conditionalFormatting>
  <conditionalFormatting sqref="R148">
    <cfRule type="notContainsBlanks" dxfId="2" priority="17971">
      <formula>LEN(TRIM(R148))&gt;0</formula>
    </cfRule>
  </conditionalFormatting>
  <conditionalFormatting sqref="S148">
    <cfRule type="notContainsBlanks" dxfId="3" priority="17200">
      <formula>LEN(TRIM(S148))&gt;0</formula>
    </cfRule>
  </conditionalFormatting>
  <conditionalFormatting sqref="U148">
    <cfRule type="notContainsBlanks" dxfId="4" priority="17070">
      <formula>LEN(TRIM(U148))&gt;0</formula>
    </cfRule>
  </conditionalFormatting>
  <conditionalFormatting sqref="W148">
    <cfRule type="notContainsBlanks" dxfId="0" priority="17711">
      <formula>LEN(TRIM(W148))&gt;0</formula>
    </cfRule>
  </conditionalFormatting>
  <conditionalFormatting sqref="Y148">
    <cfRule type="notContainsBlanks" dxfId="5" priority="17581">
      <formula>LEN(TRIM(Y148))&gt;0</formula>
    </cfRule>
  </conditionalFormatting>
  <conditionalFormatting sqref="Z148">
    <cfRule type="notContainsBlanks" dxfId="6" priority="17451">
      <formula>LEN(TRIM(Z148))&gt;0</formula>
    </cfRule>
  </conditionalFormatting>
  <conditionalFormatting sqref="AB148">
    <cfRule type="cellIs" dxfId="7" priority="17330" operator="notEqual">
      <formula>0</formula>
    </cfRule>
  </conditionalFormatting>
  <conditionalFormatting sqref="Q151">
    <cfRule type="notContainsBlanks" dxfId="1" priority="17044">
      <formula>LEN(TRIM(Q151))&gt;0</formula>
    </cfRule>
  </conditionalFormatting>
  <conditionalFormatting sqref="R151">
    <cfRule type="notContainsBlanks" dxfId="2" priority="17018">
      <formula>LEN(TRIM(R151))&gt;0</formula>
    </cfRule>
  </conditionalFormatting>
  <conditionalFormatting sqref="S151">
    <cfRule type="notContainsBlanks" dxfId="3" priority="16860">
      <formula>LEN(TRIM(S151))&gt;0</formula>
    </cfRule>
  </conditionalFormatting>
  <conditionalFormatting sqref="U151">
    <cfRule type="notContainsBlanks" dxfId="4" priority="16834">
      <formula>LEN(TRIM(U151))&gt;0</formula>
    </cfRule>
  </conditionalFormatting>
  <conditionalFormatting sqref="W151">
    <cfRule type="notContainsBlanks" dxfId="0" priority="16966">
      <formula>LEN(TRIM(W151))&gt;0</formula>
    </cfRule>
  </conditionalFormatting>
  <conditionalFormatting sqref="Y151">
    <cfRule type="notContainsBlanks" dxfId="5" priority="16940">
      <formula>LEN(TRIM(Y151))&gt;0</formula>
    </cfRule>
  </conditionalFormatting>
  <conditionalFormatting sqref="Z151">
    <cfRule type="notContainsBlanks" dxfId="6" priority="16914">
      <formula>LEN(TRIM(Z151))&gt;0</formula>
    </cfRule>
  </conditionalFormatting>
  <conditionalFormatting sqref="AB151">
    <cfRule type="cellIs" dxfId="7" priority="16886" operator="notEqual">
      <formula>0</formula>
    </cfRule>
  </conditionalFormatting>
  <conditionalFormatting sqref="Q153">
    <cfRule type="notContainsBlanks" dxfId="1" priority="16808">
      <formula>LEN(TRIM(Q153))&gt;0</formula>
    </cfRule>
  </conditionalFormatting>
  <conditionalFormatting sqref="R153">
    <cfRule type="notContainsBlanks" dxfId="2" priority="16704">
      <formula>LEN(TRIM(R153))&gt;0</formula>
    </cfRule>
  </conditionalFormatting>
  <conditionalFormatting sqref="S153">
    <cfRule type="notContainsBlanks" dxfId="3" priority="16158">
      <formula>LEN(TRIM(S153))&gt;0</formula>
    </cfRule>
  </conditionalFormatting>
  <conditionalFormatting sqref="U153">
    <cfRule type="notContainsBlanks" dxfId="4" priority="16054">
      <formula>LEN(TRIM(U153))&gt;0</formula>
    </cfRule>
  </conditionalFormatting>
  <conditionalFormatting sqref="W153">
    <cfRule type="notContainsBlanks" dxfId="0" priority="16496">
      <formula>LEN(TRIM(W153))&gt;0</formula>
    </cfRule>
  </conditionalFormatting>
  <conditionalFormatting sqref="Y153">
    <cfRule type="notContainsBlanks" dxfId="5" priority="16392">
      <formula>LEN(TRIM(Y153))&gt;0</formula>
    </cfRule>
  </conditionalFormatting>
  <conditionalFormatting sqref="Z153">
    <cfRule type="notContainsBlanks" dxfId="6" priority="16288">
      <formula>LEN(TRIM(Z153))&gt;0</formula>
    </cfRule>
  </conditionalFormatting>
  <conditionalFormatting sqref="Q154">
    <cfRule type="notContainsBlanks" dxfId="1" priority="16782">
      <formula>LEN(TRIM(Q154))&gt;0</formula>
    </cfRule>
  </conditionalFormatting>
  <conditionalFormatting sqref="R154">
    <cfRule type="notContainsBlanks" dxfId="2" priority="16678">
      <formula>LEN(TRIM(R154))&gt;0</formula>
    </cfRule>
  </conditionalFormatting>
  <conditionalFormatting sqref="S154">
    <cfRule type="notContainsBlanks" dxfId="3" priority="16132">
      <formula>LEN(TRIM(S154))&gt;0</formula>
    </cfRule>
  </conditionalFormatting>
  <conditionalFormatting sqref="U154">
    <cfRule type="notContainsBlanks" dxfId="4" priority="16028">
      <formula>LEN(TRIM(U154))&gt;0</formula>
    </cfRule>
  </conditionalFormatting>
  <conditionalFormatting sqref="W154">
    <cfRule type="notContainsBlanks" dxfId="0" priority="16470">
      <formula>LEN(TRIM(W154))&gt;0</formula>
    </cfRule>
  </conditionalFormatting>
  <conditionalFormatting sqref="Y154">
    <cfRule type="notContainsBlanks" dxfId="5" priority="16366">
      <formula>LEN(TRIM(Y154))&gt;0</formula>
    </cfRule>
  </conditionalFormatting>
  <conditionalFormatting sqref="Z154">
    <cfRule type="notContainsBlanks" dxfId="6" priority="16262">
      <formula>LEN(TRIM(Z154))&gt;0</formula>
    </cfRule>
  </conditionalFormatting>
  <conditionalFormatting sqref="Q155">
    <cfRule type="notContainsBlanks" dxfId="1" priority="16756">
      <formula>LEN(TRIM(Q155))&gt;0</formula>
    </cfRule>
  </conditionalFormatting>
  <conditionalFormatting sqref="R155">
    <cfRule type="notContainsBlanks" dxfId="2" priority="16652">
      <formula>LEN(TRIM(R155))&gt;0</formula>
    </cfRule>
  </conditionalFormatting>
  <conditionalFormatting sqref="S155">
    <cfRule type="notContainsBlanks" dxfId="3" priority="16106">
      <formula>LEN(TRIM(S155))&gt;0</formula>
    </cfRule>
  </conditionalFormatting>
  <conditionalFormatting sqref="U155">
    <cfRule type="notContainsBlanks" dxfId="4" priority="16003">
      <formula>LEN(TRIM(U155))&gt;0</formula>
    </cfRule>
  </conditionalFormatting>
  <conditionalFormatting sqref="W155">
    <cfRule type="notContainsBlanks" dxfId="0" priority="16444">
      <formula>LEN(TRIM(W155))&gt;0</formula>
    </cfRule>
  </conditionalFormatting>
  <conditionalFormatting sqref="Y155">
    <cfRule type="notContainsBlanks" dxfId="5" priority="16340">
      <formula>LEN(TRIM(Y155))&gt;0</formula>
    </cfRule>
  </conditionalFormatting>
  <conditionalFormatting sqref="Z155">
    <cfRule type="notContainsBlanks" dxfId="6" priority="16236">
      <formula>LEN(TRIM(Z155))&gt;0</formula>
    </cfRule>
  </conditionalFormatting>
  <conditionalFormatting sqref="Q156">
    <cfRule type="notContainsBlanks" dxfId="1" priority="16730">
      <formula>LEN(TRIM(Q156))&gt;0</formula>
    </cfRule>
  </conditionalFormatting>
  <conditionalFormatting sqref="R156">
    <cfRule type="notContainsBlanks" dxfId="2" priority="16626">
      <formula>LEN(TRIM(R156))&gt;0</formula>
    </cfRule>
  </conditionalFormatting>
  <conditionalFormatting sqref="S156">
    <cfRule type="notContainsBlanks" dxfId="3" priority="16080">
      <formula>LEN(TRIM(S156))&gt;0</formula>
    </cfRule>
  </conditionalFormatting>
  <conditionalFormatting sqref="U156">
    <cfRule type="notContainsBlanks" dxfId="4" priority="15977">
      <formula>LEN(TRIM(U156))&gt;0</formula>
    </cfRule>
  </conditionalFormatting>
  <conditionalFormatting sqref="W156">
    <cfRule type="notContainsBlanks" dxfId="0" priority="16418">
      <formula>LEN(TRIM(W156))&gt;0</formula>
    </cfRule>
  </conditionalFormatting>
  <conditionalFormatting sqref="Y156">
    <cfRule type="notContainsBlanks" dxfId="5" priority="16314">
      <formula>LEN(TRIM(Y156))&gt;0</formula>
    </cfRule>
  </conditionalFormatting>
  <conditionalFormatting sqref="Z156">
    <cfRule type="notContainsBlanks" dxfId="6" priority="16210">
      <formula>LEN(TRIM(Z156))&gt;0</formula>
    </cfRule>
  </conditionalFormatting>
  <conditionalFormatting sqref="AB156">
    <cfRule type="cellIs" dxfId="7" priority="16184" operator="notEqual">
      <formula>0</formula>
    </cfRule>
  </conditionalFormatting>
  <conditionalFormatting sqref="Q158">
    <cfRule type="notContainsBlanks" dxfId="1" priority="15951">
      <formula>LEN(TRIM(Q158))&gt;0</formula>
    </cfRule>
  </conditionalFormatting>
  <conditionalFormatting sqref="R158">
    <cfRule type="notContainsBlanks" dxfId="2" priority="15821">
      <formula>LEN(TRIM(R158))&gt;0</formula>
    </cfRule>
  </conditionalFormatting>
  <conditionalFormatting sqref="S158">
    <cfRule type="notContainsBlanks" dxfId="3" priority="15039">
      <formula>LEN(TRIM(S158))&gt;0</formula>
    </cfRule>
  </conditionalFormatting>
  <conditionalFormatting sqref="U158">
    <cfRule type="notContainsBlanks" dxfId="4" priority="14909">
      <formula>LEN(TRIM(U158))&gt;0</formula>
    </cfRule>
  </conditionalFormatting>
  <conditionalFormatting sqref="W158">
    <cfRule type="notContainsBlanks" dxfId="0" priority="15561">
      <formula>LEN(TRIM(W158))&gt;0</formula>
    </cfRule>
  </conditionalFormatting>
  <conditionalFormatting sqref="Y158">
    <cfRule type="notContainsBlanks" dxfId="5" priority="15431">
      <formula>LEN(TRIM(Y158))&gt;0</formula>
    </cfRule>
  </conditionalFormatting>
  <conditionalFormatting sqref="Z158">
    <cfRule type="notContainsBlanks" dxfId="6" priority="15301">
      <formula>LEN(TRIM(Z158))&gt;0</formula>
    </cfRule>
  </conditionalFormatting>
  <conditionalFormatting sqref="AB158">
    <cfRule type="cellIs" dxfId="7" priority="15169" operator="notEqual">
      <formula>0</formula>
    </cfRule>
  </conditionalFormatting>
  <conditionalFormatting sqref="Q159">
    <cfRule type="notContainsBlanks" dxfId="1" priority="15925">
      <formula>LEN(TRIM(Q159))&gt;0</formula>
    </cfRule>
  </conditionalFormatting>
  <conditionalFormatting sqref="R159">
    <cfRule type="notContainsBlanks" dxfId="2" priority="15795">
      <formula>LEN(TRIM(R159))&gt;0</formula>
    </cfRule>
  </conditionalFormatting>
  <conditionalFormatting sqref="S159">
    <cfRule type="notContainsBlanks" dxfId="3" priority="15013">
      <formula>LEN(TRIM(S159))&gt;0</formula>
    </cfRule>
  </conditionalFormatting>
  <conditionalFormatting sqref="U159">
    <cfRule type="notContainsBlanks" dxfId="4" priority="14883">
      <formula>LEN(TRIM(U159))&gt;0</formula>
    </cfRule>
  </conditionalFormatting>
  <conditionalFormatting sqref="W159">
    <cfRule type="notContainsBlanks" dxfId="0" priority="15535">
      <formula>LEN(TRIM(W159))&gt;0</formula>
    </cfRule>
  </conditionalFormatting>
  <conditionalFormatting sqref="Y159">
    <cfRule type="notContainsBlanks" dxfId="5" priority="15405">
      <formula>LEN(TRIM(Y159))&gt;0</formula>
    </cfRule>
  </conditionalFormatting>
  <conditionalFormatting sqref="Z159">
    <cfRule type="notContainsBlanks" dxfId="6" priority="15275">
      <formula>LEN(TRIM(Z159))&gt;0</formula>
    </cfRule>
  </conditionalFormatting>
  <conditionalFormatting sqref="AB159">
    <cfRule type="cellIs" dxfId="7" priority="15143" operator="notEqual">
      <formula>0</formula>
    </cfRule>
  </conditionalFormatting>
  <conditionalFormatting sqref="Q160">
    <cfRule type="notContainsBlanks" dxfId="1" priority="15899">
      <formula>LEN(TRIM(Q160))&gt;0</formula>
    </cfRule>
  </conditionalFormatting>
  <conditionalFormatting sqref="R160">
    <cfRule type="notContainsBlanks" dxfId="2" priority="15769">
      <formula>LEN(TRIM(R160))&gt;0</formula>
    </cfRule>
  </conditionalFormatting>
  <conditionalFormatting sqref="S160">
    <cfRule type="notContainsBlanks" dxfId="3" priority="14987">
      <formula>LEN(TRIM(S160))&gt;0</formula>
    </cfRule>
  </conditionalFormatting>
  <conditionalFormatting sqref="U160">
    <cfRule type="notContainsBlanks" dxfId="4" priority="14857">
      <formula>LEN(TRIM(U160))&gt;0</formula>
    </cfRule>
  </conditionalFormatting>
  <conditionalFormatting sqref="W160">
    <cfRule type="notContainsBlanks" dxfId="0" priority="15509">
      <formula>LEN(TRIM(W160))&gt;0</formula>
    </cfRule>
  </conditionalFormatting>
  <conditionalFormatting sqref="Y160">
    <cfRule type="notContainsBlanks" dxfId="5" priority="15379">
      <formula>LEN(TRIM(Y160))&gt;0</formula>
    </cfRule>
  </conditionalFormatting>
  <conditionalFormatting sqref="Z160">
    <cfRule type="notContainsBlanks" dxfId="6" priority="15249">
      <formula>LEN(TRIM(Z160))&gt;0</formula>
    </cfRule>
  </conditionalFormatting>
  <conditionalFormatting sqref="AB160">
    <cfRule type="cellIs" dxfId="7" priority="15117" operator="notEqual">
      <formula>0</formula>
    </cfRule>
  </conditionalFormatting>
  <conditionalFormatting sqref="Q161">
    <cfRule type="notContainsBlanks" dxfId="1" priority="15873">
      <formula>LEN(TRIM(Q161))&gt;0</formula>
    </cfRule>
  </conditionalFormatting>
  <conditionalFormatting sqref="R161">
    <cfRule type="notContainsBlanks" dxfId="2" priority="15743">
      <formula>LEN(TRIM(R161))&gt;0</formula>
    </cfRule>
  </conditionalFormatting>
  <conditionalFormatting sqref="S161">
    <cfRule type="notContainsBlanks" dxfId="3" priority="14961">
      <formula>LEN(TRIM(S161))&gt;0</formula>
    </cfRule>
  </conditionalFormatting>
  <conditionalFormatting sqref="U161">
    <cfRule type="notContainsBlanks" dxfId="4" priority="14831">
      <formula>LEN(TRIM(U161))&gt;0</formula>
    </cfRule>
  </conditionalFormatting>
  <conditionalFormatting sqref="W161">
    <cfRule type="notContainsBlanks" dxfId="0" priority="15483">
      <formula>LEN(TRIM(W161))&gt;0</formula>
    </cfRule>
  </conditionalFormatting>
  <conditionalFormatting sqref="Y161">
    <cfRule type="notContainsBlanks" dxfId="5" priority="15353">
      <formula>LEN(TRIM(Y161))&gt;0</formula>
    </cfRule>
  </conditionalFormatting>
  <conditionalFormatting sqref="Z161">
    <cfRule type="notContainsBlanks" dxfId="6" priority="15223">
      <formula>LEN(TRIM(Z161))&gt;0</formula>
    </cfRule>
  </conditionalFormatting>
  <conditionalFormatting sqref="AB161">
    <cfRule type="cellIs" dxfId="7" priority="15091" operator="notEqual">
      <formula>0</formula>
    </cfRule>
  </conditionalFormatting>
  <conditionalFormatting sqref="Q162">
    <cfRule type="notContainsBlanks" dxfId="1" priority="15847">
      <formula>LEN(TRIM(Q162))&gt;0</formula>
    </cfRule>
  </conditionalFormatting>
  <conditionalFormatting sqref="R162">
    <cfRule type="notContainsBlanks" dxfId="2" priority="15717">
      <formula>LEN(TRIM(R162))&gt;0</formula>
    </cfRule>
  </conditionalFormatting>
  <conditionalFormatting sqref="S162">
    <cfRule type="notContainsBlanks" dxfId="3" priority="14935">
      <formula>LEN(TRIM(S162))&gt;0</formula>
    </cfRule>
  </conditionalFormatting>
  <conditionalFormatting sqref="U162">
    <cfRule type="notContainsBlanks" dxfId="4" priority="14805">
      <formula>LEN(TRIM(U162))&gt;0</formula>
    </cfRule>
  </conditionalFormatting>
  <conditionalFormatting sqref="W162">
    <cfRule type="notContainsBlanks" dxfId="0" priority="15457">
      <formula>LEN(TRIM(W162))&gt;0</formula>
    </cfRule>
  </conditionalFormatting>
  <conditionalFormatting sqref="Y162">
    <cfRule type="notContainsBlanks" dxfId="5" priority="15327">
      <formula>LEN(TRIM(Y162))&gt;0</formula>
    </cfRule>
  </conditionalFormatting>
  <conditionalFormatting sqref="Z162">
    <cfRule type="notContainsBlanks" dxfId="6" priority="15197">
      <formula>LEN(TRIM(Z162))&gt;0</formula>
    </cfRule>
  </conditionalFormatting>
  <conditionalFormatting sqref="AB162">
    <cfRule type="cellIs" dxfId="7" priority="15065" operator="notEqual">
      <formula>0</formula>
    </cfRule>
  </conditionalFormatting>
  <conditionalFormatting sqref="Q165">
    <cfRule type="notContainsBlanks" dxfId="1" priority="14779">
      <formula>LEN(TRIM(Q165))&gt;0</formula>
    </cfRule>
  </conditionalFormatting>
  <conditionalFormatting sqref="R165">
    <cfRule type="notContainsBlanks" dxfId="2" priority="14701">
      <formula>LEN(TRIM(R165))&gt;0</formula>
    </cfRule>
  </conditionalFormatting>
  <conditionalFormatting sqref="S165">
    <cfRule type="notContainsBlanks" dxfId="3" priority="14228">
      <formula>LEN(TRIM(S165))&gt;0</formula>
    </cfRule>
  </conditionalFormatting>
  <conditionalFormatting sqref="U165">
    <cfRule type="notContainsBlanks" dxfId="4" priority="14150">
      <formula>LEN(TRIM(U165))&gt;0</formula>
    </cfRule>
  </conditionalFormatting>
  <conditionalFormatting sqref="W165">
    <cfRule type="notContainsBlanks" dxfId="0" priority="14546">
      <formula>LEN(TRIM(W165))&gt;0</formula>
    </cfRule>
  </conditionalFormatting>
  <conditionalFormatting sqref="Y165">
    <cfRule type="notContainsBlanks" dxfId="5" priority="14468">
      <formula>LEN(TRIM(Y165))&gt;0</formula>
    </cfRule>
  </conditionalFormatting>
  <conditionalFormatting sqref="Z165">
    <cfRule type="notContainsBlanks" dxfId="6" priority="14390">
      <formula>LEN(TRIM(Z165))&gt;0</formula>
    </cfRule>
  </conditionalFormatting>
  <conditionalFormatting sqref="AB165">
    <cfRule type="cellIs" dxfId="7" priority="14306" operator="notEqual">
      <formula>0</formula>
    </cfRule>
  </conditionalFormatting>
  <conditionalFormatting sqref="Q166">
    <cfRule type="notContainsBlanks" dxfId="1" priority="14753">
      <formula>LEN(TRIM(Q166))&gt;0</formula>
    </cfRule>
  </conditionalFormatting>
  <conditionalFormatting sqref="R166">
    <cfRule type="notContainsBlanks" dxfId="2" priority="14676">
      <formula>LEN(TRIM(R166))&gt;0</formula>
    </cfRule>
  </conditionalFormatting>
  <conditionalFormatting sqref="S166">
    <cfRule type="notContainsBlanks" dxfId="3" priority="14202">
      <formula>LEN(TRIM(S166))&gt;0</formula>
    </cfRule>
  </conditionalFormatting>
  <conditionalFormatting sqref="U166">
    <cfRule type="notContainsBlanks" dxfId="4" priority="14124">
      <formula>LEN(TRIM(U166))&gt;0</formula>
    </cfRule>
  </conditionalFormatting>
  <conditionalFormatting sqref="W166">
    <cfRule type="notContainsBlanks" dxfId="0" priority="14520">
      <formula>LEN(TRIM(W166))&gt;0</formula>
    </cfRule>
  </conditionalFormatting>
  <conditionalFormatting sqref="Y166">
    <cfRule type="notContainsBlanks" dxfId="5" priority="14442">
      <formula>LEN(TRIM(Y166))&gt;0</formula>
    </cfRule>
  </conditionalFormatting>
  <conditionalFormatting sqref="Z166">
    <cfRule type="notContainsBlanks" dxfId="6" priority="14364">
      <formula>LEN(TRIM(Z166))&gt;0</formula>
    </cfRule>
  </conditionalFormatting>
  <conditionalFormatting sqref="AB166">
    <cfRule type="cellIs" dxfId="7" priority="14280" operator="notEqual">
      <formula>0</formula>
    </cfRule>
  </conditionalFormatting>
  <conditionalFormatting sqref="Q167">
    <cfRule type="notContainsBlanks" dxfId="1" priority="14727">
      <formula>LEN(TRIM(Q167))&gt;0</formula>
    </cfRule>
  </conditionalFormatting>
  <conditionalFormatting sqref="R167">
    <cfRule type="notContainsBlanks" dxfId="2" priority="14650">
      <formula>LEN(TRIM(R167))&gt;0</formula>
    </cfRule>
  </conditionalFormatting>
  <conditionalFormatting sqref="S167">
    <cfRule type="notContainsBlanks" dxfId="3" priority="14176">
      <formula>LEN(TRIM(S167))&gt;0</formula>
    </cfRule>
  </conditionalFormatting>
  <conditionalFormatting sqref="U167">
    <cfRule type="notContainsBlanks" dxfId="4" priority="14098">
      <formula>LEN(TRIM(U167))&gt;0</formula>
    </cfRule>
  </conditionalFormatting>
  <conditionalFormatting sqref="W167">
    <cfRule type="notContainsBlanks" dxfId="0" priority="14494">
      <formula>LEN(TRIM(W167))&gt;0</formula>
    </cfRule>
  </conditionalFormatting>
  <conditionalFormatting sqref="Y167">
    <cfRule type="notContainsBlanks" dxfId="5" priority="14416">
      <formula>LEN(TRIM(Y167))&gt;0</formula>
    </cfRule>
  </conditionalFormatting>
  <conditionalFormatting sqref="Z167">
    <cfRule type="notContainsBlanks" dxfId="6" priority="14338">
      <formula>LEN(TRIM(Z167))&gt;0</formula>
    </cfRule>
  </conditionalFormatting>
  <conditionalFormatting sqref="AB167">
    <cfRule type="cellIs" dxfId="7" priority="14254" operator="notEqual">
      <formula>0</formula>
    </cfRule>
  </conditionalFormatting>
  <conditionalFormatting sqref="Q168">
    <cfRule type="notContainsBlanks" dxfId="1" priority="19066">
      <formula>LEN(TRIM(Q168))&gt;0</formula>
    </cfRule>
  </conditionalFormatting>
  <conditionalFormatting sqref="W168">
    <cfRule type="notContainsBlanks" dxfId="0" priority="19144">
      <formula>LEN(TRIM(W168))&gt;0</formula>
    </cfRule>
  </conditionalFormatting>
  <conditionalFormatting sqref="Y168">
    <cfRule type="notContainsBlanks" dxfId="5" priority="19118">
      <formula>LEN(TRIM(Y168))&gt;0</formula>
    </cfRule>
  </conditionalFormatting>
  <conditionalFormatting sqref="Z168">
    <cfRule type="notContainsBlanks" dxfId="6" priority="19092">
      <formula>LEN(TRIM(Z168))&gt;0</formula>
    </cfRule>
  </conditionalFormatting>
  <conditionalFormatting sqref="AA168">
    <cfRule type="cellIs" dxfId="8" priority="19014" operator="equal">
      <formula>2</formula>
    </cfRule>
    <cfRule type="cellIs" dxfId="8" priority="18988" operator="equal">
      <formula>4</formula>
    </cfRule>
  </conditionalFormatting>
  <conditionalFormatting sqref="W170">
    <cfRule type="notContainsBlanks" dxfId="0" priority="19329">
      <formula>LEN(TRIM(W170))&gt;0</formula>
    </cfRule>
  </conditionalFormatting>
  <conditionalFormatting sqref="Q173">
    <cfRule type="notContainsBlanks" dxfId="1" priority="18883">
      <formula>LEN(TRIM(Q173))&gt;0</formula>
    </cfRule>
  </conditionalFormatting>
  <conditionalFormatting sqref="R173">
    <cfRule type="notContainsBlanks" dxfId="2" priority="18805">
      <formula>LEN(TRIM(R173))&gt;0</formula>
    </cfRule>
  </conditionalFormatting>
  <conditionalFormatting sqref="S173">
    <cfRule type="notContainsBlanks" dxfId="3" priority="18359">
      <formula>LEN(TRIM(S173))&gt;0</formula>
    </cfRule>
  </conditionalFormatting>
  <conditionalFormatting sqref="U173">
    <cfRule type="notContainsBlanks" dxfId="4" priority="18281">
      <formula>LEN(TRIM(U173))&gt;0</formula>
    </cfRule>
  </conditionalFormatting>
  <conditionalFormatting sqref="W173">
    <cfRule type="notContainsBlanks" dxfId="0" priority="18649">
      <formula>LEN(TRIM(W173))&gt;0</formula>
    </cfRule>
  </conditionalFormatting>
  <conditionalFormatting sqref="Y173">
    <cfRule type="notContainsBlanks" dxfId="5" priority="18571">
      <formula>LEN(TRIM(Y173))&gt;0</formula>
    </cfRule>
  </conditionalFormatting>
  <conditionalFormatting sqref="Z173">
    <cfRule type="notContainsBlanks" dxfId="6" priority="18493">
      <formula>LEN(TRIM(Z173))&gt;0</formula>
    </cfRule>
  </conditionalFormatting>
  <conditionalFormatting sqref="AA173">
    <cfRule type="cellIs" dxfId="8" priority="18418" operator="equal">
      <formula>2</formula>
    </cfRule>
    <cfRule type="cellIs" dxfId="8" priority="18416" operator="equal">
      <formula>4</formula>
    </cfRule>
  </conditionalFormatting>
  <conditionalFormatting sqref="AB173">
    <cfRule type="cellIs" dxfId="7" priority="18411" operator="notEqual">
      <formula>0</formula>
    </cfRule>
  </conditionalFormatting>
  <conditionalFormatting sqref="Q174">
    <cfRule type="notContainsBlanks" dxfId="1" priority="18857">
      <formula>LEN(TRIM(Q174))&gt;0</formula>
    </cfRule>
  </conditionalFormatting>
  <conditionalFormatting sqref="R174">
    <cfRule type="notContainsBlanks" dxfId="2" priority="18779">
      <formula>LEN(TRIM(R174))&gt;0</formula>
    </cfRule>
  </conditionalFormatting>
  <conditionalFormatting sqref="S174">
    <cfRule type="notContainsBlanks" dxfId="3" priority="18333">
      <formula>LEN(TRIM(S174))&gt;0</formula>
    </cfRule>
  </conditionalFormatting>
  <conditionalFormatting sqref="U174">
    <cfRule type="notContainsBlanks" dxfId="4" priority="18255">
      <formula>LEN(TRIM(U174))&gt;0</formula>
    </cfRule>
  </conditionalFormatting>
  <conditionalFormatting sqref="W174">
    <cfRule type="notContainsBlanks" dxfId="0" priority="18623">
      <formula>LEN(TRIM(W174))&gt;0</formula>
    </cfRule>
  </conditionalFormatting>
  <conditionalFormatting sqref="Y174">
    <cfRule type="notContainsBlanks" dxfId="5" priority="18545">
      <formula>LEN(TRIM(Y174))&gt;0</formula>
    </cfRule>
  </conditionalFormatting>
  <conditionalFormatting sqref="Z174">
    <cfRule type="notContainsBlanks" dxfId="6" priority="18467">
      <formula>LEN(TRIM(Z174))&gt;0</formula>
    </cfRule>
  </conditionalFormatting>
  <conditionalFormatting sqref="AA174">
    <cfRule type="cellIs" dxfId="8" priority="19645" operator="equal">
      <formula>2</formula>
    </cfRule>
    <cfRule type="cellIs" dxfId="8" priority="19643" operator="equal">
      <formula>4</formula>
    </cfRule>
  </conditionalFormatting>
  <conditionalFormatting sqref="Q175">
    <cfRule type="notContainsBlanks" dxfId="1" priority="18831">
      <formula>LEN(TRIM(Q175))&gt;0</formula>
    </cfRule>
  </conditionalFormatting>
  <conditionalFormatting sqref="R175">
    <cfRule type="notContainsBlanks" dxfId="2" priority="18753">
      <formula>LEN(TRIM(R175))&gt;0</formula>
    </cfRule>
  </conditionalFormatting>
  <conditionalFormatting sqref="S175">
    <cfRule type="notContainsBlanks" dxfId="3" priority="18307">
      <formula>LEN(TRIM(S175))&gt;0</formula>
    </cfRule>
  </conditionalFormatting>
  <conditionalFormatting sqref="U175">
    <cfRule type="notContainsBlanks" dxfId="4" priority="18229">
      <formula>LEN(TRIM(U175))&gt;0</formula>
    </cfRule>
  </conditionalFormatting>
  <conditionalFormatting sqref="W175">
    <cfRule type="notContainsBlanks" dxfId="0" priority="18597">
      <formula>LEN(TRIM(W175))&gt;0</formula>
    </cfRule>
  </conditionalFormatting>
  <conditionalFormatting sqref="Y175">
    <cfRule type="notContainsBlanks" dxfId="5" priority="18519">
      <formula>LEN(TRIM(Y175))&gt;0</formula>
    </cfRule>
  </conditionalFormatting>
  <conditionalFormatting sqref="Z175">
    <cfRule type="notContainsBlanks" dxfId="6" priority="18441">
      <formula>LEN(TRIM(Z175))&gt;0</formula>
    </cfRule>
  </conditionalFormatting>
  <conditionalFormatting sqref="AA175">
    <cfRule type="cellIs" dxfId="8" priority="18417" operator="equal">
      <formula>2</formula>
    </cfRule>
    <cfRule type="cellIs" dxfId="8" priority="18415" operator="equal">
      <formula>4</formula>
    </cfRule>
  </conditionalFormatting>
  <conditionalFormatting sqref="AB175">
    <cfRule type="cellIs" dxfId="7" priority="18385" operator="notEqual">
      <formula>0</formula>
    </cfRule>
  </conditionalFormatting>
  <conditionalFormatting sqref="Q177">
    <cfRule type="notContainsBlanks" dxfId="1" priority="18203">
      <formula>LEN(TRIM(Q177))&gt;0</formula>
    </cfRule>
  </conditionalFormatting>
  <conditionalFormatting sqref="R177">
    <cfRule type="notContainsBlanks" dxfId="2" priority="18074">
      <formula>LEN(TRIM(R177))&gt;0</formula>
    </cfRule>
  </conditionalFormatting>
  <conditionalFormatting sqref="S177">
    <cfRule type="notContainsBlanks" dxfId="3" priority="17303">
      <formula>LEN(TRIM(S177))&gt;0</formula>
    </cfRule>
  </conditionalFormatting>
  <conditionalFormatting sqref="U177">
    <cfRule type="notContainsBlanks" dxfId="4" priority="17173">
      <formula>LEN(TRIM(U177))&gt;0</formula>
    </cfRule>
  </conditionalFormatting>
  <conditionalFormatting sqref="W177">
    <cfRule type="notContainsBlanks" dxfId="0" priority="17814">
      <formula>LEN(TRIM(W177))&gt;0</formula>
    </cfRule>
  </conditionalFormatting>
  <conditionalFormatting sqref="Y177">
    <cfRule type="notContainsBlanks" dxfId="5" priority="17684">
      <formula>LEN(TRIM(Y177))&gt;0</formula>
    </cfRule>
  </conditionalFormatting>
  <conditionalFormatting sqref="Z177">
    <cfRule type="notContainsBlanks" dxfId="6" priority="17554">
      <formula>LEN(TRIM(Z177))&gt;0</formula>
    </cfRule>
  </conditionalFormatting>
  <conditionalFormatting sqref="AB177">
    <cfRule type="cellIs" dxfId="7" priority="13857" operator="notEqual">
      <formula>0</formula>
    </cfRule>
  </conditionalFormatting>
  <conditionalFormatting sqref="Q178">
    <cfRule type="notContainsBlanks" dxfId="1" priority="18177">
      <formula>LEN(TRIM(Q178))&gt;0</formula>
    </cfRule>
  </conditionalFormatting>
  <conditionalFormatting sqref="R178">
    <cfRule type="notContainsBlanks" dxfId="2" priority="18048">
      <formula>LEN(TRIM(R178))&gt;0</formula>
    </cfRule>
  </conditionalFormatting>
  <conditionalFormatting sqref="S178">
    <cfRule type="notContainsBlanks" dxfId="3" priority="17277">
      <formula>LEN(TRIM(S178))&gt;0</formula>
    </cfRule>
  </conditionalFormatting>
  <conditionalFormatting sqref="U178">
    <cfRule type="notContainsBlanks" dxfId="4" priority="17147">
      <formula>LEN(TRIM(U178))&gt;0</formula>
    </cfRule>
  </conditionalFormatting>
  <conditionalFormatting sqref="W178">
    <cfRule type="notContainsBlanks" dxfId="0" priority="17788">
      <formula>LEN(TRIM(W178))&gt;0</formula>
    </cfRule>
  </conditionalFormatting>
  <conditionalFormatting sqref="Y178">
    <cfRule type="notContainsBlanks" dxfId="5" priority="17658">
      <formula>LEN(TRIM(Y178))&gt;0</formula>
    </cfRule>
  </conditionalFormatting>
  <conditionalFormatting sqref="Z178">
    <cfRule type="notContainsBlanks" dxfId="6" priority="17528">
      <formula>LEN(TRIM(Z178))&gt;0</formula>
    </cfRule>
  </conditionalFormatting>
  <conditionalFormatting sqref="AB178">
    <cfRule type="cellIs" dxfId="7" priority="17407" operator="notEqual">
      <formula>0</formula>
    </cfRule>
  </conditionalFormatting>
  <conditionalFormatting sqref="Q179">
    <cfRule type="notContainsBlanks" dxfId="1" priority="18151">
      <formula>LEN(TRIM(Q179))&gt;0</formula>
    </cfRule>
  </conditionalFormatting>
  <conditionalFormatting sqref="R179">
    <cfRule type="notContainsBlanks" dxfId="2" priority="18022">
      <formula>LEN(TRIM(R179))&gt;0</formula>
    </cfRule>
  </conditionalFormatting>
  <conditionalFormatting sqref="S179">
    <cfRule type="notContainsBlanks" dxfId="3" priority="17251">
      <formula>LEN(TRIM(S179))&gt;0</formula>
    </cfRule>
  </conditionalFormatting>
  <conditionalFormatting sqref="U179">
    <cfRule type="notContainsBlanks" dxfId="4" priority="17121">
      <formula>LEN(TRIM(U179))&gt;0</formula>
    </cfRule>
  </conditionalFormatting>
  <conditionalFormatting sqref="W179">
    <cfRule type="notContainsBlanks" dxfId="0" priority="17762">
      <formula>LEN(TRIM(W179))&gt;0</formula>
    </cfRule>
  </conditionalFormatting>
  <conditionalFormatting sqref="Y179">
    <cfRule type="notContainsBlanks" dxfId="5" priority="17632">
      <formula>LEN(TRIM(Y179))&gt;0</formula>
    </cfRule>
  </conditionalFormatting>
  <conditionalFormatting sqref="Z179">
    <cfRule type="notContainsBlanks" dxfId="6" priority="17502">
      <formula>LEN(TRIM(Z179))&gt;0</formula>
    </cfRule>
  </conditionalFormatting>
  <conditionalFormatting sqref="AA179">
    <cfRule type="cellIs" dxfId="8" priority="17427" operator="equal">
      <formula>2</formula>
    </cfRule>
    <cfRule type="cellIs" dxfId="8" priority="17426" operator="equal">
      <formula>4</formula>
    </cfRule>
  </conditionalFormatting>
  <conditionalFormatting sqref="AB179">
    <cfRule type="cellIs" dxfId="7" priority="17381" operator="notEqual">
      <formula>0</formula>
    </cfRule>
  </conditionalFormatting>
  <conditionalFormatting sqref="Q180">
    <cfRule type="notContainsBlanks" dxfId="1" priority="18125">
      <formula>LEN(TRIM(Q180))&gt;0</formula>
    </cfRule>
  </conditionalFormatting>
  <conditionalFormatting sqref="R180">
    <cfRule type="notContainsBlanks" dxfId="2" priority="17996">
      <formula>LEN(TRIM(R180))&gt;0</formula>
    </cfRule>
  </conditionalFormatting>
  <conditionalFormatting sqref="S180">
    <cfRule type="notContainsBlanks" dxfId="3" priority="17225">
      <formula>LEN(TRIM(S180))&gt;0</formula>
    </cfRule>
  </conditionalFormatting>
  <conditionalFormatting sqref="U180">
    <cfRule type="notContainsBlanks" dxfId="4" priority="17095">
      <formula>LEN(TRIM(U180))&gt;0</formula>
    </cfRule>
  </conditionalFormatting>
  <conditionalFormatting sqref="W180">
    <cfRule type="notContainsBlanks" dxfId="0" priority="17736">
      <formula>LEN(TRIM(W180))&gt;0</formula>
    </cfRule>
  </conditionalFormatting>
  <conditionalFormatting sqref="Y180">
    <cfRule type="notContainsBlanks" dxfId="5" priority="17606">
      <formula>LEN(TRIM(Y180))&gt;0</formula>
    </cfRule>
  </conditionalFormatting>
  <conditionalFormatting sqref="Z180">
    <cfRule type="notContainsBlanks" dxfId="6" priority="17476">
      <formula>LEN(TRIM(Z180))&gt;0</formula>
    </cfRule>
  </conditionalFormatting>
  <conditionalFormatting sqref="AB180">
    <cfRule type="cellIs" dxfId="7" priority="17355" operator="notEqual">
      <formula>0</formula>
    </cfRule>
  </conditionalFormatting>
  <conditionalFormatting sqref="Q181">
    <cfRule type="notContainsBlanks" dxfId="1" priority="18099">
      <formula>LEN(TRIM(Q181))&gt;0</formula>
    </cfRule>
  </conditionalFormatting>
  <conditionalFormatting sqref="R181">
    <cfRule type="notContainsBlanks" dxfId="2" priority="17970">
      <formula>LEN(TRIM(R181))&gt;0</formula>
    </cfRule>
  </conditionalFormatting>
  <conditionalFormatting sqref="S181">
    <cfRule type="notContainsBlanks" dxfId="3" priority="17199">
      <formula>LEN(TRIM(S181))&gt;0</formula>
    </cfRule>
  </conditionalFormatting>
  <conditionalFormatting sqref="U181">
    <cfRule type="notContainsBlanks" dxfId="4" priority="17069">
      <formula>LEN(TRIM(U181))&gt;0</formula>
    </cfRule>
  </conditionalFormatting>
  <conditionalFormatting sqref="W181">
    <cfRule type="notContainsBlanks" dxfId="0" priority="17710">
      <formula>LEN(TRIM(W181))&gt;0</formula>
    </cfRule>
  </conditionalFormatting>
  <conditionalFormatting sqref="Y181">
    <cfRule type="notContainsBlanks" dxfId="5" priority="17580">
      <formula>LEN(TRIM(Y181))&gt;0</formula>
    </cfRule>
  </conditionalFormatting>
  <conditionalFormatting sqref="Z181">
    <cfRule type="notContainsBlanks" dxfId="6" priority="17450">
      <formula>LEN(TRIM(Z181))&gt;0</formula>
    </cfRule>
  </conditionalFormatting>
  <conditionalFormatting sqref="AB181">
    <cfRule type="cellIs" dxfId="7" priority="17329" operator="notEqual">
      <formula>0</formula>
    </cfRule>
  </conditionalFormatting>
  <conditionalFormatting sqref="Q184">
    <cfRule type="notContainsBlanks" dxfId="1" priority="17043">
      <formula>LEN(TRIM(Q184))&gt;0</formula>
    </cfRule>
  </conditionalFormatting>
  <conditionalFormatting sqref="R184">
    <cfRule type="notContainsBlanks" dxfId="2" priority="17017">
      <formula>LEN(TRIM(R184))&gt;0</formula>
    </cfRule>
  </conditionalFormatting>
  <conditionalFormatting sqref="S184">
    <cfRule type="notContainsBlanks" dxfId="3" priority="16859">
      <formula>LEN(TRIM(S184))&gt;0</formula>
    </cfRule>
  </conditionalFormatting>
  <conditionalFormatting sqref="U184">
    <cfRule type="notContainsBlanks" dxfId="4" priority="16833">
      <formula>LEN(TRIM(U184))&gt;0</formula>
    </cfRule>
  </conditionalFormatting>
  <conditionalFormatting sqref="W184">
    <cfRule type="notContainsBlanks" dxfId="0" priority="16965">
      <formula>LEN(TRIM(W184))&gt;0</formula>
    </cfRule>
  </conditionalFormatting>
  <conditionalFormatting sqref="Y184">
    <cfRule type="notContainsBlanks" dxfId="5" priority="16939">
      <formula>LEN(TRIM(Y184))&gt;0</formula>
    </cfRule>
  </conditionalFormatting>
  <conditionalFormatting sqref="Z184">
    <cfRule type="notContainsBlanks" dxfId="6" priority="16913">
      <formula>LEN(TRIM(Z184))&gt;0</formula>
    </cfRule>
  </conditionalFormatting>
  <conditionalFormatting sqref="AA184">
    <cfRule type="cellIs" dxfId="8" priority="16890" operator="equal">
      <formula>2</formula>
    </cfRule>
    <cfRule type="cellIs" dxfId="8" priority="16889" operator="equal">
      <formula>4</formula>
    </cfRule>
  </conditionalFormatting>
  <conditionalFormatting sqref="AB184">
    <cfRule type="cellIs" dxfId="7" priority="16885" operator="notEqual">
      <formula>0</formula>
    </cfRule>
  </conditionalFormatting>
  <conditionalFormatting sqref="Q186">
    <cfRule type="notContainsBlanks" dxfId="1" priority="16807">
      <formula>LEN(TRIM(Q186))&gt;0</formula>
    </cfRule>
  </conditionalFormatting>
  <conditionalFormatting sqref="R186">
    <cfRule type="notContainsBlanks" dxfId="2" priority="16703">
      <formula>LEN(TRIM(R186))&gt;0</formula>
    </cfRule>
  </conditionalFormatting>
  <conditionalFormatting sqref="S186">
    <cfRule type="notContainsBlanks" dxfId="3" priority="16157">
      <formula>LEN(TRIM(S186))&gt;0</formula>
    </cfRule>
  </conditionalFormatting>
  <conditionalFormatting sqref="U186">
    <cfRule type="notContainsBlanks" dxfId="4" priority="16053">
      <formula>LEN(TRIM(U186))&gt;0</formula>
    </cfRule>
  </conditionalFormatting>
  <conditionalFormatting sqref="W186">
    <cfRule type="notContainsBlanks" dxfId="0" priority="16495">
      <formula>LEN(TRIM(W186))&gt;0</formula>
    </cfRule>
  </conditionalFormatting>
  <conditionalFormatting sqref="Y186">
    <cfRule type="notContainsBlanks" dxfId="5" priority="16391">
      <formula>LEN(TRIM(Y186))&gt;0</formula>
    </cfRule>
  </conditionalFormatting>
  <conditionalFormatting sqref="Z186">
    <cfRule type="notContainsBlanks" dxfId="6" priority="16287">
      <formula>LEN(TRIM(Z186))&gt;0</formula>
    </cfRule>
  </conditionalFormatting>
  <conditionalFormatting sqref="Q187">
    <cfRule type="notContainsBlanks" dxfId="1" priority="16781">
      <formula>LEN(TRIM(Q187))&gt;0</formula>
    </cfRule>
  </conditionalFormatting>
  <conditionalFormatting sqref="R187">
    <cfRule type="notContainsBlanks" dxfId="2" priority="16677">
      <formula>LEN(TRIM(R187))&gt;0</formula>
    </cfRule>
  </conditionalFormatting>
  <conditionalFormatting sqref="S187">
    <cfRule type="notContainsBlanks" dxfId="3" priority="16131">
      <formula>LEN(TRIM(S187))&gt;0</formula>
    </cfRule>
  </conditionalFormatting>
  <conditionalFormatting sqref="U187">
    <cfRule type="notContainsBlanks" dxfId="4" priority="16027">
      <formula>LEN(TRIM(U187))&gt;0</formula>
    </cfRule>
  </conditionalFormatting>
  <conditionalFormatting sqref="W187">
    <cfRule type="notContainsBlanks" dxfId="0" priority="16469">
      <formula>LEN(TRIM(W187))&gt;0</formula>
    </cfRule>
  </conditionalFormatting>
  <conditionalFormatting sqref="Y187">
    <cfRule type="notContainsBlanks" dxfId="5" priority="16365">
      <formula>LEN(TRIM(Y187))&gt;0</formula>
    </cfRule>
  </conditionalFormatting>
  <conditionalFormatting sqref="Z187">
    <cfRule type="notContainsBlanks" dxfId="6" priority="16261">
      <formula>LEN(TRIM(Z187))&gt;0</formula>
    </cfRule>
  </conditionalFormatting>
  <conditionalFormatting sqref="Q188">
    <cfRule type="notContainsBlanks" dxfId="1" priority="16755">
      <formula>LEN(TRIM(Q188))&gt;0</formula>
    </cfRule>
  </conditionalFormatting>
  <conditionalFormatting sqref="R188">
    <cfRule type="notContainsBlanks" dxfId="2" priority="16651">
      <formula>LEN(TRIM(R188))&gt;0</formula>
    </cfRule>
  </conditionalFormatting>
  <conditionalFormatting sqref="S188">
    <cfRule type="notContainsBlanks" dxfId="3" priority="16105">
      <formula>LEN(TRIM(S188))&gt;0</formula>
    </cfRule>
  </conditionalFormatting>
  <conditionalFormatting sqref="U188">
    <cfRule type="notContainsBlanks" dxfId="4" priority="16002">
      <formula>LEN(TRIM(U188))&gt;0</formula>
    </cfRule>
  </conditionalFormatting>
  <conditionalFormatting sqref="W188">
    <cfRule type="notContainsBlanks" dxfId="0" priority="16443">
      <formula>LEN(TRIM(W188))&gt;0</formula>
    </cfRule>
  </conditionalFormatting>
  <conditionalFormatting sqref="Y188">
    <cfRule type="notContainsBlanks" dxfId="5" priority="16339">
      <formula>LEN(TRIM(Y188))&gt;0</formula>
    </cfRule>
  </conditionalFormatting>
  <conditionalFormatting sqref="Z188">
    <cfRule type="notContainsBlanks" dxfId="6" priority="16235">
      <formula>LEN(TRIM(Z188))&gt;0</formula>
    </cfRule>
  </conditionalFormatting>
  <conditionalFormatting sqref="Q189">
    <cfRule type="notContainsBlanks" dxfId="1" priority="16729">
      <formula>LEN(TRIM(Q189))&gt;0</formula>
    </cfRule>
  </conditionalFormatting>
  <conditionalFormatting sqref="R189">
    <cfRule type="notContainsBlanks" dxfId="2" priority="16625">
      <formula>LEN(TRIM(R189))&gt;0</formula>
    </cfRule>
  </conditionalFormatting>
  <conditionalFormatting sqref="S189">
    <cfRule type="notContainsBlanks" dxfId="3" priority="16079">
      <formula>LEN(TRIM(S189))&gt;0</formula>
    </cfRule>
  </conditionalFormatting>
  <conditionalFormatting sqref="U189">
    <cfRule type="notContainsBlanks" dxfId="4" priority="15976">
      <formula>LEN(TRIM(U189))&gt;0</formula>
    </cfRule>
  </conditionalFormatting>
  <conditionalFormatting sqref="W189">
    <cfRule type="notContainsBlanks" dxfId="0" priority="16417">
      <formula>LEN(TRIM(W189))&gt;0</formula>
    </cfRule>
  </conditionalFormatting>
  <conditionalFormatting sqref="Y189">
    <cfRule type="notContainsBlanks" dxfId="5" priority="16313">
      <formula>LEN(TRIM(Y189))&gt;0</formula>
    </cfRule>
  </conditionalFormatting>
  <conditionalFormatting sqref="Z189">
    <cfRule type="notContainsBlanks" dxfId="6" priority="16209">
      <formula>LEN(TRIM(Z189))&gt;0</formula>
    </cfRule>
  </conditionalFormatting>
  <conditionalFormatting sqref="AB189">
    <cfRule type="cellIs" dxfId="7" priority="16183" operator="notEqual">
      <formula>0</formula>
    </cfRule>
  </conditionalFormatting>
  <conditionalFormatting sqref="Q191">
    <cfRule type="notContainsBlanks" dxfId="1" priority="15950">
      <formula>LEN(TRIM(Q191))&gt;0</formula>
    </cfRule>
  </conditionalFormatting>
  <conditionalFormatting sqref="R191">
    <cfRule type="notContainsBlanks" dxfId="2" priority="15820">
      <formula>LEN(TRIM(R191))&gt;0</formula>
    </cfRule>
  </conditionalFormatting>
  <conditionalFormatting sqref="S191">
    <cfRule type="notContainsBlanks" dxfId="3" priority="15038">
      <formula>LEN(TRIM(S191))&gt;0</formula>
    </cfRule>
  </conditionalFormatting>
  <conditionalFormatting sqref="U191">
    <cfRule type="notContainsBlanks" dxfId="4" priority="14908">
      <formula>LEN(TRIM(U191))&gt;0</formula>
    </cfRule>
  </conditionalFormatting>
  <conditionalFormatting sqref="W191">
    <cfRule type="notContainsBlanks" dxfId="0" priority="15560">
      <formula>LEN(TRIM(W191))&gt;0</formula>
    </cfRule>
  </conditionalFormatting>
  <conditionalFormatting sqref="Y191">
    <cfRule type="notContainsBlanks" dxfId="5" priority="15430">
      <formula>LEN(TRIM(Y191))&gt;0</formula>
    </cfRule>
  </conditionalFormatting>
  <conditionalFormatting sqref="Z191">
    <cfRule type="notContainsBlanks" dxfId="6" priority="15300">
      <formula>LEN(TRIM(Z191))&gt;0</formula>
    </cfRule>
  </conditionalFormatting>
  <conditionalFormatting sqref="AA191">
    <cfRule type="cellIs" dxfId="8" priority="14074" operator="equal">
      <formula>2</formula>
    </cfRule>
    <cfRule type="cellIs" dxfId="8" priority="14073" operator="equal">
      <formula>4</formula>
    </cfRule>
  </conditionalFormatting>
  <conditionalFormatting sqref="AB191">
    <cfRule type="cellIs" dxfId="7" priority="15168" operator="notEqual">
      <formula>0</formula>
    </cfRule>
  </conditionalFormatting>
  <conditionalFormatting sqref="Q192">
    <cfRule type="notContainsBlanks" dxfId="1" priority="15924">
      <formula>LEN(TRIM(Q192))&gt;0</formula>
    </cfRule>
  </conditionalFormatting>
  <conditionalFormatting sqref="R192">
    <cfRule type="notContainsBlanks" dxfId="2" priority="15794">
      <formula>LEN(TRIM(R192))&gt;0</formula>
    </cfRule>
  </conditionalFormatting>
  <conditionalFormatting sqref="S192">
    <cfRule type="notContainsBlanks" dxfId="3" priority="15012">
      <formula>LEN(TRIM(S192))&gt;0</formula>
    </cfRule>
  </conditionalFormatting>
  <conditionalFormatting sqref="U192">
    <cfRule type="notContainsBlanks" dxfId="4" priority="14882">
      <formula>LEN(TRIM(U192))&gt;0</formula>
    </cfRule>
  </conditionalFormatting>
  <conditionalFormatting sqref="W192">
    <cfRule type="notContainsBlanks" dxfId="0" priority="15534">
      <formula>LEN(TRIM(W192))&gt;0</formula>
    </cfRule>
  </conditionalFormatting>
  <conditionalFormatting sqref="Y192">
    <cfRule type="notContainsBlanks" dxfId="5" priority="15404">
      <formula>LEN(TRIM(Y192))&gt;0</formula>
    </cfRule>
  </conditionalFormatting>
  <conditionalFormatting sqref="Z192">
    <cfRule type="notContainsBlanks" dxfId="6" priority="15274">
      <formula>LEN(TRIM(Z192))&gt;0</formula>
    </cfRule>
  </conditionalFormatting>
  <conditionalFormatting sqref="AA192">
    <cfRule type="cellIs" dxfId="8" priority="15173" operator="equal">
      <formula>2</formula>
    </cfRule>
    <cfRule type="cellIs" dxfId="8" priority="15172" operator="equal">
      <formula>4</formula>
    </cfRule>
  </conditionalFormatting>
  <conditionalFormatting sqref="AB192">
    <cfRule type="cellIs" dxfId="7" priority="15142" operator="notEqual">
      <formula>0</formula>
    </cfRule>
  </conditionalFormatting>
  <conditionalFormatting sqref="Q193">
    <cfRule type="notContainsBlanks" dxfId="1" priority="15898">
      <formula>LEN(TRIM(Q193))&gt;0</formula>
    </cfRule>
  </conditionalFormatting>
  <conditionalFormatting sqref="R193">
    <cfRule type="notContainsBlanks" dxfId="2" priority="15768">
      <formula>LEN(TRIM(R193))&gt;0</formula>
    </cfRule>
  </conditionalFormatting>
  <conditionalFormatting sqref="S193">
    <cfRule type="notContainsBlanks" dxfId="3" priority="14986">
      <formula>LEN(TRIM(S193))&gt;0</formula>
    </cfRule>
  </conditionalFormatting>
  <conditionalFormatting sqref="U193">
    <cfRule type="notContainsBlanks" dxfId="4" priority="14856">
      <formula>LEN(TRIM(U193))&gt;0</formula>
    </cfRule>
  </conditionalFormatting>
  <conditionalFormatting sqref="W193">
    <cfRule type="notContainsBlanks" dxfId="0" priority="15508">
      <formula>LEN(TRIM(W193))&gt;0</formula>
    </cfRule>
  </conditionalFormatting>
  <conditionalFormatting sqref="Y193">
    <cfRule type="notContainsBlanks" dxfId="5" priority="15378">
      <formula>LEN(TRIM(Y193))&gt;0</formula>
    </cfRule>
  </conditionalFormatting>
  <conditionalFormatting sqref="Z193">
    <cfRule type="notContainsBlanks" dxfId="6" priority="15248">
      <formula>LEN(TRIM(Z193))&gt;0</formula>
    </cfRule>
  </conditionalFormatting>
  <conditionalFormatting sqref="AB193">
    <cfRule type="cellIs" dxfId="7" priority="15116" operator="notEqual">
      <formula>0</formula>
    </cfRule>
  </conditionalFormatting>
  <conditionalFormatting sqref="Q194">
    <cfRule type="notContainsBlanks" dxfId="1" priority="15872">
      <formula>LEN(TRIM(Q194))&gt;0</formula>
    </cfRule>
  </conditionalFormatting>
  <conditionalFormatting sqref="R194">
    <cfRule type="notContainsBlanks" dxfId="2" priority="15742">
      <formula>LEN(TRIM(R194))&gt;0</formula>
    </cfRule>
  </conditionalFormatting>
  <conditionalFormatting sqref="S194">
    <cfRule type="notContainsBlanks" dxfId="3" priority="14960">
      <formula>LEN(TRIM(S194))&gt;0</formula>
    </cfRule>
  </conditionalFormatting>
  <conditionalFormatting sqref="U194">
    <cfRule type="notContainsBlanks" dxfId="4" priority="14830">
      <formula>LEN(TRIM(U194))&gt;0</formula>
    </cfRule>
  </conditionalFormatting>
  <conditionalFormatting sqref="W194">
    <cfRule type="notContainsBlanks" dxfId="0" priority="15482">
      <formula>LEN(TRIM(W194))&gt;0</formula>
    </cfRule>
  </conditionalFormatting>
  <conditionalFormatting sqref="Y194">
    <cfRule type="notContainsBlanks" dxfId="5" priority="15352">
      <formula>LEN(TRIM(Y194))&gt;0</formula>
    </cfRule>
  </conditionalFormatting>
  <conditionalFormatting sqref="Z194">
    <cfRule type="notContainsBlanks" dxfId="6" priority="15222">
      <formula>LEN(TRIM(Z194))&gt;0</formula>
    </cfRule>
  </conditionalFormatting>
  <conditionalFormatting sqref="AB194">
    <cfRule type="cellIs" dxfId="7" priority="15090" operator="notEqual">
      <formula>0</formula>
    </cfRule>
  </conditionalFormatting>
  <conditionalFormatting sqref="Q195">
    <cfRule type="notContainsBlanks" dxfId="1" priority="15846">
      <formula>LEN(TRIM(Q195))&gt;0</formula>
    </cfRule>
  </conditionalFormatting>
  <conditionalFormatting sqref="R195">
    <cfRule type="notContainsBlanks" dxfId="2" priority="15716">
      <formula>LEN(TRIM(R195))&gt;0</formula>
    </cfRule>
  </conditionalFormatting>
  <conditionalFormatting sqref="S195">
    <cfRule type="notContainsBlanks" dxfId="3" priority="14934">
      <formula>LEN(TRIM(S195))&gt;0</formula>
    </cfRule>
  </conditionalFormatting>
  <conditionalFormatting sqref="U195">
    <cfRule type="notContainsBlanks" dxfId="4" priority="14804">
      <formula>LEN(TRIM(U195))&gt;0</formula>
    </cfRule>
  </conditionalFormatting>
  <conditionalFormatting sqref="W195">
    <cfRule type="notContainsBlanks" dxfId="0" priority="15456">
      <formula>LEN(TRIM(W195))&gt;0</formula>
    </cfRule>
  </conditionalFormatting>
  <conditionalFormatting sqref="Y195">
    <cfRule type="notContainsBlanks" dxfId="5" priority="15326">
      <formula>LEN(TRIM(Y195))&gt;0</formula>
    </cfRule>
  </conditionalFormatting>
  <conditionalFormatting sqref="Z195">
    <cfRule type="notContainsBlanks" dxfId="6" priority="15196">
      <formula>LEN(TRIM(Z195))&gt;0</formula>
    </cfRule>
  </conditionalFormatting>
  <conditionalFormatting sqref="AB195">
    <cfRule type="cellIs" dxfId="7" priority="15064" operator="notEqual">
      <formula>0</formula>
    </cfRule>
  </conditionalFormatting>
  <conditionalFormatting sqref="Q198">
    <cfRule type="notContainsBlanks" dxfId="1" priority="14778">
      <formula>LEN(TRIM(Q198))&gt;0</formula>
    </cfRule>
  </conditionalFormatting>
  <conditionalFormatting sqref="R198">
    <cfRule type="notContainsBlanks" dxfId="2" priority="14700">
      <formula>LEN(TRIM(R198))&gt;0</formula>
    </cfRule>
  </conditionalFormatting>
  <conditionalFormatting sqref="S198">
    <cfRule type="notContainsBlanks" dxfId="3" priority="14227">
      <formula>LEN(TRIM(S198))&gt;0</formula>
    </cfRule>
  </conditionalFormatting>
  <conditionalFormatting sqref="U198">
    <cfRule type="notContainsBlanks" dxfId="4" priority="14149">
      <formula>LEN(TRIM(U198))&gt;0</formula>
    </cfRule>
  </conditionalFormatting>
  <conditionalFormatting sqref="W198">
    <cfRule type="notContainsBlanks" dxfId="0" priority="14545">
      <formula>LEN(TRIM(W198))&gt;0</formula>
    </cfRule>
  </conditionalFormatting>
  <conditionalFormatting sqref="Y198">
    <cfRule type="notContainsBlanks" dxfId="5" priority="14467">
      <formula>LEN(TRIM(Y198))&gt;0</formula>
    </cfRule>
  </conditionalFormatting>
  <conditionalFormatting sqref="Z198">
    <cfRule type="notContainsBlanks" dxfId="6" priority="14389">
      <formula>LEN(TRIM(Z198))&gt;0</formula>
    </cfRule>
  </conditionalFormatting>
  <conditionalFormatting sqref="AB198">
    <cfRule type="cellIs" dxfId="7" priority="14305" operator="notEqual">
      <formula>0</formula>
    </cfRule>
  </conditionalFormatting>
  <conditionalFormatting sqref="Q199">
    <cfRule type="notContainsBlanks" dxfId="1" priority="14752">
      <formula>LEN(TRIM(Q199))&gt;0</formula>
    </cfRule>
  </conditionalFormatting>
  <conditionalFormatting sqref="R199">
    <cfRule type="notContainsBlanks" dxfId="2" priority="14675">
      <formula>LEN(TRIM(R199))&gt;0</formula>
    </cfRule>
  </conditionalFormatting>
  <conditionalFormatting sqref="S199">
    <cfRule type="notContainsBlanks" dxfId="3" priority="14201">
      <formula>LEN(TRIM(S199))&gt;0</formula>
    </cfRule>
  </conditionalFormatting>
  <conditionalFormatting sqref="U199">
    <cfRule type="notContainsBlanks" dxfId="4" priority="14123">
      <formula>LEN(TRIM(U199))&gt;0</formula>
    </cfRule>
  </conditionalFormatting>
  <conditionalFormatting sqref="W199">
    <cfRule type="notContainsBlanks" dxfId="0" priority="14519">
      <formula>LEN(TRIM(W199))&gt;0</formula>
    </cfRule>
  </conditionalFormatting>
  <conditionalFormatting sqref="Y199">
    <cfRule type="notContainsBlanks" dxfId="5" priority="14441">
      <formula>LEN(TRIM(Y199))&gt;0</formula>
    </cfRule>
  </conditionalFormatting>
  <conditionalFormatting sqref="Z199">
    <cfRule type="notContainsBlanks" dxfId="6" priority="14363">
      <formula>LEN(TRIM(Z199))&gt;0</formula>
    </cfRule>
  </conditionalFormatting>
  <conditionalFormatting sqref="AB199">
    <cfRule type="cellIs" dxfId="7" priority="14279" operator="notEqual">
      <formula>0</formula>
    </cfRule>
  </conditionalFormatting>
  <conditionalFormatting sqref="Q200">
    <cfRule type="notContainsBlanks" dxfId="1" priority="14726">
      <formula>LEN(TRIM(Q200))&gt;0</formula>
    </cfRule>
  </conditionalFormatting>
  <conditionalFormatting sqref="R200">
    <cfRule type="notContainsBlanks" dxfId="2" priority="14649">
      <formula>LEN(TRIM(R200))&gt;0</formula>
    </cfRule>
  </conditionalFormatting>
  <conditionalFormatting sqref="S200">
    <cfRule type="notContainsBlanks" dxfId="3" priority="14175">
      <formula>LEN(TRIM(S200))&gt;0</formula>
    </cfRule>
  </conditionalFormatting>
  <conditionalFormatting sqref="U200">
    <cfRule type="notContainsBlanks" dxfId="4" priority="14097">
      <formula>LEN(TRIM(U200))&gt;0</formula>
    </cfRule>
  </conditionalFormatting>
  <conditionalFormatting sqref="W200">
    <cfRule type="notContainsBlanks" dxfId="0" priority="14493">
      <formula>LEN(TRIM(W200))&gt;0</formula>
    </cfRule>
  </conditionalFormatting>
  <conditionalFormatting sqref="Y200">
    <cfRule type="notContainsBlanks" dxfId="5" priority="14415">
      <formula>LEN(TRIM(Y200))&gt;0</formula>
    </cfRule>
  </conditionalFormatting>
  <conditionalFormatting sqref="Z200">
    <cfRule type="notContainsBlanks" dxfId="6" priority="14337">
      <formula>LEN(TRIM(Z200))&gt;0</formula>
    </cfRule>
  </conditionalFormatting>
  <conditionalFormatting sqref="AA200">
    <cfRule type="cellIs" dxfId="8" priority="14313" operator="equal">
      <formula>2</formula>
    </cfRule>
    <cfRule type="cellIs" dxfId="8" priority="14310" operator="equal">
      <formula>4</formula>
    </cfRule>
  </conditionalFormatting>
  <conditionalFormatting sqref="AB200">
    <cfRule type="cellIs" dxfId="7" priority="14253" operator="notEqual">
      <formula>0</formula>
    </cfRule>
  </conditionalFormatting>
  <conditionalFormatting sqref="Q201">
    <cfRule type="notContainsBlanks" dxfId="1" priority="19065">
      <formula>LEN(TRIM(Q201))&gt;0</formula>
    </cfRule>
  </conditionalFormatting>
  <conditionalFormatting sqref="W201">
    <cfRule type="notContainsBlanks" dxfId="0" priority="19143">
      <formula>LEN(TRIM(W201))&gt;0</formula>
    </cfRule>
  </conditionalFormatting>
  <conditionalFormatting sqref="Y201">
    <cfRule type="notContainsBlanks" dxfId="5" priority="19117">
      <formula>LEN(TRIM(Y201))&gt;0</formula>
    </cfRule>
  </conditionalFormatting>
  <conditionalFormatting sqref="Z201">
    <cfRule type="notContainsBlanks" dxfId="6" priority="19091">
      <formula>LEN(TRIM(Z201))&gt;0</formula>
    </cfRule>
  </conditionalFormatting>
  <conditionalFormatting sqref="AA201">
    <cfRule type="cellIs" dxfId="8" priority="19013" operator="equal">
      <formula>2</formula>
    </cfRule>
    <cfRule type="cellIs" dxfId="8" priority="18987" operator="equal">
      <formula>4</formula>
    </cfRule>
  </conditionalFormatting>
  <conditionalFormatting sqref="W203">
    <cfRule type="notContainsBlanks" dxfId="0" priority="19328">
      <formula>LEN(TRIM(W203))&gt;0</formula>
    </cfRule>
  </conditionalFormatting>
  <conditionalFormatting sqref="Q206">
    <cfRule type="notContainsBlanks" dxfId="1" priority="18882">
      <formula>LEN(TRIM(Q206))&gt;0</formula>
    </cfRule>
  </conditionalFormatting>
  <conditionalFormatting sqref="R206">
    <cfRule type="notContainsBlanks" dxfId="2" priority="18804">
      <formula>LEN(TRIM(R206))&gt;0</formula>
    </cfRule>
  </conditionalFormatting>
  <conditionalFormatting sqref="S206">
    <cfRule type="notContainsBlanks" dxfId="3" priority="18358">
      <formula>LEN(TRIM(S206))&gt;0</formula>
    </cfRule>
  </conditionalFormatting>
  <conditionalFormatting sqref="U206">
    <cfRule type="notContainsBlanks" dxfId="4" priority="18280">
      <formula>LEN(TRIM(U206))&gt;0</formula>
    </cfRule>
  </conditionalFormatting>
  <conditionalFormatting sqref="W206">
    <cfRule type="notContainsBlanks" dxfId="0" priority="18648">
      <formula>LEN(TRIM(W206))&gt;0</formula>
    </cfRule>
  </conditionalFormatting>
  <conditionalFormatting sqref="Y206">
    <cfRule type="notContainsBlanks" dxfId="5" priority="18570">
      <formula>LEN(TRIM(Y206))&gt;0</formula>
    </cfRule>
  </conditionalFormatting>
  <conditionalFormatting sqref="Z206">
    <cfRule type="notContainsBlanks" dxfId="6" priority="18492">
      <formula>LEN(TRIM(Z206))&gt;0</formula>
    </cfRule>
  </conditionalFormatting>
  <conditionalFormatting sqref="AB206">
    <cfRule type="cellIs" dxfId="7" priority="18410" operator="notEqual">
      <formula>0</formula>
    </cfRule>
  </conditionalFormatting>
  <conditionalFormatting sqref="Q207">
    <cfRule type="notContainsBlanks" dxfId="1" priority="18856">
      <formula>LEN(TRIM(Q207))&gt;0</formula>
    </cfRule>
  </conditionalFormatting>
  <conditionalFormatting sqref="R207">
    <cfRule type="notContainsBlanks" dxfId="2" priority="18778">
      <formula>LEN(TRIM(R207))&gt;0</formula>
    </cfRule>
  </conditionalFormatting>
  <conditionalFormatting sqref="S207">
    <cfRule type="notContainsBlanks" dxfId="3" priority="18332">
      <formula>LEN(TRIM(S207))&gt;0</formula>
    </cfRule>
  </conditionalFormatting>
  <conditionalFormatting sqref="U207">
    <cfRule type="notContainsBlanks" dxfId="4" priority="18254">
      <formula>LEN(TRIM(U207))&gt;0</formula>
    </cfRule>
  </conditionalFormatting>
  <conditionalFormatting sqref="W207">
    <cfRule type="notContainsBlanks" dxfId="0" priority="18622">
      <formula>LEN(TRIM(W207))&gt;0</formula>
    </cfRule>
  </conditionalFormatting>
  <conditionalFormatting sqref="Y207">
    <cfRule type="notContainsBlanks" dxfId="5" priority="18544">
      <formula>LEN(TRIM(Y207))&gt;0</formula>
    </cfRule>
  </conditionalFormatting>
  <conditionalFormatting sqref="Z207">
    <cfRule type="notContainsBlanks" dxfId="6" priority="18466">
      <formula>LEN(TRIM(Z207))&gt;0</formula>
    </cfRule>
  </conditionalFormatting>
  <conditionalFormatting sqref="Q208">
    <cfRule type="notContainsBlanks" dxfId="1" priority="18830">
      <formula>LEN(TRIM(Q208))&gt;0</formula>
    </cfRule>
  </conditionalFormatting>
  <conditionalFormatting sqref="R208">
    <cfRule type="notContainsBlanks" dxfId="2" priority="18752">
      <formula>LEN(TRIM(R208))&gt;0</formula>
    </cfRule>
  </conditionalFormatting>
  <conditionalFormatting sqref="S208">
    <cfRule type="notContainsBlanks" dxfId="3" priority="18306">
      <formula>LEN(TRIM(S208))&gt;0</formula>
    </cfRule>
  </conditionalFormatting>
  <conditionalFormatting sqref="U208">
    <cfRule type="notContainsBlanks" dxfId="4" priority="18228">
      <formula>LEN(TRIM(U208))&gt;0</formula>
    </cfRule>
  </conditionalFormatting>
  <conditionalFormatting sqref="W208">
    <cfRule type="notContainsBlanks" dxfId="0" priority="18596">
      <formula>LEN(TRIM(W208))&gt;0</formula>
    </cfRule>
  </conditionalFormatting>
  <conditionalFormatting sqref="Y208">
    <cfRule type="notContainsBlanks" dxfId="5" priority="18518">
      <formula>LEN(TRIM(Y208))&gt;0</formula>
    </cfRule>
  </conditionalFormatting>
  <conditionalFormatting sqref="Z208">
    <cfRule type="notContainsBlanks" dxfId="6" priority="18440">
      <formula>LEN(TRIM(Z208))&gt;0</formula>
    </cfRule>
  </conditionalFormatting>
  <conditionalFormatting sqref="AB208">
    <cfRule type="cellIs" dxfId="7" priority="18384" operator="notEqual">
      <formula>0</formula>
    </cfRule>
  </conditionalFormatting>
  <conditionalFormatting sqref="Q210">
    <cfRule type="notContainsBlanks" dxfId="1" priority="18202">
      <formula>LEN(TRIM(Q210))&gt;0</formula>
    </cfRule>
  </conditionalFormatting>
  <conditionalFormatting sqref="R210">
    <cfRule type="notContainsBlanks" dxfId="2" priority="18073">
      <formula>LEN(TRIM(R210))&gt;0</formula>
    </cfRule>
  </conditionalFormatting>
  <conditionalFormatting sqref="S210">
    <cfRule type="notContainsBlanks" dxfId="3" priority="17302">
      <formula>LEN(TRIM(S210))&gt;0</formula>
    </cfRule>
  </conditionalFormatting>
  <conditionalFormatting sqref="U210">
    <cfRule type="notContainsBlanks" dxfId="4" priority="17172">
      <formula>LEN(TRIM(U210))&gt;0</formula>
    </cfRule>
  </conditionalFormatting>
  <conditionalFormatting sqref="W210">
    <cfRule type="notContainsBlanks" dxfId="0" priority="17813">
      <formula>LEN(TRIM(W210))&gt;0</formula>
    </cfRule>
  </conditionalFormatting>
  <conditionalFormatting sqref="Y210">
    <cfRule type="notContainsBlanks" dxfId="5" priority="17683">
      <formula>LEN(TRIM(Y210))&gt;0</formula>
    </cfRule>
  </conditionalFormatting>
  <conditionalFormatting sqref="Z210">
    <cfRule type="notContainsBlanks" dxfId="6" priority="17553">
      <formula>LEN(TRIM(Z210))&gt;0</formula>
    </cfRule>
  </conditionalFormatting>
  <conditionalFormatting sqref="AB210">
    <cfRule type="cellIs" dxfId="7" priority="13856" operator="notEqual">
      <formula>0</formula>
    </cfRule>
  </conditionalFormatting>
  <conditionalFormatting sqref="Q211">
    <cfRule type="notContainsBlanks" dxfId="1" priority="18176">
      <formula>LEN(TRIM(Q211))&gt;0</formula>
    </cfRule>
  </conditionalFormatting>
  <conditionalFormatting sqref="R211">
    <cfRule type="notContainsBlanks" dxfId="2" priority="18047">
      <formula>LEN(TRIM(R211))&gt;0</formula>
    </cfRule>
  </conditionalFormatting>
  <conditionalFormatting sqref="S211">
    <cfRule type="notContainsBlanks" dxfId="3" priority="17276">
      <formula>LEN(TRIM(S211))&gt;0</formula>
    </cfRule>
  </conditionalFormatting>
  <conditionalFormatting sqref="U211">
    <cfRule type="notContainsBlanks" dxfId="4" priority="17146">
      <formula>LEN(TRIM(U211))&gt;0</formula>
    </cfRule>
  </conditionalFormatting>
  <conditionalFormatting sqref="W211">
    <cfRule type="notContainsBlanks" dxfId="0" priority="17787">
      <formula>LEN(TRIM(W211))&gt;0</formula>
    </cfRule>
  </conditionalFormatting>
  <conditionalFormatting sqref="Y211">
    <cfRule type="notContainsBlanks" dxfId="5" priority="17657">
      <formula>LEN(TRIM(Y211))&gt;0</formula>
    </cfRule>
  </conditionalFormatting>
  <conditionalFormatting sqref="Z211">
    <cfRule type="notContainsBlanks" dxfId="6" priority="17527">
      <formula>LEN(TRIM(Z211))&gt;0</formula>
    </cfRule>
  </conditionalFormatting>
  <conditionalFormatting sqref="AB211">
    <cfRule type="cellIs" dxfId="7" priority="17406" operator="notEqual">
      <formula>0</formula>
    </cfRule>
  </conditionalFormatting>
  <conditionalFormatting sqref="Q212">
    <cfRule type="notContainsBlanks" dxfId="1" priority="18150">
      <formula>LEN(TRIM(Q212))&gt;0</formula>
    </cfRule>
  </conditionalFormatting>
  <conditionalFormatting sqref="R212">
    <cfRule type="notContainsBlanks" dxfId="2" priority="18021">
      <formula>LEN(TRIM(R212))&gt;0</formula>
    </cfRule>
  </conditionalFormatting>
  <conditionalFormatting sqref="S212">
    <cfRule type="notContainsBlanks" dxfId="3" priority="17250">
      <formula>LEN(TRIM(S212))&gt;0</formula>
    </cfRule>
  </conditionalFormatting>
  <conditionalFormatting sqref="U212">
    <cfRule type="notContainsBlanks" dxfId="4" priority="17120">
      <formula>LEN(TRIM(U212))&gt;0</formula>
    </cfRule>
  </conditionalFormatting>
  <conditionalFormatting sqref="W212">
    <cfRule type="notContainsBlanks" dxfId="0" priority="17761">
      <formula>LEN(TRIM(W212))&gt;0</formula>
    </cfRule>
  </conditionalFormatting>
  <conditionalFormatting sqref="Y212">
    <cfRule type="notContainsBlanks" dxfId="5" priority="17631">
      <formula>LEN(TRIM(Y212))&gt;0</formula>
    </cfRule>
  </conditionalFormatting>
  <conditionalFormatting sqref="Z212">
    <cfRule type="notContainsBlanks" dxfId="6" priority="17501">
      <formula>LEN(TRIM(Z212))&gt;0</formula>
    </cfRule>
  </conditionalFormatting>
  <conditionalFormatting sqref="AB212">
    <cfRule type="cellIs" dxfId="7" priority="17380" operator="notEqual">
      <formula>0</formula>
    </cfRule>
  </conditionalFormatting>
  <conditionalFormatting sqref="Q213">
    <cfRule type="notContainsBlanks" dxfId="1" priority="18124">
      <formula>LEN(TRIM(Q213))&gt;0</formula>
    </cfRule>
  </conditionalFormatting>
  <conditionalFormatting sqref="R213">
    <cfRule type="notContainsBlanks" dxfId="2" priority="17995">
      <formula>LEN(TRIM(R213))&gt;0</formula>
    </cfRule>
  </conditionalFormatting>
  <conditionalFormatting sqref="S213">
    <cfRule type="notContainsBlanks" dxfId="3" priority="17224">
      <formula>LEN(TRIM(S213))&gt;0</formula>
    </cfRule>
  </conditionalFormatting>
  <conditionalFormatting sqref="U213">
    <cfRule type="notContainsBlanks" dxfId="4" priority="17094">
      <formula>LEN(TRIM(U213))&gt;0</formula>
    </cfRule>
  </conditionalFormatting>
  <conditionalFormatting sqref="W213">
    <cfRule type="notContainsBlanks" dxfId="0" priority="17735">
      <formula>LEN(TRIM(W213))&gt;0</formula>
    </cfRule>
  </conditionalFormatting>
  <conditionalFormatting sqref="Y213">
    <cfRule type="notContainsBlanks" dxfId="5" priority="17605">
      <formula>LEN(TRIM(Y213))&gt;0</formula>
    </cfRule>
  </conditionalFormatting>
  <conditionalFormatting sqref="Z213">
    <cfRule type="notContainsBlanks" dxfId="6" priority="17475">
      <formula>LEN(TRIM(Z213))&gt;0</formula>
    </cfRule>
  </conditionalFormatting>
  <conditionalFormatting sqref="AB213">
    <cfRule type="cellIs" dxfId="7" priority="17354" operator="notEqual">
      <formula>0</formula>
    </cfRule>
  </conditionalFormatting>
  <conditionalFormatting sqref="Q214">
    <cfRule type="notContainsBlanks" dxfId="1" priority="18098">
      <formula>LEN(TRIM(Q214))&gt;0</formula>
    </cfRule>
  </conditionalFormatting>
  <conditionalFormatting sqref="R214">
    <cfRule type="notContainsBlanks" dxfId="2" priority="17969">
      <formula>LEN(TRIM(R214))&gt;0</formula>
    </cfRule>
  </conditionalFormatting>
  <conditionalFormatting sqref="S214">
    <cfRule type="notContainsBlanks" dxfId="3" priority="17198">
      <formula>LEN(TRIM(S214))&gt;0</formula>
    </cfRule>
  </conditionalFormatting>
  <conditionalFormatting sqref="U214">
    <cfRule type="notContainsBlanks" dxfId="4" priority="17068">
      <formula>LEN(TRIM(U214))&gt;0</formula>
    </cfRule>
  </conditionalFormatting>
  <conditionalFormatting sqref="W214">
    <cfRule type="notContainsBlanks" dxfId="0" priority="17709">
      <formula>LEN(TRIM(W214))&gt;0</formula>
    </cfRule>
  </conditionalFormatting>
  <conditionalFormatting sqref="Y214">
    <cfRule type="notContainsBlanks" dxfId="5" priority="17579">
      <formula>LEN(TRIM(Y214))&gt;0</formula>
    </cfRule>
  </conditionalFormatting>
  <conditionalFormatting sqref="Z214">
    <cfRule type="notContainsBlanks" dxfId="6" priority="17449">
      <formula>LEN(TRIM(Z214))&gt;0</formula>
    </cfRule>
  </conditionalFormatting>
  <conditionalFormatting sqref="AB214">
    <cfRule type="cellIs" dxfId="7" priority="17328" operator="notEqual">
      <formula>0</formula>
    </cfRule>
  </conditionalFormatting>
  <conditionalFormatting sqref="Q217">
    <cfRule type="notContainsBlanks" dxfId="1" priority="17042">
      <formula>LEN(TRIM(Q217))&gt;0</formula>
    </cfRule>
  </conditionalFormatting>
  <conditionalFormatting sqref="R217">
    <cfRule type="notContainsBlanks" dxfId="2" priority="17016">
      <formula>LEN(TRIM(R217))&gt;0</formula>
    </cfRule>
  </conditionalFormatting>
  <conditionalFormatting sqref="S217">
    <cfRule type="notContainsBlanks" dxfId="3" priority="16858">
      <formula>LEN(TRIM(S217))&gt;0</formula>
    </cfRule>
  </conditionalFormatting>
  <conditionalFormatting sqref="U217">
    <cfRule type="notContainsBlanks" dxfId="4" priority="16832">
      <formula>LEN(TRIM(U217))&gt;0</formula>
    </cfRule>
  </conditionalFormatting>
  <conditionalFormatting sqref="W217">
    <cfRule type="notContainsBlanks" dxfId="0" priority="16964">
      <formula>LEN(TRIM(W217))&gt;0</formula>
    </cfRule>
  </conditionalFormatting>
  <conditionalFormatting sqref="Y217">
    <cfRule type="notContainsBlanks" dxfId="5" priority="16938">
      <formula>LEN(TRIM(Y217))&gt;0</formula>
    </cfRule>
  </conditionalFormatting>
  <conditionalFormatting sqref="Z217">
    <cfRule type="notContainsBlanks" dxfId="6" priority="16912">
      <formula>LEN(TRIM(Z217))&gt;0</formula>
    </cfRule>
  </conditionalFormatting>
  <conditionalFormatting sqref="AB217">
    <cfRule type="cellIs" dxfId="7" priority="16884" operator="notEqual">
      <formula>0</formula>
    </cfRule>
  </conditionalFormatting>
  <conditionalFormatting sqref="Q219">
    <cfRule type="notContainsBlanks" dxfId="1" priority="16806">
      <formula>LEN(TRIM(Q219))&gt;0</formula>
    </cfRule>
  </conditionalFormatting>
  <conditionalFormatting sqref="R219">
    <cfRule type="notContainsBlanks" dxfId="2" priority="16702">
      <formula>LEN(TRIM(R219))&gt;0</formula>
    </cfRule>
  </conditionalFormatting>
  <conditionalFormatting sqref="S219">
    <cfRule type="notContainsBlanks" dxfId="3" priority="16156">
      <formula>LEN(TRIM(S219))&gt;0</formula>
    </cfRule>
  </conditionalFormatting>
  <conditionalFormatting sqref="U219">
    <cfRule type="notContainsBlanks" dxfId="4" priority="16052">
      <formula>LEN(TRIM(U219))&gt;0</formula>
    </cfRule>
  </conditionalFormatting>
  <conditionalFormatting sqref="W219">
    <cfRule type="notContainsBlanks" dxfId="0" priority="16494">
      <formula>LEN(TRIM(W219))&gt;0</formula>
    </cfRule>
  </conditionalFormatting>
  <conditionalFormatting sqref="Y219">
    <cfRule type="notContainsBlanks" dxfId="5" priority="16390">
      <formula>LEN(TRIM(Y219))&gt;0</formula>
    </cfRule>
  </conditionalFormatting>
  <conditionalFormatting sqref="Z219">
    <cfRule type="notContainsBlanks" dxfId="6" priority="16286">
      <formula>LEN(TRIM(Z219))&gt;0</formula>
    </cfRule>
  </conditionalFormatting>
  <conditionalFormatting sqref="Q220">
    <cfRule type="notContainsBlanks" dxfId="1" priority="16780">
      <formula>LEN(TRIM(Q220))&gt;0</formula>
    </cfRule>
  </conditionalFormatting>
  <conditionalFormatting sqref="R220">
    <cfRule type="notContainsBlanks" dxfId="2" priority="16676">
      <formula>LEN(TRIM(R220))&gt;0</formula>
    </cfRule>
  </conditionalFormatting>
  <conditionalFormatting sqref="S220">
    <cfRule type="notContainsBlanks" dxfId="3" priority="16130">
      <formula>LEN(TRIM(S220))&gt;0</formula>
    </cfRule>
  </conditionalFormatting>
  <conditionalFormatting sqref="U220">
    <cfRule type="notContainsBlanks" dxfId="4" priority="16026">
      <formula>LEN(TRIM(U220))&gt;0</formula>
    </cfRule>
  </conditionalFormatting>
  <conditionalFormatting sqref="W220">
    <cfRule type="notContainsBlanks" dxfId="0" priority="16468">
      <formula>LEN(TRIM(W220))&gt;0</formula>
    </cfRule>
  </conditionalFormatting>
  <conditionalFormatting sqref="Y220">
    <cfRule type="notContainsBlanks" dxfId="5" priority="16364">
      <formula>LEN(TRIM(Y220))&gt;0</formula>
    </cfRule>
  </conditionalFormatting>
  <conditionalFormatting sqref="Z220">
    <cfRule type="notContainsBlanks" dxfId="6" priority="16260">
      <formula>LEN(TRIM(Z220))&gt;0</formula>
    </cfRule>
  </conditionalFormatting>
  <conditionalFormatting sqref="Q221">
    <cfRule type="notContainsBlanks" dxfId="1" priority="16754">
      <formula>LEN(TRIM(Q221))&gt;0</formula>
    </cfRule>
  </conditionalFormatting>
  <conditionalFormatting sqref="R221">
    <cfRule type="notContainsBlanks" dxfId="2" priority="16650">
      <formula>LEN(TRIM(R221))&gt;0</formula>
    </cfRule>
  </conditionalFormatting>
  <conditionalFormatting sqref="S221">
    <cfRule type="notContainsBlanks" dxfId="3" priority="16104">
      <formula>LEN(TRIM(S221))&gt;0</formula>
    </cfRule>
  </conditionalFormatting>
  <conditionalFormatting sqref="U221">
    <cfRule type="notContainsBlanks" dxfId="4" priority="16001">
      <formula>LEN(TRIM(U221))&gt;0</formula>
    </cfRule>
  </conditionalFormatting>
  <conditionalFormatting sqref="W221">
    <cfRule type="notContainsBlanks" dxfId="0" priority="16442">
      <formula>LEN(TRIM(W221))&gt;0</formula>
    </cfRule>
  </conditionalFormatting>
  <conditionalFormatting sqref="Y221">
    <cfRule type="notContainsBlanks" dxfId="5" priority="16338">
      <formula>LEN(TRIM(Y221))&gt;0</formula>
    </cfRule>
  </conditionalFormatting>
  <conditionalFormatting sqref="Z221">
    <cfRule type="notContainsBlanks" dxfId="6" priority="16234">
      <formula>LEN(TRIM(Z221))&gt;0</formula>
    </cfRule>
  </conditionalFormatting>
  <conditionalFormatting sqref="Q222">
    <cfRule type="notContainsBlanks" dxfId="1" priority="16728">
      <formula>LEN(TRIM(Q222))&gt;0</formula>
    </cfRule>
  </conditionalFormatting>
  <conditionalFormatting sqref="R222">
    <cfRule type="notContainsBlanks" dxfId="2" priority="16624">
      <formula>LEN(TRIM(R222))&gt;0</formula>
    </cfRule>
  </conditionalFormatting>
  <conditionalFormatting sqref="S222">
    <cfRule type="notContainsBlanks" dxfId="3" priority="16078">
      <formula>LEN(TRIM(S222))&gt;0</formula>
    </cfRule>
  </conditionalFormatting>
  <conditionalFormatting sqref="U222">
    <cfRule type="notContainsBlanks" dxfId="4" priority="15975">
      <formula>LEN(TRIM(U222))&gt;0</formula>
    </cfRule>
  </conditionalFormatting>
  <conditionalFormatting sqref="W222">
    <cfRule type="notContainsBlanks" dxfId="0" priority="16416">
      <formula>LEN(TRIM(W222))&gt;0</formula>
    </cfRule>
  </conditionalFormatting>
  <conditionalFormatting sqref="Y222">
    <cfRule type="notContainsBlanks" dxfId="5" priority="16312">
      <formula>LEN(TRIM(Y222))&gt;0</formula>
    </cfRule>
  </conditionalFormatting>
  <conditionalFormatting sqref="Z222">
    <cfRule type="notContainsBlanks" dxfId="6" priority="16208">
      <formula>LEN(TRIM(Z222))&gt;0</formula>
    </cfRule>
  </conditionalFormatting>
  <conditionalFormatting sqref="AB222">
    <cfRule type="cellIs" dxfId="7" priority="16182" operator="notEqual">
      <formula>0</formula>
    </cfRule>
  </conditionalFormatting>
  <conditionalFormatting sqref="Q224">
    <cfRule type="notContainsBlanks" dxfId="1" priority="15949">
      <formula>LEN(TRIM(Q224))&gt;0</formula>
    </cfRule>
  </conditionalFormatting>
  <conditionalFormatting sqref="R224">
    <cfRule type="notContainsBlanks" dxfId="2" priority="15819">
      <formula>LEN(TRIM(R224))&gt;0</formula>
    </cfRule>
  </conditionalFormatting>
  <conditionalFormatting sqref="S224">
    <cfRule type="notContainsBlanks" dxfId="3" priority="15037">
      <formula>LEN(TRIM(S224))&gt;0</formula>
    </cfRule>
  </conditionalFormatting>
  <conditionalFormatting sqref="U224">
    <cfRule type="notContainsBlanks" dxfId="4" priority="14907">
      <formula>LEN(TRIM(U224))&gt;0</formula>
    </cfRule>
  </conditionalFormatting>
  <conditionalFormatting sqref="W224">
    <cfRule type="notContainsBlanks" dxfId="0" priority="15559">
      <formula>LEN(TRIM(W224))&gt;0</formula>
    </cfRule>
  </conditionalFormatting>
  <conditionalFormatting sqref="Y224">
    <cfRule type="notContainsBlanks" dxfId="5" priority="15429">
      <formula>LEN(TRIM(Y224))&gt;0</formula>
    </cfRule>
  </conditionalFormatting>
  <conditionalFormatting sqref="Z224">
    <cfRule type="notContainsBlanks" dxfId="6" priority="15299">
      <formula>LEN(TRIM(Z224))&gt;0</formula>
    </cfRule>
  </conditionalFormatting>
  <conditionalFormatting sqref="AB224">
    <cfRule type="cellIs" dxfId="7" priority="15167" operator="notEqual">
      <formula>0</formula>
    </cfRule>
  </conditionalFormatting>
  <conditionalFormatting sqref="Q225">
    <cfRule type="notContainsBlanks" dxfId="1" priority="15923">
      <formula>LEN(TRIM(Q225))&gt;0</formula>
    </cfRule>
  </conditionalFormatting>
  <conditionalFormatting sqref="R225">
    <cfRule type="notContainsBlanks" dxfId="2" priority="15793">
      <formula>LEN(TRIM(R225))&gt;0</formula>
    </cfRule>
  </conditionalFormatting>
  <conditionalFormatting sqref="S225">
    <cfRule type="notContainsBlanks" dxfId="3" priority="15011">
      <formula>LEN(TRIM(S225))&gt;0</formula>
    </cfRule>
  </conditionalFormatting>
  <conditionalFormatting sqref="U225">
    <cfRule type="notContainsBlanks" dxfId="4" priority="14881">
      <formula>LEN(TRIM(U225))&gt;0</formula>
    </cfRule>
  </conditionalFormatting>
  <conditionalFormatting sqref="W225">
    <cfRule type="notContainsBlanks" dxfId="0" priority="15533">
      <formula>LEN(TRIM(W225))&gt;0</formula>
    </cfRule>
  </conditionalFormatting>
  <conditionalFormatting sqref="Y225">
    <cfRule type="notContainsBlanks" dxfId="5" priority="15403">
      <formula>LEN(TRIM(Y225))&gt;0</formula>
    </cfRule>
  </conditionalFormatting>
  <conditionalFormatting sqref="Z225">
    <cfRule type="notContainsBlanks" dxfId="6" priority="15273">
      <formula>LEN(TRIM(Z225))&gt;0</formula>
    </cfRule>
  </conditionalFormatting>
  <conditionalFormatting sqref="AB225">
    <cfRule type="cellIs" dxfId="7" priority="15141" operator="notEqual">
      <formula>0</formula>
    </cfRule>
  </conditionalFormatting>
  <conditionalFormatting sqref="Q226">
    <cfRule type="notContainsBlanks" dxfId="1" priority="15897">
      <formula>LEN(TRIM(Q226))&gt;0</formula>
    </cfRule>
  </conditionalFormatting>
  <conditionalFormatting sqref="R226">
    <cfRule type="notContainsBlanks" dxfId="2" priority="15767">
      <formula>LEN(TRIM(R226))&gt;0</formula>
    </cfRule>
  </conditionalFormatting>
  <conditionalFormatting sqref="S226">
    <cfRule type="notContainsBlanks" dxfId="3" priority="14985">
      <formula>LEN(TRIM(S226))&gt;0</formula>
    </cfRule>
  </conditionalFormatting>
  <conditionalFormatting sqref="U226">
    <cfRule type="notContainsBlanks" dxfId="4" priority="14855">
      <formula>LEN(TRIM(U226))&gt;0</formula>
    </cfRule>
  </conditionalFormatting>
  <conditionalFormatting sqref="W226">
    <cfRule type="notContainsBlanks" dxfId="0" priority="15507">
      <formula>LEN(TRIM(W226))&gt;0</formula>
    </cfRule>
  </conditionalFormatting>
  <conditionalFormatting sqref="Y226">
    <cfRule type="notContainsBlanks" dxfId="5" priority="15377">
      <formula>LEN(TRIM(Y226))&gt;0</formula>
    </cfRule>
  </conditionalFormatting>
  <conditionalFormatting sqref="Z226">
    <cfRule type="notContainsBlanks" dxfId="6" priority="15247">
      <formula>LEN(TRIM(Z226))&gt;0</formula>
    </cfRule>
  </conditionalFormatting>
  <conditionalFormatting sqref="AB226">
    <cfRule type="cellIs" dxfId="7" priority="15115" operator="notEqual">
      <formula>0</formula>
    </cfRule>
  </conditionalFormatting>
  <conditionalFormatting sqref="Q227">
    <cfRule type="notContainsBlanks" dxfId="1" priority="15871">
      <formula>LEN(TRIM(Q227))&gt;0</formula>
    </cfRule>
  </conditionalFormatting>
  <conditionalFormatting sqref="R227">
    <cfRule type="notContainsBlanks" dxfId="2" priority="15741">
      <formula>LEN(TRIM(R227))&gt;0</formula>
    </cfRule>
  </conditionalFormatting>
  <conditionalFormatting sqref="S227">
    <cfRule type="notContainsBlanks" dxfId="3" priority="14959">
      <formula>LEN(TRIM(S227))&gt;0</formula>
    </cfRule>
  </conditionalFormatting>
  <conditionalFormatting sqref="U227">
    <cfRule type="notContainsBlanks" dxfId="4" priority="14829">
      <formula>LEN(TRIM(U227))&gt;0</formula>
    </cfRule>
  </conditionalFormatting>
  <conditionalFormatting sqref="W227">
    <cfRule type="notContainsBlanks" dxfId="0" priority="15481">
      <formula>LEN(TRIM(W227))&gt;0</formula>
    </cfRule>
  </conditionalFormatting>
  <conditionalFormatting sqref="Y227">
    <cfRule type="notContainsBlanks" dxfId="5" priority="15351">
      <formula>LEN(TRIM(Y227))&gt;0</formula>
    </cfRule>
  </conditionalFormatting>
  <conditionalFormatting sqref="Z227">
    <cfRule type="notContainsBlanks" dxfId="6" priority="15221">
      <formula>LEN(TRIM(Z227))&gt;0</formula>
    </cfRule>
  </conditionalFormatting>
  <conditionalFormatting sqref="AB227">
    <cfRule type="cellIs" dxfId="7" priority="15089" operator="notEqual">
      <formula>0</formula>
    </cfRule>
  </conditionalFormatting>
  <conditionalFormatting sqref="Q228">
    <cfRule type="notContainsBlanks" dxfId="1" priority="15845">
      <formula>LEN(TRIM(Q228))&gt;0</formula>
    </cfRule>
  </conditionalFormatting>
  <conditionalFormatting sqref="R228">
    <cfRule type="notContainsBlanks" dxfId="2" priority="15715">
      <formula>LEN(TRIM(R228))&gt;0</formula>
    </cfRule>
  </conditionalFormatting>
  <conditionalFormatting sqref="S228">
    <cfRule type="notContainsBlanks" dxfId="3" priority="14933">
      <formula>LEN(TRIM(S228))&gt;0</formula>
    </cfRule>
  </conditionalFormatting>
  <conditionalFormatting sqref="U228">
    <cfRule type="notContainsBlanks" dxfId="4" priority="14803">
      <formula>LEN(TRIM(U228))&gt;0</formula>
    </cfRule>
  </conditionalFormatting>
  <conditionalFormatting sqref="W228">
    <cfRule type="notContainsBlanks" dxfId="0" priority="15455">
      <formula>LEN(TRIM(W228))&gt;0</formula>
    </cfRule>
  </conditionalFormatting>
  <conditionalFormatting sqref="Y228">
    <cfRule type="notContainsBlanks" dxfId="5" priority="15325">
      <formula>LEN(TRIM(Y228))&gt;0</formula>
    </cfRule>
  </conditionalFormatting>
  <conditionalFormatting sqref="Z228">
    <cfRule type="notContainsBlanks" dxfId="6" priority="15195">
      <formula>LEN(TRIM(Z228))&gt;0</formula>
    </cfRule>
  </conditionalFormatting>
  <conditionalFormatting sqref="AB228">
    <cfRule type="cellIs" dxfId="7" priority="15063" operator="notEqual">
      <formula>0</formula>
    </cfRule>
  </conditionalFormatting>
  <conditionalFormatting sqref="Q231">
    <cfRule type="notContainsBlanks" dxfId="1" priority="14777">
      <formula>LEN(TRIM(Q231))&gt;0</formula>
    </cfRule>
  </conditionalFormatting>
  <conditionalFormatting sqref="R231">
    <cfRule type="notContainsBlanks" dxfId="2" priority="14699">
      <formula>LEN(TRIM(R231))&gt;0</formula>
    </cfRule>
  </conditionalFormatting>
  <conditionalFormatting sqref="S231">
    <cfRule type="notContainsBlanks" dxfId="3" priority="14226">
      <formula>LEN(TRIM(S231))&gt;0</formula>
    </cfRule>
  </conditionalFormatting>
  <conditionalFormatting sqref="U231">
    <cfRule type="notContainsBlanks" dxfId="4" priority="14148">
      <formula>LEN(TRIM(U231))&gt;0</formula>
    </cfRule>
  </conditionalFormatting>
  <conditionalFormatting sqref="W231">
    <cfRule type="notContainsBlanks" dxfId="0" priority="14544">
      <formula>LEN(TRIM(W231))&gt;0</formula>
    </cfRule>
  </conditionalFormatting>
  <conditionalFormatting sqref="Y231">
    <cfRule type="notContainsBlanks" dxfId="5" priority="14466">
      <formula>LEN(TRIM(Y231))&gt;0</formula>
    </cfRule>
  </conditionalFormatting>
  <conditionalFormatting sqref="Z231">
    <cfRule type="notContainsBlanks" dxfId="6" priority="14388">
      <formula>LEN(TRIM(Z231))&gt;0</formula>
    </cfRule>
  </conditionalFormatting>
  <conditionalFormatting sqref="AB231">
    <cfRule type="cellIs" dxfId="7" priority="14304" operator="notEqual">
      <formula>0</formula>
    </cfRule>
  </conditionalFormatting>
  <conditionalFormatting sqref="Q232">
    <cfRule type="notContainsBlanks" dxfId="1" priority="14751">
      <formula>LEN(TRIM(Q232))&gt;0</formula>
    </cfRule>
  </conditionalFormatting>
  <conditionalFormatting sqref="R232">
    <cfRule type="notContainsBlanks" dxfId="2" priority="14674">
      <formula>LEN(TRIM(R232))&gt;0</formula>
    </cfRule>
  </conditionalFormatting>
  <conditionalFormatting sqref="S232">
    <cfRule type="notContainsBlanks" dxfId="3" priority="14200">
      <formula>LEN(TRIM(S232))&gt;0</formula>
    </cfRule>
  </conditionalFormatting>
  <conditionalFormatting sqref="U232">
    <cfRule type="notContainsBlanks" dxfId="4" priority="14122">
      <formula>LEN(TRIM(U232))&gt;0</formula>
    </cfRule>
  </conditionalFormatting>
  <conditionalFormatting sqref="W232">
    <cfRule type="notContainsBlanks" dxfId="0" priority="14518">
      <formula>LEN(TRIM(W232))&gt;0</formula>
    </cfRule>
  </conditionalFormatting>
  <conditionalFormatting sqref="Y232">
    <cfRule type="notContainsBlanks" dxfId="5" priority="14440">
      <formula>LEN(TRIM(Y232))&gt;0</formula>
    </cfRule>
  </conditionalFormatting>
  <conditionalFormatting sqref="Z232">
    <cfRule type="notContainsBlanks" dxfId="6" priority="14362">
      <formula>LEN(TRIM(Z232))&gt;0</formula>
    </cfRule>
  </conditionalFormatting>
  <conditionalFormatting sqref="AB232">
    <cfRule type="cellIs" dxfId="7" priority="14278" operator="notEqual">
      <formula>0</formula>
    </cfRule>
  </conditionalFormatting>
  <conditionalFormatting sqref="Q233">
    <cfRule type="notContainsBlanks" dxfId="1" priority="14725">
      <formula>LEN(TRIM(Q233))&gt;0</formula>
    </cfRule>
  </conditionalFormatting>
  <conditionalFormatting sqref="R233">
    <cfRule type="notContainsBlanks" dxfId="2" priority="14648">
      <formula>LEN(TRIM(R233))&gt;0</formula>
    </cfRule>
  </conditionalFormatting>
  <conditionalFormatting sqref="S233">
    <cfRule type="notContainsBlanks" dxfId="3" priority="14174">
      <formula>LEN(TRIM(S233))&gt;0</formula>
    </cfRule>
  </conditionalFormatting>
  <conditionalFormatting sqref="U233">
    <cfRule type="notContainsBlanks" dxfId="4" priority="14096">
      <formula>LEN(TRIM(U233))&gt;0</formula>
    </cfRule>
  </conditionalFormatting>
  <conditionalFormatting sqref="W233">
    <cfRule type="notContainsBlanks" dxfId="0" priority="14492">
      <formula>LEN(TRIM(W233))&gt;0</formula>
    </cfRule>
  </conditionalFormatting>
  <conditionalFormatting sqref="Y233">
    <cfRule type="notContainsBlanks" dxfId="5" priority="14414">
      <formula>LEN(TRIM(Y233))&gt;0</formula>
    </cfRule>
  </conditionalFormatting>
  <conditionalFormatting sqref="Z233">
    <cfRule type="notContainsBlanks" dxfId="6" priority="14336">
      <formula>LEN(TRIM(Z233))&gt;0</formula>
    </cfRule>
  </conditionalFormatting>
  <conditionalFormatting sqref="AB233">
    <cfRule type="cellIs" dxfId="7" priority="14252" operator="notEqual">
      <formula>0</formula>
    </cfRule>
  </conditionalFormatting>
  <conditionalFormatting sqref="Q234">
    <cfRule type="notContainsBlanks" dxfId="1" priority="19064">
      <formula>LEN(TRIM(Q234))&gt;0</formula>
    </cfRule>
  </conditionalFormatting>
  <conditionalFormatting sqref="W234">
    <cfRule type="notContainsBlanks" dxfId="0" priority="19142">
      <formula>LEN(TRIM(W234))&gt;0</formula>
    </cfRule>
  </conditionalFormatting>
  <conditionalFormatting sqref="Y234">
    <cfRule type="notContainsBlanks" dxfId="5" priority="19116">
      <formula>LEN(TRIM(Y234))&gt;0</formula>
    </cfRule>
  </conditionalFormatting>
  <conditionalFormatting sqref="Z234">
    <cfRule type="notContainsBlanks" dxfId="6" priority="19090">
      <formula>LEN(TRIM(Z234))&gt;0</formula>
    </cfRule>
  </conditionalFormatting>
  <conditionalFormatting sqref="AA234">
    <cfRule type="cellIs" dxfId="8" priority="19012" operator="equal">
      <formula>2</formula>
    </cfRule>
    <cfRule type="cellIs" dxfId="8" priority="18986" operator="equal">
      <formula>4</formula>
    </cfRule>
  </conditionalFormatting>
  <conditionalFormatting sqref="W236">
    <cfRule type="notContainsBlanks" dxfId="0" priority="19327">
      <formula>LEN(TRIM(W236))&gt;0</formula>
    </cfRule>
  </conditionalFormatting>
  <conditionalFormatting sqref="Q239">
    <cfRule type="notContainsBlanks" dxfId="1" priority="18881">
      <formula>LEN(TRIM(Q239))&gt;0</formula>
    </cfRule>
  </conditionalFormatting>
  <conditionalFormatting sqref="R239">
    <cfRule type="notContainsBlanks" dxfId="2" priority="18803">
      <formula>LEN(TRIM(R239))&gt;0</formula>
    </cfRule>
  </conditionalFormatting>
  <conditionalFormatting sqref="S239">
    <cfRule type="notContainsBlanks" dxfId="3" priority="18357">
      <formula>LEN(TRIM(S239))&gt;0</formula>
    </cfRule>
  </conditionalFormatting>
  <conditionalFormatting sqref="U239">
    <cfRule type="notContainsBlanks" dxfId="4" priority="18279">
      <formula>LEN(TRIM(U239))&gt;0</formula>
    </cfRule>
  </conditionalFormatting>
  <conditionalFormatting sqref="W239">
    <cfRule type="notContainsBlanks" dxfId="0" priority="18647">
      <formula>LEN(TRIM(W239))&gt;0</formula>
    </cfRule>
  </conditionalFormatting>
  <conditionalFormatting sqref="Y239">
    <cfRule type="notContainsBlanks" dxfId="5" priority="18569">
      <formula>LEN(TRIM(Y239))&gt;0</formula>
    </cfRule>
  </conditionalFormatting>
  <conditionalFormatting sqref="Z239">
    <cfRule type="notContainsBlanks" dxfId="6" priority="18491">
      <formula>LEN(TRIM(Z239))&gt;0</formula>
    </cfRule>
  </conditionalFormatting>
  <conditionalFormatting sqref="AB239">
    <cfRule type="cellIs" dxfId="7" priority="18409" operator="notEqual">
      <formula>0</formula>
    </cfRule>
  </conditionalFormatting>
  <conditionalFormatting sqref="Q240">
    <cfRule type="notContainsBlanks" dxfId="1" priority="18855">
      <formula>LEN(TRIM(Q240))&gt;0</formula>
    </cfRule>
  </conditionalFormatting>
  <conditionalFormatting sqref="R240">
    <cfRule type="notContainsBlanks" dxfId="2" priority="18777">
      <formula>LEN(TRIM(R240))&gt;0</formula>
    </cfRule>
  </conditionalFormatting>
  <conditionalFormatting sqref="S240">
    <cfRule type="notContainsBlanks" dxfId="3" priority="18331">
      <formula>LEN(TRIM(S240))&gt;0</formula>
    </cfRule>
  </conditionalFormatting>
  <conditionalFormatting sqref="U240">
    <cfRule type="notContainsBlanks" dxfId="4" priority="18253">
      <formula>LEN(TRIM(U240))&gt;0</formula>
    </cfRule>
  </conditionalFormatting>
  <conditionalFormatting sqref="W240">
    <cfRule type="notContainsBlanks" dxfId="0" priority="18621">
      <formula>LEN(TRIM(W240))&gt;0</formula>
    </cfRule>
  </conditionalFormatting>
  <conditionalFormatting sqref="Y240">
    <cfRule type="notContainsBlanks" dxfId="5" priority="18543">
      <formula>LEN(TRIM(Y240))&gt;0</formula>
    </cfRule>
  </conditionalFormatting>
  <conditionalFormatting sqref="Z240">
    <cfRule type="notContainsBlanks" dxfId="6" priority="18465">
      <formula>LEN(TRIM(Z240))&gt;0</formula>
    </cfRule>
  </conditionalFormatting>
  <conditionalFormatting sqref="Q241">
    <cfRule type="notContainsBlanks" dxfId="1" priority="18829">
      <formula>LEN(TRIM(Q241))&gt;0</formula>
    </cfRule>
  </conditionalFormatting>
  <conditionalFormatting sqref="R241">
    <cfRule type="notContainsBlanks" dxfId="2" priority="18751">
      <formula>LEN(TRIM(R241))&gt;0</formula>
    </cfRule>
  </conditionalFormatting>
  <conditionalFormatting sqref="S241">
    <cfRule type="notContainsBlanks" dxfId="3" priority="18305">
      <formula>LEN(TRIM(S241))&gt;0</formula>
    </cfRule>
  </conditionalFormatting>
  <conditionalFormatting sqref="U241">
    <cfRule type="notContainsBlanks" dxfId="4" priority="18227">
      <formula>LEN(TRIM(U241))&gt;0</formula>
    </cfRule>
  </conditionalFormatting>
  <conditionalFormatting sqref="W241">
    <cfRule type="notContainsBlanks" dxfId="0" priority="18595">
      <formula>LEN(TRIM(W241))&gt;0</formula>
    </cfRule>
  </conditionalFormatting>
  <conditionalFormatting sqref="Y241">
    <cfRule type="notContainsBlanks" dxfId="5" priority="18517">
      <formula>LEN(TRIM(Y241))&gt;0</formula>
    </cfRule>
  </conditionalFormatting>
  <conditionalFormatting sqref="Z241">
    <cfRule type="notContainsBlanks" dxfId="6" priority="18439">
      <formula>LEN(TRIM(Z241))&gt;0</formula>
    </cfRule>
  </conditionalFormatting>
  <conditionalFormatting sqref="AB241">
    <cfRule type="cellIs" dxfId="7" priority="18383" operator="notEqual">
      <formula>0</formula>
    </cfRule>
  </conditionalFormatting>
  <conditionalFormatting sqref="Q243">
    <cfRule type="notContainsBlanks" dxfId="1" priority="18201">
      <formula>LEN(TRIM(Q243))&gt;0</formula>
    </cfRule>
  </conditionalFormatting>
  <conditionalFormatting sqref="R243">
    <cfRule type="notContainsBlanks" dxfId="2" priority="18072">
      <formula>LEN(TRIM(R243))&gt;0</formula>
    </cfRule>
  </conditionalFormatting>
  <conditionalFormatting sqref="S243">
    <cfRule type="notContainsBlanks" dxfId="3" priority="17301">
      <formula>LEN(TRIM(S243))&gt;0</formula>
    </cfRule>
  </conditionalFormatting>
  <conditionalFormatting sqref="U243">
    <cfRule type="notContainsBlanks" dxfId="4" priority="17171">
      <formula>LEN(TRIM(U243))&gt;0</formula>
    </cfRule>
  </conditionalFormatting>
  <conditionalFormatting sqref="W243">
    <cfRule type="notContainsBlanks" dxfId="0" priority="17812">
      <formula>LEN(TRIM(W243))&gt;0</formula>
    </cfRule>
  </conditionalFormatting>
  <conditionalFormatting sqref="Y243">
    <cfRule type="notContainsBlanks" dxfId="5" priority="17682">
      <formula>LEN(TRIM(Y243))&gt;0</formula>
    </cfRule>
  </conditionalFormatting>
  <conditionalFormatting sqref="Z243">
    <cfRule type="notContainsBlanks" dxfId="6" priority="17552">
      <formula>LEN(TRIM(Z243))&gt;0</formula>
    </cfRule>
  </conditionalFormatting>
  <conditionalFormatting sqref="AB243">
    <cfRule type="cellIs" dxfId="7" priority="13855" operator="notEqual">
      <formula>0</formula>
    </cfRule>
  </conditionalFormatting>
  <conditionalFormatting sqref="Q244">
    <cfRule type="notContainsBlanks" dxfId="1" priority="18175">
      <formula>LEN(TRIM(Q244))&gt;0</formula>
    </cfRule>
  </conditionalFormatting>
  <conditionalFormatting sqref="R244">
    <cfRule type="notContainsBlanks" dxfId="2" priority="18046">
      <formula>LEN(TRIM(R244))&gt;0</formula>
    </cfRule>
  </conditionalFormatting>
  <conditionalFormatting sqref="S244">
    <cfRule type="notContainsBlanks" dxfId="3" priority="17275">
      <formula>LEN(TRIM(S244))&gt;0</formula>
    </cfRule>
  </conditionalFormatting>
  <conditionalFormatting sqref="U244">
    <cfRule type="notContainsBlanks" dxfId="4" priority="17145">
      <formula>LEN(TRIM(U244))&gt;0</formula>
    </cfRule>
  </conditionalFormatting>
  <conditionalFormatting sqref="W244">
    <cfRule type="notContainsBlanks" dxfId="0" priority="17786">
      <formula>LEN(TRIM(W244))&gt;0</formula>
    </cfRule>
  </conditionalFormatting>
  <conditionalFormatting sqref="Y244">
    <cfRule type="notContainsBlanks" dxfId="5" priority="17656">
      <formula>LEN(TRIM(Y244))&gt;0</formula>
    </cfRule>
  </conditionalFormatting>
  <conditionalFormatting sqref="Z244">
    <cfRule type="notContainsBlanks" dxfId="6" priority="17526">
      <formula>LEN(TRIM(Z244))&gt;0</formula>
    </cfRule>
  </conditionalFormatting>
  <conditionalFormatting sqref="AB244">
    <cfRule type="cellIs" dxfId="7" priority="17405" operator="notEqual">
      <formula>0</formula>
    </cfRule>
  </conditionalFormatting>
  <conditionalFormatting sqref="Q245">
    <cfRule type="notContainsBlanks" dxfId="1" priority="18149">
      <formula>LEN(TRIM(Q245))&gt;0</formula>
    </cfRule>
  </conditionalFormatting>
  <conditionalFormatting sqref="R245">
    <cfRule type="notContainsBlanks" dxfId="2" priority="18020">
      <formula>LEN(TRIM(R245))&gt;0</formula>
    </cfRule>
  </conditionalFormatting>
  <conditionalFormatting sqref="S245">
    <cfRule type="notContainsBlanks" dxfId="3" priority="17249">
      <formula>LEN(TRIM(S245))&gt;0</formula>
    </cfRule>
  </conditionalFormatting>
  <conditionalFormatting sqref="U245">
    <cfRule type="notContainsBlanks" dxfId="4" priority="17119">
      <formula>LEN(TRIM(U245))&gt;0</formula>
    </cfRule>
  </conditionalFormatting>
  <conditionalFormatting sqref="W245">
    <cfRule type="notContainsBlanks" dxfId="0" priority="17760">
      <formula>LEN(TRIM(W245))&gt;0</formula>
    </cfRule>
  </conditionalFormatting>
  <conditionalFormatting sqref="Y245">
    <cfRule type="notContainsBlanks" dxfId="5" priority="17630">
      <formula>LEN(TRIM(Y245))&gt;0</formula>
    </cfRule>
  </conditionalFormatting>
  <conditionalFormatting sqref="Z245">
    <cfRule type="notContainsBlanks" dxfId="6" priority="17500">
      <formula>LEN(TRIM(Z245))&gt;0</formula>
    </cfRule>
  </conditionalFormatting>
  <conditionalFormatting sqref="AB245">
    <cfRule type="cellIs" dxfId="7" priority="17379" operator="notEqual">
      <formula>0</formula>
    </cfRule>
  </conditionalFormatting>
  <conditionalFormatting sqref="Q246">
    <cfRule type="notContainsBlanks" dxfId="1" priority="18123">
      <formula>LEN(TRIM(Q246))&gt;0</formula>
    </cfRule>
  </conditionalFormatting>
  <conditionalFormatting sqref="R246">
    <cfRule type="notContainsBlanks" dxfId="2" priority="17994">
      <formula>LEN(TRIM(R246))&gt;0</formula>
    </cfRule>
  </conditionalFormatting>
  <conditionalFormatting sqref="S246">
    <cfRule type="notContainsBlanks" dxfId="3" priority="17223">
      <formula>LEN(TRIM(S246))&gt;0</formula>
    </cfRule>
  </conditionalFormatting>
  <conditionalFormatting sqref="U246">
    <cfRule type="notContainsBlanks" dxfId="4" priority="17093">
      <formula>LEN(TRIM(U246))&gt;0</formula>
    </cfRule>
  </conditionalFormatting>
  <conditionalFormatting sqref="W246">
    <cfRule type="notContainsBlanks" dxfId="0" priority="17734">
      <formula>LEN(TRIM(W246))&gt;0</formula>
    </cfRule>
  </conditionalFormatting>
  <conditionalFormatting sqref="Y246">
    <cfRule type="notContainsBlanks" dxfId="5" priority="17604">
      <formula>LEN(TRIM(Y246))&gt;0</formula>
    </cfRule>
  </conditionalFormatting>
  <conditionalFormatting sqref="Z246">
    <cfRule type="notContainsBlanks" dxfId="6" priority="17474">
      <formula>LEN(TRIM(Z246))&gt;0</formula>
    </cfRule>
  </conditionalFormatting>
  <conditionalFormatting sqref="AB246">
    <cfRule type="cellIs" dxfId="7" priority="17353" operator="notEqual">
      <formula>0</formula>
    </cfRule>
  </conditionalFormatting>
  <conditionalFormatting sqref="Q247">
    <cfRule type="notContainsBlanks" dxfId="1" priority="18097">
      <formula>LEN(TRIM(Q247))&gt;0</formula>
    </cfRule>
  </conditionalFormatting>
  <conditionalFormatting sqref="R247">
    <cfRule type="notContainsBlanks" dxfId="2" priority="17968">
      <formula>LEN(TRIM(R247))&gt;0</formula>
    </cfRule>
  </conditionalFormatting>
  <conditionalFormatting sqref="S247">
    <cfRule type="notContainsBlanks" dxfId="3" priority="17197">
      <formula>LEN(TRIM(S247))&gt;0</formula>
    </cfRule>
  </conditionalFormatting>
  <conditionalFormatting sqref="U247">
    <cfRule type="notContainsBlanks" dxfId="4" priority="17067">
      <formula>LEN(TRIM(U247))&gt;0</formula>
    </cfRule>
  </conditionalFormatting>
  <conditionalFormatting sqref="W247">
    <cfRule type="notContainsBlanks" dxfId="0" priority="17708">
      <formula>LEN(TRIM(W247))&gt;0</formula>
    </cfRule>
  </conditionalFormatting>
  <conditionalFormatting sqref="Y247">
    <cfRule type="notContainsBlanks" dxfId="5" priority="17578">
      <formula>LEN(TRIM(Y247))&gt;0</formula>
    </cfRule>
  </conditionalFormatting>
  <conditionalFormatting sqref="Z247">
    <cfRule type="notContainsBlanks" dxfId="6" priority="17448">
      <formula>LEN(TRIM(Z247))&gt;0</formula>
    </cfRule>
  </conditionalFormatting>
  <conditionalFormatting sqref="AB247">
    <cfRule type="cellIs" dxfId="7" priority="17327" operator="notEqual">
      <formula>0</formula>
    </cfRule>
  </conditionalFormatting>
  <conditionalFormatting sqref="Q250">
    <cfRule type="notContainsBlanks" dxfId="1" priority="17041">
      <formula>LEN(TRIM(Q250))&gt;0</formula>
    </cfRule>
  </conditionalFormatting>
  <conditionalFormatting sqref="R250">
    <cfRule type="notContainsBlanks" dxfId="2" priority="17015">
      <formula>LEN(TRIM(R250))&gt;0</formula>
    </cfRule>
  </conditionalFormatting>
  <conditionalFormatting sqref="S250">
    <cfRule type="notContainsBlanks" dxfId="3" priority="16857">
      <formula>LEN(TRIM(S250))&gt;0</formula>
    </cfRule>
  </conditionalFormatting>
  <conditionalFormatting sqref="U250">
    <cfRule type="notContainsBlanks" dxfId="4" priority="16831">
      <formula>LEN(TRIM(U250))&gt;0</formula>
    </cfRule>
  </conditionalFormatting>
  <conditionalFormatting sqref="W250">
    <cfRule type="notContainsBlanks" dxfId="0" priority="16963">
      <formula>LEN(TRIM(W250))&gt;0</formula>
    </cfRule>
  </conditionalFormatting>
  <conditionalFormatting sqref="Y250">
    <cfRule type="notContainsBlanks" dxfId="5" priority="16937">
      <formula>LEN(TRIM(Y250))&gt;0</formula>
    </cfRule>
  </conditionalFormatting>
  <conditionalFormatting sqref="Z250">
    <cfRule type="notContainsBlanks" dxfId="6" priority="16911">
      <formula>LEN(TRIM(Z250))&gt;0</formula>
    </cfRule>
  </conditionalFormatting>
  <conditionalFormatting sqref="AB250">
    <cfRule type="cellIs" dxfId="7" priority="16883" operator="notEqual">
      <formula>0</formula>
    </cfRule>
  </conditionalFormatting>
  <conditionalFormatting sqref="Q252">
    <cfRule type="notContainsBlanks" dxfId="1" priority="16805">
      <formula>LEN(TRIM(Q252))&gt;0</formula>
    </cfRule>
  </conditionalFormatting>
  <conditionalFormatting sqref="R252">
    <cfRule type="notContainsBlanks" dxfId="2" priority="16701">
      <formula>LEN(TRIM(R252))&gt;0</formula>
    </cfRule>
  </conditionalFormatting>
  <conditionalFormatting sqref="S252">
    <cfRule type="notContainsBlanks" dxfId="3" priority="16155">
      <formula>LEN(TRIM(S252))&gt;0</formula>
    </cfRule>
  </conditionalFormatting>
  <conditionalFormatting sqref="U252">
    <cfRule type="notContainsBlanks" dxfId="4" priority="16051">
      <formula>LEN(TRIM(U252))&gt;0</formula>
    </cfRule>
  </conditionalFormatting>
  <conditionalFormatting sqref="W252">
    <cfRule type="notContainsBlanks" dxfId="0" priority="16493">
      <formula>LEN(TRIM(W252))&gt;0</formula>
    </cfRule>
  </conditionalFormatting>
  <conditionalFormatting sqref="Y252">
    <cfRule type="notContainsBlanks" dxfId="5" priority="16389">
      <formula>LEN(TRIM(Y252))&gt;0</formula>
    </cfRule>
  </conditionalFormatting>
  <conditionalFormatting sqref="Z252">
    <cfRule type="notContainsBlanks" dxfId="6" priority="16285">
      <formula>LEN(TRIM(Z252))&gt;0</formula>
    </cfRule>
  </conditionalFormatting>
  <conditionalFormatting sqref="Q253">
    <cfRule type="notContainsBlanks" dxfId="1" priority="16779">
      <formula>LEN(TRIM(Q253))&gt;0</formula>
    </cfRule>
  </conditionalFormatting>
  <conditionalFormatting sqref="R253">
    <cfRule type="notContainsBlanks" dxfId="2" priority="16675">
      <formula>LEN(TRIM(R253))&gt;0</formula>
    </cfRule>
  </conditionalFormatting>
  <conditionalFormatting sqref="S253">
    <cfRule type="notContainsBlanks" dxfId="3" priority="16129">
      <formula>LEN(TRIM(S253))&gt;0</formula>
    </cfRule>
  </conditionalFormatting>
  <conditionalFormatting sqref="U253">
    <cfRule type="notContainsBlanks" dxfId="4" priority="16025">
      <formula>LEN(TRIM(U253))&gt;0</formula>
    </cfRule>
  </conditionalFormatting>
  <conditionalFormatting sqref="W253">
    <cfRule type="notContainsBlanks" dxfId="0" priority="16467">
      <formula>LEN(TRIM(W253))&gt;0</formula>
    </cfRule>
  </conditionalFormatting>
  <conditionalFormatting sqref="Y253">
    <cfRule type="notContainsBlanks" dxfId="5" priority="16363">
      <formula>LEN(TRIM(Y253))&gt;0</formula>
    </cfRule>
  </conditionalFormatting>
  <conditionalFormatting sqref="Z253">
    <cfRule type="notContainsBlanks" dxfId="6" priority="16259">
      <formula>LEN(TRIM(Z253))&gt;0</formula>
    </cfRule>
  </conditionalFormatting>
  <conditionalFormatting sqref="Q254">
    <cfRule type="notContainsBlanks" dxfId="1" priority="16753">
      <formula>LEN(TRIM(Q254))&gt;0</formula>
    </cfRule>
  </conditionalFormatting>
  <conditionalFormatting sqref="R254">
    <cfRule type="notContainsBlanks" dxfId="2" priority="16649">
      <formula>LEN(TRIM(R254))&gt;0</formula>
    </cfRule>
  </conditionalFormatting>
  <conditionalFormatting sqref="S254">
    <cfRule type="notContainsBlanks" dxfId="3" priority="16103">
      <formula>LEN(TRIM(S254))&gt;0</formula>
    </cfRule>
  </conditionalFormatting>
  <conditionalFormatting sqref="U254">
    <cfRule type="notContainsBlanks" dxfId="4" priority="16000">
      <formula>LEN(TRIM(U254))&gt;0</formula>
    </cfRule>
  </conditionalFormatting>
  <conditionalFormatting sqref="W254">
    <cfRule type="notContainsBlanks" dxfId="0" priority="16441">
      <formula>LEN(TRIM(W254))&gt;0</formula>
    </cfRule>
  </conditionalFormatting>
  <conditionalFormatting sqref="Y254">
    <cfRule type="notContainsBlanks" dxfId="5" priority="16337">
      <formula>LEN(TRIM(Y254))&gt;0</formula>
    </cfRule>
  </conditionalFormatting>
  <conditionalFormatting sqref="Z254">
    <cfRule type="notContainsBlanks" dxfId="6" priority="16233">
      <formula>LEN(TRIM(Z254))&gt;0</formula>
    </cfRule>
  </conditionalFormatting>
  <conditionalFormatting sqref="Q255">
    <cfRule type="notContainsBlanks" dxfId="1" priority="16727">
      <formula>LEN(TRIM(Q255))&gt;0</formula>
    </cfRule>
  </conditionalFormatting>
  <conditionalFormatting sqref="R255">
    <cfRule type="notContainsBlanks" dxfId="2" priority="16623">
      <formula>LEN(TRIM(R255))&gt;0</formula>
    </cfRule>
  </conditionalFormatting>
  <conditionalFormatting sqref="S255">
    <cfRule type="notContainsBlanks" dxfId="3" priority="16077">
      <formula>LEN(TRIM(S255))&gt;0</formula>
    </cfRule>
  </conditionalFormatting>
  <conditionalFormatting sqref="U255">
    <cfRule type="notContainsBlanks" dxfId="4" priority="15974">
      <formula>LEN(TRIM(U255))&gt;0</formula>
    </cfRule>
  </conditionalFormatting>
  <conditionalFormatting sqref="W255">
    <cfRule type="notContainsBlanks" dxfId="0" priority="16415">
      <formula>LEN(TRIM(W255))&gt;0</formula>
    </cfRule>
  </conditionalFormatting>
  <conditionalFormatting sqref="Y255">
    <cfRule type="notContainsBlanks" dxfId="5" priority="16311">
      <formula>LEN(TRIM(Y255))&gt;0</formula>
    </cfRule>
  </conditionalFormatting>
  <conditionalFormatting sqref="Z255">
    <cfRule type="notContainsBlanks" dxfId="6" priority="16207">
      <formula>LEN(TRIM(Z255))&gt;0</formula>
    </cfRule>
  </conditionalFormatting>
  <conditionalFormatting sqref="AB255">
    <cfRule type="cellIs" dxfId="7" priority="16181" operator="notEqual">
      <formula>0</formula>
    </cfRule>
  </conditionalFormatting>
  <conditionalFormatting sqref="Q257">
    <cfRule type="notContainsBlanks" dxfId="1" priority="15948">
      <formula>LEN(TRIM(Q257))&gt;0</formula>
    </cfRule>
  </conditionalFormatting>
  <conditionalFormatting sqref="R257">
    <cfRule type="notContainsBlanks" dxfId="2" priority="15818">
      <formula>LEN(TRIM(R257))&gt;0</formula>
    </cfRule>
  </conditionalFormatting>
  <conditionalFormatting sqref="S257">
    <cfRule type="notContainsBlanks" dxfId="3" priority="15036">
      <formula>LEN(TRIM(S257))&gt;0</formula>
    </cfRule>
  </conditionalFormatting>
  <conditionalFormatting sqref="U257">
    <cfRule type="notContainsBlanks" dxfId="4" priority="14906">
      <formula>LEN(TRIM(U257))&gt;0</formula>
    </cfRule>
  </conditionalFormatting>
  <conditionalFormatting sqref="W257">
    <cfRule type="notContainsBlanks" dxfId="0" priority="15558">
      <formula>LEN(TRIM(W257))&gt;0</formula>
    </cfRule>
  </conditionalFormatting>
  <conditionalFormatting sqref="Y257">
    <cfRule type="notContainsBlanks" dxfId="5" priority="15428">
      <formula>LEN(TRIM(Y257))&gt;0</formula>
    </cfRule>
  </conditionalFormatting>
  <conditionalFormatting sqref="Z257">
    <cfRule type="notContainsBlanks" dxfId="6" priority="15298">
      <formula>LEN(TRIM(Z257))&gt;0</formula>
    </cfRule>
  </conditionalFormatting>
  <conditionalFormatting sqref="AB257">
    <cfRule type="cellIs" dxfId="7" priority="15166" operator="notEqual">
      <formula>0</formula>
    </cfRule>
  </conditionalFormatting>
  <conditionalFormatting sqref="Q258">
    <cfRule type="notContainsBlanks" dxfId="1" priority="15922">
      <formula>LEN(TRIM(Q258))&gt;0</formula>
    </cfRule>
  </conditionalFormatting>
  <conditionalFormatting sqref="R258">
    <cfRule type="notContainsBlanks" dxfId="2" priority="15792">
      <formula>LEN(TRIM(R258))&gt;0</formula>
    </cfRule>
  </conditionalFormatting>
  <conditionalFormatting sqref="S258">
    <cfRule type="notContainsBlanks" dxfId="3" priority="15010">
      <formula>LEN(TRIM(S258))&gt;0</formula>
    </cfRule>
  </conditionalFormatting>
  <conditionalFormatting sqref="U258">
    <cfRule type="notContainsBlanks" dxfId="4" priority="14880">
      <formula>LEN(TRIM(U258))&gt;0</formula>
    </cfRule>
  </conditionalFormatting>
  <conditionalFormatting sqref="W258">
    <cfRule type="notContainsBlanks" dxfId="0" priority="15532">
      <formula>LEN(TRIM(W258))&gt;0</formula>
    </cfRule>
  </conditionalFormatting>
  <conditionalFormatting sqref="Y258">
    <cfRule type="notContainsBlanks" dxfId="5" priority="15402">
      <formula>LEN(TRIM(Y258))&gt;0</formula>
    </cfRule>
  </conditionalFormatting>
  <conditionalFormatting sqref="Z258">
    <cfRule type="notContainsBlanks" dxfId="6" priority="15272">
      <formula>LEN(TRIM(Z258))&gt;0</formula>
    </cfRule>
  </conditionalFormatting>
  <conditionalFormatting sqref="AB258">
    <cfRule type="cellIs" dxfId="7" priority="15140" operator="notEqual">
      <formula>0</formula>
    </cfRule>
  </conditionalFormatting>
  <conditionalFormatting sqref="Q259">
    <cfRule type="notContainsBlanks" dxfId="1" priority="15896">
      <formula>LEN(TRIM(Q259))&gt;0</formula>
    </cfRule>
  </conditionalFormatting>
  <conditionalFormatting sqref="R259">
    <cfRule type="notContainsBlanks" dxfId="2" priority="15766">
      <formula>LEN(TRIM(R259))&gt;0</formula>
    </cfRule>
  </conditionalFormatting>
  <conditionalFormatting sqref="S259">
    <cfRule type="notContainsBlanks" dxfId="3" priority="14984">
      <formula>LEN(TRIM(S259))&gt;0</formula>
    </cfRule>
  </conditionalFormatting>
  <conditionalFormatting sqref="U259">
    <cfRule type="notContainsBlanks" dxfId="4" priority="14854">
      <formula>LEN(TRIM(U259))&gt;0</formula>
    </cfRule>
  </conditionalFormatting>
  <conditionalFormatting sqref="W259">
    <cfRule type="notContainsBlanks" dxfId="0" priority="15506">
      <formula>LEN(TRIM(W259))&gt;0</formula>
    </cfRule>
  </conditionalFormatting>
  <conditionalFormatting sqref="Y259">
    <cfRule type="notContainsBlanks" dxfId="5" priority="15376">
      <formula>LEN(TRIM(Y259))&gt;0</formula>
    </cfRule>
  </conditionalFormatting>
  <conditionalFormatting sqref="Z259">
    <cfRule type="notContainsBlanks" dxfId="6" priority="15246">
      <formula>LEN(TRIM(Z259))&gt;0</formula>
    </cfRule>
  </conditionalFormatting>
  <conditionalFormatting sqref="AB259">
    <cfRule type="cellIs" dxfId="7" priority="15114" operator="notEqual">
      <formula>0</formula>
    </cfRule>
  </conditionalFormatting>
  <conditionalFormatting sqref="Q260">
    <cfRule type="notContainsBlanks" dxfId="1" priority="15870">
      <formula>LEN(TRIM(Q260))&gt;0</formula>
    </cfRule>
  </conditionalFormatting>
  <conditionalFormatting sqref="R260">
    <cfRule type="notContainsBlanks" dxfId="2" priority="15740">
      <formula>LEN(TRIM(R260))&gt;0</formula>
    </cfRule>
  </conditionalFormatting>
  <conditionalFormatting sqref="S260">
    <cfRule type="notContainsBlanks" dxfId="3" priority="14958">
      <formula>LEN(TRIM(S260))&gt;0</formula>
    </cfRule>
  </conditionalFormatting>
  <conditionalFormatting sqref="U260">
    <cfRule type="notContainsBlanks" dxfId="4" priority="14828">
      <formula>LEN(TRIM(U260))&gt;0</formula>
    </cfRule>
  </conditionalFormatting>
  <conditionalFormatting sqref="W260">
    <cfRule type="notContainsBlanks" dxfId="0" priority="15480">
      <formula>LEN(TRIM(W260))&gt;0</formula>
    </cfRule>
  </conditionalFormatting>
  <conditionalFormatting sqref="Y260">
    <cfRule type="notContainsBlanks" dxfId="5" priority="15350">
      <formula>LEN(TRIM(Y260))&gt;0</formula>
    </cfRule>
  </conditionalFormatting>
  <conditionalFormatting sqref="Z260">
    <cfRule type="notContainsBlanks" dxfId="6" priority="15220">
      <formula>LEN(TRIM(Z260))&gt;0</formula>
    </cfRule>
  </conditionalFormatting>
  <conditionalFormatting sqref="AB260">
    <cfRule type="cellIs" dxfId="7" priority="15088" operator="notEqual">
      <formula>0</formula>
    </cfRule>
  </conditionalFormatting>
  <conditionalFormatting sqref="Q261">
    <cfRule type="notContainsBlanks" dxfId="1" priority="15844">
      <formula>LEN(TRIM(Q261))&gt;0</formula>
    </cfRule>
  </conditionalFormatting>
  <conditionalFormatting sqref="R261">
    <cfRule type="notContainsBlanks" dxfId="2" priority="15714">
      <formula>LEN(TRIM(R261))&gt;0</formula>
    </cfRule>
  </conditionalFormatting>
  <conditionalFormatting sqref="S261">
    <cfRule type="notContainsBlanks" dxfId="3" priority="14932">
      <formula>LEN(TRIM(S261))&gt;0</formula>
    </cfRule>
  </conditionalFormatting>
  <conditionalFormatting sqref="U261">
    <cfRule type="notContainsBlanks" dxfId="4" priority="14802">
      <formula>LEN(TRIM(U261))&gt;0</formula>
    </cfRule>
  </conditionalFormatting>
  <conditionalFormatting sqref="W261">
    <cfRule type="notContainsBlanks" dxfId="0" priority="15454">
      <formula>LEN(TRIM(W261))&gt;0</formula>
    </cfRule>
  </conditionalFormatting>
  <conditionalFormatting sqref="Y261">
    <cfRule type="notContainsBlanks" dxfId="5" priority="15324">
      <formula>LEN(TRIM(Y261))&gt;0</formula>
    </cfRule>
  </conditionalFormatting>
  <conditionalFormatting sqref="Z261">
    <cfRule type="notContainsBlanks" dxfId="6" priority="15194">
      <formula>LEN(TRIM(Z261))&gt;0</formula>
    </cfRule>
  </conditionalFormatting>
  <conditionalFormatting sqref="AB261">
    <cfRule type="cellIs" dxfId="7" priority="15062" operator="notEqual">
      <formula>0</formula>
    </cfRule>
  </conditionalFormatting>
  <conditionalFormatting sqref="Q264">
    <cfRule type="notContainsBlanks" dxfId="1" priority="14776">
      <formula>LEN(TRIM(Q264))&gt;0</formula>
    </cfRule>
  </conditionalFormatting>
  <conditionalFormatting sqref="R264">
    <cfRule type="notContainsBlanks" dxfId="2" priority="14698">
      <formula>LEN(TRIM(R264))&gt;0</formula>
    </cfRule>
  </conditionalFormatting>
  <conditionalFormatting sqref="S264">
    <cfRule type="notContainsBlanks" dxfId="3" priority="14225">
      <formula>LEN(TRIM(S264))&gt;0</formula>
    </cfRule>
  </conditionalFormatting>
  <conditionalFormatting sqref="U264">
    <cfRule type="notContainsBlanks" dxfId="4" priority="14147">
      <formula>LEN(TRIM(U264))&gt;0</formula>
    </cfRule>
  </conditionalFormatting>
  <conditionalFormatting sqref="W264">
    <cfRule type="notContainsBlanks" dxfId="0" priority="14543">
      <formula>LEN(TRIM(W264))&gt;0</formula>
    </cfRule>
  </conditionalFormatting>
  <conditionalFormatting sqref="Y264">
    <cfRule type="notContainsBlanks" dxfId="5" priority="14465">
      <formula>LEN(TRIM(Y264))&gt;0</formula>
    </cfRule>
  </conditionalFormatting>
  <conditionalFormatting sqref="Z264">
    <cfRule type="notContainsBlanks" dxfId="6" priority="14387">
      <formula>LEN(TRIM(Z264))&gt;0</formula>
    </cfRule>
  </conditionalFormatting>
  <conditionalFormatting sqref="AB264">
    <cfRule type="cellIs" dxfId="7" priority="14303" operator="notEqual">
      <formula>0</formula>
    </cfRule>
  </conditionalFormatting>
  <conditionalFormatting sqref="Q265">
    <cfRule type="notContainsBlanks" dxfId="1" priority="14750">
      <formula>LEN(TRIM(Q265))&gt;0</formula>
    </cfRule>
  </conditionalFormatting>
  <conditionalFormatting sqref="R265">
    <cfRule type="notContainsBlanks" dxfId="2" priority="14673">
      <formula>LEN(TRIM(R265))&gt;0</formula>
    </cfRule>
  </conditionalFormatting>
  <conditionalFormatting sqref="S265">
    <cfRule type="notContainsBlanks" dxfId="3" priority="14199">
      <formula>LEN(TRIM(S265))&gt;0</formula>
    </cfRule>
  </conditionalFormatting>
  <conditionalFormatting sqref="U265">
    <cfRule type="notContainsBlanks" dxfId="4" priority="14121">
      <formula>LEN(TRIM(U265))&gt;0</formula>
    </cfRule>
  </conditionalFormatting>
  <conditionalFormatting sqref="W265">
    <cfRule type="notContainsBlanks" dxfId="0" priority="14517">
      <formula>LEN(TRIM(W265))&gt;0</formula>
    </cfRule>
  </conditionalFormatting>
  <conditionalFormatting sqref="Y265">
    <cfRule type="notContainsBlanks" dxfId="5" priority="14439">
      <formula>LEN(TRIM(Y265))&gt;0</formula>
    </cfRule>
  </conditionalFormatting>
  <conditionalFormatting sqref="Z265">
    <cfRule type="notContainsBlanks" dxfId="6" priority="14361">
      <formula>LEN(TRIM(Z265))&gt;0</formula>
    </cfRule>
  </conditionalFormatting>
  <conditionalFormatting sqref="AB265">
    <cfRule type="cellIs" dxfId="7" priority="14277" operator="notEqual">
      <formula>0</formula>
    </cfRule>
  </conditionalFormatting>
  <conditionalFormatting sqref="Q266">
    <cfRule type="notContainsBlanks" dxfId="1" priority="14724">
      <formula>LEN(TRIM(Q266))&gt;0</formula>
    </cfRule>
  </conditionalFormatting>
  <conditionalFormatting sqref="R266">
    <cfRule type="notContainsBlanks" dxfId="2" priority="14647">
      <formula>LEN(TRIM(R266))&gt;0</formula>
    </cfRule>
  </conditionalFormatting>
  <conditionalFormatting sqref="S266">
    <cfRule type="notContainsBlanks" dxfId="3" priority="14173">
      <formula>LEN(TRIM(S266))&gt;0</formula>
    </cfRule>
  </conditionalFormatting>
  <conditionalFormatting sqref="U266">
    <cfRule type="notContainsBlanks" dxfId="4" priority="14095">
      <formula>LEN(TRIM(U266))&gt;0</formula>
    </cfRule>
  </conditionalFormatting>
  <conditionalFormatting sqref="W266">
    <cfRule type="notContainsBlanks" dxfId="0" priority="14491">
      <formula>LEN(TRIM(W266))&gt;0</formula>
    </cfRule>
  </conditionalFormatting>
  <conditionalFormatting sqref="Y266">
    <cfRule type="notContainsBlanks" dxfId="5" priority="14413">
      <formula>LEN(TRIM(Y266))&gt;0</formula>
    </cfRule>
  </conditionalFormatting>
  <conditionalFormatting sqref="Z266">
    <cfRule type="notContainsBlanks" dxfId="6" priority="14335">
      <formula>LEN(TRIM(Z266))&gt;0</formula>
    </cfRule>
  </conditionalFormatting>
  <conditionalFormatting sqref="AB266">
    <cfRule type="cellIs" dxfId="7" priority="14251" operator="notEqual">
      <formula>0</formula>
    </cfRule>
  </conditionalFormatting>
  <conditionalFormatting sqref="Q267">
    <cfRule type="notContainsBlanks" dxfId="1" priority="19063">
      <formula>LEN(TRIM(Q267))&gt;0</formula>
    </cfRule>
  </conditionalFormatting>
  <conditionalFormatting sqref="W267">
    <cfRule type="notContainsBlanks" dxfId="0" priority="19141">
      <formula>LEN(TRIM(W267))&gt;0</formula>
    </cfRule>
  </conditionalFormatting>
  <conditionalFormatting sqref="Y267">
    <cfRule type="notContainsBlanks" dxfId="5" priority="19115">
      <formula>LEN(TRIM(Y267))&gt;0</formula>
    </cfRule>
  </conditionalFormatting>
  <conditionalFormatting sqref="Z267">
    <cfRule type="notContainsBlanks" dxfId="6" priority="19089">
      <formula>LEN(TRIM(Z267))&gt;0</formula>
    </cfRule>
  </conditionalFormatting>
  <conditionalFormatting sqref="AA267">
    <cfRule type="cellIs" dxfId="8" priority="19011" operator="equal">
      <formula>2</formula>
    </cfRule>
    <cfRule type="cellIs" dxfId="8" priority="18985" operator="equal">
      <formula>4</formula>
    </cfRule>
  </conditionalFormatting>
  <conditionalFormatting sqref="W269">
    <cfRule type="notContainsBlanks" dxfId="0" priority="19326">
      <formula>LEN(TRIM(W269))&gt;0</formula>
    </cfRule>
  </conditionalFormatting>
  <conditionalFormatting sqref="Q272">
    <cfRule type="notContainsBlanks" dxfId="1" priority="18880">
      <formula>LEN(TRIM(Q272))&gt;0</formula>
    </cfRule>
  </conditionalFormatting>
  <conditionalFormatting sqref="R272">
    <cfRule type="notContainsBlanks" dxfId="2" priority="18802">
      <formula>LEN(TRIM(R272))&gt;0</formula>
    </cfRule>
  </conditionalFormatting>
  <conditionalFormatting sqref="S272">
    <cfRule type="notContainsBlanks" dxfId="3" priority="18356">
      <formula>LEN(TRIM(S272))&gt;0</formula>
    </cfRule>
  </conditionalFormatting>
  <conditionalFormatting sqref="U272">
    <cfRule type="notContainsBlanks" dxfId="4" priority="18278">
      <formula>LEN(TRIM(U272))&gt;0</formula>
    </cfRule>
  </conditionalFormatting>
  <conditionalFormatting sqref="W272">
    <cfRule type="notContainsBlanks" dxfId="0" priority="18646">
      <formula>LEN(TRIM(W272))&gt;0</formula>
    </cfRule>
  </conditionalFormatting>
  <conditionalFormatting sqref="Y272">
    <cfRule type="notContainsBlanks" dxfId="5" priority="18568">
      <formula>LEN(TRIM(Y272))&gt;0</formula>
    </cfRule>
  </conditionalFormatting>
  <conditionalFormatting sqref="Z272">
    <cfRule type="notContainsBlanks" dxfId="6" priority="18490">
      <formula>LEN(TRIM(Z272))&gt;0</formula>
    </cfRule>
  </conditionalFormatting>
  <conditionalFormatting sqref="AB272">
    <cfRule type="cellIs" dxfId="7" priority="18408" operator="notEqual">
      <formula>0</formula>
    </cfRule>
  </conditionalFormatting>
  <conditionalFormatting sqref="Q273">
    <cfRule type="notContainsBlanks" dxfId="1" priority="18854">
      <formula>LEN(TRIM(Q273))&gt;0</formula>
    </cfRule>
  </conditionalFormatting>
  <conditionalFormatting sqref="R273">
    <cfRule type="notContainsBlanks" dxfId="2" priority="18776">
      <formula>LEN(TRIM(R273))&gt;0</formula>
    </cfRule>
  </conditionalFormatting>
  <conditionalFormatting sqref="S273">
    <cfRule type="notContainsBlanks" dxfId="3" priority="18330">
      <formula>LEN(TRIM(S273))&gt;0</formula>
    </cfRule>
  </conditionalFormatting>
  <conditionalFormatting sqref="U273">
    <cfRule type="notContainsBlanks" dxfId="4" priority="18252">
      <formula>LEN(TRIM(U273))&gt;0</formula>
    </cfRule>
  </conditionalFormatting>
  <conditionalFormatting sqref="W273">
    <cfRule type="notContainsBlanks" dxfId="0" priority="18620">
      <formula>LEN(TRIM(W273))&gt;0</formula>
    </cfRule>
  </conditionalFormatting>
  <conditionalFormatting sqref="Y273">
    <cfRule type="notContainsBlanks" dxfId="5" priority="18542">
      <formula>LEN(TRIM(Y273))&gt;0</formula>
    </cfRule>
  </conditionalFormatting>
  <conditionalFormatting sqref="Z273">
    <cfRule type="notContainsBlanks" dxfId="6" priority="18464">
      <formula>LEN(TRIM(Z273))&gt;0</formula>
    </cfRule>
  </conditionalFormatting>
  <conditionalFormatting sqref="Q274">
    <cfRule type="notContainsBlanks" dxfId="1" priority="18828">
      <formula>LEN(TRIM(Q274))&gt;0</formula>
    </cfRule>
  </conditionalFormatting>
  <conditionalFormatting sqref="R274">
    <cfRule type="notContainsBlanks" dxfId="2" priority="18750">
      <formula>LEN(TRIM(R274))&gt;0</formula>
    </cfRule>
  </conditionalFormatting>
  <conditionalFormatting sqref="S274">
    <cfRule type="notContainsBlanks" dxfId="3" priority="18304">
      <formula>LEN(TRIM(S274))&gt;0</formula>
    </cfRule>
  </conditionalFormatting>
  <conditionalFormatting sqref="U274">
    <cfRule type="notContainsBlanks" dxfId="4" priority="18226">
      <formula>LEN(TRIM(U274))&gt;0</formula>
    </cfRule>
  </conditionalFormatting>
  <conditionalFormatting sqref="W274">
    <cfRule type="notContainsBlanks" dxfId="0" priority="18594">
      <formula>LEN(TRIM(W274))&gt;0</formula>
    </cfRule>
  </conditionalFormatting>
  <conditionalFormatting sqref="Y274">
    <cfRule type="notContainsBlanks" dxfId="5" priority="18516">
      <formula>LEN(TRIM(Y274))&gt;0</formula>
    </cfRule>
  </conditionalFormatting>
  <conditionalFormatting sqref="Z274">
    <cfRule type="notContainsBlanks" dxfId="6" priority="18438">
      <formula>LEN(TRIM(Z274))&gt;0</formula>
    </cfRule>
  </conditionalFormatting>
  <conditionalFormatting sqref="AB274">
    <cfRule type="cellIs" dxfId="7" priority="18382" operator="notEqual">
      <formula>0</formula>
    </cfRule>
  </conditionalFormatting>
  <conditionalFormatting sqref="Q276">
    <cfRule type="notContainsBlanks" dxfId="1" priority="18200">
      <formula>LEN(TRIM(Q276))&gt;0</formula>
    </cfRule>
  </conditionalFormatting>
  <conditionalFormatting sqref="R276">
    <cfRule type="notContainsBlanks" dxfId="2" priority="18071">
      <formula>LEN(TRIM(R276))&gt;0</formula>
    </cfRule>
  </conditionalFormatting>
  <conditionalFormatting sqref="S276">
    <cfRule type="notContainsBlanks" dxfId="3" priority="17300">
      <formula>LEN(TRIM(S276))&gt;0</formula>
    </cfRule>
  </conditionalFormatting>
  <conditionalFormatting sqref="U276">
    <cfRule type="notContainsBlanks" dxfId="4" priority="17170">
      <formula>LEN(TRIM(U276))&gt;0</formula>
    </cfRule>
  </conditionalFormatting>
  <conditionalFormatting sqref="W276">
    <cfRule type="notContainsBlanks" dxfId="0" priority="17811">
      <formula>LEN(TRIM(W276))&gt;0</formula>
    </cfRule>
  </conditionalFormatting>
  <conditionalFormatting sqref="Y276">
    <cfRule type="notContainsBlanks" dxfId="5" priority="17681">
      <formula>LEN(TRIM(Y276))&gt;0</formula>
    </cfRule>
  </conditionalFormatting>
  <conditionalFormatting sqref="Z276">
    <cfRule type="notContainsBlanks" dxfId="6" priority="17551">
      <formula>LEN(TRIM(Z276))&gt;0</formula>
    </cfRule>
  </conditionalFormatting>
  <conditionalFormatting sqref="AB276">
    <cfRule type="cellIs" dxfId="7" priority="17424" operator="notEqual">
      <formula>0</formula>
    </cfRule>
  </conditionalFormatting>
  <conditionalFormatting sqref="Q277">
    <cfRule type="notContainsBlanks" dxfId="1" priority="18174">
      <formula>LEN(TRIM(Q277))&gt;0</formula>
    </cfRule>
  </conditionalFormatting>
  <conditionalFormatting sqref="R277">
    <cfRule type="notContainsBlanks" dxfId="2" priority="18045">
      <formula>LEN(TRIM(R277))&gt;0</formula>
    </cfRule>
  </conditionalFormatting>
  <conditionalFormatting sqref="S277">
    <cfRule type="notContainsBlanks" dxfId="3" priority="17274">
      <formula>LEN(TRIM(S277))&gt;0</formula>
    </cfRule>
  </conditionalFormatting>
  <conditionalFormatting sqref="U277">
    <cfRule type="notContainsBlanks" dxfId="4" priority="17144">
      <formula>LEN(TRIM(U277))&gt;0</formula>
    </cfRule>
  </conditionalFormatting>
  <conditionalFormatting sqref="W277">
    <cfRule type="notContainsBlanks" dxfId="0" priority="17785">
      <formula>LEN(TRIM(W277))&gt;0</formula>
    </cfRule>
  </conditionalFormatting>
  <conditionalFormatting sqref="Y277">
    <cfRule type="notContainsBlanks" dxfId="5" priority="17655">
      <formula>LEN(TRIM(Y277))&gt;0</formula>
    </cfRule>
  </conditionalFormatting>
  <conditionalFormatting sqref="Z277">
    <cfRule type="notContainsBlanks" dxfId="6" priority="17525">
      <formula>LEN(TRIM(Z277))&gt;0</formula>
    </cfRule>
  </conditionalFormatting>
  <conditionalFormatting sqref="AB277">
    <cfRule type="cellIs" dxfId="7" priority="17404" operator="notEqual">
      <formula>0</formula>
    </cfRule>
  </conditionalFormatting>
  <conditionalFormatting sqref="Q278">
    <cfRule type="notContainsBlanks" dxfId="1" priority="18148">
      <formula>LEN(TRIM(Q278))&gt;0</formula>
    </cfRule>
  </conditionalFormatting>
  <conditionalFormatting sqref="R278">
    <cfRule type="notContainsBlanks" dxfId="2" priority="18019">
      <formula>LEN(TRIM(R278))&gt;0</formula>
    </cfRule>
  </conditionalFormatting>
  <conditionalFormatting sqref="S278">
    <cfRule type="notContainsBlanks" dxfId="3" priority="17248">
      <formula>LEN(TRIM(S278))&gt;0</formula>
    </cfRule>
  </conditionalFormatting>
  <conditionalFormatting sqref="U278">
    <cfRule type="notContainsBlanks" dxfId="4" priority="17118">
      <formula>LEN(TRIM(U278))&gt;0</formula>
    </cfRule>
  </conditionalFormatting>
  <conditionalFormatting sqref="W278">
    <cfRule type="notContainsBlanks" dxfId="0" priority="17759">
      <formula>LEN(TRIM(W278))&gt;0</formula>
    </cfRule>
  </conditionalFormatting>
  <conditionalFormatting sqref="Y278">
    <cfRule type="notContainsBlanks" dxfId="5" priority="17629">
      <formula>LEN(TRIM(Y278))&gt;0</formula>
    </cfRule>
  </conditionalFormatting>
  <conditionalFormatting sqref="Z278">
    <cfRule type="notContainsBlanks" dxfId="6" priority="17499">
      <formula>LEN(TRIM(Z278))&gt;0</formula>
    </cfRule>
  </conditionalFormatting>
  <conditionalFormatting sqref="AB278">
    <cfRule type="cellIs" dxfId="7" priority="17378" operator="notEqual">
      <formula>0</formula>
    </cfRule>
  </conditionalFormatting>
  <conditionalFormatting sqref="Q279">
    <cfRule type="notContainsBlanks" dxfId="1" priority="18122">
      <formula>LEN(TRIM(Q279))&gt;0</formula>
    </cfRule>
  </conditionalFormatting>
  <conditionalFormatting sqref="R279">
    <cfRule type="notContainsBlanks" dxfId="2" priority="17993">
      <formula>LEN(TRIM(R279))&gt;0</formula>
    </cfRule>
  </conditionalFormatting>
  <conditionalFormatting sqref="S279">
    <cfRule type="notContainsBlanks" dxfId="3" priority="17222">
      <formula>LEN(TRIM(S279))&gt;0</formula>
    </cfRule>
  </conditionalFormatting>
  <conditionalFormatting sqref="U279">
    <cfRule type="notContainsBlanks" dxfId="4" priority="17092">
      <formula>LEN(TRIM(U279))&gt;0</formula>
    </cfRule>
  </conditionalFormatting>
  <conditionalFormatting sqref="W279">
    <cfRule type="notContainsBlanks" dxfId="0" priority="17733">
      <formula>LEN(TRIM(W279))&gt;0</formula>
    </cfRule>
  </conditionalFormatting>
  <conditionalFormatting sqref="Y279">
    <cfRule type="notContainsBlanks" dxfId="5" priority="17603">
      <formula>LEN(TRIM(Y279))&gt;0</formula>
    </cfRule>
  </conditionalFormatting>
  <conditionalFormatting sqref="Z279">
    <cfRule type="notContainsBlanks" dxfId="6" priority="17473">
      <formula>LEN(TRIM(Z279))&gt;0</formula>
    </cfRule>
  </conditionalFormatting>
  <conditionalFormatting sqref="AB279">
    <cfRule type="cellIs" dxfId="7" priority="17352" operator="notEqual">
      <formula>0</formula>
    </cfRule>
  </conditionalFormatting>
  <conditionalFormatting sqref="Q280">
    <cfRule type="notContainsBlanks" dxfId="1" priority="18096">
      <formula>LEN(TRIM(Q280))&gt;0</formula>
    </cfRule>
  </conditionalFormatting>
  <conditionalFormatting sqref="R280">
    <cfRule type="notContainsBlanks" dxfId="2" priority="17967">
      <formula>LEN(TRIM(R280))&gt;0</formula>
    </cfRule>
  </conditionalFormatting>
  <conditionalFormatting sqref="S280">
    <cfRule type="notContainsBlanks" dxfId="3" priority="17196">
      <formula>LEN(TRIM(S280))&gt;0</formula>
    </cfRule>
  </conditionalFormatting>
  <conditionalFormatting sqref="U280">
    <cfRule type="notContainsBlanks" dxfId="4" priority="17066">
      <formula>LEN(TRIM(U280))&gt;0</formula>
    </cfRule>
  </conditionalFormatting>
  <conditionalFormatting sqref="W280">
    <cfRule type="notContainsBlanks" dxfId="0" priority="17707">
      <formula>LEN(TRIM(W280))&gt;0</formula>
    </cfRule>
  </conditionalFormatting>
  <conditionalFormatting sqref="Y280">
    <cfRule type="notContainsBlanks" dxfId="5" priority="17577">
      <formula>LEN(TRIM(Y280))&gt;0</formula>
    </cfRule>
  </conditionalFormatting>
  <conditionalFormatting sqref="Z280">
    <cfRule type="notContainsBlanks" dxfId="6" priority="17447">
      <formula>LEN(TRIM(Z280))&gt;0</formula>
    </cfRule>
  </conditionalFormatting>
  <conditionalFormatting sqref="AB280">
    <cfRule type="cellIs" dxfId="7" priority="17326" operator="notEqual">
      <formula>0</formula>
    </cfRule>
  </conditionalFormatting>
  <conditionalFormatting sqref="Q283">
    <cfRule type="notContainsBlanks" dxfId="1" priority="17040">
      <formula>LEN(TRIM(Q283))&gt;0</formula>
    </cfRule>
  </conditionalFormatting>
  <conditionalFormatting sqref="R283">
    <cfRule type="notContainsBlanks" dxfId="2" priority="17014">
      <formula>LEN(TRIM(R283))&gt;0</formula>
    </cfRule>
  </conditionalFormatting>
  <conditionalFormatting sqref="S283">
    <cfRule type="notContainsBlanks" dxfId="3" priority="16856">
      <formula>LEN(TRIM(S283))&gt;0</formula>
    </cfRule>
  </conditionalFormatting>
  <conditionalFormatting sqref="U283">
    <cfRule type="notContainsBlanks" dxfId="4" priority="16830">
      <formula>LEN(TRIM(U283))&gt;0</formula>
    </cfRule>
  </conditionalFormatting>
  <conditionalFormatting sqref="W283">
    <cfRule type="notContainsBlanks" dxfId="0" priority="16962">
      <formula>LEN(TRIM(W283))&gt;0</formula>
    </cfRule>
  </conditionalFormatting>
  <conditionalFormatting sqref="Y283">
    <cfRule type="notContainsBlanks" dxfId="5" priority="16936">
      <formula>LEN(TRIM(Y283))&gt;0</formula>
    </cfRule>
  </conditionalFormatting>
  <conditionalFormatting sqref="Z283">
    <cfRule type="notContainsBlanks" dxfId="6" priority="16910">
      <formula>LEN(TRIM(Z283))&gt;0</formula>
    </cfRule>
  </conditionalFormatting>
  <conditionalFormatting sqref="AB283">
    <cfRule type="cellIs" dxfId="7" priority="16882" operator="notEqual">
      <formula>0</formula>
    </cfRule>
  </conditionalFormatting>
  <conditionalFormatting sqref="Q285">
    <cfRule type="notContainsBlanks" dxfId="1" priority="16804">
      <formula>LEN(TRIM(Q285))&gt;0</formula>
    </cfRule>
  </conditionalFormatting>
  <conditionalFormatting sqref="R285">
    <cfRule type="notContainsBlanks" dxfId="2" priority="16700">
      <formula>LEN(TRIM(R285))&gt;0</formula>
    </cfRule>
  </conditionalFormatting>
  <conditionalFormatting sqref="S285">
    <cfRule type="notContainsBlanks" dxfId="3" priority="16154">
      <formula>LEN(TRIM(S285))&gt;0</formula>
    </cfRule>
  </conditionalFormatting>
  <conditionalFormatting sqref="U285">
    <cfRule type="notContainsBlanks" dxfId="4" priority="16050">
      <formula>LEN(TRIM(U285))&gt;0</formula>
    </cfRule>
  </conditionalFormatting>
  <conditionalFormatting sqref="W285">
    <cfRule type="notContainsBlanks" dxfId="0" priority="16492">
      <formula>LEN(TRIM(W285))&gt;0</formula>
    </cfRule>
  </conditionalFormatting>
  <conditionalFormatting sqref="Y285">
    <cfRule type="notContainsBlanks" dxfId="5" priority="16388">
      <formula>LEN(TRIM(Y285))&gt;0</formula>
    </cfRule>
  </conditionalFormatting>
  <conditionalFormatting sqref="Z285">
    <cfRule type="notContainsBlanks" dxfId="6" priority="16284">
      <formula>LEN(TRIM(Z285))&gt;0</formula>
    </cfRule>
  </conditionalFormatting>
  <conditionalFormatting sqref="Q286">
    <cfRule type="notContainsBlanks" dxfId="1" priority="16778">
      <formula>LEN(TRIM(Q286))&gt;0</formula>
    </cfRule>
  </conditionalFormatting>
  <conditionalFormatting sqref="R286">
    <cfRule type="notContainsBlanks" dxfId="2" priority="16674">
      <formula>LEN(TRIM(R286))&gt;0</formula>
    </cfRule>
  </conditionalFormatting>
  <conditionalFormatting sqref="S286">
    <cfRule type="notContainsBlanks" dxfId="3" priority="16128">
      <formula>LEN(TRIM(S286))&gt;0</formula>
    </cfRule>
  </conditionalFormatting>
  <conditionalFormatting sqref="U286">
    <cfRule type="notContainsBlanks" dxfId="4" priority="16024">
      <formula>LEN(TRIM(U286))&gt;0</formula>
    </cfRule>
  </conditionalFormatting>
  <conditionalFormatting sqref="W286">
    <cfRule type="notContainsBlanks" dxfId="0" priority="16466">
      <formula>LEN(TRIM(W286))&gt;0</formula>
    </cfRule>
  </conditionalFormatting>
  <conditionalFormatting sqref="Y286">
    <cfRule type="notContainsBlanks" dxfId="5" priority="16362">
      <formula>LEN(TRIM(Y286))&gt;0</formula>
    </cfRule>
  </conditionalFormatting>
  <conditionalFormatting sqref="Z286">
    <cfRule type="notContainsBlanks" dxfId="6" priority="16258">
      <formula>LEN(TRIM(Z286))&gt;0</formula>
    </cfRule>
  </conditionalFormatting>
  <conditionalFormatting sqref="Q287">
    <cfRule type="notContainsBlanks" dxfId="1" priority="16752">
      <formula>LEN(TRIM(Q287))&gt;0</formula>
    </cfRule>
  </conditionalFormatting>
  <conditionalFormatting sqref="R287">
    <cfRule type="notContainsBlanks" dxfId="2" priority="16648">
      <formula>LEN(TRIM(R287))&gt;0</formula>
    </cfRule>
  </conditionalFormatting>
  <conditionalFormatting sqref="S287">
    <cfRule type="notContainsBlanks" dxfId="3" priority="16102">
      <formula>LEN(TRIM(S287))&gt;0</formula>
    </cfRule>
  </conditionalFormatting>
  <conditionalFormatting sqref="U287">
    <cfRule type="notContainsBlanks" dxfId="4" priority="15999">
      <formula>LEN(TRIM(U287))&gt;0</formula>
    </cfRule>
  </conditionalFormatting>
  <conditionalFormatting sqref="W287">
    <cfRule type="notContainsBlanks" dxfId="0" priority="16440">
      <formula>LEN(TRIM(W287))&gt;0</formula>
    </cfRule>
  </conditionalFormatting>
  <conditionalFormatting sqref="Y287">
    <cfRule type="notContainsBlanks" dxfId="5" priority="16336">
      <formula>LEN(TRIM(Y287))&gt;0</formula>
    </cfRule>
  </conditionalFormatting>
  <conditionalFormatting sqref="Z287">
    <cfRule type="notContainsBlanks" dxfId="6" priority="16232">
      <formula>LEN(TRIM(Z287))&gt;0</formula>
    </cfRule>
  </conditionalFormatting>
  <conditionalFormatting sqref="Q288">
    <cfRule type="notContainsBlanks" dxfId="1" priority="16726">
      <formula>LEN(TRIM(Q288))&gt;0</formula>
    </cfRule>
  </conditionalFormatting>
  <conditionalFormatting sqref="R288">
    <cfRule type="notContainsBlanks" dxfId="2" priority="16622">
      <formula>LEN(TRIM(R288))&gt;0</formula>
    </cfRule>
  </conditionalFormatting>
  <conditionalFormatting sqref="S288">
    <cfRule type="notContainsBlanks" dxfId="3" priority="16076">
      <formula>LEN(TRIM(S288))&gt;0</formula>
    </cfRule>
  </conditionalFormatting>
  <conditionalFormatting sqref="U288">
    <cfRule type="notContainsBlanks" dxfId="4" priority="15973">
      <formula>LEN(TRIM(U288))&gt;0</formula>
    </cfRule>
  </conditionalFormatting>
  <conditionalFormatting sqref="W288">
    <cfRule type="notContainsBlanks" dxfId="0" priority="16414">
      <formula>LEN(TRIM(W288))&gt;0</formula>
    </cfRule>
  </conditionalFormatting>
  <conditionalFormatting sqref="Y288">
    <cfRule type="notContainsBlanks" dxfId="5" priority="16310">
      <formula>LEN(TRIM(Y288))&gt;0</formula>
    </cfRule>
  </conditionalFormatting>
  <conditionalFormatting sqref="Z288">
    <cfRule type="notContainsBlanks" dxfId="6" priority="16206">
      <formula>LEN(TRIM(Z288))&gt;0</formula>
    </cfRule>
  </conditionalFormatting>
  <conditionalFormatting sqref="AB288">
    <cfRule type="cellIs" dxfId="7" priority="16180" operator="notEqual">
      <formula>0</formula>
    </cfRule>
  </conditionalFormatting>
  <conditionalFormatting sqref="Q290">
    <cfRule type="notContainsBlanks" dxfId="1" priority="15947">
      <formula>LEN(TRIM(Q290))&gt;0</formula>
    </cfRule>
  </conditionalFormatting>
  <conditionalFormatting sqref="R290">
    <cfRule type="notContainsBlanks" dxfId="2" priority="15817">
      <formula>LEN(TRIM(R290))&gt;0</formula>
    </cfRule>
  </conditionalFormatting>
  <conditionalFormatting sqref="S290">
    <cfRule type="notContainsBlanks" dxfId="3" priority="15035">
      <formula>LEN(TRIM(S290))&gt;0</formula>
    </cfRule>
  </conditionalFormatting>
  <conditionalFormatting sqref="U290">
    <cfRule type="notContainsBlanks" dxfId="4" priority="14905">
      <formula>LEN(TRIM(U290))&gt;0</formula>
    </cfRule>
  </conditionalFormatting>
  <conditionalFormatting sqref="W290">
    <cfRule type="notContainsBlanks" dxfId="0" priority="15557">
      <formula>LEN(TRIM(W290))&gt;0</formula>
    </cfRule>
  </conditionalFormatting>
  <conditionalFormatting sqref="Y290">
    <cfRule type="notContainsBlanks" dxfId="5" priority="15427">
      <formula>LEN(TRIM(Y290))&gt;0</formula>
    </cfRule>
  </conditionalFormatting>
  <conditionalFormatting sqref="Z290">
    <cfRule type="notContainsBlanks" dxfId="6" priority="15297">
      <formula>LEN(TRIM(Z290))&gt;0</formula>
    </cfRule>
  </conditionalFormatting>
  <conditionalFormatting sqref="AB290">
    <cfRule type="cellIs" dxfId="7" priority="15165" operator="notEqual">
      <formula>0</formula>
    </cfRule>
  </conditionalFormatting>
  <conditionalFormatting sqref="Q291">
    <cfRule type="notContainsBlanks" dxfId="1" priority="15921">
      <formula>LEN(TRIM(Q291))&gt;0</formula>
    </cfRule>
  </conditionalFormatting>
  <conditionalFormatting sqref="R291">
    <cfRule type="notContainsBlanks" dxfId="2" priority="15791">
      <formula>LEN(TRIM(R291))&gt;0</formula>
    </cfRule>
  </conditionalFormatting>
  <conditionalFormatting sqref="S291">
    <cfRule type="notContainsBlanks" dxfId="3" priority="15009">
      <formula>LEN(TRIM(S291))&gt;0</formula>
    </cfRule>
  </conditionalFormatting>
  <conditionalFormatting sqref="U291">
    <cfRule type="notContainsBlanks" dxfId="4" priority="14879">
      <formula>LEN(TRIM(U291))&gt;0</formula>
    </cfRule>
  </conditionalFormatting>
  <conditionalFormatting sqref="W291">
    <cfRule type="notContainsBlanks" dxfId="0" priority="15531">
      <formula>LEN(TRIM(W291))&gt;0</formula>
    </cfRule>
  </conditionalFormatting>
  <conditionalFormatting sqref="Y291">
    <cfRule type="notContainsBlanks" dxfId="5" priority="15401">
      <formula>LEN(TRIM(Y291))&gt;0</formula>
    </cfRule>
  </conditionalFormatting>
  <conditionalFormatting sqref="Z291">
    <cfRule type="notContainsBlanks" dxfId="6" priority="15271">
      <formula>LEN(TRIM(Z291))&gt;0</formula>
    </cfRule>
  </conditionalFormatting>
  <conditionalFormatting sqref="AB291">
    <cfRule type="cellIs" dxfId="7" priority="15139" operator="notEqual">
      <formula>0</formula>
    </cfRule>
  </conditionalFormatting>
  <conditionalFormatting sqref="Q292">
    <cfRule type="notContainsBlanks" dxfId="1" priority="15895">
      <formula>LEN(TRIM(Q292))&gt;0</formula>
    </cfRule>
  </conditionalFormatting>
  <conditionalFormatting sqref="R292">
    <cfRule type="notContainsBlanks" dxfId="2" priority="15765">
      <formula>LEN(TRIM(R292))&gt;0</formula>
    </cfRule>
  </conditionalFormatting>
  <conditionalFormatting sqref="S292">
    <cfRule type="notContainsBlanks" dxfId="3" priority="14983">
      <formula>LEN(TRIM(S292))&gt;0</formula>
    </cfRule>
  </conditionalFormatting>
  <conditionalFormatting sqref="U292">
    <cfRule type="notContainsBlanks" dxfId="4" priority="14853">
      <formula>LEN(TRIM(U292))&gt;0</formula>
    </cfRule>
  </conditionalFormatting>
  <conditionalFormatting sqref="W292">
    <cfRule type="notContainsBlanks" dxfId="0" priority="15505">
      <formula>LEN(TRIM(W292))&gt;0</formula>
    </cfRule>
  </conditionalFormatting>
  <conditionalFormatting sqref="Y292">
    <cfRule type="notContainsBlanks" dxfId="5" priority="15375">
      <formula>LEN(TRIM(Y292))&gt;0</formula>
    </cfRule>
  </conditionalFormatting>
  <conditionalFormatting sqref="Z292">
    <cfRule type="notContainsBlanks" dxfId="6" priority="15245">
      <formula>LEN(TRIM(Z292))&gt;0</formula>
    </cfRule>
  </conditionalFormatting>
  <conditionalFormatting sqref="AB292">
    <cfRule type="cellIs" dxfId="7" priority="15113" operator="notEqual">
      <formula>0</formula>
    </cfRule>
  </conditionalFormatting>
  <conditionalFormatting sqref="Q293">
    <cfRule type="notContainsBlanks" dxfId="1" priority="15869">
      <formula>LEN(TRIM(Q293))&gt;0</formula>
    </cfRule>
  </conditionalFormatting>
  <conditionalFormatting sqref="R293">
    <cfRule type="notContainsBlanks" dxfId="2" priority="15739">
      <formula>LEN(TRIM(R293))&gt;0</formula>
    </cfRule>
  </conditionalFormatting>
  <conditionalFormatting sqref="S293">
    <cfRule type="notContainsBlanks" dxfId="3" priority="14957">
      <formula>LEN(TRIM(S293))&gt;0</formula>
    </cfRule>
  </conditionalFormatting>
  <conditionalFormatting sqref="U293">
    <cfRule type="notContainsBlanks" dxfId="4" priority="14827">
      <formula>LEN(TRIM(U293))&gt;0</formula>
    </cfRule>
  </conditionalFormatting>
  <conditionalFormatting sqref="W293">
    <cfRule type="notContainsBlanks" dxfId="0" priority="15479">
      <formula>LEN(TRIM(W293))&gt;0</formula>
    </cfRule>
  </conditionalFormatting>
  <conditionalFormatting sqref="Y293">
    <cfRule type="notContainsBlanks" dxfId="5" priority="15349">
      <formula>LEN(TRIM(Y293))&gt;0</formula>
    </cfRule>
  </conditionalFormatting>
  <conditionalFormatting sqref="Z293">
    <cfRule type="notContainsBlanks" dxfId="6" priority="15219">
      <formula>LEN(TRIM(Z293))&gt;0</formula>
    </cfRule>
  </conditionalFormatting>
  <conditionalFormatting sqref="AB293">
    <cfRule type="cellIs" dxfId="7" priority="15087" operator="notEqual">
      <formula>0</formula>
    </cfRule>
  </conditionalFormatting>
  <conditionalFormatting sqref="Q294">
    <cfRule type="notContainsBlanks" dxfId="1" priority="15843">
      <formula>LEN(TRIM(Q294))&gt;0</formula>
    </cfRule>
  </conditionalFormatting>
  <conditionalFormatting sqref="R294">
    <cfRule type="notContainsBlanks" dxfId="2" priority="15713">
      <formula>LEN(TRIM(R294))&gt;0</formula>
    </cfRule>
  </conditionalFormatting>
  <conditionalFormatting sqref="S294">
    <cfRule type="notContainsBlanks" dxfId="3" priority="14931">
      <formula>LEN(TRIM(S294))&gt;0</formula>
    </cfRule>
  </conditionalFormatting>
  <conditionalFormatting sqref="U294">
    <cfRule type="notContainsBlanks" dxfId="4" priority="14801">
      <formula>LEN(TRIM(U294))&gt;0</formula>
    </cfRule>
  </conditionalFormatting>
  <conditionalFormatting sqref="W294">
    <cfRule type="notContainsBlanks" dxfId="0" priority="15453">
      <formula>LEN(TRIM(W294))&gt;0</formula>
    </cfRule>
  </conditionalFormatting>
  <conditionalFormatting sqref="Y294">
    <cfRule type="notContainsBlanks" dxfId="5" priority="15323">
      <formula>LEN(TRIM(Y294))&gt;0</formula>
    </cfRule>
  </conditionalFormatting>
  <conditionalFormatting sqref="Z294">
    <cfRule type="notContainsBlanks" dxfId="6" priority="15193">
      <formula>LEN(TRIM(Z294))&gt;0</formula>
    </cfRule>
  </conditionalFormatting>
  <conditionalFormatting sqref="AB294">
    <cfRule type="cellIs" dxfId="7" priority="15061" operator="notEqual">
      <formula>0</formula>
    </cfRule>
  </conditionalFormatting>
  <conditionalFormatting sqref="Q297">
    <cfRule type="notContainsBlanks" dxfId="1" priority="14775">
      <formula>LEN(TRIM(Q297))&gt;0</formula>
    </cfRule>
  </conditionalFormatting>
  <conditionalFormatting sqref="R297">
    <cfRule type="notContainsBlanks" dxfId="2" priority="14697">
      <formula>LEN(TRIM(R297))&gt;0</formula>
    </cfRule>
  </conditionalFormatting>
  <conditionalFormatting sqref="S297">
    <cfRule type="notContainsBlanks" dxfId="3" priority="14224">
      <formula>LEN(TRIM(S297))&gt;0</formula>
    </cfRule>
  </conditionalFormatting>
  <conditionalFormatting sqref="U297">
    <cfRule type="notContainsBlanks" dxfId="4" priority="14146">
      <formula>LEN(TRIM(U297))&gt;0</formula>
    </cfRule>
  </conditionalFormatting>
  <conditionalFormatting sqref="W297">
    <cfRule type="notContainsBlanks" dxfId="0" priority="14542">
      <formula>LEN(TRIM(W297))&gt;0</formula>
    </cfRule>
  </conditionalFormatting>
  <conditionalFormatting sqref="Y297">
    <cfRule type="notContainsBlanks" dxfId="5" priority="14464">
      <formula>LEN(TRIM(Y297))&gt;0</formula>
    </cfRule>
  </conditionalFormatting>
  <conditionalFormatting sqref="Z297">
    <cfRule type="notContainsBlanks" dxfId="6" priority="14386">
      <formula>LEN(TRIM(Z297))&gt;0</formula>
    </cfRule>
  </conditionalFormatting>
  <conditionalFormatting sqref="AB297">
    <cfRule type="cellIs" dxfId="7" priority="14302" operator="notEqual">
      <formula>0</formula>
    </cfRule>
  </conditionalFormatting>
  <conditionalFormatting sqref="Q298">
    <cfRule type="notContainsBlanks" dxfId="1" priority="14749">
      <formula>LEN(TRIM(Q298))&gt;0</formula>
    </cfRule>
  </conditionalFormatting>
  <conditionalFormatting sqref="R298">
    <cfRule type="notContainsBlanks" dxfId="2" priority="14672">
      <formula>LEN(TRIM(R298))&gt;0</formula>
    </cfRule>
  </conditionalFormatting>
  <conditionalFormatting sqref="S298">
    <cfRule type="notContainsBlanks" dxfId="3" priority="14198">
      <formula>LEN(TRIM(S298))&gt;0</formula>
    </cfRule>
  </conditionalFormatting>
  <conditionalFormatting sqref="U298">
    <cfRule type="notContainsBlanks" dxfId="4" priority="14120">
      <formula>LEN(TRIM(U298))&gt;0</formula>
    </cfRule>
  </conditionalFormatting>
  <conditionalFormatting sqref="W298">
    <cfRule type="notContainsBlanks" dxfId="0" priority="14516">
      <formula>LEN(TRIM(W298))&gt;0</formula>
    </cfRule>
  </conditionalFormatting>
  <conditionalFormatting sqref="Y298">
    <cfRule type="notContainsBlanks" dxfId="5" priority="14438">
      <formula>LEN(TRIM(Y298))&gt;0</formula>
    </cfRule>
  </conditionalFormatting>
  <conditionalFormatting sqref="Z298">
    <cfRule type="notContainsBlanks" dxfId="6" priority="14360">
      <formula>LEN(TRIM(Z298))&gt;0</formula>
    </cfRule>
  </conditionalFormatting>
  <conditionalFormatting sqref="AB298">
    <cfRule type="cellIs" dxfId="7" priority="14276" operator="notEqual">
      <formula>0</formula>
    </cfRule>
  </conditionalFormatting>
  <conditionalFormatting sqref="Q299">
    <cfRule type="notContainsBlanks" dxfId="1" priority="14723">
      <formula>LEN(TRIM(Q299))&gt;0</formula>
    </cfRule>
  </conditionalFormatting>
  <conditionalFormatting sqref="R299">
    <cfRule type="notContainsBlanks" dxfId="2" priority="14646">
      <formula>LEN(TRIM(R299))&gt;0</formula>
    </cfRule>
  </conditionalFormatting>
  <conditionalFormatting sqref="S299">
    <cfRule type="notContainsBlanks" dxfId="3" priority="14172">
      <formula>LEN(TRIM(S299))&gt;0</formula>
    </cfRule>
  </conditionalFormatting>
  <conditionalFormatting sqref="U299">
    <cfRule type="notContainsBlanks" dxfId="4" priority="14094">
      <formula>LEN(TRIM(U299))&gt;0</formula>
    </cfRule>
  </conditionalFormatting>
  <conditionalFormatting sqref="W299">
    <cfRule type="notContainsBlanks" dxfId="0" priority="14490">
      <formula>LEN(TRIM(W299))&gt;0</formula>
    </cfRule>
  </conditionalFormatting>
  <conditionalFormatting sqref="Y299">
    <cfRule type="notContainsBlanks" dxfId="5" priority="14412">
      <formula>LEN(TRIM(Y299))&gt;0</formula>
    </cfRule>
  </conditionalFormatting>
  <conditionalFormatting sqref="Z299">
    <cfRule type="notContainsBlanks" dxfId="6" priority="14334">
      <formula>LEN(TRIM(Z299))&gt;0</formula>
    </cfRule>
  </conditionalFormatting>
  <conditionalFormatting sqref="AB299">
    <cfRule type="cellIs" dxfId="7" priority="14250" operator="notEqual">
      <formula>0</formula>
    </cfRule>
  </conditionalFormatting>
  <conditionalFormatting sqref="Q300">
    <cfRule type="notContainsBlanks" dxfId="1" priority="19062">
      <formula>LEN(TRIM(Q300))&gt;0</formula>
    </cfRule>
  </conditionalFormatting>
  <conditionalFormatting sqref="W300">
    <cfRule type="notContainsBlanks" dxfId="0" priority="19140">
      <formula>LEN(TRIM(W300))&gt;0</formula>
    </cfRule>
  </conditionalFormatting>
  <conditionalFormatting sqref="Y300">
    <cfRule type="notContainsBlanks" dxfId="5" priority="19114">
      <formula>LEN(TRIM(Y300))&gt;0</formula>
    </cfRule>
  </conditionalFormatting>
  <conditionalFormatting sqref="Z300">
    <cfRule type="notContainsBlanks" dxfId="6" priority="19088">
      <formula>LEN(TRIM(Z300))&gt;0</formula>
    </cfRule>
  </conditionalFormatting>
  <conditionalFormatting sqref="AA300">
    <cfRule type="cellIs" dxfId="8" priority="19010" operator="equal">
      <formula>2</formula>
    </cfRule>
    <cfRule type="cellIs" dxfId="8" priority="18984" operator="equal">
      <formula>4</formula>
    </cfRule>
  </conditionalFormatting>
  <conditionalFormatting sqref="W302">
    <cfRule type="notContainsBlanks" dxfId="0" priority="14061">
      <formula>LEN(TRIM(W302))&gt;0</formula>
    </cfRule>
  </conditionalFormatting>
  <conditionalFormatting sqref="Q305">
    <cfRule type="notContainsBlanks" dxfId="1" priority="14044">
      <formula>LEN(TRIM(Q305))&gt;0</formula>
    </cfRule>
  </conditionalFormatting>
  <conditionalFormatting sqref="R305">
    <cfRule type="notContainsBlanks" dxfId="2" priority="14041">
      <formula>LEN(TRIM(R305))&gt;0</formula>
    </cfRule>
  </conditionalFormatting>
  <conditionalFormatting sqref="S305">
    <cfRule type="notContainsBlanks" dxfId="3" priority="14024">
      <formula>LEN(TRIM(S305))&gt;0</formula>
    </cfRule>
  </conditionalFormatting>
  <conditionalFormatting sqref="U305">
    <cfRule type="notContainsBlanks" dxfId="4" priority="14021">
      <formula>LEN(TRIM(U305))&gt;0</formula>
    </cfRule>
  </conditionalFormatting>
  <conditionalFormatting sqref="W305">
    <cfRule type="notContainsBlanks" dxfId="0" priority="14035">
      <formula>LEN(TRIM(W305))&gt;0</formula>
    </cfRule>
  </conditionalFormatting>
  <conditionalFormatting sqref="Y305">
    <cfRule type="notContainsBlanks" dxfId="5" priority="14032">
      <formula>LEN(TRIM(Y305))&gt;0</formula>
    </cfRule>
  </conditionalFormatting>
  <conditionalFormatting sqref="Z305">
    <cfRule type="notContainsBlanks" dxfId="6" priority="14029">
      <formula>LEN(TRIM(Z305))&gt;0</formula>
    </cfRule>
  </conditionalFormatting>
  <conditionalFormatting sqref="AB305">
    <cfRule type="cellIs" dxfId="7" priority="14026" operator="notEqual">
      <formula>0</formula>
    </cfRule>
  </conditionalFormatting>
  <conditionalFormatting sqref="Q306">
    <cfRule type="notContainsBlanks" dxfId="1" priority="14043">
      <formula>LEN(TRIM(Q306))&gt;0</formula>
    </cfRule>
  </conditionalFormatting>
  <conditionalFormatting sqref="R306">
    <cfRule type="notContainsBlanks" dxfId="2" priority="14040">
      <formula>LEN(TRIM(R306))&gt;0</formula>
    </cfRule>
  </conditionalFormatting>
  <conditionalFormatting sqref="S306">
    <cfRule type="notContainsBlanks" dxfId="3" priority="14023">
      <formula>LEN(TRIM(S306))&gt;0</formula>
    </cfRule>
  </conditionalFormatting>
  <conditionalFormatting sqref="U306">
    <cfRule type="notContainsBlanks" dxfId="4" priority="14020">
      <formula>LEN(TRIM(U306))&gt;0</formula>
    </cfRule>
  </conditionalFormatting>
  <conditionalFormatting sqref="W306">
    <cfRule type="notContainsBlanks" dxfId="0" priority="14034">
      <formula>LEN(TRIM(W306))&gt;0</formula>
    </cfRule>
  </conditionalFormatting>
  <conditionalFormatting sqref="Y306">
    <cfRule type="notContainsBlanks" dxfId="5" priority="14031">
      <formula>LEN(TRIM(Y306))&gt;0</formula>
    </cfRule>
  </conditionalFormatting>
  <conditionalFormatting sqref="Z306">
    <cfRule type="notContainsBlanks" dxfId="6" priority="14028">
      <formula>LEN(TRIM(Z306))&gt;0</formula>
    </cfRule>
  </conditionalFormatting>
  <conditionalFormatting sqref="Q307">
    <cfRule type="notContainsBlanks" dxfId="1" priority="14042">
      <formula>LEN(TRIM(Q307))&gt;0</formula>
    </cfRule>
  </conditionalFormatting>
  <conditionalFormatting sqref="R307">
    <cfRule type="notContainsBlanks" dxfId="2" priority="14039">
      <formula>LEN(TRIM(R307))&gt;0</formula>
    </cfRule>
  </conditionalFormatting>
  <conditionalFormatting sqref="S307">
    <cfRule type="notContainsBlanks" dxfId="3" priority="14022">
      <formula>LEN(TRIM(S307))&gt;0</formula>
    </cfRule>
  </conditionalFormatting>
  <conditionalFormatting sqref="U307">
    <cfRule type="notContainsBlanks" dxfId="4" priority="14019">
      <formula>LEN(TRIM(U307))&gt;0</formula>
    </cfRule>
  </conditionalFormatting>
  <conditionalFormatting sqref="W307">
    <cfRule type="notContainsBlanks" dxfId="0" priority="14033">
      <formula>LEN(TRIM(W307))&gt;0</formula>
    </cfRule>
  </conditionalFormatting>
  <conditionalFormatting sqref="Y307">
    <cfRule type="notContainsBlanks" dxfId="5" priority="14030">
      <formula>LEN(TRIM(Y307))&gt;0</formula>
    </cfRule>
  </conditionalFormatting>
  <conditionalFormatting sqref="Z307">
    <cfRule type="notContainsBlanks" dxfId="6" priority="14027">
      <formula>LEN(TRIM(Z307))&gt;0</formula>
    </cfRule>
  </conditionalFormatting>
  <conditionalFormatting sqref="AB307">
    <cfRule type="cellIs" dxfId="7" priority="14025" operator="notEqual">
      <formula>0</formula>
    </cfRule>
  </conditionalFormatting>
  <conditionalFormatting sqref="Q309">
    <cfRule type="notContainsBlanks" dxfId="1" priority="14018">
      <formula>LEN(TRIM(Q309))&gt;0</formula>
    </cfRule>
  </conditionalFormatting>
  <conditionalFormatting sqref="R309">
    <cfRule type="notContainsBlanks" dxfId="2" priority="14013">
      <formula>LEN(TRIM(R309))&gt;0</formula>
    </cfRule>
  </conditionalFormatting>
  <conditionalFormatting sqref="S309">
    <cfRule type="notContainsBlanks" dxfId="3" priority="13983">
      <formula>LEN(TRIM(S309))&gt;0</formula>
    </cfRule>
  </conditionalFormatting>
  <conditionalFormatting sqref="U309">
    <cfRule type="notContainsBlanks" dxfId="4" priority="13978">
      <formula>LEN(TRIM(U309))&gt;0</formula>
    </cfRule>
  </conditionalFormatting>
  <conditionalFormatting sqref="W309">
    <cfRule type="notContainsBlanks" dxfId="0" priority="14003">
      <formula>LEN(TRIM(W309))&gt;0</formula>
    </cfRule>
  </conditionalFormatting>
  <conditionalFormatting sqref="Y309">
    <cfRule type="notContainsBlanks" dxfId="5" priority="13998">
      <formula>LEN(TRIM(Y309))&gt;0</formula>
    </cfRule>
  </conditionalFormatting>
  <conditionalFormatting sqref="Z309">
    <cfRule type="notContainsBlanks" dxfId="6" priority="13993">
      <formula>LEN(TRIM(Z309))&gt;0</formula>
    </cfRule>
  </conditionalFormatting>
  <conditionalFormatting sqref="AB309">
    <cfRule type="cellIs" dxfId="7" priority="13988" operator="notEqual">
      <formula>0</formula>
    </cfRule>
  </conditionalFormatting>
  <conditionalFormatting sqref="Q310">
    <cfRule type="notContainsBlanks" dxfId="1" priority="14017">
      <formula>LEN(TRIM(Q310))&gt;0</formula>
    </cfRule>
  </conditionalFormatting>
  <conditionalFormatting sqref="R310">
    <cfRule type="notContainsBlanks" dxfId="2" priority="14012">
      <formula>LEN(TRIM(R310))&gt;0</formula>
    </cfRule>
  </conditionalFormatting>
  <conditionalFormatting sqref="S310">
    <cfRule type="notContainsBlanks" dxfId="3" priority="13982">
      <formula>LEN(TRIM(S310))&gt;0</formula>
    </cfRule>
  </conditionalFormatting>
  <conditionalFormatting sqref="U310">
    <cfRule type="notContainsBlanks" dxfId="4" priority="13977">
      <formula>LEN(TRIM(U310))&gt;0</formula>
    </cfRule>
  </conditionalFormatting>
  <conditionalFormatting sqref="W310">
    <cfRule type="notContainsBlanks" dxfId="0" priority="14002">
      <formula>LEN(TRIM(W310))&gt;0</formula>
    </cfRule>
  </conditionalFormatting>
  <conditionalFormatting sqref="Y310">
    <cfRule type="notContainsBlanks" dxfId="5" priority="13997">
      <formula>LEN(TRIM(Y310))&gt;0</formula>
    </cfRule>
  </conditionalFormatting>
  <conditionalFormatting sqref="Z310">
    <cfRule type="notContainsBlanks" dxfId="6" priority="13992">
      <formula>LEN(TRIM(Z310))&gt;0</formula>
    </cfRule>
  </conditionalFormatting>
  <conditionalFormatting sqref="AB310">
    <cfRule type="cellIs" dxfId="7" priority="13987" operator="notEqual">
      <formula>0</formula>
    </cfRule>
  </conditionalFormatting>
  <conditionalFormatting sqref="Q311">
    <cfRule type="notContainsBlanks" dxfId="1" priority="14016">
      <formula>LEN(TRIM(Q311))&gt;0</formula>
    </cfRule>
  </conditionalFormatting>
  <conditionalFormatting sqref="R311">
    <cfRule type="notContainsBlanks" dxfId="2" priority="14011">
      <formula>LEN(TRIM(R311))&gt;0</formula>
    </cfRule>
  </conditionalFormatting>
  <conditionalFormatting sqref="S311">
    <cfRule type="notContainsBlanks" dxfId="3" priority="13981">
      <formula>LEN(TRIM(S311))&gt;0</formula>
    </cfRule>
  </conditionalFormatting>
  <conditionalFormatting sqref="U311">
    <cfRule type="notContainsBlanks" dxfId="4" priority="13976">
      <formula>LEN(TRIM(U311))&gt;0</formula>
    </cfRule>
  </conditionalFormatting>
  <conditionalFormatting sqref="W311">
    <cfRule type="notContainsBlanks" dxfId="0" priority="14001">
      <formula>LEN(TRIM(W311))&gt;0</formula>
    </cfRule>
  </conditionalFormatting>
  <conditionalFormatting sqref="Y311">
    <cfRule type="notContainsBlanks" dxfId="5" priority="13996">
      <formula>LEN(TRIM(Y311))&gt;0</formula>
    </cfRule>
  </conditionalFormatting>
  <conditionalFormatting sqref="Z311">
    <cfRule type="notContainsBlanks" dxfId="6" priority="13991">
      <formula>LEN(TRIM(Z311))&gt;0</formula>
    </cfRule>
  </conditionalFormatting>
  <conditionalFormatting sqref="AB311">
    <cfRule type="cellIs" dxfId="7" priority="13986" operator="notEqual">
      <formula>0</formula>
    </cfRule>
  </conditionalFormatting>
  <conditionalFormatting sqref="Q312">
    <cfRule type="notContainsBlanks" dxfId="1" priority="14015">
      <formula>LEN(TRIM(Q312))&gt;0</formula>
    </cfRule>
  </conditionalFormatting>
  <conditionalFormatting sqref="R312">
    <cfRule type="notContainsBlanks" dxfId="2" priority="14010">
      <formula>LEN(TRIM(R312))&gt;0</formula>
    </cfRule>
  </conditionalFormatting>
  <conditionalFormatting sqref="S312">
    <cfRule type="notContainsBlanks" dxfId="3" priority="13980">
      <formula>LEN(TRIM(S312))&gt;0</formula>
    </cfRule>
  </conditionalFormatting>
  <conditionalFormatting sqref="U312">
    <cfRule type="notContainsBlanks" dxfId="4" priority="13975">
      <formula>LEN(TRIM(U312))&gt;0</formula>
    </cfRule>
  </conditionalFormatting>
  <conditionalFormatting sqref="W312">
    <cfRule type="notContainsBlanks" dxfId="0" priority="14000">
      <formula>LEN(TRIM(W312))&gt;0</formula>
    </cfRule>
  </conditionalFormatting>
  <conditionalFormatting sqref="Y312">
    <cfRule type="notContainsBlanks" dxfId="5" priority="13995">
      <formula>LEN(TRIM(Y312))&gt;0</formula>
    </cfRule>
  </conditionalFormatting>
  <conditionalFormatting sqref="Z312">
    <cfRule type="notContainsBlanks" dxfId="6" priority="13990">
      <formula>LEN(TRIM(Z312))&gt;0</formula>
    </cfRule>
  </conditionalFormatting>
  <conditionalFormatting sqref="AB312">
    <cfRule type="cellIs" dxfId="7" priority="13985" operator="notEqual">
      <formula>0</formula>
    </cfRule>
  </conditionalFormatting>
  <conditionalFormatting sqref="Q313">
    <cfRule type="notContainsBlanks" dxfId="1" priority="14014">
      <formula>LEN(TRIM(Q313))&gt;0</formula>
    </cfRule>
  </conditionalFormatting>
  <conditionalFormatting sqref="R313">
    <cfRule type="notContainsBlanks" dxfId="2" priority="14009">
      <formula>LEN(TRIM(R313))&gt;0</formula>
    </cfRule>
  </conditionalFormatting>
  <conditionalFormatting sqref="S313">
    <cfRule type="notContainsBlanks" dxfId="3" priority="13979">
      <formula>LEN(TRIM(S313))&gt;0</formula>
    </cfRule>
  </conditionalFormatting>
  <conditionalFormatting sqref="U313">
    <cfRule type="notContainsBlanks" dxfId="4" priority="13974">
      <formula>LEN(TRIM(U313))&gt;0</formula>
    </cfRule>
  </conditionalFormatting>
  <conditionalFormatting sqref="W313">
    <cfRule type="notContainsBlanks" dxfId="0" priority="13999">
      <formula>LEN(TRIM(W313))&gt;0</formula>
    </cfRule>
  </conditionalFormatting>
  <conditionalFormatting sqref="Y313">
    <cfRule type="notContainsBlanks" dxfId="5" priority="13994">
      <formula>LEN(TRIM(Y313))&gt;0</formula>
    </cfRule>
  </conditionalFormatting>
  <conditionalFormatting sqref="Z313">
    <cfRule type="notContainsBlanks" dxfId="6" priority="13989">
      <formula>LEN(TRIM(Z313))&gt;0</formula>
    </cfRule>
  </conditionalFormatting>
  <conditionalFormatting sqref="AB313">
    <cfRule type="cellIs" dxfId="7" priority="13984" operator="notEqual">
      <formula>0</formula>
    </cfRule>
  </conditionalFormatting>
  <conditionalFormatting sqref="Q316">
    <cfRule type="notContainsBlanks" dxfId="1" priority="13973">
      <formula>LEN(TRIM(Q316))&gt;0</formula>
    </cfRule>
  </conditionalFormatting>
  <conditionalFormatting sqref="R316">
    <cfRule type="notContainsBlanks" dxfId="2" priority="13972">
      <formula>LEN(TRIM(R316))&gt;0</formula>
    </cfRule>
  </conditionalFormatting>
  <conditionalFormatting sqref="S316">
    <cfRule type="notContainsBlanks" dxfId="3" priority="13966">
      <formula>LEN(TRIM(S316))&gt;0</formula>
    </cfRule>
  </conditionalFormatting>
  <conditionalFormatting sqref="U316">
    <cfRule type="notContainsBlanks" dxfId="4" priority="13965">
      <formula>LEN(TRIM(U316))&gt;0</formula>
    </cfRule>
  </conditionalFormatting>
  <conditionalFormatting sqref="W316">
    <cfRule type="notContainsBlanks" dxfId="0" priority="13970">
      <formula>LEN(TRIM(W316))&gt;0</formula>
    </cfRule>
  </conditionalFormatting>
  <conditionalFormatting sqref="Y316">
    <cfRule type="notContainsBlanks" dxfId="5" priority="13969">
      <formula>LEN(TRIM(Y316))&gt;0</formula>
    </cfRule>
  </conditionalFormatting>
  <conditionalFormatting sqref="Z316">
    <cfRule type="notContainsBlanks" dxfId="6" priority="13968">
      <formula>LEN(TRIM(Z316))&gt;0</formula>
    </cfRule>
  </conditionalFormatting>
  <conditionalFormatting sqref="AB316">
    <cfRule type="cellIs" dxfId="7" priority="13967" operator="notEqual">
      <formula>0</formula>
    </cfRule>
  </conditionalFormatting>
  <conditionalFormatting sqref="Q318">
    <cfRule type="notContainsBlanks" dxfId="1" priority="13964">
      <formula>LEN(TRIM(Q318))&gt;0</formula>
    </cfRule>
  </conditionalFormatting>
  <conditionalFormatting sqref="R318">
    <cfRule type="notContainsBlanks" dxfId="2" priority="13960">
      <formula>LEN(TRIM(R318))&gt;0</formula>
    </cfRule>
  </conditionalFormatting>
  <conditionalFormatting sqref="S318">
    <cfRule type="notContainsBlanks" dxfId="3" priority="13939">
      <formula>LEN(TRIM(S318))&gt;0</formula>
    </cfRule>
  </conditionalFormatting>
  <conditionalFormatting sqref="U318">
    <cfRule type="notContainsBlanks" dxfId="4" priority="13935">
      <formula>LEN(TRIM(U318))&gt;0</formula>
    </cfRule>
  </conditionalFormatting>
  <conditionalFormatting sqref="W318">
    <cfRule type="notContainsBlanks" dxfId="0" priority="13952">
      <formula>LEN(TRIM(W318))&gt;0</formula>
    </cfRule>
  </conditionalFormatting>
  <conditionalFormatting sqref="Y318">
    <cfRule type="notContainsBlanks" dxfId="5" priority="13948">
      <formula>LEN(TRIM(Y318))&gt;0</formula>
    </cfRule>
  </conditionalFormatting>
  <conditionalFormatting sqref="Z318">
    <cfRule type="notContainsBlanks" dxfId="6" priority="13944">
      <formula>LEN(TRIM(Z318))&gt;0</formula>
    </cfRule>
  </conditionalFormatting>
  <conditionalFormatting sqref="Q319">
    <cfRule type="notContainsBlanks" dxfId="1" priority="13963">
      <formula>LEN(TRIM(Q319))&gt;0</formula>
    </cfRule>
  </conditionalFormatting>
  <conditionalFormatting sqref="R319">
    <cfRule type="notContainsBlanks" dxfId="2" priority="13959">
      <formula>LEN(TRIM(R319))&gt;0</formula>
    </cfRule>
  </conditionalFormatting>
  <conditionalFormatting sqref="S319">
    <cfRule type="notContainsBlanks" dxfId="3" priority="13938">
      <formula>LEN(TRIM(S319))&gt;0</formula>
    </cfRule>
  </conditionalFormatting>
  <conditionalFormatting sqref="U319">
    <cfRule type="notContainsBlanks" dxfId="4" priority="13934">
      <formula>LEN(TRIM(U319))&gt;0</formula>
    </cfRule>
  </conditionalFormatting>
  <conditionalFormatting sqref="W319">
    <cfRule type="notContainsBlanks" dxfId="0" priority="13951">
      <formula>LEN(TRIM(W319))&gt;0</formula>
    </cfRule>
  </conditionalFormatting>
  <conditionalFormatting sqref="Y319">
    <cfRule type="notContainsBlanks" dxfId="5" priority="13947">
      <formula>LEN(TRIM(Y319))&gt;0</formula>
    </cfRule>
  </conditionalFormatting>
  <conditionalFormatting sqref="Z319">
    <cfRule type="notContainsBlanks" dxfId="6" priority="13943">
      <formula>LEN(TRIM(Z319))&gt;0</formula>
    </cfRule>
  </conditionalFormatting>
  <conditionalFormatting sqref="Q320">
    <cfRule type="notContainsBlanks" dxfId="1" priority="13962">
      <formula>LEN(TRIM(Q320))&gt;0</formula>
    </cfRule>
  </conditionalFormatting>
  <conditionalFormatting sqref="R320">
    <cfRule type="notContainsBlanks" dxfId="2" priority="13958">
      <formula>LEN(TRIM(R320))&gt;0</formula>
    </cfRule>
  </conditionalFormatting>
  <conditionalFormatting sqref="S320">
    <cfRule type="notContainsBlanks" dxfId="3" priority="13937">
      <formula>LEN(TRIM(S320))&gt;0</formula>
    </cfRule>
  </conditionalFormatting>
  <conditionalFormatting sqref="U320">
    <cfRule type="notContainsBlanks" dxfId="4" priority="13933">
      <formula>LEN(TRIM(U320))&gt;0</formula>
    </cfRule>
  </conditionalFormatting>
  <conditionalFormatting sqref="W320">
    <cfRule type="notContainsBlanks" dxfId="0" priority="13950">
      <formula>LEN(TRIM(W320))&gt;0</formula>
    </cfRule>
  </conditionalFormatting>
  <conditionalFormatting sqref="Y320">
    <cfRule type="notContainsBlanks" dxfId="5" priority="13946">
      <formula>LEN(TRIM(Y320))&gt;0</formula>
    </cfRule>
  </conditionalFormatting>
  <conditionalFormatting sqref="Z320">
    <cfRule type="notContainsBlanks" dxfId="6" priority="13942">
      <formula>LEN(TRIM(Z320))&gt;0</formula>
    </cfRule>
  </conditionalFormatting>
  <conditionalFormatting sqref="Q321">
    <cfRule type="notContainsBlanks" dxfId="1" priority="13961">
      <formula>LEN(TRIM(Q321))&gt;0</formula>
    </cfRule>
  </conditionalFormatting>
  <conditionalFormatting sqref="R321">
    <cfRule type="notContainsBlanks" dxfId="2" priority="13957">
      <formula>LEN(TRIM(R321))&gt;0</formula>
    </cfRule>
  </conditionalFormatting>
  <conditionalFormatting sqref="S321">
    <cfRule type="notContainsBlanks" dxfId="3" priority="13936">
      <formula>LEN(TRIM(S321))&gt;0</formula>
    </cfRule>
  </conditionalFormatting>
  <conditionalFormatting sqref="U321">
    <cfRule type="notContainsBlanks" dxfId="4" priority="13932">
      <formula>LEN(TRIM(U321))&gt;0</formula>
    </cfRule>
  </conditionalFormatting>
  <conditionalFormatting sqref="W321">
    <cfRule type="notContainsBlanks" dxfId="0" priority="13949">
      <formula>LEN(TRIM(W321))&gt;0</formula>
    </cfRule>
  </conditionalFormatting>
  <conditionalFormatting sqref="Y321">
    <cfRule type="notContainsBlanks" dxfId="5" priority="13945">
      <formula>LEN(TRIM(Y321))&gt;0</formula>
    </cfRule>
  </conditionalFormatting>
  <conditionalFormatting sqref="Z321">
    <cfRule type="notContainsBlanks" dxfId="6" priority="13941">
      <formula>LEN(TRIM(Z321))&gt;0</formula>
    </cfRule>
  </conditionalFormatting>
  <conditionalFormatting sqref="AB321">
    <cfRule type="cellIs" dxfId="7" priority="13940" operator="notEqual">
      <formula>0</formula>
    </cfRule>
  </conditionalFormatting>
  <conditionalFormatting sqref="Q323">
    <cfRule type="notContainsBlanks" dxfId="1" priority="13931">
      <formula>LEN(TRIM(Q323))&gt;0</formula>
    </cfRule>
  </conditionalFormatting>
  <conditionalFormatting sqref="R323">
    <cfRule type="notContainsBlanks" dxfId="2" priority="13926">
      <formula>LEN(TRIM(R323))&gt;0</formula>
    </cfRule>
  </conditionalFormatting>
  <conditionalFormatting sqref="S323">
    <cfRule type="notContainsBlanks" dxfId="3" priority="13896">
      <formula>LEN(TRIM(S323))&gt;0</formula>
    </cfRule>
  </conditionalFormatting>
  <conditionalFormatting sqref="U323">
    <cfRule type="notContainsBlanks" dxfId="4" priority="13891">
      <formula>LEN(TRIM(U323))&gt;0</formula>
    </cfRule>
  </conditionalFormatting>
  <conditionalFormatting sqref="W323">
    <cfRule type="notContainsBlanks" dxfId="0" priority="13916">
      <formula>LEN(TRIM(W323))&gt;0</formula>
    </cfRule>
  </conditionalFormatting>
  <conditionalFormatting sqref="Y323">
    <cfRule type="notContainsBlanks" dxfId="5" priority="13911">
      <formula>LEN(TRIM(Y323))&gt;0</formula>
    </cfRule>
  </conditionalFormatting>
  <conditionalFormatting sqref="Z323">
    <cfRule type="notContainsBlanks" dxfId="6" priority="13906">
      <formula>LEN(TRIM(Z323))&gt;0</formula>
    </cfRule>
  </conditionalFormatting>
  <conditionalFormatting sqref="AB323">
    <cfRule type="cellIs" dxfId="7" priority="13901" operator="notEqual">
      <formula>0</formula>
    </cfRule>
  </conditionalFormatting>
  <conditionalFormatting sqref="Q324">
    <cfRule type="notContainsBlanks" dxfId="1" priority="13930">
      <formula>LEN(TRIM(Q324))&gt;0</formula>
    </cfRule>
  </conditionalFormatting>
  <conditionalFormatting sqref="R324">
    <cfRule type="notContainsBlanks" dxfId="2" priority="13925">
      <formula>LEN(TRIM(R324))&gt;0</formula>
    </cfRule>
  </conditionalFormatting>
  <conditionalFormatting sqref="S324">
    <cfRule type="notContainsBlanks" dxfId="3" priority="13895">
      <formula>LEN(TRIM(S324))&gt;0</formula>
    </cfRule>
  </conditionalFormatting>
  <conditionalFormatting sqref="U324">
    <cfRule type="notContainsBlanks" dxfId="4" priority="13890">
      <formula>LEN(TRIM(U324))&gt;0</formula>
    </cfRule>
  </conditionalFormatting>
  <conditionalFormatting sqref="W324">
    <cfRule type="notContainsBlanks" dxfId="0" priority="13915">
      <formula>LEN(TRIM(W324))&gt;0</formula>
    </cfRule>
  </conditionalFormatting>
  <conditionalFormatting sqref="Y324">
    <cfRule type="notContainsBlanks" dxfId="5" priority="13910">
      <formula>LEN(TRIM(Y324))&gt;0</formula>
    </cfRule>
  </conditionalFormatting>
  <conditionalFormatting sqref="Z324">
    <cfRule type="notContainsBlanks" dxfId="6" priority="13905">
      <formula>LEN(TRIM(Z324))&gt;0</formula>
    </cfRule>
  </conditionalFormatting>
  <conditionalFormatting sqref="AB324">
    <cfRule type="cellIs" dxfId="7" priority="13900" operator="notEqual">
      <formula>0</formula>
    </cfRule>
  </conditionalFormatting>
  <conditionalFormatting sqref="Q325">
    <cfRule type="notContainsBlanks" dxfId="1" priority="13929">
      <formula>LEN(TRIM(Q325))&gt;0</formula>
    </cfRule>
  </conditionalFormatting>
  <conditionalFormatting sqref="R325">
    <cfRule type="notContainsBlanks" dxfId="2" priority="13924">
      <formula>LEN(TRIM(R325))&gt;0</formula>
    </cfRule>
  </conditionalFormatting>
  <conditionalFormatting sqref="S325">
    <cfRule type="notContainsBlanks" dxfId="3" priority="13894">
      <formula>LEN(TRIM(S325))&gt;0</formula>
    </cfRule>
  </conditionalFormatting>
  <conditionalFormatting sqref="U325">
    <cfRule type="notContainsBlanks" dxfId="4" priority="13889">
      <formula>LEN(TRIM(U325))&gt;0</formula>
    </cfRule>
  </conditionalFormatting>
  <conditionalFormatting sqref="W325">
    <cfRule type="notContainsBlanks" dxfId="0" priority="13914">
      <formula>LEN(TRIM(W325))&gt;0</formula>
    </cfRule>
  </conditionalFormatting>
  <conditionalFormatting sqref="Y325">
    <cfRule type="notContainsBlanks" dxfId="5" priority="13909">
      <formula>LEN(TRIM(Y325))&gt;0</formula>
    </cfRule>
  </conditionalFormatting>
  <conditionalFormatting sqref="Z325">
    <cfRule type="notContainsBlanks" dxfId="6" priority="13904">
      <formula>LEN(TRIM(Z325))&gt;0</formula>
    </cfRule>
  </conditionalFormatting>
  <conditionalFormatting sqref="AB325">
    <cfRule type="cellIs" dxfId="7" priority="13899" operator="notEqual">
      <formula>0</formula>
    </cfRule>
  </conditionalFormatting>
  <conditionalFormatting sqref="Q326">
    <cfRule type="notContainsBlanks" dxfId="1" priority="13928">
      <formula>LEN(TRIM(Q326))&gt;0</formula>
    </cfRule>
  </conditionalFormatting>
  <conditionalFormatting sqref="R326">
    <cfRule type="notContainsBlanks" dxfId="2" priority="13923">
      <formula>LEN(TRIM(R326))&gt;0</formula>
    </cfRule>
  </conditionalFormatting>
  <conditionalFormatting sqref="S326">
    <cfRule type="notContainsBlanks" dxfId="3" priority="13893">
      <formula>LEN(TRIM(S326))&gt;0</formula>
    </cfRule>
  </conditionalFormatting>
  <conditionalFormatting sqref="U326">
    <cfRule type="notContainsBlanks" dxfId="4" priority="13888">
      <formula>LEN(TRIM(U326))&gt;0</formula>
    </cfRule>
  </conditionalFormatting>
  <conditionalFormatting sqref="W326">
    <cfRule type="notContainsBlanks" dxfId="0" priority="13913">
      <formula>LEN(TRIM(W326))&gt;0</formula>
    </cfRule>
  </conditionalFormatting>
  <conditionalFormatting sqref="Y326">
    <cfRule type="notContainsBlanks" dxfId="5" priority="13908">
      <formula>LEN(TRIM(Y326))&gt;0</formula>
    </cfRule>
  </conditionalFormatting>
  <conditionalFormatting sqref="Z326">
    <cfRule type="notContainsBlanks" dxfId="6" priority="13903">
      <formula>LEN(TRIM(Z326))&gt;0</formula>
    </cfRule>
  </conditionalFormatting>
  <conditionalFormatting sqref="AB326">
    <cfRule type="cellIs" dxfId="7" priority="13898" operator="notEqual">
      <formula>0</formula>
    </cfRule>
  </conditionalFormatting>
  <conditionalFormatting sqref="Q327">
    <cfRule type="notContainsBlanks" dxfId="1" priority="13927">
      <formula>LEN(TRIM(Q327))&gt;0</formula>
    </cfRule>
  </conditionalFormatting>
  <conditionalFormatting sqref="R327">
    <cfRule type="notContainsBlanks" dxfId="2" priority="13922">
      <formula>LEN(TRIM(R327))&gt;0</formula>
    </cfRule>
  </conditionalFormatting>
  <conditionalFormatting sqref="S327">
    <cfRule type="notContainsBlanks" dxfId="3" priority="13892">
      <formula>LEN(TRIM(S327))&gt;0</formula>
    </cfRule>
  </conditionalFormatting>
  <conditionalFormatting sqref="U327">
    <cfRule type="notContainsBlanks" dxfId="4" priority="13887">
      <formula>LEN(TRIM(U327))&gt;0</formula>
    </cfRule>
  </conditionalFormatting>
  <conditionalFormatting sqref="W327">
    <cfRule type="notContainsBlanks" dxfId="0" priority="13912">
      <formula>LEN(TRIM(W327))&gt;0</formula>
    </cfRule>
  </conditionalFormatting>
  <conditionalFormatting sqref="Y327">
    <cfRule type="notContainsBlanks" dxfId="5" priority="13907">
      <formula>LEN(TRIM(Y327))&gt;0</formula>
    </cfRule>
  </conditionalFormatting>
  <conditionalFormatting sqref="Z327">
    <cfRule type="notContainsBlanks" dxfId="6" priority="13902">
      <formula>LEN(TRIM(Z327))&gt;0</formula>
    </cfRule>
  </conditionalFormatting>
  <conditionalFormatting sqref="AB327">
    <cfRule type="cellIs" dxfId="7" priority="13897" operator="notEqual">
      <formula>0</formula>
    </cfRule>
  </conditionalFormatting>
  <conditionalFormatting sqref="Q330">
    <cfRule type="notContainsBlanks" dxfId="1" priority="13886">
      <formula>LEN(TRIM(Q330))&gt;0</formula>
    </cfRule>
  </conditionalFormatting>
  <conditionalFormatting sqref="R330">
    <cfRule type="notContainsBlanks" dxfId="2" priority="13883">
      <formula>LEN(TRIM(R330))&gt;0</formula>
    </cfRule>
  </conditionalFormatting>
  <conditionalFormatting sqref="S330">
    <cfRule type="notContainsBlanks" dxfId="3" priority="13865">
      <formula>LEN(TRIM(S330))&gt;0</formula>
    </cfRule>
  </conditionalFormatting>
  <conditionalFormatting sqref="U330">
    <cfRule type="notContainsBlanks" dxfId="4" priority="13862">
      <formula>LEN(TRIM(U330))&gt;0</formula>
    </cfRule>
  </conditionalFormatting>
  <conditionalFormatting sqref="W330">
    <cfRule type="notContainsBlanks" dxfId="0" priority="13877">
      <formula>LEN(TRIM(W330))&gt;0</formula>
    </cfRule>
  </conditionalFormatting>
  <conditionalFormatting sqref="Y330">
    <cfRule type="notContainsBlanks" dxfId="5" priority="13874">
      <formula>LEN(TRIM(Y330))&gt;0</formula>
    </cfRule>
  </conditionalFormatting>
  <conditionalFormatting sqref="Z330">
    <cfRule type="notContainsBlanks" dxfId="6" priority="13871">
      <formula>LEN(TRIM(Z330))&gt;0</formula>
    </cfRule>
  </conditionalFormatting>
  <conditionalFormatting sqref="AB330">
    <cfRule type="cellIs" dxfId="7" priority="13868" operator="notEqual">
      <formula>0</formula>
    </cfRule>
  </conditionalFormatting>
  <conditionalFormatting sqref="Q331">
    <cfRule type="notContainsBlanks" dxfId="1" priority="13885">
      <formula>LEN(TRIM(Q331))&gt;0</formula>
    </cfRule>
  </conditionalFormatting>
  <conditionalFormatting sqref="R331">
    <cfRule type="notContainsBlanks" dxfId="2" priority="13882">
      <formula>LEN(TRIM(R331))&gt;0</formula>
    </cfRule>
  </conditionalFormatting>
  <conditionalFormatting sqref="S331">
    <cfRule type="notContainsBlanks" dxfId="3" priority="13864">
      <formula>LEN(TRIM(S331))&gt;0</formula>
    </cfRule>
  </conditionalFormatting>
  <conditionalFormatting sqref="U331">
    <cfRule type="notContainsBlanks" dxfId="4" priority="13861">
      <formula>LEN(TRIM(U331))&gt;0</formula>
    </cfRule>
  </conditionalFormatting>
  <conditionalFormatting sqref="W331">
    <cfRule type="notContainsBlanks" dxfId="0" priority="13876">
      <formula>LEN(TRIM(W331))&gt;0</formula>
    </cfRule>
  </conditionalFormatting>
  <conditionalFormatting sqref="Y331">
    <cfRule type="notContainsBlanks" dxfId="5" priority="13873">
      <formula>LEN(TRIM(Y331))&gt;0</formula>
    </cfRule>
  </conditionalFormatting>
  <conditionalFormatting sqref="Z331">
    <cfRule type="notContainsBlanks" dxfId="6" priority="13870">
      <formula>LEN(TRIM(Z331))&gt;0</formula>
    </cfRule>
  </conditionalFormatting>
  <conditionalFormatting sqref="AB331">
    <cfRule type="cellIs" dxfId="7" priority="13867" operator="notEqual">
      <formula>0</formula>
    </cfRule>
  </conditionalFormatting>
  <conditionalFormatting sqref="Q332">
    <cfRule type="notContainsBlanks" dxfId="1" priority="13884">
      <formula>LEN(TRIM(Q332))&gt;0</formula>
    </cfRule>
  </conditionalFormatting>
  <conditionalFormatting sqref="R332">
    <cfRule type="notContainsBlanks" dxfId="2" priority="13881">
      <formula>LEN(TRIM(R332))&gt;0</formula>
    </cfRule>
  </conditionalFormatting>
  <conditionalFormatting sqref="S332">
    <cfRule type="notContainsBlanks" dxfId="3" priority="13863">
      <formula>LEN(TRIM(S332))&gt;0</formula>
    </cfRule>
  </conditionalFormatting>
  <conditionalFormatting sqref="U332">
    <cfRule type="notContainsBlanks" dxfId="4" priority="13860">
      <formula>LEN(TRIM(U332))&gt;0</formula>
    </cfRule>
  </conditionalFormatting>
  <conditionalFormatting sqref="W332">
    <cfRule type="notContainsBlanks" dxfId="0" priority="13875">
      <formula>LEN(TRIM(W332))&gt;0</formula>
    </cfRule>
  </conditionalFormatting>
  <conditionalFormatting sqref="Y332">
    <cfRule type="notContainsBlanks" dxfId="5" priority="13872">
      <formula>LEN(TRIM(Y332))&gt;0</formula>
    </cfRule>
  </conditionalFormatting>
  <conditionalFormatting sqref="Z332">
    <cfRule type="notContainsBlanks" dxfId="6" priority="13869">
      <formula>LEN(TRIM(Z332))&gt;0</formula>
    </cfRule>
  </conditionalFormatting>
  <conditionalFormatting sqref="AB332">
    <cfRule type="cellIs" dxfId="7" priority="13866" operator="notEqual">
      <formula>0</formula>
    </cfRule>
  </conditionalFormatting>
  <conditionalFormatting sqref="Q333">
    <cfRule type="notContainsBlanks" dxfId="1" priority="14051">
      <formula>LEN(TRIM(Q333))&gt;0</formula>
    </cfRule>
  </conditionalFormatting>
  <conditionalFormatting sqref="W333">
    <cfRule type="notContainsBlanks" dxfId="0" priority="14054">
      <formula>LEN(TRIM(W333))&gt;0</formula>
    </cfRule>
  </conditionalFormatting>
  <conditionalFormatting sqref="Y333">
    <cfRule type="notContainsBlanks" dxfId="5" priority="14053">
      <formula>LEN(TRIM(Y333))&gt;0</formula>
    </cfRule>
  </conditionalFormatting>
  <conditionalFormatting sqref="Z333">
    <cfRule type="notContainsBlanks" dxfId="6" priority="14052">
      <formula>LEN(TRIM(Z333))&gt;0</formula>
    </cfRule>
  </conditionalFormatting>
  <conditionalFormatting sqref="AA333">
    <cfRule type="cellIs" dxfId="8" priority="14049" operator="equal">
      <formula>2</formula>
    </cfRule>
    <cfRule type="cellIs" dxfId="8" priority="14048" operator="equal">
      <formula>4</formula>
    </cfRule>
  </conditionalFormatting>
  <conditionalFormatting sqref="W335">
    <cfRule type="notContainsBlanks" dxfId="0" priority="19325">
      <formula>LEN(TRIM(W335))&gt;0</formula>
    </cfRule>
  </conditionalFormatting>
  <conditionalFormatting sqref="Q338">
    <cfRule type="notContainsBlanks" dxfId="1" priority="18879">
      <formula>LEN(TRIM(Q338))&gt;0</formula>
    </cfRule>
  </conditionalFormatting>
  <conditionalFormatting sqref="R338">
    <cfRule type="notContainsBlanks" dxfId="2" priority="18801">
      <formula>LEN(TRIM(R338))&gt;0</formula>
    </cfRule>
  </conditionalFormatting>
  <conditionalFormatting sqref="S338">
    <cfRule type="notContainsBlanks" dxfId="3" priority="18355">
      <formula>LEN(TRIM(S338))&gt;0</formula>
    </cfRule>
  </conditionalFormatting>
  <conditionalFormatting sqref="U338">
    <cfRule type="notContainsBlanks" dxfId="4" priority="18277">
      <formula>LEN(TRIM(U338))&gt;0</formula>
    </cfRule>
  </conditionalFormatting>
  <conditionalFormatting sqref="W338">
    <cfRule type="notContainsBlanks" dxfId="0" priority="18645">
      <formula>LEN(TRIM(W338))&gt;0</formula>
    </cfRule>
  </conditionalFormatting>
  <conditionalFormatting sqref="Y338">
    <cfRule type="notContainsBlanks" dxfId="5" priority="18567">
      <formula>LEN(TRIM(Y338))&gt;0</formula>
    </cfRule>
  </conditionalFormatting>
  <conditionalFormatting sqref="Z338">
    <cfRule type="notContainsBlanks" dxfId="6" priority="18489">
      <formula>LEN(TRIM(Z338))&gt;0</formula>
    </cfRule>
  </conditionalFormatting>
  <conditionalFormatting sqref="AB338">
    <cfRule type="cellIs" dxfId="7" priority="18407" operator="notEqual">
      <formula>0</formula>
    </cfRule>
  </conditionalFormatting>
  <conditionalFormatting sqref="Q339">
    <cfRule type="notContainsBlanks" dxfId="1" priority="18853">
      <formula>LEN(TRIM(Q339))&gt;0</formula>
    </cfRule>
  </conditionalFormatting>
  <conditionalFormatting sqref="R339">
    <cfRule type="notContainsBlanks" dxfId="2" priority="18775">
      <formula>LEN(TRIM(R339))&gt;0</formula>
    </cfRule>
  </conditionalFormatting>
  <conditionalFormatting sqref="S339">
    <cfRule type="notContainsBlanks" dxfId="3" priority="18329">
      <formula>LEN(TRIM(S339))&gt;0</formula>
    </cfRule>
  </conditionalFormatting>
  <conditionalFormatting sqref="U339">
    <cfRule type="notContainsBlanks" dxfId="4" priority="18251">
      <formula>LEN(TRIM(U339))&gt;0</formula>
    </cfRule>
  </conditionalFormatting>
  <conditionalFormatting sqref="W339">
    <cfRule type="notContainsBlanks" dxfId="0" priority="18619">
      <formula>LEN(TRIM(W339))&gt;0</formula>
    </cfRule>
  </conditionalFormatting>
  <conditionalFormatting sqref="Y339">
    <cfRule type="notContainsBlanks" dxfId="5" priority="18541">
      <formula>LEN(TRIM(Y339))&gt;0</formula>
    </cfRule>
  </conditionalFormatting>
  <conditionalFormatting sqref="Z339">
    <cfRule type="notContainsBlanks" dxfId="6" priority="18463">
      <formula>LEN(TRIM(Z339))&gt;0</formula>
    </cfRule>
  </conditionalFormatting>
  <conditionalFormatting sqref="Q340">
    <cfRule type="notContainsBlanks" dxfId="1" priority="18827">
      <formula>LEN(TRIM(Q340))&gt;0</formula>
    </cfRule>
  </conditionalFormatting>
  <conditionalFormatting sqref="R340">
    <cfRule type="notContainsBlanks" dxfId="2" priority="18749">
      <formula>LEN(TRIM(R340))&gt;0</formula>
    </cfRule>
  </conditionalFormatting>
  <conditionalFormatting sqref="S340">
    <cfRule type="notContainsBlanks" dxfId="3" priority="18303">
      <formula>LEN(TRIM(S340))&gt;0</formula>
    </cfRule>
  </conditionalFormatting>
  <conditionalFormatting sqref="U340">
    <cfRule type="notContainsBlanks" dxfId="4" priority="18225">
      <formula>LEN(TRIM(U340))&gt;0</formula>
    </cfRule>
  </conditionalFormatting>
  <conditionalFormatting sqref="W340">
    <cfRule type="notContainsBlanks" dxfId="0" priority="18593">
      <formula>LEN(TRIM(W340))&gt;0</formula>
    </cfRule>
  </conditionalFormatting>
  <conditionalFormatting sqref="Y340">
    <cfRule type="notContainsBlanks" dxfId="5" priority="18515">
      <formula>LEN(TRIM(Y340))&gt;0</formula>
    </cfRule>
  </conditionalFormatting>
  <conditionalFormatting sqref="Z340">
    <cfRule type="notContainsBlanks" dxfId="6" priority="18437">
      <formula>LEN(TRIM(Z340))&gt;0</formula>
    </cfRule>
  </conditionalFormatting>
  <conditionalFormatting sqref="AB340">
    <cfRule type="cellIs" dxfId="7" priority="18381" operator="notEqual">
      <formula>0</formula>
    </cfRule>
  </conditionalFormatting>
  <conditionalFormatting sqref="Q342">
    <cfRule type="notContainsBlanks" dxfId="1" priority="18199">
      <formula>LEN(TRIM(Q342))&gt;0</formula>
    </cfRule>
  </conditionalFormatting>
  <conditionalFormatting sqref="R342">
    <cfRule type="notContainsBlanks" dxfId="2" priority="18070">
      <formula>LEN(TRIM(R342))&gt;0</formula>
    </cfRule>
  </conditionalFormatting>
  <conditionalFormatting sqref="S342">
    <cfRule type="notContainsBlanks" dxfId="3" priority="17299">
      <formula>LEN(TRIM(S342))&gt;0</formula>
    </cfRule>
  </conditionalFormatting>
  <conditionalFormatting sqref="U342">
    <cfRule type="notContainsBlanks" dxfId="4" priority="17169">
      <formula>LEN(TRIM(U342))&gt;0</formula>
    </cfRule>
  </conditionalFormatting>
  <conditionalFormatting sqref="W342">
    <cfRule type="notContainsBlanks" dxfId="0" priority="17810">
      <formula>LEN(TRIM(W342))&gt;0</formula>
    </cfRule>
  </conditionalFormatting>
  <conditionalFormatting sqref="Y342">
    <cfRule type="notContainsBlanks" dxfId="5" priority="17680">
      <formula>LEN(TRIM(Y342))&gt;0</formula>
    </cfRule>
  </conditionalFormatting>
  <conditionalFormatting sqref="Z342">
    <cfRule type="notContainsBlanks" dxfId="6" priority="17550">
      <formula>LEN(TRIM(Z342))&gt;0</formula>
    </cfRule>
  </conditionalFormatting>
  <conditionalFormatting sqref="AB342">
    <cfRule type="cellIs" dxfId="7" priority="13854" operator="notEqual">
      <formula>0</formula>
    </cfRule>
  </conditionalFormatting>
  <conditionalFormatting sqref="Q343">
    <cfRule type="notContainsBlanks" dxfId="1" priority="18173">
      <formula>LEN(TRIM(Q343))&gt;0</formula>
    </cfRule>
  </conditionalFormatting>
  <conditionalFormatting sqref="R343">
    <cfRule type="notContainsBlanks" dxfId="2" priority="18044">
      <formula>LEN(TRIM(R343))&gt;0</formula>
    </cfRule>
  </conditionalFormatting>
  <conditionalFormatting sqref="S343">
    <cfRule type="notContainsBlanks" dxfId="3" priority="17273">
      <formula>LEN(TRIM(S343))&gt;0</formula>
    </cfRule>
  </conditionalFormatting>
  <conditionalFormatting sqref="U343">
    <cfRule type="notContainsBlanks" dxfId="4" priority="17143">
      <formula>LEN(TRIM(U343))&gt;0</formula>
    </cfRule>
  </conditionalFormatting>
  <conditionalFormatting sqref="W343">
    <cfRule type="notContainsBlanks" dxfId="0" priority="17784">
      <formula>LEN(TRIM(W343))&gt;0</formula>
    </cfRule>
  </conditionalFormatting>
  <conditionalFormatting sqref="Y343">
    <cfRule type="notContainsBlanks" dxfId="5" priority="17654">
      <formula>LEN(TRIM(Y343))&gt;0</formula>
    </cfRule>
  </conditionalFormatting>
  <conditionalFormatting sqref="Z343">
    <cfRule type="notContainsBlanks" dxfId="6" priority="17524">
      <formula>LEN(TRIM(Z343))&gt;0</formula>
    </cfRule>
  </conditionalFormatting>
  <conditionalFormatting sqref="AB343">
    <cfRule type="cellIs" dxfId="7" priority="17403" operator="notEqual">
      <formula>0</formula>
    </cfRule>
  </conditionalFormatting>
  <conditionalFormatting sqref="Q344">
    <cfRule type="notContainsBlanks" dxfId="1" priority="18147">
      <formula>LEN(TRIM(Q344))&gt;0</formula>
    </cfRule>
  </conditionalFormatting>
  <conditionalFormatting sqref="R344">
    <cfRule type="notContainsBlanks" dxfId="2" priority="18018">
      <formula>LEN(TRIM(R344))&gt;0</formula>
    </cfRule>
  </conditionalFormatting>
  <conditionalFormatting sqref="S344">
    <cfRule type="notContainsBlanks" dxfId="3" priority="17247">
      <formula>LEN(TRIM(S344))&gt;0</formula>
    </cfRule>
  </conditionalFormatting>
  <conditionalFormatting sqref="U344">
    <cfRule type="notContainsBlanks" dxfId="4" priority="17117">
      <formula>LEN(TRIM(U344))&gt;0</formula>
    </cfRule>
  </conditionalFormatting>
  <conditionalFormatting sqref="W344">
    <cfRule type="notContainsBlanks" dxfId="0" priority="17758">
      <formula>LEN(TRIM(W344))&gt;0</formula>
    </cfRule>
  </conditionalFormatting>
  <conditionalFormatting sqref="Y344">
    <cfRule type="notContainsBlanks" dxfId="5" priority="17628">
      <formula>LEN(TRIM(Y344))&gt;0</formula>
    </cfRule>
  </conditionalFormatting>
  <conditionalFormatting sqref="Z344">
    <cfRule type="notContainsBlanks" dxfId="6" priority="17498">
      <formula>LEN(TRIM(Z344))&gt;0</formula>
    </cfRule>
  </conditionalFormatting>
  <conditionalFormatting sqref="AB344">
    <cfRule type="cellIs" dxfId="7" priority="17377" operator="notEqual">
      <formula>0</formula>
    </cfRule>
  </conditionalFormatting>
  <conditionalFormatting sqref="Q345">
    <cfRule type="notContainsBlanks" dxfId="1" priority="18121">
      <formula>LEN(TRIM(Q345))&gt;0</formula>
    </cfRule>
  </conditionalFormatting>
  <conditionalFormatting sqref="R345">
    <cfRule type="notContainsBlanks" dxfId="2" priority="17992">
      <formula>LEN(TRIM(R345))&gt;0</formula>
    </cfRule>
  </conditionalFormatting>
  <conditionalFormatting sqref="S345">
    <cfRule type="notContainsBlanks" dxfId="3" priority="17221">
      <formula>LEN(TRIM(S345))&gt;0</formula>
    </cfRule>
  </conditionalFormatting>
  <conditionalFormatting sqref="U345">
    <cfRule type="notContainsBlanks" dxfId="4" priority="17091">
      <formula>LEN(TRIM(U345))&gt;0</formula>
    </cfRule>
  </conditionalFormatting>
  <conditionalFormatting sqref="W345">
    <cfRule type="notContainsBlanks" dxfId="0" priority="17732">
      <formula>LEN(TRIM(W345))&gt;0</formula>
    </cfRule>
  </conditionalFormatting>
  <conditionalFormatting sqref="Y345">
    <cfRule type="notContainsBlanks" dxfId="5" priority="17602">
      <formula>LEN(TRIM(Y345))&gt;0</formula>
    </cfRule>
  </conditionalFormatting>
  <conditionalFormatting sqref="Z345">
    <cfRule type="notContainsBlanks" dxfId="6" priority="17472">
      <formula>LEN(TRIM(Z345))&gt;0</formula>
    </cfRule>
  </conditionalFormatting>
  <conditionalFormatting sqref="AB345">
    <cfRule type="cellIs" dxfId="7" priority="17351" operator="notEqual">
      <formula>0</formula>
    </cfRule>
  </conditionalFormatting>
  <conditionalFormatting sqref="Q346">
    <cfRule type="notContainsBlanks" dxfId="1" priority="18095">
      <formula>LEN(TRIM(Q346))&gt;0</formula>
    </cfRule>
  </conditionalFormatting>
  <conditionalFormatting sqref="R346">
    <cfRule type="notContainsBlanks" dxfId="2" priority="17966">
      <formula>LEN(TRIM(R346))&gt;0</formula>
    </cfRule>
  </conditionalFormatting>
  <conditionalFormatting sqref="S346">
    <cfRule type="notContainsBlanks" dxfId="3" priority="17195">
      <formula>LEN(TRIM(S346))&gt;0</formula>
    </cfRule>
  </conditionalFormatting>
  <conditionalFormatting sqref="U346">
    <cfRule type="notContainsBlanks" dxfId="4" priority="17065">
      <formula>LEN(TRIM(U346))&gt;0</formula>
    </cfRule>
  </conditionalFormatting>
  <conditionalFormatting sqref="W346">
    <cfRule type="notContainsBlanks" dxfId="0" priority="17706">
      <formula>LEN(TRIM(W346))&gt;0</formula>
    </cfRule>
  </conditionalFormatting>
  <conditionalFormatting sqref="Y346">
    <cfRule type="notContainsBlanks" dxfId="5" priority="17576">
      <formula>LEN(TRIM(Y346))&gt;0</formula>
    </cfRule>
  </conditionalFormatting>
  <conditionalFormatting sqref="Z346">
    <cfRule type="notContainsBlanks" dxfId="6" priority="17446">
      <formula>LEN(TRIM(Z346))&gt;0</formula>
    </cfRule>
  </conditionalFormatting>
  <conditionalFormatting sqref="AB346">
    <cfRule type="cellIs" dxfId="7" priority="17325" operator="notEqual">
      <formula>0</formula>
    </cfRule>
  </conditionalFormatting>
  <conditionalFormatting sqref="Q349">
    <cfRule type="notContainsBlanks" dxfId="1" priority="17039">
      <formula>LEN(TRIM(Q349))&gt;0</formula>
    </cfRule>
  </conditionalFormatting>
  <conditionalFormatting sqref="R349">
    <cfRule type="notContainsBlanks" dxfId="2" priority="17013">
      <formula>LEN(TRIM(R349))&gt;0</formula>
    </cfRule>
  </conditionalFormatting>
  <conditionalFormatting sqref="S349">
    <cfRule type="notContainsBlanks" dxfId="3" priority="16855">
      <formula>LEN(TRIM(S349))&gt;0</formula>
    </cfRule>
  </conditionalFormatting>
  <conditionalFormatting sqref="U349">
    <cfRule type="notContainsBlanks" dxfId="4" priority="16829">
      <formula>LEN(TRIM(U349))&gt;0</formula>
    </cfRule>
  </conditionalFormatting>
  <conditionalFormatting sqref="W349">
    <cfRule type="notContainsBlanks" dxfId="0" priority="16961">
      <formula>LEN(TRIM(W349))&gt;0</formula>
    </cfRule>
  </conditionalFormatting>
  <conditionalFormatting sqref="Y349">
    <cfRule type="notContainsBlanks" dxfId="5" priority="16935">
      <formula>LEN(TRIM(Y349))&gt;0</formula>
    </cfRule>
  </conditionalFormatting>
  <conditionalFormatting sqref="Z349">
    <cfRule type="notContainsBlanks" dxfId="6" priority="16909">
      <formula>LEN(TRIM(Z349))&gt;0</formula>
    </cfRule>
  </conditionalFormatting>
  <conditionalFormatting sqref="AB349">
    <cfRule type="cellIs" dxfId="7" priority="16881" operator="notEqual">
      <formula>0</formula>
    </cfRule>
  </conditionalFormatting>
  <conditionalFormatting sqref="Q351">
    <cfRule type="notContainsBlanks" dxfId="1" priority="16803">
      <formula>LEN(TRIM(Q351))&gt;0</formula>
    </cfRule>
  </conditionalFormatting>
  <conditionalFormatting sqref="R351">
    <cfRule type="notContainsBlanks" dxfId="2" priority="16699">
      <formula>LEN(TRIM(R351))&gt;0</formula>
    </cfRule>
  </conditionalFormatting>
  <conditionalFormatting sqref="S351">
    <cfRule type="notContainsBlanks" dxfId="3" priority="16153">
      <formula>LEN(TRIM(S351))&gt;0</formula>
    </cfRule>
  </conditionalFormatting>
  <conditionalFormatting sqref="U351">
    <cfRule type="notContainsBlanks" dxfId="4" priority="16049">
      <formula>LEN(TRIM(U351))&gt;0</formula>
    </cfRule>
  </conditionalFormatting>
  <conditionalFormatting sqref="W351">
    <cfRule type="notContainsBlanks" dxfId="0" priority="16491">
      <formula>LEN(TRIM(W351))&gt;0</formula>
    </cfRule>
  </conditionalFormatting>
  <conditionalFormatting sqref="Y351">
    <cfRule type="notContainsBlanks" dxfId="5" priority="16387">
      <formula>LEN(TRIM(Y351))&gt;0</formula>
    </cfRule>
  </conditionalFormatting>
  <conditionalFormatting sqref="Z351">
    <cfRule type="notContainsBlanks" dxfId="6" priority="16283">
      <formula>LEN(TRIM(Z351))&gt;0</formula>
    </cfRule>
  </conditionalFormatting>
  <conditionalFormatting sqref="Q352">
    <cfRule type="notContainsBlanks" dxfId="1" priority="16777">
      <formula>LEN(TRIM(Q352))&gt;0</formula>
    </cfRule>
  </conditionalFormatting>
  <conditionalFormatting sqref="R352">
    <cfRule type="notContainsBlanks" dxfId="2" priority="16673">
      <formula>LEN(TRIM(R352))&gt;0</formula>
    </cfRule>
  </conditionalFormatting>
  <conditionalFormatting sqref="S352">
    <cfRule type="notContainsBlanks" dxfId="3" priority="16127">
      <formula>LEN(TRIM(S352))&gt;0</formula>
    </cfRule>
  </conditionalFormatting>
  <conditionalFormatting sqref="U352">
    <cfRule type="notContainsBlanks" dxfId="4" priority="16023">
      <formula>LEN(TRIM(U352))&gt;0</formula>
    </cfRule>
  </conditionalFormatting>
  <conditionalFormatting sqref="W352">
    <cfRule type="notContainsBlanks" dxfId="0" priority="16465">
      <formula>LEN(TRIM(W352))&gt;0</formula>
    </cfRule>
  </conditionalFormatting>
  <conditionalFormatting sqref="Y352">
    <cfRule type="notContainsBlanks" dxfId="5" priority="16361">
      <formula>LEN(TRIM(Y352))&gt;0</formula>
    </cfRule>
  </conditionalFormatting>
  <conditionalFormatting sqref="Z352">
    <cfRule type="notContainsBlanks" dxfId="6" priority="16257">
      <formula>LEN(TRIM(Z352))&gt;0</formula>
    </cfRule>
  </conditionalFormatting>
  <conditionalFormatting sqref="Q353">
    <cfRule type="notContainsBlanks" dxfId="1" priority="16751">
      <formula>LEN(TRIM(Q353))&gt;0</formula>
    </cfRule>
  </conditionalFormatting>
  <conditionalFormatting sqref="R353">
    <cfRule type="notContainsBlanks" dxfId="2" priority="16647">
      <formula>LEN(TRIM(R353))&gt;0</formula>
    </cfRule>
  </conditionalFormatting>
  <conditionalFormatting sqref="S353">
    <cfRule type="notContainsBlanks" dxfId="3" priority="16101">
      <formula>LEN(TRIM(S353))&gt;0</formula>
    </cfRule>
  </conditionalFormatting>
  <conditionalFormatting sqref="U353">
    <cfRule type="notContainsBlanks" dxfId="4" priority="15998">
      <formula>LEN(TRIM(U353))&gt;0</formula>
    </cfRule>
  </conditionalFormatting>
  <conditionalFormatting sqref="W353">
    <cfRule type="notContainsBlanks" dxfId="0" priority="16439">
      <formula>LEN(TRIM(W353))&gt;0</formula>
    </cfRule>
  </conditionalFormatting>
  <conditionalFormatting sqref="Y353">
    <cfRule type="notContainsBlanks" dxfId="5" priority="16335">
      <formula>LEN(TRIM(Y353))&gt;0</formula>
    </cfRule>
  </conditionalFormatting>
  <conditionalFormatting sqref="Z353">
    <cfRule type="notContainsBlanks" dxfId="6" priority="16231">
      <formula>LEN(TRIM(Z353))&gt;0</formula>
    </cfRule>
  </conditionalFormatting>
  <conditionalFormatting sqref="Q354">
    <cfRule type="notContainsBlanks" dxfId="1" priority="16725">
      <formula>LEN(TRIM(Q354))&gt;0</formula>
    </cfRule>
  </conditionalFormatting>
  <conditionalFormatting sqref="R354">
    <cfRule type="notContainsBlanks" dxfId="2" priority="16621">
      <formula>LEN(TRIM(R354))&gt;0</formula>
    </cfRule>
  </conditionalFormatting>
  <conditionalFormatting sqref="S354">
    <cfRule type="notContainsBlanks" dxfId="3" priority="16075">
      <formula>LEN(TRIM(S354))&gt;0</formula>
    </cfRule>
  </conditionalFormatting>
  <conditionalFormatting sqref="U354">
    <cfRule type="notContainsBlanks" dxfId="4" priority="15972">
      <formula>LEN(TRIM(U354))&gt;0</formula>
    </cfRule>
  </conditionalFormatting>
  <conditionalFormatting sqref="W354">
    <cfRule type="notContainsBlanks" dxfId="0" priority="16413">
      <formula>LEN(TRIM(W354))&gt;0</formula>
    </cfRule>
  </conditionalFormatting>
  <conditionalFormatting sqref="Y354">
    <cfRule type="notContainsBlanks" dxfId="5" priority="16309">
      <formula>LEN(TRIM(Y354))&gt;0</formula>
    </cfRule>
  </conditionalFormatting>
  <conditionalFormatting sqref="Z354">
    <cfRule type="notContainsBlanks" dxfId="6" priority="16205">
      <formula>LEN(TRIM(Z354))&gt;0</formula>
    </cfRule>
  </conditionalFormatting>
  <conditionalFormatting sqref="AB354">
    <cfRule type="cellIs" dxfId="7" priority="16179" operator="notEqual">
      <formula>0</formula>
    </cfRule>
  </conditionalFormatting>
  <conditionalFormatting sqref="Q356">
    <cfRule type="notContainsBlanks" dxfId="1" priority="15946">
      <formula>LEN(TRIM(Q356))&gt;0</formula>
    </cfRule>
  </conditionalFormatting>
  <conditionalFormatting sqref="R356">
    <cfRule type="notContainsBlanks" dxfId="2" priority="15816">
      <formula>LEN(TRIM(R356))&gt;0</formula>
    </cfRule>
  </conditionalFormatting>
  <conditionalFormatting sqref="S356">
    <cfRule type="notContainsBlanks" dxfId="3" priority="15034">
      <formula>LEN(TRIM(S356))&gt;0</formula>
    </cfRule>
  </conditionalFormatting>
  <conditionalFormatting sqref="U356">
    <cfRule type="notContainsBlanks" dxfId="4" priority="14904">
      <formula>LEN(TRIM(U356))&gt;0</formula>
    </cfRule>
  </conditionalFormatting>
  <conditionalFormatting sqref="W356">
    <cfRule type="notContainsBlanks" dxfId="0" priority="15556">
      <formula>LEN(TRIM(W356))&gt;0</formula>
    </cfRule>
  </conditionalFormatting>
  <conditionalFormatting sqref="Y356">
    <cfRule type="notContainsBlanks" dxfId="5" priority="15426">
      <formula>LEN(TRIM(Y356))&gt;0</formula>
    </cfRule>
  </conditionalFormatting>
  <conditionalFormatting sqref="Z356">
    <cfRule type="notContainsBlanks" dxfId="6" priority="15296">
      <formula>LEN(TRIM(Z356))&gt;0</formula>
    </cfRule>
  </conditionalFormatting>
  <conditionalFormatting sqref="AB356">
    <cfRule type="cellIs" dxfId="7" priority="15164" operator="notEqual">
      <formula>0</formula>
    </cfRule>
  </conditionalFormatting>
  <conditionalFormatting sqref="Q357">
    <cfRule type="notContainsBlanks" dxfId="1" priority="15920">
      <formula>LEN(TRIM(Q357))&gt;0</formula>
    </cfRule>
  </conditionalFormatting>
  <conditionalFormatting sqref="R357">
    <cfRule type="notContainsBlanks" dxfId="2" priority="15790">
      <formula>LEN(TRIM(R357))&gt;0</formula>
    </cfRule>
  </conditionalFormatting>
  <conditionalFormatting sqref="S357">
    <cfRule type="notContainsBlanks" dxfId="3" priority="15008">
      <formula>LEN(TRIM(S357))&gt;0</formula>
    </cfRule>
  </conditionalFormatting>
  <conditionalFormatting sqref="U357">
    <cfRule type="notContainsBlanks" dxfId="4" priority="14878">
      <formula>LEN(TRIM(U357))&gt;0</formula>
    </cfRule>
  </conditionalFormatting>
  <conditionalFormatting sqref="W357">
    <cfRule type="notContainsBlanks" dxfId="0" priority="15530">
      <formula>LEN(TRIM(W357))&gt;0</formula>
    </cfRule>
  </conditionalFormatting>
  <conditionalFormatting sqref="Y357">
    <cfRule type="notContainsBlanks" dxfId="5" priority="15400">
      <formula>LEN(TRIM(Y357))&gt;0</formula>
    </cfRule>
  </conditionalFormatting>
  <conditionalFormatting sqref="Z357">
    <cfRule type="notContainsBlanks" dxfId="6" priority="15270">
      <formula>LEN(TRIM(Z357))&gt;0</formula>
    </cfRule>
  </conditionalFormatting>
  <conditionalFormatting sqref="AB357">
    <cfRule type="cellIs" dxfId="7" priority="15138" operator="notEqual">
      <formula>0</formula>
    </cfRule>
  </conditionalFormatting>
  <conditionalFormatting sqref="Q358">
    <cfRule type="notContainsBlanks" dxfId="1" priority="15894">
      <formula>LEN(TRIM(Q358))&gt;0</formula>
    </cfRule>
  </conditionalFormatting>
  <conditionalFormatting sqref="R358">
    <cfRule type="notContainsBlanks" dxfId="2" priority="15764">
      <formula>LEN(TRIM(R358))&gt;0</formula>
    </cfRule>
  </conditionalFormatting>
  <conditionalFormatting sqref="S358">
    <cfRule type="notContainsBlanks" dxfId="3" priority="14982">
      <formula>LEN(TRIM(S358))&gt;0</formula>
    </cfRule>
  </conditionalFormatting>
  <conditionalFormatting sqref="U358">
    <cfRule type="notContainsBlanks" dxfId="4" priority="14852">
      <formula>LEN(TRIM(U358))&gt;0</formula>
    </cfRule>
  </conditionalFormatting>
  <conditionalFormatting sqref="W358">
    <cfRule type="notContainsBlanks" dxfId="0" priority="15504">
      <formula>LEN(TRIM(W358))&gt;0</formula>
    </cfRule>
  </conditionalFormatting>
  <conditionalFormatting sqref="Y358">
    <cfRule type="notContainsBlanks" dxfId="5" priority="15374">
      <formula>LEN(TRIM(Y358))&gt;0</formula>
    </cfRule>
  </conditionalFormatting>
  <conditionalFormatting sqref="Z358">
    <cfRule type="notContainsBlanks" dxfId="6" priority="15244">
      <formula>LEN(TRIM(Z358))&gt;0</formula>
    </cfRule>
  </conditionalFormatting>
  <conditionalFormatting sqref="AB358">
    <cfRule type="cellIs" dxfId="7" priority="15112" operator="notEqual">
      <formula>0</formula>
    </cfRule>
  </conditionalFormatting>
  <conditionalFormatting sqref="Q359">
    <cfRule type="notContainsBlanks" dxfId="1" priority="15868">
      <formula>LEN(TRIM(Q359))&gt;0</formula>
    </cfRule>
  </conditionalFormatting>
  <conditionalFormatting sqref="R359">
    <cfRule type="notContainsBlanks" dxfId="2" priority="15738">
      <formula>LEN(TRIM(R359))&gt;0</formula>
    </cfRule>
  </conditionalFormatting>
  <conditionalFormatting sqref="S359">
    <cfRule type="notContainsBlanks" dxfId="3" priority="14956">
      <formula>LEN(TRIM(S359))&gt;0</formula>
    </cfRule>
  </conditionalFormatting>
  <conditionalFormatting sqref="U359">
    <cfRule type="notContainsBlanks" dxfId="4" priority="14826">
      <formula>LEN(TRIM(U359))&gt;0</formula>
    </cfRule>
  </conditionalFormatting>
  <conditionalFormatting sqref="W359">
    <cfRule type="notContainsBlanks" dxfId="0" priority="15478">
      <formula>LEN(TRIM(W359))&gt;0</formula>
    </cfRule>
  </conditionalFormatting>
  <conditionalFormatting sqref="Y359">
    <cfRule type="notContainsBlanks" dxfId="5" priority="15348">
      <formula>LEN(TRIM(Y359))&gt;0</formula>
    </cfRule>
  </conditionalFormatting>
  <conditionalFormatting sqref="Z359">
    <cfRule type="notContainsBlanks" dxfId="6" priority="15218">
      <formula>LEN(TRIM(Z359))&gt;0</formula>
    </cfRule>
  </conditionalFormatting>
  <conditionalFormatting sqref="AB359">
    <cfRule type="cellIs" dxfId="7" priority="15086" operator="notEqual">
      <formula>0</formula>
    </cfRule>
  </conditionalFormatting>
  <conditionalFormatting sqref="Q360">
    <cfRule type="notContainsBlanks" dxfId="1" priority="15842">
      <formula>LEN(TRIM(Q360))&gt;0</formula>
    </cfRule>
  </conditionalFormatting>
  <conditionalFormatting sqref="R360">
    <cfRule type="notContainsBlanks" dxfId="2" priority="15712">
      <formula>LEN(TRIM(R360))&gt;0</formula>
    </cfRule>
  </conditionalFormatting>
  <conditionalFormatting sqref="S360">
    <cfRule type="notContainsBlanks" dxfId="3" priority="14930">
      <formula>LEN(TRIM(S360))&gt;0</formula>
    </cfRule>
  </conditionalFormatting>
  <conditionalFormatting sqref="U360">
    <cfRule type="notContainsBlanks" dxfId="4" priority="14800">
      <formula>LEN(TRIM(U360))&gt;0</formula>
    </cfRule>
  </conditionalFormatting>
  <conditionalFormatting sqref="W360">
    <cfRule type="notContainsBlanks" dxfId="0" priority="15452">
      <formula>LEN(TRIM(W360))&gt;0</formula>
    </cfRule>
  </conditionalFormatting>
  <conditionalFormatting sqref="Y360">
    <cfRule type="notContainsBlanks" dxfId="5" priority="15322">
      <formula>LEN(TRIM(Y360))&gt;0</formula>
    </cfRule>
  </conditionalFormatting>
  <conditionalFormatting sqref="Z360">
    <cfRule type="notContainsBlanks" dxfId="6" priority="15192">
      <formula>LEN(TRIM(Z360))&gt;0</formula>
    </cfRule>
  </conditionalFormatting>
  <conditionalFormatting sqref="AB360">
    <cfRule type="cellIs" dxfId="7" priority="15060" operator="notEqual">
      <formula>0</formula>
    </cfRule>
  </conditionalFormatting>
  <conditionalFormatting sqref="Q363">
    <cfRule type="notContainsBlanks" dxfId="1" priority="14774">
      <formula>LEN(TRIM(Q363))&gt;0</formula>
    </cfRule>
  </conditionalFormatting>
  <conditionalFormatting sqref="R363">
    <cfRule type="notContainsBlanks" dxfId="2" priority="14696">
      <formula>LEN(TRIM(R363))&gt;0</formula>
    </cfRule>
  </conditionalFormatting>
  <conditionalFormatting sqref="S363">
    <cfRule type="notContainsBlanks" dxfId="3" priority="14223">
      <formula>LEN(TRIM(S363))&gt;0</formula>
    </cfRule>
  </conditionalFormatting>
  <conditionalFormatting sqref="U363">
    <cfRule type="notContainsBlanks" dxfId="4" priority="14145">
      <formula>LEN(TRIM(U363))&gt;0</formula>
    </cfRule>
  </conditionalFormatting>
  <conditionalFormatting sqref="W363">
    <cfRule type="notContainsBlanks" dxfId="0" priority="14541">
      <formula>LEN(TRIM(W363))&gt;0</formula>
    </cfRule>
  </conditionalFormatting>
  <conditionalFormatting sqref="Y363">
    <cfRule type="notContainsBlanks" dxfId="5" priority="14463">
      <formula>LEN(TRIM(Y363))&gt;0</formula>
    </cfRule>
  </conditionalFormatting>
  <conditionalFormatting sqref="Z363">
    <cfRule type="notContainsBlanks" dxfId="6" priority="14385">
      <formula>LEN(TRIM(Z363))&gt;0</formula>
    </cfRule>
  </conditionalFormatting>
  <conditionalFormatting sqref="AB363">
    <cfRule type="cellIs" dxfId="7" priority="14301" operator="notEqual">
      <formula>0</formula>
    </cfRule>
  </conditionalFormatting>
  <conditionalFormatting sqref="Q364">
    <cfRule type="notContainsBlanks" dxfId="1" priority="14748">
      <formula>LEN(TRIM(Q364))&gt;0</formula>
    </cfRule>
  </conditionalFormatting>
  <conditionalFormatting sqref="R364">
    <cfRule type="notContainsBlanks" dxfId="2" priority="14671">
      <formula>LEN(TRIM(R364))&gt;0</formula>
    </cfRule>
  </conditionalFormatting>
  <conditionalFormatting sqref="S364">
    <cfRule type="notContainsBlanks" dxfId="3" priority="14197">
      <formula>LEN(TRIM(S364))&gt;0</formula>
    </cfRule>
  </conditionalFormatting>
  <conditionalFormatting sqref="U364">
    <cfRule type="notContainsBlanks" dxfId="4" priority="14119">
      <formula>LEN(TRIM(U364))&gt;0</formula>
    </cfRule>
  </conditionalFormatting>
  <conditionalFormatting sqref="W364">
    <cfRule type="notContainsBlanks" dxfId="0" priority="14515">
      <formula>LEN(TRIM(W364))&gt;0</formula>
    </cfRule>
  </conditionalFormatting>
  <conditionalFormatting sqref="Y364">
    <cfRule type="notContainsBlanks" dxfId="5" priority="14437">
      <formula>LEN(TRIM(Y364))&gt;0</formula>
    </cfRule>
  </conditionalFormatting>
  <conditionalFormatting sqref="Z364">
    <cfRule type="notContainsBlanks" dxfId="6" priority="14359">
      <formula>LEN(TRIM(Z364))&gt;0</formula>
    </cfRule>
  </conditionalFormatting>
  <conditionalFormatting sqref="AB364">
    <cfRule type="cellIs" dxfId="7" priority="14275" operator="notEqual">
      <formula>0</formula>
    </cfRule>
  </conditionalFormatting>
  <conditionalFormatting sqref="Q365">
    <cfRule type="notContainsBlanks" dxfId="1" priority="14722">
      <formula>LEN(TRIM(Q365))&gt;0</formula>
    </cfRule>
  </conditionalFormatting>
  <conditionalFormatting sqref="R365">
    <cfRule type="notContainsBlanks" dxfId="2" priority="14645">
      <formula>LEN(TRIM(R365))&gt;0</formula>
    </cfRule>
  </conditionalFormatting>
  <conditionalFormatting sqref="S365">
    <cfRule type="notContainsBlanks" dxfId="3" priority="14171">
      <formula>LEN(TRIM(S365))&gt;0</formula>
    </cfRule>
  </conditionalFormatting>
  <conditionalFormatting sqref="U365">
    <cfRule type="notContainsBlanks" dxfId="4" priority="14093">
      <formula>LEN(TRIM(U365))&gt;0</formula>
    </cfRule>
  </conditionalFormatting>
  <conditionalFormatting sqref="W365">
    <cfRule type="notContainsBlanks" dxfId="0" priority="14489">
      <formula>LEN(TRIM(W365))&gt;0</formula>
    </cfRule>
  </conditionalFormatting>
  <conditionalFormatting sqref="Y365">
    <cfRule type="notContainsBlanks" dxfId="5" priority="14411">
      <formula>LEN(TRIM(Y365))&gt;0</formula>
    </cfRule>
  </conditionalFormatting>
  <conditionalFormatting sqref="Z365">
    <cfRule type="notContainsBlanks" dxfId="6" priority="14333">
      <formula>LEN(TRIM(Z365))&gt;0</formula>
    </cfRule>
  </conditionalFormatting>
  <conditionalFormatting sqref="AB365">
    <cfRule type="cellIs" dxfId="7" priority="14249" operator="notEqual">
      <formula>0</formula>
    </cfRule>
  </conditionalFormatting>
  <conditionalFormatting sqref="Q366">
    <cfRule type="notContainsBlanks" dxfId="1" priority="19061">
      <formula>LEN(TRIM(Q366))&gt;0</formula>
    </cfRule>
  </conditionalFormatting>
  <conditionalFormatting sqref="W366">
    <cfRule type="notContainsBlanks" dxfId="0" priority="19139">
      <formula>LEN(TRIM(W366))&gt;0</formula>
    </cfRule>
  </conditionalFormatting>
  <conditionalFormatting sqref="Y366">
    <cfRule type="notContainsBlanks" dxfId="5" priority="19113">
      <formula>LEN(TRIM(Y366))&gt;0</formula>
    </cfRule>
  </conditionalFormatting>
  <conditionalFormatting sqref="Z366">
    <cfRule type="notContainsBlanks" dxfId="6" priority="19087">
      <formula>LEN(TRIM(Z366))&gt;0</formula>
    </cfRule>
  </conditionalFormatting>
  <conditionalFormatting sqref="AA366">
    <cfRule type="cellIs" dxfId="8" priority="19009" operator="equal">
      <formula>2</formula>
    </cfRule>
    <cfRule type="cellIs" dxfId="8" priority="18983" operator="equal">
      <formula>4</formula>
    </cfRule>
  </conditionalFormatting>
  <conditionalFormatting sqref="W368">
    <cfRule type="notContainsBlanks" dxfId="0" priority="19324">
      <formula>LEN(TRIM(W368))&gt;0</formula>
    </cfRule>
  </conditionalFormatting>
  <conditionalFormatting sqref="Q371">
    <cfRule type="notContainsBlanks" dxfId="1" priority="18878">
      <formula>LEN(TRIM(Q371))&gt;0</formula>
    </cfRule>
  </conditionalFormatting>
  <conditionalFormatting sqref="R371">
    <cfRule type="notContainsBlanks" dxfId="2" priority="18800">
      <formula>LEN(TRIM(R371))&gt;0</formula>
    </cfRule>
  </conditionalFormatting>
  <conditionalFormatting sqref="S371">
    <cfRule type="notContainsBlanks" dxfId="3" priority="18354">
      <formula>LEN(TRIM(S371))&gt;0</formula>
    </cfRule>
  </conditionalFormatting>
  <conditionalFormatting sqref="U371">
    <cfRule type="notContainsBlanks" dxfId="4" priority="18276">
      <formula>LEN(TRIM(U371))&gt;0</formula>
    </cfRule>
  </conditionalFormatting>
  <conditionalFormatting sqref="W371">
    <cfRule type="notContainsBlanks" dxfId="0" priority="18644">
      <formula>LEN(TRIM(W371))&gt;0</formula>
    </cfRule>
  </conditionalFormatting>
  <conditionalFormatting sqref="Y371">
    <cfRule type="notContainsBlanks" dxfId="5" priority="18566">
      <formula>LEN(TRIM(Y371))&gt;0</formula>
    </cfRule>
  </conditionalFormatting>
  <conditionalFormatting sqref="Z371">
    <cfRule type="notContainsBlanks" dxfId="6" priority="18488">
      <formula>LEN(TRIM(Z371))&gt;0</formula>
    </cfRule>
  </conditionalFormatting>
  <conditionalFormatting sqref="AB371">
    <cfRule type="cellIs" dxfId="7" priority="18406" operator="notEqual">
      <formula>0</formula>
    </cfRule>
  </conditionalFormatting>
  <conditionalFormatting sqref="Q372">
    <cfRule type="notContainsBlanks" dxfId="1" priority="18852">
      <formula>LEN(TRIM(Q372))&gt;0</formula>
    </cfRule>
  </conditionalFormatting>
  <conditionalFormatting sqref="R372">
    <cfRule type="notContainsBlanks" dxfId="2" priority="18774">
      <formula>LEN(TRIM(R372))&gt;0</formula>
    </cfRule>
  </conditionalFormatting>
  <conditionalFormatting sqref="S372">
    <cfRule type="notContainsBlanks" dxfId="3" priority="18328">
      <formula>LEN(TRIM(S372))&gt;0</formula>
    </cfRule>
  </conditionalFormatting>
  <conditionalFormatting sqref="U372">
    <cfRule type="notContainsBlanks" dxfId="4" priority="18250">
      <formula>LEN(TRIM(U372))&gt;0</formula>
    </cfRule>
  </conditionalFormatting>
  <conditionalFormatting sqref="W372">
    <cfRule type="notContainsBlanks" dxfId="0" priority="18618">
      <formula>LEN(TRIM(W372))&gt;0</formula>
    </cfRule>
  </conditionalFormatting>
  <conditionalFormatting sqref="Y372">
    <cfRule type="notContainsBlanks" dxfId="5" priority="18540">
      <formula>LEN(TRIM(Y372))&gt;0</formula>
    </cfRule>
  </conditionalFormatting>
  <conditionalFormatting sqref="Z372">
    <cfRule type="notContainsBlanks" dxfId="6" priority="18462">
      <formula>LEN(TRIM(Z372))&gt;0</formula>
    </cfRule>
  </conditionalFormatting>
  <conditionalFormatting sqref="Q373">
    <cfRule type="notContainsBlanks" dxfId="1" priority="18826">
      <formula>LEN(TRIM(Q373))&gt;0</formula>
    </cfRule>
  </conditionalFormatting>
  <conditionalFormatting sqref="R373">
    <cfRule type="notContainsBlanks" dxfId="2" priority="18748">
      <formula>LEN(TRIM(R373))&gt;0</formula>
    </cfRule>
  </conditionalFormatting>
  <conditionalFormatting sqref="S373">
    <cfRule type="notContainsBlanks" dxfId="3" priority="18302">
      <formula>LEN(TRIM(S373))&gt;0</formula>
    </cfRule>
  </conditionalFormatting>
  <conditionalFormatting sqref="U373">
    <cfRule type="notContainsBlanks" dxfId="4" priority="18224">
      <formula>LEN(TRIM(U373))&gt;0</formula>
    </cfRule>
  </conditionalFormatting>
  <conditionalFormatting sqref="W373">
    <cfRule type="notContainsBlanks" dxfId="0" priority="18592">
      <formula>LEN(TRIM(W373))&gt;0</formula>
    </cfRule>
  </conditionalFormatting>
  <conditionalFormatting sqref="Y373">
    <cfRule type="notContainsBlanks" dxfId="5" priority="18514">
      <formula>LEN(TRIM(Y373))&gt;0</formula>
    </cfRule>
  </conditionalFormatting>
  <conditionalFormatting sqref="Z373">
    <cfRule type="notContainsBlanks" dxfId="6" priority="18436">
      <formula>LEN(TRIM(Z373))&gt;0</formula>
    </cfRule>
  </conditionalFormatting>
  <conditionalFormatting sqref="AB373">
    <cfRule type="cellIs" dxfId="7" priority="18380" operator="notEqual">
      <formula>0</formula>
    </cfRule>
  </conditionalFormatting>
  <conditionalFormatting sqref="Q375">
    <cfRule type="notContainsBlanks" dxfId="1" priority="18198">
      <formula>LEN(TRIM(Q375))&gt;0</formula>
    </cfRule>
  </conditionalFormatting>
  <conditionalFormatting sqref="R375">
    <cfRule type="notContainsBlanks" dxfId="2" priority="18069">
      <formula>LEN(TRIM(R375))&gt;0</formula>
    </cfRule>
  </conditionalFormatting>
  <conditionalFormatting sqref="S375">
    <cfRule type="notContainsBlanks" dxfId="3" priority="17298">
      <formula>LEN(TRIM(S375))&gt;0</formula>
    </cfRule>
  </conditionalFormatting>
  <conditionalFormatting sqref="U375">
    <cfRule type="notContainsBlanks" dxfId="4" priority="17168">
      <formula>LEN(TRIM(U375))&gt;0</formula>
    </cfRule>
  </conditionalFormatting>
  <conditionalFormatting sqref="W375">
    <cfRule type="notContainsBlanks" dxfId="0" priority="17809">
      <formula>LEN(TRIM(W375))&gt;0</formula>
    </cfRule>
  </conditionalFormatting>
  <conditionalFormatting sqref="Y375">
    <cfRule type="notContainsBlanks" dxfId="5" priority="17679">
      <formula>LEN(TRIM(Y375))&gt;0</formula>
    </cfRule>
  </conditionalFormatting>
  <conditionalFormatting sqref="Z375">
    <cfRule type="notContainsBlanks" dxfId="6" priority="17549">
      <formula>LEN(TRIM(Z375))&gt;0</formula>
    </cfRule>
  </conditionalFormatting>
  <conditionalFormatting sqref="AB375">
    <cfRule type="cellIs" dxfId="7" priority="17423" operator="notEqual">
      <formula>0</formula>
    </cfRule>
  </conditionalFormatting>
  <conditionalFormatting sqref="Q376">
    <cfRule type="notContainsBlanks" dxfId="1" priority="18172">
      <formula>LEN(TRIM(Q376))&gt;0</formula>
    </cfRule>
  </conditionalFormatting>
  <conditionalFormatting sqref="R376">
    <cfRule type="notContainsBlanks" dxfId="2" priority="18043">
      <formula>LEN(TRIM(R376))&gt;0</formula>
    </cfRule>
  </conditionalFormatting>
  <conditionalFormatting sqref="S376">
    <cfRule type="notContainsBlanks" dxfId="3" priority="17272">
      <formula>LEN(TRIM(S376))&gt;0</formula>
    </cfRule>
  </conditionalFormatting>
  <conditionalFormatting sqref="U376">
    <cfRule type="notContainsBlanks" dxfId="4" priority="17142">
      <formula>LEN(TRIM(U376))&gt;0</formula>
    </cfRule>
  </conditionalFormatting>
  <conditionalFormatting sqref="W376">
    <cfRule type="notContainsBlanks" dxfId="0" priority="17783">
      <formula>LEN(TRIM(W376))&gt;0</formula>
    </cfRule>
  </conditionalFormatting>
  <conditionalFormatting sqref="Y376">
    <cfRule type="notContainsBlanks" dxfId="5" priority="17653">
      <formula>LEN(TRIM(Y376))&gt;0</formula>
    </cfRule>
  </conditionalFormatting>
  <conditionalFormatting sqref="Z376">
    <cfRule type="notContainsBlanks" dxfId="6" priority="17523">
      <formula>LEN(TRIM(Z376))&gt;0</formula>
    </cfRule>
  </conditionalFormatting>
  <conditionalFormatting sqref="AB376">
    <cfRule type="cellIs" dxfId="7" priority="17402" operator="notEqual">
      <formula>0</formula>
    </cfRule>
  </conditionalFormatting>
  <conditionalFormatting sqref="Q377">
    <cfRule type="notContainsBlanks" dxfId="1" priority="18146">
      <formula>LEN(TRIM(Q377))&gt;0</formula>
    </cfRule>
  </conditionalFormatting>
  <conditionalFormatting sqref="R377">
    <cfRule type="notContainsBlanks" dxfId="2" priority="18017">
      <formula>LEN(TRIM(R377))&gt;0</formula>
    </cfRule>
  </conditionalFormatting>
  <conditionalFormatting sqref="S377">
    <cfRule type="notContainsBlanks" dxfId="3" priority="17246">
      <formula>LEN(TRIM(S377))&gt;0</formula>
    </cfRule>
  </conditionalFormatting>
  <conditionalFormatting sqref="U377">
    <cfRule type="notContainsBlanks" dxfId="4" priority="17116">
      <formula>LEN(TRIM(U377))&gt;0</formula>
    </cfRule>
  </conditionalFormatting>
  <conditionalFormatting sqref="W377">
    <cfRule type="notContainsBlanks" dxfId="0" priority="17757">
      <formula>LEN(TRIM(W377))&gt;0</formula>
    </cfRule>
  </conditionalFormatting>
  <conditionalFormatting sqref="Y377">
    <cfRule type="notContainsBlanks" dxfId="5" priority="17627">
      <formula>LEN(TRIM(Y377))&gt;0</formula>
    </cfRule>
  </conditionalFormatting>
  <conditionalFormatting sqref="Z377">
    <cfRule type="notContainsBlanks" dxfId="6" priority="17497">
      <formula>LEN(TRIM(Z377))&gt;0</formula>
    </cfRule>
  </conditionalFormatting>
  <conditionalFormatting sqref="AB377">
    <cfRule type="cellIs" dxfId="7" priority="17376" operator="notEqual">
      <formula>0</formula>
    </cfRule>
  </conditionalFormatting>
  <conditionalFormatting sqref="Q378">
    <cfRule type="notContainsBlanks" dxfId="1" priority="18120">
      <formula>LEN(TRIM(Q378))&gt;0</formula>
    </cfRule>
  </conditionalFormatting>
  <conditionalFormatting sqref="R378">
    <cfRule type="notContainsBlanks" dxfId="2" priority="17991">
      <formula>LEN(TRIM(R378))&gt;0</formula>
    </cfRule>
  </conditionalFormatting>
  <conditionalFormatting sqref="S378">
    <cfRule type="notContainsBlanks" dxfId="3" priority="17220">
      <formula>LEN(TRIM(S378))&gt;0</formula>
    </cfRule>
  </conditionalFormatting>
  <conditionalFormatting sqref="U378">
    <cfRule type="notContainsBlanks" dxfId="4" priority="17090">
      <formula>LEN(TRIM(U378))&gt;0</formula>
    </cfRule>
  </conditionalFormatting>
  <conditionalFormatting sqref="W378">
    <cfRule type="notContainsBlanks" dxfId="0" priority="17731">
      <formula>LEN(TRIM(W378))&gt;0</formula>
    </cfRule>
  </conditionalFormatting>
  <conditionalFormatting sqref="Y378">
    <cfRule type="notContainsBlanks" dxfId="5" priority="17601">
      <formula>LEN(TRIM(Y378))&gt;0</formula>
    </cfRule>
  </conditionalFormatting>
  <conditionalFormatting sqref="Z378">
    <cfRule type="notContainsBlanks" dxfId="6" priority="17471">
      <formula>LEN(TRIM(Z378))&gt;0</formula>
    </cfRule>
  </conditionalFormatting>
  <conditionalFormatting sqref="AB378">
    <cfRule type="cellIs" dxfId="7" priority="17350" operator="notEqual">
      <formula>0</formula>
    </cfRule>
  </conditionalFormatting>
  <conditionalFormatting sqref="Q379">
    <cfRule type="notContainsBlanks" dxfId="1" priority="18094">
      <formula>LEN(TRIM(Q379))&gt;0</formula>
    </cfRule>
  </conditionalFormatting>
  <conditionalFormatting sqref="R379">
    <cfRule type="notContainsBlanks" dxfId="2" priority="17965">
      <formula>LEN(TRIM(R379))&gt;0</formula>
    </cfRule>
  </conditionalFormatting>
  <conditionalFormatting sqref="S379">
    <cfRule type="notContainsBlanks" dxfId="3" priority="17194">
      <formula>LEN(TRIM(S379))&gt;0</formula>
    </cfRule>
  </conditionalFormatting>
  <conditionalFormatting sqref="U379">
    <cfRule type="notContainsBlanks" dxfId="4" priority="17064">
      <formula>LEN(TRIM(U379))&gt;0</formula>
    </cfRule>
  </conditionalFormatting>
  <conditionalFormatting sqref="W379">
    <cfRule type="notContainsBlanks" dxfId="0" priority="17705">
      <formula>LEN(TRIM(W379))&gt;0</formula>
    </cfRule>
  </conditionalFormatting>
  <conditionalFormatting sqref="Y379">
    <cfRule type="notContainsBlanks" dxfId="5" priority="17575">
      <formula>LEN(TRIM(Y379))&gt;0</formula>
    </cfRule>
  </conditionalFormatting>
  <conditionalFormatting sqref="Z379">
    <cfRule type="notContainsBlanks" dxfId="6" priority="17445">
      <formula>LEN(TRIM(Z379))&gt;0</formula>
    </cfRule>
  </conditionalFormatting>
  <conditionalFormatting sqref="AB379">
    <cfRule type="cellIs" dxfId="7" priority="17324" operator="notEqual">
      <formula>0</formula>
    </cfRule>
  </conditionalFormatting>
  <conditionalFormatting sqref="Q382">
    <cfRule type="notContainsBlanks" dxfId="1" priority="17038">
      <formula>LEN(TRIM(Q382))&gt;0</formula>
    </cfRule>
  </conditionalFormatting>
  <conditionalFormatting sqref="R382">
    <cfRule type="notContainsBlanks" dxfId="2" priority="17012">
      <formula>LEN(TRIM(R382))&gt;0</formula>
    </cfRule>
  </conditionalFormatting>
  <conditionalFormatting sqref="S382">
    <cfRule type="notContainsBlanks" dxfId="3" priority="16854">
      <formula>LEN(TRIM(S382))&gt;0</formula>
    </cfRule>
  </conditionalFormatting>
  <conditionalFormatting sqref="U382">
    <cfRule type="notContainsBlanks" dxfId="4" priority="16828">
      <formula>LEN(TRIM(U382))&gt;0</formula>
    </cfRule>
  </conditionalFormatting>
  <conditionalFormatting sqref="W382">
    <cfRule type="notContainsBlanks" dxfId="0" priority="16960">
      <formula>LEN(TRIM(W382))&gt;0</formula>
    </cfRule>
  </conditionalFormatting>
  <conditionalFormatting sqref="Y382">
    <cfRule type="notContainsBlanks" dxfId="5" priority="16934">
      <formula>LEN(TRIM(Y382))&gt;0</formula>
    </cfRule>
  </conditionalFormatting>
  <conditionalFormatting sqref="Z382">
    <cfRule type="notContainsBlanks" dxfId="6" priority="16908">
      <formula>LEN(TRIM(Z382))&gt;0</formula>
    </cfRule>
  </conditionalFormatting>
  <conditionalFormatting sqref="AB382">
    <cfRule type="cellIs" dxfId="7" priority="16880" operator="notEqual">
      <formula>0</formula>
    </cfRule>
  </conditionalFormatting>
  <conditionalFormatting sqref="Q384">
    <cfRule type="notContainsBlanks" dxfId="1" priority="16802">
      <formula>LEN(TRIM(Q384))&gt;0</formula>
    </cfRule>
  </conditionalFormatting>
  <conditionalFormatting sqref="R384">
    <cfRule type="notContainsBlanks" dxfId="2" priority="16698">
      <formula>LEN(TRIM(R384))&gt;0</formula>
    </cfRule>
  </conditionalFormatting>
  <conditionalFormatting sqref="S384">
    <cfRule type="notContainsBlanks" dxfId="3" priority="16152">
      <formula>LEN(TRIM(S384))&gt;0</formula>
    </cfRule>
  </conditionalFormatting>
  <conditionalFormatting sqref="U384">
    <cfRule type="notContainsBlanks" dxfId="4" priority="16048">
      <formula>LEN(TRIM(U384))&gt;0</formula>
    </cfRule>
  </conditionalFormatting>
  <conditionalFormatting sqref="W384">
    <cfRule type="notContainsBlanks" dxfId="0" priority="16490">
      <formula>LEN(TRIM(W384))&gt;0</formula>
    </cfRule>
  </conditionalFormatting>
  <conditionalFormatting sqref="Y384">
    <cfRule type="notContainsBlanks" dxfId="5" priority="16386">
      <formula>LEN(TRIM(Y384))&gt;0</formula>
    </cfRule>
  </conditionalFormatting>
  <conditionalFormatting sqref="Z384">
    <cfRule type="notContainsBlanks" dxfId="6" priority="16282">
      <formula>LEN(TRIM(Z384))&gt;0</formula>
    </cfRule>
  </conditionalFormatting>
  <conditionalFormatting sqref="Q385">
    <cfRule type="notContainsBlanks" dxfId="1" priority="16776">
      <formula>LEN(TRIM(Q385))&gt;0</formula>
    </cfRule>
  </conditionalFormatting>
  <conditionalFormatting sqref="R385">
    <cfRule type="notContainsBlanks" dxfId="2" priority="16672">
      <formula>LEN(TRIM(R385))&gt;0</formula>
    </cfRule>
  </conditionalFormatting>
  <conditionalFormatting sqref="S385">
    <cfRule type="notContainsBlanks" dxfId="3" priority="16126">
      <formula>LEN(TRIM(S385))&gt;0</formula>
    </cfRule>
  </conditionalFormatting>
  <conditionalFormatting sqref="U385">
    <cfRule type="notContainsBlanks" dxfId="4" priority="16022">
      <formula>LEN(TRIM(U385))&gt;0</formula>
    </cfRule>
  </conditionalFormatting>
  <conditionalFormatting sqref="W385">
    <cfRule type="notContainsBlanks" dxfId="0" priority="16464">
      <formula>LEN(TRIM(W385))&gt;0</formula>
    </cfRule>
  </conditionalFormatting>
  <conditionalFormatting sqref="Y385">
    <cfRule type="notContainsBlanks" dxfId="5" priority="16360">
      <formula>LEN(TRIM(Y385))&gt;0</formula>
    </cfRule>
  </conditionalFormatting>
  <conditionalFormatting sqref="Z385">
    <cfRule type="notContainsBlanks" dxfId="6" priority="16256">
      <formula>LEN(TRIM(Z385))&gt;0</formula>
    </cfRule>
  </conditionalFormatting>
  <conditionalFormatting sqref="Q386">
    <cfRule type="notContainsBlanks" dxfId="1" priority="16750">
      <formula>LEN(TRIM(Q386))&gt;0</formula>
    </cfRule>
  </conditionalFormatting>
  <conditionalFormatting sqref="R386">
    <cfRule type="notContainsBlanks" dxfId="2" priority="16646">
      <formula>LEN(TRIM(R386))&gt;0</formula>
    </cfRule>
  </conditionalFormatting>
  <conditionalFormatting sqref="S386">
    <cfRule type="notContainsBlanks" dxfId="3" priority="16100">
      <formula>LEN(TRIM(S386))&gt;0</formula>
    </cfRule>
  </conditionalFormatting>
  <conditionalFormatting sqref="U386">
    <cfRule type="notContainsBlanks" dxfId="4" priority="15997">
      <formula>LEN(TRIM(U386))&gt;0</formula>
    </cfRule>
  </conditionalFormatting>
  <conditionalFormatting sqref="W386">
    <cfRule type="notContainsBlanks" dxfId="0" priority="16438">
      <formula>LEN(TRIM(W386))&gt;0</formula>
    </cfRule>
  </conditionalFormatting>
  <conditionalFormatting sqref="Y386">
    <cfRule type="notContainsBlanks" dxfId="5" priority="16334">
      <formula>LEN(TRIM(Y386))&gt;0</formula>
    </cfRule>
  </conditionalFormatting>
  <conditionalFormatting sqref="Z386">
    <cfRule type="notContainsBlanks" dxfId="6" priority="16230">
      <formula>LEN(TRIM(Z386))&gt;0</formula>
    </cfRule>
  </conditionalFormatting>
  <conditionalFormatting sqref="Q387">
    <cfRule type="notContainsBlanks" dxfId="1" priority="16724">
      <formula>LEN(TRIM(Q387))&gt;0</formula>
    </cfRule>
  </conditionalFormatting>
  <conditionalFormatting sqref="R387">
    <cfRule type="notContainsBlanks" dxfId="2" priority="16620">
      <formula>LEN(TRIM(R387))&gt;0</formula>
    </cfRule>
  </conditionalFormatting>
  <conditionalFormatting sqref="S387">
    <cfRule type="notContainsBlanks" dxfId="3" priority="16074">
      <formula>LEN(TRIM(S387))&gt;0</formula>
    </cfRule>
  </conditionalFormatting>
  <conditionalFormatting sqref="U387">
    <cfRule type="notContainsBlanks" dxfId="4" priority="15971">
      <formula>LEN(TRIM(U387))&gt;0</formula>
    </cfRule>
  </conditionalFormatting>
  <conditionalFormatting sqref="W387">
    <cfRule type="notContainsBlanks" dxfId="0" priority="16412">
      <formula>LEN(TRIM(W387))&gt;0</formula>
    </cfRule>
  </conditionalFormatting>
  <conditionalFormatting sqref="Y387">
    <cfRule type="notContainsBlanks" dxfId="5" priority="16308">
      <formula>LEN(TRIM(Y387))&gt;0</formula>
    </cfRule>
  </conditionalFormatting>
  <conditionalFormatting sqref="Z387">
    <cfRule type="notContainsBlanks" dxfId="6" priority="16204">
      <formula>LEN(TRIM(Z387))&gt;0</formula>
    </cfRule>
  </conditionalFormatting>
  <conditionalFormatting sqref="AB387">
    <cfRule type="cellIs" dxfId="7" priority="16178" operator="notEqual">
      <formula>0</formula>
    </cfRule>
  </conditionalFormatting>
  <conditionalFormatting sqref="Q389">
    <cfRule type="notContainsBlanks" dxfId="1" priority="15945">
      <formula>LEN(TRIM(Q389))&gt;0</formula>
    </cfRule>
  </conditionalFormatting>
  <conditionalFormatting sqref="R389">
    <cfRule type="notContainsBlanks" dxfId="2" priority="15815">
      <formula>LEN(TRIM(R389))&gt;0</formula>
    </cfRule>
  </conditionalFormatting>
  <conditionalFormatting sqref="S389">
    <cfRule type="notContainsBlanks" dxfId="3" priority="15033">
      <formula>LEN(TRIM(S389))&gt;0</formula>
    </cfRule>
  </conditionalFormatting>
  <conditionalFormatting sqref="U389">
    <cfRule type="notContainsBlanks" dxfId="4" priority="14903">
      <formula>LEN(TRIM(U389))&gt;0</formula>
    </cfRule>
  </conditionalFormatting>
  <conditionalFormatting sqref="W389">
    <cfRule type="notContainsBlanks" dxfId="0" priority="15555">
      <formula>LEN(TRIM(W389))&gt;0</formula>
    </cfRule>
  </conditionalFormatting>
  <conditionalFormatting sqref="Y389">
    <cfRule type="notContainsBlanks" dxfId="5" priority="15425">
      <formula>LEN(TRIM(Y389))&gt;0</formula>
    </cfRule>
  </conditionalFormatting>
  <conditionalFormatting sqref="Z389">
    <cfRule type="notContainsBlanks" dxfId="6" priority="15295">
      <formula>LEN(TRIM(Z389))&gt;0</formula>
    </cfRule>
  </conditionalFormatting>
  <conditionalFormatting sqref="AB389">
    <cfRule type="cellIs" dxfId="7" priority="15163" operator="notEqual">
      <formula>0</formula>
    </cfRule>
  </conditionalFormatting>
  <conditionalFormatting sqref="Q390">
    <cfRule type="notContainsBlanks" dxfId="1" priority="15919">
      <formula>LEN(TRIM(Q390))&gt;0</formula>
    </cfRule>
  </conditionalFormatting>
  <conditionalFormatting sqref="R390">
    <cfRule type="notContainsBlanks" dxfId="2" priority="15789">
      <formula>LEN(TRIM(R390))&gt;0</formula>
    </cfRule>
  </conditionalFormatting>
  <conditionalFormatting sqref="S390">
    <cfRule type="notContainsBlanks" dxfId="3" priority="15007">
      <formula>LEN(TRIM(S390))&gt;0</formula>
    </cfRule>
  </conditionalFormatting>
  <conditionalFormatting sqref="U390">
    <cfRule type="notContainsBlanks" dxfId="4" priority="14877">
      <formula>LEN(TRIM(U390))&gt;0</formula>
    </cfRule>
  </conditionalFormatting>
  <conditionalFormatting sqref="W390">
    <cfRule type="notContainsBlanks" dxfId="0" priority="15529">
      <formula>LEN(TRIM(W390))&gt;0</formula>
    </cfRule>
  </conditionalFormatting>
  <conditionalFormatting sqref="Y390">
    <cfRule type="notContainsBlanks" dxfId="5" priority="15399">
      <formula>LEN(TRIM(Y390))&gt;0</formula>
    </cfRule>
  </conditionalFormatting>
  <conditionalFormatting sqref="Z390">
    <cfRule type="notContainsBlanks" dxfId="6" priority="15269">
      <formula>LEN(TRIM(Z390))&gt;0</formula>
    </cfRule>
  </conditionalFormatting>
  <conditionalFormatting sqref="AB390">
    <cfRule type="cellIs" dxfId="7" priority="15137" operator="notEqual">
      <formula>0</formula>
    </cfRule>
  </conditionalFormatting>
  <conditionalFormatting sqref="Q391">
    <cfRule type="notContainsBlanks" dxfId="1" priority="15893">
      <formula>LEN(TRIM(Q391))&gt;0</formula>
    </cfRule>
  </conditionalFormatting>
  <conditionalFormatting sqref="R391">
    <cfRule type="notContainsBlanks" dxfId="2" priority="15763">
      <formula>LEN(TRIM(R391))&gt;0</formula>
    </cfRule>
  </conditionalFormatting>
  <conditionalFormatting sqref="S391">
    <cfRule type="notContainsBlanks" dxfId="3" priority="14981">
      <formula>LEN(TRIM(S391))&gt;0</formula>
    </cfRule>
  </conditionalFormatting>
  <conditionalFormatting sqref="U391">
    <cfRule type="notContainsBlanks" dxfId="4" priority="14851">
      <formula>LEN(TRIM(U391))&gt;0</formula>
    </cfRule>
  </conditionalFormatting>
  <conditionalFormatting sqref="W391">
    <cfRule type="notContainsBlanks" dxfId="0" priority="15503">
      <formula>LEN(TRIM(W391))&gt;0</formula>
    </cfRule>
  </conditionalFormatting>
  <conditionalFormatting sqref="Y391">
    <cfRule type="notContainsBlanks" dxfId="5" priority="15373">
      <formula>LEN(TRIM(Y391))&gt;0</formula>
    </cfRule>
  </conditionalFormatting>
  <conditionalFormatting sqref="Z391">
    <cfRule type="notContainsBlanks" dxfId="6" priority="15243">
      <formula>LEN(TRIM(Z391))&gt;0</formula>
    </cfRule>
  </conditionalFormatting>
  <conditionalFormatting sqref="AB391">
    <cfRule type="cellIs" dxfId="7" priority="15111" operator="notEqual">
      <formula>0</formula>
    </cfRule>
  </conditionalFormatting>
  <conditionalFormatting sqref="Q392">
    <cfRule type="notContainsBlanks" dxfId="1" priority="15867">
      <formula>LEN(TRIM(Q392))&gt;0</formula>
    </cfRule>
  </conditionalFormatting>
  <conditionalFormatting sqref="R392">
    <cfRule type="notContainsBlanks" dxfId="2" priority="15737">
      <formula>LEN(TRIM(R392))&gt;0</formula>
    </cfRule>
  </conditionalFormatting>
  <conditionalFormatting sqref="S392">
    <cfRule type="notContainsBlanks" dxfId="3" priority="14955">
      <formula>LEN(TRIM(S392))&gt;0</formula>
    </cfRule>
  </conditionalFormatting>
  <conditionalFormatting sqref="U392">
    <cfRule type="notContainsBlanks" dxfId="4" priority="14825">
      <formula>LEN(TRIM(U392))&gt;0</formula>
    </cfRule>
  </conditionalFormatting>
  <conditionalFormatting sqref="W392">
    <cfRule type="notContainsBlanks" dxfId="0" priority="15477">
      <formula>LEN(TRIM(W392))&gt;0</formula>
    </cfRule>
  </conditionalFormatting>
  <conditionalFormatting sqref="Y392">
    <cfRule type="notContainsBlanks" dxfId="5" priority="15347">
      <formula>LEN(TRIM(Y392))&gt;0</formula>
    </cfRule>
  </conditionalFormatting>
  <conditionalFormatting sqref="Z392">
    <cfRule type="notContainsBlanks" dxfId="6" priority="15217">
      <formula>LEN(TRIM(Z392))&gt;0</formula>
    </cfRule>
  </conditionalFormatting>
  <conditionalFormatting sqref="AB392">
    <cfRule type="cellIs" dxfId="7" priority="15085" operator="notEqual">
      <formula>0</formula>
    </cfRule>
  </conditionalFormatting>
  <conditionalFormatting sqref="Q393">
    <cfRule type="notContainsBlanks" dxfId="1" priority="15841">
      <formula>LEN(TRIM(Q393))&gt;0</formula>
    </cfRule>
  </conditionalFormatting>
  <conditionalFormatting sqref="R393">
    <cfRule type="notContainsBlanks" dxfId="2" priority="15711">
      <formula>LEN(TRIM(R393))&gt;0</formula>
    </cfRule>
  </conditionalFormatting>
  <conditionalFormatting sqref="S393">
    <cfRule type="notContainsBlanks" dxfId="3" priority="14929">
      <formula>LEN(TRIM(S393))&gt;0</formula>
    </cfRule>
  </conditionalFormatting>
  <conditionalFormatting sqref="U393">
    <cfRule type="notContainsBlanks" dxfId="4" priority="14799">
      <formula>LEN(TRIM(U393))&gt;0</formula>
    </cfRule>
  </conditionalFormatting>
  <conditionalFormatting sqref="W393">
    <cfRule type="notContainsBlanks" dxfId="0" priority="15451">
      <formula>LEN(TRIM(W393))&gt;0</formula>
    </cfRule>
  </conditionalFormatting>
  <conditionalFormatting sqref="Y393">
    <cfRule type="notContainsBlanks" dxfId="5" priority="15321">
      <formula>LEN(TRIM(Y393))&gt;0</formula>
    </cfRule>
  </conditionalFormatting>
  <conditionalFormatting sqref="Z393">
    <cfRule type="notContainsBlanks" dxfId="6" priority="15191">
      <formula>LEN(TRIM(Z393))&gt;0</formula>
    </cfRule>
  </conditionalFormatting>
  <conditionalFormatting sqref="AB393">
    <cfRule type="cellIs" dxfId="7" priority="15059" operator="notEqual">
      <formula>0</formula>
    </cfRule>
  </conditionalFormatting>
  <conditionalFormatting sqref="Q396">
    <cfRule type="notContainsBlanks" dxfId="1" priority="14773">
      <formula>LEN(TRIM(Q396))&gt;0</formula>
    </cfRule>
  </conditionalFormatting>
  <conditionalFormatting sqref="R396">
    <cfRule type="notContainsBlanks" dxfId="2" priority="14695">
      <formula>LEN(TRIM(R396))&gt;0</formula>
    </cfRule>
  </conditionalFormatting>
  <conditionalFormatting sqref="S396">
    <cfRule type="notContainsBlanks" dxfId="3" priority="14222">
      <formula>LEN(TRIM(S396))&gt;0</formula>
    </cfRule>
  </conditionalFormatting>
  <conditionalFormatting sqref="U396">
    <cfRule type="notContainsBlanks" dxfId="4" priority="14144">
      <formula>LEN(TRIM(U396))&gt;0</formula>
    </cfRule>
  </conditionalFormatting>
  <conditionalFormatting sqref="W396">
    <cfRule type="notContainsBlanks" dxfId="0" priority="14540">
      <formula>LEN(TRIM(W396))&gt;0</formula>
    </cfRule>
  </conditionalFormatting>
  <conditionalFormatting sqref="Y396">
    <cfRule type="notContainsBlanks" dxfId="5" priority="14462">
      <formula>LEN(TRIM(Y396))&gt;0</formula>
    </cfRule>
  </conditionalFormatting>
  <conditionalFormatting sqref="Z396">
    <cfRule type="notContainsBlanks" dxfId="6" priority="14384">
      <formula>LEN(TRIM(Z396))&gt;0</formula>
    </cfRule>
  </conditionalFormatting>
  <conditionalFormatting sqref="AB396">
    <cfRule type="cellIs" dxfId="7" priority="14300" operator="notEqual">
      <formula>0</formula>
    </cfRule>
  </conditionalFormatting>
  <conditionalFormatting sqref="Q397">
    <cfRule type="notContainsBlanks" dxfId="1" priority="14747">
      <formula>LEN(TRIM(Q397))&gt;0</formula>
    </cfRule>
  </conditionalFormatting>
  <conditionalFormatting sqref="R397">
    <cfRule type="notContainsBlanks" dxfId="2" priority="14670">
      <formula>LEN(TRIM(R397))&gt;0</formula>
    </cfRule>
  </conditionalFormatting>
  <conditionalFormatting sqref="S397">
    <cfRule type="notContainsBlanks" dxfId="3" priority="14196">
      <formula>LEN(TRIM(S397))&gt;0</formula>
    </cfRule>
  </conditionalFormatting>
  <conditionalFormatting sqref="U397">
    <cfRule type="notContainsBlanks" dxfId="4" priority="14118">
      <formula>LEN(TRIM(U397))&gt;0</formula>
    </cfRule>
  </conditionalFormatting>
  <conditionalFormatting sqref="W397">
    <cfRule type="notContainsBlanks" dxfId="0" priority="14514">
      <formula>LEN(TRIM(W397))&gt;0</formula>
    </cfRule>
  </conditionalFormatting>
  <conditionalFormatting sqref="Y397">
    <cfRule type="notContainsBlanks" dxfId="5" priority="14436">
      <formula>LEN(TRIM(Y397))&gt;0</formula>
    </cfRule>
  </conditionalFormatting>
  <conditionalFormatting sqref="Z397">
    <cfRule type="notContainsBlanks" dxfId="6" priority="14358">
      <formula>LEN(TRIM(Z397))&gt;0</formula>
    </cfRule>
  </conditionalFormatting>
  <conditionalFormatting sqref="AB397">
    <cfRule type="cellIs" dxfId="7" priority="14274" operator="notEqual">
      <formula>0</formula>
    </cfRule>
  </conditionalFormatting>
  <conditionalFormatting sqref="Q398">
    <cfRule type="notContainsBlanks" dxfId="1" priority="14721">
      <formula>LEN(TRIM(Q398))&gt;0</formula>
    </cfRule>
  </conditionalFormatting>
  <conditionalFormatting sqref="R398">
    <cfRule type="notContainsBlanks" dxfId="2" priority="14644">
      <formula>LEN(TRIM(R398))&gt;0</formula>
    </cfRule>
  </conditionalFormatting>
  <conditionalFormatting sqref="S398">
    <cfRule type="notContainsBlanks" dxfId="3" priority="14170">
      <formula>LEN(TRIM(S398))&gt;0</formula>
    </cfRule>
  </conditionalFormatting>
  <conditionalFormatting sqref="U398">
    <cfRule type="notContainsBlanks" dxfId="4" priority="14092">
      <formula>LEN(TRIM(U398))&gt;0</formula>
    </cfRule>
  </conditionalFormatting>
  <conditionalFormatting sqref="W398">
    <cfRule type="notContainsBlanks" dxfId="0" priority="14488">
      <formula>LEN(TRIM(W398))&gt;0</formula>
    </cfRule>
  </conditionalFormatting>
  <conditionalFormatting sqref="Y398">
    <cfRule type="notContainsBlanks" dxfId="5" priority="14410">
      <formula>LEN(TRIM(Y398))&gt;0</formula>
    </cfRule>
  </conditionalFormatting>
  <conditionalFormatting sqref="Z398">
    <cfRule type="notContainsBlanks" dxfId="6" priority="14332">
      <formula>LEN(TRIM(Z398))&gt;0</formula>
    </cfRule>
  </conditionalFormatting>
  <conditionalFormatting sqref="AB398">
    <cfRule type="cellIs" dxfId="7" priority="14248" operator="notEqual">
      <formula>0</formula>
    </cfRule>
  </conditionalFormatting>
  <conditionalFormatting sqref="Q399">
    <cfRule type="notContainsBlanks" dxfId="1" priority="19060">
      <formula>LEN(TRIM(Q399))&gt;0</formula>
    </cfRule>
  </conditionalFormatting>
  <conditionalFormatting sqref="W399">
    <cfRule type="notContainsBlanks" dxfId="0" priority="19138">
      <formula>LEN(TRIM(W399))&gt;0</formula>
    </cfRule>
  </conditionalFormatting>
  <conditionalFormatting sqref="Y399">
    <cfRule type="notContainsBlanks" dxfId="5" priority="19112">
      <formula>LEN(TRIM(Y399))&gt;0</formula>
    </cfRule>
  </conditionalFormatting>
  <conditionalFormatting sqref="Z399">
    <cfRule type="notContainsBlanks" dxfId="6" priority="19086">
      <formula>LEN(TRIM(Z399))&gt;0</formula>
    </cfRule>
  </conditionalFormatting>
  <conditionalFormatting sqref="AA399">
    <cfRule type="cellIs" dxfId="8" priority="19008" operator="equal">
      <formula>2</formula>
    </cfRule>
    <cfRule type="cellIs" dxfId="8" priority="18982" operator="equal">
      <formula>4</formula>
    </cfRule>
  </conditionalFormatting>
  <conditionalFormatting sqref="W401">
    <cfRule type="notContainsBlanks" dxfId="0" priority="19323">
      <formula>LEN(TRIM(W401))&gt;0</formula>
    </cfRule>
  </conditionalFormatting>
  <conditionalFormatting sqref="Q404">
    <cfRule type="notContainsBlanks" dxfId="1" priority="18877">
      <formula>LEN(TRIM(Q404))&gt;0</formula>
    </cfRule>
  </conditionalFormatting>
  <conditionalFormatting sqref="R404">
    <cfRule type="notContainsBlanks" dxfId="2" priority="18799">
      <formula>LEN(TRIM(R404))&gt;0</formula>
    </cfRule>
  </conditionalFormatting>
  <conditionalFormatting sqref="S404">
    <cfRule type="notContainsBlanks" dxfId="3" priority="18353">
      <formula>LEN(TRIM(S404))&gt;0</formula>
    </cfRule>
  </conditionalFormatting>
  <conditionalFormatting sqref="U404">
    <cfRule type="notContainsBlanks" dxfId="4" priority="18275">
      <formula>LEN(TRIM(U404))&gt;0</formula>
    </cfRule>
  </conditionalFormatting>
  <conditionalFormatting sqref="W404">
    <cfRule type="notContainsBlanks" dxfId="0" priority="18643">
      <formula>LEN(TRIM(W404))&gt;0</formula>
    </cfRule>
  </conditionalFormatting>
  <conditionalFormatting sqref="Y404">
    <cfRule type="notContainsBlanks" dxfId="5" priority="18565">
      <formula>LEN(TRIM(Y404))&gt;0</formula>
    </cfRule>
  </conditionalFormatting>
  <conditionalFormatting sqref="Z404">
    <cfRule type="notContainsBlanks" dxfId="6" priority="18487">
      <formula>LEN(TRIM(Z404))&gt;0</formula>
    </cfRule>
  </conditionalFormatting>
  <conditionalFormatting sqref="AB404">
    <cfRule type="cellIs" dxfId="7" priority="18405" operator="notEqual">
      <formula>0</formula>
    </cfRule>
  </conditionalFormatting>
  <conditionalFormatting sqref="Q405">
    <cfRule type="notContainsBlanks" dxfId="1" priority="18851">
      <formula>LEN(TRIM(Q405))&gt;0</formula>
    </cfRule>
  </conditionalFormatting>
  <conditionalFormatting sqref="R405">
    <cfRule type="notContainsBlanks" dxfId="2" priority="18773">
      <formula>LEN(TRIM(R405))&gt;0</formula>
    </cfRule>
  </conditionalFormatting>
  <conditionalFormatting sqref="S405">
    <cfRule type="notContainsBlanks" dxfId="3" priority="18327">
      <formula>LEN(TRIM(S405))&gt;0</formula>
    </cfRule>
  </conditionalFormatting>
  <conditionalFormatting sqref="U405">
    <cfRule type="notContainsBlanks" dxfId="4" priority="18249">
      <formula>LEN(TRIM(U405))&gt;0</formula>
    </cfRule>
  </conditionalFormatting>
  <conditionalFormatting sqref="W405">
    <cfRule type="notContainsBlanks" dxfId="0" priority="18617">
      <formula>LEN(TRIM(W405))&gt;0</formula>
    </cfRule>
  </conditionalFormatting>
  <conditionalFormatting sqref="Y405">
    <cfRule type="notContainsBlanks" dxfId="5" priority="18539">
      <formula>LEN(TRIM(Y405))&gt;0</formula>
    </cfRule>
  </conditionalFormatting>
  <conditionalFormatting sqref="Z405">
    <cfRule type="notContainsBlanks" dxfId="6" priority="18461">
      <formula>LEN(TRIM(Z405))&gt;0</formula>
    </cfRule>
  </conditionalFormatting>
  <conditionalFormatting sqref="Q406">
    <cfRule type="notContainsBlanks" dxfId="1" priority="18825">
      <formula>LEN(TRIM(Q406))&gt;0</formula>
    </cfRule>
  </conditionalFormatting>
  <conditionalFormatting sqref="R406">
    <cfRule type="notContainsBlanks" dxfId="2" priority="18747">
      <formula>LEN(TRIM(R406))&gt;0</formula>
    </cfRule>
  </conditionalFormatting>
  <conditionalFormatting sqref="S406">
    <cfRule type="notContainsBlanks" dxfId="3" priority="18301">
      <formula>LEN(TRIM(S406))&gt;0</formula>
    </cfRule>
  </conditionalFormatting>
  <conditionalFormatting sqref="U406">
    <cfRule type="notContainsBlanks" dxfId="4" priority="18223">
      <formula>LEN(TRIM(U406))&gt;0</formula>
    </cfRule>
  </conditionalFormatting>
  <conditionalFormatting sqref="W406">
    <cfRule type="notContainsBlanks" dxfId="0" priority="18591">
      <formula>LEN(TRIM(W406))&gt;0</formula>
    </cfRule>
  </conditionalFormatting>
  <conditionalFormatting sqref="Y406">
    <cfRule type="notContainsBlanks" dxfId="5" priority="18513">
      <formula>LEN(TRIM(Y406))&gt;0</formula>
    </cfRule>
  </conditionalFormatting>
  <conditionalFormatting sqref="Z406">
    <cfRule type="notContainsBlanks" dxfId="6" priority="18435">
      <formula>LEN(TRIM(Z406))&gt;0</formula>
    </cfRule>
  </conditionalFormatting>
  <conditionalFormatting sqref="AB406">
    <cfRule type="cellIs" dxfId="7" priority="18379" operator="notEqual">
      <formula>0</formula>
    </cfRule>
  </conditionalFormatting>
  <conditionalFormatting sqref="Q408">
    <cfRule type="notContainsBlanks" dxfId="1" priority="18197">
      <formula>LEN(TRIM(Q408))&gt;0</formula>
    </cfRule>
  </conditionalFormatting>
  <conditionalFormatting sqref="R408">
    <cfRule type="notContainsBlanks" dxfId="2" priority="18068">
      <formula>LEN(TRIM(R408))&gt;0</formula>
    </cfRule>
  </conditionalFormatting>
  <conditionalFormatting sqref="S408">
    <cfRule type="notContainsBlanks" dxfId="3" priority="17297">
      <formula>LEN(TRIM(S408))&gt;0</formula>
    </cfRule>
  </conditionalFormatting>
  <conditionalFormatting sqref="U408">
    <cfRule type="notContainsBlanks" dxfId="4" priority="17167">
      <formula>LEN(TRIM(U408))&gt;0</formula>
    </cfRule>
  </conditionalFormatting>
  <conditionalFormatting sqref="W408">
    <cfRule type="notContainsBlanks" dxfId="0" priority="17808">
      <formula>LEN(TRIM(W408))&gt;0</formula>
    </cfRule>
  </conditionalFormatting>
  <conditionalFormatting sqref="Y408">
    <cfRule type="notContainsBlanks" dxfId="5" priority="17678">
      <formula>LEN(TRIM(Y408))&gt;0</formula>
    </cfRule>
  </conditionalFormatting>
  <conditionalFormatting sqref="Z408">
    <cfRule type="notContainsBlanks" dxfId="6" priority="17548">
      <formula>LEN(TRIM(Z408))&gt;0</formula>
    </cfRule>
  </conditionalFormatting>
  <conditionalFormatting sqref="AB408">
    <cfRule type="cellIs" dxfId="7" priority="13853" operator="notEqual">
      <formula>0</formula>
    </cfRule>
  </conditionalFormatting>
  <conditionalFormatting sqref="Q409">
    <cfRule type="notContainsBlanks" dxfId="1" priority="18171">
      <formula>LEN(TRIM(Q409))&gt;0</formula>
    </cfRule>
  </conditionalFormatting>
  <conditionalFormatting sqref="R409">
    <cfRule type="notContainsBlanks" dxfId="2" priority="18042">
      <formula>LEN(TRIM(R409))&gt;0</formula>
    </cfRule>
  </conditionalFormatting>
  <conditionalFormatting sqref="S409">
    <cfRule type="notContainsBlanks" dxfId="3" priority="17271">
      <formula>LEN(TRIM(S409))&gt;0</formula>
    </cfRule>
  </conditionalFormatting>
  <conditionalFormatting sqref="U409">
    <cfRule type="notContainsBlanks" dxfId="4" priority="17141">
      <formula>LEN(TRIM(U409))&gt;0</formula>
    </cfRule>
  </conditionalFormatting>
  <conditionalFormatting sqref="W409">
    <cfRule type="notContainsBlanks" dxfId="0" priority="17782">
      <formula>LEN(TRIM(W409))&gt;0</formula>
    </cfRule>
  </conditionalFormatting>
  <conditionalFormatting sqref="Y409">
    <cfRule type="notContainsBlanks" dxfId="5" priority="17652">
      <formula>LEN(TRIM(Y409))&gt;0</formula>
    </cfRule>
  </conditionalFormatting>
  <conditionalFormatting sqref="Z409">
    <cfRule type="notContainsBlanks" dxfId="6" priority="17522">
      <formula>LEN(TRIM(Z409))&gt;0</formula>
    </cfRule>
  </conditionalFormatting>
  <conditionalFormatting sqref="AB409">
    <cfRule type="cellIs" dxfId="7" priority="17401" operator="notEqual">
      <formula>0</formula>
    </cfRule>
  </conditionalFormatting>
  <conditionalFormatting sqref="Q410">
    <cfRule type="notContainsBlanks" dxfId="1" priority="18145">
      <formula>LEN(TRIM(Q410))&gt;0</formula>
    </cfRule>
  </conditionalFormatting>
  <conditionalFormatting sqref="R410">
    <cfRule type="notContainsBlanks" dxfId="2" priority="18016">
      <formula>LEN(TRIM(R410))&gt;0</formula>
    </cfRule>
  </conditionalFormatting>
  <conditionalFormatting sqref="S410">
    <cfRule type="notContainsBlanks" dxfId="3" priority="17245">
      <formula>LEN(TRIM(S410))&gt;0</formula>
    </cfRule>
  </conditionalFormatting>
  <conditionalFormatting sqref="U410">
    <cfRule type="notContainsBlanks" dxfId="4" priority="17115">
      <formula>LEN(TRIM(U410))&gt;0</formula>
    </cfRule>
  </conditionalFormatting>
  <conditionalFormatting sqref="W410">
    <cfRule type="notContainsBlanks" dxfId="0" priority="17756">
      <formula>LEN(TRIM(W410))&gt;0</formula>
    </cfRule>
  </conditionalFormatting>
  <conditionalFormatting sqref="Y410">
    <cfRule type="notContainsBlanks" dxfId="5" priority="17626">
      <formula>LEN(TRIM(Y410))&gt;0</formula>
    </cfRule>
  </conditionalFormatting>
  <conditionalFormatting sqref="Z410">
    <cfRule type="notContainsBlanks" dxfId="6" priority="17496">
      <formula>LEN(TRIM(Z410))&gt;0</formula>
    </cfRule>
  </conditionalFormatting>
  <conditionalFormatting sqref="AB410">
    <cfRule type="cellIs" dxfId="7" priority="17375" operator="notEqual">
      <formula>0</formula>
    </cfRule>
  </conditionalFormatting>
  <conditionalFormatting sqref="R411">
    <cfRule type="notContainsBlanks" dxfId="2" priority="17990">
      <formula>LEN(TRIM(R411))&gt;0</formula>
    </cfRule>
  </conditionalFormatting>
  <conditionalFormatting sqref="S411">
    <cfRule type="notContainsBlanks" dxfId="3" priority="17219">
      <formula>LEN(TRIM(S411))&gt;0</formula>
    </cfRule>
  </conditionalFormatting>
  <conditionalFormatting sqref="U411">
    <cfRule type="notContainsBlanks" dxfId="4" priority="17089">
      <formula>LEN(TRIM(U411))&gt;0</formula>
    </cfRule>
  </conditionalFormatting>
  <conditionalFormatting sqref="W411">
    <cfRule type="notContainsBlanks" dxfId="0" priority="17730">
      <formula>LEN(TRIM(W411))&gt;0</formula>
    </cfRule>
  </conditionalFormatting>
  <conditionalFormatting sqref="Y411">
    <cfRule type="notContainsBlanks" dxfId="5" priority="17600">
      <formula>LEN(TRIM(Y411))&gt;0</formula>
    </cfRule>
  </conditionalFormatting>
  <conditionalFormatting sqref="Z411">
    <cfRule type="notContainsBlanks" dxfId="6" priority="17470">
      <formula>LEN(TRIM(Z411))&gt;0</formula>
    </cfRule>
  </conditionalFormatting>
  <conditionalFormatting sqref="AB411">
    <cfRule type="cellIs" dxfId="7" priority="17349" operator="notEqual">
      <formula>0</formula>
    </cfRule>
  </conditionalFormatting>
  <conditionalFormatting sqref="R412">
    <cfRule type="notContainsBlanks" dxfId="2" priority="17964">
      <formula>LEN(TRIM(R412))&gt;0</formula>
    </cfRule>
  </conditionalFormatting>
  <conditionalFormatting sqref="S412">
    <cfRule type="notContainsBlanks" dxfId="3" priority="17193">
      <formula>LEN(TRIM(S412))&gt;0</formula>
    </cfRule>
  </conditionalFormatting>
  <conditionalFormatting sqref="U412">
    <cfRule type="notContainsBlanks" dxfId="4" priority="17063">
      <formula>LEN(TRIM(U412))&gt;0</formula>
    </cfRule>
  </conditionalFormatting>
  <conditionalFormatting sqref="W412">
    <cfRule type="notContainsBlanks" dxfId="0" priority="17704">
      <formula>LEN(TRIM(W412))&gt;0</formula>
    </cfRule>
  </conditionalFormatting>
  <conditionalFormatting sqref="Y412">
    <cfRule type="notContainsBlanks" dxfId="5" priority="17574">
      <formula>LEN(TRIM(Y412))&gt;0</formula>
    </cfRule>
  </conditionalFormatting>
  <conditionalFormatting sqref="Z412">
    <cfRule type="notContainsBlanks" dxfId="6" priority="17444">
      <formula>LEN(TRIM(Z412))&gt;0</formula>
    </cfRule>
  </conditionalFormatting>
  <conditionalFormatting sqref="AB412">
    <cfRule type="cellIs" dxfId="7" priority="17323" operator="notEqual">
      <formula>0</formula>
    </cfRule>
  </conditionalFormatting>
  <conditionalFormatting sqref="Q415">
    <cfRule type="notContainsBlanks" dxfId="1" priority="17037">
      <formula>LEN(TRIM(Q415))&gt;0</formula>
    </cfRule>
  </conditionalFormatting>
  <conditionalFormatting sqref="R415">
    <cfRule type="notContainsBlanks" dxfId="2" priority="17011">
      <formula>LEN(TRIM(R415))&gt;0</formula>
    </cfRule>
  </conditionalFormatting>
  <conditionalFormatting sqref="S415">
    <cfRule type="notContainsBlanks" dxfId="3" priority="16853">
      <formula>LEN(TRIM(S415))&gt;0</formula>
    </cfRule>
  </conditionalFormatting>
  <conditionalFormatting sqref="U415">
    <cfRule type="notContainsBlanks" dxfId="4" priority="16827">
      <formula>LEN(TRIM(U415))&gt;0</formula>
    </cfRule>
  </conditionalFormatting>
  <conditionalFormatting sqref="W415">
    <cfRule type="notContainsBlanks" dxfId="0" priority="16959">
      <formula>LEN(TRIM(W415))&gt;0</formula>
    </cfRule>
  </conditionalFormatting>
  <conditionalFormatting sqref="Y415">
    <cfRule type="notContainsBlanks" dxfId="5" priority="16933">
      <formula>LEN(TRIM(Y415))&gt;0</formula>
    </cfRule>
  </conditionalFormatting>
  <conditionalFormatting sqref="Z415">
    <cfRule type="notContainsBlanks" dxfId="6" priority="16907">
      <formula>LEN(TRIM(Z415))&gt;0</formula>
    </cfRule>
  </conditionalFormatting>
  <conditionalFormatting sqref="AB415">
    <cfRule type="cellIs" dxfId="7" priority="16879" operator="notEqual">
      <formula>0</formula>
    </cfRule>
  </conditionalFormatting>
  <conditionalFormatting sqref="Q417">
    <cfRule type="notContainsBlanks" dxfId="1" priority="16801">
      <formula>LEN(TRIM(Q417))&gt;0</formula>
    </cfRule>
  </conditionalFormatting>
  <conditionalFormatting sqref="R417">
    <cfRule type="notContainsBlanks" dxfId="2" priority="16697">
      <formula>LEN(TRIM(R417))&gt;0</formula>
    </cfRule>
  </conditionalFormatting>
  <conditionalFormatting sqref="S417">
    <cfRule type="notContainsBlanks" dxfId="3" priority="16151">
      <formula>LEN(TRIM(S417))&gt;0</formula>
    </cfRule>
  </conditionalFormatting>
  <conditionalFormatting sqref="U417">
    <cfRule type="notContainsBlanks" dxfId="4" priority="16047">
      <formula>LEN(TRIM(U417))&gt;0</formula>
    </cfRule>
  </conditionalFormatting>
  <conditionalFormatting sqref="W417">
    <cfRule type="notContainsBlanks" dxfId="0" priority="16489">
      <formula>LEN(TRIM(W417))&gt;0</formula>
    </cfRule>
  </conditionalFormatting>
  <conditionalFormatting sqref="Y417">
    <cfRule type="notContainsBlanks" dxfId="5" priority="16385">
      <formula>LEN(TRIM(Y417))&gt;0</formula>
    </cfRule>
  </conditionalFormatting>
  <conditionalFormatting sqref="Z417">
    <cfRule type="notContainsBlanks" dxfId="6" priority="16281">
      <formula>LEN(TRIM(Z417))&gt;0</formula>
    </cfRule>
  </conditionalFormatting>
  <conditionalFormatting sqref="Q418">
    <cfRule type="notContainsBlanks" dxfId="1" priority="16775">
      <formula>LEN(TRIM(Q418))&gt;0</formula>
    </cfRule>
  </conditionalFormatting>
  <conditionalFormatting sqref="R418">
    <cfRule type="notContainsBlanks" dxfId="2" priority="16671">
      <formula>LEN(TRIM(R418))&gt;0</formula>
    </cfRule>
  </conditionalFormatting>
  <conditionalFormatting sqref="S418">
    <cfRule type="notContainsBlanks" dxfId="3" priority="16125">
      <formula>LEN(TRIM(S418))&gt;0</formula>
    </cfRule>
  </conditionalFormatting>
  <conditionalFormatting sqref="U418">
    <cfRule type="notContainsBlanks" dxfId="4" priority="16021">
      <formula>LEN(TRIM(U418))&gt;0</formula>
    </cfRule>
  </conditionalFormatting>
  <conditionalFormatting sqref="W418">
    <cfRule type="notContainsBlanks" dxfId="0" priority="16463">
      <formula>LEN(TRIM(W418))&gt;0</formula>
    </cfRule>
  </conditionalFormatting>
  <conditionalFormatting sqref="Y418">
    <cfRule type="notContainsBlanks" dxfId="5" priority="16359">
      <formula>LEN(TRIM(Y418))&gt;0</formula>
    </cfRule>
  </conditionalFormatting>
  <conditionalFormatting sqref="Z418">
    <cfRule type="notContainsBlanks" dxfId="6" priority="16255">
      <formula>LEN(TRIM(Z418))&gt;0</formula>
    </cfRule>
  </conditionalFormatting>
  <conditionalFormatting sqref="Q419">
    <cfRule type="notContainsBlanks" dxfId="1" priority="16749">
      <formula>LEN(TRIM(Q419))&gt;0</formula>
    </cfRule>
  </conditionalFormatting>
  <conditionalFormatting sqref="R419">
    <cfRule type="notContainsBlanks" dxfId="2" priority="16645">
      <formula>LEN(TRIM(R419))&gt;0</formula>
    </cfRule>
  </conditionalFormatting>
  <conditionalFormatting sqref="S419">
    <cfRule type="notContainsBlanks" dxfId="3" priority="16099">
      <formula>LEN(TRIM(S419))&gt;0</formula>
    </cfRule>
  </conditionalFormatting>
  <conditionalFormatting sqref="U419">
    <cfRule type="notContainsBlanks" dxfId="4" priority="15996">
      <formula>LEN(TRIM(U419))&gt;0</formula>
    </cfRule>
  </conditionalFormatting>
  <conditionalFormatting sqref="W419">
    <cfRule type="notContainsBlanks" dxfId="0" priority="16437">
      <formula>LEN(TRIM(W419))&gt;0</formula>
    </cfRule>
  </conditionalFormatting>
  <conditionalFormatting sqref="Y419">
    <cfRule type="notContainsBlanks" dxfId="5" priority="16333">
      <formula>LEN(TRIM(Y419))&gt;0</formula>
    </cfRule>
  </conditionalFormatting>
  <conditionalFormatting sqref="Z419">
    <cfRule type="notContainsBlanks" dxfId="6" priority="16229">
      <formula>LEN(TRIM(Z419))&gt;0</formula>
    </cfRule>
  </conditionalFormatting>
  <conditionalFormatting sqref="Q420">
    <cfRule type="notContainsBlanks" dxfId="1" priority="16723">
      <formula>LEN(TRIM(Q420))&gt;0</formula>
    </cfRule>
  </conditionalFormatting>
  <conditionalFormatting sqref="R420">
    <cfRule type="notContainsBlanks" dxfId="2" priority="16619">
      <formula>LEN(TRIM(R420))&gt;0</formula>
    </cfRule>
  </conditionalFormatting>
  <conditionalFormatting sqref="S420">
    <cfRule type="notContainsBlanks" dxfId="3" priority="16073">
      <formula>LEN(TRIM(S420))&gt;0</formula>
    </cfRule>
  </conditionalFormatting>
  <conditionalFormatting sqref="U420">
    <cfRule type="notContainsBlanks" dxfId="4" priority="15970">
      <formula>LEN(TRIM(U420))&gt;0</formula>
    </cfRule>
  </conditionalFormatting>
  <conditionalFormatting sqref="W420">
    <cfRule type="notContainsBlanks" dxfId="0" priority="16411">
      <formula>LEN(TRIM(W420))&gt;0</formula>
    </cfRule>
  </conditionalFormatting>
  <conditionalFormatting sqref="Y420">
    <cfRule type="notContainsBlanks" dxfId="5" priority="16307">
      <formula>LEN(TRIM(Y420))&gt;0</formula>
    </cfRule>
  </conditionalFormatting>
  <conditionalFormatting sqref="Z420">
    <cfRule type="notContainsBlanks" dxfId="6" priority="16203">
      <formula>LEN(TRIM(Z420))&gt;0</formula>
    </cfRule>
  </conditionalFormatting>
  <conditionalFormatting sqref="AB420">
    <cfRule type="cellIs" dxfId="7" priority="16177" operator="notEqual">
      <formula>0</formula>
    </cfRule>
  </conditionalFormatting>
  <conditionalFormatting sqref="Q422">
    <cfRule type="notContainsBlanks" dxfId="1" priority="15944">
      <formula>LEN(TRIM(Q422))&gt;0</formula>
    </cfRule>
  </conditionalFormatting>
  <conditionalFormatting sqref="R422">
    <cfRule type="notContainsBlanks" dxfId="2" priority="15814">
      <formula>LEN(TRIM(R422))&gt;0</formula>
    </cfRule>
  </conditionalFormatting>
  <conditionalFormatting sqref="S422">
    <cfRule type="notContainsBlanks" dxfId="3" priority="15032">
      <formula>LEN(TRIM(S422))&gt;0</formula>
    </cfRule>
  </conditionalFormatting>
  <conditionalFormatting sqref="U422">
    <cfRule type="notContainsBlanks" dxfId="4" priority="14902">
      <formula>LEN(TRIM(U422))&gt;0</formula>
    </cfRule>
  </conditionalFormatting>
  <conditionalFormatting sqref="W422">
    <cfRule type="notContainsBlanks" dxfId="0" priority="15554">
      <formula>LEN(TRIM(W422))&gt;0</formula>
    </cfRule>
  </conditionalFormatting>
  <conditionalFormatting sqref="Y422">
    <cfRule type="notContainsBlanks" dxfId="5" priority="15424">
      <formula>LEN(TRIM(Y422))&gt;0</formula>
    </cfRule>
  </conditionalFormatting>
  <conditionalFormatting sqref="Z422">
    <cfRule type="notContainsBlanks" dxfId="6" priority="15294">
      <formula>LEN(TRIM(Z422))&gt;0</formula>
    </cfRule>
  </conditionalFormatting>
  <conditionalFormatting sqref="AB422">
    <cfRule type="cellIs" dxfId="7" priority="15162" operator="notEqual">
      <formula>0</formula>
    </cfRule>
  </conditionalFormatting>
  <conditionalFormatting sqref="Q423">
    <cfRule type="notContainsBlanks" dxfId="1" priority="15918">
      <formula>LEN(TRIM(Q423))&gt;0</formula>
    </cfRule>
  </conditionalFormatting>
  <conditionalFormatting sqref="R423">
    <cfRule type="notContainsBlanks" dxfId="2" priority="15788">
      <formula>LEN(TRIM(R423))&gt;0</formula>
    </cfRule>
  </conditionalFormatting>
  <conditionalFormatting sqref="S423">
    <cfRule type="notContainsBlanks" dxfId="3" priority="15006">
      <formula>LEN(TRIM(S423))&gt;0</formula>
    </cfRule>
  </conditionalFormatting>
  <conditionalFormatting sqref="U423">
    <cfRule type="notContainsBlanks" dxfId="4" priority="14876">
      <formula>LEN(TRIM(U423))&gt;0</formula>
    </cfRule>
  </conditionalFormatting>
  <conditionalFormatting sqref="W423">
    <cfRule type="notContainsBlanks" dxfId="0" priority="15528">
      <formula>LEN(TRIM(W423))&gt;0</formula>
    </cfRule>
  </conditionalFormatting>
  <conditionalFormatting sqref="Y423">
    <cfRule type="notContainsBlanks" dxfId="5" priority="15398">
      <formula>LEN(TRIM(Y423))&gt;0</formula>
    </cfRule>
  </conditionalFormatting>
  <conditionalFormatting sqref="Z423">
    <cfRule type="notContainsBlanks" dxfId="6" priority="15268">
      <formula>LEN(TRIM(Z423))&gt;0</formula>
    </cfRule>
  </conditionalFormatting>
  <conditionalFormatting sqref="AB423">
    <cfRule type="cellIs" dxfId="7" priority="15136" operator="notEqual">
      <formula>0</formula>
    </cfRule>
  </conditionalFormatting>
  <conditionalFormatting sqref="Q424">
    <cfRule type="notContainsBlanks" dxfId="1" priority="15892">
      <formula>LEN(TRIM(Q424))&gt;0</formula>
    </cfRule>
  </conditionalFormatting>
  <conditionalFormatting sqref="R424">
    <cfRule type="notContainsBlanks" dxfId="2" priority="15762">
      <formula>LEN(TRIM(R424))&gt;0</formula>
    </cfRule>
  </conditionalFormatting>
  <conditionalFormatting sqref="S424">
    <cfRule type="notContainsBlanks" dxfId="3" priority="14980">
      <formula>LEN(TRIM(S424))&gt;0</formula>
    </cfRule>
  </conditionalFormatting>
  <conditionalFormatting sqref="U424">
    <cfRule type="notContainsBlanks" dxfId="4" priority="14850">
      <formula>LEN(TRIM(U424))&gt;0</formula>
    </cfRule>
  </conditionalFormatting>
  <conditionalFormatting sqref="W424">
    <cfRule type="notContainsBlanks" dxfId="0" priority="15502">
      <formula>LEN(TRIM(W424))&gt;0</formula>
    </cfRule>
  </conditionalFormatting>
  <conditionalFormatting sqref="Y424">
    <cfRule type="notContainsBlanks" dxfId="5" priority="15372">
      <formula>LEN(TRIM(Y424))&gt;0</formula>
    </cfRule>
  </conditionalFormatting>
  <conditionalFormatting sqref="Z424">
    <cfRule type="notContainsBlanks" dxfId="6" priority="15242">
      <formula>LEN(TRIM(Z424))&gt;0</formula>
    </cfRule>
  </conditionalFormatting>
  <conditionalFormatting sqref="AB424">
    <cfRule type="cellIs" dxfId="7" priority="15110" operator="notEqual">
      <formula>0</formula>
    </cfRule>
  </conditionalFormatting>
  <conditionalFormatting sqref="Q425">
    <cfRule type="notContainsBlanks" dxfId="1" priority="15866">
      <formula>LEN(TRIM(Q425))&gt;0</formula>
    </cfRule>
  </conditionalFormatting>
  <conditionalFormatting sqref="R425">
    <cfRule type="notContainsBlanks" dxfId="2" priority="15736">
      <formula>LEN(TRIM(R425))&gt;0</formula>
    </cfRule>
  </conditionalFormatting>
  <conditionalFormatting sqref="S425">
    <cfRule type="notContainsBlanks" dxfId="3" priority="14954">
      <formula>LEN(TRIM(S425))&gt;0</formula>
    </cfRule>
  </conditionalFormatting>
  <conditionalFormatting sqref="U425">
    <cfRule type="notContainsBlanks" dxfId="4" priority="14824">
      <formula>LEN(TRIM(U425))&gt;0</formula>
    </cfRule>
  </conditionalFormatting>
  <conditionalFormatting sqref="W425">
    <cfRule type="notContainsBlanks" dxfId="0" priority="15476">
      <formula>LEN(TRIM(W425))&gt;0</formula>
    </cfRule>
  </conditionalFormatting>
  <conditionalFormatting sqref="Y425">
    <cfRule type="notContainsBlanks" dxfId="5" priority="15346">
      <formula>LEN(TRIM(Y425))&gt;0</formula>
    </cfRule>
  </conditionalFormatting>
  <conditionalFormatting sqref="Z425">
    <cfRule type="notContainsBlanks" dxfId="6" priority="15216">
      <formula>LEN(TRIM(Z425))&gt;0</formula>
    </cfRule>
  </conditionalFormatting>
  <conditionalFormatting sqref="AB425">
    <cfRule type="cellIs" dxfId="7" priority="15084" operator="notEqual">
      <formula>0</formula>
    </cfRule>
  </conditionalFormatting>
  <conditionalFormatting sqref="Q426">
    <cfRule type="notContainsBlanks" dxfId="1" priority="15840">
      <formula>LEN(TRIM(Q426))&gt;0</formula>
    </cfRule>
  </conditionalFormatting>
  <conditionalFormatting sqref="R426">
    <cfRule type="notContainsBlanks" dxfId="2" priority="15710">
      <formula>LEN(TRIM(R426))&gt;0</formula>
    </cfRule>
  </conditionalFormatting>
  <conditionalFormatting sqref="S426">
    <cfRule type="notContainsBlanks" dxfId="3" priority="14928">
      <formula>LEN(TRIM(S426))&gt;0</formula>
    </cfRule>
  </conditionalFormatting>
  <conditionalFormatting sqref="U426">
    <cfRule type="notContainsBlanks" dxfId="4" priority="14798">
      <formula>LEN(TRIM(U426))&gt;0</formula>
    </cfRule>
  </conditionalFormatting>
  <conditionalFormatting sqref="W426">
    <cfRule type="notContainsBlanks" dxfId="0" priority="15450">
      <formula>LEN(TRIM(W426))&gt;0</formula>
    </cfRule>
  </conditionalFormatting>
  <conditionalFormatting sqref="Y426">
    <cfRule type="notContainsBlanks" dxfId="5" priority="15320">
      <formula>LEN(TRIM(Y426))&gt;0</formula>
    </cfRule>
  </conditionalFormatting>
  <conditionalFormatting sqref="Z426">
    <cfRule type="notContainsBlanks" dxfId="6" priority="15190">
      <formula>LEN(TRIM(Z426))&gt;0</formula>
    </cfRule>
  </conditionalFormatting>
  <conditionalFormatting sqref="AB426">
    <cfRule type="cellIs" dxfId="7" priority="15058" operator="notEqual">
      <formula>0</formula>
    </cfRule>
  </conditionalFormatting>
  <conditionalFormatting sqref="Q429">
    <cfRule type="notContainsBlanks" dxfId="1" priority="14772">
      <formula>LEN(TRIM(Q429))&gt;0</formula>
    </cfRule>
  </conditionalFormatting>
  <conditionalFormatting sqref="R429">
    <cfRule type="notContainsBlanks" dxfId="2" priority="14694">
      <formula>LEN(TRIM(R429))&gt;0</formula>
    </cfRule>
  </conditionalFormatting>
  <conditionalFormatting sqref="S429">
    <cfRule type="notContainsBlanks" dxfId="3" priority="14221">
      <formula>LEN(TRIM(S429))&gt;0</formula>
    </cfRule>
  </conditionalFormatting>
  <conditionalFormatting sqref="U429">
    <cfRule type="notContainsBlanks" dxfId="4" priority="14143">
      <formula>LEN(TRIM(U429))&gt;0</formula>
    </cfRule>
  </conditionalFormatting>
  <conditionalFormatting sqref="W429">
    <cfRule type="notContainsBlanks" dxfId="0" priority="14539">
      <formula>LEN(TRIM(W429))&gt;0</formula>
    </cfRule>
  </conditionalFormatting>
  <conditionalFormatting sqref="Y429">
    <cfRule type="notContainsBlanks" dxfId="5" priority="14461">
      <formula>LEN(TRIM(Y429))&gt;0</formula>
    </cfRule>
  </conditionalFormatting>
  <conditionalFormatting sqref="Z429">
    <cfRule type="notContainsBlanks" dxfId="6" priority="14383">
      <formula>LEN(TRIM(Z429))&gt;0</formula>
    </cfRule>
  </conditionalFormatting>
  <conditionalFormatting sqref="AB429">
    <cfRule type="cellIs" dxfId="7" priority="14299" operator="notEqual">
      <formula>0</formula>
    </cfRule>
  </conditionalFormatting>
  <conditionalFormatting sqref="Q430">
    <cfRule type="notContainsBlanks" dxfId="1" priority="14746">
      <formula>LEN(TRIM(Q430))&gt;0</formula>
    </cfRule>
  </conditionalFormatting>
  <conditionalFormatting sqref="R430">
    <cfRule type="notContainsBlanks" dxfId="2" priority="14669">
      <formula>LEN(TRIM(R430))&gt;0</formula>
    </cfRule>
  </conditionalFormatting>
  <conditionalFormatting sqref="S430">
    <cfRule type="notContainsBlanks" dxfId="3" priority="14195">
      <formula>LEN(TRIM(S430))&gt;0</formula>
    </cfRule>
  </conditionalFormatting>
  <conditionalFormatting sqref="U430">
    <cfRule type="notContainsBlanks" dxfId="4" priority="14117">
      <formula>LEN(TRIM(U430))&gt;0</formula>
    </cfRule>
  </conditionalFormatting>
  <conditionalFormatting sqref="W430">
    <cfRule type="notContainsBlanks" dxfId="0" priority="14513">
      <formula>LEN(TRIM(W430))&gt;0</formula>
    </cfRule>
  </conditionalFormatting>
  <conditionalFormatting sqref="Y430">
    <cfRule type="notContainsBlanks" dxfId="5" priority="14435">
      <formula>LEN(TRIM(Y430))&gt;0</formula>
    </cfRule>
  </conditionalFormatting>
  <conditionalFormatting sqref="Z430">
    <cfRule type="notContainsBlanks" dxfId="6" priority="14357">
      <formula>LEN(TRIM(Z430))&gt;0</formula>
    </cfRule>
  </conditionalFormatting>
  <conditionalFormatting sqref="AB430">
    <cfRule type="cellIs" dxfId="7" priority="14273" operator="notEqual">
      <formula>0</formula>
    </cfRule>
  </conditionalFormatting>
  <conditionalFormatting sqref="Q431">
    <cfRule type="notContainsBlanks" dxfId="1" priority="14720">
      <formula>LEN(TRIM(Q431))&gt;0</formula>
    </cfRule>
  </conditionalFormatting>
  <conditionalFormatting sqref="R431">
    <cfRule type="notContainsBlanks" dxfId="2" priority="14643">
      <formula>LEN(TRIM(R431))&gt;0</formula>
    </cfRule>
  </conditionalFormatting>
  <conditionalFormatting sqref="S431">
    <cfRule type="notContainsBlanks" dxfId="3" priority="14169">
      <formula>LEN(TRIM(S431))&gt;0</formula>
    </cfRule>
  </conditionalFormatting>
  <conditionalFormatting sqref="U431">
    <cfRule type="notContainsBlanks" dxfId="4" priority="14091">
      <formula>LEN(TRIM(U431))&gt;0</formula>
    </cfRule>
  </conditionalFormatting>
  <conditionalFormatting sqref="W431">
    <cfRule type="notContainsBlanks" dxfId="0" priority="14487">
      <formula>LEN(TRIM(W431))&gt;0</formula>
    </cfRule>
  </conditionalFormatting>
  <conditionalFormatting sqref="Y431">
    <cfRule type="notContainsBlanks" dxfId="5" priority="14409">
      <formula>LEN(TRIM(Y431))&gt;0</formula>
    </cfRule>
  </conditionalFormatting>
  <conditionalFormatting sqref="Z431">
    <cfRule type="notContainsBlanks" dxfId="6" priority="14331">
      <formula>LEN(TRIM(Z431))&gt;0</formula>
    </cfRule>
  </conditionalFormatting>
  <conditionalFormatting sqref="AB431">
    <cfRule type="cellIs" dxfId="7" priority="14247" operator="notEqual">
      <formula>0</formula>
    </cfRule>
  </conditionalFormatting>
  <conditionalFormatting sqref="Q432">
    <cfRule type="notContainsBlanks" dxfId="1" priority="19059">
      <formula>LEN(TRIM(Q432))&gt;0</formula>
    </cfRule>
  </conditionalFormatting>
  <conditionalFormatting sqref="W432">
    <cfRule type="notContainsBlanks" dxfId="0" priority="19137">
      <formula>LEN(TRIM(W432))&gt;0</formula>
    </cfRule>
  </conditionalFormatting>
  <conditionalFormatting sqref="Y432">
    <cfRule type="notContainsBlanks" dxfId="5" priority="19111">
      <formula>LEN(TRIM(Y432))&gt;0</formula>
    </cfRule>
  </conditionalFormatting>
  <conditionalFormatting sqref="Z432">
    <cfRule type="notContainsBlanks" dxfId="6" priority="19085">
      <formula>LEN(TRIM(Z432))&gt;0</formula>
    </cfRule>
  </conditionalFormatting>
  <conditionalFormatting sqref="AA432">
    <cfRule type="cellIs" dxfId="8" priority="19007" operator="equal">
      <formula>2</formula>
    </cfRule>
    <cfRule type="cellIs" dxfId="8" priority="18981" operator="equal">
      <formula>4</formula>
    </cfRule>
  </conditionalFormatting>
  <conditionalFormatting sqref="AA433">
    <cfRule type="cellIs" dxfId="8" priority="11919" operator="equal">
      <formula>2</formula>
    </cfRule>
    <cfRule type="cellIs" dxfId="8" priority="11918" operator="equal">
      <formula>4</formula>
    </cfRule>
  </conditionalFormatting>
  <conditionalFormatting sqref="W434">
    <cfRule type="notContainsBlanks" dxfId="0" priority="12120">
      <formula>LEN(TRIM(W434))&gt;0</formula>
    </cfRule>
  </conditionalFormatting>
  <conditionalFormatting sqref="Q437">
    <cfRule type="notContainsBlanks" dxfId="1" priority="12103">
      <formula>LEN(TRIM(Q437))&gt;0</formula>
    </cfRule>
  </conditionalFormatting>
  <conditionalFormatting sqref="R437">
    <cfRule type="notContainsBlanks" dxfId="2" priority="12100">
      <formula>LEN(TRIM(R437))&gt;0</formula>
    </cfRule>
  </conditionalFormatting>
  <conditionalFormatting sqref="S437">
    <cfRule type="notContainsBlanks" dxfId="3" priority="12083">
      <formula>LEN(TRIM(S437))&gt;0</formula>
    </cfRule>
  </conditionalFormatting>
  <conditionalFormatting sqref="U437">
    <cfRule type="notContainsBlanks" dxfId="4" priority="12080">
      <formula>LEN(TRIM(U437))&gt;0</formula>
    </cfRule>
  </conditionalFormatting>
  <conditionalFormatting sqref="W437">
    <cfRule type="notContainsBlanks" dxfId="0" priority="12094">
      <formula>LEN(TRIM(W437))&gt;0</formula>
    </cfRule>
  </conditionalFormatting>
  <conditionalFormatting sqref="Y437">
    <cfRule type="notContainsBlanks" dxfId="5" priority="12091">
      <formula>LEN(TRIM(Y437))&gt;0</formula>
    </cfRule>
  </conditionalFormatting>
  <conditionalFormatting sqref="Z437">
    <cfRule type="notContainsBlanks" dxfId="6" priority="12088">
      <formula>LEN(TRIM(Z437))&gt;0</formula>
    </cfRule>
  </conditionalFormatting>
  <conditionalFormatting sqref="AB437">
    <cfRule type="cellIs" dxfId="7" priority="12085" operator="notEqual">
      <formula>0</formula>
    </cfRule>
  </conditionalFormatting>
  <conditionalFormatting sqref="Q438">
    <cfRule type="notContainsBlanks" dxfId="1" priority="12102">
      <formula>LEN(TRIM(Q438))&gt;0</formula>
    </cfRule>
  </conditionalFormatting>
  <conditionalFormatting sqref="R438">
    <cfRule type="notContainsBlanks" dxfId="2" priority="12099">
      <formula>LEN(TRIM(R438))&gt;0</formula>
    </cfRule>
  </conditionalFormatting>
  <conditionalFormatting sqref="S438">
    <cfRule type="notContainsBlanks" dxfId="3" priority="12082">
      <formula>LEN(TRIM(S438))&gt;0</formula>
    </cfRule>
  </conditionalFormatting>
  <conditionalFormatting sqref="U438">
    <cfRule type="notContainsBlanks" dxfId="4" priority="12079">
      <formula>LEN(TRIM(U438))&gt;0</formula>
    </cfRule>
  </conditionalFormatting>
  <conditionalFormatting sqref="W438">
    <cfRule type="notContainsBlanks" dxfId="0" priority="12093">
      <formula>LEN(TRIM(W438))&gt;0</formula>
    </cfRule>
  </conditionalFormatting>
  <conditionalFormatting sqref="Y438">
    <cfRule type="notContainsBlanks" dxfId="5" priority="12090">
      <formula>LEN(TRIM(Y438))&gt;0</formula>
    </cfRule>
  </conditionalFormatting>
  <conditionalFormatting sqref="Z438">
    <cfRule type="notContainsBlanks" dxfId="6" priority="12087">
      <formula>LEN(TRIM(Z438))&gt;0</formula>
    </cfRule>
  </conditionalFormatting>
  <conditionalFormatting sqref="AB438">
    <cfRule type="cellIs" dxfId="7" priority="12129" operator="notEqual">
      <formula>0</formula>
    </cfRule>
  </conditionalFormatting>
  <conditionalFormatting sqref="Q439">
    <cfRule type="notContainsBlanks" dxfId="1" priority="12101">
      <formula>LEN(TRIM(Q439))&gt;0</formula>
    </cfRule>
  </conditionalFormatting>
  <conditionalFormatting sqref="R439">
    <cfRule type="notContainsBlanks" dxfId="2" priority="12098">
      <formula>LEN(TRIM(R439))&gt;0</formula>
    </cfRule>
  </conditionalFormatting>
  <conditionalFormatting sqref="S439">
    <cfRule type="notContainsBlanks" dxfId="3" priority="12081">
      <formula>LEN(TRIM(S439))&gt;0</formula>
    </cfRule>
  </conditionalFormatting>
  <conditionalFormatting sqref="U439">
    <cfRule type="notContainsBlanks" dxfId="4" priority="12078">
      <formula>LEN(TRIM(U439))&gt;0</formula>
    </cfRule>
  </conditionalFormatting>
  <conditionalFormatting sqref="W439">
    <cfRule type="notContainsBlanks" dxfId="0" priority="12092">
      <formula>LEN(TRIM(W439))&gt;0</formula>
    </cfRule>
  </conditionalFormatting>
  <conditionalFormatting sqref="Y439">
    <cfRule type="notContainsBlanks" dxfId="5" priority="12089">
      <formula>LEN(TRIM(Y439))&gt;0</formula>
    </cfRule>
  </conditionalFormatting>
  <conditionalFormatting sqref="Z439">
    <cfRule type="notContainsBlanks" dxfId="6" priority="12086">
      <formula>LEN(TRIM(Z439))&gt;0</formula>
    </cfRule>
  </conditionalFormatting>
  <conditionalFormatting sqref="AB439">
    <cfRule type="cellIs" dxfId="7" priority="12084" operator="notEqual">
      <formula>0</formula>
    </cfRule>
  </conditionalFormatting>
  <conditionalFormatting sqref="Q441">
    <cfRule type="notContainsBlanks" dxfId="1" priority="12077">
      <formula>LEN(TRIM(Q441))&gt;0</formula>
    </cfRule>
  </conditionalFormatting>
  <conditionalFormatting sqref="R441">
    <cfRule type="notContainsBlanks" dxfId="2" priority="12073">
      <formula>LEN(TRIM(R441))&gt;0</formula>
    </cfRule>
  </conditionalFormatting>
  <conditionalFormatting sqref="S441">
    <cfRule type="notContainsBlanks" dxfId="3" priority="12044">
      <formula>LEN(TRIM(S441))&gt;0</formula>
    </cfRule>
  </conditionalFormatting>
  <conditionalFormatting sqref="U441">
    <cfRule type="notContainsBlanks" dxfId="4" priority="12039">
      <formula>LEN(TRIM(U441))&gt;0</formula>
    </cfRule>
  </conditionalFormatting>
  <conditionalFormatting sqref="W441">
    <cfRule type="notContainsBlanks" dxfId="0" priority="12063">
      <formula>LEN(TRIM(W441))&gt;0</formula>
    </cfRule>
  </conditionalFormatting>
  <conditionalFormatting sqref="Y441">
    <cfRule type="notContainsBlanks" dxfId="5" priority="12058">
      <formula>LEN(TRIM(Y441))&gt;0</formula>
    </cfRule>
  </conditionalFormatting>
  <conditionalFormatting sqref="Z441">
    <cfRule type="notContainsBlanks" dxfId="6" priority="12053">
      <formula>LEN(TRIM(Z441))&gt;0</formula>
    </cfRule>
  </conditionalFormatting>
  <conditionalFormatting sqref="AB441">
    <cfRule type="cellIs" dxfId="7" priority="11920" operator="notEqual">
      <formula>0</formula>
    </cfRule>
  </conditionalFormatting>
  <conditionalFormatting sqref="Q442">
    <cfRule type="notContainsBlanks" dxfId="1" priority="12076">
      <formula>LEN(TRIM(Q442))&gt;0</formula>
    </cfRule>
  </conditionalFormatting>
  <conditionalFormatting sqref="R442">
    <cfRule type="notContainsBlanks" dxfId="2" priority="12072">
      <formula>LEN(TRIM(R442))&gt;0</formula>
    </cfRule>
  </conditionalFormatting>
  <conditionalFormatting sqref="S442">
    <cfRule type="notContainsBlanks" dxfId="3" priority="12043">
      <formula>LEN(TRIM(S442))&gt;0</formula>
    </cfRule>
  </conditionalFormatting>
  <conditionalFormatting sqref="U442">
    <cfRule type="notContainsBlanks" dxfId="4" priority="12038">
      <formula>LEN(TRIM(U442))&gt;0</formula>
    </cfRule>
  </conditionalFormatting>
  <conditionalFormatting sqref="W442">
    <cfRule type="notContainsBlanks" dxfId="0" priority="12062">
      <formula>LEN(TRIM(W442))&gt;0</formula>
    </cfRule>
  </conditionalFormatting>
  <conditionalFormatting sqref="Y442">
    <cfRule type="notContainsBlanks" dxfId="5" priority="12057">
      <formula>LEN(TRIM(Y442))&gt;0</formula>
    </cfRule>
  </conditionalFormatting>
  <conditionalFormatting sqref="Z442">
    <cfRule type="notContainsBlanks" dxfId="6" priority="12052">
      <formula>LEN(TRIM(Z442))&gt;0</formula>
    </cfRule>
  </conditionalFormatting>
  <conditionalFormatting sqref="AB442">
    <cfRule type="cellIs" dxfId="7" priority="12048" operator="notEqual">
      <formula>0</formula>
    </cfRule>
  </conditionalFormatting>
  <conditionalFormatting sqref="Q443">
    <cfRule type="notContainsBlanks" dxfId="1" priority="12075">
      <formula>LEN(TRIM(Q443))&gt;0</formula>
    </cfRule>
  </conditionalFormatting>
  <conditionalFormatting sqref="R443">
    <cfRule type="notContainsBlanks" dxfId="2" priority="12071">
      <formula>LEN(TRIM(R443))&gt;0</formula>
    </cfRule>
  </conditionalFormatting>
  <conditionalFormatting sqref="S443">
    <cfRule type="notContainsBlanks" dxfId="3" priority="12042">
      <formula>LEN(TRIM(S443))&gt;0</formula>
    </cfRule>
  </conditionalFormatting>
  <conditionalFormatting sqref="U443">
    <cfRule type="notContainsBlanks" dxfId="4" priority="12037">
      <formula>LEN(TRIM(U443))&gt;0</formula>
    </cfRule>
  </conditionalFormatting>
  <conditionalFormatting sqref="W443">
    <cfRule type="notContainsBlanks" dxfId="0" priority="12061">
      <formula>LEN(TRIM(W443))&gt;0</formula>
    </cfRule>
  </conditionalFormatting>
  <conditionalFormatting sqref="Y443">
    <cfRule type="notContainsBlanks" dxfId="5" priority="12056">
      <formula>LEN(TRIM(Y443))&gt;0</formula>
    </cfRule>
  </conditionalFormatting>
  <conditionalFormatting sqref="Z443">
    <cfRule type="notContainsBlanks" dxfId="6" priority="12051">
      <formula>LEN(TRIM(Z443))&gt;0</formula>
    </cfRule>
  </conditionalFormatting>
  <conditionalFormatting sqref="AB443">
    <cfRule type="cellIs" dxfId="7" priority="12047" operator="notEqual">
      <formula>0</formula>
    </cfRule>
  </conditionalFormatting>
  <conditionalFormatting sqref="R444">
    <cfRule type="notContainsBlanks" dxfId="2" priority="12070">
      <formula>LEN(TRIM(R444))&gt;0</formula>
    </cfRule>
  </conditionalFormatting>
  <conditionalFormatting sqref="S444">
    <cfRule type="notContainsBlanks" dxfId="3" priority="12041">
      <formula>LEN(TRIM(S444))&gt;0</formula>
    </cfRule>
  </conditionalFormatting>
  <conditionalFormatting sqref="U444">
    <cfRule type="notContainsBlanks" dxfId="4" priority="12036">
      <formula>LEN(TRIM(U444))&gt;0</formula>
    </cfRule>
  </conditionalFormatting>
  <conditionalFormatting sqref="W444">
    <cfRule type="notContainsBlanks" dxfId="0" priority="12060">
      <formula>LEN(TRIM(W444))&gt;0</formula>
    </cfRule>
  </conditionalFormatting>
  <conditionalFormatting sqref="Y444">
    <cfRule type="notContainsBlanks" dxfId="5" priority="12055">
      <formula>LEN(TRIM(Y444))&gt;0</formula>
    </cfRule>
  </conditionalFormatting>
  <conditionalFormatting sqref="Z444">
    <cfRule type="notContainsBlanks" dxfId="6" priority="12050">
      <formula>LEN(TRIM(Z444))&gt;0</formula>
    </cfRule>
  </conditionalFormatting>
  <conditionalFormatting sqref="AB444">
    <cfRule type="cellIs" dxfId="7" priority="12046" operator="notEqual">
      <formula>0</formula>
    </cfRule>
  </conditionalFormatting>
  <conditionalFormatting sqref="R445">
    <cfRule type="notContainsBlanks" dxfId="2" priority="12069">
      <formula>LEN(TRIM(R445))&gt;0</formula>
    </cfRule>
  </conditionalFormatting>
  <conditionalFormatting sqref="S445">
    <cfRule type="notContainsBlanks" dxfId="3" priority="12040">
      <formula>LEN(TRIM(S445))&gt;0</formula>
    </cfRule>
  </conditionalFormatting>
  <conditionalFormatting sqref="U445">
    <cfRule type="notContainsBlanks" dxfId="4" priority="12035">
      <formula>LEN(TRIM(U445))&gt;0</formula>
    </cfRule>
  </conditionalFormatting>
  <conditionalFormatting sqref="W445">
    <cfRule type="notContainsBlanks" dxfId="0" priority="12059">
      <formula>LEN(TRIM(W445))&gt;0</formula>
    </cfRule>
  </conditionalFormatting>
  <conditionalFormatting sqref="Y445">
    <cfRule type="notContainsBlanks" dxfId="5" priority="12054">
      <formula>LEN(TRIM(Y445))&gt;0</formula>
    </cfRule>
  </conditionalFormatting>
  <conditionalFormatting sqref="Z445">
    <cfRule type="notContainsBlanks" dxfId="6" priority="12049">
      <formula>LEN(TRIM(Z445))&gt;0</formula>
    </cfRule>
  </conditionalFormatting>
  <conditionalFormatting sqref="AB445">
    <cfRule type="cellIs" dxfId="7" priority="12045" operator="notEqual">
      <formula>0</formula>
    </cfRule>
  </conditionalFormatting>
  <conditionalFormatting sqref="Q448">
    <cfRule type="notContainsBlanks" dxfId="1" priority="12034">
      <formula>LEN(TRIM(Q448))&gt;0</formula>
    </cfRule>
  </conditionalFormatting>
  <conditionalFormatting sqref="R448">
    <cfRule type="notContainsBlanks" dxfId="2" priority="12033">
      <formula>LEN(TRIM(R448))&gt;0</formula>
    </cfRule>
  </conditionalFormatting>
  <conditionalFormatting sqref="S448">
    <cfRule type="notContainsBlanks" dxfId="3" priority="12027">
      <formula>LEN(TRIM(S448))&gt;0</formula>
    </cfRule>
  </conditionalFormatting>
  <conditionalFormatting sqref="U448">
    <cfRule type="notContainsBlanks" dxfId="4" priority="12026">
      <formula>LEN(TRIM(U448))&gt;0</formula>
    </cfRule>
  </conditionalFormatting>
  <conditionalFormatting sqref="W448">
    <cfRule type="notContainsBlanks" dxfId="0" priority="12031">
      <formula>LEN(TRIM(W448))&gt;0</formula>
    </cfRule>
  </conditionalFormatting>
  <conditionalFormatting sqref="Y448">
    <cfRule type="notContainsBlanks" dxfId="5" priority="12030">
      <formula>LEN(TRIM(Y448))&gt;0</formula>
    </cfRule>
  </conditionalFormatting>
  <conditionalFormatting sqref="Z448">
    <cfRule type="notContainsBlanks" dxfId="6" priority="12029">
      <formula>LEN(TRIM(Z448))&gt;0</formula>
    </cfRule>
  </conditionalFormatting>
  <conditionalFormatting sqref="AB448">
    <cfRule type="cellIs" dxfId="7" priority="12028" operator="notEqual">
      <formula>0</formula>
    </cfRule>
  </conditionalFormatting>
  <conditionalFormatting sqref="Q450">
    <cfRule type="notContainsBlanks" dxfId="1" priority="12025">
      <formula>LEN(TRIM(Q450))&gt;0</formula>
    </cfRule>
  </conditionalFormatting>
  <conditionalFormatting sqref="R450">
    <cfRule type="notContainsBlanks" dxfId="2" priority="12021">
      <formula>LEN(TRIM(R450))&gt;0</formula>
    </cfRule>
  </conditionalFormatting>
  <conditionalFormatting sqref="S450">
    <cfRule type="notContainsBlanks" dxfId="3" priority="12000">
      <formula>LEN(TRIM(S450))&gt;0</formula>
    </cfRule>
  </conditionalFormatting>
  <conditionalFormatting sqref="U450">
    <cfRule type="notContainsBlanks" dxfId="4" priority="11996">
      <formula>LEN(TRIM(U450))&gt;0</formula>
    </cfRule>
  </conditionalFormatting>
  <conditionalFormatting sqref="W450">
    <cfRule type="notContainsBlanks" dxfId="0" priority="12013">
      <formula>LEN(TRIM(W450))&gt;0</formula>
    </cfRule>
  </conditionalFormatting>
  <conditionalFormatting sqref="Y450">
    <cfRule type="notContainsBlanks" dxfId="5" priority="12009">
      <formula>LEN(TRIM(Y450))&gt;0</formula>
    </cfRule>
  </conditionalFormatting>
  <conditionalFormatting sqref="Z450">
    <cfRule type="notContainsBlanks" dxfId="6" priority="12005">
      <formula>LEN(TRIM(Z450))&gt;0</formula>
    </cfRule>
  </conditionalFormatting>
  <conditionalFormatting sqref="Q451">
    <cfRule type="notContainsBlanks" dxfId="1" priority="12024">
      <formula>LEN(TRIM(Q451))&gt;0</formula>
    </cfRule>
  </conditionalFormatting>
  <conditionalFormatting sqref="R451">
    <cfRule type="notContainsBlanks" dxfId="2" priority="12020">
      <formula>LEN(TRIM(R451))&gt;0</formula>
    </cfRule>
  </conditionalFormatting>
  <conditionalFormatting sqref="S451">
    <cfRule type="notContainsBlanks" dxfId="3" priority="11999">
      <formula>LEN(TRIM(S451))&gt;0</formula>
    </cfRule>
  </conditionalFormatting>
  <conditionalFormatting sqref="U451">
    <cfRule type="notContainsBlanks" dxfId="4" priority="11995">
      <formula>LEN(TRIM(U451))&gt;0</formula>
    </cfRule>
  </conditionalFormatting>
  <conditionalFormatting sqref="W451">
    <cfRule type="notContainsBlanks" dxfId="0" priority="12012">
      <formula>LEN(TRIM(W451))&gt;0</formula>
    </cfRule>
  </conditionalFormatting>
  <conditionalFormatting sqref="Y451">
    <cfRule type="notContainsBlanks" dxfId="5" priority="12008">
      <formula>LEN(TRIM(Y451))&gt;0</formula>
    </cfRule>
  </conditionalFormatting>
  <conditionalFormatting sqref="Z451">
    <cfRule type="notContainsBlanks" dxfId="6" priority="12004">
      <formula>LEN(TRIM(Z451))&gt;0</formula>
    </cfRule>
  </conditionalFormatting>
  <conditionalFormatting sqref="Q452">
    <cfRule type="notContainsBlanks" dxfId="1" priority="12023">
      <formula>LEN(TRIM(Q452))&gt;0</formula>
    </cfRule>
  </conditionalFormatting>
  <conditionalFormatting sqref="R452">
    <cfRule type="notContainsBlanks" dxfId="2" priority="12019">
      <formula>LEN(TRIM(R452))&gt;0</formula>
    </cfRule>
  </conditionalFormatting>
  <conditionalFormatting sqref="S452">
    <cfRule type="notContainsBlanks" dxfId="3" priority="11998">
      <formula>LEN(TRIM(S452))&gt;0</formula>
    </cfRule>
  </conditionalFormatting>
  <conditionalFormatting sqref="U452">
    <cfRule type="notContainsBlanks" dxfId="4" priority="11994">
      <formula>LEN(TRIM(U452))&gt;0</formula>
    </cfRule>
  </conditionalFormatting>
  <conditionalFormatting sqref="W452">
    <cfRule type="notContainsBlanks" dxfId="0" priority="12011">
      <formula>LEN(TRIM(W452))&gt;0</formula>
    </cfRule>
  </conditionalFormatting>
  <conditionalFormatting sqref="Y452">
    <cfRule type="notContainsBlanks" dxfId="5" priority="12007">
      <formula>LEN(TRIM(Y452))&gt;0</formula>
    </cfRule>
  </conditionalFormatting>
  <conditionalFormatting sqref="Z452">
    <cfRule type="notContainsBlanks" dxfId="6" priority="12003">
      <formula>LEN(TRIM(Z452))&gt;0</formula>
    </cfRule>
  </conditionalFormatting>
  <conditionalFormatting sqref="Q453">
    <cfRule type="notContainsBlanks" dxfId="1" priority="12022">
      <formula>LEN(TRIM(Q453))&gt;0</formula>
    </cfRule>
  </conditionalFormatting>
  <conditionalFormatting sqref="R453">
    <cfRule type="notContainsBlanks" dxfId="2" priority="12018">
      <formula>LEN(TRIM(R453))&gt;0</formula>
    </cfRule>
  </conditionalFormatting>
  <conditionalFormatting sqref="S453">
    <cfRule type="notContainsBlanks" dxfId="3" priority="11997">
      <formula>LEN(TRIM(S453))&gt;0</formula>
    </cfRule>
  </conditionalFormatting>
  <conditionalFormatting sqref="U453">
    <cfRule type="notContainsBlanks" dxfId="4" priority="11993">
      <formula>LEN(TRIM(U453))&gt;0</formula>
    </cfRule>
  </conditionalFormatting>
  <conditionalFormatting sqref="W453">
    <cfRule type="notContainsBlanks" dxfId="0" priority="12010">
      <formula>LEN(TRIM(W453))&gt;0</formula>
    </cfRule>
  </conditionalFormatting>
  <conditionalFormatting sqref="Y453">
    <cfRule type="notContainsBlanks" dxfId="5" priority="12006">
      <formula>LEN(TRIM(Y453))&gt;0</formula>
    </cfRule>
  </conditionalFormatting>
  <conditionalFormatting sqref="Z453">
    <cfRule type="notContainsBlanks" dxfId="6" priority="12002">
      <formula>LEN(TRIM(Z453))&gt;0</formula>
    </cfRule>
  </conditionalFormatting>
  <conditionalFormatting sqref="AB453">
    <cfRule type="cellIs" dxfId="7" priority="12001" operator="notEqual">
      <formula>0</formula>
    </cfRule>
  </conditionalFormatting>
  <conditionalFormatting sqref="Q455">
    <cfRule type="notContainsBlanks" dxfId="1" priority="11992">
      <formula>LEN(TRIM(Q455))&gt;0</formula>
    </cfRule>
  </conditionalFormatting>
  <conditionalFormatting sqref="R455">
    <cfRule type="notContainsBlanks" dxfId="2" priority="11987">
      <formula>LEN(TRIM(R455))&gt;0</formula>
    </cfRule>
  </conditionalFormatting>
  <conditionalFormatting sqref="S455">
    <cfRule type="notContainsBlanks" dxfId="3" priority="11957">
      <formula>LEN(TRIM(S455))&gt;0</formula>
    </cfRule>
  </conditionalFormatting>
  <conditionalFormatting sqref="U455">
    <cfRule type="notContainsBlanks" dxfId="4" priority="11952">
      <formula>LEN(TRIM(U455))&gt;0</formula>
    </cfRule>
  </conditionalFormatting>
  <conditionalFormatting sqref="W455">
    <cfRule type="notContainsBlanks" dxfId="0" priority="11977">
      <formula>LEN(TRIM(W455))&gt;0</formula>
    </cfRule>
  </conditionalFormatting>
  <conditionalFormatting sqref="Y455">
    <cfRule type="notContainsBlanks" dxfId="5" priority="11972">
      <formula>LEN(TRIM(Y455))&gt;0</formula>
    </cfRule>
  </conditionalFormatting>
  <conditionalFormatting sqref="Z455">
    <cfRule type="notContainsBlanks" dxfId="6" priority="11967">
      <formula>LEN(TRIM(Z455))&gt;0</formula>
    </cfRule>
  </conditionalFormatting>
  <conditionalFormatting sqref="AB455">
    <cfRule type="cellIs" dxfId="7" priority="11962" operator="notEqual">
      <formula>0</formula>
    </cfRule>
  </conditionalFormatting>
  <conditionalFormatting sqref="Q456">
    <cfRule type="notContainsBlanks" dxfId="1" priority="11991">
      <formula>LEN(TRIM(Q456))&gt;0</formula>
    </cfRule>
  </conditionalFormatting>
  <conditionalFormatting sqref="R456">
    <cfRule type="notContainsBlanks" dxfId="2" priority="11986">
      <formula>LEN(TRIM(R456))&gt;0</formula>
    </cfRule>
  </conditionalFormatting>
  <conditionalFormatting sqref="S456">
    <cfRule type="notContainsBlanks" dxfId="3" priority="11956">
      <formula>LEN(TRIM(S456))&gt;0</formula>
    </cfRule>
  </conditionalFormatting>
  <conditionalFormatting sqref="U456">
    <cfRule type="notContainsBlanks" dxfId="4" priority="11951">
      <formula>LEN(TRIM(U456))&gt;0</formula>
    </cfRule>
  </conditionalFormatting>
  <conditionalFormatting sqref="W456">
    <cfRule type="notContainsBlanks" dxfId="0" priority="11976">
      <formula>LEN(TRIM(W456))&gt;0</formula>
    </cfRule>
  </conditionalFormatting>
  <conditionalFormatting sqref="Y456">
    <cfRule type="notContainsBlanks" dxfId="5" priority="11971">
      <formula>LEN(TRIM(Y456))&gt;0</formula>
    </cfRule>
  </conditionalFormatting>
  <conditionalFormatting sqref="Z456">
    <cfRule type="notContainsBlanks" dxfId="6" priority="11966">
      <formula>LEN(TRIM(Z456))&gt;0</formula>
    </cfRule>
  </conditionalFormatting>
  <conditionalFormatting sqref="AB456">
    <cfRule type="cellIs" dxfId="7" priority="11961" operator="notEqual">
      <formula>0</formula>
    </cfRule>
  </conditionalFormatting>
  <conditionalFormatting sqref="Q457">
    <cfRule type="notContainsBlanks" dxfId="1" priority="11990">
      <formula>LEN(TRIM(Q457))&gt;0</formula>
    </cfRule>
  </conditionalFormatting>
  <conditionalFormatting sqref="R457">
    <cfRule type="notContainsBlanks" dxfId="2" priority="11985">
      <formula>LEN(TRIM(R457))&gt;0</formula>
    </cfRule>
  </conditionalFormatting>
  <conditionalFormatting sqref="S457">
    <cfRule type="notContainsBlanks" dxfId="3" priority="11955">
      <formula>LEN(TRIM(S457))&gt;0</formula>
    </cfRule>
  </conditionalFormatting>
  <conditionalFormatting sqref="U457">
    <cfRule type="notContainsBlanks" dxfId="4" priority="11950">
      <formula>LEN(TRIM(U457))&gt;0</formula>
    </cfRule>
  </conditionalFormatting>
  <conditionalFormatting sqref="W457">
    <cfRule type="notContainsBlanks" dxfId="0" priority="11975">
      <formula>LEN(TRIM(W457))&gt;0</formula>
    </cfRule>
  </conditionalFormatting>
  <conditionalFormatting sqref="Y457">
    <cfRule type="notContainsBlanks" dxfId="5" priority="11970">
      <formula>LEN(TRIM(Y457))&gt;0</formula>
    </cfRule>
  </conditionalFormatting>
  <conditionalFormatting sqref="Z457">
    <cfRule type="notContainsBlanks" dxfId="6" priority="11965">
      <formula>LEN(TRIM(Z457))&gt;0</formula>
    </cfRule>
  </conditionalFormatting>
  <conditionalFormatting sqref="AB457">
    <cfRule type="cellIs" dxfId="7" priority="11960" operator="notEqual">
      <formula>0</formula>
    </cfRule>
  </conditionalFormatting>
  <conditionalFormatting sqref="Q458">
    <cfRule type="notContainsBlanks" dxfId="1" priority="11989">
      <formula>LEN(TRIM(Q458))&gt;0</formula>
    </cfRule>
  </conditionalFormatting>
  <conditionalFormatting sqref="R458">
    <cfRule type="notContainsBlanks" dxfId="2" priority="11984">
      <formula>LEN(TRIM(R458))&gt;0</formula>
    </cfRule>
  </conditionalFormatting>
  <conditionalFormatting sqref="S458">
    <cfRule type="notContainsBlanks" dxfId="3" priority="11954">
      <formula>LEN(TRIM(S458))&gt;0</formula>
    </cfRule>
  </conditionalFormatting>
  <conditionalFormatting sqref="U458">
    <cfRule type="notContainsBlanks" dxfId="4" priority="11949">
      <formula>LEN(TRIM(U458))&gt;0</formula>
    </cfRule>
  </conditionalFormatting>
  <conditionalFormatting sqref="W458">
    <cfRule type="notContainsBlanks" dxfId="0" priority="11974">
      <formula>LEN(TRIM(W458))&gt;0</formula>
    </cfRule>
  </conditionalFormatting>
  <conditionalFormatting sqref="Y458">
    <cfRule type="notContainsBlanks" dxfId="5" priority="11969">
      <formula>LEN(TRIM(Y458))&gt;0</formula>
    </cfRule>
  </conditionalFormatting>
  <conditionalFormatting sqref="Z458">
    <cfRule type="notContainsBlanks" dxfId="6" priority="11964">
      <formula>LEN(TRIM(Z458))&gt;0</formula>
    </cfRule>
  </conditionalFormatting>
  <conditionalFormatting sqref="AB458">
    <cfRule type="cellIs" dxfId="7" priority="11959" operator="notEqual">
      <formula>0</formula>
    </cfRule>
  </conditionalFormatting>
  <conditionalFormatting sqref="Q459">
    <cfRule type="notContainsBlanks" dxfId="1" priority="11988">
      <formula>LEN(TRIM(Q459))&gt;0</formula>
    </cfRule>
  </conditionalFormatting>
  <conditionalFormatting sqref="R459">
    <cfRule type="notContainsBlanks" dxfId="2" priority="11983">
      <formula>LEN(TRIM(R459))&gt;0</formula>
    </cfRule>
  </conditionalFormatting>
  <conditionalFormatting sqref="S459">
    <cfRule type="notContainsBlanks" dxfId="3" priority="11953">
      <formula>LEN(TRIM(S459))&gt;0</formula>
    </cfRule>
  </conditionalFormatting>
  <conditionalFormatting sqref="U459">
    <cfRule type="notContainsBlanks" dxfId="4" priority="11948">
      <formula>LEN(TRIM(U459))&gt;0</formula>
    </cfRule>
  </conditionalFormatting>
  <conditionalFormatting sqref="W459">
    <cfRule type="notContainsBlanks" dxfId="0" priority="11973">
      <formula>LEN(TRIM(W459))&gt;0</formula>
    </cfRule>
  </conditionalFormatting>
  <conditionalFormatting sqref="Y459">
    <cfRule type="notContainsBlanks" dxfId="5" priority="11968">
      <formula>LEN(TRIM(Y459))&gt;0</formula>
    </cfRule>
  </conditionalFormatting>
  <conditionalFormatting sqref="Z459">
    <cfRule type="notContainsBlanks" dxfId="6" priority="11963">
      <formula>LEN(TRIM(Z459))&gt;0</formula>
    </cfRule>
  </conditionalFormatting>
  <conditionalFormatting sqref="AB459">
    <cfRule type="cellIs" dxfId="7" priority="11958" operator="notEqual">
      <formula>0</formula>
    </cfRule>
  </conditionalFormatting>
  <conditionalFormatting sqref="Q462">
    <cfRule type="notContainsBlanks" dxfId="1" priority="11947">
      <formula>LEN(TRIM(Q462))&gt;0</formula>
    </cfRule>
  </conditionalFormatting>
  <conditionalFormatting sqref="R462">
    <cfRule type="notContainsBlanks" dxfId="2" priority="11944">
      <formula>LEN(TRIM(R462))&gt;0</formula>
    </cfRule>
  </conditionalFormatting>
  <conditionalFormatting sqref="S462">
    <cfRule type="notContainsBlanks" dxfId="3" priority="11926">
      <formula>LEN(TRIM(S462))&gt;0</formula>
    </cfRule>
  </conditionalFormatting>
  <conditionalFormatting sqref="U462">
    <cfRule type="notContainsBlanks" dxfId="4" priority="11923">
      <formula>LEN(TRIM(U462))&gt;0</formula>
    </cfRule>
  </conditionalFormatting>
  <conditionalFormatting sqref="W462">
    <cfRule type="notContainsBlanks" dxfId="0" priority="11938">
      <formula>LEN(TRIM(W462))&gt;0</formula>
    </cfRule>
  </conditionalFormatting>
  <conditionalFormatting sqref="Y462">
    <cfRule type="notContainsBlanks" dxfId="5" priority="11935">
      <formula>LEN(TRIM(Y462))&gt;0</formula>
    </cfRule>
  </conditionalFormatting>
  <conditionalFormatting sqref="Z462">
    <cfRule type="notContainsBlanks" dxfId="6" priority="11932">
      <formula>LEN(TRIM(Z462))&gt;0</formula>
    </cfRule>
  </conditionalFormatting>
  <conditionalFormatting sqref="AB462">
    <cfRule type="cellIs" dxfId="7" priority="11929" operator="notEqual">
      <formula>0</formula>
    </cfRule>
  </conditionalFormatting>
  <conditionalFormatting sqref="Q463">
    <cfRule type="notContainsBlanks" dxfId="1" priority="11946">
      <formula>LEN(TRIM(Q463))&gt;0</formula>
    </cfRule>
  </conditionalFormatting>
  <conditionalFormatting sqref="R463">
    <cfRule type="notContainsBlanks" dxfId="2" priority="11943">
      <formula>LEN(TRIM(R463))&gt;0</formula>
    </cfRule>
  </conditionalFormatting>
  <conditionalFormatting sqref="S463">
    <cfRule type="notContainsBlanks" dxfId="3" priority="11925">
      <formula>LEN(TRIM(S463))&gt;0</formula>
    </cfRule>
  </conditionalFormatting>
  <conditionalFormatting sqref="U463">
    <cfRule type="notContainsBlanks" dxfId="4" priority="11922">
      <formula>LEN(TRIM(U463))&gt;0</formula>
    </cfRule>
  </conditionalFormatting>
  <conditionalFormatting sqref="W463">
    <cfRule type="notContainsBlanks" dxfId="0" priority="11937">
      <formula>LEN(TRIM(W463))&gt;0</formula>
    </cfRule>
  </conditionalFormatting>
  <conditionalFormatting sqref="Y463">
    <cfRule type="notContainsBlanks" dxfId="5" priority="11934">
      <formula>LEN(TRIM(Y463))&gt;0</formula>
    </cfRule>
  </conditionalFormatting>
  <conditionalFormatting sqref="Z463">
    <cfRule type="notContainsBlanks" dxfId="6" priority="11931">
      <formula>LEN(TRIM(Z463))&gt;0</formula>
    </cfRule>
  </conditionalFormatting>
  <conditionalFormatting sqref="AB463">
    <cfRule type="cellIs" dxfId="7" priority="11928" operator="notEqual">
      <formula>0</formula>
    </cfRule>
  </conditionalFormatting>
  <conditionalFormatting sqref="Q464">
    <cfRule type="notContainsBlanks" dxfId="1" priority="11945">
      <formula>LEN(TRIM(Q464))&gt;0</formula>
    </cfRule>
  </conditionalFormatting>
  <conditionalFormatting sqref="R464">
    <cfRule type="notContainsBlanks" dxfId="2" priority="11942">
      <formula>LEN(TRIM(R464))&gt;0</formula>
    </cfRule>
  </conditionalFormatting>
  <conditionalFormatting sqref="S464">
    <cfRule type="notContainsBlanks" dxfId="3" priority="11924">
      <formula>LEN(TRIM(S464))&gt;0</formula>
    </cfRule>
  </conditionalFormatting>
  <conditionalFormatting sqref="U464">
    <cfRule type="notContainsBlanks" dxfId="4" priority="11921">
      <formula>LEN(TRIM(U464))&gt;0</formula>
    </cfRule>
  </conditionalFormatting>
  <conditionalFormatting sqref="W464">
    <cfRule type="notContainsBlanks" dxfId="0" priority="11936">
      <formula>LEN(TRIM(W464))&gt;0</formula>
    </cfRule>
  </conditionalFormatting>
  <conditionalFormatting sqref="Y464">
    <cfRule type="notContainsBlanks" dxfId="5" priority="11933">
      <formula>LEN(TRIM(Y464))&gt;0</formula>
    </cfRule>
  </conditionalFormatting>
  <conditionalFormatting sqref="Z464">
    <cfRule type="notContainsBlanks" dxfId="6" priority="11930">
      <formula>LEN(TRIM(Z464))&gt;0</formula>
    </cfRule>
  </conditionalFormatting>
  <conditionalFormatting sqref="AB464">
    <cfRule type="cellIs" dxfId="7" priority="11927" operator="notEqual">
      <formula>0</formula>
    </cfRule>
  </conditionalFormatting>
  <conditionalFormatting sqref="Q465">
    <cfRule type="notContainsBlanks" dxfId="1" priority="12110">
      <formula>LEN(TRIM(Q465))&gt;0</formula>
    </cfRule>
  </conditionalFormatting>
  <conditionalFormatting sqref="W465">
    <cfRule type="notContainsBlanks" dxfId="0" priority="12113">
      <formula>LEN(TRIM(W465))&gt;0</formula>
    </cfRule>
  </conditionalFormatting>
  <conditionalFormatting sqref="Y465">
    <cfRule type="notContainsBlanks" dxfId="5" priority="12112">
      <formula>LEN(TRIM(Y465))&gt;0</formula>
    </cfRule>
  </conditionalFormatting>
  <conditionalFormatting sqref="Z465">
    <cfRule type="notContainsBlanks" dxfId="6" priority="12111">
      <formula>LEN(TRIM(Z465))&gt;0</formula>
    </cfRule>
  </conditionalFormatting>
  <conditionalFormatting sqref="AA465">
    <cfRule type="cellIs" dxfId="8" priority="12108" operator="equal">
      <formula>2</formula>
    </cfRule>
    <cfRule type="cellIs" dxfId="8" priority="12107" operator="equal">
      <formula>4</formula>
    </cfRule>
  </conditionalFormatting>
  <conditionalFormatting sqref="W467">
    <cfRule type="notContainsBlanks" dxfId="0" priority="19322">
      <formula>LEN(TRIM(W467))&gt;0</formula>
    </cfRule>
  </conditionalFormatting>
  <conditionalFormatting sqref="Q470">
    <cfRule type="notContainsBlanks" dxfId="1" priority="18876">
      <formula>LEN(TRIM(Q470))&gt;0</formula>
    </cfRule>
  </conditionalFormatting>
  <conditionalFormatting sqref="R470">
    <cfRule type="notContainsBlanks" dxfId="2" priority="18798">
      <formula>LEN(TRIM(R470))&gt;0</formula>
    </cfRule>
  </conditionalFormatting>
  <conditionalFormatting sqref="S470">
    <cfRule type="notContainsBlanks" dxfId="3" priority="18352">
      <formula>LEN(TRIM(S470))&gt;0</formula>
    </cfRule>
  </conditionalFormatting>
  <conditionalFormatting sqref="U470">
    <cfRule type="notContainsBlanks" dxfId="4" priority="18274">
      <formula>LEN(TRIM(U470))&gt;0</formula>
    </cfRule>
  </conditionalFormatting>
  <conditionalFormatting sqref="W470">
    <cfRule type="notContainsBlanks" dxfId="0" priority="18642">
      <formula>LEN(TRIM(W470))&gt;0</formula>
    </cfRule>
  </conditionalFormatting>
  <conditionalFormatting sqref="Y470">
    <cfRule type="notContainsBlanks" dxfId="5" priority="18564">
      <formula>LEN(TRIM(Y470))&gt;0</formula>
    </cfRule>
  </conditionalFormatting>
  <conditionalFormatting sqref="Z470">
    <cfRule type="notContainsBlanks" dxfId="6" priority="18486">
      <formula>LEN(TRIM(Z470))&gt;0</formula>
    </cfRule>
  </conditionalFormatting>
  <conditionalFormatting sqref="AB470">
    <cfRule type="cellIs" dxfId="7" priority="18404" operator="notEqual">
      <formula>0</formula>
    </cfRule>
  </conditionalFormatting>
  <conditionalFormatting sqref="Q471">
    <cfRule type="notContainsBlanks" dxfId="1" priority="18850">
      <formula>LEN(TRIM(Q471))&gt;0</formula>
    </cfRule>
  </conditionalFormatting>
  <conditionalFormatting sqref="R471">
    <cfRule type="notContainsBlanks" dxfId="2" priority="18772">
      <formula>LEN(TRIM(R471))&gt;0</formula>
    </cfRule>
  </conditionalFormatting>
  <conditionalFormatting sqref="S471">
    <cfRule type="notContainsBlanks" dxfId="3" priority="18326">
      <formula>LEN(TRIM(S471))&gt;0</formula>
    </cfRule>
  </conditionalFormatting>
  <conditionalFormatting sqref="U471">
    <cfRule type="notContainsBlanks" dxfId="4" priority="18248">
      <formula>LEN(TRIM(U471))&gt;0</formula>
    </cfRule>
  </conditionalFormatting>
  <conditionalFormatting sqref="W471">
    <cfRule type="notContainsBlanks" dxfId="0" priority="18616">
      <formula>LEN(TRIM(W471))&gt;0</formula>
    </cfRule>
  </conditionalFormatting>
  <conditionalFormatting sqref="Y471">
    <cfRule type="notContainsBlanks" dxfId="5" priority="18538">
      <formula>LEN(TRIM(Y471))&gt;0</formula>
    </cfRule>
  </conditionalFormatting>
  <conditionalFormatting sqref="Z471">
    <cfRule type="notContainsBlanks" dxfId="6" priority="18460">
      <formula>LEN(TRIM(Z471))&gt;0</formula>
    </cfRule>
  </conditionalFormatting>
  <conditionalFormatting sqref="Q472">
    <cfRule type="notContainsBlanks" dxfId="1" priority="18824">
      <formula>LEN(TRIM(Q472))&gt;0</formula>
    </cfRule>
  </conditionalFormatting>
  <conditionalFormatting sqref="R472">
    <cfRule type="notContainsBlanks" dxfId="2" priority="18746">
      <formula>LEN(TRIM(R472))&gt;0</formula>
    </cfRule>
  </conditionalFormatting>
  <conditionalFormatting sqref="S472">
    <cfRule type="notContainsBlanks" dxfId="3" priority="18300">
      <formula>LEN(TRIM(S472))&gt;0</formula>
    </cfRule>
  </conditionalFormatting>
  <conditionalFormatting sqref="U472">
    <cfRule type="notContainsBlanks" dxfId="4" priority="18222">
      <formula>LEN(TRIM(U472))&gt;0</formula>
    </cfRule>
  </conditionalFormatting>
  <conditionalFormatting sqref="W472">
    <cfRule type="notContainsBlanks" dxfId="0" priority="18590">
      <formula>LEN(TRIM(W472))&gt;0</formula>
    </cfRule>
  </conditionalFormatting>
  <conditionalFormatting sqref="Y472">
    <cfRule type="notContainsBlanks" dxfId="5" priority="18512">
      <formula>LEN(TRIM(Y472))&gt;0</formula>
    </cfRule>
  </conditionalFormatting>
  <conditionalFormatting sqref="Z472">
    <cfRule type="notContainsBlanks" dxfId="6" priority="18434">
      <formula>LEN(TRIM(Z472))&gt;0</formula>
    </cfRule>
  </conditionalFormatting>
  <conditionalFormatting sqref="AB472">
    <cfRule type="cellIs" dxfId="7" priority="18378" operator="notEqual">
      <formula>0</formula>
    </cfRule>
  </conditionalFormatting>
  <conditionalFormatting sqref="Q474">
    <cfRule type="notContainsBlanks" dxfId="1" priority="18196">
      <formula>LEN(TRIM(Q474))&gt;0</formula>
    </cfRule>
  </conditionalFormatting>
  <conditionalFormatting sqref="R474">
    <cfRule type="notContainsBlanks" dxfId="2" priority="18067">
      <formula>LEN(TRIM(R474))&gt;0</formula>
    </cfRule>
  </conditionalFormatting>
  <conditionalFormatting sqref="S474">
    <cfRule type="notContainsBlanks" dxfId="3" priority="17296">
      <formula>LEN(TRIM(S474))&gt;0</formula>
    </cfRule>
  </conditionalFormatting>
  <conditionalFormatting sqref="U474">
    <cfRule type="notContainsBlanks" dxfId="4" priority="17166">
      <formula>LEN(TRIM(U474))&gt;0</formula>
    </cfRule>
  </conditionalFormatting>
  <conditionalFormatting sqref="W474">
    <cfRule type="notContainsBlanks" dxfId="0" priority="17807">
      <formula>LEN(TRIM(W474))&gt;0</formula>
    </cfRule>
  </conditionalFormatting>
  <conditionalFormatting sqref="Y474">
    <cfRule type="notContainsBlanks" dxfId="5" priority="17677">
      <formula>LEN(TRIM(Y474))&gt;0</formula>
    </cfRule>
  </conditionalFormatting>
  <conditionalFormatting sqref="Z474">
    <cfRule type="notContainsBlanks" dxfId="6" priority="17547">
      <formula>LEN(TRIM(Z474))&gt;0</formula>
    </cfRule>
  </conditionalFormatting>
  <conditionalFormatting sqref="AB474">
    <cfRule type="cellIs" dxfId="7" priority="17422" operator="notEqual">
      <formula>0</formula>
    </cfRule>
  </conditionalFormatting>
  <conditionalFormatting sqref="Q475">
    <cfRule type="notContainsBlanks" dxfId="1" priority="18170">
      <formula>LEN(TRIM(Q475))&gt;0</formula>
    </cfRule>
  </conditionalFormatting>
  <conditionalFormatting sqref="R475">
    <cfRule type="notContainsBlanks" dxfId="2" priority="18041">
      <formula>LEN(TRIM(R475))&gt;0</formula>
    </cfRule>
  </conditionalFormatting>
  <conditionalFormatting sqref="S475">
    <cfRule type="notContainsBlanks" dxfId="3" priority="17270">
      <formula>LEN(TRIM(S475))&gt;0</formula>
    </cfRule>
  </conditionalFormatting>
  <conditionalFormatting sqref="U475">
    <cfRule type="notContainsBlanks" dxfId="4" priority="17140">
      <formula>LEN(TRIM(U475))&gt;0</formula>
    </cfRule>
  </conditionalFormatting>
  <conditionalFormatting sqref="W475">
    <cfRule type="notContainsBlanks" dxfId="0" priority="17781">
      <formula>LEN(TRIM(W475))&gt;0</formula>
    </cfRule>
  </conditionalFormatting>
  <conditionalFormatting sqref="Y475">
    <cfRule type="notContainsBlanks" dxfId="5" priority="17651">
      <formula>LEN(TRIM(Y475))&gt;0</formula>
    </cfRule>
  </conditionalFormatting>
  <conditionalFormatting sqref="Z475">
    <cfRule type="notContainsBlanks" dxfId="6" priority="17521">
      <formula>LEN(TRIM(Z475))&gt;0</formula>
    </cfRule>
  </conditionalFormatting>
  <conditionalFormatting sqref="AB475">
    <cfRule type="cellIs" dxfId="7" priority="17400" operator="notEqual">
      <formula>0</formula>
    </cfRule>
  </conditionalFormatting>
  <conditionalFormatting sqref="Q476">
    <cfRule type="notContainsBlanks" dxfId="1" priority="18144">
      <formula>LEN(TRIM(Q476))&gt;0</formula>
    </cfRule>
  </conditionalFormatting>
  <conditionalFormatting sqref="R476">
    <cfRule type="notContainsBlanks" dxfId="2" priority="18015">
      <formula>LEN(TRIM(R476))&gt;0</formula>
    </cfRule>
  </conditionalFormatting>
  <conditionalFormatting sqref="S476">
    <cfRule type="notContainsBlanks" dxfId="3" priority="17244">
      <formula>LEN(TRIM(S476))&gt;0</formula>
    </cfRule>
  </conditionalFormatting>
  <conditionalFormatting sqref="U476">
    <cfRule type="notContainsBlanks" dxfId="4" priority="17114">
      <formula>LEN(TRIM(U476))&gt;0</formula>
    </cfRule>
  </conditionalFormatting>
  <conditionalFormatting sqref="W476">
    <cfRule type="notContainsBlanks" dxfId="0" priority="17755">
      <formula>LEN(TRIM(W476))&gt;0</formula>
    </cfRule>
  </conditionalFormatting>
  <conditionalFormatting sqref="Y476">
    <cfRule type="notContainsBlanks" dxfId="5" priority="17625">
      <formula>LEN(TRIM(Y476))&gt;0</formula>
    </cfRule>
  </conditionalFormatting>
  <conditionalFormatting sqref="Z476">
    <cfRule type="notContainsBlanks" dxfId="6" priority="17495">
      <formula>LEN(TRIM(Z476))&gt;0</formula>
    </cfRule>
  </conditionalFormatting>
  <conditionalFormatting sqref="AB476">
    <cfRule type="cellIs" dxfId="7" priority="17374" operator="notEqual">
      <formula>0</formula>
    </cfRule>
  </conditionalFormatting>
  <conditionalFormatting sqref="Q477">
    <cfRule type="notContainsBlanks" dxfId="1" priority="18118">
      <formula>LEN(TRIM(Q477))&gt;0</formula>
    </cfRule>
  </conditionalFormatting>
  <conditionalFormatting sqref="R477">
    <cfRule type="notContainsBlanks" dxfId="2" priority="17989">
      <formula>LEN(TRIM(R477))&gt;0</formula>
    </cfRule>
  </conditionalFormatting>
  <conditionalFormatting sqref="S477">
    <cfRule type="notContainsBlanks" dxfId="3" priority="17218">
      <formula>LEN(TRIM(S477))&gt;0</formula>
    </cfRule>
  </conditionalFormatting>
  <conditionalFormatting sqref="U477">
    <cfRule type="notContainsBlanks" dxfId="4" priority="17088">
      <formula>LEN(TRIM(U477))&gt;0</formula>
    </cfRule>
  </conditionalFormatting>
  <conditionalFormatting sqref="W477">
    <cfRule type="notContainsBlanks" dxfId="0" priority="17729">
      <formula>LEN(TRIM(W477))&gt;0</formula>
    </cfRule>
  </conditionalFormatting>
  <conditionalFormatting sqref="Y477">
    <cfRule type="notContainsBlanks" dxfId="5" priority="17599">
      <formula>LEN(TRIM(Y477))&gt;0</formula>
    </cfRule>
  </conditionalFormatting>
  <conditionalFormatting sqref="Z477">
    <cfRule type="notContainsBlanks" dxfId="6" priority="17469">
      <formula>LEN(TRIM(Z477))&gt;0</formula>
    </cfRule>
  </conditionalFormatting>
  <conditionalFormatting sqref="AB477">
    <cfRule type="cellIs" dxfId="7" priority="17348" operator="notEqual">
      <formula>0</formula>
    </cfRule>
  </conditionalFormatting>
  <conditionalFormatting sqref="Q478">
    <cfRule type="notContainsBlanks" dxfId="1" priority="18093">
      <formula>LEN(TRIM(Q478))&gt;0</formula>
    </cfRule>
  </conditionalFormatting>
  <conditionalFormatting sqref="R478">
    <cfRule type="notContainsBlanks" dxfId="2" priority="17963">
      <formula>LEN(TRIM(R478))&gt;0</formula>
    </cfRule>
  </conditionalFormatting>
  <conditionalFormatting sqref="S478">
    <cfRule type="notContainsBlanks" dxfId="3" priority="17192">
      <formula>LEN(TRIM(S478))&gt;0</formula>
    </cfRule>
  </conditionalFormatting>
  <conditionalFormatting sqref="U478">
    <cfRule type="notContainsBlanks" dxfId="4" priority="17062">
      <formula>LEN(TRIM(U478))&gt;0</formula>
    </cfRule>
  </conditionalFormatting>
  <conditionalFormatting sqref="W478">
    <cfRule type="notContainsBlanks" dxfId="0" priority="17703">
      <formula>LEN(TRIM(W478))&gt;0</formula>
    </cfRule>
  </conditionalFormatting>
  <conditionalFormatting sqref="Y478">
    <cfRule type="notContainsBlanks" dxfId="5" priority="17573">
      <formula>LEN(TRIM(Y478))&gt;0</formula>
    </cfRule>
  </conditionalFormatting>
  <conditionalFormatting sqref="Z478">
    <cfRule type="notContainsBlanks" dxfId="6" priority="17443">
      <formula>LEN(TRIM(Z478))&gt;0</formula>
    </cfRule>
  </conditionalFormatting>
  <conditionalFormatting sqref="AB478">
    <cfRule type="cellIs" dxfId="7" priority="17322" operator="notEqual">
      <formula>0</formula>
    </cfRule>
  </conditionalFormatting>
  <conditionalFormatting sqref="Q481">
    <cfRule type="notContainsBlanks" dxfId="1" priority="17036">
      <formula>LEN(TRIM(Q481))&gt;0</formula>
    </cfRule>
  </conditionalFormatting>
  <conditionalFormatting sqref="R481">
    <cfRule type="notContainsBlanks" dxfId="2" priority="17010">
      <formula>LEN(TRIM(R481))&gt;0</formula>
    </cfRule>
  </conditionalFormatting>
  <conditionalFormatting sqref="S481">
    <cfRule type="notContainsBlanks" dxfId="3" priority="16852">
      <formula>LEN(TRIM(S481))&gt;0</formula>
    </cfRule>
  </conditionalFormatting>
  <conditionalFormatting sqref="U481">
    <cfRule type="notContainsBlanks" dxfId="4" priority="16826">
      <formula>LEN(TRIM(U481))&gt;0</formula>
    </cfRule>
  </conditionalFormatting>
  <conditionalFormatting sqref="W481">
    <cfRule type="notContainsBlanks" dxfId="0" priority="16958">
      <formula>LEN(TRIM(W481))&gt;0</formula>
    </cfRule>
  </conditionalFormatting>
  <conditionalFormatting sqref="Y481">
    <cfRule type="notContainsBlanks" dxfId="5" priority="16932">
      <formula>LEN(TRIM(Y481))&gt;0</formula>
    </cfRule>
  </conditionalFormatting>
  <conditionalFormatting sqref="Z481">
    <cfRule type="notContainsBlanks" dxfId="6" priority="16906">
      <formula>LEN(TRIM(Z481))&gt;0</formula>
    </cfRule>
  </conditionalFormatting>
  <conditionalFormatting sqref="AB481">
    <cfRule type="cellIs" dxfId="7" priority="16878" operator="notEqual">
      <formula>0</formula>
    </cfRule>
  </conditionalFormatting>
  <conditionalFormatting sqref="Q483">
    <cfRule type="notContainsBlanks" dxfId="1" priority="16800">
      <formula>LEN(TRIM(Q483))&gt;0</formula>
    </cfRule>
  </conditionalFormatting>
  <conditionalFormatting sqref="R483">
    <cfRule type="notContainsBlanks" dxfId="2" priority="16696">
      <formula>LEN(TRIM(R483))&gt;0</formula>
    </cfRule>
  </conditionalFormatting>
  <conditionalFormatting sqref="S483">
    <cfRule type="notContainsBlanks" dxfId="3" priority="16150">
      <formula>LEN(TRIM(S483))&gt;0</formula>
    </cfRule>
  </conditionalFormatting>
  <conditionalFormatting sqref="U483">
    <cfRule type="notContainsBlanks" dxfId="4" priority="16046">
      <formula>LEN(TRIM(U483))&gt;0</formula>
    </cfRule>
  </conditionalFormatting>
  <conditionalFormatting sqref="W483">
    <cfRule type="notContainsBlanks" dxfId="0" priority="16488">
      <formula>LEN(TRIM(W483))&gt;0</formula>
    </cfRule>
  </conditionalFormatting>
  <conditionalFormatting sqref="Y483">
    <cfRule type="notContainsBlanks" dxfId="5" priority="16384">
      <formula>LEN(TRIM(Y483))&gt;0</formula>
    </cfRule>
  </conditionalFormatting>
  <conditionalFormatting sqref="Z483">
    <cfRule type="notContainsBlanks" dxfId="6" priority="16280">
      <formula>LEN(TRIM(Z483))&gt;0</formula>
    </cfRule>
  </conditionalFormatting>
  <conditionalFormatting sqref="Q484">
    <cfRule type="notContainsBlanks" dxfId="1" priority="16774">
      <formula>LEN(TRIM(Q484))&gt;0</formula>
    </cfRule>
  </conditionalFormatting>
  <conditionalFormatting sqref="R484">
    <cfRule type="notContainsBlanks" dxfId="2" priority="16670">
      <formula>LEN(TRIM(R484))&gt;0</formula>
    </cfRule>
  </conditionalFormatting>
  <conditionalFormatting sqref="S484">
    <cfRule type="notContainsBlanks" dxfId="3" priority="16124">
      <formula>LEN(TRIM(S484))&gt;0</formula>
    </cfRule>
  </conditionalFormatting>
  <conditionalFormatting sqref="U484">
    <cfRule type="notContainsBlanks" dxfId="4" priority="16020">
      <formula>LEN(TRIM(U484))&gt;0</formula>
    </cfRule>
  </conditionalFormatting>
  <conditionalFormatting sqref="W484">
    <cfRule type="notContainsBlanks" dxfId="0" priority="16462">
      <formula>LEN(TRIM(W484))&gt;0</formula>
    </cfRule>
  </conditionalFormatting>
  <conditionalFormatting sqref="Y484">
    <cfRule type="notContainsBlanks" dxfId="5" priority="16358">
      <formula>LEN(TRIM(Y484))&gt;0</formula>
    </cfRule>
  </conditionalFormatting>
  <conditionalFormatting sqref="Z484">
    <cfRule type="notContainsBlanks" dxfId="6" priority="16254">
      <formula>LEN(TRIM(Z484))&gt;0</formula>
    </cfRule>
  </conditionalFormatting>
  <conditionalFormatting sqref="Q485">
    <cfRule type="notContainsBlanks" dxfId="1" priority="16748">
      <formula>LEN(TRIM(Q485))&gt;0</formula>
    </cfRule>
  </conditionalFormatting>
  <conditionalFormatting sqref="R485">
    <cfRule type="notContainsBlanks" dxfId="2" priority="16644">
      <formula>LEN(TRIM(R485))&gt;0</formula>
    </cfRule>
  </conditionalFormatting>
  <conditionalFormatting sqref="S485">
    <cfRule type="notContainsBlanks" dxfId="3" priority="16098">
      <formula>LEN(TRIM(S485))&gt;0</formula>
    </cfRule>
  </conditionalFormatting>
  <conditionalFormatting sqref="U485">
    <cfRule type="notContainsBlanks" dxfId="4" priority="15995">
      <formula>LEN(TRIM(U485))&gt;0</formula>
    </cfRule>
  </conditionalFormatting>
  <conditionalFormatting sqref="W485">
    <cfRule type="notContainsBlanks" dxfId="0" priority="16436">
      <formula>LEN(TRIM(W485))&gt;0</formula>
    </cfRule>
  </conditionalFormatting>
  <conditionalFormatting sqref="Y485">
    <cfRule type="notContainsBlanks" dxfId="5" priority="16332">
      <formula>LEN(TRIM(Y485))&gt;0</formula>
    </cfRule>
  </conditionalFormatting>
  <conditionalFormatting sqref="Z485">
    <cfRule type="notContainsBlanks" dxfId="6" priority="16228">
      <formula>LEN(TRIM(Z485))&gt;0</formula>
    </cfRule>
  </conditionalFormatting>
  <conditionalFormatting sqref="Q486">
    <cfRule type="notContainsBlanks" dxfId="1" priority="16722">
      <formula>LEN(TRIM(Q486))&gt;0</formula>
    </cfRule>
  </conditionalFormatting>
  <conditionalFormatting sqref="R486">
    <cfRule type="notContainsBlanks" dxfId="2" priority="16618">
      <formula>LEN(TRIM(R486))&gt;0</formula>
    </cfRule>
  </conditionalFormatting>
  <conditionalFormatting sqref="S486">
    <cfRule type="notContainsBlanks" dxfId="3" priority="16072">
      <formula>LEN(TRIM(S486))&gt;0</formula>
    </cfRule>
  </conditionalFormatting>
  <conditionalFormatting sqref="U486">
    <cfRule type="notContainsBlanks" dxfId="4" priority="15969">
      <formula>LEN(TRIM(U486))&gt;0</formula>
    </cfRule>
  </conditionalFormatting>
  <conditionalFormatting sqref="W486">
    <cfRule type="notContainsBlanks" dxfId="0" priority="16410">
      <formula>LEN(TRIM(W486))&gt;0</formula>
    </cfRule>
  </conditionalFormatting>
  <conditionalFormatting sqref="Y486">
    <cfRule type="notContainsBlanks" dxfId="5" priority="16306">
      <formula>LEN(TRIM(Y486))&gt;0</formula>
    </cfRule>
  </conditionalFormatting>
  <conditionalFormatting sqref="Z486">
    <cfRule type="notContainsBlanks" dxfId="6" priority="16202">
      <formula>LEN(TRIM(Z486))&gt;0</formula>
    </cfRule>
  </conditionalFormatting>
  <conditionalFormatting sqref="AB486">
    <cfRule type="cellIs" dxfId="7" priority="16176" operator="notEqual">
      <formula>0</formula>
    </cfRule>
  </conditionalFormatting>
  <conditionalFormatting sqref="Q488">
    <cfRule type="notContainsBlanks" dxfId="1" priority="15943">
      <formula>LEN(TRIM(Q488))&gt;0</formula>
    </cfRule>
  </conditionalFormatting>
  <conditionalFormatting sqref="R488">
    <cfRule type="notContainsBlanks" dxfId="2" priority="15813">
      <formula>LEN(TRIM(R488))&gt;0</formula>
    </cfRule>
  </conditionalFormatting>
  <conditionalFormatting sqref="S488">
    <cfRule type="notContainsBlanks" dxfId="3" priority="15031">
      <formula>LEN(TRIM(S488))&gt;0</formula>
    </cfRule>
  </conditionalFormatting>
  <conditionalFormatting sqref="U488">
    <cfRule type="notContainsBlanks" dxfId="4" priority="14901">
      <formula>LEN(TRIM(U488))&gt;0</formula>
    </cfRule>
  </conditionalFormatting>
  <conditionalFormatting sqref="W488">
    <cfRule type="notContainsBlanks" dxfId="0" priority="15553">
      <formula>LEN(TRIM(W488))&gt;0</formula>
    </cfRule>
  </conditionalFormatting>
  <conditionalFormatting sqref="Y488">
    <cfRule type="notContainsBlanks" dxfId="5" priority="15423">
      <formula>LEN(TRIM(Y488))&gt;0</formula>
    </cfRule>
  </conditionalFormatting>
  <conditionalFormatting sqref="Z488">
    <cfRule type="notContainsBlanks" dxfId="6" priority="15293">
      <formula>LEN(TRIM(Z488))&gt;0</formula>
    </cfRule>
  </conditionalFormatting>
  <conditionalFormatting sqref="AB488">
    <cfRule type="cellIs" dxfId="7" priority="15161" operator="notEqual">
      <formula>0</formula>
    </cfRule>
  </conditionalFormatting>
  <conditionalFormatting sqref="Q489">
    <cfRule type="notContainsBlanks" dxfId="1" priority="15917">
      <formula>LEN(TRIM(Q489))&gt;0</formula>
    </cfRule>
  </conditionalFormatting>
  <conditionalFormatting sqref="R489">
    <cfRule type="notContainsBlanks" dxfId="2" priority="15787">
      <formula>LEN(TRIM(R489))&gt;0</formula>
    </cfRule>
  </conditionalFormatting>
  <conditionalFormatting sqref="S489">
    <cfRule type="notContainsBlanks" dxfId="3" priority="15005">
      <formula>LEN(TRIM(S489))&gt;0</formula>
    </cfRule>
  </conditionalFormatting>
  <conditionalFormatting sqref="U489">
    <cfRule type="notContainsBlanks" dxfId="4" priority="14875">
      <formula>LEN(TRIM(U489))&gt;0</formula>
    </cfRule>
  </conditionalFormatting>
  <conditionalFormatting sqref="W489">
    <cfRule type="notContainsBlanks" dxfId="0" priority="15527">
      <formula>LEN(TRIM(W489))&gt;0</formula>
    </cfRule>
  </conditionalFormatting>
  <conditionalFormatting sqref="Y489">
    <cfRule type="notContainsBlanks" dxfId="5" priority="15397">
      <formula>LEN(TRIM(Y489))&gt;0</formula>
    </cfRule>
  </conditionalFormatting>
  <conditionalFormatting sqref="Z489">
    <cfRule type="notContainsBlanks" dxfId="6" priority="15267">
      <formula>LEN(TRIM(Z489))&gt;0</formula>
    </cfRule>
  </conditionalFormatting>
  <conditionalFormatting sqref="AB489">
    <cfRule type="cellIs" dxfId="7" priority="15135" operator="notEqual">
      <formula>0</formula>
    </cfRule>
  </conditionalFormatting>
  <conditionalFormatting sqref="Q490">
    <cfRule type="notContainsBlanks" dxfId="1" priority="15891">
      <formula>LEN(TRIM(Q490))&gt;0</formula>
    </cfRule>
  </conditionalFormatting>
  <conditionalFormatting sqref="R490">
    <cfRule type="notContainsBlanks" dxfId="2" priority="15761">
      <formula>LEN(TRIM(R490))&gt;0</formula>
    </cfRule>
  </conditionalFormatting>
  <conditionalFormatting sqref="S490">
    <cfRule type="notContainsBlanks" dxfId="3" priority="14979">
      <formula>LEN(TRIM(S490))&gt;0</formula>
    </cfRule>
  </conditionalFormatting>
  <conditionalFormatting sqref="U490">
    <cfRule type="notContainsBlanks" dxfId="4" priority="14849">
      <formula>LEN(TRIM(U490))&gt;0</formula>
    </cfRule>
  </conditionalFormatting>
  <conditionalFormatting sqref="W490">
    <cfRule type="notContainsBlanks" dxfId="0" priority="15501">
      <formula>LEN(TRIM(W490))&gt;0</formula>
    </cfRule>
  </conditionalFormatting>
  <conditionalFormatting sqref="Y490">
    <cfRule type="notContainsBlanks" dxfId="5" priority="15371">
      <formula>LEN(TRIM(Y490))&gt;0</formula>
    </cfRule>
  </conditionalFormatting>
  <conditionalFormatting sqref="Z490">
    <cfRule type="notContainsBlanks" dxfId="6" priority="15241">
      <formula>LEN(TRIM(Z490))&gt;0</formula>
    </cfRule>
  </conditionalFormatting>
  <conditionalFormatting sqref="AB490">
    <cfRule type="cellIs" dxfId="7" priority="15109" operator="notEqual">
      <formula>0</formula>
    </cfRule>
  </conditionalFormatting>
  <conditionalFormatting sqref="Q491">
    <cfRule type="notContainsBlanks" dxfId="1" priority="15865">
      <formula>LEN(TRIM(Q491))&gt;0</formula>
    </cfRule>
  </conditionalFormatting>
  <conditionalFormatting sqref="R491">
    <cfRule type="notContainsBlanks" dxfId="2" priority="15735">
      <formula>LEN(TRIM(R491))&gt;0</formula>
    </cfRule>
  </conditionalFormatting>
  <conditionalFormatting sqref="S491">
    <cfRule type="notContainsBlanks" dxfId="3" priority="14953">
      <formula>LEN(TRIM(S491))&gt;0</formula>
    </cfRule>
  </conditionalFormatting>
  <conditionalFormatting sqref="U491">
    <cfRule type="notContainsBlanks" dxfId="4" priority="14823">
      <formula>LEN(TRIM(U491))&gt;0</formula>
    </cfRule>
  </conditionalFormatting>
  <conditionalFormatting sqref="W491">
    <cfRule type="notContainsBlanks" dxfId="0" priority="15475">
      <formula>LEN(TRIM(W491))&gt;0</formula>
    </cfRule>
  </conditionalFormatting>
  <conditionalFormatting sqref="Y491">
    <cfRule type="notContainsBlanks" dxfId="5" priority="15345">
      <formula>LEN(TRIM(Y491))&gt;0</formula>
    </cfRule>
  </conditionalFormatting>
  <conditionalFormatting sqref="Z491">
    <cfRule type="notContainsBlanks" dxfId="6" priority="15215">
      <formula>LEN(TRIM(Z491))&gt;0</formula>
    </cfRule>
  </conditionalFormatting>
  <conditionalFormatting sqref="AB491">
    <cfRule type="cellIs" dxfId="7" priority="15083" operator="notEqual">
      <formula>0</formula>
    </cfRule>
  </conditionalFormatting>
  <conditionalFormatting sqref="Q492">
    <cfRule type="notContainsBlanks" dxfId="1" priority="15839">
      <formula>LEN(TRIM(Q492))&gt;0</formula>
    </cfRule>
  </conditionalFormatting>
  <conditionalFormatting sqref="R492">
    <cfRule type="notContainsBlanks" dxfId="2" priority="15709">
      <formula>LEN(TRIM(R492))&gt;0</formula>
    </cfRule>
  </conditionalFormatting>
  <conditionalFormatting sqref="S492">
    <cfRule type="notContainsBlanks" dxfId="3" priority="14927">
      <formula>LEN(TRIM(S492))&gt;0</formula>
    </cfRule>
  </conditionalFormatting>
  <conditionalFormatting sqref="U492">
    <cfRule type="notContainsBlanks" dxfId="4" priority="14797">
      <formula>LEN(TRIM(U492))&gt;0</formula>
    </cfRule>
  </conditionalFormatting>
  <conditionalFormatting sqref="W492">
    <cfRule type="notContainsBlanks" dxfId="0" priority="15449">
      <formula>LEN(TRIM(W492))&gt;0</formula>
    </cfRule>
  </conditionalFormatting>
  <conditionalFormatting sqref="Y492">
    <cfRule type="notContainsBlanks" dxfId="5" priority="15319">
      <formula>LEN(TRIM(Y492))&gt;0</formula>
    </cfRule>
  </conditionalFormatting>
  <conditionalFormatting sqref="Z492">
    <cfRule type="notContainsBlanks" dxfId="6" priority="15189">
      <formula>LEN(TRIM(Z492))&gt;0</formula>
    </cfRule>
  </conditionalFormatting>
  <conditionalFormatting sqref="AB492">
    <cfRule type="cellIs" dxfId="7" priority="15057" operator="notEqual">
      <formula>0</formula>
    </cfRule>
  </conditionalFormatting>
  <conditionalFormatting sqref="Q495">
    <cfRule type="notContainsBlanks" dxfId="1" priority="14771">
      <formula>LEN(TRIM(Q495))&gt;0</formula>
    </cfRule>
  </conditionalFormatting>
  <conditionalFormatting sqref="R495">
    <cfRule type="notContainsBlanks" dxfId="2" priority="13229">
      <formula>LEN(TRIM(R495))&gt;0</formula>
    </cfRule>
  </conditionalFormatting>
  <conditionalFormatting sqref="S495">
    <cfRule type="notContainsBlanks" dxfId="3" priority="14220">
      <formula>LEN(TRIM(S495))&gt;0</formula>
    </cfRule>
  </conditionalFormatting>
  <conditionalFormatting sqref="U495">
    <cfRule type="notContainsBlanks" dxfId="4" priority="14142">
      <formula>LEN(TRIM(U495))&gt;0</formula>
    </cfRule>
  </conditionalFormatting>
  <conditionalFormatting sqref="W495">
    <cfRule type="notContainsBlanks" dxfId="0" priority="14538">
      <formula>LEN(TRIM(W495))&gt;0</formula>
    </cfRule>
  </conditionalFormatting>
  <conditionalFormatting sqref="Y495">
    <cfRule type="notContainsBlanks" dxfId="5" priority="14460">
      <formula>LEN(TRIM(Y495))&gt;0</formula>
    </cfRule>
  </conditionalFormatting>
  <conditionalFormatting sqref="Z495">
    <cfRule type="notContainsBlanks" dxfId="6" priority="14382">
      <formula>LEN(TRIM(Z495))&gt;0</formula>
    </cfRule>
  </conditionalFormatting>
  <conditionalFormatting sqref="AB495">
    <cfRule type="cellIs" dxfId="7" priority="14298" operator="notEqual">
      <formula>0</formula>
    </cfRule>
  </conditionalFormatting>
  <conditionalFormatting sqref="Q496">
    <cfRule type="notContainsBlanks" dxfId="1" priority="14745">
      <formula>LEN(TRIM(Q496))&gt;0</formula>
    </cfRule>
  </conditionalFormatting>
  <conditionalFormatting sqref="R496">
    <cfRule type="notContainsBlanks" dxfId="2" priority="14668">
      <formula>LEN(TRIM(R496))&gt;0</formula>
    </cfRule>
  </conditionalFormatting>
  <conditionalFormatting sqref="S496">
    <cfRule type="notContainsBlanks" dxfId="3" priority="14194">
      <formula>LEN(TRIM(S496))&gt;0</formula>
    </cfRule>
  </conditionalFormatting>
  <conditionalFormatting sqref="U496">
    <cfRule type="notContainsBlanks" dxfId="4" priority="14116">
      <formula>LEN(TRIM(U496))&gt;0</formula>
    </cfRule>
  </conditionalFormatting>
  <conditionalFormatting sqref="W496">
    <cfRule type="notContainsBlanks" dxfId="0" priority="14512">
      <formula>LEN(TRIM(W496))&gt;0</formula>
    </cfRule>
  </conditionalFormatting>
  <conditionalFormatting sqref="Y496">
    <cfRule type="notContainsBlanks" dxfId="5" priority="14434">
      <formula>LEN(TRIM(Y496))&gt;0</formula>
    </cfRule>
  </conditionalFormatting>
  <conditionalFormatting sqref="Z496">
    <cfRule type="notContainsBlanks" dxfId="6" priority="14356">
      <formula>LEN(TRIM(Z496))&gt;0</formula>
    </cfRule>
  </conditionalFormatting>
  <conditionalFormatting sqref="AB496">
    <cfRule type="cellIs" dxfId="7" priority="14272" operator="notEqual">
      <formula>0</formula>
    </cfRule>
  </conditionalFormatting>
  <conditionalFormatting sqref="Q497">
    <cfRule type="notContainsBlanks" dxfId="1" priority="14719">
      <formula>LEN(TRIM(Q497))&gt;0</formula>
    </cfRule>
  </conditionalFormatting>
  <conditionalFormatting sqref="R497">
    <cfRule type="notContainsBlanks" dxfId="2" priority="14642">
      <formula>LEN(TRIM(R497))&gt;0</formula>
    </cfRule>
  </conditionalFormatting>
  <conditionalFormatting sqref="S497">
    <cfRule type="notContainsBlanks" dxfId="3" priority="14168">
      <formula>LEN(TRIM(S497))&gt;0</formula>
    </cfRule>
  </conditionalFormatting>
  <conditionalFormatting sqref="U497">
    <cfRule type="notContainsBlanks" dxfId="4" priority="14090">
      <formula>LEN(TRIM(U497))&gt;0</formula>
    </cfRule>
  </conditionalFormatting>
  <conditionalFormatting sqref="W497">
    <cfRule type="notContainsBlanks" dxfId="0" priority="14486">
      <formula>LEN(TRIM(W497))&gt;0</formula>
    </cfRule>
  </conditionalFormatting>
  <conditionalFormatting sqref="Y497">
    <cfRule type="notContainsBlanks" dxfId="5" priority="14408">
      <formula>LEN(TRIM(Y497))&gt;0</formula>
    </cfRule>
  </conditionalFormatting>
  <conditionalFormatting sqref="Z497">
    <cfRule type="notContainsBlanks" dxfId="6" priority="14330">
      <formula>LEN(TRIM(Z497))&gt;0</formula>
    </cfRule>
  </conditionalFormatting>
  <conditionalFormatting sqref="AB497">
    <cfRule type="cellIs" dxfId="7" priority="14246" operator="notEqual">
      <formula>0</formula>
    </cfRule>
  </conditionalFormatting>
  <conditionalFormatting sqref="Q498">
    <cfRule type="notContainsBlanks" dxfId="1" priority="19058">
      <formula>LEN(TRIM(Q498))&gt;0</formula>
    </cfRule>
  </conditionalFormatting>
  <conditionalFormatting sqref="W498">
    <cfRule type="notContainsBlanks" dxfId="0" priority="19136">
      <formula>LEN(TRIM(W498))&gt;0</formula>
    </cfRule>
  </conditionalFormatting>
  <conditionalFormatting sqref="Y498">
    <cfRule type="notContainsBlanks" dxfId="5" priority="19110">
      <formula>LEN(TRIM(Y498))&gt;0</formula>
    </cfRule>
  </conditionalFormatting>
  <conditionalFormatting sqref="Z498">
    <cfRule type="notContainsBlanks" dxfId="6" priority="19084">
      <formula>LEN(TRIM(Z498))&gt;0</formula>
    </cfRule>
  </conditionalFormatting>
  <conditionalFormatting sqref="AA498">
    <cfRule type="cellIs" dxfId="8" priority="19006" operator="equal">
      <formula>2</formula>
    </cfRule>
    <cfRule type="cellIs" dxfId="8" priority="18980" operator="equal">
      <formula>4</formula>
    </cfRule>
  </conditionalFormatting>
  <conditionalFormatting sqref="W500">
    <cfRule type="notContainsBlanks" dxfId="0" priority="19321">
      <formula>LEN(TRIM(W500))&gt;0</formula>
    </cfRule>
  </conditionalFormatting>
  <conditionalFormatting sqref="Q503">
    <cfRule type="notContainsBlanks" dxfId="1" priority="18875">
      <formula>LEN(TRIM(Q503))&gt;0</formula>
    </cfRule>
  </conditionalFormatting>
  <conditionalFormatting sqref="R503">
    <cfRule type="notContainsBlanks" dxfId="2" priority="18797">
      <formula>LEN(TRIM(R503))&gt;0</formula>
    </cfRule>
  </conditionalFormatting>
  <conditionalFormatting sqref="S503">
    <cfRule type="notContainsBlanks" dxfId="3" priority="18351">
      <formula>LEN(TRIM(S503))&gt;0</formula>
    </cfRule>
  </conditionalFormatting>
  <conditionalFormatting sqref="U503">
    <cfRule type="notContainsBlanks" dxfId="4" priority="18273">
      <formula>LEN(TRIM(U503))&gt;0</formula>
    </cfRule>
  </conditionalFormatting>
  <conditionalFormatting sqref="W503">
    <cfRule type="notContainsBlanks" dxfId="0" priority="18641">
      <formula>LEN(TRIM(W503))&gt;0</formula>
    </cfRule>
  </conditionalFormatting>
  <conditionalFormatting sqref="Y503">
    <cfRule type="notContainsBlanks" dxfId="5" priority="18563">
      <formula>LEN(TRIM(Y503))&gt;0</formula>
    </cfRule>
  </conditionalFormatting>
  <conditionalFormatting sqref="Z503">
    <cfRule type="notContainsBlanks" dxfId="6" priority="18485">
      <formula>LEN(TRIM(Z503))&gt;0</formula>
    </cfRule>
  </conditionalFormatting>
  <conditionalFormatting sqref="AB503">
    <cfRule type="cellIs" dxfId="7" priority="18403" operator="notEqual">
      <formula>0</formula>
    </cfRule>
  </conditionalFormatting>
  <conditionalFormatting sqref="Q504">
    <cfRule type="notContainsBlanks" dxfId="1" priority="18849">
      <formula>LEN(TRIM(Q504))&gt;0</formula>
    </cfRule>
  </conditionalFormatting>
  <conditionalFormatting sqref="R504">
    <cfRule type="notContainsBlanks" dxfId="2" priority="18771">
      <formula>LEN(TRIM(R504))&gt;0</formula>
    </cfRule>
  </conditionalFormatting>
  <conditionalFormatting sqref="S504">
    <cfRule type="notContainsBlanks" dxfId="3" priority="18325">
      <formula>LEN(TRIM(S504))&gt;0</formula>
    </cfRule>
  </conditionalFormatting>
  <conditionalFormatting sqref="U504">
    <cfRule type="notContainsBlanks" dxfId="4" priority="18247">
      <formula>LEN(TRIM(U504))&gt;0</formula>
    </cfRule>
  </conditionalFormatting>
  <conditionalFormatting sqref="W504">
    <cfRule type="notContainsBlanks" dxfId="0" priority="18615">
      <formula>LEN(TRIM(W504))&gt;0</formula>
    </cfRule>
  </conditionalFormatting>
  <conditionalFormatting sqref="Y504">
    <cfRule type="notContainsBlanks" dxfId="5" priority="18537">
      <formula>LEN(TRIM(Y504))&gt;0</formula>
    </cfRule>
  </conditionalFormatting>
  <conditionalFormatting sqref="Z504">
    <cfRule type="notContainsBlanks" dxfId="6" priority="18459">
      <formula>LEN(TRIM(Z504))&gt;0</formula>
    </cfRule>
  </conditionalFormatting>
  <conditionalFormatting sqref="Q505">
    <cfRule type="notContainsBlanks" dxfId="1" priority="18823">
      <formula>LEN(TRIM(Q505))&gt;0</formula>
    </cfRule>
  </conditionalFormatting>
  <conditionalFormatting sqref="R505">
    <cfRule type="notContainsBlanks" dxfId="2" priority="18745">
      <formula>LEN(TRIM(R505))&gt;0</formula>
    </cfRule>
  </conditionalFormatting>
  <conditionalFormatting sqref="S505">
    <cfRule type="notContainsBlanks" dxfId="3" priority="18299">
      <formula>LEN(TRIM(S505))&gt;0</formula>
    </cfRule>
  </conditionalFormatting>
  <conditionalFormatting sqref="U505">
    <cfRule type="notContainsBlanks" dxfId="4" priority="18221">
      <formula>LEN(TRIM(U505))&gt;0</formula>
    </cfRule>
  </conditionalFormatting>
  <conditionalFormatting sqref="W505">
    <cfRule type="notContainsBlanks" dxfId="0" priority="18589">
      <formula>LEN(TRIM(W505))&gt;0</formula>
    </cfRule>
  </conditionalFormatting>
  <conditionalFormatting sqref="Y505">
    <cfRule type="notContainsBlanks" dxfId="5" priority="18511">
      <formula>LEN(TRIM(Y505))&gt;0</formula>
    </cfRule>
  </conditionalFormatting>
  <conditionalFormatting sqref="Z505">
    <cfRule type="notContainsBlanks" dxfId="6" priority="18433">
      <formula>LEN(TRIM(Z505))&gt;0</formula>
    </cfRule>
  </conditionalFormatting>
  <conditionalFormatting sqref="AB505">
    <cfRule type="cellIs" dxfId="7" priority="18377" operator="notEqual">
      <formula>0</formula>
    </cfRule>
  </conditionalFormatting>
  <conditionalFormatting sqref="Q507">
    <cfRule type="notContainsBlanks" dxfId="1" priority="18195">
      <formula>LEN(TRIM(Q507))&gt;0</formula>
    </cfRule>
  </conditionalFormatting>
  <conditionalFormatting sqref="R507">
    <cfRule type="notContainsBlanks" dxfId="2" priority="18066">
      <formula>LEN(TRIM(R507))&gt;0</formula>
    </cfRule>
  </conditionalFormatting>
  <conditionalFormatting sqref="S507">
    <cfRule type="notContainsBlanks" dxfId="3" priority="17295">
      <formula>LEN(TRIM(S507))&gt;0</formula>
    </cfRule>
  </conditionalFormatting>
  <conditionalFormatting sqref="U507">
    <cfRule type="notContainsBlanks" dxfId="4" priority="17165">
      <formula>LEN(TRIM(U507))&gt;0</formula>
    </cfRule>
  </conditionalFormatting>
  <conditionalFormatting sqref="W507">
    <cfRule type="notContainsBlanks" dxfId="0" priority="17806">
      <formula>LEN(TRIM(W507))&gt;0</formula>
    </cfRule>
  </conditionalFormatting>
  <conditionalFormatting sqref="Y507">
    <cfRule type="notContainsBlanks" dxfId="5" priority="17676">
      <formula>LEN(TRIM(Y507))&gt;0</formula>
    </cfRule>
  </conditionalFormatting>
  <conditionalFormatting sqref="Z507">
    <cfRule type="notContainsBlanks" dxfId="6" priority="17546">
      <formula>LEN(TRIM(Z507))&gt;0</formula>
    </cfRule>
  </conditionalFormatting>
  <conditionalFormatting sqref="AB507">
    <cfRule type="cellIs" dxfId="7" priority="17421" operator="notEqual">
      <formula>0</formula>
    </cfRule>
  </conditionalFormatting>
  <conditionalFormatting sqref="Q508">
    <cfRule type="notContainsBlanks" dxfId="1" priority="18169">
      <formula>LEN(TRIM(Q508))&gt;0</formula>
    </cfRule>
  </conditionalFormatting>
  <conditionalFormatting sqref="R508">
    <cfRule type="notContainsBlanks" dxfId="2" priority="18040">
      <formula>LEN(TRIM(R508))&gt;0</formula>
    </cfRule>
  </conditionalFormatting>
  <conditionalFormatting sqref="S508">
    <cfRule type="notContainsBlanks" dxfId="3" priority="17269">
      <formula>LEN(TRIM(S508))&gt;0</formula>
    </cfRule>
  </conditionalFormatting>
  <conditionalFormatting sqref="U508">
    <cfRule type="notContainsBlanks" dxfId="4" priority="17139">
      <formula>LEN(TRIM(U508))&gt;0</formula>
    </cfRule>
  </conditionalFormatting>
  <conditionalFormatting sqref="W508">
    <cfRule type="notContainsBlanks" dxfId="0" priority="17780">
      <formula>LEN(TRIM(W508))&gt;0</formula>
    </cfRule>
  </conditionalFormatting>
  <conditionalFormatting sqref="Y508">
    <cfRule type="notContainsBlanks" dxfId="5" priority="17650">
      <formula>LEN(TRIM(Y508))&gt;0</formula>
    </cfRule>
  </conditionalFormatting>
  <conditionalFormatting sqref="Z508">
    <cfRule type="notContainsBlanks" dxfId="6" priority="17520">
      <formula>LEN(TRIM(Z508))&gt;0</formula>
    </cfRule>
  </conditionalFormatting>
  <conditionalFormatting sqref="AB508">
    <cfRule type="cellIs" dxfId="7" priority="17399" operator="notEqual">
      <formula>0</formula>
    </cfRule>
  </conditionalFormatting>
  <conditionalFormatting sqref="Q509">
    <cfRule type="notContainsBlanks" dxfId="1" priority="18143">
      <formula>LEN(TRIM(Q509))&gt;0</formula>
    </cfRule>
  </conditionalFormatting>
  <conditionalFormatting sqref="R509">
    <cfRule type="notContainsBlanks" dxfId="2" priority="18014">
      <formula>LEN(TRIM(R509))&gt;0</formula>
    </cfRule>
  </conditionalFormatting>
  <conditionalFormatting sqref="S509">
    <cfRule type="notContainsBlanks" dxfId="3" priority="17243">
      <formula>LEN(TRIM(S509))&gt;0</formula>
    </cfRule>
  </conditionalFormatting>
  <conditionalFormatting sqref="U509">
    <cfRule type="notContainsBlanks" dxfId="4" priority="17113">
      <formula>LEN(TRIM(U509))&gt;0</formula>
    </cfRule>
  </conditionalFormatting>
  <conditionalFormatting sqref="W509">
    <cfRule type="notContainsBlanks" dxfId="0" priority="17754">
      <formula>LEN(TRIM(W509))&gt;0</formula>
    </cfRule>
  </conditionalFormatting>
  <conditionalFormatting sqref="Y509">
    <cfRule type="notContainsBlanks" dxfId="5" priority="17624">
      <formula>LEN(TRIM(Y509))&gt;0</formula>
    </cfRule>
  </conditionalFormatting>
  <conditionalFormatting sqref="Z509">
    <cfRule type="notContainsBlanks" dxfId="6" priority="17494">
      <formula>LEN(TRIM(Z509))&gt;0</formula>
    </cfRule>
  </conditionalFormatting>
  <conditionalFormatting sqref="AB509">
    <cfRule type="cellIs" dxfId="7" priority="17373" operator="notEqual">
      <formula>0</formula>
    </cfRule>
  </conditionalFormatting>
  <conditionalFormatting sqref="Q510">
    <cfRule type="notContainsBlanks" dxfId="1" priority="18117">
      <formula>LEN(TRIM(Q510))&gt;0</formula>
    </cfRule>
  </conditionalFormatting>
  <conditionalFormatting sqref="R510">
    <cfRule type="notContainsBlanks" dxfId="2" priority="17988">
      <formula>LEN(TRIM(R510))&gt;0</formula>
    </cfRule>
  </conditionalFormatting>
  <conditionalFormatting sqref="S510">
    <cfRule type="notContainsBlanks" dxfId="3" priority="17217">
      <formula>LEN(TRIM(S510))&gt;0</formula>
    </cfRule>
  </conditionalFormatting>
  <conditionalFormatting sqref="U510">
    <cfRule type="notContainsBlanks" dxfId="4" priority="17087">
      <formula>LEN(TRIM(U510))&gt;0</formula>
    </cfRule>
  </conditionalFormatting>
  <conditionalFormatting sqref="W510">
    <cfRule type="notContainsBlanks" dxfId="0" priority="17728">
      <formula>LEN(TRIM(W510))&gt;0</formula>
    </cfRule>
  </conditionalFormatting>
  <conditionalFormatting sqref="Y510">
    <cfRule type="notContainsBlanks" dxfId="5" priority="17598">
      <formula>LEN(TRIM(Y510))&gt;0</formula>
    </cfRule>
  </conditionalFormatting>
  <conditionalFormatting sqref="Z510">
    <cfRule type="notContainsBlanks" dxfId="6" priority="17468">
      <formula>LEN(TRIM(Z510))&gt;0</formula>
    </cfRule>
  </conditionalFormatting>
  <conditionalFormatting sqref="AB510">
    <cfRule type="cellIs" dxfId="7" priority="17347" operator="notEqual">
      <formula>0</formula>
    </cfRule>
  </conditionalFormatting>
  <conditionalFormatting sqref="Q511">
    <cfRule type="notContainsBlanks" dxfId="1" priority="18092">
      <formula>LEN(TRIM(Q511))&gt;0</formula>
    </cfRule>
  </conditionalFormatting>
  <conditionalFormatting sqref="R511">
    <cfRule type="notContainsBlanks" dxfId="2" priority="17962">
      <formula>LEN(TRIM(R511))&gt;0</formula>
    </cfRule>
  </conditionalFormatting>
  <conditionalFormatting sqref="S511">
    <cfRule type="notContainsBlanks" dxfId="3" priority="17191">
      <formula>LEN(TRIM(S511))&gt;0</formula>
    </cfRule>
  </conditionalFormatting>
  <conditionalFormatting sqref="U511">
    <cfRule type="notContainsBlanks" dxfId="4" priority="17061">
      <formula>LEN(TRIM(U511))&gt;0</formula>
    </cfRule>
  </conditionalFormatting>
  <conditionalFormatting sqref="W511">
    <cfRule type="notContainsBlanks" dxfId="0" priority="17702">
      <formula>LEN(TRIM(W511))&gt;0</formula>
    </cfRule>
  </conditionalFormatting>
  <conditionalFormatting sqref="Y511">
    <cfRule type="notContainsBlanks" dxfId="5" priority="17572">
      <formula>LEN(TRIM(Y511))&gt;0</formula>
    </cfRule>
  </conditionalFormatting>
  <conditionalFormatting sqref="Z511">
    <cfRule type="notContainsBlanks" dxfId="6" priority="17442">
      <formula>LEN(TRIM(Z511))&gt;0</formula>
    </cfRule>
  </conditionalFormatting>
  <conditionalFormatting sqref="AB511">
    <cfRule type="cellIs" dxfId="7" priority="17321" operator="notEqual">
      <formula>0</formula>
    </cfRule>
  </conditionalFormatting>
  <conditionalFormatting sqref="Q514">
    <cfRule type="notContainsBlanks" dxfId="1" priority="17035">
      <formula>LEN(TRIM(Q514))&gt;0</formula>
    </cfRule>
  </conditionalFormatting>
  <conditionalFormatting sqref="R514">
    <cfRule type="notContainsBlanks" dxfId="2" priority="17009">
      <formula>LEN(TRIM(R514))&gt;0</formula>
    </cfRule>
  </conditionalFormatting>
  <conditionalFormatting sqref="S514">
    <cfRule type="notContainsBlanks" dxfId="3" priority="16851">
      <formula>LEN(TRIM(S514))&gt;0</formula>
    </cfRule>
  </conditionalFormatting>
  <conditionalFormatting sqref="U514">
    <cfRule type="notContainsBlanks" dxfId="4" priority="16825">
      <formula>LEN(TRIM(U514))&gt;0</formula>
    </cfRule>
  </conditionalFormatting>
  <conditionalFormatting sqref="W514">
    <cfRule type="notContainsBlanks" dxfId="0" priority="16957">
      <formula>LEN(TRIM(W514))&gt;0</formula>
    </cfRule>
  </conditionalFormatting>
  <conditionalFormatting sqref="Y514">
    <cfRule type="notContainsBlanks" dxfId="5" priority="16931">
      <formula>LEN(TRIM(Y514))&gt;0</formula>
    </cfRule>
  </conditionalFormatting>
  <conditionalFormatting sqref="Z514">
    <cfRule type="notContainsBlanks" dxfId="6" priority="16905">
      <formula>LEN(TRIM(Z514))&gt;0</formula>
    </cfRule>
  </conditionalFormatting>
  <conditionalFormatting sqref="AB514">
    <cfRule type="cellIs" dxfId="7" priority="16877" operator="notEqual">
      <formula>0</formula>
    </cfRule>
  </conditionalFormatting>
  <conditionalFormatting sqref="Q516">
    <cfRule type="notContainsBlanks" dxfId="1" priority="16799">
      <formula>LEN(TRIM(Q516))&gt;0</formula>
    </cfRule>
  </conditionalFormatting>
  <conditionalFormatting sqref="R516">
    <cfRule type="notContainsBlanks" dxfId="2" priority="16695">
      <formula>LEN(TRIM(R516))&gt;0</formula>
    </cfRule>
  </conditionalFormatting>
  <conditionalFormatting sqref="S516">
    <cfRule type="notContainsBlanks" dxfId="3" priority="16149">
      <formula>LEN(TRIM(S516))&gt;0</formula>
    </cfRule>
  </conditionalFormatting>
  <conditionalFormatting sqref="U516">
    <cfRule type="notContainsBlanks" dxfId="4" priority="16045">
      <formula>LEN(TRIM(U516))&gt;0</formula>
    </cfRule>
  </conditionalFormatting>
  <conditionalFormatting sqref="W516">
    <cfRule type="notContainsBlanks" dxfId="0" priority="16487">
      <formula>LEN(TRIM(W516))&gt;0</formula>
    </cfRule>
  </conditionalFormatting>
  <conditionalFormatting sqref="Y516">
    <cfRule type="notContainsBlanks" dxfId="5" priority="16383">
      <formula>LEN(TRIM(Y516))&gt;0</formula>
    </cfRule>
  </conditionalFormatting>
  <conditionalFormatting sqref="Z516">
    <cfRule type="notContainsBlanks" dxfId="6" priority="16279">
      <formula>LEN(TRIM(Z516))&gt;0</formula>
    </cfRule>
  </conditionalFormatting>
  <conditionalFormatting sqref="Q517">
    <cfRule type="notContainsBlanks" dxfId="1" priority="16773">
      <formula>LEN(TRIM(Q517))&gt;0</formula>
    </cfRule>
  </conditionalFormatting>
  <conditionalFormatting sqref="R517">
    <cfRule type="notContainsBlanks" dxfId="2" priority="16669">
      <formula>LEN(TRIM(R517))&gt;0</formula>
    </cfRule>
  </conditionalFormatting>
  <conditionalFormatting sqref="S517">
    <cfRule type="notContainsBlanks" dxfId="3" priority="16123">
      <formula>LEN(TRIM(S517))&gt;0</formula>
    </cfRule>
  </conditionalFormatting>
  <conditionalFormatting sqref="U517">
    <cfRule type="notContainsBlanks" dxfId="4" priority="16019">
      <formula>LEN(TRIM(U517))&gt;0</formula>
    </cfRule>
  </conditionalFormatting>
  <conditionalFormatting sqref="W517">
    <cfRule type="notContainsBlanks" dxfId="0" priority="16461">
      <formula>LEN(TRIM(W517))&gt;0</formula>
    </cfRule>
  </conditionalFormatting>
  <conditionalFormatting sqref="Y517">
    <cfRule type="notContainsBlanks" dxfId="5" priority="16357">
      <formula>LEN(TRIM(Y517))&gt;0</formula>
    </cfRule>
  </conditionalFormatting>
  <conditionalFormatting sqref="Z517">
    <cfRule type="notContainsBlanks" dxfId="6" priority="16253">
      <formula>LEN(TRIM(Z517))&gt;0</formula>
    </cfRule>
  </conditionalFormatting>
  <conditionalFormatting sqref="Q518">
    <cfRule type="notContainsBlanks" dxfId="1" priority="16747">
      <formula>LEN(TRIM(Q518))&gt;0</formula>
    </cfRule>
  </conditionalFormatting>
  <conditionalFormatting sqref="R518">
    <cfRule type="notContainsBlanks" dxfId="2" priority="16643">
      <formula>LEN(TRIM(R518))&gt;0</formula>
    </cfRule>
  </conditionalFormatting>
  <conditionalFormatting sqref="S518">
    <cfRule type="notContainsBlanks" dxfId="3" priority="16097">
      <formula>LEN(TRIM(S518))&gt;0</formula>
    </cfRule>
  </conditionalFormatting>
  <conditionalFormatting sqref="U518">
    <cfRule type="notContainsBlanks" dxfId="4" priority="15994">
      <formula>LEN(TRIM(U518))&gt;0</formula>
    </cfRule>
  </conditionalFormatting>
  <conditionalFormatting sqref="W518">
    <cfRule type="notContainsBlanks" dxfId="0" priority="16435">
      <formula>LEN(TRIM(W518))&gt;0</formula>
    </cfRule>
  </conditionalFormatting>
  <conditionalFormatting sqref="Y518">
    <cfRule type="notContainsBlanks" dxfId="5" priority="16331">
      <formula>LEN(TRIM(Y518))&gt;0</formula>
    </cfRule>
  </conditionalFormatting>
  <conditionalFormatting sqref="Z518">
    <cfRule type="notContainsBlanks" dxfId="6" priority="16227">
      <formula>LEN(TRIM(Z518))&gt;0</formula>
    </cfRule>
  </conditionalFormatting>
  <conditionalFormatting sqref="Q519">
    <cfRule type="notContainsBlanks" dxfId="1" priority="16721">
      <formula>LEN(TRIM(Q519))&gt;0</formula>
    </cfRule>
  </conditionalFormatting>
  <conditionalFormatting sqref="R519">
    <cfRule type="notContainsBlanks" dxfId="2" priority="16617">
      <formula>LEN(TRIM(R519))&gt;0</formula>
    </cfRule>
  </conditionalFormatting>
  <conditionalFormatting sqref="S519">
    <cfRule type="notContainsBlanks" dxfId="3" priority="16071">
      <formula>LEN(TRIM(S519))&gt;0</formula>
    </cfRule>
  </conditionalFormatting>
  <conditionalFormatting sqref="U519">
    <cfRule type="notContainsBlanks" dxfId="4" priority="15968">
      <formula>LEN(TRIM(U519))&gt;0</formula>
    </cfRule>
  </conditionalFormatting>
  <conditionalFormatting sqref="W519">
    <cfRule type="notContainsBlanks" dxfId="0" priority="16409">
      <formula>LEN(TRIM(W519))&gt;0</formula>
    </cfRule>
  </conditionalFormatting>
  <conditionalFormatting sqref="Y519">
    <cfRule type="notContainsBlanks" dxfId="5" priority="16305">
      <formula>LEN(TRIM(Y519))&gt;0</formula>
    </cfRule>
  </conditionalFormatting>
  <conditionalFormatting sqref="Z519">
    <cfRule type="notContainsBlanks" dxfId="6" priority="16201">
      <formula>LEN(TRIM(Z519))&gt;0</formula>
    </cfRule>
  </conditionalFormatting>
  <conditionalFormatting sqref="AB519">
    <cfRule type="cellIs" dxfId="7" priority="16175" operator="notEqual">
      <formula>0</formula>
    </cfRule>
  </conditionalFormatting>
  <conditionalFormatting sqref="Q521">
    <cfRule type="notContainsBlanks" dxfId="1" priority="15942">
      <formula>LEN(TRIM(Q521))&gt;0</formula>
    </cfRule>
  </conditionalFormatting>
  <conditionalFormatting sqref="R521">
    <cfRule type="notContainsBlanks" dxfId="2" priority="15812">
      <formula>LEN(TRIM(R521))&gt;0</formula>
    </cfRule>
  </conditionalFormatting>
  <conditionalFormatting sqref="S521">
    <cfRule type="notContainsBlanks" dxfId="3" priority="15030">
      <formula>LEN(TRIM(S521))&gt;0</formula>
    </cfRule>
  </conditionalFormatting>
  <conditionalFormatting sqref="U521">
    <cfRule type="notContainsBlanks" dxfId="4" priority="14900">
      <formula>LEN(TRIM(U521))&gt;0</formula>
    </cfRule>
  </conditionalFormatting>
  <conditionalFormatting sqref="W521">
    <cfRule type="notContainsBlanks" dxfId="0" priority="15552">
      <formula>LEN(TRIM(W521))&gt;0</formula>
    </cfRule>
  </conditionalFormatting>
  <conditionalFormatting sqref="Y521">
    <cfRule type="notContainsBlanks" dxfId="5" priority="15422">
      <formula>LEN(TRIM(Y521))&gt;0</formula>
    </cfRule>
  </conditionalFormatting>
  <conditionalFormatting sqref="Z521">
    <cfRule type="notContainsBlanks" dxfId="6" priority="15292">
      <formula>LEN(TRIM(Z521))&gt;0</formula>
    </cfRule>
  </conditionalFormatting>
  <conditionalFormatting sqref="AB521">
    <cfRule type="cellIs" dxfId="7" priority="15160" operator="notEqual">
      <formula>0</formula>
    </cfRule>
  </conditionalFormatting>
  <conditionalFormatting sqref="Q522">
    <cfRule type="notContainsBlanks" dxfId="1" priority="15916">
      <formula>LEN(TRIM(Q522))&gt;0</formula>
    </cfRule>
  </conditionalFormatting>
  <conditionalFormatting sqref="R522">
    <cfRule type="notContainsBlanks" dxfId="2" priority="15786">
      <formula>LEN(TRIM(R522))&gt;0</formula>
    </cfRule>
  </conditionalFormatting>
  <conditionalFormatting sqref="S522">
    <cfRule type="notContainsBlanks" dxfId="3" priority="15004">
      <formula>LEN(TRIM(S522))&gt;0</formula>
    </cfRule>
  </conditionalFormatting>
  <conditionalFormatting sqref="U522">
    <cfRule type="notContainsBlanks" dxfId="4" priority="14874">
      <formula>LEN(TRIM(U522))&gt;0</formula>
    </cfRule>
  </conditionalFormatting>
  <conditionalFormatting sqref="W522">
    <cfRule type="notContainsBlanks" dxfId="0" priority="15526">
      <formula>LEN(TRIM(W522))&gt;0</formula>
    </cfRule>
  </conditionalFormatting>
  <conditionalFormatting sqref="Y522">
    <cfRule type="notContainsBlanks" dxfId="5" priority="15396">
      <formula>LEN(TRIM(Y522))&gt;0</formula>
    </cfRule>
  </conditionalFormatting>
  <conditionalFormatting sqref="Z522">
    <cfRule type="notContainsBlanks" dxfId="6" priority="15266">
      <formula>LEN(TRIM(Z522))&gt;0</formula>
    </cfRule>
  </conditionalFormatting>
  <conditionalFormatting sqref="AB522">
    <cfRule type="cellIs" dxfId="7" priority="15134" operator="notEqual">
      <formula>0</formula>
    </cfRule>
  </conditionalFormatting>
  <conditionalFormatting sqref="Q523">
    <cfRule type="notContainsBlanks" dxfId="1" priority="15890">
      <formula>LEN(TRIM(Q523))&gt;0</formula>
    </cfRule>
  </conditionalFormatting>
  <conditionalFormatting sqref="R523">
    <cfRule type="notContainsBlanks" dxfId="2" priority="15760">
      <formula>LEN(TRIM(R523))&gt;0</formula>
    </cfRule>
  </conditionalFormatting>
  <conditionalFormatting sqref="S523">
    <cfRule type="notContainsBlanks" dxfId="3" priority="14978">
      <formula>LEN(TRIM(S523))&gt;0</formula>
    </cfRule>
  </conditionalFormatting>
  <conditionalFormatting sqref="U523">
    <cfRule type="notContainsBlanks" dxfId="4" priority="14848">
      <formula>LEN(TRIM(U523))&gt;0</formula>
    </cfRule>
  </conditionalFormatting>
  <conditionalFormatting sqref="W523">
    <cfRule type="notContainsBlanks" dxfId="0" priority="15500">
      <formula>LEN(TRIM(W523))&gt;0</formula>
    </cfRule>
  </conditionalFormatting>
  <conditionalFormatting sqref="Y523">
    <cfRule type="notContainsBlanks" dxfId="5" priority="15370">
      <formula>LEN(TRIM(Y523))&gt;0</formula>
    </cfRule>
  </conditionalFormatting>
  <conditionalFormatting sqref="Z523">
    <cfRule type="notContainsBlanks" dxfId="6" priority="15240">
      <formula>LEN(TRIM(Z523))&gt;0</formula>
    </cfRule>
  </conditionalFormatting>
  <conditionalFormatting sqref="AB523">
    <cfRule type="cellIs" dxfId="7" priority="15108" operator="notEqual">
      <formula>0</formula>
    </cfRule>
  </conditionalFormatting>
  <conditionalFormatting sqref="Q524">
    <cfRule type="notContainsBlanks" dxfId="1" priority="15864">
      <formula>LEN(TRIM(Q524))&gt;0</formula>
    </cfRule>
  </conditionalFormatting>
  <conditionalFormatting sqref="R524">
    <cfRule type="notContainsBlanks" dxfId="2" priority="15734">
      <formula>LEN(TRIM(R524))&gt;0</formula>
    </cfRule>
  </conditionalFormatting>
  <conditionalFormatting sqref="S524">
    <cfRule type="notContainsBlanks" dxfId="3" priority="14952">
      <formula>LEN(TRIM(S524))&gt;0</formula>
    </cfRule>
  </conditionalFormatting>
  <conditionalFormatting sqref="U524">
    <cfRule type="notContainsBlanks" dxfId="4" priority="14822">
      <formula>LEN(TRIM(U524))&gt;0</formula>
    </cfRule>
  </conditionalFormatting>
  <conditionalFormatting sqref="W524">
    <cfRule type="notContainsBlanks" dxfId="0" priority="15474">
      <formula>LEN(TRIM(W524))&gt;0</formula>
    </cfRule>
  </conditionalFormatting>
  <conditionalFormatting sqref="Y524">
    <cfRule type="notContainsBlanks" dxfId="5" priority="15344">
      <formula>LEN(TRIM(Y524))&gt;0</formula>
    </cfRule>
  </conditionalFormatting>
  <conditionalFormatting sqref="Z524">
    <cfRule type="notContainsBlanks" dxfId="6" priority="15214">
      <formula>LEN(TRIM(Z524))&gt;0</formula>
    </cfRule>
  </conditionalFormatting>
  <conditionalFormatting sqref="AB524">
    <cfRule type="cellIs" dxfId="7" priority="15082" operator="notEqual">
      <formula>0</formula>
    </cfRule>
  </conditionalFormatting>
  <conditionalFormatting sqref="Q525">
    <cfRule type="notContainsBlanks" dxfId="1" priority="15838">
      <formula>LEN(TRIM(Q525))&gt;0</formula>
    </cfRule>
  </conditionalFormatting>
  <conditionalFormatting sqref="R525">
    <cfRule type="notContainsBlanks" dxfId="2" priority="15708">
      <formula>LEN(TRIM(R525))&gt;0</formula>
    </cfRule>
  </conditionalFormatting>
  <conditionalFormatting sqref="S525">
    <cfRule type="notContainsBlanks" dxfId="3" priority="14926">
      <formula>LEN(TRIM(S525))&gt;0</formula>
    </cfRule>
  </conditionalFormatting>
  <conditionalFormatting sqref="U525">
    <cfRule type="notContainsBlanks" dxfId="4" priority="14796">
      <formula>LEN(TRIM(U525))&gt;0</formula>
    </cfRule>
  </conditionalFormatting>
  <conditionalFormatting sqref="W525">
    <cfRule type="notContainsBlanks" dxfId="0" priority="15448">
      <formula>LEN(TRIM(W525))&gt;0</formula>
    </cfRule>
  </conditionalFormatting>
  <conditionalFormatting sqref="Y525">
    <cfRule type="notContainsBlanks" dxfId="5" priority="15318">
      <formula>LEN(TRIM(Y525))&gt;0</formula>
    </cfRule>
  </conditionalFormatting>
  <conditionalFormatting sqref="Z525">
    <cfRule type="notContainsBlanks" dxfId="6" priority="15188">
      <formula>LEN(TRIM(Z525))&gt;0</formula>
    </cfRule>
  </conditionalFormatting>
  <conditionalFormatting sqref="AB525">
    <cfRule type="cellIs" dxfId="7" priority="15056" operator="notEqual">
      <formula>0</formula>
    </cfRule>
  </conditionalFormatting>
  <conditionalFormatting sqref="Q528">
    <cfRule type="notContainsBlanks" dxfId="1" priority="14770">
      <formula>LEN(TRIM(Q528))&gt;0</formula>
    </cfRule>
  </conditionalFormatting>
  <conditionalFormatting sqref="R528">
    <cfRule type="notContainsBlanks" dxfId="2" priority="14693">
      <formula>LEN(TRIM(R528))&gt;0</formula>
    </cfRule>
  </conditionalFormatting>
  <conditionalFormatting sqref="S528">
    <cfRule type="notContainsBlanks" dxfId="3" priority="14219">
      <formula>LEN(TRIM(S528))&gt;0</formula>
    </cfRule>
  </conditionalFormatting>
  <conditionalFormatting sqref="U528">
    <cfRule type="notContainsBlanks" dxfId="4" priority="14141">
      <formula>LEN(TRIM(U528))&gt;0</formula>
    </cfRule>
  </conditionalFormatting>
  <conditionalFormatting sqref="W528">
    <cfRule type="notContainsBlanks" dxfId="0" priority="14537">
      <formula>LEN(TRIM(W528))&gt;0</formula>
    </cfRule>
  </conditionalFormatting>
  <conditionalFormatting sqref="Y528">
    <cfRule type="notContainsBlanks" dxfId="5" priority="14459">
      <formula>LEN(TRIM(Y528))&gt;0</formula>
    </cfRule>
  </conditionalFormatting>
  <conditionalFormatting sqref="Z528">
    <cfRule type="notContainsBlanks" dxfId="6" priority="14381">
      <formula>LEN(TRIM(Z528))&gt;0</formula>
    </cfRule>
  </conditionalFormatting>
  <conditionalFormatting sqref="AB528">
    <cfRule type="cellIs" dxfId="7" priority="14297" operator="notEqual">
      <formula>0</formula>
    </cfRule>
  </conditionalFormatting>
  <conditionalFormatting sqref="Q529">
    <cfRule type="notContainsBlanks" dxfId="1" priority="14744">
      <formula>LEN(TRIM(Q529))&gt;0</formula>
    </cfRule>
  </conditionalFormatting>
  <conditionalFormatting sqref="R529">
    <cfRule type="notContainsBlanks" dxfId="2" priority="14667">
      <formula>LEN(TRIM(R529))&gt;0</formula>
    </cfRule>
  </conditionalFormatting>
  <conditionalFormatting sqref="S529">
    <cfRule type="notContainsBlanks" dxfId="3" priority="14193">
      <formula>LEN(TRIM(S529))&gt;0</formula>
    </cfRule>
  </conditionalFormatting>
  <conditionalFormatting sqref="U529">
    <cfRule type="notContainsBlanks" dxfId="4" priority="14115">
      <formula>LEN(TRIM(U529))&gt;0</formula>
    </cfRule>
  </conditionalFormatting>
  <conditionalFormatting sqref="W529">
    <cfRule type="notContainsBlanks" dxfId="0" priority="14511">
      <formula>LEN(TRIM(W529))&gt;0</formula>
    </cfRule>
  </conditionalFormatting>
  <conditionalFormatting sqref="Y529">
    <cfRule type="notContainsBlanks" dxfId="5" priority="14433">
      <formula>LEN(TRIM(Y529))&gt;0</formula>
    </cfRule>
  </conditionalFormatting>
  <conditionalFormatting sqref="Z529">
    <cfRule type="notContainsBlanks" dxfId="6" priority="14355">
      <formula>LEN(TRIM(Z529))&gt;0</formula>
    </cfRule>
  </conditionalFormatting>
  <conditionalFormatting sqref="AB529">
    <cfRule type="cellIs" dxfId="7" priority="14271" operator="notEqual">
      <formula>0</formula>
    </cfRule>
  </conditionalFormatting>
  <conditionalFormatting sqref="Q530">
    <cfRule type="notContainsBlanks" dxfId="1" priority="14718">
      <formula>LEN(TRIM(Q530))&gt;0</formula>
    </cfRule>
  </conditionalFormatting>
  <conditionalFormatting sqref="R530">
    <cfRule type="notContainsBlanks" dxfId="2" priority="14641">
      <formula>LEN(TRIM(R530))&gt;0</formula>
    </cfRule>
  </conditionalFormatting>
  <conditionalFormatting sqref="S530">
    <cfRule type="notContainsBlanks" dxfId="3" priority="14167">
      <formula>LEN(TRIM(S530))&gt;0</formula>
    </cfRule>
  </conditionalFormatting>
  <conditionalFormatting sqref="U530">
    <cfRule type="notContainsBlanks" dxfId="4" priority="14089">
      <formula>LEN(TRIM(U530))&gt;0</formula>
    </cfRule>
  </conditionalFormatting>
  <conditionalFormatting sqref="W530">
    <cfRule type="notContainsBlanks" dxfId="0" priority="14485">
      <formula>LEN(TRIM(W530))&gt;0</formula>
    </cfRule>
  </conditionalFormatting>
  <conditionalFormatting sqref="Y530">
    <cfRule type="notContainsBlanks" dxfId="5" priority="14407">
      <formula>LEN(TRIM(Y530))&gt;0</formula>
    </cfRule>
  </conditionalFormatting>
  <conditionalFormatting sqref="Z530">
    <cfRule type="notContainsBlanks" dxfId="6" priority="14329">
      <formula>LEN(TRIM(Z530))&gt;0</formula>
    </cfRule>
  </conditionalFormatting>
  <conditionalFormatting sqref="AB530">
    <cfRule type="cellIs" dxfId="7" priority="14245" operator="notEqual">
      <formula>0</formula>
    </cfRule>
  </conditionalFormatting>
  <conditionalFormatting sqref="Q531">
    <cfRule type="notContainsBlanks" dxfId="1" priority="19057">
      <formula>LEN(TRIM(Q531))&gt;0</formula>
    </cfRule>
  </conditionalFormatting>
  <conditionalFormatting sqref="W531">
    <cfRule type="notContainsBlanks" dxfId="0" priority="19135">
      <formula>LEN(TRIM(W531))&gt;0</formula>
    </cfRule>
  </conditionalFormatting>
  <conditionalFormatting sqref="Y531">
    <cfRule type="notContainsBlanks" dxfId="5" priority="19109">
      <formula>LEN(TRIM(Y531))&gt;0</formula>
    </cfRule>
  </conditionalFormatting>
  <conditionalFormatting sqref="Z531">
    <cfRule type="notContainsBlanks" dxfId="6" priority="19083">
      <formula>LEN(TRIM(Z531))&gt;0</formula>
    </cfRule>
  </conditionalFormatting>
  <conditionalFormatting sqref="AA531">
    <cfRule type="cellIs" dxfId="8" priority="19005" operator="equal">
      <formula>2</formula>
    </cfRule>
    <cfRule type="cellIs" dxfId="8" priority="18979" operator="equal">
      <formula>4</formula>
    </cfRule>
  </conditionalFormatting>
  <conditionalFormatting sqref="W533">
    <cfRule type="notContainsBlanks" dxfId="0" priority="19320">
      <formula>LEN(TRIM(W533))&gt;0</formula>
    </cfRule>
  </conditionalFormatting>
  <conditionalFormatting sqref="Q536">
    <cfRule type="notContainsBlanks" dxfId="1" priority="18874">
      <formula>LEN(TRIM(Q536))&gt;0</formula>
    </cfRule>
  </conditionalFormatting>
  <conditionalFormatting sqref="R536">
    <cfRule type="notContainsBlanks" dxfId="2" priority="18796">
      <formula>LEN(TRIM(R536))&gt;0</formula>
    </cfRule>
  </conditionalFormatting>
  <conditionalFormatting sqref="S536">
    <cfRule type="notContainsBlanks" dxfId="3" priority="18350">
      <formula>LEN(TRIM(S536))&gt;0</formula>
    </cfRule>
  </conditionalFormatting>
  <conditionalFormatting sqref="U536">
    <cfRule type="notContainsBlanks" dxfId="4" priority="18272">
      <formula>LEN(TRIM(U536))&gt;0</formula>
    </cfRule>
  </conditionalFormatting>
  <conditionalFormatting sqref="W536">
    <cfRule type="notContainsBlanks" dxfId="0" priority="18640">
      <formula>LEN(TRIM(W536))&gt;0</formula>
    </cfRule>
  </conditionalFormatting>
  <conditionalFormatting sqref="Y536">
    <cfRule type="notContainsBlanks" dxfId="5" priority="18562">
      <formula>LEN(TRIM(Y536))&gt;0</formula>
    </cfRule>
  </conditionalFormatting>
  <conditionalFormatting sqref="Z536">
    <cfRule type="notContainsBlanks" dxfId="6" priority="18484">
      <formula>LEN(TRIM(Z536))&gt;0</formula>
    </cfRule>
  </conditionalFormatting>
  <conditionalFormatting sqref="AB536">
    <cfRule type="cellIs" dxfId="7" priority="18402" operator="notEqual">
      <formula>0</formula>
    </cfRule>
  </conditionalFormatting>
  <conditionalFormatting sqref="Q537">
    <cfRule type="notContainsBlanks" dxfId="1" priority="18848">
      <formula>LEN(TRIM(Q537))&gt;0</formula>
    </cfRule>
  </conditionalFormatting>
  <conditionalFormatting sqref="R537">
    <cfRule type="notContainsBlanks" dxfId="2" priority="18770">
      <formula>LEN(TRIM(R537))&gt;0</formula>
    </cfRule>
  </conditionalFormatting>
  <conditionalFormatting sqref="S537">
    <cfRule type="notContainsBlanks" dxfId="3" priority="18324">
      <formula>LEN(TRIM(S537))&gt;0</formula>
    </cfRule>
  </conditionalFormatting>
  <conditionalFormatting sqref="U537">
    <cfRule type="notContainsBlanks" dxfId="4" priority="18246">
      <formula>LEN(TRIM(U537))&gt;0</formula>
    </cfRule>
  </conditionalFormatting>
  <conditionalFormatting sqref="W537">
    <cfRule type="notContainsBlanks" dxfId="0" priority="18614">
      <formula>LEN(TRIM(W537))&gt;0</formula>
    </cfRule>
  </conditionalFormatting>
  <conditionalFormatting sqref="Y537">
    <cfRule type="notContainsBlanks" dxfId="5" priority="18536">
      <formula>LEN(TRIM(Y537))&gt;0</formula>
    </cfRule>
  </conditionalFormatting>
  <conditionalFormatting sqref="Z537">
    <cfRule type="notContainsBlanks" dxfId="6" priority="18458">
      <formula>LEN(TRIM(Z537))&gt;0</formula>
    </cfRule>
  </conditionalFormatting>
  <conditionalFormatting sqref="Q538">
    <cfRule type="notContainsBlanks" dxfId="1" priority="18822">
      <formula>LEN(TRIM(Q538))&gt;0</formula>
    </cfRule>
  </conditionalFormatting>
  <conditionalFormatting sqref="R538">
    <cfRule type="notContainsBlanks" dxfId="2" priority="18744">
      <formula>LEN(TRIM(R538))&gt;0</formula>
    </cfRule>
  </conditionalFormatting>
  <conditionalFormatting sqref="S538">
    <cfRule type="notContainsBlanks" dxfId="3" priority="18298">
      <formula>LEN(TRIM(S538))&gt;0</formula>
    </cfRule>
  </conditionalFormatting>
  <conditionalFormatting sqref="U538">
    <cfRule type="notContainsBlanks" dxfId="4" priority="18220">
      <formula>LEN(TRIM(U538))&gt;0</formula>
    </cfRule>
  </conditionalFormatting>
  <conditionalFormatting sqref="W538">
    <cfRule type="notContainsBlanks" dxfId="0" priority="18588">
      <formula>LEN(TRIM(W538))&gt;0</formula>
    </cfRule>
  </conditionalFormatting>
  <conditionalFormatting sqref="Y538">
    <cfRule type="notContainsBlanks" dxfId="5" priority="18510">
      <formula>LEN(TRIM(Y538))&gt;0</formula>
    </cfRule>
  </conditionalFormatting>
  <conditionalFormatting sqref="Z538">
    <cfRule type="notContainsBlanks" dxfId="6" priority="18432">
      <formula>LEN(TRIM(Z538))&gt;0</formula>
    </cfRule>
  </conditionalFormatting>
  <conditionalFormatting sqref="AB538">
    <cfRule type="cellIs" dxfId="7" priority="18376" operator="notEqual">
      <formula>0</formula>
    </cfRule>
  </conditionalFormatting>
  <conditionalFormatting sqref="Q540">
    <cfRule type="notContainsBlanks" dxfId="1" priority="18194">
      <formula>LEN(TRIM(Q540))&gt;0</formula>
    </cfRule>
  </conditionalFormatting>
  <conditionalFormatting sqref="R540">
    <cfRule type="notContainsBlanks" dxfId="2" priority="18065">
      <formula>LEN(TRIM(R540))&gt;0</formula>
    </cfRule>
  </conditionalFormatting>
  <conditionalFormatting sqref="S540">
    <cfRule type="notContainsBlanks" dxfId="3" priority="17294">
      <formula>LEN(TRIM(S540))&gt;0</formula>
    </cfRule>
  </conditionalFormatting>
  <conditionalFormatting sqref="U540">
    <cfRule type="notContainsBlanks" dxfId="4" priority="17164">
      <formula>LEN(TRIM(U540))&gt;0</formula>
    </cfRule>
  </conditionalFormatting>
  <conditionalFormatting sqref="W540">
    <cfRule type="notContainsBlanks" dxfId="0" priority="17805">
      <formula>LEN(TRIM(W540))&gt;0</formula>
    </cfRule>
  </conditionalFormatting>
  <conditionalFormatting sqref="Y540">
    <cfRule type="notContainsBlanks" dxfId="5" priority="17675">
      <formula>LEN(TRIM(Y540))&gt;0</formula>
    </cfRule>
  </conditionalFormatting>
  <conditionalFormatting sqref="Z540">
    <cfRule type="notContainsBlanks" dxfId="6" priority="17545">
      <formula>LEN(TRIM(Z540))&gt;0</formula>
    </cfRule>
  </conditionalFormatting>
  <conditionalFormatting sqref="AB540">
    <cfRule type="cellIs" dxfId="7" priority="17420" operator="notEqual">
      <formula>0</formula>
    </cfRule>
  </conditionalFormatting>
  <conditionalFormatting sqref="Q541">
    <cfRule type="notContainsBlanks" dxfId="1" priority="18168">
      <formula>LEN(TRIM(Q541))&gt;0</formula>
    </cfRule>
  </conditionalFormatting>
  <conditionalFormatting sqref="R541">
    <cfRule type="notContainsBlanks" dxfId="2" priority="18039">
      <formula>LEN(TRIM(R541))&gt;0</formula>
    </cfRule>
  </conditionalFormatting>
  <conditionalFormatting sqref="S541">
    <cfRule type="notContainsBlanks" dxfId="3" priority="17268">
      <formula>LEN(TRIM(S541))&gt;0</formula>
    </cfRule>
  </conditionalFormatting>
  <conditionalFormatting sqref="U541">
    <cfRule type="notContainsBlanks" dxfId="4" priority="17138">
      <formula>LEN(TRIM(U541))&gt;0</formula>
    </cfRule>
  </conditionalFormatting>
  <conditionalFormatting sqref="W541">
    <cfRule type="notContainsBlanks" dxfId="0" priority="17779">
      <formula>LEN(TRIM(W541))&gt;0</formula>
    </cfRule>
  </conditionalFormatting>
  <conditionalFormatting sqref="Y541">
    <cfRule type="notContainsBlanks" dxfId="5" priority="17649">
      <formula>LEN(TRIM(Y541))&gt;0</formula>
    </cfRule>
  </conditionalFormatting>
  <conditionalFormatting sqref="Z541">
    <cfRule type="notContainsBlanks" dxfId="6" priority="17519">
      <formula>LEN(TRIM(Z541))&gt;0</formula>
    </cfRule>
  </conditionalFormatting>
  <conditionalFormatting sqref="AB541">
    <cfRule type="cellIs" dxfId="7" priority="17398" operator="notEqual">
      <formula>0</formula>
    </cfRule>
  </conditionalFormatting>
  <conditionalFormatting sqref="Q542">
    <cfRule type="notContainsBlanks" dxfId="1" priority="18142">
      <formula>LEN(TRIM(Q542))&gt;0</formula>
    </cfRule>
  </conditionalFormatting>
  <conditionalFormatting sqref="R542">
    <cfRule type="notContainsBlanks" dxfId="2" priority="18013">
      <formula>LEN(TRIM(R542))&gt;0</formula>
    </cfRule>
  </conditionalFormatting>
  <conditionalFormatting sqref="S542">
    <cfRule type="notContainsBlanks" dxfId="3" priority="17242">
      <formula>LEN(TRIM(S542))&gt;0</formula>
    </cfRule>
  </conditionalFormatting>
  <conditionalFormatting sqref="U542">
    <cfRule type="notContainsBlanks" dxfId="4" priority="17112">
      <formula>LEN(TRIM(U542))&gt;0</formula>
    </cfRule>
  </conditionalFormatting>
  <conditionalFormatting sqref="W542">
    <cfRule type="notContainsBlanks" dxfId="0" priority="17753">
      <formula>LEN(TRIM(W542))&gt;0</formula>
    </cfRule>
  </conditionalFormatting>
  <conditionalFormatting sqref="Y542">
    <cfRule type="notContainsBlanks" dxfId="5" priority="17623">
      <formula>LEN(TRIM(Y542))&gt;0</formula>
    </cfRule>
  </conditionalFormatting>
  <conditionalFormatting sqref="Z542">
    <cfRule type="notContainsBlanks" dxfId="6" priority="17493">
      <formula>LEN(TRIM(Z542))&gt;0</formula>
    </cfRule>
  </conditionalFormatting>
  <conditionalFormatting sqref="AB542">
    <cfRule type="cellIs" dxfId="7" priority="17372" operator="notEqual">
      <formula>0</formula>
    </cfRule>
  </conditionalFormatting>
  <conditionalFormatting sqref="Q543">
    <cfRule type="notContainsBlanks" dxfId="1" priority="18116">
      <formula>LEN(TRIM(Q543))&gt;0</formula>
    </cfRule>
  </conditionalFormatting>
  <conditionalFormatting sqref="R543">
    <cfRule type="notContainsBlanks" dxfId="2" priority="17987">
      <formula>LEN(TRIM(R543))&gt;0</formula>
    </cfRule>
  </conditionalFormatting>
  <conditionalFormatting sqref="S543">
    <cfRule type="notContainsBlanks" dxfId="3" priority="17216">
      <formula>LEN(TRIM(S543))&gt;0</formula>
    </cfRule>
  </conditionalFormatting>
  <conditionalFormatting sqref="U543">
    <cfRule type="notContainsBlanks" dxfId="4" priority="17086">
      <formula>LEN(TRIM(U543))&gt;0</formula>
    </cfRule>
  </conditionalFormatting>
  <conditionalFormatting sqref="W543">
    <cfRule type="notContainsBlanks" dxfId="0" priority="17727">
      <formula>LEN(TRIM(W543))&gt;0</formula>
    </cfRule>
  </conditionalFormatting>
  <conditionalFormatting sqref="Y543">
    <cfRule type="notContainsBlanks" dxfId="5" priority="17597">
      <formula>LEN(TRIM(Y543))&gt;0</formula>
    </cfRule>
  </conditionalFormatting>
  <conditionalFormatting sqref="Z543">
    <cfRule type="notContainsBlanks" dxfId="6" priority="17467">
      <formula>LEN(TRIM(Z543))&gt;0</formula>
    </cfRule>
  </conditionalFormatting>
  <conditionalFormatting sqref="AB543">
    <cfRule type="cellIs" dxfId="7" priority="17346" operator="notEqual">
      <formula>0</formula>
    </cfRule>
  </conditionalFormatting>
  <conditionalFormatting sqref="Q544">
    <cfRule type="notContainsBlanks" dxfId="1" priority="18091">
      <formula>LEN(TRIM(Q544))&gt;0</formula>
    </cfRule>
  </conditionalFormatting>
  <conditionalFormatting sqref="R544">
    <cfRule type="notContainsBlanks" dxfId="2" priority="17961">
      <formula>LEN(TRIM(R544))&gt;0</formula>
    </cfRule>
  </conditionalFormatting>
  <conditionalFormatting sqref="S544">
    <cfRule type="notContainsBlanks" dxfId="3" priority="17190">
      <formula>LEN(TRIM(S544))&gt;0</formula>
    </cfRule>
  </conditionalFormatting>
  <conditionalFormatting sqref="U544">
    <cfRule type="notContainsBlanks" dxfId="4" priority="17060">
      <formula>LEN(TRIM(U544))&gt;0</formula>
    </cfRule>
  </conditionalFormatting>
  <conditionalFormatting sqref="W544">
    <cfRule type="notContainsBlanks" dxfId="0" priority="17701">
      <formula>LEN(TRIM(W544))&gt;0</formula>
    </cfRule>
  </conditionalFormatting>
  <conditionalFormatting sqref="Y544">
    <cfRule type="notContainsBlanks" dxfId="5" priority="17571">
      <formula>LEN(TRIM(Y544))&gt;0</formula>
    </cfRule>
  </conditionalFormatting>
  <conditionalFormatting sqref="Z544">
    <cfRule type="notContainsBlanks" dxfId="6" priority="17441">
      <formula>LEN(TRIM(Z544))&gt;0</formula>
    </cfRule>
  </conditionalFormatting>
  <conditionalFormatting sqref="AB544">
    <cfRule type="cellIs" dxfId="7" priority="17320" operator="notEqual">
      <formula>0</formula>
    </cfRule>
  </conditionalFormatting>
  <conditionalFormatting sqref="Q547">
    <cfRule type="notContainsBlanks" dxfId="1" priority="17034">
      <formula>LEN(TRIM(Q547))&gt;0</formula>
    </cfRule>
  </conditionalFormatting>
  <conditionalFormatting sqref="R547">
    <cfRule type="notContainsBlanks" dxfId="2" priority="17008">
      <formula>LEN(TRIM(R547))&gt;0</formula>
    </cfRule>
  </conditionalFormatting>
  <conditionalFormatting sqref="S547">
    <cfRule type="notContainsBlanks" dxfId="3" priority="16850">
      <formula>LEN(TRIM(S547))&gt;0</formula>
    </cfRule>
  </conditionalFormatting>
  <conditionalFormatting sqref="U547">
    <cfRule type="notContainsBlanks" dxfId="4" priority="16824">
      <formula>LEN(TRIM(U547))&gt;0</formula>
    </cfRule>
  </conditionalFormatting>
  <conditionalFormatting sqref="W547">
    <cfRule type="notContainsBlanks" dxfId="0" priority="16956">
      <formula>LEN(TRIM(W547))&gt;0</formula>
    </cfRule>
  </conditionalFormatting>
  <conditionalFormatting sqref="Y547">
    <cfRule type="notContainsBlanks" dxfId="5" priority="16930">
      <formula>LEN(TRIM(Y547))&gt;0</formula>
    </cfRule>
  </conditionalFormatting>
  <conditionalFormatting sqref="Z547">
    <cfRule type="notContainsBlanks" dxfId="6" priority="16904">
      <formula>LEN(TRIM(Z547))&gt;0</formula>
    </cfRule>
  </conditionalFormatting>
  <conditionalFormatting sqref="AB547">
    <cfRule type="cellIs" dxfId="7" priority="16876" operator="notEqual">
      <formula>0</formula>
    </cfRule>
  </conditionalFormatting>
  <conditionalFormatting sqref="Q549">
    <cfRule type="notContainsBlanks" dxfId="1" priority="16798">
      <formula>LEN(TRIM(Q549))&gt;0</formula>
    </cfRule>
  </conditionalFormatting>
  <conditionalFormatting sqref="R549">
    <cfRule type="notContainsBlanks" dxfId="2" priority="16694">
      <formula>LEN(TRIM(R549))&gt;0</formula>
    </cfRule>
  </conditionalFormatting>
  <conditionalFormatting sqref="S549">
    <cfRule type="notContainsBlanks" dxfId="3" priority="16148">
      <formula>LEN(TRIM(S549))&gt;0</formula>
    </cfRule>
  </conditionalFormatting>
  <conditionalFormatting sqref="U549">
    <cfRule type="notContainsBlanks" dxfId="4" priority="16044">
      <formula>LEN(TRIM(U549))&gt;0</formula>
    </cfRule>
  </conditionalFormatting>
  <conditionalFormatting sqref="W549">
    <cfRule type="notContainsBlanks" dxfId="0" priority="16486">
      <formula>LEN(TRIM(W549))&gt;0</formula>
    </cfRule>
  </conditionalFormatting>
  <conditionalFormatting sqref="Y549">
    <cfRule type="notContainsBlanks" dxfId="5" priority="16382">
      <formula>LEN(TRIM(Y549))&gt;0</formula>
    </cfRule>
  </conditionalFormatting>
  <conditionalFormatting sqref="Z549">
    <cfRule type="notContainsBlanks" dxfId="6" priority="16278">
      <formula>LEN(TRIM(Z549))&gt;0</formula>
    </cfRule>
  </conditionalFormatting>
  <conditionalFormatting sqref="Q550">
    <cfRule type="notContainsBlanks" dxfId="1" priority="16772">
      <formula>LEN(TRIM(Q550))&gt;0</formula>
    </cfRule>
  </conditionalFormatting>
  <conditionalFormatting sqref="R550">
    <cfRule type="notContainsBlanks" dxfId="2" priority="16668">
      <formula>LEN(TRIM(R550))&gt;0</formula>
    </cfRule>
  </conditionalFormatting>
  <conditionalFormatting sqref="S550">
    <cfRule type="notContainsBlanks" dxfId="3" priority="16122">
      <formula>LEN(TRIM(S550))&gt;0</formula>
    </cfRule>
  </conditionalFormatting>
  <conditionalFormatting sqref="U550">
    <cfRule type="notContainsBlanks" dxfId="4" priority="16018">
      <formula>LEN(TRIM(U550))&gt;0</formula>
    </cfRule>
  </conditionalFormatting>
  <conditionalFormatting sqref="W550">
    <cfRule type="notContainsBlanks" dxfId="0" priority="16460">
      <formula>LEN(TRIM(W550))&gt;0</formula>
    </cfRule>
  </conditionalFormatting>
  <conditionalFormatting sqref="Y550">
    <cfRule type="notContainsBlanks" dxfId="5" priority="16356">
      <formula>LEN(TRIM(Y550))&gt;0</formula>
    </cfRule>
  </conditionalFormatting>
  <conditionalFormatting sqref="Z550">
    <cfRule type="notContainsBlanks" dxfId="6" priority="16252">
      <formula>LEN(TRIM(Z550))&gt;0</formula>
    </cfRule>
  </conditionalFormatting>
  <conditionalFormatting sqref="Q551">
    <cfRule type="notContainsBlanks" dxfId="1" priority="16746">
      <formula>LEN(TRIM(Q551))&gt;0</formula>
    </cfRule>
  </conditionalFormatting>
  <conditionalFormatting sqref="R551">
    <cfRule type="notContainsBlanks" dxfId="2" priority="16642">
      <formula>LEN(TRIM(R551))&gt;0</formula>
    </cfRule>
  </conditionalFormatting>
  <conditionalFormatting sqref="S551">
    <cfRule type="notContainsBlanks" dxfId="3" priority="16096">
      <formula>LEN(TRIM(S551))&gt;0</formula>
    </cfRule>
  </conditionalFormatting>
  <conditionalFormatting sqref="U551">
    <cfRule type="notContainsBlanks" dxfId="4" priority="15993">
      <formula>LEN(TRIM(U551))&gt;0</formula>
    </cfRule>
  </conditionalFormatting>
  <conditionalFormatting sqref="W551">
    <cfRule type="notContainsBlanks" dxfId="0" priority="16434">
      <formula>LEN(TRIM(W551))&gt;0</formula>
    </cfRule>
  </conditionalFormatting>
  <conditionalFormatting sqref="Y551">
    <cfRule type="notContainsBlanks" dxfId="5" priority="16330">
      <formula>LEN(TRIM(Y551))&gt;0</formula>
    </cfRule>
  </conditionalFormatting>
  <conditionalFormatting sqref="Z551">
    <cfRule type="notContainsBlanks" dxfId="6" priority="16226">
      <formula>LEN(TRIM(Z551))&gt;0</formula>
    </cfRule>
  </conditionalFormatting>
  <conditionalFormatting sqref="Q552">
    <cfRule type="notContainsBlanks" dxfId="1" priority="16720">
      <formula>LEN(TRIM(Q552))&gt;0</formula>
    </cfRule>
  </conditionalFormatting>
  <conditionalFormatting sqref="R552">
    <cfRule type="notContainsBlanks" dxfId="2" priority="16616">
      <formula>LEN(TRIM(R552))&gt;0</formula>
    </cfRule>
  </conditionalFormatting>
  <conditionalFormatting sqref="S552">
    <cfRule type="notContainsBlanks" dxfId="3" priority="16070">
      <formula>LEN(TRIM(S552))&gt;0</formula>
    </cfRule>
  </conditionalFormatting>
  <conditionalFormatting sqref="U552">
    <cfRule type="notContainsBlanks" dxfId="4" priority="15967">
      <formula>LEN(TRIM(U552))&gt;0</formula>
    </cfRule>
  </conditionalFormatting>
  <conditionalFormatting sqref="W552">
    <cfRule type="notContainsBlanks" dxfId="0" priority="16408">
      <formula>LEN(TRIM(W552))&gt;0</formula>
    </cfRule>
  </conditionalFormatting>
  <conditionalFormatting sqref="Y552">
    <cfRule type="notContainsBlanks" dxfId="5" priority="16304">
      <formula>LEN(TRIM(Y552))&gt;0</formula>
    </cfRule>
  </conditionalFormatting>
  <conditionalFormatting sqref="Z552">
    <cfRule type="notContainsBlanks" dxfId="6" priority="16200">
      <formula>LEN(TRIM(Z552))&gt;0</formula>
    </cfRule>
  </conditionalFormatting>
  <conditionalFormatting sqref="AB552">
    <cfRule type="cellIs" dxfId="7" priority="16174" operator="notEqual">
      <formula>0</formula>
    </cfRule>
  </conditionalFormatting>
  <conditionalFormatting sqref="Q554">
    <cfRule type="notContainsBlanks" dxfId="1" priority="15941">
      <formula>LEN(TRIM(Q554))&gt;0</formula>
    </cfRule>
  </conditionalFormatting>
  <conditionalFormatting sqref="R554">
    <cfRule type="notContainsBlanks" dxfId="2" priority="15811">
      <formula>LEN(TRIM(R554))&gt;0</formula>
    </cfRule>
  </conditionalFormatting>
  <conditionalFormatting sqref="S554">
    <cfRule type="notContainsBlanks" dxfId="3" priority="15029">
      <formula>LEN(TRIM(S554))&gt;0</formula>
    </cfRule>
  </conditionalFormatting>
  <conditionalFormatting sqref="U554">
    <cfRule type="notContainsBlanks" dxfId="4" priority="14899">
      <formula>LEN(TRIM(U554))&gt;0</formula>
    </cfRule>
  </conditionalFormatting>
  <conditionalFormatting sqref="W554">
    <cfRule type="notContainsBlanks" dxfId="0" priority="15551">
      <formula>LEN(TRIM(W554))&gt;0</formula>
    </cfRule>
  </conditionalFormatting>
  <conditionalFormatting sqref="Y554">
    <cfRule type="notContainsBlanks" dxfId="5" priority="15421">
      <formula>LEN(TRIM(Y554))&gt;0</formula>
    </cfRule>
  </conditionalFormatting>
  <conditionalFormatting sqref="Z554">
    <cfRule type="notContainsBlanks" dxfId="6" priority="15291">
      <formula>LEN(TRIM(Z554))&gt;0</formula>
    </cfRule>
  </conditionalFormatting>
  <conditionalFormatting sqref="AB554">
    <cfRule type="cellIs" dxfId="7" priority="15159" operator="notEqual">
      <formula>0</formula>
    </cfRule>
  </conditionalFormatting>
  <conditionalFormatting sqref="Q555">
    <cfRule type="notContainsBlanks" dxfId="1" priority="15915">
      <formula>LEN(TRIM(Q555))&gt;0</formula>
    </cfRule>
  </conditionalFormatting>
  <conditionalFormatting sqref="R555">
    <cfRule type="notContainsBlanks" dxfId="2" priority="15785">
      <formula>LEN(TRIM(R555))&gt;0</formula>
    </cfRule>
  </conditionalFormatting>
  <conditionalFormatting sqref="S555">
    <cfRule type="notContainsBlanks" dxfId="3" priority="15003">
      <formula>LEN(TRIM(S555))&gt;0</formula>
    </cfRule>
  </conditionalFormatting>
  <conditionalFormatting sqref="U555">
    <cfRule type="notContainsBlanks" dxfId="4" priority="14873">
      <formula>LEN(TRIM(U555))&gt;0</formula>
    </cfRule>
  </conditionalFormatting>
  <conditionalFormatting sqref="W555">
    <cfRule type="notContainsBlanks" dxfId="0" priority="15525">
      <formula>LEN(TRIM(W555))&gt;0</formula>
    </cfRule>
  </conditionalFormatting>
  <conditionalFormatting sqref="Y555">
    <cfRule type="notContainsBlanks" dxfId="5" priority="15395">
      <formula>LEN(TRIM(Y555))&gt;0</formula>
    </cfRule>
  </conditionalFormatting>
  <conditionalFormatting sqref="Z555">
    <cfRule type="notContainsBlanks" dxfId="6" priority="15265">
      <formula>LEN(TRIM(Z555))&gt;0</formula>
    </cfRule>
  </conditionalFormatting>
  <conditionalFormatting sqref="AB555">
    <cfRule type="cellIs" dxfId="7" priority="15133" operator="notEqual">
      <formula>0</formula>
    </cfRule>
  </conditionalFormatting>
  <conditionalFormatting sqref="Q556">
    <cfRule type="notContainsBlanks" dxfId="1" priority="15889">
      <formula>LEN(TRIM(Q556))&gt;0</formula>
    </cfRule>
  </conditionalFormatting>
  <conditionalFormatting sqref="R556">
    <cfRule type="notContainsBlanks" dxfId="2" priority="15759">
      <formula>LEN(TRIM(R556))&gt;0</formula>
    </cfRule>
  </conditionalFormatting>
  <conditionalFormatting sqref="S556">
    <cfRule type="notContainsBlanks" dxfId="3" priority="14977">
      <formula>LEN(TRIM(S556))&gt;0</formula>
    </cfRule>
  </conditionalFormatting>
  <conditionalFormatting sqref="U556">
    <cfRule type="notContainsBlanks" dxfId="4" priority="14847">
      <formula>LEN(TRIM(U556))&gt;0</formula>
    </cfRule>
  </conditionalFormatting>
  <conditionalFormatting sqref="W556">
    <cfRule type="notContainsBlanks" dxfId="0" priority="15499">
      <formula>LEN(TRIM(W556))&gt;0</formula>
    </cfRule>
  </conditionalFormatting>
  <conditionalFormatting sqref="Y556">
    <cfRule type="notContainsBlanks" dxfId="5" priority="15369">
      <formula>LEN(TRIM(Y556))&gt;0</formula>
    </cfRule>
  </conditionalFormatting>
  <conditionalFormatting sqref="Z556">
    <cfRule type="notContainsBlanks" dxfId="6" priority="15239">
      <formula>LEN(TRIM(Z556))&gt;0</formula>
    </cfRule>
  </conditionalFormatting>
  <conditionalFormatting sqref="AB556">
    <cfRule type="cellIs" dxfId="7" priority="15107" operator="notEqual">
      <formula>0</formula>
    </cfRule>
  </conditionalFormatting>
  <conditionalFormatting sqref="Q557">
    <cfRule type="notContainsBlanks" dxfId="1" priority="15863">
      <formula>LEN(TRIM(Q557))&gt;0</formula>
    </cfRule>
  </conditionalFormatting>
  <conditionalFormatting sqref="R557">
    <cfRule type="notContainsBlanks" dxfId="2" priority="15733">
      <formula>LEN(TRIM(R557))&gt;0</formula>
    </cfRule>
  </conditionalFormatting>
  <conditionalFormatting sqref="S557">
    <cfRule type="notContainsBlanks" dxfId="3" priority="14951">
      <formula>LEN(TRIM(S557))&gt;0</formula>
    </cfRule>
  </conditionalFormatting>
  <conditionalFormatting sqref="U557">
    <cfRule type="notContainsBlanks" dxfId="4" priority="14821">
      <formula>LEN(TRIM(U557))&gt;0</formula>
    </cfRule>
  </conditionalFormatting>
  <conditionalFormatting sqref="W557">
    <cfRule type="notContainsBlanks" dxfId="0" priority="15473">
      <formula>LEN(TRIM(W557))&gt;0</formula>
    </cfRule>
  </conditionalFormatting>
  <conditionalFormatting sqref="Y557">
    <cfRule type="notContainsBlanks" dxfId="5" priority="15343">
      <formula>LEN(TRIM(Y557))&gt;0</formula>
    </cfRule>
  </conditionalFormatting>
  <conditionalFormatting sqref="Z557">
    <cfRule type="notContainsBlanks" dxfId="6" priority="15213">
      <formula>LEN(TRIM(Z557))&gt;0</formula>
    </cfRule>
  </conditionalFormatting>
  <conditionalFormatting sqref="AB557">
    <cfRule type="cellIs" dxfId="7" priority="15081" operator="notEqual">
      <formula>0</formula>
    </cfRule>
  </conditionalFormatting>
  <conditionalFormatting sqref="Q558">
    <cfRule type="notContainsBlanks" dxfId="1" priority="15837">
      <formula>LEN(TRIM(Q558))&gt;0</formula>
    </cfRule>
  </conditionalFormatting>
  <conditionalFormatting sqref="R558">
    <cfRule type="notContainsBlanks" dxfId="2" priority="15707">
      <formula>LEN(TRIM(R558))&gt;0</formula>
    </cfRule>
  </conditionalFormatting>
  <conditionalFormatting sqref="S558">
    <cfRule type="notContainsBlanks" dxfId="3" priority="14925">
      <formula>LEN(TRIM(S558))&gt;0</formula>
    </cfRule>
  </conditionalFormatting>
  <conditionalFormatting sqref="U558">
    <cfRule type="notContainsBlanks" dxfId="4" priority="14795">
      <formula>LEN(TRIM(U558))&gt;0</formula>
    </cfRule>
  </conditionalFormatting>
  <conditionalFormatting sqref="W558">
    <cfRule type="notContainsBlanks" dxfId="0" priority="15447">
      <formula>LEN(TRIM(W558))&gt;0</formula>
    </cfRule>
  </conditionalFormatting>
  <conditionalFormatting sqref="Y558">
    <cfRule type="notContainsBlanks" dxfId="5" priority="15317">
      <formula>LEN(TRIM(Y558))&gt;0</formula>
    </cfRule>
  </conditionalFormatting>
  <conditionalFormatting sqref="Z558">
    <cfRule type="notContainsBlanks" dxfId="6" priority="15187">
      <formula>LEN(TRIM(Z558))&gt;0</formula>
    </cfRule>
  </conditionalFormatting>
  <conditionalFormatting sqref="AB558">
    <cfRule type="cellIs" dxfId="7" priority="15055" operator="notEqual">
      <formula>0</formula>
    </cfRule>
  </conditionalFormatting>
  <conditionalFormatting sqref="Q561">
    <cfRule type="notContainsBlanks" dxfId="1" priority="14769">
      <formula>LEN(TRIM(Q561))&gt;0</formula>
    </cfRule>
  </conditionalFormatting>
  <conditionalFormatting sqref="R561">
    <cfRule type="notContainsBlanks" dxfId="2" priority="14692">
      <formula>LEN(TRIM(R561))&gt;0</formula>
    </cfRule>
  </conditionalFormatting>
  <conditionalFormatting sqref="S561">
    <cfRule type="notContainsBlanks" dxfId="3" priority="14218">
      <formula>LEN(TRIM(S561))&gt;0</formula>
    </cfRule>
  </conditionalFormatting>
  <conditionalFormatting sqref="U561">
    <cfRule type="notContainsBlanks" dxfId="4" priority="14140">
      <formula>LEN(TRIM(U561))&gt;0</formula>
    </cfRule>
  </conditionalFormatting>
  <conditionalFormatting sqref="W561">
    <cfRule type="notContainsBlanks" dxfId="0" priority="14536">
      <formula>LEN(TRIM(W561))&gt;0</formula>
    </cfRule>
  </conditionalFormatting>
  <conditionalFormatting sqref="Y561">
    <cfRule type="notContainsBlanks" dxfId="5" priority="14458">
      <formula>LEN(TRIM(Y561))&gt;0</formula>
    </cfRule>
  </conditionalFormatting>
  <conditionalFormatting sqref="Z561">
    <cfRule type="notContainsBlanks" dxfId="6" priority="14380">
      <formula>LEN(TRIM(Z561))&gt;0</formula>
    </cfRule>
  </conditionalFormatting>
  <conditionalFormatting sqref="AB561">
    <cfRule type="cellIs" dxfId="7" priority="14296" operator="notEqual">
      <formula>0</formula>
    </cfRule>
  </conditionalFormatting>
  <conditionalFormatting sqref="Q562">
    <cfRule type="notContainsBlanks" dxfId="1" priority="14743">
      <formula>LEN(TRIM(Q562))&gt;0</formula>
    </cfRule>
  </conditionalFormatting>
  <conditionalFormatting sqref="R562">
    <cfRule type="notContainsBlanks" dxfId="2" priority="14666">
      <formula>LEN(TRIM(R562))&gt;0</formula>
    </cfRule>
  </conditionalFormatting>
  <conditionalFormatting sqref="S562">
    <cfRule type="notContainsBlanks" dxfId="3" priority="14192">
      <formula>LEN(TRIM(S562))&gt;0</formula>
    </cfRule>
  </conditionalFormatting>
  <conditionalFormatting sqref="U562">
    <cfRule type="notContainsBlanks" dxfId="4" priority="14114">
      <formula>LEN(TRIM(U562))&gt;0</formula>
    </cfRule>
  </conditionalFormatting>
  <conditionalFormatting sqref="W562">
    <cfRule type="notContainsBlanks" dxfId="0" priority="14510">
      <formula>LEN(TRIM(W562))&gt;0</formula>
    </cfRule>
  </conditionalFormatting>
  <conditionalFormatting sqref="Y562">
    <cfRule type="notContainsBlanks" dxfId="5" priority="14432">
      <formula>LEN(TRIM(Y562))&gt;0</formula>
    </cfRule>
  </conditionalFormatting>
  <conditionalFormatting sqref="Z562">
    <cfRule type="notContainsBlanks" dxfId="6" priority="14354">
      <formula>LEN(TRIM(Z562))&gt;0</formula>
    </cfRule>
  </conditionalFormatting>
  <conditionalFormatting sqref="AB562">
    <cfRule type="cellIs" dxfId="7" priority="14270" operator="notEqual">
      <formula>0</formula>
    </cfRule>
  </conditionalFormatting>
  <conditionalFormatting sqref="Q563">
    <cfRule type="notContainsBlanks" dxfId="1" priority="14717">
      <formula>LEN(TRIM(Q563))&gt;0</formula>
    </cfRule>
  </conditionalFormatting>
  <conditionalFormatting sqref="R563">
    <cfRule type="notContainsBlanks" dxfId="2" priority="14640">
      <formula>LEN(TRIM(R563))&gt;0</formula>
    </cfRule>
  </conditionalFormatting>
  <conditionalFormatting sqref="S563">
    <cfRule type="notContainsBlanks" dxfId="3" priority="14166">
      <formula>LEN(TRIM(S563))&gt;0</formula>
    </cfRule>
  </conditionalFormatting>
  <conditionalFormatting sqref="U563">
    <cfRule type="notContainsBlanks" dxfId="4" priority="14088">
      <formula>LEN(TRIM(U563))&gt;0</formula>
    </cfRule>
  </conditionalFormatting>
  <conditionalFormatting sqref="W563">
    <cfRule type="notContainsBlanks" dxfId="0" priority="14484">
      <formula>LEN(TRIM(W563))&gt;0</formula>
    </cfRule>
  </conditionalFormatting>
  <conditionalFormatting sqref="Y563">
    <cfRule type="notContainsBlanks" dxfId="5" priority="14406">
      <formula>LEN(TRIM(Y563))&gt;0</formula>
    </cfRule>
  </conditionalFormatting>
  <conditionalFormatting sqref="Z563">
    <cfRule type="notContainsBlanks" dxfId="6" priority="14328">
      <formula>LEN(TRIM(Z563))&gt;0</formula>
    </cfRule>
  </conditionalFormatting>
  <conditionalFormatting sqref="AB563">
    <cfRule type="cellIs" dxfId="7" priority="14244" operator="notEqual">
      <formula>0</formula>
    </cfRule>
  </conditionalFormatting>
  <conditionalFormatting sqref="Q564">
    <cfRule type="notContainsBlanks" dxfId="1" priority="19056">
      <formula>LEN(TRIM(Q564))&gt;0</formula>
    </cfRule>
  </conditionalFormatting>
  <conditionalFormatting sqref="W564">
    <cfRule type="notContainsBlanks" dxfId="0" priority="19134">
      <formula>LEN(TRIM(W564))&gt;0</formula>
    </cfRule>
  </conditionalFormatting>
  <conditionalFormatting sqref="Y564">
    <cfRule type="notContainsBlanks" dxfId="5" priority="19108">
      <formula>LEN(TRIM(Y564))&gt;0</formula>
    </cfRule>
  </conditionalFormatting>
  <conditionalFormatting sqref="Z564">
    <cfRule type="notContainsBlanks" dxfId="6" priority="19082">
      <formula>LEN(TRIM(Z564))&gt;0</formula>
    </cfRule>
  </conditionalFormatting>
  <conditionalFormatting sqref="AA564">
    <cfRule type="cellIs" dxfId="8" priority="19004" operator="equal">
      <formula>2</formula>
    </cfRule>
    <cfRule type="cellIs" dxfId="8" priority="18978" operator="equal">
      <formula>4</formula>
    </cfRule>
  </conditionalFormatting>
  <conditionalFormatting sqref="W566">
    <cfRule type="notContainsBlanks" dxfId="0" priority="13639">
      <formula>LEN(TRIM(W566))&gt;0</formula>
    </cfRule>
  </conditionalFormatting>
  <conditionalFormatting sqref="Q569">
    <cfRule type="notContainsBlanks" dxfId="1" priority="13622">
      <formula>LEN(TRIM(Q569))&gt;0</formula>
    </cfRule>
  </conditionalFormatting>
  <conditionalFormatting sqref="R569">
    <cfRule type="notContainsBlanks" dxfId="2" priority="13619">
      <formula>LEN(TRIM(R569))&gt;0</formula>
    </cfRule>
  </conditionalFormatting>
  <conditionalFormatting sqref="S569">
    <cfRule type="notContainsBlanks" dxfId="3" priority="13602">
      <formula>LEN(TRIM(S569))&gt;0</formula>
    </cfRule>
  </conditionalFormatting>
  <conditionalFormatting sqref="U569">
    <cfRule type="notContainsBlanks" dxfId="4" priority="13599">
      <formula>LEN(TRIM(U569))&gt;0</formula>
    </cfRule>
  </conditionalFormatting>
  <conditionalFormatting sqref="W569">
    <cfRule type="notContainsBlanks" dxfId="0" priority="13613">
      <formula>LEN(TRIM(W569))&gt;0</formula>
    </cfRule>
  </conditionalFormatting>
  <conditionalFormatting sqref="Y569">
    <cfRule type="notContainsBlanks" dxfId="5" priority="13610">
      <formula>LEN(TRIM(Y569))&gt;0</formula>
    </cfRule>
  </conditionalFormatting>
  <conditionalFormatting sqref="Z569">
    <cfRule type="notContainsBlanks" dxfId="6" priority="13607">
      <formula>LEN(TRIM(Z569))&gt;0</formula>
    </cfRule>
  </conditionalFormatting>
  <conditionalFormatting sqref="AB569">
    <cfRule type="cellIs" dxfId="7" priority="13604" operator="notEqual">
      <formula>0</formula>
    </cfRule>
  </conditionalFormatting>
  <conditionalFormatting sqref="Q570">
    <cfRule type="notContainsBlanks" dxfId="1" priority="13621">
      <formula>LEN(TRIM(Q570))&gt;0</formula>
    </cfRule>
  </conditionalFormatting>
  <conditionalFormatting sqref="R570">
    <cfRule type="notContainsBlanks" dxfId="2" priority="13618">
      <formula>LEN(TRIM(R570))&gt;0</formula>
    </cfRule>
  </conditionalFormatting>
  <conditionalFormatting sqref="S570">
    <cfRule type="notContainsBlanks" dxfId="3" priority="13601">
      <formula>LEN(TRIM(S570))&gt;0</formula>
    </cfRule>
  </conditionalFormatting>
  <conditionalFormatting sqref="U570">
    <cfRule type="notContainsBlanks" dxfId="4" priority="13598">
      <formula>LEN(TRIM(U570))&gt;0</formula>
    </cfRule>
  </conditionalFormatting>
  <conditionalFormatting sqref="W570">
    <cfRule type="notContainsBlanks" dxfId="0" priority="13612">
      <formula>LEN(TRIM(W570))&gt;0</formula>
    </cfRule>
  </conditionalFormatting>
  <conditionalFormatting sqref="Y570">
    <cfRule type="notContainsBlanks" dxfId="5" priority="13609">
      <formula>LEN(TRIM(Y570))&gt;0</formula>
    </cfRule>
  </conditionalFormatting>
  <conditionalFormatting sqref="Z570">
    <cfRule type="notContainsBlanks" dxfId="6" priority="13606">
      <formula>LEN(TRIM(Z570))&gt;0</formula>
    </cfRule>
  </conditionalFormatting>
  <conditionalFormatting sqref="Q571">
    <cfRule type="notContainsBlanks" dxfId="1" priority="13620">
      <formula>LEN(TRIM(Q571))&gt;0</formula>
    </cfRule>
  </conditionalFormatting>
  <conditionalFormatting sqref="R571">
    <cfRule type="notContainsBlanks" dxfId="2" priority="13617">
      <formula>LEN(TRIM(R571))&gt;0</formula>
    </cfRule>
  </conditionalFormatting>
  <conditionalFormatting sqref="S571">
    <cfRule type="notContainsBlanks" dxfId="3" priority="13600">
      <formula>LEN(TRIM(S571))&gt;0</formula>
    </cfRule>
  </conditionalFormatting>
  <conditionalFormatting sqref="U571">
    <cfRule type="notContainsBlanks" dxfId="4" priority="13597">
      <formula>LEN(TRIM(U571))&gt;0</formula>
    </cfRule>
  </conditionalFormatting>
  <conditionalFormatting sqref="W571">
    <cfRule type="notContainsBlanks" dxfId="0" priority="13611">
      <formula>LEN(TRIM(W571))&gt;0</formula>
    </cfRule>
  </conditionalFormatting>
  <conditionalFormatting sqref="Y571">
    <cfRule type="notContainsBlanks" dxfId="5" priority="13608">
      <formula>LEN(TRIM(Y571))&gt;0</formula>
    </cfRule>
  </conditionalFormatting>
  <conditionalFormatting sqref="Z571">
    <cfRule type="notContainsBlanks" dxfId="6" priority="13605">
      <formula>LEN(TRIM(Z571))&gt;0</formula>
    </cfRule>
  </conditionalFormatting>
  <conditionalFormatting sqref="AB571">
    <cfRule type="cellIs" dxfId="7" priority="13603" operator="notEqual">
      <formula>0</formula>
    </cfRule>
  </conditionalFormatting>
  <conditionalFormatting sqref="Q573">
    <cfRule type="notContainsBlanks" dxfId="1" priority="13596">
      <formula>LEN(TRIM(Q573))&gt;0</formula>
    </cfRule>
  </conditionalFormatting>
  <conditionalFormatting sqref="R573">
    <cfRule type="notContainsBlanks" dxfId="2" priority="13591">
      <formula>LEN(TRIM(R573))&gt;0</formula>
    </cfRule>
  </conditionalFormatting>
  <conditionalFormatting sqref="S573">
    <cfRule type="notContainsBlanks" dxfId="3" priority="13561">
      <formula>LEN(TRIM(S573))&gt;0</formula>
    </cfRule>
  </conditionalFormatting>
  <conditionalFormatting sqref="U573">
    <cfRule type="notContainsBlanks" dxfId="4" priority="13556">
      <formula>LEN(TRIM(U573))&gt;0</formula>
    </cfRule>
  </conditionalFormatting>
  <conditionalFormatting sqref="W573">
    <cfRule type="notContainsBlanks" dxfId="0" priority="13581">
      <formula>LEN(TRIM(W573))&gt;0</formula>
    </cfRule>
  </conditionalFormatting>
  <conditionalFormatting sqref="Y573">
    <cfRule type="notContainsBlanks" dxfId="5" priority="13576">
      <formula>LEN(TRIM(Y573))&gt;0</formula>
    </cfRule>
  </conditionalFormatting>
  <conditionalFormatting sqref="Z573">
    <cfRule type="notContainsBlanks" dxfId="6" priority="13571">
      <formula>LEN(TRIM(Z573))&gt;0</formula>
    </cfRule>
  </conditionalFormatting>
  <conditionalFormatting sqref="AB573">
    <cfRule type="cellIs" dxfId="7" priority="13566" operator="notEqual">
      <formula>0</formula>
    </cfRule>
  </conditionalFormatting>
  <conditionalFormatting sqref="Q574">
    <cfRule type="notContainsBlanks" dxfId="1" priority="13595">
      <formula>LEN(TRIM(Q574))&gt;0</formula>
    </cfRule>
  </conditionalFormatting>
  <conditionalFormatting sqref="R574">
    <cfRule type="notContainsBlanks" dxfId="2" priority="13590">
      <formula>LEN(TRIM(R574))&gt;0</formula>
    </cfRule>
  </conditionalFormatting>
  <conditionalFormatting sqref="S574">
    <cfRule type="notContainsBlanks" dxfId="3" priority="13560">
      <formula>LEN(TRIM(S574))&gt;0</formula>
    </cfRule>
  </conditionalFormatting>
  <conditionalFormatting sqref="U574">
    <cfRule type="notContainsBlanks" dxfId="4" priority="13555">
      <formula>LEN(TRIM(U574))&gt;0</formula>
    </cfRule>
  </conditionalFormatting>
  <conditionalFormatting sqref="W574">
    <cfRule type="notContainsBlanks" dxfId="0" priority="13580">
      <formula>LEN(TRIM(W574))&gt;0</formula>
    </cfRule>
  </conditionalFormatting>
  <conditionalFormatting sqref="Y574">
    <cfRule type="notContainsBlanks" dxfId="5" priority="13575">
      <formula>LEN(TRIM(Y574))&gt;0</formula>
    </cfRule>
  </conditionalFormatting>
  <conditionalFormatting sqref="Z574">
    <cfRule type="notContainsBlanks" dxfId="6" priority="13570">
      <formula>LEN(TRIM(Z574))&gt;0</formula>
    </cfRule>
  </conditionalFormatting>
  <conditionalFormatting sqref="AB574">
    <cfRule type="cellIs" dxfId="7" priority="13565" operator="notEqual">
      <formula>0</formula>
    </cfRule>
  </conditionalFormatting>
  <conditionalFormatting sqref="Q575">
    <cfRule type="notContainsBlanks" dxfId="1" priority="13594">
      <formula>LEN(TRIM(Q575))&gt;0</formula>
    </cfRule>
  </conditionalFormatting>
  <conditionalFormatting sqref="R575">
    <cfRule type="notContainsBlanks" dxfId="2" priority="13589">
      <formula>LEN(TRIM(R575))&gt;0</formula>
    </cfRule>
  </conditionalFormatting>
  <conditionalFormatting sqref="S575">
    <cfRule type="notContainsBlanks" dxfId="3" priority="13559">
      <formula>LEN(TRIM(S575))&gt;0</formula>
    </cfRule>
  </conditionalFormatting>
  <conditionalFormatting sqref="U575">
    <cfRule type="notContainsBlanks" dxfId="4" priority="13554">
      <formula>LEN(TRIM(U575))&gt;0</formula>
    </cfRule>
  </conditionalFormatting>
  <conditionalFormatting sqref="W575">
    <cfRule type="notContainsBlanks" dxfId="0" priority="13579">
      <formula>LEN(TRIM(W575))&gt;0</formula>
    </cfRule>
  </conditionalFormatting>
  <conditionalFormatting sqref="Y575">
    <cfRule type="notContainsBlanks" dxfId="5" priority="13574">
      <formula>LEN(TRIM(Y575))&gt;0</formula>
    </cfRule>
  </conditionalFormatting>
  <conditionalFormatting sqref="Z575">
    <cfRule type="notContainsBlanks" dxfId="6" priority="13569">
      <formula>LEN(TRIM(Z575))&gt;0</formula>
    </cfRule>
  </conditionalFormatting>
  <conditionalFormatting sqref="AB575">
    <cfRule type="cellIs" dxfId="7" priority="13564" operator="notEqual">
      <formula>0</formula>
    </cfRule>
  </conditionalFormatting>
  <conditionalFormatting sqref="Q576">
    <cfRule type="notContainsBlanks" dxfId="1" priority="13593">
      <formula>LEN(TRIM(Q576))&gt;0</formula>
    </cfRule>
  </conditionalFormatting>
  <conditionalFormatting sqref="R576">
    <cfRule type="notContainsBlanks" dxfId="2" priority="13588">
      <formula>LEN(TRIM(R576))&gt;0</formula>
    </cfRule>
  </conditionalFormatting>
  <conditionalFormatting sqref="S576">
    <cfRule type="notContainsBlanks" dxfId="3" priority="13558">
      <formula>LEN(TRIM(S576))&gt;0</formula>
    </cfRule>
  </conditionalFormatting>
  <conditionalFormatting sqref="U576">
    <cfRule type="notContainsBlanks" dxfId="4" priority="13553">
      <formula>LEN(TRIM(U576))&gt;0</formula>
    </cfRule>
  </conditionalFormatting>
  <conditionalFormatting sqref="W576">
    <cfRule type="notContainsBlanks" dxfId="0" priority="13578">
      <formula>LEN(TRIM(W576))&gt;0</formula>
    </cfRule>
  </conditionalFormatting>
  <conditionalFormatting sqref="Y576">
    <cfRule type="notContainsBlanks" dxfId="5" priority="13573">
      <formula>LEN(TRIM(Y576))&gt;0</formula>
    </cfRule>
  </conditionalFormatting>
  <conditionalFormatting sqref="Z576">
    <cfRule type="notContainsBlanks" dxfId="6" priority="13568">
      <formula>LEN(TRIM(Z576))&gt;0</formula>
    </cfRule>
  </conditionalFormatting>
  <conditionalFormatting sqref="AB576">
    <cfRule type="cellIs" dxfId="7" priority="13563" operator="notEqual">
      <formula>0</formula>
    </cfRule>
  </conditionalFormatting>
  <conditionalFormatting sqref="Q577">
    <cfRule type="notContainsBlanks" dxfId="1" priority="13592">
      <formula>LEN(TRIM(Q577))&gt;0</formula>
    </cfRule>
  </conditionalFormatting>
  <conditionalFormatting sqref="R577">
    <cfRule type="notContainsBlanks" dxfId="2" priority="13587">
      <formula>LEN(TRIM(R577))&gt;0</formula>
    </cfRule>
  </conditionalFormatting>
  <conditionalFormatting sqref="S577">
    <cfRule type="notContainsBlanks" dxfId="3" priority="13557">
      <formula>LEN(TRIM(S577))&gt;0</formula>
    </cfRule>
  </conditionalFormatting>
  <conditionalFormatting sqref="U577">
    <cfRule type="notContainsBlanks" dxfId="4" priority="13552">
      <formula>LEN(TRIM(U577))&gt;0</formula>
    </cfRule>
  </conditionalFormatting>
  <conditionalFormatting sqref="W577">
    <cfRule type="notContainsBlanks" dxfId="0" priority="13577">
      <formula>LEN(TRIM(W577))&gt;0</formula>
    </cfRule>
  </conditionalFormatting>
  <conditionalFormatting sqref="Y577">
    <cfRule type="notContainsBlanks" dxfId="5" priority="13572">
      <formula>LEN(TRIM(Y577))&gt;0</formula>
    </cfRule>
  </conditionalFormatting>
  <conditionalFormatting sqref="Z577">
    <cfRule type="notContainsBlanks" dxfId="6" priority="13567">
      <formula>LEN(TRIM(Z577))&gt;0</formula>
    </cfRule>
  </conditionalFormatting>
  <conditionalFormatting sqref="AB577">
    <cfRule type="cellIs" dxfId="7" priority="13562" operator="notEqual">
      <formula>0</formula>
    </cfRule>
  </conditionalFormatting>
  <conditionalFormatting sqref="Q580">
    <cfRule type="notContainsBlanks" dxfId="1" priority="13551">
      <formula>LEN(TRIM(Q580))&gt;0</formula>
    </cfRule>
  </conditionalFormatting>
  <conditionalFormatting sqref="R580">
    <cfRule type="notContainsBlanks" dxfId="2" priority="13550">
      <formula>LEN(TRIM(R580))&gt;0</formula>
    </cfRule>
  </conditionalFormatting>
  <conditionalFormatting sqref="S580">
    <cfRule type="notContainsBlanks" dxfId="3" priority="13544">
      <formula>LEN(TRIM(S580))&gt;0</formula>
    </cfRule>
  </conditionalFormatting>
  <conditionalFormatting sqref="U580">
    <cfRule type="notContainsBlanks" dxfId="4" priority="13543">
      <formula>LEN(TRIM(U580))&gt;0</formula>
    </cfRule>
  </conditionalFormatting>
  <conditionalFormatting sqref="W580">
    <cfRule type="notContainsBlanks" dxfId="0" priority="13548">
      <formula>LEN(TRIM(W580))&gt;0</formula>
    </cfRule>
  </conditionalFormatting>
  <conditionalFormatting sqref="Y580">
    <cfRule type="notContainsBlanks" dxfId="5" priority="13547">
      <formula>LEN(TRIM(Y580))&gt;0</formula>
    </cfRule>
  </conditionalFormatting>
  <conditionalFormatting sqref="Z580">
    <cfRule type="notContainsBlanks" dxfId="6" priority="13546">
      <formula>LEN(TRIM(Z580))&gt;0</formula>
    </cfRule>
  </conditionalFormatting>
  <conditionalFormatting sqref="AB580">
    <cfRule type="cellIs" dxfId="7" priority="13545" operator="notEqual">
      <formula>0</formula>
    </cfRule>
  </conditionalFormatting>
  <conditionalFormatting sqref="Q582">
    <cfRule type="notContainsBlanks" dxfId="1" priority="13542">
      <formula>LEN(TRIM(Q582))&gt;0</formula>
    </cfRule>
  </conditionalFormatting>
  <conditionalFormatting sqref="R582">
    <cfRule type="notContainsBlanks" dxfId="2" priority="13538">
      <formula>LEN(TRIM(R582))&gt;0</formula>
    </cfRule>
  </conditionalFormatting>
  <conditionalFormatting sqref="S582">
    <cfRule type="notContainsBlanks" dxfId="3" priority="13517">
      <formula>LEN(TRIM(S582))&gt;0</formula>
    </cfRule>
  </conditionalFormatting>
  <conditionalFormatting sqref="U582">
    <cfRule type="notContainsBlanks" dxfId="4" priority="13513">
      <formula>LEN(TRIM(U582))&gt;0</formula>
    </cfRule>
  </conditionalFormatting>
  <conditionalFormatting sqref="W582">
    <cfRule type="notContainsBlanks" dxfId="0" priority="13530">
      <formula>LEN(TRIM(W582))&gt;0</formula>
    </cfRule>
  </conditionalFormatting>
  <conditionalFormatting sqref="Y582">
    <cfRule type="notContainsBlanks" dxfId="5" priority="13526">
      <formula>LEN(TRIM(Y582))&gt;0</formula>
    </cfRule>
  </conditionalFormatting>
  <conditionalFormatting sqref="Z582">
    <cfRule type="notContainsBlanks" dxfId="6" priority="13522">
      <formula>LEN(TRIM(Z582))&gt;0</formula>
    </cfRule>
  </conditionalFormatting>
  <conditionalFormatting sqref="Q583">
    <cfRule type="notContainsBlanks" dxfId="1" priority="13541">
      <formula>LEN(TRIM(Q583))&gt;0</formula>
    </cfRule>
  </conditionalFormatting>
  <conditionalFormatting sqref="R583">
    <cfRule type="notContainsBlanks" dxfId="2" priority="13537">
      <formula>LEN(TRIM(R583))&gt;0</formula>
    </cfRule>
  </conditionalFormatting>
  <conditionalFormatting sqref="S583">
    <cfRule type="notContainsBlanks" dxfId="3" priority="13516">
      <formula>LEN(TRIM(S583))&gt;0</formula>
    </cfRule>
  </conditionalFormatting>
  <conditionalFormatting sqref="U583">
    <cfRule type="notContainsBlanks" dxfId="4" priority="13512">
      <formula>LEN(TRIM(U583))&gt;0</formula>
    </cfRule>
  </conditionalFormatting>
  <conditionalFormatting sqref="W583">
    <cfRule type="notContainsBlanks" dxfId="0" priority="13529">
      <formula>LEN(TRIM(W583))&gt;0</formula>
    </cfRule>
  </conditionalFormatting>
  <conditionalFormatting sqref="Y583">
    <cfRule type="notContainsBlanks" dxfId="5" priority="13525">
      <formula>LEN(TRIM(Y583))&gt;0</formula>
    </cfRule>
  </conditionalFormatting>
  <conditionalFormatting sqref="Z583">
    <cfRule type="notContainsBlanks" dxfId="6" priority="13521">
      <formula>LEN(TRIM(Z583))&gt;0</formula>
    </cfRule>
  </conditionalFormatting>
  <conditionalFormatting sqref="Q584">
    <cfRule type="notContainsBlanks" dxfId="1" priority="13540">
      <formula>LEN(TRIM(Q584))&gt;0</formula>
    </cfRule>
  </conditionalFormatting>
  <conditionalFormatting sqref="R584">
    <cfRule type="notContainsBlanks" dxfId="2" priority="13536">
      <formula>LEN(TRIM(R584))&gt;0</formula>
    </cfRule>
  </conditionalFormatting>
  <conditionalFormatting sqref="S584">
    <cfRule type="notContainsBlanks" dxfId="3" priority="13515">
      <formula>LEN(TRIM(S584))&gt;0</formula>
    </cfRule>
  </conditionalFormatting>
  <conditionalFormatting sqref="U584">
    <cfRule type="notContainsBlanks" dxfId="4" priority="13511">
      <formula>LEN(TRIM(U584))&gt;0</formula>
    </cfRule>
  </conditionalFormatting>
  <conditionalFormatting sqref="W584">
    <cfRule type="notContainsBlanks" dxfId="0" priority="13528">
      <formula>LEN(TRIM(W584))&gt;0</formula>
    </cfRule>
  </conditionalFormatting>
  <conditionalFormatting sqref="Y584">
    <cfRule type="notContainsBlanks" dxfId="5" priority="13524">
      <formula>LEN(TRIM(Y584))&gt;0</formula>
    </cfRule>
  </conditionalFormatting>
  <conditionalFormatting sqref="Z584">
    <cfRule type="notContainsBlanks" dxfId="6" priority="13520">
      <formula>LEN(TRIM(Z584))&gt;0</formula>
    </cfRule>
  </conditionalFormatting>
  <conditionalFormatting sqref="Q585">
    <cfRule type="notContainsBlanks" dxfId="1" priority="13539">
      <formula>LEN(TRIM(Q585))&gt;0</formula>
    </cfRule>
  </conditionalFormatting>
  <conditionalFormatting sqref="R585">
    <cfRule type="notContainsBlanks" dxfId="2" priority="13535">
      <formula>LEN(TRIM(R585))&gt;0</formula>
    </cfRule>
  </conditionalFormatting>
  <conditionalFormatting sqref="S585">
    <cfRule type="notContainsBlanks" dxfId="3" priority="13514">
      <formula>LEN(TRIM(S585))&gt;0</formula>
    </cfRule>
  </conditionalFormatting>
  <conditionalFormatting sqref="U585">
    <cfRule type="notContainsBlanks" dxfId="4" priority="13510">
      <formula>LEN(TRIM(U585))&gt;0</formula>
    </cfRule>
  </conditionalFormatting>
  <conditionalFormatting sqref="W585">
    <cfRule type="notContainsBlanks" dxfId="0" priority="13527">
      <formula>LEN(TRIM(W585))&gt;0</formula>
    </cfRule>
  </conditionalFormatting>
  <conditionalFormatting sqref="Y585">
    <cfRule type="notContainsBlanks" dxfId="5" priority="13523">
      <formula>LEN(TRIM(Y585))&gt;0</formula>
    </cfRule>
  </conditionalFormatting>
  <conditionalFormatting sqref="Z585">
    <cfRule type="notContainsBlanks" dxfId="6" priority="13519">
      <formula>LEN(TRIM(Z585))&gt;0</formula>
    </cfRule>
  </conditionalFormatting>
  <conditionalFormatting sqref="AB585">
    <cfRule type="cellIs" dxfId="7" priority="13518" operator="notEqual">
      <formula>0</formula>
    </cfRule>
  </conditionalFormatting>
  <conditionalFormatting sqref="Q587">
    <cfRule type="notContainsBlanks" dxfId="1" priority="13509">
      <formula>LEN(TRIM(Q587))&gt;0</formula>
    </cfRule>
  </conditionalFormatting>
  <conditionalFormatting sqref="R587">
    <cfRule type="notContainsBlanks" dxfId="2" priority="13504">
      <formula>LEN(TRIM(R587))&gt;0</formula>
    </cfRule>
  </conditionalFormatting>
  <conditionalFormatting sqref="S587">
    <cfRule type="notContainsBlanks" dxfId="3" priority="13474">
      <formula>LEN(TRIM(S587))&gt;0</formula>
    </cfRule>
  </conditionalFormatting>
  <conditionalFormatting sqref="U587">
    <cfRule type="notContainsBlanks" dxfId="4" priority="13469">
      <formula>LEN(TRIM(U587))&gt;0</formula>
    </cfRule>
  </conditionalFormatting>
  <conditionalFormatting sqref="W587">
    <cfRule type="notContainsBlanks" dxfId="0" priority="13494">
      <formula>LEN(TRIM(W587))&gt;0</formula>
    </cfRule>
  </conditionalFormatting>
  <conditionalFormatting sqref="Y587">
    <cfRule type="notContainsBlanks" dxfId="5" priority="13489">
      <formula>LEN(TRIM(Y587))&gt;0</formula>
    </cfRule>
  </conditionalFormatting>
  <conditionalFormatting sqref="Z587">
    <cfRule type="notContainsBlanks" dxfId="6" priority="13484">
      <formula>LEN(TRIM(Z587))&gt;0</formula>
    </cfRule>
  </conditionalFormatting>
  <conditionalFormatting sqref="AB587">
    <cfRule type="cellIs" dxfId="7" priority="13479" operator="notEqual">
      <formula>0</formula>
    </cfRule>
  </conditionalFormatting>
  <conditionalFormatting sqref="Q588">
    <cfRule type="notContainsBlanks" dxfId="1" priority="13508">
      <formula>LEN(TRIM(Q588))&gt;0</formula>
    </cfRule>
  </conditionalFormatting>
  <conditionalFormatting sqref="R588">
    <cfRule type="notContainsBlanks" dxfId="2" priority="13503">
      <formula>LEN(TRIM(R588))&gt;0</formula>
    </cfRule>
  </conditionalFormatting>
  <conditionalFormatting sqref="S588">
    <cfRule type="notContainsBlanks" dxfId="3" priority="13473">
      <formula>LEN(TRIM(S588))&gt;0</formula>
    </cfRule>
  </conditionalFormatting>
  <conditionalFormatting sqref="U588">
    <cfRule type="notContainsBlanks" dxfId="4" priority="13468">
      <formula>LEN(TRIM(U588))&gt;0</formula>
    </cfRule>
  </conditionalFormatting>
  <conditionalFormatting sqref="W588">
    <cfRule type="notContainsBlanks" dxfId="0" priority="13493">
      <formula>LEN(TRIM(W588))&gt;0</formula>
    </cfRule>
  </conditionalFormatting>
  <conditionalFormatting sqref="Y588">
    <cfRule type="notContainsBlanks" dxfId="5" priority="13488">
      <formula>LEN(TRIM(Y588))&gt;0</formula>
    </cfRule>
  </conditionalFormatting>
  <conditionalFormatting sqref="Z588">
    <cfRule type="notContainsBlanks" dxfId="6" priority="13483">
      <formula>LEN(TRIM(Z588))&gt;0</formula>
    </cfRule>
  </conditionalFormatting>
  <conditionalFormatting sqref="AB588">
    <cfRule type="cellIs" dxfId="7" priority="13478" operator="notEqual">
      <formula>0</formula>
    </cfRule>
  </conditionalFormatting>
  <conditionalFormatting sqref="Q589">
    <cfRule type="notContainsBlanks" dxfId="1" priority="13507">
      <formula>LEN(TRIM(Q589))&gt;0</formula>
    </cfRule>
  </conditionalFormatting>
  <conditionalFormatting sqref="R589">
    <cfRule type="notContainsBlanks" dxfId="2" priority="13502">
      <formula>LEN(TRIM(R589))&gt;0</formula>
    </cfRule>
  </conditionalFormatting>
  <conditionalFormatting sqref="S589">
    <cfRule type="notContainsBlanks" dxfId="3" priority="13472">
      <formula>LEN(TRIM(S589))&gt;0</formula>
    </cfRule>
  </conditionalFormatting>
  <conditionalFormatting sqref="U589">
    <cfRule type="notContainsBlanks" dxfId="4" priority="13467">
      <formula>LEN(TRIM(U589))&gt;0</formula>
    </cfRule>
  </conditionalFormatting>
  <conditionalFormatting sqref="W589">
    <cfRule type="notContainsBlanks" dxfId="0" priority="13492">
      <formula>LEN(TRIM(W589))&gt;0</formula>
    </cfRule>
  </conditionalFormatting>
  <conditionalFormatting sqref="Y589">
    <cfRule type="notContainsBlanks" dxfId="5" priority="13487">
      <formula>LEN(TRIM(Y589))&gt;0</formula>
    </cfRule>
  </conditionalFormatting>
  <conditionalFormatting sqref="Z589">
    <cfRule type="notContainsBlanks" dxfId="6" priority="13482">
      <formula>LEN(TRIM(Z589))&gt;0</formula>
    </cfRule>
  </conditionalFormatting>
  <conditionalFormatting sqref="AB589">
    <cfRule type="cellIs" dxfId="7" priority="13477" operator="notEqual">
      <formula>0</formula>
    </cfRule>
  </conditionalFormatting>
  <conditionalFormatting sqref="Q590">
    <cfRule type="notContainsBlanks" dxfId="1" priority="13506">
      <formula>LEN(TRIM(Q590))&gt;0</formula>
    </cfRule>
  </conditionalFormatting>
  <conditionalFormatting sqref="R590">
    <cfRule type="notContainsBlanks" dxfId="2" priority="13501">
      <formula>LEN(TRIM(R590))&gt;0</formula>
    </cfRule>
  </conditionalFormatting>
  <conditionalFormatting sqref="S590">
    <cfRule type="notContainsBlanks" dxfId="3" priority="13471">
      <formula>LEN(TRIM(S590))&gt;0</formula>
    </cfRule>
  </conditionalFormatting>
  <conditionalFormatting sqref="U590">
    <cfRule type="notContainsBlanks" dxfId="4" priority="13466">
      <formula>LEN(TRIM(U590))&gt;0</formula>
    </cfRule>
  </conditionalFormatting>
  <conditionalFormatting sqref="W590">
    <cfRule type="notContainsBlanks" dxfId="0" priority="13491">
      <formula>LEN(TRIM(W590))&gt;0</formula>
    </cfRule>
  </conditionalFormatting>
  <conditionalFormatting sqref="Y590">
    <cfRule type="notContainsBlanks" dxfId="5" priority="13486">
      <formula>LEN(TRIM(Y590))&gt;0</formula>
    </cfRule>
  </conditionalFormatting>
  <conditionalFormatting sqref="Z590">
    <cfRule type="notContainsBlanks" dxfId="6" priority="13481">
      <formula>LEN(TRIM(Z590))&gt;0</formula>
    </cfRule>
  </conditionalFormatting>
  <conditionalFormatting sqref="AB590">
    <cfRule type="cellIs" dxfId="7" priority="13476" operator="notEqual">
      <formula>0</formula>
    </cfRule>
  </conditionalFormatting>
  <conditionalFormatting sqref="Q591">
    <cfRule type="notContainsBlanks" dxfId="1" priority="13505">
      <formula>LEN(TRIM(Q591))&gt;0</formula>
    </cfRule>
  </conditionalFormatting>
  <conditionalFormatting sqref="R591">
    <cfRule type="notContainsBlanks" dxfId="2" priority="13500">
      <formula>LEN(TRIM(R591))&gt;0</formula>
    </cfRule>
  </conditionalFormatting>
  <conditionalFormatting sqref="S591">
    <cfRule type="notContainsBlanks" dxfId="3" priority="13470">
      <formula>LEN(TRIM(S591))&gt;0</formula>
    </cfRule>
  </conditionalFormatting>
  <conditionalFormatting sqref="U591">
    <cfRule type="notContainsBlanks" dxfId="4" priority="13465">
      <formula>LEN(TRIM(U591))&gt;0</formula>
    </cfRule>
  </conditionalFormatting>
  <conditionalFormatting sqref="W591">
    <cfRule type="notContainsBlanks" dxfId="0" priority="13490">
      <formula>LEN(TRIM(W591))&gt;0</formula>
    </cfRule>
  </conditionalFormatting>
  <conditionalFormatting sqref="Y591">
    <cfRule type="notContainsBlanks" dxfId="5" priority="13485">
      <formula>LEN(TRIM(Y591))&gt;0</formula>
    </cfRule>
  </conditionalFormatting>
  <conditionalFormatting sqref="Z591">
    <cfRule type="notContainsBlanks" dxfId="6" priority="13480">
      <formula>LEN(TRIM(Z591))&gt;0</formula>
    </cfRule>
  </conditionalFormatting>
  <conditionalFormatting sqref="AB591">
    <cfRule type="cellIs" dxfId="7" priority="13475" operator="notEqual">
      <formula>0</formula>
    </cfRule>
  </conditionalFormatting>
  <conditionalFormatting sqref="Q594">
    <cfRule type="notContainsBlanks" dxfId="1" priority="13464">
      <formula>LEN(TRIM(Q594))&gt;0</formula>
    </cfRule>
  </conditionalFormatting>
  <conditionalFormatting sqref="R594">
    <cfRule type="notContainsBlanks" dxfId="2" priority="13461">
      <formula>LEN(TRIM(R594))&gt;0</formula>
    </cfRule>
  </conditionalFormatting>
  <conditionalFormatting sqref="S594">
    <cfRule type="notContainsBlanks" dxfId="3" priority="13443">
      <formula>LEN(TRIM(S594))&gt;0</formula>
    </cfRule>
  </conditionalFormatting>
  <conditionalFormatting sqref="U594">
    <cfRule type="notContainsBlanks" dxfId="4" priority="13440">
      <formula>LEN(TRIM(U594))&gt;0</formula>
    </cfRule>
  </conditionalFormatting>
  <conditionalFormatting sqref="W594">
    <cfRule type="notContainsBlanks" dxfId="0" priority="13455">
      <formula>LEN(TRIM(W594))&gt;0</formula>
    </cfRule>
  </conditionalFormatting>
  <conditionalFormatting sqref="Y594">
    <cfRule type="notContainsBlanks" dxfId="5" priority="13452">
      <formula>LEN(TRIM(Y594))&gt;0</formula>
    </cfRule>
  </conditionalFormatting>
  <conditionalFormatting sqref="Z594">
    <cfRule type="notContainsBlanks" dxfId="6" priority="13449">
      <formula>LEN(TRIM(Z594))&gt;0</formula>
    </cfRule>
  </conditionalFormatting>
  <conditionalFormatting sqref="AB594">
    <cfRule type="cellIs" dxfId="7" priority="13446" operator="notEqual">
      <formula>0</formula>
    </cfRule>
  </conditionalFormatting>
  <conditionalFormatting sqref="Q595">
    <cfRule type="notContainsBlanks" dxfId="1" priority="13463">
      <formula>LEN(TRIM(Q595))&gt;0</formula>
    </cfRule>
  </conditionalFormatting>
  <conditionalFormatting sqref="R595">
    <cfRule type="notContainsBlanks" dxfId="2" priority="13460">
      <formula>LEN(TRIM(R595))&gt;0</formula>
    </cfRule>
  </conditionalFormatting>
  <conditionalFormatting sqref="S595">
    <cfRule type="notContainsBlanks" dxfId="3" priority="13442">
      <formula>LEN(TRIM(S595))&gt;0</formula>
    </cfRule>
  </conditionalFormatting>
  <conditionalFormatting sqref="U595">
    <cfRule type="notContainsBlanks" dxfId="4" priority="13439">
      <formula>LEN(TRIM(U595))&gt;0</formula>
    </cfRule>
  </conditionalFormatting>
  <conditionalFormatting sqref="W595">
    <cfRule type="notContainsBlanks" dxfId="0" priority="13454">
      <formula>LEN(TRIM(W595))&gt;0</formula>
    </cfRule>
  </conditionalFormatting>
  <conditionalFormatting sqref="Y595">
    <cfRule type="notContainsBlanks" dxfId="5" priority="13451">
      <formula>LEN(TRIM(Y595))&gt;0</formula>
    </cfRule>
  </conditionalFormatting>
  <conditionalFormatting sqref="Z595">
    <cfRule type="notContainsBlanks" dxfId="6" priority="13448">
      <formula>LEN(TRIM(Z595))&gt;0</formula>
    </cfRule>
  </conditionalFormatting>
  <conditionalFormatting sqref="AB595">
    <cfRule type="cellIs" dxfId="7" priority="13445" operator="notEqual">
      <formula>0</formula>
    </cfRule>
  </conditionalFormatting>
  <conditionalFormatting sqref="Q596">
    <cfRule type="notContainsBlanks" dxfId="1" priority="13462">
      <formula>LEN(TRIM(Q596))&gt;0</formula>
    </cfRule>
  </conditionalFormatting>
  <conditionalFormatting sqref="R596">
    <cfRule type="notContainsBlanks" dxfId="2" priority="13459">
      <formula>LEN(TRIM(R596))&gt;0</formula>
    </cfRule>
  </conditionalFormatting>
  <conditionalFormatting sqref="S596">
    <cfRule type="notContainsBlanks" dxfId="3" priority="13441">
      <formula>LEN(TRIM(S596))&gt;0</formula>
    </cfRule>
  </conditionalFormatting>
  <conditionalFormatting sqref="U596">
    <cfRule type="notContainsBlanks" dxfId="4" priority="13438">
      <formula>LEN(TRIM(U596))&gt;0</formula>
    </cfRule>
  </conditionalFormatting>
  <conditionalFormatting sqref="W596">
    <cfRule type="notContainsBlanks" dxfId="0" priority="13453">
      <formula>LEN(TRIM(W596))&gt;0</formula>
    </cfRule>
  </conditionalFormatting>
  <conditionalFormatting sqref="Y596">
    <cfRule type="notContainsBlanks" dxfId="5" priority="13450">
      <formula>LEN(TRIM(Y596))&gt;0</formula>
    </cfRule>
  </conditionalFormatting>
  <conditionalFormatting sqref="Z596">
    <cfRule type="notContainsBlanks" dxfId="6" priority="13447">
      <formula>LEN(TRIM(Z596))&gt;0</formula>
    </cfRule>
  </conditionalFormatting>
  <conditionalFormatting sqref="AB596">
    <cfRule type="cellIs" dxfId="7" priority="13444" operator="notEqual">
      <formula>0</formula>
    </cfRule>
  </conditionalFormatting>
  <conditionalFormatting sqref="Q597">
    <cfRule type="notContainsBlanks" dxfId="1" priority="13629">
      <formula>LEN(TRIM(Q597))&gt;0</formula>
    </cfRule>
  </conditionalFormatting>
  <conditionalFormatting sqref="W597">
    <cfRule type="notContainsBlanks" dxfId="0" priority="13632">
      <formula>LEN(TRIM(W597))&gt;0</formula>
    </cfRule>
  </conditionalFormatting>
  <conditionalFormatting sqref="Y597">
    <cfRule type="notContainsBlanks" dxfId="5" priority="13631">
      <formula>LEN(TRIM(Y597))&gt;0</formula>
    </cfRule>
  </conditionalFormatting>
  <conditionalFormatting sqref="Z597">
    <cfRule type="notContainsBlanks" dxfId="6" priority="13630">
      <formula>LEN(TRIM(Z597))&gt;0</formula>
    </cfRule>
  </conditionalFormatting>
  <conditionalFormatting sqref="AA597">
    <cfRule type="cellIs" dxfId="8" priority="13627" operator="equal">
      <formula>2</formula>
    </cfRule>
    <cfRule type="cellIs" dxfId="8" priority="13626" operator="equal">
      <formula>4</formula>
    </cfRule>
  </conditionalFormatting>
  <conditionalFormatting sqref="W599">
    <cfRule type="notContainsBlanks" dxfId="0" priority="19319">
      <formula>LEN(TRIM(W599))&gt;0</formula>
    </cfRule>
  </conditionalFormatting>
  <conditionalFormatting sqref="Q602">
    <cfRule type="notContainsBlanks" dxfId="1" priority="18873">
      <formula>LEN(TRIM(Q602))&gt;0</formula>
    </cfRule>
  </conditionalFormatting>
  <conditionalFormatting sqref="R602">
    <cfRule type="notContainsBlanks" dxfId="2" priority="18795">
      <formula>LEN(TRIM(R602))&gt;0</formula>
    </cfRule>
  </conditionalFormatting>
  <conditionalFormatting sqref="S602">
    <cfRule type="notContainsBlanks" dxfId="3" priority="18349">
      <formula>LEN(TRIM(S602))&gt;0</formula>
    </cfRule>
  </conditionalFormatting>
  <conditionalFormatting sqref="U602">
    <cfRule type="notContainsBlanks" dxfId="4" priority="18271">
      <formula>LEN(TRIM(U602))&gt;0</formula>
    </cfRule>
  </conditionalFormatting>
  <conditionalFormatting sqref="W602">
    <cfRule type="notContainsBlanks" dxfId="0" priority="18639">
      <formula>LEN(TRIM(W602))&gt;0</formula>
    </cfRule>
  </conditionalFormatting>
  <conditionalFormatting sqref="Y602">
    <cfRule type="notContainsBlanks" dxfId="5" priority="18561">
      <formula>LEN(TRIM(Y602))&gt;0</formula>
    </cfRule>
  </conditionalFormatting>
  <conditionalFormatting sqref="Z602">
    <cfRule type="notContainsBlanks" dxfId="6" priority="18483">
      <formula>LEN(TRIM(Z602))&gt;0</formula>
    </cfRule>
  </conditionalFormatting>
  <conditionalFormatting sqref="AB602">
    <cfRule type="cellIs" dxfId="7" priority="18401" operator="notEqual">
      <formula>0</formula>
    </cfRule>
  </conditionalFormatting>
  <conditionalFormatting sqref="Q603">
    <cfRule type="notContainsBlanks" dxfId="1" priority="18847">
      <formula>LEN(TRIM(Q603))&gt;0</formula>
    </cfRule>
  </conditionalFormatting>
  <conditionalFormatting sqref="R603">
    <cfRule type="notContainsBlanks" dxfId="2" priority="18769">
      <formula>LEN(TRIM(R603))&gt;0</formula>
    </cfRule>
  </conditionalFormatting>
  <conditionalFormatting sqref="S603">
    <cfRule type="notContainsBlanks" dxfId="3" priority="18323">
      <formula>LEN(TRIM(S603))&gt;0</formula>
    </cfRule>
  </conditionalFormatting>
  <conditionalFormatting sqref="U603">
    <cfRule type="notContainsBlanks" dxfId="4" priority="18245">
      <formula>LEN(TRIM(U603))&gt;0</formula>
    </cfRule>
  </conditionalFormatting>
  <conditionalFormatting sqref="W603">
    <cfRule type="notContainsBlanks" dxfId="0" priority="18613">
      <formula>LEN(TRIM(W603))&gt;0</formula>
    </cfRule>
  </conditionalFormatting>
  <conditionalFormatting sqref="Y603">
    <cfRule type="notContainsBlanks" dxfId="5" priority="18535">
      <formula>LEN(TRIM(Y603))&gt;0</formula>
    </cfRule>
  </conditionalFormatting>
  <conditionalFormatting sqref="Z603">
    <cfRule type="notContainsBlanks" dxfId="6" priority="18457">
      <formula>LEN(TRIM(Z603))&gt;0</formula>
    </cfRule>
  </conditionalFormatting>
  <conditionalFormatting sqref="Q604">
    <cfRule type="notContainsBlanks" dxfId="1" priority="18821">
      <formula>LEN(TRIM(Q604))&gt;0</formula>
    </cfRule>
  </conditionalFormatting>
  <conditionalFormatting sqref="R604">
    <cfRule type="notContainsBlanks" dxfId="2" priority="18743">
      <formula>LEN(TRIM(R604))&gt;0</formula>
    </cfRule>
  </conditionalFormatting>
  <conditionalFormatting sqref="S604">
    <cfRule type="notContainsBlanks" dxfId="3" priority="18297">
      <formula>LEN(TRIM(S604))&gt;0</formula>
    </cfRule>
  </conditionalFormatting>
  <conditionalFormatting sqref="U604">
    <cfRule type="notContainsBlanks" dxfId="4" priority="18219">
      <formula>LEN(TRIM(U604))&gt;0</formula>
    </cfRule>
  </conditionalFormatting>
  <conditionalFormatting sqref="W604">
    <cfRule type="notContainsBlanks" dxfId="0" priority="18587">
      <formula>LEN(TRIM(W604))&gt;0</formula>
    </cfRule>
  </conditionalFormatting>
  <conditionalFormatting sqref="Y604">
    <cfRule type="notContainsBlanks" dxfId="5" priority="18509">
      <formula>LEN(TRIM(Y604))&gt;0</formula>
    </cfRule>
  </conditionalFormatting>
  <conditionalFormatting sqref="Z604">
    <cfRule type="notContainsBlanks" dxfId="6" priority="18431">
      <formula>LEN(TRIM(Z604))&gt;0</formula>
    </cfRule>
  </conditionalFormatting>
  <conditionalFormatting sqref="AB604">
    <cfRule type="cellIs" dxfId="7" priority="18375" operator="notEqual">
      <formula>0</formula>
    </cfRule>
  </conditionalFormatting>
  <conditionalFormatting sqref="Q606">
    <cfRule type="notContainsBlanks" dxfId="1" priority="18193">
      <formula>LEN(TRIM(Q606))&gt;0</formula>
    </cfRule>
  </conditionalFormatting>
  <conditionalFormatting sqref="R606">
    <cfRule type="notContainsBlanks" dxfId="2" priority="18064">
      <formula>LEN(TRIM(R606))&gt;0</formula>
    </cfRule>
  </conditionalFormatting>
  <conditionalFormatting sqref="S606">
    <cfRule type="notContainsBlanks" dxfId="3" priority="17293">
      <formula>LEN(TRIM(S606))&gt;0</formula>
    </cfRule>
  </conditionalFormatting>
  <conditionalFormatting sqref="U606">
    <cfRule type="notContainsBlanks" dxfId="4" priority="17163">
      <formula>LEN(TRIM(U606))&gt;0</formula>
    </cfRule>
  </conditionalFormatting>
  <conditionalFormatting sqref="W606">
    <cfRule type="notContainsBlanks" dxfId="0" priority="17804">
      <formula>LEN(TRIM(W606))&gt;0</formula>
    </cfRule>
  </conditionalFormatting>
  <conditionalFormatting sqref="Y606">
    <cfRule type="notContainsBlanks" dxfId="5" priority="17674">
      <formula>LEN(TRIM(Y606))&gt;0</formula>
    </cfRule>
  </conditionalFormatting>
  <conditionalFormatting sqref="Z606">
    <cfRule type="notContainsBlanks" dxfId="6" priority="17544">
      <formula>LEN(TRIM(Z606))&gt;0</formula>
    </cfRule>
  </conditionalFormatting>
  <conditionalFormatting sqref="AB606">
    <cfRule type="cellIs" dxfId="7" priority="13852" operator="notEqual">
      <formula>0</formula>
    </cfRule>
  </conditionalFormatting>
  <conditionalFormatting sqref="Q607">
    <cfRule type="notContainsBlanks" dxfId="1" priority="18167">
      <formula>LEN(TRIM(Q607))&gt;0</formula>
    </cfRule>
  </conditionalFormatting>
  <conditionalFormatting sqref="R607">
    <cfRule type="notContainsBlanks" dxfId="2" priority="18038">
      <formula>LEN(TRIM(R607))&gt;0</formula>
    </cfRule>
  </conditionalFormatting>
  <conditionalFormatting sqref="S607">
    <cfRule type="notContainsBlanks" dxfId="3" priority="17267">
      <formula>LEN(TRIM(S607))&gt;0</formula>
    </cfRule>
  </conditionalFormatting>
  <conditionalFormatting sqref="U607">
    <cfRule type="notContainsBlanks" dxfId="4" priority="17137">
      <formula>LEN(TRIM(U607))&gt;0</formula>
    </cfRule>
  </conditionalFormatting>
  <conditionalFormatting sqref="W607">
    <cfRule type="notContainsBlanks" dxfId="0" priority="17778">
      <formula>LEN(TRIM(W607))&gt;0</formula>
    </cfRule>
  </conditionalFormatting>
  <conditionalFormatting sqref="Y607">
    <cfRule type="notContainsBlanks" dxfId="5" priority="17648">
      <formula>LEN(TRIM(Y607))&gt;0</formula>
    </cfRule>
  </conditionalFormatting>
  <conditionalFormatting sqref="Z607">
    <cfRule type="notContainsBlanks" dxfId="6" priority="17518">
      <formula>LEN(TRIM(Z607))&gt;0</formula>
    </cfRule>
  </conditionalFormatting>
  <conditionalFormatting sqref="AB607">
    <cfRule type="cellIs" dxfId="7" priority="17397" operator="notEqual">
      <formula>0</formula>
    </cfRule>
  </conditionalFormatting>
  <conditionalFormatting sqref="Q608">
    <cfRule type="notContainsBlanks" dxfId="1" priority="18141">
      <formula>LEN(TRIM(Q608))&gt;0</formula>
    </cfRule>
  </conditionalFormatting>
  <conditionalFormatting sqref="R608">
    <cfRule type="notContainsBlanks" dxfId="2" priority="18012">
      <formula>LEN(TRIM(R608))&gt;0</formula>
    </cfRule>
  </conditionalFormatting>
  <conditionalFormatting sqref="S608">
    <cfRule type="notContainsBlanks" dxfId="3" priority="17241">
      <formula>LEN(TRIM(S608))&gt;0</formula>
    </cfRule>
  </conditionalFormatting>
  <conditionalFormatting sqref="U608">
    <cfRule type="notContainsBlanks" dxfId="4" priority="17111">
      <formula>LEN(TRIM(U608))&gt;0</formula>
    </cfRule>
  </conditionalFormatting>
  <conditionalFormatting sqref="W608">
    <cfRule type="notContainsBlanks" dxfId="0" priority="17752">
      <formula>LEN(TRIM(W608))&gt;0</formula>
    </cfRule>
  </conditionalFormatting>
  <conditionalFormatting sqref="Y608">
    <cfRule type="notContainsBlanks" dxfId="5" priority="17622">
      <formula>LEN(TRIM(Y608))&gt;0</formula>
    </cfRule>
  </conditionalFormatting>
  <conditionalFormatting sqref="Z608">
    <cfRule type="notContainsBlanks" dxfId="6" priority="17492">
      <formula>LEN(TRIM(Z608))&gt;0</formula>
    </cfRule>
  </conditionalFormatting>
  <conditionalFormatting sqref="AB608">
    <cfRule type="cellIs" dxfId="7" priority="17371" operator="notEqual">
      <formula>0</formula>
    </cfRule>
  </conditionalFormatting>
  <conditionalFormatting sqref="Q609">
    <cfRule type="notContainsBlanks" dxfId="1" priority="18115">
      <formula>LEN(TRIM(Q609))&gt;0</formula>
    </cfRule>
  </conditionalFormatting>
  <conditionalFormatting sqref="R609">
    <cfRule type="notContainsBlanks" dxfId="2" priority="17986">
      <formula>LEN(TRIM(R609))&gt;0</formula>
    </cfRule>
  </conditionalFormatting>
  <conditionalFormatting sqref="S609">
    <cfRule type="notContainsBlanks" dxfId="3" priority="17215">
      <formula>LEN(TRIM(S609))&gt;0</formula>
    </cfRule>
  </conditionalFormatting>
  <conditionalFormatting sqref="U609">
    <cfRule type="notContainsBlanks" dxfId="4" priority="17085">
      <formula>LEN(TRIM(U609))&gt;0</formula>
    </cfRule>
  </conditionalFormatting>
  <conditionalFormatting sqref="W609">
    <cfRule type="notContainsBlanks" dxfId="0" priority="17726">
      <formula>LEN(TRIM(W609))&gt;0</formula>
    </cfRule>
  </conditionalFormatting>
  <conditionalFormatting sqref="Y609">
    <cfRule type="notContainsBlanks" dxfId="5" priority="17596">
      <formula>LEN(TRIM(Y609))&gt;0</formula>
    </cfRule>
  </conditionalFormatting>
  <conditionalFormatting sqref="Z609">
    <cfRule type="notContainsBlanks" dxfId="6" priority="17466">
      <formula>LEN(TRIM(Z609))&gt;0</formula>
    </cfRule>
  </conditionalFormatting>
  <conditionalFormatting sqref="AB609">
    <cfRule type="cellIs" dxfId="7" priority="17345" operator="notEqual">
      <formula>0</formula>
    </cfRule>
  </conditionalFormatting>
  <conditionalFormatting sqref="Q610">
    <cfRule type="notContainsBlanks" dxfId="1" priority="18090">
      <formula>LEN(TRIM(Q610))&gt;0</formula>
    </cfRule>
  </conditionalFormatting>
  <conditionalFormatting sqref="R610">
    <cfRule type="notContainsBlanks" dxfId="2" priority="17960">
      <formula>LEN(TRIM(R610))&gt;0</formula>
    </cfRule>
  </conditionalFormatting>
  <conditionalFormatting sqref="S610">
    <cfRule type="notContainsBlanks" dxfId="3" priority="17189">
      <formula>LEN(TRIM(S610))&gt;0</formula>
    </cfRule>
  </conditionalFormatting>
  <conditionalFormatting sqref="U610">
    <cfRule type="notContainsBlanks" dxfId="4" priority="17059">
      <formula>LEN(TRIM(U610))&gt;0</formula>
    </cfRule>
  </conditionalFormatting>
  <conditionalFormatting sqref="W610">
    <cfRule type="notContainsBlanks" dxfId="0" priority="17700">
      <formula>LEN(TRIM(W610))&gt;0</formula>
    </cfRule>
  </conditionalFormatting>
  <conditionalFormatting sqref="Y610">
    <cfRule type="notContainsBlanks" dxfId="5" priority="17570">
      <formula>LEN(TRIM(Y610))&gt;0</formula>
    </cfRule>
  </conditionalFormatting>
  <conditionalFormatting sqref="Z610">
    <cfRule type="notContainsBlanks" dxfId="6" priority="17440">
      <formula>LEN(TRIM(Z610))&gt;0</formula>
    </cfRule>
  </conditionalFormatting>
  <conditionalFormatting sqref="AB610">
    <cfRule type="cellIs" dxfId="7" priority="17319" operator="notEqual">
      <formula>0</formula>
    </cfRule>
  </conditionalFormatting>
  <conditionalFormatting sqref="Q613">
    <cfRule type="notContainsBlanks" dxfId="1" priority="17033">
      <formula>LEN(TRIM(Q613))&gt;0</formula>
    </cfRule>
  </conditionalFormatting>
  <conditionalFormatting sqref="R613">
    <cfRule type="notContainsBlanks" dxfId="2" priority="17007">
      <formula>LEN(TRIM(R613))&gt;0</formula>
    </cfRule>
  </conditionalFormatting>
  <conditionalFormatting sqref="S613">
    <cfRule type="notContainsBlanks" dxfId="3" priority="16849">
      <formula>LEN(TRIM(S613))&gt;0</formula>
    </cfRule>
  </conditionalFormatting>
  <conditionalFormatting sqref="U613">
    <cfRule type="notContainsBlanks" dxfId="4" priority="16823">
      <formula>LEN(TRIM(U613))&gt;0</formula>
    </cfRule>
  </conditionalFormatting>
  <conditionalFormatting sqref="W613">
    <cfRule type="notContainsBlanks" dxfId="0" priority="16955">
      <formula>LEN(TRIM(W613))&gt;0</formula>
    </cfRule>
  </conditionalFormatting>
  <conditionalFormatting sqref="Y613">
    <cfRule type="notContainsBlanks" dxfId="5" priority="16929">
      <formula>LEN(TRIM(Y613))&gt;0</formula>
    </cfRule>
  </conditionalFormatting>
  <conditionalFormatting sqref="Z613">
    <cfRule type="notContainsBlanks" dxfId="6" priority="16903">
      <formula>LEN(TRIM(Z613))&gt;0</formula>
    </cfRule>
  </conditionalFormatting>
  <conditionalFormatting sqref="AB613">
    <cfRule type="cellIs" dxfId="7" priority="16875" operator="notEqual">
      <formula>0</formula>
    </cfRule>
  </conditionalFormatting>
  <conditionalFormatting sqref="Q615">
    <cfRule type="notContainsBlanks" dxfId="1" priority="16797">
      <formula>LEN(TRIM(Q615))&gt;0</formula>
    </cfRule>
  </conditionalFormatting>
  <conditionalFormatting sqref="R615">
    <cfRule type="notContainsBlanks" dxfId="2" priority="16693">
      <formula>LEN(TRIM(R615))&gt;0</formula>
    </cfRule>
  </conditionalFormatting>
  <conditionalFormatting sqref="S615">
    <cfRule type="notContainsBlanks" dxfId="3" priority="16147">
      <formula>LEN(TRIM(S615))&gt;0</formula>
    </cfRule>
  </conditionalFormatting>
  <conditionalFormatting sqref="U615">
    <cfRule type="notContainsBlanks" dxfId="4" priority="16043">
      <formula>LEN(TRIM(U615))&gt;0</formula>
    </cfRule>
  </conditionalFormatting>
  <conditionalFormatting sqref="W615">
    <cfRule type="notContainsBlanks" dxfId="0" priority="16485">
      <formula>LEN(TRIM(W615))&gt;0</formula>
    </cfRule>
  </conditionalFormatting>
  <conditionalFormatting sqref="Y615">
    <cfRule type="notContainsBlanks" dxfId="5" priority="16381">
      <formula>LEN(TRIM(Y615))&gt;0</formula>
    </cfRule>
  </conditionalFormatting>
  <conditionalFormatting sqref="Z615">
    <cfRule type="notContainsBlanks" dxfId="6" priority="16277">
      <formula>LEN(TRIM(Z615))&gt;0</formula>
    </cfRule>
  </conditionalFormatting>
  <conditionalFormatting sqref="Q616">
    <cfRule type="notContainsBlanks" dxfId="1" priority="16771">
      <formula>LEN(TRIM(Q616))&gt;0</formula>
    </cfRule>
  </conditionalFormatting>
  <conditionalFormatting sqref="R616">
    <cfRule type="notContainsBlanks" dxfId="2" priority="16667">
      <formula>LEN(TRIM(R616))&gt;0</formula>
    </cfRule>
  </conditionalFormatting>
  <conditionalFormatting sqref="S616">
    <cfRule type="notContainsBlanks" dxfId="3" priority="16121">
      <formula>LEN(TRIM(S616))&gt;0</formula>
    </cfRule>
  </conditionalFormatting>
  <conditionalFormatting sqref="U616">
    <cfRule type="notContainsBlanks" dxfId="4" priority="16017">
      <formula>LEN(TRIM(U616))&gt;0</formula>
    </cfRule>
  </conditionalFormatting>
  <conditionalFormatting sqref="W616">
    <cfRule type="notContainsBlanks" dxfId="0" priority="16459">
      <formula>LEN(TRIM(W616))&gt;0</formula>
    </cfRule>
  </conditionalFormatting>
  <conditionalFormatting sqref="Y616">
    <cfRule type="notContainsBlanks" dxfId="5" priority="16355">
      <formula>LEN(TRIM(Y616))&gt;0</formula>
    </cfRule>
  </conditionalFormatting>
  <conditionalFormatting sqref="Z616">
    <cfRule type="notContainsBlanks" dxfId="6" priority="16251">
      <formula>LEN(TRIM(Z616))&gt;0</formula>
    </cfRule>
  </conditionalFormatting>
  <conditionalFormatting sqref="Q617">
    <cfRule type="notContainsBlanks" dxfId="1" priority="16745">
      <formula>LEN(TRIM(Q617))&gt;0</formula>
    </cfRule>
  </conditionalFormatting>
  <conditionalFormatting sqref="R617">
    <cfRule type="notContainsBlanks" dxfId="2" priority="16641">
      <formula>LEN(TRIM(R617))&gt;0</formula>
    </cfRule>
  </conditionalFormatting>
  <conditionalFormatting sqref="S617">
    <cfRule type="notContainsBlanks" dxfId="3" priority="16095">
      <formula>LEN(TRIM(S617))&gt;0</formula>
    </cfRule>
  </conditionalFormatting>
  <conditionalFormatting sqref="U617">
    <cfRule type="notContainsBlanks" dxfId="4" priority="15992">
      <formula>LEN(TRIM(U617))&gt;0</formula>
    </cfRule>
  </conditionalFormatting>
  <conditionalFormatting sqref="W617">
    <cfRule type="notContainsBlanks" dxfId="0" priority="16433">
      <formula>LEN(TRIM(W617))&gt;0</formula>
    </cfRule>
  </conditionalFormatting>
  <conditionalFormatting sqref="Y617">
    <cfRule type="notContainsBlanks" dxfId="5" priority="16329">
      <formula>LEN(TRIM(Y617))&gt;0</formula>
    </cfRule>
  </conditionalFormatting>
  <conditionalFormatting sqref="Z617">
    <cfRule type="notContainsBlanks" dxfId="6" priority="16225">
      <formula>LEN(TRIM(Z617))&gt;0</formula>
    </cfRule>
  </conditionalFormatting>
  <conditionalFormatting sqref="Q618">
    <cfRule type="notContainsBlanks" dxfId="1" priority="16719">
      <formula>LEN(TRIM(Q618))&gt;0</formula>
    </cfRule>
  </conditionalFormatting>
  <conditionalFormatting sqref="R618">
    <cfRule type="notContainsBlanks" dxfId="2" priority="16615">
      <formula>LEN(TRIM(R618))&gt;0</formula>
    </cfRule>
  </conditionalFormatting>
  <conditionalFormatting sqref="S618">
    <cfRule type="notContainsBlanks" dxfId="3" priority="16069">
      <formula>LEN(TRIM(S618))&gt;0</formula>
    </cfRule>
  </conditionalFormatting>
  <conditionalFormatting sqref="U618">
    <cfRule type="notContainsBlanks" dxfId="4" priority="15966">
      <formula>LEN(TRIM(U618))&gt;0</formula>
    </cfRule>
  </conditionalFormatting>
  <conditionalFormatting sqref="W618">
    <cfRule type="notContainsBlanks" dxfId="0" priority="16407">
      <formula>LEN(TRIM(W618))&gt;0</formula>
    </cfRule>
  </conditionalFormatting>
  <conditionalFormatting sqref="Y618">
    <cfRule type="notContainsBlanks" dxfId="5" priority="16303">
      <formula>LEN(TRIM(Y618))&gt;0</formula>
    </cfRule>
  </conditionalFormatting>
  <conditionalFormatting sqref="Z618">
    <cfRule type="notContainsBlanks" dxfId="6" priority="16199">
      <formula>LEN(TRIM(Z618))&gt;0</formula>
    </cfRule>
  </conditionalFormatting>
  <conditionalFormatting sqref="AB618">
    <cfRule type="cellIs" dxfId="7" priority="16173" operator="notEqual">
      <formula>0</formula>
    </cfRule>
  </conditionalFormatting>
  <conditionalFormatting sqref="Q620">
    <cfRule type="notContainsBlanks" dxfId="1" priority="15940">
      <formula>LEN(TRIM(Q620))&gt;0</formula>
    </cfRule>
  </conditionalFormatting>
  <conditionalFormatting sqref="R620">
    <cfRule type="notContainsBlanks" dxfId="2" priority="15810">
      <formula>LEN(TRIM(R620))&gt;0</formula>
    </cfRule>
  </conditionalFormatting>
  <conditionalFormatting sqref="S620">
    <cfRule type="notContainsBlanks" dxfId="3" priority="15028">
      <formula>LEN(TRIM(S620))&gt;0</formula>
    </cfRule>
  </conditionalFormatting>
  <conditionalFormatting sqref="U620">
    <cfRule type="notContainsBlanks" dxfId="4" priority="14898">
      <formula>LEN(TRIM(U620))&gt;0</formula>
    </cfRule>
  </conditionalFormatting>
  <conditionalFormatting sqref="W620">
    <cfRule type="notContainsBlanks" dxfId="0" priority="15550">
      <formula>LEN(TRIM(W620))&gt;0</formula>
    </cfRule>
  </conditionalFormatting>
  <conditionalFormatting sqref="Y620">
    <cfRule type="notContainsBlanks" dxfId="5" priority="15420">
      <formula>LEN(TRIM(Y620))&gt;0</formula>
    </cfRule>
  </conditionalFormatting>
  <conditionalFormatting sqref="Z620">
    <cfRule type="notContainsBlanks" dxfId="6" priority="15290">
      <formula>LEN(TRIM(Z620))&gt;0</formula>
    </cfRule>
  </conditionalFormatting>
  <conditionalFormatting sqref="AB620">
    <cfRule type="cellIs" dxfId="7" priority="15158" operator="notEqual">
      <formula>0</formula>
    </cfRule>
  </conditionalFormatting>
  <conditionalFormatting sqref="Q621">
    <cfRule type="notContainsBlanks" dxfId="1" priority="15914">
      <formula>LEN(TRIM(Q621))&gt;0</formula>
    </cfRule>
  </conditionalFormatting>
  <conditionalFormatting sqref="R621">
    <cfRule type="notContainsBlanks" dxfId="2" priority="15784">
      <formula>LEN(TRIM(R621))&gt;0</formula>
    </cfRule>
  </conditionalFormatting>
  <conditionalFormatting sqref="S621">
    <cfRule type="notContainsBlanks" dxfId="3" priority="15002">
      <formula>LEN(TRIM(S621))&gt;0</formula>
    </cfRule>
  </conditionalFormatting>
  <conditionalFormatting sqref="U621">
    <cfRule type="notContainsBlanks" dxfId="4" priority="14872">
      <formula>LEN(TRIM(U621))&gt;0</formula>
    </cfRule>
  </conditionalFormatting>
  <conditionalFormatting sqref="W621">
    <cfRule type="notContainsBlanks" dxfId="0" priority="15524">
      <formula>LEN(TRIM(W621))&gt;0</formula>
    </cfRule>
  </conditionalFormatting>
  <conditionalFormatting sqref="Y621">
    <cfRule type="notContainsBlanks" dxfId="5" priority="15394">
      <formula>LEN(TRIM(Y621))&gt;0</formula>
    </cfRule>
  </conditionalFormatting>
  <conditionalFormatting sqref="Z621">
    <cfRule type="notContainsBlanks" dxfId="6" priority="15264">
      <formula>LEN(TRIM(Z621))&gt;0</formula>
    </cfRule>
  </conditionalFormatting>
  <conditionalFormatting sqref="AB621">
    <cfRule type="cellIs" dxfId="7" priority="15132" operator="notEqual">
      <formula>0</formula>
    </cfRule>
  </conditionalFormatting>
  <conditionalFormatting sqref="Q622">
    <cfRule type="notContainsBlanks" dxfId="1" priority="15888">
      <formula>LEN(TRIM(Q622))&gt;0</formula>
    </cfRule>
  </conditionalFormatting>
  <conditionalFormatting sqref="R622">
    <cfRule type="notContainsBlanks" dxfId="2" priority="15758">
      <formula>LEN(TRIM(R622))&gt;0</formula>
    </cfRule>
  </conditionalFormatting>
  <conditionalFormatting sqref="S622">
    <cfRule type="notContainsBlanks" dxfId="3" priority="14976">
      <formula>LEN(TRIM(S622))&gt;0</formula>
    </cfRule>
  </conditionalFormatting>
  <conditionalFormatting sqref="U622">
    <cfRule type="notContainsBlanks" dxfId="4" priority="14846">
      <formula>LEN(TRIM(U622))&gt;0</formula>
    </cfRule>
  </conditionalFormatting>
  <conditionalFormatting sqref="W622">
    <cfRule type="notContainsBlanks" dxfId="0" priority="15498">
      <formula>LEN(TRIM(W622))&gt;0</formula>
    </cfRule>
  </conditionalFormatting>
  <conditionalFormatting sqref="Y622">
    <cfRule type="notContainsBlanks" dxfId="5" priority="15368">
      <formula>LEN(TRIM(Y622))&gt;0</formula>
    </cfRule>
  </conditionalFormatting>
  <conditionalFormatting sqref="Z622">
    <cfRule type="notContainsBlanks" dxfId="6" priority="15238">
      <formula>LEN(TRIM(Z622))&gt;0</formula>
    </cfRule>
  </conditionalFormatting>
  <conditionalFormatting sqref="AB622">
    <cfRule type="cellIs" dxfId="7" priority="15106" operator="notEqual">
      <formula>0</formula>
    </cfRule>
  </conditionalFormatting>
  <conditionalFormatting sqref="Q623">
    <cfRule type="notContainsBlanks" dxfId="1" priority="15862">
      <formula>LEN(TRIM(Q623))&gt;0</formula>
    </cfRule>
  </conditionalFormatting>
  <conditionalFormatting sqref="R623">
    <cfRule type="notContainsBlanks" dxfId="2" priority="15732">
      <formula>LEN(TRIM(R623))&gt;0</formula>
    </cfRule>
  </conditionalFormatting>
  <conditionalFormatting sqref="S623">
    <cfRule type="notContainsBlanks" dxfId="3" priority="14950">
      <formula>LEN(TRIM(S623))&gt;0</formula>
    </cfRule>
  </conditionalFormatting>
  <conditionalFormatting sqref="U623">
    <cfRule type="notContainsBlanks" dxfId="4" priority="14820">
      <formula>LEN(TRIM(U623))&gt;0</formula>
    </cfRule>
  </conditionalFormatting>
  <conditionalFormatting sqref="W623">
    <cfRule type="notContainsBlanks" dxfId="0" priority="15472">
      <formula>LEN(TRIM(W623))&gt;0</formula>
    </cfRule>
  </conditionalFormatting>
  <conditionalFormatting sqref="Y623">
    <cfRule type="notContainsBlanks" dxfId="5" priority="15342">
      <formula>LEN(TRIM(Y623))&gt;0</formula>
    </cfRule>
  </conditionalFormatting>
  <conditionalFormatting sqref="Z623">
    <cfRule type="notContainsBlanks" dxfId="6" priority="15212">
      <formula>LEN(TRIM(Z623))&gt;0</formula>
    </cfRule>
  </conditionalFormatting>
  <conditionalFormatting sqref="AB623">
    <cfRule type="cellIs" dxfId="7" priority="15080" operator="notEqual">
      <formula>0</formula>
    </cfRule>
  </conditionalFormatting>
  <conditionalFormatting sqref="Q624">
    <cfRule type="notContainsBlanks" dxfId="1" priority="15836">
      <formula>LEN(TRIM(Q624))&gt;0</formula>
    </cfRule>
  </conditionalFormatting>
  <conditionalFormatting sqref="R624">
    <cfRule type="notContainsBlanks" dxfId="2" priority="15706">
      <formula>LEN(TRIM(R624))&gt;0</formula>
    </cfRule>
  </conditionalFormatting>
  <conditionalFormatting sqref="S624">
    <cfRule type="notContainsBlanks" dxfId="3" priority="14924">
      <formula>LEN(TRIM(S624))&gt;0</formula>
    </cfRule>
  </conditionalFormatting>
  <conditionalFormatting sqref="U624">
    <cfRule type="notContainsBlanks" dxfId="4" priority="14794">
      <formula>LEN(TRIM(U624))&gt;0</formula>
    </cfRule>
  </conditionalFormatting>
  <conditionalFormatting sqref="W624">
    <cfRule type="notContainsBlanks" dxfId="0" priority="15446">
      <formula>LEN(TRIM(W624))&gt;0</formula>
    </cfRule>
  </conditionalFormatting>
  <conditionalFormatting sqref="Y624">
    <cfRule type="notContainsBlanks" dxfId="5" priority="15316">
      <formula>LEN(TRIM(Y624))&gt;0</formula>
    </cfRule>
  </conditionalFormatting>
  <conditionalFormatting sqref="Z624">
    <cfRule type="notContainsBlanks" dxfId="6" priority="15186">
      <formula>LEN(TRIM(Z624))&gt;0</formula>
    </cfRule>
  </conditionalFormatting>
  <conditionalFormatting sqref="AB624">
    <cfRule type="cellIs" dxfId="7" priority="15054" operator="notEqual">
      <formula>0</formula>
    </cfRule>
  </conditionalFormatting>
  <conditionalFormatting sqref="Q627">
    <cfRule type="notContainsBlanks" dxfId="1" priority="14768">
      <formula>LEN(TRIM(Q627))&gt;0</formula>
    </cfRule>
  </conditionalFormatting>
  <conditionalFormatting sqref="R627">
    <cfRule type="notContainsBlanks" dxfId="2" priority="14691">
      <formula>LEN(TRIM(R627))&gt;0</formula>
    </cfRule>
  </conditionalFormatting>
  <conditionalFormatting sqref="S627">
    <cfRule type="notContainsBlanks" dxfId="3" priority="14217">
      <formula>LEN(TRIM(S627))&gt;0</formula>
    </cfRule>
  </conditionalFormatting>
  <conditionalFormatting sqref="U627">
    <cfRule type="notContainsBlanks" dxfId="4" priority="14139">
      <formula>LEN(TRIM(U627))&gt;0</formula>
    </cfRule>
  </conditionalFormatting>
  <conditionalFormatting sqref="W627">
    <cfRule type="notContainsBlanks" dxfId="0" priority="14535">
      <formula>LEN(TRIM(W627))&gt;0</formula>
    </cfRule>
  </conditionalFormatting>
  <conditionalFormatting sqref="Y627">
    <cfRule type="notContainsBlanks" dxfId="5" priority="14457">
      <formula>LEN(TRIM(Y627))&gt;0</formula>
    </cfRule>
  </conditionalFormatting>
  <conditionalFormatting sqref="Z627">
    <cfRule type="notContainsBlanks" dxfId="6" priority="14379">
      <formula>LEN(TRIM(Z627))&gt;0</formula>
    </cfRule>
  </conditionalFormatting>
  <conditionalFormatting sqref="AB627">
    <cfRule type="cellIs" dxfId="7" priority="14295" operator="notEqual">
      <formula>0</formula>
    </cfRule>
  </conditionalFormatting>
  <conditionalFormatting sqref="Q628">
    <cfRule type="notContainsBlanks" dxfId="1" priority="14742">
      <formula>LEN(TRIM(Q628))&gt;0</formula>
    </cfRule>
  </conditionalFormatting>
  <conditionalFormatting sqref="R628">
    <cfRule type="notContainsBlanks" dxfId="2" priority="14665">
      <formula>LEN(TRIM(R628))&gt;0</formula>
    </cfRule>
  </conditionalFormatting>
  <conditionalFormatting sqref="S628">
    <cfRule type="notContainsBlanks" dxfId="3" priority="14191">
      <formula>LEN(TRIM(S628))&gt;0</formula>
    </cfRule>
  </conditionalFormatting>
  <conditionalFormatting sqref="U628">
    <cfRule type="notContainsBlanks" dxfId="4" priority="14113">
      <formula>LEN(TRIM(U628))&gt;0</formula>
    </cfRule>
  </conditionalFormatting>
  <conditionalFormatting sqref="W628">
    <cfRule type="notContainsBlanks" dxfId="0" priority="14509">
      <formula>LEN(TRIM(W628))&gt;0</formula>
    </cfRule>
  </conditionalFormatting>
  <conditionalFormatting sqref="Y628">
    <cfRule type="notContainsBlanks" dxfId="5" priority="14431">
      <formula>LEN(TRIM(Y628))&gt;0</formula>
    </cfRule>
  </conditionalFormatting>
  <conditionalFormatting sqref="Z628">
    <cfRule type="notContainsBlanks" dxfId="6" priority="14353">
      <formula>LEN(TRIM(Z628))&gt;0</formula>
    </cfRule>
  </conditionalFormatting>
  <conditionalFormatting sqref="AB628">
    <cfRule type="cellIs" dxfId="7" priority="14269" operator="notEqual">
      <formula>0</formula>
    </cfRule>
  </conditionalFormatting>
  <conditionalFormatting sqref="Q629">
    <cfRule type="notContainsBlanks" dxfId="1" priority="14716">
      <formula>LEN(TRIM(Q629))&gt;0</formula>
    </cfRule>
  </conditionalFormatting>
  <conditionalFormatting sqref="R629">
    <cfRule type="notContainsBlanks" dxfId="2" priority="14639">
      <formula>LEN(TRIM(R629))&gt;0</formula>
    </cfRule>
  </conditionalFormatting>
  <conditionalFormatting sqref="S629">
    <cfRule type="notContainsBlanks" dxfId="3" priority="14165">
      <formula>LEN(TRIM(S629))&gt;0</formula>
    </cfRule>
  </conditionalFormatting>
  <conditionalFormatting sqref="U629">
    <cfRule type="notContainsBlanks" dxfId="4" priority="14087">
      <formula>LEN(TRIM(U629))&gt;0</formula>
    </cfRule>
  </conditionalFormatting>
  <conditionalFormatting sqref="W629">
    <cfRule type="notContainsBlanks" dxfId="0" priority="14483">
      <formula>LEN(TRIM(W629))&gt;0</formula>
    </cfRule>
  </conditionalFormatting>
  <conditionalFormatting sqref="Y629">
    <cfRule type="notContainsBlanks" dxfId="5" priority="14405">
      <formula>LEN(TRIM(Y629))&gt;0</formula>
    </cfRule>
  </conditionalFormatting>
  <conditionalFormatting sqref="Z629">
    <cfRule type="notContainsBlanks" dxfId="6" priority="14327">
      <formula>LEN(TRIM(Z629))&gt;0</formula>
    </cfRule>
  </conditionalFormatting>
  <conditionalFormatting sqref="AB629">
    <cfRule type="cellIs" dxfId="7" priority="14243" operator="notEqual">
      <formula>0</formula>
    </cfRule>
  </conditionalFormatting>
  <conditionalFormatting sqref="Q630">
    <cfRule type="notContainsBlanks" dxfId="1" priority="19055">
      <formula>LEN(TRIM(Q630))&gt;0</formula>
    </cfRule>
  </conditionalFormatting>
  <conditionalFormatting sqref="W630">
    <cfRule type="notContainsBlanks" dxfId="0" priority="19133">
      <formula>LEN(TRIM(W630))&gt;0</formula>
    </cfRule>
  </conditionalFormatting>
  <conditionalFormatting sqref="Y630">
    <cfRule type="notContainsBlanks" dxfId="5" priority="19107">
      <formula>LEN(TRIM(Y630))&gt;0</formula>
    </cfRule>
  </conditionalFormatting>
  <conditionalFormatting sqref="Z630">
    <cfRule type="notContainsBlanks" dxfId="6" priority="19081">
      <formula>LEN(TRIM(Z630))&gt;0</formula>
    </cfRule>
  </conditionalFormatting>
  <conditionalFormatting sqref="AA630">
    <cfRule type="cellIs" dxfId="8" priority="19003" operator="equal">
      <formula>2</formula>
    </cfRule>
    <cfRule type="cellIs" dxfId="8" priority="18977" operator="equal">
      <formula>4</formula>
    </cfRule>
  </conditionalFormatting>
  <conditionalFormatting sqref="W632">
    <cfRule type="notContainsBlanks" dxfId="0" priority="19318">
      <formula>LEN(TRIM(W632))&gt;0</formula>
    </cfRule>
  </conditionalFormatting>
  <conditionalFormatting sqref="Q635">
    <cfRule type="notContainsBlanks" dxfId="1" priority="18872">
      <formula>LEN(TRIM(Q635))&gt;0</formula>
    </cfRule>
  </conditionalFormatting>
  <conditionalFormatting sqref="R635">
    <cfRule type="notContainsBlanks" dxfId="2" priority="18794">
      <formula>LEN(TRIM(R635))&gt;0</formula>
    </cfRule>
  </conditionalFormatting>
  <conditionalFormatting sqref="S635">
    <cfRule type="notContainsBlanks" dxfId="3" priority="18348">
      <formula>LEN(TRIM(S635))&gt;0</formula>
    </cfRule>
  </conditionalFormatting>
  <conditionalFormatting sqref="U635">
    <cfRule type="notContainsBlanks" dxfId="4" priority="18270">
      <formula>LEN(TRIM(U635))&gt;0</formula>
    </cfRule>
  </conditionalFormatting>
  <conditionalFormatting sqref="W635">
    <cfRule type="notContainsBlanks" dxfId="0" priority="18638">
      <formula>LEN(TRIM(W635))&gt;0</formula>
    </cfRule>
  </conditionalFormatting>
  <conditionalFormatting sqref="Y635">
    <cfRule type="notContainsBlanks" dxfId="5" priority="18560">
      <formula>LEN(TRIM(Y635))&gt;0</formula>
    </cfRule>
  </conditionalFormatting>
  <conditionalFormatting sqref="Z635">
    <cfRule type="notContainsBlanks" dxfId="6" priority="18482">
      <formula>LEN(TRIM(Z635))&gt;0</formula>
    </cfRule>
  </conditionalFormatting>
  <conditionalFormatting sqref="AB635">
    <cfRule type="cellIs" dxfId="7" priority="18400" operator="notEqual">
      <formula>0</formula>
    </cfRule>
  </conditionalFormatting>
  <conditionalFormatting sqref="Q636">
    <cfRule type="notContainsBlanks" dxfId="1" priority="18846">
      <formula>LEN(TRIM(Q636))&gt;0</formula>
    </cfRule>
  </conditionalFormatting>
  <conditionalFormatting sqref="R636">
    <cfRule type="notContainsBlanks" dxfId="2" priority="18768">
      <formula>LEN(TRIM(R636))&gt;0</formula>
    </cfRule>
  </conditionalFormatting>
  <conditionalFormatting sqref="S636">
    <cfRule type="notContainsBlanks" dxfId="3" priority="18322">
      <formula>LEN(TRIM(S636))&gt;0</formula>
    </cfRule>
  </conditionalFormatting>
  <conditionalFormatting sqref="U636">
    <cfRule type="notContainsBlanks" dxfId="4" priority="18244">
      <formula>LEN(TRIM(U636))&gt;0</formula>
    </cfRule>
  </conditionalFormatting>
  <conditionalFormatting sqref="W636">
    <cfRule type="notContainsBlanks" dxfId="0" priority="18612">
      <formula>LEN(TRIM(W636))&gt;0</formula>
    </cfRule>
  </conditionalFormatting>
  <conditionalFormatting sqref="Y636">
    <cfRule type="notContainsBlanks" dxfId="5" priority="18534">
      <formula>LEN(TRIM(Y636))&gt;0</formula>
    </cfRule>
  </conditionalFormatting>
  <conditionalFormatting sqref="Z636">
    <cfRule type="notContainsBlanks" dxfId="6" priority="18456">
      <formula>LEN(TRIM(Z636))&gt;0</formula>
    </cfRule>
  </conditionalFormatting>
  <conditionalFormatting sqref="Q637">
    <cfRule type="notContainsBlanks" dxfId="1" priority="18820">
      <formula>LEN(TRIM(Q637))&gt;0</formula>
    </cfRule>
  </conditionalFormatting>
  <conditionalFormatting sqref="R637">
    <cfRule type="notContainsBlanks" dxfId="2" priority="18742">
      <formula>LEN(TRIM(R637))&gt;0</formula>
    </cfRule>
  </conditionalFormatting>
  <conditionalFormatting sqref="S637">
    <cfRule type="notContainsBlanks" dxfId="3" priority="18296">
      <formula>LEN(TRIM(S637))&gt;0</formula>
    </cfRule>
  </conditionalFormatting>
  <conditionalFormatting sqref="U637">
    <cfRule type="notContainsBlanks" dxfId="4" priority="18218">
      <formula>LEN(TRIM(U637))&gt;0</formula>
    </cfRule>
  </conditionalFormatting>
  <conditionalFormatting sqref="W637">
    <cfRule type="notContainsBlanks" dxfId="0" priority="18586">
      <formula>LEN(TRIM(W637))&gt;0</formula>
    </cfRule>
  </conditionalFormatting>
  <conditionalFormatting sqref="Y637">
    <cfRule type="notContainsBlanks" dxfId="5" priority="18508">
      <formula>LEN(TRIM(Y637))&gt;0</formula>
    </cfRule>
  </conditionalFormatting>
  <conditionalFormatting sqref="Z637">
    <cfRule type="notContainsBlanks" dxfId="6" priority="18430">
      <formula>LEN(TRIM(Z637))&gt;0</formula>
    </cfRule>
  </conditionalFormatting>
  <conditionalFormatting sqref="AB637">
    <cfRule type="cellIs" dxfId="7" priority="18374" operator="notEqual">
      <formula>0</formula>
    </cfRule>
  </conditionalFormatting>
  <conditionalFormatting sqref="Q639">
    <cfRule type="notContainsBlanks" dxfId="1" priority="18192">
      <formula>LEN(TRIM(Q639))&gt;0</formula>
    </cfRule>
  </conditionalFormatting>
  <conditionalFormatting sqref="R639">
    <cfRule type="notContainsBlanks" dxfId="2" priority="18063">
      <formula>LEN(TRIM(R639))&gt;0</formula>
    </cfRule>
  </conditionalFormatting>
  <conditionalFormatting sqref="S639">
    <cfRule type="notContainsBlanks" dxfId="3" priority="17292">
      <formula>LEN(TRIM(S639))&gt;0</formula>
    </cfRule>
  </conditionalFormatting>
  <conditionalFormatting sqref="U639">
    <cfRule type="notContainsBlanks" dxfId="4" priority="17162">
      <formula>LEN(TRIM(U639))&gt;0</formula>
    </cfRule>
  </conditionalFormatting>
  <conditionalFormatting sqref="W639">
    <cfRule type="notContainsBlanks" dxfId="0" priority="17803">
      <formula>LEN(TRIM(W639))&gt;0</formula>
    </cfRule>
  </conditionalFormatting>
  <conditionalFormatting sqref="Y639">
    <cfRule type="notContainsBlanks" dxfId="5" priority="17673">
      <formula>LEN(TRIM(Y639))&gt;0</formula>
    </cfRule>
  </conditionalFormatting>
  <conditionalFormatting sqref="Z639">
    <cfRule type="notContainsBlanks" dxfId="6" priority="17543">
      <formula>LEN(TRIM(Z639))&gt;0</formula>
    </cfRule>
  </conditionalFormatting>
  <conditionalFormatting sqref="AB639">
    <cfRule type="cellIs" dxfId="7" priority="13851" operator="notEqual">
      <formula>0</formula>
    </cfRule>
  </conditionalFormatting>
  <conditionalFormatting sqref="Q640">
    <cfRule type="notContainsBlanks" dxfId="1" priority="18166">
      <formula>LEN(TRIM(Q640))&gt;0</formula>
    </cfRule>
  </conditionalFormatting>
  <conditionalFormatting sqref="R640">
    <cfRule type="notContainsBlanks" dxfId="2" priority="18037">
      <formula>LEN(TRIM(R640))&gt;0</formula>
    </cfRule>
  </conditionalFormatting>
  <conditionalFormatting sqref="S640">
    <cfRule type="notContainsBlanks" dxfId="3" priority="17266">
      <formula>LEN(TRIM(S640))&gt;0</formula>
    </cfRule>
  </conditionalFormatting>
  <conditionalFormatting sqref="U640">
    <cfRule type="notContainsBlanks" dxfId="4" priority="17136">
      <formula>LEN(TRIM(U640))&gt;0</formula>
    </cfRule>
  </conditionalFormatting>
  <conditionalFormatting sqref="W640">
    <cfRule type="notContainsBlanks" dxfId="0" priority="17777">
      <formula>LEN(TRIM(W640))&gt;0</formula>
    </cfRule>
  </conditionalFormatting>
  <conditionalFormatting sqref="Y640">
    <cfRule type="notContainsBlanks" dxfId="5" priority="17647">
      <formula>LEN(TRIM(Y640))&gt;0</formula>
    </cfRule>
  </conditionalFormatting>
  <conditionalFormatting sqref="Z640">
    <cfRule type="notContainsBlanks" dxfId="6" priority="17517">
      <formula>LEN(TRIM(Z640))&gt;0</formula>
    </cfRule>
  </conditionalFormatting>
  <conditionalFormatting sqref="AB640">
    <cfRule type="cellIs" dxfId="7" priority="17396" operator="notEqual">
      <formula>0</formula>
    </cfRule>
  </conditionalFormatting>
  <conditionalFormatting sqref="Q641">
    <cfRule type="notContainsBlanks" dxfId="1" priority="18140">
      <formula>LEN(TRIM(Q641))&gt;0</formula>
    </cfRule>
  </conditionalFormatting>
  <conditionalFormatting sqref="R641">
    <cfRule type="notContainsBlanks" dxfId="2" priority="18011">
      <formula>LEN(TRIM(R641))&gt;0</formula>
    </cfRule>
  </conditionalFormatting>
  <conditionalFormatting sqref="S641">
    <cfRule type="notContainsBlanks" dxfId="3" priority="17240">
      <formula>LEN(TRIM(S641))&gt;0</formula>
    </cfRule>
  </conditionalFormatting>
  <conditionalFormatting sqref="U641">
    <cfRule type="notContainsBlanks" dxfId="4" priority="17110">
      <formula>LEN(TRIM(U641))&gt;0</formula>
    </cfRule>
  </conditionalFormatting>
  <conditionalFormatting sqref="W641">
    <cfRule type="notContainsBlanks" dxfId="0" priority="17751">
      <formula>LEN(TRIM(W641))&gt;0</formula>
    </cfRule>
  </conditionalFormatting>
  <conditionalFormatting sqref="Y641">
    <cfRule type="notContainsBlanks" dxfId="5" priority="17621">
      <formula>LEN(TRIM(Y641))&gt;0</formula>
    </cfRule>
  </conditionalFormatting>
  <conditionalFormatting sqref="Z641">
    <cfRule type="notContainsBlanks" dxfId="6" priority="17491">
      <formula>LEN(TRIM(Z641))&gt;0</formula>
    </cfRule>
  </conditionalFormatting>
  <conditionalFormatting sqref="AB641">
    <cfRule type="cellIs" dxfId="7" priority="17370" operator="notEqual">
      <formula>0</formula>
    </cfRule>
  </conditionalFormatting>
  <conditionalFormatting sqref="Q642">
    <cfRule type="notContainsBlanks" dxfId="1" priority="18114">
      <formula>LEN(TRIM(Q642))&gt;0</formula>
    </cfRule>
  </conditionalFormatting>
  <conditionalFormatting sqref="R642">
    <cfRule type="notContainsBlanks" dxfId="2" priority="17985">
      <formula>LEN(TRIM(R642))&gt;0</formula>
    </cfRule>
  </conditionalFormatting>
  <conditionalFormatting sqref="S642">
    <cfRule type="notContainsBlanks" dxfId="3" priority="17214">
      <formula>LEN(TRIM(S642))&gt;0</formula>
    </cfRule>
  </conditionalFormatting>
  <conditionalFormatting sqref="U642">
    <cfRule type="notContainsBlanks" dxfId="4" priority="17084">
      <formula>LEN(TRIM(U642))&gt;0</formula>
    </cfRule>
  </conditionalFormatting>
  <conditionalFormatting sqref="W642">
    <cfRule type="notContainsBlanks" dxfId="0" priority="17725">
      <formula>LEN(TRIM(W642))&gt;0</formula>
    </cfRule>
  </conditionalFormatting>
  <conditionalFormatting sqref="Y642">
    <cfRule type="notContainsBlanks" dxfId="5" priority="17595">
      <formula>LEN(TRIM(Y642))&gt;0</formula>
    </cfRule>
  </conditionalFormatting>
  <conditionalFormatting sqref="Z642">
    <cfRule type="notContainsBlanks" dxfId="6" priority="17465">
      <formula>LEN(TRIM(Z642))&gt;0</formula>
    </cfRule>
  </conditionalFormatting>
  <conditionalFormatting sqref="AB642">
    <cfRule type="cellIs" dxfId="7" priority="17344" operator="notEqual">
      <formula>0</formula>
    </cfRule>
  </conditionalFormatting>
  <conditionalFormatting sqref="Q643">
    <cfRule type="notContainsBlanks" dxfId="1" priority="18089">
      <formula>LEN(TRIM(Q643))&gt;0</formula>
    </cfRule>
  </conditionalFormatting>
  <conditionalFormatting sqref="R643">
    <cfRule type="notContainsBlanks" dxfId="2" priority="17959">
      <formula>LEN(TRIM(R643))&gt;0</formula>
    </cfRule>
  </conditionalFormatting>
  <conditionalFormatting sqref="S643">
    <cfRule type="notContainsBlanks" dxfId="3" priority="17188">
      <formula>LEN(TRIM(S643))&gt;0</formula>
    </cfRule>
  </conditionalFormatting>
  <conditionalFormatting sqref="U643">
    <cfRule type="notContainsBlanks" dxfId="4" priority="17058">
      <formula>LEN(TRIM(U643))&gt;0</formula>
    </cfRule>
  </conditionalFormatting>
  <conditionalFormatting sqref="W643">
    <cfRule type="notContainsBlanks" dxfId="0" priority="17699">
      <formula>LEN(TRIM(W643))&gt;0</formula>
    </cfRule>
  </conditionalFormatting>
  <conditionalFormatting sqref="Y643">
    <cfRule type="notContainsBlanks" dxfId="5" priority="17569">
      <formula>LEN(TRIM(Y643))&gt;0</formula>
    </cfRule>
  </conditionalFormatting>
  <conditionalFormatting sqref="Z643">
    <cfRule type="notContainsBlanks" dxfId="6" priority="17439">
      <formula>LEN(TRIM(Z643))&gt;0</formula>
    </cfRule>
  </conditionalFormatting>
  <conditionalFormatting sqref="AB643">
    <cfRule type="cellIs" dxfId="7" priority="17318" operator="notEqual">
      <formula>0</formula>
    </cfRule>
  </conditionalFormatting>
  <conditionalFormatting sqref="Q646">
    <cfRule type="notContainsBlanks" dxfId="1" priority="17032">
      <formula>LEN(TRIM(Q646))&gt;0</formula>
    </cfRule>
  </conditionalFormatting>
  <conditionalFormatting sqref="R646">
    <cfRule type="notContainsBlanks" dxfId="2" priority="17006">
      <formula>LEN(TRIM(R646))&gt;0</formula>
    </cfRule>
  </conditionalFormatting>
  <conditionalFormatting sqref="S646">
    <cfRule type="notContainsBlanks" dxfId="3" priority="16848">
      <formula>LEN(TRIM(S646))&gt;0</formula>
    </cfRule>
  </conditionalFormatting>
  <conditionalFormatting sqref="U646">
    <cfRule type="notContainsBlanks" dxfId="4" priority="16822">
      <formula>LEN(TRIM(U646))&gt;0</formula>
    </cfRule>
  </conditionalFormatting>
  <conditionalFormatting sqref="W646">
    <cfRule type="notContainsBlanks" dxfId="0" priority="16954">
      <formula>LEN(TRIM(W646))&gt;0</formula>
    </cfRule>
  </conditionalFormatting>
  <conditionalFormatting sqref="Y646">
    <cfRule type="notContainsBlanks" dxfId="5" priority="16928">
      <formula>LEN(TRIM(Y646))&gt;0</formula>
    </cfRule>
  </conditionalFormatting>
  <conditionalFormatting sqref="Z646">
    <cfRule type="notContainsBlanks" dxfId="6" priority="16902">
      <formula>LEN(TRIM(Z646))&gt;0</formula>
    </cfRule>
  </conditionalFormatting>
  <conditionalFormatting sqref="AB646">
    <cfRule type="cellIs" dxfId="7" priority="16874" operator="notEqual">
      <formula>0</formula>
    </cfRule>
  </conditionalFormatting>
  <conditionalFormatting sqref="Q648">
    <cfRule type="notContainsBlanks" dxfId="1" priority="16796">
      <formula>LEN(TRIM(Q648))&gt;0</formula>
    </cfRule>
  </conditionalFormatting>
  <conditionalFormatting sqref="R648">
    <cfRule type="notContainsBlanks" dxfId="2" priority="16692">
      <formula>LEN(TRIM(R648))&gt;0</formula>
    </cfRule>
  </conditionalFormatting>
  <conditionalFormatting sqref="S648">
    <cfRule type="notContainsBlanks" dxfId="3" priority="16146">
      <formula>LEN(TRIM(S648))&gt;0</formula>
    </cfRule>
  </conditionalFormatting>
  <conditionalFormatting sqref="U648">
    <cfRule type="notContainsBlanks" dxfId="4" priority="16042">
      <formula>LEN(TRIM(U648))&gt;0</formula>
    </cfRule>
  </conditionalFormatting>
  <conditionalFormatting sqref="W648">
    <cfRule type="notContainsBlanks" dxfId="0" priority="16484">
      <formula>LEN(TRIM(W648))&gt;0</formula>
    </cfRule>
  </conditionalFormatting>
  <conditionalFormatting sqref="Y648">
    <cfRule type="notContainsBlanks" dxfId="5" priority="16380">
      <formula>LEN(TRIM(Y648))&gt;0</formula>
    </cfRule>
  </conditionalFormatting>
  <conditionalFormatting sqref="Z648">
    <cfRule type="notContainsBlanks" dxfId="6" priority="16276">
      <formula>LEN(TRIM(Z648))&gt;0</formula>
    </cfRule>
  </conditionalFormatting>
  <conditionalFormatting sqref="Q649">
    <cfRule type="notContainsBlanks" dxfId="1" priority="16770">
      <formula>LEN(TRIM(Q649))&gt;0</formula>
    </cfRule>
  </conditionalFormatting>
  <conditionalFormatting sqref="R649">
    <cfRule type="notContainsBlanks" dxfId="2" priority="16666">
      <formula>LEN(TRIM(R649))&gt;0</formula>
    </cfRule>
  </conditionalFormatting>
  <conditionalFormatting sqref="S649">
    <cfRule type="notContainsBlanks" dxfId="3" priority="16120">
      <formula>LEN(TRIM(S649))&gt;0</formula>
    </cfRule>
  </conditionalFormatting>
  <conditionalFormatting sqref="U649">
    <cfRule type="notContainsBlanks" dxfId="4" priority="16016">
      <formula>LEN(TRIM(U649))&gt;0</formula>
    </cfRule>
  </conditionalFormatting>
  <conditionalFormatting sqref="W649">
    <cfRule type="notContainsBlanks" dxfId="0" priority="16458">
      <formula>LEN(TRIM(W649))&gt;0</formula>
    </cfRule>
  </conditionalFormatting>
  <conditionalFormatting sqref="Y649">
    <cfRule type="notContainsBlanks" dxfId="5" priority="16354">
      <formula>LEN(TRIM(Y649))&gt;0</formula>
    </cfRule>
  </conditionalFormatting>
  <conditionalFormatting sqref="Z649">
    <cfRule type="notContainsBlanks" dxfId="6" priority="16250">
      <formula>LEN(TRIM(Z649))&gt;0</formula>
    </cfRule>
  </conditionalFormatting>
  <conditionalFormatting sqref="Q650">
    <cfRule type="notContainsBlanks" dxfId="1" priority="16744">
      <formula>LEN(TRIM(Q650))&gt;0</formula>
    </cfRule>
  </conditionalFormatting>
  <conditionalFormatting sqref="R650">
    <cfRule type="notContainsBlanks" dxfId="2" priority="16640">
      <formula>LEN(TRIM(R650))&gt;0</formula>
    </cfRule>
  </conditionalFormatting>
  <conditionalFormatting sqref="S650">
    <cfRule type="notContainsBlanks" dxfId="3" priority="16094">
      <formula>LEN(TRIM(S650))&gt;0</formula>
    </cfRule>
  </conditionalFormatting>
  <conditionalFormatting sqref="U650">
    <cfRule type="notContainsBlanks" dxfId="4" priority="15991">
      <formula>LEN(TRIM(U650))&gt;0</formula>
    </cfRule>
  </conditionalFormatting>
  <conditionalFormatting sqref="W650">
    <cfRule type="notContainsBlanks" dxfId="0" priority="16432">
      <formula>LEN(TRIM(W650))&gt;0</formula>
    </cfRule>
  </conditionalFormatting>
  <conditionalFormatting sqref="Y650">
    <cfRule type="notContainsBlanks" dxfId="5" priority="16328">
      <formula>LEN(TRIM(Y650))&gt;0</formula>
    </cfRule>
  </conditionalFormatting>
  <conditionalFormatting sqref="Z650">
    <cfRule type="notContainsBlanks" dxfId="6" priority="16224">
      <formula>LEN(TRIM(Z650))&gt;0</formula>
    </cfRule>
  </conditionalFormatting>
  <conditionalFormatting sqref="Q651">
    <cfRule type="notContainsBlanks" dxfId="1" priority="16718">
      <formula>LEN(TRIM(Q651))&gt;0</formula>
    </cfRule>
  </conditionalFormatting>
  <conditionalFormatting sqref="R651">
    <cfRule type="notContainsBlanks" dxfId="2" priority="16614">
      <formula>LEN(TRIM(R651))&gt;0</formula>
    </cfRule>
  </conditionalFormatting>
  <conditionalFormatting sqref="S651">
    <cfRule type="notContainsBlanks" dxfId="3" priority="16068">
      <formula>LEN(TRIM(S651))&gt;0</formula>
    </cfRule>
  </conditionalFormatting>
  <conditionalFormatting sqref="U651">
    <cfRule type="notContainsBlanks" dxfId="4" priority="15965">
      <formula>LEN(TRIM(U651))&gt;0</formula>
    </cfRule>
  </conditionalFormatting>
  <conditionalFormatting sqref="W651">
    <cfRule type="notContainsBlanks" dxfId="0" priority="16406">
      <formula>LEN(TRIM(W651))&gt;0</formula>
    </cfRule>
  </conditionalFormatting>
  <conditionalFormatting sqref="Y651">
    <cfRule type="notContainsBlanks" dxfId="5" priority="16302">
      <formula>LEN(TRIM(Y651))&gt;0</formula>
    </cfRule>
  </conditionalFormatting>
  <conditionalFormatting sqref="Z651">
    <cfRule type="notContainsBlanks" dxfId="6" priority="16198">
      <formula>LEN(TRIM(Z651))&gt;0</formula>
    </cfRule>
  </conditionalFormatting>
  <conditionalFormatting sqref="AB651">
    <cfRule type="cellIs" dxfId="7" priority="16172" operator="notEqual">
      <formula>0</formula>
    </cfRule>
  </conditionalFormatting>
  <conditionalFormatting sqref="Q653">
    <cfRule type="notContainsBlanks" dxfId="1" priority="15939">
      <formula>LEN(TRIM(Q653))&gt;0</formula>
    </cfRule>
  </conditionalFormatting>
  <conditionalFormatting sqref="R653">
    <cfRule type="notContainsBlanks" dxfId="2" priority="15809">
      <formula>LEN(TRIM(R653))&gt;0</formula>
    </cfRule>
  </conditionalFormatting>
  <conditionalFormatting sqref="S653">
    <cfRule type="notContainsBlanks" dxfId="3" priority="15027">
      <formula>LEN(TRIM(S653))&gt;0</formula>
    </cfRule>
  </conditionalFormatting>
  <conditionalFormatting sqref="U653">
    <cfRule type="notContainsBlanks" dxfId="4" priority="14897">
      <formula>LEN(TRIM(U653))&gt;0</formula>
    </cfRule>
  </conditionalFormatting>
  <conditionalFormatting sqref="W653">
    <cfRule type="notContainsBlanks" dxfId="0" priority="15549">
      <formula>LEN(TRIM(W653))&gt;0</formula>
    </cfRule>
  </conditionalFormatting>
  <conditionalFormatting sqref="Y653">
    <cfRule type="notContainsBlanks" dxfId="5" priority="15419">
      <formula>LEN(TRIM(Y653))&gt;0</formula>
    </cfRule>
  </conditionalFormatting>
  <conditionalFormatting sqref="Z653">
    <cfRule type="notContainsBlanks" dxfId="6" priority="15289">
      <formula>LEN(TRIM(Z653))&gt;0</formula>
    </cfRule>
  </conditionalFormatting>
  <conditionalFormatting sqref="AB653">
    <cfRule type="cellIs" dxfId="7" priority="15157" operator="notEqual">
      <formula>0</formula>
    </cfRule>
  </conditionalFormatting>
  <conditionalFormatting sqref="Q654">
    <cfRule type="notContainsBlanks" dxfId="1" priority="15913">
      <formula>LEN(TRIM(Q654))&gt;0</formula>
    </cfRule>
  </conditionalFormatting>
  <conditionalFormatting sqref="R654">
    <cfRule type="notContainsBlanks" dxfId="2" priority="15783">
      <formula>LEN(TRIM(R654))&gt;0</formula>
    </cfRule>
  </conditionalFormatting>
  <conditionalFormatting sqref="S654">
    <cfRule type="notContainsBlanks" dxfId="3" priority="15001">
      <formula>LEN(TRIM(S654))&gt;0</formula>
    </cfRule>
  </conditionalFormatting>
  <conditionalFormatting sqref="U654">
    <cfRule type="notContainsBlanks" dxfId="4" priority="14871">
      <formula>LEN(TRIM(U654))&gt;0</formula>
    </cfRule>
  </conditionalFormatting>
  <conditionalFormatting sqref="W654">
    <cfRule type="notContainsBlanks" dxfId="0" priority="15523">
      <formula>LEN(TRIM(W654))&gt;0</formula>
    </cfRule>
  </conditionalFormatting>
  <conditionalFormatting sqref="Y654">
    <cfRule type="notContainsBlanks" dxfId="5" priority="15393">
      <formula>LEN(TRIM(Y654))&gt;0</formula>
    </cfRule>
  </conditionalFormatting>
  <conditionalFormatting sqref="Z654">
    <cfRule type="notContainsBlanks" dxfId="6" priority="15263">
      <formula>LEN(TRIM(Z654))&gt;0</formula>
    </cfRule>
  </conditionalFormatting>
  <conditionalFormatting sqref="AB654">
    <cfRule type="cellIs" dxfId="7" priority="15131" operator="notEqual">
      <formula>0</formula>
    </cfRule>
  </conditionalFormatting>
  <conditionalFormatting sqref="Q655">
    <cfRule type="notContainsBlanks" dxfId="1" priority="15887">
      <formula>LEN(TRIM(Q655))&gt;0</formula>
    </cfRule>
  </conditionalFormatting>
  <conditionalFormatting sqref="R655">
    <cfRule type="notContainsBlanks" dxfId="2" priority="15757">
      <formula>LEN(TRIM(R655))&gt;0</formula>
    </cfRule>
  </conditionalFormatting>
  <conditionalFormatting sqref="S655">
    <cfRule type="notContainsBlanks" dxfId="3" priority="14975">
      <formula>LEN(TRIM(S655))&gt;0</formula>
    </cfRule>
  </conditionalFormatting>
  <conditionalFormatting sqref="U655">
    <cfRule type="notContainsBlanks" dxfId="4" priority="14845">
      <formula>LEN(TRIM(U655))&gt;0</formula>
    </cfRule>
  </conditionalFormatting>
  <conditionalFormatting sqref="W655">
    <cfRule type="notContainsBlanks" dxfId="0" priority="15497">
      <formula>LEN(TRIM(W655))&gt;0</formula>
    </cfRule>
  </conditionalFormatting>
  <conditionalFormatting sqref="Y655">
    <cfRule type="notContainsBlanks" dxfId="5" priority="15367">
      <formula>LEN(TRIM(Y655))&gt;0</formula>
    </cfRule>
  </conditionalFormatting>
  <conditionalFormatting sqref="Z655">
    <cfRule type="notContainsBlanks" dxfId="6" priority="15237">
      <formula>LEN(TRIM(Z655))&gt;0</formula>
    </cfRule>
  </conditionalFormatting>
  <conditionalFormatting sqref="AB655">
    <cfRule type="cellIs" dxfId="7" priority="15105" operator="notEqual">
      <formula>0</formula>
    </cfRule>
  </conditionalFormatting>
  <conditionalFormatting sqref="Q656">
    <cfRule type="notContainsBlanks" dxfId="1" priority="15861">
      <formula>LEN(TRIM(Q656))&gt;0</formula>
    </cfRule>
  </conditionalFormatting>
  <conditionalFormatting sqref="R656">
    <cfRule type="notContainsBlanks" dxfId="2" priority="15731">
      <formula>LEN(TRIM(R656))&gt;0</formula>
    </cfRule>
  </conditionalFormatting>
  <conditionalFormatting sqref="S656">
    <cfRule type="notContainsBlanks" dxfId="3" priority="14949">
      <formula>LEN(TRIM(S656))&gt;0</formula>
    </cfRule>
  </conditionalFormatting>
  <conditionalFormatting sqref="U656">
    <cfRule type="notContainsBlanks" dxfId="4" priority="14819">
      <formula>LEN(TRIM(U656))&gt;0</formula>
    </cfRule>
  </conditionalFormatting>
  <conditionalFormatting sqref="W656">
    <cfRule type="notContainsBlanks" dxfId="0" priority="15471">
      <formula>LEN(TRIM(W656))&gt;0</formula>
    </cfRule>
  </conditionalFormatting>
  <conditionalFormatting sqref="Y656">
    <cfRule type="notContainsBlanks" dxfId="5" priority="15341">
      <formula>LEN(TRIM(Y656))&gt;0</formula>
    </cfRule>
  </conditionalFormatting>
  <conditionalFormatting sqref="Z656">
    <cfRule type="notContainsBlanks" dxfId="6" priority="15211">
      <formula>LEN(TRIM(Z656))&gt;0</formula>
    </cfRule>
  </conditionalFormatting>
  <conditionalFormatting sqref="AB656">
    <cfRule type="cellIs" dxfId="7" priority="15079" operator="notEqual">
      <formula>0</formula>
    </cfRule>
  </conditionalFormatting>
  <conditionalFormatting sqref="Q657">
    <cfRule type="notContainsBlanks" dxfId="1" priority="15835">
      <formula>LEN(TRIM(Q657))&gt;0</formula>
    </cfRule>
  </conditionalFormatting>
  <conditionalFormatting sqref="R657">
    <cfRule type="notContainsBlanks" dxfId="2" priority="15705">
      <formula>LEN(TRIM(R657))&gt;0</formula>
    </cfRule>
  </conditionalFormatting>
  <conditionalFormatting sqref="S657">
    <cfRule type="notContainsBlanks" dxfId="3" priority="14923">
      <formula>LEN(TRIM(S657))&gt;0</formula>
    </cfRule>
  </conditionalFormatting>
  <conditionalFormatting sqref="U657">
    <cfRule type="notContainsBlanks" dxfId="4" priority="14793">
      <formula>LEN(TRIM(U657))&gt;0</formula>
    </cfRule>
  </conditionalFormatting>
  <conditionalFormatting sqref="W657">
    <cfRule type="notContainsBlanks" dxfId="0" priority="15445">
      <formula>LEN(TRIM(W657))&gt;0</formula>
    </cfRule>
  </conditionalFormatting>
  <conditionalFormatting sqref="Y657">
    <cfRule type="notContainsBlanks" dxfId="5" priority="15315">
      <formula>LEN(TRIM(Y657))&gt;0</formula>
    </cfRule>
  </conditionalFormatting>
  <conditionalFormatting sqref="Z657">
    <cfRule type="notContainsBlanks" dxfId="6" priority="15185">
      <formula>LEN(TRIM(Z657))&gt;0</formula>
    </cfRule>
  </conditionalFormatting>
  <conditionalFormatting sqref="AB657">
    <cfRule type="cellIs" dxfId="7" priority="15053" operator="notEqual">
      <formula>0</formula>
    </cfRule>
  </conditionalFormatting>
  <conditionalFormatting sqref="Q660">
    <cfRule type="notContainsBlanks" dxfId="1" priority="14767">
      <formula>LEN(TRIM(Q660))&gt;0</formula>
    </cfRule>
  </conditionalFormatting>
  <conditionalFormatting sqref="R660">
    <cfRule type="notContainsBlanks" dxfId="2" priority="14690">
      <formula>LEN(TRIM(R660))&gt;0</formula>
    </cfRule>
  </conditionalFormatting>
  <conditionalFormatting sqref="S660">
    <cfRule type="notContainsBlanks" dxfId="3" priority="14216">
      <formula>LEN(TRIM(S660))&gt;0</formula>
    </cfRule>
  </conditionalFormatting>
  <conditionalFormatting sqref="U660">
    <cfRule type="notContainsBlanks" dxfId="4" priority="14138">
      <formula>LEN(TRIM(U660))&gt;0</formula>
    </cfRule>
  </conditionalFormatting>
  <conditionalFormatting sqref="W660">
    <cfRule type="notContainsBlanks" dxfId="0" priority="14534">
      <formula>LEN(TRIM(W660))&gt;0</formula>
    </cfRule>
  </conditionalFormatting>
  <conditionalFormatting sqref="Y660">
    <cfRule type="notContainsBlanks" dxfId="5" priority="14456">
      <formula>LEN(TRIM(Y660))&gt;0</formula>
    </cfRule>
  </conditionalFormatting>
  <conditionalFormatting sqref="Z660">
    <cfRule type="notContainsBlanks" dxfId="6" priority="14378">
      <formula>LEN(TRIM(Z660))&gt;0</formula>
    </cfRule>
  </conditionalFormatting>
  <conditionalFormatting sqref="AB660">
    <cfRule type="cellIs" dxfId="7" priority="14294" operator="notEqual">
      <formula>0</formula>
    </cfRule>
  </conditionalFormatting>
  <conditionalFormatting sqref="Q661">
    <cfRule type="notContainsBlanks" dxfId="1" priority="14741">
      <formula>LEN(TRIM(Q661))&gt;0</formula>
    </cfRule>
  </conditionalFormatting>
  <conditionalFormatting sqref="R661">
    <cfRule type="notContainsBlanks" dxfId="2" priority="14664">
      <formula>LEN(TRIM(R661))&gt;0</formula>
    </cfRule>
  </conditionalFormatting>
  <conditionalFormatting sqref="S661">
    <cfRule type="notContainsBlanks" dxfId="3" priority="14190">
      <formula>LEN(TRIM(S661))&gt;0</formula>
    </cfRule>
  </conditionalFormatting>
  <conditionalFormatting sqref="U661">
    <cfRule type="notContainsBlanks" dxfId="4" priority="14112">
      <formula>LEN(TRIM(U661))&gt;0</formula>
    </cfRule>
  </conditionalFormatting>
  <conditionalFormatting sqref="W661">
    <cfRule type="notContainsBlanks" dxfId="0" priority="14508">
      <formula>LEN(TRIM(W661))&gt;0</formula>
    </cfRule>
  </conditionalFormatting>
  <conditionalFormatting sqref="Y661">
    <cfRule type="notContainsBlanks" dxfId="5" priority="14430">
      <formula>LEN(TRIM(Y661))&gt;0</formula>
    </cfRule>
  </conditionalFormatting>
  <conditionalFormatting sqref="Z661">
    <cfRule type="notContainsBlanks" dxfId="6" priority="14352">
      <formula>LEN(TRIM(Z661))&gt;0</formula>
    </cfRule>
  </conditionalFormatting>
  <conditionalFormatting sqref="AB661">
    <cfRule type="cellIs" dxfId="7" priority="14268" operator="notEqual">
      <formula>0</formula>
    </cfRule>
  </conditionalFormatting>
  <conditionalFormatting sqref="Q662">
    <cfRule type="notContainsBlanks" dxfId="1" priority="14715">
      <formula>LEN(TRIM(Q662))&gt;0</formula>
    </cfRule>
  </conditionalFormatting>
  <conditionalFormatting sqref="R662">
    <cfRule type="notContainsBlanks" dxfId="2" priority="14638">
      <formula>LEN(TRIM(R662))&gt;0</formula>
    </cfRule>
  </conditionalFormatting>
  <conditionalFormatting sqref="S662">
    <cfRule type="notContainsBlanks" dxfId="3" priority="14164">
      <formula>LEN(TRIM(S662))&gt;0</formula>
    </cfRule>
  </conditionalFormatting>
  <conditionalFormatting sqref="U662">
    <cfRule type="notContainsBlanks" dxfId="4" priority="14086">
      <formula>LEN(TRIM(U662))&gt;0</formula>
    </cfRule>
  </conditionalFormatting>
  <conditionalFormatting sqref="W662">
    <cfRule type="notContainsBlanks" dxfId="0" priority="14482">
      <formula>LEN(TRIM(W662))&gt;0</formula>
    </cfRule>
  </conditionalFormatting>
  <conditionalFormatting sqref="Y662">
    <cfRule type="notContainsBlanks" dxfId="5" priority="14404">
      <formula>LEN(TRIM(Y662))&gt;0</formula>
    </cfRule>
  </conditionalFormatting>
  <conditionalFormatting sqref="Z662">
    <cfRule type="notContainsBlanks" dxfId="6" priority="14326">
      <formula>LEN(TRIM(Z662))&gt;0</formula>
    </cfRule>
  </conditionalFormatting>
  <conditionalFormatting sqref="AB662">
    <cfRule type="cellIs" dxfId="7" priority="14242" operator="notEqual">
      <formula>0</formula>
    </cfRule>
  </conditionalFormatting>
  <conditionalFormatting sqref="Q663">
    <cfRule type="notContainsBlanks" dxfId="1" priority="19054">
      <formula>LEN(TRIM(Q663))&gt;0</formula>
    </cfRule>
  </conditionalFormatting>
  <conditionalFormatting sqref="W663">
    <cfRule type="notContainsBlanks" dxfId="0" priority="19132">
      <formula>LEN(TRIM(W663))&gt;0</formula>
    </cfRule>
  </conditionalFormatting>
  <conditionalFormatting sqref="Y663">
    <cfRule type="notContainsBlanks" dxfId="5" priority="19106">
      <formula>LEN(TRIM(Y663))&gt;0</formula>
    </cfRule>
  </conditionalFormatting>
  <conditionalFormatting sqref="Z663">
    <cfRule type="notContainsBlanks" dxfId="6" priority="19080">
      <formula>LEN(TRIM(Z663))&gt;0</formula>
    </cfRule>
  </conditionalFormatting>
  <conditionalFormatting sqref="AA663">
    <cfRule type="cellIs" dxfId="8" priority="19002" operator="equal">
      <formula>2</formula>
    </cfRule>
    <cfRule type="cellIs" dxfId="8" priority="18976" operator="equal">
      <formula>4</formula>
    </cfRule>
  </conditionalFormatting>
  <conditionalFormatting sqref="W665">
    <cfRule type="notContainsBlanks" dxfId="0" priority="19317">
      <formula>LEN(TRIM(W665))&gt;0</formula>
    </cfRule>
  </conditionalFormatting>
  <conditionalFormatting sqref="Q668">
    <cfRule type="notContainsBlanks" dxfId="1" priority="18871">
      <formula>LEN(TRIM(Q668))&gt;0</formula>
    </cfRule>
  </conditionalFormatting>
  <conditionalFormatting sqref="R668">
    <cfRule type="notContainsBlanks" dxfId="2" priority="18793">
      <formula>LEN(TRIM(R668))&gt;0</formula>
    </cfRule>
  </conditionalFormatting>
  <conditionalFormatting sqref="S668">
    <cfRule type="notContainsBlanks" dxfId="3" priority="18347">
      <formula>LEN(TRIM(S668))&gt;0</formula>
    </cfRule>
  </conditionalFormatting>
  <conditionalFormatting sqref="U668">
    <cfRule type="notContainsBlanks" dxfId="4" priority="18269">
      <formula>LEN(TRIM(U668))&gt;0</formula>
    </cfRule>
  </conditionalFormatting>
  <conditionalFormatting sqref="W668">
    <cfRule type="notContainsBlanks" dxfId="0" priority="18637">
      <formula>LEN(TRIM(W668))&gt;0</formula>
    </cfRule>
  </conditionalFormatting>
  <conditionalFormatting sqref="Y668">
    <cfRule type="notContainsBlanks" dxfId="5" priority="18559">
      <formula>LEN(TRIM(Y668))&gt;0</formula>
    </cfRule>
  </conditionalFormatting>
  <conditionalFormatting sqref="Z668">
    <cfRule type="notContainsBlanks" dxfId="6" priority="18481">
      <formula>LEN(TRIM(Z668))&gt;0</formula>
    </cfRule>
  </conditionalFormatting>
  <conditionalFormatting sqref="AB668">
    <cfRule type="cellIs" dxfId="7" priority="18399" operator="notEqual">
      <formula>0</formula>
    </cfRule>
  </conditionalFormatting>
  <conditionalFormatting sqref="Q669">
    <cfRule type="notContainsBlanks" dxfId="1" priority="18845">
      <formula>LEN(TRIM(Q669))&gt;0</formula>
    </cfRule>
  </conditionalFormatting>
  <conditionalFormatting sqref="R669">
    <cfRule type="notContainsBlanks" dxfId="2" priority="18767">
      <formula>LEN(TRIM(R669))&gt;0</formula>
    </cfRule>
  </conditionalFormatting>
  <conditionalFormatting sqref="S669">
    <cfRule type="notContainsBlanks" dxfId="3" priority="18321">
      <formula>LEN(TRIM(S669))&gt;0</formula>
    </cfRule>
  </conditionalFormatting>
  <conditionalFormatting sqref="U669">
    <cfRule type="notContainsBlanks" dxfId="4" priority="18243">
      <formula>LEN(TRIM(U669))&gt;0</formula>
    </cfRule>
  </conditionalFormatting>
  <conditionalFormatting sqref="W669">
    <cfRule type="notContainsBlanks" dxfId="0" priority="18611">
      <formula>LEN(TRIM(W669))&gt;0</formula>
    </cfRule>
  </conditionalFormatting>
  <conditionalFormatting sqref="Y669">
    <cfRule type="notContainsBlanks" dxfId="5" priority="18533">
      <formula>LEN(TRIM(Y669))&gt;0</formula>
    </cfRule>
  </conditionalFormatting>
  <conditionalFormatting sqref="Z669">
    <cfRule type="notContainsBlanks" dxfId="6" priority="18455">
      <formula>LEN(TRIM(Z669))&gt;0</formula>
    </cfRule>
  </conditionalFormatting>
  <conditionalFormatting sqref="Q670">
    <cfRule type="notContainsBlanks" dxfId="1" priority="18819">
      <formula>LEN(TRIM(Q670))&gt;0</formula>
    </cfRule>
  </conditionalFormatting>
  <conditionalFormatting sqref="R670">
    <cfRule type="notContainsBlanks" dxfId="2" priority="18741">
      <formula>LEN(TRIM(R670))&gt;0</formula>
    </cfRule>
  </conditionalFormatting>
  <conditionalFormatting sqref="S670">
    <cfRule type="notContainsBlanks" dxfId="3" priority="18295">
      <formula>LEN(TRIM(S670))&gt;0</formula>
    </cfRule>
  </conditionalFormatting>
  <conditionalFormatting sqref="U670">
    <cfRule type="notContainsBlanks" dxfId="4" priority="18217">
      <formula>LEN(TRIM(U670))&gt;0</formula>
    </cfRule>
  </conditionalFormatting>
  <conditionalFormatting sqref="W670">
    <cfRule type="notContainsBlanks" dxfId="0" priority="18585">
      <formula>LEN(TRIM(W670))&gt;0</formula>
    </cfRule>
  </conditionalFormatting>
  <conditionalFormatting sqref="Y670">
    <cfRule type="notContainsBlanks" dxfId="5" priority="18507">
      <formula>LEN(TRIM(Y670))&gt;0</formula>
    </cfRule>
  </conditionalFormatting>
  <conditionalFormatting sqref="Z670">
    <cfRule type="notContainsBlanks" dxfId="6" priority="18429">
      <formula>LEN(TRIM(Z670))&gt;0</formula>
    </cfRule>
  </conditionalFormatting>
  <conditionalFormatting sqref="AB670">
    <cfRule type="cellIs" dxfId="7" priority="18373" operator="notEqual">
      <formula>0</formula>
    </cfRule>
  </conditionalFormatting>
  <conditionalFormatting sqref="Q672">
    <cfRule type="notContainsBlanks" dxfId="1" priority="18191">
      <formula>LEN(TRIM(Q672))&gt;0</formula>
    </cfRule>
  </conditionalFormatting>
  <conditionalFormatting sqref="R672">
    <cfRule type="notContainsBlanks" dxfId="2" priority="18062">
      <formula>LEN(TRIM(R672))&gt;0</formula>
    </cfRule>
  </conditionalFormatting>
  <conditionalFormatting sqref="S672">
    <cfRule type="notContainsBlanks" dxfId="3" priority="17291">
      <formula>LEN(TRIM(S672))&gt;0</formula>
    </cfRule>
  </conditionalFormatting>
  <conditionalFormatting sqref="U672">
    <cfRule type="notContainsBlanks" dxfId="4" priority="17161">
      <formula>LEN(TRIM(U672))&gt;0</formula>
    </cfRule>
  </conditionalFormatting>
  <conditionalFormatting sqref="W672">
    <cfRule type="notContainsBlanks" dxfId="0" priority="17802">
      <formula>LEN(TRIM(W672))&gt;0</formula>
    </cfRule>
  </conditionalFormatting>
  <conditionalFormatting sqref="Y672">
    <cfRule type="notContainsBlanks" dxfId="5" priority="17672">
      <formula>LEN(TRIM(Y672))&gt;0</formula>
    </cfRule>
  </conditionalFormatting>
  <conditionalFormatting sqref="Z672">
    <cfRule type="notContainsBlanks" dxfId="6" priority="17542">
      <formula>LEN(TRIM(Z672))&gt;0</formula>
    </cfRule>
  </conditionalFormatting>
  <conditionalFormatting sqref="AB672">
    <cfRule type="cellIs" dxfId="7" priority="17419" operator="notEqual">
      <formula>0</formula>
    </cfRule>
  </conditionalFormatting>
  <conditionalFormatting sqref="Q673">
    <cfRule type="notContainsBlanks" dxfId="1" priority="18165">
      <formula>LEN(TRIM(Q673))&gt;0</formula>
    </cfRule>
  </conditionalFormatting>
  <conditionalFormatting sqref="R673">
    <cfRule type="notContainsBlanks" dxfId="2" priority="18036">
      <formula>LEN(TRIM(R673))&gt;0</formula>
    </cfRule>
  </conditionalFormatting>
  <conditionalFormatting sqref="S673">
    <cfRule type="notContainsBlanks" dxfId="3" priority="17265">
      <formula>LEN(TRIM(S673))&gt;0</formula>
    </cfRule>
  </conditionalFormatting>
  <conditionalFormatting sqref="U673">
    <cfRule type="notContainsBlanks" dxfId="4" priority="17135">
      <formula>LEN(TRIM(U673))&gt;0</formula>
    </cfRule>
  </conditionalFormatting>
  <conditionalFormatting sqref="W673">
    <cfRule type="notContainsBlanks" dxfId="0" priority="17776">
      <formula>LEN(TRIM(W673))&gt;0</formula>
    </cfRule>
  </conditionalFormatting>
  <conditionalFormatting sqref="Y673">
    <cfRule type="notContainsBlanks" dxfId="5" priority="17646">
      <formula>LEN(TRIM(Y673))&gt;0</formula>
    </cfRule>
  </conditionalFormatting>
  <conditionalFormatting sqref="Z673">
    <cfRule type="notContainsBlanks" dxfId="6" priority="17516">
      <formula>LEN(TRIM(Z673))&gt;0</formula>
    </cfRule>
  </conditionalFormatting>
  <conditionalFormatting sqref="AB673">
    <cfRule type="cellIs" dxfId="7" priority="17395" operator="notEqual">
      <formula>0</formula>
    </cfRule>
  </conditionalFormatting>
  <conditionalFormatting sqref="Q674">
    <cfRule type="notContainsBlanks" dxfId="1" priority="18139">
      <formula>LEN(TRIM(Q674))&gt;0</formula>
    </cfRule>
  </conditionalFormatting>
  <conditionalFormatting sqref="R674">
    <cfRule type="notContainsBlanks" dxfId="2" priority="18010">
      <formula>LEN(TRIM(R674))&gt;0</formula>
    </cfRule>
  </conditionalFormatting>
  <conditionalFormatting sqref="S674">
    <cfRule type="notContainsBlanks" dxfId="3" priority="17239">
      <formula>LEN(TRIM(S674))&gt;0</formula>
    </cfRule>
  </conditionalFormatting>
  <conditionalFormatting sqref="U674">
    <cfRule type="notContainsBlanks" dxfId="4" priority="17109">
      <formula>LEN(TRIM(U674))&gt;0</formula>
    </cfRule>
  </conditionalFormatting>
  <conditionalFormatting sqref="W674">
    <cfRule type="notContainsBlanks" dxfId="0" priority="17750">
      <formula>LEN(TRIM(W674))&gt;0</formula>
    </cfRule>
  </conditionalFormatting>
  <conditionalFormatting sqref="Y674">
    <cfRule type="notContainsBlanks" dxfId="5" priority="17620">
      <formula>LEN(TRIM(Y674))&gt;0</formula>
    </cfRule>
  </conditionalFormatting>
  <conditionalFormatting sqref="Z674">
    <cfRule type="notContainsBlanks" dxfId="6" priority="17490">
      <formula>LEN(TRIM(Z674))&gt;0</formula>
    </cfRule>
  </conditionalFormatting>
  <conditionalFormatting sqref="AB674">
    <cfRule type="cellIs" dxfId="7" priority="17369" operator="notEqual">
      <formula>0</formula>
    </cfRule>
  </conditionalFormatting>
  <conditionalFormatting sqref="Q675">
    <cfRule type="notContainsBlanks" dxfId="1" priority="18113">
      <formula>LEN(TRIM(Q675))&gt;0</formula>
    </cfRule>
  </conditionalFormatting>
  <conditionalFormatting sqref="R675">
    <cfRule type="notContainsBlanks" dxfId="2" priority="17984">
      <formula>LEN(TRIM(R675))&gt;0</formula>
    </cfRule>
  </conditionalFormatting>
  <conditionalFormatting sqref="S675">
    <cfRule type="notContainsBlanks" dxfId="3" priority="17213">
      <formula>LEN(TRIM(S675))&gt;0</formula>
    </cfRule>
  </conditionalFormatting>
  <conditionalFormatting sqref="U675">
    <cfRule type="notContainsBlanks" dxfId="4" priority="17083">
      <formula>LEN(TRIM(U675))&gt;0</formula>
    </cfRule>
  </conditionalFormatting>
  <conditionalFormatting sqref="W675">
    <cfRule type="notContainsBlanks" dxfId="0" priority="17724">
      <formula>LEN(TRIM(W675))&gt;0</formula>
    </cfRule>
  </conditionalFormatting>
  <conditionalFormatting sqref="Y675">
    <cfRule type="notContainsBlanks" dxfId="5" priority="17594">
      <formula>LEN(TRIM(Y675))&gt;0</formula>
    </cfRule>
  </conditionalFormatting>
  <conditionalFormatting sqref="Z675">
    <cfRule type="notContainsBlanks" dxfId="6" priority="17464">
      <formula>LEN(TRIM(Z675))&gt;0</formula>
    </cfRule>
  </conditionalFormatting>
  <conditionalFormatting sqref="AB675">
    <cfRule type="cellIs" dxfId="7" priority="17343" operator="notEqual">
      <formula>0</formula>
    </cfRule>
  </conditionalFormatting>
  <conditionalFormatting sqref="Q676">
    <cfRule type="notContainsBlanks" dxfId="1" priority="18088">
      <formula>LEN(TRIM(Q676))&gt;0</formula>
    </cfRule>
  </conditionalFormatting>
  <conditionalFormatting sqref="R676">
    <cfRule type="notContainsBlanks" dxfId="2" priority="17958">
      <formula>LEN(TRIM(R676))&gt;0</formula>
    </cfRule>
  </conditionalFormatting>
  <conditionalFormatting sqref="S676">
    <cfRule type="notContainsBlanks" dxfId="3" priority="17187">
      <formula>LEN(TRIM(S676))&gt;0</formula>
    </cfRule>
  </conditionalFormatting>
  <conditionalFormatting sqref="U676">
    <cfRule type="notContainsBlanks" dxfId="4" priority="17057">
      <formula>LEN(TRIM(U676))&gt;0</formula>
    </cfRule>
  </conditionalFormatting>
  <conditionalFormatting sqref="W676">
    <cfRule type="notContainsBlanks" dxfId="0" priority="17698">
      <formula>LEN(TRIM(W676))&gt;0</formula>
    </cfRule>
  </conditionalFormatting>
  <conditionalFormatting sqref="Y676">
    <cfRule type="notContainsBlanks" dxfId="5" priority="17568">
      <formula>LEN(TRIM(Y676))&gt;0</formula>
    </cfRule>
  </conditionalFormatting>
  <conditionalFormatting sqref="Z676">
    <cfRule type="notContainsBlanks" dxfId="6" priority="17438">
      <formula>LEN(TRIM(Z676))&gt;0</formula>
    </cfRule>
  </conditionalFormatting>
  <conditionalFormatting sqref="AB676">
    <cfRule type="cellIs" dxfId="7" priority="17317" operator="notEqual">
      <formula>0</formula>
    </cfRule>
  </conditionalFormatting>
  <conditionalFormatting sqref="Q679">
    <cfRule type="notContainsBlanks" dxfId="1" priority="17031">
      <formula>LEN(TRIM(Q679))&gt;0</formula>
    </cfRule>
  </conditionalFormatting>
  <conditionalFormatting sqref="R679">
    <cfRule type="notContainsBlanks" dxfId="2" priority="17005">
      <formula>LEN(TRIM(R679))&gt;0</formula>
    </cfRule>
  </conditionalFormatting>
  <conditionalFormatting sqref="S679">
    <cfRule type="notContainsBlanks" dxfId="3" priority="16847">
      <formula>LEN(TRIM(S679))&gt;0</formula>
    </cfRule>
  </conditionalFormatting>
  <conditionalFormatting sqref="U679">
    <cfRule type="notContainsBlanks" dxfId="4" priority="16821">
      <formula>LEN(TRIM(U679))&gt;0</formula>
    </cfRule>
  </conditionalFormatting>
  <conditionalFormatting sqref="W679">
    <cfRule type="notContainsBlanks" dxfId="0" priority="16953">
      <formula>LEN(TRIM(W679))&gt;0</formula>
    </cfRule>
  </conditionalFormatting>
  <conditionalFormatting sqref="Y679">
    <cfRule type="notContainsBlanks" dxfId="5" priority="16927">
      <formula>LEN(TRIM(Y679))&gt;0</formula>
    </cfRule>
  </conditionalFormatting>
  <conditionalFormatting sqref="Z679">
    <cfRule type="notContainsBlanks" dxfId="6" priority="16901">
      <formula>LEN(TRIM(Z679))&gt;0</formula>
    </cfRule>
  </conditionalFormatting>
  <conditionalFormatting sqref="AB679">
    <cfRule type="cellIs" dxfId="7" priority="16873" operator="notEqual">
      <formula>0</formula>
    </cfRule>
  </conditionalFormatting>
  <conditionalFormatting sqref="Q681">
    <cfRule type="notContainsBlanks" dxfId="1" priority="16795">
      <formula>LEN(TRIM(Q681))&gt;0</formula>
    </cfRule>
  </conditionalFormatting>
  <conditionalFormatting sqref="R681">
    <cfRule type="notContainsBlanks" dxfId="2" priority="16691">
      <formula>LEN(TRIM(R681))&gt;0</formula>
    </cfRule>
  </conditionalFormatting>
  <conditionalFormatting sqref="S681">
    <cfRule type="notContainsBlanks" dxfId="3" priority="16145">
      <formula>LEN(TRIM(S681))&gt;0</formula>
    </cfRule>
  </conditionalFormatting>
  <conditionalFormatting sqref="U681">
    <cfRule type="notContainsBlanks" dxfId="4" priority="16041">
      <formula>LEN(TRIM(U681))&gt;0</formula>
    </cfRule>
  </conditionalFormatting>
  <conditionalFormatting sqref="W681">
    <cfRule type="notContainsBlanks" dxfId="0" priority="16483">
      <formula>LEN(TRIM(W681))&gt;0</formula>
    </cfRule>
  </conditionalFormatting>
  <conditionalFormatting sqref="Y681">
    <cfRule type="notContainsBlanks" dxfId="5" priority="16379">
      <formula>LEN(TRIM(Y681))&gt;0</formula>
    </cfRule>
  </conditionalFormatting>
  <conditionalFormatting sqref="Z681">
    <cfRule type="notContainsBlanks" dxfId="6" priority="16275">
      <formula>LEN(TRIM(Z681))&gt;0</formula>
    </cfRule>
  </conditionalFormatting>
  <conditionalFormatting sqref="Q682">
    <cfRule type="notContainsBlanks" dxfId="1" priority="16769">
      <formula>LEN(TRIM(Q682))&gt;0</formula>
    </cfRule>
  </conditionalFormatting>
  <conditionalFormatting sqref="R682">
    <cfRule type="notContainsBlanks" dxfId="2" priority="16665">
      <formula>LEN(TRIM(R682))&gt;0</formula>
    </cfRule>
  </conditionalFormatting>
  <conditionalFormatting sqref="S682">
    <cfRule type="notContainsBlanks" dxfId="3" priority="16119">
      <formula>LEN(TRIM(S682))&gt;0</formula>
    </cfRule>
  </conditionalFormatting>
  <conditionalFormatting sqref="U682">
    <cfRule type="notContainsBlanks" dxfId="4" priority="16015">
      <formula>LEN(TRIM(U682))&gt;0</formula>
    </cfRule>
  </conditionalFormatting>
  <conditionalFormatting sqref="W682">
    <cfRule type="notContainsBlanks" dxfId="0" priority="16457">
      <formula>LEN(TRIM(W682))&gt;0</formula>
    </cfRule>
  </conditionalFormatting>
  <conditionalFormatting sqref="Y682">
    <cfRule type="notContainsBlanks" dxfId="5" priority="16353">
      <formula>LEN(TRIM(Y682))&gt;0</formula>
    </cfRule>
  </conditionalFormatting>
  <conditionalFormatting sqref="Z682">
    <cfRule type="notContainsBlanks" dxfId="6" priority="16249">
      <formula>LEN(TRIM(Z682))&gt;0</formula>
    </cfRule>
  </conditionalFormatting>
  <conditionalFormatting sqref="Q683">
    <cfRule type="notContainsBlanks" dxfId="1" priority="16743">
      <formula>LEN(TRIM(Q683))&gt;0</formula>
    </cfRule>
  </conditionalFormatting>
  <conditionalFormatting sqref="R683">
    <cfRule type="notContainsBlanks" dxfId="2" priority="16639">
      <formula>LEN(TRIM(R683))&gt;0</formula>
    </cfRule>
  </conditionalFormatting>
  <conditionalFormatting sqref="S683">
    <cfRule type="notContainsBlanks" dxfId="3" priority="16093">
      <formula>LEN(TRIM(S683))&gt;0</formula>
    </cfRule>
  </conditionalFormatting>
  <conditionalFormatting sqref="U683">
    <cfRule type="notContainsBlanks" dxfId="4" priority="15990">
      <formula>LEN(TRIM(U683))&gt;0</formula>
    </cfRule>
  </conditionalFormatting>
  <conditionalFormatting sqref="W683">
    <cfRule type="notContainsBlanks" dxfId="0" priority="16431">
      <formula>LEN(TRIM(W683))&gt;0</formula>
    </cfRule>
  </conditionalFormatting>
  <conditionalFormatting sqref="Y683">
    <cfRule type="notContainsBlanks" dxfId="5" priority="16327">
      <formula>LEN(TRIM(Y683))&gt;0</formula>
    </cfRule>
  </conditionalFormatting>
  <conditionalFormatting sqref="Z683">
    <cfRule type="notContainsBlanks" dxfId="6" priority="16223">
      <formula>LEN(TRIM(Z683))&gt;0</formula>
    </cfRule>
  </conditionalFormatting>
  <conditionalFormatting sqref="Q684">
    <cfRule type="notContainsBlanks" dxfId="1" priority="16717">
      <formula>LEN(TRIM(Q684))&gt;0</formula>
    </cfRule>
  </conditionalFormatting>
  <conditionalFormatting sqref="R684">
    <cfRule type="notContainsBlanks" dxfId="2" priority="16613">
      <formula>LEN(TRIM(R684))&gt;0</formula>
    </cfRule>
  </conditionalFormatting>
  <conditionalFormatting sqref="S684">
    <cfRule type="notContainsBlanks" dxfId="3" priority="16067">
      <formula>LEN(TRIM(S684))&gt;0</formula>
    </cfRule>
  </conditionalFormatting>
  <conditionalFormatting sqref="U684">
    <cfRule type="notContainsBlanks" dxfId="4" priority="15964">
      <formula>LEN(TRIM(U684))&gt;0</formula>
    </cfRule>
  </conditionalFormatting>
  <conditionalFormatting sqref="W684">
    <cfRule type="notContainsBlanks" dxfId="0" priority="16405">
      <formula>LEN(TRIM(W684))&gt;0</formula>
    </cfRule>
  </conditionalFormatting>
  <conditionalFormatting sqref="Y684">
    <cfRule type="notContainsBlanks" dxfId="5" priority="16301">
      <formula>LEN(TRIM(Y684))&gt;0</formula>
    </cfRule>
  </conditionalFormatting>
  <conditionalFormatting sqref="Z684">
    <cfRule type="notContainsBlanks" dxfId="6" priority="16197">
      <formula>LEN(TRIM(Z684))&gt;0</formula>
    </cfRule>
  </conditionalFormatting>
  <conditionalFormatting sqref="AB684">
    <cfRule type="cellIs" dxfId="7" priority="16171" operator="notEqual">
      <formula>0</formula>
    </cfRule>
  </conditionalFormatting>
  <conditionalFormatting sqref="Q686">
    <cfRule type="notContainsBlanks" dxfId="1" priority="15938">
      <formula>LEN(TRIM(Q686))&gt;0</formula>
    </cfRule>
  </conditionalFormatting>
  <conditionalFormatting sqref="R686">
    <cfRule type="notContainsBlanks" dxfId="2" priority="15808">
      <formula>LEN(TRIM(R686))&gt;0</formula>
    </cfRule>
  </conditionalFormatting>
  <conditionalFormatting sqref="S686">
    <cfRule type="notContainsBlanks" dxfId="3" priority="15026">
      <formula>LEN(TRIM(S686))&gt;0</formula>
    </cfRule>
  </conditionalFormatting>
  <conditionalFormatting sqref="U686">
    <cfRule type="notContainsBlanks" dxfId="4" priority="14896">
      <formula>LEN(TRIM(U686))&gt;0</formula>
    </cfRule>
  </conditionalFormatting>
  <conditionalFormatting sqref="W686">
    <cfRule type="notContainsBlanks" dxfId="0" priority="15548">
      <formula>LEN(TRIM(W686))&gt;0</formula>
    </cfRule>
  </conditionalFormatting>
  <conditionalFormatting sqref="Y686">
    <cfRule type="notContainsBlanks" dxfId="5" priority="15418">
      <formula>LEN(TRIM(Y686))&gt;0</formula>
    </cfRule>
  </conditionalFormatting>
  <conditionalFormatting sqref="Z686">
    <cfRule type="notContainsBlanks" dxfId="6" priority="15288">
      <formula>LEN(TRIM(Z686))&gt;0</formula>
    </cfRule>
  </conditionalFormatting>
  <conditionalFormatting sqref="AB686">
    <cfRule type="cellIs" dxfId="7" priority="15156" operator="notEqual">
      <formula>0</formula>
    </cfRule>
  </conditionalFormatting>
  <conditionalFormatting sqref="Q687">
    <cfRule type="notContainsBlanks" dxfId="1" priority="15912">
      <formula>LEN(TRIM(Q687))&gt;0</formula>
    </cfRule>
  </conditionalFormatting>
  <conditionalFormatting sqref="R687">
    <cfRule type="notContainsBlanks" dxfId="2" priority="15782">
      <formula>LEN(TRIM(R687))&gt;0</formula>
    </cfRule>
  </conditionalFormatting>
  <conditionalFormatting sqref="S687">
    <cfRule type="notContainsBlanks" dxfId="3" priority="15000">
      <formula>LEN(TRIM(S687))&gt;0</formula>
    </cfRule>
  </conditionalFormatting>
  <conditionalFormatting sqref="U687">
    <cfRule type="notContainsBlanks" dxfId="4" priority="14870">
      <formula>LEN(TRIM(U687))&gt;0</formula>
    </cfRule>
  </conditionalFormatting>
  <conditionalFormatting sqref="W687">
    <cfRule type="notContainsBlanks" dxfId="0" priority="15522">
      <formula>LEN(TRIM(W687))&gt;0</formula>
    </cfRule>
  </conditionalFormatting>
  <conditionalFormatting sqref="Y687">
    <cfRule type="notContainsBlanks" dxfId="5" priority="15392">
      <formula>LEN(TRIM(Y687))&gt;0</formula>
    </cfRule>
  </conditionalFormatting>
  <conditionalFormatting sqref="Z687">
    <cfRule type="notContainsBlanks" dxfId="6" priority="15262">
      <formula>LEN(TRIM(Z687))&gt;0</formula>
    </cfRule>
  </conditionalFormatting>
  <conditionalFormatting sqref="AB687">
    <cfRule type="cellIs" dxfId="7" priority="15130" operator="notEqual">
      <formula>0</formula>
    </cfRule>
  </conditionalFormatting>
  <conditionalFormatting sqref="Q688">
    <cfRule type="notContainsBlanks" dxfId="1" priority="15886">
      <formula>LEN(TRIM(Q688))&gt;0</formula>
    </cfRule>
  </conditionalFormatting>
  <conditionalFormatting sqref="R688">
    <cfRule type="notContainsBlanks" dxfId="2" priority="15756">
      <formula>LEN(TRIM(R688))&gt;0</formula>
    </cfRule>
  </conditionalFormatting>
  <conditionalFormatting sqref="S688">
    <cfRule type="notContainsBlanks" dxfId="3" priority="14974">
      <formula>LEN(TRIM(S688))&gt;0</formula>
    </cfRule>
  </conditionalFormatting>
  <conditionalFormatting sqref="U688">
    <cfRule type="notContainsBlanks" dxfId="4" priority="14844">
      <formula>LEN(TRIM(U688))&gt;0</formula>
    </cfRule>
  </conditionalFormatting>
  <conditionalFormatting sqref="W688">
    <cfRule type="notContainsBlanks" dxfId="0" priority="15496">
      <formula>LEN(TRIM(W688))&gt;0</formula>
    </cfRule>
  </conditionalFormatting>
  <conditionalFormatting sqref="Y688">
    <cfRule type="notContainsBlanks" dxfId="5" priority="15366">
      <formula>LEN(TRIM(Y688))&gt;0</formula>
    </cfRule>
  </conditionalFormatting>
  <conditionalFormatting sqref="Z688">
    <cfRule type="notContainsBlanks" dxfId="6" priority="15236">
      <formula>LEN(TRIM(Z688))&gt;0</formula>
    </cfRule>
  </conditionalFormatting>
  <conditionalFormatting sqref="AB688">
    <cfRule type="cellIs" dxfId="7" priority="15104" operator="notEqual">
      <formula>0</formula>
    </cfRule>
  </conditionalFormatting>
  <conditionalFormatting sqref="Q689">
    <cfRule type="notContainsBlanks" dxfId="1" priority="15860">
      <formula>LEN(TRIM(Q689))&gt;0</formula>
    </cfRule>
  </conditionalFormatting>
  <conditionalFormatting sqref="R689">
    <cfRule type="notContainsBlanks" dxfId="2" priority="15730">
      <formula>LEN(TRIM(R689))&gt;0</formula>
    </cfRule>
  </conditionalFormatting>
  <conditionalFormatting sqref="S689">
    <cfRule type="notContainsBlanks" dxfId="3" priority="14948">
      <formula>LEN(TRIM(S689))&gt;0</formula>
    </cfRule>
  </conditionalFormatting>
  <conditionalFormatting sqref="U689">
    <cfRule type="notContainsBlanks" dxfId="4" priority="14818">
      <formula>LEN(TRIM(U689))&gt;0</formula>
    </cfRule>
  </conditionalFormatting>
  <conditionalFormatting sqref="W689">
    <cfRule type="notContainsBlanks" dxfId="0" priority="15470">
      <formula>LEN(TRIM(W689))&gt;0</formula>
    </cfRule>
  </conditionalFormatting>
  <conditionalFormatting sqref="Y689">
    <cfRule type="notContainsBlanks" dxfId="5" priority="15340">
      <formula>LEN(TRIM(Y689))&gt;0</formula>
    </cfRule>
  </conditionalFormatting>
  <conditionalFormatting sqref="Z689">
    <cfRule type="notContainsBlanks" dxfId="6" priority="15210">
      <formula>LEN(TRIM(Z689))&gt;0</formula>
    </cfRule>
  </conditionalFormatting>
  <conditionalFormatting sqref="AB689">
    <cfRule type="cellIs" dxfId="7" priority="15078" operator="notEqual">
      <formula>0</formula>
    </cfRule>
  </conditionalFormatting>
  <conditionalFormatting sqref="Q690">
    <cfRule type="notContainsBlanks" dxfId="1" priority="15834">
      <formula>LEN(TRIM(Q690))&gt;0</formula>
    </cfRule>
  </conditionalFormatting>
  <conditionalFormatting sqref="R690">
    <cfRule type="notContainsBlanks" dxfId="2" priority="15704">
      <formula>LEN(TRIM(R690))&gt;0</formula>
    </cfRule>
  </conditionalFormatting>
  <conditionalFormatting sqref="S690">
    <cfRule type="notContainsBlanks" dxfId="3" priority="14922">
      <formula>LEN(TRIM(S690))&gt;0</formula>
    </cfRule>
  </conditionalFormatting>
  <conditionalFormatting sqref="U690">
    <cfRule type="notContainsBlanks" dxfId="4" priority="14792">
      <formula>LEN(TRIM(U690))&gt;0</formula>
    </cfRule>
  </conditionalFormatting>
  <conditionalFormatting sqref="W690">
    <cfRule type="notContainsBlanks" dxfId="0" priority="15444">
      <formula>LEN(TRIM(W690))&gt;0</formula>
    </cfRule>
  </conditionalFormatting>
  <conditionalFormatting sqref="Y690">
    <cfRule type="notContainsBlanks" dxfId="5" priority="15314">
      <formula>LEN(TRIM(Y690))&gt;0</formula>
    </cfRule>
  </conditionalFormatting>
  <conditionalFormatting sqref="Z690">
    <cfRule type="notContainsBlanks" dxfId="6" priority="15184">
      <formula>LEN(TRIM(Z690))&gt;0</formula>
    </cfRule>
  </conditionalFormatting>
  <conditionalFormatting sqref="AB690">
    <cfRule type="cellIs" dxfId="7" priority="15052" operator="notEqual">
      <formula>0</formula>
    </cfRule>
  </conditionalFormatting>
  <conditionalFormatting sqref="Q693">
    <cfRule type="notContainsBlanks" dxfId="1" priority="14766">
      <formula>LEN(TRIM(Q693))&gt;0</formula>
    </cfRule>
  </conditionalFormatting>
  <conditionalFormatting sqref="R693">
    <cfRule type="notContainsBlanks" dxfId="2" priority="14689">
      <formula>LEN(TRIM(R693))&gt;0</formula>
    </cfRule>
  </conditionalFormatting>
  <conditionalFormatting sqref="S693">
    <cfRule type="notContainsBlanks" dxfId="3" priority="14215">
      <formula>LEN(TRIM(S693))&gt;0</formula>
    </cfRule>
  </conditionalFormatting>
  <conditionalFormatting sqref="U693">
    <cfRule type="notContainsBlanks" dxfId="4" priority="14137">
      <formula>LEN(TRIM(U693))&gt;0</formula>
    </cfRule>
  </conditionalFormatting>
  <conditionalFormatting sqref="W693">
    <cfRule type="notContainsBlanks" dxfId="0" priority="14533">
      <formula>LEN(TRIM(W693))&gt;0</formula>
    </cfRule>
  </conditionalFormatting>
  <conditionalFormatting sqref="Y693">
    <cfRule type="notContainsBlanks" dxfId="5" priority="14455">
      <formula>LEN(TRIM(Y693))&gt;0</formula>
    </cfRule>
  </conditionalFormatting>
  <conditionalFormatting sqref="Z693">
    <cfRule type="notContainsBlanks" dxfId="6" priority="14377">
      <formula>LEN(TRIM(Z693))&gt;0</formula>
    </cfRule>
  </conditionalFormatting>
  <conditionalFormatting sqref="AB693">
    <cfRule type="cellIs" dxfId="7" priority="14293" operator="notEqual">
      <formula>0</formula>
    </cfRule>
  </conditionalFormatting>
  <conditionalFormatting sqref="Q694">
    <cfRule type="notContainsBlanks" dxfId="1" priority="14740">
      <formula>LEN(TRIM(Q694))&gt;0</formula>
    </cfRule>
  </conditionalFormatting>
  <conditionalFormatting sqref="R694">
    <cfRule type="notContainsBlanks" dxfId="2" priority="14663">
      <formula>LEN(TRIM(R694))&gt;0</formula>
    </cfRule>
  </conditionalFormatting>
  <conditionalFormatting sqref="S694">
    <cfRule type="notContainsBlanks" dxfId="3" priority="14189">
      <formula>LEN(TRIM(S694))&gt;0</formula>
    </cfRule>
  </conditionalFormatting>
  <conditionalFormatting sqref="U694">
    <cfRule type="notContainsBlanks" dxfId="4" priority="14111">
      <formula>LEN(TRIM(U694))&gt;0</formula>
    </cfRule>
  </conditionalFormatting>
  <conditionalFormatting sqref="W694">
    <cfRule type="notContainsBlanks" dxfId="0" priority="14507">
      <formula>LEN(TRIM(W694))&gt;0</formula>
    </cfRule>
  </conditionalFormatting>
  <conditionalFormatting sqref="Y694">
    <cfRule type="notContainsBlanks" dxfId="5" priority="14429">
      <formula>LEN(TRIM(Y694))&gt;0</formula>
    </cfRule>
  </conditionalFormatting>
  <conditionalFormatting sqref="Z694">
    <cfRule type="notContainsBlanks" dxfId="6" priority="14351">
      <formula>LEN(TRIM(Z694))&gt;0</formula>
    </cfRule>
  </conditionalFormatting>
  <conditionalFormatting sqref="AB694">
    <cfRule type="cellIs" dxfId="7" priority="14267" operator="notEqual">
      <formula>0</formula>
    </cfRule>
  </conditionalFormatting>
  <conditionalFormatting sqref="Q695">
    <cfRule type="notContainsBlanks" dxfId="1" priority="14714">
      <formula>LEN(TRIM(Q695))&gt;0</formula>
    </cfRule>
  </conditionalFormatting>
  <conditionalFormatting sqref="R695">
    <cfRule type="notContainsBlanks" dxfId="2" priority="14637">
      <formula>LEN(TRIM(R695))&gt;0</formula>
    </cfRule>
  </conditionalFormatting>
  <conditionalFormatting sqref="S695">
    <cfRule type="notContainsBlanks" dxfId="3" priority="14163">
      <formula>LEN(TRIM(S695))&gt;0</formula>
    </cfRule>
  </conditionalFormatting>
  <conditionalFormatting sqref="U695">
    <cfRule type="notContainsBlanks" dxfId="4" priority="14085">
      <formula>LEN(TRIM(U695))&gt;0</formula>
    </cfRule>
  </conditionalFormatting>
  <conditionalFormatting sqref="W695">
    <cfRule type="notContainsBlanks" dxfId="0" priority="14481">
      <formula>LEN(TRIM(W695))&gt;0</formula>
    </cfRule>
  </conditionalFormatting>
  <conditionalFormatting sqref="Y695">
    <cfRule type="notContainsBlanks" dxfId="5" priority="14403">
      <formula>LEN(TRIM(Y695))&gt;0</formula>
    </cfRule>
  </conditionalFormatting>
  <conditionalFormatting sqref="Z695">
    <cfRule type="notContainsBlanks" dxfId="6" priority="14325">
      <formula>LEN(TRIM(Z695))&gt;0</formula>
    </cfRule>
  </conditionalFormatting>
  <conditionalFormatting sqref="AB695">
    <cfRule type="cellIs" dxfId="7" priority="14241" operator="notEqual">
      <formula>0</formula>
    </cfRule>
  </conditionalFormatting>
  <conditionalFormatting sqref="Q696">
    <cfRule type="notContainsBlanks" dxfId="1" priority="19053">
      <formula>LEN(TRIM(Q696))&gt;0</formula>
    </cfRule>
  </conditionalFormatting>
  <conditionalFormatting sqref="W696">
    <cfRule type="notContainsBlanks" dxfId="0" priority="19131">
      <formula>LEN(TRIM(W696))&gt;0</formula>
    </cfRule>
  </conditionalFormatting>
  <conditionalFormatting sqref="Y696">
    <cfRule type="notContainsBlanks" dxfId="5" priority="19105">
      <formula>LEN(TRIM(Y696))&gt;0</formula>
    </cfRule>
  </conditionalFormatting>
  <conditionalFormatting sqref="Z696">
    <cfRule type="notContainsBlanks" dxfId="6" priority="19079">
      <formula>LEN(TRIM(Z696))&gt;0</formula>
    </cfRule>
  </conditionalFormatting>
  <conditionalFormatting sqref="AA696">
    <cfRule type="cellIs" dxfId="8" priority="19001" operator="equal">
      <formula>2</formula>
    </cfRule>
    <cfRule type="cellIs" dxfId="8" priority="18975" operator="equal">
      <formula>4</formula>
    </cfRule>
  </conditionalFormatting>
  <conditionalFormatting sqref="W698">
    <cfRule type="notContainsBlanks" dxfId="0" priority="19316">
      <formula>LEN(TRIM(W698))&gt;0</formula>
    </cfRule>
  </conditionalFormatting>
  <conditionalFormatting sqref="Q701">
    <cfRule type="notContainsBlanks" dxfId="1" priority="18870">
      <formula>LEN(TRIM(Q701))&gt;0</formula>
    </cfRule>
  </conditionalFormatting>
  <conditionalFormatting sqref="R701">
    <cfRule type="notContainsBlanks" dxfId="2" priority="18792">
      <formula>LEN(TRIM(R701))&gt;0</formula>
    </cfRule>
  </conditionalFormatting>
  <conditionalFormatting sqref="S701">
    <cfRule type="notContainsBlanks" dxfId="3" priority="18346">
      <formula>LEN(TRIM(S701))&gt;0</formula>
    </cfRule>
  </conditionalFormatting>
  <conditionalFormatting sqref="U701">
    <cfRule type="notContainsBlanks" dxfId="4" priority="18268">
      <formula>LEN(TRIM(U701))&gt;0</formula>
    </cfRule>
  </conditionalFormatting>
  <conditionalFormatting sqref="W701">
    <cfRule type="notContainsBlanks" dxfId="0" priority="18636">
      <formula>LEN(TRIM(W701))&gt;0</formula>
    </cfRule>
  </conditionalFormatting>
  <conditionalFormatting sqref="Y701">
    <cfRule type="notContainsBlanks" dxfId="5" priority="18558">
      <formula>LEN(TRIM(Y701))&gt;0</formula>
    </cfRule>
  </conditionalFormatting>
  <conditionalFormatting sqref="Z701">
    <cfRule type="notContainsBlanks" dxfId="6" priority="18480">
      <formula>LEN(TRIM(Z701))&gt;0</formula>
    </cfRule>
  </conditionalFormatting>
  <conditionalFormatting sqref="AB701">
    <cfRule type="cellIs" dxfId="7" priority="18398" operator="notEqual">
      <formula>0</formula>
    </cfRule>
  </conditionalFormatting>
  <conditionalFormatting sqref="Q702">
    <cfRule type="notContainsBlanks" dxfId="1" priority="18844">
      <formula>LEN(TRIM(Q702))&gt;0</formula>
    </cfRule>
  </conditionalFormatting>
  <conditionalFormatting sqref="R702">
    <cfRule type="notContainsBlanks" dxfId="2" priority="18766">
      <formula>LEN(TRIM(R702))&gt;0</formula>
    </cfRule>
  </conditionalFormatting>
  <conditionalFormatting sqref="S702">
    <cfRule type="notContainsBlanks" dxfId="3" priority="18320">
      <formula>LEN(TRIM(S702))&gt;0</formula>
    </cfRule>
  </conditionalFormatting>
  <conditionalFormatting sqref="U702">
    <cfRule type="notContainsBlanks" dxfId="4" priority="18242">
      <formula>LEN(TRIM(U702))&gt;0</formula>
    </cfRule>
  </conditionalFormatting>
  <conditionalFormatting sqref="W702">
    <cfRule type="notContainsBlanks" dxfId="0" priority="18610">
      <formula>LEN(TRIM(W702))&gt;0</formula>
    </cfRule>
  </conditionalFormatting>
  <conditionalFormatting sqref="Y702">
    <cfRule type="notContainsBlanks" dxfId="5" priority="18532">
      <formula>LEN(TRIM(Y702))&gt;0</formula>
    </cfRule>
  </conditionalFormatting>
  <conditionalFormatting sqref="Z702">
    <cfRule type="notContainsBlanks" dxfId="6" priority="18454">
      <formula>LEN(TRIM(Z702))&gt;0</formula>
    </cfRule>
  </conditionalFormatting>
  <conditionalFormatting sqref="Q703">
    <cfRule type="notContainsBlanks" dxfId="1" priority="18818">
      <formula>LEN(TRIM(Q703))&gt;0</formula>
    </cfRule>
  </conditionalFormatting>
  <conditionalFormatting sqref="R703">
    <cfRule type="notContainsBlanks" dxfId="2" priority="18740">
      <formula>LEN(TRIM(R703))&gt;0</formula>
    </cfRule>
  </conditionalFormatting>
  <conditionalFormatting sqref="S703">
    <cfRule type="notContainsBlanks" dxfId="3" priority="18294">
      <formula>LEN(TRIM(S703))&gt;0</formula>
    </cfRule>
  </conditionalFormatting>
  <conditionalFormatting sqref="U703">
    <cfRule type="notContainsBlanks" dxfId="4" priority="18216">
      <formula>LEN(TRIM(U703))&gt;0</formula>
    </cfRule>
  </conditionalFormatting>
  <conditionalFormatting sqref="W703">
    <cfRule type="notContainsBlanks" dxfId="0" priority="18584">
      <formula>LEN(TRIM(W703))&gt;0</formula>
    </cfRule>
  </conditionalFormatting>
  <conditionalFormatting sqref="Y703">
    <cfRule type="notContainsBlanks" dxfId="5" priority="18506">
      <formula>LEN(TRIM(Y703))&gt;0</formula>
    </cfRule>
  </conditionalFormatting>
  <conditionalFormatting sqref="Z703">
    <cfRule type="notContainsBlanks" dxfId="6" priority="18428">
      <formula>LEN(TRIM(Z703))&gt;0</formula>
    </cfRule>
  </conditionalFormatting>
  <conditionalFormatting sqref="AB703">
    <cfRule type="cellIs" dxfId="7" priority="18372" operator="notEqual">
      <formula>0</formula>
    </cfRule>
  </conditionalFormatting>
  <conditionalFormatting sqref="Q705">
    <cfRule type="notContainsBlanks" dxfId="1" priority="18190">
      <formula>LEN(TRIM(Q705))&gt;0</formula>
    </cfRule>
  </conditionalFormatting>
  <conditionalFormatting sqref="R705">
    <cfRule type="notContainsBlanks" dxfId="2" priority="18061">
      <formula>LEN(TRIM(R705))&gt;0</formula>
    </cfRule>
  </conditionalFormatting>
  <conditionalFormatting sqref="S705">
    <cfRule type="notContainsBlanks" dxfId="3" priority="17290">
      <formula>LEN(TRIM(S705))&gt;0</formula>
    </cfRule>
  </conditionalFormatting>
  <conditionalFormatting sqref="U705">
    <cfRule type="notContainsBlanks" dxfId="4" priority="17160">
      <formula>LEN(TRIM(U705))&gt;0</formula>
    </cfRule>
  </conditionalFormatting>
  <conditionalFormatting sqref="W705">
    <cfRule type="notContainsBlanks" dxfId="0" priority="17801">
      <formula>LEN(TRIM(W705))&gt;0</formula>
    </cfRule>
  </conditionalFormatting>
  <conditionalFormatting sqref="Y705">
    <cfRule type="notContainsBlanks" dxfId="5" priority="17671">
      <formula>LEN(TRIM(Y705))&gt;0</formula>
    </cfRule>
  </conditionalFormatting>
  <conditionalFormatting sqref="Z705">
    <cfRule type="notContainsBlanks" dxfId="6" priority="17541">
      <formula>LEN(TRIM(Z705))&gt;0</formula>
    </cfRule>
  </conditionalFormatting>
  <conditionalFormatting sqref="AB705">
    <cfRule type="cellIs" dxfId="7" priority="17418" operator="notEqual">
      <formula>0</formula>
    </cfRule>
  </conditionalFormatting>
  <conditionalFormatting sqref="Q706">
    <cfRule type="notContainsBlanks" dxfId="1" priority="18164">
      <formula>LEN(TRIM(Q706))&gt;0</formula>
    </cfRule>
  </conditionalFormatting>
  <conditionalFormatting sqref="R706">
    <cfRule type="notContainsBlanks" dxfId="2" priority="18035">
      <formula>LEN(TRIM(R706))&gt;0</formula>
    </cfRule>
  </conditionalFormatting>
  <conditionalFormatting sqref="S706">
    <cfRule type="notContainsBlanks" dxfId="3" priority="17264">
      <formula>LEN(TRIM(S706))&gt;0</formula>
    </cfRule>
  </conditionalFormatting>
  <conditionalFormatting sqref="U706">
    <cfRule type="notContainsBlanks" dxfId="4" priority="17134">
      <formula>LEN(TRIM(U706))&gt;0</formula>
    </cfRule>
  </conditionalFormatting>
  <conditionalFormatting sqref="W706">
    <cfRule type="notContainsBlanks" dxfId="0" priority="17775">
      <formula>LEN(TRIM(W706))&gt;0</formula>
    </cfRule>
  </conditionalFormatting>
  <conditionalFormatting sqref="Y706">
    <cfRule type="notContainsBlanks" dxfId="5" priority="17645">
      <formula>LEN(TRIM(Y706))&gt;0</formula>
    </cfRule>
  </conditionalFormatting>
  <conditionalFormatting sqref="Z706">
    <cfRule type="notContainsBlanks" dxfId="6" priority="17515">
      <formula>LEN(TRIM(Z706))&gt;0</formula>
    </cfRule>
  </conditionalFormatting>
  <conditionalFormatting sqref="AB706">
    <cfRule type="cellIs" dxfId="7" priority="17394" operator="notEqual">
      <formula>0</formula>
    </cfRule>
  </conditionalFormatting>
  <conditionalFormatting sqref="Q707">
    <cfRule type="notContainsBlanks" dxfId="1" priority="18138">
      <formula>LEN(TRIM(Q707))&gt;0</formula>
    </cfRule>
  </conditionalFormatting>
  <conditionalFormatting sqref="R707">
    <cfRule type="notContainsBlanks" dxfId="2" priority="18009">
      <formula>LEN(TRIM(R707))&gt;0</formula>
    </cfRule>
  </conditionalFormatting>
  <conditionalFormatting sqref="S707">
    <cfRule type="notContainsBlanks" dxfId="3" priority="17238">
      <formula>LEN(TRIM(S707))&gt;0</formula>
    </cfRule>
  </conditionalFormatting>
  <conditionalFormatting sqref="U707">
    <cfRule type="notContainsBlanks" dxfId="4" priority="17108">
      <formula>LEN(TRIM(U707))&gt;0</formula>
    </cfRule>
  </conditionalFormatting>
  <conditionalFormatting sqref="W707">
    <cfRule type="notContainsBlanks" dxfId="0" priority="17749">
      <formula>LEN(TRIM(W707))&gt;0</formula>
    </cfRule>
  </conditionalFormatting>
  <conditionalFormatting sqref="Y707">
    <cfRule type="notContainsBlanks" dxfId="5" priority="17619">
      <formula>LEN(TRIM(Y707))&gt;0</formula>
    </cfRule>
  </conditionalFormatting>
  <conditionalFormatting sqref="Z707">
    <cfRule type="notContainsBlanks" dxfId="6" priority="17489">
      <formula>LEN(TRIM(Z707))&gt;0</formula>
    </cfRule>
  </conditionalFormatting>
  <conditionalFormatting sqref="AB707">
    <cfRule type="cellIs" dxfId="7" priority="17368" operator="notEqual">
      <formula>0</formula>
    </cfRule>
  </conditionalFormatting>
  <conditionalFormatting sqref="Q708">
    <cfRule type="notContainsBlanks" dxfId="1" priority="18112">
      <formula>LEN(TRIM(Q708))&gt;0</formula>
    </cfRule>
  </conditionalFormatting>
  <conditionalFormatting sqref="R708">
    <cfRule type="notContainsBlanks" dxfId="2" priority="17983">
      <formula>LEN(TRIM(R708))&gt;0</formula>
    </cfRule>
  </conditionalFormatting>
  <conditionalFormatting sqref="S708">
    <cfRule type="notContainsBlanks" dxfId="3" priority="17212">
      <formula>LEN(TRIM(S708))&gt;0</formula>
    </cfRule>
  </conditionalFormatting>
  <conditionalFormatting sqref="U708">
    <cfRule type="notContainsBlanks" dxfId="4" priority="17082">
      <formula>LEN(TRIM(U708))&gt;0</formula>
    </cfRule>
  </conditionalFormatting>
  <conditionalFormatting sqref="W708">
    <cfRule type="notContainsBlanks" dxfId="0" priority="17723">
      <formula>LEN(TRIM(W708))&gt;0</formula>
    </cfRule>
  </conditionalFormatting>
  <conditionalFormatting sqref="Y708">
    <cfRule type="notContainsBlanks" dxfId="5" priority="17593">
      <formula>LEN(TRIM(Y708))&gt;0</formula>
    </cfRule>
  </conditionalFormatting>
  <conditionalFormatting sqref="Z708">
    <cfRule type="notContainsBlanks" dxfId="6" priority="17463">
      <formula>LEN(TRIM(Z708))&gt;0</formula>
    </cfRule>
  </conditionalFormatting>
  <conditionalFormatting sqref="AB708">
    <cfRule type="cellIs" dxfId="7" priority="17342" operator="notEqual">
      <formula>0</formula>
    </cfRule>
  </conditionalFormatting>
  <conditionalFormatting sqref="Q709">
    <cfRule type="notContainsBlanks" dxfId="1" priority="18087">
      <formula>LEN(TRIM(Q709))&gt;0</formula>
    </cfRule>
  </conditionalFormatting>
  <conditionalFormatting sqref="R709">
    <cfRule type="notContainsBlanks" dxfId="2" priority="17957">
      <formula>LEN(TRIM(R709))&gt;0</formula>
    </cfRule>
  </conditionalFormatting>
  <conditionalFormatting sqref="S709">
    <cfRule type="notContainsBlanks" dxfId="3" priority="17186">
      <formula>LEN(TRIM(S709))&gt;0</formula>
    </cfRule>
  </conditionalFormatting>
  <conditionalFormatting sqref="U709">
    <cfRule type="notContainsBlanks" dxfId="4" priority="17056">
      <formula>LEN(TRIM(U709))&gt;0</formula>
    </cfRule>
  </conditionalFormatting>
  <conditionalFormatting sqref="W709">
    <cfRule type="notContainsBlanks" dxfId="0" priority="17697">
      <formula>LEN(TRIM(W709))&gt;0</formula>
    </cfRule>
  </conditionalFormatting>
  <conditionalFormatting sqref="Y709">
    <cfRule type="notContainsBlanks" dxfId="5" priority="17567">
      <formula>LEN(TRIM(Y709))&gt;0</formula>
    </cfRule>
  </conditionalFormatting>
  <conditionalFormatting sqref="Z709">
    <cfRule type="notContainsBlanks" dxfId="6" priority="17437">
      <formula>LEN(TRIM(Z709))&gt;0</formula>
    </cfRule>
  </conditionalFormatting>
  <conditionalFormatting sqref="AB709">
    <cfRule type="cellIs" dxfId="7" priority="17316" operator="notEqual">
      <formula>0</formula>
    </cfRule>
  </conditionalFormatting>
  <conditionalFormatting sqref="Q712">
    <cfRule type="notContainsBlanks" dxfId="1" priority="17030">
      <formula>LEN(TRIM(Q712))&gt;0</formula>
    </cfRule>
  </conditionalFormatting>
  <conditionalFormatting sqref="R712">
    <cfRule type="notContainsBlanks" dxfId="2" priority="17004">
      <formula>LEN(TRIM(R712))&gt;0</formula>
    </cfRule>
  </conditionalFormatting>
  <conditionalFormatting sqref="S712">
    <cfRule type="notContainsBlanks" dxfId="3" priority="16846">
      <formula>LEN(TRIM(S712))&gt;0</formula>
    </cfRule>
  </conditionalFormatting>
  <conditionalFormatting sqref="U712">
    <cfRule type="notContainsBlanks" dxfId="4" priority="16820">
      <formula>LEN(TRIM(U712))&gt;0</formula>
    </cfRule>
  </conditionalFormatting>
  <conditionalFormatting sqref="W712">
    <cfRule type="notContainsBlanks" dxfId="0" priority="16952">
      <formula>LEN(TRIM(W712))&gt;0</formula>
    </cfRule>
  </conditionalFormatting>
  <conditionalFormatting sqref="Y712">
    <cfRule type="notContainsBlanks" dxfId="5" priority="16926">
      <formula>LEN(TRIM(Y712))&gt;0</formula>
    </cfRule>
  </conditionalFormatting>
  <conditionalFormatting sqref="Z712">
    <cfRule type="notContainsBlanks" dxfId="6" priority="16900">
      <formula>LEN(TRIM(Z712))&gt;0</formula>
    </cfRule>
  </conditionalFormatting>
  <conditionalFormatting sqref="AB712">
    <cfRule type="cellIs" dxfId="7" priority="16872" operator="notEqual">
      <formula>0</formula>
    </cfRule>
  </conditionalFormatting>
  <conditionalFormatting sqref="Q714">
    <cfRule type="notContainsBlanks" dxfId="1" priority="16794">
      <formula>LEN(TRIM(Q714))&gt;0</formula>
    </cfRule>
  </conditionalFormatting>
  <conditionalFormatting sqref="R714">
    <cfRule type="notContainsBlanks" dxfId="2" priority="16690">
      <formula>LEN(TRIM(R714))&gt;0</formula>
    </cfRule>
  </conditionalFormatting>
  <conditionalFormatting sqref="S714">
    <cfRule type="notContainsBlanks" dxfId="3" priority="16144">
      <formula>LEN(TRIM(S714))&gt;0</formula>
    </cfRule>
  </conditionalFormatting>
  <conditionalFormatting sqref="U714">
    <cfRule type="notContainsBlanks" dxfId="4" priority="16040">
      <formula>LEN(TRIM(U714))&gt;0</formula>
    </cfRule>
  </conditionalFormatting>
  <conditionalFormatting sqref="W714">
    <cfRule type="notContainsBlanks" dxfId="0" priority="16482">
      <formula>LEN(TRIM(W714))&gt;0</formula>
    </cfRule>
  </conditionalFormatting>
  <conditionalFormatting sqref="Y714">
    <cfRule type="notContainsBlanks" dxfId="5" priority="16378">
      <formula>LEN(TRIM(Y714))&gt;0</formula>
    </cfRule>
  </conditionalFormatting>
  <conditionalFormatting sqref="Z714">
    <cfRule type="notContainsBlanks" dxfId="6" priority="16274">
      <formula>LEN(TRIM(Z714))&gt;0</formula>
    </cfRule>
  </conditionalFormatting>
  <conditionalFormatting sqref="Q715">
    <cfRule type="notContainsBlanks" dxfId="1" priority="16768">
      <formula>LEN(TRIM(Q715))&gt;0</formula>
    </cfRule>
  </conditionalFormatting>
  <conditionalFormatting sqref="R715">
    <cfRule type="notContainsBlanks" dxfId="2" priority="16664">
      <formula>LEN(TRIM(R715))&gt;0</formula>
    </cfRule>
  </conditionalFormatting>
  <conditionalFormatting sqref="S715">
    <cfRule type="notContainsBlanks" dxfId="3" priority="16118">
      <formula>LEN(TRIM(S715))&gt;0</formula>
    </cfRule>
  </conditionalFormatting>
  <conditionalFormatting sqref="U715">
    <cfRule type="notContainsBlanks" dxfId="4" priority="16014">
      <formula>LEN(TRIM(U715))&gt;0</formula>
    </cfRule>
  </conditionalFormatting>
  <conditionalFormatting sqref="W715">
    <cfRule type="notContainsBlanks" dxfId="0" priority="16456">
      <formula>LEN(TRIM(W715))&gt;0</formula>
    </cfRule>
  </conditionalFormatting>
  <conditionalFormatting sqref="Y715">
    <cfRule type="notContainsBlanks" dxfId="5" priority="16352">
      <formula>LEN(TRIM(Y715))&gt;0</formula>
    </cfRule>
  </conditionalFormatting>
  <conditionalFormatting sqref="Z715">
    <cfRule type="notContainsBlanks" dxfId="6" priority="16248">
      <formula>LEN(TRIM(Z715))&gt;0</formula>
    </cfRule>
  </conditionalFormatting>
  <conditionalFormatting sqref="Q716">
    <cfRule type="notContainsBlanks" dxfId="1" priority="16742">
      <formula>LEN(TRIM(Q716))&gt;0</formula>
    </cfRule>
  </conditionalFormatting>
  <conditionalFormatting sqref="R716">
    <cfRule type="notContainsBlanks" dxfId="2" priority="16638">
      <formula>LEN(TRIM(R716))&gt;0</formula>
    </cfRule>
  </conditionalFormatting>
  <conditionalFormatting sqref="S716">
    <cfRule type="notContainsBlanks" dxfId="3" priority="16092">
      <formula>LEN(TRIM(S716))&gt;0</formula>
    </cfRule>
  </conditionalFormatting>
  <conditionalFormatting sqref="U716">
    <cfRule type="notContainsBlanks" dxfId="4" priority="15989">
      <formula>LEN(TRIM(U716))&gt;0</formula>
    </cfRule>
  </conditionalFormatting>
  <conditionalFormatting sqref="W716">
    <cfRule type="notContainsBlanks" dxfId="0" priority="16430">
      <formula>LEN(TRIM(W716))&gt;0</formula>
    </cfRule>
  </conditionalFormatting>
  <conditionalFormatting sqref="Y716">
    <cfRule type="notContainsBlanks" dxfId="5" priority="16326">
      <formula>LEN(TRIM(Y716))&gt;0</formula>
    </cfRule>
  </conditionalFormatting>
  <conditionalFormatting sqref="Z716">
    <cfRule type="notContainsBlanks" dxfId="6" priority="16222">
      <formula>LEN(TRIM(Z716))&gt;0</formula>
    </cfRule>
  </conditionalFormatting>
  <conditionalFormatting sqref="Q717">
    <cfRule type="notContainsBlanks" dxfId="1" priority="16716">
      <formula>LEN(TRIM(Q717))&gt;0</formula>
    </cfRule>
  </conditionalFormatting>
  <conditionalFormatting sqref="R717">
    <cfRule type="notContainsBlanks" dxfId="2" priority="16612">
      <formula>LEN(TRIM(R717))&gt;0</formula>
    </cfRule>
  </conditionalFormatting>
  <conditionalFormatting sqref="S717">
    <cfRule type="notContainsBlanks" dxfId="3" priority="16066">
      <formula>LEN(TRIM(S717))&gt;0</formula>
    </cfRule>
  </conditionalFormatting>
  <conditionalFormatting sqref="U717">
    <cfRule type="notContainsBlanks" dxfId="4" priority="15963">
      <formula>LEN(TRIM(U717))&gt;0</formula>
    </cfRule>
  </conditionalFormatting>
  <conditionalFormatting sqref="W717">
    <cfRule type="notContainsBlanks" dxfId="0" priority="16404">
      <formula>LEN(TRIM(W717))&gt;0</formula>
    </cfRule>
  </conditionalFormatting>
  <conditionalFormatting sqref="Y717">
    <cfRule type="notContainsBlanks" dxfId="5" priority="16300">
      <formula>LEN(TRIM(Y717))&gt;0</formula>
    </cfRule>
  </conditionalFormatting>
  <conditionalFormatting sqref="Z717">
    <cfRule type="notContainsBlanks" dxfId="6" priority="16196">
      <formula>LEN(TRIM(Z717))&gt;0</formula>
    </cfRule>
  </conditionalFormatting>
  <conditionalFormatting sqref="AB717">
    <cfRule type="cellIs" dxfId="7" priority="16170" operator="notEqual">
      <formula>0</formula>
    </cfRule>
  </conditionalFormatting>
  <conditionalFormatting sqref="Q719">
    <cfRule type="notContainsBlanks" dxfId="1" priority="15937">
      <formula>LEN(TRIM(Q719))&gt;0</formula>
    </cfRule>
  </conditionalFormatting>
  <conditionalFormatting sqref="R719">
    <cfRule type="notContainsBlanks" dxfId="2" priority="15807">
      <formula>LEN(TRIM(R719))&gt;0</formula>
    </cfRule>
  </conditionalFormatting>
  <conditionalFormatting sqref="S719">
    <cfRule type="notContainsBlanks" dxfId="3" priority="15025">
      <formula>LEN(TRIM(S719))&gt;0</formula>
    </cfRule>
  </conditionalFormatting>
  <conditionalFormatting sqref="U719">
    <cfRule type="notContainsBlanks" dxfId="4" priority="14895">
      <formula>LEN(TRIM(U719))&gt;0</formula>
    </cfRule>
  </conditionalFormatting>
  <conditionalFormatting sqref="W719">
    <cfRule type="notContainsBlanks" dxfId="0" priority="15547">
      <formula>LEN(TRIM(W719))&gt;0</formula>
    </cfRule>
  </conditionalFormatting>
  <conditionalFormatting sqref="Y719">
    <cfRule type="notContainsBlanks" dxfId="5" priority="15417">
      <formula>LEN(TRIM(Y719))&gt;0</formula>
    </cfRule>
  </conditionalFormatting>
  <conditionalFormatting sqref="Z719">
    <cfRule type="notContainsBlanks" dxfId="6" priority="15287">
      <formula>LEN(TRIM(Z719))&gt;0</formula>
    </cfRule>
  </conditionalFormatting>
  <conditionalFormatting sqref="AB719">
    <cfRule type="cellIs" dxfId="7" priority="15155" operator="notEqual">
      <formula>0</formula>
    </cfRule>
  </conditionalFormatting>
  <conditionalFormatting sqref="Q720">
    <cfRule type="notContainsBlanks" dxfId="1" priority="15911">
      <formula>LEN(TRIM(Q720))&gt;0</formula>
    </cfRule>
  </conditionalFormatting>
  <conditionalFormatting sqref="R720">
    <cfRule type="notContainsBlanks" dxfId="2" priority="15781">
      <formula>LEN(TRIM(R720))&gt;0</formula>
    </cfRule>
  </conditionalFormatting>
  <conditionalFormatting sqref="S720">
    <cfRule type="notContainsBlanks" dxfId="3" priority="14999">
      <formula>LEN(TRIM(S720))&gt;0</formula>
    </cfRule>
  </conditionalFormatting>
  <conditionalFormatting sqref="U720">
    <cfRule type="notContainsBlanks" dxfId="4" priority="14869">
      <formula>LEN(TRIM(U720))&gt;0</formula>
    </cfRule>
  </conditionalFormatting>
  <conditionalFormatting sqref="W720">
    <cfRule type="notContainsBlanks" dxfId="0" priority="15521">
      <formula>LEN(TRIM(W720))&gt;0</formula>
    </cfRule>
  </conditionalFormatting>
  <conditionalFormatting sqref="Y720">
    <cfRule type="notContainsBlanks" dxfId="5" priority="15391">
      <formula>LEN(TRIM(Y720))&gt;0</formula>
    </cfRule>
  </conditionalFormatting>
  <conditionalFormatting sqref="Z720">
    <cfRule type="notContainsBlanks" dxfId="6" priority="15261">
      <formula>LEN(TRIM(Z720))&gt;0</formula>
    </cfRule>
  </conditionalFormatting>
  <conditionalFormatting sqref="AB720">
    <cfRule type="cellIs" dxfId="7" priority="15129" operator="notEqual">
      <formula>0</formula>
    </cfRule>
  </conditionalFormatting>
  <conditionalFormatting sqref="Q721">
    <cfRule type="notContainsBlanks" dxfId="1" priority="15885">
      <formula>LEN(TRIM(Q721))&gt;0</formula>
    </cfRule>
  </conditionalFormatting>
  <conditionalFormatting sqref="R721">
    <cfRule type="notContainsBlanks" dxfId="2" priority="15755">
      <formula>LEN(TRIM(R721))&gt;0</formula>
    </cfRule>
  </conditionalFormatting>
  <conditionalFormatting sqref="S721">
    <cfRule type="notContainsBlanks" dxfId="3" priority="14973">
      <formula>LEN(TRIM(S721))&gt;0</formula>
    </cfRule>
  </conditionalFormatting>
  <conditionalFormatting sqref="U721">
    <cfRule type="notContainsBlanks" dxfId="4" priority="14843">
      <formula>LEN(TRIM(U721))&gt;0</formula>
    </cfRule>
  </conditionalFormatting>
  <conditionalFormatting sqref="W721">
    <cfRule type="notContainsBlanks" dxfId="0" priority="15495">
      <formula>LEN(TRIM(W721))&gt;0</formula>
    </cfRule>
  </conditionalFormatting>
  <conditionalFormatting sqref="Y721">
    <cfRule type="notContainsBlanks" dxfId="5" priority="15365">
      <formula>LEN(TRIM(Y721))&gt;0</formula>
    </cfRule>
  </conditionalFormatting>
  <conditionalFormatting sqref="Z721">
    <cfRule type="notContainsBlanks" dxfId="6" priority="15235">
      <formula>LEN(TRIM(Z721))&gt;0</formula>
    </cfRule>
  </conditionalFormatting>
  <conditionalFormatting sqref="AB721">
    <cfRule type="cellIs" dxfId="7" priority="15103" operator="notEqual">
      <formula>0</formula>
    </cfRule>
  </conditionalFormatting>
  <conditionalFormatting sqref="Q722">
    <cfRule type="notContainsBlanks" dxfId="1" priority="15859">
      <formula>LEN(TRIM(Q722))&gt;0</formula>
    </cfRule>
  </conditionalFormatting>
  <conditionalFormatting sqref="R722">
    <cfRule type="notContainsBlanks" dxfId="2" priority="15729">
      <formula>LEN(TRIM(R722))&gt;0</formula>
    </cfRule>
  </conditionalFormatting>
  <conditionalFormatting sqref="S722">
    <cfRule type="notContainsBlanks" dxfId="3" priority="14947">
      <formula>LEN(TRIM(S722))&gt;0</formula>
    </cfRule>
  </conditionalFormatting>
  <conditionalFormatting sqref="U722">
    <cfRule type="notContainsBlanks" dxfId="4" priority="14817">
      <formula>LEN(TRIM(U722))&gt;0</formula>
    </cfRule>
  </conditionalFormatting>
  <conditionalFormatting sqref="W722">
    <cfRule type="notContainsBlanks" dxfId="0" priority="15469">
      <formula>LEN(TRIM(W722))&gt;0</formula>
    </cfRule>
  </conditionalFormatting>
  <conditionalFormatting sqref="Y722">
    <cfRule type="notContainsBlanks" dxfId="5" priority="15339">
      <formula>LEN(TRIM(Y722))&gt;0</formula>
    </cfRule>
  </conditionalFormatting>
  <conditionalFormatting sqref="Z722">
    <cfRule type="notContainsBlanks" dxfId="6" priority="15209">
      <formula>LEN(TRIM(Z722))&gt;0</formula>
    </cfRule>
  </conditionalFormatting>
  <conditionalFormatting sqref="AB722">
    <cfRule type="cellIs" dxfId="7" priority="15077" operator="notEqual">
      <formula>0</formula>
    </cfRule>
  </conditionalFormatting>
  <conditionalFormatting sqref="Q723">
    <cfRule type="notContainsBlanks" dxfId="1" priority="15833">
      <formula>LEN(TRIM(Q723))&gt;0</formula>
    </cfRule>
  </conditionalFormatting>
  <conditionalFormatting sqref="R723">
    <cfRule type="notContainsBlanks" dxfId="2" priority="15703">
      <formula>LEN(TRIM(R723))&gt;0</formula>
    </cfRule>
  </conditionalFormatting>
  <conditionalFormatting sqref="S723">
    <cfRule type="notContainsBlanks" dxfId="3" priority="14921">
      <formula>LEN(TRIM(S723))&gt;0</formula>
    </cfRule>
  </conditionalFormatting>
  <conditionalFormatting sqref="U723">
    <cfRule type="notContainsBlanks" dxfId="4" priority="14791">
      <formula>LEN(TRIM(U723))&gt;0</formula>
    </cfRule>
  </conditionalFormatting>
  <conditionalFormatting sqref="W723">
    <cfRule type="notContainsBlanks" dxfId="0" priority="15443">
      <formula>LEN(TRIM(W723))&gt;0</formula>
    </cfRule>
  </conditionalFormatting>
  <conditionalFormatting sqref="Y723">
    <cfRule type="notContainsBlanks" dxfId="5" priority="15313">
      <formula>LEN(TRIM(Y723))&gt;0</formula>
    </cfRule>
  </conditionalFormatting>
  <conditionalFormatting sqref="Z723">
    <cfRule type="notContainsBlanks" dxfId="6" priority="15183">
      <formula>LEN(TRIM(Z723))&gt;0</formula>
    </cfRule>
  </conditionalFormatting>
  <conditionalFormatting sqref="AB723">
    <cfRule type="cellIs" dxfId="7" priority="15051" operator="notEqual">
      <formula>0</formula>
    </cfRule>
  </conditionalFormatting>
  <conditionalFormatting sqref="Q726">
    <cfRule type="notContainsBlanks" dxfId="1" priority="14765">
      <formula>LEN(TRIM(Q726))&gt;0</formula>
    </cfRule>
  </conditionalFormatting>
  <conditionalFormatting sqref="R726">
    <cfRule type="notContainsBlanks" dxfId="2" priority="14688">
      <formula>LEN(TRIM(R726))&gt;0</formula>
    </cfRule>
  </conditionalFormatting>
  <conditionalFormatting sqref="S726">
    <cfRule type="notContainsBlanks" dxfId="3" priority="14214">
      <formula>LEN(TRIM(S726))&gt;0</formula>
    </cfRule>
  </conditionalFormatting>
  <conditionalFormatting sqref="U726">
    <cfRule type="notContainsBlanks" dxfId="4" priority="14136">
      <formula>LEN(TRIM(U726))&gt;0</formula>
    </cfRule>
  </conditionalFormatting>
  <conditionalFormatting sqref="W726">
    <cfRule type="notContainsBlanks" dxfId="0" priority="14532">
      <formula>LEN(TRIM(W726))&gt;0</formula>
    </cfRule>
  </conditionalFormatting>
  <conditionalFormatting sqref="Y726">
    <cfRule type="notContainsBlanks" dxfId="5" priority="14454">
      <formula>LEN(TRIM(Y726))&gt;0</formula>
    </cfRule>
  </conditionalFormatting>
  <conditionalFormatting sqref="Z726">
    <cfRule type="notContainsBlanks" dxfId="6" priority="14376">
      <formula>LEN(TRIM(Z726))&gt;0</formula>
    </cfRule>
  </conditionalFormatting>
  <conditionalFormatting sqref="AB726">
    <cfRule type="cellIs" dxfId="7" priority="14292" operator="notEqual">
      <formula>0</formula>
    </cfRule>
  </conditionalFormatting>
  <conditionalFormatting sqref="Q727">
    <cfRule type="notContainsBlanks" dxfId="1" priority="14739">
      <formula>LEN(TRIM(Q727))&gt;0</formula>
    </cfRule>
  </conditionalFormatting>
  <conditionalFormatting sqref="R727">
    <cfRule type="notContainsBlanks" dxfId="2" priority="14662">
      <formula>LEN(TRIM(R727))&gt;0</formula>
    </cfRule>
  </conditionalFormatting>
  <conditionalFormatting sqref="S727">
    <cfRule type="notContainsBlanks" dxfId="3" priority="14188">
      <formula>LEN(TRIM(S727))&gt;0</formula>
    </cfRule>
  </conditionalFormatting>
  <conditionalFormatting sqref="U727">
    <cfRule type="notContainsBlanks" dxfId="4" priority="14110">
      <formula>LEN(TRIM(U727))&gt;0</formula>
    </cfRule>
  </conditionalFormatting>
  <conditionalFormatting sqref="W727">
    <cfRule type="notContainsBlanks" dxfId="0" priority="14506">
      <formula>LEN(TRIM(W727))&gt;0</formula>
    </cfRule>
  </conditionalFormatting>
  <conditionalFormatting sqref="Y727">
    <cfRule type="notContainsBlanks" dxfId="5" priority="14428">
      <formula>LEN(TRIM(Y727))&gt;0</formula>
    </cfRule>
  </conditionalFormatting>
  <conditionalFormatting sqref="Z727">
    <cfRule type="notContainsBlanks" dxfId="6" priority="14350">
      <formula>LEN(TRIM(Z727))&gt;0</formula>
    </cfRule>
  </conditionalFormatting>
  <conditionalFormatting sqref="AB727">
    <cfRule type="cellIs" dxfId="7" priority="14266" operator="notEqual">
      <formula>0</formula>
    </cfRule>
  </conditionalFormatting>
  <conditionalFormatting sqref="Q728">
    <cfRule type="notContainsBlanks" dxfId="1" priority="14713">
      <formula>LEN(TRIM(Q728))&gt;0</formula>
    </cfRule>
  </conditionalFormatting>
  <conditionalFormatting sqref="R728">
    <cfRule type="notContainsBlanks" dxfId="2" priority="14636">
      <formula>LEN(TRIM(R728))&gt;0</formula>
    </cfRule>
  </conditionalFormatting>
  <conditionalFormatting sqref="S728">
    <cfRule type="notContainsBlanks" dxfId="3" priority="14162">
      <formula>LEN(TRIM(S728))&gt;0</formula>
    </cfRule>
  </conditionalFormatting>
  <conditionalFormatting sqref="U728">
    <cfRule type="notContainsBlanks" dxfId="4" priority="14084">
      <formula>LEN(TRIM(U728))&gt;0</formula>
    </cfRule>
  </conditionalFormatting>
  <conditionalFormatting sqref="W728">
    <cfRule type="notContainsBlanks" dxfId="0" priority="14480">
      <formula>LEN(TRIM(W728))&gt;0</formula>
    </cfRule>
  </conditionalFormatting>
  <conditionalFormatting sqref="Y728">
    <cfRule type="notContainsBlanks" dxfId="5" priority="14402">
      <formula>LEN(TRIM(Y728))&gt;0</formula>
    </cfRule>
  </conditionalFormatting>
  <conditionalFormatting sqref="Z728">
    <cfRule type="notContainsBlanks" dxfId="6" priority="14324">
      <formula>LEN(TRIM(Z728))&gt;0</formula>
    </cfRule>
  </conditionalFormatting>
  <conditionalFormatting sqref="AB728">
    <cfRule type="cellIs" dxfId="7" priority="14240" operator="notEqual">
      <formula>0</formula>
    </cfRule>
  </conditionalFormatting>
  <conditionalFormatting sqref="Q729">
    <cfRule type="notContainsBlanks" dxfId="1" priority="19052">
      <formula>LEN(TRIM(Q729))&gt;0</formula>
    </cfRule>
  </conditionalFormatting>
  <conditionalFormatting sqref="W729">
    <cfRule type="notContainsBlanks" dxfId="0" priority="19130">
      <formula>LEN(TRIM(W729))&gt;0</formula>
    </cfRule>
  </conditionalFormatting>
  <conditionalFormatting sqref="Y729">
    <cfRule type="notContainsBlanks" dxfId="5" priority="19104">
      <formula>LEN(TRIM(Y729))&gt;0</formula>
    </cfRule>
  </conditionalFormatting>
  <conditionalFormatting sqref="Z729">
    <cfRule type="notContainsBlanks" dxfId="6" priority="19078">
      <formula>LEN(TRIM(Z729))&gt;0</formula>
    </cfRule>
  </conditionalFormatting>
  <conditionalFormatting sqref="AA729">
    <cfRule type="cellIs" dxfId="8" priority="19000" operator="equal">
      <formula>2</formula>
    </cfRule>
    <cfRule type="cellIs" dxfId="8" priority="18974" operator="equal">
      <formula>4</formula>
    </cfRule>
  </conditionalFormatting>
  <conditionalFormatting sqref="W731">
    <cfRule type="notContainsBlanks" dxfId="0" priority="19315">
      <formula>LEN(TRIM(W731))&gt;0</formula>
    </cfRule>
  </conditionalFormatting>
  <conditionalFormatting sqref="Q734">
    <cfRule type="notContainsBlanks" dxfId="1" priority="18869">
      <formula>LEN(TRIM(Q734))&gt;0</formula>
    </cfRule>
  </conditionalFormatting>
  <conditionalFormatting sqref="R734">
    <cfRule type="notContainsBlanks" dxfId="2" priority="18791">
      <formula>LEN(TRIM(R734))&gt;0</formula>
    </cfRule>
  </conditionalFormatting>
  <conditionalFormatting sqref="S734">
    <cfRule type="notContainsBlanks" dxfId="3" priority="18345">
      <formula>LEN(TRIM(S734))&gt;0</formula>
    </cfRule>
  </conditionalFormatting>
  <conditionalFormatting sqref="U734">
    <cfRule type="notContainsBlanks" dxfId="4" priority="18267">
      <formula>LEN(TRIM(U734))&gt;0</formula>
    </cfRule>
  </conditionalFormatting>
  <conditionalFormatting sqref="W734">
    <cfRule type="notContainsBlanks" dxfId="0" priority="18635">
      <formula>LEN(TRIM(W734))&gt;0</formula>
    </cfRule>
  </conditionalFormatting>
  <conditionalFormatting sqref="Y734">
    <cfRule type="notContainsBlanks" dxfId="5" priority="18557">
      <formula>LEN(TRIM(Y734))&gt;0</formula>
    </cfRule>
  </conditionalFormatting>
  <conditionalFormatting sqref="Z734">
    <cfRule type="notContainsBlanks" dxfId="6" priority="18479">
      <formula>LEN(TRIM(Z734))&gt;0</formula>
    </cfRule>
  </conditionalFormatting>
  <conditionalFormatting sqref="AB734">
    <cfRule type="cellIs" dxfId="7" priority="18397" operator="notEqual">
      <formula>0</formula>
    </cfRule>
  </conditionalFormatting>
  <conditionalFormatting sqref="Q735">
    <cfRule type="notContainsBlanks" dxfId="1" priority="18843">
      <formula>LEN(TRIM(Q735))&gt;0</formula>
    </cfRule>
  </conditionalFormatting>
  <conditionalFormatting sqref="R735">
    <cfRule type="notContainsBlanks" dxfId="2" priority="18765">
      <formula>LEN(TRIM(R735))&gt;0</formula>
    </cfRule>
  </conditionalFormatting>
  <conditionalFormatting sqref="S735">
    <cfRule type="notContainsBlanks" dxfId="3" priority="18319">
      <formula>LEN(TRIM(S735))&gt;0</formula>
    </cfRule>
  </conditionalFormatting>
  <conditionalFormatting sqref="U735">
    <cfRule type="notContainsBlanks" dxfId="4" priority="18241">
      <formula>LEN(TRIM(U735))&gt;0</formula>
    </cfRule>
  </conditionalFormatting>
  <conditionalFormatting sqref="W735">
    <cfRule type="notContainsBlanks" dxfId="0" priority="18609">
      <formula>LEN(TRIM(W735))&gt;0</formula>
    </cfRule>
  </conditionalFormatting>
  <conditionalFormatting sqref="Y735">
    <cfRule type="notContainsBlanks" dxfId="5" priority="18531">
      <formula>LEN(TRIM(Y735))&gt;0</formula>
    </cfRule>
  </conditionalFormatting>
  <conditionalFormatting sqref="Z735">
    <cfRule type="notContainsBlanks" dxfId="6" priority="18453">
      <formula>LEN(TRIM(Z735))&gt;0</formula>
    </cfRule>
  </conditionalFormatting>
  <conditionalFormatting sqref="Q736">
    <cfRule type="notContainsBlanks" dxfId="1" priority="18817">
      <formula>LEN(TRIM(Q736))&gt;0</formula>
    </cfRule>
  </conditionalFormatting>
  <conditionalFormatting sqref="R736">
    <cfRule type="notContainsBlanks" dxfId="2" priority="18739">
      <formula>LEN(TRIM(R736))&gt;0</formula>
    </cfRule>
  </conditionalFormatting>
  <conditionalFormatting sqref="S736">
    <cfRule type="notContainsBlanks" dxfId="3" priority="18293">
      <formula>LEN(TRIM(S736))&gt;0</formula>
    </cfRule>
  </conditionalFormatting>
  <conditionalFormatting sqref="U736">
    <cfRule type="notContainsBlanks" dxfId="4" priority="18215">
      <formula>LEN(TRIM(U736))&gt;0</formula>
    </cfRule>
  </conditionalFormatting>
  <conditionalFormatting sqref="W736">
    <cfRule type="notContainsBlanks" dxfId="0" priority="18583">
      <formula>LEN(TRIM(W736))&gt;0</formula>
    </cfRule>
  </conditionalFormatting>
  <conditionalFormatting sqref="Y736">
    <cfRule type="notContainsBlanks" dxfId="5" priority="18505">
      <formula>LEN(TRIM(Y736))&gt;0</formula>
    </cfRule>
  </conditionalFormatting>
  <conditionalFormatting sqref="Z736">
    <cfRule type="notContainsBlanks" dxfId="6" priority="18427">
      <formula>LEN(TRIM(Z736))&gt;0</formula>
    </cfRule>
  </conditionalFormatting>
  <conditionalFormatting sqref="AB736">
    <cfRule type="cellIs" dxfId="7" priority="18371" operator="notEqual">
      <formula>0</formula>
    </cfRule>
  </conditionalFormatting>
  <conditionalFormatting sqref="Q738">
    <cfRule type="notContainsBlanks" dxfId="1" priority="18189">
      <formula>LEN(TRIM(Q738))&gt;0</formula>
    </cfRule>
  </conditionalFormatting>
  <conditionalFormatting sqref="R738">
    <cfRule type="notContainsBlanks" dxfId="2" priority="18060">
      <formula>LEN(TRIM(R738))&gt;0</formula>
    </cfRule>
  </conditionalFormatting>
  <conditionalFormatting sqref="S738">
    <cfRule type="notContainsBlanks" dxfId="3" priority="17289">
      <formula>LEN(TRIM(S738))&gt;0</formula>
    </cfRule>
  </conditionalFormatting>
  <conditionalFormatting sqref="U738">
    <cfRule type="notContainsBlanks" dxfId="4" priority="17159">
      <formula>LEN(TRIM(U738))&gt;0</formula>
    </cfRule>
  </conditionalFormatting>
  <conditionalFormatting sqref="W738">
    <cfRule type="notContainsBlanks" dxfId="0" priority="17800">
      <formula>LEN(TRIM(W738))&gt;0</formula>
    </cfRule>
  </conditionalFormatting>
  <conditionalFormatting sqref="Y738">
    <cfRule type="notContainsBlanks" dxfId="5" priority="17670">
      <formula>LEN(TRIM(Y738))&gt;0</formula>
    </cfRule>
  </conditionalFormatting>
  <conditionalFormatting sqref="Z738">
    <cfRule type="notContainsBlanks" dxfId="6" priority="17540">
      <formula>LEN(TRIM(Z738))&gt;0</formula>
    </cfRule>
  </conditionalFormatting>
  <conditionalFormatting sqref="AB738">
    <cfRule type="cellIs" dxfId="7" priority="13850" operator="notEqual">
      <formula>0</formula>
    </cfRule>
  </conditionalFormatting>
  <conditionalFormatting sqref="Q739">
    <cfRule type="notContainsBlanks" dxfId="1" priority="18163">
      <formula>LEN(TRIM(Q739))&gt;0</formula>
    </cfRule>
  </conditionalFormatting>
  <conditionalFormatting sqref="R739">
    <cfRule type="notContainsBlanks" dxfId="2" priority="18034">
      <formula>LEN(TRIM(R739))&gt;0</formula>
    </cfRule>
  </conditionalFormatting>
  <conditionalFormatting sqref="S739">
    <cfRule type="notContainsBlanks" dxfId="3" priority="17263">
      <formula>LEN(TRIM(S739))&gt;0</formula>
    </cfRule>
  </conditionalFormatting>
  <conditionalFormatting sqref="U739">
    <cfRule type="notContainsBlanks" dxfId="4" priority="17133">
      <formula>LEN(TRIM(U739))&gt;0</formula>
    </cfRule>
  </conditionalFormatting>
  <conditionalFormatting sqref="W739">
    <cfRule type="notContainsBlanks" dxfId="0" priority="17774">
      <formula>LEN(TRIM(W739))&gt;0</formula>
    </cfRule>
  </conditionalFormatting>
  <conditionalFormatting sqref="Y739">
    <cfRule type="notContainsBlanks" dxfId="5" priority="17644">
      <formula>LEN(TRIM(Y739))&gt;0</formula>
    </cfRule>
  </conditionalFormatting>
  <conditionalFormatting sqref="Z739">
    <cfRule type="notContainsBlanks" dxfId="6" priority="17514">
      <formula>LEN(TRIM(Z739))&gt;0</formula>
    </cfRule>
  </conditionalFormatting>
  <conditionalFormatting sqref="AB739">
    <cfRule type="cellIs" dxfId="7" priority="17393" operator="notEqual">
      <formula>0</formula>
    </cfRule>
  </conditionalFormatting>
  <conditionalFormatting sqref="Q740">
    <cfRule type="notContainsBlanks" dxfId="1" priority="18137">
      <formula>LEN(TRIM(Q740))&gt;0</formula>
    </cfRule>
  </conditionalFormatting>
  <conditionalFormatting sqref="R740">
    <cfRule type="notContainsBlanks" dxfId="2" priority="18008">
      <formula>LEN(TRIM(R740))&gt;0</formula>
    </cfRule>
  </conditionalFormatting>
  <conditionalFormatting sqref="S740">
    <cfRule type="notContainsBlanks" dxfId="3" priority="17237">
      <formula>LEN(TRIM(S740))&gt;0</formula>
    </cfRule>
  </conditionalFormatting>
  <conditionalFormatting sqref="U740">
    <cfRule type="notContainsBlanks" dxfId="4" priority="17107">
      <formula>LEN(TRIM(U740))&gt;0</formula>
    </cfRule>
  </conditionalFormatting>
  <conditionalFormatting sqref="W740">
    <cfRule type="notContainsBlanks" dxfId="0" priority="17748">
      <formula>LEN(TRIM(W740))&gt;0</formula>
    </cfRule>
  </conditionalFormatting>
  <conditionalFormatting sqref="Y740">
    <cfRule type="notContainsBlanks" dxfId="5" priority="17618">
      <formula>LEN(TRIM(Y740))&gt;0</formula>
    </cfRule>
  </conditionalFormatting>
  <conditionalFormatting sqref="Z740">
    <cfRule type="notContainsBlanks" dxfId="6" priority="17488">
      <formula>LEN(TRIM(Z740))&gt;0</formula>
    </cfRule>
  </conditionalFormatting>
  <conditionalFormatting sqref="AB740">
    <cfRule type="cellIs" dxfId="7" priority="17367" operator="notEqual">
      <formula>0</formula>
    </cfRule>
  </conditionalFormatting>
  <conditionalFormatting sqref="Q741">
    <cfRule type="notContainsBlanks" dxfId="1" priority="18111">
      <formula>LEN(TRIM(Q741))&gt;0</formula>
    </cfRule>
  </conditionalFormatting>
  <conditionalFormatting sqref="R741">
    <cfRule type="notContainsBlanks" dxfId="2" priority="17982">
      <formula>LEN(TRIM(R741))&gt;0</formula>
    </cfRule>
  </conditionalFormatting>
  <conditionalFormatting sqref="S741">
    <cfRule type="notContainsBlanks" dxfId="3" priority="17211">
      <formula>LEN(TRIM(S741))&gt;0</formula>
    </cfRule>
  </conditionalFormatting>
  <conditionalFormatting sqref="U741">
    <cfRule type="notContainsBlanks" dxfId="4" priority="17081">
      <formula>LEN(TRIM(U741))&gt;0</formula>
    </cfRule>
  </conditionalFormatting>
  <conditionalFormatting sqref="W741">
    <cfRule type="notContainsBlanks" dxfId="0" priority="17722">
      <formula>LEN(TRIM(W741))&gt;0</formula>
    </cfRule>
  </conditionalFormatting>
  <conditionalFormatting sqref="Y741">
    <cfRule type="notContainsBlanks" dxfId="5" priority="17592">
      <formula>LEN(TRIM(Y741))&gt;0</formula>
    </cfRule>
  </conditionalFormatting>
  <conditionalFormatting sqref="Z741">
    <cfRule type="notContainsBlanks" dxfId="6" priority="17462">
      <formula>LEN(TRIM(Z741))&gt;0</formula>
    </cfRule>
  </conditionalFormatting>
  <conditionalFormatting sqref="AB741">
    <cfRule type="cellIs" dxfId="7" priority="17341" operator="notEqual">
      <formula>0</formula>
    </cfRule>
  </conditionalFormatting>
  <conditionalFormatting sqref="Q742">
    <cfRule type="notContainsBlanks" dxfId="1" priority="18086">
      <formula>LEN(TRIM(Q742))&gt;0</formula>
    </cfRule>
  </conditionalFormatting>
  <conditionalFormatting sqref="R742">
    <cfRule type="notContainsBlanks" dxfId="2" priority="17956">
      <formula>LEN(TRIM(R742))&gt;0</formula>
    </cfRule>
  </conditionalFormatting>
  <conditionalFormatting sqref="S742">
    <cfRule type="notContainsBlanks" dxfId="3" priority="17185">
      <formula>LEN(TRIM(S742))&gt;0</formula>
    </cfRule>
  </conditionalFormatting>
  <conditionalFormatting sqref="U742">
    <cfRule type="notContainsBlanks" dxfId="4" priority="17055">
      <formula>LEN(TRIM(U742))&gt;0</formula>
    </cfRule>
  </conditionalFormatting>
  <conditionalFormatting sqref="W742">
    <cfRule type="notContainsBlanks" dxfId="0" priority="17696">
      <formula>LEN(TRIM(W742))&gt;0</formula>
    </cfRule>
  </conditionalFormatting>
  <conditionalFormatting sqref="Y742">
    <cfRule type="notContainsBlanks" dxfId="5" priority="17566">
      <formula>LEN(TRIM(Y742))&gt;0</formula>
    </cfRule>
  </conditionalFormatting>
  <conditionalFormatting sqref="Z742">
    <cfRule type="notContainsBlanks" dxfId="6" priority="17436">
      <formula>LEN(TRIM(Z742))&gt;0</formula>
    </cfRule>
  </conditionalFormatting>
  <conditionalFormatting sqref="AB742">
    <cfRule type="cellIs" dxfId="7" priority="17315" operator="notEqual">
      <formula>0</formula>
    </cfRule>
  </conditionalFormatting>
  <conditionalFormatting sqref="Q745">
    <cfRule type="notContainsBlanks" dxfId="1" priority="17029">
      <formula>LEN(TRIM(Q745))&gt;0</formula>
    </cfRule>
  </conditionalFormatting>
  <conditionalFormatting sqref="R745">
    <cfRule type="notContainsBlanks" dxfId="2" priority="17003">
      <formula>LEN(TRIM(R745))&gt;0</formula>
    </cfRule>
  </conditionalFormatting>
  <conditionalFormatting sqref="S745">
    <cfRule type="notContainsBlanks" dxfId="3" priority="16845">
      <formula>LEN(TRIM(S745))&gt;0</formula>
    </cfRule>
  </conditionalFormatting>
  <conditionalFormatting sqref="U745">
    <cfRule type="notContainsBlanks" dxfId="4" priority="16819">
      <formula>LEN(TRIM(U745))&gt;0</formula>
    </cfRule>
  </conditionalFormatting>
  <conditionalFormatting sqref="W745">
    <cfRule type="notContainsBlanks" dxfId="0" priority="16951">
      <formula>LEN(TRIM(W745))&gt;0</formula>
    </cfRule>
  </conditionalFormatting>
  <conditionalFormatting sqref="Y745">
    <cfRule type="notContainsBlanks" dxfId="5" priority="16925">
      <formula>LEN(TRIM(Y745))&gt;0</formula>
    </cfRule>
  </conditionalFormatting>
  <conditionalFormatting sqref="Z745">
    <cfRule type="notContainsBlanks" dxfId="6" priority="16899">
      <formula>LEN(TRIM(Z745))&gt;0</formula>
    </cfRule>
  </conditionalFormatting>
  <conditionalFormatting sqref="AB745">
    <cfRule type="cellIs" dxfId="7" priority="16871" operator="notEqual">
      <formula>0</formula>
    </cfRule>
  </conditionalFormatting>
  <conditionalFormatting sqref="Q747">
    <cfRule type="notContainsBlanks" dxfId="1" priority="16793">
      <formula>LEN(TRIM(Q747))&gt;0</formula>
    </cfRule>
  </conditionalFormatting>
  <conditionalFormatting sqref="R747">
    <cfRule type="notContainsBlanks" dxfId="2" priority="16689">
      <formula>LEN(TRIM(R747))&gt;0</formula>
    </cfRule>
  </conditionalFormatting>
  <conditionalFormatting sqref="S747">
    <cfRule type="notContainsBlanks" dxfId="3" priority="16143">
      <formula>LEN(TRIM(S747))&gt;0</formula>
    </cfRule>
  </conditionalFormatting>
  <conditionalFormatting sqref="U747">
    <cfRule type="notContainsBlanks" dxfId="4" priority="16039">
      <formula>LEN(TRIM(U747))&gt;0</formula>
    </cfRule>
  </conditionalFormatting>
  <conditionalFormatting sqref="W747">
    <cfRule type="notContainsBlanks" dxfId="0" priority="16481">
      <formula>LEN(TRIM(W747))&gt;0</formula>
    </cfRule>
  </conditionalFormatting>
  <conditionalFormatting sqref="Y747">
    <cfRule type="notContainsBlanks" dxfId="5" priority="16377">
      <formula>LEN(TRIM(Y747))&gt;0</formula>
    </cfRule>
  </conditionalFormatting>
  <conditionalFormatting sqref="Z747">
    <cfRule type="notContainsBlanks" dxfId="6" priority="16273">
      <formula>LEN(TRIM(Z747))&gt;0</formula>
    </cfRule>
  </conditionalFormatting>
  <conditionalFormatting sqref="Q748">
    <cfRule type="notContainsBlanks" dxfId="1" priority="16767">
      <formula>LEN(TRIM(Q748))&gt;0</formula>
    </cfRule>
  </conditionalFormatting>
  <conditionalFormatting sqref="R748">
    <cfRule type="notContainsBlanks" dxfId="2" priority="16663">
      <formula>LEN(TRIM(R748))&gt;0</formula>
    </cfRule>
  </conditionalFormatting>
  <conditionalFormatting sqref="S748">
    <cfRule type="notContainsBlanks" dxfId="3" priority="16117">
      <formula>LEN(TRIM(S748))&gt;0</formula>
    </cfRule>
  </conditionalFormatting>
  <conditionalFormatting sqref="U748">
    <cfRule type="notContainsBlanks" dxfId="4" priority="16013">
      <formula>LEN(TRIM(U748))&gt;0</formula>
    </cfRule>
  </conditionalFormatting>
  <conditionalFormatting sqref="W748">
    <cfRule type="notContainsBlanks" dxfId="0" priority="16455">
      <formula>LEN(TRIM(W748))&gt;0</formula>
    </cfRule>
  </conditionalFormatting>
  <conditionalFormatting sqref="Y748">
    <cfRule type="notContainsBlanks" dxfId="5" priority="16351">
      <formula>LEN(TRIM(Y748))&gt;0</formula>
    </cfRule>
  </conditionalFormatting>
  <conditionalFormatting sqref="Z748">
    <cfRule type="notContainsBlanks" dxfId="6" priority="16247">
      <formula>LEN(TRIM(Z748))&gt;0</formula>
    </cfRule>
  </conditionalFormatting>
  <conditionalFormatting sqref="Q749">
    <cfRule type="notContainsBlanks" dxfId="1" priority="16741">
      <formula>LEN(TRIM(Q749))&gt;0</formula>
    </cfRule>
  </conditionalFormatting>
  <conditionalFormatting sqref="R749">
    <cfRule type="notContainsBlanks" dxfId="2" priority="16637">
      <formula>LEN(TRIM(R749))&gt;0</formula>
    </cfRule>
  </conditionalFormatting>
  <conditionalFormatting sqref="S749">
    <cfRule type="notContainsBlanks" dxfId="3" priority="16091">
      <formula>LEN(TRIM(S749))&gt;0</formula>
    </cfRule>
  </conditionalFormatting>
  <conditionalFormatting sqref="U749">
    <cfRule type="notContainsBlanks" dxfId="4" priority="15988">
      <formula>LEN(TRIM(U749))&gt;0</formula>
    </cfRule>
  </conditionalFormatting>
  <conditionalFormatting sqref="W749">
    <cfRule type="notContainsBlanks" dxfId="0" priority="16429">
      <formula>LEN(TRIM(W749))&gt;0</formula>
    </cfRule>
  </conditionalFormatting>
  <conditionalFormatting sqref="Y749">
    <cfRule type="notContainsBlanks" dxfId="5" priority="16325">
      <formula>LEN(TRIM(Y749))&gt;0</formula>
    </cfRule>
  </conditionalFormatting>
  <conditionalFormatting sqref="Z749">
    <cfRule type="notContainsBlanks" dxfId="6" priority="16221">
      <formula>LEN(TRIM(Z749))&gt;0</formula>
    </cfRule>
  </conditionalFormatting>
  <conditionalFormatting sqref="Q750">
    <cfRule type="notContainsBlanks" dxfId="1" priority="16715">
      <formula>LEN(TRIM(Q750))&gt;0</formula>
    </cfRule>
  </conditionalFormatting>
  <conditionalFormatting sqref="R750">
    <cfRule type="notContainsBlanks" dxfId="2" priority="16611">
      <formula>LEN(TRIM(R750))&gt;0</formula>
    </cfRule>
  </conditionalFormatting>
  <conditionalFormatting sqref="S750">
    <cfRule type="notContainsBlanks" dxfId="3" priority="16065">
      <formula>LEN(TRIM(S750))&gt;0</formula>
    </cfRule>
  </conditionalFormatting>
  <conditionalFormatting sqref="U750">
    <cfRule type="notContainsBlanks" dxfId="4" priority="15962">
      <formula>LEN(TRIM(U750))&gt;0</formula>
    </cfRule>
  </conditionalFormatting>
  <conditionalFormatting sqref="W750">
    <cfRule type="notContainsBlanks" dxfId="0" priority="16403">
      <formula>LEN(TRIM(W750))&gt;0</formula>
    </cfRule>
  </conditionalFormatting>
  <conditionalFormatting sqref="Y750">
    <cfRule type="notContainsBlanks" dxfId="5" priority="16299">
      <formula>LEN(TRIM(Y750))&gt;0</formula>
    </cfRule>
  </conditionalFormatting>
  <conditionalFormatting sqref="Z750">
    <cfRule type="notContainsBlanks" dxfId="6" priority="16195">
      <formula>LEN(TRIM(Z750))&gt;0</formula>
    </cfRule>
  </conditionalFormatting>
  <conditionalFormatting sqref="AB750">
    <cfRule type="cellIs" dxfId="7" priority="16169" operator="notEqual">
      <formula>0</formula>
    </cfRule>
  </conditionalFormatting>
  <conditionalFormatting sqref="Q752">
    <cfRule type="notContainsBlanks" dxfId="1" priority="15936">
      <formula>LEN(TRIM(Q752))&gt;0</formula>
    </cfRule>
  </conditionalFormatting>
  <conditionalFormatting sqref="R752">
    <cfRule type="notContainsBlanks" dxfId="2" priority="15806">
      <formula>LEN(TRIM(R752))&gt;0</formula>
    </cfRule>
  </conditionalFormatting>
  <conditionalFormatting sqref="S752">
    <cfRule type="notContainsBlanks" dxfId="3" priority="15024">
      <formula>LEN(TRIM(S752))&gt;0</formula>
    </cfRule>
  </conditionalFormatting>
  <conditionalFormatting sqref="U752">
    <cfRule type="notContainsBlanks" dxfId="4" priority="14894">
      <formula>LEN(TRIM(U752))&gt;0</formula>
    </cfRule>
  </conditionalFormatting>
  <conditionalFormatting sqref="W752">
    <cfRule type="notContainsBlanks" dxfId="0" priority="15546">
      <formula>LEN(TRIM(W752))&gt;0</formula>
    </cfRule>
  </conditionalFormatting>
  <conditionalFormatting sqref="Y752">
    <cfRule type="notContainsBlanks" dxfId="5" priority="15416">
      <formula>LEN(TRIM(Y752))&gt;0</formula>
    </cfRule>
  </conditionalFormatting>
  <conditionalFormatting sqref="Z752">
    <cfRule type="notContainsBlanks" dxfId="6" priority="15286">
      <formula>LEN(TRIM(Z752))&gt;0</formula>
    </cfRule>
  </conditionalFormatting>
  <conditionalFormatting sqref="AB752">
    <cfRule type="cellIs" dxfId="7" priority="15154" operator="notEqual">
      <formula>0</formula>
    </cfRule>
  </conditionalFormatting>
  <conditionalFormatting sqref="Q753">
    <cfRule type="notContainsBlanks" dxfId="1" priority="15910">
      <formula>LEN(TRIM(Q753))&gt;0</formula>
    </cfRule>
  </conditionalFormatting>
  <conditionalFormatting sqref="R753">
    <cfRule type="notContainsBlanks" dxfId="2" priority="15780">
      <formula>LEN(TRIM(R753))&gt;0</formula>
    </cfRule>
  </conditionalFormatting>
  <conditionalFormatting sqref="S753">
    <cfRule type="notContainsBlanks" dxfId="3" priority="14998">
      <formula>LEN(TRIM(S753))&gt;0</formula>
    </cfRule>
  </conditionalFormatting>
  <conditionalFormatting sqref="U753">
    <cfRule type="notContainsBlanks" dxfId="4" priority="14868">
      <formula>LEN(TRIM(U753))&gt;0</formula>
    </cfRule>
  </conditionalFormatting>
  <conditionalFormatting sqref="W753">
    <cfRule type="notContainsBlanks" dxfId="0" priority="15520">
      <formula>LEN(TRIM(W753))&gt;0</formula>
    </cfRule>
  </conditionalFormatting>
  <conditionalFormatting sqref="Y753">
    <cfRule type="notContainsBlanks" dxfId="5" priority="15390">
      <formula>LEN(TRIM(Y753))&gt;0</formula>
    </cfRule>
  </conditionalFormatting>
  <conditionalFormatting sqref="Z753">
    <cfRule type="notContainsBlanks" dxfId="6" priority="15260">
      <formula>LEN(TRIM(Z753))&gt;0</formula>
    </cfRule>
  </conditionalFormatting>
  <conditionalFormatting sqref="AB753">
    <cfRule type="cellIs" dxfId="7" priority="15128" operator="notEqual">
      <formula>0</formula>
    </cfRule>
  </conditionalFormatting>
  <conditionalFormatting sqref="Q754">
    <cfRule type="notContainsBlanks" dxfId="1" priority="15884">
      <formula>LEN(TRIM(Q754))&gt;0</formula>
    </cfRule>
  </conditionalFormatting>
  <conditionalFormatting sqref="R754">
    <cfRule type="notContainsBlanks" dxfId="2" priority="15754">
      <formula>LEN(TRIM(R754))&gt;0</formula>
    </cfRule>
  </conditionalFormatting>
  <conditionalFormatting sqref="S754">
    <cfRule type="notContainsBlanks" dxfId="3" priority="14972">
      <formula>LEN(TRIM(S754))&gt;0</formula>
    </cfRule>
  </conditionalFormatting>
  <conditionalFormatting sqref="U754">
    <cfRule type="notContainsBlanks" dxfId="4" priority="14842">
      <formula>LEN(TRIM(U754))&gt;0</formula>
    </cfRule>
  </conditionalFormatting>
  <conditionalFormatting sqref="W754">
    <cfRule type="notContainsBlanks" dxfId="0" priority="15494">
      <formula>LEN(TRIM(W754))&gt;0</formula>
    </cfRule>
  </conditionalFormatting>
  <conditionalFormatting sqref="Y754">
    <cfRule type="notContainsBlanks" dxfId="5" priority="15364">
      <formula>LEN(TRIM(Y754))&gt;0</formula>
    </cfRule>
  </conditionalFormatting>
  <conditionalFormatting sqref="Z754">
    <cfRule type="notContainsBlanks" dxfId="6" priority="15234">
      <formula>LEN(TRIM(Z754))&gt;0</formula>
    </cfRule>
  </conditionalFormatting>
  <conditionalFormatting sqref="AB754">
    <cfRule type="cellIs" dxfId="7" priority="15102" operator="notEqual">
      <formula>0</formula>
    </cfRule>
  </conditionalFormatting>
  <conditionalFormatting sqref="Q755">
    <cfRule type="notContainsBlanks" dxfId="1" priority="15858">
      <formula>LEN(TRIM(Q755))&gt;0</formula>
    </cfRule>
  </conditionalFormatting>
  <conditionalFormatting sqref="R755">
    <cfRule type="notContainsBlanks" dxfId="2" priority="15728">
      <formula>LEN(TRIM(R755))&gt;0</formula>
    </cfRule>
  </conditionalFormatting>
  <conditionalFormatting sqref="S755">
    <cfRule type="notContainsBlanks" dxfId="3" priority="14946">
      <formula>LEN(TRIM(S755))&gt;0</formula>
    </cfRule>
  </conditionalFormatting>
  <conditionalFormatting sqref="U755">
    <cfRule type="notContainsBlanks" dxfId="4" priority="14816">
      <formula>LEN(TRIM(U755))&gt;0</formula>
    </cfRule>
  </conditionalFormatting>
  <conditionalFormatting sqref="W755">
    <cfRule type="notContainsBlanks" dxfId="0" priority="15468">
      <formula>LEN(TRIM(W755))&gt;0</formula>
    </cfRule>
  </conditionalFormatting>
  <conditionalFormatting sqref="Y755">
    <cfRule type="notContainsBlanks" dxfId="5" priority="15338">
      <formula>LEN(TRIM(Y755))&gt;0</formula>
    </cfRule>
  </conditionalFormatting>
  <conditionalFormatting sqref="Z755">
    <cfRule type="notContainsBlanks" dxfId="6" priority="15208">
      <formula>LEN(TRIM(Z755))&gt;0</formula>
    </cfRule>
  </conditionalFormatting>
  <conditionalFormatting sqref="AB755">
    <cfRule type="cellIs" dxfId="7" priority="15076" operator="notEqual">
      <formula>0</formula>
    </cfRule>
  </conditionalFormatting>
  <conditionalFormatting sqref="Q756">
    <cfRule type="notContainsBlanks" dxfId="1" priority="15832">
      <formula>LEN(TRIM(Q756))&gt;0</formula>
    </cfRule>
  </conditionalFormatting>
  <conditionalFormatting sqref="R756">
    <cfRule type="notContainsBlanks" dxfId="2" priority="15702">
      <formula>LEN(TRIM(R756))&gt;0</formula>
    </cfRule>
  </conditionalFormatting>
  <conditionalFormatting sqref="S756">
    <cfRule type="notContainsBlanks" dxfId="3" priority="14920">
      <formula>LEN(TRIM(S756))&gt;0</formula>
    </cfRule>
  </conditionalFormatting>
  <conditionalFormatting sqref="U756">
    <cfRule type="notContainsBlanks" dxfId="4" priority="14790">
      <formula>LEN(TRIM(U756))&gt;0</formula>
    </cfRule>
  </conditionalFormatting>
  <conditionalFormatting sqref="W756">
    <cfRule type="notContainsBlanks" dxfId="0" priority="15442">
      <formula>LEN(TRIM(W756))&gt;0</formula>
    </cfRule>
  </conditionalFormatting>
  <conditionalFormatting sqref="Y756">
    <cfRule type="notContainsBlanks" dxfId="5" priority="15312">
      <formula>LEN(TRIM(Y756))&gt;0</formula>
    </cfRule>
  </conditionalFormatting>
  <conditionalFormatting sqref="Z756">
    <cfRule type="notContainsBlanks" dxfId="6" priority="15182">
      <formula>LEN(TRIM(Z756))&gt;0</formula>
    </cfRule>
  </conditionalFormatting>
  <conditionalFormatting sqref="AB756">
    <cfRule type="cellIs" dxfId="7" priority="15050" operator="notEqual">
      <formula>0</formula>
    </cfRule>
  </conditionalFormatting>
  <conditionalFormatting sqref="Q759">
    <cfRule type="notContainsBlanks" dxfId="1" priority="14764">
      <formula>LEN(TRIM(Q759))&gt;0</formula>
    </cfRule>
  </conditionalFormatting>
  <conditionalFormatting sqref="R759">
    <cfRule type="notContainsBlanks" dxfId="2" priority="14687">
      <formula>LEN(TRIM(R759))&gt;0</formula>
    </cfRule>
  </conditionalFormatting>
  <conditionalFormatting sqref="S759">
    <cfRule type="notContainsBlanks" dxfId="3" priority="14213">
      <formula>LEN(TRIM(S759))&gt;0</formula>
    </cfRule>
  </conditionalFormatting>
  <conditionalFormatting sqref="U759">
    <cfRule type="notContainsBlanks" dxfId="4" priority="14135">
      <formula>LEN(TRIM(U759))&gt;0</formula>
    </cfRule>
  </conditionalFormatting>
  <conditionalFormatting sqref="W759">
    <cfRule type="notContainsBlanks" dxfId="0" priority="14531">
      <formula>LEN(TRIM(W759))&gt;0</formula>
    </cfRule>
  </conditionalFormatting>
  <conditionalFormatting sqref="Y759">
    <cfRule type="notContainsBlanks" dxfId="5" priority="14453">
      <formula>LEN(TRIM(Y759))&gt;0</formula>
    </cfRule>
  </conditionalFormatting>
  <conditionalFormatting sqref="Z759">
    <cfRule type="notContainsBlanks" dxfId="6" priority="14375">
      <formula>LEN(TRIM(Z759))&gt;0</formula>
    </cfRule>
  </conditionalFormatting>
  <conditionalFormatting sqref="AB759">
    <cfRule type="cellIs" dxfId="7" priority="14291" operator="notEqual">
      <formula>0</formula>
    </cfRule>
  </conditionalFormatting>
  <conditionalFormatting sqref="Q760">
    <cfRule type="notContainsBlanks" dxfId="1" priority="14738">
      <formula>LEN(TRIM(Q760))&gt;0</formula>
    </cfRule>
  </conditionalFormatting>
  <conditionalFormatting sqref="R760">
    <cfRule type="notContainsBlanks" dxfId="2" priority="14661">
      <formula>LEN(TRIM(R760))&gt;0</formula>
    </cfRule>
  </conditionalFormatting>
  <conditionalFormatting sqref="S760">
    <cfRule type="notContainsBlanks" dxfId="3" priority="14187">
      <formula>LEN(TRIM(S760))&gt;0</formula>
    </cfRule>
  </conditionalFormatting>
  <conditionalFormatting sqref="U760">
    <cfRule type="notContainsBlanks" dxfId="4" priority="14109">
      <formula>LEN(TRIM(U760))&gt;0</formula>
    </cfRule>
  </conditionalFormatting>
  <conditionalFormatting sqref="W760">
    <cfRule type="notContainsBlanks" dxfId="0" priority="14505">
      <formula>LEN(TRIM(W760))&gt;0</formula>
    </cfRule>
  </conditionalFormatting>
  <conditionalFormatting sqref="Y760">
    <cfRule type="notContainsBlanks" dxfId="5" priority="14427">
      <formula>LEN(TRIM(Y760))&gt;0</formula>
    </cfRule>
  </conditionalFormatting>
  <conditionalFormatting sqref="Z760">
    <cfRule type="notContainsBlanks" dxfId="6" priority="14349">
      <formula>LEN(TRIM(Z760))&gt;0</formula>
    </cfRule>
  </conditionalFormatting>
  <conditionalFormatting sqref="AB760">
    <cfRule type="cellIs" dxfId="7" priority="14265" operator="notEqual">
      <formula>0</formula>
    </cfRule>
  </conditionalFormatting>
  <conditionalFormatting sqref="Q761">
    <cfRule type="notContainsBlanks" dxfId="1" priority="14712">
      <formula>LEN(TRIM(Q761))&gt;0</formula>
    </cfRule>
  </conditionalFormatting>
  <conditionalFormatting sqref="R761">
    <cfRule type="notContainsBlanks" dxfId="2" priority="14635">
      <formula>LEN(TRIM(R761))&gt;0</formula>
    </cfRule>
  </conditionalFormatting>
  <conditionalFormatting sqref="S761">
    <cfRule type="notContainsBlanks" dxfId="3" priority="14161">
      <formula>LEN(TRIM(S761))&gt;0</formula>
    </cfRule>
  </conditionalFormatting>
  <conditionalFormatting sqref="U761">
    <cfRule type="notContainsBlanks" dxfId="4" priority="14083">
      <formula>LEN(TRIM(U761))&gt;0</formula>
    </cfRule>
  </conditionalFormatting>
  <conditionalFormatting sqref="W761">
    <cfRule type="notContainsBlanks" dxfId="0" priority="14479">
      <formula>LEN(TRIM(W761))&gt;0</formula>
    </cfRule>
  </conditionalFormatting>
  <conditionalFormatting sqref="Y761">
    <cfRule type="notContainsBlanks" dxfId="5" priority="14401">
      <formula>LEN(TRIM(Y761))&gt;0</formula>
    </cfRule>
  </conditionalFormatting>
  <conditionalFormatting sqref="Z761">
    <cfRule type="notContainsBlanks" dxfId="6" priority="14323">
      <formula>LEN(TRIM(Z761))&gt;0</formula>
    </cfRule>
  </conditionalFormatting>
  <conditionalFormatting sqref="AA761">
    <cfRule type="cellIs" dxfId="8" priority="14312" operator="equal">
      <formula>2</formula>
    </cfRule>
    <cfRule type="cellIs" dxfId="8" priority="14309" operator="equal">
      <formula>4</formula>
    </cfRule>
  </conditionalFormatting>
  <conditionalFormatting sqref="AB761">
    <cfRule type="cellIs" dxfId="7" priority="14239" operator="notEqual">
      <formula>0</formula>
    </cfRule>
  </conditionalFormatting>
  <conditionalFormatting sqref="Q762">
    <cfRule type="notContainsBlanks" dxfId="1" priority="19051">
      <formula>LEN(TRIM(Q762))&gt;0</formula>
    </cfRule>
  </conditionalFormatting>
  <conditionalFormatting sqref="W762">
    <cfRule type="notContainsBlanks" dxfId="0" priority="19129">
      <formula>LEN(TRIM(W762))&gt;0</formula>
    </cfRule>
  </conditionalFormatting>
  <conditionalFormatting sqref="Y762">
    <cfRule type="notContainsBlanks" dxfId="5" priority="19103">
      <formula>LEN(TRIM(Y762))&gt;0</formula>
    </cfRule>
  </conditionalFormatting>
  <conditionalFormatting sqref="Z762">
    <cfRule type="notContainsBlanks" dxfId="6" priority="19077">
      <formula>LEN(TRIM(Z762))&gt;0</formula>
    </cfRule>
  </conditionalFormatting>
  <conditionalFormatting sqref="AA762">
    <cfRule type="cellIs" dxfId="8" priority="18999" operator="equal">
      <formula>2</formula>
    </cfRule>
    <cfRule type="cellIs" dxfId="8" priority="18973" operator="equal">
      <formula>4</formula>
    </cfRule>
  </conditionalFormatting>
  <conditionalFormatting sqref="W764">
    <cfRule type="notContainsBlanks" dxfId="0" priority="19314">
      <formula>LEN(TRIM(W764))&gt;0</formula>
    </cfRule>
  </conditionalFormatting>
  <conditionalFormatting sqref="Q767">
    <cfRule type="notContainsBlanks" dxfId="1" priority="18868">
      <formula>LEN(TRIM(Q767))&gt;0</formula>
    </cfRule>
  </conditionalFormatting>
  <conditionalFormatting sqref="R767">
    <cfRule type="notContainsBlanks" dxfId="2" priority="18790">
      <formula>LEN(TRIM(R767))&gt;0</formula>
    </cfRule>
  </conditionalFormatting>
  <conditionalFormatting sqref="S767">
    <cfRule type="notContainsBlanks" dxfId="3" priority="18344">
      <formula>LEN(TRIM(S767))&gt;0</formula>
    </cfRule>
  </conditionalFormatting>
  <conditionalFormatting sqref="U767">
    <cfRule type="notContainsBlanks" dxfId="4" priority="18266">
      <formula>LEN(TRIM(U767))&gt;0</formula>
    </cfRule>
  </conditionalFormatting>
  <conditionalFormatting sqref="W767">
    <cfRule type="notContainsBlanks" dxfId="0" priority="18634">
      <formula>LEN(TRIM(W767))&gt;0</formula>
    </cfRule>
  </conditionalFormatting>
  <conditionalFormatting sqref="Y767">
    <cfRule type="notContainsBlanks" dxfId="5" priority="18556">
      <formula>LEN(TRIM(Y767))&gt;0</formula>
    </cfRule>
  </conditionalFormatting>
  <conditionalFormatting sqref="Z767">
    <cfRule type="notContainsBlanks" dxfId="6" priority="18478">
      <formula>LEN(TRIM(Z767))&gt;0</formula>
    </cfRule>
  </conditionalFormatting>
  <conditionalFormatting sqref="AB767">
    <cfRule type="cellIs" dxfId="7" priority="18396" operator="notEqual">
      <formula>0</formula>
    </cfRule>
  </conditionalFormatting>
  <conditionalFormatting sqref="Q768">
    <cfRule type="notContainsBlanks" dxfId="1" priority="18842">
      <formula>LEN(TRIM(Q768))&gt;0</formula>
    </cfRule>
  </conditionalFormatting>
  <conditionalFormatting sqref="R768">
    <cfRule type="notContainsBlanks" dxfId="2" priority="18764">
      <formula>LEN(TRIM(R768))&gt;0</formula>
    </cfRule>
  </conditionalFormatting>
  <conditionalFormatting sqref="S768">
    <cfRule type="notContainsBlanks" dxfId="3" priority="18318">
      <formula>LEN(TRIM(S768))&gt;0</formula>
    </cfRule>
  </conditionalFormatting>
  <conditionalFormatting sqref="U768">
    <cfRule type="notContainsBlanks" dxfId="4" priority="18240">
      <formula>LEN(TRIM(U768))&gt;0</formula>
    </cfRule>
  </conditionalFormatting>
  <conditionalFormatting sqref="W768">
    <cfRule type="notContainsBlanks" dxfId="0" priority="18608">
      <formula>LEN(TRIM(W768))&gt;0</formula>
    </cfRule>
  </conditionalFormatting>
  <conditionalFormatting sqref="Y768">
    <cfRule type="notContainsBlanks" dxfId="5" priority="18530">
      <formula>LEN(TRIM(Y768))&gt;0</formula>
    </cfRule>
  </conditionalFormatting>
  <conditionalFormatting sqref="Z768">
    <cfRule type="notContainsBlanks" dxfId="6" priority="18452">
      <formula>LEN(TRIM(Z768))&gt;0</formula>
    </cfRule>
  </conditionalFormatting>
  <conditionalFormatting sqref="Q769">
    <cfRule type="notContainsBlanks" dxfId="1" priority="18816">
      <formula>LEN(TRIM(Q769))&gt;0</formula>
    </cfRule>
  </conditionalFormatting>
  <conditionalFormatting sqref="R769">
    <cfRule type="notContainsBlanks" dxfId="2" priority="18738">
      <formula>LEN(TRIM(R769))&gt;0</formula>
    </cfRule>
  </conditionalFormatting>
  <conditionalFormatting sqref="S769">
    <cfRule type="notContainsBlanks" dxfId="3" priority="18292">
      <formula>LEN(TRIM(S769))&gt;0</formula>
    </cfRule>
  </conditionalFormatting>
  <conditionalFormatting sqref="U769">
    <cfRule type="notContainsBlanks" dxfId="4" priority="18214">
      <formula>LEN(TRIM(U769))&gt;0</formula>
    </cfRule>
  </conditionalFormatting>
  <conditionalFormatting sqref="W769">
    <cfRule type="notContainsBlanks" dxfId="0" priority="18582">
      <formula>LEN(TRIM(W769))&gt;0</formula>
    </cfRule>
  </conditionalFormatting>
  <conditionalFormatting sqref="Y769">
    <cfRule type="notContainsBlanks" dxfId="5" priority="18504">
      <formula>LEN(TRIM(Y769))&gt;0</formula>
    </cfRule>
  </conditionalFormatting>
  <conditionalFormatting sqref="Z769">
    <cfRule type="notContainsBlanks" dxfId="6" priority="18426">
      <formula>LEN(TRIM(Z769))&gt;0</formula>
    </cfRule>
  </conditionalFormatting>
  <conditionalFormatting sqref="AB769">
    <cfRule type="cellIs" dxfId="7" priority="18370" operator="notEqual">
      <formula>0</formula>
    </cfRule>
  </conditionalFormatting>
  <conditionalFormatting sqref="Q771">
    <cfRule type="notContainsBlanks" dxfId="1" priority="18188">
      <formula>LEN(TRIM(Q771))&gt;0</formula>
    </cfRule>
  </conditionalFormatting>
  <conditionalFormatting sqref="R771">
    <cfRule type="notContainsBlanks" dxfId="2" priority="18059">
      <formula>LEN(TRIM(R771))&gt;0</formula>
    </cfRule>
  </conditionalFormatting>
  <conditionalFormatting sqref="S771">
    <cfRule type="notContainsBlanks" dxfId="3" priority="17288">
      <formula>LEN(TRIM(S771))&gt;0</formula>
    </cfRule>
  </conditionalFormatting>
  <conditionalFormatting sqref="U771">
    <cfRule type="notContainsBlanks" dxfId="4" priority="17158">
      <formula>LEN(TRIM(U771))&gt;0</formula>
    </cfRule>
  </conditionalFormatting>
  <conditionalFormatting sqref="W771">
    <cfRule type="notContainsBlanks" dxfId="0" priority="17799">
      <formula>LEN(TRIM(W771))&gt;0</formula>
    </cfRule>
  </conditionalFormatting>
  <conditionalFormatting sqref="Y771">
    <cfRule type="notContainsBlanks" dxfId="5" priority="17669">
      <formula>LEN(TRIM(Y771))&gt;0</formula>
    </cfRule>
  </conditionalFormatting>
  <conditionalFormatting sqref="Z771">
    <cfRule type="notContainsBlanks" dxfId="6" priority="17539">
      <formula>LEN(TRIM(Z771))&gt;0</formula>
    </cfRule>
  </conditionalFormatting>
  <conditionalFormatting sqref="AB771">
    <cfRule type="cellIs" dxfId="7" priority="17417" operator="notEqual">
      <formula>0</formula>
    </cfRule>
  </conditionalFormatting>
  <conditionalFormatting sqref="Q772">
    <cfRule type="notContainsBlanks" dxfId="1" priority="18162">
      <formula>LEN(TRIM(Q772))&gt;0</formula>
    </cfRule>
  </conditionalFormatting>
  <conditionalFormatting sqref="R772">
    <cfRule type="notContainsBlanks" dxfId="2" priority="18033">
      <formula>LEN(TRIM(R772))&gt;0</formula>
    </cfRule>
  </conditionalFormatting>
  <conditionalFormatting sqref="S772">
    <cfRule type="notContainsBlanks" dxfId="3" priority="17262">
      <formula>LEN(TRIM(S772))&gt;0</formula>
    </cfRule>
  </conditionalFormatting>
  <conditionalFormatting sqref="U772">
    <cfRule type="notContainsBlanks" dxfId="4" priority="17132">
      <formula>LEN(TRIM(U772))&gt;0</formula>
    </cfRule>
  </conditionalFormatting>
  <conditionalFormatting sqref="W772">
    <cfRule type="notContainsBlanks" dxfId="0" priority="17773">
      <formula>LEN(TRIM(W772))&gt;0</formula>
    </cfRule>
  </conditionalFormatting>
  <conditionalFormatting sqref="Y772">
    <cfRule type="notContainsBlanks" dxfId="5" priority="17643">
      <formula>LEN(TRIM(Y772))&gt;0</formula>
    </cfRule>
  </conditionalFormatting>
  <conditionalFormatting sqref="Z772">
    <cfRule type="notContainsBlanks" dxfId="6" priority="17513">
      <formula>LEN(TRIM(Z772))&gt;0</formula>
    </cfRule>
  </conditionalFormatting>
  <conditionalFormatting sqref="AB772">
    <cfRule type="cellIs" dxfId="7" priority="17392" operator="notEqual">
      <formula>0</formula>
    </cfRule>
  </conditionalFormatting>
  <conditionalFormatting sqref="Q773">
    <cfRule type="notContainsBlanks" dxfId="1" priority="18136">
      <formula>LEN(TRIM(Q773))&gt;0</formula>
    </cfRule>
  </conditionalFormatting>
  <conditionalFormatting sqref="R773">
    <cfRule type="notContainsBlanks" dxfId="2" priority="18007">
      <formula>LEN(TRIM(R773))&gt;0</formula>
    </cfRule>
  </conditionalFormatting>
  <conditionalFormatting sqref="S773">
    <cfRule type="notContainsBlanks" dxfId="3" priority="17236">
      <formula>LEN(TRIM(S773))&gt;0</formula>
    </cfRule>
  </conditionalFormatting>
  <conditionalFormatting sqref="U773">
    <cfRule type="notContainsBlanks" dxfId="4" priority="17106">
      <formula>LEN(TRIM(U773))&gt;0</formula>
    </cfRule>
  </conditionalFormatting>
  <conditionalFormatting sqref="W773">
    <cfRule type="notContainsBlanks" dxfId="0" priority="17747">
      <formula>LEN(TRIM(W773))&gt;0</formula>
    </cfRule>
  </conditionalFormatting>
  <conditionalFormatting sqref="Y773">
    <cfRule type="notContainsBlanks" dxfId="5" priority="17617">
      <formula>LEN(TRIM(Y773))&gt;0</formula>
    </cfRule>
  </conditionalFormatting>
  <conditionalFormatting sqref="Z773">
    <cfRule type="notContainsBlanks" dxfId="6" priority="17487">
      <formula>LEN(TRIM(Z773))&gt;0</formula>
    </cfRule>
  </conditionalFormatting>
  <conditionalFormatting sqref="AB773">
    <cfRule type="cellIs" dxfId="7" priority="17366" operator="notEqual">
      <formula>0</formula>
    </cfRule>
  </conditionalFormatting>
  <conditionalFormatting sqref="Q774">
    <cfRule type="notContainsBlanks" dxfId="1" priority="18110">
      <formula>LEN(TRIM(Q774))&gt;0</formula>
    </cfRule>
  </conditionalFormatting>
  <conditionalFormatting sqref="R774">
    <cfRule type="notContainsBlanks" dxfId="2" priority="17981">
      <formula>LEN(TRIM(R774))&gt;0</formula>
    </cfRule>
  </conditionalFormatting>
  <conditionalFormatting sqref="S774">
    <cfRule type="notContainsBlanks" dxfId="3" priority="17210">
      <formula>LEN(TRIM(S774))&gt;0</formula>
    </cfRule>
  </conditionalFormatting>
  <conditionalFormatting sqref="U774">
    <cfRule type="notContainsBlanks" dxfId="4" priority="17080">
      <formula>LEN(TRIM(U774))&gt;0</formula>
    </cfRule>
  </conditionalFormatting>
  <conditionalFormatting sqref="W774">
    <cfRule type="notContainsBlanks" dxfId="0" priority="17721">
      <formula>LEN(TRIM(W774))&gt;0</formula>
    </cfRule>
  </conditionalFormatting>
  <conditionalFormatting sqref="Y774">
    <cfRule type="notContainsBlanks" dxfId="5" priority="17591">
      <formula>LEN(TRIM(Y774))&gt;0</formula>
    </cfRule>
  </conditionalFormatting>
  <conditionalFormatting sqref="Z774">
    <cfRule type="notContainsBlanks" dxfId="6" priority="17461">
      <formula>LEN(TRIM(Z774))&gt;0</formula>
    </cfRule>
  </conditionalFormatting>
  <conditionalFormatting sqref="AB774">
    <cfRule type="cellIs" dxfId="7" priority="17340" operator="notEqual">
      <formula>0</formula>
    </cfRule>
  </conditionalFormatting>
  <conditionalFormatting sqref="Q775">
    <cfRule type="notContainsBlanks" dxfId="1" priority="18085">
      <formula>LEN(TRIM(Q775))&gt;0</formula>
    </cfRule>
  </conditionalFormatting>
  <conditionalFormatting sqref="R775">
    <cfRule type="notContainsBlanks" dxfId="2" priority="17955">
      <formula>LEN(TRIM(R775))&gt;0</formula>
    </cfRule>
  </conditionalFormatting>
  <conditionalFormatting sqref="S775">
    <cfRule type="notContainsBlanks" dxfId="3" priority="17184">
      <formula>LEN(TRIM(S775))&gt;0</formula>
    </cfRule>
  </conditionalFormatting>
  <conditionalFormatting sqref="U775">
    <cfRule type="notContainsBlanks" dxfId="4" priority="17054">
      <formula>LEN(TRIM(U775))&gt;0</formula>
    </cfRule>
  </conditionalFormatting>
  <conditionalFormatting sqref="W775">
    <cfRule type="notContainsBlanks" dxfId="0" priority="17695">
      <formula>LEN(TRIM(W775))&gt;0</formula>
    </cfRule>
  </conditionalFormatting>
  <conditionalFormatting sqref="Y775">
    <cfRule type="notContainsBlanks" dxfId="5" priority="17565">
      <formula>LEN(TRIM(Y775))&gt;0</formula>
    </cfRule>
  </conditionalFormatting>
  <conditionalFormatting sqref="Z775">
    <cfRule type="notContainsBlanks" dxfId="6" priority="17435">
      <formula>LEN(TRIM(Z775))&gt;0</formula>
    </cfRule>
  </conditionalFormatting>
  <conditionalFormatting sqref="AB775">
    <cfRule type="cellIs" dxfId="7" priority="17314" operator="notEqual">
      <formula>0</formula>
    </cfRule>
  </conditionalFormatting>
  <conditionalFormatting sqref="Q778">
    <cfRule type="notContainsBlanks" dxfId="1" priority="17028">
      <formula>LEN(TRIM(Q778))&gt;0</formula>
    </cfRule>
  </conditionalFormatting>
  <conditionalFormatting sqref="R778">
    <cfRule type="notContainsBlanks" dxfId="2" priority="17002">
      <formula>LEN(TRIM(R778))&gt;0</formula>
    </cfRule>
  </conditionalFormatting>
  <conditionalFormatting sqref="S778">
    <cfRule type="notContainsBlanks" dxfId="3" priority="16844">
      <formula>LEN(TRIM(S778))&gt;0</formula>
    </cfRule>
  </conditionalFormatting>
  <conditionalFormatting sqref="U778">
    <cfRule type="notContainsBlanks" dxfId="4" priority="16818">
      <formula>LEN(TRIM(U778))&gt;0</formula>
    </cfRule>
  </conditionalFormatting>
  <conditionalFormatting sqref="W778">
    <cfRule type="notContainsBlanks" dxfId="0" priority="16950">
      <formula>LEN(TRIM(W778))&gt;0</formula>
    </cfRule>
  </conditionalFormatting>
  <conditionalFormatting sqref="Y778">
    <cfRule type="notContainsBlanks" dxfId="5" priority="16924">
      <formula>LEN(TRIM(Y778))&gt;0</formula>
    </cfRule>
  </conditionalFormatting>
  <conditionalFormatting sqref="Z778">
    <cfRule type="notContainsBlanks" dxfId="6" priority="16898">
      <formula>LEN(TRIM(Z778))&gt;0</formula>
    </cfRule>
  </conditionalFormatting>
  <conditionalFormatting sqref="AB778">
    <cfRule type="cellIs" dxfId="7" priority="16870" operator="notEqual">
      <formula>0</formula>
    </cfRule>
  </conditionalFormatting>
  <conditionalFormatting sqref="Q780">
    <cfRule type="notContainsBlanks" dxfId="1" priority="16792">
      <formula>LEN(TRIM(Q780))&gt;0</formula>
    </cfRule>
  </conditionalFormatting>
  <conditionalFormatting sqref="R780">
    <cfRule type="notContainsBlanks" dxfId="2" priority="16688">
      <formula>LEN(TRIM(R780))&gt;0</formula>
    </cfRule>
  </conditionalFormatting>
  <conditionalFormatting sqref="S780">
    <cfRule type="notContainsBlanks" dxfId="3" priority="16142">
      <formula>LEN(TRIM(S780))&gt;0</formula>
    </cfRule>
  </conditionalFormatting>
  <conditionalFormatting sqref="U780">
    <cfRule type="notContainsBlanks" dxfId="4" priority="16038">
      <formula>LEN(TRIM(U780))&gt;0</formula>
    </cfRule>
  </conditionalFormatting>
  <conditionalFormatting sqref="W780">
    <cfRule type="notContainsBlanks" dxfId="0" priority="16480">
      <formula>LEN(TRIM(W780))&gt;0</formula>
    </cfRule>
  </conditionalFormatting>
  <conditionalFormatting sqref="Y780">
    <cfRule type="notContainsBlanks" dxfId="5" priority="16376">
      <formula>LEN(TRIM(Y780))&gt;0</formula>
    </cfRule>
  </conditionalFormatting>
  <conditionalFormatting sqref="Z780">
    <cfRule type="notContainsBlanks" dxfId="6" priority="16272">
      <formula>LEN(TRIM(Z780))&gt;0</formula>
    </cfRule>
  </conditionalFormatting>
  <conditionalFormatting sqref="Q781">
    <cfRule type="notContainsBlanks" dxfId="1" priority="16766">
      <formula>LEN(TRIM(Q781))&gt;0</formula>
    </cfRule>
  </conditionalFormatting>
  <conditionalFormatting sqref="R781">
    <cfRule type="notContainsBlanks" dxfId="2" priority="16662">
      <formula>LEN(TRIM(R781))&gt;0</formula>
    </cfRule>
  </conditionalFormatting>
  <conditionalFormatting sqref="S781">
    <cfRule type="notContainsBlanks" dxfId="3" priority="16116">
      <formula>LEN(TRIM(S781))&gt;0</formula>
    </cfRule>
  </conditionalFormatting>
  <conditionalFormatting sqref="U781">
    <cfRule type="notContainsBlanks" dxfId="4" priority="16012">
      <formula>LEN(TRIM(U781))&gt;0</formula>
    </cfRule>
  </conditionalFormatting>
  <conditionalFormatting sqref="W781">
    <cfRule type="notContainsBlanks" dxfId="0" priority="16454">
      <formula>LEN(TRIM(W781))&gt;0</formula>
    </cfRule>
  </conditionalFormatting>
  <conditionalFormatting sqref="Y781">
    <cfRule type="notContainsBlanks" dxfId="5" priority="16350">
      <formula>LEN(TRIM(Y781))&gt;0</formula>
    </cfRule>
  </conditionalFormatting>
  <conditionalFormatting sqref="Z781">
    <cfRule type="notContainsBlanks" dxfId="6" priority="16246">
      <formula>LEN(TRIM(Z781))&gt;0</formula>
    </cfRule>
  </conditionalFormatting>
  <conditionalFormatting sqref="Q782">
    <cfRule type="notContainsBlanks" dxfId="1" priority="16740">
      <formula>LEN(TRIM(Q782))&gt;0</formula>
    </cfRule>
  </conditionalFormatting>
  <conditionalFormatting sqref="R782">
    <cfRule type="notContainsBlanks" dxfId="2" priority="16636">
      <formula>LEN(TRIM(R782))&gt;0</formula>
    </cfRule>
  </conditionalFormatting>
  <conditionalFormatting sqref="S782">
    <cfRule type="notContainsBlanks" dxfId="3" priority="16090">
      <formula>LEN(TRIM(S782))&gt;0</formula>
    </cfRule>
  </conditionalFormatting>
  <conditionalFormatting sqref="U782">
    <cfRule type="notContainsBlanks" dxfId="4" priority="15987">
      <formula>LEN(TRIM(U782))&gt;0</formula>
    </cfRule>
  </conditionalFormatting>
  <conditionalFormatting sqref="W782">
    <cfRule type="notContainsBlanks" dxfId="0" priority="16428">
      <formula>LEN(TRIM(W782))&gt;0</formula>
    </cfRule>
  </conditionalFormatting>
  <conditionalFormatting sqref="Y782">
    <cfRule type="notContainsBlanks" dxfId="5" priority="16324">
      <formula>LEN(TRIM(Y782))&gt;0</formula>
    </cfRule>
  </conditionalFormatting>
  <conditionalFormatting sqref="Z782">
    <cfRule type="notContainsBlanks" dxfId="6" priority="16220">
      <formula>LEN(TRIM(Z782))&gt;0</formula>
    </cfRule>
  </conditionalFormatting>
  <conditionalFormatting sqref="Q783">
    <cfRule type="notContainsBlanks" dxfId="1" priority="16714">
      <formula>LEN(TRIM(Q783))&gt;0</formula>
    </cfRule>
  </conditionalFormatting>
  <conditionalFormatting sqref="R783">
    <cfRule type="notContainsBlanks" dxfId="2" priority="16610">
      <formula>LEN(TRIM(R783))&gt;0</formula>
    </cfRule>
  </conditionalFormatting>
  <conditionalFormatting sqref="S783">
    <cfRule type="notContainsBlanks" dxfId="3" priority="16064">
      <formula>LEN(TRIM(S783))&gt;0</formula>
    </cfRule>
  </conditionalFormatting>
  <conditionalFormatting sqref="U783">
    <cfRule type="notContainsBlanks" dxfId="4" priority="15961">
      <formula>LEN(TRIM(U783))&gt;0</formula>
    </cfRule>
  </conditionalFormatting>
  <conditionalFormatting sqref="W783">
    <cfRule type="notContainsBlanks" dxfId="0" priority="16402">
      <formula>LEN(TRIM(W783))&gt;0</formula>
    </cfRule>
  </conditionalFormatting>
  <conditionalFormatting sqref="Y783">
    <cfRule type="notContainsBlanks" dxfId="5" priority="16298">
      <formula>LEN(TRIM(Y783))&gt;0</formula>
    </cfRule>
  </conditionalFormatting>
  <conditionalFormatting sqref="Z783">
    <cfRule type="notContainsBlanks" dxfId="6" priority="16194">
      <formula>LEN(TRIM(Z783))&gt;0</formula>
    </cfRule>
  </conditionalFormatting>
  <conditionalFormatting sqref="AB783">
    <cfRule type="cellIs" dxfId="7" priority="16168" operator="notEqual">
      <formula>0</formula>
    </cfRule>
  </conditionalFormatting>
  <conditionalFormatting sqref="Q785">
    <cfRule type="notContainsBlanks" dxfId="1" priority="15935">
      <formula>LEN(TRIM(Q785))&gt;0</formula>
    </cfRule>
  </conditionalFormatting>
  <conditionalFormatting sqref="R785">
    <cfRule type="notContainsBlanks" dxfId="2" priority="15805">
      <formula>LEN(TRIM(R785))&gt;0</formula>
    </cfRule>
  </conditionalFormatting>
  <conditionalFormatting sqref="S785">
    <cfRule type="notContainsBlanks" dxfId="3" priority="15023">
      <formula>LEN(TRIM(S785))&gt;0</formula>
    </cfRule>
  </conditionalFormatting>
  <conditionalFormatting sqref="U785">
    <cfRule type="notContainsBlanks" dxfId="4" priority="14893">
      <formula>LEN(TRIM(U785))&gt;0</formula>
    </cfRule>
  </conditionalFormatting>
  <conditionalFormatting sqref="W785">
    <cfRule type="notContainsBlanks" dxfId="0" priority="15545">
      <formula>LEN(TRIM(W785))&gt;0</formula>
    </cfRule>
  </conditionalFormatting>
  <conditionalFormatting sqref="Y785">
    <cfRule type="notContainsBlanks" dxfId="5" priority="15415">
      <formula>LEN(TRIM(Y785))&gt;0</formula>
    </cfRule>
  </conditionalFormatting>
  <conditionalFormatting sqref="Z785">
    <cfRule type="notContainsBlanks" dxfId="6" priority="15285">
      <formula>LEN(TRIM(Z785))&gt;0</formula>
    </cfRule>
  </conditionalFormatting>
  <conditionalFormatting sqref="AB785">
    <cfRule type="cellIs" dxfId="7" priority="15153" operator="notEqual">
      <formula>0</formula>
    </cfRule>
  </conditionalFormatting>
  <conditionalFormatting sqref="Q786">
    <cfRule type="notContainsBlanks" dxfId="1" priority="15909">
      <formula>LEN(TRIM(Q786))&gt;0</formula>
    </cfRule>
  </conditionalFormatting>
  <conditionalFormatting sqref="R786">
    <cfRule type="notContainsBlanks" dxfId="2" priority="15779">
      <formula>LEN(TRIM(R786))&gt;0</formula>
    </cfRule>
  </conditionalFormatting>
  <conditionalFormatting sqref="S786">
    <cfRule type="notContainsBlanks" dxfId="3" priority="14997">
      <formula>LEN(TRIM(S786))&gt;0</formula>
    </cfRule>
  </conditionalFormatting>
  <conditionalFormatting sqref="U786">
    <cfRule type="notContainsBlanks" dxfId="4" priority="14867">
      <formula>LEN(TRIM(U786))&gt;0</formula>
    </cfRule>
  </conditionalFormatting>
  <conditionalFormatting sqref="W786">
    <cfRule type="notContainsBlanks" dxfId="0" priority="15519">
      <formula>LEN(TRIM(W786))&gt;0</formula>
    </cfRule>
  </conditionalFormatting>
  <conditionalFormatting sqref="Y786">
    <cfRule type="notContainsBlanks" dxfId="5" priority="15389">
      <formula>LEN(TRIM(Y786))&gt;0</formula>
    </cfRule>
  </conditionalFormatting>
  <conditionalFormatting sqref="Z786">
    <cfRule type="notContainsBlanks" dxfId="6" priority="15259">
      <formula>LEN(TRIM(Z786))&gt;0</formula>
    </cfRule>
  </conditionalFormatting>
  <conditionalFormatting sqref="AB786">
    <cfRule type="cellIs" dxfId="7" priority="15127" operator="notEqual">
      <formula>0</formula>
    </cfRule>
  </conditionalFormatting>
  <conditionalFormatting sqref="Q787">
    <cfRule type="notContainsBlanks" dxfId="1" priority="15883">
      <formula>LEN(TRIM(Q787))&gt;0</formula>
    </cfRule>
  </conditionalFormatting>
  <conditionalFormatting sqref="R787">
    <cfRule type="notContainsBlanks" dxfId="2" priority="15753">
      <formula>LEN(TRIM(R787))&gt;0</formula>
    </cfRule>
  </conditionalFormatting>
  <conditionalFormatting sqref="S787">
    <cfRule type="notContainsBlanks" dxfId="3" priority="14971">
      <formula>LEN(TRIM(S787))&gt;0</formula>
    </cfRule>
  </conditionalFormatting>
  <conditionalFormatting sqref="U787">
    <cfRule type="notContainsBlanks" dxfId="4" priority="14841">
      <formula>LEN(TRIM(U787))&gt;0</formula>
    </cfRule>
  </conditionalFormatting>
  <conditionalFormatting sqref="W787">
    <cfRule type="notContainsBlanks" dxfId="0" priority="15493">
      <formula>LEN(TRIM(W787))&gt;0</formula>
    </cfRule>
  </conditionalFormatting>
  <conditionalFormatting sqref="Y787">
    <cfRule type="notContainsBlanks" dxfId="5" priority="15363">
      <formula>LEN(TRIM(Y787))&gt;0</formula>
    </cfRule>
  </conditionalFormatting>
  <conditionalFormatting sqref="Z787">
    <cfRule type="notContainsBlanks" dxfId="6" priority="15233">
      <formula>LEN(TRIM(Z787))&gt;0</formula>
    </cfRule>
  </conditionalFormatting>
  <conditionalFormatting sqref="AB787">
    <cfRule type="cellIs" dxfId="7" priority="15101" operator="notEqual">
      <formula>0</formula>
    </cfRule>
  </conditionalFormatting>
  <conditionalFormatting sqref="Q788">
    <cfRule type="notContainsBlanks" dxfId="1" priority="15857">
      <formula>LEN(TRIM(Q788))&gt;0</formula>
    </cfRule>
  </conditionalFormatting>
  <conditionalFormatting sqref="R788">
    <cfRule type="notContainsBlanks" dxfId="2" priority="15727">
      <formula>LEN(TRIM(R788))&gt;0</formula>
    </cfRule>
  </conditionalFormatting>
  <conditionalFormatting sqref="S788">
    <cfRule type="notContainsBlanks" dxfId="3" priority="14945">
      <formula>LEN(TRIM(S788))&gt;0</formula>
    </cfRule>
  </conditionalFormatting>
  <conditionalFormatting sqref="U788">
    <cfRule type="notContainsBlanks" dxfId="4" priority="14815">
      <formula>LEN(TRIM(U788))&gt;0</formula>
    </cfRule>
  </conditionalFormatting>
  <conditionalFormatting sqref="W788">
    <cfRule type="notContainsBlanks" dxfId="0" priority="15467">
      <formula>LEN(TRIM(W788))&gt;0</formula>
    </cfRule>
  </conditionalFormatting>
  <conditionalFormatting sqref="Y788">
    <cfRule type="notContainsBlanks" dxfId="5" priority="15337">
      <formula>LEN(TRIM(Y788))&gt;0</formula>
    </cfRule>
  </conditionalFormatting>
  <conditionalFormatting sqref="Z788">
    <cfRule type="notContainsBlanks" dxfId="6" priority="15207">
      <formula>LEN(TRIM(Z788))&gt;0</formula>
    </cfRule>
  </conditionalFormatting>
  <conditionalFormatting sqref="AB788">
    <cfRule type="cellIs" dxfId="7" priority="15075" operator="notEqual">
      <formula>0</formula>
    </cfRule>
  </conditionalFormatting>
  <conditionalFormatting sqref="Q789">
    <cfRule type="notContainsBlanks" dxfId="1" priority="15831">
      <formula>LEN(TRIM(Q789))&gt;0</formula>
    </cfRule>
  </conditionalFormatting>
  <conditionalFormatting sqref="R789">
    <cfRule type="notContainsBlanks" dxfId="2" priority="15701">
      <formula>LEN(TRIM(R789))&gt;0</formula>
    </cfRule>
  </conditionalFormatting>
  <conditionalFormatting sqref="S789">
    <cfRule type="notContainsBlanks" dxfId="3" priority="14919">
      <formula>LEN(TRIM(S789))&gt;0</formula>
    </cfRule>
  </conditionalFormatting>
  <conditionalFormatting sqref="U789">
    <cfRule type="notContainsBlanks" dxfId="4" priority="14789">
      <formula>LEN(TRIM(U789))&gt;0</formula>
    </cfRule>
  </conditionalFormatting>
  <conditionalFormatting sqref="W789">
    <cfRule type="notContainsBlanks" dxfId="0" priority="15441">
      <formula>LEN(TRIM(W789))&gt;0</formula>
    </cfRule>
  </conditionalFormatting>
  <conditionalFormatting sqref="Y789">
    <cfRule type="notContainsBlanks" dxfId="5" priority="15311">
      <formula>LEN(TRIM(Y789))&gt;0</formula>
    </cfRule>
  </conditionalFormatting>
  <conditionalFormatting sqref="Z789">
    <cfRule type="notContainsBlanks" dxfId="6" priority="15181">
      <formula>LEN(TRIM(Z789))&gt;0</formula>
    </cfRule>
  </conditionalFormatting>
  <conditionalFormatting sqref="AB789">
    <cfRule type="cellIs" dxfId="7" priority="15049" operator="notEqual">
      <formula>0</formula>
    </cfRule>
  </conditionalFormatting>
  <conditionalFormatting sqref="Q792">
    <cfRule type="notContainsBlanks" dxfId="1" priority="14763">
      <formula>LEN(TRIM(Q792))&gt;0</formula>
    </cfRule>
  </conditionalFormatting>
  <conditionalFormatting sqref="R792">
    <cfRule type="notContainsBlanks" dxfId="2" priority="14686">
      <formula>LEN(TRIM(R792))&gt;0</formula>
    </cfRule>
  </conditionalFormatting>
  <conditionalFormatting sqref="S792">
    <cfRule type="notContainsBlanks" dxfId="3" priority="14212">
      <formula>LEN(TRIM(S792))&gt;0</formula>
    </cfRule>
  </conditionalFormatting>
  <conditionalFormatting sqref="U792">
    <cfRule type="notContainsBlanks" dxfId="4" priority="14134">
      <formula>LEN(TRIM(U792))&gt;0</formula>
    </cfRule>
  </conditionalFormatting>
  <conditionalFormatting sqref="W792">
    <cfRule type="notContainsBlanks" dxfId="0" priority="14530">
      <formula>LEN(TRIM(W792))&gt;0</formula>
    </cfRule>
  </conditionalFormatting>
  <conditionalFormatting sqref="Y792">
    <cfRule type="notContainsBlanks" dxfId="5" priority="14452">
      <formula>LEN(TRIM(Y792))&gt;0</formula>
    </cfRule>
  </conditionalFormatting>
  <conditionalFormatting sqref="Z792">
    <cfRule type="notContainsBlanks" dxfId="6" priority="14374">
      <formula>LEN(TRIM(Z792))&gt;0</formula>
    </cfRule>
  </conditionalFormatting>
  <conditionalFormatting sqref="AB792">
    <cfRule type="cellIs" dxfId="7" priority="14290" operator="notEqual">
      <formula>0</formula>
    </cfRule>
  </conditionalFormatting>
  <conditionalFormatting sqref="Q793">
    <cfRule type="notContainsBlanks" dxfId="1" priority="14737">
      <formula>LEN(TRIM(Q793))&gt;0</formula>
    </cfRule>
  </conditionalFormatting>
  <conditionalFormatting sqref="R793">
    <cfRule type="notContainsBlanks" dxfId="2" priority="14660">
      <formula>LEN(TRIM(R793))&gt;0</formula>
    </cfRule>
  </conditionalFormatting>
  <conditionalFormatting sqref="S793">
    <cfRule type="notContainsBlanks" dxfId="3" priority="14186">
      <formula>LEN(TRIM(S793))&gt;0</formula>
    </cfRule>
  </conditionalFormatting>
  <conditionalFormatting sqref="U793">
    <cfRule type="notContainsBlanks" dxfId="4" priority="14108">
      <formula>LEN(TRIM(U793))&gt;0</formula>
    </cfRule>
  </conditionalFormatting>
  <conditionalFormatting sqref="W793">
    <cfRule type="notContainsBlanks" dxfId="0" priority="14504">
      <formula>LEN(TRIM(W793))&gt;0</formula>
    </cfRule>
  </conditionalFormatting>
  <conditionalFormatting sqref="Y793">
    <cfRule type="notContainsBlanks" dxfId="5" priority="14426">
      <formula>LEN(TRIM(Y793))&gt;0</formula>
    </cfRule>
  </conditionalFormatting>
  <conditionalFormatting sqref="Z793">
    <cfRule type="notContainsBlanks" dxfId="6" priority="14348">
      <formula>LEN(TRIM(Z793))&gt;0</formula>
    </cfRule>
  </conditionalFormatting>
  <conditionalFormatting sqref="AB793">
    <cfRule type="cellIs" dxfId="7" priority="14264" operator="notEqual">
      <formula>0</formula>
    </cfRule>
  </conditionalFormatting>
  <conditionalFormatting sqref="Q794">
    <cfRule type="notContainsBlanks" dxfId="1" priority="14711">
      <formula>LEN(TRIM(Q794))&gt;0</formula>
    </cfRule>
  </conditionalFormatting>
  <conditionalFormatting sqref="R794">
    <cfRule type="notContainsBlanks" dxfId="2" priority="14634">
      <formula>LEN(TRIM(R794))&gt;0</formula>
    </cfRule>
  </conditionalFormatting>
  <conditionalFormatting sqref="S794">
    <cfRule type="notContainsBlanks" dxfId="3" priority="14160">
      <formula>LEN(TRIM(S794))&gt;0</formula>
    </cfRule>
  </conditionalFormatting>
  <conditionalFormatting sqref="U794">
    <cfRule type="notContainsBlanks" dxfId="4" priority="14082">
      <formula>LEN(TRIM(U794))&gt;0</formula>
    </cfRule>
  </conditionalFormatting>
  <conditionalFormatting sqref="W794">
    <cfRule type="notContainsBlanks" dxfId="0" priority="14478">
      <formula>LEN(TRIM(W794))&gt;0</formula>
    </cfRule>
  </conditionalFormatting>
  <conditionalFormatting sqref="Y794">
    <cfRule type="notContainsBlanks" dxfId="5" priority="14400">
      <formula>LEN(TRIM(Y794))&gt;0</formula>
    </cfRule>
  </conditionalFormatting>
  <conditionalFormatting sqref="Z794">
    <cfRule type="notContainsBlanks" dxfId="6" priority="14322">
      <formula>LEN(TRIM(Z794))&gt;0</formula>
    </cfRule>
  </conditionalFormatting>
  <conditionalFormatting sqref="AB794">
    <cfRule type="cellIs" dxfId="7" priority="14238" operator="notEqual">
      <formula>0</formula>
    </cfRule>
  </conditionalFormatting>
  <conditionalFormatting sqref="Q795">
    <cfRule type="notContainsBlanks" dxfId="1" priority="19050">
      <formula>LEN(TRIM(Q795))&gt;0</formula>
    </cfRule>
  </conditionalFormatting>
  <conditionalFormatting sqref="W795">
    <cfRule type="notContainsBlanks" dxfId="0" priority="19128">
      <formula>LEN(TRIM(W795))&gt;0</formula>
    </cfRule>
  </conditionalFormatting>
  <conditionalFormatting sqref="Y795">
    <cfRule type="notContainsBlanks" dxfId="5" priority="19102">
      <formula>LEN(TRIM(Y795))&gt;0</formula>
    </cfRule>
  </conditionalFormatting>
  <conditionalFormatting sqref="Z795">
    <cfRule type="notContainsBlanks" dxfId="6" priority="19076">
      <formula>LEN(TRIM(Z795))&gt;0</formula>
    </cfRule>
  </conditionalFormatting>
  <conditionalFormatting sqref="AA795">
    <cfRule type="cellIs" dxfId="8" priority="18998" operator="equal">
      <formula>2</formula>
    </cfRule>
    <cfRule type="cellIs" dxfId="8" priority="18972" operator="equal">
      <formula>4</formula>
    </cfRule>
  </conditionalFormatting>
  <conditionalFormatting sqref="W797">
    <cfRule type="notContainsBlanks" dxfId="0" priority="19313">
      <formula>LEN(TRIM(W797))&gt;0</formula>
    </cfRule>
  </conditionalFormatting>
  <conditionalFormatting sqref="Q800">
    <cfRule type="notContainsBlanks" dxfId="1" priority="18867">
      <formula>LEN(TRIM(Q800))&gt;0</formula>
    </cfRule>
  </conditionalFormatting>
  <conditionalFormatting sqref="R800">
    <cfRule type="notContainsBlanks" dxfId="2" priority="18789">
      <formula>LEN(TRIM(R800))&gt;0</formula>
    </cfRule>
  </conditionalFormatting>
  <conditionalFormatting sqref="S800">
    <cfRule type="notContainsBlanks" dxfId="3" priority="18343">
      <formula>LEN(TRIM(S800))&gt;0</formula>
    </cfRule>
  </conditionalFormatting>
  <conditionalFormatting sqref="U800">
    <cfRule type="notContainsBlanks" dxfId="4" priority="18265">
      <formula>LEN(TRIM(U800))&gt;0</formula>
    </cfRule>
  </conditionalFormatting>
  <conditionalFormatting sqref="W800">
    <cfRule type="notContainsBlanks" dxfId="0" priority="18633">
      <formula>LEN(TRIM(W800))&gt;0</formula>
    </cfRule>
  </conditionalFormatting>
  <conditionalFormatting sqref="Y800">
    <cfRule type="notContainsBlanks" dxfId="5" priority="18555">
      <formula>LEN(TRIM(Y800))&gt;0</formula>
    </cfRule>
  </conditionalFormatting>
  <conditionalFormatting sqref="Z800">
    <cfRule type="notContainsBlanks" dxfId="6" priority="18477">
      <formula>LEN(TRIM(Z800))&gt;0</formula>
    </cfRule>
  </conditionalFormatting>
  <conditionalFormatting sqref="AB800">
    <cfRule type="cellIs" dxfId="7" priority="18395" operator="notEqual">
      <formula>0</formula>
    </cfRule>
  </conditionalFormatting>
  <conditionalFormatting sqref="Q801">
    <cfRule type="notContainsBlanks" dxfId="1" priority="18841">
      <formula>LEN(TRIM(Q801))&gt;0</formula>
    </cfRule>
  </conditionalFormatting>
  <conditionalFormatting sqref="R801">
    <cfRule type="notContainsBlanks" dxfId="2" priority="18763">
      <formula>LEN(TRIM(R801))&gt;0</formula>
    </cfRule>
  </conditionalFormatting>
  <conditionalFormatting sqref="S801">
    <cfRule type="notContainsBlanks" dxfId="3" priority="18317">
      <formula>LEN(TRIM(S801))&gt;0</formula>
    </cfRule>
  </conditionalFormatting>
  <conditionalFormatting sqref="U801">
    <cfRule type="notContainsBlanks" dxfId="4" priority="18239">
      <formula>LEN(TRIM(U801))&gt;0</formula>
    </cfRule>
  </conditionalFormatting>
  <conditionalFormatting sqref="W801">
    <cfRule type="notContainsBlanks" dxfId="0" priority="18607">
      <formula>LEN(TRIM(W801))&gt;0</formula>
    </cfRule>
  </conditionalFormatting>
  <conditionalFormatting sqref="Y801">
    <cfRule type="notContainsBlanks" dxfId="5" priority="18529">
      <formula>LEN(TRIM(Y801))&gt;0</formula>
    </cfRule>
  </conditionalFormatting>
  <conditionalFormatting sqref="Z801">
    <cfRule type="notContainsBlanks" dxfId="6" priority="18451">
      <formula>LEN(TRIM(Z801))&gt;0</formula>
    </cfRule>
  </conditionalFormatting>
  <conditionalFormatting sqref="Q802">
    <cfRule type="notContainsBlanks" dxfId="1" priority="18815">
      <formula>LEN(TRIM(Q802))&gt;0</formula>
    </cfRule>
  </conditionalFormatting>
  <conditionalFormatting sqref="R802">
    <cfRule type="notContainsBlanks" dxfId="2" priority="18737">
      <formula>LEN(TRIM(R802))&gt;0</formula>
    </cfRule>
  </conditionalFormatting>
  <conditionalFormatting sqref="S802">
    <cfRule type="notContainsBlanks" dxfId="3" priority="18291">
      <formula>LEN(TRIM(S802))&gt;0</formula>
    </cfRule>
  </conditionalFormatting>
  <conditionalFormatting sqref="U802">
    <cfRule type="notContainsBlanks" dxfId="4" priority="18213">
      <formula>LEN(TRIM(U802))&gt;0</formula>
    </cfRule>
  </conditionalFormatting>
  <conditionalFormatting sqref="W802">
    <cfRule type="notContainsBlanks" dxfId="0" priority="18581">
      <formula>LEN(TRIM(W802))&gt;0</formula>
    </cfRule>
  </conditionalFormatting>
  <conditionalFormatting sqref="Y802">
    <cfRule type="notContainsBlanks" dxfId="5" priority="18503">
      <formula>LEN(TRIM(Y802))&gt;0</formula>
    </cfRule>
  </conditionalFormatting>
  <conditionalFormatting sqref="Z802">
    <cfRule type="notContainsBlanks" dxfId="6" priority="18425">
      <formula>LEN(TRIM(Z802))&gt;0</formula>
    </cfRule>
  </conditionalFormatting>
  <conditionalFormatting sqref="AB802">
    <cfRule type="cellIs" dxfId="7" priority="18369" operator="notEqual">
      <formula>0</formula>
    </cfRule>
  </conditionalFormatting>
  <conditionalFormatting sqref="Q804">
    <cfRule type="notContainsBlanks" dxfId="1" priority="18187">
      <formula>LEN(TRIM(Q804))&gt;0</formula>
    </cfRule>
  </conditionalFormatting>
  <conditionalFormatting sqref="R804">
    <cfRule type="notContainsBlanks" dxfId="2" priority="18058">
      <formula>LEN(TRIM(R804))&gt;0</formula>
    </cfRule>
  </conditionalFormatting>
  <conditionalFormatting sqref="S804">
    <cfRule type="notContainsBlanks" dxfId="3" priority="17287">
      <formula>LEN(TRIM(S804))&gt;0</formula>
    </cfRule>
  </conditionalFormatting>
  <conditionalFormatting sqref="U804">
    <cfRule type="notContainsBlanks" dxfId="4" priority="17157">
      <formula>LEN(TRIM(U804))&gt;0</formula>
    </cfRule>
  </conditionalFormatting>
  <conditionalFormatting sqref="W804">
    <cfRule type="notContainsBlanks" dxfId="0" priority="17798">
      <formula>LEN(TRIM(W804))&gt;0</formula>
    </cfRule>
  </conditionalFormatting>
  <conditionalFormatting sqref="Y804">
    <cfRule type="notContainsBlanks" dxfId="5" priority="17668">
      <formula>LEN(TRIM(Y804))&gt;0</formula>
    </cfRule>
  </conditionalFormatting>
  <conditionalFormatting sqref="Z804">
    <cfRule type="notContainsBlanks" dxfId="6" priority="17538">
      <formula>LEN(TRIM(Z804))&gt;0</formula>
    </cfRule>
  </conditionalFormatting>
  <conditionalFormatting sqref="AB804">
    <cfRule type="cellIs" dxfId="7" priority="17416" operator="notEqual">
      <formula>0</formula>
    </cfRule>
  </conditionalFormatting>
  <conditionalFormatting sqref="Q805">
    <cfRule type="notContainsBlanks" dxfId="1" priority="18161">
      <formula>LEN(TRIM(Q805))&gt;0</formula>
    </cfRule>
  </conditionalFormatting>
  <conditionalFormatting sqref="R805">
    <cfRule type="notContainsBlanks" dxfId="2" priority="18032">
      <formula>LEN(TRIM(R805))&gt;0</formula>
    </cfRule>
  </conditionalFormatting>
  <conditionalFormatting sqref="S805">
    <cfRule type="notContainsBlanks" dxfId="3" priority="17261">
      <formula>LEN(TRIM(S805))&gt;0</formula>
    </cfRule>
  </conditionalFormatting>
  <conditionalFormatting sqref="U805">
    <cfRule type="notContainsBlanks" dxfId="4" priority="17131">
      <formula>LEN(TRIM(U805))&gt;0</formula>
    </cfRule>
  </conditionalFormatting>
  <conditionalFormatting sqref="W805">
    <cfRule type="notContainsBlanks" dxfId="0" priority="17772">
      <formula>LEN(TRIM(W805))&gt;0</formula>
    </cfRule>
  </conditionalFormatting>
  <conditionalFormatting sqref="Y805">
    <cfRule type="notContainsBlanks" dxfId="5" priority="17642">
      <formula>LEN(TRIM(Y805))&gt;0</formula>
    </cfRule>
  </conditionalFormatting>
  <conditionalFormatting sqref="Z805">
    <cfRule type="notContainsBlanks" dxfId="6" priority="17512">
      <formula>LEN(TRIM(Z805))&gt;0</formula>
    </cfRule>
  </conditionalFormatting>
  <conditionalFormatting sqref="AB805">
    <cfRule type="cellIs" dxfId="7" priority="17391" operator="notEqual">
      <formula>0</formula>
    </cfRule>
  </conditionalFormatting>
  <conditionalFormatting sqref="Q806">
    <cfRule type="notContainsBlanks" dxfId="1" priority="18135">
      <formula>LEN(TRIM(Q806))&gt;0</formula>
    </cfRule>
  </conditionalFormatting>
  <conditionalFormatting sqref="R806">
    <cfRule type="notContainsBlanks" dxfId="2" priority="18006">
      <formula>LEN(TRIM(R806))&gt;0</formula>
    </cfRule>
  </conditionalFormatting>
  <conditionalFormatting sqref="S806">
    <cfRule type="notContainsBlanks" dxfId="3" priority="17235">
      <formula>LEN(TRIM(S806))&gt;0</formula>
    </cfRule>
  </conditionalFormatting>
  <conditionalFormatting sqref="U806">
    <cfRule type="notContainsBlanks" dxfId="4" priority="17105">
      <formula>LEN(TRIM(U806))&gt;0</formula>
    </cfRule>
  </conditionalFormatting>
  <conditionalFormatting sqref="W806">
    <cfRule type="notContainsBlanks" dxfId="0" priority="17746">
      <formula>LEN(TRIM(W806))&gt;0</formula>
    </cfRule>
  </conditionalFormatting>
  <conditionalFormatting sqref="Y806">
    <cfRule type="notContainsBlanks" dxfId="5" priority="17616">
      <formula>LEN(TRIM(Y806))&gt;0</formula>
    </cfRule>
  </conditionalFormatting>
  <conditionalFormatting sqref="Z806">
    <cfRule type="notContainsBlanks" dxfId="6" priority="17486">
      <formula>LEN(TRIM(Z806))&gt;0</formula>
    </cfRule>
  </conditionalFormatting>
  <conditionalFormatting sqref="AB806">
    <cfRule type="cellIs" dxfId="7" priority="17365" operator="notEqual">
      <formula>0</formula>
    </cfRule>
  </conditionalFormatting>
  <conditionalFormatting sqref="Q807">
    <cfRule type="notContainsBlanks" dxfId="1" priority="18109">
      <formula>LEN(TRIM(Q807))&gt;0</formula>
    </cfRule>
  </conditionalFormatting>
  <conditionalFormatting sqref="R807">
    <cfRule type="notContainsBlanks" dxfId="2" priority="17980">
      <formula>LEN(TRIM(R807))&gt;0</formula>
    </cfRule>
  </conditionalFormatting>
  <conditionalFormatting sqref="S807">
    <cfRule type="notContainsBlanks" dxfId="3" priority="17209">
      <formula>LEN(TRIM(S807))&gt;0</formula>
    </cfRule>
  </conditionalFormatting>
  <conditionalFormatting sqref="U807">
    <cfRule type="notContainsBlanks" dxfId="4" priority="17079">
      <formula>LEN(TRIM(U807))&gt;0</formula>
    </cfRule>
  </conditionalFormatting>
  <conditionalFormatting sqref="W807">
    <cfRule type="notContainsBlanks" dxfId="0" priority="17720">
      <formula>LEN(TRIM(W807))&gt;0</formula>
    </cfRule>
  </conditionalFormatting>
  <conditionalFormatting sqref="Y807">
    <cfRule type="notContainsBlanks" dxfId="5" priority="17590">
      <formula>LEN(TRIM(Y807))&gt;0</formula>
    </cfRule>
  </conditionalFormatting>
  <conditionalFormatting sqref="Z807">
    <cfRule type="notContainsBlanks" dxfId="6" priority="17460">
      <formula>LEN(TRIM(Z807))&gt;0</formula>
    </cfRule>
  </conditionalFormatting>
  <conditionalFormatting sqref="AB807">
    <cfRule type="cellIs" dxfId="7" priority="17339" operator="notEqual">
      <formula>0</formula>
    </cfRule>
  </conditionalFormatting>
  <conditionalFormatting sqref="Q808">
    <cfRule type="notContainsBlanks" dxfId="1" priority="18084">
      <formula>LEN(TRIM(Q808))&gt;0</formula>
    </cfRule>
  </conditionalFormatting>
  <conditionalFormatting sqref="R808">
    <cfRule type="notContainsBlanks" dxfId="2" priority="17954">
      <formula>LEN(TRIM(R808))&gt;0</formula>
    </cfRule>
  </conditionalFormatting>
  <conditionalFormatting sqref="S808">
    <cfRule type="notContainsBlanks" dxfId="3" priority="17183">
      <formula>LEN(TRIM(S808))&gt;0</formula>
    </cfRule>
  </conditionalFormatting>
  <conditionalFormatting sqref="U808">
    <cfRule type="notContainsBlanks" dxfId="4" priority="17053">
      <formula>LEN(TRIM(U808))&gt;0</formula>
    </cfRule>
  </conditionalFormatting>
  <conditionalFormatting sqref="W808">
    <cfRule type="notContainsBlanks" dxfId="0" priority="17694">
      <formula>LEN(TRIM(W808))&gt;0</formula>
    </cfRule>
  </conditionalFormatting>
  <conditionalFormatting sqref="Y808">
    <cfRule type="notContainsBlanks" dxfId="5" priority="17564">
      <formula>LEN(TRIM(Y808))&gt;0</formula>
    </cfRule>
  </conditionalFormatting>
  <conditionalFormatting sqref="Z808">
    <cfRule type="notContainsBlanks" dxfId="6" priority="17434">
      <formula>LEN(TRIM(Z808))&gt;0</formula>
    </cfRule>
  </conditionalFormatting>
  <conditionalFormatting sqref="AB808">
    <cfRule type="cellIs" dxfId="7" priority="17313" operator="notEqual">
      <formula>0</formula>
    </cfRule>
  </conditionalFormatting>
  <conditionalFormatting sqref="Q811">
    <cfRule type="notContainsBlanks" dxfId="1" priority="17027">
      <formula>LEN(TRIM(Q811))&gt;0</formula>
    </cfRule>
  </conditionalFormatting>
  <conditionalFormatting sqref="R811">
    <cfRule type="notContainsBlanks" dxfId="2" priority="17001">
      <formula>LEN(TRIM(R811))&gt;0</formula>
    </cfRule>
  </conditionalFormatting>
  <conditionalFormatting sqref="S811">
    <cfRule type="notContainsBlanks" dxfId="3" priority="16843">
      <formula>LEN(TRIM(S811))&gt;0</formula>
    </cfRule>
  </conditionalFormatting>
  <conditionalFormatting sqref="U811">
    <cfRule type="notContainsBlanks" dxfId="4" priority="16817">
      <formula>LEN(TRIM(U811))&gt;0</formula>
    </cfRule>
  </conditionalFormatting>
  <conditionalFormatting sqref="W811">
    <cfRule type="notContainsBlanks" dxfId="0" priority="16949">
      <formula>LEN(TRIM(W811))&gt;0</formula>
    </cfRule>
  </conditionalFormatting>
  <conditionalFormatting sqref="Y811">
    <cfRule type="notContainsBlanks" dxfId="5" priority="16923">
      <formula>LEN(TRIM(Y811))&gt;0</formula>
    </cfRule>
  </conditionalFormatting>
  <conditionalFormatting sqref="Z811">
    <cfRule type="notContainsBlanks" dxfId="6" priority="16897">
      <formula>LEN(TRIM(Z811))&gt;0</formula>
    </cfRule>
  </conditionalFormatting>
  <conditionalFormatting sqref="AB811">
    <cfRule type="cellIs" dxfId="7" priority="16869" operator="notEqual">
      <formula>0</formula>
    </cfRule>
  </conditionalFormatting>
  <conditionalFormatting sqref="Q813">
    <cfRule type="notContainsBlanks" dxfId="1" priority="16791">
      <formula>LEN(TRIM(Q813))&gt;0</formula>
    </cfRule>
  </conditionalFormatting>
  <conditionalFormatting sqref="R813">
    <cfRule type="notContainsBlanks" dxfId="2" priority="16687">
      <formula>LEN(TRIM(R813))&gt;0</formula>
    </cfRule>
  </conditionalFormatting>
  <conditionalFormatting sqref="S813">
    <cfRule type="notContainsBlanks" dxfId="3" priority="16141">
      <formula>LEN(TRIM(S813))&gt;0</formula>
    </cfRule>
  </conditionalFormatting>
  <conditionalFormatting sqref="U813">
    <cfRule type="notContainsBlanks" dxfId="4" priority="16037">
      <formula>LEN(TRIM(U813))&gt;0</formula>
    </cfRule>
  </conditionalFormatting>
  <conditionalFormatting sqref="W813">
    <cfRule type="notContainsBlanks" dxfId="0" priority="16479">
      <formula>LEN(TRIM(W813))&gt;0</formula>
    </cfRule>
  </conditionalFormatting>
  <conditionalFormatting sqref="Y813">
    <cfRule type="notContainsBlanks" dxfId="5" priority="16375">
      <formula>LEN(TRIM(Y813))&gt;0</formula>
    </cfRule>
  </conditionalFormatting>
  <conditionalFormatting sqref="Z813">
    <cfRule type="notContainsBlanks" dxfId="6" priority="16271">
      <formula>LEN(TRIM(Z813))&gt;0</formula>
    </cfRule>
  </conditionalFormatting>
  <conditionalFormatting sqref="Q814">
    <cfRule type="notContainsBlanks" dxfId="1" priority="16765">
      <formula>LEN(TRIM(Q814))&gt;0</formula>
    </cfRule>
  </conditionalFormatting>
  <conditionalFormatting sqref="R814">
    <cfRule type="notContainsBlanks" dxfId="2" priority="16661">
      <formula>LEN(TRIM(R814))&gt;0</formula>
    </cfRule>
  </conditionalFormatting>
  <conditionalFormatting sqref="S814">
    <cfRule type="notContainsBlanks" dxfId="3" priority="16115">
      <formula>LEN(TRIM(S814))&gt;0</formula>
    </cfRule>
  </conditionalFormatting>
  <conditionalFormatting sqref="U814">
    <cfRule type="notContainsBlanks" dxfId="4" priority="16011">
      <formula>LEN(TRIM(U814))&gt;0</formula>
    </cfRule>
  </conditionalFormatting>
  <conditionalFormatting sqref="W814">
    <cfRule type="notContainsBlanks" dxfId="0" priority="16453">
      <formula>LEN(TRIM(W814))&gt;0</formula>
    </cfRule>
  </conditionalFormatting>
  <conditionalFormatting sqref="Y814">
    <cfRule type="notContainsBlanks" dxfId="5" priority="16349">
      <formula>LEN(TRIM(Y814))&gt;0</formula>
    </cfRule>
  </conditionalFormatting>
  <conditionalFormatting sqref="Z814">
    <cfRule type="notContainsBlanks" dxfId="6" priority="16245">
      <formula>LEN(TRIM(Z814))&gt;0</formula>
    </cfRule>
  </conditionalFormatting>
  <conditionalFormatting sqref="Q815">
    <cfRule type="notContainsBlanks" dxfId="1" priority="16739">
      <formula>LEN(TRIM(Q815))&gt;0</formula>
    </cfRule>
  </conditionalFormatting>
  <conditionalFormatting sqref="R815">
    <cfRule type="notContainsBlanks" dxfId="2" priority="16635">
      <formula>LEN(TRIM(R815))&gt;0</formula>
    </cfRule>
  </conditionalFormatting>
  <conditionalFormatting sqref="S815">
    <cfRule type="notContainsBlanks" dxfId="3" priority="16089">
      <formula>LEN(TRIM(S815))&gt;0</formula>
    </cfRule>
  </conditionalFormatting>
  <conditionalFormatting sqref="U815">
    <cfRule type="notContainsBlanks" dxfId="4" priority="15986">
      <formula>LEN(TRIM(U815))&gt;0</formula>
    </cfRule>
  </conditionalFormatting>
  <conditionalFormatting sqref="W815">
    <cfRule type="notContainsBlanks" dxfId="0" priority="16427">
      <formula>LEN(TRIM(W815))&gt;0</formula>
    </cfRule>
  </conditionalFormatting>
  <conditionalFormatting sqref="Y815">
    <cfRule type="notContainsBlanks" dxfId="5" priority="16323">
      <formula>LEN(TRIM(Y815))&gt;0</formula>
    </cfRule>
  </conditionalFormatting>
  <conditionalFormatting sqref="Z815">
    <cfRule type="notContainsBlanks" dxfId="6" priority="16219">
      <formula>LEN(TRIM(Z815))&gt;0</formula>
    </cfRule>
  </conditionalFormatting>
  <conditionalFormatting sqref="Q816">
    <cfRule type="notContainsBlanks" dxfId="1" priority="16713">
      <formula>LEN(TRIM(Q816))&gt;0</formula>
    </cfRule>
  </conditionalFormatting>
  <conditionalFormatting sqref="R816">
    <cfRule type="notContainsBlanks" dxfId="2" priority="16609">
      <formula>LEN(TRIM(R816))&gt;0</formula>
    </cfRule>
  </conditionalFormatting>
  <conditionalFormatting sqref="S816">
    <cfRule type="notContainsBlanks" dxfId="3" priority="16063">
      <formula>LEN(TRIM(S816))&gt;0</formula>
    </cfRule>
  </conditionalFormatting>
  <conditionalFormatting sqref="U816">
    <cfRule type="notContainsBlanks" dxfId="4" priority="15960">
      <formula>LEN(TRIM(U816))&gt;0</formula>
    </cfRule>
  </conditionalFormatting>
  <conditionalFormatting sqref="W816">
    <cfRule type="notContainsBlanks" dxfId="0" priority="16401">
      <formula>LEN(TRIM(W816))&gt;0</formula>
    </cfRule>
  </conditionalFormatting>
  <conditionalFormatting sqref="Y816">
    <cfRule type="notContainsBlanks" dxfId="5" priority="16297">
      <formula>LEN(TRIM(Y816))&gt;0</formula>
    </cfRule>
  </conditionalFormatting>
  <conditionalFormatting sqref="Z816">
    <cfRule type="notContainsBlanks" dxfId="6" priority="16193">
      <formula>LEN(TRIM(Z816))&gt;0</formula>
    </cfRule>
  </conditionalFormatting>
  <conditionalFormatting sqref="AB816">
    <cfRule type="cellIs" dxfId="7" priority="16167" operator="notEqual">
      <formula>0</formula>
    </cfRule>
  </conditionalFormatting>
  <conditionalFormatting sqref="Q818">
    <cfRule type="notContainsBlanks" dxfId="1" priority="15934">
      <formula>LEN(TRIM(Q818))&gt;0</formula>
    </cfRule>
  </conditionalFormatting>
  <conditionalFormatting sqref="R818">
    <cfRule type="notContainsBlanks" dxfId="2" priority="15804">
      <formula>LEN(TRIM(R818))&gt;0</formula>
    </cfRule>
  </conditionalFormatting>
  <conditionalFormatting sqref="S818">
    <cfRule type="notContainsBlanks" dxfId="3" priority="15022">
      <formula>LEN(TRIM(S818))&gt;0</formula>
    </cfRule>
  </conditionalFormatting>
  <conditionalFormatting sqref="U818">
    <cfRule type="notContainsBlanks" dxfId="4" priority="14892">
      <formula>LEN(TRIM(U818))&gt;0</formula>
    </cfRule>
  </conditionalFormatting>
  <conditionalFormatting sqref="W818">
    <cfRule type="notContainsBlanks" dxfId="0" priority="15544">
      <formula>LEN(TRIM(W818))&gt;0</formula>
    </cfRule>
  </conditionalFormatting>
  <conditionalFormatting sqref="Y818">
    <cfRule type="notContainsBlanks" dxfId="5" priority="15414">
      <formula>LEN(TRIM(Y818))&gt;0</formula>
    </cfRule>
  </conditionalFormatting>
  <conditionalFormatting sqref="Z818">
    <cfRule type="notContainsBlanks" dxfId="6" priority="15284">
      <formula>LEN(TRIM(Z818))&gt;0</formula>
    </cfRule>
  </conditionalFormatting>
  <conditionalFormatting sqref="AB818">
    <cfRule type="cellIs" dxfId="7" priority="15152" operator="notEqual">
      <formula>0</formula>
    </cfRule>
  </conditionalFormatting>
  <conditionalFormatting sqref="Q819">
    <cfRule type="notContainsBlanks" dxfId="1" priority="15908">
      <formula>LEN(TRIM(Q819))&gt;0</formula>
    </cfRule>
  </conditionalFormatting>
  <conditionalFormatting sqref="R819">
    <cfRule type="notContainsBlanks" dxfId="2" priority="15778">
      <formula>LEN(TRIM(R819))&gt;0</formula>
    </cfRule>
  </conditionalFormatting>
  <conditionalFormatting sqref="S819">
    <cfRule type="notContainsBlanks" dxfId="3" priority="14996">
      <formula>LEN(TRIM(S819))&gt;0</formula>
    </cfRule>
  </conditionalFormatting>
  <conditionalFormatting sqref="U819">
    <cfRule type="notContainsBlanks" dxfId="4" priority="14866">
      <formula>LEN(TRIM(U819))&gt;0</formula>
    </cfRule>
  </conditionalFormatting>
  <conditionalFormatting sqref="W819">
    <cfRule type="notContainsBlanks" dxfId="0" priority="15518">
      <formula>LEN(TRIM(W819))&gt;0</formula>
    </cfRule>
  </conditionalFormatting>
  <conditionalFormatting sqref="Y819">
    <cfRule type="notContainsBlanks" dxfId="5" priority="15388">
      <formula>LEN(TRIM(Y819))&gt;0</formula>
    </cfRule>
  </conditionalFormatting>
  <conditionalFormatting sqref="Z819">
    <cfRule type="notContainsBlanks" dxfId="6" priority="15258">
      <formula>LEN(TRIM(Z819))&gt;0</formula>
    </cfRule>
  </conditionalFormatting>
  <conditionalFormatting sqref="AB819">
    <cfRule type="cellIs" dxfId="7" priority="15126" operator="notEqual">
      <formula>0</formula>
    </cfRule>
  </conditionalFormatting>
  <conditionalFormatting sqref="Q820">
    <cfRule type="notContainsBlanks" dxfId="1" priority="15882">
      <formula>LEN(TRIM(Q820))&gt;0</formula>
    </cfRule>
  </conditionalFormatting>
  <conditionalFormatting sqref="R820">
    <cfRule type="notContainsBlanks" dxfId="2" priority="15752">
      <formula>LEN(TRIM(R820))&gt;0</formula>
    </cfRule>
  </conditionalFormatting>
  <conditionalFormatting sqref="S820">
    <cfRule type="notContainsBlanks" dxfId="3" priority="14970">
      <formula>LEN(TRIM(S820))&gt;0</formula>
    </cfRule>
  </conditionalFormatting>
  <conditionalFormatting sqref="U820">
    <cfRule type="notContainsBlanks" dxfId="4" priority="14840">
      <formula>LEN(TRIM(U820))&gt;0</formula>
    </cfRule>
  </conditionalFormatting>
  <conditionalFormatting sqref="W820">
    <cfRule type="notContainsBlanks" dxfId="0" priority="15492">
      <formula>LEN(TRIM(W820))&gt;0</formula>
    </cfRule>
  </conditionalFormatting>
  <conditionalFormatting sqref="Y820">
    <cfRule type="notContainsBlanks" dxfId="5" priority="15362">
      <formula>LEN(TRIM(Y820))&gt;0</formula>
    </cfRule>
  </conditionalFormatting>
  <conditionalFormatting sqref="Z820">
    <cfRule type="notContainsBlanks" dxfId="6" priority="15232">
      <formula>LEN(TRIM(Z820))&gt;0</formula>
    </cfRule>
  </conditionalFormatting>
  <conditionalFormatting sqref="AB820">
    <cfRule type="cellIs" dxfId="7" priority="15100" operator="notEqual">
      <formula>0</formula>
    </cfRule>
  </conditionalFormatting>
  <conditionalFormatting sqref="Q821">
    <cfRule type="notContainsBlanks" dxfId="1" priority="15856">
      <formula>LEN(TRIM(Q821))&gt;0</formula>
    </cfRule>
  </conditionalFormatting>
  <conditionalFormatting sqref="R821">
    <cfRule type="notContainsBlanks" dxfId="2" priority="15726">
      <formula>LEN(TRIM(R821))&gt;0</formula>
    </cfRule>
  </conditionalFormatting>
  <conditionalFormatting sqref="S821">
    <cfRule type="notContainsBlanks" dxfId="3" priority="14944">
      <formula>LEN(TRIM(S821))&gt;0</formula>
    </cfRule>
  </conditionalFormatting>
  <conditionalFormatting sqref="U821">
    <cfRule type="notContainsBlanks" dxfId="4" priority="14814">
      <formula>LEN(TRIM(U821))&gt;0</formula>
    </cfRule>
  </conditionalFormatting>
  <conditionalFormatting sqref="W821">
    <cfRule type="notContainsBlanks" dxfId="0" priority="15466">
      <formula>LEN(TRIM(W821))&gt;0</formula>
    </cfRule>
  </conditionalFormatting>
  <conditionalFormatting sqref="Y821">
    <cfRule type="notContainsBlanks" dxfId="5" priority="15336">
      <formula>LEN(TRIM(Y821))&gt;0</formula>
    </cfRule>
  </conditionalFormatting>
  <conditionalFormatting sqref="Z821">
    <cfRule type="notContainsBlanks" dxfId="6" priority="15206">
      <formula>LEN(TRIM(Z821))&gt;0</formula>
    </cfRule>
  </conditionalFormatting>
  <conditionalFormatting sqref="AB821">
    <cfRule type="cellIs" dxfId="7" priority="15074" operator="notEqual">
      <formula>0</formula>
    </cfRule>
  </conditionalFormatting>
  <conditionalFormatting sqref="Q822">
    <cfRule type="notContainsBlanks" dxfId="1" priority="15830">
      <formula>LEN(TRIM(Q822))&gt;0</formula>
    </cfRule>
  </conditionalFormatting>
  <conditionalFormatting sqref="R822">
    <cfRule type="notContainsBlanks" dxfId="2" priority="15700">
      <formula>LEN(TRIM(R822))&gt;0</formula>
    </cfRule>
  </conditionalFormatting>
  <conditionalFormatting sqref="S822">
    <cfRule type="notContainsBlanks" dxfId="3" priority="14918">
      <formula>LEN(TRIM(S822))&gt;0</formula>
    </cfRule>
  </conditionalFormatting>
  <conditionalFormatting sqref="U822">
    <cfRule type="notContainsBlanks" dxfId="4" priority="14788">
      <formula>LEN(TRIM(U822))&gt;0</formula>
    </cfRule>
  </conditionalFormatting>
  <conditionalFormatting sqref="W822">
    <cfRule type="notContainsBlanks" dxfId="0" priority="15440">
      <formula>LEN(TRIM(W822))&gt;0</formula>
    </cfRule>
  </conditionalFormatting>
  <conditionalFormatting sqref="Y822">
    <cfRule type="notContainsBlanks" dxfId="5" priority="15310">
      <formula>LEN(TRIM(Y822))&gt;0</formula>
    </cfRule>
  </conditionalFormatting>
  <conditionalFormatting sqref="Z822">
    <cfRule type="notContainsBlanks" dxfId="6" priority="15180">
      <formula>LEN(TRIM(Z822))&gt;0</formula>
    </cfRule>
  </conditionalFormatting>
  <conditionalFormatting sqref="AB822">
    <cfRule type="cellIs" dxfId="7" priority="15048" operator="notEqual">
      <formula>0</formula>
    </cfRule>
  </conditionalFormatting>
  <conditionalFormatting sqref="Q825">
    <cfRule type="notContainsBlanks" dxfId="1" priority="14762">
      <formula>LEN(TRIM(Q825))&gt;0</formula>
    </cfRule>
  </conditionalFormatting>
  <conditionalFormatting sqref="R825">
    <cfRule type="notContainsBlanks" dxfId="2" priority="14685">
      <formula>LEN(TRIM(R825))&gt;0</formula>
    </cfRule>
  </conditionalFormatting>
  <conditionalFormatting sqref="S825">
    <cfRule type="notContainsBlanks" dxfId="3" priority="14211">
      <formula>LEN(TRIM(S825))&gt;0</formula>
    </cfRule>
  </conditionalFormatting>
  <conditionalFormatting sqref="U825">
    <cfRule type="notContainsBlanks" dxfId="4" priority="14133">
      <formula>LEN(TRIM(U825))&gt;0</formula>
    </cfRule>
  </conditionalFormatting>
  <conditionalFormatting sqref="W825">
    <cfRule type="notContainsBlanks" dxfId="0" priority="14529">
      <formula>LEN(TRIM(W825))&gt;0</formula>
    </cfRule>
  </conditionalFormatting>
  <conditionalFormatting sqref="Y825">
    <cfRule type="notContainsBlanks" dxfId="5" priority="14451">
      <formula>LEN(TRIM(Y825))&gt;0</formula>
    </cfRule>
  </conditionalFormatting>
  <conditionalFormatting sqref="Z825">
    <cfRule type="notContainsBlanks" dxfId="6" priority="14373">
      <formula>LEN(TRIM(Z825))&gt;0</formula>
    </cfRule>
  </conditionalFormatting>
  <conditionalFormatting sqref="AB825">
    <cfRule type="cellIs" dxfId="7" priority="14289" operator="notEqual">
      <formula>0</formula>
    </cfRule>
  </conditionalFormatting>
  <conditionalFormatting sqref="Q826">
    <cfRule type="notContainsBlanks" dxfId="1" priority="14736">
      <formula>LEN(TRIM(Q826))&gt;0</formula>
    </cfRule>
  </conditionalFormatting>
  <conditionalFormatting sqref="R826">
    <cfRule type="notContainsBlanks" dxfId="2" priority="14659">
      <formula>LEN(TRIM(R826))&gt;0</formula>
    </cfRule>
  </conditionalFormatting>
  <conditionalFormatting sqref="S826">
    <cfRule type="notContainsBlanks" dxfId="3" priority="14185">
      <formula>LEN(TRIM(S826))&gt;0</formula>
    </cfRule>
  </conditionalFormatting>
  <conditionalFormatting sqref="U826">
    <cfRule type="notContainsBlanks" dxfId="4" priority="14107">
      <formula>LEN(TRIM(U826))&gt;0</formula>
    </cfRule>
  </conditionalFormatting>
  <conditionalFormatting sqref="W826">
    <cfRule type="notContainsBlanks" dxfId="0" priority="14503">
      <formula>LEN(TRIM(W826))&gt;0</formula>
    </cfRule>
  </conditionalFormatting>
  <conditionalFormatting sqref="Y826">
    <cfRule type="notContainsBlanks" dxfId="5" priority="14425">
      <formula>LEN(TRIM(Y826))&gt;0</formula>
    </cfRule>
  </conditionalFormatting>
  <conditionalFormatting sqref="Z826">
    <cfRule type="notContainsBlanks" dxfId="6" priority="14347">
      <formula>LEN(TRIM(Z826))&gt;0</formula>
    </cfRule>
  </conditionalFormatting>
  <conditionalFormatting sqref="AB826">
    <cfRule type="cellIs" dxfId="7" priority="14263" operator="notEqual">
      <formula>0</formula>
    </cfRule>
  </conditionalFormatting>
  <conditionalFormatting sqref="Q827">
    <cfRule type="notContainsBlanks" dxfId="1" priority="14710">
      <formula>LEN(TRIM(Q827))&gt;0</formula>
    </cfRule>
  </conditionalFormatting>
  <conditionalFormatting sqref="R827">
    <cfRule type="notContainsBlanks" dxfId="2" priority="14633">
      <formula>LEN(TRIM(R827))&gt;0</formula>
    </cfRule>
  </conditionalFormatting>
  <conditionalFormatting sqref="S827">
    <cfRule type="notContainsBlanks" dxfId="3" priority="14159">
      <formula>LEN(TRIM(S827))&gt;0</formula>
    </cfRule>
  </conditionalFormatting>
  <conditionalFormatting sqref="U827">
    <cfRule type="notContainsBlanks" dxfId="4" priority="14081">
      <formula>LEN(TRIM(U827))&gt;0</formula>
    </cfRule>
  </conditionalFormatting>
  <conditionalFormatting sqref="W827">
    <cfRule type="notContainsBlanks" dxfId="0" priority="14477">
      <formula>LEN(TRIM(W827))&gt;0</formula>
    </cfRule>
  </conditionalFormatting>
  <conditionalFormatting sqref="Y827">
    <cfRule type="notContainsBlanks" dxfId="5" priority="14399">
      <formula>LEN(TRIM(Y827))&gt;0</formula>
    </cfRule>
  </conditionalFormatting>
  <conditionalFormatting sqref="Z827">
    <cfRule type="notContainsBlanks" dxfId="6" priority="14321">
      <formula>LEN(TRIM(Z827))&gt;0</formula>
    </cfRule>
  </conditionalFormatting>
  <conditionalFormatting sqref="AB827">
    <cfRule type="cellIs" dxfId="7" priority="14237" operator="notEqual">
      <formula>0</formula>
    </cfRule>
  </conditionalFormatting>
  <conditionalFormatting sqref="Q828">
    <cfRule type="notContainsBlanks" dxfId="1" priority="19049">
      <formula>LEN(TRIM(Q828))&gt;0</formula>
    </cfRule>
  </conditionalFormatting>
  <conditionalFormatting sqref="W828">
    <cfRule type="notContainsBlanks" dxfId="0" priority="19127">
      <formula>LEN(TRIM(W828))&gt;0</formula>
    </cfRule>
  </conditionalFormatting>
  <conditionalFormatting sqref="Y828">
    <cfRule type="notContainsBlanks" dxfId="5" priority="19101">
      <formula>LEN(TRIM(Y828))&gt;0</formula>
    </cfRule>
  </conditionalFormatting>
  <conditionalFormatting sqref="Z828">
    <cfRule type="notContainsBlanks" dxfId="6" priority="19075">
      <formula>LEN(TRIM(Z828))&gt;0</formula>
    </cfRule>
  </conditionalFormatting>
  <conditionalFormatting sqref="AA828">
    <cfRule type="cellIs" dxfId="8" priority="18997" operator="equal">
      <formula>2</formula>
    </cfRule>
    <cfRule type="cellIs" dxfId="8" priority="18971" operator="equal">
      <formula>4</formula>
    </cfRule>
  </conditionalFormatting>
  <conditionalFormatting sqref="W830">
    <cfRule type="notContainsBlanks" dxfId="0" priority="19312">
      <formula>LEN(TRIM(W830))&gt;0</formula>
    </cfRule>
  </conditionalFormatting>
  <conditionalFormatting sqref="Q833">
    <cfRule type="notContainsBlanks" dxfId="1" priority="18866">
      <formula>LEN(TRIM(Q833))&gt;0</formula>
    </cfRule>
  </conditionalFormatting>
  <conditionalFormatting sqref="R833">
    <cfRule type="notContainsBlanks" dxfId="2" priority="18788">
      <formula>LEN(TRIM(R833))&gt;0</formula>
    </cfRule>
  </conditionalFormatting>
  <conditionalFormatting sqref="S833">
    <cfRule type="notContainsBlanks" dxfId="3" priority="18342">
      <formula>LEN(TRIM(S833))&gt;0</formula>
    </cfRule>
  </conditionalFormatting>
  <conditionalFormatting sqref="U833">
    <cfRule type="notContainsBlanks" dxfId="4" priority="18264">
      <formula>LEN(TRIM(U833))&gt;0</formula>
    </cfRule>
  </conditionalFormatting>
  <conditionalFormatting sqref="W833">
    <cfRule type="notContainsBlanks" dxfId="0" priority="18632">
      <formula>LEN(TRIM(W833))&gt;0</formula>
    </cfRule>
  </conditionalFormatting>
  <conditionalFormatting sqref="Y833">
    <cfRule type="notContainsBlanks" dxfId="5" priority="18554">
      <formula>LEN(TRIM(Y833))&gt;0</formula>
    </cfRule>
  </conditionalFormatting>
  <conditionalFormatting sqref="Z833">
    <cfRule type="notContainsBlanks" dxfId="6" priority="18476">
      <formula>LEN(TRIM(Z833))&gt;0</formula>
    </cfRule>
  </conditionalFormatting>
  <conditionalFormatting sqref="AB833">
    <cfRule type="cellIs" dxfId="7" priority="18394" operator="notEqual">
      <formula>0</formula>
    </cfRule>
  </conditionalFormatting>
  <conditionalFormatting sqref="Q834">
    <cfRule type="notContainsBlanks" dxfId="1" priority="18840">
      <formula>LEN(TRIM(Q834))&gt;0</formula>
    </cfRule>
  </conditionalFormatting>
  <conditionalFormatting sqref="R834">
    <cfRule type="notContainsBlanks" dxfId="2" priority="18762">
      <formula>LEN(TRIM(R834))&gt;0</formula>
    </cfRule>
  </conditionalFormatting>
  <conditionalFormatting sqref="S834">
    <cfRule type="notContainsBlanks" dxfId="3" priority="18316">
      <formula>LEN(TRIM(S834))&gt;0</formula>
    </cfRule>
  </conditionalFormatting>
  <conditionalFormatting sqref="U834">
    <cfRule type="notContainsBlanks" dxfId="4" priority="18238">
      <formula>LEN(TRIM(U834))&gt;0</formula>
    </cfRule>
  </conditionalFormatting>
  <conditionalFormatting sqref="W834">
    <cfRule type="notContainsBlanks" dxfId="0" priority="18606">
      <formula>LEN(TRIM(W834))&gt;0</formula>
    </cfRule>
  </conditionalFormatting>
  <conditionalFormatting sqref="Y834">
    <cfRule type="notContainsBlanks" dxfId="5" priority="18528">
      <formula>LEN(TRIM(Y834))&gt;0</formula>
    </cfRule>
  </conditionalFormatting>
  <conditionalFormatting sqref="Z834">
    <cfRule type="notContainsBlanks" dxfId="6" priority="18450">
      <formula>LEN(TRIM(Z834))&gt;0</formula>
    </cfRule>
  </conditionalFormatting>
  <conditionalFormatting sqref="Q835">
    <cfRule type="notContainsBlanks" dxfId="1" priority="18814">
      <formula>LEN(TRIM(Q835))&gt;0</formula>
    </cfRule>
  </conditionalFormatting>
  <conditionalFormatting sqref="R835">
    <cfRule type="notContainsBlanks" dxfId="2" priority="18736">
      <formula>LEN(TRIM(R835))&gt;0</formula>
    </cfRule>
  </conditionalFormatting>
  <conditionalFormatting sqref="S835">
    <cfRule type="notContainsBlanks" dxfId="3" priority="18290">
      <formula>LEN(TRIM(S835))&gt;0</formula>
    </cfRule>
  </conditionalFormatting>
  <conditionalFormatting sqref="U835">
    <cfRule type="notContainsBlanks" dxfId="4" priority="18212">
      <formula>LEN(TRIM(U835))&gt;0</formula>
    </cfRule>
  </conditionalFormatting>
  <conditionalFormatting sqref="W835">
    <cfRule type="notContainsBlanks" dxfId="0" priority="18580">
      <formula>LEN(TRIM(W835))&gt;0</formula>
    </cfRule>
  </conditionalFormatting>
  <conditionalFormatting sqref="Y835">
    <cfRule type="notContainsBlanks" dxfId="5" priority="18502">
      <formula>LEN(TRIM(Y835))&gt;0</formula>
    </cfRule>
  </conditionalFormatting>
  <conditionalFormatting sqref="Z835">
    <cfRule type="notContainsBlanks" dxfId="6" priority="18424">
      <formula>LEN(TRIM(Z835))&gt;0</formula>
    </cfRule>
  </conditionalFormatting>
  <conditionalFormatting sqref="AB835">
    <cfRule type="cellIs" dxfId="7" priority="18368" operator="notEqual">
      <formula>0</formula>
    </cfRule>
  </conditionalFormatting>
  <conditionalFormatting sqref="Q837">
    <cfRule type="notContainsBlanks" dxfId="1" priority="18186">
      <formula>LEN(TRIM(Q837))&gt;0</formula>
    </cfRule>
  </conditionalFormatting>
  <conditionalFormatting sqref="R837">
    <cfRule type="notContainsBlanks" dxfId="2" priority="18057">
      <formula>LEN(TRIM(R837))&gt;0</formula>
    </cfRule>
  </conditionalFormatting>
  <conditionalFormatting sqref="S837">
    <cfRule type="notContainsBlanks" dxfId="3" priority="17286">
      <formula>LEN(TRIM(S837))&gt;0</formula>
    </cfRule>
  </conditionalFormatting>
  <conditionalFormatting sqref="U837">
    <cfRule type="notContainsBlanks" dxfId="4" priority="17156">
      <formula>LEN(TRIM(U837))&gt;0</formula>
    </cfRule>
  </conditionalFormatting>
  <conditionalFormatting sqref="W837">
    <cfRule type="notContainsBlanks" dxfId="0" priority="17797">
      <formula>LEN(TRIM(W837))&gt;0</formula>
    </cfRule>
  </conditionalFormatting>
  <conditionalFormatting sqref="Y837">
    <cfRule type="notContainsBlanks" dxfId="5" priority="17667">
      <formula>LEN(TRIM(Y837))&gt;0</formula>
    </cfRule>
  </conditionalFormatting>
  <conditionalFormatting sqref="Z837">
    <cfRule type="notContainsBlanks" dxfId="6" priority="17537">
      <formula>LEN(TRIM(Z837))&gt;0</formula>
    </cfRule>
  </conditionalFormatting>
  <conditionalFormatting sqref="AB837">
    <cfRule type="cellIs" dxfId="7" priority="17415" operator="notEqual">
      <formula>0</formula>
    </cfRule>
  </conditionalFormatting>
  <conditionalFormatting sqref="Q838">
    <cfRule type="notContainsBlanks" dxfId="1" priority="18160">
      <formula>LEN(TRIM(Q838))&gt;0</formula>
    </cfRule>
  </conditionalFormatting>
  <conditionalFormatting sqref="R838">
    <cfRule type="notContainsBlanks" dxfId="2" priority="18031">
      <formula>LEN(TRIM(R838))&gt;0</formula>
    </cfRule>
  </conditionalFormatting>
  <conditionalFormatting sqref="S838">
    <cfRule type="notContainsBlanks" dxfId="3" priority="17260">
      <formula>LEN(TRIM(S838))&gt;0</formula>
    </cfRule>
  </conditionalFormatting>
  <conditionalFormatting sqref="U838">
    <cfRule type="notContainsBlanks" dxfId="4" priority="17130">
      <formula>LEN(TRIM(U838))&gt;0</formula>
    </cfRule>
  </conditionalFormatting>
  <conditionalFormatting sqref="W838">
    <cfRule type="notContainsBlanks" dxfId="0" priority="17771">
      <formula>LEN(TRIM(W838))&gt;0</formula>
    </cfRule>
  </conditionalFormatting>
  <conditionalFormatting sqref="Y838">
    <cfRule type="notContainsBlanks" dxfId="5" priority="17641">
      <formula>LEN(TRIM(Y838))&gt;0</formula>
    </cfRule>
  </conditionalFormatting>
  <conditionalFormatting sqref="Z838">
    <cfRule type="notContainsBlanks" dxfId="6" priority="17511">
      <formula>LEN(TRIM(Z838))&gt;0</formula>
    </cfRule>
  </conditionalFormatting>
  <conditionalFormatting sqref="AB838">
    <cfRule type="cellIs" dxfId="7" priority="17390" operator="notEqual">
      <formula>0</formula>
    </cfRule>
  </conditionalFormatting>
  <conditionalFormatting sqref="Q839">
    <cfRule type="notContainsBlanks" dxfId="1" priority="18134">
      <formula>LEN(TRIM(Q839))&gt;0</formula>
    </cfRule>
  </conditionalFormatting>
  <conditionalFormatting sqref="R839">
    <cfRule type="notContainsBlanks" dxfId="2" priority="18005">
      <formula>LEN(TRIM(R839))&gt;0</formula>
    </cfRule>
  </conditionalFormatting>
  <conditionalFormatting sqref="S839">
    <cfRule type="notContainsBlanks" dxfId="3" priority="17234">
      <formula>LEN(TRIM(S839))&gt;0</formula>
    </cfRule>
  </conditionalFormatting>
  <conditionalFormatting sqref="U839">
    <cfRule type="notContainsBlanks" dxfId="4" priority="17104">
      <formula>LEN(TRIM(U839))&gt;0</formula>
    </cfRule>
  </conditionalFormatting>
  <conditionalFormatting sqref="W839">
    <cfRule type="notContainsBlanks" dxfId="0" priority="17745">
      <formula>LEN(TRIM(W839))&gt;0</formula>
    </cfRule>
  </conditionalFormatting>
  <conditionalFormatting sqref="Y839">
    <cfRule type="notContainsBlanks" dxfId="5" priority="17615">
      <formula>LEN(TRIM(Y839))&gt;0</formula>
    </cfRule>
  </conditionalFormatting>
  <conditionalFormatting sqref="Z839">
    <cfRule type="notContainsBlanks" dxfId="6" priority="17485">
      <formula>LEN(TRIM(Z839))&gt;0</formula>
    </cfRule>
  </conditionalFormatting>
  <conditionalFormatting sqref="AB839">
    <cfRule type="cellIs" dxfId="7" priority="17364" operator="notEqual">
      <formula>0</formula>
    </cfRule>
  </conditionalFormatting>
  <conditionalFormatting sqref="Q840">
    <cfRule type="notContainsBlanks" dxfId="1" priority="18108">
      <formula>LEN(TRIM(Q840))&gt;0</formula>
    </cfRule>
  </conditionalFormatting>
  <conditionalFormatting sqref="R840">
    <cfRule type="notContainsBlanks" dxfId="2" priority="17979">
      <formula>LEN(TRIM(R840))&gt;0</formula>
    </cfRule>
  </conditionalFormatting>
  <conditionalFormatting sqref="S840">
    <cfRule type="notContainsBlanks" dxfId="3" priority="17208">
      <formula>LEN(TRIM(S840))&gt;0</formula>
    </cfRule>
  </conditionalFormatting>
  <conditionalFormatting sqref="U840">
    <cfRule type="notContainsBlanks" dxfId="4" priority="17078">
      <formula>LEN(TRIM(U840))&gt;0</formula>
    </cfRule>
  </conditionalFormatting>
  <conditionalFormatting sqref="W840">
    <cfRule type="notContainsBlanks" dxfId="0" priority="17719">
      <formula>LEN(TRIM(W840))&gt;0</formula>
    </cfRule>
  </conditionalFormatting>
  <conditionalFormatting sqref="Y840">
    <cfRule type="notContainsBlanks" dxfId="5" priority="17589">
      <formula>LEN(TRIM(Y840))&gt;0</formula>
    </cfRule>
  </conditionalFormatting>
  <conditionalFormatting sqref="Z840">
    <cfRule type="notContainsBlanks" dxfId="6" priority="17459">
      <formula>LEN(TRIM(Z840))&gt;0</formula>
    </cfRule>
  </conditionalFormatting>
  <conditionalFormatting sqref="AB840">
    <cfRule type="cellIs" dxfId="7" priority="17338" operator="notEqual">
      <formula>0</formula>
    </cfRule>
  </conditionalFormatting>
  <conditionalFormatting sqref="Q841">
    <cfRule type="notContainsBlanks" dxfId="1" priority="18083">
      <formula>LEN(TRIM(Q841))&gt;0</formula>
    </cfRule>
  </conditionalFormatting>
  <conditionalFormatting sqref="R841">
    <cfRule type="notContainsBlanks" dxfId="2" priority="17953">
      <formula>LEN(TRIM(R841))&gt;0</formula>
    </cfRule>
  </conditionalFormatting>
  <conditionalFormatting sqref="S841">
    <cfRule type="notContainsBlanks" dxfId="3" priority="17182">
      <formula>LEN(TRIM(S841))&gt;0</formula>
    </cfRule>
  </conditionalFormatting>
  <conditionalFormatting sqref="U841">
    <cfRule type="notContainsBlanks" dxfId="4" priority="17052">
      <formula>LEN(TRIM(U841))&gt;0</formula>
    </cfRule>
  </conditionalFormatting>
  <conditionalFormatting sqref="W841">
    <cfRule type="notContainsBlanks" dxfId="0" priority="17693">
      <formula>LEN(TRIM(W841))&gt;0</formula>
    </cfRule>
  </conditionalFormatting>
  <conditionalFormatting sqref="Y841">
    <cfRule type="notContainsBlanks" dxfId="5" priority="17563">
      <formula>LEN(TRIM(Y841))&gt;0</formula>
    </cfRule>
  </conditionalFormatting>
  <conditionalFormatting sqref="Z841">
    <cfRule type="notContainsBlanks" dxfId="6" priority="17433">
      <formula>LEN(TRIM(Z841))&gt;0</formula>
    </cfRule>
  </conditionalFormatting>
  <conditionalFormatting sqref="AB841">
    <cfRule type="cellIs" dxfId="7" priority="17312" operator="notEqual">
      <formula>0</formula>
    </cfRule>
  </conditionalFormatting>
  <conditionalFormatting sqref="Q844">
    <cfRule type="notContainsBlanks" dxfId="1" priority="17026">
      <formula>LEN(TRIM(Q844))&gt;0</formula>
    </cfRule>
  </conditionalFormatting>
  <conditionalFormatting sqref="R844">
    <cfRule type="notContainsBlanks" dxfId="2" priority="17000">
      <formula>LEN(TRIM(R844))&gt;0</formula>
    </cfRule>
  </conditionalFormatting>
  <conditionalFormatting sqref="S844">
    <cfRule type="notContainsBlanks" dxfId="3" priority="16842">
      <formula>LEN(TRIM(S844))&gt;0</formula>
    </cfRule>
  </conditionalFormatting>
  <conditionalFormatting sqref="U844">
    <cfRule type="notContainsBlanks" dxfId="4" priority="16816">
      <formula>LEN(TRIM(U844))&gt;0</formula>
    </cfRule>
  </conditionalFormatting>
  <conditionalFormatting sqref="W844">
    <cfRule type="notContainsBlanks" dxfId="0" priority="16948">
      <formula>LEN(TRIM(W844))&gt;0</formula>
    </cfRule>
  </conditionalFormatting>
  <conditionalFormatting sqref="Y844">
    <cfRule type="notContainsBlanks" dxfId="5" priority="16922">
      <formula>LEN(TRIM(Y844))&gt;0</formula>
    </cfRule>
  </conditionalFormatting>
  <conditionalFormatting sqref="Z844">
    <cfRule type="notContainsBlanks" dxfId="6" priority="16896">
      <formula>LEN(TRIM(Z844))&gt;0</formula>
    </cfRule>
  </conditionalFormatting>
  <conditionalFormatting sqref="AB844">
    <cfRule type="cellIs" dxfId="7" priority="16868" operator="notEqual">
      <formula>0</formula>
    </cfRule>
  </conditionalFormatting>
  <conditionalFormatting sqref="Q846">
    <cfRule type="notContainsBlanks" dxfId="1" priority="16790">
      <formula>LEN(TRIM(Q846))&gt;0</formula>
    </cfRule>
  </conditionalFormatting>
  <conditionalFormatting sqref="R846">
    <cfRule type="notContainsBlanks" dxfId="2" priority="16686">
      <formula>LEN(TRIM(R846))&gt;0</formula>
    </cfRule>
  </conditionalFormatting>
  <conditionalFormatting sqref="S846">
    <cfRule type="notContainsBlanks" dxfId="3" priority="16140">
      <formula>LEN(TRIM(S846))&gt;0</formula>
    </cfRule>
  </conditionalFormatting>
  <conditionalFormatting sqref="U846">
    <cfRule type="notContainsBlanks" dxfId="4" priority="16036">
      <formula>LEN(TRIM(U846))&gt;0</formula>
    </cfRule>
  </conditionalFormatting>
  <conditionalFormatting sqref="W846">
    <cfRule type="notContainsBlanks" dxfId="0" priority="16478">
      <formula>LEN(TRIM(W846))&gt;0</formula>
    </cfRule>
  </conditionalFormatting>
  <conditionalFormatting sqref="Y846">
    <cfRule type="notContainsBlanks" dxfId="5" priority="16374">
      <formula>LEN(TRIM(Y846))&gt;0</formula>
    </cfRule>
  </conditionalFormatting>
  <conditionalFormatting sqref="Z846">
    <cfRule type="notContainsBlanks" dxfId="6" priority="16270">
      <formula>LEN(TRIM(Z846))&gt;0</formula>
    </cfRule>
  </conditionalFormatting>
  <conditionalFormatting sqref="Q847">
    <cfRule type="notContainsBlanks" dxfId="1" priority="16764">
      <formula>LEN(TRIM(Q847))&gt;0</formula>
    </cfRule>
  </conditionalFormatting>
  <conditionalFormatting sqref="R847">
    <cfRule type="notContainsBlanks" dxfId="2" priority="16660">
      <formula>LEN(TRIM(R847))&gt;0</formula>
    </cfRule>
  </conditionalFormatting>
  <conditionalFormatting sqref="S847">
    <cfRule type="notContainsBlanks" dxfId="3" priority="16114">
      <formula>LEN(TRIM(S847))&gt;0</formula>
    </cfRule>
  </conditionalFormatting>
  <conditionalFormatting sqref="U847">
    <cfRule type="notContainsBlanks" dxfId="4" priority="16010">
      <formula>LEN(TRIM(U847))&gt;0</formula>
    </cfRule>
  </conditionalFormatting>
  <conditionalFormatting sqref="W847">
    <cfRule type="notContainsBlanks" dxfId="0" priority="16452">
      <formula>LEN(TRIM(W847))&gt;0</formula>
    </cfRule>
  </conditionalFormatting>
  <conditionalFormatting sqref="Y847">
    <cfRule type="notContainsBlanks" dxfId="5" priority="16348">
      <formula>LEN(TRIM(Y847))&gt;0</formula>
    </cfRule>
  </conditionalFormatting>
  <conditionalFormatting sqref="Z847">
    <cfRule type="notContainsBlanks" dxfId="6" priority="16244">
      <formula>LEN(TRIM(Z847))&gt;0</formula>
    </cfRule>
  </conditionalFormatting>
  <conditionalFormatting sqref="Q848">
    <cfRule type="notContainsBlanks" dxfId="1" priority="16738">
      <formula>LEN(TRIM(Q848))&gt;0</formula>
    </cfRule>
  </conditionalFormatting>
  <conditionalFormatting sqref="R848">
    <cfRule type="notContainsBlanks" dxfId="2" priority="16634">
      <formula>LEN(TRIM(R848))&gt;0</formula>
    </cfRule>
  </conditionalFormatting>
  <conditionalFormatting sqref="S848">
    <cfRule type="notContainsBlanks" dxfId="3" priority="16088">
      <formula>LEN(TRIM(S848))&gt;0</formula>
    </cfRule>
  </conditionalFormatting>
  <conditionalFormatting sqref="U848">
    <cfRule type="notContainsBlanks" dxfId="4" priority="15985">
      <formula>LEN(TRIM(U848))&gt;0</formula>
    </cfRule>
  </conditionalFormatting>
  <conditionalFormatting sqref="W848">
    <cfRule type="notContainsBlanks" dxfId="0" priority="16426">
      <formula>LEN(TRIM(W848))&gt;0</formula>
    </cfRule>
  </conditionalFormatting>
  <conditionalFormatting sqref="Y848">
    <cfRule type="notContainsBlanks" dxfId="5" priority="16322">
      <formula>LEN(TRIM(Y848))&gt;0</formula>
    </cfRule>
  </conditionalFormatting>
  <conditionalFormatting sqref="Z848">
    <cfRule type="notContainsBlanks" dxfId="6" priority="16218">
      <formula>LEN(TRIM(Z848))&gt;0</formula>
    </cfRule>
  </conditionalFormatting>
  <conditionalFormatting sqref="Q849">
    <cfRule type="notContainsBlanks" dxfId="1" priority="16712">
      <formula>LEN(TRIM(Q849))&gt;0</formula>
    </cfRule>
  </conditionalFormatting>
  <conditionalFormatting sqref="R849">
    <cfRule type="notContainsBlanks" dxfId="2" priority="16608">
      <formula>LEN(TRIM(R849))&gt;0</formula>
    </cfRule>
  </conditionalFormatting>
  <conditionalFormatting sqref="S849">
    <cfRule type="notContainsBlanks" dxfId="3" priority="16062">
      <formula>LEN(TRIM(S849))&gt;0</formula>
    </cfRule>
  </conditionalFormatting>
  <conditionalFormatting sqref="U849">
    <cfRule type="notContainsBlanks" dxfId="4" priority="15959">
      <formula>LEN(TRIM(U849))&gt;0</formula>
    </cfRule>
  </conditionalFormatting>
  <conditionalFormatting sqref="W849">
    <cfRule type="notContainsBlanks" dxfId="0" priority="16400">
      <formula>LEN(TRIM(W849))&gt;0</formula>
    </cfRule>
  </conditionalFormatting>
  <conditionalFormatting sqref="Y849">
    <cfRule type="notContainsBlanks" dxfId="5" priority="16296">
      <formula>LEN(TRIM(Y849))&gt;0</formula>
    </cfRule>
  </conditionalFormatting>
  <conditionalFormatting sqref="Z849">
    <cfRule type="notContainsBlanks" dxfId="6" priority="16192">
      <formula>LEN(TRIM(Z849))&gt;0</formula>
    </cfRule>
  </conditionalFormatting>
  <conditionalFormatting sqref="AB849">
    <cfRule type="cellIs" dxfId="7" priority="16166" operator="notEqual">
      <formula>0</formula>
    </cfRule>
  </conditionalFormatting>
  <conditionalFormatting sqref="Q851">
    <cfRule type="notContainsBlanks" dxfId="1" priority="15933">
      <formula>LEN(TRIM(Q851))&gt;0</formula>
    </cfRule>
  </conditionalFormatting>
  <conditionalFormatting sqref="R851">
    <cfRule type="notContainsBlanks" dxfId="2" priority="15803">
      <formula>LEN(TRIM(R851))&gt;0</formula>
    </cfRule>
  </conditionalFormatting>
  <conditionalFormatting sqref="S851">
    <cfRule type="notContainsBlanks" dxfId="3" priority="15021">
      <formula>LEN(TRIM(S851))&gt;0</formula>
    </cfRule>
  </conditionalFormatting>
  <conditionalFormatting sqref="U851">
    <cfRule type="notContainsBlanks" dxfId="4" priority="14891">
      <formula>LEN(TRIM(U851))&gt;0</formula>
    </cfRule>
  </conditionalFormatting>
  <conditionalFormatting sqref="W851">
    <cfRule type="notContainsBlanks" dxfId="0" priority="15543">
      <formula>LEN(TRIM(W851))&gt;0</formula>
    </cfRule>
  </conditionalFormatting>
  <conditionalFormatting sqref="Y851">
    <cfRule type="notContainsBlanks" dxfId="5" priority="15413">
      <formula>LEN(TRIM(Y851))&gt;0</formula>
    </cfRule>
  </conditionalFormatting>
  <conditionalFormatting sqref="Z851">
    <cfRule type="notContainsBlanks" dxfId="6" priority="15283">
      <formula>LEN(TRIM(Z851))&gt;0</formula>
    </cfRule>
  </conditionalFormatting>
  <conditionalFormatting sqref="AB851">
    <cfRule type="cellIs" dxfId="7" priority="15151" operator="notEqual">
      <formula>0</formula>
    </cfRule>
  </conditionalFormatting>
  <conditionalFormatting sqref="Q852">
    <cfRule type="notContainsBlanks" dxfId="1" priority="15907">
      <formula>LEN(TRIM(Q852))&gt;0</formula>
    </cfRule>
  </conditionalFormatting>
  <conditionalFormatting sqref="R852">
    <cfRule type="notContainsBlanks" dxfId="2" priority="15777">
      <formula>LEN(TRIM(R852))&gt;0</formula>
    </cfRule>
  </conditionalFormatting>
  <conditionalFormatting sqref="S852">
    <cfRule type="notContainsBlanks" dxfId="3" priority="14995">
      <formula>LEN(TRIM(S852))&gt;0</formula>
    </cfRule>
  </conditionalFormatting>
  <conditionalFormatting sqref="U852">
    <cfRule type="notContainsBlanks" dxfId="4" priority="14865">
      <formula>LEN(TRIM(U852))&gt;0</formula>
    </cfRule>
  </conditionalFormatting>
  <conditionalFormatting sqref="W852">
    <cfRule type="notContainsBlanks" dxfId="0" priority="15517">
      <formula>LEN(TRIM(W852))&gt;0</formula>
    </cfRule>
  </conditionalFormatting>
  <conditionalFormatting sqref="Y852">
    <cfRule type="notContainsBlanks" dxfId="5" priority="15387">
      <formula>LEN(TRIM(Y852))&gt;0</formula>
    </cfRule>
  </conditionalFormatting>
  <conditionalFormatting sqref="Z852">
    <cfRule type="notContainsBlanks" dxfId="6" priority="15257">
      <formula>LEN(TRIM(Z852))&gt;0</formula>
    </cfRule>
  </conditionalFormatting>
  <conditionalFormatting sqref="AB852">
    <cfRule type="cellIs" dxfId="7" priority="15125" operator="notEqual">
      <formula>0</formula>
    </cfRule>
  </conditionalFormatting>
  <conditionalFormatting sqref="Q853">
    <cfRule type="notContainsBlanks" dxfId="1" priority="15881">
      <formula>LEN(TRIM(Q853))&gt;0</formula>
    </cfRule>
  </conditionalFormatting>
  <conditionalFormatting sqref="R853">
    <cfRule type="notContainsBlanks" dxfId="2" priority="15751">
      <formula>LEN(TRIM(R853))&gt;0</formula>
    </cfRule>
  </conditionalFormatting>
  <conditionalFormatting sqref="S853">
    <cfRule type="notContainsBlanks" dxfId="3" priority="14969">
      <formula>LEN(TRIM(S853))&gt;0</formula>
    </cfRule>
  </conditionalFormatting>
  <conditionalFormatting sqref="U853">
    <cfRule type="notContainsBlanks" dxfId="4" priority="14839">
      <formula>LEN(TRIM(U853))&gt;0</formula>
    </cfRule>
  </conditionalFormatting>
  <conditionalFormatting sqref="W853">
    <cfRule type="notContainsBlanks" dxfId="0" priority="15491">
      <formula>LEN(TRIM(W853))&gt;0</formula>
    </cfRule>
  </conditionalFormatting>
  <conditionalFormatting sqref="Y853">
    <cfRule type="notContainsBlanks" dxfId="5" priority="15361">
      <formula>LEN(TRIM(Y853))&gt;0</formula>
    </cfRule>
  </conditionalFormatting>
  <conditionalFormatting sqref="Z853">
    <cfRule type="notContainsBlanks" dxfId="6" priority="15231">
      <formula>LEN(TRIM(Z853))&gt;0</formula>
    </cfRule>
  </conditionalFormatting>
  <conditionalFormatting sqref="AB853">
    <cfRule type="cellIs" dxfId="7" priority="15099" operator="notEqual">
      <formula>0</formula>
    </cfRule>
  </conditionalFormatting>
  <conditionalFormatting sqref="Q854">
    <cfRule type="notContainsBlanks" dxfId="1" priority="15855">
      <formula>LEN(TRIM(Q854))&gt;0</formula>
    </cfRule>
  </conditionalFormatting>
  <conditionalFormatting sqref="R854">
    <cfRule type="notContainsBlanks" dxfId="2" priority="15725">
      <formula>LEN(TRIM(R854))&gt;0</formula>
    </cfRule>
  </conditionalFormatting>
  <conditionalFormatting sqref="S854">
    <cfRule type="notContainsBlanks" dxfId="3" priority="14943">
      <formula>LEN(TRIM(S854))&gt;0</formula>
    </cfRule>
  </conditionalFormatting>
  <conditionalFormatting sqref="U854">
    <cfRule type="notContainsBlanks" dxfId="4" priority="14813">
      <formula>LEN(TRIM(U854))&gt;0</formula>
    </cfRule>
  </conditionalFormatting>
  <conditionalFormatting sqref="W854">
    <cfRule type="notContainsBlanks" dxfId="0" priority="15465">
      <formula>LEN(TRIM(W854))&gt;0</formula>
    </cfRule>
  </conditionalFormatting>
  <conditionalFormatting sqref="Y854">
    <cfRule type="notContainsBlanks" dxfId="5" priority="15335">
      <formula>LEN(TRIM(Y854))&gt;0</formula>
    </cfRule>
  </conditionalFormatting>
  <conditionalFormatting sqref="Z854">
    <cfRule type="notContainsBlanks" dxfId="6" priority="15205">
      <formula>LEN(TRIM(Z854))&gt;0</formula>
    </cfRule>
  </conditionalFormatting>
  <conditionalFormatting sqref="AB854">
    <cfRule type="cellIs" dxfId="7" priority="15073" operator="notEqual">
      <formula>0</formula>
    </cfRule>
  </conditionalFormatting>
  <conditionalFormatting sqref="Q855">
    <cfRule type="notContainsBlanks" dxfId="1" priority="15829">
      <formula>LEN(TRIM(Q855))&gt;0</formula>
    </cfRule>
  </conditionalFormatting>
  <conditionalFormatting sqref="R855">
    <cfRule type="notContainsBlanks" dxfId="2" priority="15699">
      <formula>LEN(TRIM(R855))&gt;0</formula>
    </cfRule>
  </conditionalFormatting>
  <conditionalFormatting sqref="S855">
    <cfRule type="notContainsBlanks" dxfId="3" priority="14917">
      <formula>LEN(TRIM(S855))&gt;0</formula>
    </cfRule>
  </conditionalFormatting>
  <conditionalFormatting sqref="U855">
    <cfRule type="notContainsBlanks" dxfId="4" priority="14787">
      <formula>LEN(TRIM(U855))&gt;0</formula>
    </cfRule>
  </conditionalFormatting>
  <conditionalFormatting sqref="W855">
    <cfRule type="notContainsBlanks" dxfId="0" priority="15439">
      <formula>LEN(TRIM(W855))&gt;0</formula>
    </cfRule>
  </conditionalFormatting>
  <conditionalFormatting sqref="Y855">
    <cfRule type="notContainsBlanks" dxfId="5" priority="15309">
      <formula>LEN(TRIM(Y855))&gt;0</formula>
    </cfRule>
  </conditionalFormatting>
  <conditionalFormatting sqref="Z855">
    <cfRule type="notContainsBlanks" dxfId="6" priority="15179">
      <formula>LEN(TRIM(Z855))&gt;0</formula>
    </cfRule>
  </conditionalFormatting>
  <conditionalFormatting sqref="AB855">
    <cfRule type="cellIs" dxfId="7" priority="15047" operator="notEqual">
      <formula>0</formula>
    </cfRule>
  </conditionalFormatting>
  <conditionalFormatting sqref="Q858">
    <cfRule type="notContainsBlanks" dxfId="1" priority="14761">
      <formula>LEN(TRIM(Q858))&gt;0</formula>
    </cfRule>
  </conditionalFormatting>
  <conditionalFormatting sqref="R858">
    <cfRule type="notContainsBlanks" dxfId="2" priority="14684">
      <formula>LEN(TRIM(R858))&gt;0</formula>
    </cfRule>
  </conditionalFormatting>
  <conditionalFormatting sqref="S858">
    <cfRule type="notContainsBlanks" dxfId="3" priority="14210">
      <formula>LEN(TRIM(S858))&gt;0</formula>
    </cfRule>
  </conditionalFormatting>
  <conditionalFormatting sqref="U858">
    <cfRule type="notContainsBlanks" dxfId="4" priority="14132">
      <formula>LEN(TRIM(U858))&gt;0</formula>
    </cfRule>
  </conditionalFormatting>
  <conditionalFormatting sqref="W858">
    <cfRule type="notContainsBlanks" dxfId="0" priority="14528">
      <formula>LEN(TRIM(W858))&gt;0</formula>
    </cfRule>
  </conditionalFormatting>
  <conditionalFormatting sqref="Y858">
    <cfRule type="notContainsBlanks" dxfId="5" priority="14450">
      <formula>LEN(TRIM(Y858))&gt;0</formula>
    </cfRule>
  </conditionalFormatting>
  <conditionalFormatting sqref="Z858">
    <cfRule type="notContainsBlanks" dxfId="6" priority="14372">
      <formula>LEN(TRIM(Z858))&gt;0</formula>
    </cfRule>
  </conditionalFormatting>
  <conditionalFormatting sqref="AB858">
    <cfRule type="cellIs" dxfId="7" priority="14288" operator="notEqual">
      <formula>0</formula>
    </cfRule>
  </conditionalFormatting>
  <conditionalFormatting sqref="Q859">
    <cfRule type="notContainsBlanks" dxfId="1" priority="14735">
      <formula>LEN(TRIM(Q859))&gt;0</formula>
    </cfRule>
  </conditionalFormatting>
  <conditionalFormatting sqref="R859">
    <cfRule type="notContainsBlanks" dxfId="2" priority="14658">
      <formula>LEN(TRIM(R859))&gt;0</formula>
    </cfRule>
  </conditionalFormatting>
  <conditionalFormatting sqref="S859">
    <cfRule type="notContainsBlanks" dxfId="3" priority="14184">
      <formula>LEN(TRIM(S859))&gt;0</formula>
    </cfRule>
  </conditionalFormatting>
  <conditionalFormatting sqref="U859">
    <cfRule type="notContainsBlanks" dxfId="4" priority="14106">
      <formula>LEN(TRIM(U859))&gt;0</formula>
    </cfRule>
  </conditionalFormatting>
  <conditionalFormatting sqref="W859">
    <cfRule type="notContainsBlanks" dxfId="0" priority="14502">
      <formula>LEN(TRIM(W859))&gt;0</formula>
    </cfRule>
  </conditionalFormatting>
  <conditionalFormatting sqref="Y859">
    <cfRule type="notContainsBlanks" dxfId="5" priority="14424">
      <formula>LEN(TRIM(Y859))&gt;0</formula>
    </cfRule>
  </conditionalFormatting>
  <conditionalFormatting sqref="Z859">
    <cfRule type="notContainsBlanks" dxfId="6" priority="14346">
      <formula>LEN(TRIM(Z859))&gt;0</formula>
    </cfRule>
  </conditionalFormatting>
  <conditionalFormatting sqref="AB859">
    <cfRule type="cellIs" dxfId="7" priority="14262" operator="notEqual">
      <formula>0</formula>
    </cfRule>
  </conditionalFormatting>
  <conditionalFormatting sqref="Q860">
    <cfRule type="notContainsBlanks" dxfId="1" priority="14709">
      <formula>LEN(TRIM(Q860))&gt;0</formula>
    </cfRule>
  </conditionalFormatting>
  <conditionalFormatting sqref="R860">
    <cfRule type="notContainsBlanks" dxfId="2" priority="14632">
      <formula>LEN(TRIM(R860))&gt;0</formula>
    </cfRule>
  </conditionalFormatting>
  <conditionalFormatting sqref="S860">
    <cfRule type="notContainsBlanks" dxfId="3" priority="14158">
      <formula>LEN(TRIM(S860))&gt;0</formula>
    </cfRule>
  </conditionalFormatting>
  <conditionalFormatting sqref="U860">
    <cfRule type="notContainsBlanks" dxfId="4" priority="14080">
      <formula>LEN(TRIM(U860))&gt;0</formula>
    </cfRule>
  </conditionalFormatting>
  <conditionalFormatting sqref="W860">
    <cfRule type="notContainsBlanks" dxfId="0" priority="14476">
      <formula>LEN(TRIM(W860))&gt;0</formula>
    </cfRule>
  </conditionalFormatting>
  <conditionalFormatting sqref="Y860">
    <cfRule type="notContainsBlanks" dxfId="5" priority="14398">
      <formula>LEN(TRIM(Y860))&gt;0</formula>
    </cfRule>
  </conditionalFormatting>
  <conditionalFormatting sqref="Z860">
    <cfRule type="notContainsBlanks" dxfId="6" priority="14320">
      <formula>LEN(TRIM(Z860))&gt;0</formula>
    </cfRule>
  </conditionalFormatting>
  <conditionalFormatting sqref="AB860">
    <cfRule type="cellIs" dxfId="7" priority="14236" operator="notEqual">
      <formula>0</formula>
    </cfRule>
  </conditionalFormatting>
  <conditionalFormatting sqref="Q861">
    <cfRule type="notContainsBlanks" dxfId="1" priority="19048">
      <formula>LEN(TRIM(Q861))&gt;0</formula>
    </cfRule>
  </conditionalFormatting>
  <conditionalFormatting sqref="W861">
    <cfRule type="notContainsBlanks" dxfId="0" priority="19126">
      <formula>LEN(TRIM(W861))&gt;0</formula>
    </cfRule>
  </conditionalFormatting>
  <conditionalFormatting sqref="Y861">
    <cfRule type="notContainsBlanks" dxfId="5" priority="19100">
      <formula>LEN(TRIM(Y861))&gt;0</formula>
    </cfRule>
  </conditionalFormatting>
  <conditionalFormatting sqref="Z861">
    <cfRule type="notContainsBlanks" dxfId="6" priority="19074">
      <formula>LEN(TRIM(Z861))&gt;0</formula>
    </cfRule>
  </conditionalFormatting>
  <conditionalFormatting sqref="AA861">
    <cfRule type="cellIs" dxfId="8" priority="18996" operator="equal">
      <formula>2</formula>
    </cfRule>
    <cfRule type="cellIs" dxfId="8" priority="18970" operator="equal">
      <formula>4</formula>
    </cfRule>
  </conditionalFormatting>
  <conditionalFormatting sqref="W863">
    <cfRule type="notContainsBlanks" dxfId="0" priority="19311">
      <formula>LEN(TRIM(W863))&gt;0</formula>
    </cfRule>
  </conditionalFormatting>
  <conditionalFormatting sqref="Q866">
    <cfRule type="notContainsBlanks" dxfId="1" priority="18865">
      <formula>LEN(TRIM(Q866))&gt;0</formula>
    </cfRule>
  </conditionalFormatting>
  <conditionalFormatting sqref="R866">
    <cfRule type="notContainsBlanks" dxfId="2" priority="18787">
      <formula>LEN(TRIM(R866))&gt;0</formula>
    </cfRule>
  </conditionalFormatting>
  <conditionalFormatting sqref="S866">
    <cfRule type="notContainsBlanks" dxfId="3" priority="18341">
      <formula>LEN(TRIM(S866))&gt;0</formula>
    </cfRule>
  </conditionalFormatting>
  <conditionalFormatting sqref="U866">
    <cfRule type="notContainsBlanks" dxfId="4" priority="18263">
      <formula>LEN(TRIM(U866))&gt;0</formula>
    </cfRule>
  </conditionalFormatting>
  <conditionalFormatting sqref="W866">
    <cfRule type="notContainsBlanks" dxfId="0" priority="18631">
      <formula>LEN(TRIM(W866))&gt;0</formula>
    </cfRule>
  </conditionalFormatting>
  <conditionalFormatting sqref="Y866">
    <cfRule type="notContainsBlanks" dxfId="5" priority="18553">
      <formula>LEN(TRIM(Y866))&gt;0</formula>
    </cfRule>
  </conditionalFormatting>
  <conditionalFormatting sqref="Z866">
    <cfRule type="notContainsBlanks" dxfId="6" priority="18475">
      <formula>LEN(TRIM(Z866))&gt;0</formula>
    </cfRule>
  </conditionalFormatting>
  <conditionalFormatting sqref="AB866">
    <cfRule type="cellIs" dxfId="7" priority="18393" operator="notEqual">
      <formula>0</formula>
    </cfRule>
  </conditionalFormatting>
  <conditionalFormatting sqref="Q867">
    <cfRule type="notContainsBlanks" dxfId="1" priority="18839">
      <formula>LEN(TRIM(Q867))&gt;0</formula>
    </cfRule>
  </conditionalFormatting>
  <conditionalFormatting sqref="R867">
    <cfRule type="notContainsBlanks" dxfId="2" priority="18761">
      <formula>LEN(TRIM(R867))&gt;0</formula>
    </cfRule>
  </conditionalFormatting>
  <conditionalFormatting sqref="S867">
    <cfRule type="notContainsBlanks" dxfId="3" priority="18315">
      <formula>LEN(TRIM(S867))&gt;0</formula>
    </cfRule>
  </conditionalFormatting>
  <conditionalFormatting sqref="U867">
    <cfRule type="notContainsBlanks" dxfId="4" priority="18237">
      <formula>LEN(TRIM(U867))&gt;0</formula>
    </cfRule>
  </conditionalFormatting>
  <conditionalFormatting sqref="W867">
    <cfRule type="notContainsBlanks" dxfId="0" priority="18605">
      <formula>LEN(TRIM(W867))&gt;0</formula>
    </cfRule>
  </conditionalFormatting>
  <conditionalFormatting sqref="Y867">
    <cfRule type="notContainsBlanks" dxfId="5" priority="18527">
      <formula>LEN(TRIM(Y867))&gt;0</formula>
    </cfRule>
  </conditionalFormatting>
  <conditionalFormatting sqref="Z867">
    <cfRule type="notContainsBlanks" dxfId="6" priority="18449">
      <formula>LEN(TRIM(Z867))&gt;0</formula>
    </cfRule>
  </conditionalFormatting>
  <conditionalFormatting sqref="Q868">
    <cfRule type="notContainsBlanks" dxfId="1" priority="18813">
      <formula>LEN(TRIM(Q868))&gt;0</formula>
    </cfRule>
  </conditionalFormatting>
  <conditionalFormatting sqref="R868">
    <cfRule type="notContainsBlanks" dxfId="2" priority="18735">
      <formula>LEN(TRIM(R868))&gt;0</formula>
    </cfRule>
  </conditionalFormatting>
  <conditionalFormatting sqref="S868">
    <cfRule type="notContainsBlanks" dxfId="3" priority="18289">
      <formula>LEN(TRIM(S868))&gt;0</formula>
    </cfRule>
  </conditionalFormatting>
  <conditionalFormatting sqref="U868">
    <cfRule type="notContainsBlanks" dxfId="4" priority="18211">
      <formula>LEN(TRIM(U868))&gt;0</formula>
    </cfRule>
  </conditionalFormatting>
  <conditionalFormatting sqref="W868">
    <cfRule type="notContainsBlanks" dxfId="0" priority="18579">
      <formula>LEN(TRIM(W868))&gt;0</formula>
    </cfRule>
  </conditionalFormatting>
  <conditionalFormatting sqref="Y868">
    <cfRule type="notContainsBlanks" dxfId="5" priority="18501">
      <formula>LEN(TRIM(Y868))&gt;0</formula>
    </cfRule>
  </conditionalFormatting>
  <conditionalFormatting sqref="Z868">
    <cfRule type="notContainsBlanks" dxfId="6" priority="18423">
      <formula>LEN(TRIM(Z868))&gt;0</formula>
    </cfRule>
  </conditionalFormatting>
  <conditionalFormatting sqref="AB868">
    <cfRule type="cellIs" dxfId="7" priority="18367" operator="notEqual">
      <formula>0</formula>
    </cfRule>
  </conditionalFormatting>
  <conditionalFormatting sqref="Q870">
    <cfRule type="notContainsBlanks" dxfId="1" priority="18185">
      <formula>LEN(TRIM(Q870))&gt;0</formula>
    </cfRule>
  </conditionalFormatting>
  <conditionalFormatting sqref="R870">
    <cfRule type="notContainsBlanks" dxfId="2" priority="18056">
      <formula>LEN(TRIM(R870))&gt;0</formula>
    </cfRule>
  </conditionalFormatting>
  <conditionalFormatting sqref="S870">
    <cfRule type="notContainsBlanks" dxfId="3" priority="17285">
      <formula>LEN(TRIM(S870))&gt;0</formula>
    </cfRule>
  </conditionalFormatting>
  <conditionalFormatting sqref="U870">
    <cfRule type="notContainsBlanks" dxfId="4" priority="17155">
      <formula>LEN(TRIM(U870))&gt;0</formula>
    </cfRule>
  </conditionalFormatting>
  <conditionalFormatting sqref="W870">
    <cfRule type="notContainsBlanks" dxfId="0" priority="17796">
      <formula>LEN(TRIM(W870))&gt;0</formula>
    </cfRule>
  </conditionalFormatting>
  <conditionalFormatting sqref="Y870">
    <cfRule type="notContainsBlanks" dxfId="5" priority="17666">
      <formula>LEN(TRIM(Y870))&gt;0</formula>
    </cfRule>
  </conditionalFormatting>
  <conditionalFormatting sqref="Z870">
    <cfRule type="notContainsBlanks" dxfId="6" priority="17536">
      <formula>LEN(TRIM(Z870))&gt;0</formula>
    </cfRule>
  </conditionalFormatting>
  <conditionalFormatting sqref="AB870">
    <cfRule type="cellIs" dxfId="7" priority="17414" operator="notEqual">
      <formula>0</formula>
    </cfRule>
  </conditionalFormatting>
  <conditionalFormatting sqref="Q871">
    <cfRule type="notContainsBlanks" dxfId="1" priority="18159">
      <formula>LEN(TRIM(Q871))&gt;0</formula>
    </cfRule>
  </conditionalFormatting>
  <conditionalFormatting sqref="R871">
    <cfRule type="notContainsBlanks" dxfId="2" priority="18030">
      <formula>LEN(TRIM(R871))&gt;0</formula>
    </cfRule>
  </conditionalFormatting>
  <conditionalFormatting sqref="S871">
    <cfRule type="notContainsBlanks" dxfId="3" priority="17259">
      <formula>LEN(TRIM(S871))&gt;0</formula>
    </cfRule>
  </conditionalFormatting>
  <conditionalFormatting sqref="U871">
    <cfRule type="notContainsBlanks" dxfId="4" priority="17129">
      <formula>LEN(TRIM(U871))&gt;0</formula>
    </cfRule>
  </conditionalFormatting>
  <conditionalFormatting sqref="W871">
    <cfRule type="notContainsBlanks" dxfId="0" priority="17770">
      <formula>LEN(TRIM(W871))&gt;0</formula>
    </cfRule>
  </conditionalFormatting>
  <conditionalFormatting sqref="Y871">
    <cfRule type="notContainsBlanks" dxfId="5" priority="17640">
      <formula>LEN(TRIM(Y871))&gt;0</formula>
    </cfRule>
  </conditionalFormatting>
  <conditionalFormatting sqref="Z871">
    <cfRule type="notContainsBlanks" dxfId="6" priority="17510">
      <formula>LEN(TRIM(Z871))&gt;0</formula>
    </cfRule>
  </conditionalFormatting>
  <conditionalFormatting sqref="AB871">
    <cfRule type="cellIs" dxfId="7" priority="17389" operator="notEqual">
      <formula>0</formula>
    </cfRule>
  </conditionalFormatting>
  <conditionalFormatting sqref="Q872">
    <cfRule type="notContainsBlanks" dxfId="1" priority="18133">
      <formula>LEN(TRIM(Q872))&gt;0</formula>
    </cfRule>
  </conditionalFormatting>
  <conditionalFormatting sqref="R872">
    <cfRule type="notContainsBlanks" dxfId="2" priority="18004">
      <formula>LEN(TRIM(R872))&gt;0</formula>
    </cfRule>
  </conditionalFormatting>
  <conditionalFormatting sqref="S872">
    <cfRule type="notContainsBlanks" dxfId="3" priority="17233">
      <formula>LEN(TRIM(S872))&gt;0</formula>
    </cfRule>
  </conditionalFormatting>
  <conditionalFormatting sqref="U872">
    <cfRule type="notContainsBlanks" dxfId="4" priority="17103">
      <formula>LEN(TRIM(U872))&gt;0</formula>
    </cfRule>
  </conditionalFormatting>
  <conditionalFormatting sqref="W872">
    <cfRule type="notContainsBlanks" dxfId="0" priority="17744">
      <formula>LEN(TRIM(W872))&gt;0</formula>
    </cfRule>
  </conditionalFormatting>
  <conditionalFormatting sqref="Y872">
    <cfRule type="notContainsBlanks" dxfId="5" priority="17614">
      <formula>LEN(TRIM(Y872))&gt;0</formula>
    </cfRule>
  </conditionalFormatting>
  <conditionalFormatting sqref="Z872">
    <cfRule type="notContainsBlanks" dxfId="6" priority="17484">
      <formula>LEN(TRIM(Z872))&gt;0</formula>
    </cfRule>
  </conditionalFormatting>
  <conditionalFormatting sqref="AB872">
    <cfRule type="cellIs" dxfId="7" priority="17363" operator="notEqual">
      <formula>0</formula>
    </cfRule>
  </conditionalFormatting>
  <conditionalFormatting sqref="Q873">
    <cfRule type="notContainsBlanks" dxfId="1" priority="18107">
      <formula>LEN(TRIM(Q873))&gt;0</formula>
    </cfRule>
  </conditionalFormatting>
  <conditionalFormatting sqref="R873">
    <cfRule type="notContainsBlanks" dxfId="2" priority="17978">
      <formula>LEN(TRIM(R873))&gt;0</formula>
    </cfRule>
  </conditionalFormatting>
  <conditionalFormatting sqref="S873">
    <cfRule type="notContainsBlanks" dxfId="3" priority="17207">
      <formula>LEN(TRIM(S873))&gt;0</formula>
    </cfRule>
  </conditionalFormatting>
  <conditionalFormatting sqref="U873">
    <cfRule type="notContainsBlanks" dxfId="4" priority="17077">
      <formula>LEN(TRIM(U873))&gt;0</formula>
    </cfRule>
  </conditionalFormatting>
  <conditionalFormatting sqref="W873">
    <cfRule type="notContainsBlanks" dxfId="0" priority="17718">
      <formula>LEN(TRIM(W873))&gt;0</formula>
    </cfRule>
  </conditionalFormatting>
  <conditionalFormatting sqref="Y873">
    <cfRule type="notContainsBlanks" dxfId="5" priority="17588">
      <formula>LEN(TRIM(Y873))&gt;0</formula>
    </cfRule>
  </conditionalFormatting>
  <conditionalFormatting sqref="Z873">
    <cfRule type="notContainsBlanks" dxfId="6" priority="17458">
      <formula>LEN(TRIM(Z873))&gt;0</formula>
    </cfRule>
  </conditionalFormatting>
  <conditionalFormatting sqref="AB873">
    <cfRule type="cellIs" dxfId="7" priority="17337" operator="notEqual">
      <formula>0</formula>
    </cfRule>
  </conditionalFormatting>
  <conditionalFormatting sqref="Q874">
    <cfRule type="notContainsBlanks" dxfId="1" priority="18082">
      <formula>LEN(TRIM(Q874))&gt;0</formula>
    </cfRule>
  </conditionalFormatting>
  <conditionalFormatting sqref="R874">
    <cfRule type="notContainsBlanks" dxfId="2" priority="17952">
      <formula>LEN(TRIM(R874))&gt;0</formula>
    </cfRule>
  </conditionalFormatting>
  <conditionalFormatting sqref="S874">
    <cfRule type="notContainsBlanks" dxfId="3" priority="17181">
      <formula>LEN(TRIM(S874))&gt;0</formula>
    </cfRule>
  </conditionalFormatting>
  <conditionalFormatting sqref="U874">
    <cfRule type="notContainsBlanks" dxfId="4" priority="17051">
      <formula>LEN(TRIM(U874))&gt;0</formula>
    </cfRule>
  </conditionalFormatting>
  <conditionalFormatting sqref="W874">
    <cfRule type="notContainsBlanks" dxfId="0" priority="17692">
      <formula>LEN(TRIM(W874))&gt;0</formula>
    </cfRule>
  </conditionalFormatting>
  <conditionalFormatting sqref="Y874">
    <cfRule type="notContainsBlanks" dxfId="5" priority="17562">
      <formula>LEN(TRIM(Y874))&gt;0</formula>
    </cfRule>
  </conditionalFormatting>
  <conditionalFormatting sqref="Z874">
    <cfRule type="notContainsBlanks" dxfId="6" priority="17432">
      <formula>LEN(TRIM(Z874))&gt;0</formula>
    </cfRule>
  </conditionalFormatting>
  <conditionalFormatting sqref="AB874">
    <cfRule type="cellIs" dxfId="7" priority="17311" operator="notEqual">
      <formula>0</formula>
    </cfRule>
  </conditionalFormatting>
  <conditionalFormatting sqref="Q877">
    <cfRule type="notContainsBlanks" dxfId="1" priority="17025">
      <formula>LEN(TRIM(Q877))&gt;0</formula>
    </cfRule>
  </conditionalFormatting>
  <conditionalFormatting sqref="R877">
    <cfRule type="notContainsBlanks" dxfId="2" priority="16999">
      <formula>LEN(TRIM(R877))&gt;0</formula>
    </cfRule>
  </conditionalFormatting>
  <conditionalFormatting sqref="S877">
    <cfRule type="notContainsBlanks" dxfId="3" priority="16841">
      <formula>LEN(TRIM(S877))&gt;0</formula>
    </cfRule>
  </conditionalFormatting>
  <conditionalFormatting sqref="U877">
    <cfRule type="notContainsBlanks" dxfId="4" priority="16815">
      <formula>LEN(TRIM(U877))&gt;0</formula>
    </cfRule>
  </conditionalFormatting>
  <conditionalFormatting sqref="W877">
    <cfRule type="notContainsBlanks" dxfId="0" priority="16947">
      <formula>LEN(TRIM(W877))&gt;0</formula>
    </cfRule>
  </conditionalFormatting>
  <conditionalFormatting sqref="Y877">
    <cfRule type="notContainsBlanks" dxfId="5" priority="16921">
      <formula>LEN(TRIM(Y877))&gt;0</formula>
    </cfRule>
  </conditionalFormatting>
  <conditionalFormatting sqref="Z877">
    <cfRule type="notContainsBlanks" dxfId="6" priority="16895">
      <formula>LEN(TRIM(Z877))&gt;0</formula>
    </cfRule>
  </conditionalFormatting>
  <conditionalFormatting sqref="AB877">
    <cfRule type="cellIs" dxfId="7" priority="16867" operator="notEqual">
      <formula>0</formula>
    </cfRule>
  </conditionalFormatting>
  <conditionalFormatting sqref="Q879">
    <cfRule type="notContainsBlanks" dxfId="1" priority="16789">
      <formula>LEN(TRIM(Q879))&gt;0</formula>
    </cfRule>
  </conditionalFormatting>
  <conditionalFormatting sqref="R879">
    <cfRule type="notContainsBlanks" dxfId="2" priority="16685">
      <formula>LEN(TRIM(R879))&gt;0</formula>
    </cfRule>
  </conditionalFormatting>
  <conditionalFormatting sqref="S879">
    <cfRule type="notContainsBlanks" dxfId="3" priority="16139">
      <formula>LEN(TRIM(S879))&gt;0</formula>
    </cfRule>
  </conditionalFormatting>
  <conditionalFormatting sqref="U879">
    <cfRule type="notContainsBlanks" dxfId="4" priority="16035">
      <formula>LEN(TRIM(U879))&gt;0</formula>
    </cfRule>
  </conditionalFormatting>
  <conditionalFormatting sqref="W879">
    <cfRule type="notContainsBlanks" dxfId="0" priority="16477">
      <formula>LEN(TRIM(W879))&gt;0</formula>
    </cfRule>
  </conditionalFormatting>
  <conditionalFormatting sqref="Y879">
    <cfRule type="notContainsBlanks" dxfId="5" priority="16373">
      <formula>LEN(TRIM(Y879))&gt;0</formula>
    </cfRule>
  </conditionalFormatting>
  <conditionalFormatting sqref="Z879">
    <cfRule type="notContainsBlanks" dxfId="6" priority="16269">
      <formula>LEN(TRIM(Z879))&gt;0</formula>
    </cfRule>
  </conditionalFormatting>
  <conditionalFormatting sqref="Q880">
    <cfRule type="notContainsBlanks" dxfId="1" priority="16763">
      <formula>LEN(TRIM(Q880))&gt;0</formula>
    </cfRule>
  </conditionalFormatting>
  <conditionalFormatting sqref="R880">
    <cfRule type="notContainsBlanks" dxfId="2" priority="16659">
      <formula>LEN(TRIM(R880))&gt;0</formula>
    </cfRule>
  </conditionalFormatting>
  <conditionalFormatting sqref="S880">
    <cfRule type="notContainsBlanks" dxfId="3" priority="16113">
      <formula>LEN(TRIM(S880))&gt;0</formula>
    </cfRule>
  </conditionalFormatting>
  <conditionalFormatting sqref="U880">
    <cfRule type="notContainsBlanks" dxfId="4" priority="16009">
      <formula>LEN(TRIM(U880))&gt;0</formula>
    </cfRule>
  </conditionalFormatting>
  <conditionalFormatting sqref="W880">
    <cfRule type="notContainsBlanks" dxfId="0" priority="16451">
      <formula>LEN(TRIM(W880))&gt;0</formula>
    </cfRule>
  </conditionalFormatting>
  <conditionalFormatting sqref="Y880">
    <cfRule type="notContainsBlanks" dxfId="5" priority="16347">
      <formula>LEN(TRIM(Y880))&gt;0</formula>
    </cfRule>
  </conditionalFormatting>
  <conditionalFormatting sqref="Z880">
    <cfRule type="notContainsBlanks" dxfId="6" priority="16243">
      <formula>LEN(TRIM(Z880))&gt;0</formula>
    </cfRule>
  </conditionalFormatting>
  <conditionalFormatting sqref="Q881">
    <cfRule type="notContainsBlanks" dxfId="1" priority="16737">
      <formula>LEN(TRIM(Q881))&gt;0</formula>
    </cfRule>
  </conditionalFormatting>
  <conditionalFormatting sqref="R881">
    <cfRule type="notContainsBlanks" dxfId="2" priority="16633">
      <formula>LEN(TRIM(R881))&gt;0</formula>
    </cfRule>
  </conditionalFormatting>
  <conditionalFormatting sqref="S881">
    <cfRule type="notContainsBlanks" dxfId="3" priority="16087">
      <formula>LEN(TRIM(S881))&gt;0</formula>
    </cfRule>
  </conditionalFormatting>
  <conditionalFormatting sqref="U881">
    <cfRule type="notContainsBlanks" dxfId="4" priority="15984">
      <formula>LEN(TRIM(U881))&gt;0</formula>
    </cfRule>
  </conditionalFormatting>
  <conditionalFormatting sqref="W881">
    <cfRule type="notContainsBlanks" dxfId="0" priority="16425">
      <formula>LEN(TRIM(W881))&gt;0</formula>
    </cfRule>
  </conditionalFormatting>
  <conditionalFormatting sqref="Y881">
    <cfRule type="notContainsBlanks" dxfId="5" priority="16321">
      <formula>LEN(TRIM(Y881))&gt;0</formula>
    </cfRule>
  </conditionalFormatting>
  <conditionalFormatting sqref="Z881">
    <cfRule type="notContainsBlanks" dxfId="6" priority="16217">
      <formula>LEN(TRIM(Z881))&gt;0</formula>
    </cfRule>
  </conditionalFormatting>
  <conditionalFormatting sqref="Q882">
    <cfRule type="notContainsBlanks" dxfId="1" priority="16711">
      <formula>LEN(TRIM(Q882))&gt;0</formula>
    </cfRule>
  </conditionalFormatting>
  <conditionalFormatting sqref="R882">
    <cfRule type="notContainsBlanks" dxfId="2" priority="16607">
      <formula>LEN(TRIM(R882))&gt;0</formula>
    </cfRule>
  </conditionalFormatting>
  <conditionalFormatting sqref="S882">
    <cfRule type="notContainsBlanks" dxfId="3" priority="16061">
      <formula>LEN(TRIM(S882))&gt;0</formula>
    </cfRule>
  </conditionalFormatting>
  <conditionalFormatting sqref="U882">
    <cfRule type="notContainsBlanks" dxfId="4" priority="15958">
      <formula>LEN(TRIM(U882))&gt;0</formula>
    </cfRule>
  </conditionalFormatting>
  <conditionalFormatting sqref="W882">
    <cfRule type="notContainsBlanks" dxfId="0" priority="16399">
      <formula>LEN(TRIM(W882))&gt;0</formula>
    </cfRule>
  </conditionalFormatting>
  <conditionalFormatting sqref="Y882">
    <cfRule type="notContainsBlanks" dxfId="5" priority="16295">
      <formula>LEN(TRIM(Y882))&gt;0</formula>
    </cfRule>
  </conditionalFormatting>
  <conditionalFormatting sqref="Z882">
    <cfRule type="notContainsBlanks" dxfId="6" priority="16191">
      <formula>LEN(TRIM(Z882))&gt;0</formula>
    </cfRule>
  </conditionalFormatting>
  <conditionalFormatting sqref="AB882">
    <cfRule type="cellIs" dxfId="7" priority="16165" operator="notEqual">
      <formula>0</formula>
    </cfRule>
  </conditionalFormatting>
  <conditionalFormatting sqref="Q884">
    <cfRule type="notContainsBlanks" dxfId="1" priority="15932">
      <formula>LEN(TRIM(Q884))&gt;0</formula>
    </cfRule>
  </conditionalFormatting>
  <conditionalFormatting sqref="R884">
    <cfRule type="notContainsBlanks" dxfId="2" priority="15802">
      <formula>LEN(TRIM(R884))&gt;0</formula>
    </cfRule>
  </conditionalFormatting>
  <conditionalFormatting sqref="S884">
    <cfRule type="notContainsBlanks" dxfId="3" priority="15020">
      <formula>LEN(TRIM(S884))&gt;0</formula>
    </cfRule>
  </conditionalFormatting>
  <conditionalFormatting sqref="U884">
    <cfRule type="notContainsBlanks" dxfId="4" priority="14890">
      <formula>LEN(TRIM(U884))&gt;0</formula>
    </cfRule>
  </conditionalFormatting>
  <conditionalFormatting sqref="W884">
    <cfRule type="notContainsBlanks" dxfId="0" priority="15542">
      <formula>LEN(TRIM(W884))&gt;0</formula>
    </cfRule>
  </conditionalFormatting>
  <conditionalFormatting sqref="Y884">
    <cfRule type="notContainsBlanks" dxfId="5" priority="15412">
      <formula>LEN(TRIM(Y884))&gt;0</formula>
    </cfRule>
  </conditionalFormatting>
  <conditionalFormatting sqref="Z884">
    <cfRule type="notContainsBlanks" dxfId="6" priority="15282">
      <formula>LEN(TRIM(Z884))&gt;0</formula>
    </cfRule>
  </conditionalFormatting>
  <conditionalFormatting sqref="AB884">
    <cfRule type="cellIs" dxfId="7" priority="15150" operator="notEqual">
      <formula>0</formula>
    </cfRule>
  </conditionalFormatting>
  <conditionalFormatting sqref="Q885">
    <cfRule type="notContainsBlanks" dxfId="1" priority="15906">
      <formula>LEN(TRIM(Q885))&gt;0</formula>
    </cfRule>
  </conditionalFormatting>
  <conditionalFormatting sqref="R885">
    <cfRule type="notContainsBlanks" dxfId="2" priority="15776">
      <formula>LEN(TRIM(R885))&gt;0</formula>
    </cfRule>
  </conditionalFormatting>
  <conditionalFormatting sqref="S885">
    <cfRule type="notContainsBlanks" dxfId="3" priority="14994">
      <formula>LEN(TRIM(S885))&gt;0</formula>
    </cfRule>
  </conditionalFormatting>
  <conditionalFormatting sqref="U885">
    <cfRule type="notContainsBlanks" dxfId="4" priority="14864">
      <formula>LEN(TRIM(U885))&gt;0</formula>
    </cfRule>
  </conditionalFormatting>
  <conditionalFormatting sqref="W885">
    <cfRule type="notContainsBlanks" dxfId="0" priority="15516">
      <formula>LEN(TRIM(W885))&gt;0</formula>
    </cfRule>
  </conditionalFormatting>
  <conditionalFormatting sqref="Y885">
    <cfRule type="notContainsBlanks" dxfId="5" priority="15386">
      <formula>LEN(TRIM(Y885))&gt;0</formula>
    </cfRule>
  </conditionalFormatting>
  <conditionalFormatting sqref="Z885">
    <cfRule type="notContainsBlanks" dxfId="6" priority="15256">
      <formula>LEN(TRIM(Z885))&gt;0</formula>
    </cfRule>
  </conditionalFormatting>
  <conditionalFormatting sqref="AB885">
    <cfRule type="cellIs" dxfId="7" priority="15124" operator="notEqual">
      <formula>0</formula>
    </cfRule>
  </conditionalFormatting>
  <conditionalFormatting sqref="Q886">
    <cfRule type="notContainsBlanks" dxfId="1" priority="15880">
      <formula>LEN(TRIM(Q886))&gt;0</formula>
    </cfRule>
  </conditionalFormatting>
  <conditionalFormatting sqref="R886">
    <cfRule type="notContainsBlanks" dxfId="2" priority="15750">
      <formula>LEN(TRIM(R886))&gt;0</formula>
    </cfRule>
  </conditionalFormatting>
  <conditionalFormatting sqref="S886">
    <cfRule type="notContainsBlanks" dxfId="3" priority="14968">
      <formula>LEN(TRIM(S886))&gt;0</formula>
    </cfRule>
  </conditionalFormatting>
  <conditionalFormatting sqref="U886">
    <cfRule type="notContainsBlanks" dxfId="4" priority="14838">
      <formula>LEN(TRIM(U886))&gt;0</formula>
    </cfRule>
  </conditionalFormatting>
  <conditionalFormatting sqref="W886">
    <cfRule type="notContainsBlanks" dxfId="0" priority="15490">
      <formula>LEN(TRIM(W886))&gt;0</formula>
    </cfRule>
  </conditionalFormatting>
  <conditionalFormatting sqref="Y886">
    <cfRule type="notContainsBlanks" dxfId="5" priority="15360">
      <formula>LEN(TRIM(Y886))&gt;0</formula>
    </cfRule>
  </conditionalFormatting>
  <conditionalFormatting sqref="Z886">
    <cfRule type="notContainsBlanks" dxfId="6" priority="15230">
      <formula>LEN(TRIM(Z886))&gt;0</formula>
    </cfRule>
  </conditionalFormatting>
  <conditionalFormatting sqref="AB886">
    <cfRule type="cellIs" dxfId="7" priority="15098" operator="notEqual">
      <formula>0</formula>
    </cfRule>
  </conditionalFormatting>
  <conditionalFormatting sqref="Q887">
    <cfRule type="notContainsBlanks" dxfId="1" priority="15854">
      <formula>LEN(TRIM(Q887))&gt;0</formula>
    </cfRule>
  </conditionalFormatting>
  <conditionalFormatting sqref="R887">
    <cfRule type="notContainsBlanks" dxfId="2" priority="15724">
      <formula>LEN(TRIM(R887))&gt;0</formula>
    </cfRule>
  </conditionalFormatting>
  <conditionalFormatting sqref="S887">
    <cfRule type="notContainsBlanks" dxfId="3" priority="14942">
      <formula>LEN(TRIM(S887))&gt;0</formula>
    </cfRule>
  </conditionalFormatting>
  <conditionalFormatting sqref="U887">
    <cfRule type="notContainsBlanks" dxfId="4" priority="14812">
      <formula>LEN(TRIM(U887))&gt;0</formula>
    </cfRule>
  </conditionalFormatting>
  <conditionalFormatting sqref="W887">
    <cfRule type="notContainsBlanks" dxfId="0" priority="15464">
      <formula>LEN(TRIM(W887))&gt;0</formula>
    </cfRule>
  </conditionalFormatting>
  <conditionalFormatting sqref="Y887">
    <cfRule type="notContainsBlanks" dxfId="5" priority="15334">
      <formula>LEN(TRIM(Y887))&gt;0</formula>
    </cfRule>
  </conditionalFormatting>
  <conditionalFormatting sqref="Z887">
    <cfRule type="notContainsBlanks" dxfId="6" priority="15204">
      <formula>LEN(TRIM(Z887))&gt;0</formula>
    </cfRule>
  </conditionalFormatting>
  <conditionalFormatting sqref="AB887">
    <cfRule type="cellIs" dxfId="7" priority="15072" operator="notEqual">
      <formula>0</formula>
    </cfRule>
  </conditionalFormatting>
  <conditionalFormatting sqref="Q888">
    <cfRule type="notContainsBlanks" dxfId="1" priority="15828">
      <formula>LEN(TRIM(Q888))&gt;0</formula>
    </cfRule>
  </conditionalFormatting>
  <conditionalFormatting sqref="R888">
    <cfRule type="notContainsBlanks" dxfId="2" priority="15698">
      <formula>LEN(TRIM(R888))&gt;0</formula>
    </cfRule>
  </conditionalFormatting>
  <conditionalFormatting sqref="S888">
    <cfRule type="notContainsBlanks" dxfId="3" priority="14916">
      <formula>LEN(TRIM(S888))&gt;0</formula>
    </cfRule>
  </conditionalFormatting>
  <conditionalFormatting sqref="U888">
    <cfRule type="notContainsBlanks" dxfId="4" priority="14786">
      <formula>LEN(TRIM(U888))&gt;0</formula>
    </cfRule>
  </conditionalFormatting>
  <conditionalFormatting sqref="W888">
    <cfRule type="notContainsBlanks" dxfId="0" priority="15438">
      <formula>LEN(TRIM(W888))&gt;0</formula>
    </cfRule>
  </conditionalFormatting>
  <conditionalFormatting sqref="Y888">
    <cfRule type="notContainsBlanks" dxfId="5" priority="15308">
      <formula>LEN(TRIM(Y888))&gt;0</formula>
    </cfRule>
  </conditionalFormatting>
  <conditionalFormatting sqref="Z888">
    <cfRule type="notContainsBlanks" dxfId="6" priority="15178">
      <formula>LEN(TRIM(Z888))&gt;0</formula>
    </cfRule>
  </conditionalFormatting>
  <conditionalFormatting sqref="AB888">
    <cfRule type="cellIs" dxfId="7" priority="15046" operator="notEqual">
      <formula>0</formula>
    </cfRule>
  </conditionalFormatting>
  <conditionalFormatting sqref="Q891">
    <cfRule type="notContainsBlanks" dxfId="1" priority="14760">
      <formula>LEN(TRIM(Q891))&gt;0</formula>
    </cfRule>
  </conditionalFormatting>
  <conditionalFormatting sqref="R891">
    <cfRule type="notContainsBlanks" dxfId="2" priority="14683">
      <formula>LEN(TRIM(R891))&gt;0</formula>
    </cfRule>
  </conditionalFormatting>
  <conditionalFormatting sqref="S891">
    <cfRule type="notContainsBlanks" dxfId="3" priority="14209">
      <formula>LEN(TRIM(S891))&gt;0</formula>
    </cfRule>
  </conditionalFormatting>
  <conditionalFormatting sqref="U891">
    <cfRule type="notContainsBlanks" dxfId="4" priority="14131">
      <formula>LEN(TRIM(U891))&gt;0</formula>
    </cfRule>
  </conditionalFormatting>
  <conditionalFormatting sqref="W891">
    <cfRule type="notContainsBlanks" dxfId="0" priority="14527">
      <formula>LEN(TRIM(W891))&gt;0</formula>
    </cfRule>
  </conditionalFormatting>
  <conditionalFormatting sqref="Y891">
    <cfRule type="notContainsBlanks" dxfId="5" priority="14449">
      <formula>LEN(TRIM(Y891))&gt;0</formula>
    </cfRule>
  </conditionalFormatting>
  <conditionalFormatting sqref="Z891">
    <cfRule type="notContainsBlanks" dxfId="6" priority="14371">
      <formula>LEN(TRIM(Z891))&gt;0</formula>
    </cfRule>
  </conditionalFormatting>
  <conditionalFormatting sqref="AB891">
    <cfRule type="cellIs" dxfId="7" priority="14287" operator="notEqual">
      <formula>0</formula>
    </cfRule>
  </conditionalFormatting>
  <conditionalFormatting sqref="Q892">
    <cfRule type="notContainsBlanks" dxfId="1" priority="14734">
      <formula>LEN(TRIM(Q892))&gt;0</formula>
    </cfRule>
  </conditionalFormatting>
  <conditionalFormatting sqref="R892">
    <cfRule type="notContainsBlanks" dxfId="2" priority="14657">
      <formula>LEN(TRIM(R892))&gt;0</formula>
    </cfRule>
  </conditionalFormatting>
  <conditionalFormatting sqref="S892">
    <cfRule type="notContainsBlanks" dxfId="3" priority="14183">
      <formula>LEN(TRIM(S892))&gt;0</formula>
    </cfRule>
  </conditionalFormatting>
  <conditionalFormatting sqref="U892">
    <cfRule type="notContainsBlanks" dxfId="4" priority="14105">
      <formula>LEN(TRIM(U892))&gt;0</formula>
    </cfRule>
  </conditionalFormatting>
  <conditionalFormatting sqref="W892">
    <cfRule type="notContainsBlanks" dxfId="0" priority="14501">
      <formula>LEN(TRIM(W892))&gt;0</formula>
    </cfRule>
  </conditionalFormatting>
  <conditionalFormatting sqref="Y892">
    <cfRule type="notContainsBlanks" dxfId="5" priority="14423">
      <formula>LEN(TRIM(Y892))&gt;0</formula>
    </cfRule>
  </conditionalFormatting>
  <conditionalFormatting sqref="Z892">
    <cfRule type="notContainsBlanks" dxfId="6" priority="14345">
      <formula>LEN(TRIM(Z892))&gt;0</formula>
    </cfRule>
  </conditionalFormatting>
  <conditionalFormatting sqref="AB892">
    <cfRule type="cellIs" dxfId="7" priority="14261" operator="notEqual">
      <formula>0</formula>
    </cfRule>
  </conditionalFormatting>
  <conditionalFormatting sqref="Q893">
    <cfRule type="notContainsBlanks" dxfId="1" priority="14708">
      <formula>LEN(TRIM(Q893))&gt;0</formula>
    </cfRule>
  </conditionalFormatting>
  <conditionalFormatting sqref="R893">
    <cfRule type="notContainsBlanks" dxfId="2" priority="14631">
      <formula>LEN(TRIM(R893))&gt;0</formula>
    </cfRule>
  </conditionalFormatting>
  <conditionalFormatting sqref="S893">
    <cfRule type="notContainsBlanks" dxfId="3" priority="14157">
      <formula>LEN(TRIM(S893))&gt;0</formula>
    </cfRule>
  </conditionalFormatting>
  <conditionalFormatting sqref="U893">
    <cfRule type="notContainsBlanks" dxfId="4" priority="14079">
      <formula>LEN(TRIM(U893))&gt;0</formula>
    </cfRule>
  </conditionalFormatting>
  <conditionalFormatting sqref="W893">
    <cfRule type="notContainsBlanks" dxfId="0" priority="14475">
      <formula>LEN(TRIM(W893))&gt;0</formula>
    </cfRule>
  </conditionalFormatting>
  <conditionalFormatting sqref="Y893">
    <cfRule type="notContainsBlanks" dxfId="5" priority="14397">
      <formula>LEN(TRIM(Y893))&gt;0</formula>
    </cfRule>
  </conditionalFormatting>
  <conditionalFormatting sqref="Z893">
    <cfRule type="notContainsBlanks" dxfId="6" priority="14319">
      <formula>LEN(TRIM(Z893))&gt;0</formula>
    </cfRule>
  </conditionalFormatting>
  <conditionalFormatting sqref="AB893">
    <cfRule type="cellIs" dxfId="7" priority="14235" operator="notEqual">
      <formula>0</formula>
    </cfRule>
  </conditionalFormatting>
  <conditionalFormatting sqref="Q894">
    <cfRule type="notContainsBlanks" dxfId="1" priority="19047">
      <formula>LEN(TRIM(Q894))&gt;0</formula>
    </cfRule>
  </conditionalFormatting>
  <conditionalFormatting sqref="W894">
    <cfRule type="notContainsBlanks" dxfId="0" priority="19125">
      <formula>LEN(TRIM(W894))&gt;0</formula>
    </cfRule>
  </conditionalFormatting>
  <conditionalFormatting sqref="Y894">
    <cfRule type="notContainsBlanks" dxfId="5" priority="19099">
      <formula>LEN(TRIM(Y894))&gt;0</formula>
    </cfRule>
  </conditionalFormatting>
  <conditionalFormatting sqref="Z894">
    <cfRule type="notContainsBlanks" dxfId="6" priority="19073">
      <formula>LEN(TRIM(Z894))&gt;0</formula>
    </cfRule>
  </conditionalFormatting>
  <conditionalFormatting sqref="AA894">
    <cfRule type="cellIs" dxfId="8" priority="18995" operator="equal">
      <formula>2</formula>
    </cfRule>
    <cfRule type="cellIs" dxfId="8" priority="18969" operator="equal">
      <formula>4</formula>
    </cfRule>
  </conditionalFormatting>
  <conditionalFormatting sqref="W896">
    <cfRule type="notContainsBlanks" dxfId="0" priority="19310">
      <formula>LEN(TRIM(W896))&gt;0</formula>
    </cfRule>
  </conditionalFormatting>
  <conditionalFormatting sqref="Q899">
    <cfRule type="notContainsBlanks" dxfId="1" priority="18864">
      <formula>LEN(TRIM(Q899))&gt;0</formula>
    </cfRule>
  </conditionalFormatting>
  <conditionalFormatting sqref="R899">
    <cfRule type="notContainsBlanks" dxfId="2" priority="18786">
      <formula>LEN(TRIM(R899))&gt;0</formula>
    </cfRule>
  </conditionalFormatting>
  <conditionalFormatting sqref="S899">
    <cfRule type="notContainsBlanks" dxfId="3" priority="18340">
      <formula>LEN(TRIM(S899))&gt;0</formula>
    </cfRule>
  </conditionalFormatting>
  <conditionalFormatting sqref="U899">
    <cfRule type="notContainsBlanks" dxfId="4" priority="18262">
      <formula>LEN(TRIM(U899))&gt;0</formula>
    </cfRule>
  </conditionalFormatting>
  <conditionalFormatting sqref="W899">
    <cfRule type="notContainsBlanks" dxfId="0" priority="18630">
      <formula>LEN(TRIM(W899))&gt;0</formula>
    </cfRule>
  </conditionalFormatting>
  <conditionalFormatting sqref="Y899">
    <cfRule type="notContainsBlanks" dxfId="5" priority="18552">
      <formula>LEN(TRIM(Y899))&gt;0</formula>
    </cfRule>
  </conditionalFormatting>
  <conditionalFormatting sqref="Z899">
    <cfRule type="notContainsBlanks" dxfId="6" priority="18474">
      <formula>LEN(TRIM(Z899))&gt;0</formula>
    </cfRule>
  </conditionalFormatting>
  <conditionalFormatting sqref="AB899">
    <cfRule type="cellIs" dxfId="7" priority="18392" operator="notEqual">
      <formula>0</formula>
    </cfRule>
  </conditionalFormatting>
  <conditionalFormatting sqref="Q900">
    <cfRule type="notContainsBlanks" dxfId="1" priority="18838">
      <formula>LEN(TRIM(Q900))&gt;0</formula>
    </cfRule>
  </conditionalFormatting>
  <conditionalFormatting sqref="R900">
    <cfRule type="notContainsBlanks" dxfId="2" priority="18760">
      <formula>LEN(TRIM(R900))&gt;0</formula>
    </cfRule>
  </conditionalFormatting>
  <conditionalFormatting sqref="S900">
    <cfRule type="notContainsBlanks" dxfId="3" priority="18314">
      <formula>LEN(TRIM(S900))&gt;0</formula>
    </cfRule>
  </conditionalFormatting>
  <conditionalFormatting sqref="U900">
    <cfRule type="notContainsBlanks" dxfId="4" priority="18236">
      <formula>LEN(TRIM(U900))&gt;0</formula>
    </cfRule>
  </conditionalFormatting>
  <conditionalFormatting sqref="W900">
    <cfRule type="notContainsBlanks" dxfId="0" priority="18604">
      <formula>LEN(TRIM(W900))&gt;0</formula>
    </cfRule>
  </conditionalFormatting>
  <conditionalFormatting sqref="Y900">
    <cfRule type="notContainsBlanks" dxfId="5" priority="18526">
      <formula>LEN(TRIM(Y900))&gt;0</formula>
    </cfRule>
  </conditionalFormatting>
  <conditionalFormatting sqref="Z900">
    <cfRule type="notContainsBlanks" dxfId="6" priority="18448">
      <formula>LEN(TRIM(Z900))&gt;0</formula>
    </cfRule>
  </conditionalFormatting>
  <conditionalFormatting sqref="Q901">
    <cfRule type="notContainsBlanks" dxfId="1" priority="18812">
      <formula>LEN(TRIM(Q901))&gt;0</formula>
    </cfRule>
  </conditionalFormatting>
  <conditionalFormatting sqref="R901">
    <cfRule type="notContainsBlanks" dxfId="2" priority="18734">
      <formula>LEN(TRIM(R901))&gt;0</formula>
    </cfRule>
  </conditionalFormatting>
  <conditionalFormatting sqref="S901">
    <cfRule type="notContainsBlanks" dxfId="3" priority="18288">
      <formula>LEN(TRIM(S901))&gt;0</formula>
    </cfRule>
  </conditionalFormatting>
  <conditionalFormatting sqref="U901">
    <cfRule type="notContainsBlanks" dxfId="4" priority="18210">
      <formula>LEN(TRIM(U901))&gt;0</formula>
    </cfRule>
  </conditionalFormatting>
  <conditionalFormatting sqref="W901">
    <cfRule type="notContainsBlanks" dxfId="0" priority="18578">
      <formula>LEN(TRIM(W901))&gt;0</formula>
    </cfRule>
  </conditionalFormatting>
  <conditionalFormatting sqref="Y901">
    <cfRule type="notContainsBlanks" dxfId="5" priority="18500">
      <formula>LEN(TRIM(Y901))&gt;0</formula>
    </cfRule>
  </conditionalFormatting>
  <conditionalFormatting sqref="Z901">
    <cfRule type="notContainsBlanks" dxfId="6" priority="18422">
      <formula>LEN(TRIM(Z901))&gt;0</formula>
    </cfRule>
  </conditionalFormatting>
  <conditionalFormatting sqref="AB901">
    <cfRule type="cellIs" dxfId="7" priority="18366" operator="notEqual">
      <formula>0</formula>
    </cfRule>
  </conditionalFormatting>
  <conditionalFormatting sqref="Q903">
    <cfRule type="notContainsBlanks" dxfId="1" priority="18184">
      <formula>LEN(TRIM(Q903))&gt;0</formula>
    </cfRule>
  </conditionalFormatting>
  <conditionalFormatting sqref="R903">
    <cfRule type="notContainsBlanks" dxfId="2" priority="18055">
      <formula>LEN(TRIM(R903))&gt;0</formula>
    </cfRule>
  </conditionalFormatting>
  <conditionalFormatting sqref="S903">
    <cfRule type="notContainsBlanks" dxfId="3" priority="17284">
      <formula>LEN(TRIM(S903))&gt;0</formula>
    </cfRule>
  </conditionalFormatting>
  <conditionalFormatting sqref="U903">
    <cfRule type="notContainsBlanks" dxfId="4" priority="17154">
      <formula>LEN(TRIM(U903))&gt;0</formula>
    </cfRule>
  </conditionalFormatting>
  <conditionalFormatting sqref="W903">
    <cfRule type="notContainsBlanks" dxfId="0" priority="17795">
      <formula>LEN(TRIM(W903))&gt;0</formula>
    </cfRule>
  </conditionalFormatting>
  <conditionalFormatting sqref="Y903">
    <cfRule type="notContainsBlanks" dxfId="5" priority="17665">
      <formula>LEN(TRIM(Y903))&gt;0</formula>
    </cfRule>
  </conditionalFormatting>
  <conditionalFormatting sqref="Z903">
    <cfRule type="notContainsBlanks" dxfId="6" priority="17535">
      <formula>LEN(TRIM(Z903))&gt;0</formula>
    </cfRule>
  </conditionalFormatting>
  <conditionalFormatting sqref="AB903">
    <cfRule type="cellIs" dxfId="7" priority="17413" operator="notEqual">
      <formula>0</formula>
    </cfRule>
  </conditionalFormatting>
  <conditionalFormatting sqref="Q904">
    <cfRule type="notContainsBlanks" dxfId="1" priority="18158">
      <formula>LEN(TRIM(Q904))&gt;0</formula>
    </cfRule>
  </conditionalFormatting>
  <conditionalFormatting sqref="R904">
    <cfRule type="notContainsBlanks" dxfId="2" priority="18029">
      <formula>LEN(TRIM(R904))&gt;0</formula>
    </cfRule>
  </conditionalFormatting>
  <conditionalFormatting sqref="S904">
    <cfRule type="notContainsBlanks" dxfId="3" priority="17258">
      <formula>LEN(TRIM(S904))&gt;0</formula>
    </cfRule>
  </conditionalFormatting>
  <conditionalFormatting sqref="U904">
    <cfRule type="notContainsBlanks" dxfId="4" priority="17128">
      <formula>LEN(TRIM(U904))&gt;0</formula>
    </cfRule>
  </conditionalFormatting>
  <conditionalFormatting sqref="W904">
    <cfRule type="notContainsBlanks" dxfId="0" priority="17769">
      <formula>LEN(TRIM(W904))&gt;0</formula>
    </cfRule>
  </conditionalFormatting>
  <conditionalFormatting sqref="Y904">
    <cfRule type="notContainsBlanks" dxfId="5" priority="17639">
      <formula>LEN(TRIM(Y904))&gt;0</formula>
    </cfRule>
  </conditionalFormatting>
  <conditionalFormatting sqref="Z904">
    <cfRule type="notContainsBlanks" dxfId="6" priority="17509">
      <formula>LEN(TRIM(Z904))&gt;0</formula>
    </cfRule>
  </conditionalFormatting>
  <conditionalFormatting sqref="AB904">
    <cfRule type="cellIs" dxfId="7" priority="17388" operator="notEqual">
      <formula>0</formula>
    </cfRule>
  </conditionalFormatting>
  <conditionalFormatting sqref="Q905">
    <cfRule type="notContainsBlanks" dxfId="1" priority="18132">
      <formula>LEN(TRIM(Q905))&gt;0</formula>
    </cfRule>
  </conditionalFormatting>
  <conditionalFormatting sqref="R905">
    <cfRule type="notContainsBlanks" dxfId="2" priority="18003">
      <formula>LEN(TRIM(R905))&gt;0</formula>
    </cfRule>
  </conditionalFormatting>
  <conditionalFormatting sqref="S905">
    <cfRule type="notContainsBlanks" dxfId="3" priority="17232">
      <formula>LEN(TRIM(S905))&gt;0</formula>
    </cfRule>
  </conditionalFormatting>
  <conditionalFormatting sqref="U905">
    <cfRule type="notContainsBlanks" dxfId="4" priority="17102">
      <formula>LEN(TRIM(U905))&gt;0</formula>
    </cfRule>
  </conditionalFormatting>
  <conditionalFormatting sqref="W905">
    <cfRule type="notContainsBlanks" dxfId="0" priority="17743">
      <formula>LEN(TRIM(W905))&gt;0</formula>
    </cfRule>
  </conditionalFormatting>
  <conditionalFormatting sqref="Y905">
    <cfRule type="notContainsBlanks" dxfId="5" priority="17613">
      <formula>LEN(TRIM(Y905))&gt;0</formula>
    </cfRule>
  </conditionalFormatting>
  <conditionalFormatting sqref="Z905">
    <cfRule type="notContainsBlanks" dxfId="6" priority="17483">
      <formula>LEN(TRIM(Z905))&gt;0</formula>
    </cfRule>
  </conditionalFormatting>
  <conditionalFormatting sqref="AB905">
    <cfRule type="cellIs" dxfId="7" priority="17362" operator="notEqual">
      <formula>0</formula>
    </cfRule>
  </conditionalFormatting>
  <conditionalFormatting sqref="Q906">
    <cfRule type="notContainsBlanks" dxfId="1" priority="18106">
      <formula>LEN(TRIM(Q906))&gt;0</formula>
    </cfRule>
  </conditionalFormatting>
  <conditionalFormatting sqref="R906">
    <cfRule type="notContainsBlanks" dxfId="2" priority="17977">
      <formula>LEN(TRIM(R906))&gt;0</formula>
    </cfRule>
  </conditionalFormatting>
  <conditionalFormatting sqref="S906">
    <cfRule type="notContainsBlanks" dxfId="3" priority="17206">
      <formula>LEN(TRIM(S906))&gt;0</formula>
    </cfRule>
  </conditionalFormatting>
  <conditionalFormatting sqref="U906">
    <cfRule type="notContainsBlanks" dxfId="4" priority="17076">
      <formula>LEN(TRIM(U906))&gt;0</formula>
    </cfRule>
  </conditionalFormatting>
  <conditionalFormatting sqref="W906">
    <cfRule type="notContainsBlanks" dxfId="0" priority="17717">
      <formula>LEN(TRIM(W906))&gt;0</formula>
    </cfRule>
  </conditionalFormatting>
  <conditionalFormatting sqref="Y906">
    <cfRule type="notContainsBlanks" dxfId="5" priority="17587">
      <formula>LEN(TRIM(Y906))&gt;0</formula>
    </cfRule>
  </conditionalFormatting>
  <conditionalFormatting sqref="Z906">
    <cfRule type="notContainsBlanks" dxfId="6" priority="17457">
      <formula>LEN(TRIM(Z906))&gt;0</formula>
    </cfRule>
  </conditionalFormatting>
  <conditionalFormatting sqref="AB906">
    <cfRule type="cellIs" dxfId="7" priority="17336" operator="notEqual">
      <formula>0</formula>
    </cfRule>
  </conditionalFormatting>
  <conditionalFormatting sqref="Q907">
    <cfRule type="notContainsBlanks" dxfId="1" priority="18081">
      <formula>LEN(TRIM(Q907))&gt;0</formula>
    </cfRule>
  </conditionalFormatting>
  <conditionalFormatting sqref="R907">
    <cfRule type="notContainsBlanks" dxfId="2" priority="17951">
      <formula>LEN(TRIM(R907))&gt;0</formula>
    </cfRule>
  </conditionalFormatting>
  <conditionalFormatting sqref="S907">
    <cfRule type="notContainsBlanks" dxfId="3" priority="17180">
      <formula>LEN(TRIM(S907))&gt;0</formula>
    </cfRule>
  </conditionalFormatting>
  <conditionalFormatting sqref="U907">
    <cfRule type="notContainsBlanks" dxfId="4" priority="17050">
      <formula>LEN(TRIM(U907))&gt;0</formula>
    </cfRule>
  </conditionalFormatting>
  <conditionalFormatting sqref="W907">
    <cfRule type="notContainsBlanks" dxfId="0" priority="17691">
      <formula>LEN(TRIM(W907))&gt;0</formula>
    </cfRule>
  </conditionalFormatting>
  <conditionalFormatting sqref="Y907">
    <cfRule type="notContainsBlanks" dxfId="5" priority="17561">
      <formula>LEN(TRIM(Y907))&gt;0</formula>
    </cfRule>
  </conditionalFormatting>
  <conditionalFormatting sqref="Z907">
    <cfRule type="notContainsBlanks" dxfId="6" priority="17431">
      <formula>LEN(TRIM(Z907))&gt;0</formula>
    </cfRule>
  </conditionalFormatting>
  <conditionalFormatting sqref="AB907">
    <cfRule type="cellIs" dxfId="7" priority="17310" operator="notEqual">
      <formula>0</formula>
    </cfRule>
  </conditionalFormatting>
  <conditionalFormatting sqref="Q910">
    <cfRule type="notContainsBlanks" dxfId="1" priority="17024">
      <formula>LEN(TRIM(Q910))&gt;0</formula>
    </cfRule>
  </conditionalFormatting>
  <conditionalFormatting sqref="R910">
    <cfRule type="notContainsBlanks" dxfId="2" priority="16998">
      <formula>LEN(TRIM(R910))&gt;0</formula>
    </cfRule>
  </conditionalFormatting>
  <conditionalFormatting sqref="S910">
    <cfRule type="notContainsBlanks" dxfId="3" priority="16840">
      <formula>LEN(TRIM(S910))&gt;0</formula>
    </cfRule>
  </conditionalFormatting>
  <conditionalFormatting sqref="U910">
    <cfRule type="notContainsBlanks" dxfId="4" priority="16814">
      <formula>LEN(TRIM(U910))&gt;0</formula>
    </cfRule>
  </conditionalFormatting>
  <conditionalFormatting sqref="W910">
    <cfRule type="notContainsBlanks" dxfId="0" priority="16946">
      <formula>LEN(TRIM(W910))&gt;0</formula>
    </cfRule>
  </conditionalFormatting>
  <conditionalFormatting sqref="Y910">
    <cfRule type="notContainsBlanks" dxfId="5" priority="16920">
      <formula>LEN(TRIM(Y910))&gt;0</formula>
    </cfRule>
  </conditionalFormatting>
  <conditionalFormatting sqref="Z910">
    <cfRule type="notContainsBlanks" dxfId="6" priority="16894">
      <formula>LEN(TRIM(Z910))&gt;0</formula>
    </cfRule>
  </conditionalFormatting>
  <conditionalFormatting sqref="AB910">
    <cfRule type="cellIs" dxfId="7" priority="16866" operator="notEqual">
      <formula>0</formula>
    </cfRule>
  </conditionalFormatting>
  <conditionalFormatting sqref="Q912">
    <cfRule type="notContainsBlanks" dxfId="1" priority="16788">
      <formula>LEN(TRIM(Q912))&gt;0</formula>
    </cfRule>
  </conditionalFormatting>
  <conditionalFormatting sqref="R912">
    <cfRule type="notContainsBlanks" dxfId="2" priority="16684">
      <formula>LEN(TRIM(R912))&gt;0</formula>
    </cfRule>
  </conditionalFormatting>
  <conditionalFormatting sqref="S912">
    <cfRule type="notContainsBlanks" dxfId="3" priority="16138">
      <formula>LEN(TRIM(S912))&gt;0</formula>
    </cfRule>
  </conditionalFormatting>
  <conditionalFormatting sqref="U912">
    <cfRule type="notContainsBlanks" dxfId="4" priority="16034">
      <formula>LEN(TRIM(U912))&gt;0</formula>
    </cfRule>
  </conditionalFormatting>
  <conditionalFormatting sqref="W912">
    <cfRule type="notContainsBlanks" dxfId="0" priority="16476">
      <formula>LEN(TRIM(W912))&gt;0</formula>
    </cfRule>
  </conditionalFormatting>
  <conditionalFormatting sqref="Y912">
    <cfRule type="notContainsBlanks" dxfId="5" priority="16372">
      <formula>LEN(TRIM(Y912))&gt;0</formula>
    </cfRule>
  </conditionalFormatting>
  <conditionalFormatting sqref="Z912">
    <cfRule type="notContainsBlanks" dxfId="6" priority="16268">
      <formula>LEN(TRIM(Z912))&gt;0</formula>
    </cfRule>
  </conditionalFormatting>
  <conditionalFormatting sqref="Q913">
    <cfRule type="notContainsBlanks" dxfId="1" priority="16762">
      <formula>LEN(TRIM(Q913))&gt;0</formula>
    </cfRule>
  </conditionalFormatting>
  <conditionalFormatting sqref="R913">
    <cfRule type="notContainsBlanks" dxfId="2" priority="16658">
      <formula>LEN(TRIM(R913))&gt;0</formula>
    </cfRule>
  </conditionalFormatting>
  <conditionalFormatting sqref="S913">
    <cfRule type="notContainsBlanks" dxfId="3" priority="16112">
      <formula>LEN(TRIM(S913))&gt;0</formula>
    </cfRule>
  </conditionalFormatting>
  <conditionalFormatting sqref="U913">
    <cfRule type="notContainsBlanks" dxfId="4" priority="16008">
      <formula>LEN(TRIM(U913))&gt;0</formula>
    </cfRule>
  </conditionalFormatting>
  <conditionalFormatting sqref="W913">
    <cfRule type="notContainsBlanks" dxfId="0" priority="16450">
      <formula>LEN(TRIM(W913))&gt;0</formula>
    </cfRule>
  </conditionalFormatting>
  <conditionalFormatting sqref="Y913">
    <cfRule type="notContainsBlanks" dxfId="5" priority="16346">
      <formula>LEN(TRIM(Y913))&gt;0</formula>
    </cfRule>
  </conditionalFormatting>
  <conditionalFormatting sqref="Z913">
    <cfRule type="notContainsBlanks" dxfId="6" priority="16242">
      <formula>LEN(TRIM(Z913))&gt;0</formula>
    </cfRule>
  </conditionalFormatting>
  <conditionalFormatting sqref="Q914">
    <cfRule type="notContainsBlanks" dxfId="1" priority="16736">
      <formula>LEN(TRIM(Q914))&gt;0</formula>
    </cfRule>
  </conditionalFormatting>
  <conditionalFormatting sqref="R914">
    <cfRule type="notContainsBlanks" dxfId="2" priority="16632">
      <formula>LEN(TRIM(R914))&gt;0</formula>
    </cfRule>
  </conditionalFormatting>
  <conditionalFormatting sqref="S914">
    <cfRule type="notContainsBlanks" dxfId="3" priority="16086">
      <formula>LEN(TRIM(S914))&gt;0</formula>
    </cfRule>
  </conditionalFormatting>
  <conditionalFormatting sqref="U914">
    <cfRule type="notContainsBlanks" dxfId="4" priority="15983">
      <formula>LEN(TRIM(U914))&gt;0</formula>
    </cfRule>
  </conditionalFormatting>
  <conditionalFormatting sqref="W914">
    <cfRule type="notContainsBlanks" dxfId="0" priority="16424">
      <formula>LEN(TRIM(W914))&gt;0</formula>
    </cfRule>
  </conditionalFormatting>
  <conditionalFormatting sqref="Y914">
    <cfRule type="notContainsBlanks" dxfId="5" priority="16320">
      <formula>LEN(TRIM(Y914))&gt;0</formula>
    </cfRule>
  </conditionalFormatting>
  <conditionalFormatting sqref="Z914">
    <cfRule type="notContainsBlanks" dxfId="6" priority="16216">
      <formula>LEN(TRIM(Z914))&gt;0</formula>
    </cfRule>
  </conditionalFormatting>
  <conditionalFormatting sqref="Q915">
    <cfRule type="notContainsBlanks" dxfId="1" priority="16710">
      <formula>LEN(TRIM(Q915))&gt;0</formula>
    </cfRule>
  </conditionalFormatting>
  <conditionalFormatting sqref="R915">
    <cfRule type="notContainsBlanks" dxfId="2" priority="16606">
      <formula>LEN(TRIM(R915))&gt;0</formula>
    </cfRule>
  </conditionalFormatting>
  <conditionalFormatting sqref="S915">
    <cfRule type="notContainsBlanks" dxfId="3" priority="16060">
      <formula>LEN(TRIM(S915))&gt;0</formula>
    </cfRule>
  </conditionalFormatting>
  <conditionalFormatting sqref="U915">
    <cfRule type="notContainsBlanks" dxfId="4" priority="15957">
      <formula>LEN(TRIM(U915))&gt;0</formula>
    </cfRule>
  </conditionalFormatting>
  <conditionalFormatting sqref="W915">
    <cfRule type="notContainsBlanks" dxfId="0" priority="16398">
      <formula>LEN(TRIM(W915))&gt;0</formula>
    </cfRule>
  </conditionalFormatting>
  <conditionalFormatting sqref="Y915">
    <cfRule type="notContainsBlanks" dxfId="5" priority="16294">
      <formula>LEN(TRIM(Y915))&gt;0</formula>
    </cfRule>
  </conditionalFormatting>
  <conditionalFormatting sqref="Z915">
    <cfRule type="notContainsBlanks" dxfId="6" priority="16190">
      <formula>LEN(TRIM(Z915))&gt;0</formula>
    </cfRule>
  </conditionalFormatting>
  <conditionalFormatting sqref="AB915">
    <cfRule type="cellIs" dxfId="7" priority="16164" operator="notEqual">
      <formula>0</formula>
    </cfRule>
  </conditionalFormatting>
  <conditionalFormatting sqref="Q917">
    <cfRule type="notContainsBlanks" dxfId="1" priority="15931">
      <formula>LEN(TRIM(Q917))&gt;0</formula>
    </cfRule>
  </conditionalFormatting>
  <conditionalFormatting sqref="R917">
    <cfRule type="notContainsBlanks" dxfId="2" priority="15801">
      <formula>LEN(TRIM(R917))&gt;0</formula>
    </cfRule>
  </conditionalFormatting>
  <conditionalFormatting sqref="S917">
    <cfRule type="notContainsBlanks" dxfId="3" priority="15019">
      <formula>LEN(TRIM(S917))&gt;0</formula>
    </cfRule>
  </conditionalFormatting>
  <conditionalFormatting sqref="U917">
    <cfRule type="notContainsBlanks" dxfId="4" priority="14889">
      <formula>LEN(TRIM(U917))&gt;0</formula>
    </cfRule>
  </conditionalFormatting>
  <conditionalFormatting sqref="W917">
    <cfRule type="notContainsBlanks" dxfId="0" priority="15541">
      <formula>LEN(TRIM(W917))&gt;0</formula>
    </cfRule>
  </conditionalFormatting>
  <conditionalFormatting sqref="Y917">
    <cfRule type="notContainsBlanks" dxfId="5" priority="15411">
      <formula>LEN(TRIM(Y917))&gt;0</formula>
    </cfRule>
  </conditionalFormatting>
  <conditionalFormatting sqref="Z917">
    <cfRule type="notContainsBlanks" dxfId="6" priority="15281">
      <formula>LEN(TRIM(Z917))&gt;0</formula>
    </cfRule>
  </conditionalFormatting>
  <conditionalFormatting sqref="AB917">
    <cfRule type="cellIs" dxfId="7" priority="15149" operator="notEqual">
      <formula>0</formula>
    </cfRule>
  </conditionalFormatting>
  <conditionalFormatting sqref="Q918">
    <cfRule type="notContainsBlanks" dxfId="1" priority="15905">
      <formula>LEN(TRIM(Q918))&gt;0</formula>
    </cfRule>
  </conditionalFormatting>
  <conditionalFormatting sqref="R918">
    <cfRule type="notContainsBlanks" dxfId="2" priority="15775">
      <formula>LEN(TRIM(R918))&gt;0</formula>
    </cfRule>
  </conditionalFormatting>
  <conditionalFormatting sqref="S918">
    <cfRule type="notContainsBlanks" dxfId="3" priority="14993">
      <formula>LEN(TRIM(S918))&gt;0</formula>
    </cfRule>
  </conditionalFormatting>
  <conditionalFormatting sqref="U918">
    <cfRule type="notContainsBlanks" dxfId="4" priority="14863">
      <formula>LEN(TRIM(U918))&gt;0</formula>
    </cfRule>
  </conditionalFormatting>
  <conditionalFormatting sqref="W918">
    <cfRule type="notContainsBlanks" dxfId="0" priority="15515">
      <formula>LEN(TRIM(W918))&gt;0</formula>
    </cfRule>
  </conditionalFormatting>
  <conditionalFormatting sqref="Y918">
    <cfRule type="notContainsBlanks" dxfId="5" priority="15385">
      <formula>LEN(TRIM(Y918))&gt;0</formula>
    </cfRule>
  </conditionalFormatting>
  <conditionalFormatting sqref="Z918">
    <cfRule type="notContainsBlanks" dxfId="6" priority="15255">
      <formula>LEN(TRIM(Z918))&gt;0</formula>
    </cfRule>
  </conditionalFormatting>
  <conditionalFormatting sqref="AB918">
    <cfRule type="cellIs" dxfId="7" priority="15123" operator="notEqual">
      <formula>0</formula>
    </cfRule>
  </conditionalFormatting>
  <conditionalFormatting sqref="Q919">
    <cfRule type="notContainsBlanks" dxfId="1" priority="15879">
      <formula>LEN(TRIM(Q919))&gt;0</formula>
    </cfRule>
  </conditionalFormatting>
  <conditionalFormatting sqref="R919">
    <cfRule type="notContainsBlanks" dxfId="2" priority="15749">
      <formula>LEN(TRIM(R919))&gt;0</formula>
    </cfRule>
  </conditionalFormatting>
  <conditionalFormatting sqref="S919">
    <cfRule type="notContainsBlanks" dxfId="3" priority="14967">
      <formula>LEN(TRIM(S919))&gt;0</formula>
    </cfRule>
  </conditionalFormatting>
  <conditionalFormatting sqref="U919">
    <cfRule type="notContainsBlanks" dxfId="4" priority="14837">
      <formula>LEN(TRIM(U919))&gt;0</formula>
    </cfRule>
  </conditionalFormatting>
  <conditionalFormatting sqref="W919">
    <cfRule type="notContainsBlanks" dxfId="0" priority="15489">
      <formula>LEN(TRIM(W919))&gt;0</formula>
    </cfRule>
  </conditionalFormatting>
  <conditionalFormatting sqref="Y919">
    <cfRule type="notContainsBlanks" dxfId="5" priority="15359">
      <formula>LEN(TRIM(Y919))&gt;0</formula>
    </cfRule>
  </conditionalFormatting>
  <conditionalFormatting sqref="Z919">
    <cfRule type="notContainsBlanks" dxfId="6" priority="15229">
      <formula>LEN(TRIM(Z919))&gt;0</formula>
    </cfRule>
  </conditionalFormatting>
  <conditionalFormatting sqref="AB919">
    <cfRule type="cellIs" dxfId="7" priority="15097" operator="notEqual">
      <formula>0</formula>
    </cfRule>
  </conditionalFormatting>
  <conditionalFormatting sqref="Q920">
    <cfRule type="notContainsBlanks" dxfId="1" priority="15853">
      <formula>LEN(TRIM(Q920))&gt;0</formula>
    </cfRule>
  </conditionalFormatting>
  <conditionalFormatting sqref="R920">
    <cfRule type="notContainsBlanks" dxfId="2" priority="15723">
      <formula>LEN(TRIM(R920))&gt;0</formula>
    </cfRule>
  </conditionalFormatting>
  <conditionalFormatting sqref="S920">
    <cfRule type="notContainsBlanks" dxfId="3" priority="14941">
      <formula>LEN(TRIM(S920))&gt;0</formula>
    </cfRule>
  </conditionalFormatting>
  <conditionalFormatting sqref="U920">
    <cfRule type="notContainsBlanks" dxfId="4" priority="14811">
      <formula>LEN(TRIM(U920))&gt;0</formula>
    </cfRule>
  </conditionalFormatting>
  <conditionalFormatting sqref="W920">
    <cfRule type="notContainsBlanks" dxfId="0" priority="15463">
      <formula>LEN(TRIM(W920))&gt;0</formula>
    </cfRule>
  </conditionalFormatting>
  <conditionalFormatting sqref="Y920">
    <cfRule type="notContainsBlanks" dxfId="5" priority="15333">
      <formula>LEN(TRIM(Y920))&gt;0</formula>
    </cfRule>
  </conditionalFormatting>
  <conditionalFormatting sqref="Z920">
    <cfRule type="notContainsBlanks" dxfId="6" priority="15203">
      <formula>LEN(TRIM(Z920))&gt;0</formula>
    </cfRule>
  </conditionalFormatting>
  <conditionalFormatting sqref="AB920">
    <cfRule type="cellIs" dxfId="7" priority="15071" operator="notEqual">
      <formula>0</formula>
    </cfRule>
  </conditionalFormatting>
  <conditionalFormatting sqref="Q921">
    <cfRule type="notContainsBlanks" dxfId="1" priority="15827">
      <formula>LEN(TRIM(Q921))&gt;0</formula>
    </cfRule>
  </conditionalFormatting>
  <conditionalFormatting sqref="R921">
    <cfRule type="notContainsBlanks" dxfId="2" priority="15697">
      <formula>LEN(TRIM(R921))&gt;0</formula>
    </cfRule>
  </conditionalFormatting>
  <conditionalFormatting sqref="S921">
    <cfRule type="notContainsBlanks" dxfId="3" priority="14915">
      <formula>LEN(TRIM(S921))&gt;0</formula>
    </cfRule>
  </conditionalFormatting>
  <conditionalFormatting sqref="U921">
    <cfRule type="notContainsBlanks" dxfId="4" priority="14785">
      <formula>LEN(TRIM(U921))&gt;0</formula>
    </cfRule>
  </conditionalFormatting>
  <conditionalFormatting sqref="W921">
    <cfRule type="notContainsBlanks" dxfId="0" priority="15437">
      <formula>LEN(TRIM(W921))&gt;0</formula>
    </cfRule>
  </conditionalFormatting>
  <conditionalFormatting sqref="Y921">
    <cfRule type="notContainsBlanks" dxfId="5" priority="15307">
      <formula>LEN(TRIM(Y921))&gt;0</formula>
    </cfRule>
  </conditionalFormatting>
  <conditionalFormatting sqref="Z921">
    <cfRule type="notContainsBlanks" dxfId="6" priority="15177">
      <formula>LEN(TRIM(Z921))&gt;0</formula>
    </cfRule>
  </conditionalFormatting>
  <conditionalFormatting sqref="AB921">
    <cfRule type="cellIs" dxfId="7" priority="15045" operator="notEqual">
      <formula>0</formula>
    </cfRule>
  </conditionalFormatting>
  <conditionalFormatting sqref="Q924">
    <cfRule type="notContainsBlanks" dxfId="1" priority="14759">
      <formula>LEN(TRIM(Q924))&gt;0</formula>
    </cfRule>
  </conditionalFormatting>
  <conditionalFormatting sqref="R924">
    <cfRule type="notContainsBlanks" dxfId="2" priority="14682">
      <formula>LEN(TRIM(R924))&gt;0</formula>
    </cfRule>
  </conditionalFormatting>
  <conditionalFormatting sqref="S924">
    <cfRule type="notContainsBlanks" dxfId="3" priority="14208">
      <formula>LEN(TRIM(S924))&gt;0</formula>
    </cfRule>
  </conditionalFormatting>
  <conditionalFormatting sqref="U924">
    <cfRule type="notContainsBlanks" dxfId="4" priority="14130">
      <formula>LEN(TRIM(U924))&gt;0</formula>
    </cfRule>
  </conditionalFormatting>
  <conditionalFormatting sqref="W924">
    <cfRule type="notContainsBlanks" dxfId="0" priority="14526">
      <formula>LEN(TRIM(W924))&gt;0</formula>
    </cfRule>
  </conditionalFormatting>
  <conditionalFormatting sqref="Y924">
    <cfRule type="notContainsBlanks" dxfId="5" priority="14448">
      <formula>LEN(TRIM(Y924))&gt;0</formula>
    </cfRule>
  </conditionalFormatting>
  <conditionalFormatting sqref="Z924">
    <cfRule type="notContainsBlanks" dxfId="6" priority="14370">
      <formula>LEN(TRIM(Z924))&gt;0</formula>
    </cfRule>
  </conditionalFormatting>
  <conditionalFormatting sqref="AA924">
    <cfRule type="cellIs" dxfId="8" priority="14070" operator="equal">
      <formula>2</formula>
    </cfRule>
    <cfRule type="cellIs" dxfId="8" priority="14067" operator="equal">
      <formula>4</formula>
    </cfRule>
  </conditionalFormatting>
  <conditionalFormatting sqref="AB924">
    <cfRule type="cellIs" dxfId="7" priority="14286" operator="notEqual">
      <formula>0</formula>
    </cfRule>
  </conditionalFormatting>
  <conditionalFormatting sqref="Q925">
    <cfRule type="notContainsBlanks" dxfId="1" priority="14733">
      <formula>LEN(TRIM(Q925))&gt;0</formula>
    </cfRule>
  </conditionalFormatting>
  <conditionalFormatting sqref="R925">
    <cfRule type="notContainsBlanks" dxfId="2" priority="14656">
      <formula>LEN(TRIM(R925))&gt;0</formula>
    </cfRule>
  </conditionalFormatting>
  <conditionalFormatting sqref="S925">
    <cfRule type="notContainsBlanks" dxfId="3" priority="14182">
      <formula>LEN(TRIM(S925))&gt;0</formula>
    </cfRule>
  </conditionalFormatting>
  <conditionalFormatting sqref="U925">
    <cfRule type="notContainsBlanks" dxfId="4" priority="14104">
      <formula>LEN(TRIM(U925))&gt;0</formula>
    </cfRule>
  </conditionalFormatting>
  <conditionalFormatting sqref="W925">
    <cfRule type="notContainsBlanks" dxfId="0" priority="14500">
      <formula>LEN(TRIM(W925))&gt;0</formula>
    </cfRule>
  </conditionalFormatting>
  <conditionalFormatting sqref="Y925">
    <cfRule type="notContainsBlanks" dxfId="5" priority="14422">
      <formula>LEN(TRIM(Y925))&gt;0</formula>
    </cfRule>
  </conditionalFormatting>
  <conditionalFormatting sqref="Z925">
    <cfRule type="notContainsBlanks" dxfId="6" priority="14344">
      <formula>LEN(TRIM(Z925))&gt;0</formula>
    </cfRule>
  </conditionalFormatting>
  <conditionalFormatting sqref="AB925">
    <cfRule type="cellIs" dxfId="7" priority="14260" operator="notEqual">
      <formula>0</formula>
    </cfRule>
  </conditionalFormatting>
  <conditionalFormatting sqref="Q926">
    <cfRule type="notContainsBlanks" dxfId="1" priority="14707">
      <formula>LEN(TRIM(Q926))&gt;0</formula>
    </cfRule>
  </conditionalFormatting>
  <conditionalFormatting sqref="R926">
    <cfRule type="notContainsBlanks" dxfId="2" priority="14630">
      <formula>LEN(TRIM(R926))&gt;0</formula>
    </cfRule>
  </conditionalFormatting>
  <conditionalFormatting sqref="S926">
    <cfRule type="notContainsBlanks" dxfId="3" priority="14156">
      <formula>LEN(TRIM(S926))&gt;0</formula>
    </cfRule>
  </conditionalFormatting>
  <conditionalFormatting sqref="U926">
    <cfRule type="notContainsBlanks" dxfId="4" priority="14078">
      <formula>LEN(TRIM(U926))&gt;0</formula>
    </cfRule>
  </conditionalFormatting>
  <conditionalFormatting sqref="W926">
    <cfRule type="notContainsBlanks" dxfId="0" priority="14474">
      <formula>LEN(TRIM(W926))&gt;0</formula>
    </cfRule>
  </conditionalFormatting>
  <conditionalFormatting sqref="Y926">
    <cfRule type="notContainsBlanks" dxfId="5" priority="14396">
      <formula>LEN(TRIM(Y926))&gt;0</formula>
    </cfRule>
  </conditionalFormatting>
  <conditionalFormatting sqref="Z926">
    <cfRule type="notContainsBlanks" dxfId="6" priority="14318">
      <formula>LEN(TRIM(Z926))&gt;0</formula>
    </cfRule>
  </conditionalFormatting>
  <conditionalFormatting sqref="AB926">
    <cfRule type="cellIs" dxfId="7" priority="14234" operator="notEqual">
      <formula>0</formula>
    </cfRule>
  </conditionalFormatting>
  <conditionalFormatting sqref="Q927">
    <cfRule type="notContainsBlanks" dxfId="1" priority="19046">
      <formula>LEN(TRIM(Q927))&gt;0</formula>
    </cfRule>
  </conditionalFormatting>
  <conditionalFormatting sqref="W927">
    <cfRule type="notContainsBlanks" dxfId="0" priority="19124">
      <formula>LEN(TRIM(W927))&gt;0</formula>
    </cfRule>
  </conditionalFormatting>
  <conditionalFormatting sqref="Y927">
    <cfRule type="notContainsBlanks" dxfId="5" priority="19098">
      <formula>LEN(TRIM(Y927))&gt;0</formula>
    </cfRule>
  </conditionalFormatting>
  <conditionalFormatting sqref="Z927">
    <cfRule type="notContainsBlanks" dxfId="6" priority="19072">
      <formula>LEN(TRIM(Z927))&gt;0</formula>
    </cfRule>
  </conditionalFormatting>
  <conditionalFormatting sqref="AA927">
    <cfRule type="cellIs" dxfId="8" priority="18994" operator="equal">
      <formula>2</formula>
    </cfRule>
    <cfRule type="cellIs" dxfId="8" priority="18968" operator="equal">
      <formula>4</formula>
    </cfRule>
  </conditionalFormatting>
  <conditionalFormatting sqref="W929">
    <cfRule type="notContainsBlanks" dxfId="0" priority="19309">
      <formula>LEN(TRIM(W929))&gt;0</formula>
    </cfRule>
  </conditionalFormatting>
  <conditionalFormatting sqref="Q932">
    <cfRule type="notContainsBlanks" dxfId="1" priority="18863">
      <formula>LEN(TRIM(Q932))&gt;0</formula>
    </cfRule>
  </conditionalFormatting>
  <conditionalFormatting sqref="R932">
    <cfRule type="notContainsBlanks" dxfId="2" priority="18785">
      <formula>LEN(TRIM(R932))&gt;0</formula>
    </cfRule>
  </conditionalFormatting>
  <conditionalFormatting sqref="S932">
    <cfRule type="notContainsBlanks" dxfId="3" priority="18339">
      <formula>LEN(TRIM(S932))&gt;0</formula>
    </cfRule>
  </conditionalFormatting>
  <conditionalFormatting sqref="U932">
    <cfRule type="notContainsBlanks" dxfId="4" priority="18261">
      <formula>LEN(TRIM(U932))&gt;0</formula>
    </cfRule>
  </conditionalFormatting>
  <conditionalFormatting sqref="W932">
    <cfRule type="notContainsBlanks" dxfId="0" priority="18629">
      <formula>LEN(TRIM(W932))&gt;0</formula>
    </cfRule>
  </conditionalFormatting>
  <conditionalFormatting sqref="Y932">
    <cfRule type="notContainsBlanks" dxfId="5" priority="18551">
      <formula>LEN(TRIM(Y932))&gt;0</formula>
    </cfRule>
  </conditionalFormatting>
  <conditionalFormatting sqref="Z932">
    <cfRule type="notContainsBlanks" dxfId="6" priority="18473">
      <formula>LEN(TRIM(Z932))&gt;0</formula>
    </cfRule>
  </conditionalFormatting>
  <conditionalFormatting sqref="AB932">
    <cfRule type="cellIs" dxfId="7" priority="18391" operator="notEqual">
      <formula>0</formula>
    </cfRule>
  </conditionalFormatting>
  <conditionalFormatting sqref="Q933">
    <cfRule type="notContainsBlanks" dxfId="1" priority="18837">
      <formula>LEN(TRIM(Q933))&gt;0</formula>
    </cfRule>
  </conditionalFormatting>
  <conditionalFormatting sqref="R933">
    <cfRule type="notContainsBlanks" dxfId="2" priority="18759">
      <formula>LEN(TRIM(R933))&gt;0</formula>
    </cfRule>
  </conditionalFormatting>
  <conditionalFormatting sqref="S933">
    <cfRule type="notContainsBlanks" dxfId="3" priority="18313">
      <formula>LEN(TRIM(S933))&gt;0</formula>
    </cfRule>
  </conditionalFormatting>
  <conditionalFormatting sqref="U933">
    <cfRule type="notContainsBlanks" dxfId="4" priority="18235">
      <formula>LEN(TRIM(U933))&gt;0</formula>
    </cfRule>
  </conditionalFormatting>
  <conditionalFormatting sqref="W933">
    <cfRule type="notContainsBlanks" dxfId="0" priority="18603">
      <formula>LEN(TRIM(W933))&gt;0</formula>
    </cfRule>
  </conditionalFormatting>
  <conditionalFormatting sqref="Y933">
    <cfRule type="notContainsBlanks" dxfId="5" priority="18525">
      <formula>LEN(TRIM(Y933))&gt;0</formula>
    </cfRule>
  </conditionalFormatting>
  <conditionalFormatting sqref="Z933">
    <cfRule type="notContainsBlanks" dxfId="6" priority="18447">
      <formula>LEN(TRIM(Z933))&gt;0</formula>
    </cfRule>
  </conditionalFormatting>
  <conditionalFormatting sqref="Q934">
    <cfRule type="notContainsBlanks" dxfId="1" priority="18811">
      <formula>LEN(TRIM(Q934))&gt;0</formula>
    </cfRule>
  </conditionalFormatting>
  <conditionalFormatting sqref="R934">
    <cfRule type="notContainsBlanks" dxfId="2" priority="18733">
      <formula>LEN(TRIM(R934))&gt;0</formula>
    </cfRule>
  </conditionalFormatting>
  <conditionalFormatting sqref="S934">
    <cfRule type="notContainsBlanks" dxfId="3" priority="18287">
      <formula>LEN(TRIM(S934))&gt;0</formula>
    </cfRule>
  </conditionalFormatting>
  <conditionalFormatting sqref="U934">
    <cfRule type="notContainsBlanks" dxfId="4" priority="18209">
      <formula>LEN(TRIM(U934))&gt;0</formula>
    </cfRule>
  </conditionalFormatting>
  <conditionalFormatting sqref="W934">
    <cfRule type="notContainsBlanks" dxfId="0" priority="18577">
      <formula>LEN(TRIM(W934))&gt;0</formula>
    </cfRule>
  </conditionalFormatting>
  <conditionalFormatting sqref="Y934">
    <cfRule type="notContainsBlanks" dxfId="5" priority="18499">
      <formula>LEN(TRIM(Y934))&gt;0</formula>
    </cfRule>
  </conditionalFormatting>
  <conditionalFormatting sqref="Z934">
    <cfRule type="notContainsBlanks" dxfId="6" priority="18421">
      <formula>LEN(TRIM(Z934))&gt;0</formula>
    </cfRule>
  </conditionalFormatting>
  <conditionalFormatting sqref="AB934">
    <cfRule type="cellIs" dxfId="7" priority="18365" operator="notEqual">
      <formula>0</formula>
    </cfRule>
  </conditionalFormatting>
  <conditionalFormatting sqref="Q936">
    <cfRule type="notContainsBlanks" dxfId="1" priority="18183">
      <formula>LEN(TRIM(Q936))&gt;0</formula>
    </cfRule>
  </conditionalFormatting>
  <conditionalFormatting sqref="R936">
    <cfRule type="notContainsBlanks" dxfId="2" priority="18054">
      <formula>LEN(TRIM(R936))&gt;0</formula>
    </cfRule>
  </conditionalFormatting>
  <conditionalFormatting sqref="S936">
    <cfRule type="notContainsBlanks" dxfId="3" priority="17283">
      <formula>LEN(TRIM(S936))&gt;0</formula>
    </cfRule>
  </conditionalFormatting>
  <conditionalFormatting sqref="U936">
    <cfRule type="notContainsBlanks" dxfId="4" priority="17153">
      <formula>LEN(TRIM(U936))&gt;0</formula>
    </cfRule>
  </conditionalFormatting>
  <conditionalFormatting sqref="W936">
    <cfRule type="notContainsBlanks" dxfId="0" priority="17794">
      <formula>LEN(TRIM(W936))&gt;0</formula>
    </cfRule>
  </conditionalFormatting>
  <conditionalFormatting sqref="Y936">
    <cfRule type="notContainsBlanks" dxfId="5" priority="17664">
      <formula>LEN(TRIM(Y936))&gt;0</formula>
    </cfRule>
  </conditionalFormatting>
  <conditionalFormatting sqref="Z936">
    <cfRule type="notContainsBlanks" dxfId="6" priority="17534">
      <formula>LEN(TRIM(Z936))&gt;0</formula>
    </cfRule>
  </conditionalFormatting>
  <conditionalFormatting sqref="AB936">
    <cfRule type="cellIs" dxfId="7" priority="17412" operator="notEqual">
      <formula>0</formula>
    </cfRule>
  </conditionalFormatting>
  <conditionalFormatting sqref="Q937">
    <cfRule type="notContainsBlanks" dxfId="1" priority="18157">
      <formula>LEN(TRIM(Q937))&gt;0</formula>
    </cfRule>
  </conditionalFormatting>
  <conditionalFormatting sqref="R937">
    <cfRule type="notContainsBlanks" dxfId="2" priority="18028">
      <formula>LEN(TRIM(R937))&gt;0</formula>
    </cfRule>
  </conditionalFormatting>
  <conditionalFormatting sqref="S937">
    <cfRule type="notContainsBlanks" dxfId="3" priority="17257">
      <formula>LEN(TRIM(S937))&gt;0</formula>
    </cfRule>
  </conditionalFormatting>
  <conditionalFormatting sqref="U937">
    <cfRule type="notContainsBlanks" dxfId="4" priority="17127">
      <formula>LEN(TRIM(U937))&gt;0</formula>
    </cfRule>
  </conditionalFormatting>
  <conditionalFormatting sqref="W937">
    <cfRule type="notContainsBlanks" dxfId="0" priority="17768">
      <formula>LEN(TRIM(W937))&gt;0</formula>
    </cfRule>
  </conditionalFormatting>
  <conditionalFormatting sqref="Y937">
    <cfRule type="notContainsBlanks" dxfId="5" priority="17638">
      <formula>LEN(TRIM(Y937))&gt;0</formula>
    </cfRule>
  </conditionalFormatting>
  <conditionalFormatting sqref="Z937">
    <cfRule type="notContainsBlanks" dxfId="6" priority="17508">
      <formula>LEN(TRIM(Z937))&gt;0</formula>
    </cfRule>
  </conditionalFormatting>
  <conditionalFormatting sqref="AB937">
    <cfRule type="cellIs" dxfId="7" priority="17387" operator="notEqual">
      <formula>0</formula>
    </cfRule>
  </conditionalFormatting>
  <conditionalFormatting sqref="Q938">
    <cfRule type="notContainsBlanks" dxfId="1" priority="18131">
      <formula>LEN(TRIM(Q938))&gt;0</formula>
    </cfRule>
  </conditionalFormatting>
  <conditionalFormatting sqref="R938">
    <cfRule type="notContainsBlanks" dxfId="2" priority="18002">
      <formula>LEN(TRIM(R938))&gt;0</formula>
    </cfRule>
  </conditionalFormatting>
  <conditionalFormatting sqref="S938">
    <cfRule type="notContainsBlanks" dxfId="3" priority="17231">
      <formula>LEN(TRIM(S938))&gt;0</formula>
    </cfRule>
  </conditionalFormatting>
  <conditionalFormatting sqref="U938">
    <cfRule type="notContainsBlanks" dxfId="4" priority="17101">
      <formula>LEN(TRIM(U938))&gt;0</formula>
    </cfRule>
  </conditionalFormatting>
  <conditionalFormatting sqref="W938">
    <cfRule type="notContainsBlanks" dxfId="0" priority="17742">
      <formula>LEN(TRIM(W938))&gt;0</formula>
    </cfRule>
  </conditionalFormatting>
  <conditionalFormatting sqref="Y938">
    <cfRule type="notContainsBlanks" dxfId="5" priority="17612">
      <formula>LEN(TRIM(Y938))&gt;0</formula>
    </cfRule>
  </conditionalFormatting>
  <conditionalFormatting sqref="Z938">
    <cfRule type="notContainsBlanks" dxfId="6" priority="17482">
      <formula>LEN(TRIM(Z938))&gt;0</formula>
    </cfRule>
  </conditionalFormatting>
  <conditionalFormatting sqref="AB938">
    <cfRule type="cellIs" dxfId="7" priority="17361" operator="notEqual">
      <formula>0</formula>
    </cfRule>
  </conditionalFormatting>
  <conditionalFormatting sqref="Q939">
    <cfRule type="notContainsBlanks" dxfId="1" priority="18105">
      <formula>LEN(TRIM(Q939))&gt;0</formula>
    </cfRule>
  </conditionalFormatting>
  <conditionalFormatting sqref="R939">
    <cfRule type="notContainsBlanks" dxfId="2" priority="17976">
      <formula>LEN(TRIM(R939))&gt;0</formula>
    </cfRule>
  </conditionalFormatting>
  <conditionalFormatting sqref="S939">
    <cfRule type="notContainsBlanks" dxfId="3" priority="17205">
      <formula>LEN(TRIM(S939))&gt;0</formula>
    </cfRule>
  </conditionalFormatting>
  <conditionalFormatting sqref="U939">
    <cfRule type="notContainsBlanks" dxfId="4" priority="17075">
      <formula>LEN(TRIM(U939))&gt;0</formula>
    </cfRule>
  </conditionalFormatting>
  <conditionalFormatting sqref="W939">
    <cfRule type="notContainsBlanks" dxfId="0" priority="17716">
      <formula>LEN(TRIM(W939))&gt;0</formula>
    </cfRule>
  </conditionalFormatting>
  <conditionalFormatting sqref="Y939">
    <cfRule type="notContainsBlanks" dxfId="5" priority="17586">
      <formula>LEN(TRIM(Y939))&gt;0</formula>
    </cfRule>
  </conditionalFormatting>
  <conditionalFormatting sqref="Z939">
    <cfRule type="notContainsBlanks" dxfId="6" priority="17456">
      <formula>LEN(TRIM(Z939))&gt;0</formula>
    </cfRule>
  </conditionalFormatting>
  <conditionalFormatting sqref="AB939">
    <cfRule type="cellIs" dxfId="7" priority="17335" operator="notEqual">
      <formula>0</formula>
    </cfRule>
  </conditionalFormatting>
  <conditionalFormatting sqref="Q940">
    <cfRule type="notContainsBlanks" dxfId="1" priority="18080">
      <formula>LEN(TRIM(Q940))&gt;0</formula>
    </cfRule>
  </conditionalFormatting>
  <conditionalFormatting sqref="R940">
    <cfRule type="notContainsBlanks" dxfId="2" priority="17950">
      <formula>LEN(TRIM(R940))&gt;0</formula>
    </cfRule>
  </conditionalFormatting>
  <conditionalFormatting sqref="S940">
    <cfRule type="notContainsBlanks" dxfId="3" priority="17179">
      <formula>LEN(TRIM(S940))&gt;0</formula>
    </cfRule>
  </conditionalFormatting>
  <conditionalFormatting sqref="U940">
    <cfRule type="notContainsBlanks" dxfId="4" priority="17049">
      <formula>LEN(TRIM(U940))&gt;0</formula>
    </cfRule>
  </conditionalFormatting>
  <conditionalFormatting sqref="W940">
    <cfRule type="notContainsBlanks" dxfId="0" priority="17690">
      <formula>LEN(TRIM(W940))&gt;0</formula>
    </cfRule>
  </conditionalFormatting>
  <conditionalFormatting sqref="Y940">
    <cfRule type="notContainsBlanks" dxfId="5" priority="17560">
      <formula>LEN(TRIM(Y940))&gt;0</formula>
    </cfRule>
  </conditionalFormatting>
  <conditionalFormatting sqref="Z940">
    <cfRule type="notContainsBlanks" dxfId="6" priority="17430">
      <formula>LEN(TRIM(Z940))&gt;0</formula>
    </cfRule>
  </conditionalFormatting>
  <conditionalFormatting sqref="AB940">
    <cfRule type="cellIs" dxfId="7" priority="17309" operator="notEqual">
      <formula>0</formula>
    </cfRule>
  </conditionalFormatting>
  <conditionalFormatting sqref="Q943">
    <cfRule type="notContainsBlanks" dxfId="1" priority="17023">
      <formula>LEN(TRIM(Q943))&gt;0</formula>
    </cfRule>
  </conditionalFormatting>
  <conditionalFormatting sqref="R943">
    <cfRule type="notContainsBlanks" dxfId="2" priority="16997">
      <formula>LEN(TRIM(R943))&gt;0</formula>
    </cfRule>
  </conditionalFormatting>
  <conditionalFormatting sqref="S943">
    <cfRule type="notContainsBlanks" dxfId="3" priority="16839">
      <formula>LEN(TRIM(S943))&gt;0</formula>
    </cfRule>
  </conditionalFormatting>
  <conditionalFormatting sqref="U943">
    <cfRule type="notContainsBlanks" dxfId="4" priority="16813">
      <formula>LEN(TRIM(U943))&gt;0</formula>
    </cfRule>
  </conditionalFormatting>
  <conditionalFormatting sqref="W943">
    <cfRule type="notContainsBlanks" dxfId="0" priority="16945">
      <formula>LEN(TRIM(W943))&gt;0</formula>
    </cfRule>
  </conditionalFormatting>
  <conditionalFormatting sqref="Y943">
    <cfRule type="notContainsBlanks" dxfId="5" priority="16919">
      <formula>LEN(TRIM(Y943))&gt;0</formula>
    </cfRule>
  </conditionalFormatting>
  <conditionalFormatting sqref="Z943">
    <cfRule type="notContainsBlanks" dxfId="6" priority="16893">
      <formula>LEN(TRIM(Z943))&gt;0</formula>
    </cfRule>
  </conditionalFormatting>
  <conditionalFormatting sqref="AB943">
    <cfRule type="cellIs" dxfId="7" priority="16865" operator="notEqual">
      <formula>0</formula>
    </cfRule>
  </conditionalFormatting>
  <conditionalFormatting sqref="Q945">
    <cfRule type="notContainsBlanks" dxfId="1" priority="16787">
      <formula>LEN(TRIM(Q945))&gt;0</formula>
    </cfRule>
  </conditionalFormatting>
  <conditionalFormatting sqref="R945">
    <cfRule type="notContainsBlanks" dxfId="2" priority="16683">
      <formula>LEN(TRIM(R945))&gt;0</formula>
    </cfRule>
  </conditionalFormatting>
  <conditionalFormatting sqref="S945">
    <cfRule type="notContainsBlanks" dxfId="3" priority="16137">
      <formula>LEN(TRIM(S945))&gt;0</formula>
    </cfRule>
  </conditionalFormatting>
  <conditionalFormatting sqref="U945">
    <cfRule type="notContainsBlanks" dxfId="4" priority="16033">
      <formula>LEN(TRIM(U945))&gt;0</formula>
    </cfRule>
  </conditionalFormatting>
  <conditionalFormatting sqref="W945">
    <cfRule type="notContainsBlanks" dxfId="0" priority="16475">
      <formula>LEN(TRIM(W945))&gt;0</formula>
    </cfRule>
  </conditionalFormatting>
  <conditionalFormatting sqref="Y945">
    <cfRule type="notContainsBlanks" dxfId="5" priority="16371">
      <formula>LEN(TRIM(Y945))&gt;0</formula>
    </cfRule>
  </conditionalFormatting>
  <conditionalFormatting sqref="Z945">
    <cfRule type="notContainsBlanks" dxfId="6" priority="16267">
      <formula>LEN(TRIM(Z945))&gt;0</formula>
    </cfRule>
  </conditionalFormatting>
  <conditionalFormatting sqref="Q946">
    <cfRule type="notContainsBlanks" dxfId="1" priority="16761">
      <formula>LEN(TRIM(Q946))&gt;0</formula>
    </cfRule>
  </conditionalFormatting>
  <conditionalFormatting sqref="R946">
    <cfRule type="notContainsBlanks" dxfId="2" priority="16657">
      <formula>LEN(TRIM(R946))&gt;0</formula>
    </cfRule>
  </conditionalFormatting>
  <conditionalFormatting sqref="S946">
    <cfRule type="notContainsBlanks" dxfId="3" priority="16111">
      <formula>LEN(TRIM(S946))&gt;0</formula>
    </cfRule>
  </conditionalFormatting>
  <conditionalFormatting sqref="U946">
    <cfRule type="notContainsBlanks" dxfId="4" priority="16007">
      <formula>LEN(TRIM(U946))&gt;0</formula>
    </cfRule>
  </conditionalFormatting>
  <conditionalFormatting sqref="W946">
    <cfRule type="notContainsBlanks" dxfId="0" priority="16449">
      <formula>LEN(TRIM(W946))&gt;0</formula>
    </cfRule>
  </conditionalFormatting>
  <conditionalFormatting sqref="Y946">
    <cfRule type="notContainsBlanks" dxfId="5" priority="16345">
      <formula>LEN(TRIM(Y946))&gt;0</formula>
    </cfRule>
  </conditionalFormatting>
  <conditionalFormatting sqref="Z946">
    <cfRule type="notContainsBlanks" dxfId="6" priority="16241">
      <formula>LEN(TRIM(Z946))&gt;0</formula>
    </cfRule>
  </conditionalFormatting>
  <conditionalFormatting sqref="Q947">
    <cfRule type="notContainsBlanks" dxfId="1" priority="16735">
      <formula>LEN(TRIM(Q947))&gt;0</formula>
    </cfRule>
  </conditionalFormatting>
  <conditionalFormatting sqref="R947">
    <cfRule type="notContainsBlanks" dxfId="2" priority="16631">
      <formula>LEN(TRIM(R947))&gt;0</formula>
    </cfRule>
  </conditionalFormatting>
  <conditionalFormatting sqref="S947">
    <cfRule type="notContainsBlanks" dxfId="3" priority="16085">
      <formula>LEN(TRIM(S947))&gt;0</formula>
    </cfRule>
  </conditionalFormatting>
  <conditionalFormatting sqref="U947">
    <cfRule type="notContainsBlanks" dxfId="4" priority="15982">
      <formula>LEN(TRIM(U947))&gt;0</formula>
    </cfRule>
  </conditionalFormatting>
  <conditionalFormatting sqref="W947">
    <cfRule type="notContainsBlanks" dxfId="0" priority="16423">
      <formula>LEN(TRIM(W947))&gt;0</formula>
    </cfRule>
  </conditionalFormatting>
  <conditionalFormatting sqref="Y947">
    <cfRule type="notContainsBlanks" dxfId="5" priority="16319">
      <formula>LEN(TRIM(Y947))&gt;0</formula>
    </cfRule>
  </conditionalFormatting>
  <conditionalFormatting sqref="Z947">
    <cfRule type="notContainsBlanks" dxfId="6" priority="16215">
      <formula>LEN(TRIM(Z947))&gt;0</formula>
    </cfRule>
  </conditionalFormatting>
  <conditionalFormatting sqref="Q948">
    <cfRule type="notContainsBlanks" dxfId="1" priority="16709">
      <formula>LEN(TRIM(Q948))&gt;0</formula>
    </cfRule>
  </conditionalFormatting>
  <conditionalFormatting sqref="R948">
    <cfRule type="notContainsBlanks" dxfId="2" priority="16605">
      <formula>LEN(TRIM(R948))&gt;0</formula>
    </cfRule>
  </conditionalFormatting>
  <conditionalFormatting sqref="S948">
    <cfRule type="notContainsBlanks" dxfId="3" priority="16059">
      <formula>LEN(TRIM(S948))&gt;0</formula>
    </cfRule>
  </conditionalFormatting>
  <conditionalFormatting sqref="U948">
    <cfRule type="notContainsBlanks" dxfId="4" priority="15956">
      <formula>LEN(TRIM(U948))&gt;0</formula>
    </cfRule>
  </conditionalFormatting>
  <conditionalFormatting sqref="W948">
    <cfRule type="notContainsBlanks" dxfId="0" priority="16397">
      <formula>LEN(TRIM(W948))&gt;0</formula>
    </cfRule>
  </conditionalFormatting>
  <conditionalFormatting sqref="Y948">
    <cfRule type="notContainsBlanks" dxfId="5" priority="16293">
      <formula>LEN(TRIM(Y948))&gt;0</formula>
    </cfRule>
  </conditionalFormatting>
  <conditionalFormatting sqref="Z948">
    <cfRule type="notContainsBlanks" dxfId="6" priority="16189">
      <formula>LEN(TRIM(Z948))&gt;0</formula>
    </cfRule>
  </conditionalFormatting>
  <conditionalFormatting sqref="AB948">
    <cfRule type="cellIs" dxfId="7" priority="16163" operator="notEqual">
      <formula>0</formula>
    </cfRule>
  </conditionalFormatting>
  <conditionalFormatting sqref="Q950">
    <cfRule type="notContainsBlanks" dxfId="1" priority="15930">
      <formula>LEN(TRIM(Q950))&gt;0</formula>
    </cfRule>
  </conditionalFormatting>
  <conditionalFormatting sqref="R950">
    <cfRule type="notContainsBlanks" dxfId="2" priority="15800">
      <formula>LEN(TRIM(R950))&gt;0</formula>
    </cfRule>
  </conditionalFormatting>
  <conditionalFormatting sqref="S950">
    <cfRule type="notContainsBlanks" dxfId="3" priority="15018">
      <formula>LEN(TRIM(S950))&gt;0</formula>
    </cfRule>
  </conditionalFormatting>
  <conditionalFormatting sqref="U950">
    <cfRule type="notContainsBlanks" dxfId="4" priority="14888">
      <formula>LEN(TRIM(U950))&gt;0</formula>
    </cfRule>
  </conditionalFormatting>
  <conditionalFormatting sqref="W950">
    <cfRule type="notContainsBlanks" dxfId="0" priority="15540">
      <formula>LEN(TRIM(W950))&gt;0</formula>
    </cfRule>
  </conditionalFormatting>
  <conditionalFormatting sqref="Y950">
    <cfRule type="notContainsBlanks" dxfId="5" priority="15410">
      <formula>LEN(TRIM(Y950))&gt;0</formula>
    </cfRule>
  </conditionalFormatting>
  <conditionalFormatting sqref="Z950">
    <cfRule type="notContainsBlanks" dxfId="6" priority="15280">
      <formula>LEN(TRIM(Z950))&gt;0</formula>
    </cfRule>
  </conditionalFormatting>
  <conditionalFormatting sqref="AB950">
    <cfRule type="cellIs" dxfId="7" priority="15148" operator="notEqual">
      <formula>0</formula>
    </cfRule>
  </conditionalFormatting>
  <conditionalFormatting sqref="Q951">
    <cfRule type="notContainsBlanks" dxfId="1" priority="15904">
      <formula>LEN(TRIM(Q951))&gt;0</formula>
    </cfRule>
  </conditionalFormatting>
  <conditionalFormatting sqref="R951">
    <cfRule type="notContainsBlanks" dxfId="2" priority="15774">
      <formula>LEN(TRIM(R951))&gt;0</formula>
    </cfRule>
  </conditionalFormatting>
  <conditionalFormatting sqref="S951">
    <cfRule type="notContainsBlanks" dxfId="3" priority="14992">
      <formula>LEN(TRIM(S951))&gt;0</formula>
    </cfRule>
  </conditionalFormatting>
  <conditionalFormatting sqref="U951">
    <cfRule type="notContainsBlanks" dxfId="4" priority="14862">
      <formula>LEN(TRIM(U951))&gt;0</formula>
    </cfRule>
  </conditionalFormatting>
  <conditionalFormatting sqref="W951">
    <cfRule type="notContainsBlanks" dxfId="0" priority="15514">
      <formula>LEN(TRIM(W951))&gt;0</formula>
    </cfRule>
  </conditionalFormatting>
  <conditionalFormatting sqref="Y951">
    <cfRule type="notContainsBlanks" dxfId="5" priority="15384">
      <formula>LEN(TRIM(Y951))&gt;0</formula>
    </cfRule>
  </conditionalFormatting>
  <conditionalFormatting sqref="Z951">
    <cfRule type="notContainsBlanks" dxfId="6" priority="15254">
      <formula>LEN(TRIM(Z951))&gt;0</formula>
    </cfRule>
  </conditionalFormatting>
  <conditionalFormatting sqref="AB951">
    <cfRule type="cellIs" dxfId="7" priority="15122" operator="notEqual">
      <formula>0</formula>
    </cfRule>
  </conditionalFormatting>
  <conditionalFormatting sqref="Q952">
    <cfRule type="notContainsBlanks" dxfId="1" priority="15878">
      <formula>LEN(TRIM(Q952))&gt;0</formula>
    </cfRule>
  </conditionalFormatting>
  <conditionalFormatting sqref="R952">
    <cfRule type="notContainsBlanks" dxfId="2" priority="15748">
      <formula>LEN(TRIM(R952))&gt;0</formula>
    </cfRule>
  </conditionalFormatting>
  <conditionalFormatting sqref="S952">
    <cfRule type="notContainsBlanks" dxfId="3" priority="14966">
      <formula>LEN(TRIM(S952))&gt;0</formula>
    </cfRule>
  </conditionalFormatting>
  <conditionalFormatting sqref="U952">
    <cfRule type="notContainsBlanks" dxfId="4" priority="14836">
      <formula>LEN(TRIM(U952))&gt;0</formula>
    </cfRule>
  </conditionalFormatting>
  <conditionalFormatting sqref="W952">
    <cfRule type="notContainsBlanks" dxfId="0" priority="15488">
      <formula>LEN(TRIM(W952))&gt;0</formula>
    </cfRule>
  </conditionalFormatting>
  <conditionalFormatting sqref="Y952">
    <cfRule type="notContainsBlanks" dxfId="5" priority="15358">
      <formula>LEN(TRIM(Y952))&gt;0</formula>
    </cfRule>
  </conditionalFormatting>
  <conditionalFormatting sqref="Z952">
    <cfRule type="notContainsBlanks" dxfId="6" priority="15228">
      <formula>LEN(TRIM(Z952))&gt;0</formula>
    </cfRule>
  </conditionalFormatting>
  <conditionalFormatting sqref="AB952">
    <cfRule type="cellIs" dxfId="7" priority="15096" operator="notEqual">
      <formula>0</formula>
    </cfRule>
  </conditionalFormatting>
  <conditionalFormatting sqref="Q953">
    <cfRule type="notContainsBlanks" dxfId="1" priority="15852">
      <formula>LEN(TRIM(Q953))&gt;0</formula>
    </cfRule>
  </conditionalFormatting>
  <conditionalFormatting sqref="R953">
    <cfRule type="notContainsBlanks" dxfId="2" priority="15722">
      <formula>LEN(TRIM(R953))&gt;0</formula>
    </cfRule>
  </conditionalFormatting>
  <conditionalFormatting sqref="S953">
    <cfRule type="notContainsBlanks" dxfId="3" priority="14940">
      <formula>LEN(TRIM(S953))&gt;0</formula>
    </cfRule>
  </conditionalFormatting>
  <conditionalFormatting sqref="U953">
    <cfRule type="notContainsBlanks" dxfId="4" priority="14810">
      <formula>LEN(TRIM(U953))&gt;0</formula>
    </cfRule>
  </conditionalFormatting>
  <conditionalFormatting sqref="W953">
    <cfRule type="notContainsBlanks" dxfId="0" priority="15462">
      <formula>LEN(TRIM(W953))&gt;0</formula>
    </cfRule>
  </conditionalFormatting>
  <conditionalFormatting sqref="Y953">
    <cfRule type="notContainsBlanks" dxfId="5" priority="15332">
      <formula>LEN(TRIM(Y953))&gt;0</formula>
    </cfRule>
  </conditionalFormatting>
  <conditionalFormatting sqref="Z953">
    <cfRule type="notContainsBlanks" dxfId="6" priority="15202">
      <formula>LEN(TRIM(Z953))&gt;0</formula>
    </cfRule>
  </conditionalFormatting>
  <conditionalFormatting sqref="AB953">
    <cfRule type="cellIs" dxfId="7" priority="15070" operator="notEqual">
      <formula>0</formula>
    </cfRule>
  </conditionalFormatting>
  <conditionalFormatting sqref="Q954">
    <cfRule type="notContainsBlanks" dxfId="1" priority="15826">
      <formula>LEN(TRIM(Q954))&gt;0</formula>
    </cfRule>
  </conditionalFormatting>
  <conditionalFormatting sqref="R954">
    <cfRule type="notContainsBlanks" dxfId="2" priority="15696">
      <formula>LEN(TRIM(R954))&gt;0</formula>
    </cfRule>
  </conditionalFormatting>
  <conditionalFormatting sqref="S954">
    <cfRule type="notContainsBlanks" dxfId="3" priority="14914">
      <formula>LEN(TRIM(S954))&gt;0</formula>
    </cfRule>
  </conditionalFormatting>
  <conditionalFormatting sqref="U954">
    <cfRule type="notContainsBlanks" dxfId="4" priority="14784">
      <formula>LEN(TRIM(U954))&gt;0</formula>
    </cfRule>
  </conditionalFormatting>
  <conditionalFormatting sqref="W954">
    <cfRule type="notContainsBlanks" dxfId="0" priority="15436">
      <formula>LEN(TRIM(W954))&gt;0</formula>
    </cfRule>
  </conditionalFormatting>
  <conditionalFormatting sqref="Y954">
    <cfRule type="notContainsBlanks" dxfId="5" priority="15306">
      <formula>LEN(TRIM(Y954))&gt;0</formula>
    </cfRule>
  </conditionalFormatting>
  <conditionalFormatting sqref="Z954">
    <cfRule type="notContainsBlanks" dxfId="6" priority="15176">
      <formula>LEN(TRIM(Z954))&gt;0</formula>
    </cfRule>
  </conditionalFormatting>
  <conditionalFormatting sqref="AB954">
    <cfRule type="cellIs" dxfId="7" priority="15044" operator="notEqual">
      <formula>0</formula>
    </cfRule>
  </conditionalFormatting>
  <conditionalFormatting sqref="Q957">
    <cfRule type="notContainsBlanks" dxfId="1" priority="14758">
      <formula>LEN(TRIM(Q957))&gt;0</formula>
    </cfRule>
  </conditionalFormatting>
  <conditionalFormatting sqref="R957">
    <cfRule type="notContainsBlanks" dxfId="2" priority="14681">
      <formula>LEN(TRIM(R957))&gt;0</formula>
    </cfRule>
  </conditionalFormatting>
  <conditionalFormatting sqref="S957">
    <cfRule type="notContainsBlanks" dxfId="3" priority="14207">
      <formula>LEN(TRIM(S957))&gt;0</formula>
    </cfRule>
  </conditionalFormatting>
  <conditionalFormatting sqref="U957">
    <cfRule type="notContainsBlanks" dxfId="4" priority="14129">
      <formula>LEN(TRIM(U957))&gt;0</formula>
    </cfRule>
  </conditionalFormatting>
  <conditionalFormatting sqref="W957">
    <cfRule type="notContainsBlanks" dxfId="0" priority="14525">
      <formula>LEN(TRIM(W957))&gt;0</formula>
    </cfRule>
  </conditionalFormatting>
  <conditionalFormatting sqref="Y957">
    <cfRule type="notContainsBlanks" dxfId="5" priority="14447">
      <formula>LEN(TRIM(Y957))&gt;0</formula>
    </cfRule>
  </conditionalFormatting>
  <conditionalFormatting sqref="Z957">
    <cfRule type="notContainsBlanks" dxfId="6" priority="14369">
      <formula>LEN(TRIM(Z957))&gt;0</formula>
    </cfRule>
  </conditionalFormatting>
  <conditionalFormatting sqref="AB957">
    <cfRule type="cellIs" dxfId="7" priority="14285" operator="notEqual">
      <formula>0</formula>
    </cfRule>
  </conditionalFormatting>
  <conditionalFormatting sqref="Q958">
    <cfRule type="notContainsBlanks" dxfId="1" priority="14732">
      <formula>LEN(TRIM(Q958))&gt;0</formula>
    </cfRule>
  </conditionalFormatting>
  <conditionalFormatting sqref="R958">
    <cfRule type="notContainsBlanks" dxfId="2" priority="14655">
      <formula>LEN(TRIM(R958))&gt;0</formula>
    </cfRule>
  </conditionalFormatting>
  <conditionalFormatting sqref="S958">
    <cfRule type="notContainsBlanks" dxfId="3" priority="14181">
      <formula>LEN(TRIM(S958))&gt;0</formula>
    </cfRule>
  </conditionalFormatting>
  <conditionalFormatting sqref="U958">
    <cfRule type="notContainsBlanks" dxfId="4" priority="14103">
      <formula>LEN(TRIM(U958))&gt;0</formula>
    </cfRule>
  </conditionalFormatting>
  <conditionalFormatting sqref="W958">
    <cfRule type="notContainsBlanks" dxfId="0" priority="14499">
      <formula>LEN(TRIM(W958))&gt;0</formula>
    </cfRule>
  </conditionalFormatting>
  <conditionalFormatting sqref="Y958">
    <cfRule type="notContainsBlanks" dxfId="5" priority="14421">
      <formula>LEN(TRIM(Y958))&gt;0</formula>
    </cfRule>
  </conditionalFormatting>
  <conditionalFormatting sqref="Z958">
    <cfRule type="notContainsBlanks" dxfId="6" priority="14343">
      <formula>LEN(TRIM(Z958))&gt;0</formula>
    </cfRule>
  </conditionalFormatting>
  <conditionalFormatting sqref="AB958">
    <cfRule type="cellIs" dxfId="7" priority="14259" operator="notEqual">
      <formula>0</formula>
    </cfRule>
  </conditionalFormatting>
  <conditionalFormatting sqref="Q959">
    <cfRule type="notContainsBlanks" dxfId="1" priority="14706">
      <formula>LEN(TRIM(Q959))&gt;0</formula>
    </cfRule>
  </conditionalFormatting>
  <conditionalFormatting sqref="R959">
    <cfRule type="notContainsBlanks" dxfId="2" priority="14629">
      <formula>LEN(TRIM(R959))&gt;0</formula>
    </cfRule>
  </conditionalFormatting>
  <conditionalFormatting sqref="S959">
    <cfRule type="notContainsBlanks" dxfId="3" priority="14155">
      <formula>LEN(TRIM(S959))&gt;0</formula>
    </cfRule>
  </conditionalFormatting>
  <conditionalFormatting sqref="U959">
    <cfRule type="notContainsBlanks" dxfId="4" priority="14077">
      <formula>LEN(TRIM(U959))&gt;0</formula>
    </cfRule>
  </conditionalFormatting>
  <conditionalFormatting sqref="W959">
    <cfRule type="notContainsBlanks" dxfId="0" priority="14473">
      <formula>LEN(TRIM(W959))&gt;0</formula>
    </cfRule>
  </conditionalFormatting>
  <conditionalFormatting sqref="Y959">
    <cfRule type="notContainsBlanks" dxfId="5" priority="14395">
      <formula>LEN(TRIM(Y959))&gt;0</formula>
    </cfRule>
  </conditionalFormatting>
  <conditionalFormatting sqref="Z959">
    <cfRule type="notContainsBlanks" dxfId="6" priority="14317">
      <formula>LEN(TRIM(Z959))&gt;0</formula>
    </cfRule>
  </conditionalFormatting>
  <conditionalFormatting sqref="AB959">
    <cfRule type="cellIs" dxfId="7" priority="14233" operator="notEqual">
      <formula>0</formula>
    </cfRule>
  </conditionalFormatting>
  <conditionalFormatting sqref="Q960">
    <cfRule type="notContainsBlanks" dxfId="1" priority="19045">
      <formula>LEN(TRIM(Q960))&gt;0</formula>
    </cfRule>
  </conditionalFormatting>
  <conditionalFormatting sqref="W960">
    <cfRule type="notContainsBlanks" dxfId="0" priority="19123">
      <formula>LEN(TRIM(W960))&gt;0</formula>
    </cfRule>
  </conditionalFormatting>
  <conditionalFormatting sqref="Y960">
    <cfRule type="notContainsBlanks" dxfId="5" priority="19097">
      <formula>LEN(TRIM(Y960))&gt;0</formula>
    </cfRule>
  </conditionalFormatting>
  <conditionalFormatting sqref="Z960">
    <cfRule type="notContainsBlanks" dxfId="6" priority="19071">
      <formula>LEN(TRIM(Z960))&gt;0</formula>
    </cfRule>
  </conditionalFormatting>
  <conditionalFormatting sqref="AA960">
    <cfRule type="cellIs" dxfId="8" priority="18993" operator="equal">
      <formula>2</formula>
    </cfRule>
    <cfRule type="cellIs" dxfId="8" priority="18967" operator="equal">
      <formula>4</formula>
    </cfRule>
  </conditionalFormatting>
  <conditionalFormatting sqref="W962">
    <cfRule type="notContainsBlanks" dxfId="0" priority="19308">
      <formula>LEN(TRIM(W962))&gt;0</formula>
    </cfRule>
  </conditionalFormatting>
  <conditionalFormatting sqref="Q965">
    <cfRule type="notContainsBlanks" dxfId="1" priority="18862">
      <formula>LEN(TRIM(Q965))&gt;0</formula>
    </cfRule>
  </conditionalFormatting>
  <conditionalFormatting sqref="R965">
    <cfRule type="notContainsBlanks" dxfId="2" priority="18784">
      <formula>LEN(TRIM(R965))&gt;0</formula>
    </cfRule>
  </conditionalFormatting>
  <conditionalFormatting sqref="S965">
    <cfRule type="notContainsBlanks" dxfId="3" priority="18338">
      <formula>LEN(TRIM(S965))&gt;0</formula>
    </cfRule>
  </conditionalFormatting>
  <conditionalFormatting sqref="U965">
    <cfRule type="notContainsBlanks" dxfId="4" priority="18260">
      <formula>LEN(TRIM(U965))&gt;0</formula>
    </cfRule>
  </conditionalFormatting>
  <conditionalFormatting sqref="W965">
    <cfRule type="notContainsBlanks" dxfId="0" priority="18628">
      <formula>LEN(TRIM(W965))&gt;0</formula>
    </cfRule>
  </conditionalFormatting>
  <conditionalFormatting sqref="Y965">
    <cfRule type="notContainsBlanks" dxfId="5" priority="18550">
      <formula>LEN(TRIM(Y965))&gt;0</formula>
    </cfRule>
  </conditionalFormatting>
  <conditionalFormatting sqref="Z965">
    <cfRule type="notContainsBlanks" dxfId="6" priority="18472">
      <formula>LEN(TRIM(Z965))&gt;0</formula>
    </cfRule>
  </conditionalFormatting>
  <conditionalFormatting sqref="AB965">
    <cfRule type="cellIs" dxfId="7" priority="18390" operator="notEqual">
      <formula>0</formula>
    </cfRule>
  </conditionalFormatting>
  <conditionalFormatting sqref="Q966">
    <cfRule type="notContainsBlanks" dxfId="1" priority="18836">
      <formula>LEN(TRIM(Q966))&gt;0</formula>
    </cfRule>
  </conditionalFormatting>
  <conditionalFormatting sqref="R966">
    <cfRule type="notContainsBlanks" dxfId="2" priority="18758">
      <formula>LEN(TRIM(R966))&gt;0</formula>
    </cfRule>
  </conditionalFormatting>
  <conditionalFormatting sqref="S966">
    <cfRule type="notContainsBlanks" dxfId="3" priority="18312">
      <formula>LEN(TRIM(S966))&gt;0</formula>
    </cfRule>
  </conditionalFormatting>
  <conditionalFormatting sqref="U966">
    <cfRule type="notContainsBlanks" dxfId="4" priority="18234">
      <formula>LEN(TRIM(U966))&gt;0</formula>
    </cfRule>
  </conditionalFormatting>
  <conditionalFormatting sqref="W966">
    <cfRule type="notContainsBlanks" dxfId="0" priority="18602">
      <formula>LEN(TRIM(W966))&gt;0</formula>
    </cfRule>
  </conditionalFormatting>
  <conditionalFormatting sqref="Y966">
    <cfRule type="notContainsBlanks" dxfId="5" priority="18524">
      <formula>LEN(TRIM(Y966))&gt;0</formula>
    </cfRule>
  </conditionalFormatting>
  <conditionalFormatting sqref="Z966">
    <cfRule type="notContainsBlanks" dxfId="6" priority="18446">
      <formula>LEN(TRIM(Z966))&gt;0</formula>
    </cfRule>
  </conditionalFormatting>
  <conditionalFormatting sqref="Q967">
    <cfRule type="notContainsBlanks" dxfId="1" priority="18810">
      <formula>LEN(TRIM(Q967))&gt;0</formula>
    </cfRule>
  </conditionalFormatting>
  <conditionalFormatting sqref="R967">
    <cfRule type="notContainsBlanks" dxfId="2" priority="18732">
      <formula>LEN(TRIM(R967))&gt;0</formula>
    </cfRule>
  </conditionalFormatting>
  <conditionalFormatting sqref="S967">
    <cfRule type="notContainsBlanks" dxfId="3" priority="18286">
      <formula>LEN(TRIM(S967))&gt;0</formula>
    </cfRule>
  </conditionalFormatting>
  <conditionalFormatting sqref="U967">
    <cfRule type="notContainsBlanks" dxfId="4" priority="18208">
      <formula>LEN(TRIM(U967))&gt;0</formula>
    </cfRule>
  </conditionalFormatting>
  <conditionalFormatting sqref="W967">
    <cfRule type="notContainsBlanks" dxfId="0" priority="18576">
      <formula>LEN(TRIM(W967))&gt;0</formula>
    </cfRule>
  </conditionalFormatting>
  <conditionalFormatting sqref="Y967">
    <cfRule type="notContainsBlanks" dxfId="5" priority="18498">
      <formula>LEN(TRIM(Y967))&gt;0</formula>
    </cfRule>
  </conditionalFormatting>
  <conditionalFormatting sqref="Z967">
    <cfRule type="notContainsBlanks" dxfId="6" priority="18420">
      <formula>LEN(TRIM(Z967))&gt;0</formula>
    </cfRule>
  </conditionalFormatting>
  <conditionalFormatting sqref="AB967">
    <cfRule type="cellIs" dxfId="7" priority="18364" operator="notEqual">
      <formula>0</formula>
    </cfRule>
  </conditionalFormatting>
  <conditionalFormatting sqref="Q969">
    <cfRule type="notContainsBlanks" dxfId="1" priority="18182">
      <formula>LEN(TRIM(Q969))&gt;0</formula>
    </cfRule>
  </conditionalFormatting>
  <conditionalFormatting sqref="R969">
    <cfRule type="notContainsBlanks" dxfId="2" priority="18053">
      <formula>LEN(TRIM(R969))&gt;0</formula>
    </cfRule>
  </conditionalFormatting>
  <conditionalFormatting sqref="S969">
    <cfRule type="notContainsBlanks" dxfId="3" priority="17282">
      <formula>LEN(TRIM(S969))&gt;0</formula>
    </cfRule>
  </conditionalFormatting>
  <conditionalFormatting sqref="U969">
    <cfRule type="notContainsBlanks" dxfId="4" priority="17152">
      <formula>LEN(TRIM(U969))&gt;0</formula>
    </cfRule>
  </conditionalFormatting>
  <conditionalFormatting sqref="W969">
    <cfRule type="notContainsBlanks" dxfId="0" priority="17793">
      <formula>LEN(TRIM(W969))&gt;0</formula>
    </cfRule>
  </conditionalFormatting>
  <conditionalFormatting sqref="Y969">
    <cfRule type="notContainsBlanks" dxfId="5" priority="17663">
      <formula>LEN(TRIM(Y969))&gt;0</formula>
    </cfRule>
  </conditionalFormatting>
  <conditionalFormatting sqref="Z969">
    <cfRule type="notContainsBlanks" dxfId="6" priority="17533">
      <formula>LEN(TRIM(Z969))&gt;0</formula>
    </cfRule>
  </conditionalFormatting>
  <conditionalFormatting sqref="AB969">
    <cfRule type="cellIs" dxfId="7" priority="13849" operator="notEqual">
      <formula>0</formula>
    </cfRule>
  </conditionalFormatting>
  <conditionalFormatting sqref="Q970">
    <cfRule type="notContainsBlanks" dxfId="1" priority="18156">
      <formula>LEN(TRIM(Q970))&gt;0</formula>
    </cfRule>
  </conditionalFormatting>
  <conditionalFormatting sqref="R970">
    <cfRule type="notContainsBlanks" dxfId="2" priority="18027">
      <formula>LEN(TRIM(R970))&gt;0</formula>
    </cfRule>
  </conditionalFormatting>
  <conditionalFormatting sqref="S970">
    <cfRule type="notContainsBlanks" dxfId="3" priority="17256">
      <formula>LEN(TRIM(S970))&gt;0</formula>
    </cfRule>
  </conditionalFormatting>
  <conditionalFormatting sqref="U970">
    <cfRule type="notContainsBlanks" dxfId="4" priority="17126">
      <formula>LEN(TRIM(U970))&gt;0</formula>
    </cfRule>
  </conditionalFormatting>
  <conditionalFormatting sqref="W970">
    <cfRule type="notContainsBlanks" dxfId="0" priority="17767">
      <formula>LEN(TRIM(W970))&gt;0</formula>
    </cfRule>
  </conditionalFormatting>
  <conditionalFormatting sqref="Y970">
    <cfRule type="notContainsBlanks" dxfId="5" priority="17637">
      <formula>LEN(TRIM(Y970))&gt;0</formula>
    </cfRule>
  </conditionalFormatting>
  <conditionalFormatting sqref="Z970">
    <cfRule type="notContainsBlanks" dxfId="6" priority="17507">
      <formula>LEN(TRIM(Z970))&gt;0</formula>
    </cfRule>
  </conditionalFormatting>
  <conditionalFormatting sqref="AB970">
    <cfRule type="cellIs" dxfId="7" priority="17386" operator="notEqual">
      <formula>0</formula>
    </cfRule>
  </conditionalFormatting>
  <conditionalFormatting sqref="Q971">
    <cfRule type="notContainsBlanks" dxfId="1" priority="18130">
      <formula>LEN(TRIM(Q971))&gt;0</formula>
    </cfRule>
  </conditionalFormatting>
  <conditionalFormatting sqref="R971">
    <cfRule type="notContainsBlanks" dxfId="2" priority="18001">
      <formula>LEN(TRIM(R971))&gt;0</formula>
    </cfRule>
  </conditionalFormatting>
  <conditionalFormatting sqref="S971">
    <cfRule type="notContainsBlanks" dxfId="3" priority="17230">
      <formula>LEN(TRIM(S971))&gt;0</formula>
    </cfRule>
  </conditionalFormatting>
  <conditionalFormatting sqref="U971">
    <cfRule type="notContainsBlanks" dxfId="4" priority="17100">
      <formula>LEN(TRIM(U971))&gt;0</formula>
    </cfRule>
  </conditionalFormatting>
  <conditionalFormatting sqref="W971">
    <cfRule type="notContainsBlanks" dxfId="0" priority="17741">
      <formula>LEN(TRIM(W971))&gt;0</formula>
    </cfRule>
  </conditionalFormatting>
  <conditionalFormatting sqref="Y971">
    <cfRule type="notContainsBlanks" dxfId="5" priority="17611">
      <formula>LEN(TRIM(Y971))&gt;0</formula>
    </cfRule>
  </conditionalFormatting>
  <conditionalFormatting sqref="Z971">
    <cfRule type="notContainsBlanks" dxfId="6" priority="17481">
      <formula>LEN(TRIM(Z971))&gt;0</formula>
    </cfRule>
  </conditionalFormatting>
  <conditionalFormatting sqref="AB971">
    <cfRule type="cellIs" dxfId="7" priority="17360" operator="notEqual">
      <formula>0</formula>
    </cfRule>
  </conditionalFormatting>
  <conditionalFormatting sqref="Q972">
    <cfRule type="notContainsBlanks" dxfId="1" priority="18104">
      <formula>LEN(TRIM(Q972))&gt;0</formula>
    </cfRule>
  </conditionalFormatting>
  <conditionalFormatting sqref="R972">
    <cfRule type="notContainsBlanks" dxfId="2" priority="17975">
      <formula>LEN(TRIM(R972))&gt;0</formula>
    </cfRule>
  </conditionalFormatting>
  <conditionalFormatting sqref="S972">
    <cfRule type="notContainsBlanks" dxfId="3" priority="17204">
      <formula>LEN(TRIM(S972))&gt;0</formula>
    </cfRule>
  </conditionalFormatting>
  <conditionalFormatting sqref="U972">
    <cfRule type="notContainsBlanks" dxfId="4" priority="17074">
      <formula>LEN(TRIM(U972))&gt;0</formula>
    </cfRule>
  </conditionalFormatting>
  <conditionalFormatting sqref="W972">
    <cfRule type="notContainsBlanks" dxfId="0" priority="17715">
      <formula>LEN(TRIM(W972))&gt;0</formula>
    </cfRule>
  </conditionalFormatting>
  <conditionalFormatting sqref="Y972">
    <cfRule type="notContainsBlanks" dxfId="5" priority="17585">
      <formula>LEN(TRIM(Y972))&gt;0</formula>
    </cfRule>
  </conditionalFormatting>
  <conditionalFormatting sqref="Z972">
    <cfRule type="notContainsBlanks" dxfId="6" priority="17455">
      <formula>LEN(TRIM(Z972))&gt;0</formula>
    </cfRule>
  </conditionalFormatting>
  <conditionalFormatting sqref="AB972">
    <cfRule type="cellIs" dxfId="7" priority="17334" operator="notEqual">
      <formula>0</formula>
    </cfRule>
  </conditionalFormatting>
  <conditionalFormatting sqref="Q973">
    <cfRule type="notContainsBlanks" dxfId="1" priority="18079">
      <formula>LEN(TRIM(Q973))&gt;0</formula>
    </cfRule>
  </conditionalFormatting>
  <conditionalFormatting sqref="R973">
    <cfRule type="notContainsBlanks" dxfId="2" priority="17949">
      <formula>LEN(TRIM(R973))&gt;0</formula>
    </cfRule>
  </conditionalFormatting>
  <conditionalFormatting sqref="S973">
    <cfRule type="notContainsBlanks" dxfId="3" priority="17178">
      <formula>LEN(TRIM(S973))&gt;0</formula>
    </cfRule>
  </conditionalFormatting>
  <conditionalFormatting sqref="U973">
    <cfRule type="notContainsBlanks" dxfId="4" priority="17048">
      <formula>LEN(TRIM(U973))&gt;0</formula>
    </cfRule>
  </conditionalFormatting>
  <conditionalFormatting sqref="W973">
    <cfRule type="notContainsBlanks" dxfId="0" priority="17689">
      <formula>LEN(TRIM(W973))&gt;0</formula>
    </cfRule>
  </conditionalFormatting>
  <conditionalFormatting sqref="Y973">
    <cfRule type="notContainsBlanks" dxfId="5" priority="17559">
      <formula>LEN(TRIM(Y973))&gt;0</formula>
    </cfRule>
  </conditionalFormatting>
  <conditionalFormatting sqref="Z973">
    <cfRule type="notContainsBlanks" dxfId="6" priority="17429">
      <formula>LEN(TRIM(Z973))&gt;0</formula>
    </cfRule>
  </conditionalFormatting>
  <conditionalFormatting sqref="AB973">
    <cfRule type="cellIs" dxfId="7" priority="17308" operator="notEqual">
      <formula>0</formula>
    </cfRule>
  </conditionalFormatting>
  <conditionalFormatting sqref="Q976">
    <cfRule type="notContainsBlanks" dxfId="1" priority="17022">
      <formula>LEN(TRIM(Q976))&gt;0</formula>
    </cfRule>
  </conditionalFormatting>
  <conditionalFormatting sqref="R976">
    <cfRule type="notContainsBlanks" dxfId="2" priority="16996">
      <formula>LEN(TRIM(R976))&gt;0</formula>
    </cfRule>
  </conditionalFormatting>
  <conditionalFormatting sqref="S976">
    <cfRule type="notContainsBlanks" dxfId="3" priority="16838">
      <formula>LEN(TRIM(S976))&gt;0</formula>
    </cfRule>
  </conditionalFormatting>
  <conditionalFormatting sqref="U976">
    <cfRule type="notContainsBlanks" dxfId="4" priority="16812">
      <formula>LEN(TRIM(U976))&gt;0</formula>
    </cfRule>
  </conditionalFormatting>
  <conditionalFormatting sqref="W976">
    <cfRule type="notContainsBlanks" dxfId="0" priority="16944">
      <formula>LEN(TRIM(W976))&gt;0</formula>
    </cfRule>
  </conditionalFormatting>
  <conditionalFormatting sqref="Y976">
    <cfRule type="notContainsBlanks" dxfId="5" priority="16918">
      <formula>LEN(TRIM(Y976))&gt;0</formula>
    </cfRule>
  </conditionalFormatting>
  <conditionalFormatting sqref="Z976">
    <cfRule type="notContainsBlanks" dxfId="6" priority="16892">
      <formula>LEN(TRIM(Z976))&gt;0</formula>
    </cfRule>
  </conditionalFormatting>
  <conditionalFormatting sqref="AB976">
    <cfRule type="cellIs" dxfId="7" priority="16864" operator="notEqual">
      <formula>0</formula>
    </cfRule>
  </conditionalFormatting>
  <conditionalFormatting sqref="Q978">
    <cfRule type="notContainsBlanks" dxfId="1" priority="16786">
      <formula>LEN(TRIM(Q978))&gt;0</formula>
    </cfRule>
  </conditionalFormatting>
  <conditionalFormatting sqref="R978">
    <cfRule type="notContainsBlanks" dxfId="2" priority="16682">
      <formula>LEN(TRIM(R978))&gt;0</formula>
    </cfRule>
  </conditionalFormatting>
  <conditionalFormatting sqref="S978">
    <cfRule type="notContainsBlanks" dxfId="3" priority="16136">
      <formula>LEN(TRIM(S978))&gt;0</formula>
    </cfRule>
  </conditionalFormatting>
  <conditionalFormatting sqref="U978">
    <cfRule type="notContainsBlanks" dxfId="4" priority="16032">
      <formula>LEN(TRIM(U978))&gt;0</formula>
    </cfRule>
  </conditionalFormatting>
  <conditionalFormatting sqref="W978">
    <cfRule type="notContainsBlanks" dxfId="0" priority="16474">
      <formula>LEN(TRIM(W978))&gt;0</formula>
    </cfRule>
  </conditionalFormatting>
  <conditionalFormatting sqref="Y978">
    <cfRule type="notContainsBlanks" dxfId="5" priority="16370">
      <formula>LEN(TRIM(Y978))&gt;0</formula>
    </cfRule>
  </conditionalFormatting>
  <conditionalFormatting sqref="Z978">
    <cfRule type="notContainsBlanks" dxfId="6" priority="16266">
      <formula>LEN(TRIM(Z978))&gt;0</formula>
    </cfRule>
  </conditionalFormatting>
  <conditionalFormatting sqref="Q979">
    <cfRule type="notContainsBlanks" dxfId="1" priority="16760">
      <formula>LEN(TRIM(Q979))&gt;0</formula>
    </cfRule>
  </conditionalFormatting>
  <conditionalFormatting sqref="R979">
    <cfRule type="notContainsBlanks" dxfId="2" priority="16656">
      <formula>LEN(TRIM(R979))&gt;0</formula>
    </cfRule>
  </conditionalFormatting>
  <conditionalFormatting sqref="S979">
    <cfRule type="notContainsBlanks" dxfId="3" priority="16110">
      <formula>LEN(TRIM(S979))&gt;0</formula>
    </cfRule>
  </conditionalFormatting>
  <conditionalFormatting sqref="U979">
    <cfRule type="notContainsBlanks" dxfId="4" priority="16006">
      <formula>LEN(TRIM(U979))&gt;0</formula>
    </cfRule>
  </conditionalFormatting>
  <conditionalFormatting sqref="W979">
    <cfRule type="notContainsBlanks" dxfId="0" priority="16448">
      <formula>LEN(TRIM(W979))&gt;0</formula>
    </cfRule>
  </conditionalFormatting>
  <conditionalFormatting sqref="Y979">
    <cfRule type="notContainsBlanks" dxfId="5" priority="16344">
      <formula>LEN(TRIM(Y979))&gt;0</formula>
    </cfRule>
  </conditionalFormatting>
  <conditionalFormatting sqref="Z979">
    <cfRule type="notContainsBlanks" dxfId="6" priority="16240">
      <formula>LEN(TRIM(Z979))&gt;0</formula>
    </cfRule>
  </conditionalFormatting>
  <conditionalFormatting sqref="Q980">
    <cfRule type="notContainsBlanks" dxfId="1" priority="16734">
      <formula>LEN(TRIM(Q980))&gt;0</formula>
    </cfRule>
  </conditionalFormatting>
  <conditionalFormatting sqref="R980">
    <cfRule type="notContainsBlanks" dxfId="2" priority="16630">
      <formula>LEN(TRIM(R980))&gt;0</formula>
    </cfRule>
  </conditionalFormatting>
  <conditionalFormatting sqref="S980">
    <cfRule type="notContainsBlanks" dxfId="3" priority="16084">
      <formula>LEN(TRIM(S980))&gt;0</formula>
    </cfRule>
  </conditionalFormatting>
  <conditionalFormatting sqref="U980">
    <cfRule type="notContainsBlanks" dxfId="4" priority="15981">
      <formula>LEN(TRIM(U980))&gt;0</formula>
    </cfRule>
  </conditionalFormatting>
  <conditionalFormatting sqref="W980">
    <cfRule type="notContainsBlanks" dxfId="0" priority="16422">
      <formula>LEN(TRIM(W980))&gt;0</formula>
    </cfRule>
  </conditionalFormatting>
  <conditionalFormatting sqref="Y980">
    <cfRule type="notContainsBlanks" dxfId="5" priority="16318">
      <formula>LEN(TRIM(Y980))&gt;0</formula>
    </cfRule>
  </conditionalFormatting>
  <conditionalFormatting sqref="Z980">
    <cfRule type="notContainsBlanks" dxfId="6" priority="16214">
      <formula>LEN(TRIM(Z980))&gt;0</formula>
    </cfRule>
  </conditionalFormatting>
  <conditionalFormatting sqref="Q981">
    <cfRule type="notContainsBlanks" dxfId="1" priority="16708">
      <formula>LEN(TRIM(Q981))&gt;0</formula>
    </cfRule>
  </conditionalFormatting>
  <conditionalFormatting sqref="R981">
    <cfRule type="notContainsBlanks" dxfId="2" priority="16604">
      <formula>LEN(TRIM(R981))&gt;0</formula>
    </cfRule>
  </conditionalFormatting>
  <conditionalFormatting sqref="S981">
    <cfRule type="notContainsBlanks" dxfId="3" priority="16058">
      <formula>LEN(TRIM(S981))&gt;0</formula>
    </cfRule>
  </conditionalFormatting>
  <conditionalFormatting sqref="U981">
    <cfRule type="notContainsBlanks" dxfId="4" priority="15955">
      <formula>LEN(TRIM(U981))&gt;0</formula>
    </cfRule>
  </conditionalFormatting>
  <conditionalFormatting sqref="W981">
    <cfRule type="notContainsBlanks" dxfId="0" priority="16396">
      <formula>LEN(TRIM(W981))&gt;0</formula>
    </cfRule>
  </conditionalFormatting>
  <conditionalFormatting sqref="Y981">
    <cfRule type="notContainsBlanks" dxfId="5" priority="16292">
      <formula>LEN(TRIM(Y981))&gt;0</formula>
    </cfRule>
  </conditionalFormatting>
  <conditionalFormatting sqref="Z981">
    <cfRule type="notContainsBlanks" dxfId="6" priority="16188">
      <formula>LEN(TRIM(Z981))&gt;0</formula>
    </cfRule>
  </conditionalFormatting>
  <conditionalFormatting sqref="AB981">
    <cfRule type="cellIs" dxfId="7" priority="16162" operator="notEqual">
      <formula>0</formula>
    </cfRule>
  </conditionalFormatting>
  <conditionalFormatting sqref="Q983">
    <cfRule type="notContainsBlanks" dxfId="1" priority="15929">
      <formula>LEN(TRIM(Q983))&gt;0</formula>
    </cfRule>
  </conditionalFormatting>
  <conditionalFormatting sqref="R983">
    <cfRule type="notContainsBlanks" dxfId="2" priority="15799">
      <formula>LEN(TRIM(R983))&gt;0</formula>
    </cfRule>
  </conditionalFormatting>
  <conditionalFormatting sqref="S983">
    <cfRule type="notContainsBlanks" dxfId="3" priority="15017">
      <formula>LEN(TRIM(S983))&gt;0</formula>
    </cfRule>
  </conditionalFormatting>
  <conditionalFormatting sqref="U983">
    <cfRule type="notContainsBlanks" dxfId="4" priority="14887">
      <formula>LEN(TRIM(U983))&gt;0</formula>
    </cfRule>
  </conditionalFormatting>
  <conditionalFormatting sqref="W983">
    <cfRule type="notContainsBlanks" dxfId="0" priority="15539">
      <formula>LEN(TRIM(W983))&gt;0</formula>
    </cfRule>
  </conditionalFormatting>
  <conditionalFormatting sqref="Y983">
    <cfRule type="notContainsBlanks" dxfId="5" priority="15409">
      <formula>LEN(TRIM(Y983))&gt;0</formula>
    </cfRule>
  </conditionalFormatting>
  <conditionalFormatting sqref="Z983">
    <cfRule type="notContainsBlanks" dxfId="6" priority="15279">
      <formula>LEN(TRIM(Z983))&gt;0</formula>
    </cfRule>
  </conditionalFormatting>
  <conditionalFormatting sqref="AB983">
    <cfRule type="cellIs" dxfId="7" priority="15147" operator="notEqual">
      <formula>0</formula>
    </cfRule>
  </conditionalFormatting>
  <conditionalFormatting sqref="Q984">
    <cfRule type="notContainsBlanks" dxfId="1" priority="15903">
      <formula>LEN(TRIM(Q984))&gt;0</formula>
    </cfRule>
  </conditionalFormatting>
  <conditionalFormatting sqref="R984">
    <cfRule type="notContainsBlanks" dxfId="2" priority="15773">
      <formula>LEN(TRIM(R984))&gt;0</formula>
    </cfRule>
  </conditionalFormatting>
  <conditionalFormatting sqref="S984">
    <cfRule type="notContainsBlanks" dxfId="3" priority="14991">
      <formula>LEN(TRIM(S984))&gt;0</formula>
    </cfRule>
  </conditionalFormatting>
  <conditionalFormatting sqref="U984">
    <cfRule type="notContainsBlanks" dxfId="4" priority="14861">
      <formula>LEN(TRIM(U984))&gt;0</formula>
    </cfRule>
  </conditionalFormatting>
  <conditionalFormatting sqref="W984">
    <cfRule type="notContainsBlanks" dxfId="0" priority="15513">
      <formula>LEN(TRIM(W984))&gt;0</formula>
    </cfRule>
  </conditionalFormatting>
  <conditionalFormatting sqref="Y984">
    <cfRule type="notContainsBlanks" dxfId="5" priority="15383">
      <formula>LEN(TRIM(Y984))&gt;0</formula>
    </cfRule>
  </conditionalFormatting>
  <conditionalFormatting sqref="Z984">
    <cfRule type="notContainsBlanks" dxfId="6" priority="15253">
      <formula>LEN(TRIM(Z984))&gt;0</formula>
    </cfRule>
  </conditionalFormatting>
  <conditionalFormatting sqref="AB984">
    <cfRule type="cellIs" dxfId="7" priority="15121" operator="notEqual">
      <formula>0</formula>
    </cfRule>
  </conditionalFormatting>
  <conditionalFormatting sqref="Q985">
    <cfRule type="notContainsBlanks" dxfId="1" priority="15877">
      <formula>LEN(TRIM(Q985))&gt;0</formula>
    </cfRule>
  </conditionalFormatting>
  <conditionalFormatting sqref="R985">
    <cfRule type="notContainsBlanks" dxfId="2" priority="15747">
      <formula>LEN(TRIM(R985))&gt;0</formula>
    </cfRule>
  </conditionalFormatting>
  <conditionalFormatting sqref="S985">
    <cfRule type="notContainsBlanks" dxfId="3" priority="14965">
      <formula>LEN(TRIM(S985))&gt;0</formula>
    </cfRule>
  </conditionalFormatting>
  <conditionalFormatting sqref="U985">
    <cfRule type="notContainsBlanks" dxfId="4" priority="14835">
      <formula>LEN(TRIM(U985))&gt;0</formula>
    </cfRule>
  </conditionalFormatting>
  <conditionalFormatting sqref="W985">
    <cfRule type="notContainsBlanks" dxfId="0" priority="15487">
      <formula>LEN(TRIM(W985))&gt;0</formula>
    </cfRule>
  </conditionalFormatting>
  <conditionalFormatting sqref="Y985">
    <cfRule type="notContainsBlanks" dxfId="5" priority="15357">
      <formula>LEN(TRIM(Y985))&gt;0</formula>
    </cfRule>
  </conditionalFormatting>
  <conditionalFormatting sqref="Z985">
    <cfRule type="notContainsBlanks" dxfId="6" priority="15227">
      <formula>LEN(TRIM(Z985))&gt;0</formula>
    </cfRule>
  </conditionalFormatting>
  <conditionalFormatting sqref="AB985">
    <cfRule type="cellIs" dxfId="7" priority="15095" operator="notEqual">
      <formula>0</formula>
    </cfRule>
  </conditionalFormatting>
  <conditionalFormatting sqref="Q986">
    <cfRule type="notContainsBlanks" dxfId="1" priority="15851">
      <formula>LEN(TRIM(Q986))&gt;0</formula>
    </cfRule>
  </conditionalFormatting>
  <conditionalFormatting sqref="R986">
    <cfRule type="notContainsBlanks" dxfId="2" priority="15721">
      <formula>LEN(TRIM(R986))&gt;0</formula>
    </cfRule>
  </conditionalFormatting>
  <conditionalFormatting sqref="S986">
    <cfRule type="notContainsBlanks" dxfId="3" priority="14939">
      <formula>LEN(TRIM(S986))&gt;0</formula>
    </cfRule>
  </conditionalFormatting>
  <conditionalFormatting sqref="U986">
    <cfRule type="notContainsBlanks" dxfId="4" priority="14809">
      <formula>LEN(TRIM(U986))&gt;0</formula>
    </cfRule>
  </conditionalFormatting>
  <conditionalFormatting sqref="W986">
    <cfRule type="notContainsBlanks" dxfId="0" priority="15461">
      <formula>LEN(TRIM(W986))&gt;0</formula>
    </cfRule>
  </conditionalFormatting>
  <conditionalFormatting sqref="Y986">
    <cfRule type="notContainsBlanks" dxfId="5" priority="15331">
      <formula>LEN(TRIM(Y986))&gt;0</formula>
    </cfRule>
  </conditionalFormatting>
  <conditionalFormatting sqref="Z986">
    <cfRule type="notContainsBlanks" dxfId="6" priority="15201">
      <formula>LEN(TRIM(Z986))&gt;0</formula>
    </cfRule>
  </conditionalFormatting>
  <conditionalFormatting sqref="AB986">
    <cfRule type="cellIs" dxfId="7" priority="15069" operator="notEqual">
      <formula>0</formula>
    </cfRule>
  </conditionalFormatting>
  <conditionalFormatting sqref="Q987">
    <cfRule type="notContainsBlanks" dxfId="1" priority="15825">
      <formula>LEN(TRIM(Q987))&gt;0</formula>
    </cfRule>
  </conditionalFormatting>
  <conditionalFormatting sqref="R987">
    <cfRule type="notContainsBlanks" dxfId="2" priority="15695">
      <formula>LEN(TRIM(R987))&gt;0</formula>
    </cfRule>
  </conditionalFormatting>
  <conditionalFormatting sqref="S987">
    <cfRule type="notContainsBlanks" dxfId="3" priority="14913">
      <formula>LEN(TRIM(S987))&gt;0</formula>
    </cfRule>
  </conditionalFormatting>
  <conditionalFormatting sqref="U987">
    <cfRule type="notContainsBlanks" dxfId="4" priority="14783">
      <formula>LEN(TRIM(U987))&gt;0</formula>
    </cfRule>
  </conditionalFormatting>
  <conditionalFormatting sqref="W987">
    <cfRule type="notContainsBlanks" dxfId="0" priority="15435">
      <formula>LEN(TRIM(W987))&gt;0</formula>
    </cfRule>
  </conditionalFormatting>
  <conditionalFormatting sqref="Y987">
    <cfRule type="notContainsBlanks" dxfId="5" priority="15305">
      <formula>LEN(TRIM(Y987))&gt;0</formula>
    </cfRule>
  </conditionalFormatting>
  <conditionalFormatting sqref="Z987">
    <cfRule type="notContainsBlanks" dxfId="6" priority="15175">
      <formula>LEN(TRIM(Z987))&gt;0</formula>
    </cfRule>
  </conditionalFormatting>
  <conditionalFormatting sqref="AB987">
    <cfRule type="cellIs" dxfId="7" priority="15043" operator="notEqual">
      <formula>0</formula>
    </cfRule>
  </conditionalFormatting>
  <conditionalFormatting sqref="Q990">
    <cfRule type="notContainsBlanks" dxfId="1" priority="14757">
      <formula>LEN(TRIM(Q990))&gt;0</formula>
    </cfRule>
  </conditionalFormatting>
  <conditionalFormatting sqref="R990">
    <cfRule type="notContainsBlanks" dxfId="2" priority="14680">
      <formula>LEN(TRIM(R990))&gt;0</formula>
    </cfRule>
  </conditionalFormatting>
  <conditionalFormatting sqref="S990">
    <cfRule type="notContainsBlanks" dxfId="3" priority="14206">
      <formula>LEN(TRIM(S990))&gt;0</formula>
    </cfRule>
  </conditionalFormatting>
  <conditionalFormatting sqref="U990">
    <cfRule type="notContainsBlanks" dxfId="4" priority="14128">
      <formula>LEN(TRIM(U990))&gt;0</formula>
    </cfRule>
  </conditionalFormatting>
  <conditionalFormatting sqref="W990">
    <cfRule type="notContainsBlanks" dxfId="0" priority="14524">
      <formula>LEN(TRIM(W990))&gt;0</formula>
    </cfRule>
  </conditionalFormatting>
  <conditionalFormatting sqref="Y990">
    <cfRule type="notContainsBlanks" dxfId="5" priority="14446">
      <formula>LEN(TRIM(Y990))&gt;0</formula>
    </cfRule>
  </conditionalFormatting>
  <conditionalFormatting sqref="Z990">
    <cfRule type="notContainsBlanks" dxfId="6" priority="14368">
      <formula>LEN(TRIM(Z990))&gt;0</formula>
    </cfRule>
  </conditionalFormatting>
  <conditionalFormatting sqref="AB990">
    <cfRule type="cellIs" dxfId="7" priority="14284" operator="notEqual">
      <formula>0</formula>
    </cfRule>
  </conditionalFormatting>
  <conditionalFormatting sqref="Q991">
    <cfRule type="notContainsBlanks" dxfId="1" priority="14731">
      <formula>LEN(TRIM(Q991))&gt;0</formula>
    </cfRule>
  </conditionalFormatting>
  <conditionalFormatting sqref="R991">
    <cfRule type="notContainsBlanks" dxfId="2" priority="14654">
      <formula>LEN(TRIM(R991))&gt;0</formula>
    </cfRule>
  </conditionalFormatting>
  <conditionalFormatting sqref="S991">
    <cfRule type="notContainsBlanks" dxfId="3" priority="14180">
      <formula>LEN(TRIM(S991))&gt;0</formula>
    </cfRule>
  </conditionalFormatting>
  <conditionalFormatting sqref="U991">
    <cfRule type="notContainsBlanks" dxfId="4" priority="14102">
      <formula>LEN(TRIM(U991))&gt;0</formula>
    </cfRule>
  </conditionalFormatting>
  <conditionalFormatting sqref="W991">
    <cfRule type="notContainsBlanks" dxfId="0" priority="14498">
      <formula>LEN(TRIM(W991))&gt;0</formula>
    </cfRule>
  </conditionalFormatting>
  <conditionalFormatting sqref="Y991">
    <cfRule type="notContainsBlanks" dxfId="5" priority="14420">
      <formula>LEN(TRIM(Y991))&gt;0</formula>
    </cfRule>
  </conditionalFormatting>
  <conditionalFormatting sqref="Z991">
    <cfRule type="notContainsBlanks" dxfId="6" priority="14342">
      <formula>LEN(TRIM(Z991))&gt;0</formula>
    </cfRule>
  </conditionalFormatting>
  <conditionalFormatting sqref="AB991">
    <cfRule type="cellIs" dxfId="7" priority="14258" operator="notEqual">
      <formula>0</formula>
    </cfRule>
  </conditionalFormatting>
  <conditionalFormatting sqref="Q992">
    <cfRule type="notContainsBlanks" dxfId="1" priority="14705">
      <formula>LEN(TRIM(Q992))&gt;0</formula>
    </cfRule>
  </conditionalFormatting>
  <conditionalFormatting sqref="R992">
    <cfRule type="notContainsBlanks" dxfId="2" priority="14628">
      <formula>LEN(TRIM(R992))&gt;0</formula>
    </cfRule>
  </conditionalFormatting>
  <conditionalFormatting sqref="S992">
    <cfRule type="notContainsBlanks" dxfId="3" priority="14154">
      <formula>LEN(TRIM(S992))&gt;0</formula>
    </cfRule>
  </conditionalFormatting>
  <conditionalFormatting sqref="U992">
    <cfRule type="notContainsBlanks" dxfId="4" priority="14076">
      <formula>LEN(TRIM(U992))&gt;0</formula>
    </cfRule>
  </conditionalFormatting>
  <conditionalFormatting sqref="W992">
    <cfRule type="notContainsBlanks" dxfId="0" priority="14472">
      <formula>LEN(TRIM(W992))&gt;0</formula>
    </cfRule>
  </conditionalFormatting>
  <conditionalFormatting sqref="Y992">
    <cfRule type="notContainsBlanks" dxfId="5" priority="14394">
      <formula>LEN(TRIM(Y992))&gt;0</formula>
    </cfRule>
  </conditionalFormatting>
  <conditionalFormatting sqref="Z992">
    <cfRule type="notContainsBlanks" dxfId="6" priority="14316">
      <formula>LEN(TRIM(Z992))&gt;0</formula>
    </cfRule>
  </conditionalFormatting>
  <conditionalFormatting sqref="AB992">
    <cfRule type="cellIs" dxfId="7" priority="14232" operator="notEqual">
      <formula>0</formula>
    </cfRule>
  </conditionalFormatting>
  <conditionalFormatting sqref="Q993">
    <cfRule type="notContainsBlanks" dxfId="1" priority="19044">
      <formula>LEN(TRIM(Q993))&gt;0</formula>
    </cfRule>
  </conditionalFormatting>
  <conditionalFormatting sqref="W993">
    <cfRule type="notContainsBlanks" dxfId="0" priority="19122">
      <formula>LEN(TRIM(W993))&gt;0</formula>
    </cfRule>
  </conditionalFormatting>
  <conditionalFormatting sqref="Y993">
    <cfRule type="notContainsBlanks" dxfId="5" priority="19096">
      <formula>LEN(TRIM(Y993))&gt;0</formula>
    </cfRule>
  </conditionalFormatting>
  <conditionalFormatting sqref="Z993">
    <cfRule type="notContainsBlanks" dxfId="6" priority="19070">
      <formula>LEN(TRIM(Z993))&gt;0</formula>
    </cfRule>
  </conditionalFormatting>
  <conditionalFormatting sqref="AA993">
    <cfRule type="cellIs" dxfId="8" priority="18992" operator="equal">
      <formula>2</formula>
    </cfRule>
    <cfRule type="cellIs" dxfId="8" priority="18966" operator="equal">
      <formula>4</formula>
    </cfRule>
  </conditionalFormatting>
  <conditionalFormatting sqref="W995">
    <cfRule type="notContainsBlanks" dxfId="0" priority="19307">
      <formula>LEN(TRIM(W995))&gt;0</formula>
    </cfRule>
  </conditionalFormatting>
  <conditionalFormatting sqref="Q998">
    <cfRule type="notContainsBlanks" dxfId="1" priority="18861">
      <formula>LEN(TRIM(Q998))&gt;0</formula>
    </cfRule>
  </conditionalFormatting>
  <conditionalFormatting sqref="R998">
    <cfRule type="notContainsBlanks" dxfId="2" priority="18783">
      <formula>LEN(TRIM(R998))&gt;0</formula>
    </cfRule>
  </conditionalFormatting>
  <conditionalFormatting sqref="S998">
    <cfRule type="notContainsBlanks" dxfId="3" priority="18337">
      <formula>LEN(TRIM(S998))&gt;0</formula>
    </cfRule>
  </conditionalFormatting>
  <conditionalFormatting sqref="U998">
    <cfRule type="notContainsBlanks" dxfId="4" priority="18259">
      <formula>LEN(TRIM(U998))&gt;0</formula>
    </cfRule>
  </conditionalFormatting>
  <conditionalFormatting sqref="W998">
    <cfRule type="notContainsBlanks" dxfId="0" priority="18627">
      <formula>LEN(TRIM(W998))&gt;0</formula>
    </cfRule>
  </conditionalFormatting>
  <conditionalFormatting sqref="Y998">
    <cfRule type="notContainsBlanks" dxfId="5" priority="18549">
      <formula>LEN(TRIM(Y998))&gt;0</formula>
    </cfRule>
  </conditionalFormatting>
  <conditionalFormatting sqref="Z998">
    <cfRule type="notContainsBlanks" dxfId="6" priority="18471">
      <formula>LEN(TRIM(Z998))&gt;0</formula>
    </cfRule>
  </conditionalFormatting>
  <conditionalFormatting sqref="AB998">
    <cfRule type="cellIs" dxfId="7" priority="18389" operator="notEqual">
      <formula>0</formula>
    </cfRule>
  </conditionalFormatting>
  <conditionalFormatting sqref="Q999">
    <cfRule type="notContainsBlanks" dxfId="1" priority="18835">
      <formula>LEN(TRIM(Q999))&gt;0</formula>
    </cfRule>
  </conditionalFormatting>
  <conditionalFormatting sqref="R999">
    <cfRule type="notContainsBlanks" dxfId="2" priority="18757">
      <formula>LEN(TRIM(R999))&gt;0</formula>
    </cfRule>
  </conditionalFormatting>
  <conditionalFormatting sqref="S999">
    <cfRule type="notContainsBlanks" dxfId="3" priority="18311">
      <formula>LEN(TRIM(S999))&gt;0</formula>
    </cfRule>
  </conditionalFormatting>
  <conditionalFormatting sqref="U999">
    <cfRule type="notContainsBlanks" dxfId="4" priority="18233">
      <formula>LEN(TRIM(U999))&gt;0</formula>
    </cfRule>
  </conditionalFormatting>
  <conditionalFormatting sqref="W999">
    <cfRule type="notContainsBlanks" dxfId="0" priority="18601">
      <formula>LEN(TRIM(W999))&gt;0</formula>
    </cfRule>
  </conditionalFormatting>
  <conditionalFormatting sqref="Y999">
    <cfRule type="notContainsBlanks" dxfId="5" priority="18523">
      <formula>LEN(TRIM(Y999))&gt;0</formula>
    </cfRule>
  </conditionalFormatting>
  <conditionalFormatting sqref="Z999">
    <cfRule type="notContainsBlanks" dxfId="6" priority="18445">
      <formula>LEN(TRIM(Z999))&gt;0</formula>
    </cfRule>
  </conditionalFormatting>
  <conditionalFormatting sqref="Q1000">
    <cfRule type="notContainsBlanks" dxfId="1" priority="18809">
      <formula>LEN(TRIM(Q1000))&gt;0</formula>
    </cfRule>
  </conditionalFormatting>
  <conditionalFormatting sqref="R1000">
    <cfRule type="notContainsBlanks" dxfId="2" priority="18731">
      <formula>LEN(TRIM(R1000))&gt;0</formula>
    </cfRule>
  </conditionalFormatting>
  <conditionalFormatting sqref="S1000">
    <cfRule type="notContainsBlanks" dxfId="3" priority="18285">
      <formula>LEN(TRIM(S1000))&gt;0</formula>
    </cfRule>
  </conditionalFormatting>
  <conditionalFormatting sqref="U1000">
    <cfRule type="notContainsBlanks" dxfId="4" priority="18207">
      <formula>LEN(TRIM(U1000))&gt;0</formula>
    </cfRule>
  </conditionalFormatting>
  <conditionalFormatting sqref="W1000">
    <cfRule type="notContainsBlanks" dxfId="0" priority="18575">
      <formula>LEN(TRIM(W1000))&gt;0</formula>
    </cfRule>
  </conditionalFormatting>
  <conditionalFormatting sqref="Y1000">
    <cfRule type="notContainsBlanks" dxfId="5" priority="18497">
      <formula>LEN(TRIM(Y1000))&gt;0</formula>
    </cfRule>
  </conditionalFormatting>
  <conditionalFormatting sqref="Z1000">
    <cfRule type="notContainsBlanks" dxfId="6" priority="18419">
      <formula>LEN(TRIM(Z1000))&gt;0</formula>
    </cfRule>
  </conditionalFormatting>
  <conditionalFormatting sqref="AB1000">
    <cfRule type="cellIs" dxfId="7" priority="18363" operator="notEqual">
      <formula>0</formula>
    </cfRule>
  </conditionalFormatting>
  <conditionalFormatting sqref="Q1002">
    <cfRule type="notContainsBlanks" dxfId="1" priority="18181">
      <formula>LEN(TRIM(Q1002))&gt;0</formula>
    </cfRule>
  </conditionalFormatting>
  <conditionalFormatting sqref="R1002">
    <cfRule type="notContainsBlanks" dxfId="2" priority="18052">
      <formula>LEN(TRIM(R1002))&gt;0</formula>
    </cfRule>
  </conditionalFormatting>
  <conditionalFormatting sqref="S1002">
    <cfRule type="notContainsBlanks" dxfId="3" priority="17281">
      <formula>LEN(TRIM(S1002))&gt;0</formula>
    </cfRule>
  </conditionalFormatting>
  <conditionalFormatting sqref="U1002">
    <cfRule type="notContainsBlanks" dxfId="4" priority="17151">
      <formula>LEN(TRIM(U1002))&gt;0</formula>
    </cfRule>
  </conditionalFormatting>
  <conditionalFormatting sqref="W1002">
    <cfRule type="notContainsBlanks" dxfId="0" priority="17792">
      <formula>LEN(TRIM(W1002))&gt;0</formula>
    </cfRule>
  </conditionalFormatting>
  <conditionalFormatting sqref="Y1002">
    <cfRule type="notContainsBlanks" dxfId="5" priority="17662">
      <formula>LEN(TRIM(Y1002))&gt;0</formula>
    </cfRule>
  </conditionalFormatting>
  <conditionalFormatting sqref="Z1002">
    <cfRule type="notContainsBlanks" dxfId="6" priority="17532">
      <formula>LEN(TRIM(Z1002))&gt;0</formula>
    </cfRule>
  </conditionalFormatting>
  <conditionalFormatting sqref="AB1002">
    <cfRule type="cellIs" dxfId="7" priority="17411" operator="notEqual">
      <formula>0</formula>
    </cfRule>
  </conditionalFormatting>
  <conditionalFormatting sqref="Q1003">
    <cfRule type="notContainsBlanks" dxfId="1" priority="18155">
      <formula>LEN(TRIM(Q1003))&gt;0</formula>
    </cfRule>
  </conditionalFormatting>
  <conditionalFormatting sqref="R1003">
    <cfRule type="notContainsBlanks" dxfId="2" priority="18026">
      <formula>LEN(TRIM(R1003))&gt;0</formula>
    </cfRule>
  </conditionalFormatting>
  <conditionalFormatting sqref="S1003">
    <cfRule type="notContainsBlanks" dxfId="3" priority="17255">
      <formula>LEN(TRIM(S1003))&gt;0</formula>
    </cfRule>
  </conditionalFormatting>
  <conditionalFormatting sqref="U1003">
    <cfRule type="notContainsBlanks" dxfId="4" priority="17125">
      <formula>LEN(TRIM(U1003))&gt;0</formula>
    </cfRule>
  </conditionalFormatting>
  <conditionalFormatting sqref="W1003">
    <cfRule type="notContainsBlanks" dxfId="0" priority="17766">
      <formula>LEN(TRIM(W1003))&gt;0</formula>
    </cfRule>
  </conditionalFormatting>
  <conditionalFormatting sqref="Y1003">
    <cfRule type="notContainsBlanks" dxfId="5" priority="17636">
      <formula>LEN(TRIM(Y1003))&gt;0</formula>
    </cfRule>
  </conditionalFormatting>
  <conditionalFormatting sqref="Z1003">
    <cfRule type="notContainsBlanks" dxfId="6" priority="17506">
      <formula>LEN(TRIM(Z1003))&gt;0</formula>
    </cfRule>
  </conditionalFormatting>
  <conditionalFormatting sqref="AB1003">
    <cfRule type="cellIs" dxfId="7" priority="17385" operator="notEqual">
      <formula>0</formula>
    </cfRule>
  </conditionalFormatting>
  <conditionalFormatting sqref="Q1004">
    <cfRule type="notContainsBlanks" dxfId="1" priority="18129">
      <formula>LEN(TRIM(Q1004))&gt;0</formula>
    </cfRule>
  </conditionalFormatting>
  <conditionalFormatting sqref="R1004">
    <cfRule type="notContainsBlanks" dxfId="2" priority="18000">
      <formula>LEN(TRIM(R1004))&gt;0</formula>
    </cfRule>
  </conditionalFormatting>
  <conditionalFormatting sqref="S1004">
    <cfRule type="notContainsBlanks" dxfId="3" priority="17229">
      <formula>LEN(TRIM(S1004))&gt;0</formula>
    </cfRule>
  </conditionalFormatting>
  <conditionalFormatting sqref="U1004">
    <cfRule type="notContainsBlanks" dxfId="4" priority="17099">
      <formula>LEN(TRIM(U1004))&gt;0</formula>
    </cfRule>
  </conditionalFormatting>
  <conditionalFormatting sqref="W1004">
    <cfRule type="notContainsBlanks" dxfId="0" priority="17740">
      <formula>LEN(TRIM(W1004))&gt;0</formula>
    </cfRule>
  </conditionalFormatting>
  <conditionalFormatting sqref="Y1004">
    <cfRule type="notContainsBlanks" dxfId="5" priority="17610">
      <formula>LEN(TRIM(Y1004))&gt;0</formula>
    </cfRule>
  </conditionalFormatting>
  <conditionalFormatting sqref="Z1004">
    <cfRule type="notContainsBlanks" dxfId="6" priority="17480">
      <formula>LEN(TRIM(Z1004))&gt;0</formula>
    </cfRule>
  </conditionalFormatting>
  <conditionalFormatting sqref="AB1004">
    <cfRule type="cellIs" dxfId="7" priority="17359" operator="notEqual">
      <formula>0</formula>
    </cfRule>
  </conditionalFormatting>
  <conditionalFormatting sqref="Q1005">
    <cfRule type="notContainsBlanks" dxfId="1" priority="18103">
      <formula>LEN(TRIM(Q1005))&gt;0</formula>
    </cfRule>
  </conditionalFormatting>
  <conditionalFormatting sqref="R1005">
    <cfRule type="notContainsBlanks" dxfId="2" priority="17974">
      <formula>LEN(TRIM(R1005))&gt;0</formula>
    </cfRule>
  </conditionalFormatting>
  <conditionalFormatting sqref="S1005">
    <cfRule type="notContainsBlanks" dxfId="3" priority="17203">
      <formula>LEN(TRIM(S1005))&gt;0</formula>
    </cfRule>
  </conditionalFormatting>
  <conditionalFormatting sqref="U1005">
    <cfRule type="notContainsBlanks" dxfId="4" priority="17073">
      <formula>LEN(TRIM(U1005))&gt;0</formula>
    </cfRule>
  </conditionalFormatting>
  <conditionalFormatting sqref="W1005">
    <cfRule type="notContainsBlanks" dxfId="0" priority="17714">
      <formula>LEN(TRIM(W1005))&gt;0</formula>
    </cfRule>
  </conditionalFormatting>
  <conditionalFormatting sqref="Y1005">
    <cfRule type="notContainsBlanks" dxfId="5" priority="17584">
      <formula>LEN(TRIM(Y1005))&gt;0</formula>
    </cfRule>
  </conditionalFormatting>
  <conditionalFormatting sqref="Z1005">
    <cfRule type="notContainsBlanks" dxfId="6" priority="17454">
      <formula>LEN(TRIM(Z1005))&gt;0</formula>
    </cfRule>
  </conditionalFormatting>
  <conditionalFormatting sqref="AB1005">
    <cfRule type="cellIs" dxfId="7" priority="17333" operator="notEqual">
      <formula>0</formula>
    </cfRule>
  </conditionalFormatting>
  <conditionalFormatting sqref="Q1006">
    <cfRule type="notContainsBlanks" dxfId="1" priority="18078">
      <formula>LEN(TRIM(Q1006))&gt;0</formula>
    </cfRule>
  </conditionalFormatting>
  <conditionalFormatting sqref="R1006">
    <cfRule type="notContainsBlanks" dxfId="2" priority="17948">
      <formula>LEN(TRIM(R1006))&gt;0</formula>
    </cfRule>
  </conditionalFormatting>
  <conditionalFormatting sqref="S1006">
    <cfRule type="notContainsBlanks" dxfId="3" priority="17177">
      <formula>LEN(TRIM(S1006))&gt;0</formula>
    </cfRule>
  </conditionalFormatting>
  <conditionalFormatting sqref="U1006">
    <cfRule type="notContainsBlanks" dxfId="4" priority="17047">
      <formula>LEN(TRIM(U1006))&gt;0</formula>
    </cfRule>
  </conditionalFormatting>
  <conditionalFormatting sqref="W1006">
    <cfRule type="notContainsBlanks" dxfId="0" priority="17688">
      <formula>LEN(TRIM(W1006))&gt;0</formula>
    </cfRule>
  </conditionalFormatting>
  <conditionalFormatting sqref="Y1006">
    <cfRule type="notContainsBlanks" dxfId="5" priority="17558">
      <formula>LEN(TRIM(Y1006))&gt;0</formula>
    </cfRule>
  </conditionalFormatting>
  <conditionalFormatting sqref="Z1006">
    <cfRule type="notContainsBlanks" dxfId="6" priority="17428">
      <formula>LEN(TRIM(Z1006))&gt;0</formula>
    </cfRule>
  </conditionalFormatting>
  <conditionalFormatting sqref="AB1006">
    <cfRule type="cellIs" dxfId="7" priority="17307" operator="notEqual">
      <formula>0</formula>
    </cfRule>
  </conditionalFormatting>
  <conditionalFormatting sqref="Q1009">
    <cfRule type="notContainsBlanks" dxfId="1" priority="17021">
      <formula>LEN(TRIM(Q1009))&gt;0</formula>
    </cfRule>
  </conditionalFormatting>
  <conditionalFormatting sqref="R1009">
    <cfRule type="notContainsBlanks" dxfId="2" priority="16995">
      <formula>LEN(TRIM(R1009))&gt;0</formula>
    </cfRule>
  </conditionalFormatting>
  <conditionalFormatting sqref="S1009">
    <cfRule type="notContainsBlanks" dxfId="3" priority="16837">
      <formula>LEN(TRIM(S1009))&gt;0</formula>
    </cfRule>
  </conditionalFormatting>
  <conditionalFormatting sqref="U1009">
    <cfRule type="notContainsBlanks" dxfId="4" priority="16811">
      <formula>LEN(TRIM(U1009))&gt;0</formula>
    </cfRule>
  </conditionalFormatting>
  <conditionalFormatting sqref="W1009">
    <cfRule type="notContainsBlanks" dxfId="0" priority="16943">
      <formula>LEN(TRIM(W1009))&gt;0</formula>
    </cfRule>
  </conditionalFormatting>
  <conditionalFormatting sqref="Y1009">
    <cfRule type="notContainsBlanks" dxfId="5" priority="16917">
      <formula>LEN(TRIM(Y1009))&gt;0</formula>
    </cfRule>
  </conditionalFormatting>
  <conditionalFormatting sqref="Z1009">
    <cfRule type="notContainsBlanks" dxfId="6" priority="16891">
      <formula>LEN(TRIM(Z1009))&gt;0</formula>
    </cfRule>
  </conditionalFormatting>
  <conditionalFormatting sqref="AB1009">
    <cfRule type="cellIs" dxfId="7" priority="16863" operator="notEqual">
      <formula>0</formula>
    </cfRule>
  </conditionalFormatting>
  <conditionalFormatting sqref="Q1011">
    <cfRule type="notContainsBlanks" dxfId="1" priority="16785">
      <formula>LEN(TRIM(Q1011))&gt;0</formula>
    </cfRule>
  </conditionalFormatting>
  <conditionalFormatting sqref="R1011">
    <cfRule type="notContainsBlanks" dxfId="2" priority="16681">
      <formula>LEN(TRIM(R1011))&gt;0</formula>
    </cfRule>
  </conditionalFormatting>
  <conditionalFormatting sqref="S1011">
    <cfRule type="notContainsBlanks" dxfId="3" priority="16135">
      <formula>LEN(TRIM(S1011))&gt;0</formula>
    </cfRule>
  </conditionalFormatting>
  <conditionalFormatting sqref="U1011">
    <cfRule type="notContainsBlanks" dxfId="4" priority="16031">
      <formula>LEN(TRIM(U1011))&gt;0</formula>
    </cfRule>
  </conditionalFormatting>
  <conditionalFormatting sqref="W1011">
    <cfRule type="notContainsBlanks" dxfId="0" priority="16473">
      <formula>LEN(TRIM(W1011))&gt;0</formula>
    </cfRule>
  </conditionalFormatting>
  <conditionalFormatting sqref="Y1011">
    <cfRule type="notContainsBlanks" dxfId="5" priority="16369">
      <formula>LEN(TRIM(Y1011))&gt;0</formula>
    </cfRule>
  </conditionalFormatting>
  <conditionalFormatting sqref="Z1011">
    <cfRule type="notContainsBlanks" dxfId="6" priority="16265">
      <formula>LEN(TRIM(Z1011))&gt;0</formula>
    </cfRule>
  </conditionalFormatting>
  <conditionalFormatting sqref="Q1012">
    <cfRule type="notContainsBlanks" dxfId="1" priority="16759">
      <formula>LEN(TRIM(Q1012))&gt;0</formula>
    </cfRule>
  </conditionalFormatting>
  <conditionalFormatting sqref="R1012">
    <cfRule type="notContainsBlanks" dxfId="2" priority="16655">
      <formula>LEN(TRIM(R1012))&gt;0</formula>
    </cfRule>
  </conditionalFormatting>
  <conditionalFormatting sqref="S1012">
    <cfRule type="notContainsBlanks" dxfId="3" priority="16109">
      <formula>LEN(TRIM(S1012))&gt;0</formula>
    </cfRule>
  </conditionalFormatting>
  <conditionalFormatting sqref="U1012">
    <cfRule type="notContainsBlanks" dxfId="4" priority="16005">
      <formula>LEN(TRIM(U1012))&gt;0</formula>
    </cfRule>
  </conditionalFormatting>
  <conditionalFormatting sqref="W1012">
    <cfRule type="notContainsBlanks" dxfId="0" priority="16447">
      <formula>LEN(TRIM(W1012))&gt;0</formula>
    </cfRule>
  </conditionalFormatting>
  <conditionalFormatting sqref="Y1012">
    <cfRule type="notContainsBlanks" dxfId="5" priority="16343">
      <formula>LEN(TRIM(Y1012))&gt;0</formula>
    </cfRule>
  </conditionalFormatting>
  <conditionalFormatting sqref="Z1012">
    <cfRule type="notContainsBlanks" dxfId="6" priority="16239">
      <formula>LEN(TRIM(Z1012))&gt;0</formula>
    </cfRule>
  </conditionalFormatting>
  <conditionalFormatting sqref="Q1013">
    <cfRule type="notContainsBlanks" dxfId="1" priority="16733">
      <formula>LEN(TRIM(Q1013))&gt;0</formula>
    </cfRule>
  </conditionalFormatting>
  <conditionalFormatting sqref="R1013">
    <cfRule type="notContainsBlanks" dxfId="2" priority="16629">
      <formula>LEN(TRIM(R1013))&gt;0</formula>
    </cfRule>
  </conditionalFormatting>
  <conditionalFormatting sqref="S1013">
    <cfRule type="notContainsBlanks" dxfId="3" priority="16083">
      <formula>LEN(TRIM(S1013))&gt;0</formula>
    </cfRule>
  </conditionalFormatting>
  <conditionalFormatting sqref="U1013">
    <cfRule type="notContainsBlanks" dxfId="4" priority="15980">
      <formula>LEN(TRIM(U1013))&gt;0</formula>
    </cfRule>
  </conditionalFormatting>
  <conditionalFormatting sqref="W1013">
    <cfRule type="notContainsBlanks" dxfId="0" priority="16421">
      <formula>LEN(TRIM(W1013))&gt;0</formula>
    </cfRule>
  </conditionalFormatting>
  <conditionalFormatting sqref="Y1013">
    <cfRule type="notContainsBlanks" dxfId="5" priority="16317">
      <formula>LEN(TRIM(Y1013))&gt;0</formula>
    </cfRule>
  </conditionalFormatting>
  <conditionalFormatting sqref="Z1013">
    <cfRule type="notContainsBlanks" dxfId="6" priority="16213">
      <formula>LEN(TRIM(Z1013))&gt;0</formula>
    </cfRule>
  </conditionalFormatting>
  <conditionalFormatting sqref="Q1014">
    <cfRule type="notContainsBlanks" dxfId="1" priority="16707">
      <formula>LEN(TRIM(Q1014))&gt;0</formula>
    </cfRule>
  </conditionalFormatting>
  <conditionalFormatting sqref="R1014">
    <cfRule type="notContainsBlanks" dxfId="2" priority="16603">
      <formula>LEN(TRIM(R1014))&gt;0</formula>
    </cfRule>
  </conditionalFormatting>
  <conditionalFormatting sqref="S1014">
    <cfRule type="notContainsBlanks" dxfId="3" priority="16057">
      <formula>LEN(TRIM(S1014))&gt;0</formula>
    </cfRule>
  </conditionalFormatting>
  <conditionalFormatting sqref="U1014">
    <cfRule type="notContainsBlanks" dxfId="4" priority="15954">
      <formula>LEN(TRIM(U1014))&gt;0</formula>
    </cfRule>
  </conditionalFormatting>
  <conditionalFormatting sqref="W1014">
    <cfRule type="notContainsBlanks" dxfId="0" priority="16395">
      <formula>LEN(TRIM(W1014))&gt;0</formula>
    </cfRule>
  </conditionalFormatting>
  <conditionalFormatting sqref="Y1014">
    <cfRule type="notContainsBlanks" dxfId="5" priority="16291">
      <formula>LEN(TRIM(Y1014))&gt;0</formula>
    </cfRule>
  </conditionalFormatting>
  <conditionalFormatting sqref="Z1014">
    <cfRule type="notContainsBlanks" dxfId="6" priority="16187">
      <formula>LEN(TRIM(Z1014))&gt;0</formula>
    </cfRule>
  </conditionalFormatting>
  <conditionalFormatting sqref="AB1014">
    <cfRule type="cellIs" dxfId="7" priority="16161" operator="notEqual">
      <formula>0</formula>
    </cfRule>
  </conditionalFormatting>
  <conditionalFormatting sqref="Q1016">
    <cfRule type="notContainsBlanks" dxfId="1" priority="15928">
      <formula>LEN(TRIM(Q1016))&gt;0</formula>
    </cfRule>
  </conditionalFormatting>
  <conditionalFormatting sqref="R1016">
    <cfRule type="notContainsBlanks" dxfId="2" priority="15798">
      <formula>LEN(TRIM(R1016))&gt;0</formula>
    </cfRule>
  </conditionalFormatting>
  <conditionalFormatting sqref="S1016">
    <cfRule type="notContainsBlanks" dxfId="3" priority="15016">
      <formula>LEN(TRIM(S1016))&gt;0</formula>
    </cfRule>
  </conditionalFormatting>
  <conditionalFormatting sqref="U1016">
    <cfRule type="notContainsBlanks" dxfId="4" priority="14886">
      <formula>LEN(TRIM(U1016))&gt;0</formula>
    </cfRule>
  </conditionalFormatting>
  <conditionalFormatting sqref="W1016">
    <cfRule type="notContainsBlanks" dxfId="0" priority="15538">
      <formula>LEN(TRIM(W1016))&gt;0</formula>
    </cfRule>
  </conditionalFormatting>
  <conditionalFormatting sqref="Y1016">
    <cfRule type="notContainsBlanks" dxfId="5" priority="15408">
      <formula>LEN(TRIM(Y1016))&gt;0</formula>
    </cfRule>
  </conditionalFormatting>
  <conditionalFormatting sqref="Z1016">
    <cfRule type="notContainsBlanks" dxfId="6" priority="15278">
      <formula>LEN(TRIM(Z1016))&gt;0</formula>
    </cfRule>
  </conditionalFormatting>
  <conditionalFormatting sqref="AB1016">
    <cfRule type="cellIs" dxfId="7" priority="15146" operator="notEqual">
      <formula>0</formula>
    </cfRule>
  </conditionalFormatting>
  <conditionalFormatting sqref="Q1017">
    <cfRule type="notContainsBlanks" dxfId="1" priority="15902">
      <formula>LEN(TRIM(Q1017))&gt;0</formula>
    </cfRule>
  </conditionalFormatting>
  <conditionalFormatting sqref="R1017">
    <cfRule type="notContainsBlanks" dxfId="2" priority="15772">
      <formula>LEN(TRIM(R1017))&gt;0</formula>
    </cfRule>
  </conditionalFormatting>
  <conditionalFormatting sqref="S1017">
    <cfRule type="notContainsBlanks" dxfId="3" priority="14990">
      <formula>LEN(TRIM(S1017))&gt;0</formula>
    </cfRule>
  </conditionalFormatting>
  <conditionalFormatting sqref="U1017">
    <cfRule type="notContainsBlanks" dxfId="4" priority="14860">
      <formula>LEN(TRIM(U1017))&gt;0</formula>
    </cfRule>
  </conditionalFormatting>
  <conditionalFormatting sqref="W1017">
    <cfRule type="notContainsBlanks" dxfId="0" priority="15512">
      <formula>LEN(TRIM(W1017))&gt;0</formula>
    </cfRule>
  </conditionalFormatting>
  <conditionalFormatting sqref="Y1017">
    <cfRule type="notContainsBlanks" dxfId="5" priority="15382">
      <formula>LEN(TRIM(Y1017))&gt;0</formula>
    </cfRule>
  </conditionalFormatting>
  <conditionalFormatting sqref="Z1017">
    <cfRule type="notContainsBlanks" dxfId="6" priority="15252">
      <formula>LEN(TRIM(Z1017))&gt;0</formula>
    </cfRule>
  </conditionalFormatting>
  <conditionalFormatting sqref="AB1017">
    <cfRule type="cellIs" dxfId="7" priority="15120" operator="notEqual">
      <formula>0</formula>
    </cfRule>
  </conditionalFormatting>
  <conditionalFormatting sqref="Q1018">
    <cfRule type="notContainsBlanks" dxfId="1" priority="15876">
      <formula>LEN(TRIM(Q1018))&gt;0</formula>
    </cfRule>
  </conditionalFormatting>
  <conditionalFormatting sqref="R1018">
    <cfRule type="notContainsBlanks" dxfId="2" priority="15746">
      <formula>LEN(TRIM(R1018))&gt;0</formula>
    </cfRule>
  </conditionalFormatting>
  <conditionalFormatting sqref="S1018">
    <cfRule type="notContainsBlanks" dxfId="3" priority="14964">
      <formula>LEN(TRIM(S1018))&gt;0</formula>
    </cfRule>
  </conditionalFormatting>
  <conditionalFormatting sqref="U1018">
    <cfRule type="notContainsBlanks" dxfId="4" priority="14834">
      <formula>LEN(TRIM(U1018))&gt;0</formula>
    </cfRule>
  </conditionalFormatting>
  <conditionalFormatting sqref="W1018">
    <cfRule type="notContainsBlanks" dxfId="0" priority="15486">
      <formula>LEN(TRIM(W1018))&gt;0</formula>
    </cfRule>
  </conditionalFormatting>
  <conditionalFormatting sqref="Y1018">
    <cfRule type="notContainsBlanks" dxfId="5" priority="15356">
      <formula>LEN(TRIM(Y1018))&gt;0</formula>
    </cfRule>
  </conditionalFormatting>
  <conditionalFormatting sqref="Z1018">
    <cfRule type="notContainsBlanks" dxfId="6" priority="15226">
      <formula>LEN(TRIM(Z1018))&gt;0</formula>
    </cfRule>
  </conditionalFormatting>
  <conditionalFormatting sqref="AB1018">
    <cfRule type="cellIs" dxfId="7" priority="15094" operator="notEqual">
      <formula>0</formula>
    </cfRule>
  </conditionalFormatting>
  <conditionalFormatting sqref="Q1019">
    <cfRule type="notContainsBlanks" dxfId="1" priority="15850">
      <formula>LEN(TRIM(Q1019))&gt;0</formula>
    </cfRule>
  </conditionalFormatting>
  <conditionalFormatting sqref="R1019">
    <cfRule type="notContainsBlanks" dxfId="2" priority="15720">
      <formula>LEN(TRIM(R1019))&gt;0</formula>
    </cfRule>
  </conditionalFormatting>
  <conditionalFormatting sqref="S1019">
    <cfRule type="notContainsBlanks" dxfId="3" priority="14938">
      <formula>LEN(TRIM(S1019))&gt;0</formula>
    </cfRule>
  </conditionalFormatting>
  <conditionalFormatting sqref="U1019">
    <cfRule type="notContainsBlanks" dxfId="4" priority="14808">
      <formula>LEN(TRIM(U1019))&gt;0</formula>
    </cfRule>
  </conditionalFormatting>
  <conditionalFormatting sqref="W1019">
    <cfRule type="notContainsBlanks" dxfId="0" priority="15460">
      <formula>LEN(TRIM(W1019))&gt;0</formula>
    </cfRule>
  </conditionalFormatting>
  <conditionalFormatting sqref="Y1019">
    <cfRule type="notContainsBlanks" dxfId="5" priority="15330">
      <formula>LEN(TRIM(Y1019))&gt;0</formula>
    </cfRule>
  </conditionalFormatting>
  <conditionalFormatting sqref="Z1019">
    <cfRule type="notContainsBlanks" dxfId="6" priority="15200">
      <formula>LEN(TRIM(Z1019))&gt;0</formula>
    </cfRule>
  </conditionalFormatting>
  <conditionalFormatting sqref="AB1019">
    <cfRule type="cellIs" dxfId="7" priority="15068" operator="notEqual">
      <formula>0</formula>
    </cfRule>
  </conditionalFormatting>
  <conditionalFormatting sqref="Q1020">
    <cfRule type="notContainsBlanks" dxfId="1" priority="15824">
      <formula>LEN(TRIM(Q1020))&gt;0</formula>
    </cfRule>
  </conditionalFormatting>
  <conditionalFormatting sqref="R1020">
    <cfRule type="notContainsBlanks" dxfId="2" priority="15694">
      <formula>LEN(TRIM(R1020))&gt;0</formula>
    </cfRule>
  </conditionalFormatting>
  <conditionalFormatting sqref="S1020">
    <cfRule type="notContainsBlanks" dxfId="3" priority="14912">
      <formula>LEN(TRIM(S1020))&gt;0</formula>
    </cfRule>
  </conditionalFormatting>
  <conditionalFormatting sqref="U1020">
    <cfRule type="notContainsBlanks" dxfId="4" priority="14782">
      <formula>LEN(TRIM(U1020))&gt;0</formula>
    </cfRule>
  </conditionalFormatting>
  <conditionalFormatting sqref="W1020">
    <cfRule type="notContainsBlanks" dxfId="0" priority="15434">
      <formula>LEN(TRIM(W1020))&gt;0</formula>
    </cfRule>
  </conditionalFormatting>
  <conditionalFormatting sqref="Y1020">
    <cfRule type="notContainsBlanks" dxfId="5" priority="15304">
      <formula>LEN(TRIM(Y1020))&gt;0</formula>
    </cfRule>
  </conditionalFormatting>
  <conditionalFormatting sqref="Z1020">
    <cfRule type="notContainsBlanks" dxfId="6" priority="15174">
      <formula>LEN(TRIM(Z1020))&gt;0</formula>
    </cfRule>
  </conditionalFormatting>
  <conditionalFormatting sqref="AB1020">
    <cfRule type="cellIs" dxfId="7" priority="15042" operator="notEqual">
      <formula>0</formula>
    </cfRule>
  </conditionalFormatting>
  <conditionalFormatting sqref="Q1023">
    <cfRule type="notContainsBlanks" dxfId="1" priority="14756">
      <formula>LEN(TRIM(Q1023))&gt;0</formula>
    </cfRule>
  </conditionalFormatting>
  <conditionalFormatting sqref="R1023">
    <cfRule type="notContainsBlanks" dxfId="2" priority="14679">
      <formula>LEN(TRIM(R1023))&gt;0</formula>
    </cfRule>
  </conditionalFormatting>
  <conditionalFormatting sqref="S1023">
    <cfRule type="notContainsBlanks" dxfId="3" priority="14205">
      <formula>LEN(TRIM(S1023))&gt;0</formula>
    </cfRule>
  </conditionalFormatting>
  <conditionalFormatting sqref="U1023">
    <cfRule type="notContainsBlanks" dxfId="4" priority="14127">
      <formula>LEN(TRIM(U1023))&gt;0</formula>
    </cfRule>
  </conditionalFormatting>
  <conditionalFormatting sqref="W1023">
    <cfRule type="notContainsBlanks" dxfId="0" priority="14523">
      <formula>LEN(TRIM(W1023))&gt;0</formula>
    </cfRule>
  </conditionalFormatting>
  <conditionalFormatting sqref="Y1023">
    <cfRule type="notContainsBlanks" dxfId="5" priority="14445">
      <formula>LEN(TRIM(Y1023))&gt;0</formula>
    </cfRule>
  </conditionalFormatting>
  <conditionalFormatting sqref="Z1023">
    <cfRule type="notContainsBlanks" dxfId="6" priority="14367">
      <formula>LEN(TRIM(Z1023))&gt;0</formula>
    </cfRule>
  </conditionalFormatting>
  <conditionalFormatting sqref="AB1023">
    <cfRule type="cellIs" dxfId="7" priority="14283" operator="notEqual">
      <formula>0</formula>
    </cfRule>
  </conditionalFormatting>
  <conditionalFormatting sqref="Q1024">
    <cfRule type="notContainsBlanks" dxfId="1" priority="14730">
      <formula>LEN(TRIM(Q1024))&gt;0</formula>
    </cfRule>
  </conditionalFormatting>
  <conditionalFormatting sqref="R1024">
    <cfRule type="notContainsBlanks" dxfId="2" priority="14653">
      <formula>LEN(TRIM(R1024))&gt;0</formula>
    </cfRule>
  </conditionalFormatting>
  <conditionalFormatting sqref="S1024">
    <cfRule type="notContainsBlanks" dxfId="3" priority="14179">
      <formula>LEN(TRIM(S1024))&gt;0</formula>
    </cfRule>
  </conditionalFormatting>
  <conditionalFormatting sqref="U1024">
    <cfRule type="notContainsBlanks" dxfId="4" priority="14101">
      <formula>LEN(TRIM(U1024))&gt;0</formula>
    </cfRule>
  </conditionalFormatting>
  <conditionalFormatting sqref="W1024">
    <cfRule type="notContainsBlanks" dxfId="0" priority="14497">
      <formula>LEN(TRIM(W1024))&gt;0</formula>
    </cfRule>
  </conditionalFormatting>
  <conditionalFormatting sqref="Y1024">
    <cfRule type="notContainsBlanks" dxfId="5" priority="14419">
      <formula>LEN(TRIM(Y1024))&gt;0</formula>
    </cfRule>
  </conditionalFormatting>
  <conditionalFormatting sqref="Z1024">
    <cfRule type="notContainsBlanks" dxfId="6" priority="14341">
      <formula>LEN(TRIM(Z1024))&gt;0</formula>
    </cfRule>
  </conditionalFormatting>
  <conditionalFormatting sqref="AB1024">
    <cfRule type="cellIs" dxfId="7" priority="14257" operator="notEqual">
      <formula>0</formula>
    </cfRule>
  </conditionalFormatting>
  <conditionalFormatting sqref="Q1025">
    <cfRule type="notContainsBlanks" dxfId="1" priority="14704">
      <formula>LEN(TRIM(Q1025))&gt;0</formula>
    </cfRule>
  </conditionalFormatting>
  <conditionalFormatting sqref="R1025">
    <cfRule type="notContainsBlanks" dxfId="2" priority="14627">
      <formula>LEN(TRIM(R1025))&gt;0</formula>
    </cfRule>
  </conditionalFormatting>
  <conditionalFormatting sqref="S1025">
    <cfRule type="notContainsBlanks" dxfId="3" priority="14153">
      <formula>LEN(TRIM(S1025))&gt;0</formula>
    </cfRule>
  </conditionalFormatting>
  <conditionalFormatting sqref="U1025">
    <cfRule type="notContainsBlanks" dxfId="4" priority="14075">
      <formula>LEN(TRIM(U1025))&gt;0</formula>
    </cfRule>
  </conditionalFormatting>
  <conditionalFormatting sqref="W1025">
    <cfRule type="notContainsBlanks" dxfId="0" priority="14471">
      <formula>LEN(TRIM(W1025))&gt;0</formula>
    </cfRule>
  </conditionalFormatting>
  <conditionalFormatting sqref="Y1025">
    <cfRule type="notContainsBlanks" dxfId="5" priority="14393">
      <formula>LEN(TRIM(Y1025))&gt;0</formula>
    </cfRule>
  </conditionalFormatting>
  <conditionalFormatting sqref="Z1025">
    <cfRule type="notContainsBlanks" dxfId="6" priority="14315">
      <formula>LEN(TRIM(Z1025))&gt;0</formula>
    </cfRule>
  </conditionalFormatting>
  <conditionalFormatting sqref="AB1025">
    <cfRule type="cellIs" dxfId="7" priority="14231" operator="notEqual">
      <formula>0</formula>
    </cfRule>
  </conditionalFormatting>
  <conditionalFormatting sqref="Q1026">
    <cfRule type="notContainsBlanks" dxfId="1" priority="19043">
      <formula>LEN(TRIM(Q1026))&gt;0</formula>
    </cfRule>
  </conditionalFormatting>
  <conditionalFormatting sqref="W1026">
    <cfRule type="notContainsBlanks" dxfId="0" priority="19121">
      <formula>LEN(TRIM(W1026))&gt;0</formula>
    </cfRule>
  </conditionalFormatting>
  <conditionalFormatting sqref="Y1026">
    <cfRule type="notContainsBlanks" dxfId="5" priority="19095">
      <formula>LEN(TRIM(Y1026))&gt;0</formula>
    </cfRule>
  </conditionalFormatting>
  <conditionalFormatting sqref="Z1026">
    <cfRule type="notContainsBlanks" dxfId="6" priority="19069">
      <formula>LEN(TRIM(Z1026))&gt;0</formula>
    </cfRule>
  </conditionalFormatting>
  <conditionalFormatting sqref="AA1026">
    <cfRule type="cellIs" dxfId="8" priority="18991" operator="equal">
      <formula>2</formula>
    </cfRule>
    <cfRule type="cellIs" dxfId="8" priority="18965" operator="equal">
      <formula>4</formula>
    </cfRule>
  </conditionalFormatting>
  <conditionalFormatting sqref="W1028">
    <cfRule type="notContainsBlanks" dxfId="0" priority="13842">
      <formula>LEN(TRIM(W1028))&gt;0</formula>
    </cfRule>
  </conditionalFormatting>
  <conditionalFormatting sqref="Q1031">
    <cfRule type="notContainsBlanks" dxfId="1" priority="13825">
      <formula>LEN(TRIM(Q1031))&gt;0</formula>
    </cfRule>
  </conditionalFormatting>
  <conditionalFormatting sqref="R1031">
    <cfRule type="notContainsBlanks" dxfId="2" priority="13823">
      <formula>LEN(TRIM(R1031))&gt;0</formula>
    </cfRule>
  </conditionalFormatting>
  <conditionalFormatting sqref="S1031">
    <cfRule type="notContainsBlanks" dxfId="3" priority="13806">
      <formula>LEN(TRIM(S1031))&gt;0</formula>
    </cfRule>
  </conditionalFormatting>
  <conditionalFormatting sqref="U1031">
    <cfRule type="notContainsBlanks" dxfId="4" priority="13803">
      <formula>LEN(TRIM(U1031))&gt;0</formula>
    </cfRule>
  </conditionalFormatting>
  <conditionalFormatting sqref="W1031">
    <cfRule type="notContainsBlanks" dxfId="0" priority="13817">
      <formula>LEN(TRIM(W1031))&gt;0</formula>
    </cfRule>
  </conditionalFormatting>
  <conditionalFormatting sqref="Y1031">
    <cfRule type="notContainsBlanks" dxfId="5" priority="13814">
      <formula>LEN(TRIM(Y1031))&gt;0</formula>
    </cfRule>
  </conditionalFormatting>
  <conditionalFormatting sqref="Z1031">
    <cfRule type="notContainsBlanks" dxfId="6" priority="13811">
      <formula>LEN(TRIM(Z1031))&gt;0</formula>
    </cfRule>
  </conditionalFormatting>
  <conditionalFormatting sqref="AB1031">
    <cfRule type="cellIs" dxfId="7" priority="13808" operator="notEqual">
      <formula>0</formula>
    </cfRule>
  </conditionalFormatting>
  <conditionalFormatting sqref="Q1032">
    <cfRule type="notContainsBlanks" dxfId="1" priority="13230">
      <formula>LEN(TRIM(Q1032))&gt;0</formula>
    </cfRule>
  </conditionalFormatting>
  <conditionalFormatting sqref="R1032">
    <cfRule type="notContainsBlanks" dxfId="2" priority="13822">
      <formula>LEN(TRIM(R1032))&gt;0</formula>
    </cfRule>
  </conditionalFormatting>
  <conditionalFormatting sqref="S1032">
    <cfRule type="notContainsBlanks" dxfId="3" priority="13805">
      <formula>LEN(TRIM(S1032))&gt;0</formula>
    </cfRule>
  </conditionalFormatting>
  <conditionalFormatting sqref="U1032">
    <cfRule type="notContainsBlanks" dxfId="4" priority="13802">
      <formula>LEN(TRIM(U1032))&gt;0</formula>
    </cfRule>
  </conditionalFormatting>
  <conditionalFormatting sqref="W1032">
    <cfRule type="notContainsBlanks" dxfId="0" priority="13816">
      <formula>LEN(TRIM(W1032))&gt;0</formula>
    </cfRule>
  </conditionalFormatting>
  <conditionalFormatting sqref="Y1032">
    <cfRule type="notContainsBlanks" dxfId="5" priority="13813">
      <formula>LEN(TRIM(Y1032))&gt;0</formula>
    </cfRule>
  </conditionalFormatting>
  <conditionalFormatting sqref="Z1032">
    <cfRule type="notContainsBlanks" dxfId="6" priority="13810">
      <formula>LEN(TRIM(Z1032))&gt;0</formula>
    </cfRule>
  </conditionalFormatting>
  <conditionalFormatting sqref="Q1033">
    <cfRule type="notContainsBlanks" dxfId="1" priority="13824">
      <formula>LEN(TRIM(Q1033))&gt;0</formula>
    </cfRule>
  </conditionalFormatting>
  <conditionalFormatting sqref="R1033">
    <cfRule type="notContainsBlanks" dxfId="2" priority="13821">
      <formula>LEN(TRIM(R1033))&gt;0</formula>
    </cfRule>
  </conditionalFormatting>
  <conditionalFormatting sqref="S1033">
    <cfRule type="notContainsBlanks" dxfId="3" priority="13804">
      <formula>LEN(TRIM(S1033))&gt;0</formula>
    </cfRule>
  </conditionalFormatting>
  <conditionalFormatting sqref="U1033">
    <cfRule type="notContainsBlanks" dxfId="4" priority="13801">
      <formula>LEN(TRIM(U1033))&gt;0</formula>
    </cfRule>
  </conditionalFormatting>
  <conditionalFormatting sqref="W1033">
    <cfRule type="notContainsBlanks" dxfId="0" priority="13815">
      <formula>LEN(TRIM(W1033))&gt;0</formula>
    </cfRule>
  </conditionalFormatting>
  <conditionalFormatting sqref="Y1033">
    <cfRule type="notContainsBlanks" dxfId="5" priority="13812">
      <formula>LEN(TRIM(Y1033))&gt;0</formula>
    </cfRule>
  </conditionalFormatting>
  <conditionalFormatting sqref="Z1033">
    <cfRule type="notContainsBlanks" dxfId="6" priority="13809">
      <formula>LEN(TRIM(Z1033))&gt;0</formula>
    </cfRule>
  </conditionalFormatting>
  <conditionalFormatting sqref="AB1033">
    <cfRule type="cellIs" dxfId="7" priority="13807" operator="notEqual">
      <formula>0</formula>
    </cfRule>
  </conditionalFormatting>
  <conditionalFormatting sqref="Q1035">
    <cfRule type="notContainsBlanks" dxfId="1" priority="13800">
      <formula>LEN(TRIM(Q1035))&gt;0</formula>
    </cfRule>
  </conditionalFormatting>
  <conditionalFormatting sqref="R1035">
    <cfRule type="notContainsBlanks" dxfId="2" priority="13798">
      <formula>LEN(TRIM(R1035))&gt;0</formula>
    </cfRule>
  </conditionalFormatting>
  <conditionalFormatting sqref="S1035">
    <cfRule type="notContainsBlanks" dxfId="3" priority="13768">
      <formula>LEN(TRIM(S1035))&gt;0</formula>
    </cfRule>
  </conditionalFormatting>
  <conditionalFormatting sqref="U1035">
    <cfRule type="notContainsBlanks" dxfId="4" priority="13763">
      <formula>LEN(TRIM(U1035))&gt;0</formula>
    </cfRule>
  </conditionalFormatting>
  <conditionalFormatting sqref="W1035">
    <cfRule type="notContainsBlanks" dxfId="0" priority="13788">
      <formula>LEN(TRIM(W1035))&gt;0</formula>
    </cfRule>
  </conditionalFormatting>
  <conditionalFormatting sqref="Y1035">
    <cfRule type="notContainsBlanks" dxfId="5" priority="13783">
      <formula>LEN(TRIM(Y1035))&gt;0</formula>
    </cfRule>
  </conditionalFormatting>
  <conditionalFormatting sqref="Z1035">
    <cfRule type="notContainsBlanks" dxfId="6" priority="13778">
      <formula>LEN(TRIM(Z1035))&gt;0</formula>
    </cfRule>
  </conditionalFormatting>
  <conditionalFormatting sqref="AB1035">
    <cfRule type="cellIs" dxfId="7" priority="13773" operator="notEqual">
      <formula>0</formula>
    </cfRule>
  </conditionalFormatting>
  <conditionalFormatting sqref="Q1036">
    <cfRule type="notContainsBlanks" dxfId="1" priority="13799">
      <formula>LEN(TRIM(Q1036))&gt;0</formula>
    </cfRule>
  </conditionalFormatting>
  <conditionalFormatting sqref="R1036">
    <cfRule type="notContainsBlanks" dxfId="2" priority="13797">
      <formula>LEN(TRIM(R1036))&gt;0</formula>
    </cfRule>
  </conditionalFormatting>
  <conditionalFormatting sqref="S1036">
    <cfRule type="notContainsBlanks" dxfId="3" priority="13767">
      <formula>LEN(TRIM(S1036))&gt;0</formula>
    </cfRule>
  </conditionalFormatting>
  <conditionalFormatting sqref="U1036">
    <cfRule type="notContainsBlanks" dxfId="4" priority="13762">
      <formula>LEN(TRIM(U1036))&gt;0</formula>
    </cfRule>
  </conditionalFormatting>
  <conditionalFormatting sqref="W1036">
    <cfRule type="notContainsBlanks" dxfId="0" priority="13787">
      <formula>LEN(TRIM(W1036))&gt;0</formula>
    </cfRule>
  </conditionalFormatting>
  <conditionalFormatting sqref="Y1036">
    <cfRule type="notContainsBlanks" dxfId="5" priority="13782">
      <formula>LEN(TRIM(Y1036))&gt;0</formula>
    </cfRule>
  </conditionalFormatting>
  <conditionalFormatting sqref="Z1036">
    <cfRule type="notContainsBlanks" dxfId="6" priority="13777">
      <formula>LEN(TRIM(Z1036))&gt;0</formula>
    </cfRule>
  </conditionalFormatting>
  <conditionalFormatting sqref="AB1036">
    <cfRule type="cellIs" dxfId="7" priority="13772" operator="notEqual">
      <formula>0</formula>
    </cfRule>
  </conditionalFormatting>
  <conditionalFormatting sqref="Q1037">
    <cfRule type="notContainsBlanks" dxfId="1" priority="12579">
      <formula>LEN(TRIM(Q1037))&gt;0</formula>
    </cfRule>
  </conditionalFormatting>
  <conditionalFormatting sqref="R1037">
    <cfRule type="notContainsBlanks" dxfId="2" priority="13796">
      <formula>LEN(TRIM(R1037))&gt;0</formula>
    </cfRule>
  </conditionalFormatting>
  <conditionalFormatting sqref="S1037">
    <cfRule type="notContainsBlanks" dxfId="3" priority="13766">
      <formula>LEN(TRIM(S1037))&gt;0</formula>
    </cfRule>
  </conditionalFormatting>
  <conditionalFormatting sqref="U1037">
    <cfRule type="notContainsBlanks" dxfId="4" priority="13761">
      <formula>LEN(TRIM(U1037))&gt;0</formula>
    </cfRule>
  </conditionalFormatting>
  <conditionalFormatting sqref="W1037">
    <cfRule type="notContainsBlanks" dxfId="0" priority="13786">
      <formula>LEN(TRIM(W1037))&gt;0</formula>
    </cfRule>
  </conditionalFormatting>
  <conditionalFormatting sqref="Y1037">
    <cfRule type="notContainsBlanks" dxfId="5" priority="13781">
      <formula>LEN(TRIM(Y1037))&gt;0</formula>
    </cfRule>
  </conditionalFormatting>
  <conditionalFormatting sqref="Z1037">
    <cfRule type="notContainsBlanks" dxfId="6" priority="13776">
      <formula>LEN(TRIM(Z1037))&gt;0</formula>
    </cfRule>
  </conditionalFormatting>
  <conditionalFormatting sqref="AB1037">
    <cfRule type="cellIs" dxfId="7" priority="13771" operator="notEqual">
      <formula>0</formula>
    </cfRule>
  </conditionalFormatting>
  <conditionalFormatting sqref="Q1038">
    <cfRule type="notContainsBlanks" dxfId="1" priority="12578">
      <formula>LEN(TRIM(Q1038))&gt;0</formula>
    </cfRule>
  </conditionalFormatting>
  <conditionalFormatting sqref="R1038">
    <cfRule type="notContainsBlanks" dxfId="2" priority="13795">
      <formula>LEN(TRIM(R1038))&gt;0</formula>
    </cfRule>
  </conditionalFormatting>
  <conditionalFormatting sqref="S1038">
    <cfRule type="notContainsBlanks" dxfId="3" priority="13765">
      <formula>LEN(TRIM(S1038))&gt;0</formula>
    </cfRule>
  </conditionalFormatting>
  <conditionalFormatting sqref="U1038">
    <cfRule type="notContainsBlanks" dxfId="4" priority="13760">
      <formula>LEN(TRIM(U1038))&gt;0</formula>
    </cfRule>
  </conditionalFormatting>
  <conditionalFormatting sqref="W1038">
    <cfRule type="notContainsBlanks" dxfId="0" priority="13785">
      <formula>LEN(TRIM(W1038))&gt;0</formula>
    </cfRule>
  </conditionalFormatting>
  <conditionalFormatting sqref="Y1038">
    <cfRule type="notContainsBlanks" dxfId="5" priority="13780">
      <formula>LEN(TRIM(Y1038))&gt;0</formula>
    </cfRule>
  </conditionalFormatting>
  <conditionalFormatting sqref="Z1038">
    <cfRule type="notContainsBlanks" dxfId="6" priority="13775">
      <formula>LEN(TRIM(Z1038))&gt;0</formula>
    </cfRule>
  </conditionalFormatting>
  <conditionalFormatting sqref="AB1038">
    <cfRule type="cellIs" dxfId="7" priority="13770" operator="notEqual">
      <formula>0</formula>
    </cfRule>
  </conditionalFormatting>
  <conditionalFormatting sqref="Q1039">
    <cfRule type="notContainsBlanks" dxfId="1" priority="12577">
      <formula>LEN(TRIM(Q1039))&gt;0</formula>
    </cfRule>
  </conditionalFormatting>
  <conditionalFormatting sqref="R1039">
    <cfRule type="notContainsBlanks" dxfId="2" priority="13794">
      <formula>LEN(TRIM(R1039))&gt;0</formula>
    </cfRule>
  </conditionalFormatting>
  <conditionalFormatting sqref="S1039">
    <cfRule type="notContainsBlanks" dxfId="3" priority="13764">
      <formula>LEN(TRIM(S1039))&gt;0</formula>
    </cfRule>
  </conditionalFormatting>
  <conditionalFormatting sqref="U1039">
    <cfRule type="notContainsBlanks" dxfId="4" priority="13759">
      <formula>LEN(TRIM(U1039))&gt;0</formula>
    </cfRule>
  </conditionalFormatting>
  <conditionalFormatting sqref="W1039">
    <cfRule type="notContainsBlanks" dxfId="0" priority="13784">
      <formula>LEN(TRIM(W1039))&gt;0</formula>
    </cfRule>
  </conditionalFormatting>
  <conditionalFormatting sqref="Y1039">
    <cfRule type="notContainsBlanks" dxfId="5" priority="13779">
      <formula>LEN(TRIM(Y1039))&gt;0</formula>
    </cfRule>
  </conditionalFormatting>
  <conditionalFormatting sqref="Z1039">
    <cfRule type="notContainsBlanks" dxfId="6" priority="13774">
      <formula>LEN(TRIM(Z1039))&gt;0</formula>
    </cfRule>
  </conditionalFormatting>
  <conditionalFormatting sqref="AB1039">
    <cfRule type="cellIs" dxfId="7" priority="13769" operator="notEqual">
      <formula>0</formula>
    </cfRule>
  </conditionalFormatting>
  <conditionalFormatting sqref="Q1040">
    <cfRule type="notContainsBlanks" dxfId="1" priority="12576">
      <formula>LEN(TRIM(Q1040))&gt;0</formula>
    </cfRule>
  </conditionalFormatting>
  <conditionalFormatting sqref="Q1042">
    <cfRule type="notContainsBlanks" dxfId="1" priority="13758">
      <formula>LEN(TRIM(Q1042))&gt;0</formula>
    </cfRule>
  </conditionalFormatting>
  <conditionalFormatting sqref="R1042">
    <cfRule type="notContainsBlanks" dxfId="2" priority="13757">
      <formula>LEN(TRIM(R1042))&gt;0</formula>
    </cfRule>
  </conditionalFormatting>
  <conditionalFormatting sqref="S1042">
    <cfRule type="notContainsBlanks" dxfId="3" priority="13751">
      <formula>LEN(TRIM(S1042))&gt;0</formula>
    </cfRule>
  </conditionalFormatting>
  <conditionalFormatting sqref="U1042">
    <cfRule type="notContainsBlanks" dxfId="4" priority="13750">
      <formula>LEN(TRIM(U1042))&gt;0</formula>
    </cfRule>
  </conditionalFormatting>
  <conditionalFormatting sqref="W1042">
    <cfRule type="notContainsBlanks" dxfId="0" priority="13755">
      <formula>LEN(TRIM(W1042))&gt;0</formula>
    </cfRule>
  </conditionalFormatting>
  <conditionalFormatting sqref="Y1042">
    <cfRule type="notContainsBlanks" dxfId="5" priority="13754">
      <formula>LEN(TRIM(Y1042))&gt;0</formula>
    </cfRule>
  </conditionalFormatting>
  <conditionalFormatting sqref="Z1042">
    <cfRule type="notContainsBlanks" dxfId="6" priority="13753">
      <formula>LEN(TRIM(Z1042))&gt;0</formula>
    </cfRule>
  </conditionalFormatting>
  <conditionalFormatting sqref="AB1042">
    <cfRule type="cellIs" dxfId="7" priority="13752" operator="notEqual">
      <formula>0</formula>
    </cfRule>
  </conditionalFormatting>
  <conditionalFormatting sqref="Q1044">
    <cfRule type="notContainsBlanks" dxfId="1" priority="13749">
      <formula>LEN(TRIM(Q1044))&gt;0</formula>
    </cfRule>
  </conditionalFormatting>
  <conditionalFormatting sqref="R1044">
    <cfRule type="notContainsBlanks" dxfId="2" priority="13745">
      <formula>LEN(TRIM(R1044))&gt;0</formula>
    </cfRule>
  </conditionalFormatting>
  <conditionalFormatting sqref="S1044">
    <cfRule type="notContainsBlanks" dxfId="3" priority="13724">
      <formula>LEN(TRIM(S1044))&gt;0</formula>
    </cfRule>
  </conditionalFormatting>
  <conditionalFormatting sqref="U1044">
    <cfRule type="notContainsBlanks" dxfId="4" priority="13720">
      <formula>LEN(TRIM(U1044))&gt;0</formula>
    </cfRule>
  </conditionalFormatting>
  <conditionalFormatting sqref="W1044">
    <cfRule type="notContainsBlanks" dxfId="0" priority="13737">
      <formula>LEN(TRIM(W1044))&gt;0</formula>
    </cfRule>
  </conditionalFormatting>
  <conditionalFormatting sqref="Y1044">
    <cfRule type="notContainsBlanks" dxfId="5" priority="13733">
      <formula>LEN(TRIM(Y1044))&gt;0</formula>
    </cfRule>
  </conditionalFormatting>
  <conditionalFormatting sqref="Z1044">
    <cfRule type="notContainsBlanks" dxfId="6" priority="13729">
      <formula>LEN(TRIM(Z1044))&gt;0</formula>
    </cfRule>
  </conditionalFormatting>
  <conditionalFormatting sqref="Q1045">
    <cfRule type="notContainsBlanks" dxfId="1" priority="13748">
      <formula>LEN(TRIM(Q1045))&gt;0</formula>
    </cfRule>
  </conditionalFormatting>
  <conditionalFormatting sqref="R1045">
    <cfRule type="notContainsBlanks" dxfId="2" priority="13744">
      <formula>LEN(TRIM(R1045))&gt;0</formula>
    </cfRule>
  </conditionalFormatting>
  <conditionalFormatting sqref="S1045">
    <cfRule type="notContainsBlanks" dxfId="3" priority="13723">
      <formula>LEN(TRIM(S1045))&gt;0</formula>
    </cfRule>
  </conditionalFormatting>
  <conditionalFormatting sqref="U1045">
    <cfRule type="notContainsBlanks" dxfId="4" priority="13719">
      <formula>LEN(TRIM(U1045))&gt;0</formula>
    </cfRule>
  </conditionalFormatting>
  <conditionalFormatting sqref="W1045">
    <cfRule type="notContainsBlanks" dxfId="0" priority="13736">
      <formula>LEN(TRIM(W1045))&gt;0</formula>
    </cfRule>
  </conditionalFormatting>
  <conditionalFormatting sqref="Y1045">
    <cfRule type="notContainsBlanks" dxfId="5" priority="13732">
      <formula>LEN(TRIM(Y1045))&gt;0</formula>
    </cfRule>
  </conditionalFormatting>
  <conditionalFormatting sqref="Z1045">
    <cfRule type="notContainsBlanks" dxfId="6" priority="13728">
      <formula>LEN(TRIM(Z1045))&gt;0</formula>
    </cfRule>
  </conditionalFormatting>
  <conditionalFormatting sqref="Q1046">
    <cfRule type="notContainsBlanks" dxfId="1" priority="13747">
      <formula>LEN(TRIM(Q1046))&gt;0</formula>
    </cfRule>
  </conditionalFormatting>
  <conditionalFormatting sqref="R1046">
    <cfRule type="notContainsBlanks" dxfId="2" priority="13743">
      <formula>LEN(TRIM(R1046))&gt;0</formula>
    </cfRule>
  </conditionalFormatting>
  <conditionalFormatting sqref="S1046">
    <cfRule type="notContainsBlanks" dxfId="3" priority="13722">
      <formula>LEN(TRIM(S1046))&gt;0</formula>
    </cfRule>
  </conditionalFormatting>
  <conditionalFormatting sqref="U1046">
    <cfRule type="notContainsBlanks" dxfId="4" priority="13718">
      <formula>LEN(TRIM(U1046))&gt;0</formula>
    </cfRule>
  </conditionalFormatting>
  <conditionalFormatting sqref="W1046">
    <cfRule type="notContainsBlanks" dxfId="0" priority="13735">
      <formula>LEN(TRIM(W1046))&gt;0</formula>
    </cfRule>
  </conditionalFormatting>
  <conditionalFormatting sqref="Y1046">
    <cfRule type="notContainsBlanks" dxfId="5" priority="13731">
      <formula>LEN(TRIM(Y1046))&gt;0</formula>
    </cfRule>
  </conditionalFormatting>
  <conditionalFormatting sqref="Z1046">
    <cfRule type="notContainsBlanks" dxfId="6" priority="13727">
      <formula>LEN(TRIM(Z1046))&gt;0</formula>
    </cfRule>
  </conditionalFormatting>
  <conditionalFormatting sqref="Q1047">
    <cfRule type="notContainsBlanks" dxfId="1" priority="13746">
      <formula>LEN(TRIM(Q1047))&gt;0</formula>
    </cfRule>
  </conditionalFormatting>
  <conditionalFormatting sqref="R1047">
    <cfRule type="notContainsBlanks" dxfId="2" priority="13742">
      <formula>LEN(TRIM(R1047))&gt;0</formula>
    </cfRule>
  </conditionalFormatting>
  <conditionalFormatting sqref="S1047">
    <cfRule type="notContainsBlanks" dxfId="3" priority="13721">
      <formula>LEN(TRIM(S1047))&gt;0</formula>
    </cfRule>
  </conditionalFormatting>
  <conditionalFormatting sqref="U1047">
    <cfRule type="notContainsBlanks" dxfId="4" priority="13717">
      <formula>LEN(TRIM(U1047))&gt;0</formula>
    </cfRule>
  </conditionalFormatting>
  <conditionalFormatting sqref="W1047">
    <cfRule type="notContainsBlanks" dxfId="0" priority="13734">
      <formula>LEN(TRIM(W1047))&gt;0</formula>
    </cfRule>
  </conditionalFormatting>
  <conditionalFormatting sqref="Y1047">
    <cfRule type="notContainsBlanks" dxfId="5" priority="13730">
      <formula>LEN(TRIM(Y1047))&gt;0</formula>
    </cfRule>
  </conditionalFormatting>
  <conditionalFormatting sqref="Z1047">
    <cfRule type="notContainsBlanks" dxfId="6" priority="13726">
      <formula>LEN(TRIM(Z1047))&gt;0</formula>
    </cfRule>
  </conditionalFormatting>
  <conditionalFormatting sqref="AB1047">
    <cfRule type="cellIs" dxfId="7" priority="13725" operator="notEqual">
      <formula>0</formula>
    </cfRule>
  </conditionalFormatting>
  <conditionalFormatting sqref="Q1049">
    <cfRule type="notContainsBlanks" dxfId="1" priority="13716">
      <formula>LEN(TRIM(Q1049))&gt;0</formula>
    </cfRule>
  </conditionalFormatting>
  <conditionalFormatting sqref="R1049">
    <cfRule type="notContainsBlanks" dxfId="2" priority="13711">
      <formula>LEN(TRIM(R1049))&gt;0</formula>
    </cfRule>
  </conditionalFormatting>
  <conditionalFormatting sqref="S1049">
    <cfRule type="notContainsBlanks" dxfId="3" priority="13681">
      <formula>LEN(TRIM(S1049))&gt;0</formula>
    </cfRule>
  </conditionalFormatting>
  <conditionalFormatting sqref="U1049">
    <cfRule type="notContainsBlanks" dxfId="4" priority="13676">
      <formula>LEN(TRIM(U1049))&gt;0</formula>
    </cfRule>
  </conditionalFormatting>
  <conditionalFormatting sqref="W1049">
    <cfRule type="notContainsBlanks" dxfId="0" priority="13701">
      <formula>LEN(TRIM(W1049))&gt;0</formula>
    </cfRule>
  </conditionalFormatting>
  <conditionalFormatting sqref="Y1049">
    <cfRule type="notContainsBlanks" dxfId="5" priority="13696">
      <formula>LEN(TRIM(Y1049))&gt;0</formula>
    </cfRule>
  </conditionalFormatting>
  <conditionalFormatting sqref="Z1049">
    <cfRule type="notContainsBlanks" dxfId="6" priority="13691">
      <formula>LEN(TRIM(Z1049))&gt;0</formula>
    </cfRule>
  </conditionalFormatting>
  <conditionalFormatting sqref="AB1049">
    <cfRule type="cellIs" dxfId="7" priority="13686" operator="notEqual">
      <formula>0</formula>
    </cfRule>
  </conditionalFormatting>
  <conditionalFormatting sqref="Q1050">
    <cfRule type="notContainsBlanks" dxfId="1" priority="13715">
      <formula>LEN(TRIM(Q1050))&gt;0</formula>
    </cfRule>
  </conditionalFormatting>
  <conditionalFormatting sqref="R1050">
    <cfRule type="notContainsBlanks" dxfId="2" priority="13710">
      <formula>LEN(TRIM(R1050))&gt;0</formula>
    </cfRule>
  </conditionalFormatting>
  <conditionalFormatting sqref="S1050">
    <cfRule type="notContainsBlanks" dxfId="3" priority="13680">
      <formula>LEN(TRIM(S1050))&gt;0</formula>
    </cfRule>
  </conditionalFormatting>
  <conditionalFormatting sqref="U1050">
    <cfRule type="notContainsBlanks" dxfId="4" priority="13675">
      <formula>LEN(TRIM(U1050))&gt;0</formula>
    </cfRule>
  </conditionalFormatting>
  <conditionalFormatting sqref="W1050">
    <cfRule type="notContainsBlanks" dxfId="0" priority="13700">
      <formula>LEN(TRIM(W1050))&gt;0</formula>
    </cfRule>
  </conditionalFormatting>
  <conditionalFormatting sqref="Y1050">
    <cfRule type="notContainsBlanks" dxfId="5" priority="13695">
      <formula>LEN(TRIM(Y1050))&gt;0</formula>
    </cfRule>
  </conditionalFormatting>
  <conditionalFormatting sqref="Z1050">
    <cfRule type="notContainsBlanks" dxfId="6" priority="13690">
      <formula>LEN(TRIM(Z1050))&gt;0</formula>
    </cfRule>
  </conditionalFormatting>
  <conditionalFormatting sqref="AB1050">
    <cfRule type="cellIs" dxfId="7" priority="13685" operator="notEqual">
      <formula>0</formula>
    </cfRule>
  </conditionalFormatting>
  <conditionalFormatting sqref="Q1051">
    <cfRule type="notContainsBlanks" dxfId="1" priority="13714">
      <formula>LEN(TRIM(Q1051))&gt;0</formula>
    </cfRule>
  </conditionalFormatting>
  <conditionalFormatting sqref="R1051">
    <cfRule type="notContainsBlanks" dxfId="2" priority="13709">
      <formula>LEN(TRIM(R1051))&gt;0</formula>
    </cfRule>
  </conditionalFormatting>
  <conditionalFormatting sqref="S1051">
    <cfRule type="notContainsBlanks" dxfId="3" priority="13679">
      <formula>LEN(TRIM(S1051))&gt;0</formula>
    </cfRule>
  </conditionalFormatting>
  <conditionalFormatting sqref="U1051">
    <cfRule type="notContainsBlanks" dxfId="4" priority="13674">
      <formula>LEN(TRIM(U1051))&gt;0</formula>
    </cfRule>
  </conditionalFormatting>
  <conditionalFormatting sqref="W1051">
    <cfRule type="notContainsBlanks" dxfId="0" priority="13699">
      <formula>LEN(TRIM(W1051))&gt;0</formula>
    </cfRule>
  </conditionalFormatting>
  <conditionalFormatting sqref="Y1051">
    <cfRule type="notContainsBlanks" dxfId="5" priority="13694">
      <formula>LEN(TRIM(Y1051))&gt;0</formula>
    </cfRule>
  </conditionalFormatting>
  <conditionalFormatting sqref="Z1051">
    <cfRule type="notContainsBlanks" dxfId="6" priority="13689">
      <formula>LEN(TRIM(Z1051))&gt;0</formula>
    </cfRule>
  </conditionalFormatting>
  <conditionalFormatting sqref="AB1051">
    <cfRule type="cellIs" dxfId="7" priority="13684" operator="notEqual">
      <formula>0</formula>
    </cfRule>
  </conditionalFormatting>
  <conditionalFormatting sqref="Q1052">
    <cfRule type="notContainsBlanks" dxfId="1" priority="13713">
      <formula>LEN(TRIM(Q1052))&gt;0</formula>
    </cfRule>
  </conditionalFormatting>
  <conditionalFormatting sqref="R1052">
    <cfRule type="notContainsBlanks" dxfId="2" priority="13708">
      <formula>LEN(TRIM(R1052))&gt;0</formula>
    </cfRule>
  </conditionalFormatting>
  <conditionalFormatting sqref="S1052">
    <cfRule type="notContainsBlanks" dxfId="3" priority="13678">
      <formula>LEN(TRIM(S1052))&gt;0</formula>
    </cfRule>
  </conditionalFormatting>
  <conditionalFormatting sqref="U1052">
    <cfRule type="notContainsBlanks" dxfId="4" priority="13673">
      <formula>LEN(TRIM(U1052))&gt;0</formula>
    </cfRule>
  </conditionalFormatting>
  <conditionalFormatting sqref="W1052">
    <cfRule type="notContainsBlanks" dxfId="0" priority="13698">
      <formula>LEN(TRIM(W1052))&gt;0</formula>
    </cfRule>
  </conditionalFormatting>
  <conditionalFormatting sqref="Y1052">
    <cfRule type="notContainsBlanks" dxfId="5" priority="13693">
      <formula>LEN(TRIM(Y1052))&gt;0</formula>
    </cfRule>
  </conditionalFormatting>
  <conditionalFormatting sqref="Z1052">
    <cfRule type="notContainsBlanks" dxfId="6" priority="13688">
      <formula>LEN(TRIM(Z1052))&gt;0</formula>
    </cfRule>
  </conditionalFormatting>
  <conditionalFormatting sqref="AB1052">
    <cfRule type="cellIs" dxfId="7" priority="13683" operator="notEqual">
      <formula>0</formula>
    </cfRule>
  </conditionalFormatting>
  <conditionalFormatting sqref="Q1053">
    <cfRule type="notContainsBlanks" dxfId="1" priority="13712">
      <formula>LEN(TRIM(Q1053))&gt;0</formula>
    </cfRule>
  </conditionalFormatting>
  <conditionalFormatting sqref="R1053">
    <cfRule type="notContainsBlanks" dxfId="2" priority="13707">
      <formula>LEN(TRIM(R1053))&gt;0</formula>
    </cfRule>
  </conditionalFormatting>
  <conditionalFormatting sqref="S1053">
    <cfRule type="notContainsBlanks" dxfId="3" priority="13677">
      <formula>LEN(TRIM(S1053))&gt;0</formula>
    </cfRule>
  </conditionalFormatting>
  <conditionalFormatting sqref="U1053">
    <cfRule type="notContainsBlanks" dxfId="4" priority="13672">
      <formula>LEN(TRIM(U1053))&gt;0</formula>
    </cfRule>
  </conditionalFormatting>
  <conditionalFormatting sqref="W1053">
    <cfRule type="notContainsBlanks" dxfId="0" priority="13697">
      <formula>LEN(TRIM(W1053))&gt;0</formula>
    </cfRule>
  </conditionalFormatting>
  <conditionalFormatting sqref="Y1053">
    <cfRule type="notContainsBlanks" dxfId="5" priority="13692">
      <formula>LEN(TRIM(Y1053))&gt;0</formula>
    </cfRule>
  </conditionalFormatting>
  <conditionalFormatting sqref="Z1053">
    <cfRule type="notContainsBlanks" dxfId="6" priority="13687">
      <formula>LEN(TRIM(Z1053))&gt;0</formula>
    </cfRule>
  </conditionalFormatting>
  <conditionalFormatting sqref="AB1053">
    <cfRule type="cellIs" dxfId="7" priority="13682" operator="notEqual">
      <formula>0</formula>
    </cfRule>
  </conditionalFormatting>
  <conditionalFormatting sqref="Q1056">
    <cfRule type="notContainsBlanks" dxfId="1" priority="13671">
      <formula>LEN(TRIM(Q1056))&gt;0</formula>
    </cfRule>
  </conditionalFormatting>
  <conditionalFormatting sqref="R1056">
    <cfRule type="notContainsBlanks" dxfId="2" priority="13668">
      <formula>LEN(TRIM(R1056))&gt;0</formula>
    </cfRule>
  </conditionalFormatting>
  <conditionalFormatting sqref="S1056">
    <cfRule type="notContainsBlanks" dxfId="3" priority="13650">
      <formula>LEN(TRIM(S1056))&gt;0</formula>
    </cfRule>
  </conditionalFormatting>
  <conditionalFormatting sqref="U1056">
    <cfRule type="notContainsBlanks" dxfId="4" priority="13647">
      <formula>LEN(TRIM(U1056))&gt;0</formula>
    </cfRule>
  </conditionalFormatting>
  <conditionalFormatting sqref="W1056">
    <cfRule type="notContainsBlanks" dxfId="0" priority="13662">
      <formula>LEN(TRIM(W1056))&gt;0</formula>
    </cfRule>
  </conditionalFormatting>
  <conditionalFormatting sqref="Y1056">
    <cfRule type="notContainsBlanks" dxfId="5" priority="13659">
      <formula>LEN(TRIM(Y1056))&gt;0</formula>
    </cfRule>
  </conditionalFormatting>
  <conditionalFormatting sqref="Z1056">
    <cfRule type="notContainsBlanks" dxfId="6" priority="13656">
      <formula>LEN(TRIM(Z1056))&gt;0</formula>
    </cfRule>
  </conditionalFormatting>
  <conditionalFormatting sqref="AB1056">
    <cfRule type="cellIs" dxfId="7" priority="13653" operator="notEqual">
      <formula>0</formula>
    </cfRule>
  </conditionalFormatting>
  <conditionalFormatting sqref="Q1057">
    <cfRule type="notContainsBlanks" dxfId="1" priority="13670">
      <formula>LEN(TRIM(Q1057))&gt;0</formula>
    </cfRule>
  </conditionalFormatting>
  <conditionalFormatting sqref="R1057">
    <cfRule type="notContainsBlanks" dxfId="2" priority="13667">
      <formula>LEN(TRIM(R1057))&gt;0</formula>
    </cfRule>
  </conditionalFormatting>
  <conditionalFormatting sqref="S1057">
    <cfRule type="notContainsBlanks" dxfId="3" priority="13649">
      <formula>LEN(TRIM(S1057))&gt;0</formula>
    </cfRule>
  </conditionalFormatting>
  <conditionalFormatting sqref="U1057">
    <cfRule type="notContainsBlanks" dxfId="4" priority="13646">
      <formula>LEN(TRIM(U1057))&gt;0</formula>
    </cfRule>
  </conditionalFormatting>
  <conditionalFormatting sqref="W1057">
    <cfRule type="notContainsBlanks" dxfId="0" priority="13661">
      <formula>LEN(TRIM(W1057))&gt;0</formula>
    </cfRule>
  </conditionalFormatting>
  <conditionalFormatting sqref="Y1057">
    <cfRule type="notContainsBlanks" dxfId="5" priority="13658">
      <formula>LEN(TRIM(Y1057))&gt;0</formula>
    </cfRule>
  </conditionalFormatting>
  <conditionalFormatting sqref="Z1057">
    <cfRule type="notContainsBlanks" dxfId="6" priority="13655">
      <formula>LEN(TRIM(Z1057))&gt;0</formula>
    </cfRule>
  </conditionalFormatting>
  <conditionalFormatting sqref="AB1057">
    <cfRule type="cellIs" dxfId="7" priority="13652" operator="notEqual">
      <formula>0</formula>
    </cfRule>
  </conditionalFormatting>
  <conditionalFormatting sqref="Q1058">
    <cfRule type="notContainsBlanks" dxfId="1" priority="13669">
      <formula>LEN(TRIM(Q1058))&gt;0</formula>
    </cfRule>
  </conditionalFormatting>
  <conditionalFormatting sqref="R1058">
    <cfRule type="notContainsBlanks" dxfId="2" priority="13666">
      <formula>LEN(TRIM(R1058))&gt;0</formula>
    </cfRule>
  </conditionalFormatting>
  <conditionalFormatting sqref="S1058">
    <cfRule type="notContainsBlanks" dxfId="3" priority="13648">
      <formula>LEN(TRIM(S1058))&gt;0</formula>
    </cfRule>
  </conditionalFormatting>
  <conditionalFormatting sqref="U1058">
    <cfRule type="notContainsBlanks" dxfId="4" priority="13645">
      <formula>LEN(TRIM(U1058))&gt;0</formula>
    </cfRule>
  </conditionalFormatting>
  <conditionalFormatting sqref="W1058">
    <cfRule type="notContainsBlanks" dxfId="0" priority="13660">
      <formula>LEN(TRIM(W1058))&gt;0</formula>
    </cfRule>
  </conditionalFormatting>
  <conditionalFormatting sqref="Y1058">
    <cfRule type="notContainsBlanks" dxfId="5" priority="13657">
      <formula>LEN(TRIM(Y1058))&gt;0</formula>
    </cfRule>
  </conditionalFormatting>
  <conditionalFormatting sqref="Z1058">
    <cfRule type="notContainsBlanks" dxfId="6" priority="13654">
      <formula>LEN(TRIM(Z1058))&gt;0</formula>
    </cfRule>
  </conditionalFormatting>
  <conditionalFormatting sqref="AB1058">
    <cfRule type="cellIs" dxfId="7" priority="13651" operator="notEqual">
      <formula>0</formula>
    </cfRule>
  </conditionalFormatting>
  <conditionalFormatting sqref="Q1059">
    <cfRule type="notContainsBlanks" dxfId="1" priority="13832">
      <formula>LEN(TRIM(Q1059))&gt;0</formula>
    </cfRule>
  </conditionalFormatting>
  <conditionalFormatting sqref="W1059">
    <cfRule type="notContainsBlanks" dxfId="0" priority="13835">
      <formula>LEN(TRIM(W1059))&gt;0</formula>
    </cfRule>
  </conditionalFormatting>
  <conditionalFormatting sqref="Y1059">
    <cfRule type="notContainsBlanks" dxfId="5" priority="13834">
      <formula>LEN(TRIM(Y1059))&gt;0</formula>
    </cfRule>
  </conditionalFormatting>
  <conditionalFormatting sqref="Z1059">
    <cfRule type="notContainsBlanks" dxfId="6" priority="13833">
      <formula>LEN(TRIM(Z1059))&gt;0</formula>
    </cfRule>
  </conditionalFormatting>
  <conditionalFormatting sqref="AA1059">
    <cfRule type="cellIs" dxfId="8" priority="13830" operator="equal">
      <formula>2</formula>
    </cfRule>
    <cfRule type="cellIs" dxfId="8" priority="13829" operator="equal">
      <formula>4</formula>
    </cfRule>
  </conditionalFormatting>
  <conditionalFormatting sqref="W1061">
    <cfRule type="notContainsBlanks" dxfId="0" priority="13432">
      <formula>LEN(TRIM(W1061))&gt;0</formula>
    </cfRule>
  </conditionalFormatting>
  <conditionalFormatting sqref="Q1064">
    <cfRule type="notContainsBlanks" dxfId="1" priority="13415">
      <formula>LEN(TRIM(Q1064))&gt;0</formula>
    </cfRule>
  </conditionalFormatting>
  <conditionalFormatting sqref="R1064">
    <cfRule type="notContainsBlanks" dxfId="2" priority="13412">
      <formula>LEN(TRIM(R1064))&gt;0</formula>
    </cfRule>
  </conditionalFormatting>
  <conditionalFormatting sqref="S1064">
    <cfRule type="notContainsBlanks" dxfId="3" priority="13395">
      <formula>LEN(TRIM(S1064))&gt;0</formula>
    </cfRule>
  </conditionalFormatting>
  <conditionalFormatting sqref="U1064">
    <cfRule type="notContainsBlanks" dxfId="4" priority="13392">
      <formula>LEN(TRIM(U1064))&gt;0</formula>
    </cfRule>
  </conditionalFormatting>
  <conditionalFormatting sqref="W1064">
    <cfRule type="notContainsBlanks" dxfId="0" priority="13406">
      <formula>LEN(TRIM(W1064))&gt;0</formula>
    </cfRule>
  </conditionalFormatting>
  <conditionalFormatting sqref="Y1064">
    <cfRule type="notContainsBlanks" dxfId="5" priority="13403">
      <formula>LEN(TRIM(Y1064))&gt;0</formula>
    </cfRule>
  </conditionalFormatting>
  <conditionalFormatting sqref="Z1064">
    <cfRule type="notContainsBlanks" dxfId="6" priority="13400">
      <formula>LEN(TRIM(Z1064))&gt;0</formula>
    </cfRule>
  </conditionalFormatting>
  <conditionalFormatting sqref="AB1064">
    <cfRule type="cellIs" dxfId="7" priority="13397" operator="notEqual">
      <formula>0</formula>
    </cfRule>
  </conditionalFormatting>
  <conditionalFormatting sqref="Q1065">
    <cfRule type="notContainsBlanks" dxfId="1" priority="13414">
      <formula>LEN(TRIM(Q1065))&gt;0</formula>
    </cfRule>
  </conditionalFormatting>
  <conditionalFormatting sqref="R1065">
    <cfRule type="notContainsBlanks" dxfId="2" priority="13411">
      <formula>LEN(TRIM(R1065))&gt;0</formula>
    </cfRule>
  </conditionalFormatting>
  <conditionalFormatting sqref="S1065">
    <cfRule type="notContainsBlanks" dxfId="3" priority="13394">
      <formula>LEN(TRIM(S1065))&gt;0</formula>
    </cfRule>
  </conditionalFormatting>
  <conditionalFormatting sqref="U1065">
    <cfRule type="notContainsBlanks" dxfId="4" priority="13391">
      <formula>LEN(TRIM(U1065))&gt;0</formula>
    </cfRule>
  </conditionalFormatting>
  <conditionalFormatting sqref="W1065">
    <cfRule type="notContainsBlanks" dxfId="0" priority="13405">
      <formula>LEN(TRIM(W1065))&gt;0</formula>
    </cfRule>
  </conditionalFormatting>
  <conditionalFormatting sqref="Y1065">
    <cfRule type="notContainsBlanks" dxfId="5" priority="13402">
      <formula>LEN(TRIM(Y1065))&gt;0</formula>
    </cfRule>
  </conditionalFormatting>
  <conditionalFormatting sqref="Z1065">
    <cfRule type="notContainsBlanks" dxfId="6" priority="13399">
      <formula>LEN(TRIM(Z1065))&gt;0</formula>
    </cfRule>
  </conditionalFormatting>
  <conditionalFormatting sqref="Q1066">
    <cfRule type="notContainsBlanks" dxfId="1" priority="13413">
      <formula>LEN(TRIM(Q1066))&gt;0</formula>
    </cfRule>
  </conditionalFormatting>
  <conditionalFormatting sqref="R1066">
    <cfRule type="notContainsBlanks" dxfId="2" priority="13410">
      <formula>LEN(TRIM(R1066))&gt;0</formula>
    </cfRule>
  </conditionalFormatting>
  <conditionalFormatting sqref="S1066">
    <cfRule type="notContainsBlanks" dxfId="3" priority="13393">
      <formula>LEN(TRIM(S1066))&gt;0</formula>
    </cfRule>
  </conditionalFormatting>
  <conditionalFormatting sqref="U1066">
    <cfRule type="notContainsBlanks" dxfId="4" priority="13390">
      <formula>LEN(TRIM(U1066))&gt;0</formula>
    </cfRule>
  </conditionalFormatting>
  <conditionalFormatting sqref="W1066">
    <cfRule type="notContainsBlanks" dxfId="0" priority="13404">
      <formula>LEN(TRIM(W1066))&gt;0</formula>
    </cfRule>
  </conditionalFormatting>
  <conditionalFormatting sqref="Y1066">
    <cfRule type="notContainsBlanks" dxfId="5" priority="13401">
      <formula>LEN(TRIM(Y1066))&gt;0</formula>
    </cfRule>
  </conditionalFormatting>
  <conditionalFormatting sqref="Z1066">
    <cfRule type="notContainsBlanks" dxfId="6" priority="13398">
      <formula>LEN(TRIM(Z1066))&gt;0</formula>
    </cfRule>
  </conditionalFormatting>
  <conditionalFormatting sqref="AB1066">
    <cfRule type="cellIs" dxfId="7" priority="13396" operator="notEqual">
      <formula>0</formula>
    </cfRule>
  </conditionalFormatting>
  <conditionalFormatting sqref="Q1068">
    <cfRule type="notContainsBlanks" dxfId="1" priority="13389">
      <formula>LEN(TRIM(Q1068))&gt;0</formula>
    </cfRule>
  </conditionalFormatting>
  <conditionalFormatting sqref="R1068">
    <cfRule type="notContainsBlanks" dxfId="2" priority="13384">
      <formula>LEN(TRIM(R1068))&gt;0</formula>
    </cfRule>
  </conditionalFormatting>
  <conditionalFormatting sqref="S1068">
    <cfRule type="notContainsBlanks" dxfId="3" priority="13354">
      <formula>LEN(TRIM(S1068))&gt;0</formula>
    </cfRule>
  </conditionalFormatting>
  <conditionalFormatting sqref="U1068">
    <cfRule type="notContainsBlanks" dxfId="4" priority="13349">
      <formula>LEN(TRIM(U1068))&gt;0</formula>
    </cfRule>
  </conditionalFormatting>
  <conditionalFormatting sqref="W1068">
    <cfRule type="notContainsBlanks" dxfId="0" priority="13374">
      <formula>LEN(TRIM(W1068))&gt;0</formula>
    </cfRule>
  </conditionalFormatting>
  <conditionalFormatting sqref="Y1068">
    <cfRule type="notContainsBlanks" dxfId="5" priority="13369">
      <formula>LEN(TRIM(Y1068))&gt;0</formula>
    </cfRule>
  </conditionalFormatting>
  <conditionalFormatting sqref="Z1068">
    <cfRule type="notContainsBlanks" dxfId="6" priority="13364">
      <formula>LEN(TRIM(Z1068))&gt;0</formula>
    </cfRule>
  </conditionalFormatting>
  <conditionalFormatting sqref="AB1068">
    <cfRule type="cellIs" dxfId="7" priority="13359" operator="notEqual">
      <formula>0</formula>
    </cfRule>
  </conditionalFormatting>
  <conditionalFormatting sqref="Q1069">
    <cfRule type="notContainsBlanks" dxfId="1" priority="13388">
      <formula>LEN(TRIM(Q1069))&gt;0</formula>
    </cfRule>
  </conditionalFormatting>
  <conditionalFormatting sqref="R1069">
    <cfRule type="notContainsBlanks" dxfId="2" priority="13383">
      <formula>LEN(TRIM(R1069))&gt;0</formula>
    </cfRule>
  </conditionalFormatting>
  <conditionalFormatting sqref="S1069">
    <cfRule type="notContainsBlanks" dxfId="3" priority="13353">
      <formula>LEN(TRIM(S1069))&gt;0</formula>
    </cfRule>
  </conditionalFormatting>
  <conditionalFormatting sqref="U1069">
    <cfRule type="notContainsBlanks" dxfId="4" priority="13348">
      <formula>LEN(TRIM(U1069))&gt;0</formula>
    </cfRule>
  </conditionalFormatting>
  <conditionalFormatting sqref="W1069">
    <cfRule type="notContainsBlanks" dxfId="0" priority="13373">
      <formula>LEN(TRIM(W1069))&gt;0</formula>
    </cfRule>
  </conditionalFormatting>
  <conditionalFormatting sqref="Y1069">
    <cfRule type="notContainsBlanks" dxfId="5" priority="13368">
      <formula>LEN(TRIM(Y1069))&gt;0</formula>
    </cfRule>
  </conditionalFormatting>
  <conditionalFormatting sqref="Z1069">
    <cfRule type="notContainsBlanks" dxfId="6" priority="13363">
      <formula>LEN(TRIM(Z1069))&gt;0</formula>
    </cfRule>
  </conditionalFormatting>
  <conditionalFormatting sqref="AB1069">
    <cfRule type="cellIs" dxfId="7" priority="13358" operator="notEqual">
      <formula>0</formula>
    </cfRule>
  </conditionalFormatting>
  <conditionalFormatting sqref="Q1070">
    <cfRule type="notContainsBlanks" dxfId="1" priority="13387">
      <formula>LEN(TRIM(Q1070))&gt;0</formula>
    </cfRule>
  </conditionalFormatting>
  <conditionalFormatting sqref="R1070">
    <cfRule type="notContainsBlanks" dxfId="2" priority="13382">
      <formula>LEN(TRIM(R1070))&gt;0</formula>
    </cfRule>
  </conditionalFormatting>
  <conditionalFormatting sqref="S1070">
    <cfRule type="notContainsBlanks" dxfId="3" priority="13352">
      <formula>LEN(TRIM(S1070))&gt;0</formula>
    </cfRule>
  </conditionalFormatting>
  <conditionalFormatting sqref="U1070">
    <cfRule type="notContainsBlanks" dxfId="4" priority="13347">
      <formula>LEN(TRIM(U1070))&gt;0</formula>
    </cfRule>
  </conditionalFormatting>
  <conditionalFormatting sqref="W1070">
    <cfRule type="notContainsBlanks" dxfId="0" priority="13372">
      <formula>LEN(TRIM(W1070))&gt;0</formula>
    </cfRule>
  </conditionalFormatting>
  <conditionalFormatting sqref="Y1070">
    <cfRule type="notContainsBlanks" dxfId="5" priority="13367">
      <formula>LEN(TRIM(Y1070))&gt;0</formula>
    </cfRule>
  </conditionalFormatting>
  <conditionalFormatting sqref="Z1070">
    <cfRule type="notContainsBlanks" dxfId="6" priority="13362">
      <formula>LEN(TRIM(Z1070))&gt;0</formula>
    </cfRule>
  </conditionalFormatting>
  <conditionalFormatting sqref="AB1070">
    <cfRule type="cellIs" dxfId="7" priority="13357" operator="notEqual">
      <formula>0</formula>
    </cfRule>
  </conditionalFormatting>
  <conditionalFormatting sqref="Q1071">
    <cfRule type="notContainsBlanks" dxfId="1" priority="13386">
      <formula>LEN(TRIM(Q1071))&gt;0</formula>
    </cfRule>
  </conditionalFormatting>
  <conditionalFormatting sqref="R1071">
    <cfRule type="notContainsBlanks" dxfId="2" priority="13381">
      <formula>LEN(TRIM(R1071))&gt;0</formula>
    </cfRule>
  </conditionalFormatting>
  <conditionalFormatting sqref="S1071">
    <cfRule type="notContainsBlanks" dxfId="3" priority="13351">
      <formula>LEN(TRIM(S1071))&gt;0</formula>
    </cfRule>
  </conditionalFormatting>
  <conditionalFormatting sqref="U1071">
    <cfRule type="notContainsBlanks" dxfId="4" priority="13346">
      <formula>LEN(TRIM(U1071))&gt;0</formula>
    </cfRule>
  </conditionalFormatting>
  <conditionalFormatting sqref="W1071">
    <cfRule type="notContainsBlanks" dxfId="0" priority="13371">
      <formula>LEN(TRIM(W1071))&gt;0</formula>
    </cfRule>
  </conditionalFormatting>
  <conditionalFormatting sqref="Y1071">
    <cfRule type="notContainsBlanks" dxfId="5" priority="13366">
      <formula>LEN(TRIM(Y1071))&gt;0</formula>
    </cfRule>
  </conditionalFormatting>
  <conditionalFormatting sqref="Z1071">
    <cfRule type="notContainsBlanks" dxfId="6" priority="13361">
      <formula>LEN(TRIM(Z1071))&gt;0</formula>
    </cfRule>
  </conditionalFormatting>
  <conditionalFormatting sqref="AB1071">
    <cfRule type="cellIs" dxfId="7" priority="13356" operator="notEqual">
      <formula>0</formula>
    </cfRule>
  </conditionalFormatting>
  <conditionalFormatting sqref="Q1072">
    <cfRule type="notContainsBlanks" dxfId="1" priority="13385">
      <formula>LEN(TRIM(Q1072))&gt;0</formula>
    </cfRule>
  </conditionalFormatting>
  <conditionalFormatting sqref="R1072">
    <cfRule type="notContainsBlanks" dxfId="2" priority="13380">
      <formula>LEN(TRIM(R1072))&gt;0</formula>
    </cfRule>
  </conditionalFormatting>
  <conditionalFormatting sqref="S1072">
    <cfRule type="notContainsBlanks" dxfId="3" priority="13350">
      <formula>LEN(TRIM(S1072))&gt;0</formula>
    </cfRule>
  </conditionalFormatting>
  <conditionalFormatting sqref="U1072">
    <cfRule type="notContainsBlanks" dxfId="4" priority="13345">
      <formula>LEN(TRIM(U1072))&gt;0</formula>
    </cfRule>
  </conditionalFormatting>
  <conditionalFormatting sqref="W1072">
    <cfRule type="notContainsBlanks" dxfId="0" priority="13370">
      <formula>LEN(TRIM(W1072))&gt;0</formula>
    </cfRule>
  </conditionalFormatting>
  <conditionalFormatting sqref="Y1072">
    <cfRule type="notContainsBlanks" dxfId="5" priority="13365">
      <formula>LEN(TRIM(Y1072))&gt;0</formula>
    </cfRule>
  </conditionalFormatting>
  <conditionalFormatting sqref="Z1072">
    <cfRule type="notContainsBlanks" dxfId="6" priority="13360">
      <formula>LEN(TRIM(Z1072))&gt;0</formula>
    </cfRule>
  </conditionalFormatting>
  <conditionalFormatting sqref="AB1072">
    <cfRule type="cellIs" dxfId="7" priority="13355" operator="notEqual">
      <formula>0</formula>
    </cfRule>
  </conditionalFormatting>
  <conditionalFormatting sqref="Q1075">
    <cfRule type="notContainsBlanks" dxfId="1" priority="13344">
      <formula>LEN(TRIM(Q1075))&gt;0</formula>
    </cfRule>
  </conditionalFormatting>
  <conditionalFormatting sqref="R1075">
    <cfRule type="notContainsBlanks" dxfId="2" priority="13343">
      <formula>LEN(TRIM(R1075))&gt;0</formula>
    </cfRule>
  </conditionalFormatting>
  <conditionalFormatting sqref="S1075">
    <cfRule type="notContainsBlanks" dxfId="3" priority="13337">
      <formula>LEN(TRIM(S1075))&gt;0</formula>
    </cfRule>
  </conditionalFormatting>
  <conditionalFormatting sqref="U1075">
    <cfRule type="notContainsBlanks" dxfId="4" priority="13336">
      <formula>LEN(TRIM(U1075))&gt;0</formula>
    </cfRule>
  </conditionalFormatting>
  <conditionalFormatting sqref="W1075">
    <cfRule type="notContainsBlanks" dxfId="0" priority="13341">
      <formula>LEN(TRIM(W1075))&gt;0</formula>
    </cfRule>
  </conditionalFormatting>
  <conditionalFormatting sqref="Y1075">
    <cfRule type="notContainsBlanks" dxfId="5" priority="13340">
      <formula>LEN(TRIM(Y1075))&gt;0</formula>
    </cfRule>
  </conditionalFormatting>
  <conditionalFormatting sqref="Z1075">
    <cfRule type="notContainsBlanks" dxfId="6" priority="13339">
      <formula>LEN(TRIM(Z1075))&gt;0</formula>
    </cfRule>
  </conditionalFormatting>
  <conditionalFormatting sqref="AB1075">
    <cfRule type="cellIs" dxfId="7" priority="13338" operator="notEqual">
      <formula>0</formula>
    </cfRule>
  </conditionalFormatting>
  <conditionalFormatting sqref="Q1077">
    <cfRule type="notContainsBlanks" dxfId="1" priority="13335">
      <formula>LEN(TRIM(Q1077))&gt;0</formula>
    </cfRule>
  </conditionalFormatting>
  <conditionalFormatting sqref="R1077">
    <cfRule type="notContainsBlanks" dxfId="2" priority="13331">
      <formula>LEN(TRIM(R1077))&gt;0</formula>
    </cfRule>
  </conditionalFormatting>
  <conditionalFormatting sqref="S1077">
    <cfRule type="notContainsBlanks" dxfId="3" priority="13310">
      <formula>LEN(TRIM(S1077))&gt;0</formula>
    </cfRule>
  </conditionalFormatting>
  <conditionalFormatting sqref="U1077">
    <cfRule type="notContainsBlanks" dxfId="4" priority="13306">
      <formula>LEN(TRIM(U1077))&gt;0</formula>
    </cfRule>
  </conditionalFormatting>
  <conditionalFormatting sqref="W1077">
    <cfRule type="notContainsBlanks" dxfId="0" priority="13323">
      <formula>LEN(TRIM(W1077))&gt;0</formula>
    </cfRule>
  </conditionalFormatting>
  <conditionalFormatting sqref="Y1077">
    <cfRule type="notContainsBlanks" dxfId="5" priority="13319">
      <formula>LEN(TRIM(Y1077))&gt;0</formula>
    </cfRule>
  </conditionalFormatting>
  <conditionalFormatting sqref="Z1077">
    <cfRule type="notContainsBlanks" dxfId="6" priority="13315">
      <formula>LEN(TRIM(Z1077))&gt;0</formula>
    </cfRule>
  </conditionalFormatting>
  <conditionalFormatting sqref="Q1078">
    <cfRule type="notContainsBlanks" dxfId="1" priority="13334">
      <formula>LEN(TRIM(Q1078))&gt;0</formula>
    </cfRule>
  </conditionalFormatting>
  <conditionalFormatting sqref="R1078">
    <cfRule type="notContainsBlanks" dxfId="2" priority="13330">
      <formula>LEN(TRIM(R1078))&gt;0</formula>
    </cfRule>
  </conditionalFormatting>
  <conditionalFormatting sqref="S1078">
    <cfRule type="notContainsBlanks" dxfId="3" priority="13309">
      <formula>LEN(TRIM(S1078))&gt;0</formula>
    </cfRule>
  </conditionalFormatting>
  <conditionalFormatting sqref="U1078">
    <cfRule type="notContainsBlanks" dxfId="4" priority="13305">
      <formula>LEN(TRIM(U1078))&gt;0</formula>
    </cfRule>
  </conditionalFormatting>
  <conditionalFormatting sqref="W1078">
    <cfRule type="notContainsBlanks" dxfId="0" priority="13322">
      <formula>LEN(TRIM(W1078))&gt;0</formula>
    </cfRule>
  </conditionalFormatting>
  <conditionalFormatting sqref="Y1078">
    <cfRule type="notContainsBlanks" dxfId="5" priority="13318">
      <formula>LEN(TRIM(Y1078))&gt;0</formula>
    </cfRule>
  </conditionalFormatting>
  <conditionalFormatting sqref="Z1078">
    <cfRule type="notContainsBlanks" dxfId="6" priority="13314">
      <formula>LEN(TRIM(Z1078))&gt;0</formula>
    </cfRule>
  </conditionalFormatting>
  <conditionalFormatting sqref="Q1079">
    <cfRule type="notContainsBlanks" dxfId="1" priority="13333">
      <formula>LEN(TRIM(Q1079))&gt;0</formula>
    </cfRule>
  </conditionalFormatting>
  <conditionalFormatting sqref="R1079">
    <cfRule type="notContainsBlanks" dxfId="2" priority="13329">
      <formula>LEN(TRIM(R1079))&gt;0</formula>
    </cfRule>
  </conditionalFormatting>
  <conditionalFormatting sqref="S1079">
    <cfRule type="notContainsBlanks" dxfId="3" priority="13308">
      <formula>LEN(TRIM(S1079))&gt;0</formula>
    </cfRule>
  </conditionalFormatting>
  <conditionalFormatting sqref="U1079">
    <cfRule type="notContainsBlanks" dxfId="4" priority="13304">
      <formula>LEN(TRIM(U1079))&gt;0</formula>
    </cfRule>
  </conditionalFormatting>
  <conditionalFormatting sqref="W1079">
    <cfRule type="notContainsBlanks" dxfId="0" priority="13321">
      <formula>LEN(TRIM(W1079))&gt;0</formula>
    </cfRule>
  </conditionalFormatting>
  <conditionalFormatting sqref="Y1079">
    <cfRule type="notContainsBlanks" dxfId="5" priority="13317">
      <formula>LEN(TRIM(Y1079))&gt;0</formula>
    </cfRule>
  </conditionalFormatting>
  <conditionalFormatting sqref="Z1079">
    <cfRule type="notContainsBlanks" dxfId="6" priority="13313">
      <formula>LEN(TRIM(Z1079))&gt;0</formula>
    </cfRule>
  </conditionalFormatting>
  <conditionalFormatting sqref="Q1080">
    <cfRule type="notContainsBlanks" dxfId="1" priority="13332">
      <formula>LEN(TRIM(Q1080))&gt;0</formula>
    </cfRule>
  </conditionalFormatting>
  <conditionalFormatting sqref="R1080">
    <cfRule type="notContainsBlanks" dxfId="2" priority="13328">
      <formula>LEN(TRIM(R1080))&gt;0</formula>
    </cfRule>
  </conditionalFormatting>
  <conditionalFormatting sqref="S1080">
    <cfRule type="notContainsBlanks" dxfId="3" priority="13307">
      <formula>LEN(TRIM(S1080))&gt;0</formula>
    </cfRule>
  </conditionalFormatting>
  <conditionalFormatting sqref="U1080">
    <cfRule type="notContainsBlanks" dxfId="4" priority="13303">
      <formula>LEN(TRIM(U1080))&gt;0</formula>
    </cfRule>
  </conditionalFormatting>
  <conditionalFormatting sqref="W1080">
    <cfRule type="notContainsBlanks" dxfId="0" priority="13320">
      <formula>LEN(TRIM(W1080))&gt;0</formula>
    </cfRule>
  </conditionalFormatting>
  <conditionalFormatting sqref="Y1080">
    <cfRule type="notContainsBlanks" dxfId="5" priority="13316">
      <formula>LEN(TRIM(Y1080))&gt;0</formula>
    </cfRule>
  </conditionalFormatting>
  <conditionalFormatting sqref="Z1080">
    <cfRule type="notContainsBlanks" dxfId="6" priority="13312">
      <formula>LEN(TRIM(Z1080))&gt;0</formula>
    </cfRule>
  </conditionalFormatting>
  <conditionalFormatting sqref="AB1080">
    <cfRule type="cellIs" dxfId="7" priority="13311" operator="notEqual">
      <formula>0</formula>
    </cfRule>
  </conditionalFormatting>
  <conditionalFormatting sqref="Q1082">
    <cfRule type="notContainsBlanks" dxfId="1" priority="13302">
      <formula>LEN(TRIM(Q1082))&gt;0</formula>
    </cfRule>
  </conditionalFormatting>
  <conditionalFormatting sqref="R1082">
    <cfRule type="notContainsBlanks" dxfId="2" priority="13297">
      <formula>LEN(TRIM(R1082))&gt;0</formula>
    </cfRule>
  </conditionalFormatting>
  <conditionalFormatting sqref="S1082">
    <cfRule type="notContainsBlanks" dxfId="3" priority="13267">
      <formula>LEN(TRIM(S1082))&gt;0</formula>
    </cfRule>
  </conditionalFormatting>
  <conditionalFormatting sqref="U1082">
    <cfRule type="notContainsBlanks" dxfId="4" priority="13262">
      <formula>LEN(TRIM(U1082))&gt;0</formula>
    </cfRule>
  </conditionalFormatting>
  <conditionalFormatting sqref="W1082">
    <cfRule type="notContainsBlanks" dxfId="0" priority="13287">
      <formula>LEN(TRIM(W1082))&gt;0</formula>
    </cfRule>
  </conditionalFormatting>
  <conditionalFormatting sqref="Y1082">
    <cfRule type="notContainsBlanks" dxfId="5" priority="13282">
      <formula>LEN(TRIM(Y1082))&gt;0</formula>
    </cfRule>
  </conditionalFormatting>
  <conditionalFormatting sqref="Z1082">
    <cfRule type="notContainsBlanks" dxfId="6" priority="13277">
      <formula>LEN(TRIM(Z1082))&gt;0</formula>
    </cfRule>
  </conditionalFormatting>
  <conditionalFormatting sqref="AB1082">
    <cfRule type="cellIs" dxfId="7" priority="13272" operator="notEqual">
      <formula>0</formula>
    </cfRule>
  </conditionalFormatting>
  <conditionalFormatting sqref="Q1083">
    <cfRule type="notContainsBlanks" dxfId="1" priority="13301">
      <formula>LEN(TRIM(Q1083))&gt;0</formula>
    </cfRule>
  </conditionalFormatting>
  <conditionalFormatting sqref="R1083">
    <cfRule type="notContainsBlanks" dxfId="2" priority="13296">
      <formula>LEN(TRIM(R1083))&gt;0</formula>
    </cfRule>
  </conditionalFormatting>
  <conditionalFormatting sqref="S1083">
    <cfRule type="notContainsBlanks" dxfId="3" priority="13266">
      <formula>LEN(TRIM(S1083))&gt;0</formula>
    </cfRule>
  </conditionalFormatting>
  <conditionalFormatting sqref="U1083">
    <cfRule type="notContainsBlanks" dxfId="4" priority="13261">
      <formula>LEN(TRIM(U1083))&gt;0</formula>
    </cfRule>
  </conditionalFormatting>
  <conditionalFormatting sqref="W1083">
    <cfRule type="notContainsBlanks" dxfId="0" priority="13286">
      <formula>LEN(TRIM(W1083))&gt;0</formula>
    </cfRule>
  </conditionalFormatting>
  <conditionalFormatting sqref="Y1083">
    <cfRule type="notContainsBlanks" dxfId="5" priority="13281">
      <formula>LEN(TRIM(Y1083))&gt;0</formula>
    </cfRule>
  </conditionalFormatting>
  <conditionalFormatting sqref="Z1083">
    <cfRule type="notContainsBlanks" dxfId="6" priority="13276">
      <formula>LEN(TRIM(Z1083))&gt;0</formula>
    </cfRule>
  </conditionalFormatting>
  <conditionalFormatting sqref="AB1083">
    <cfRule type="cellIs" dxfId="7" priority="13271" operator="notEqual">
      <formula>0</formula>
    </cfRule>
  </conditionalFormatting>
  <conditionalFormatting sqref="Q1084">
    <cfRule type="notContainsBlanks" dxfId="1" priority="13300">
      <formula>LEN(TRIM(Q1084))&gt;0</formula>
    </cfRule>
  </conditionalFormatting>
  <conditionalFormatting sqref="R1084">
    <cfRule type="notContainsBlanks" dxfId="2" priority="13295">
      <formula>LEN(TRIM(R1084))&gt;0</formula>
    </cfRule>
  </conditionalFormatting>
  <conditionalFormatting sqref="S1084">
    <cfRule type="notContainsBlanks" dxfId="3" priority="13265">
      <formula>LEN(TRIM(S1084))&gt;0</formula>
    </cfRule>
  </conditionalFormatting>
  <conditionalFormatting sqref="U1084">
    <cfRule type="notContainsBlanks" dxfId="4" priority="13260">
      <formula>LEN(TRIM(U1084))&gt;0</formula>
    </cfRule>
  </conditionalFormatting>
  <conditionalFormatting sqref="W1084">
    <cfRule type="notContainsBlanks" dxfId="0" priority="13285">
      <formula>LEN(TRIM(W1084))&gt;0</formula>
    </cfRule>
  </conditionalFormatting>
  <conditionalFormatting sqref="Y1084">
    <cfRule type="notContainsBlanks" dxfId="5" priority="13280">
      <formula>LEN(TRIM(Y1084))&gt;0</formula>
    </cfRule>
  </conditionalFormatting>
  <conditionalFormatting sqref="Z1084">
    <cfRule type="notContainsBlanks" dxfId="6" priority="13275">
      <formula>LEN(TRIM(Z1084))&gt;0</formula>
    </cfRule>
  </conditionalFormatting>
  <conditionalFormatting sqref="AB1084">
    <cfRule type="cellIs" dxfId="7" priority="13270" operator="notEqual">
      <formula>0</formula>
    </cfRule>
  </conditionalFormatting>
  <conditionalFormatting sqref="Q1085">
    <cfRule type="notContainsBlanks" dxfId="1" priority="13299">
      <formula>LEN(TRIM(Q1085))&gt;0</formula>
    </cfRule>
  </conditionalFormatting>
  <conditionalFormatting sqref="R1085">
    <cfRule type="notContainsBlanks" dxfId="2" priority="13294">
      <formula>LEN(TRIM(R1085))&gt;0</formula>
    </cfRule>
  </conditionalFormatting>
  <conditionalFormatting sqref="S1085">
    <cfRule type="notContainsBlanks" dxfId="3" priority="13264">
      <formula>LEN(TRIM(S1085))&gt;0</formula>
    </cfRule>
  </conditionalFormatting>
  <conditionalFormatting sqref="U1085">
    <cfRule type="notContainsBlanks" dxfId="4" priority="13259">
      <formula>LEN(TRIM(U1085))&gt;0</formula>
    </cfRule>
  </conditionalFormatting>
  <conditionalFormatting sqref="W1085">
    <cfRule type="notContainsBlanks" dxfId="0" priority="13284">
      <formula>LEN(TRIM(W1085))&gt;0</formula>
    </cfRule>
  </conditionalFormatting>
  <conditionalFormatting sqref="Y1085">
    <cfRule type="notContainsBlanks" dxfId="5" priority="13279">
      <formula>LEN(TRIM(Y1085))&gt;0</formula>
    </cfRule>
  </conditionalFormatting>
  <conditionalFormatting sqref="Z1085">
    <cfRule type="notContainsBlanks" dxfId="6" priority="13274">
      <formula>LEN(TRIM(Z1085))&gt;0</formula>
    </cfRule>
  </conditionalFormatting>
  <conditionalFormatting sqref="AB1085">
    <cfRule type="cellIs" dxfId="7" priority="13269" operator="notEqual">
      <formula>0</formula>
    </cfRule>
  </conditionalFormatting>
  <conditionalFormatting sqref="Q1086">
    <cfRule type="notContainsBlanks" dxfId="1" priority="13298">
      <formula>LEN(TRIM(Q1086))&gt;0</formula>
    </cfRule>
  </conditionalFormatting>
  <conditionalFormatting sqref="R1086">
    <cfRule type="notContainsBlanks" dxfId="2" priority="13293">
      <formula>LEN(TRIM(R1086))&gt;0</formula>
    </cfRule>
  </conditionalFormatting>
  <conditionalFormatting sqref="S1086">
    <cfRule type="notContainsBlanks" dxfId="3" priority="13263">
      <formula>LEN(TRIM(S1086))&gt;0</formula>
    </cfRule>
  </conditionalFormatting>
  <conditionalFormatting sqref="U1086">
    <cfRule type="notContainsBlanks" dxfId="4" priority="13258">
      <formula>LEN(TRIM(U1086))&gt;0</formula>
    </cfRule>
  </conditionalFormatting>
  <conditionalFormatting sqref="W1086">
    <cfRule type="notContainsBlanks" dxfId="0" priority="13283">
      <formula>LEN(TRIM(W1086))&gt;0</formula>
    </cfRule>
  </conditionalFormatting>
  <conditionalFormatting sqref="Y1086">
    <cfRule type="notContainsBlanks" dxfId="5" priority="13278">
      <formula>LEN(TRIM(Y1086))&gt;0</formula>
    </cfRule>
  </conditionalFormatting>
  <conditionalFormatting sqref="Z1086">
    <cfRule type="notContainsBlanks" dxfId="6" priority="13273">
      <formula>LEN(TRIM(Z1086))&gt;0</formula>
    </cfRule>
  </conditionalFormatting>
  <conditionalFormatting sqref="AB1086">
    <cfRule type="cellIs" dxfId="7" priority="13268" operator="notEqual">
      <formula>0</formula>
    </cfRule>
  </conditionalFormatting>
  <conditionalFormatting sqref="Q1089">
    <cfRule type="notContainsBlanks" dxfId="1" priority="13257">
      <formula>LEN(TRIM(Q1089))&gt;0</formula>
    </cfRule>
  </conditionalFormatting>
  <conditionalFormatting sqref="R1089">
    <cfRule type="notContainsBlanks" dxfId="2" priority="13254">
      <formula>LEN(TRIM(R1089))&gt;0</formula>
    </cfRule>
  </conditionalFormatting>
  <conditionalFormatting sqref="S1089">
    <cfRule type="notContainsBlanks" dxfId="3" priority="13236">
      <formula>LEN(TRIM(S1089))&gt;0</formula>
    </cfRule>
  </conditionalFormatting>
  <conditionalFormatting sqref="U1089">
    <cfRule type="notContainsBlanks" dxfId="4" priority="13233">
      <formula>LEN(TRIM(U1089))&gt;0</formula>
    </cfRule>
  </conditionalFormatting>
  <conditionalFormatting sqref="W1089">
    <cfRule type="notContainsBlanks" dxfId="0" priority="13248">
      <formula>LEN(TRIM(W1089))&gt;0</formula>
    </cfRule>
  </conditionalFormatting>
  <conditionalFormatting sqref="Y1089">
    <cfRule type="notContainsBlanks" dxfId="5" priority="13245">
      <formula>LEN(TRIM(Y1089))&gt;0</formula>
    </cfRule>
  </conditionalFormatting>
  <conditionalFormatting sqref="Z1089">
    <cfRule type="notContainsBlanks" dxfId="6" priority="13242">
      <formula>LEN(TRIM(Z1089))&gt;0</formula>
    </cfRule>
  </conditionalFormatting>
  <conditionalFormatting sqref="AB1089">
    <cfRule type="cellIs" dxfId="7" priority="13239" operator="notEqual">
      <formula>0</formula>
    </cfRule>
  </conditionalFormatting>
  <conditionalFormatting sqref="Q1090">
    <cfRule type="notContainsBlanks" dxfId="1" priority="13256">
      <formula>LEN(TRIM(Q1090))&gt;0</formula>
    </cfRule>
  </conditionalFormatting>
  <conditionalFormatting sqref="R1090">
    <cfRule type="notContainsBlanks" dxfId="2" priority="13253">
      <formula>LEN(TRIM(R1090))&gt;0</formula>
    </cfRule>
  </conditionalFormatting>
  <conditionalFormatting sqref="S1090">
    <cfRule type="notContainsBlanks" dxfId="3" priority="13235">
      <formula>LEN(TRIM(S1090))&gt;0</formula>
    </cfRule>
  </conditionalFormatting>
  <conditionalFormatting sqref="U1090">
    <cfRule type="notContainsBlanks" dxfId="4" priority="13232">
      <formula>LEN(TRIM(U1090))&gt;0</formula>
    </cfRule>
  </conditionalFormatting>
  <conditionalFormatting sqref="W1090">
    <cfRule type="notContainsBlanks" dxfId="0" priority="13247">
      <formula>LEN(TRIM(W1090))&gt;0</formula>
    </cfRule>
  </conditionalFormatting>
  <conditionalFormatting sqref="Y1090">
    <cfRule type="notContainsBlanks" dxfId="5" priority="13244">
      <formula>LEN(TRIM(Y1090))&gt;0</formula>
    </cfRule>
  </conditionalFormatting>
  <conditionalFormatting sqref="Z1090">
    <cfRule type="notContainsBlanks" dxfId="6" priority="13241">
      <formula>LEN(TRIM(Z1090))&gt;0</formula>
    </cfRule>
  </conditionalFormatting>
  <conditionalFormatting sqref="AB1090">
    <cfRule type="cellIs" dxfId="7" priority="13238" operator="notEqual">
      <formula>0</formula>
    </cfRule>
  </conditionalFormatting>
  <conditionalFormatting sqref="Q1091">
    <cfRule type="notContainsBlanks" dxfId="1" priority="13255">
      <formula>LEN(TRIM(Q1091))&gt;0</formula>
    </cfRule>
  </conditionalFormatting>
  <conditionalFormatting sqref="R1091">
    <cfRule type="notContainsBlanks" dxfId="2" priority="13252">
      <formula>LEN(TRIM(R1091))&gt;0</formula>
    </cfRule>
  </conditionalFormatting>
  <conditionalFormatting sqref="S1091">
    <cfRule type="notContainsBlanks" dxfId="3" priority="13234">
      <formula>LEN(TRIM(S1091))&gt;0</formula>
    </cfRule>
  </conditionalFormatting>
  <conditionalFormatting sqref="U1091">
    <cfRule type="notContainsBlanks" dxfId="4" priority="13231">
      <formula>LEN(TRIM(U1091))&gt;0</formula>
    </cfRule>
  </conditionalFormatting>
  <conditionalFormatting sqref="W1091">
    <cfRule type="notContainsBlanks" dxfId="0" priority="13246">
      <formula>LEN(TRIM(W1091))&gt;0</formula>
    </cfRule>
  </conditionalFormatting>
  <conditionalFormatting sqref="Y1091">
    <cfRule type="notContainsBlanks" dxfId="5" priority="13243">
      <formula>LEN(TRIM(Y1091))&gt;0</formula>
    </cfRule>
  </conditionalFormatting>
  <conditionalFormatting sqref="Z1091">
    <cfRule type="notContainsBlanks" dxfId="6" priority="13240">
      <formula>LEN(TRIM(Z1091))&gt;0</formula>
    </cfRule>
  </conditionalFormatting>
  <conditionalFormatting sqref="AB1091">
    <cfRule type="cellIs" dxfId="7" priority="13237" operator="notEqual">
      <formula>0</formula>
    </cfRule>
  </conditionalFormatting>
  <conditionalFormatting sqref="Q1092">
    <cfRule type="notContainsBlanks" dxfId="1" priority="13422">
      <formula>LEN(TRIM(Q1092))&gt;0</formula>
    </cfRule>
  </conditionalFormatting>
  <conditionalFormatting sqref="W1092">
    <cfRule type="notContainsBlanks" dxfId="0" priority="13425">
      <formula>LEN(TRIM(W1092))&gt;0</formula>
    </cfRule>
  </conditionalFormatting>
  <conditionalFormatting sqref="Y1092">
    <cfRule type="notContainsBlanks" dxfId="5" priority="13424">
      <formula>LEN(TRIM(Y1092))&gt;0</formula>
    </cfRule>
  </conditionalFormatting>
  <conditionalFormatting sqref="Z1092">
    <cfRule type="notContainsBlanks" dxfId="6" priority="13423">
      <formula>LEN(TRIM(Z1092))&gt;0</formula>
    </cfRule>
  </conditionalFormatting>
  <conditionalFormatting sqref="AA1092">
    <cfRule type="cellIs" dxfId="8" priority="13420" operator="equal">
      <formula>2</formula>
    </cfRule>
    <cfRule type="cellIs" dxfId="8" priority="13419" operator="equal">
      <formula>4</formula>
    </cfRule>
  </conditionalFormatting>
  <conditionalFormatting sqref="W1094">
    <cfRule type="notContainsBlanks" dxfId="0" priority="20921">
      <formula>LEN(TRIM(W1094))&gt;0</formula>
    </cfRule>
  </conditionalFormatting>
  <conditionalFormatting sqref="Q1097">
    <cfRule type="notContainsBlanks" dxfId="1" priority="20904">
      <formula>LEN(TRIM(Q1097))&gt;0</formula>
    </cfRule>
  </conditionalFormatting>
  <conditionalFormatting sqref="R1097">
    <cfRule type="notContainsBlanks" dxfId="2" priority="20901">
      <formula>LEN(TRIM(R1097))&gt;0</formula>
    </cfRule>
  </conditionalFormatting>
  <conditionalFormatting sqref="S1097">
    <cfRule type="notContainsBlanks" dxfId="3" priority="20884">
      <formula>LEN(TRIM(S1097))&gt;0</formula>
    </cfRule>
  </conditionalFormatting>
  <conditionalFormatting sqref="U1097">
    <cfRule type="notContainsBlanks" dxfId="4" priority="20881">
      <formula>LEN(TRIM(U1097))&gt;0</formula>
    </cfRule>
  </conditionalFormatting>
  <conditionalFormatting sqref="W1097">
    <cfRule type="notContainsBlanks" dxfId="0" priority="20895">
      <formula>LEN(TRIM(W1097))&gt;0</formula>
    </cfRule>
  </conditionalFormatting>
  <conditionalFormatting sqref="Y1097">
    <cfRule type="notContainsBlanks" dxfId="5" priority="20892">
      <formula>LEN(TRIM(Y1097))&gt;0</formula>
    </cfRule>
  </conditionalFormatting>
  <conditionalFormatting sqref="Z1097">
    <cfRule type="notContainsBlanks" dxfId="6" priority="20889">
      <formula>LEN(TRIM(Z1097))&gt;0</formula>
    </cfRule>
  </conditionalFormatting>
  <conditionalFormatting sqref="AB1097">
    <cfRule type="cellIs" dxfId="7" priority="20886" operator="notEqual">
      <formula>0</formula>
    </cfRule>
  </conditionalFormatting>
  <conditionalFormatting sqref="Q1098">
    <cfRule type="notContainsBlanks" dxfId="1" priority="20903">
      <formula>LEN(TRIM(Q1098))&gt;0</formula>
    </cfRule>
  </conditionalFormatting>
  <conditionalFormatting sqref="R1098">
    <cfRule type="notContainsBlanks" dxfId="2" priority="20900">
      <formula>LEN(TRIM(R1098))&gt;0</formula>
    </cfRule>
  </conditionalFormatting>
  <conditionalFormatting sqref="S1098">
    <cfRule type="notContainsBlanks" dxfId="3" priority="20883">
      <formula>LEN(TRIM(S1098))&gt;0</formula>
    </cfRule>
  </conditionalFormatting>
  <conditionalFormatting sqref="U1098">
    <cfRule type="notContainsBlanks" dxfId="4" priority="20880">
      <formula>LEN(TRIM(U1098))&gt;0</formula>
    </cfRule>
  </conditionalFormatting>
  <conditionalFormatting sqref="W1098">
    <cfRule type="notContainsBlanks" dxfId="0" priority="20894">
      <formula>LEN(TRIM(W1098))&gt;0</formula>
    </cfRule>
  </conditionalFormatting>
  <conditionalFormatting sqref="Y1098">
    <cfRule type="notContainsBlanks" dxfId="5" priority="20891">
      <formula>LEN(TRIM(Y1098))&gt;0</formula>
    </cfRule>
  </conditionalFormatting>
  <conditionalFormatting sqref="Z1098">
    <cfRule type="notContainsBlanks" dxfId="6" priority="20888">
      <formula>LEN(TRIM(Z1098))&gt;0</formula>
    </cfRule>
  </conditionalFormatting>
  <conditionalFormatting sqref="Q1099">
    <cfRule type="notContainsBlanks" dxfId="1" priority="20902">
      <formula>LEN(TRIM(Q1099))&gt;0</formula>
    </cfRule>
  </conditionalFormatting>
  <conditionalFormatting sqref="R1099">
    <cfRule type="notContainsBlanks" dxfId="2" priority="20899">
      <formula>LEN(TRIM(R1099))&gt;0</formula>
    </cfRule>
  </conditionalFormatting>
  <conditionalFormatting sqref="S1099">
    <cfRule type="notContainsBlanks" dxfId="3" priority="20882">
      <formula>LEN(TRIM(S1099))&gt;0</formula>
    </cfRule>
  </conditionalFormatting>
  <conditionalFormatting sqref="U1099">
    <cfRule type="notContainsBlanks" dxfId="4" priority="20879">
      <formula>LEN(TRIM(U1099))&gt;0</formula>
    </cfRule>
  </conditionalFormatting>
  <conditionalFormatting sqref="W1099">
    <cfRule type="notContainsBlanks" dxfId="0" priority="20893">
      <formula>LEN(TRIM(W1099))&gt;0</formula>
    </cfRule>
  </conditionalFormatting>
  <conditionalFormatting sqref="Y1099">
    <cfRule type="notContainsBlanks" dxfId="5" priority="20890">
      <formula>LEN(TRIM(Y1099))&gt;0</formula>
    </cfRule>
  </conditionalFormatting>
  <conditionalFormatting sqref="Z1099">
    <cfRule type="notContainsBlanks" dxfId="6" priority="20887">
      <formula>LEN(TRIM(Z1099))&gt;0</formula>
    </cfRule>
  </conditionalFormatting>
  <conditionalFormatting sqref="AB1099">
    <cfRule type="cellIs" dxfId="7" priority="20885" operator="notEqual">
      <formula>0</formula>
    </cfRule>
  </conditionalFormatting>
  <conditionalFormatting sqref="Q1101">
    <cfRule type="notContainsBlanks" dxfId="1" priority="20878">
      <formula>LEN(TRIM(Q1101))&gt;0</formula>
    </cfRule>
  </conditionalFormatting>
  <conditionalFormatting sqref="R1101">
    <cfRule type="notContainsBlanks" dxfId="2" priority="20873">
      <formula>LEN(TRIM(R1101))&gt;0</formula>
    </cfRule>
  </conditionalFormatting>
  <conditionalFormatting sqref="S1101">
    <cfRule type="notContainsBlanks" dxfId="3" priority="20843">
      <formula>LEN(TRIM(S1101))&gt;0</formula>
    </cfRule>
  </conditionalFormatting>
  <conditionalFormatting sqref="U1101">
    <cfRule type="notContainsBlanks" dxfId="4" priority="20838">
      <formula>LEN(TRIM(U1101))&gt;0</formula>
    </cfRule>
  </conditionalFormatting>
  <conditionalFormatting sqref="W1101">
    <cfRule type="notContainsBlanks" dxfId="0" priority="20863">
      <formula>LEN(TRIM(W1101))&gt;0</formula>
    </cfRule>
  </conditionalFormatting>
  <conditionalFormatting sqref="Y1101">
    <cfRule type="notContainsBlanks" dxfId="5" priority="20858">
      <formula>LEN(TRIM(Y1101))&gt;0</formula>
    </cfRule>
  </conditionalFormatting>
  <conditionalFormatting sqref="Z1101">
    <cfRule type="notContainsBlanks" dxfId="6" priority="20853">
      <formula>LEN(TRIM(Z1101))&gt;0</formula>
    </cfRule>
  </conditionalFormatting>
  <conditionalFormatting sqref="AB1101">
    <cfRule type="cellIs" dxfId="7" priority="20848" operator="notEqual">
      <formula>0</formula>
    </cfRule>
  </conditionalFormatting>
  <conditionalFormatting sqref="Q1102">
    <cfRule type="notContainsBlanks" dxfId="1" priority="20877">
      <formula>LEN(TRIM(Q1102))&gt;0</formula>
    </cfRule>
  </conditionalFormatting>
  <conditionalFormatting sqref="R1102">
    <cfRule type="notContainsBlanks" dxfId="2" priority="20872">
      <formula>LEN(TRIM(R1102))&gt;0</formula>
    </cfRule>
  </conditionalFormatting>
  <conditionalFormatting sqref="S1102">
    <cfRule type="notContainsBlanks" dxfId="3" priority="20842">
      <formula>LEN(TRIM(S1102))&gt;0</formula>
    </cfRule>
  </conditionalFormatting>
  <conditionalFormatting sqref="U1102">
    <cfRule type="notContainsBlanks" dxfId="4" priority="20837">
      <formula>LEN(TRIM(U1102))&gt;0</formula>
    </cfRule>
  </conditionalFormatting>
  <conditionalFormatting sqref="W1102">
    <cfRule type="notContainsBlanks" dxfId="0" priority="20862">
      <formula>LEN(TRIM(W1102))&gt;0</formula>
    </cfRule>
  </conditionalFormatting>
  <conditionalFormatting sqref="Y1102">
    <cfRule type="notContainsBlanks" dxfId="5" priority="20857">
      <formula>LEN(TRIM(Y1102))&gt;0</formula>
    </cfRule>
  </conditionalFormatting>
  <conditionalFormatting sqref="Z1102">
    <cfRule type="notContainsBlanks" dxfId="6" priority="20852">
      <formula>LEN(TRIM(Z1102))&gt;0</formula>
    </cfRule>
  </conditionalFormatting>
  <conditionalFormatting sqref="AB1102">
    <cfRule type="cellIs" dxfId="7" priority="20847" operator="notEqual">
      <formula>0</formula>
    </cfRule>
  </conditionalFormatting>
  <conditionalFormatting sqref="Q1103">
    <cfRule type="notContainsBlanks" dxfId="1" priority="20876">
      <formula>LEN(TRIM(Q1103))&gt;0</formula>
    </cfRule>
  </conditionalFormatting>
  <conditionalFormatting sqref="R1103">
    <cfRule type="notContainsBlanks" dxfId="2" priority="20871">
      <formula>LEN(TRIM(R1103))&gt;0</formula>
    </cfRule>
  </conditionalFormatting>
  <conditionalFormatting sqref="S1103">
    <cfRule type="notContainsBlanks" dxfId="3" priority="20841">
      <formula>LEN(TRIM(S1103))&gt;0</formula>
    </cfRule>
  </conditionalFormatting>
  <conditionalFormatting sqref="U1103">
    <cfRule type="notContainsBlanks" dxfId="4" priority="20836">
      <formula>LEN(TRIM(U1103))&gt;0</formula>
    </cfRule>
  </conditionalFormatting>
  <conditionalFormatting sqref="W1103">
    <cfRule type="notContainsBlanks" dxfId="0" priority="20861">
      <formula>LEN(TRIM(W1103))&gt;0</formula>
    </cfRule>
  </conditionalFormatting>
  <conditionalFormatting sqref="Y1103">
    <cfRule type="notContainsBlanks" dxfId="5" priority="20856">
      <formula>LEN(TRIM(Y1103))&gt;0</formula>
    </cfRule>
  </conditionalFormatting>
  <conditionalFormatting sqref="Z1103">
    <cfRule type="notContainsBlanks" dxfId="6" priority="20851">
      <formula>LEN(TRIM(Z1103))&gt;0</formula>
    </cfRule>
  </conditionalFormatting>
  <conditionalFormatting sqref="AB1103">
    <cfRule type="cellIs" dxfId="7" priority="20846" operator="notEqual">
      <formula>0</formula>
    </cfRule>
  </conditionalFormatting>
  <conditionalFormatting sqref="Q1104">
    <cfRule type="notContainsBlanks" dxfId="1" priority="20875">
      <formula>LEN(TRIM(Q1104))&gt;0</formula>
    </cfRule>
  </conditionalFormatting>
  <conditionalFormatting sqref="R1104">
    <cfRule type="notContainsBlanks" dxfId="2" priority="20870">
      <formula>LEN(TRIM(R1104))&gt;0</formula>
    </cfRule>
  </conditionalFormatting>
  <conditionalFormatting sqref="S1104">
    <cfRule type="notContainsBlanks" dxfId="3" priority="20840">
      <formula>LEN(TRIM(S1104))&gt;0</formula>
    </cfRule>
  </conditionalFormatting>
  <conditionalFormatting sqref="U1104">
    <cfRule type="notContainsBlanks" dxfId="4" priority="20835">
      <formula>LEN(TRIM(U1104))&gt;0</formula>
    </cfRule>
  </conditionalFormatting>
  <conditionalFormatting sqref="W1104">
    <cfRule type="notContainsBlanks" dxfId="0" priority="20860">
      <formula>LEN(TRIM(W1104))&gt;0</formula>
    </cfRule>
  </conditionalFormatting>
  <conditionalFormatting sqref="Y1104">
    <cfRule type="notContainsBlanks" dxfId="5" priority="20855">
      <formula>LEN(TRIM(Y1104))&gt;0</formula>
    </cfRule>
  </conditionalFormatting>
  <conditionalFormatting sqref="Z1104">
    <cfRule type="notContainsBlanks" dxfId="6" priority="20850">
      <formula>LEN(TRIM(Z1104))&gt;0</formula>
    </cfRule>
  </conditionalFormatting>
  <conditionalFormatting sqref="AB1104">
    <cfRule type="cellIs" dxfId="7" priority="20845" operator="notEqual">
      <formula>0</formula>
    </cfRule>
  </conditionalFormatting>
  <conditionalFormatting sqref="Q1105">
    <cfRule type="notContainsBlanks" dxfId="1" priority="20874">
      <formula>LEN(TRIM(Q1105))&gt;0</formula>
    </cfRule>
  </conditionalFormatting>
  <conditionalFormatting sqref="R1105">
    <cfRule type="notContainsBlanks" dxfId="2" priority="20869">
      <formula>LEN(TRIM(R1105))&gt;0</formula>
    </cfRule>
  </conditionalFormatting>
  <conditionalFormatting sqref="S1105">
    <cfRule type="notContainsBlanks" dxfId="3" priority="20839">
      <formula>LEN(TRIM(S1105))&gt;0</formula>
    </cfRule>
  </conditionalFormatting>
  <conditionalFormatting sqref="U1105">
    <cfRule type="notContainsBlanks" dxfId="4" priority="20834">
      <formula>LEN(TRIM(U1105))&gt;0</formula>
    </cfRule>
  </conditionalFormatting>
  <conditionalFormatting sqref="W1105">
    <cfRule type="notContainsBlanks" dxfId="0" priority="20859">
      <formula>LEN(TRIM(W1105))&gt;0</formula>
    </cfRule>
  </conditionalFormatting>
  <conditionalFormatting sqref="Y1105">
    <cfRule type="notContainsBlanks" dxfId="5" priority="20854">
      <formula>LEN(TRIM(Y1105))&gt;0</formula>
    </cfRule>
  </conditionalFormatting>
  <conditionalFormatting sqref="Z1105">
    <cfRule type="notContainsBlanks" dxfId="6" priority="20849">
      <formula>LEN(TRIM(Z1105))&gt;0</formula>
    </cfRule>
  </conditionalFormatting>
  <conditionalFormatting sqref="AB1105">
    <cfRule type="cellIs" dxfId="7" priority="20844" operator="notEqual">
      <formula>0</formula>
    </cfRule>
  </conditionalFormatting>
  <conditionalFormatting sqref="Q1108">
    <cfRule type="notContainsBlanks" dxfId="1" priority="20833">
      <formula>LEN(TRIM(Q1108))&gt;0</formula>
    </cfRule>
  </conditionalFormatting>
  <conditionalFormatting sqref="R1108">
    <cfRule type="notContainsBlanks" dxfId="2" priority="20832">
      <formula>LEN(TRIM(R1108))&gt;0</formula>
    </cfRule>
  </conditionalFormatting>
  <conditionalFormatting sqref="S1108">
    <cfRule type="notContainsBlanks" dxfId="3" priority="20826">
      <formula>LEN(TRIM(S1108))&gt;0</formula>
    </cfRule>
  </conditionalFormatting>
  <conditionalFormatting sqref="U1108">
    <cfRule type="notContainsBlanks" dxfId="4" priority="20825">
      <formula>LEN(TRIM(U1108))&gt;0</formula>
    </cfRule>
  </conditionalFormatting>
  <conditionalFormatting sqref="W1108">
    <cfRule type="notContainsBlanks" dxfId="0" priority="20830">
      <formula>LEN(TRIM(W1108))&gt;0</formula>
    </cfRule>
  </conditionalFormatting>
  <conditionalFormatting sqref="Y1108">
    <cfRule type="notContainsBlanks" dxfId="5" priority="20829">
      <formula>LEN(TRIM(Y1108))&gt;0</formula>
    </cfRule>
  </conditionalFormatting>
  <conditionalFormatting sqref="Z1108">
    <cfRule type="notContainsBlanks" dxfId="6" priority="20828">
      <formula>LEN(TRIM(Z1108))&gt;0</formula>
    </cfRule>
  </conditionalFormatting>
  <conditionalFormatting sqref="AB1108">
    <cfRule type="cellIs" dxfId="7" priority="20827" operator="notEqual">
      <formula>0</formula>
    </cfRule>
  </conditionalFormatting>
  <conditionalFormatting sqref="Q1110">
    <cfRule type="notContainsBlanks" dxfId="1" priority="20824">
      <formula>LEN(TRIM(Q1110))&gt;0</formula>
    </cfRule>
  </conditionalFormatting>
  <conditionalFormatting sqref="R1110">
    <cfRule type="notContainsBlanks" dxfId="2" priority="20820">
      <formula>LEN(TRIM(R1110))&gt;0</formula>
    </cfRule>
  </conditionalFormatting>
  <conditionalFormatting sqref="S1110">
    <cfRule type="notContainsBlanks" dxfId="3" priority="20799">
      <formula>LEN(TRIM(S1110))&gt;0</formula>
    </cfRule>
  </conditionalFormatting>
  <conditionalFormatting sqref="U1110">
    <cfRule type="notContainsBlanks" dxfId="4" priority="20795">
      <formula>LEN(TRIM(U1110))&gt;0</formula>
    </cfRule>
  </conditionalFormatting>
  <conditionalFormatting sqref="W1110">
    <cfRule type="notContainsBlanks" dxfId="0" priority="20812">
      <formula>LEN(TRIM(W1110))&gt;0</formula>
    </cfRule>
  </conditionalFormatting>
  <conditionalFormatting sqref="Y1110">
    <cfRule type="notContainsBlanks" dxfId="5" priority="20808">
      <formula>LEN(TRIM(Y1110))&gt;0</formula>
    </cfRule>
  </conditionalFormatting>
  <conditionalFormatting sqref="Z1110">
    <cfRule type="notContainsBlanks" dxfId="6" priority="20804">
      <formula>LEN(TRIM(Z1110))&gt;0</formula>
    </cfRule>
  </conditionalFormatting>
  <conditionalFormatting sqref="Q1111">
    <cfRule type="notContainsBlanks" dxfId="1" priority="20823">
      <formula>LEN(TRIM(Q1111))&gt;0</formula>
    </cfRule>
  </conditionalFormatting>
  <conditionalFormatting sqref="R1111">
    <cfRule type="notContainsBlanks" dxfId="2" priority="20819">
      <formula>LEN(TRIM(R1111))&gt;0</formula>
    </cfRule>
  </conditionalFormatting>
  <conditionalFormatting sqref="S1111">
    <cfRule type="notContainsBlanks" dxfId="3" priority="20798">
      <formula>LEN(TRIM(S1111))&gt;0</formula>
    </cfRule>
  </conditionalFormatting>
  <conditionalFormatting sqref="U1111">
    <cfRule type="notContainsBlanks" dxfId="4" priority="20794">
      <formula>LEN(TRIM(U1111))&gt;0</formula>
    </cfRule>
  </conditionalFormatting>
  <conditionalFormatting sqref="W1111">
    <cfRule type="notContainsBlanks" dxfId="0" priority="20811">
      <formula>LEN(TRIM(W1111))&gt;0</formula>
    </cfRule>
  </conditionalFormatting>
  <conditionalFormatting sqref="Y1111">
    <cfRule type="notContainsBlanks" dxfId="5" priority="20807">
      <formula>LEN(TRIM(Y1111))&gt;0</formula>
    </cfRule>
  </conditionalFormatting>
  <conditionalFormatting sqref="Z1111">
    <cfRule type="notContainsBlanks" dxfId="6" priority="20803">
      <formula>LEN(TRIM(Z1111))&gt;0</formula>
    </cfRule>
  </conditionalFormatting>
  <conditionalFormatting sqref="Q1112">
    <cfRule type="notContainsBlanks" dxfId="1" priority="20822">
      <formula>LEN(TRIM(Q1112))&gt;0</formula>
    </cfRule>
  </conditionalFormatting>
  <conditionalFormatting sqref="R1112">
    <cfRule type="notContainsBlanks" dxfId="2" priority="20818">
      <formula>LEN(TRIM(R1112))&gt;0</formula>
    </cfRule>
  </conditionalFormatting>
  <conditionalFormatting sqref="S1112">
    <cfRule type="notContainsBlanks" dxfId="3" priority="20797">
      <formula>LEN(TRIM(S1112))&gt;0</formula>
    </cfRule>
  </conditionalFormatting>
  <conditionalFormatting sqref="U1112">
    <cfRule type="notContainsBlanks" dxfId="4" priority="20793">
      <formula>LEN(TRIM(U1112))&gt;0</formula>
    </cfRule>
  </conditionalFormatting>
  <conditionalFormatting sqref="W1112">
    <cfRule type="notContainsBlanks" dxfId="0" priority="20810">
      <formula>LEN(TRIM(W1112))&gt;0</formula>
    </cfRule>
  </conditionalFormatting>
  <conditionalFormatting sqref="Y1112">
    <cfRule type="notContainsBlanks" dxfId="5" priority="20806">
      <formula>LEN(TRIM(Y1112))&gt;0</formula>
    </cfRule>
  </conditionalFormatting>
  <conditionalFormatting sqref="Z1112">
    <cfRule type="notContainsBlanks" dxfId="6" priority="20802">
      <formula>LEN(TRIM(Z1112))&gt;0</formula>
    </cfRule>
  </conditionalFormatting>
  <conditionalFormatting sqref="Q1113">
    <cfRule type="notContainsBlanks" dxfId="1" priority="20821">
      <formula>LEN(TRIM(Q1113))&gt;0</formula>
    </cfRule>
  </conditionalFormatting>
  <conditionalFormatting sqref="R1113">
    <cfRule type="notContainsBlanks" dxfId="2" priority="20817">
      <formula>LEN(TRIM(R1113))&gt;0</formula>
    </cfRule>
  </conditionalFormatting>
  <conditionalFormatting sqref="S1113">
    <cfRule type="notContainsBlanks" dxfId="3" priority="20796">
      <formula>LEN(TRIM(S1113))&gt;0</formula>
    </cfRule>
  </conditionalFormatting>
  <conditionalFormatting sqref="U1113">
    <cfRule type="notContainsBlanks" dxfId="4" priority="20792">
      <formula>LEN(TRIM(U1113))&gt;0</formula>
    </cfRule>
  </conditionalFormatting>
  <conditionalFormatting sqref="W1113">
    <cfRule type="notContainsBlanks" dxfId="0" priority="20809">
      <formula>LEN(TRIM(W1113))&gt;0</formula>
    </cfRule>
  </conditionalFormatting>
  <conditionalFormatting sqref="Y1113">
    <cfRule type="notContainsBlanks" dxfId="5" priority="20805">
      <formula>LEN(TRIM(Y1113))&gt;0</formula>
    </cfRule>
  </conditionalFormatting>
  <conditionalFormatting sqref="Z1113">
    <cfRule type="notContainsBlanks" dxfId="6" priority="20801">
      <formula>LEN(TRIM(Z1113))&gt;0</formula>
    </cfRule>
  </conditionalFormatting>
  <conditionalFormatting sqref="AB1113">
    <cfRule type="cellIs" dxfId="7" priority="20800" operator="notEqual">
      <formula>0</formula>
    </cfRule>
  </conditionalFormatting>
  <conditionalFormatting sqref="Q1115">
    <cfRule type="notContainsBlanks" dxfId="1" priority="20791">
      <formula>LEN(TRIM(Q1115))&gt;0</formula>
    </cfRule>
  </conditionalFormatting>
  <conditionalFormatting sqref="R1115">
    <cfRule type="notContainsBlanks" dxfId="2" priority="20789">
      <formula>LEN(TRIM(R1115))&gt;0</formula>
    </cfRule>
  </conditionalFormatting>
  <conditionalFormatting sqref="S1115">
    <cfRule type="notContainsBlanks" dxfId="3" priority="20759">
      <formula>LEN(TRIM(S1115))&gt;0</formula>
    </cfRule>
  </conditionalFormatting>
  <conditionalFormatting sqref="U1115">
    <cfRule type="notContainsBlanks" dxfId="4" priority="20754">
      <formula>LEN(TRIM(U1115))&gt;0</formula>
    </cfRule>
  </conditionalFormatting>
  <conditionalFormatting sqref="W1115">
    <cfRule type="notContainsBlanks" dxfId="0" priority="20779">
      <formula>LEN(TRIM(W1115))&gt;0</formula>
    </cfRule>
  </conditionalFormatting>
  <conditionalFormatting sqref="Y1115">
    <cfRule type="notContainsBlanks" dxfId="5" priority="20774">
      <formula>LEN(TRIM(Y1115))&gt;0</formula>
    </cfRule>
  </conditionalFormatting>
  <conditionalFormatting sqref="Z1115">
    <cfRule type="notContainsBlanks" dxfId="6" priority="20769">
      <formula>LEN(TRIM(Z1115))&gt;0</formula>
    </cfRule>
  </conditionalFormatting>
  <conditionalFormatting sqref="AB1115">
    <cfRule type="cellIs" dxfId="7" priority="20764" operator="notEqual">
      <formula>0</formula>
    </cfRule>
  </conditionalFormatting>
  <conditionalFormatting sqref="Q1116">
    <cfRule type="notContainsBlanks" dxfId="1" priority="20790">
      <formula>LEN(TRIM(Q1116))&gt;0</formula>
    </cfRule>
  </conditionalFormatting>
  <conditionalFormatting sqref="R1116">
    <cfRule type="notContainsBlanks" dxfId="2" priority="20788">
      <formula>LEN(TRIM(R1116))&gt;0</formula>
    </cfRule>
  </conditionalFormatting>
  <conditionalFormatting sqref="S1116">
    <cfRule type="notContainsBlanks" dxfId="3" priority="20758">
      <formula>LEN(TRIM(S1116))&gt;0</formula>
    </cfRule>
  </conditionalFormatting>
  <conditionalFormatting sqref="U1116">
    <cfRule type="notContainsBlanks" dxfId="4" priority="20753">
      <formula>LEN(TRIM(U1116))&gt;0</formula>
    </cfRule>
  </conditionalFormatting>
  <conditionalFormatting sqref="W1116">
    <cfRule type="notContainsBlanks" dxfId="0" priority="20778">
      <formula>LEN(TRIM(W1116))&gt;0</formula>
    </cfRule>
  </conditionalFormatting>
  <conditionalFormatting sqref="Y1116">
    <cfRule type="notContainsBlanks" dxfId="5" priority="20773">
      <formula>LEN(TRIM(Y1116))&gt;0</formula>
    </cfRule>
  </conditionalFormatting>
  <conditionalFormatting sqref="Z1116">
    <cfRule type="notContainsBlanks" dxfId="6" priority="20768">
      <formula>LEN(TRIM(Z1116))&gt;0</formula>
    </cfRule>
  </conditionalFormatting>
  <conditionalFormatting sqref="AB1116">
    <cfRule type="cellIs" dxfId="7" priority="20763" operator="notEqual">
      <formula>0</formula>
    </cfRule>
  </conditionalFormatting>
  <conditionalFormatting sqref="Q1117">
    <cfRule type="notContainsBlanks" dxfId="1" priority="20725">
      <formula>LEN(TRIM(Q1117))&gt;0</formula>
    </cfRule>
  </conditionalFormatting>
  <conditionalFormatting sqref="R1117">
    <cfRule type="notContainsBlanks" dxfId="2" priority="20787">
      <formula>LEN(TRIM(R1117))&gt;0</formula>
    </cfRule>
  </conditionalFormatting>
  <conditionalFormatting sqref="S1117">
    <cfRule type="notContainsBlanks" dxfId="3" priority="20757">
      <formula>LEN(TRIM(S1117))&gt;0</formula>
    </cfRule>
  </conditionalFormatting>
  <conditionalFormatting sqref="U1117">
    <cfRule type="notContainsBlanks" dxfId="4" priority="20752">
      <formula>LEN(TRIM(U1117))&gt;0</formula>
    </cfRule>
  </conditionalFormatting>
  <conditionalFormatting sqref="W1117">
    <cfRule type="notContainsBlanks" dxfId="0" priority="20777">
      <formula>LEN(TRIM(W1117))&gt;0</formula>
    </cfRule>
  </conditionalFormatting>
  <conditionalFormatting sqref="Y1117">
    <cfRule type="notContainsBlanks" dxfId="5" priority="20772">
      <formula>LEN(TRIM(Y1117))&gt;0</formula>
    </cfRule>
  </conditionalFormatting>
  <conditionalFormatting sqref="Z1117">
    <cfRule type="notContainsBlanks" dxfId="6" priority="20767">
      <formula>LEN(TRIM(Z1117))&gt;0</formula>
    </cfRule>
  </conditionalFormatting>
  <conditionalFormatting sqref="AB1117">
    <cfRule type="cellIs" dxfId="7" priority="20762" operator="notEqual">
      <formula>0</formula>
    </cfRule>
  </conditionalFormatting>
  <conditionalFormatting sqref="Q1118">
    <cfRule type="notContainsBlanks" dxfId="1" priority="20724">
      <formula>LEN(TRIM(Q1118))&gt;0</formula>
    </cfRule>
  </conditionalFormatting>
  <conditionalFormatting sqref="R1118">
    <cfRule type="notContainsBlanks" dxfId="2" priority="20786">
      <formula>LEN(TRIM(R1118))&gt;0</formula>
    </cfRule>
  </conditionalFormatting>
  <conditionalFormatting sqref="S1118">
    <cfRule type="notContainsBlanks" dxfId="3" priority="20756">
      <formula>LEN(TRIM(S1118))&gt;0</formula>
    </cfRule>
  </conditionalFormatting>
  <conditionalFormatting sqref="U1118">
    <cfRule type="notContainsBlanks" dxfId="4" priority="20751">
      <formula>LEN(TRIM(U1118))&gt;0</formula>
    </cfRule>
  </conditionalFormatting>
  <conditionalFormatting sqref="W1118">
    <cfRule type="notContainsBlanks" dxfId="0" priority="20776">
      <formula>LEN(TRIM(W1118))&gt;0</formula>
    </cfRule>
  </conditionalFormatting>
  <conditionalFormatting sqref="Y1118">
    <cfRule type="notContainsBlanks" dxfId="5" priority="20771">
      <formula>LEN(TRIM(Y1118))&gt;0</formula>
    </cfRule>
  </conditionalFormatting>
  <conditionalFormatting sqref="Z1118">
    <cfRule type="notContainsBlanks" dxfId="6" priority="20766">
      <formula>LEN(TRIM(Z1118))&gt;0</formula>
    </cfRule>
  </conditionalFormatting>
  <conditionalFormatting sqref="AB1118">
    <cfRule type="cellIs" dxfId="7" priority="20761" operator="notEqual">
      <formula>0</formula>
    </cfRule>
  </conditionalFormatting>
  <conditionalFormatting sqref="Q1119">
    <cfRule type="notContainsBlanks" dxfId="1" priority="20723">
      <formula>LEN(TRIM(Q1119))&gt;0</formula>
    </cfRule>
  </conditionalFormatting>
  <conditionalFormatting sqref="R1119">
    <cfRule type="notContainsBlanks" dxfId="2" priority="20785">
      <formula>LEN(TRIM(R1119))&gt;0</formula>
    </cfRule>
  </conditionalFormatting>
  <conditionalFormatting sqref="S1119">
    <cfRule type="notContainsBlanks" dxfId="3" priority="20755">
      <formula>LEN(TRIM(S1119))&gt;0</formula>
    </cfRule>
  </conditionalFormatting>
  <conditionalFormatting sqref="U1119">
    <cfRule type="notContainsBlanks" dxfId="4" priority="20750">
      <formula>LEN(TRIM(U1119))&gt;0</formula>
    </cfRule>
  </conditionalFormatting>
  <conditionalFormatting sqref="W1119">
    <cfRule type="notContainsBlanks" dxfId="0" priority="20775">
      <formula>LEN(TRIM(W1119))&gt;0</formula>
    </cfRule>
  </conditionalFormatting>
  <conditionalFormatting sqref="Y1119">
    <cfRule type="notContainsBlanks" dxfId="5" priority="20770">
      <formula>LEN(TRIM(Y1119))&gt;0</formula>
    </cfRule>
  </conditionalFormatting>
  <conditionalFormatting sqref="Z1119">
    <cfRule type="notContainsBlanks" dxfId="6" priority="20765">
      <formula>LEN(TRIM(Z1119))&gt;0</formula>
    </cfRule>
  </conditionalFormatting>
  <conditionalFormatting sqref="AB1119">
    <cfRule type="cellIs" dxfId="7" priority="20760" operator="notEqual">
      <formula>0</formula>
    </cfRule>
  </conditionalFormatting>
  <conditionalFormatting sqref="Q1122">
    <cfRule type="notContainsBlanks" dxfId="1" priority="20749">
      <formula>LEN(TRIM(Q1122))&gt;0</formula>
    </cfRule>
  </conditionalFormatting>
  <conditionalFormatting sqref="R1122">
    <cfRule type="notContainsBlanks" dxfId="2" priority="20746">
      <formula>LEN(TRIM(R1122))&gt;0</formula>
    </cfRule>
  </conditionalFormatting>
  <conditionalFormatting sqref="S1122">
    <cfRule type="notContainsBlanks" dxfId="3" priority="20731">
      <formula>LEN(TRIM(S1122))&gt;0</formula>
    </cfRule>
  </conditionalFormatting>
  <conditionalFormatting sqref="U1122">
    <cfRule type="notContainsBlanks" dxfId="4" priority="20728">
      <formula>LEN(TRIM(U1122))&gt;0</formula>
    </cfRule>
  </conditionalFormatting>
  <conditionalFormatting sqref="W1122">
    <cfRule type="notContainsBlanks" dxfId="0" priority="20740">
      <formula>LEN(TRIM(W1122))&gt;0</formula>
    </cfRule>
  </conditionalFormatting>
  <conditionalFormatting sqref="Y1122">
    <cfRule type="notContainsBlanks" dxfId="5" priority="20737">
      <formula>LEN(TRIM(Y1122))&gt;0</formula>
    </cfRule>
  </conditionalFormatting>
  <conditionalFormatting sqref="Z1122">
    <cfRule type="notContainsBlanks" dxfId="6" priority="20734">
      <formula>LEN(TRIM(Z1122))&gt;0</formula>
    </cfRule>
  </conditionalFormatting>
  <conditionalFormatting sqref="Q1123">
    <cfRule type="notContainsBlanks" dxfId="1" priority="20748">
      <formula>LEN(TRIM(Q1123))&gt;0</formula>
    </cfRule>
  </conditionalFormatting>
  <conditionalFormatting sqref="R1123">
    <cfRule type="notContainsBlanks" dxfId="2" priority="20745">
      <formula>LEN(TRIM(R1123))&gt;0</formula>
    </cfRule>
  </conditionalFormatting>
  <conditionalFormatting sqref="S1123">
    <cfRule type="notContainsBlanks" dxfId="3" priority="20730">
      <formula>LEN(TRIM(S1123))&gt;0</formula>
    </cfRule>
  </conditionalFormatting>
  <conditionalFormatting sqref="U1123">
    <cfRule type="notContainsBlanks" dxfId="4" priority="20727">
      <formula>LEN(TRIM(U1123))&gt;0</formula>
    </cfRule>
  </conditionalFormatting>
  <conditionalFormatting sqref="W1123">
    <cfRule type="notContainsBlanks" dxfId="0" priority="20739">
      <formula>LEN(TRIM(W1123))&gt;0</formula>
    </cfRule>
  </conditionalFormatting>
  <conditionalFormatting sqref="Y1123">
    <cfRule type="notContainsBlanks" dxfId="5" priority="20736">
      <formula>LEN(TRIM(Y1123))&gt;0</formula>
    </cfRule>
  </conditionalFormatting>
  <conditionalFormatting sqref="Z1123">
    <cfRule type="notContainsBlanks" dxfId="6" priority="20733">
      <formula>LEN(TRIM(Z1123))&gt;0</formula>
    </cfRule>
  </conditionalFormatting>
  <conditionalFormatting sqref="AC1123">
    <cfRule type="notContainsBlanks" dxfId="0" priority="20742">
      <formula>LEN(TRIM(AC1123))&gt;0</formula>
    </cfRule>
  </conditionalFormatting>
  <conditionalFormatting sqref="Q1124">
    <cfRule type="notContainsBlanks" dxfId="1" priority="20747">
      <formula>LEN(TRIM(Q1124))&gt;0</formula>
    </cfRule>
  </conditionalFormatting>
  <conditionalFormatting sqref="R1124">
    <cfRule type="notContainsBlanks" dxfId="2" priority="20744">
      <formula>LEN(TRIM(R1124))&gt;0</formula>
    </cfRule>
  </conditionalFormatting>
  <conditionalFormatting sqref="S1124">
    <cfRule type="notContainsBlanks" dxfId="3" priority="20729">
      <formula>LEN(TRIM(S1124))&gt;0</formula>
    </cfRule>
  </conditionalFormatting>
  <conditionalFormatting sqref="U1124">
    <cfRule type="notContainsBlanks" dxfId="4" priority="20726">
      <formula>LEN(TRIM(U1124))&gt;0</formula>
    </cfRule>
  </conditionalFormatting>
  <conditionalFormatting sqref="V1124">
    <cfRule type="notContainsBlanks" dxfId="0" priority="12582">
      <formula>LEN(TRIM(V1124))&gt;0</formula>
    </cfRule>
  </conditionalFormatting>
  <conditionalFormatting sqref="W1124">
    <cfRule type="notContainsBlanks" dxfId="0" priority="20738">
      <formula>LEN(TRIM(W1124))&gt;0</formula>
    </cfRule>
  </conditionalFormatting>
  <conditionalFormatting sqref="Y1124">
    <cfRule type="notContainsBlanks" dxfId="5" priority="20735">
      <formula>LEN(TRIM(Y1124))&gt;0</formula>
    </cfRule>
  </conditionalFormatting>
  <conditionalFormatting sqref="Z1124">
    <cfRule type="notContainsBlanks" dxfId="6" priority="20732">
      <formula>LEN(TRIM(Z1124))&gt;0</formula>
    </cfRule>
  </conditionalFormatting>
  <conditionalFormatting sqref="AA1124">
    <cfRule type="cellIs" dxfId="8" priority="19464" operator="equal">
      <formula>2</formula>
    </cfRule>
    <cfRule type="cellIs" dxfId="8" priority="19463" operator="equal">
      <formula>4</formula>
    </cfRule>
  </conditionalFormatting>
  <conditionalFormatting sqref="Q1125">
    <cfRule type="notContainsBlanks" dxfId="1" priority="20911">
      <formula>LEN(TRIM(Q1125))&gt;0</formula>
    </cfRule>
  </conditionalFormatting>
  <conditionalFormatting sqref="W1125">
    <cfRule type="notContainsBlanks" dxfId="0" priority="20914">
      <formula>LEN(TRIM(W1125))&gt;0</formula>
    </cfRule>
  </conditionalFormatting>
  <conditionalFormatting sqref="Y1125">
    <cfRule type="notContainsBlanks" dxfId="5" priority="20913">
      <formula>LEN(TRIM(Y1125))&gt;0</formula>
    </cfRule>
  </conditionalFormatting>
  <conditionalFormatting sqref="Z1125">
    <cfRule type="notContainsBlanks" dxfId="6" priority="20912">
      <formula>LEN(TRIM(Z1125))&gt;0</formula>
    </cfRule>
  </conditionalFormatting>
  <conditionalFormatting sqref="AA1125">
    <cfRule type="cellIs" dxfId="8" priority="20909" operator="equal">
      <formula>2</formula>
    </cfRule>
    <cfRule type="cellIs" dxfId="8" priority="20908" operator="equal">
      <formula>4</formula>
    </cfRule>
  </conditionalFormatting>
  <conditionalFormatting sqref="W1127">
    <cfRule type="notContainsBlanks" dxfId="0" priority="13221">
      <formula>LEN(TRIM(W1127))&gt;0</formula>
    </cfRule>
  </conditionalFormatting>
  <conditionalFormatting sqref="Q1130">
    <cfRule type="notContainsBlanks" dxfId="1" priority="13204">
      <formula>LEN(TRIM(Q1130))&gt;0</formula>
    </cfRule>
  </conditionalFormatting>
  <conditionalFormatting sqref="R1130">
    <cfRule type="notContainsBlanks" dxfId="2" priority="13201">
      <formula>LEN(TRIM(R1130))&gt;0</formula>
    </cfRule>
  </conditionalFormatting>
  <conditionalFormatting sqref="S1130">
    <cfRule type="notContainsBlanks" dxfId="3" priority="13184">
      <formula>LEN(TRIM(S1130))&gt;0</formula>
    </cfRule>
  </conditionalFormatting>
  <conditionalFormatting sqref="U1130">
    <cfRule type="notContainsBlanks" dxfId="4" priority="13181">
      <formula>LEN(TRIM(U1130))&gt;0</formula>
    </cfRule>
  </conditionalFormatting>
  <conditionalFormatting sqref="W1130">
    <cfRule type="notContainsBlanks" dxfId="0" priority="13195">
      <formula>LEN(TRIM(W1130))&gt;0</formula>
    </cfRule>
  </conditionalFormatting>
  <conditionalFormatting sqref="Y1130">
    <cfRule type="notContainsBlanks" dxfId="5" priority="13192">
      <formula>LEN(TRIM(Y1130))&gt;0</formula>
    </cfRule>
  </conditionalFormatting>
  <conditionalFormatting sqref="Z1130">
    <cfRule type="notContainsBlanks" dxfId="6" priority="13189">
      <formula>LEN(TRIM(Z1130))&gt;0</formula>
    </cfRule>
  </conditionalFormatting>
  <conditionalFormatting sqref="AB1130">
    <cfRule type="cellIs" dxfId="7" priority="13186" operator="notEqual">
      <formula>0</formula>
    </cfRule>
  </conditionalFormatting>
  <conditionalFormatting sqref="Q1131">
    <cfRule type="notContainsBlanks" dxfId="1" priority="13203">
      <formula>LEN(TRIM(Q1131))&gt;0</formula>
    </cfRule>
  </conditionalFormatting>
  <conditionalFormatting sqref="R1131">
    <cfRule type="notContainsBlanks" dxfId="2" priority="13200">
      <formula>LEN(TRIM(R1131))&gt;0</formula>
    </cfRule>
  </conditionalFormatting>
  <conditionalFormatting sqref="S1131">
    <cfRule type="notContainsBlanks" dxfId="3" priority="13183">
      <formula>LEN(TRIM(S1131))&gt;0</formula>
    </cfRule>
  </conditionalFormatting>
  <conditionalFormatting sqref="U1131">
    <cfRule type="notContainsBlanks" dxfId="4" priority="13180">
      <formula>LEN(TRIM(U1131))&gt;0</formula>
    </cfRule>
  </conditionalFormatting>
  <conditionalFormatting sqref="W1131">
    <cfRule type="notContainsBlanks" dxfId="0" priority="13194">
      <formula>LEN(TRIM(W1131))&gt;0</formula>
    </cfRule>
  </conditionalFormatting>
  <conditionalFormatting sqref="Y1131">
    <cfRule type="notContainsBlanks" dxfId="5" priority="13191">
      <formula>LEN(TRIM(Y1131))&gt;0</formula>
    </cfRule>
  </conditionalFormatting>
  <conditionalFormatting sqref="Z1131">
    <cfRule type="notContainsBlanks" dxfId="6" priority="13188">
      <formula>LEN(TRIM(Z1131))&gt;0</formula>
    </cfRule>
  </conditionalFormatting>
  <conditionalFormatting sqref="Q1132">
    <cfRule type="notContainsBlanks" dxfId="1" priority="13202">
      <formula>LEN(TRIM(Q1132))&gt;0</formula>
    </cfRule>
  </conditionalFormatting>
  <conditionalFormatting sqref="R1132">
    <cfRule type="notContainsBlanks" dxfId="2" priority="13199">
      <formula>LEN(TRIM(R1132))&gt;0</formula>
    </cfRule>
  </conditionalFormatting>
  <conditionalFormatting sqref="S1132">
    <cfRule type="notContainsBlanks" dxfId="3" priority="13182">
      <formula>LEN(TRIM(S1132))&gt;0</formula>
    </cfRule>
  </conditionalFormatting>
  <conditionalFormatting sqref="U1132">
    <cfRule type="notContainsBlanks" dxfId="4" priority="13179">
      <formula>LEN(TRIM(U1132))&gt;0</formula>
    </cfRule>
  </conditionalFormatting>
  <conditionalFormatting sqref="W1132">
    <cfRule type="notContainsBlanks" dxfId="0" priority="13193">
      <formula>LEN(TRIM(W1132))&gt;0</formula>
    </cfRule>
  </conditionalFormatting>
  <conditionalFormatting sqref="Y1132">
    <cfRule type="notContainsBlanks" dxfId="5" priority="13190">
      <formula>LEN(TRIM(Y1132))&gt;0</formula>
    </cfRule>
  </conditionalFormatting>
  <conditionalFormatting sqref="Z1132">
    <cfRule type="notContainsBlanks" dxfId="6" priority="13187">
      <formula>LEN(TRIM(Z1132))&gt;0</formula>
    </cfRule>
  </conditionalFormatting>
  <conditionalFormatting sqref="AB1132">
    <cfRule type="cellIs" dxfId="7" priority="13185" operator="notEqual">
      <formula>0</formula>
    </cfRule>
  </conditionalFormatting>
  <conditionalFormatting sqref="Q1134">
    <cfRule type="notContainsBlanks" dxfId="1" priority="13178">
      <formula>LEN(TRIM(Q1134))&gt;0</formula>
    </cfRule>
  </conditionalFormatting>
  <conditionalFormatting sqref="R1134">
    <cfRule type="notContainsBlanks" dxfId="2" priority="13173">
      <formula>LEN(TRIM(R1134))&gt;0</formula>
    </cfRule>
  </conditionalFormatting>
  <conditionalFormatting sqref="S1134">
    <cfRule type="notContainsBlanks" dxfId="3" priority="13143">
      <formula>LEN(TRIM(S1134))&gt;0</formula>
    </cfRule>
  </conditionalFormatting>
  <conditionalFormatting sqref="U1134">
    <cfRule type="notContainsBlanks" dxfId="4" priority="13138">
      <formula>LEN(TRIM(U1134))&gt;0</formula>
    </cfRule>
  </conditionalFormatting>
  <conditionalFormatting sqref="W1134">
    <cfRule type="notContainsBlanks" dxfId="0" priority="13163">
      <formula>LEN(TRIM(W1134))&gt;0</formula>
    </cfRule>
  </conditionalFormatting>
  <conditionalFormatting sqref="Y1134">
    <cfRule type="notContainsBlanks" dxfId="5" priority="13158">
      <formula>LEN(TRIM(Y1134))&gt;0</formula>
    </cfRule>
  </conditionalFormatting>
  <conditionalFormatting sqref="Z1134">
    <cfRule type="notContainsBlanks" dxfId="6" priority="13153">
      <formula>LEN(TRIM(Z1134))&gt;0</formula>
    </cfRule>
  </conditionalFormatting>
  <conditionalFormatting sqref="AB1134">
    <cfRule type="cellIs" dxfId="7" priority="13148" operator="notEqual">
      <formula>0</formula>
    </cfRule>
  </conditionalFormatting>
  <conditionalFormatting sqref="Q1135">
    <cfRule type="notContainsBlanks" dxfId="1" priority="13177">
      <formula>LEN(TRIM(Q1135))&gt;0</formula>
    </cfRule>
  </conditionalFormatting>
  <conditionalFormatting sqref="R1135">
    <cfRule type="notContainsBlanks" dxfId="2" priority="13172">
      <formula>LEN(TRIM(R1135))&gt;0</formula>
    </cfRule>
  </conditionalFormatting>
  <conditionalFormatting sqref="S1135">
    <cfRule type="notContainsBlanks" dxfId="3" priority="13142">
      <formula>LEN(TRIM(S1135))&gt;0</formula>
    </cfRule>
  </conditionalFormatting>
  <conditionalFormatting sqref="U1135">
    <cfRule type="notContainsBlanks" dxfId="4" priority="13137">
      <formula>LEN(TRIM(U1135))&gt;0</formula>
    </cfRule>
  </conditionalFormatting>
  <conditionalFormatting sqref="W1135">
    <cfRule type="notContainsBlanks" dxfId="0" priority="13162">
      <formula>LEN(TRIM(W1135))&gt;0</formula>
    </cfRule>
  </conditionalFormatting>
  <conditionalFormatting sqref="Y1135">
    <cfRule type="notContainsBlanks" dxfId="5" priority="13157">
      <formula>LEN(TRIM(Y1135))&gt;0</formula>
    </cfRule>
  </conditionalFormatting>
  <conditionalFormatting sqref="Z1135">
    <cfRule type="notContainsBlanks" dxfId="6" priority="13152">
      <formula>LEN(TRIM(Z1135))&gt;0</formula>
    </cfRule>
  </conditionalFormatting>
  <conditionalFormatting sqref="AB1135">
    <cfRule type="cellIs" dxfId="7" priority="13147" operator="notEqual">
      <formula>0</formula>
    </cfRule>
  </conditionalFormatting>
  <conditionalFormatting sqref="Q1136">
    <cfRule type="notContainsBlanks" dxfId="1" priority="13176">
      <formula>LEN(TRIM(Q1136))&gt;0</formula>
    </cfRule>
  </conditionalFormatting>
  <conditionalFormatting sqref="R1136">
    <cfRule type="notContainsBlanks" dxfId="2" priority="13171">
      <formula>LEN(TRIM(R1136))&gt;0</formula>
    </cfRule>
  </conditionalFormatting>
  <conditionalFormatting sqref="S1136">
    <cfRule type="notContainsBlanks" dxfId="3" priority="13141">
      <formula>LEN(TRIM(S1136))&gt;0</formula>
    </cfRule>
  </conditionalFormatting>
  <conditionalFormatting sqref="U1136">
    <cfRule type="notContainsBlanks" dxfId="4" priority="13136">
      <formula>LEN(TRIM(U1136))&gt;0</formula>
    </cfRule>
  </conditionalFormatting>
  <conditionalFormatting sqref="W1136">
    <cfRule type="notContainsBlanks" dxfId="0" priority="13161">
      <formula>LEN(TRIM(W1136))&gt;0</formula>
    </cfRule>
  </conditionalFormatting>
  <conditionalFormatting sqref="Y1136">
    <cfRule type="notContainsBlanks" dxfId="5" priority="13156">
      <formula>LEN(TRIM(Y1136))&gt;0</formula>
    </cfRule>
  </conditionalFormatting>
  <conditionalFormatting sqref="Z1136">
    <cfRule type="notContainsBlanks" dxfId="6" priority="13151">
      <formula>LEN(TRIM(Z1136))&gt;0</formula>
    </cfRule>
  </conditionalFormatting>
  <conditionalFormatting sqref="AB1136">
    <cfRule type="cellIs" dxfId="7" priority="13146" operator="notEqual">
      <formula>0</formula>
    </cfRule>
  </conditionalFormatting>
  <conditionalFormatting sqref="Q1137">
    <cfRule type="notContainsBlanks" dxfId="1" priority="13175">
      <formula>LEN(TRIM(Q1137))&gt;0</formula>
    </cfRule>
  </conditionalFormatting>
  <conditionalFormatting sqref="R1137">
    <cfRule type="notContainsBlanks" dxfId="2" priority="13170">
      <formula>LEN(TRIM(R1137))&gt;0</formula>
    </cfRule>
  </conditionalFormatting>
  <conditionalFormatting sqref="S1137">
    <cfRule type="notContainsBlanks" dxfId="3" priority="13140">
      <formula>LEN(TRIM(S1137))&gt;0</formula>
    </cfRule>
  </conditionalFormatting>
  <conditionalFormatting sqref="U1137">
    <cfRule type="notContainsBlanks" dxfId="4" priority="13135">
      <formula>LEN(TRIM(U1137))&gt;0</formula>
    </cfRule>
  </conditionalFormatting>
  <conditionalFormatting sqref="W1137">
    <cfRule type="notContainsBlanks" dxfId="0" priority="13160">
      <formula>LEN(TRIM(W1137))&gt;0</formula>
    </cfRule>
  </conditionalFormatting>
  <conditionalFormatting sqref="Y1137">
    <cfRule type="notContainsBlanks" dxfId="5" priority="13155">
      <formula>LEN(TRIM(Y1137))&gt;0</formula>
    </cfRule>
  </conditionalFormatting>
  <conditionalFormatting sqref="Z1137">
    <cfRule type="notContainsBlanks" dxfId="6" priority="13150">
      <formula>LEN(TRIM(Z1137))&gt;0</formula>
    </cfRule>
  </conditionalFormatting>
  <conditionalFormatting sqref="AB1137">
    <cfRule type="cellIs" dxfId="7" priority="13145" operator="notEqual">
      <formula>0</formula>
    </cfRule>
  </conditionalFormatting>
  <conditionalFormatting sqref="Q1138">
    <cfRule type="notContainsBlanks" dxfId="1" priority="13174">
      <formula>LEN(TRIM(Q1138))&gt;0</formula>
    </cfRule>
  </conditionalFormatting>
  <conditionalFormatting sqref="R1138">
    <cfRule type="notContainsBlanks" dxfId="2" priority="13169">
      <formula>LEN(TRIM(R1138))&gt;0</formula>
    </cfRule>
  </conditionalFormatting>
  <conditionalFormatting sqref="S1138">
    <cfRule type="notContainsBlanks" dxfId="3" priority="13139">
      <formula>LEN(TRIM(S1138))&gt;0</formula>
    </cfRule>
  </conditionalFormatting>
  <conditionalFormatting sqref="U1138">
    <cfRule type="notContainsBlanks" dxfId="4" priority="13134">
      <formula>LEN(TRIM(U1138))&gt;0</formula>
    </cfRule>
  </conditionalFormatting>
  <conditionalFormatting sqref="W1138">
    <cfRule type="notContainsBlanks" dxfId="0" priority="13159">
      <formula>LEN(TRIM(W1138))&gt;0</formula>
    </cfRule>
  </conditionalFormatting>
  <conditionalFormatting sqref="Y1138">
    <cfRule type="notContainsBlanks" dxfId="5" priority="13154">
      <formula>LEN(TRIM(Y1138))&gt;0</formula>
    </cfRule>
  </conditionalFormatting>
  <conditionalFormatting sqref="Z1138">
    <cfRule type="notContainsBlanks" dxfId="6" priority="13149">
      <formula>LEN(TRIM(Z1138))&gt;0</formula>
    </cfRule>
  </conditionalFormatting>
  <conditionalFormatting sqref="AB1138">
    <cfRule type="cellIs" dxfId="7" priority="13144" operator="notEqual">
      <formula>0</formula>
    </cfRule>
  </conditionalFormatting>
  <conditionalFormatting sqref="Q1141">
    <cfRule type="notContainsBlanks" dxfId="1" priority="13133">
      <formula>LEN(TRIM(Q1141))&gt;0</formula>
    </cfRule>
  </conditionalFormatting>
  <conditionalFormatting sqref="R1141">
    <cfRule type="notContainsBlanks" dxfId="2" priority="13132">
      <formula>LEN(TRIM(R1141))&gt;0</formula>
    </cfRule>
  </conditionalFormatting>
  <conditionalFormatting sqref="S1141">
    <cfRule type="notContainsBlanks" dxfId="3" priority="13126">
      <formula>LEN(TRIM(S1141))&gt;0</formula>
    </cfRule>
  </conditionalFormatting>
  <conditionalFormatting sqref="U1141">
    <cfRule type="notContainsBlanks" dxfId="4" priority="13125">
      <formula>LEN(TRIM(U1141))&gt;0</formula>
    </cfRule>
  </conditionalFormatting>
  <conditionalFormatting sqref="W1141">
    <cfRule type="notContainsBlanks" dxfId="0" priority="13130">
      <formula>LEN(TRIM(W1141))&gt;0</formula>
    </cfRule>
  </conditionalFormatting>
  <conditionalFormatting sqref="Y1141">
    <cfRule type="notContainsBlanks" dxfId="5" priority="13129">
      <formula>LEN(TRIM(Y1141))&gt;0</formula>
    </cfRule>
  </conditionalFormatting>
  <conditionalFormatting sqref="Z1141">
    <cfRule type="notContainsBlanks" dxfId="6" priority="13128">
      <formula>LEN(TRIM(Z1141))&gt;0</formula>
    </cfRule>
  </conditionalFormatting>
  <conditionalFormatting sqref="AB1141">
    <cfRule type="cellIs" dxfId="7" priority="13127" operator="notEqual">
      <formula>0</formula>
    </cfRule>
  </conditionalFormatting>
  <conditionalFormatting sqref="Q1143">
    <cfRule type="notContainsBlanks" dxfId="1" priority="13124">
      <formula>LEN(TRIM(Q1143))&gt;0</formula>
    </cfRule>
  </conditionalFormatting>
  <conditionalFormatting sqref="R1143">
    <cfRule type="notContainsBlanks" dxfId="2" priority="13120">
      <formula>LEN(TRIM(R1143))&gt;0</formula>
    </cfRule>
  </conditionalFormatting>
  <conditionalFormatting sqref="S1143">
    <cfRule type="notContainsBlanks" dxfId="3" priority="13099">
      <formula>LEN(TRIM(S1143))&gt;0</formula>
    </cfRule>
  </conditionalFormatting>
  <conditionalFormatting sqref="U1143">
    <cfRule type="notContainsBlanks" dxfId="4" priority="13095">
      <formula>LEN(TRIM(U1143))&gt;0</formula>
    </cfRule>
  </conditionalFormatting>
  <conditionalFormatting sqref="W1143">
    <cfRule type="notContainsBlanks" dxfId="0" priority="13112">
      <formula>LEN(TRIM(W1143))&gt;0</formula>
    </cfRule>
  </conditionalFormatting>
  <conditionalFormatting sqref="Y1143">
    <cfRule type="notContainsBlanks" dxfId="5" priority="13108">
      <formula>LEN(TRIM(Y1143))&gt;0</formula>
    </cfRule>
  </conditionalFormatting>
  <conditionalFormatting sqref="Z1143">
    <cfRule type="notContainsBlanks" dxfId="6" priority="13104">
      <formula>LEN(TRIM(Z1143))&gt;0</formula>
    </cfRule>
  </conditionalFormatting>
  <conditionalFormatting sqref="Q1144">
    <cfRule type="notContainsBlanks" dxfId="1" priority="13123">
      <formula>LEN(TRIM(Q1144))&gt;0</formula>
    </cfRule>
  </conditionalFormatting>
  <conditionalFormatting sqref="R1144">
    <cfRule type="notContainsBlanks" dxfId="2" priority="13119">
      <formula>LEN(TRIM(R1144))&gt;0</formula>
    </cfRule>
  </conditionalFormatting>
  <conditionalFormatting sqref="S1144">
    <cfRule type="notContainsBlanks" dxfId="3" priority="13098">
      <formula>LEN(TRIM(S1144))&gt;0</formula>
    </cfRule>
  </conditionalFormatting>
  <conditionalFormatting sqref="U1144">
    <cfRule type="notContainsBlanks" dxfId="4" priority="13094">
      <formula>LEN(TRIM(U1144))&gt;0</formula>
    </cfRule>
  </conditionalFormatting>
  <conditionalFormatting sqref="W1144">
    <cfRule type="notContainsBlanks" dxfId="0" priority="13111">
      <formula>LEN(TRIM(W1144))&gt;0</formula>
    </cfRule>
  </conditionalFormatting>
  <conditionalFormatting sqref="Y1144">
    <cfRule type="notContainsBlanks" dxfId="5" priority="13107">
      <formula>LEN(TRIM(Y1144))&gt;0</formula>
    </cfRule>
  </conditionalFormatting>
  <conditionalFormatting sqref="Z1144">
    <cfRule type="notContainsBlanks" dxfId="6" priority="13103">
      <formula>LEN(TRIM(Z1144))&gt;0</formula>
    </cfRule>
  </conditionalFormatting>
  <conditionalFormatting sqref="Q1145">
    <cfRule type="notContainsBlanks" dxfId="1" priority="13122">
      <formula>LEN(TRIM(Q1145))&gt;0</formula>
    </cfRule>
  </conditionalFormatting>
  <conditionalFormatting sqref="R1145">
    <cfRule type="notContainsBlanks" dxfId="2" priority="13118">
      <formula>LEN(TRIM(R1145))&gt;0</formula>
    </cfRule>
  </conditionalFormatting>
  <conditionalFormatting sqref="S1145">
    <cfRule type="notContainsBlanks" dxfId="3" priority="13097">
      <formula>LEN(TRIM(S1145))&gt;0</formula>
    </cfRule>
  </conditionalFormatting>
  <conditionalFormatting sqref="U1145">
    <cfRule type="notContainsBlanks" dxfId="4" priority="13093">
      <formula>LEN(TRIM(U1145))&gt;0</formula>
    </cfRule>
  </conditionalFormatting>
  <conditionalFormatting sqref="W1145">
    <cfRule type="notContainsBlanks" dxfId="0" priority="13110">
      <formula>LEN(TRIM(W1145))&gt;0</formula>
    </cfRule>
  </conditionalFormatting>
  <conditionalFormatting sqref="Y1145">
    <cfRule type="notContainsBlanks" dxfId="5" priority="13106">
      <formula>LEN(TRIM(Y1145))&gt;0</formula>
    </cfRule>
  </conditionalFormatting>
  <conditionalFormatting sqref="Z1145">
    <cfRule type="notContainsBlanks" dxfId="6" priority="13102">
      <formula>LEN(TRIM(Z1145))&gt;0</formula>
    </cfRule>
  </conditionalFormatting>
  <conditionalFormatting sqref="Q1146">
    <cfRule type="notContainsBlanks" dxfId="1" priority="13121">
      <formula>LEN(TRIM(Q1146))&gt;0</formula>
    </cfRule>
  </conditionalFormatting>
  <conditionalFormatting sqref="R1146">
    <cfRule type="notContainsBlanks" dxfId="2" priority="13117">
      <formula>LEN(TRIM(R1146))&gt;0</formula>
    </cfRule>
  </conditionalFormatting>
  <conditionalFormatting sqref="S1146">
    <cfRule type="notContainsBlanks" dxfId="3" priority="13096">
      <formula>LEN(TRIM(S1146))&gt;0</formula>
    </cfRule>
  </conditionalFormatting>
  <conditionalFormatting sqref="U1146">
    <cfRule type="notContainsBlanks" dxfId="4" priority="13092">
      <formula>LEN(TRIM(U1146))&gt;0</formula>
    </cfRule>
  </conditionalFormatting>
  <conditionalFormatting sqref="W1146">
    <cfRule type="notContainsBlanks" dxfId="0" priority="13109">
      <formula>LEN(TRIM(W1146))&gt;0</formula>
    </cfRule>
  </conditionalFormatting>
  <conditionalFormatting sqref="Y1146">
    <cfRule type="notContainsBlanks" dxfId="5" priority="13105">
      <formula>LEN(TRIM(Y1146))&gt;0</formula>
    </cfRule>
  </conditionalFormatting>
  <conditionalFormatting sqref="Z1146">
    <cfRule type="notContainsBlanks" dxfId="6" priority="13101">
      <formula>LEN(TRIM(Z1146))&gt;0</formula>
    </cfRule>
  </conditionalFormatting>
  <conditionalFormatting sqref="AB1146">
    <cfRule type="cellIs" dxfId="7" priority="13100" operator="notEqual">
      <formula>0</formula>
    </cfRule>
  </conditionalFormatting>
  <conditionalFormatting sqref="Q1148">
    <cfRule type="notContainsBlanks" dxfId="1" priority="13091">
      <formula>LEN(TRIM(Q1148))&gt;0</formula>
    </cfRule>
  </conditionalFormatting>
  <conditionalFormatting sqref="R1148">
    <cfRule type="notContainsBlanks" dxfId="2" priority="13089">
      <formula>LEN(TRIM(R1148))&gt;0</formula>
    </cfRule>
  </conditionalFormatting>
  <conditionalFormatting sqref="S1148">
    <cfRule type="notContainsBlanks" dxfId="3" priority="13059">
      <formula>LEN(TRIM(S1148))&gt;0</formula>
    </cfRule>
  </conditionalFormatting>
  <conditionalFormatting sqref="U1148">
    <cfRule type="notContainsBlanks" dxfId="4" priority="13054">
      <formula>LEN(TRIM(U1148))&gt;0</formula>
    </cfRule>
  </conditionalFormatting>
  <conditionalFormatting sqref="W1148">
    <cfRule type="notContainsBlanks" dxfId="0" priority="13079">
      <formula>LEN(TRIM(W1148))&gt;0</formula>
    </cfRule>
  </conditionalFormatting>
  <conditionalFormatting sqref="Y1148">
    <cfRule type="notContainsBlanks" dxfId="5" priority="13074">
      <formula>LEN(TRIM(Y1148))&gt;0</formula>
    </cfRule>
  </conditionalFormatting>
  <conditionalFormatting sqref="Z1148">
    <cfRule type="notContainsBlanks" dxfId="6" priority="13069">
      <formula>LEN(TRIM(Z1148))&gt;0</formula>
    </cfRule>
  </conditionalFormatting>
  <conditionalFormatting sqref="AB1148">
    <cfRule type="cellIs" dxfId="7" priority="13064" operator="notEqual">
      <formula>0</formula>
    </cfRule>
  </conditionalFormatting>
  <conditionalFormatting sqref="Q1149">
    <cfRule type="notContainsBlanks" dxfId="1" priority="13090">
      <formula>LEN(TRIM(Q1149))&gt;0</formula>
    </cfRule>
  </conditionalFormatting>
  <conditionalFormatting sqref="R1149">
    <cfRule type="notContainsBlanks" dxfId="2" priority="13088">
      <formula>LEN(TRIM(R1149))&gt;0</formula>
    </cfRule>
  </conditionalFormatting>
  <conditionalFormatting sqref="S1149">
    <cfRule type="notContainsBlanks" dxfId="3" priority="13058">
      <formula>LEN(TRIM(S1149))&gt;0</formula>
    </cfRule>
  </conditionalFormatting>
  <conditionalFormatting sqref="U1149">
    <cfRule type="notContainsBlanks" dxfId="4" priority="13053">
      <formula>LEN(TRIM(U1149))&gt;0</formula>
    </cfRule>
  </conditionalFormatting>
  <conditionalFormatting sqref="W1149">
    <cfRule type="notContainsBlanks" dxfId="0" priority="13078">
      <formula>LEN(TRIM(W1149))&gt;0</formula>
    </cfRule>
  </conditionalFormatting>
  <conditionalFormatting sqref="Y1149">
    <cfRule type="notContainsBlanks" dxfId="5" priority="13073">
      <formula>LEN(TRIM(Y1149))&gt;0</formula>
    </cfRule>
  </conditionalFormatting>
  <conditionalFormatting sqref="Z1149">
    <cfRule type="notContainsBlanks" dxfId="6" priority="13068">
      <formula>LEN(TRIM(Z1149))&gt;0</formula>
    </cfRule>
  </conditionalFormatting>
  <conditionalFormatting sqref="AB1149">
    <cfRule type="cellIs" dxfId="7" priority="13063" operator="notEqual">
      <formula>0</formula>
    </cfRule>
  </conditionalFormatting>
  <conditionalFormatting sqref="Q1150">
    <cfRule type="notContainsBlanks" dxfId="1" priority="13025">
      <formula>LEN(TRIM(Q1150))&gt;0</formula>
    </cfRule>
  </conditionalFormatting>
  <conditionalFormatting sqref="R1150">
    <cfRule type="notContainsBlanks" dxfId="2" priority="13087">
      <formula>LEN(TRIM(R1150))&gt;0</formula>
    </cfRule>
  </conditionalFormatting>
  <conditionalFormatting sqref="S1150">
    <cfRule type="notContainsBlanks" dxfId="3" priority="13057">
      <formula>LEN(TRIM(S1150))&gt;0</formula>
    </cfRule>
  </conditionalFormatting>
  <conditionalFormatting sqref="U1150">
    <cfRule type="notContainsBlanks" dxfId="4" priority="13052">
      <formula>LEN(TRIM(U1150))&gt;0</formula>
    </cfRule>
  </conditionalFormatting>
  <conditionalFormatting sqref="W1150">
    <cfRule type="notContainsBlanks" dxfId="0" priority="13077">
      <formula>LEN(TRIM(W1150))&gt;0</formula>
    </cfRule>
  </conditionalFormatting>
  <conditionalFormatting sqref="Y1150">
    <cfRule type="notContainsBlanks" dxfId="5" priority="13072">
      <formula>LEN(TRIM(Y1150))&gt;0</formula>
    </cfRule>
  </conditionalFormatting>
  <conditionalFormatting sqref="Z1150">
    <cfRule type="notContainsBlanks" dxfId="6" priority="13067">
      <formula>LEN(TRIM(Z1150))&gt;0</formula>
    </cfRule>
  </conditionalFormatting>
  <conditionalFormatting sqref="AB1150">
    <cfRule type="cellIs" dxfId="7" priority="13062" operator="notEqual">
      <formula>0</formula>
    </cfRule>
  </conditionalFormatting>
  <conditionalFormatting sqref="Q1151">
    <cfRule type="notContainsBlanks" dxfId="1" priority="13024">
      <formula>LEN(TRIM(Q1151))&gt;0</formula>
    </cfRule>
  </conditionalFormatting>
  <conditionalFormatting sqref="R1151">
    <cfRule type="notContainsBlanks" dxfId="2" priority="13086">
      <formula>LEN(TRIM(R1151))&gt;0</formula>
    </cfRule>
  </conditionalFormatting>
  <conditionalFormatting sqref="S1151">
    <cfRule type="notContainsBlanks" dxfId="3" priority="13056">
      <formula>LEN(TRIM(S1151))&gt;0</formula>
    </cfRule>
  </conditionalFormatting>
  <conditionalFormatting sqref="U1151">
    <cfRule type="notContainsBlanks" dxfId="4" priority="13051">
      <formula>LEN(TRIM(U1151))&gt;0</formula>
    </cfRule>
  </conditionalFormatting>
  <conditionalFormatting sqref="W1151">
    <cfRule type="notContainsBlanks" dxfId="0" priority="13076">
      <formula>LEN(TRIM(W1151))&gt;0</formula>
    </cfRule>
  </conditionalFormatting>
  <conditionalFormatting sqref="Y1151">
    <cfRule type="notContainsBlanks" dxfId="5" priority="13071">
      <formula>LEN(TRIM(Y1151))&gt;0</formula>
    </cfRule>
  </conditionalFormatting>
  <conditionalFormatting sqref="Z1151">
    <cfRule type="notContainsBlanks" dxfId="6" priority="13066">
      <formula>LEN(TRIM(Z1151))&gt;0</formula>
    </cfRule>
  </conditionalFormatting>
  <conditionalFormatting sqref="AB1151">
    <cfRule type="cellIs" dxfId="7" priority="13061" operator="notEqual">
      <formula>0</formula>
    </cfRule>
  </conditionalFormatting>
  <conditionalFormatting sqref="Q1152">
    <cfRule type="notContainsBlanks" dxfId="1" priority="13023">
      <formula>LEN(TRIM(Q1152))&gt;0</formula>
    </cfRule>
  </conditionalFormatting>
  <conditionalFormatting sqref="R1152">
    <cfRule type="notContainsBlanks" dxfId="2" priority="13085">
      <formula>LEN(TRIM(R1152))&gt;0</formula>
    </cfRule>
  </conditionalFormatting>
  <conditionalFormatting sqref="S1152">
    <cfRule type="notContainsBlanks" dxfId="3" priority="13055">
      <formula>LEN(TRIM(S1152))&gt;0</formula>
    </cfRule>
  </conditionalFormatting>
  <conditionalFormatting sqref="U1152">
    <cfRule type="notContainsBlanks" dxfId="4" priority="13050">
      <formula>LEN(TRIM(U1152))&gt;0</formula>
    </cfRule>
  </conditionalFormatting>
  <conditionalFormatting sqref="W1152">
    <cfRule type="notContainsBlanks" dxfId="0" priority="13075">
      <formula>LEN(TRIM(W1152))&gt;0</formula>
    </cfRule>
  </conditionalFormatting>
  <conditionalFormatting sqref="Y1152">
    <cfRule type="notContainsBlanks" dxfId="5" priority="13070">
      <formula>LEN(TRIM(Y1152))&gt;0</formula>
    </cfRule>
  </conditionalFormatting>
  <conditionalFormatting sqref="Z1152">
    <cfRule type="notContainsBlanks" dxfId="6" priority="13065">
      <formula>LEN(TRIM(Z1152))&gt;0</formula>
    </cfRule>
  </conditionalFormatting>
  <conditionalFormatting sqref="AB1152">
    <cfRule type="cellIs" dxfId="7" priority="13060" operator="notEqual">
      <formula>0</formula>
    </cfRule>
  </conditionalFormatting>
  <conditionalFormatting sqref="Q1155">
    <cfRule type="notContainsBlanks" dxfId="1" priority="13049">
      <formula>LEN(TRIM(Q1155))&gt;0</formula>
    </cfRule>
  </conditionalFormatting>
  <conditionalFormatting sqref="R1155">
    <cfRule type="notContainsBlanks" dxfId="2" priority="13046">
      <formula>LEN(TRIM(R1155))&gt;0</formula>
    </cfRule>
  </conditionalFormatting>
  <conditionalFormatting sqref="S1155">
    <cfRule type="notContainsBlanks" dxfId="3" priority="13031">
      <formula>LEN(TRIM(S1155))&gt;0</formula>
    </cfRule>
  </conditionalFormatting>
  <conditionalFormatting sqref="U1155">
    <cfRule type="notContainsBlanks" dxfId="4" priority="13028">
      <formula>LEN(TRIM(U1155))&gt;0</formula>
    </cfRule>
  </conditionalFormatting>
  <conditionalFormatting sqref="W1155">
    <cfRule type="notContainsBlanks" dxfId="0" priority="13040">
      <formula>LEN(TRIM(W1155))&gt;0</formula>
    </cfRule>
  </conditionalFormatting>
  <conditionalFormatting sqref="Y1155">
    <cfRule type="notContainsBlanks" dxfId="5" priority="13037">
      <formula>LEN(TRIM(Y1155))&gt;0</formula>
    </cfRule>
  </conditionalFormatting>
  <conditionalFormatting sqref="Z1155">
    <cfRule type="notContainsBlanks" dxfId="6" priority="13034">
      <formula>LEN(TRIM(Z1155))&gt;0</formula>
    </cfRule>
  </conditionalFormatting>
  <conditionalFormatting sqref="Q1156">
    <cfRule type="notContainsBlanks" dxfId="1" priority="13048">
      <formula>LEN(TRIM(Q1156))&gt;0</formula>
    </cfRule>
  </conditionalFormatting>
  <conditionalFormatting sqref="R1156">
    <cfRule type="notContainsBlanks" dxfId="2" priority="13045">
      <formula>LEN(TRIM(R1156))&gt;0</formula>
    </cfRule>
  </conditionalFormatting>
  <conditionalFormatting sqref="S1156">
    <cfRule type="notContainsBlanks" dxfId="3" priority="13030">
      <formula>LEN(TRIM(S1156))&gt;0</formula>
    </cfRule>
  </conditionalFormatting>
  <conditionalFormatting sqref="U1156">
    <cfRule type="notContainsBlanks" dxfId="4" priority="13027">
      <formula>LEN(TRIM(U1156))&gt;0</formula>
    </cfRule>
  </conditionalFormatting>
  <conditionalFormatting sqref="W1156">
    <cfRule type="notContainsBlanks" dxfId="0" priority="13039">
      <formula>LEN(TRIM(W1156))&gt;0</formula>
    </cfRule>
  </conditionalFormatting>
  <conditionalFormatting sqref="Y1156">
    <cfRule type="notContainsBlanks" dxfId="5" priority="13036">
      <formula>LEN(TRIM(Y1156))&gt;0</formula>
    </cfRule>
  </conditionalFormatting>
  <conditionalFormatting sqref="Z1156">
    <cfRule type="notContainsBlanks" dxfId="6" priority="13033">
      <formula>LEN(TRIM(Z1156))&gt;0</formula>
    </cfRule>
  </conditionalFormatting>
  <conditionalFormatting sqref="Q1157">
    <cfRule type="notContainsBlanks" dxfId="1" priority="13047">
      <formula>LEN(TRIM(Q1157))&gt;0</formula>
    </cfRule>
  </conditionalFormatting>
  <conditionalFormatting sqref="R1157">
    <cfRule type="notContainsBlanks" dxfId="2" priority="13044">
      <formula>LEN(TRIM(R1157))&gt;0</formula>
    </cfRule>
  </conditionalFormatting>
  <conditionalFormatting sqref="S1157">
    <cfRule type="notContainsBlanks" dxfId="3" priority="13029">
      <formula>LEN(TRIM(S1157))&gt;0</formula>
    </cfRule>
  </conditionalFormatting>
  <conditionalFormatting sqref="U1157">
    <cfRule type="notContainsBlanks" dxfId="4" priority="13026">
      <formula>LEN(TRIM(U1157))&gt;0</formula>
    </cfRule>
  </conditionalFormatting>
  <conditionalFormatting sqref="W1157">
    <cfRule type="notContainsBlanks" dxfId="0" priority="13038">
      <formula>LEN(TRIM(W1157))&gt;0</formula>
    </cfRule>
  </conditionalFormatting>
  <conditionalFormatting sqref="Y1157">
    <cfRule type="notContainsBlanks" dxfId="5" priority="13035">
      <formula>LEN(TRIM(Y1157))&gt;0</formula>
    </cfRule>
  </conditionalFormatting>
  <conditionalFormatting sqref="Z1157">
    <cfRule type="notContainsBlanks" dxfId="6" priority="13032">
      <formula>LEN(TRIM(Z1157))&gt;0</formula>
    </cfRule>
  </conditionalFormatting>
  <conditionalFormatting sqref="Q1158">
    <cfRule type="notContainsBlanks" dxfId="1" priority="13211">
      <formula>LEN(TRIM(Q1158))&gt;0</formula>
    </cfRule>
  </conditionalFormatting>
  <conditionalFormatting sqref="W1158">
    <cfRule type="notContainsBlanks" dxfId="0" priority="13214">
      <formula>LEN(TRIM(W1158))&gt;0</formula>
    </cfRule>
  </conditionalFormatting>
  <conditionalFormatting sqref="Y1158">
    <cfRule type="notContainsBlanks" dxfId="5" priority="13213">
      <formula>LEN(TRIM(Y1158))&gt;0</formula>
    </cfRule>
  </conditionalFormatting>
  <conditionalFormatting sqref="Z1158">
    <cfRule type="notContainsBlanks" dxfId="6" priority="13212">
      <formula>LEN(TRIM(Z1158))&gt;0</formula>
    </cfRule>
  </conditionalFormatting>
  <conditionalFormatting sqref="AA1158">
    <cfRule type="cellIs" dxfId="8" priority="13209" operator="equal">
      <formula>2</formula>
    </cfRule>
    <cfRule type="cellIs" dxfId="8" priority="13208" operator="equal">
      <formula>4</formula>
    </cfRule>
  </conditionalFormatting>
  <conditionalFormatting sqref="W1160">
    <cfRule type="notContainsBlanks" dxfId="0" priority="19890">
      <formula>LEN(TRIM(W1160))&gt;0</formula>
    </cfRule>
  </conditionalFormatting>
  <conditionalFormatting sqref="Q1163">
    <cfRule type="notContainsBlanks" dxfId="1" priority="19873">
      <formula>LEN(TRIM(Q1163))&gt;0</formula>
    </cfRule>
  </conditionalFormatting>
  <conditionalFormatting sqref="R1163">
    <cfRule type="notContainsBlanks" dxfId="2" priority="19870">
      <formula>LEN(TRIM(R1163))&gt;0</formula>
    </cfRule>
  </conditionalFormatting>
  <conditionalFormatting sqref="S1163">
    <cfRule type="notContainsBlanks" dxfId="3" priority="19853">
      <formula>LEN(TRIM(S1163))&gt;0</formula>
    </cfRule>
  </conditionalFormatting>
  <conditionalFormatting sqref="U1163">
    <cfRule type="notContainsBlanks" dxfId="4" priority="19850">
      <formula>LEN(TRIM(U1163))&gt;0</formula>
    </cfRule>
  </conditionalFormatting>
  <conditionalFormatting sqref="W1163">
    <cfRule type="notContainsBlanks" dxfId="0" priority="19864">
      <formula>LEN(TRIM(W1163))&gt;0</formula>
    </cfRule>
  </conditionalFormatting>
  <conditionalFormatting sqref="Y1163">
    <cfRule type="notContainsBlanks" dxfId="5" priority="19861">
      <formula>LEN(TRIM(Y1163))&gt;0</formula>
    </cfRule>
  </conditionalFormatting>
  <conditionalFormatting sqref="Z1163">
    <cfRule type="notContainsBlanks" dxfId="6" priority="19858">
      <formula>LEN(TRIM(Z1163))&gt;0</formula>
    </cfRule>
  </conditionalFormatting>
  <conditionalFormatting sqref="AB1163">
    <cfRule type="cellIs" dxfId="7" priority="19855" operator="notEqual">
      <formula>0</formula>
    </cfRule>
  </conditionalFormatting>
  <conditionalFormatting sqref="Q1164">
    <cfRule type="notContainsBlanks" dxfId="1" priority="19872">
      <formula>LEN(TRIM(Q1164))&gt;0</formula>
    </cfRule>
  </conditionalFormatting>
  <conditionalFormatting sqref="R1164">
    <cfRule type="notContainsBlanks" dxfId="2" priority="19869">
      <formula>LEN(TRIM(R1164))&gt;0</formula>
    </cfRule>
  </conditionalFormatting>
  <conditionalFormatting sqref="S1164">
    <cfRule type="notContainsBlanks" dxfId="3" priority="19852">
      <formula>LEN(TRIM(S1164))&gt;0</formula>
    </cfRule>
  </conditionalFormatting>
  <conditionalFormatting sqref="U1164">
    <cfRule type="notContainsBlanks" dxfId="4" priority="19849">
      <formula>LEN(TRIM(U1164))&gt;0</formula>
    </cfRule>
  </conditionalFormatting>
  <conditionalFormatting sqref="W1164">
    <cfRule type="notContainsBlanks" dxfId="0" priority="19863">
      <formula>LEN(TRIM(W1164))&gt;0</formula>
    </cfRule>
  </conditionalFormatting>
  <conditionalFormatting sqref="Y1164">
    <cfRule type="notContainsBlanks" dxfId="5" priority="19860">
      <formula>LEN(TRIM(Y1164))&gt;0</formula>
    </cfRule>
  </conditionalFormatting>
  <conditionalFormatting sqref="Z1164">
    <cfRule type="notContainsBlanks" dxfId="6" priority="19857">
      <formula>LEN(TRIM(Z1164))&gt;0</formula>
    </cfRule>
  </conditionalFormatting>
  <conditionalFormatting sqref="Q1165">
    <cfRule type="notContainsBlanks" dxfId="1" priority="19871">
      <formula>LEN(TRIM(Q1165))&gt;0</formula>
    </cfRule>
  </conditionalFormatting>
  <conditionalFormatting sqref="R1165">
    <cfRule type="notContainsBlanks" dxfId="2" priority="19868">
      <formula>LEN(TRIM(R1165))&gt;0</formula>
    </cfRule>
  </conditionalFormatting>
  <conditionalFormatting sqref="S1165">
    <cfRule type="notContainsBlanks" dxfId="3" priority="19851">
      <formula>LEN(TRIM(S1165))&gt;0</formula>
    </cfRule>
  </conditionalFormatting>
  <conditionalFormatting sqref="U1165">
    <cfRule type="notContainsBlanks" dxfId="4" priority="19848">
      <formula>LEN(TRIM(U1165))&gt;0</formula>
    </cfRule>
  </conditionalFormatting>
  <conditionalFormatting sqref="W1165">
    <cfRule type="notContainsBlanks" dxfId="0" priority="19862">
      <formula>LEN(TRIM(W1165))&gt;0</formula>
    </cfRule>
  </conditionalFormatting>
  <conditionalFormatting sqref="Y1165">
    <cfRule type="notContainsBlanks" dxfId="5" priority="19859">
      <formula>LEN(TRIM(Y1165))&gt;0</formula>
    </cfRule>
  </conditionalFormatting>
  <conditionalFormatting sqref="Z1165">
    <cfRule type="notContainsBlanks" dxfId="6" priority="19856">
      <formula>LEN(TRIM(Z1165))&gt;0</formula>
    </cfRule>
  </conditionalFormatting>
  <conditionalFormatting sqref="AB1165">
    <cfRule type="cellIs" dxfId="7" priority="19854" operator="notEqual">
      <formula>0</formula>
    </cfRule>
  </conditionalFormatting>
  <conditionalFormatting sqref="Q1167">
    <cfRule type="notContainsBlanks" dxfId="1" priority="13228">
      <formula>LEN(TRIM(Q1167))&gt;0</formula>
    </cfRule>
  </conditionalFormatting>
  <conditionalFormatting sqref="R1167">
    <cfRule type="notContainsBlanks" dxfId="2" priority="19843">
      <formula>LEN(TRIM(R1167))&gt;0</formula>
    </cfRule>
  </conditionalFormatting>
  <conditionalFormatting sqref="S1167">
    <cfRule type="notContainsBlanks" dxfId="3" priority="19813">
      <formula>LEN(TRIM(S1167))&gt;0</formula>
    </cfRule>
  </conditionalFormatting>
  <conditionalFormatting sqref="U1167">
    <cfRule type="notContainsBlanks" dxfId="4" priority="19808">
      <formula>LEN(TRIM(U1167))&gt;0</formula>
    </cfRule>
  </conditionalFormatting>
  <conditionalFormatting sqref="W1167">
    <cfRule type="notContainsBlanks" dxfId="0" priority="19833">
      <formula>LEN(TRIM(W1167))&gt;0</formula>
    </cfRule>
  </conditionalFormatting>
  <conditionalFormatting sqref="Y1167">
    <cfRule type="notContainsBlanks" dxfId="5" priority="19828">
      <formula>LEN(TRIM(Y1167))&gt;0</formula>
    </cfRule>
  </conditionalFormatting>
  <conditionalFormatting sqref="Z1167">
    <cfRule type="notContainsBlanks" dxfId="6" priority="19823">
      <formula>LEN(TRIM(Z1167))&gt;0</formula>
    </cfRule>
  </conditionalFormatting>
  <conditionalFormatting sqref="AB1167">
    <cfRule type="cellIs" dxfId="7" priority="19818" operator="notEqual">
      <formula>0</formula>
    </cfRule>
  </conditionalFormatting>
  <conditionalFormatting sqref="Q1168">
    <cfRule type="notContainsBlanks" dxfId="1" priority="19847">
      <formula>LEN(TRIM(Q1168))&gt;0</formula>
    </cfRule>
  </conditionalFormatting>
  <conditionalFormatting sqref="R1168">
    <cfRule type="notContainsBlanks" dxfId="2" priority="19842">
      <formula>LEN(TRIM(R1168))&gt;0</formula>
    </cfRule>
  </conditionalFormatting>
  <conditionalFormatting sqref="S1168">
    <cfRule type="notContainsBlanks" dxfId="3" priority="19812">
      <formula>LEN(TRIM(S1168))&gt;0</formula>
    </cfRule>
  </conditionalFormatting>
  <conditionalFormatting sqref="U1168">
    <cfRule type="notContainsBlanks" dxfId="4" priority="19807">
      <formula>LEN(TRIM(U1168))&gt;0</formula>
    </cfRule>
  </conditionalFormatting>
  <conditionalFormatting sqref="W1168">
    <cfRule type="notContainsBlanks" dxfId="0" priority="19832">
      <formula>LEN(TRIM(W1168))&gt;0</formula>
    </cfRule>
  </conditionalFormatting>
  <conditionalFormatting sqref="Y1168">
    <cfRule type="notContainsBlanks" dxfId="5" priority="19827">
      <formula>LEN(TRIM(Y1168))&gt;0</formula>
    </cfRule>
  </conditionalFormatting>
  <conditionalFormatting sqref="Z1168">
    <cfRule type="notContainsBlanks" dxfId="6" priority="19822">
      <formula>LEN(TRIM(Z1168))&gt;0</formula>
    </cfRule>
  </conditionalFormatting>
  <conditionalFormatting sqref="AB1168">
    <cfRule type="cellIs" dxfId="7" priority="19817" operator="notEqual">
      <formula>0</formula>
    </cfRule>
  </conditionalFormatting>
  <conditionalFormatting sqref="Q1169">
    <cfRule type="notContainsBlanks" dxfId="1" priority="19846">
      <formula>LEN(TRIM(Q1169))&gt;0</formula>
    </cfRule>
  </conditionalFormatting>
  <conditionalFormatting sqref="R1169">
    <cfRule type="notContainsBlanks" dxfId="2" priority="19841">
      <formula>LEN(TRIM(R1169))&gt;0</formula>
    </cfRule>
  </conditionalFormatting>
  <conditionalFormatting sqref="S1169">
    <cfRule type="notContainsBlanks" dxfId="3" priority="19811">
      <formula>LEN(TRIM(S1169))&gt;0</formula>
    </cfRule>
  </conditionalFormatting>
  <conditionalFormatting sqref="U1169">
    <cfRule type="notContainsBlanks" dxfId="4" priority="19806">
      <formula>LEN(TRIM(U1169))&gt;0</formula>
    </cfRule>
  </conditionalFormatting>
  <conditionalFormatting sqref="W1169">
    <cfRule type="notContainsBlanks" dxfId="0" priority="19831">
      <formula>LEN(TRIM(W1169))&gt;0</formula>
    </cfRule>
  </conditionalFormatting>
  <conditionalFormatting sqref="Y1169">
    <cfRule type="notContainsBlanks" dxfId="5" priority="19826">
      <formula>LEN(TRIM(Y1169))&gt;0</formula>
    </cfRule>
  </conditionalFormatting>
  <conditionalFormatting sqref="Z1169">
    <cfRule type="notContainsBlanks" dxfId="6" priority="19821">
      <formula>LEN(TRIM(Z1169))&gt;0</formula>
    </cfRule>
  </conditionalFormatting>
  <conditionalFormatting sqref="AB1169">
    <cfRule type="cellIs" dxfId="7" priority="19816" operator="notEqual">
      <formula>0</formula>
    </cfRule>
  </conditionalFormatting>
  <conditionalFormatting sqref="Q1170">
    <cfRule type="notContainsBlanks" dxfId="1" priority="19845">
      <formula>LEN(TRIM(Q1170))&gt;0</formula>
    </cfRule>
  </conditionalFormatting>
  <conditionalFormatting sqref="R1170">
    <cfRule type="notContainsBlanks" dxfId="2" priority="19840">
      <formula>LEN(TRIM(R1170))&gt;0</formula>
    </cfRule>
  </conditionalFormatting>
  <conditionalFormatting sqref="S1170">
    <cfRule type="notContainsBlanks" dxfId="3" priority="19810">
      <formula>LEN(TRIM(S1170))&gt;0</formula>
    </cfRule>
  </conditionalFormatting>
  <conditionalFormatting sqref="U1170">
    <cfRule type="notContainsBlanks" dxfId="4" priority="19805">
      <formula>LEN(TRIM(U1170))&gt;0</formula>
    </cfRule>
  </conditionalFormatting>
  <conditionalFormatting sqref="W1170">
    <cfRule type="notContainsBlanks" dxfId="0" priority="19830">
      <formula>LEN(TRIM(W1170))&gt;0</formula>
    </cfRule>
  </conditionalFormatting>
  <conditionalFormatting sqref="Y1170">
    <cfRule type="notContainsBlanks" dxfId="5" priority="19825">
      <formula>LEN(TRIM(Y1170))&gt;0</formula>
    </cfRule>
  </conditionalFormatting>
  <conditionalFormatting sqref="Z1170">
    <cfRule type="notContainsBlanks" dxfId="6" priority="19820">
      <formula>LEN(TRIM(Z1170))&gt;0</formula>
    </cfRule>
  </conditionalFormatting>
  <conditionalFormatting sqref="AB1170">
    <cfRule type="cellIs" dxfId="7" priority="19815" operator="notEqual">
      <formula>0</formula>
    </cfRule>
  </conditionalFormatting>
  <conditionalFormatting sqref="Q1171">
    <cfRule type="notContainsBlanks" dxfId="1" priority="19844">
      <formula>LEN(TRIM(Q1171))&gt;0</formula>
    </cfRule>
  </conditionalFormatting>
  <conditionalFormatting sqref="R1171">
    <cfRule type="notContainsBlanks" dxfId="2" priority="19839">
      <formula>LEN(TRIM(R1171))&gt;0</formula>
    </cfRule>
  </conditionalFormatting>
  <conditionalFormatting sqref="S1171">
    <cfRule type="notContainsBlanks" dxfId="3" priority="19809">
      <formula>LEN(TRIM(S1171))&gt;0</formula>
    </cfRule>
  </conditionalFormatting>
  <conditionalFormatting sqref="U1171">
    <cfRule type="notContainsBlanks" dxfId="4" priority="19804">
      <formula>LEN(TRIM(U1171))&gt;0</formula>
    </cfRule>
  </conditionalFormatting>
  <conditionalFormatting sqref="W1171">
    <cfRule type="notContainsBlanks" dxfId="0" priority="19829">
      <formula>LEN(TRIM(W1171))&gt;0</formula>
    </cfRule>
  </conditionalFormatting>
  <conditionalFormatting sqref="Y1171">
    <cfRule type="notContainsBlanks" dxfId="5" priority="19824">
      <formula>LEN(TRIM(Y1171))&gt;0</formula>
    </cfRule>
  </conditionalFormatting>
  <conditionalFormatting sqref="Z1171">
    <cfRule type="notContainsBlanks" dxfId="6" priority="19819">
      <formula>LEN(TRIM(Z1171))&gt;0</formula>
    </cfRule>
  </conditionalFormatting>
  <conditionalFormatting sqref="AB1171">
    <cfRule type="cellIs" dxfId="7" priority="19814" operator="notEqual">
      <formula>0</formula>
    </cfRule>
  </conditionalFormatting>
  <conditionalFormatting sqref="Q1174">
    <cfRule type="notContainsBlanks" dxfId="1" priority="19803">
      <formula>LEN(TRIM(Q1174))&gt;0</formula>
    </cfRule>
  </conditionalFormatting>
  <conditionalFormatting sqref="R1174">
    <cfRule type="notContainsBlanks" dxfId="2" priority="19802">
      <formula>LEN(TRIM(R1174))&gt;0</formula>
    </cfRule>
  </conditionalFormatting>
  <conditionalFormatting sqref="S1174">
    <cfRule type="notContainsBlanks" dxfId="3" priority="19796">
      <formula>LEN(TRIM(S1174))&gt;0</formula>
    </cfRule>
  </conditionalFormatting>
  <conditionalFormatting sqref="U1174">
    <cfRule type="notContainsBlanks" dxfId="4" priority="19795">
      <formula>LEN(TRIM(U1174))&gt;0</formula>
    </cfRule>
  </conditionalFormatting>
  <conditionalFormatting sqref="W1174">
    <cfRule type="notContainsBlanks" dxfId="0" priority="19800">
      <formula>LEN(TRIM(W1174))&gt;0</formula>
    </cfRule>
  </conditionalFormatting>
  <conditionalFormatting sqref="Y1174">
    <cfRule type="notContainsBlanks" dxfId="5" priority="19799">
      <formula>LEN(TRIM(Y1174))&gt;0</formula>
    </cfRule>
  </conditionalFormatting>
  <conditionalFormatting sqref="Z1174">
    <cfRule type="notContainsBlanks" dxfId="6" priority="19798">
      <formula>LEN(TRIM(Z1174))&gt;0</formula>
    </cfRule>
  </conditionalFormatting>
  <conditionalFormatting sqref="AB1174">
    <cfRule type="cellIs" dxfId="7" priority="19797" operator="notEqual">
      <formula>0</formula>
    </cfRule>
  </conditionalFormatting>
  <conditionalFormatting sqref="Q1176">
    <cfRule type="notContainsBlanks" dxfId="1" priority="19794">
      <formula>LEN(TRIM(Q1176))&gt;0</formula>
    </cfRule>
  </conditionalFormatting>
  <conditionalFormatting sqref="R1176">
    <cfRule type="notContainsBlanks" dxfId="2" priority="19790">
      <formula>LEN(TRIM(R1176))&gt;0</formula>
    </cfRule>
  </conditionalFormatting>
  <conditionalFormatting sqref="S1176">
    <cfRule type="notContainsBlanks" dxfId="3" priority="19769">
      <formula>LEN(TRIM(S1176))&gt;0</formula>
    </cfRule>
  </conditionalFormatting>
  <conditionalFormatting sqref="U1176">
    <cfRule type="notContainsBlanks" dxfId="4" priority="19765">
      <formula>LEN(TRIM(U1176))&gt;0</formula>
    </cfRule>
  </conditionalFormatting>
  <conditionalFormatting sqref="W1176">
    <cfRule type="notContainsBlanks" dxfId="0" priority="19782">
      <formula>LEN(TRIM(W1176))&gt;0</formula>
    </cfRule>
  </conditionalFormatting>
  <conditionalFormatting sqref="Y1176">
    <cfRule type="notContainsBlanks" dxfId="5" priority="19778">
      <formula>LEN(TRIM(Y1176))&gt;0</formula>
    </cfRule>
  </conditionalFormatting>
  <conditionalFormatting sqref="Z1176">
    <cfRule type="notContainsBlanks" dxfId="6" priority="19774">
      <formula>LEN(TRIM(Z1176))&gt;0</formula>
    </cfRule>
  </conditionalFormatting>
  <conditionalFormatting sqref="Q1177">
    <cfRule type="notContainsBlanks" dxfId="1" priority="19793">
      <formula>LEN(TRIM(Q1177))&gt;0</formula>
    </cfRule>
  </conditionalFormatting>
  <conditionalFormatting sqref="R1177">
    <cfRule type="notContainsBlanks" dxfId="2" priority="19789">
      <formula>LEN(TRIM(R1177))&gt;0</formula>
    </cfRule>
  </conditionalFormatting>
  <conditionalFormatting sqref="S1177">
    <cfRule type="notContainsBlanks" dxfId="3" priority="19768">
      <formula>LEN(TRIM(S1177))&gt;0</formula>
    </cfRule>
  </conditionalFormatting>
  <conditionalFormatting sqref="U1177">
    <cfRule type="notContainsBlanks" dxfId="4" priority="19764">
      <formula>LEN(TRIM(U1177))&gt;0</formula>
    </cfRule>
  </conditionalFormatting>
  <conditionalFormatting sqref="W1177">
    <cfRule type="notContainsBlanks" dxfId="0" priority="19781">
      <formula>LEN(TRIM(W1177))&gt;0</formula>
    </cfRule>
  </conditionalFormatting>
  <conditionalFormatting sqref="Y1177">
    <cfRule type="notContainsBlanks" dxfId="5" priority="19777">
      <formula>LEN(TRIM(Y1177))&gt;0</formula>
    </cfRule>
  </conditionalFormatting>
  <conditionalFormatting sqref="Z1177">
    <cfRule type="notContainsBlanks" dxfId="6" priority="19773">
      <formula>LEN(TRIM(Z1177))&gt;0</formula>
    </cfRule>
  </conditionalFormatting>
  <conditionalFormatting sqref="Q1178">
    <cfRule type="notContainsBlanks" dxfId="1" priority="19792">
      <formula>LEN(TRIM(Q1178))&gt;0</formula>
    </cfRule>
  </conditionalFormatting>
  <conditionalFormatting sqref="R1178">
    <cfRule type="notContainsBlanks" dxfId="2" priority="19788">
      <formula>LEN(TRIM(R1178))&gt;0</formula>
    </cfRule>
  </conditionalFormatting>
  <conditionalFormatting sqref="S1178">
    <cfRule type="notContainsBlanks" dxfId="3" priority="19767">
      <formula>LEN(TRIM(S1178))&gt;0</formula>
    </cfRule>
  </conditionalFormatting>
  <conditionalFormatting sqref="U1178">
    <cfRule type="notContainsBlanks" dxfId="4" priority="19763">
      <formula>LEN(TRIM(U1178))&gt;0</formula>
    </cfRule>
  </conditionalFormatting>
  <conditionalFormatting sqref="W1178">
    <cfRule type="notContainsBlanks" dxfId="0" priority="19780">
      <formula>LEN(TRIM(W1178))&gt;0</formula>
    </cfRule>
  </conditionalFormatting>
  <conditionalFormatting sqref="Y1178">
    <cfRule type="notContainsBlanks" dxfId="5" priority="19776">
      <formula>LEN(TRIM(Y1178))&gt;0</formula>
    </cfRule>
  </conditionalFormatting>
  <conditionalFormatting sqref="Z1178">
    <cfRule type="notContainsBlanks" dxfId="6" priority="19772">
      <formula>LEN(TRIM(Z1178))&gt;0</formula>
    </cfRule>
  </conditionalFormatting>
  <conditionalFormatting sqref="Q1179">
    <cfRule type="notContainsBlanks" dxfId="1" priority="19791">
      <formula>LEN(TRIM(Q1179))&gt;0</formula>
    </cfRule>
  </conditionalFormatting>
  <conditionalFormatting sqref="R1179">
    <cfRule type="notContainsBlanks" dxfId="2" priority="19787">
      <formula>LEN(TRIM(R1179))&gt;0</formula>
    </cfRule>
  </conditionalFormatting>
  <conditionalFormatting sqref="S1179">
    <cfRule type="notContainsBlanks" dxfId="3" priority="19766">
      <formula>LEN(TRIM(S1179))&gt;0</formula>
    </cfRule>
  </conditionalFormatting>
  <conditionalFormatting sqref="U1179">
    <cfRule type="notContainsBlanks" dxfId="4" priority="19762">
      <formula>LEN(TRIM(U1179))&gt;0</formula>
    </cfRule>
  </conditionalFormatting>
  <conditionalFormatting sqref="W1179">
    <cfRule type="notContainsBlanks" dxfId="0" priority="19779">
      <formula>LEN(TRIM(W1179))&gt;0</formula>
    </cfRule>
  </conditionalFormatting>
  <conditionalFormatting sqref="Y1179">
    <cfRule type="notContainsBlanks" dxfId="5" priority="19775">
      <formula>LEN(TRIM(Y1179))&gt;0</formula>
    </cfRule>
  </conditionalFormatting>
  <conditionalFormatting sqref="Z1179">
    <cfRule type="notContainsBlanks" dxfId="6" priority="19771">
      <formula>LEN(TRIM(Z1179))&gt;0</formula>
    </cfRule>
  </conditionalFormatting>
  <conditionalFormatting sqref="AB1179">
    <cfRule type="cellIs" dxfId="7" priority="19770" operator="notEqual">
      <formula>0</formula>
    </cfRule>
  </conditionalFormatting>
  <conditionalFormatting sqref="Q1181">
    <cfRule type="notContainsBlanks" dxfId="1" priority="19761">
      <formula>LEN(TRIM(Q1181))&gt;0</formula>
    </cfRule>
  </conditionalFormatting>
  <conditionalFormatting sqref="R1181">
    <cfRule type="notContainsBlanks" dxfId="2" priority="19756">
      <formula>LEN(TRIM(R1181))&gt;0</formula>
    </cfRule>
  </conditionalFormatting>
  <conditionalFormatting sqref="S1181">
    <cfRule type="notContainsBlanks" dxfId="3" priority="19726">
      <formula>LEN(TRIM(S1181))&gt;0</formula>
    </cfRule>
  </conditionalFormatting>
  <conditionalFormatting sqref="U1181">
    <cfRule type="notContainsBlanks" dxfId="4" priority="19721">
      <formula>LEN(TRIM(U1181))&gt;0</formula>
    </cfRule>
  </conditionalFormatting>
  <conditionalFormatting sqref="W1181">
    <cfRule type="notContainsBlanks" dxfId="0" priority="19746">
      <formula>LEN(TRIM(W1181))&gt;0</formula>
    </cfRule>
  </conditionalFormatting>
  <conditionalFormatting sqref="Y1181">
    <cfRule type="notContainsBlanks" dxfId="5" priority="19741">
      <formula>LEN(TRIM(Y1181))&gt;0</formula>
    </cfRule>
  </conditionalFormatting>
  <conditionalFormatting sqref="Z1181">
    <cfRule type="notContainsBlanks" dxfId="6" priority="19736">
      <formula>LEN(TRIM(Z1181))&gt;0</formula>
    </cfRule>
  </conditionalFormatting>
  <conditionalFormatting sqref="AB1181">
    <cfRule type="cellIs" dxfId="7" priority="19731" operator="notEqual">
      <formula>0</formula>
    </cfRule>
  </conditionalFormatting>
  <conditionalFormatting sqref="Q1182">
    <cfRule type="notContainsBlanks" dxfId="1" priority="19760">
      <formula>LEN(TRIM(Q1182))&gt;0</formula>
    </cfRule>
  </conditionalFormatting>
  <conditionalFormatting sqref="R1182">
    <cfRule type="notContainsBlanks" dxfId="2" priority="19755">
      <formula>LEN(TRIM(R1182))&gt;0</formula>
    </cfRule>
  </conditionalFormatting>
  <conditionalFormatting sqref="S1182">
    <cfRule type="notContainsBlanks" dxfId="3" priority="19725">
      <formula>LEN(TRIM(S1182))&gt;0</formula>
    </cfRule>
  </conditionalFormatting>
  <conditionalFormatting sqref="U1182">
    <cfRule type="notContainsBlanks" dxfId="4" priority="19720">
      <formula>LEN(TRIM(U1182))&gt;0</formula>
    </cfRule>
  </conditionalFormatting>
  <conditionalFormatting sqref="W1182">
    <cfRule type="notContainsBlanks" dxfId="0" priority="19745">
      <formula>LEN(TRIM(W1182))&gt;0</formula>
    </cfRule>
  </conditionalFormatting>
  <conditionalFormatting sqref="Y1182">
    <cfRule type="notContainsBlanks" dxfId="5" priority="19740">
      <formula>LEN(TRIM(Y1182))&gt;0</formula>
    </cfRule>
  </conditionalFormatting>
  <conditionalFormatting sqref="Z1182">
    <cfRule type="notContainsBlanks" dxfId="6" priority="19735">
      <formula>LEN(TRIM(Z1182))&gt;0</formula>
    </cfRule>
  </conditionalFormatting>
  <conditionalFormatting sqref="AB1182">
    <cfRule type="cellIs" dxfId="7" priority="19730" operator="notEqual">
      <formula>0</formula>
    </cfRule>
  </conditionalFormatting>
  <conditionalFormatting sqref="Q1183">
    <cfRule type="notContainsBlanks" dxfId="1" priority="19759">
      <formula>LEN(TRIM(Q1183))&gt;0</formula>
    </cfRule>
  </conditionalFormatting>
  <conditionalFormatting sqref="R1183">
    <cfRule type="notContainsBlanks" dxfId="2" priority="19754">
      <formula>LEN(TRIM(R1183))&gt;0</formula>
    </cfRule>
  </conditionalFormatting>
  <conditionalFormatting sqref="S1183">
    <cfRule type="notContainsBlanks" dxfId="3" priority="19724">
      <formula>LEN(TRIM(S1183))&gt;0</formula>
    </cfRule>
  </conditionalFormatting>
  <conditionalFormatting sqref="U1183">
    <cfRule type="notContainsBlanks" dxfId="4" priority="19719">
      <formula>LEN(TRIM(U1183))&gt;0</formula>
    </cfRule>
  </conditionalFormatting>
  <conditionalFormatting sqref="W1183">
    <cfRule type="notContainsBlanks" dxfId="0" priority="19744">
      <formula>LEN(TRIM(W1183))&gt;0</formula>
    </cfRule>
  </conditionalFormatting>
  <conditionalFormatting sqref="Y1183">
    <cfRule type="notContainsBlanks" dxfId="5" priority="19739">
      <formula>LEN(TRIM(Y1183))&gt;0</formula>
    </cfRule>
  </conditionalFormatting>
  <conditionalFormatting sqref="Z1183">
    <cfRule type="notContainsBlanks" dxfId="6" priority="19734">
      <formula>LEN(TRIM(Z1183))&gt;0</formula>
    </cfRule>
  </conditionalFormatting>
  <conditionalFormatting sqref="AB1183">
    <cfRule type="cellIs" dxfId="7" priority="19729" operator="notEqual">
      <formula>0</formula>
    </cfRule>
  </conditionalFormatting>
  <conditionalFormatting sqref="Q1184">
    <cfRule type="notContainsBlanks" dxfId="1" priority="19758">
      <formula>LEN(TRIM(Q1184))&gt;0</formula>
    </cfRule>
  </conditionalFormatting>
  <conditionalFormatting sqref="R1184">
    <cfRule type="notContainsBlanks" dxfId="2" priority="19753">
      <formula>LEN(TRIM(R1184))&gt;0</formula>
    </cfRule>
  </conditionalFormatting>
  <conditionalFormatting sqref="S1184">
    <cfRule type="notContainsBlanks" dxfId="3" priority="19723">
      <formula>LEN(TRIM(S1184))&gt;0</formula>
    </cfRule>
  </conditionalFormatting>
  <conditionalFormatting sqref="U1184">
    <cfRule type="notContainsBlanks" dxfId="4" priority="19718">
      <formula>LEN(TRIM(U1184))&gt;0</formula>
    </cfRule>
  </conditionalFormatting>
  <conditionalFormatting sqref="W1184">
    <cfRule type="notContainsBlanks" dxfId="0" priority="19743">
      <formula>LEN(TRIM(W1184))&gt;0</formula>
    </cfRule>
  </conditionalFormatting>
  <conditionalFormatting sqref="Y1184">
    <cfRule type="notContainsBlanks" dxfId="5" priority="19738">
      <formula>LEN(TRIM(Y1184))&gt;0</formula>
    </cfRule>
  </conditionalFormatting>
  <conditionalFormatting sqref="Z1184">
    <cfRule type="notContainsBlanks" dxfId="6" priority="19733">
      <formula>LEN(TRIM(Z1184))&gt;0</formula>
    </cfRule>
  </conditionalFormatting>
  <conditionalFormatting sqref="AB1184">
    <cfRule type="cellIs" dxfId="7" priority="19728" operator="notEqual">
      <formula>0</formula>
    </cfRule>
  </conditionalFormatting>
  <conditionalFormatting sqref="Q1185">
    <cfRule type="notContainsBlanks" dxfId="1" priority="19757">
      <formula>LEN(TRIM(Q1185))&gt;0</formula>
    </cfRule>
  </conditionalFormatting>
  <conditionalFormatting sqref="R1185">
    <cfRule type="notContainsBlanks" dxfId="2" priority="19752">
      <formula>LEN(TRIM(R1185))&gt;0</formula>
    </cfRule>
  </conditionalFormatting>
  <conditionalFormatting sqref="S1185">
    <cfRule type="notContainsBlanks" dxfId="3" priority="19722">
      <formula>LEN(TRIM(S1185))&gt;0</formula>
    </cfRule>
  </conditionalFormatting>
  <conditionalFormatting sqref="U1185">
    <cfRule type="notContainsBlanks" dxfId="4" priority="19717">
      <formula>LEN(TRIM(U1185))&gt;0</formula>
    </cfRule>
  </conditionalFormatting>
  <conditionalFormatting sqref="W1185">
    <cfRule type="notContainsBlanks" dxfId="0" priority="19742">
      <formula>LEN(TRIM(W1185))&gt;0</formula>
    </cfRule>
  </conditionalFormatting>
  <conditionalFormatting sqref="Y1185">
    <cfRule type="notContainsBlanks" dxfId="5" priority="19737">
      <formula>LEN(TRIM(Y1185))&gt;0</formula>
    </cfRule>
  </conditionalFormatting>
  <conditionalFormatting sqref="Z1185">
    <cfRule type="notContainsBlanks" dxfId="6" priority="19732">
      <formula>LEN(TRIM(Z1185))&gt;0</formula>
    </cfRule>
  </conditionalFormatting>
  <conditionalFormatting sqref="AB1185">
    <cfRule type="cellIs" dxfId="7" priority="19727" operator="notEqual">
      <formula>0</formula>
    </cfRule>
  </conditionalFormatting>
  <conditionalFormatting sqref="R1186">
    <cfRule type="notContainsBlanks" dxfId="2" priority="12791">
      <formula>LEN(TRIM(R1186))&gt;0</formula>
    </cfRule>
  </conditionalFormatting>
  <conditionalFormatting sqref="Q1188">
    <cfRule type="notContainsBlanks" dxfId="1" priority="19716">
      <formula>LEN(TRIM(Q1188))&gt;0</formula>
    </cfRule>
  </conditionalFormatting>
  <conditionalFormatting sqref="R1188">
    <cfRule type="notContainsBlanks" dxfId="2" priority="19713">
      <formula>LEN(TRIM(R1188))&gt;0</formula>
    </cfRule>
  </conditionalFormatting>
  <conditionalFormatting sqref="S1188">
    <cfRule type="notContainsBlanks" dxfId="3" priority="19695">
      <formula>LEN(TRIM(S1188))&gt;0</formula>
    </cfRule>
  </conditionalFormatting>
  <conditionalFormatting sqref="U1188">
    <cfRule type="notContainsBlanks" dxfId="4" priority="19692">
      <formula>LEN(TRIM(U1188))&gt;0</formula>
    </cfRule>
  </conditionalFormatting>
  <conditionalFormatting sqref="W1188">
    <cfRule type="notContainsBlanks" dxfId="0" priority="19707">
      <formula>LEN(TRIM(W1188))&gt;0</formula>
    </cfRule>
  </conditionalFormatting>
  <conditionalFormatting sqref="Y1188">
    <cfRule type="notContainsBlanks" dxfId="5" priority="19704">
      <formula>LEN(TRIM(Y1188))&gt;0</formula>
    </cfRule>
  </conditionalFormatting>
  <conditionalFormatting sqref="Z1188">
    <cfRule type="notContainsBlanks" dxfId="6" priority="19701">
      <formula>LEN(TRIM(Z1188))&gt;0</formula>
    </cfRule>
  </conditionalFormatting>
  <conditionalFormatting sqref="AB1188">
    <cfRule type="cellIs" dxfId="7" priority="19698" operator="notEqual">
      <formula>0</formula>
    </cfRule>
  </conditionalFormatting>
  <conditionalFormatting sqref="Q1189">
    <cfRule type="notContainsBlanks" dxfId="1" priority="19715">
      <formula>LEN(TRIM(Q1189))&gt;0</formula>
    </cfRule>
  </conditionalFormatting>
  <conditionalFormatting sqref="R1189">
    <cfRule type="notContainsBlanks" dxfId="2" priority="19712">
      <formula>LEN(TRIM(R1189))&gt;0</formula>
    </cfRule>
  </conditionalFormatting>
  <conditionalFormatting sqref="S1189">
    <cfRule type="notContainsBlanks" dxfId="3" priority="19694">
      <formula>LEN(TRIM(S1189))&gt;0</formula>
    </cfRule>
  </conditionalFormatting>
  <conditionalFormatting sqref="U1189">
    <cfRule type="notContainsBlanks" dxfId="4" priority="19691">
      <formula>LEN(TRIM(U1189))&gt;0</formula>
    </cfRule>
  </conditionalFormatting>
  <conditionalFormatting sqref="W1189">
    <cfRule type="notContainsBlanks" dxfId="0" priority="19706">
      <formula>LEN(TRIM(W1189))&gt;0</formula>
    </cfRule>
  </conditionalFormatting>
  <conditionalFormatting sqref="Y1189">
    <cfRule type="notContainsBlanks" dxfId="5" priority="19703">
      <formula>LEN(TRIM(Y1189))&gt;0</formula>
    </cfRule>
  </conditionalFormatting>
  <conditionalFormatting sqref="Z1189">
    <cfRule type="notContainsBlanks" dxfId="6" priority="19700">
      <formula>LEN(TRIM(Z1189))&gt;0</formula>
    </cfRule>
  </conditionalFormatting>
  <conditionalFormatting sqref="AB1189">
    <cfRule type="cellIs" dxfId="7" priority="19697" operator="notEqual">
      <formula>0</formula>
    </cfRule>
  </conditionalFormatting>
  <conditionalFormatting sqref="Q1190">
    <cfRule type="notContainsBlanks" dxfId="1" priority="19714">
      <formula>LEN(TRIM(Q1190))&gt;0</formula>
    </cfRule>
  </conditionalFormatting>
  <conditionalFormatting sqref="R1190">
    <cfRule type="notContainsBlanks" dxfId="2" priority="19711">
      <formula>LEN(TRIM(R1190))&gt;0</formula>
    </cfRule>
  </conditionalFormatting>
  <conditionalFormatting sqref="S1190">
    <cfRule type="notContainsBlanks" dxfId="3" priority="19693">
      <formula>LEN(TRIM(S1190))&gt;0</formula>
    </cfRule>
  </conditionalFormatting>
  <conditionalFormatting sqref="U1190">
    <cfRule type="notContainsBlanks" dxfId="4" priority="19690">
      <formula>LEN(TRIM(U1190))&gt;0</formula>
    </cfRule>
  </conditionalFormatting>
  <conditionalFormatting sqref="W1190">
    <cfRule type="notContainsBlanks" dxfId="0" priority="19705">
      <formula>LEN(TRIM(W1190))&gt;0</formula>
    </cfRule>
  </conditionalFormatting>
  <conditionalFormatting sqref="Y1190">
    <cfRule type="notContainsBlanks" dxfId="5" priority="19702">
      <formula>LEN(TRIM(Y1190))&gt;0</formula>
    </cfRule>
  </conditionalFormatting>
  <conditionalFormatting sqref="Z1190">
    <cfRule type="notContainsBlanks" dxfId="6" priority="19699">
      <formula>LEN(TRIM(Z1190))&gt;0</formula>
    </cfRule>
  </conditionalFormatting>
  <conditionalFormatting sqref="AB1190">
    <cfRule type="cellIs" dxfId="7" priority="19696" operator="notEqual">
      <formula>0</formula>
    </cfRule>
  </conditionalFormatting>
  <conditionalFormatting sqref="Q1191">
    <cfRule type="notContainsBlanks" dxfId="1" priority="19880">
      <formula>LEN(TRIM(Q1191))&gt;0</formula>
    </cfRule>
  </conditionalFormatting>
  <conditionalFormatting sqref="W1191">
    <cfRule type="notContainsBlanks" dxfId="0" priority="19883">
      <formula>LEN(TRIM(W1191))&gt;0</formula>
    </cfRule>
  </conditionalFormatting>
  <conditionalFormatting sqref="Y1191">
    <cfRule type="notContainsBlanks" dxfId="5" priority="19882">
      <formula>LEN(TRIM(Y1191))&gt;0</formula>
    </cfRule>
  </conditionalFormatting>
  <conditionalFormatting sqref="Z1191">
    <cfRule type="notContainsBlanks" dxfId="6" priority="19881">
      <formula>LEN(TRIM(Z1191))&gt;0</formula>
    </cfRule>
  </conditionalFormatting>
  <conditionalFormatting sqref="AA1191">
    <cfRule type="cellIs" dxfId="8" priority="19878" operator="equal">
      <formula>2</formula>
    </cfRule>
    <cfRule type="cellIs" dxfId="8" priority="19877" operator="equal">
      <formula>4</formula>
    </cfRule>
  </conditionalFormatting>
  <conditionalFormatting sqref="W1193">
    <cfRule type="notContainsBlanks" dxfId="0" priority="20097">
      <formula>LEN(TRIM(W1193))&gt;0</formula>
    </cfRule>
  </conditionalFormatting>
  <conditionalFormatting sqref="Q1196">
    <cfRule type="notContainsBlanks" dxfId="1" priority="20080">
      <formula>LEN(TRIM(Q1196))&gt;0</formula>
    </cfRule>
  </conditionalFormatting>
  <conditionalFormatting sqref="R1196">
    <cfRule type="notContainsBlanks" dxfId="2" priority="20077">
      <formula>LEN(TRIM(R1196))&gt;0</formula>
    </cfRule>
  </conditionalFormatting>
  <conditionalFormatting sqref="S1196">
    <cfRule type="notContainsBlanks" dxfId="3" priority="20060">
      <formula>LEN(TRIM(S1196))&gt;0</formula>
    </cfRule>
  </conditionalFormatting>
  <conditionalFormatting sqref="U1196">
    <cfRule type="notContainsBlanks" dxfId="4" priority="20057">
      <formula>LEN(TRIM(U1196))&gt;0</formula>
    </cfRule>
  </conditionalFormatting>
  <conditionalFormatting sqref="W1196">
    <cfRule type="notContainsBlanks" dxfId="0" priority="20071">
      <formula>LEN(TRIM(W1196))&gt;0</formula>
    </cfRule>
  </conditionalFormatting>
  <conditionalFormatting sqref="Y1196">
    <cfRule type="notContainsBlanks" dxfId="5" priority="20068">
      <formula>LEN(TRIM(Y1196))&gt;0</formula>
    </cfRule>
  </conditionalFormatting>
  <conditionalFormatting sqref="Z1196">
    <cfRule type="notContainsBlanks" dxfId="6" priority="20065">
      <formula>LEN(TRIM(Z1196))&gt;0</formula>
    </cfRule>
  </conditionalFormatting>
  <conditionalFormatting sqref="AB1196">
    <cfRule type="cellIs" dxfId="7" priority="20062" operator="notEqual">
      <formula>0</formula>
    </cfRule>
  </conditionalFormatting>
  <conditionalFormatting sqref="Q1197">
    <cfRule type="notContainsBlanks" dxfId="1" priority="20079">
      <formula>LEN(TRIM(Q1197))&gt;0</formula>
    </cfRule>
  </conditionalFormatting>
  <conditionalFormatting sqref="R1197">
    <cfRule type="notContainsBlanks" dxfId="2" priority="20076">
      <formula>LEN(TRIM(R1197))&gt;0</formula>
    </cfRule>
  </conditionalFormatting>
  <conditionalFormatting sqref="S1197">
    <cfRule type="notContainsBlanks" dxfId="3" priority="20059">
      <formula>LEN(TRIM(S1197))&gt;0</formula>
    </cfRule>
  </conditionalFormatting>
  <conditionalFormatting sqref="U1197">
    <cfRule type="notContainsBlanks" dxfId="4" priority="20056">
      <formula>LEN(TRIM(U1197))&gt;0</formula>
    </cfRule>
  </conditionalFormatting>
  <conditionalFormatting sqref="W1197">
    <cfRule type="notContainsBlanks" dxfId="0" priority="20070">
      <formula>LEN(TRIM(W1197))&gt;0</formula>
    </cfRule>
  </conditionalFormatting>
  <conditionalFormatting sqref="Y1197">
    <cfRule type="notContainsBlanks" dxfId="5" priority="20067">
      <formula>LEN(TRIM(Y1197))&gt;0</formula>
    </cfRule>
  </conditionalFormatting>
  <conditionalFormatting sqref="Z1197">
    <cfRule type="notContainsBlanks" dxfId="6" priority="20064">
      <formula>LEN(TRIM(Z1197))&gt;0</formula>
    </cfRule>
  </conditionalFormatting>
  <conditionalFormatting sqref="Q1198">
    <cfRule type="notContainsBlanks" dxfId="1" priority="20078">
      <formula>LEN(TRIM(Q1198))&gt;0</formula>
    </cfRule>
  </conditionalFormatting>
  <conditionalFormatting sqref="R1198">
    <cfRule type="notContainsBlanks" dxfId="2" priority="20075">
      <formula>LEN(TRIM(R1198))&gt;0</formula>
    </cfRule>
  </conditionalFormatting>
  <conditionalFormatting sqref="S1198">
    <cfRule type="notContainsBlanks" dxfId="3" priority="20058">
      <formula>LEN(TRIM(S1198))&gt;0</formula>
    </cfRule>
  </conditionalFormatting>
  <conditionalFormatting sqref="U1198">
    <cfRule type="notContainsBlanks" dxfId="4" priority="20055">
      <formula>LEN(TRIM(U1198))&gt;0</formula>
    </cfRule>
  </conditionalFormatting>
  <conditionalFormatting sqref="W1198">
    <cfRule type="notContainsBlanks" dxfId="0" priority="20069">
      <formula>LEN(TRIM(W1198))&gt;0</formula>
    </cfRule>
  </conditionalFormatting>
  <conditionalFormatting sqref="Y1198">
    <cfRule type="notContainsBlanks" dxfId="5" priority="20066">
      <formula>LEN(TRIM(Y1198))&gt;0</formula>
    </cfRule>
  </conditionalFormatting>
  <conditionalFormatting sqref="Z1198">
    <cfRule type="notContainsBlanks" dxfId="6" priority="20063">
      <formula>LEN(TRIM(Z1198))&gt;0</formula>
    </cfRule>
  </conditionalFormatting>
  <conditionalFormatting sqref="AB1198">
    <cfRule type="cellIs" dxfId="7" priority="20061" operator="notEqual">
      <formula>0</formula>
    </cfRule>
  </conditionalFormatting>
  <conditionalFormatting sqref="Q1200">
    <cfRule type="notContainsBlanks" dxfId="1" priority="20054">
      <formula>LEN(TRIM(Q1200))&gt;0</formula>
    </cfRule>
  </conditionalFormatting>
  <conditionalFormatting sqref="R1200">
    <cfRule type="notContainsBlanks" dxfId="2" priority="20049">
      <formula>LEN(TRIM(R1200))&gt;0</formula>
    </cfRule>
  </conditionalFormatting>
  <conditionalFormatting sqref="S1200">
    <cfRule type="notContainsBlanks" dxfId="3" priority="20019">
      <formula>LEN(TRIM(S1200))&gt;0</formula>
    </cfRule>
  </conditionalFormatting>
  <conditionalFormatting sqref="U1200">
    <cfRule type="notContainsBlanks" dxfId="4" priority="20014">
      <formula>LEN(TRIM(U1200))&gt;0</formula>
    </cfRule>
  </conditionalFormatting>
  <conditionalFormatting sqref="W1200">
    <cfRule type="notContainsBlanks" dxfId="0" priority="20039">
      <formula>LEN(TRIM(W1200))&gt;0</formula>
    </cfRule>
  </conditionalFormatting>
  <conditionalFormatting sqref="Y1200">
    <cfRule type="notContainsBlanks" dxfId="5" priority="20034">
      <formula>LEN(TRIM(Y1200))&gt;0</formula>
    </cfRule>
  </conditionalFormatting>
  <conditionalFormatting sqref="Z1200">
    <cfRule type="notContainsBlanks" dxfId="6" priority="20029">
      <formula>LEN(TRIM(Z1200))&gt;0</formula>
    </cfRule>
  </conditionalFormatting>
  <conditionalFormatting sqref="AB1200">
    <cfRule type="cellIs" dxfId="7" priority="20024" operator="notEqual">
      <formula>0</formula>
    </cfRule>
  </conditionalFormatting>
  <conditionalFormatting sqref="Q1201">
    <cfRule type="notContainsBlanks" dxfId="1" priority="20053">
      <formula>LEN(TRIM(Q1201))&gt;0</formula>
    </cfRule>
  </conditionalFormatting>
  <conditionalFormatting sqref="R1201">
    <cfRule type="notContainsBlanks" dxfId="2" priority="20048">
      <formula>LEN(TRIM(R1201))&gt;0</formula>
    </cfRule>
  </conditionalFormatting>
  <conditionalFormatting sqref="S1201">
    <cfRule type="notContainsBlanks" dxfId="3" priority="20018">
      <formula>LEN(TRIM(S1201))&gt;0</formula>
    </cfRule>
  </conditionalFormatting>
  <conditionalFormatting sqref="U1201">
    <cfRule type="notContainsBlanks" dxfId="4" priority="20013">
      <formula>LEN(TRIM(U1201))&gt;0</formula>
    </cfRule>
  </conditionalFormatting>
  <conditionalFormatting sqref="W1201">
    <cfRule type="notContainsBlanks" dxfId="0" priority="20038">
      <formula>LEN(TRIM(W1201))&gt;0</formula>
    </cfRule>
  </conditionalFormatting>
  <conditionalFormatting sqref="Y1201">
    <cfRule type="notContainsBlanks" dxfId="5" priority="20033">
      <formula>LEN(TRIM(Y1201))&gt;0</formula>
    </cfRule>
  </conditionalFormatting>
  <conditionalFormatting sqref="Z1201">
    <cfRule type="notContainsBlanks" dxfId="6" priority="20028">
      <formula>LEN(TRIM(Z1201))&gt;0</formula>
    </cfRule>
  </conditionalFormatting>
  <conditionalFormatting sqref="AB1201">
    <cfRule type="cellIs" dxfId="7" priority="20023" operator="notEqual">
      <formula>0</formula>
    </cfRule>
  </conditionalFormatting>
  <conditionalFormatting sqref="Q1202">
    <cfRule type="notContainsBlanks" dxfId="1" priority="20052">
      <formula>LEN(TRIM(Q1202))&gt;0</formula>
    </cfRule>
  </conditionalFormatting>
  <conditionalFormatting sqref="R1202">
    <cfRule type="notContainsBlanks" dxfId="2" priority="20047">
      <formula>LEN(TRIM(R1202))&gt;0</formula>
    </cfRule>
  </conditionalFormatting>
  <conditionalFormatting sqref="S1202">
    <cfRule type="notContainsBlanks" dxfId="3" priority="20017">
      <formula>LEN(TRIM(S1202))&gt;0</formula>
    </cfRule>
  </conditionalFormatting>
  <conditionalFormatting sqref="U1202">
    <cfRule type="notContainsBlanks" dxfId="4" priority="20012">
      <formula>LEN(TRIM(U1202))&gt;0</formula>
    </cfRule>
  </conditionalFormatting>
  <conditionalFormatting sqref="W1202">
    <cfRule type="notContainsBlanks" dxfId="0" priority="20037">
      <formula>LEN(TRIM(W1202))&gt;0</formula>
    </cfRule>
  </conditionalFormatting>
  <conditionalFormatting sqref="Y1202">
    <cfRule type="notContainsBlanks" dxfId="5" priority="20032">
      <formula>LEN(TRIM(Y1202))&gt;0</formula>
    </cfRule>
  </conditionalFormatting>
  <conditionalFormatting sqref="Z1202">
    <cfRule type="notContainsBlanks" dxfId="6" priority="20027">
      <formula>LEN(TRIM(Z1202))&gt;0</formula>
    </cfRule>
  </conditionalFormatting>
  <conditionalFormatting sqref="AB1202">
    <cfRule type="cellIs" dxfId="7" priority="20022" operator="notEqual">
      <formula>0</formula>
    </cfRule>
  </conditionalFormatting>
  <conditionalFormatting sqref="Q1203">
    <cfRule type="notContainsBlanks" dxfId="1" priority="20051">
      <formula>LEN(TRIM(Q1203))&gt;0</formula>
    </cfRule>
  </conditionalFormatting>
  <conditionalFormatting sqref="R1203">
    <cfRule type="notContainsBlanks" dxfId="2" priority="20046">
      <formula>LEN(TRIM(R1203))&gt;0</formula>
    </cfRule>
  </conditionalFormatting>
  <conditionalFormatting sqref="S1203">
    <cfRule type="notContainsBlanks" dxfId="3" priority="20016">
      <formula>LEN(TRIM(S1203))&gt;0</formula>
    </cfRule>
  </conditionalFormatting>
  <conditionalFormatting sqref="U1203">
    <cfRule type="notContainsBlanks" dxfId="4" priority="20011">
      <formula>LEN(TRIM(U1203))&gt;0</formula>
    </cfRule>
  </conditionalFormatting>
  <conditionalFormatting sqref="W1203">
    <cfRule type="notContainsBlanks" dxfId="0" priority="20036">
      <formula>LEN(TRIM(W1203))&gt;0</formula>
    </cfRule>
  </conditionalFormatting>
  <conditionalFormatting sqref="Y1203">
    <cfRule type="notContainsBlanks" dxfId="5" priority="20031">
      <formula>LEN(TRIM(Y1203))&gt;0</formula>
    </cfRule>
  </conditionalFormatting>
  <conditionalFormatting sqref="Z1203">
    <cfRule type="notContainsBlanks" dxfId="6" priority="20026">
      <formula>LEN(TRIM(Z1203))&gt;0</formula>
    </cfRule>
  </conditionalFormatting>
  <conditionalFormatting sqref="AB1203">
    <cfRule type="cellIs" dxfId="7" priority="20021" operator="notEqual">
      <formula>0</formula>
    </cfRule>
  </conditionalFormatting>
  <conditionalFormatting sqref="Q1204">
    <cfRule type="notContainsBlanks" dxfId="1" priority="20050">
      <formula>LEN(TRIM(Q1204))&gt;0</formula>
    </cfRule>
  </conditionalFormatting>
  <conditionalFormatting sqref="R1204">
    <cfRule type="notContainsBlanks" dxfId="2" priority="20045">
      <formula>LEN(TRIM(R1204))&gt;0</formula>
    </cfRule>
  </conditionalFormatting>
  <conditionalFormatting sqref="S1204">
    <cfRule type="notContainsBlanks" dxfId="3" priority="20015">
      <formula>LEN(TRIM(S1204))&gt;0</formula>
    </cfRule>
  </conditionalFormatting>
  <conditionalFormatting sqref="U1204">
    <cfRule type="notContainsBlanks" dxfId="4" priority="20010">
      <formula>LEN(TRIM(U1204))&gt;0</formula>
    </cfRule>
  </conditionalFormatting>
  <conditionalFormatting sqref="W1204">
    <cfRule type="notContainsBlanks" dxfId="0" priority="20035">
      <formula>LEN(TRIM(W1204))&gt;0</formula>
    </cfRule>
  </conditionalFormatting>
  <conditionalFormatting sqref="Y1204">
    <cfRule type="notContainsBlanks" dxfId="5" priority="20030">
      <formula>LEN(TRIM(Y1204))&gt;0</formula>
    </cfRule>
  </conditionalFormatting>
  <conditionalFormatting sqref="Z1204">
    <cfRule type="notContainsBlanks" dxfId="6" priority="20025">
      <formula>LEN(TRIM(Z1204))&gt;0</formula>
    </cfRule>
  </conditionalFormatting>
  <conditionalFormatting sqref="AB1204">
    <cfRule type="cellIs" dxfId="7" priority="20020" operator="notEqual">
      <formula>0</formula>
    </cfRule>
  </conditionalFormatting>
  <conditionalFormatting sqref="Q1207">
    <cfRule type="notContainsBlanks" dxfId="1" priority="20009">
      <formula>LEN(TRIM(Q1207))&gt;0</formula>
    </cfRule>
  </conditionalFormatting>
  <conditionalFormatting sqref="R1207">
    <cfRule type="notContainsBlanks" dxfId="2" priority="20008">
      <formula>LEN(TRIM(R1207))&gt;0</formula>
    </cfRule>
  </conditionalFormatting>
  <conditionalFormatting sqref="S1207">
    <cfRule type="notContainsBlanks" dxfId="3" priority="20002">
      <formula>LEN(TRIM(S1207))&gt;0</formula>
    </cfRule>
  </conditionalFormatting>
  <conditionalFormatting sqref="U1207">
    <cfRule type="notContainsBlanks" dxfId="4" priority="20001">
      <formula>LEN(TRIM(U1207))&gt;0</formula>
    </cfRule>
  </conditionalFormatting>
  <conditionalFormatting sqref="W1207">
    <cfRule type="notContainsBlanks" dxfId="0" priority="20006">
      <formula>LEN(TRIM(W1207))&gt;0</formula>
    </cfRule>
  </conditionalFormatting>
  <conditionalFormatting sqref="Y1207">
    <cfRule type="notContainsBlanks" dxfId="5" priority="20005">
      <formula>LEN(TRIM(Y1207))&gt;0</formula>
    </cfRule>
  </conditionalFormatting>
  <conditionalFormatting sqref="Z1207">
    <cfRule type="notContainsBlanks" dxfId="6" priority="20004">
      <formula>LEN(TRIM(Z1207))&gt;0</formula>
    </cfRule>
  </conditionalFormatting>
  <conditionalFormatting sqref="AB1207">
    <cfRule type="cellIs" dxfId="7" priority="20003" operator="notEqual">
      <formula>0</formula>
    </cfRule>
  </conditionalFormatting>
  <conditionalFormatting sqref="Q1209">
    <cfRule type="notContainsBlanks" dxfId="1" priority="20000">
      <formula>LEN(TRIM(Q1209))&gt;0</formula>
    </cfRule>
  </conditionalFormatting>
  <conditionalFormatting sqref="R1209">
    <cfRule type="notContainsBlanks" dxfId="2" priority="19996">
      <formula>LEN(TRIM(R1209))&gt;0</formula>
    </cfRule>
  </conditionalFormatting>
  <conditionalFormatting sqref="S1209">
    <cfRule type="notContainsBlanks" dxfId="3" priority="19975">
      <formula>LEN(TRIM(S1209))&gt;0</formula>
    </cfRule>
  </conditionalFormatting>
  <conditionalFormatting sqref="U1209">
    <cfRule type="notContainsBlanks" dxfId="4" priority="19971">
      <formula>LEN(TRIM(U1209))&gt;0</formula>
    </cfRule>
  </conditionalFormatting>
  <conditionalFormatting sqref="W1209">
    <cfRule type="notContainsBlanks" dxfId="0" priority="19988">
      <formula>LEN(TRIM(W1209))&gt;0</formula>
    </cfRule>
  </conditionalFormatting>
  <conditionalFormatting sqref="Y1209">
    <cfRule type="notContainsBlanks" dxfId="5" priority="19984">
      <formula>LEN(TRIM(Y1209))&gt;0</formula>
    </cfRule>
  </conditionalFormatting>
  <conditionalFormatting sqref="Z1209">
    <cfRule type="notContainsBlanks" dxfId="6" priority="19980">
      <formula>LEN(TRIM(Z1209))&gt;0</formula>
    </cfRule>
  </conditionalFormatting>
  <conditionalFormatting sqref="Q1210">
    <cfRule type="notContainsBlanks" dxfId="1" priority="19999">
      <formula>LEN(TRIM(Q1210))&gt;0</formula>
    </cfRule>
  </conditionalFormatting>
  <conditionalFormatting sqref="R1210">
    <cfRule type="notContainsBlanks" dxfId="2" priority="19995">
      <formula>LEN(TRIM(R1210))&gt;0</formula>
    </cfRule>
  </conditionalFormatting>
  <conditionalFormatting sqref="S1210">
    <cfRule type="notContainsBlanks" dxfId="3" priority="19974">
      <formula>LEN(TRIM(S1210))&gt;0</formula>
    </cfRule>
  </conditionalFormatting>
  <conditionalFormatting sqref="U1210">
    <cfRule type="notContainsBlanks" dxfId="4" priority="19970">
      <formula>LEN(TRIM(U1210))&gt;0</formula>
    </cfRule>
  </conditionalFormatting>
  <conditionalFormatting sqref="W1210">
    <cfRule type="notContainsBlanks" dxfId="0" priority="19987">
      <formula>LEN(TRIM(W1210))&gt;0</formula>
    </cfRule>
  </conditionalFormatting>
  <conditionalFormatting sqref="Y1210">
    <cfRule type="notContainsBlanks" dxfId="5" priority="19983">
      <formula>LEN(TRIM(Y1210))&gt;0</formula>
    </cfRule>
  </conditionalFormatting>
  <conditionalFormatting sqref="Z1210">
    <cfRule type="notContainsBlanks" dxfId="6" priority="19979">
      <formula>LEN(TRIM(Z1210))&gt;0</formula>
    </cfRule>
  </conditionalFormatting>
  <conditionalFormatting sqref="Q1211">
    <cfRule type="notContainsBlanks" dxfId="1" priority="19998">
      <formula>LEN(TRIM(Q1211))&gt;0</formula>
    </cfRule>
  </conditionalFormatting>
  <conditionalFormatting sqref="R1211">
    <cfRule type="notContainsBlanks" dxfId="2" priority="19994">
      <formula>LEN(TRIM(R1211))&gt;0</formula>
    </cfRule>
  </conditionalFormatting>
  <conditionalFormatting sqref="S1211">
    <cfRule type="notContainsBlanks" dxfId="3" priority="19973">
      <formula>LEN(TRIM(S1211))&gt;0</formula>
    </cfRule>
  </conditionalFormatting>
  <conditionalFormatting sqref="U1211">
    <cfRule type="notContainsBlanks" dxfId="4" priority="19969">
      <formula>LEN(TRIM(U1211))&gt;0</formula>
    </cfRule>
  </conditionalFormatting>
  <conditionalFormatting sqref="W1211">
    <cfRule type="notContainsBlanks" dxfId="0" priority="19986">
      <formula>LEN(TRIM(W1211))&gt;0</formula>
    </cfRule>
  </conditionalFormatting>
  <conditionalFormatting sqref="Y1211">
    <cfRule type="notContainsBlanks" dxfId="5" priority="19982">
      <formula>LEN(TRIM(Y1211))&gt;0</formula>
    </cfRule>
  </conditionalFormatting>
  <conditionalFormatting sqref="Z1211">
    <cfRule type="notContainsBlanks" dxfId="6" priority="19978">
      <formula>LEN(TRIM(Z1211))&gt;0</formula>
    </cfRule>
  </conditionalFormatting>
  <conditionalFormatting sqref="Q1212">
    <cfRule type="notContainsBlanks" dxfId="1" priority="19997">
      <formula>LEN(TRIM(Q1212))&gt;0</formula>
    </cfRule>
  </conditionalFormatting>
  <conditionalFormatting sqref="R1212">
    <cfRule type="notContainsBlanks" dxfId="2" priority="19993">
      <formula>LEN(TRIM(R1212))&gt;0</formula>
    </cfRule>
  </conditionalFormatting>
  <conditionalFormatting sqref="S1212">
    <cfRule type="notContainsBlanks" dxfId="3" priority="19972">
      <formula>LEN(TRIM(S1212))&gt;0</formula>
    </cfRule>
  </conditionalFormatting>
  <conditionalFormatting sqref="U1212">
    <cfRule type="notContainsBlanks" dxfId="4" priority="19968">
      <formula>LEN(TRIM(U1212))&gt;0</formula>
    </cfRule>
  </conditionalFormatting>
  <conditionalFormatting sqref="W1212">
    <cfRule type="notContainsBlanks" dxfId="0" priority="19985">
      <formula>LEN(TRIM(W1212))&gt;0</formula>
    </cfRule>
  </conditionalFormatting>
  <conditionalFormatting sqref="Y1212">
    <cfRule type="notContainsBlanks" dxfId="5" priority="19981">
      <formula>LEN(TRIM(Y1212))&gt;0</formula>
    </cfRule>
  </conditionalFormatting>
  <conditionalFormatting sqref="Z1212">
    <cfRule type="notContainsBlanks" dxfId="6" priority="19977">
      <formula>LEN(TRIM(Z1212))&gt;0</formula>
    </cfRule>
  </conditionalFormatting>
  <conditionalFormatting sqref="AB1212">
    <cfRule type="cellIs" dxfId="7" priority="19976" operator="notEqual">
      <formula>0</formula>
    </cfRule>
  </conditionalFormatting>
  <conditionalFormatting sqref="Q1214">
    <cfRule type="notContainsBlanks" dxfId="1" priority="19967">
      <formula>LEN(TRIM(Q1214))&gt;0</formula>
    </cfRule>
  </conditionalFormatting>
  <conditionalFormatting sqref="R1214">
    <cfRule type="notContainsBlanks" dxfId="2" priority="19962">
      <formula>LEN(TRIM(R1214))&gt;0</formula>
    </cfRule>
  </conditionalFormatting>
  <conditionalFormatting sqref="S1214">
    <cfRule type="notContainsBlanks" dxfId="3" priority="19932">
      <formula>LEN(TRIM(S1214))&gt;0</formula>
    </cfRule>
  </conditionalFormatting>
  <conditionalFormatting sqref="U1214">
    <cfRule type="notContainsBlanks" dxfId="4" priority="19927">
      <formula>LEN(TRIM(U1214))&gt;0</formula>
    </cfRule>
  </conditionalFormatting>
  <conditionalFormatting sqref="W1214">
    <cfRule type="notContainsBlanks" dxfId="0" priority="19952">
      <formula>LEN(TRIM(W1214))&gt;0</formula>
    </cfRule>
  </conditionalFormatting>
  <conditionalFormatting sqref="Y1214">
    <cfRule type="notContainsBlanks" dxfId="5" priority="19947">
      <formula>LEN(TRIM(Y1214))&gt;0</formula>
    </cfRule>
  </conditionalFormatting>
  <conditionalFormatting sqref="Z1214">
    <cfRule type="notContainsBlanks" dxfId="6" priority="19942">
      <formula>LEN(TRIM(Z1214))&gt;0</formula>
    </cfRule>
  </conditionalFormatting>
  <conditionalFormatting sqref="AB1214">
    <cfRule type="cellIs" dxfId="7" priority="19937" operator="notEqual">
      <formula>0</formula>
    </cfRule>
  </conditionalFormatting>
  <conditionalFormatting sqref="Q1215">
    <cfRule type="notContainsBlanks" dxfId="1" priority="19966">
      <formula>LEN(TRIM(Q1215))&gt;0</formula>
    </cfRule>
  </conditionalFormatting>
  <conditionalFormatting sqref="R1215">
    <cfRule type="notContainsBlanks" dxfId="2" priority="19961">
      <formula>LEN(TRIM(R1215))&gt;0</formula>
    </cfRule>
  </conditionalFormatting>
  <conditionalFormatting sqref="S1215">
    <cfRule type="notContainsBlanks" dxfId="3" priority="19931">
      <formula>LEN(TRIM(S1215))&gt;0</formula>
    </cfRule>
  </conditionalFormatting>
  <conditionalFormatting sqref="U1215">
    <cfRule type="notContainsBlanks" dxfId="4" priority="19926">
      <formula>LEN(TRIM(U1215))&gt;0</formula>
    </cfRule>
  </conditionalFormatting>
  <conditionalFormatting sqref="W1215">
    <cfRule type="notContainsBlanks" dxfId="0" priority="19951">
      <formula>LEN(TRIM(W1215))&gt;0</formula>
    </cfRule>
  </conditionalFormatting>
  <conditionalFormatting sqref="Y1215">
    <cfRule type="notContainsBlanks" dxfId="5" priority="19946">
      <formula>LEN(TRIM(Y1215))&gt;0</formula>
    </cfRule>
  </conditionalFormatting>
  <conditionalFormatting sqref="Z1215">
    <cfRule type="notContainsBlanks" dxfId="6" priority="19941">
      <formula>LEN(TRIM(Z1215))&gt;0</formula>
    </cfRule>
  </conditionalFormatting>
  <conditionalFormatting sqref="AB1215">
    <cfRule type="cellIs" dxfId="7" priority="19936" operator="notEqual">
      <formula>0</formula>
    </cfRule>
  </conditionalFormatting>
  <conditionalFormatting sqref="Q1216">
    <cfRule type="notContainsBlanks" dxfId="1" priority="19965">
      <formula>LEN(TRIM(Q1216))&gt;0</formula>
    </cfRule>
  </conditionalFormatting>
  <conditionalFormatting sqref="R1216">
    <cfRule type="notContainsBlanks" dxfId="2" priority="19960">
      <formula>LEN(TRIM(R1216))&gt;0</formula>
    </cfRule>
  </conditionalFormatting>
  <conditionalFormatting sqref="S1216">
    <cfRule type="notContainsBlanks" dxfId="3" priority="19930">
      <formula>LEN(TRIM(S1216))&gt;0</formula>
    </cfRule>
  </conditionalFormatting>
  <conditionalFormatting sqref="U1216">
    <cfRule type="notContainsBlanks" dxfId="4" priority="19925">
      <formula>LEN(TRIM(U1216))&gt;0</formula>
    </cfRule>
  </conditionalFormatting>
  <conditionalFormatting sqref="W1216">
    <cfRule type="notContainsBlanks" dxfId="0" priority="19950">
      <formula>LEN(TRIM(W1216))&gt;0</formula>
    </cfRule>
  </conditionalFormatting>
  <conditionalFormatting sqref="Y1216">
    <cfRule type="notContainsBlanks" dxfId="5" priority="19945">
      <formula>LEN(TRIM(Y1216))&gt;0</formula>
    </cfRule>
  </conditionalFormatting>
  <conditionalFormatting sqref="Z1216">
    <cfRule type="notContainsBlanks" dxfId="6" priority="19940">
      <formula>LEN(TRIM(Z1216))&gt;0</formula>
    </cfRule>
  </conditionalFormatting>
  <conditionalFormatting sqref="AB1216">
    <cfRule type="cellIs" dxfId="7" priority="19935" operator="notEqual">
      <formula>0</formula>
    </cfRule>
  </conditionalFormatting>
  <conditionalFormatting sqref="Q1217">
    <cfRule type="notContainsBlanks" dxfId="1" priority="19964">
      <formula>LEN(TRIM(Q1217))&gt;0</formula>
    </cfRule>
  </conditionalFormatting>
  <conditionalFormatting sqref="R1217">
    <cfRule type="notContainsBlanks" dxfId="2" priority="19959">
      <formula>LEN(TRIM(R1217))&gt;0</formula>
    </cfRule>
  </conditionalFormatting>
  <conditionalFormatting sqref="S1217">
    <cfRule type="notContainsBlanks" dxfId="3" priority="19929">
      <formula>LEN(TRIM(S1217))&gt;0</formula>
    </cfRule>
  </conditionalFormatting>
  <conditionalFormatting sqref="U1217">
    <cfRule type="notContainsBlanks" dxfId="4" priority="19924">
      <formula>LEN(TRIM(U1217))&gt;0</formula>
    </cfRule>
  </conditionalFormatting>
  <conditionalFormatting sqref="W1217">
    <cfRule type="notContainsBlanks" dxfId="0" priority="19949">
      <formula>LEN(TRIM(W1217))&gt;0</formula>
    </cfRule>
  </conditionalFormatting>
  <conditionalFormatting sqref="Y1217">
    <cfRule type="notContainsBlanks" dxfId="5" priority="19944">
      <formula>LEN(TRIM(Y1217))&gt;0</formula>
    </cfRule>
  </conditionalFormatting>
  <conditionalFormatting sqref="Z1217">
    <cfRule type="notContainsBlanks" dxfId="6" priority="19939">
      <formula>LEN(TRIM(Z1217))&gt;0</formula>
    </cfRule>
  </conditionalFormatting>
  <conditionalFormatting sqref="AB1217">
    <cfRule type="cellIs" dxfId="7" priority="19934" operator="notEqual">
      <formula>0</formula>
    </cfRule>
  </conditionalFormatting>
  <conditionalFormatting sqref="Q1218">
    <cfRule type="notContainsBlanks" dxfId="1" priority="19963">
      <formula>LEN(TRIM(Q1218))&gt;0</formula>
    </cfRule>
  </conditionalFormatting>
  <conditionalFormatting sqref="R1218">
    <cfRule type="notContainsBlanks" dxfId="2" priority="19958">
      <formula>LEN(TRIM(R1218))&gt;0</formula>
    </cfRule>
  </conditionalFormatting>
  <conditionalFormatting sqref="S1218">
    <cfRule type="notContainsBlanks" dxfId="3" priority="19928">
      <formula>LEN(TRIM(S1218))&gt;0</formula>
    </cfRule>
  </conditionalFormatting>
  <conditionalFormatting sqref="U1218">
    <cfRule type="notContainsBlanks" dxfId="4" priority="19923">
      <formula>LEN(TRIM(U1218))&gt;0</formula>
    </cfRule>
  </conditionalFormatting>
  <conditionalFormatting sqref="W1218">
    <cfRule type="notContainsBlanks" dxfId="0" priority="19948">
      <formula>LEN(TRIM(W1218))&gt;0</formula>
    </cfRule>
  </conditionalFormatting>
  <conditionalFormatting sqref="Y1218">
    <cfRule type="notContainsBlanks" dxfId="5" priority="19943">
      <formula>LEN(TRIM(Y1218))&gt;0</formula>
    </cfRule>
  </conditionalFormatting>
  <conditionalFormatting sqref="Z1218">
    <cfRule type="notContainsBlanks" dxfId="6" priority="19938">
      <formula>LEN(TRIM(Z1218))&gt;0</formula>
    </cfRule>
  </conditionalFormatting>
  <conditionalFormatting sqref="AB1218">
    <cfRule type="cellIs" dxfId="7" priority="19933" operator="notEqual">
      <formula>0</formula>
    </cfRule>
  </conditionalFormatting>
  <conditionalFormatting sqref="Q1221">
    <cfRule type="notContainsBlanks" dxfId="1" priority="19922">
      <formula>LEN(TRIM(Q1221))&gt;0</formula>
    </cfRule>
  </conditionalFormatting>
  <conditionalFormatting sqref="R1221">
    <cfRule type="notContainsBlanks" dxfId="2" priority="19919">
      <formula>LEN(TRIM(R1221))&gt;0</formula>
    </cfRule>
  </conditionalFormatting>
  <conditionalFormatting sqref="S1221">
    <cfRule type="notContainsBlanks" dxfId="3" priority="19901">
      <formula>LEN(TRIM(S1221))&gt;0</formula>
    </cfRule>
  </conditionalFormatting>
  <conditionalFormatting sqref="U1221">
    <cfRule type="notContainsBlanks" dxfId="4" priority="19898">
      <formula>LEN(TRIM(U1221))&gt;0</formula>
    </cfRule>
  </conditionalFormatting>
  <conditionalFormatting sqref="W1221">
    <cfRule type="notContainsBlanks" dxfId="0" priority="19913">
      <formula>LEN(TRIM(W1221))&gt;0</formula>
    </cfRule>
  </conditionalFormatting>
  <conditionalFormatting sqref="Y1221">
    <cfRule type="notContainsBlanks" dxfId="5" priority="19910">
      <formula>LEN(TRIM(Y1221))&gt;0</formula>
    </cfRule>
  </conditionalFormatting>
  <conditionalFormatting sqref="Z1221">
    <cfRule type="notContainsBlanks" dxfId="6" priority="19907">
      <formula>LEN(TRIM(Z1221))&gt;0</formula>
    </cfRule>
  </conditionalFormatting>
  <conditionalFormatting sqref="AB1221">
    <cfRule type="cellIs" dxfId="7" priority="19904" operator="notEqual">
      <formula>0</formula>
    </cfRule>
  </conditionalFormatting>
  <conditionalFormatting sqref="Q1222">
    <cfRule type="notContainsBlanks" dxfId="1" priority="19921">
      <formula>LEN(TRIM(Q1222))&gt;0</formula>
    </cfRule>
  </conditionalFormatting>
  <conditionalFormatting sqref="R1222">
    <cfRule type="notContainsBlanks" dxfId="2" priority="19918">
      <formula>LEN(TRIM(R1222))&gt;0</formula>
    </cfRule>
  </conditionalFormatting>
  <conditionalFormatting sqref="S1222">
    <cfRule type="notContainsBlanks" dxfId="3" priority="19900">
      <formula>LEN(TRIM(S1222))&gt;0</formula>
    </cfRule>
  </conditionalFormatting>
  <conditionalFormatting sqref="U1222">
    <cfRule type="notContainsBlanks" dxfId="4" priority="19897">
      <formula>LEN(TRIM(U1222))&gt;0</formula>
    </cfRule>
  </conditionalFormatting>
  <conditionalFormatting sqref="W1222">
    <cfRule type="notContainsBlanks" dxfId="0" priority="19912">
      <formula>LEN(TRIM(W1222))&gt;0</formula>
    </cfRule>
  </conditionalFormatting>
  <conditionalFormatting sqref="Y1222">
    <cfRule type="notContainsBlanks" dxfId="5" priority="19909">
      <formula>LEN(TRIM(Y1222))&gt;0</formula>
    </cfRule>
  </conditionalFormatting>
  <conditionalFormatting sqref="Z1222">
    <cfRule type="notContainsBlanks" dxfId="6" priority="19906">
      <formula>LEN(TRIM(Z1222))&gt;0</formula>
    </cfRule>
  </conditionalFormatting>
  <conditionalFormatting sqref="AB1222">
    <cfRule type="cellIs" dxfId="7" priority="19903" operator="notEqual">
      <formula>0</formula>
    </cfRule>
  </conditionalFormatting>
  <conditionalFormatting sqref="Q1223">
    <cfRule type="notContainsBlanks" dxfId="1" priority="19920">
      <formula>LEN(TRIM(Q1223))&gt;0</formula>
    </cfRule>
  </conditionalFormatting>
  <conditionalFormatting sqref="R1223">
    <cfRule type="notContainsBlanks" dxfId="2" priority="19917">
      <formula>LEN(TRIM(R1223))&gt;0</formula>
    </cfRule>
  </conditionalFormatting>
  <conditionalFormatting sqref="S1223">
    <cfRule type="notContainsBlanks" dxfId="3" priority="19899">
      <formula>LEN(TRIM(S1223))&gt;0</formula>
    </cfRule>
  </conditionalFormatting>
  <conditionalFormatting sqref="U1223">
    <cfRule type="notContainsBlanks" dxfId="4" priority="19896">
      <formula>LEN(TRIM(U1223))&gt;0</formula>
    </cfRule>
  </conditionalFormatting>
  <conditionalFormatting sqref="W1223">
    <cfRule type="notContainsBlanks" dxfId="0" priority="19911">
      <formula>LEN(TRIM(W1223))&gt;0</formula>
    </cfRule>
  </conditionalFormatting>
  <conditionalFormatting sqref="Y1223">
    <cfRule type="notContainsBlanks" dxfId="5" priority="19908">
      <formula>LEN(TRIM(Y1223))&gt;0</formula>
    </cfRule>
  </conditionalFormatting>
  <conditionalFormatting sqref="Z1223">
    <cfRule type="notContainsBlanks" dxfId="6" priority="19905">
      <formula>LEN(TRIM(Z1223))&gt;0</formula>
    </cfRule>
  </conditionalFormatting>
  <conditionalFormatting sqref="AB1223">
    <cfRule type="cellIs" dxfId="7" priority="19902" operator="notEqual">
      <formula>0</formula>
    </cfRule>
  </conditionalFormatting>
  <conditionalFormatting sqref="Q1224">
    <cfRule type="notContainsBlanks" dxfId="1" priority="20087">
      <formula>LEN(TRIM(Q1224))&gt;0</formula>
    </cfRule>
  </conditionalFormatting>
  <conditionalFormatting sqref="W1224">
    <cfRule type="notContainsBlanks" dxfId="0" priority="20090">
      <formula>LEN(TRIM(W1224))&gt;0</formula>
    </cfRule>
  </conditionalFormatting>
  <conditionalFormatting sqref="Y1224">
    <cfRule type="notContainsBlanks" dxfId="5" priority="20089">
      <formula>LEN(TRIM(Y1224))&gt;0</formula>
    </cfRule>
  </conditionalFormatting>
  <conditionalFormatting sqref="Z1224">
    <cfRule type="notContainsBlanks" dxfId="6" priority="20088">
      <formula>LEN(TRIM(Z1224))&gt;0</formula>
    </cfRule>
  </conditionalFormatting>
  <conditionalFormatting sqref="AA1224">
    <cfRule type="cellIs" dxfId="8" priority="20085" operator="equal">
      <formula>2</formula>
    </cfRule>
    <cfRule type="cellIs" dxfId="8" priority="20084" operator="equal">
      <formula>4</formula>
    </cfRule>
  </conditionalFormatting>
  <conditionalFormatting sqref="W1226">
    <cfRule type="notContainsBlanks" dxfId="0" priority="20505">
      <formula>LEN(TRIM(W1226))&gt;0</formula>
    </cfRule>
  </conditionalFormatting>
  <conditionalFormatting sqref="Q1229">
    <cfRule type="notContainsBlanks" dxfId="1" priority="20471">
      <formula>LEN(TRIM(Q1229))&gt;0</formula>
    </cfRule>
  </conditionalFormatting>
  <conditionalFormatting sqref="R1229">
    <cfRule type="notContainsBlanks" dxfId="2" priority="20466">
      <formula>LEN(TRIM(R1229))&gt;0</formula>
    </cfRule>
  </conditionalFormatting>
  <conditionalFormatting sqref="S1229">
    <cfRule type="notContainsBlanks" dxfId="3" priority="20432">
      <formula>LEN(TRIM(S1229))&gt;0</formula>
    </cfRule>
  </conditionalFormatting>
  <conditionalFormatting sqref="U1229">
    <cfRule type="notContainsBlanks" dxfId="4" priority="20426">
      <formula>LEN(TRIM(U1229))&gt;0</formula>
    </cfRule>
  </conditionalFormatting>
  <conditionalFormatting sqref="W1229">
    <cfRule type="notContainsBlanks" dxfId="0" priority="20454">
      <formula>LEN(TRIM(W1229))&gt;0</formula>
    </cfRule>
  </conditionalFormatting>
  <conditionalFormatting sqref="Y1229">
    <cfRule type="notContainsBlanks" dxfId="5" priority="20448">
      <formula>LEN(TRIM(Y1229))&gt;0</formula>
    </cfRule>
  </conditionalFormatting>
  <conditionalFormatting sqref="Z1229">
    <cfRule type="notContainsBlanks" dxfId="6" priority="20442">
      <formula>LEN(TRIM(Z1229))&gt;0</formula>
    </cfRule>
  </conditionalFormatting>
  <conditionalFormatting sqref="AB1229">
    <cfRule type="cellIs" dxfId="7" priority="20436" operator="notEqual">
      <formula>0</formula>
    </cfRule>
  </conditionalFormatting>
  <conditionalFormatting sqref="Q1230">
    <cfRule type="notContainsBlanks" dxfId="1" priority="20469">
      <formula>LEN(TRIM(Q1230))&gt;0</formula>
    </cfRule>
  </conditionalFormatting>
  <conditionalFormatting sqref="R1230">
    <cfRule type="notContainsBlanks" dxfId="2" priority="20464">
      <formula>LEN(TRIM(R1230))&gt;0</formula>
    </cfRule>
  </conditionalFormatting>
  <conditionalFormatting sqref="S1230">
    <cfRule type="notContainsBlanks" dxfId="3" priority="20430">
      <formula>LEN(TRIM(S1230))&gt;0</formula>
    </cfRule>
  </conditionalFormatting>
  <conditionalFormatting sqref="U1230">
    <cfRule type="notContainsBlanks" dxfId="4" priority="20424">
      <formula>LEN(TRIM(U1230))&gt;0</formula>
    </cfRule>
  </conditionalFormatting>
  <conditionalFormatting sqref="W1230">
    <cfRule type="notContainsBlanks" dxfId="0" priority="20452">
      <formula>LEN(TRIM(W1230))&gt;0</formula>
    </cfRule>
  </conditionalFormatting>
  <conditionalFormatting sqref="Y1230">
    <cfRule type="notContainsBlanks" dxfId="5" priority="20446">
      <formula>LEN(TRIM(Y1230))&gt;0</formula>
    </cfRule>
  </conditionalFormatting>
  <conditionalFormatting sqref="Z1230">
    <cfRule type="notContainsBlanks" dxfId="6" priority="20440">
      <formula>LEN(TRIM(Z1230))&gt;0</formula>
    </cfRule>
  </conditionalFormatting>
  <conditionalFormatting sqref="Q1231">
    <cfRule type="notContainsBlanks" dxfId="1" priority="20467">
      <formula>LEN(TRIM(Q1231))&gt;0</formula>
    </cfRule>
  </conditionalFormatting>
  <conditionalFormatting sqref="R1231">
    <cfRule type="notContainsBlanks" dxfId="2" priority="20462">
      <formula>LEN(TRIM(R1231))&gt;0</formula>
    </cfRule>
  </conditionalFormatting>
  <conditionalFormatting sqref="S1231">
    <cfRule type="notContainsBlanks" dxfId="3" priority="20428">
      <formula>LEN(TRIM(S1231))&gt;0</formula>
    </cfRule>
  </conditionalFormatting>
  <conditionalFormatting sqref="U1231">
    <cfRule type="notContainsBlanks" dxfId="4" priority="20422">
      <formula>LEN(TRIM(U1231))&gt;0</formula>
    </cfRule>
  </conditionalFormatting>
  <conditionalFormatting sqref="W1231">
    <cfRule type="notContainsBlanks" dxfId="0" priority="20450">
      <formula>LEN(TRIM(W1231))&gt;0</formula>
    </cfRule>
  </conditionalFormatting>
  <conditionalFormatting sqref="Y1231">
    <cfRule type="notContainsBlanks" dxfId="5" priority="20444">
      <formula>LEN(TRIM(Y1231))&gt;0</formula>
    </cfRule>
  </conditionalFormatting>
  <conditionalFormatting sqref="Z1231">
    <cfRule type="notContainsBlanks" dxfId="6" priority="20438">
      <formula>LEN(TRIM(Z1231))&gt;0</formula>
    </cfRule>
  </conditionalFormatting>
  <conditionalFormatting sqref="AB1231">
    <cfRule type="cellIs" dxfId="7" priority="20434" operator="notEqual">
      <formula>0</formula>
    </cfRule>
  </conditionalFormatting>
  <conditionalFormatting sqref="Q1233">
    <cfRule type="notContainsBlanks" dxfId="1" priority="20420">
      <formula>LEN(TRIM(Q1233))&gt;0</formula>
    </cfRule>
  </conditionalFormatting>
  <conditionalFormatting sqref="R1233">
    <cfRule type="notContainsBlanks" dxfId="2" priority="20410">
      <formula>LEN(TRIM(R1233))&gt;0</formula>
    </cfRule>
  </conditionalFormatting>
  <conditionalFormatting sqref="S1233">
    <cfRule type="notContainsBlanks" dxfId="3" priority="20350">
      <formula>LEN(TRIM(S1233))&gt;0</formula>
    </cfRule>
  </conditionalFormatting>
  <conditionalFormatting sqref="U1233">
    <cfRule type="notContainsBlanks" dxfId="4" priority="20340">
      <formula>LEN(TRIM(U1233))&gt;0</formula>
    </cfRule>
  </conditionalFormatting>
  <conditionalFormatting sqref="W1233">
    <cfRule type="notContainsBlanks" dxfId="0" priority="20390">
      <formula>LEN(TRIM(W1233))&gt;0</formula>
    </cfRule>
  </conditionalFormatting>
  <conditionalFormatting sqref="Y1233">
    <cfRule type="notContainsBlanks" dxfId="5" priority="20380">
      <formula>LEN(TRIM(Y1233))&gt;0</formula>
    </cfRule>
  </conditionalFormatting>
  <conditionalFormatting sqref="Z1233">
    <cfRule type="notContainsBlanks" dxfId="6" priority="20370">
      <formula>LEN(TRIM(Z1233))&gt;0</formula>
    </cfRule>
  </conditionalFormatting>
  <conditionalFormatting sqref="AB1233">
    <cfRule type="cellIs" dxfId="7" priority="20360" operator="notEqual">
      <formula>0</formula>
    </cfRule>
  </conditionalFormatting>
  <conditionalFormatting sqref="Q1234">
    <cfRule type="notContainsBlanks" dxfId="1" priority="20418">
      <formula>LEN(TRIM(Q1234))&gt;0</formula>
    </cfRule>
  </conditionalFormatting>
  <conditionalFormatting sqref="R1234">
    <cfRule type="notContainsBlanks" dxfId="2" priority="20408">
      <formula>LEN(TRIM(R1234))&gt;0</formula>
    </cfRule>
  </conditionalFormatting>
  <conditionalFormatting sqref="S1234">
    <cfRule type="notContainsBlanks" dxfId="3" priority="20348">
      <formula>LEN(TRIM(S1234))&gt;0</formula>
    </cfRule>
  </conditionalFormatting>
  <conditionalFormatting sqref="U1234">
    <cfRule type="notContainsBlanks" dxfId="4" priority="20338">
      <formula>LEN(TRIM(U1234))&gt;0</formula>
    </cfRule>
  </conditionalFormatting>
  <conditionalFormatting sqref="W1234">
    <cfRule type="notContainsBlanks" dxfId="0" priority="20388">
      <formula>LEN(TRIM(W1234))&gt;0</formula>
    </cfRule>
  </conditionalFormatting>
  <conditionalFormatting sqref="Y1234">
    <cfRule type="notContainsBlanks" dxfId="5" priority="20378">
      <formula>LEN(TRIM(Y1234))&gt;0</formula>
    </cfRule>
  </conditionalFormatting>
  <conditionalFormatting sqref="Z1234">
    <cfRule type="notContainsBlanks" dxfId="6" priority="20368">
      <formula>LEN(TRIM(Z1234))&gt;0</formula>
    </cfRule>
  </conditionalFormatting>
  <conditionalFormatting sqref="AB1234">
    <cfRule type="cellIs" dxfId="7" priority="20358" operator="notEqual">
      <formula>0</formula>
    </cfRule>
  </conditionalFormatting>
  <conditionalFormatting sqref="Q1235">
    <cfRule type="notContainsBlanks" dxfId="1" priority="20416">
      <formula>LEN(TRIM(Q1235))&gt;0</formula>
    </cfRule>
  </conditionalFormatting>
  <conditionalFormatting sqref="R1235">
    <cfRule type="notContainsBlanks" dxfId="2" priority="20406">
      <formula>LEN(TRIM(R1235))&gt;0</formula>
    </cfRule>
  </conditionalFormatting>
  <conditionalFormatting sqref="S1235">
    <cfRule type="notContainsBlanks" dxfId="3" priority="20346">
      <formula>LEN(TRIM(S1235))&gt;0</formula>
    </cfRule>
  </conditionalFormatting>
  <conditionalFormatting sqref="U1235">
    <cfRule type="notContainsBlanks" dxfId="4" priority="20336">
      <formula>LEN(TRIM(U1235))&gt;0</formula>
    </cfRule>
  </conditionalFormatting>
  <conditionalFormatting sqref="W1235">
    <cfRule type="notContainsBlanks" dxfId="0" priority="20386">
      <formula>LEN(TRIM(W1235))&gt;0</formula>
    </cfRule>
  </conditionalFormatting>
  <conditionalFormatting sqref="Y1235">
    <cfRule type="notContainsBlanks" dxfId="5" priority="20376">
      <formula>LEN(TRIM(Y1235))&gt;0</formula>
    </cfRule>
  </conditionalFormatting>
  <conditionalFormatting sqref="Z1235">
    <cfRule type="notContainsBlanks" dxfId="6" priority="20366">
      <formula>LEN(TRIM(Z1235))&gt;0</formula>
    </cfRule>
  </conditionalFormatting>
  <conditionalFormatting sqref="AB1235">
    <cfRule type="cellIs" dxfId="7" priority="20356" operator="notEqual">
      <formula>0</formula>
    </cfRule>
  </conditionalFormatting>
  <conditionalFormatting sqref="Q1236">
    <cfRule type="notContainsBlanks" dxfId="1" priority="20414">
      <formula>LEN(TRIM(Q1236))&gt;0</formula>
    </cfRule>
  </conditionalFormatting>
  <conditionalFormatting sqref="R1236">
    <cfRule type="notContainsBlanks" dxfId="2" priority="20404">
      <formula>LEN(TRIM(R1236))&gt;0</formula>
    </cfRule>
  </conditionalFormatting>
  <conditionalFormatting sqref="S1236">
    <cfRule type="notContainsBlanks" dxfId="3" priority="20344">
      <formula>LEN(TRIM(S1236))&gt;0</formula>
    </cfRule>
  </conditionalFormatting>
  <conditionalFormatting sqref="U1236">
    <cfRule type="notContainsBlanks" dxfId="4" priority="20334">
      <formula>LEN(TRIM(U1236))&gt;0</formula>
    </cfRule>
  </conditionalFormatting>
  <conditionalFormatting sqref="W1236">
    <cfRule type="notContainsBlanks" dxfId="0" priority="20384">
      <formula>LEN(TRIM(W1236))&gt;0</formula>
    </cfRule>
  </conditionalFormatting>
  <conditionalFormatting sqref="Y1236">
    <cfRule type="notContainsBlanks" dxfId="5" priority="20374">
      <formula>LEN(TRIM(Y1236))&gt;0</formula>
    </cfRule>
  </conditionalFormatting>
  <conditionalFormatting sqref="Z1236">
    <cfRule type="notContainsBlanks" dxfId="6" priority="20364">
      <formula>LEN(TRIM(Z1236))&gt;0</formula>
    </cfRule>
  </conditionalFormatting>
  <conditionalFormatting sqref="AB1236">
    <cfRule type="cellIs" dxfId="7" priority="20354" operator="notEqual">
      <formula>0</formula>
    </cfRule>
  </conditionalFormatting>
  <conditionalFormatting sqref="Q1237">
    <cfRule type="notContainsBlanks" dxfId="1" priority="20412">
      <formula>LEN(TRIM(Q1237))&gt;0</formula>
    </cfRule>
  </conditionalFormatting>
  <conditionalFormatting sqref="R1237">
    <cfRule type="notContainsBlanks" dxfId="2" priority="20402">
      <formula>LEN(TRIM(R1237))&gt;0</formula>
    </cfRule>
  </conditionalFormatting>
  <conditionalFormatting sqref="S1237">
    <cfRule type="notContainsBlanks" dxfId="3" priority="20342">
      <formula>LEN(TRIM(S1237))&gt;0</formula>
    </cfRule>
  </conditionalFormatting>
  <conditionalFormatting sqref="U1237">
    <cfRule type="notContainsBlanks" dxfId="4" priority="20332">
      <formula>LEN(TRIM(U1237))&gt;0</formula>
    </cfRule>
  </conditionalFormatting>
  <conditionalFormatting sqref="W1237">
    <cfRule type="notContainsBlanks" dxfId="0" priority="20382">
      <formula>LEN(TRIM(W1237))&gt;0</formula>
    </cfRule>
  </conditionalFormatting>
  <conditionalFormatting sqref="Y1237">
    <cfRule type="notContainsBlanks" dxfId="5" priority="20372">
      <formula>LEN(TRIM(Y1237))&gt;0</formula>
    </cfRule>
  </conditionalFormatting>
  <conditionalFormatting sqref="Z1237">
    <cfRule type="notContainsBlanks" dxfId="6" priority="20362">
      <formula>LEN(TRIM(Z1237))&gt;0</formula>
    </cfRule>
  </conditionalFormatting>
  <conditionalFormatting sqref="AB1237">
    <cfRule type="cellIs" dxfId="7" priority="20352" operator="notEqual">
      <formula>0</formula>
    </cfRule>
  </conditionalFormatting>
  <conditionalFormatting sqref="Q1240">
    <cfRule type="notContainsBlanks" dxfId="1" priority="20330">
      <formula>LEN(TRIM(Q1240))&gt;0</formula>
    </cfRule>
  </conditionalFormatting>
  <conditionalFormatting sqref="R1240">
    <cfRule type="notContainsBlanks" dxfId="2" priority="20328">
      <formula>LEN(TRIM(R1240))&gt;0</formula>
    </cfRule>
  </conditionalFormatting>
  <conditionalFormatting sqref="S1240">
    <cfRule type="notContainsBlanks" dxfId="3" priority="20316">
      <formula>LEN(TRIM(S1240))&gt;0</formula>
    </cfRule>
  </conditionalFormatting>
  <conditionalFormatting sqref="U1240">
    <cfRule type="notContainsBlanks" dxfId="4" priority="20314">
      <formula>LEN(TRIM(U1240))&gt;0</formula>
    </cfRule>
  </conditionalFormatting>
  <conditionalFormatting sqref="W1240">
    <cfRule type="notContainsBlanks" dxfId="0" priority="20324">
      <formula>LEN(TRIM(W1240))&gt;0</formula>
    </cfRule>
  </conditionalFormatting>
  <conditionalFormatting sqref="Y1240">
    <cfRule type="notContainsBlanks" dxfId="5" priority="20322">
      <formula>LEN(TRIM(Y1240))&gt;0</formula>
    </cfRule>
  </conditionalFormatting>
  <conditionalFormatting sqref="Z1240">
    <cfRule type="notContainsBlanks" dxfId="6" priority="20320">
      <formula>LEN(TRIM(Z1240))&gt;0</formula>
    </cfRule>
  </conditionalFormatting>
  <conditionalFormatting sqref="AB1240">
    <cfRule type="cellIs" dxfId="7" priority="20318" operator="notEqual">
      <formula>0</formula>
    </cfRule>
  </conditionalFormatting>
  <conditionalFormatting sqref="Q1242">
    <cfRule type="notContainsBlanks" dxfId="1" priority="20312">
      <formula>LEN(TRIM(Q1242))&gt;0</formula>
    </cfRule>
  </conditionalFormatting>
  <conditionalFormatting sqref="R1242">
    <cfRule type="notContainsBlanks" dxfId="2" priority="20304">
      <formula>LEN(TRIM(R1242))&gt;0</formula>
    </cfRule>
  </conditionalFormatting>
  <conditionalFormatting sqref="S1242">
    <cfRule type="notContainsBlanks" dxfId="3" priority="20262">
      <formula>LEN(TRIM(S1242))&gt;0</formula>
    </cfRule>
  </conditionalFormatting>
  <conditionalFormatting sqref="U1242">
    <cfRule type="notContainsBlanks" dxfId="4" priority="20254">
      <formula>LEN(TRIM(U1242))&gt;0</formula>
    </cfRule>
  </conditionalFormatting>
  <conditionalFormatting sqref="W1242">
    <cfRule type="notContainsBlanks" dxfId="0" priority="20288">
      <formula>LEN(TRIM(W1242))&gt;0</formula>
    </cfRule>
  </conditionalFormatting>
  <conditionalFormatting sqref="Y1242">
    <cfRule type="notContainsBlanks" dxfId="5" priority="20280">
      <formula>LEN(TRIM(Y1242))&gt;0</formula>
    </cfRule>
  </conditionalFormatting>
  <conditionalFormatting sqref="Z1242">
    <cfRule type="notContainsBlanks" dxfId="6" priority="20272">
      <formula>LEN(TRIM(Z1242))&gt;0</formula>
    </cfRule>
  </conditionalFormatting>
  <conditionalFormatting sqref="Q1243">
    <cfRule type="notContainsBlanks" dxfId="1" priority="20310">
      <formula>LEN(TRIM(Q1243))&gt;0</formula>
    </cfRule>
  </conditionalFormatting>
  <conditionalFormatting sqref="R1243">
    <cfRule type="notContainsBlanks" dxfId="2" priority="20302">
      <formula>LEN(TRIM(R1243))&gt;0</formula>
    </cfRule>
  </conditionalFormatting>
  <conditionalFormatting sqref="S1243">
    <cfRule type="notContainsBlanks" dxfId="3" priority="20260">
      <formula>LEN(TRIM(S1243))&gt;0</formula>
    </cfRule>
  </conditionalFormatting>
  <conditionalFormatting sqref="U1243">
    <cfRule type="notContainsBlanks" dxfId="4" priority="20252">
      <formula>LEN(TRIM(U1243))&gt;0</formula>
    </cfRule>
  </conditionalFormatting>
  <conditionalFormatting sqref="W1243">
    <cfRule type="notContainsBlanks" dxfId="0" priority="20286">
      <formula>LEN(TRIM(W1243))&gt;0</formula>
    </cfRule>
  </conditionalFormatting>
  <conditionalFormatting sqref="Y1243">
    <cfRule type="notContainsBlanks" dxfId="5" priority="20278">
      <formula>LEN(TRIM(Y1243))&gt;0</formula>
    </cfRule>
  </conditionalFormatting>
  <conditionalFormatting sqref="Z1243">
    <cfRule type="notContainsBlanks" dxfId="6" priority="20270">
      <formula>LEN(TRIM(Z1243))&gt;0</formula>
    </cfRule>
  </conditionalFormatting>
  <conditionalFormatting sqref="Q1244">
    <cfRule type="notContainsBlanks" dxfId="1" priority="20308">
      <formula>LEN(TRIM(Q1244))&gt;0</formula>
    </cfRule>
  </conditionalFormatting>
  <conditionalFormatting sqref="R1244">
    <cfRule type="notContainsBlanks" dxfId="2" priority="20300">
      <formula>LEN(TRIM(R1244))&gt;0</formula>
    </cfRule>
  </conditionalFormatting>
  <conditionalFormatting sqref="S1244">
    <cfRule type="notContainsBlanks" dxfId="3" priority="20258">
      <formula>LEN(TRIM(S1244))&gt;0</formula>
    </cfRule>
  </conditionalFormatting>
  <conditionalFormatting sqref="U1244">
    <cfRule type="notContainsBlanks" dxfId="4" priority="20250">
      <formula>LEN(TRIM(U1244))&gt;0</formula>
    </cfRule>
  </conditionalFormatting>
  <conditionalFormatting sqref="W1244">
    <cfRule type="notContainsBlanks" dxfId="0" priority="20284">
      <formula>LEN(TRIM(W1244))&gt;0</formula>
    </cfRule>
  </conditionalFormatting>
  <conditionalFormatting sqref="Y1244">
    <cfRule type="notContainsBlanks" dxfId="5" priority="20276">
      <formula>LEN(TRIM(Y1244))&gt;0</formula>
    </cfRule>
  </conditionalFormatting>
  <conditionalFormatting sqref="Z1244">
    <cfRule type="notContainsBlanks" dxfId="6" priority="20268">
      <formula>LEN(TRIM(Z1244))&gt;0</formula>
    </cfRule>
  </conditionalFormatting>
  <conditionalFormatting sqref="Q1245">
    <cfRule type="notContainsBlanks" dxfId="1" priority="20306">
      <formula>LEN(TRIM(Q1245))&gt;0</formula>
    </cfRule>
  </conditionalFormatting>
  <conditionalFormatting sqref="R1245">
    <cfRule type="notContainsBlanks" dxfId="2" priority="20298">
      <formula>LEN(TRIM(R1245))&gt;0</formula>
    </cfRule>
  </conditionalFormatting>
  <conditionalFormatting sqref="S1245">
    <cfRule type="notContainsBlanks" dxfId="3" priority="20256">
      <formula>LEN(TRIM(S1245))&gt;0</formula>
    </cfRule>
  </conditionalFormatting>
  <conditionalFormatting sqref="U1245">
    <cfRule type="notContainsBlanks" dxfId="4" priority="20248">
      <formula>LEN(TRIM(U1245))&gt;0</formula>
    </cfRule>
  </conditionalFormatting>
  <conditionalFormatting sqref="W1245">
    <cfRule type="notContainsBlanks" dxfId="0" priority="20282">
      <formula>LEN(TRIM(W1245))&gt;0</formula>
    </cfRule>
  </conditionalFormatting>
  <conditionalFormatting sqref="Y1245">
    <cfRule type="notContainsBlanks" dxfId="5" priority="20274">
      <formula>LEN(TRIM(Y1245))&gt;0</formula>
    </cfRule>
  </conditionalFormatting>
  <conditionalFormatting sqref="Z1245">
    <cfRule type="notContainsBlanks" dxfId="6" priority="20266">
      <formula>LEN(TRIM(Z1245))&gt;0</formula>
    </cfRule>
  </conditionalFormatting>
  <conditionalFormatting sqref="AB1245">
    <cfRule type="cellIs" dxfId="7" priority="20264" operator="notEqual">
      <formula>0</formula>
    </cfRule>
  </conditionalFormatting>
  <conditionalFormatting sqref="Q1247">
    <cfRule type="notContainsBlanks" dxfId="1" priority="20246">
      <formula>LEN(TRIM(Q1247))&gt;0</formula>
    </cfRule>
  </conditionalFormatting>
  <conditionalFormatting sqref="R1247">
    <cfRule type="notContainsBlanks" dxfId="2" priority="20236">
      <formula>LEN(TRIM(R1247))&gt;0</formula>
    </cfRule>
  </conditionalFormatting>
  <conditionalFormatting sqref="S1247">
    <cfRule type="notContainsBlanks" dxfId="3" priority="20176">
      <formula>LEN(TRIM(S1247))&gt;0</formula>
    </cfRule>
  </conditionalFormatting>
  <conditionalFormatting sqref="U1247">
    <cfRule type="notContainsBlanks" dxfId="4" priority="20166">
      <formula>LEN(TRIM(U1247))&gt;0</formula>
    </cfRule>
  </conditionalFormatting>
  <conditionalFormatting sqref="W1247">
    <cfRule type="notContainsBlanks" dxfId="0" priority="20216">
      <formula>LEN(TRIM(W1247))&gt;0</formula>
    </cfRule>
  </conditionalFormatting>
  <conditionalFormatting sqref="Y1247">
    <cfRule type="notContainsBlanks" dxfId="5" priority="20206">
      <formula>LEN(TRIM(Y1247))&gt;0</formula>
    </cfRule>
  </conditionalFormatting>
  <conditionalFormatting sqref="Z1247">
    <cfRule type="notContainsBlanks" dxfId="6" priority="20196">
      <formula>LEN(TRIM(Z1247))&gt;0</formula>
    </cfRule>
  </conditionalFormatting>
  <conditionalFormatting sqref="AB1247">
    <cfRule type="cellIs" dxfId="7" priority="20186" operator="notEqual">
      <formula>0</formula>
    </cfRule>
  </conditionalFormatting>
  <conditionalFormatting sqref="Q1248">
    <cfRule type="notContainsBlanks" dxfId="1" priority="20244">
      <formula>LEN(TRIM(Q1248))&gt;0</formula>
    </cfRule>
  </conditionalFormatting>
  <conditionalFormatting sqref="R1248">
    <cfRule type="notContainsBlanks" dxfId="2" priority="20234">
      <formula>LEN(TRIM(R1248))&gt;0</formula>
    </cfRule>
  </conditionalFormatting>
  <conditionalFormatting sqref="S1248">
    <cfRule type="notContainsBlanks" dxfId="3" priority="20174">
      <formula>LEN(TRIM(S1248))&gt;0</formula>
    </cfRule>
  </conditionalFormatting>
  <conditionalFormatting sqref="U1248">
    <cfRule type="notContainsBlanks" dxfId="4" priority="20164">
      <formula>LEN(TRIM(U1248))&gt;0</formula>
    </cfRule>
  </conditionalFormatting>
  <conditionalFormatting sqref="W1248">
    <cfRule type="notContainsBlanks" dxfId="0" priority="20214">
      <formula>LEN(TRIM(W1248))&gt;0</formula>
    </cfRule>
  </conditionalFormatting>
  <conditionalFormatting sqref="Y1248">
    <cfRule type="notContainsBlanks" dxfId="5" priority="20204">
      <formula>LEN(TRIM(Y1248))&gt;0</formula>
    </cfRule>
  </conditionalFormatting>
  <conditionalFormatting sqref="Z1248">
    <cfRule type="notContainsBlanks" dxfId="6" priority="20194">
      <formula>LEN(TRIM(Z1248))&gt;0</formula>
    </cfRule>
  </conditionalFormatting>
  <conditionalFormatting sqref="AB1248">
    <cfRule type="cellIs" dxfId="7" priority="20184" operator="notEqual">
      <formula>0</formula>
    </cfRule>
  </conditionalFormatting>
  <conditionalFormatting sqref="Q1249">
    <cfRule type="notContainsBlanks" dxfId="1" priority="20242">
      <formula>LEN(TRIM(Q1249))&gt;0</formula>
    </cfRule>
  </conditionalFormatting>
  <conditionalFormatting sqref="R1249">
    <cfRule type="notContainsBlanks" dxfId="2" priority="20232">
      <formula>LEN(TRIM(R1249))&gt;0</formula>
    </cfRule>
  </conditionalFormatting>
  <conditionalFormatting sqref="S1249">
    <cfRule type="notContainsBlanks" dxfId="3" priority="20172">
      <formula>LEN(TRIM(S1249))&gt;0</formula>
    </cfRule>
  </conditionalFormatting>
  <conditionalFormatting sqref="U1249">
    <cfRule type="notContainsBlanks" dxfId="4" priority="20162">
      <formula>LEN(TRIM(U1249))&gt;0</formula>
    </cfRule>
  </conditionalFormatting>
  <conditionalFormatting sqref="W1249">
    <cfRule type="notContainsBlanks" dxfId="0" priority="20212">
      <formula>LEN(TRIM(W1249))&gt;0</formula>
    </cfRule>
  </conditionalFormatting>
  <conditionalFormatting sqref="Y1249">
    <cfRule type="notContainsBlanks" dxfId="5" priority="20202">
      <formula>LEN(TRIM(Y1249))&gt;0</formula>
    </cfRule>
  </conditionalFormatting>
  <conditionalFormatting sqref="Z1249">
    <cfRule type="notContainsBlanks" dxfId="6" priority="20192">
      <formula>LEN(TRIM(Z1249))&gt;0</formula>
    </cfRule>
  </conditionalFormatting>
  <conditionalFormatting sqref="AB1249">
    <cfRule type="cellIs" dxfId="7" priority="20182" operator="notEqual">
      <formula>0</formula>
    </cfRule>
  </conditionalFormatting>
  <conditionalFormatting sqref="Q1250">
    <cfRule type="notContainsBlanks" dxfId="1" priority="20240">
      <formula>LEN(TRIM(Q1250))&gt;0</formula>
    </cfRule>
  </conditionalFormatting>
  <conditionalFormatting sqref="R1250">
    <cfRule type="notContainsBlanks" dxfId="2" priority="20230">
      <formula>LEN(TRIM(R1250))&gt;0</formula>
    </cfRule>
  </conditionalFormatting>
  <conditionalFormatting sqref="S1250">
    <cfRule type="notContainsBlanks" dxfId="3" priority="20170">
      <formula>LEN(TRIM(S1250))&gt;0</formula>
    </cfRule>
  </conditionalFormatting>
  <conditionalFormatting sqref="U1250">
    <cfRule type="notContainsBlanks" dxfId="4" priority="20160">
      <formula>LEN(TRIM(U1250))&gt;0</formula>
    </cfRule>
  </conditionalFormatting>
  <conditionalFormatting sqref="W1250">
    <cfRule type="notContainsBlanks" dxfId="0" priority="20210">
      <formula>LEN(TRIM(W1250))&gt;0</formula>
    </cfRule>
  </conditionalFormatting>
  <conditionalFormatting sqref="Y1250">
    <cfRule type="notContainsBlanks" dxfId="5" priority="20200">
      <formula>LEN(TRIM(Y1250))&gt;0</formula>
    </cfRule>
  </conditionalFormatting>
  <conditionalFormatting sqref="Z1250">
    <cfRule type="notContainsBlanks" dxfId="6" priority="20190">
      <formula>LEN(TRIM(Z1250))&gt;0</formula>
    </cfRule>
  </conditionalFormatting>
  <conditionalFormatting sqref="AB1250">
    <cfRule type="cellIs" dxfId="7" priority="20180" operator="notEqual">
      <formula>0</formula>
    </cfRule>
  </conditionalFormatting>
  <conditionalFormatting sqref="Q1251">
    <cfRule type="notContainsBlanks" dxfId="1" priority="20238">
      <formula>LEN(TRIM(Q1251))&gt;0</formula>
    </cfRule>
  </conditionalFormatting>
  <conditionalFormatting sqref="R1251">
    <cfRule type="notContainsBlanks" dxfId="2" priority="20228">
      <formula>LEN(TRIM(R1251))&gt;0</formula>
    </cfRule>
  </conditionalFormatting>
  <conditionalFormatting sqref="S1251">
    <cfRule type="notContainsBlanks" dxfId="3" priority="20168">
      <formula>LEN(TRIM(S1251))&gt;0</formula>
    </cfRule>
  </conditionalFormatting>
  <conditionalFormatting sqref="U1251">
    <cfRule type="notContainsBlanks" dxfId="4" priority="20158">
      <formula>LEN(TRIM(U1251))&gt;0</formula>
    </cfRule>
  </conditionalFormatting>
  <conditionalFormatting sqref="W1251">
    <cfRule type="notContainsBlanks" dxfId="0" priority="20208">
      <formula>LEN(TRIM(W1251))&gt;0</formula>
    </cfRule>
  </conditionalFormatting>
  <conditionalFormatting sqref="Y1251">
    <cfRule type="notContainsBlanks" dxfId="5" priority="20198">
      <formula>LEN(TRIM(Y1251))&gt;0</formula>
    </cfRule>
  </conditionalFormatting>
  <conditionalFormatting sqref="Z1251">
    <cfRule type="notContainsBlanks" dxfId="6" priority="20188">
      <formula>LEN(TRIM(Z1251))&gt;0</formula>
    </cfRule>
  </conditionalFormatting>
  <conditionalFormatting sqref="AB1251">
    <cfRule type="cellIs" dxfId="7" priority="20178" operator="notEqual">
      <formula>0</formula>
    </cfRule>
  </conditionalFormatting>
  <conditionalFormatting sqref="Q1254">
    <cfRule type="notContainsBlanks" dxfId="1" priority="20156">
      <formula>LEN(TRIM(Q1254))&gt;0</formula>
    </cfRule>
  </conditionalFormatting>
  <conditionalFormatting sqref="R1254">
    <cfRule type="notContainsBlanks" dxfId="2" priority="20150">
      <formula>LEN(TRIM(R1254))&gt;0</formula>
    </cfRule>
  </conditionalFormatting>
  <conditionalFormatting sqref="S1254">
    <cfRule type="notContainsBlanks" dxfId="3" priority="20114">
      <formula>LEN(TRIM(S1254))&gt;0</formula>
    </cfRule>
  </conditionalFormatting>
  <conditionalFormatting sqref="U1254">
    <cfRule type="notContainsBlanks" dxfId="4" priority="20108">
      <formula>LEN(TRIM(U1254))&gt;0</formula>
    </cfRule>
  </conditionalFormatting>
  <conditionalFormatting sqref="W1254">
    <cfRule type="notContainsBlanks" dxfId="0" priority="20138">
      <formula>LEN(TRIM(W1254))&gt;0</formula>
    </cfRule>
  </conditionalFormatting>
  <conditionalFormatting sqref="Y1254">
    <cfRule type="notContainsBlanks" dxfId="5" priority="20132">
      <formula>LEN(TRIM(Y1254))&gt;0</formula>
    </cfRule>
  </conditionalFormatting>
  <conditionalFormatting sqref="Z1254">
    <cfRule type="notContainsBlanks" dxfId="6" priority="20126">
      <formula>LEN(TRIM(Z1254))&gt;0</formula>
    </cfRule>
  </conditionalFormatting>
  <conditionalFormatting sqref="AB1254">
    <cfRule type="cellIs" dxfId="7" priority="20120" operator="notEqual">
      <formula>0</formula>
    </cfRule>
  </conditionalFormatting>
  <conditionalFormatting sqref="Q1255">
    <cfRule type="notContainsBlanks" dxfId="1" priority="20154">
      <formula>LEN(TRIM(Q1255))&gt;0</formula>
    </cfRule>
  </conditionalFormatting>
  <conditionalFormatting sqref="R1255">
    <cfRule type="notContainsBlanks" dxfId="2" priority="20148">
      <formula>LEN(TRIM(R1255))&gt;0</formula>
    </cfRule>
  </conditionalFormatting>
  <conditionalFormatting sqref="S1255">
    <cfRule type="notContainsBlanks" dxfId="3" priority="20112">
      <formula>LEN(TRIM(S1255))&gt;0</formula>
    </cfRule>
  </conditionalFormatting>
  <conditionalFormatting sqref="U1255">
    <cfRule type="notContainsBlanks" dxfId="4" priority="20106">
      <formula>LEN(TRIM(U1255))&gt;0</formula>
    </cfRule>
  </conditionalFormatting>
  <conditionalFormatting sqref="W1255">
    <cfRule type="notContainsBlanks" dxfId="0" priority="20136">
      <formula>LEN(TRIM(W1255))&gt;0</formula>
    </cfRule>
  </conditionalFormatting>
  <conditionalFormatting sqref="Y1255">
    <cfRule type="notContainsBlanks" dxfId="5" priority="20130">
      <formula>LEN(TRIM(Y1255))&gt;0</formula>
    </cfRule>
  </conditionalFormatting>
  <conditionalFormatting sqref="Z1255">
    <cfRule type="notContainsBlanks" dxfId="6" priority="20124">
      <formula>LEN(TRIM(Z1255))&gt;0</formula>
    </cfRule>
  </conditionalFormatting>
  <conditionalFormatting sqref="AB1255">
    <cfRule type="cellIs" dxfId="7" priority="20118" operator="notEqual">
      <formula>0</formula>
    </cfRule>
  </conditionalFormatting>
  <conditionalFormatting sqref="Q1256">
    <cfRule type="notContainsBlanks" dxfId="1" priority="20152">
      <formula>LEN(TRIM(Q1256))&gt;0</formula>
    </cfRule>
  </conditionalFormatting>
  <conditionalFormatting sqref="R1256">
    <cfRule type="notContainsBlanks" dxfId="2" priority="20146">
      <formula>LEN(TRIM(R1256))&gt;0</formula>
    </cfRule>
  </conditionalFormatting>
  <conditionalFormatting sqref="S1256">
    <cfRule type="notContainsBlanks" dxfId="3" priority="20110">
      <formula>LEN(TRIM(S1256))&gt;0</formula>
    </cfRule>
  </conditionalFormatting>
  <conditionalFormatting sqref="U1256">
    <cfRule type="notContainsBlanks" dxfId="4" priority="20104">
      <formula>LEN(TRIM(U1256))&gt;0</formula>
    </cfRule>
  </conditionalFormatting>
  <conditionalFormatting sqref="W1256">
    <cfRule type="notContainsBlanks" dxfId="0" priority="20134">
      <formula>LEN(TRIM(W1256))&gt;0</formula>
    </cfRule>
  </conditionalFormatting>
  <conditionalFormatting sqref="Y1256">
    <cfRule type="notContainsBlanks" dxfId="5" priority="20128">
      <formula>LEN(TRIM(Y1256))&gt;0</formula>
    </cfRule>
  </conditionalFormatting>
  <conditionalFormatting sqref="Z1256">
    <cfRule type="notContainsBlanks" dxfId="6" priority="20122">
      <formula>LEN(TRIM(Z1256))&gt;0</formula>
    </cfRule>
  </conditionalFormatting>
  <conditionalFormatting sqref="AB1256">
    <cfRule type="cellIs" dxfId="7" priority="20116" operator="notEqual">
      <formula>0</formula>
    </cfRule>
  </conditionalFormatting>
  <conditionalFormatting sqref="Q1257">
    <cfRule type="notContainsBlanks" dxfId="1" priority="20485">
      <formula>LEN(TRIM(Q1257))&gt;0</formula>
    </cfRule>
  </conditionalFormatting>
  <conditionalFormatting sqref="W1257">
    <cfRule type="notContainsBlanks" dxfId="0" priority="20491">
      <formula>LEN(TRIM(W1257))&gt;0</formula>
    </cfRule>
  </conditionalFormatting>
  <conditionalFormatting sqref="Y1257">
    <cfRule type="notContainsBlanks" dxfId="5" priority="20489">
      <formula>LEN(TRIM(Y1257))&gt;0</formula>
    </cfRule>
  </conditionalFormatting>
  <conditionalFormatting sqref="Z1257">
    <cfRule type="notContainsBlanks" dxfId="6" priority="20487">
      <formula>LEN(TRIM(Z1257))&gt;0</formula>
    </cfRule>
  </conditionalFormatting>
  <conditionalFormatting sqref="AA1257">
    <cfRule type="cellIs" dxfId="8" priority="20481" operator="equal">
      <formula>2</formula>
    </cfRule>
    <cfRule type="cellIs" dxfId="8" priority="20479" operator="equal">
      <formula>4</formula>
    </cfRule>
  </conditionalFormatting>
  <conditionalFormatting sqref="W1259">
    <cfRule type="notContainsBlanks" dxfId="0" priority="20504">
      <formula>LEN(TRIM(W1259))&gt;0</formula>
    </cfRule>
  </conditionalFormatting>
  <conditionalFormatting sqref="Q1262">
    <cfRule type="notContainsBlanks" dxfId="1" priority="20470">
      <formula>LEN(TRIM(Q1262))&gt;0</formula>
    </cfRule>
  </conditionalFormatting>
  <conditionalFormatting sqref="R1262">
    <cfRule type="notContainsBlanks" dxfId="2" priority="20465">
      <formula>LEN(TRIM(R1262))&gt;0</formula>
    </cfRule>
  </conditionalFormatting>
  <conditionalFormatting sqref="S1262">
    <cfRule type="notContainsBlanks" dxfId="3" priority="20431">
      <formula>LEN(TRIM(S1262))&gt;0</formula>
    </cfRule>
  </conditionalFormatting>
  <conditionalFormatting sqref="U1262">
    <cfRule type="notContainsBlanks" dxfId="4" priority="20425">
      <formula>LEN(TRIM(U1262))&gt;0</formula>
    </cfRule>
  </conditionalFormatting>
  <conditionalFormatting sqref="W1262">
    <cfRule type="notContainsBlanks" dxfId="0" priority="20453">
      <formula>LEN(TRIM(W1262))&gt;0</formula>
    </cfRule>
  </conditionalFormatting>
  <conditionalFormatting sqref="Y1262">
    <cfRule type="notContainsBlanks" dxfId="5" priority="20447">
      <formula>LEN(TRIM(Y1262))&gt;0</formula>
    </cfRule>
  </conditionalFormatting>
  <conditionalFormatting sqref="Z1262">
    <cfRule type="notContainsBlanks" dxfId="6" priority="20441">
      <formula>LEN(TRIM(Z1262))&gt;0</formula>
    </cfRule>
  </conditionalFormatting>
  <conditionalFormatting sqref="AB1262">
    <cfRule type="cellIs" dxfId="7" priority="20435" operator="notEqual">
      <formula>0</formula>
    </cfRule>
  </conditionalFormatting>
  <conditionalFormatting sqref="Q1263">
    <cfRule type="notContainsBlanks" dxfId="1" priority="20468">
      <formula>LEN(TRIM(Q1263))&gt;0</formula>
    </cfRule>
  </conditionalFormatting>
  <conditionalFormatting sqref="R1263">
    <cfRule type="notContainsBlanks" dxfId="2" priority="20463">
      <formula>LEN(TRIM(R1263))&gt;0</formula>
    </cfRule>
  </conditionalFormatting>
  <conditionalFormatting sqref="S1263">
    <cfRule type="notContainsBlanks" dxfId="3" priority="20429">
      <formula>LEN(TRIM(S1263))&gt;0</formula>
    </cfRule>
  </conditionalFormatting>
  <conditionalFormatting sqref="U1263">
    <cfRule type="notContainsBlanks" dxfId="4" priority="20423">
      <formula>LEN(TRIM(U1263))&gt;0</formula>
    </cfRule>
  </conditionalFormatting>
  <conditionalFormatting sqref="W1263">
    <cfRule type="notContainsBlanks" dxfId="0" priority="20451">
      <formula>LEN(TRIM(W1263))&gt;0</formula>
    </cfRule>
  </conditionalFormatting>
  <conditionalFormatting sqref="Y1263">
    <cfRule type="notContainsBlanks" dxfId="5" priority="20445">
      <formula>LEN(TRIM(Y1263))&gt;0</formula>
    </cfRule>
  </conditionalFormatting>
  <conditionalFormatting sqref="Z1263">
    <cfRule type="notContainsBlanks" dxfId="6" priority="20439">
      <formula>LEN(TRIM(Z1263))&gt;0</formula>
    </cfRule>
  </conditionalFormatting>
  <conditionalFormatting sqref="Q1264">
    <cfRule type="notContainsBlanks" dxfId="1" priority="12137">
      <formula>LEN(TRIM(Q1264))&gt;0</formula>
    </cfRule>
  </conditionalFormatting>
  <conditionalFormatting sqref="R1264">
    <cfRule type="notContainsBlanks" dxfId="2" priority="20461">
      <formula>LEN(TRIM(R1264))&gt;0</formula>
    </cfRule>
  </conditionalFormatting>
  <conditionalFormatting sqref="S1264">
    <cfRule type="notContainsBlanks" dxfId="3" priority="20427">
      <formula>LEN(TRIM(S1264))&gt;0</formula>
    </cfRule>
  </conditionalFormatting>
  <conditionalFormatting sqref="U1264">
    <cfRule type="notContainsBlanks" dxfId="4" priority="20421">
      <formula>LEN(TRIM(U1264))&gt;0</formula>
    </cfRule>
  </conditionalFormatting>
  <conditionalFormatting sqref="W1264">
    <cfRule type="notContainsBlanks" dxfId="0" priority="20449">
      <formula>LEN(TRIM(W1264))&gt;0</formula>
    </cfRule>
  </conditionalFormatting>
  <conditionalFormatting sqref="Y1264">
    <cfRule type="notContainsBlanks" dxfId="5" priority="20443">
      <formula>LEN(TRIM(Y1264))&gt;0</formula>
    </cfRule>
  </conditionalFormatting>
  <conditionalFormatting sqref="Z1264">
    <cfRule type="notContainsBlanks" dxfId="6" priority="20437">
      <formula>LEN(TRIM(Z1264))&gt;0</formula>
    </cfRule>
  </conditionalFormatting>
  <conditionalFormatting sqref="AB1264">
    <cfRule type="cellIs" dxfId="7" priority="20433" operator="notEqual">
      <formula>0</formula>
    </cfRule>
  </conditionalFormatting>
  <conditionalFormatting sqref="Q1266">
    <cfRule type="notContainsBlanks" dxfId="1" priority="20419">
      <formula>LEN(TRIM(Q1266))&gt;0</formula>
    </cfRule>
  </conditionalFormatting>
  <conditionalFormatting sqref="R1266">
    <cfRule type="notContainsBlanks" dxfId="2" priority="20409">
      <formula>LEN(TRIM(R1266))&gt;0</formula>
    </cfRule>
  </conditionalFormatting>
  <conditionalFormatting sqref="S1266">
    <cfRule type="notContainsBlanks" dxfId="3" priority="20349">
      <formula>LEN(TRIM(S1266))&gt;0</formula>
    </cfRule>
  </conditionalFormatting>
  <conditionalFormatting sqref="U1266">
    <cfRule type="notContainsBlanks" dxfId="4" priority="20339">
      <formula>LEN(TRIM(U1266))&gt;0</formula>
    </cfRule>
  </conditionalFormatting>
  <conditionalFormatting sqref="W1266">
    <cfRule type="notContainsBlanks" dxfId="0" priority="20389">
      <formula>LEN(TRIM(W1266))&gt;0</formula>
    </cfRule>
  </conditionalFormatting>
  <conditionalFormatting sqref="Y1266">
    <cfRule type="notContainsBlanks" dxfId="5" priority="20379">
      <formula>LEN(TRIM(Y1266))&gt;0</formula>
    </cfRule>
  </conditionalFormatting>
  <conditionalFormatting sqref="Z1266">
    <cfRule type="notContainsBlanks" dxfId="6" priority="20369">
      <formula>LEN(TRIM(Z1266))&gt;0</formula>
    </cfRule>
  </conditionalFormatting>
  <conditionalFormatting sqref="AB1266">
    <cfRule type="cellIs" dxfId="7" priority="20359" operator="notEqual">
      <formula>0</formula>
    </cfRule>
  </conditionalFormatting>
  <conditionalFormatting sqref="Q1267">
    <cfRule type="notContainsBlanks" dxfId="1" priority="20417">
      <formula>LEN(TRIM(Q1267))&gt;0</formula>
    </cfRule>
  </conditionalFormatting>
  <conditionalFormatting sqref="R1267">
    <cfRule type="notContainsBlanks" dxfId="2" priority="20407">
      <formula>LEN(TRIM(R1267))&gt;0</formula>
    </cfRule>
  </conditionalFormatting>
  <conditionalFormatting sqref="S1267">
    <cfRule type="notContainsBlanks" dxfId="3" priority="20347">
      <formula>LEN(TRIM(S1267))&gt;0</formula>
    </cfRule>
  </conditionalFormatting>
  <conditionalFormatting sqref="U1267">
    <cfRule type="notContainsBlanks" dxfId="4" priority="20337">
      <formula>LEN(TRIM(U1267))&gt;0</formula>
    </cfRule>
  </conditionalFormatting>
  <conditionalFormatting sqref="W1267">
    <cfRule type="notContainsBlanks" dxfId="0" priority="20387">
      <formula>LEN(TRIM(W1267))&gt;0</formula>
    </cfRule>
  </conditionalFormatting>
  <conditionalFormatting sqref="Y1267">
    <cfRule type="notContainsBlanks" dxfId="5" priority="20377">
      <formula>LEN(TRIM(Y1267))&gt;0</formula>
    </cfRule>
  </conditionalFormatting>
  <conditionalFormatting sqref="Z1267">
    <cfRule type="notContainsBlanks" dxfId="6" priority="20367">
      <formula>LEN(TRIM(Z1267))&gt;0</formula>
    </cfRule>
  </conditionalFormatting>
  <conditionalFormatting sqref="AB1267">
    <cfRule type="cellIs" dxfId="7" priority="20357" operator="notEqual">
      <formula>0</formula>
    </cfRule>
  </conditionalFormatting>
  <conditionalFormatting sqref="Q1268">
    <cfRule type="notContainsBlanks" dxfId="1" priority="20415">
      <formula>LEN(TRIM(Q1268))&gt;0</formula>
    </cfRule>
  </conditionalFormatting>
  <conditionalFormatting sqref="R1268">
    <cfRule type="notContainsBlanks" dxfId="2" priority="20405">
      <formula>LEN(TRIM(R1268))&gt;0</formula>
    </cfRule>
  </conditionalFormatting>
  <conditionalFormatting sqref="S1268">
    <cfRule type="notContainsBlanks" dxfId="3" priority="20345">
      <formula>LEN(TRIM(S1268))&gt;0</formula>
    </cfRule>
  </conditionalFormatting>
  <conditionalFormatting sqref="U1268">
    <cfRule type="notContainsBlanks" dxfId="4" priority="20335">
      <formula>LEN(TRIM(U1268))&gt;0</formula>
    </cfRule>
  </conditionalFormatting>
  <conditionalFormatting sqref="W1268">
    <cfRule type="notContainsBlanks" dxfId="0" priority="20385">
      <formula>LEN(TRIM(W1268))&gt;0</formula>
    </cfRule>
  </conditionalFormatting>
  <conditionalFormatting sqref="Y1268">
    <cfRule type="notContainsBlanks" dxfId="5" priority="20375">
      <formula>LEN(TRIM(Y1268))&gt;0</formula>
    </cfRule>
  </conditionalFormatting>
  <conditionalFormatting sqref="Z1268">
    <cfRule type="notContainsBlanks" dxfId="6" priority="20365">
      <formula>LEN(TRIM(Z1268))&gt;0</formula>
    </cfRule>
  </conditionalFormatting>
  <conditionalFormatting sqref="AB1268">
    <cfRule type="cellIs" dxfId="7" priority="20355" operator="notEqual">
      <formula>0</formula>
    </cfRule>
  </conditionalFormatting>
  <conditionalFormatting sqref="Q1269">
    <cfRule type="notContainsBlanks" dxfId="1" priority="20413">
      <formula>LEN(TRIM(Q1269))&gt;0</formula>
    </cfRule>
  </conditionalFormatting>
  <conditionalFormatting sqref="R1269">
    <cfRule type="notContainsBlanks" dxfId="2" priority="20403">
      <formula>LEN(TRIM(R1269))&gt;0</formula>
    </cfRule>
  </conditionalFormatting>
  <conditionalFormatting sqref="S1269">
    <cfRule type="notContainsBlanks" dxfId="3" priority="20343">
      <formula>LEN(TRIM(S1269))&gt;0</formula>
    </cfRule>
  </conditionalFormatting>
  <conditionalFormatting sqref="U1269">
    <cfRule type="notContainsBlanks" dxfId="4" priority="20333">
      <formula>LEN(TRIM(U1269))&gt;0</formula>
    </cfRule>
  </conditionalFormatting>
  <conditionalFormatting sqref="W1269">
    <cfRule type="notContainsBlanks" dxfId="0" priority="20383">
      <formula>LEN(TRIM(W1269))&gt;0</formula>
    </cfRule>
  </conditionalFormatting>
  <conditionalFormatting sqref="Y1269">
    <cfRule type="notContainsBlanks" dxfId="5" priority="20373">
      <formula>LEN(TRIM(Y1269))&gt;0</formula>
    </cfRule>
  </conditionalFormatting>
  <conditionalFormatting sqref="Z1269">
    <cfRule type="notContainsBlanks" dxfId="6" priority="20363">
      <formula>LEN(TRIM(Z1269))&gt;0</formula>
    </cfRule>
  </conditionalFormatting>
  <conditionalFormatting sqref="AB1269">
    <cfRule type="cellIs" dxfId="7" priority="20353" operator="notEqual">
      <formula>0</formula>
    </cfRule>
  </conditionalFormatting>
  <conditionalFormatting sqref="Q1270">
    <cfRule type="notContainsBlanks" dxfId="1" priority="20411">
      <formula>LEN(TRIM(Q1270))&gt;0</formula>
    </cfRule>
  </conditionalFormatting>
  <conditionalFormatting sqref="R1270">
    <cfRule type="notContainsBlanks" dxfId="2" priority="20401">
      <formula>LEN(TRIM(R1270))&gt;0</formula>
    </cfRule>
  </conditionalFormatting>
  <conditionalFormatting sqref="S1270">
    <cfRule type="notContainsBlanks" dxfId="3" priority="20341">
      <formula>LEN(TRIM(S1270))&gt;0</formula>
    </cfRule>
  </conditionalFormatting>
  <conditionalFormatting sqref="U1270">
    <cfRule type="notContainsBlanks" dxfId="4" priority="20331">
      <formula>LEN(TRIM(U1270))&gt;0</formula>
    </cfRule>
  </conditionalFormatting>
  <conditionalFormatting sqref="W1270">
    <cfRule type="notContainsBlanks" dxfId="0" priority="20381">
      <formula>LEN(TRIM(W1270))&gt;0</formula>
    </cfRule>
  </conditionalFormatting>
  <conditionalFormatting sqref="Y1270">
    <cfRule type="notContainsBlanks" dxfId="5" priority="20371">
      <formula>LEN(TRIM(Y1270))&gt;0</formula>
    </cfRule>
  </conditionalFormatting>
  <conditionalFormatting sqref="Z1270">
    <cfRule type="notContainsBlanks" dxfId="6" priority="20361">
      <formula>LEN(TRIM(Z1270))&gt;0</formula>
    </cfRule>
  </conditionalFormatting>
  <conditionalFormatting sqref="AB1270">
    <cfRule type="cellIs" dxfId="7" priority="20351" operator="notEqual">
      <formula>0</formula>
    </cfRule>
  </conditionalFormatting>
  <conditionalFormatting sqref="Q1273">
    <cfRule type="notContainsBlanks" dxfId="1" priority="20329">
      <formula>LEN(TRIM(Q1273))&gt;0</formula>
    </cfRule>
  </conditionalFormatting>
  <conditionalFormatting sqref="R1273">
    <cfRule type="notContainsBlanks" dxfId="2" priority="20327">
      <formula>LEN(TRIM(R1273))&gt;0</formula>
    </cfRule>
  </conditionalFormatting>
  <conditionalFormatting sqref="S1273">
    <cfRule type="notContainsBlanks" dxfId="3" priority="20315">
      <formula>LEN(TRIM(S1273))&gt;0</formula>
    </cfRule>
  </conditionalFormatting>
  <conditionalFormatting sqref="U1273">
    <cfRule type="notContainsBlanks" dxfId="4" priority="20313">
      <formula>LEN(TRIM(U1273))&gt;0</formula>
    </cfRule>
  </conditionalFormatting>
  <conditionalFormatting sqref="W1273">
    <cfRule type="notContainsBlanks" dxfId="0" priority="20323">
      <formula>LEN(TRIM(W1273))&gt;0</formula>
    </cfRule>
  </conditionalFormatting>
  <conditionalFormatting sqref="Y1273">
    <cfRule type="notContainsBlanks" dxfId="5" priority="20321">
      <formula>LEN(TRIM(Y1273))&gt;0</formula>
    </cfRule>
  </conditionalFormatting>
  <conditionalFormatting sqref="Z1273">
    <cfRule type="notContainsBlanks" dxfId="6" priority="20319">
      <formula>LEN(TRIM(Z1273))&gt;0</formula>
    </cfRule>
  </conditionalFormatting>
  <conditionalFormatting sqref="AB1273">
    <cfRule type="cellIs" dxfId="7" priority="20317" operator="notEqual">
      <formula>0</formula>
    </cfRule>
  </conditionalFormatting>
  <conditionalFormatting sqref="Q1275">
    <cfRule type="notContainsBlanks" dxfId="1" priority="20311">
      <formula>LEN(TRIM(Q1275))&gt;0</formula>
    </cfRule>
  </conditionalFormatting>
  <conditionalFormatting sqref="R1275">
    <cfRule type="notContainsBlanks" dxfId="2" priority="20303">
      <formula>LEN(TRIM(R1275))&gt;0</formula>
    </cfRule>
  </conditionalFormatting>
  <conditionalFormatting sqref="S1275">
    <cfRule type="notContainsBlanks" dxfId="3" priority="20261">
      <formula>LEN(TRIM(S1275))&gt;0</formula>
    </cfRule>
  </conditionalFormatting>
  <conditionalFormatting sqref="U1275">
    <cfRule type="notContainsBlanks" dxfId="4" priority="20253">
      <formula>LEN(TRIM(U1275))&gt;0</formula>
    </cfRule>
  </conditionalFormatting>
  <conditionalFormatting sqref="W1275">
    <cfRule type="notContainsBlanks" dxfId="0" priority="20287">
      <formula>LEN(TRIM(W1275))&gt;0</formula>
    </cfRule>
  </conditionalFormatting>
  <conditionalFormatting sqref="Y1275">
    <cfRule type="notContainsBlanks" dxfId="5" priority="20279">
      <formula>LEN(TRIM(Y1275))&gt;0</formula>
    </cfRule>
  </conditionalFormatting>
  <conditionalFormatting sqref="Z1275">
    <cfRule type="notContainsBlanks" dxfId="6" priority="20271">
      <formula>LEN(TRIM(Z1275))&gt;0</formula>
    </cfRule>
  </conditionalFormatting>
  <conditionalFormatting sqref="Q1276">
    <cfRule type="notContainsBlanks" dxfId="1" priority="20309">
      <formula>LEN(TRIM(Q1276))&gt;0</formula>
    </cfRule>
  </conditionalFormatting>
  <conditionalFormatting sqref="R1276">
    <cfRule type="notContainsBlanks" dxfId="2" priority="20301">
      <formula>LEN(TRIM(R1276))&gt;0</formula>
    </cfRule>
  </conditionalFormatting>
  <conditionalFormatting sqref="S1276">
    <cfRule type="notContainsBlanks" dxfId="3" priority="20259">
      <formula>LEN(TRIM(S1276))&gt;0</formula>
    </cfRule>
  </conditionalFormatting>
  <conditionalFormatting sqref="U1276">
    <cfRule type="notContainsBlanks" dxfId="4" priority="20251">
      <formula>LEN(TRIM(U1276))&gt;0</formula>
    </cfRule>
  </conditionalFormatting>
  <conditionalFormatting sqref="W1276">
    <cfRule type="notContainsBlanks" dxfId="0" priority="20285">
      <formula>LEN(TRIM(W1276))&gt;0</formula>
    </cfRule>
  </conditionalFormatting>
  <conditionalFormatting sqref="Y1276">
    <cfRule type="notContainsBlanks" dxfId="5" priority="20277">
      <formula>LEN(TRIM(Y1276))&gt;0</formula>
    </cfRule>
  </conditionalFormatting>
  <conditionalFormatting sqref="Z1276">
    <cfRule type="notContainsBlanks" dxfId="6" priority="20269">
      <formula>LEN(TRIM(Z1276))&gt;0</formula>
    </cfRule>
  </conditionalFormatting>
  <conditionalFormatting sqref="Q1277">
    <cfRule type="notContainsBlanks" dxfId="1" priority="20307">
      <formula>LEN(TRIM(Q1277))&gt;0</formula>
    </cfRule>
  </conditionalFormatting>
  <conditionalFormatting sqref="R1277">
    <cfRule type="notContainsBlanks" dxfId="2" priority="20299">
      <formula>LEN(TRIM(R1277))&gt;0</formula>
    </cfRule>
  </conditionalFormatting>
  <conditionalFormatting sqref="S1277">
    <cfRule type="notContainsBlanks" dxfId="3" priority="20257">
      <formula>LEN(TRIM(S1277))&gt;0</formula>
    </cfRule>
  </conditionalFormatting>
  <conditionalFormatting sqref="U1277">
    <cfRule type="notContainsBlanks" dxfId="4" priority="20249">
      <formula>LEN(TRIM(U1277))&gt;0</formula>
    </cfRule>
  </conditionalFormatting>
  <conditionalFormatting sqref="W1277">
    <cfRule type="notContainsBlanks" dxfId="0" priority="20283">
      <formula>LEN(TRIM(W1277))&gt;0</formula>
    </cfRule>
  </conditionalFormatting>
  <conditionalFormatting sqref="Y1277">
    <cfRule type="notContainsBlanks" dxfId="5" priority="20275">
      <formula>LEN(TRIM(Y1277))&gt;0</formula>
    </cfRule>
  </conditionalFormatting>
  <conditionalFormatting sqref="Z1277">
    <cfRule type="notContainsBlanks" dxfId="6" priority="20267">
      <formula>LEN(TRIM(Z1277))&gt;0</formula>
    </cfRule>
  </conditionalFormatting>
  <conditionalFormatting sqref="Q1278">
    <cfRule type="notContainsBlanks" dxfId="1" priority="20305">
      <formula>LEN(TRIM(Q1278))&gt;0</formula>
    </cfRule>
  </conditionalFormatting>
  <conditionalFormatting sqref="R1278">
    <cfRule type="notContainsBlanks" dxfId="2" priority="20297">
      <formula>LEN(TRIM(R1278))&gt;0</formula>
    </cfRule>
  </conditionalFormatting>
  <conditionalFormatting sqref="S1278">
    <cfRule type="notContainsBlanks" dxfId="3" priority="20255">
      <formula>LEN(TRIM(S1278))&gt;0</formula>
    </cfRule>
  </conditionalFormatting>
  <conditionalFormatting sqref="U1278">
    <cfRule type="notContainsBlanks" dxfId="4" priority="20247">
      <formula>LEN(TRIM(U1278))&gt;0</formula>
    </cfRule>
  </conditionalFormatting>
  <conditionalFormatting sqref="W1278">
    <cfRule type="notContainsBlanks" dxfId="0" priority="20281">
      <formula>LEN(TRIM(W1278))&gt;0</formula>
    </cfRule>
  </conditionalFormatting>
  <conditionalFormatting sqref="Y1278">
    <cfRule type="notContainsBlanks" dxfId="5" priority="20273">
      <formula>LEN(TRIM(Y1278))&gt;0</formula>
    </cfRule>
  </conditionalFormatting>
  <conditionalFormatting sqref="Z1278">
    <cfRule type="notContainsBlanks" dxfId="6" priority="20265">
      <formula>LEN(TRIM(Z1278))&gt;0</formula>
    </cfRule>
  </conditionalFormatting>
  <conditionalFormatting sqref="AB1278">
    <cfRule type="cellIs" dxfId="7" priority="20263" operator="notEqual">
      <formula>0</formula>
    </cfRule>
  </conditionalFormatting>
  <conditionalFormatting sqref="Q1280">
    <cfRule type="notContainsBlanks" dxfId="1" priority="20245">
      <formula>LEN(TRIM(Q1280))&gt;0</formula>
    </cfRule>
  </conditionalFormatting>
  <conditionalFormatting sqref="R1280">
    <cfRule type="notContainsBlanks" dxfId="2" priority="20235">
      <formula>LEN(TRIM(R1280))&gt;0</formula>
    </cfRule>
  </conditionalFormatting>
  <conditionalFormatting sqref="S1280">
    <cfRule type="notContainsBlanks" dxfId="3" priority="20175">
      <formula>LEN(TRIM(S1280))&gt;0</formula>
    </cfRule>
  </conditionalFormatting>
  <conditionalFormatting sqref="U1280">
    <cfRule type="notContainsBlanks" dxfId="4" priority="20165">
      <formula>LEN(TRIM(U1280))&gt;0</formula>
    </cfRule>
  </conditionalFormatting>
  <conditionalFormatting sqref="W1280">
    <cfRule type="notContainsBlanks" dxfId="0" priority="20215">
      <formula>LEN(TRIM(W1280))&gt;0</formula>
    </cfRule>
  </conditionalFormatting>
  <conditionalFormatting sqref="Y1280">
    <cfRule type="notContainsBlanks" dxfId="5" priority="20205">
      <formula>LEN(TRIM(Y1280))&gt;0</formula>
    </cfRule>
  </conditionalFormatting>
  <conditionalFormatting sqref="Z1280">
    <cfRule type="notContainsBlanks" dxfId="6" priority="20195">
      <formula>LEN(TRIM(Z1280))&gt;0</formula>
    </cfRule>
  </conditionalFormatting>
  <conditionalFormatting sqref="AB1280">
    <cfRule type="cellIs" dxfId="7" priority="20185" operator="notEqual">
      <formula>0</formula>
    </cfRule>
  </conditionalFormatting>
  <conditionalFormatting sqref="Q1281">
    <cfRule type="notContainsBlanks" dxfId="1" priority="20243">
      <formula>LEN(TRIM(Q1281))&gt;0</formula>
    </cfRule>
  </conditionalFormatting>
  <conditionalFormatting sqref="R1281">
    <cfRule type="notContainsBlanks" dxfId="2" priority="20233">
      <formula>LEN(TRIM(R1281))&gt;0</formula>
    </cfRule>
  </conditionalFormatting>
  <conditionalFormatting sqref="S1281">
    <cfRule type="notContainsBlanks" dxfId="3" priority="20173">
      <formula>LEN(TRIM(S1281))&gt;0</formula>
    </cfRule>
  </conditionalFormatting>
  <conditionalFormatting sqref="U1281">
    <cfRule type="notContainsBlanks" dxfId="4" priority="20163">
      <formula>LEN(TRIM(U1281))&gt;0</formula>
    </cfRule>
  </conditionalFormatting>
  <conditionalFormatting sqref="W1281">
    <cfRule type="notContainsBlanks" dxfId="0" priority="20213">
      <formula>LEN(TRIM(W1281))&gt;0</formula>
    </cfRule>
  </conditionalFormatting>
  <conditionalFormatting sqref="Y1281">
    <cfRule type="notContainsBlanks" dxfId="5" priority="20203">
      <formula>LEN(TRIM(Y1281))&gt;0</formula>
    </cfRule>
  </conditionalFormatting>
  <conditionalFormatting sqref="Z1281">
    <cfRule type="notContainsBlanks" dxfId="6" priority="20193">
      <formula>LEN(TRIM(Z1281))&gt;0</formula>
    </cfRule>
  </conditionalFormatting>
  <conditionalFormatting sqref="AB1281">
    <cfRule type="cellIs" dxfId="7" priority="20183" operator="notEqual">
      <formula>0</formula>
    </cfRule>
  </conditionalFormatting>
  <conditionalFormatting sqref="Q1282">
    <cfRule type="notContainsBlanks" dxfId="1" priority="20241">
      <formula>LEN(TRIM(Q1282))&gt;0</formula>
    </cfRule>
  </conditionalFormatting>
  <conditionalFormatting sqref="R1282">
    <cfRule type="notContainsBlanks" dxfId="2" priority="20231">
      <formula>LEN(TRIM(R1282))&gt;0</formula>
    </cfRule>
  </conditionalFormatting>
  <conditionalFormatting sqref="S1282">
    <cfRule type="notContainsBlanks" dxfId="3" priority="20171">
      <formula>LEN(TRIM(S1282))&gt;0</formula>
    </cfRule>
  </conditionalFormatting>
  <conditionalFormatting sqref="U1282">
    <cfRule type="notContainsBlanks" dxfId="4" priority="20161">
      <formula>LEN(TRIM(U1282))&gt;0</formula>
    </cfRule>
  </conditionalFormatting>
  <conditionalFormatting sqref="W1282">
    <cfRule type="notContainsBlanks" dxfId="0" priority="20211">
      <formula>LEN(TRIM(W1282))&gt;0</formula>
    </cfRule>
  </conditionalFormatting>
  <conditionalFormatting sqref="Y1282">
    <cfRule type="notContainsBlanks" dxfId="5" priority="20201">
      <formula>LEN(TRIM(Y1282))&gt;0</formula>
    </cfRule>
  </conditionalFormatting>
  <conditionalFormatting sqref="Z1282">
    <cfRule type="notContainsBlanks" dxfId="6" priority="20191">
      <formula>LEN(TRIM(Z1282))&gt;0</formula>
    </cfRule>
  </conditionalFormatting>
  <conditionalFormatting sqref="AB1282">
    <cfRule type="cellIs" dxfId="7" priority="20181" operator="notEqual">
      <formula>0</formula>
    </cfRule>
  </conditionalFormatting>
  <conditionalFormatting sqref="Q1283">
    <cfRule type="notContainsBlanks" dxfId="1" priority="20239">
      <formula>LEN(TRIM(Q1283))&gt;0</formula>
    </cfRule>
  </conditionalFormatting>
  <conditionalFormatting sqref="R1283">
    <cfRule type="notContainsBlanks" dxfId="2" priority="20229">
      <formula>LEN(TRIM(R1283))&gt;0</formula>
    </cfRule>
  </conditionalFormatting>
  <conditionalFormatting sqref="S1283">
    <cfRule type="notContainsBlanks" dxfId="3" priority="20169">
      <formula>LEN(TRIM(S1283))&gt;0</formula>
    </cfRule>
  </conditionalFormatting>
  <conditionalFormatting sqref="U1283">
    <cfRule type="notContainsBlanks" dxfId="4" priority="20159">
      <formula>LEN(TRIM(U1283))&gt;0</formula>
    </cfRule>
  </conditionalFormatting>
  <conditionalFormatting sqref="W1283">
    <cfRule type="notContainsBlanks" dxfId="0" priority="20209">
      <formula>LEN(TRIM(W1283))&gt;0</formula>
    </cfRule>
  </conditionalFormatting>
  <conditionalFormatting sqref="Y1283">
    <cfRule type="notContainsBlanks" dxfId="5" priority="20199">
      <formula>LEN(TRIM(Y1283))&gt;0</formula>
    </cfRule>
  </conditionalFormatting>
  <conditionalFormatting sqref="Z1283">
    <cfRule type="notContainsBlanks" dxfId="6" priority="20189">
      <formula>LEN(TRIM(Z1283))&gt;0</formula>
    </cfRule>
  </conditionalFormatting>
  <conditionalFormatting sqref="AB1283">
    <cfRule type="cellIs" dxfId="7" priority="20179" operator="notEqual">
      <formula>0</formula>
    </cfRule>
  </conditionalFormatting>
  <conditionalFormatting sqref="Q1284">
    <cfRule type="notContainsBlanks" dxfId="1" priority="20237">
      <formula>LEN(TRIM(Q1284))&gt;0</formula>
    </cfRule>
  </conditionalFormatting>
  <conditionalFormatting sqref="R1284">
    <cfRule type="notContainsBlanks" dxfId="2" priority="20227">
      <formula>LEN(TRIM(R1284))&gt;0</formula>
    </cfRule>
  </conditionalFormatting>
  <conditionalFormatting sqref="S1284">
    <cfRule type="notContainsBlanks" dxfId="3" priority="20167">
      <formula>LEN(TRIM(S1284))&gt;0</formula>
    </cfRule>
  </conditionalFormatting>
  <conditionalFormatting sqref="U1284">
    <cfRule type="notContainsBlanks" dxfId="4" priority="20157">
      <formula>LEN(TRIM(U1284))&gt;0</formula>
    </cfRule>
  </conditionalFormatting>
  <conditionalFormatting sqref="W1284">
    <cfRule type="notContainsBlanks" dxfId="0" priority="20207">
      <formula>LEN(TRIM(W1284))&gt;0</formula>
    </cfRule>
  </conditionalFormatting>
  <conditionalFormatting sqref="Y1284">
    <cfRule type="notContainsBlanks" dxfId="5" priority="20197">
      <formula>LEN(TRIM(Y1284))&gt;0</formula>
    </cfRule>
  </conditionalFormatting>
  <conditionalFormatting sqref="Z1284">
    <cfRule type="notContainsBlanks" dxfId="6" priority="20187">
      <formula>LEN(TRIM(Z1284))&gt;0</formula>
    </cfRule>
  </conditionalFormatting>
  <conditionalFormatting sqref="AB1284">
    <cfRule type="cellIs" dxfId="7" priority="20177" operator="notEqual">
      <formula>0</formula>
    </cfRule>
  </conditionalFormatting>
  <conditionalFormatting sqref="Q1287">
    <cfRule type="notContainsBlanks" dxfId="1" priority="20155">
      <formula>LEN(TRIM(Q1287))&gt;0</formula>
    </cfRule>
  </conditionalFormatting>
  <conditionalFormatting sqref="R1287">
    <cfRule type="notContainsBlanks" dxfId="2" priority="20149">
      <formula>LEN(TRIM(R1287))&gt;0</formula>
    </cfRule>
  </conditionalFormatting>
  <conditionalFormatting sqref="S1287">
    <cfRule type="notContainsBlanks" dxfId="3" priority="20113">
      <formula>LEN(TRIM(S1287))&gt;0</formula>
    </cfRule>
  </conditionalFormatting>
  <conditionalFormatting sqref="U1287">
    <cfRule type="notContainsBlanks" dxfId="4" priority="20107">
      <formula>LEN(TRIM(U1287))&gt;0</formula>
    </cfRule>
  </conditionalFormatting>
  <conditionalFormatting sqref="W1287">
    <cfRule type="notContainsBlanks" dxfId="0" priority="20137">
      <formula>LEN(TRIM(W1287))&gt;0</formula>
    </cfRule>
  </conditionalFormatting>
  <conditionalFormatting sqref="Y1287">
    <cfRule type="notContainsBlanks" dxfId="5" priority="20131">
      <formula>LEN(TRIM(Y1287))&gt;0</formula>
    </cfRule>
  </conditionalFormatting>
  <conditionalFormatting sqref="Z1287">
    <cfRule type="notContainsBlanks" dxfId="6" priority="20125">
      <formula>LEN(TRIM(Z1287))&gt;0</formula>
    </cfRule>
  </conditionalFormatting>
  <conditionalFormatting sqref="AB1287">
    <cfRule type="cellIs" dxfId="7" priority="20119" operator="notEqual">
      <formula>0</formula>
    </cfRule>
  </conditionalFormatting>
  <conditionalFormatting sqref="Q1288">
    <cfRule type="notContainsBlanks" dxfId="1" priority="20153">
      <formula>LEN(TRIM(Q1288))&gt;0</formula>
    </cfRule>
  </conditionalFormatting>
  <conditionalFormatting sqref="R1288">
    <cfRule type="notContainsBlanks" dxfId="2" priority="20147">
      <formula>LEN(TRIM(R1288))&gt;0</formula>
    </cfRule>
  </conditionalFormatting>
  <conditionalFormatting sqref="S1288">
    <cfRule type="notContainsBlanks" dxfId="3" priority="20111">
      <formula>LEN(TRIM(S1288))&gt;0</formula>
    </cfRule>
  </conditionalFormatting>
  <conditionalFormatting sqref="U1288">
    <cfRule type="notContainsBlanks" dxfId="4" priority="20105">
      <formula>LEN(TRIM(U1288))&gt;0</formula>
    </cfRule>
  </conditionalFormatting>
  <conditionalFormatting sqref="W1288">
    <cfRule type="notContainsBlanks" dxfId="0" priority="20135">
      <formula>LEN(TRIM(W1288))&gt;0</formula>
    </cfRule>
  </conditionalFormatting>
  <conditionalFormatting sqref="Y1288">
    <cfRule type="notContainsBlanks" dxfId="5" priority="20129">
      <formula>LEN(TRIM(Y1288))&gt;0</formula>
    </cfRule>
  </conditionalFormatting>
  <conditionalFormatting sqref="Z1288">
    <cfRule type="notContainsBlanks" dxfId="6" priority="20123">
      <formula>LEN(TRIM(Z1288))&gt;0</formula>
    </cfRule>
  </conditionalFormatting>
  <conditionalFormatting sqref="AB1288">
    <cfRule type="cellIs" dxfId="7" priority="20117" operator="notEqual">
      <formula>0</formula>
    </cfRule>
  </conditionalFormatting>
  <conditionalFormatting sqref="Q1289">
    <cfRule type="notContainsBlanks" dxfId="1" priority="20151">
      <formula>LEN(TRIM(Q1289))&gt;0</formula>
    </cfRule>
  </conditionalFormatting>
  <conditionalFormatting sqref="R1289">
    <cfRule type="notContainsBlanks" dxfId="2" priority="20145">
      <formula>LEN(TRIM(R1289))&gt;0</formula>
    </cfRule>
  </conditionalFormatting>
  <conditionalFormatting sqref="S1289">
    <cfRule type="notContainsBlanks" dxfId="3" priority="20109">
      <formula>LEN(TRIM(S1289))&gt;0</formula>
    </cfRule>
  </conditionalFormatting>
  <conditionalFormatting sqref="U1289">
    <cfRule type="notContainsBlanks" dxfId="4" priority="20103">
      <formula>LEN(TRIM(U1289))&gt;0</formula>
    </cfRule>
  </conditionalFormatting>
  <conditionalFormatting sqref="W1289">
    <cfRule type="notContainsBlanks" dxfId="0" priority="20133">
      <formula>LEN(TRIM(W1289))&gt;0</formula>
    </cfRule>
  </conditionalFormatting>
  <conditionalFormatting sqref="Y1289">
    <cfRule type="notContainsBlanks" dxfId="5" priority="20127">
      <formula>LEN(TRIM(Y1289))&gt;0</formula>
    </cfRule>
  </conditionalFormatting>
  <conditionalFormatting sqref="Z1289">
    <cfRule type="notContainsBlanks" dxfId="6" priority="20121">
      <formula>LEN(TRIM(Z1289))&gt;0</formula>
    </cfRule>
  </conditionalFormatting>
  <conditionalFormatting sqref="AB1289">
    <cfRule type="cellIs" dxfId="7" priority="20115" operator="notEqual">
      <formula>0</formula>
    </cfRule>
  </conditionalFormatting>
  <conditionalFormatting sqref="Q1290">
    <cfRule type="notContainsBlanks" dxfId="1" priority="20484">
      <formula>LEN(TRIM(Q1290))&gt;0</formula>
    </cfRule>
  </conditionalFormatting>
  <conditionalFormatting sqref="W1290">
    <cfRule type="notContainsBlanks" dxfId="0" priority="20490">
      <formula>LEN(TRIM(W1290))&gt;0</formula>
    </cfRule>
  </conditionalFormatting>
  <conditionalFormatting sqref="Y1290">
    <cfRule type="notContainsBlanks" dxfId="5" priority="20488">
      <formula>LEN(TRIM(Y1290))&gt;0</formula>
    </cfRule>
  </conditionalFormatting>
  <conditionalFormatting sqref="Z1290">
    <cfRule type="notContainsBlanks" dxfId="6" priority="20486">
      <formula>LEN(TRIM(Z1290))&gt;0</formula>
    </cfRule>
  </conditionalFormatting>
  <conditionalFormatting sqref="AA1290">
    <cfRule type="cellIs" dxfId="8" priority="20480" operator="equal">
      <formula>2</formula>
    </cfRule>
    <cfRule type="cellIs" dxfId="8" priority="20478" operator="equal">
      <formula>4</formula>
    </cfRule>
  </conditionalFormatting>
  <conditionalFormatting sqref="W1292">
    <cfRule type="notContainsBlanks" dxfId="0" priority="21129">
      <formula>LEN(TRIM(W1292))&gt;0</formula>
    </cfRule>
  </conditionalFormatting>
  <conditionalFormatting sqref="Q1295">
    <cfRule type="notContainsBlanks" dxfId="1" priority="21112">
      <formula>LEN(TRIM(Q1295))&gt;0</formula>
    </cfRule>
  </conditionalFormatting>
  <conditionalFormatting sqref="R1295">
    <cfRule type="notContainsBlanks" dxfId="2" priority="21109">
      <formula>LEN(TRIM(R1295))&gt;0</formula>
    </cfRule>
  </conditionalFormatting>
  <conditionalFormatting sqref="S1295">
    <cfRule type="notContainsBlanks" dxfId="3" priority="21092">
      <formula>LEN(TRIM(S1295))&gt;0</formula>
    </cfRule>
  </conditionalFormatting>
  <conditionalFormatting sqref="U1295">
    <cfRule type="notContainsBlanks" dxfId="4" priority="21089">
      <formula>LEN(TRIM(U1295))&gt;0</formula>
    </cfRule>
  </conditionalFormatting>
  <conditionalFormatting sqref="W1295">
    <cfRule type="notContainsBlanks" dxfId="0" priority="21103">
      <formula>LEN(TRIM(W1295))&gt;0</formula>
    </cfRule>
  </conditionalFormatting>
  <conditionalFormatting sqref="Y1295">
    <cfRule type="notContainsBlanks" dxfId="5" priority="21100">
      <formula>LEN(TRIM(Y1295))&gt;0</formula>
    </cfRule>
  </conditionalFormatting>
  <conditionalFormatting sqref="Z1295">
    <cfRule type="notContainsBlanks" dxfId="6" priority="21097">
      <formula>LEN(TRIM(Z1295))&gt;0</formula>
    </cfRule>
  </conditionalFormatting>
  <conditionalFormatting sqref="AB1295">
    <cfRule type="cellIs" dxfId="7" priority="21094" operator="notEqual">
      <formula>0</formula>
    </cfRule>
  </conditionalFormatting>
  <conditionalFormatting sqref="Q1296">
    <cfRule type="notContainsBlanks" dxfId="1" priority="21111">
      <formula>LEN(TRIM(Q1296))&gt;0</formula>
    </cfRule>
  </conditionalFormatting>
  <conditionalFormatting sqref="R1296">
    <cfRule type="notContainsBlanks" dxfId="2" priority="21108">
      <formula>LEN(TRIM(R1296))&gt;0</formula>
    </cfRule>
  </conditionalFormatting>
  <conditionalFormatting sqref="S1296">
    <cfRule type="notContainsBlanks" dxfId="3" priority="21091">
      <formula>LEN(TRIM(S1296))&gt;0</formula>
    </cfRule>
  </conditionalFormatting>
  <conditionalFormatting sqref="U1296">
    <cfRule type="notContainsBlanks" dxfId="4" priority="21088">
      <formula>LEN(TRIM(U1296))&gt;0</formula>
    </cfRule>
  </conditionalFormatting>
  <conditionalFormatting sqref="W1296">
    <cfRule type="notContainsBlanks" dxfId="0" priority="21102">
      <formula>LEN(TRIM(W1296))&gt;0</formula>
    </cfRule>
  </conditionalFormatting>
  <conditionalFormatting sqref="Y1296">
    <cfRule type="notContainsBlanks" dxfId="5" priority="21099">
      <formula>LEN(TRIM(Y1296))&gt;0</formula>
    </cfRule>
  </conditionalFormatting>
  <conditionalFormatting sqref="Z1296">
    <cfRule type="notContainsBlanks" dxfId="6" priority="21096">
      <formula>LEN(TRIM(Z1296))&gt;0</formula>
    </cfRule>
  </conditionalFormatting>
  <conditionalFormatting sqref="Q1297">
    <cfRule type="notContainsBlanks" dxfId="1" priority="21110">
      <formula>LEN(TRIM(Q1297))&gt;0</formula>
    </cfRule>
  </conditionalFormatting>
  <conditionalFormatting sqref="R1297">
    <cfRule type="notContainsBlanks" dxfId="2" priority="21107">
      <formula>LEN(TRIM(R1297))&gt;0</formula>
    </cfRule>
  </conditionalFormatting>
  <conditionalFormatting sqref="S1297">
    <cfRule type="notContainsBlanks" dxfId="3" priority="21090">
      <formula>LEN(TRIM(S1297))&gt;0</formula>
    </cfRule>
  </conditionalFormatting>
  <conditionalFormatting sqref="U1297">
    <cfRule type="notContainsBlanks" dxfId="4" priority="21087">
      <formula>LEN(TRIM(U1297))&gt;0</formula>
    </cfRule>
  </conditionalFormatting>
  <conditionalFormatting sqref="W1297">
    <cfRule type="notContainsBlanks" dxfId="0" priority="21101">
      <formula>LEN(TRIM(W1297))&gt;0</formula>
    </cfRule>
  </conditionalFormatting>
  <conditionalFormatting sqref="Y1297">
    <cfRule type="notContainsBlanks" dxfId="5" priority="21098">
      <formula>LEN(TRIM(Y1297))&gt;0</formula>
    </cfRule>
  </conditionalFormatting>
  <conditionalFormatting sqref="Z1297">
    <cfRule type="notContainsBlanks" dxfId="6" priority="21095">
      <formula>LEN(TRIM(Z1297))&gt;0</formula>
    </cfRule>
  </conditionalFormatting>
  <conditionalFormatting sqref="AB1297">
    <cfRule type="cellIs" dxfId="7" priority="21093" operator="notEqual">
      <formula>0</formula>
    </cfRule>
  </conditionalFormatting>
  <conditionalFormatting sqref="Q1299">
    <cfRule type="notContainsBlanks" dxfId="1" priority="21086">
      <formula>LEN(TRIM(Q1299))&gt;0</formula>
    </cfRule>
  </conditionalFormatting>
  <conditionalFormatting sqref="R1299">
    <cfRule type="notContainsBlanks" dxfId="2" priority="21081">
      <formula>LEN(TRIM(R1299))&gt;0</formula>
    </cfRule>
  </conditionalFormatting>
  <conditionalFormatting sqref="S1299">
    <cfRule type="notContainsBlanks" dxfId="3" priority="21051">
      <formula>LEN(TRIM(S1299))&gt;0</formula>
    </cfRule>
  </conditionalFormatting>
  <conditionalFormatting sqref="U1299">
    <cfRule type="notContainsBlanks" dxfId="4" priority="21046">
      <formula>LEN(TRIM(U1299))&gt;0</formula>
    </cfRule>
  </conditionalFormatting>
  <conditionalFormatting sqref="W1299">
    <cfRule type="notContainsBlanks" dxfId="0" priority="21071">
      <formula>LEN(TRIM(W1299))&gt;0</formula>
    </cfRule>
  </conditionalFormatting>
  <conditionalFormatting sqref="Y1299">
    <cfRule type="notContainsBlanks" dxfId="5" priority="21066">
      <formula>LEN(TRIM(Y1299))&gt;0</formula>
    </cfRule>
  </conditionalFormatting>
  <conditionalFormatting sqref="Z1299">
    <cfRule type="notContainsBlanks" dxfId="6" priority="21061">
      <formula>LEN(TRIM(Z1299))&gt;0</formula>
    </cfRule>
  </conditionalFormatting>
  <conditionalFormatting sqref="AB1299">
    <cfRule type="cellIs" dxfId="7" priority="21056" operator="notEqual">
      <formula>0</formula>
    </cfRule>
  </conditionalFormatting>
  <conditionalFormatting sqref="Q1300">
    <cfRule type="notContainsBlanks" dxfId="1" priority="21085">
      <formula>LEN(TRIM(Q1300))&gt;0</formula>
    </cfRule>
  </conditionalFormatting>
  <conditionalFormatting sqref="R1300">
    <cfRule type="notContainsBlanks" dxfId="2" priority="21080">
      <formula>LEN(TRIM(R1300))&gt;0</formula>
    </cfRule>
  </conditionalFormatting>
  <conditionalFormatting sqref="S1300">
    <cfRule type="notContainsBlanks" dxfId="3" priority="21050">
      <formula>LEN(TRIM(S1300))&gt;0</formula>
    </cfRule>
  </conditionalFormatting>
  <conditionalFormatting sqref="U1300">
    <cfRule type="notContainsBlanks" dxfId="4" priority="21045">
      <formula>LEN(TRIM(U1300))&gt;0</formula>
    </cfRule>
  </conditionalFormatting>
  <conditionalFormatting sqref="W1300">
    <cfRule type="notContainsBlanks" dxfId="0" priority="21070">
      <formula>LEN(TRIM(W1300))&gt;0</formula>
    </cfRule>
  </conditionalFormatting>
  <conditionalFormatting sqref="Y1300">
    <cfRule type="notContainsBlanks" dxfId="5" priority="21065">
      <formula>LEN(TRIM(Y1300))&gt;0</formula>
    </cfRule>
  </conditionalFormatting>
  <conditionalFormatting sqref="Z1300">
    <cfRule type="notContainsBlanks" dxfId="6" priority="21060">
      <formula>LEN(TRIM(Z1300))&gt;0</formula>
    </cfRule>
  </conditionalFormatting>
  <conditionalFormatting sqref="AB1300">
    <cfRule type="cellIs" dxfId="7" priority="21055" operator="notEqual">
      <formula>0</formula>
    </cfRule>
  </conditionalFormatting>
  <conditionalFormatting sqref="Q1301">
    <cfRule type="notContainsBlanks" dxfId="1" priority="21084">
      <formula>LEN(TRIM(Q1301))&gt;0</formula>
    </cfRule>
  </conditionalFormatting>
  <conditionalFormatting sqref="R1301">
    <cfRule type="notContainsBlanks" dxfId="2" priority="21079">
      <formula>LEN(TRIM(R1301))&gt;0</formula>
    </cfRule>
  </conditionalFormatting>
  <conditionalFormatting sqref="S1301">
    <cfRule type="notContainsBlanks" dxfId="3" priority="21049">
      <formula>LEN(TRIM(S1301))&gt;0</formula>
    </cfRule>
  </conditionalFormatting>
  <conditionalFormatting sqref="U1301">
    <cfRule type="notContainsBlanks" dxfId="4" priority="21044">
      <formula>LEN(TRIM(U1301))&gt;0</formula>
    </cfRule>
  </conditionalFormatting>
  <conditionalFormatting sqref="W1301">
    <cfRule type="notContainsBlanks" dxfId="0" priority="21069">
      <formula>LEN(TRIM(W1301))&gt;0</formula>
    </cfRule>
  </conditionalFormatting>
  <conditionalFormatting sqref="Y1301">
    <cfRule type="notContainsBlanks" dxfId="5" priority="21064">
      <formula>LEN(TRIM(Y1301))&gt;0</formula>
    </cfRule>
  </conditionalFormatting>
  <conditionalFormatting sqref="Z1301">
    <cfRule type="notContainsBlanks" dxfId="6" priority="21059">
      <formula>LEN(TRIM(Z1301))&gt;0</formula>
    </cfRule>
  </conditionalFormatting>
  <conditionalFormatting sqref="AB1301">
    <cfRule type="cellIs" dxfId="7" priority="21054" operator="notEqual">
      <formula>0</formula>
    </cfRule>
  </conditionalFormatting>
  <conditionalFormatting sqref="Q1302">
    <cfRule type="notContainsBlanks" dxfId="1" priority="21083">
      <formula>LEN(TRIM(Q1302))&gt;0</formula>
    </cfRule>
  </conditionalFormatting>
  <conditionalFormatting sqref="R1302">
    <cfRule type="notContainsBlanks" dxfId="2" priority="21078">
      <formula>LEN(TRIM(R1302))&gt;0</formula>
    </cfRule>
  </conditionalFormatting>
  <conditionalFormatting sqref="S1302">
    <cfRule type="notContainsBlanks" dxfId="3" priority="21048">
      <formula>LEN(TRIM(S1302))&gt;0</formula>
    </cfRule>
  </conditionalFormatting>
  <conditionalFormatting sqref="U1302">
    <cfRule type="notContainsBlanks" dxfId="4" priority="21043">
      <formula>LEN(TRIM(U1302))&gt;0</formula>
    </cfRule>
  </conditionalFormatting>
  <conditionalFormatting sqref="W1302">
    <cfRule type="notContainsBlanks" dxfId="0" priority="21068">
      <formula>LEN(TRIM(W1302))&gt;0</formula>
    </cfRule>
  </conditionalFormatting>
  <conditionalFormatting sqref="Y1302">
    <cfRule type="notContainsBlanks" dxfId="5" priority="21063">
      <formula>LEN(TRIM(Y1302))&gt;0</formula>
    </cfRule>
  </conditionalFormatting>
  <conditionalFormatting sqref="Z1302">
    <cfRule type="notContainsBlanks" dxfId="6" priority="21058">
      <formula>LEN(TRIM(Z1302))&gt;0</formula>
    </cfRule>
  </conditionalFormatting>
  <conditionalFormatting sqref="AB1302">
    <cfRule type="cellIs" dxfId="7" priority="21053" operator="notEqual">
      <formula>0</formula>
    </cfRule>
  </conditionalFormatting>
  <conditionalFormatting sqref="Q1303">
    <cfRule type="notContainsBlanks" dxfId="1" priority="21082">
      <formula>LEN(TRIM(Q1303))&gt;0</formula>
    </cfRule>
  </conditionalFormatting>
  <conditionalFormatting sqref="R1303">
    <cfRule type="notContainsBlanks" dxfId="2" priority="21077">
      <formula>LEN(TRIM(R1303))&gt;0</formula>
    </cfRule>
  </conditionalFormatting>
  <conditionalFormatting sqref="S1303">
    <cfRule type="notContainsBlanks" dxfId="3" priority="21047">
      <formula>LEN(TRIM(S1303))&gt;0</formula>
    </cfRule>
  </conditionalFormatting>
  <conditionalFormatting sqref="U1303">
    <cfRule type="notContainsBlanks" dxfId="4" priority="21042">
      <formula>LEN(TRIM(U1303))&gt;0</formula>
    </cfRule>
  </conditionalFormatting>
  <conditionalFormatting sqref="W1303">
    <cfRule type="notContainsBlanks" dxfId="0" priority="21067">
      <formula>LEN(TRIM(W1303))&gt;0</formula>
    </cfRule>
  </conditionalFormatting>
  <conditionalFormatting sqref="Y1303">
    <cfRule type="notContainsBlanks" dxfId="5" priority="21062">
      <formula>LEN(TRIM(Y1303))&gt;0</formula>
    </cfRule>
  </conditionalFormatting>
  <conditionalFormatting sqref="Z1303">
    <cfRule type="notContainsBlanks" dxfId="6" priority="21057">
      <formula>LEN(TRIM(Z1303))&gt;0</formula>
    </cfRule>
  </conditionalFormatting>
  <conditionalFormatting sqref="AB1303">
    <cfRule type="cellIs" dxfId="7" priority="21052" operator="notEqual">
      <formula>0</formula>
    </cfRule>
  </conditionalFormatting>
  <conditionalFormatting sqref="Q1306">
    <cfRule type="notContainsBlanks" dxfId="1" priority="21041">
      <formula>LEN(TRIM(Q1306))&gt;0</formula>
    </cfRule>
  </conditionalFormatting>
  <conditionalFormatting sqref="R1306">
    <cfRule type="notContainsBlanks" dxfId="2" priority="21040">
      <formula>LEN(TRIM(R1306))&gt;0</formula>
    </cfRule>
  </conditionalFormatting>
  <conditionalFormatting sqref="S1306">
    <cfRule type="notContainsBlanks" dxfId="3" priority="21034">
      <formula>LEN(TRIM(S1306))&gt;0</formula>
    </cfRule>
  </conditionalFormatting>
  <conditionalFormatting sqref="U1306">
    <cfRule type="notContainsBlanks" dxfId="4" priority="21033">
      <formula>LEN(TRIM(U1306))&gt;0</formula>
    </cfRule>
  </conditionalFormatting>
  <conditionalFormatting sqref="W1306">
    <cfRule type="notContainsBlanks" dxfId="0" priority="21038">
      <formula>LEN(TRIM(W1306))&gt;0</formula>
    </cfRule>
  </conditionalFormatting>
  <conditionalFormatting sqref="Y1306">
    <cfRule type="notContainsBlanks" dxfId="5" priority="21037">
      <formula>LEN(TRIM(Y1306))&gt;0</formula>
    </cfRule>
  </conditionalFormatting>
  <conditionalFormatting sqref="Z1306">
    <cfRule type="notContainsBlanks" dxfId="6" priority="21036">
      <formula>LEN(TRIM(Z1306))&gt;0</formula>
    </cfRule>
  </conditionalFormatting>
  <conditionalFormatting sqref="AB1306">
    <cfRule type="cellIs" dxfId="7" priority="21035" operator="notEqual">
      <formula>0</formula>
    </cfRule>
  </conditionalFormatting>
  <conditionalFormatting sqref="Q1308">
    <cfRule type="notContainsBlanks" dxfId="1" priority="21032">
      <formula>LEN(TRIM(Q1308))&gt;0</formula>
    </cfRule>
  </conditionalFormatting>
  <conditionalFormatting sqref="R1308">
    <cfRule type="notContainsBlanks" dxfId="2" priority="21028">
      <formula>LEN(TRIM(R1308))&gt;0</formula>
    </cfRule>
  </conditionalFormatting>
  <conditionalFormatting sqref="S1308">
    <cfRule type="notContainsBlanks" dxfId="3" priority="21007">
      <formula>LEN(TRIM(S1308))&gt;0</formula>
    </cfRule>
  </conditionalFormatting>
  <conditionalFormatting sqref="U1308">
    <cfRule type="notContainsBlanks" dxfId="4" priority="21003">
      <formula>LEN(TRIM(U1308))&gt;0</formula>
    </cfRule>
  </conditionalFormatting>
  <conditionalFormatting sqref="W1308">
    <cfRule type="notContainsBlanks" dxfId="0" priority="21020">
      <formula>LEN(TRIM(W1308))&gt;0</formula>
    </cfRule>
  </conditionalFormatting>
  <conditionalFormatting sqref="Y1308">
    <cfRule type="notContainsBlanks" dxfId="5" priority="21016">
      <formula>LEN(TRIM(Y1308))&gt;0</formula>
    </cfRule>
  </conditionalFormatting>
  <conditionalFormatting sqref="Z1308">
    <cfRule type="notContainsBlanks" dxfId="6" priority="21012">
      <formula>LEN(TRIM(Z1308))&gt;0</formula>
    </cfRule>
  </conditionalFormatting>
  <conditionalFormatting sqref="Q1309">
    <cfRule type="notContainsBlanks" dxfId="1" priority="21031">
      <formula>LEN(TRIM(Q1309))&gt;0</formula>
    </cfRule>
  </conditionalFormatting>
  <conditionalFormatting sqref="R1309">
    <cfRule type="notContainsBlanks" dxfId="2" priority="21027">
      <formula>LEN(TRIM(R1309))&gt;0</formula>
    </cfRule>
  </conditionalFormatting>
  <conditionalFormatting sqref="S1309">
    <cfRule type="notContainsBlanks" dxfId="3" priority="21006">
      <formula>LEN(TRIM(S1309))&gt;0</formula>
    </cfRule>
  </conditionalFormatting>
  <conditionalFormatting sqref="U1309">
    <cfRule type="notContainsBlanks" dxfId="4" priority="21002">
      <formula>LEN(TRIM(U1309))&gt;0</formula>
    </cfRule>
  </conditionalFormatting>
  <conditionalFormatting sqref="W1309">
    <cfRule type="notContainsBlanks" dxfId="0" priority="21019">
      <formula>LEN(TRIM(W1309))&gt;0</formula>
    </cfRule>
  </conditionalFormatting>
  <conditionalFormatting sqref="Y1309">
    <cfRule type="notContainsBlanks" dxfId="5" priority="21015">
      <formula>LEN(TRIM(Y1309))&gt;0</formula>
    </cfRule>
  </conditionalFormatting>
  <conditionalFormatting sqref="Z1309">
    <cfRule type="notContainsBlanks" dxfId="6" priority="21011">
      <formula>LEN(TRIM(Z1309))&gt;0</formula>
    </cfRule>
  </conditionalFormatting>
  <conditionalFormatting sqref="Q1310">
    <cfRule type="notContainsBlanks" dxfId="1" priority="21030">
      <formula>LEN(TRIM(Q1310))&gt;0</formula>
    </cfRule>
  </conditionalFormatting>
  <conditionalFormatting sqref="R1310">
    <cfRule type="notContainsBlanks" dxfId="2" priority="21026">
      <formula>LEN(TRIM(R1310))&gt;0</formula>
    </cfRule>
  </conditionalFormatting>
  <conditionalFormatting sqref="S1310">
    <cfRule type="notContainsBlanks" dxfId="3" priority="21005">
      <formula>LEN(TRIM(S1310))&gt;0</formula>
    </cfRule>
  </conditionalFormatting>
  <conditionalFormatting sqref="U1310">
    <cfRule type="notContainsBlanks" dxfId="4" priority="21001">
      <formula>LEN(TRIM(U1310))&gt;0</formula>
    </cfRule>
  </conditionalFormatting>
  <conditionalFormatting sqref="W1310">
    <cfRule type="notContainsBlanks" dxfId="0" priority="21018">
      <formula>LEN(TRIM(W1310))&gt;0</formula>
    </cfRule>
  </conditionalFormatting>
  <conditionalFormatting sqref="Y1310">
    <cfRule type="notContainsBlanks" dxfId="5" priority="21014">
      <formula>LEN(TRIM(Y1310))&gt;0</formula>
    </cfRule>
  </conditionalFormatting>
  <conditionalFormatting sqref="Z1310">
    <cfRule type="notContainsBlanks" dxfId="6" priority="21010">
      <formula>LEN(TRIM(Z1310))&gt;0</formula>
    </cfRule>
  </conditionalFormatting>
  <conditionalFormatting sqref="Q1311">
    <cfRule type="notContainsBlanks" dxfId="1" priority="21029">
      <formula>LEN(TRIM(Q1311))&gt;0</formula>
    </cfRule>
  </conditionalFormatting>
  <conditionalFormatting sqref="R1311">
    <cfRule type="notContainsBlanks" dxfId="2" priority="21025">
      <formula>LEN(TRIM(R1311))&gt;0</formula>
    </cfRule>
  </conditionalFormatting>
  <conditionalFormatting sqref="S1311">
    <cfRule type="notContainsBlanks" dxfId="3" priority="21004">
      <formula>LEN(TRIM(S1311))&gt;0</formula>
    </cfRule>
  </conditionalFormatting>
  <conditionalFormatting sqref="U1311">
    <cfRule type="notContainsBlanks" dxfId="4" priority="21000">
      <formula>LEN(TRIM(U1311))&gt;0</formula>
    </cfRule>
  </conditionalFormatting>
  <conditionalFormatting sqref="W1311">
    <cfRule type="notContainsBlanks" dxfId="0" priority="21017">
      <formula>LEN(TRIM(W1311))&gt;0</formula>
    </cfRule>
  </conditionalFormatting>
  <conditionalFormatting sqref="Y1311">
    <cfRule type="notContainsBlanks" dxfId="5" priority="21013">
      <formula>LEN(TRIM(Y1311))&gt;0</formula>
    </cfRule>
  </conditionalFormatting>
  <conditionalFormatting sqref="Z1311">
    <cfRule type="notContainsBlanks" dxfId="6" priority="21009">
      <formula>LEN(TRIM(Z1311))&gt;0</formula>
    </cfRule>
  </conditionalFormatting>
  <conditionalFormatting sqref="AB1311">
    <cfRule type="cellIs" dxfId="7" priority="21008" operator="notEqual">
      <formula>0</formula>
    </cfRule>
  </conditionalFormatting>
  <conditionalFormatting sqref="Q1313">
    <cfRule type="notContainsBlanks" dxfId="1" priority="20999">
      <formula>LEN(TRIM(Q1313))&gt;0</formula>
    </cfRule>
  </conditionalFormatting>
  <conditionalFormatting sqref="R1313">
    <cfRule type="notContainsBlanks" dxfId="2" priority="20994">
      <formula>LEN(TRIM(R1313))&gt;0</formula>
    </cfRule>
  </conditionalFormatting>
  <conditionalFormatting sqref="S1313">
    <cfRule type="notContainsBlanks" dxfId="3" priority="20964">
      <formula>LEN(TRIM(S1313))&gt;0</formula>
    </cfRule>
  </conditionalFormatting>
  <conditionalFormatting sqref="U1313">
    <cfRule type="notContainsBlanks" dxfId="4" priority="20959">
      <formula>LEN(TRIM(U1313))&gt;0</formula>
    </cfRule>
  </conditionalFormatting>
  <conditionalFormatting sqref="W1313">
    <cfRule type="notContainsBlanks" dxfId="0" priority="20984">
      <formula>LEN(TRIM(W1313))&gt;0</formula>
    </cfRule>
  </conditionalFormatting>
  <conditionalFormatting sqref="Y1313">
    <cfRule type="notContainsBlanks" dxfId="5" priority="20979">
      <formula>LEN(TRIM(Y1313))&gt;0</formula>
    </cfRule>
  </conditionalFormatting>
  <conditionalFormatting sqref="Z1313">
    <cfRule type="notContainsBlanks" dxfId="6" priority="20974">
      <formula>LEN(TRIM(Z1313))&gt;0</formula>
    </cfRule>
  </conditionalFormatting>
  <conditionalFormatting sqref="AB1313">
    <cfRule type="cellIs" dxfId="7" priority="20969" operator="notEqual">
      <formula>0</formula>
    </cfRule>
  </conditionalFormatting>
  <conditionalFormatting sqref="Q1314">
    <cfRule type="notContainsBlanks" dxfId="1" priority="20998">
      <formula>LEN(TRIM(Q1314))&gt;0</formula>
    </cfRule>
  </conditionalFormatting>
  <conditionalFormatting sqref="R1314">
    <cfRule type="notContainsBlanks" dxfId="2" priority="20993">
      <formula>LEN(TRIM(R1314))&gt;0</formula>
    </cfRule>
  </conditionalFormatting>
  <conditionalFormatting sqref="S1314">
    <cfRule type="notContainsBlanks" dxfId="3" priority="20963">
      <formula>LEN(TRIM(S1314))&gt;0</formula>
    </cfRule>
  </conditionalFormatting>
  <conditionalFormatting sqref="U1314">
    <cfRule type="notContainsBlanks" dxfId="4" priority="20958">
      <formula>LEN(TRIM(U1314))&gt;0</formula>
    </cfRule>
  </conditionalFormatting>
  <conditionalFormatting sqref="W1314">
    <cfRule type="notContainsBlanks" dxfId="0" priority="20983">
      <formula>LEN(TRIM(W1314))&gt;0</formula>
    </cfRule>
  </conditionalFormatting>
  <conditionalFormatting sqref="Y1314">
    <cfRule type="notContainsBlanks" dxfId="5" priority="20978">
      <formula>LEN(TRIM(Y1314))&gt;0</formula>
    </cfRule>
  </conditionalFormatting>
  <conditionalFormatting sqref="Z1314">
    <cfRule type="notContainsBlanks" dxfId="6" priority="20973">
      <formula>LEN(TRIM(Z1314))&gt;0</formula>
    </cfRule>
  </conditionalFormatting>
  <conditionalFormatting sqref="AB1314">
    <cfRule type="cellIs" dxfId="7" priority="20968" operator="notEqual">
      <formula>0</formula>
    </cfRule>
  </conditionalFormatting>
  <conditionalFormatting sqref="Q1315">
    <cfRule type="notContainsBlanks" dxfId="1" priority="20997">
      <formula>LEN(TRIM(Q1315))&gt;0</formula>
    </cfRule>
  </conditionalFormatting>
  <conditionalFormatting sqref="R1315">
    <cfRule type="notContainsBlanks" dxfId="2" priority="20992">
      <formula>LEN(TRIM(R1315))&gt;0</formula>
    </cfRule>
  </conditionalFormatting>
  <conditionalFormatting sqref="S1315">
    <cfRule type="notContainsBlanks" dxfId="3" priority="20962">
      <formula>LEN(TRIM(S1315))&gt;0</formula>
    </cfRule>
  </conditionalFormatting>
  <conditionalFormatting sqref="U1315">
    <cfRule type="notContainsBlanks" dxfId="4" priority="20957">
      <formula>LEN(TRIM(U1315))&gt;0</formula>
    </cfRule>
  </conditionalFormatting>
  <conditionalFormatting sqref="W1315">
    <cfRule type="notContainsBlanks" dxfId="0" priority="20982">
      <formula>LEN(TRIM(W1315))&gt;0</formula>
    </cfRule>
  </conditionalFormatting>
  <conditionalFormatting sqref="Y1315">
    <cfRule type="notContainsBlanks" dxfId="5" priority="20977">
      <formula>LEN(TRIM(Y1315))&gt;0</formula>
    </cfRule>
  </conditionalFormatting>
  <conditionalFormatting sqref="Z1315">
    <cfRule type="notContainsBlanks" dxfId="6" priority="20972">
      <formula>LEN(TRIM(Z1315))&gt;0</formula>
    </cfRule>
  </conditionalFormatting>
  <conditionalFormatting sqref="AB1315">
    <cfRule type="cellIs" dxfId="7" priority="20967" operator="notEqual">
      <formula>0</formula>
    </cfRule>
  </conditionalFormatting>
  <conditionalFormatting sqref="Q1316">
    <cfRule type="notContainsBlanks" dxfId="1" priority="20996">
      <formula>LEN(TRIM(Q1316))&gt;0</formula>
    </cfRule>
  </conditionalFormatting>
  <conditionalFormatting sqref="R1316">
    <cfRule type="notContainsBlanks" dxfId="2" priority="20991">
      <formula>LEN(TRIM(R1316))&gt;0</formula>
    </cfRule>
  </conditionalFormatting>
  <conditionalFormatting sqref="S1316">
    <cfRule type="notContainsBlanks" dxfId="3" priority="20961">
      <formula>LEN(TRIM(S1316))&gt;0</formula>
    </cfRule>
  </conditionalFormatting>
  <conditionalFormatting sqref="U1316">
    <cfRule type="notContainsBlanks" dxfId="4" priority="20956">
      <formula>LEN(TRIM(U1316))&gt;0</formula>
    </cfRule>
  </conditionalFormatting>
  <conditionalFormatting sqref="W1316">
    <cfRule type="notContainsBlanks" dxfId="0" priority="20981">
      <formula>LEN(TRIM(W1316))&gt;0</formula>
    </cfRule>
  </conditionalFormatting>
  <conditionalFormatting sqref="Y1316">
    <cfRule type="notContainsBlanks" dxfId="5" priority="20976">
      <formula>LEN(TRIM(Y1316))&gt;0</formula>
    </cfRule>
  </conditionalFormatting>
  <conditionalFormatting sqref="Z1316">
    <cfRule type="notContainsBlanks" dxfId="6" priority="20971">
      <formula>LEN(TRIM(Z1316))&gt;0</formula>
    </cfRule>
  </conditionalFormatting>
  <conditionalFormatting sqref="AB1316">
    <cfRule type="cellIs" dxfId="7" priority="20966" operator="notEqual">
      <formula>0</formula>
    </cfRule>
  </conditionalFormatting>
  <conditionalFormatting sqref="Q1317">
    <cfRule type="notContainsBlanks" dxfId="1" priority="20995">
      <formula>LEN(TRIM(Q1317))&gt;0</formula>
    </cfRule>
  </conditionalFormatting>
  <conditionalFormatting sqref="R1317">
    <cfRule type="notContainsBlanks" dxfId="2" priority="20990">
      <formula>LEN(TRIM(R1317))&gt;0</formula>
    </cfRule>
  </conditionalFormatting>
  <conditionalFormatting sqref="S1317">
    <cfRule type="notContainsBlanks" dxfId="3" priority="20960">
      <formula>LEN(TRIM(S1317))&gt;0</formula>
    </cfRule>
  </conditionalFormatting>
  <conditionalFormatting sqref="U1317">
    <cfRule type="notContainsBlanks" dxfId="4" priority="20955">
      <formula>LEN(TRIM(U1317))&gt;0</formula>
    </cfRule>
  </conditionalFormatting>
  <conditionalFormatting sqref="W1317">
    <cfRule type="notContainsBlanks" dxfId="0" priority="20980">
      <formula>LEN(TRIM(W1317))&gt;0</formula>
    </cfRule>
  </conditionalFormatting>
  <conditionalFormatting sqref="Y1317">
    <cfRule type="notContainsBlanks" dxfId="5" priority="20975">
      <formula>LEN(TRIM(Y1317))&gt;0</formula>
    </cfRule>
  </conditionalFormatting>
  <conditionalFormatting sqref="Z1317">
    <cfRule type="notContainsBlanks" dxfId="6" priority="20970">
      <formula>LEN(TRIM(Z1317))&gt;0</formula>
    </cfRule>
  </conditionalFormatting>
  <conditionalFormatting sqref="AB1317">
    <cfRule type="cellIs" dxfId="7" priority="20965" operator="notEqual">
      <formula>0</formula>
    </cfRule>
  </conditionalFormatting>
  <conditionalFormatting sqref="Q1320">
    <cfRule type="notContainsBlanks" dxfId="1" priority="20954">
      <formula>LEN(TRIM(Q1320))&gt;0</formula>
    </cfRule>
  </conditionalFormatting>
  <conditionalFormatting sqref="R1320">
    <cfRule type="notContainsBlanks" dxfId="2" priority="20951">
      <formula>LEN(TRIM(R1320))&gt;0</formula>
    </cfRule>
  </conditionalFormatting>
  <conditionalFormatting sqref="S1320">
    <cfRule type="notContainsBlanks" dxfId="3" priority="20933">
      <formula>LEN(TRIM(S1320))&gt;0</formula>
    </cfRule>
  </conditionalFormatting>
  <conditionalFormatting sqref="U1320">
    <cfRule type="notContainsBlanks" dxfId="4" priority="20930">
      <formula>LEN(TRIM(U1320))&gt;0</formula>
    </cfRule>
  </conditionalFormatting>
  <conditionalFormatting sqref="W1320">
    <cfRule type="notContainsBlanks" dxfId="0" priority="20945">
      <formula>LEN(TRIM(W1320))&gt;0</formula>
    </cfRule>
  </conditionalFormatting>
  <conditionalFormatting sqref="Y1320">
    <cfRule type="notContainsBlanks" dxfId="5" priority="20942">
      <formula>LEN(TRIM(Y1320))&gt;0</formula>
    </cfRule>
  </conditionalFormatting>
  <conditionalFormatting sqref="Z1320">
    <cfRule type="notContainsBlanks" dxfId="6" priority="20939">
      <formula>LEN(TRIM(Z1320))&gt;0</formula>
    </cfRule>
  </conditionalFormatting>
  <conditionalFormatting sqref="AB1320">
    <cfRule type="cellIs" dxfId="7" priority="20936" operator="notEqual">
      <formula>0</formula>
    </cfRule>
  </conditionalFormatting>
  <conditionalFormatting sqref="Q1321">
    <cfRule type="notContainsBlanks" dxfId="1" priority="20953">
      <formula>LEN(TRIM(Q1321))&gt;0</formula>
    </cfRule>
  </conditionalFormatting>
  <conditionalFormatting sqref="R1321">
    <cfRule type="notContainsBlanks" dxfId="2" priority="20950">
      <formula>LEN(TRIM(R1321))&gt;0</formula>
    </cfRule>
  </conditionalFormatting>
  <conditionalFormatting sqref="S1321">
    <cfRule type="notContainsBlanks" dxfId="3" priority="20932">
      <formula>LEN(TRIM(S1321))&gt;0</formula>
    </cfRule>
  </conditionalFormatting>
  <conditionalFormatting sqref="U1321">
    <cfRule type="notContainsBlanks" dxfId="4" priority="20929">
      <formula>LEN(TRIM(U1321))&gt;0</formula>
    </cfRule>
  </conditionalFormatting>
  <conditionalFormatting sqref="W1321">
    <cfRule type="notContainsBlanks" dxfId="0" priority="20944">
      <formula>LEN(TRIM(W1321))&gt;0</formula>
    </cfRule>
  </conditionalFormatting>
  <conditionalFormatting sqref="Y1321">
    <cfRule type="notContainsBlanks" dxfId="5" priority="20941">
      <formula>LEN(TRIM(Y1321))&gt;0</formula>
    </cfRule>
  </conditionalFormatting>
  <conditionalFormatting sqref="Z1321">
    <cfRule type="notContainsBlanks" dxfId="6" priority="20938">
      <formula>LEN(TRIM(Z1321))&gt;0</formula>
    </cfRule>
  </conditionalFormatting>
  <conditionalFormatting sqref="AB1321">
    <cfRule type="cellIs" dxfId="7" priority="20935" operator="notEqual">
      <formula>0</formula>
    </cfRule>
  </conditionalFormatting>
  <conditionalFormatting sqref="Q1322">
    <cfRule type="notContainsBlanks" dxfId="1" priority="20952">
      <formula>LEN(TRIM(Q1322))&gt;0</formula>
    </cfRule>
  </conditionalFormatting>
  <conditionalFormatting sqref="R1322">
    <cfRule type="notContainsBlanks" dxfId="2" priority="20949">
      <formula>LEN(TRIM(R1322))&gt;0</formula>
    </cfRule>
  </conditionalFormatting>
  <conditionalFormatting sqref="S1322">
    <cfRule type="notContainsBlanks" dxfId="3" priority="20931">
      <formula>LEN(TRIM(S1322))&gt;0</formula>
    </cfRule>
  </conditionalFormatting>
  <conditionalFormatting sqref="U1322">
    <cfRule type="notContainsBlanks" dxfId="4" priority="20928">
      <formula>LEN(TRIM(U1322))&gt;0</formula>
    </cfRule>
  </conditionalFormatting>
  <conditionalFormatting sqref="W1322">
    <cfRule type="notContainsBlanks" dxfId="0" priority="20943">
      <formula>LEN(TRIM(W1322))&gt;0</formula>
    </cfRule>
  </conditionalFormatting>
  <conditionalFormatting sqref="Y1322">
    <cfRule type="notContainsBlanks" dxfId="5" priority="20940">
      <formula>LEN(TRIM(Y1322))&gt;0</formula>
    </cfRule>
  </conditionalFormatting>
  <conditionalFormatting sqref="Z1322">
    <cfRule type="notContainsBlanks" dxfId="6" priority="20937">
      <formula>LEN(TRIM(Z1322))&gt;0</formula>
    </cfRule>
  </conditionalFormatting>
  <conditionalFormatting sqref="AB1322">
    <cfRule type="cellIs" dxfId="7" priority="20934" operator="notEqual">
      <formula>0</formula>
    </cfRule>
  </conditionalFormatting>
  <conditionalFormatting sqref="Q1323">
    <cfRule type="notContainsBlanks" dxfId="1" priority="21119">
      <formula>LEN(TRIM(Q1323))&gt;0</formula>
    </cfRule>
  </conditionalFormatting>
  <conditionalFormatting sqref="W1323">
    <cfRule type="notContainsBlanks" dxfId="0" priority="21122">
      <formula>LEN(TRIM(W1323))&gt;0</formula>
    </cfRule>
  </conditionalFormatting>
  <conditionalFormatting sqref="Y1323">
    <cfRule type="notContainsBlanks" dxfId="5" priority="21121">
      <formula>LEN(TRIM(Y1323))&gt;0</formula>
    </cfRule>
  </conditionalFormatting>
  <conditionalFormatting sqref="Z1323">
    <cfRule type="notContainsBlanks" dxfId="6" priority="21120">
      <formula>LEN(TRIM(Z1323))&gt;0</formula>
    </cfRule>
  </conditionalFormatting>
  <conditionalFormatting sqref="AA1323">
    <cfRule type="cellIs" dxfId="8" priority="21117" operator="equal">
      <formula>2</formula>
    </cfRule>
    <cfRule type="cellIs" dxfId="8" priority="21116" operator="equal">
      <formula>4</formula>
    </cfRule>
  </conditionalFormatting>
  <conditionalFormatting sqref="W1325">
    <cfRule type="notContainsBlanks" dxfId="0" priority="20717">
      <formula>LEN(TRIM(W1325))&gt;0</formula>
    </cfRule>
  </conditionalFormatting>
  <conditionalFormatting sqref="Q1328">
    <cfRule type="notContainsBlanks" dxfId="1" priority="20700">
      <formula>LEN(TRIM(Q1328))&gt;0</formula>
    </cfRule>
  </conditionalFormatting>
  <conditionalFormatting sqref="R1328">
    <cfRule type="notContainsBlanks" dxfId="2" priority="20697">
      <formula>LEN(TRIM(R1328))&gt;0</formula>
    </cfRule>
  </conditionalFormatting>
  <conditionalFormatting sqref="S1328">
    <cfRule type="notContainsBlanks" dxfId="3" priority="20680">
      <formula>LEN(TRIM(S1328))&gt;0</formula>
    </cfRule>
  </conditionalFormatting>
  <conditionalFormatting sqref="U1328">
    <cfRule type="notContainsBlanks" dxfId="4" priority="20677">
      <formula>LEN(TRIM(U1328))&gt;0</formula>
    </cfRule>
  </conditionalFormatting>
  <conditionalFormatting sqref="W1328">
    <cfRule type="notContainsBlanks" dxfId="0" priority="20691">
      <formula>LEN(TRIM(W1328))&gt;0</formula>
    </cfRule>
  </conditionalFormatting>
  <conditionalFormatting sqref="Y1328">
    <cfRule type="notContainsBlanks" dxfId="5" priority="20688">
      <formula>LEN(TRIM(Y1328))&gt;0</formula>
    </cfRule>
  </conditionalFormatting>
  <conditionalFormatting sqref="Z1328">
    <cfRule type="notContainsBlanks" dxfId="6" priority="20685">
      <formula>LEN(TRIM(Z1328))&gt;0</formula>
    </cfRule>
  </conditionalFormatting>
  <conditionalFormatting sqref="AB1328">
    <cfRule type="cellIs" dxfId="7" priority="20682" operator="notEqual">
      <formula>0</formula>
    </cfRule>
  </conditionalFormatting>
  <conditionalFormatting sqref="Q1329">
    <cfRule type="notContainsBlanks" dxfId="1" priority="20699">
      <formula>LEN(TRIM(Q1329))&gt;0</formula>
    </cfRule>
  </conditionalFormatting>
  <conditionalFormatting sqref="R1329">
    <cfRule type="notContainsBlanks" dxfId="2" priority="20696">
      <formula>LEN(TRIM(R1329))&gt;0</formula>
    </cfRule>
  </conditionalFormatting>
  <conditionalFormatting sqref="S1329">
    <cfRule type="notContainsBlanks" dxfId="3" priority="20679">
      <formula>LEN(TRIM(S1329))&gt;0</formula>
    </cfRule>
  </conditionalFormatting>
  <conditionalFormatting sqref="U1329">
    <cfRule type="notContainsBlanks" dxfId="4" priority="20676">
      <formula>LEN(TRIM(U1329))&gt;0</formula>
    </cfRule>
  </conditionalFormatting>
  <conditionalFormatting sqref="W1329">
    <cfRule type="notContainsBlanks" dxfId="0" priority="20690">
      <formula>LEN(TRIM(W1329))&gt;0</formula>
    </cfRule>
  </conditionalFormatting>
  <conditionalFormatting sqref="Y1329">
    <cfRule type="notContainsBlanks" dxfId="5" priority="20687">
      <formula>LEN(TRIM(Y1329))&gt;0</formula>
    </cfRule>
  </conditionalFormatting>
  <conditionalFormatting sqref="Z1329">
    <cfRule type="notContainsBlanks" dxfId="6" priority="20684">
      <formula>LEN(TRIM(Z1329))&gt;0</formula>
    </cfRule>
  </conditionalFormatting>
  <conditionalFormatting sqref="Q1330">
    <cfRule type="notContainsBlanks" dxfId="1" priority="20698">
      <formula>LEN(TRIM(Q1330))&gt;0</formula>
    </cfRule>
  </conditionalFormatting>
  <conditionalFormatting sqref="R1330">
    <cfRule type="notContainsBlanks" dxfId="2" priority="20695">
      <formula>LEN(TRIM(R1330))&gt;0</formula>
    </cfRule>
  </conditionalFormatting>
  <conditionalFormatting sqref="S1330">
    <cfRule type="notContainsBlanks" dxfId="3" priority="20678">
      <formula>LEN(TRIM(S1330))&gt;0</formula>
    </cfRule>
  </conditionalFormatting>
  <conditionalFormatting sqref="U1330">
    <cfRule type="notContainsBlanks" dxfId="4" priority="20675">
      <formula>LEN(TRIM(U1330))&gt;0</formula>
    </cfRule>
  </conditionalFormatting>
  <conditionalFormatting sqref="W1330">
    <cfRule type="notContainsBlanks" dxfId="0" priority="20689">
      <formula>LEN(TRIM(W1330))&gt;0</formula>
    </cfRule>
  </conditionalFormatting>
  <conditionalFormatting sqref="Y1330">
    <cfRule type="notContainsBlanks" dxfId="5" priority="20686">
      <formula>LEN(TRIM(Y1330))&gt;0</formula>
    </cfRule>
  </conditionalFormatting>
  <conditionalFormatting sqref="Z1330">
    <cfRule type="notContainsBlanks" dxfId="6" priority="20683">
      <formula>LEN(TRIM(Z1330))&gt;0</formula>
    </cfRule>
  </conditionalFormatting>
  <conditionalFormatting sqref="AB1330">
    <cfRule type="cellIs" dxfId="7" priority="20681" operator="notEqual">
      <formula>0</formula>
    </cfRule>
  </conditionalFormatting>
  <conditionalFormatting sqref="Q1332">
    <cfRule type="notContainsBlanks" dxfId="1" priority="20674">
      <formula>LEN(TRIM(Q1332))&gt;0</formula>
    </cfRule>
  </conditionalFormatting>
  <conditionalFormatting sqref="R1332">
    <cfRule type="notContainsBlanks" dxfId="2" priority="20669">
      <formula>LEN(TRIM(R1332))&gt;0</formula>
    </cfRule>
  </conditionalFormatting>
  <conditionalFormatting sqref="S1332">
    <cfRule type="notContainsBlanks" dxfId="3" priority="20639">
      <formula>LEN(TRIM(S1332))&gt;0</formula>
    </cfRule>
  </conditionalFormatting>
  <conditionalFormatting sqref="U1332">
    <cfRule type="notContainsBlanks" dxfId="4" priority="20634">
      <formula>LEN(TRIM(U1332))&gt;0</formula>
    </cfRule>
  </conditionalFormatting>
  <conditionalFormatting sqref="W1332">
    <cfRule type="notContainsBlanks" dxfId="0" priority="20659">
      <formula>LEN(TRIM(W1332))&gt;0</formula>
    </cfRule>
  </conditionalFormatting>
  <conditionalFormatting sqref="Y1332">
    <cfRule type="notContainsBlanks" dxfId="5" priority="20654">
      <formula>LEN(TRIM(Y1332))&gt;0</formula>
    </cfRule>
  </conditionalFormatting>
  <conditionalFormatting sqref="Z1332">
    <cfRule type="notContainsBlanks" dxfId="6" priority="20649">
      <formula>LEN(TRIM(Z1332))&gt;0</formula>
    </cfRule>
  </conditionalFormatting>
  <conditionalFormatting sqref="AB1332">
    <cfRule type="cellIs" dxfId="7" priority="20644" operator="notEqual">
      <formula>0</formula>
    </cfRule>
  </conditionalFormatting>
  <conditionalFormatting sqref="Q1333">
    <cfRule type="notContainsBlanks" dxfId="1" priority="20673">
      <formula>LEN(TRIM(Q1333))&gt;0</formula>
    </cfRule>
  </conditionalFormatting>
  <conditionalFormatting sqref="R1333">
    <cfRule type="notContainsBlanks" dxfId="2" priority="20668">
      <formula>LEN(TRIM(R1333))&gt;0</formula>
    </cfRule>
  </conditionalFormatting>
  <conditionalFormatting sqref="S1333">
    <cfRule type="notContainsBlanks" dxfId="3" priority="20638">
      <formula>LEN(TRIM(S1333))&gt;0</formula>
    </cfRule>
  </conditionalFormatting>
  <conditionalFormatting sqref="U1333">
    <cfRule type="notContainsBlanks" dxfId="4" priority="20633">
      <formula>LEN(TRIM(U1333))&gt;0</formula>
    </cfRule>
  </conditionalFormatting>
  <conditionalFormatting sqref="W1333">
    <cfRule type="notContainsBlanks" dxfId="0" priority="20658">
      <formula>LEN(TRIM(W1333))&gt;0</formula>
    </cfRule>
  </conditionalFormatting>
  <conditionalFormatting sqref="Y1333">
    <cfRule type="notContainsBlanks" dxfId="5" priority="20653">
      <formula>LEN(TRIM(Y1333))&gt;0</formula>
    </cfRule>
  </conditionalFormatting>
  <conditionalFormatting sqref="Z1333">
    <cfRule type="notContainsBlanks" dxfId="6" priority="20648">
      <formula>LEN(TRIM(Z1333))&gt;0</formula>
    </cfRule>
  </conditionalFormatting>
  <conditionalFormatting sqref="AB1333">
    <cfRule type="cellIs" dxfId="7" priority="20643" operator="notEqual">
      <formula>0</formula>
    </cfRule>
  </conditionalFormatting>
  <conditionalFormatting sqref="Q1334">
    <cfRule type="notContainsBlanks" dxfId="1" priority="20672">
      <formula>LEN(TRIM(Q1334))&gt;0</formula>
    </cfRule>
  </conditionalFormatting>
  <conditionalFormatting sqref="R1334">
    <cfRule type="notContainsBlanks" dxfId="2" priority="20667">
      <formula>LEN(TRIM(R1334))&gt;0</formula>
    </cfRule>
  </conditionalFormatting>
  <conditionalFormatting sqref="S1334">
    <cfRule type="notContainsBlanks" dxfId="3" priority="20637">
      <formula>LEN(TRIM(S1334))&gt;0</formula>
    </cfRule>
  </conditionalFormatting>
  <conditionalFormatting sqref="U1334">
    <cfRule type="notContainsBlanks" dxfId="4" priority="20632">
      <formula>LEN(TRIM(U1334))&gt;0</formula>
    </cfRule>
  </conditionalFormatting>
  <conditionalFormatting sqref="W1334">
    <cfRule type="notContainsBlanks" dxfId="0" priority="20657">
      <formula>LEN(TRIM(W1334))&gt;0</formula>
    </cfRule>
  </conditionalFormatting>
  <conditionalFormatting sqref="Y1334">
    <cfRule type="notContainsBlanks" dxfId="5" priority="20652">
      <formula>LEN(TRIM(Y1334))&gt;0</formula>
    </cfRule>
  </conditionalFormatting>
  <conditionalFormatting sqref="Z1334">
    <cfRule type="notContainsBlanks" dxfId="6" priority="20647">
      <formula>LEN(TRIM(Z1334))&gt;0</formula>
    </cfRule>
  </conditionalFormatting>
  <conditionalFormatting sqref="AB1334">
    <cfRule type="cellIs" dxfId="7" priority="20642" operator="notEqual">
      <formula>0</formula>
    </cfRule>
  </conditionalFormatting>
  <conditionalFormatting sqref="Q1335">
    <cfRule type="notContainsBlanks" dxfId="1" priority="20671">
      <formula>LEN(TRIM(Q1335))&gt;0</formula>
    </cfRule>
  </conditionalFormatting>
  <conditionalFormatting sqref="R1335">
    <cfRule type="notContainsBlanks" dxfId="2" priority="20666">
      <formula>LEN(TRIM(R1335))&gt;0</formula>
    </cfRule>
  </conditionalFormatting>
  <conditionalFormatting sqref="S1335">
    <cfRule type="notContainsBlanks" dxfId="3" priority="20636">
      <formula>LEN(TRIM(S1335))&gt;0</formula>
    </cfRule>
  </conditionalFormatting>
  <conditionalFormatting sqref="U1335">
    <cfRule type="notContainsBlanks" dxfId="4" priority="20631">
      <formula>LEN(TRIM(U1335))&gt;0</formula>
    </cfRule>
  </conditionalFormatting>
  <conditionalFormatting sqref="W1335">
    <cfRule type="notContainsBlanks" dxfId="0" priority="20656">
      <formula>LEN(TRIM(W1335))&gt;0</formula>
    </cfRule>
  </conditionalFormatting>
  <conditionalFormatting sqref="Y1335">
    <cfRule type="notContainsBlanks" dxfId="5" priority="20651">
      <formula>LEN(TRIM(Y1335))&gt;0</formula>
    </cfRule>
  </conditionalFormatting>
  <conditionalFormatting sqref="Z1335">
    <cfRule type="notContainsBlanks" dxfId="6" priority="20646">
      <formula>LEN(TRIM(Z1335))&gt;0</formula>
    </cfRule>
  </conditionalFormatting>
  <conditionalFormatting sqref="AB1335">
    <cfRule type="cellIs" dxfId="7" priority="20641" operator="notEqual">
      <formula>0</formula>
    </cfRule>
  </conditionalFormatting>
  <conditionalFormatting sqref="Q1336">
    <cfRule type="notContainsBlanks" dxfId="1" priority="20670">
      <formula>LEN(TRIM(Q1336))&gt;0</formula>
    </cfRule>
  </conditionalFormatting>
  <conditionalFormatting sqref="R1336">
    <cfRule type="notContainsBlanks" dxfId="2" priority="20665">
      <formula>LEN(TRIM(R1336))&gt;0</formula>
    </cfRule>
  </conditionalFormatting>
  <conditionalFormatting sqref="S1336">
    <cfRule type="notContainsBlanks" dxfId="3" priority="20635">
      <formula>LEN(TRIM(S1336))&gt;0</formula>
    </cfRule>
  </conditionalFormatting>
  <conditionalFormatting sqref="U1336">
    <cfRule type="notContainsBlanks" dxfId="4" priority="20630">
      <formula>LEN(TRIM(U1336))&gt;0</formula>
    </cfRule>
  </conditionalFormatting>
  <conditionalFormatting sqref="W1336">
    <cfRule type="notContainsBlanks" dxfId="0" priority="20655">
      <formula>LEN(TRIM(W1336))&gt;0</formula>
    </cfRule>
  </conditionalFormatting>
  <conditionalFormatting sqref="Y1336">
    <cfRule type="notContainsBlanks" dxfId="5" priority="20650">
      <formula>LEN(TRIM(Y1336))&gt;0</formula>
    </cfRule>
  </conditionalFormatting>
  <conditionalFormatting sqref="Z1336">
    <cfRule type="notContainsBlanks" dxfId="6" priority="20645">
      <formula>LEN(TRIM(Z1336))&gt;0</formula>
    </cfRule>
  </conditionalFormatting>
  <conditionalFormatting sqref="AB1336">
    <cfRule type="cellIs" dxfId="7" priority="20640" operator="notEqual">
      <formula>0</formula>
    </cfRule>
  </conditionalFormatting>
  <conditionalFormatting sqref="Q1339">
    <cfRule type="notContainsBlanks" dxfId="1" priority="20629">
      <formula>LEN(TRIM(Q1339))&gt;0</formula>
    </cfRule>
  </conditionalFormatting>
  <conditionalFormatting sqref="R1339">
    <cfRule type="notContainsBlanks" dxfId="2" priority="20628">
      <formula>LEN(TRIM(R1339))&gt;0</formula>
    </cfRule>
  </conditionalFormatting>
  <conditionalFormatting sqref="S1339">
    <cfRule type="notContainsBlanks" dxfId="3" priority="20622">
      <formula>LEN(TRIM(S1339))&gt;0</formula>
    </cfRule>
  </conditionalFormatting>
  <conditionalFormatting sqref="U1339">
    <cfRule type="notContainsBlanks" dxfId="4" priority="20621">
      <formula>LEN(TRIM(U1339))&gt;0</formula>
    </cfRule>
  </conditionalFormatting>
  <conditionalFormatting sqref="W1339">
    <cfRule type="notContainsBlanks" dxfId="0" priority="20626">
      <formula>LEN(TRIM(W1339))&gt;0</formula>
    </cfRule>
  </conditionalFormatting>
  <conditionalFormatting sqref="Y1339">
    <cfRule type="notContainsBlanks" dxfId="5" priority="20625">
      <formula>LEN(TRIM(Y1339))&gt;0</formula>
    </cfRule>
  </conditionalFormatting>
  <conditionalFormatting sqref="Z1339">
    <cfRule type="notContainsBlanks" dxfId="6" priority="20624">
      <formula>LEN(TRIM(Z1339))&gt;0</formula>
    </cfRule>
  </conditionalFormatting>
  <conditionalFormatting sqref="AB1339">
    <cfRule type="cellIs" dxfId="7" priority="20623" operator="notEqual">
      <formula>0</formula>
    </cfRule>
  </conditionalFormatting>
  <conditionalFormatting sqref="Q1341">
    <cfRule type="notContainsBlanks" dxfId="1" priority="20620">
      <formula>LEN(TRIM(Q1341))&gt;0</formula>
    </cfRule>
  </conditionalFormatting>
  <conditionalFormatting sqref="R1341">
    <cfRule type="notContainsBlanks" dxfId="2" priority="20616">
      <formula>LEN(TRIM(R1341))&gt;0</formula>
    </cfRule>
  </conditionalFormatting>
  <conditionalFormatting sqref="S1341">
    <cfRule type="notContainsBlanks" dxfId="3" priority="20595">
      <formula>LEN(TRIM(S1341))&gt;0</formula>
    </cfRule>
  </conditionalFormatting>
  <conditionalFormatting sqref="U1341">
    <cfRule type="notContainsBlanks" dxfId="4" priority="20591">
      <formula>LEN(TRIM(U1341))&gt;0</formula>
    </cfRule>
  </conditionalFormatting>
  <conditionalFormatting sqref="W1341">
    <cfRule type="notContainsBlanks" dxfId="0" priority="20608">
      <formula>LEN(TRIM(W1341))&gt;0</formula>
    </cfRule>
  </conditionalFormatting>
  <conditionalFormatting sqref="Y1341">
    <cfRule type="notContainsBlanks" dxfId="5" priority="20604">
      <formula>LEN(TRIM(Y1341))&gt;0</formula>
    </cfRule>
  </conditionalFormatting>
  <conditionalFormatting sqref="Z1341">
    <cfRule type="notContainsBlanks" dxfId="6" priority="20600">
      <formula>LEN(TRIM(Z1341))&gt;0</formula>
    </cfRule>
  </conditionalFormatting>
  <conditionalFormatting sqref="Q1342">
    <cfRule type="notContainsBlanks" dxfId="1" priority="20619">
      <formula>LEN(TRIM(Q1342))&gt;0</formula>
    </cfRule>
  </conditionalFormatting>
  <conditionalFormatting sqref="R1342">
    <cfRule type="notContainsBlanks" dxfId="2" priority="20615">
      <formula>LEN(TRIM(R1342))&gt;0</formula>
    </cfRule>
  </conditionalFormatting>
  <conditionalFormatting sqref="S1342">
    <cfRule type="notContainsBlanks" dxfId="3" priority="20594">
      <formula>LEN(TRIM(S1342))&gt;0</formula>
    </cfRule>
  </conditionalFormatting>
  <conditionalFormatting sqref="U1342">
    <cfRule type="notContainsBlanks" dxfId="4" priority="20590">
      <formula>LEN(TRIM(U1342))&gt;0</formula>
    </cfRule>
  </conditionalFormatting>
  <conditionalFormatting sqref="W1342">
    <cfRule type="notContainsBlanks" dxfId="0" priority="20607">
      <formula>LEN(TRIM(W1342))&gt;0</formula>
    </cfRule>
  </conditionalFormatting>
  <conditionalFormatting sqref="Y1342">
    <cfRule type="notContainsBlanks" dxfId="5" priority="20603">
      <formula>LEN(TRIM(Y1342))&gt;0</formula>
    </cfRule>
  </conditionalFormatting>
  <conditionalFormatting sqref="Z1342">
    <cfRule type="notContainsBlanks" dxfId="6" priority="20599">
      <formula>LEN(TRIM(Z1342))&gt;0</formula>
    </cfRule>
  </conditionalFormatting>
  <conditionalFormatting sqref="Q1343">
    <cfRule type="notContainsBlanks" dxfId="1" priority="20618">
      <formula>LEN(TRIM(Q1343))&gt;0</formula>
    </cfRule>
  </conditionalFormatting>
  <conditionalFormatting sqref="R1343">
    <cfRule type="notContainsBlanks" dxfId="2" priority="20614">
      <formula>LEN(TRIM(R1343))&gt;0</formula>
    </cfRule>
  </conditionalFormatting>
  <conditionalFormatting sqref="S1343">
    <cfRule type="notContainsBlanks" dxfId="3" priority="20593">
      <formula>LEN(TRIM(S1343))&gt;0</formula>
    </cfRule>
  </conditionalFormatting>
  <conditionalFormatting sqref="U1343">
    <cfRule type="notContainsBlanks" dxfId="4" priority="20589">
      <formula>LEN(TRIM(U1343))&gt;0</formula>
    </cfRule>
  </conditionalFormatting>
  <conditionalFormatting sqref="W1343">
    <cfRule type="notContainsBlanks" dxfId="0" priority="20606">
      <formula>LEN(TRIM(W1343))&gt;0</formula>
    </cfRule>
  </conditionalFormatting>
  <conditionalFormatting sqref="Y1343">
    <cfRule type="notContainsBlanks" dxfId="5" priority="20602">
      <formula>LEN(TRIM(Y1343))&gt;0</formula>
    </cfRule>
  </conditionalFormatting>
  <conditionalFormatting sqref="Z1343">
    <cfRule type="notContainsBlanks" dxfId="6" priority="20598">
      <formula>LEN(TRIM(Z1343))&gt;0</formula>
    </cfRule>
  </conditionalFormatting>
  <conditionalFormatting sqref="Q1344">
    <cfRule type="notContainsBlanks" dxfId="1" priority="20617">
      <formula>LEN(TRIM(Q1344))&gt;0</formula>
    </cfRule>
  </conditionalFormatting>
  <conditionalFormatting sqref="R1344">
    <cfRule type="notContainsBlanks" dxfId="2" priority="20613">
      <formula>LEN(TRIM(R1344))&gt;0</formula>
    </cfRule>
  </conditionalFormatting>
  <conditionalFormatting sqref="S1344">
    <cfRule type="notContainsBlanks" dxfId="3" priority="20592">
      <formula>LEN(TRIM(S1344))&gt;0</formula>
    </cfRule>
  </conditionalFormatting>
  <conditionalFormatting sqref="U1344">
    <cfRule type="notContainsBlanks" dxfId="4" priority="20588">
      <formula>LEN(TRIM(U1344))&gt;0</formula>
    </cfRule>
  </conditionalFormatting>
  <conditionalFormatting sqref="W1344">
    <cfRule type="notContainsBlanks" dxfId="0" priority="20605">
      <formula>LEN(TRIM(W1344))&gt;0</formula>
    </cfRule>
  </conditionalFormatting>
  <conditionalFormatting sqref="Y1344">
    <cfRule type="notContainsBlanks" dxfId="5" priority="20601">
      <formula>LEN(TRIM(Y1344))&gt;0</formula>
    </cfRule>
  </conditionalFormatting>
  <conditionalFormatting sqref="Z1344">
    <cfRule type="notContainsBlanks" dxfId="6" priority="20597">
      <formula>LEN(TRIM(Z1344))&gt;0</formula>
    </cfRule>
  </conditionalFormatting>
  <conditionalFormatting sqref="AB1344">
    <cfRule type="cellIs" dxfId="7" priority="20596" operator="notEqual">
      <formula>0</formula>
    </cfRule>
  </conditionalFormatting>
  <conditionalFormatting sqref="Q1346">
    <cfRule type="notContainsBlanks" dxfId="1" priority="20587">
      <formula>LEN(TRIM(Q1346))&gt;0</formula>
    </cfRule>
  </conditionalFormatting>
  <conditionalFormatting sqref="R1346">
    <cfRule type="notContainsBlanks" dxfId="2" priority="20582">
      <formula>LEN(TRIM(R1346))&gt;0</formula>
    </cfRule>
  </conditionalFormatting>
  <conditionalFormatting sqref="S1346">
    <cfRule type="notContainsBlanks" dxfId="3" priority="20552">
      <formula>LEN(TRIM(S1346))&gt;0</formula>
    </cfRule>
  </conditionalFormatting>
  <conditionalFormatting sqref="U1346">
    <cfRule type="notContainsBlanks" dxfId="4" priority="20547">
      <formula>LEN(TRIM(U1346))&gt;0</formula>
    </cfRule>
  </conditionalFormatting>
  <conditionalFormatting sqref="W1346">
    <cfRule type="notContainsBlanks" dxfId="0" priority="20572">
      <formula>LEN(TRIM(W1346))&gt;0</formula>
    </cfRule>
  </conditionalFormatting>
  <conditionalFormatting sqref="Y1346">
    <cfRule type="notContainsBlanks" dxfId="5" priority="20567">
      <formula>LEN(TRIM(Y1346))&gt;0</formula>
    </cfRule>
  </conditionalFormatting>
  <conditionalFormatting sqref="Z1346">
    <cfRule type="notContainsBlanks" dxfId="6" priority="20562">
      <formula>LEN(TRIM(Z1346))&gt;0</formula>
    </cfRule>
  </conditionalFormatting>
  <conditionalFormatting sqref="AB1346">
    <cfRule type="cellIs" dxfId="7" priority="20557" operator="notEqual">
      <formula>0</formula>
    </cfRule>
  </conditionalFormatting>
  <conditionalFormatting sqref="Q1347">
    <cfRule type="notContainsBlanks" dxfId="1" priority="20586">
      <formula>LEN(TRIM(Q1347))&gt;0</formula>
    </cfRule>
  </conditionalFormatting>
  <conditionalFormatting sqref="R1347">
    <cfRule type="notContainsBlanks" dxfId="2" priority="20581">
      <formula>LEN(TRIM(R1347))&gt;0</formula>
    </cfRule>
  </conditionalFormatting>
  <conditionalFormatting sqref="S1347">
    <cfRule type="notContainsBlanks" dxfId="3" priority="20551">
      <formula>LEN(TRIM(S1347))&gt;0</formula>
    </cfRule>
  </conditionalFormatting>
  <conditionalFormatting sqref="U1347">
    <cfRule type="notContainsBlanks" dxfId="4" priority="20546">
      <formula>LEN(TRIM(U1347))&gt;0</formula>
    </cfRule>
  </conditionalFormatting>
  <conditionalFormatting sqref="W1347">
    <cfRule type="notContainsBlanks" dxfId="0" priority="20571">
      <formula>LEN(TRIM(W1347))&gt;0</formula>
    </cfRule>
  </conditionalFormatting>
  <conditionalFormatting sqref="Y1347">
    <cfRule type="notContainsBlanks" dxfId="5" priority="20566">
      <formula>LEN(TRIM(Y1347))&gt;0</formula>
    </cfRule>
  </conditionalFormatting>
  <conditionalFormatting sqref="Z1347">
    <cfRule type="notContainsBlanks" dxfId="6" priority="20561">
      <formula>LEN(TRIM(Z1347))&gt;0</formula>
    </cfRule>
  </conditionalFormatting>
  <conditionalFormatting sqref="AB1347">
    <cfRule type="cellIs" dxfId="7" priority="20556" operator="notEqual">
      <formula>0</formula>
    </cfRule>
  </conditionalFormatting>
  <conditionalFormatting sqref="Q1348">
    <cfRule type="notContainsBlanks" dxfId="1" priority="20585">
      <formula>LEN(TRIM(Q1348))&gt;0</formula>
    </cfRule>
  </conditionalFormatting>
  <conditionalFormatting sqref="R1348">
    <cfRule type="notContainsBlanks" dxfId="2" priority="20580">
      <formula>LEN(TRIM(R1348))&gt;0</formula>
    </cfRule>
  </conditionalFormatting>
  <conditionalFormatting sqref="S1348">
    <cfRule type="notContainsBlanks" dxfId="3" priority="20550">
      <formula>LEN(TRIM(S1348))&gt;0</formula>
    </cfRule>
  </conditionalFormatting>
  <conditionalFormatting sqref="U1348">
    <cfRule type="notContainsBlanks" dxfId="4" priority="20545">
      <formula>LEN(TRIM(U1348))&gt;0</formula>
    </cfRule>
  </conditionalFormatting>
  <conditionalFormatting sqref="W1348">
    <cfRule type="notContainsBlanks" dxfId="0" priority="20570">
      <formula>LEN(TRIM(W1348))&gt;0</formula>
    </cfRule>
  </conditionalFormatting>
  <conditionalFormatting sqref="Y1348">
    <cfRule type="notContainsBlanks" dxfId="5" priority="20565">
      <formula>LEN(TRIM(Y1348))&gt;0</formula>
    </cfRule>
  </conditionalFormatting>
  <conditionalFormatting sqref="Z1348">
    <cfRule type="notContainsBlanks" dxfId="6" priority="20560">
      <formula>LEN(TRIM(Z1348))&gt;0</formula>
    </cfRule>
  </conditionalFormatting>
  <conditionalFormatting sqref="AB1348">
    <cfRule type="cellIs" dxfId="7" priority="20555" operator="notEqual">
      <formula>0</formula>
    </cfRule>
  </conditionalFormatting>
  <conditionalFormatting sqref="Q1349">
    <cfRule type="notContainsBlanks" dxfId="1" priority="20584">
      <formula>LEN(TRIM(Q1349))&gt;0</formula>
    </cfRule>
  </conditionalFormatting>
  <conditionalFormatting sqref="R1349">
    <cfRule type="notContainsBlanks" dxfId="2" priority="20579">
      <formula>LEN(TRIM(R1349))&gt;0</formula>
    </cfRule>
  </conditionalFormatting>
  <conditionalFormatting sqref="S1349">
    <cfRule type="notContainsBlanks" dxfId="3" priority="20549">
      <formula>LEN(TRIM(S1349))&gt;0</formula>
    </cfRule>
  </conditionalFormatting>
  <conditionalFormatting sqref="U1349">
    <cfRule type="notContainsBlanks" dxfId="4" priority="20544">
      <formula>LEN(TRIM(U1349))&gt;0</formula>
    </cfRule>
  </conditionalFormatting>
  <conditionalFormatting sqref="W1349">
    <cfRule type="notContainsBlanks" dxfId="0" priority="20569">
      <formula>LEN(TRIM(W1349))&gt;0</formula>
    </cfRule>
  </conditionalFormatting>
  <conditionalFormatting sqref="Y1349">
    <cfRule type="notContainsBlanks" dxfId="5" priority="20564">
      <formula>LEN(TRIM(Y1349))&gt;0</formula>
    </cfRule>
  </conditionalFormatting>
  <conditionalFormatting sqref="Z1349">
    <cfRule type="notContainsBlanks" dxfId="6" priority="20559">
      <formula>LEN(TRIM(Z1349))&gt;0</formula>
    </cfRule>
  </conditionalFormatting>
  <conditionalFormatting sqref="AB1349">
    <cfRule type="cellIs" dxfId="7" priority="20554" operator="notEqual">
      <formula>0</formula>
    </cfRule>
  </conditionalFormatting>
  <conditionalFormatting sqref="Q1350">
    <cfRule type="notContainsBlanks" dxfId="1" priority="20583">
      <formula>LEN(TRIM(Q1350))&gt;0</formula>
    </cfRule>
  </conditionalFormatting>
  <conditionalFormatting sqref="R1350">
    <cfRule type="notContainsBlanks" dxfId="2" priority="20578">
      <formula>LEN(TRIM(R1350))&gt;0</formula>
    </cfRule>
  </conditionalFormatting>
  <conditionalFormatting sqref="S1350">
    <cfRule type="notContainsBlanks" dxfId="3" priority="20548">
      <formula>LEN(TRIM(S1350))&gt;0</formula>
    </cfRule>
  </conditionalFormatting>
  <conditionalFormatting sqref="U1350">
    <cfRule type="notContainsBlanks" dxfId="4" priority="20543">
      <formula>LEN(TRIM(U1350))&gt;0</formula>
    </cfRule>
  </conditionalFormatting>
  <conditionalFormatting sqref="W1350">
    <cfRule type="notContainsBlanks" dxfId="0" priority="20568">
      <formula>LEN(TRIM(W1350))&gt;0</formula>
    </cfRule>
  </conditionalFormatting>
  <conditionalFormatting sqref="Y1350">
    <cfRule type="notContainsBlanks" dxfId="5" priority="20563">
      <formula>LEN(TRIM(Y1350))&gt;0</formula>
    </cfRule>
  </conditionalFormatting>
  <conditionalFormatting sqref="Z1350">
    <cfRule type="notContainsBlanks" dxfId="6" priority="20558">
      <formula>LEN(TRIM(Z1350))&gt;0</formula>
    </cfRule>
  </conditionalFormatting>
  <conditionalFormatting sqref="AB1350">
    <cfRule type="cellIs" dxfId="7" priority="20553" operator="notEqual">
      <formula>0</formula>
    </cfRule>
  </conditionalFormatting>
  <conditionalFormatting sqref="Q1353">
    <cfRule type="notContainsBlanks" dxfId="1" priority="20542">
      <formula>LEN(TRIM(Q1353))&gt;0</formula>
    </cfRule>
  </conditionalFormatting>
  <conditionalFormatting sqref="R1353">
    <cfRule type="notContainsBlanks" dxfId="2" priority="20539">
      <formula>LEN(TRIM(R1353))&gt;0</formula>
    </cfRule>
  </conditionalFormatting>
  <conditionalFormatting sqref="S1353">
    <cfRule type="notContainsBlanks" dxfId="3" priority="20521">
      <formula>LEN(TRIM(S1353))&gt;0</formula>
    </cfRule>
  </conditionalFormatting>
  <conditionalFormatting sqref="U1353">
    <cfRule type="notContainsBlanks" dxfId="4" priority="20518">
      <formula>LEN(TRIM(U1353))&gt;0</formula>
    </cfRule>
  </conditionalFormatting>
  <conditionalFormatting sqref="W1353">
    <cfRule type="notContainsBlanks" dxfId="0" priority="20533">
      <formula>LEN(TRIM(W1353))&gt;0</formula>
    </cfRule>
  </conditionalFormatting>
  <conditionalFormatting sqref="Y1353">
    <cfRule type="notContainsBlanks" dxfId="5" priority="20530">
      <formula>LEN(TRIM(Y1353))&gt;0</formula>
    </cfRule>
  </conditionalFormatting>
  <conditionalFormatting sqref="Z1353">
    <cfRule type="notContainsBlanks" dxfId="6" priority="20527">
      <formula>LEN(TRIM(Z1353))&gt;0</formula>
    </cfRule>
  </conditionalFormatting>
  <conditionalFormatting sqref="AB1353">
    <cfRule type="cellIs" dxfId="7" priority="20524" operator="notEqual">
      <formula>0</formula>
    </cfRule>
  </conditionalFormatting>
  <conditionalFormatting sqref="Q1354">
    <cfRule type="notContainsBlanks" dxfId="1" priority="20541">
      <formula>LEN(TRIM(Q1354))&gt;0</formula>
    </cfRule>
  </conditionalFormatting>
  <conditionalFormatting sqref="R1354">
    <cfRule type="notContainsBlanks" dxfId="2" priority="20538">
      <formula>LEN(TRIM(R1354))&gt;0</formula>
    </cfRule>
  </conditionalFormatting>
  <conditionalFormatting sqref="S1354">
    <cfRule type="notContainsBlanks" dxfId="3" priority="20520">
      <formula>LEN(TRIM(S1354))&gt;0</formula>
    </cfRule>
  </conditionalFormatting>
  <conditionalFormatting sqref="U1354">
    <cfRule type="notContainsBlanks" dxfId="4" priority="20517">
      <formula>LEN(TRIM(U1354))&gt;0</formula>
    </cfRule>
  </conditionalFormatting>
  <conditionalFormatting sqref="W1354">
    <cfRule type="notContainsBlanks" dxfId="0" priority="20532">
      <formula>LEN(TRIM(W1354))&gt;0</formula>
    </cfRule>
  </conditionalFormatting>
  <conditionalFormatting sqref="Y1354">
    <cfRule type="notContainsBlanks" dxfId="5" priority="20529">
      <formula>LEN(TRIM(Y1354))&gt;0</formula>
    </cfRule>
  </conditionalFormatting>
  <conditionalFormatting sqref="Z1354">
    <cfRule type="notContainsBlanks" dxfId="6" priority="20526">
      <formula>LEN(TRIM(Z1354))&gt;0</formula>
    </cfRule>
  </conditionalFormatting>
  <conditionalFormatting sqref="AB1354">
    <cfRule type="cellIs" dxfId="7" priority="20523" operator="notEqual">
      <formula>0</formula>
    </cfRule>
  </conditionalFormatting>
  <conditionalFormatting sqref="Q1355">
    <cfRule type="notContainsBlanks" dxfId="1" priority="20540">
      <formula>LEN(TRIM(Q1355))&gt;0</formula>
    </cfRule>
  </conditionalFormatting>
  <conditionalFormatting sqref="R1355">
    <cfRule type="notContainsBlanks" dxfId="2" priority="20537">
      <formula>LEN(TRIM(R1355))&gt;0</formula>
    </cfRule>
  </conditionalFormatting>
  <conditionalFormatting sqref="S1355">
    <cfRule type="notContainsBlanks" dxfId="3" priority="20519">
      <formula>LEN(TRIM(S1355))&gt;0</formula>
    </cfRule>
  </conditionalFormatting>
  <conditionalFormatting sqref="U1355">
    <cfRule type="notContainsBlanks" dxfId="4" priority="20516">
      <formula>LEN(TRIM(U1355))&gt;0</formula>
    </cfRule>
  </conditionalFormatting>
  <conditionalFormatting sqref="W1355">
    <cfRule type="notContainsBlanks" dxfId="0" priority="20531">
      <formula>LEN(TRIM(W1355))&gt;0</formula>
    </cfRule>
  </conditionalFormatting>
  <conditionalFormatting sqref="Y1355">
    <cfRule type="notContainsBlanks" dxfId="5" priority="20528">
      <formula>LEN(TRIM(Y1355))&gt;0</formula>
    </cfRule>
  </conditionalFormatting>
  <conditionalFormatting sqref="Z1355">
    <cfRule type="notContainsBlanks" dxfId="6" priority="20525">
      <formula>LEN(TRIM(Z1355))&gt;0</formula>
    </cfRule>
  </conditionalFormatting>
  <conditionalFormatting sqref="AB1355">
    <cfRule type="cellIs" dxfId="7" priority="20522" operator="notEqual">
      <formula>0</formula>
    </cfRule>
  </conditionalFormatting>
  <conditionalFormatting sqref="Q1356">
    <cfRule type="notContainsBlanks" dxfId="1" priority="20707">
      <formula>LEN(TRIM(Q1356))&gt;0</formula>
    </cfRule>
  </conditionalFormatting>
  <conditionalFormatting sqref="W1356">
    <cfRule type="notContainsBlanks" dxfId="0" priority="20710">
      <formula>LEN(TRIM(W1356))&gt;0</formula>
    </cfRule>
  </conditionalFormatting>
  <conditionalFormatting sqref="Y1356">
    <cfRule type="notContainsBlanks" dxfId="5" priority="20709">
      <formula>LEN(TRIM(Y1356))&gt;0</formula>
    </cfRule>
  </conditionalFormatting>
  <conditionalFormatting sqref="Z1356">
    <cfRule type="notContainsBlanks" dxfId="6" priority="20708">
      <formula>LEN(TRIM(Z1356))&gt;0</formula>
    </cfRule>
  </conditionalFormatting>
  <conditionalFormatting sqref="AA1356">
    <cfRule type="cellIs" dxfId="8" priority="20705" operator="equal">
      <formula>2</formula>
    </cfRule>
    <cfRule type="cellIs" dxfId="8" priority="20704" operator="equal">
      <formula>4</formula>
    </cfRule>
  </conditionalFormatting>
  <conditionalFormatting sqref="W1358">
    <cfRule type="notContainsBlanks" dxfId="0" priority="12783">
      <formula>LEN(TRIM(W1358))&gt;0</formula>
    </cfRule>
  </conditionalFormatting>
  <conditionalFormatting sqref="AB1360">
    <cfRule type="cellIs" dxfId="7" priority="12790" operator="notEqual">
      <formula>0</formula>
    </cfRule>
  </conditionalFormatting>
  <conditionalFormatting sqref="Q1361">
    <cfRule type="notContainsBlanks" dxfId="1" priority="12766">
      <formula>LEN(TRIM(Q1361))&gt;0</formula>
    </cfRule>
  </conditionalFormatting>
  <conditionalFormatting sqref="R1361">
    <cfRule type="notContainsBlanks" dxfId="2" priority="12763">
      <formula>LEN(TRIM(R1361))&gt;0</formula>
    </cfRule>
  </conditionalFormatting>
  <conditionalFormatting sqref="S1361">
    <cfRule type="notContainsBlanks" dxfId="3" priority="12747">
      <formula>LEN(TRIM(S1361))&gt;0</formula>
    </cfRule>
  </conditionalFormatting>
  <conditionalFormatting sqref="U1361">
    <cfRule type="notContainsBlanks" dxfId="4" priority="12744">
      <formula>LEN(TRIM(U1361))&gt;0</formula>
    </cfRule>
  </conditionalFormatting>
  <conditionalFormatting sqref="W1361">
    <cfRule type="notContainsBlanks" dxfId="0" priority="12757">
      <formula>LEN(TRIM(W1361))&gt;0</formula>
    </cfRule>
  </conditionalFormatting>
  <conditionalFormatting sqref="Y1361">
    <cfRule type="notContainsBlanks" dxfId="5" priority="12754">
      <formula>LEN(TRIM(Y1361))&gt;0</formula>
    </cfRule>
  </conditionalFormatting>
  <conditionalFormatting sqref="Z1361">
    <cfRule type="notContainsBlanks" dxfId="6" priority="12751">
      <formula>LEN(TRIM(Z1361))&gt;0</formula>
    </cfRule>
  </conditionalFormatting>
  <conditionalFormatting sqref="AB1361">
    <cfRule type="cellIs" dxfId="7" priority="12789" operator="notEqual">
      <formula>0</formula>
    </cfRule>
  </conditionalFormatting>
  <conditionalFormatting sqref="Q1362">
    <cfRule type="notContainsBlanks" dxfId="1" priority="12765">
      <formula>LEN(TRIM(Q1362))&gt;0</formula>
    </cfRule>
  </conditionalFormatting>
  <conditionalFormatting sqref="R1362">
    <cfRule type="notContainsBlanks" dxfId="2" priority="12762">
      <formula>LEN(TRIM(R1362))&gt;0</formula>
    </cfRule>
  </conditionalFormatting>
  <conditionalFormatting sqref="S1362">
    <cfRule type="notContainsBlanks" dxfId="3" priority="12746">
      <formula>LEN(TRIM(S1362))&gt;0</formula>
    </cfRule>
  </conditionalFormatting>
  <conditionalFormatting sqref="U1362">
    <cfRule type="notContainsBlanks" dxfId="4" priority="12743">
      <formula>LEN(TRIM(U1362))&gt;0</formula>
    </cfRule>
  </conditionalFormatting>
  <conditionalFormatting sqref="W1362">
    <cfRule type="notContainsBlanks" dxfId="0" priority="12756">
      <formula>LEN(TRIM(W1362))&gt;0</formula>
    </cfRule>
  </conditionalFormatting>
  <conditionalFormatting sqref="Y1362">
    <cfRule type="notContainsBlanks" dxfId="5" priority="12753">
      <formula>LEN(TRIM(Y1362))&gt;0</formula>
    </cfRule>
  </conditionalFormatting>
  <conditionalFormatting sqref="Z1362">
    <cfRule type="notContainsBlanks" dxfId="6" priority="12750">
      <formula>LEN(TRIM(Z1362))&gt;0</formula>
    </cfRule>
  </conditionalFormatting>
  <conditionalFormatting sqref="Q1363">
    <cfRule type="notContainsBlanks" dxfId="1" priority="12764">
      <formula>LEN(TRIM(Q1363))&gt;0</formula>
    </cfRule>
  </conditionalFormatting>
  <conditionalFormatting sqref="R1363">
    <cfRule type="notContainsBlanks" dxfId="2" priority="12761">
      <formula>LEN(TRIM(R1363))&gt;0</formula>
    </cfRule>
  </conditionalFormatting>
  <conditionalFormatting sqref="S1363">
    <cfRule type="notContainsBlanks" dxfId="3" priority="12745">
      <formula>LEN(TRIM(S1363))&gt;0</formula>
    </cfRule>
  </conditionalFormatting>
  <conditionalFormatting sqref="U1363">
    <cfRule type="notContainsBlanks" dxfId="4" priority="12742">
      <formula>LEN(TRIM(U1363))&gt;0</formula>
    </cfRule>
  </conditionalFormatting>
  <conditionalFormatting sqref="W1363">
    <cfRule type="notContainsBlanks" dxfId="0" priority="12755">
      <formula>LEN(TRIM(W1363))&gt;0</formula>
    </cfRule>
  </conditionalFormatting>
  <conditionalFormatting sqref="Y1363">
    <cfRule type="notContainsBlanks" dxfId="5" priority="12752">
      <formula>LEN(TRIM(Y1363))&gt;0</formula>
    </cfRule>
  </conditionalFormatting>
  <conditionalFormatting sqref="Z1363">
    <cfRule type="notContainsBlanks" dxfId="6" priority="12749">
      <formula>LEN(TRIM(Z1363))&gt;0</formula>
    </cfRule>
  </conditionalFormatting>
  <conditionalFormatting sqref="AB1363">
    <cfRule type="cellIs" dxfId="7" priority="12748" operator="notEqual">
      <formula>0</formula>
    </cfRule>
  </conditionalFormatting>
  <conditionalFormatting sqref="Q1365">
    <cfRule type="notContainsBlanks" dxfId="1" priority="12741">
      <formula>LEN(TRIM(Q1365))&gt;0</formula>
    </cfRule>
  </conditionalFormatting>
  <conditionalFormatting sqref="R1365">
    <cfRule type="notContainsBlanks" dxfId="2" priority="12736">
      <formula>LEN(TRIM(R1365))&gt;0</formula>
    </cfRule>
  </conditionalFormatting>
  <conditionalFormatting sqref="S1365">
    <cfRule type="notContainsBlanks" dxfId="3" priority="12707">
      <formula>LEN(TRIM(S1365))&gt;0</formula>
    </cfRule>
  </conditionalFormatting>
  <conditionalFormatting sqref="U1365">
    <cfRule type="notContainsBlanks" dxfId="4" priority="12702">
      <formula>LEN(TRIM(U1365))&gt;0</formula>
    </cfRule>
  </conditionalFormatting>
  <conditionalFormatting sqref="W1365">
    <cfRule type="notContainsBlanks" dxfId="0" priority="12726">
      <formula>LEN(TRIM(W1365))&gt;0</formula>
    </cfRule>
  </conditionalFormatting>
  <conditionalFormatting sqref="Y1365">
    <cfRule type="notContainsBlanks" dxfId="5" priority="12721">
      <formula>LEN(TRIM(Y1365))&gt;0</formula>
    </cfRule>
  </conditionalFormatting>
  <conditionalFormatting sqref="Z1365">
    <cfRule type="notContainsBlanks" dxfId="6" priority="12716">
      <formula>LEN(TRIM(Z1365))&gt;0</formula>
    </cfRule>
  </conditionalFormatting>
  <conditionalFormatting sqref="AB1365">
    <cfRule type="cellIs" dxfId="7" priority="12583" operator="notEqual">
      <formula>0</formula>
    </cfRule>
  </conditionalFormatting>
  <conditionalFormatting sqref="Q1366">
    <cfRule type="notContainsBlanks" dxfId="1" priority="12740">
      <formula>LEN(TRIM(Q1366))&gt;0</formula>
    </cfRule>
  </conditionalFormatting>
  <conditionalFormatting sqref="R1366">
    <cfRule type="notContainsBlanks" dxfId="2" priority="12735">
      <formula>LEN(TRIM(R1366))&gt;0</formula>
    </cfRule>
  </conditionalFormatting>
  <conditionalFormatting sqref="S1366">
    <cfRule type="notContainsBlanks" dxfId="3" priority="12706">
      <formula>LEN(TRIM(S1366))&gt;0</formula>
    </cfRule>
  </conditionalFormatting>
  <conditionalFormatting sqref="U1366">
    <cfRule type="notContainsBlanks" dxfId="4" priority="12701">
      <formula>LEN(TRIM(U1366))&gt;0</formula>
    </cfRule>
  </conditionalFormatting>
  <conditionalFormatting sqref="W1366">
    <cfRule type="notContainsBlanks" dxfId="0" priority="12725">
      <formula>LEN(TRIM(W1366))&gt;0</formula>
    </cfRule>
  </conditionalFormatting>
  <conditionalFormatting sqref="Y1366">
    <cfRule type="notContainsBlanks" dxfId="5" priority="12720">
      <formula>LEN(TRIM(Y1366))&gt;0</formula>
    </cfRule>
  </conditionalFormatting>
  <conditionalFormatting sqref="Z1366">
    <cfRule type="notContainsBlanks" dxfId="6" priority="12715">
      <formula>LEN(TRIM(Z1366))&gt;0</formula>
    </cfRule>
  </conditionalFormatting>
  <conditionalFormatting sqref="AB1366">
    <cfRule type="cellIs" dxfId="7" priority="12711" operator="notEqual">
      <formula>0</formula>
    </cfRule>
  </conditionalFormatting>
  <conditionalFormatting sqref="Q1367">
    <cfRule type="notContainsBlanks" dxfId="1" priority="12739">
      <formula>LEN(TRIM(Q1367))&gt;0</formula>
    </cfRule>
  </conditionalFormatting>
  <conditionalFormatting sqref="R1367">
    <cfRule type="notContainsBlanks" dxfId="2" priority="12734">
      <formula>LEN(TRIM(R1367))&gt;0</formula>
    </cfRule>
  </conditionalFormatting>
  <conditionalFormatting sqref="S1367">
    <cfRule type="notContainsBlanks" dxfId="3" priority="12705">
      <formula>LEN(TRIM(S1367))&gt;0</formula>
    </cfRule>
  </conditionalFormatting>
  <conditionalFormatting sqref="U1367">
    <cfRule type="notContainsBlanks" dxfId="4" priority="12700">
      <formula>LEN(TRIM(U1367))&gt;0</formula>
    </cfRule>
  </conditionalFormatting>
  <conditionalFormatting sqref="W1367">
    <cfRule type="notContainsBlanks" dxfId="0" priority="12724">
      <formula>LEN(TRIM(W1367))&gt;0</formula>
    </cfRule>
  </conditionalFormatting>
  <conditionalFormatting sqref="Y1367">
    <cfRule type="notContainsBlanks" dxfId="5" priority="12719">
      <formula>LEN(TRIM(Y1367))&gt;0</formula>
    </cfRule>
  </conditionalFormatting>
  <conditionalFormatting sqref="Z1367">
    <cfRule type="notContainsBlanks" dxfId="6" priority="12714">
      <formula>LEN(TRIM(Z1367))&gt;0</formula>
    </cfRule>
  </conditionalFormatting>
  <conditionalFormatting sqref="AB1367">
    <cfRule type="cellIs" dxfId="7" priority="12710" operator="notEqual">
      <formula>0</formula>
    </cfRule>
  </conditionalFormatting>
  <conditionalFormatting sqref="Q1368">
    <cfRule type="notContainsBlanks" dxfId="1" priority="12738">
      <formula>LEN(TRIM(Q1368))&gt;0</formula>
    </cfRule>
  </conditionalFormatting>
  <conditionalFormatting sqref="R1368">
    <cfRule type="notContainsBlanks" dxfId="2" priority="12733">
      <formula>LEN(TRIM(R1368))&gt;0</formula>
    </cfRule>
  </conditionalFormatting>
  <conditionalFormatting sqref="S1368">
    <cfRule type="notContainsBlanks" dxfId="3" priority="12704">
      <formula>LEN(TRIM(S1368))&gt;0</formula>
    </cfRule>
  </conditionalFormatting>
  <conditionalFormatting sqref="U1368">
    <cfRule type="notContainsBlanks" dxfId="4" priority="12699">
      <formula>LEN(TRIM(U1368))&gt;0</formula>
    </cfRule>
  </conditionalFormatting>
  <conditionalFormatting sqref="W1368">
    <cfRule type="notContainsBlanks" dxfId="0" priority="12723">
      <formula>LEN(TRIM(W1368))&gt;0</formula>
    </cfRule>
  </conditionalFormatting>
  <conditionalFormatting sqref="Y1368">
    <cfRule type="notContainsBlanks" dxfId="5" priority="12718">
      <formula>LEN(TRIM(Y1368))&gt;0</formula>
    </cfRule>
  </conditionalFormatting>
  <conditionalFormatting sqref="Z1368">
    <cfRule type="notContainsBlanks" dxfId="6" priority="12713">
      <formula>LEN(TRIM(Z1368))&gt;0</formula>
    </cfRule>
  </conditionalFormatting>
  <conditionalFormatting sqref="AB1368">
    <cfRule type="cellIs" dxfId="7" priority="12709" operator="notEqual">
      <formula>0</formula>
    </cfRule>
  </conditionalFormatting>
  <conditionalFormatting sqref="Q1369">
    <cfRule type="notContainsBlanks" dxfId="1" priority="12737">
      <formula>LEN(TRIM(Q1369))&gt;0</formula>
    </cfRule>
  </conditionalFormatting>
  <conditionalFormatting sqref="R1369">
    <cfRule type="notContainsBlanks" dxfId="2" priority="12732">
      <formula>LEN(TRIM(R1369))&gt;0</formula>
    </cfRule>
  </conditionalFormatting>
  <conditionalFormatting sqref="S1369">
    <cfRule type="notContainsBlanks" dxfId="3" priority="12703">
      <formula>LEN(TRIM(S1369))&gt;0</formula>
    </cfRule>
  </conditionalFormatting>
  <conditionalFormatting sqref="U1369">
    <cfRule type="notContainsBlanks" dxfId="4" priority="12698">
      <formula>LEN(TRIM(U1369))&gt;0</formula>
    </cfRule>
  </conditionalFormatting>
  <conditionalFormatting sqref="W1369">
    <cfRule type="notContainsBlanks" dxfId="0" priority="12722">
      <formula>LEN(TRIM(W1369))&gt;0</formula>
    </cfRule>
  </conditionalFormatting>
  <conditionalFormatting sqref="Y1369">
    <cfRule type="notContainsBlanks" dxfId="5" priority="12717">
      <formula>LEN(TRIM(Y1369))&gt;0</formula>
    </cfRule>
  </conditionalFormatting>
  <conditionalFormatting sqref="Z1369">
    <cfRule type="notContainsBlanks" dxfId="6" priority="12712">
      <formula>LEN(TRIM(Z1369))&gt;0</formula>
    </cfRule>
  </conditionalFormatting>
  <conditionalFormatting sqref="AB1369">
    <cfRule type="cellIs" dxfId="7" priority="12708" operator="notEqual">
      <formula>0</formula>
    </cfRule>
  </conditionalFormatting>
  <conditionalFormatting sqref="Q1372">
    <cfRule type="notContainsBlanks" dxfId="1" priority="12697">
      <formula>LEN(TRIM(Q1372))&gt;0</formula>
    </cfRule>
  </conditionalFormatting>
  <conditionalFormatting sqref="R1372">
    <cfRule type="notContainsBlanks" dxfId="2" priority="12696">
      <formula>LEN(TRIM(R1372))&gt;0</formula>
    </cfRule>
  </conditionalFormatting>
  <conditionalFormatting sqref="S1372">
    <cfRule type="notContainsBlanks" dxfId="3" priority="12690">
      <formula>LEN(TRIM(S1372))&gt;0</formula>
    </cfRule>
  </conditionalFormatting>
  <conditionalFormatting sqref="U1372">
    <cfRule type="notContainsBlanks" dxfId="4" priority="12689">
      <formula>LEN(TRIM(U1372))&gt;0</formula>
    </cfRule>
  </conditionalFormatting>
  <conditionalFormatting sqref="W1372">
    <cfRule type="notContainsBlanks" dxfId="0" priority="12694">
      <formula>LEN(TRIM(W1372))&gt;0</formula>
    </cfRule>
  </conditionalFormatting>
  <conditionalFormatting sqref="Y1372">
    <cfRule type="notContainsBlanks" dxfId="5" priority="12693">
      <formula>LEN(TRIM(Y1372))&gt;0</formula>
    </cfRule>
  </conditionalFormatting>
  <conditionalFormatting sqref="Z1372">
    <cfRule type="notContainsBlanks" dxfId="6" priority="12692">
      <formula>LEN(TRIM(Z1372))&gt;0</formula>
    </cfRule>
  </conditionalFormatting>
  <conditionalFormatting sqref="AB1372">
    <cfRule type="cellIs" dxfId="7" priority="12691" operator="notEqual">
      <formula>0</formula>
    </cfRule>
  </conditionalFormatting>
  <conditionalFormatting sqref="Q1374">
    <cfRule type="notContainsBlanks" dxfId="1" priority="12688">
      <formula>LEN(TRIM(Q1374))&gt;0</formula>
    </cfRule>
  </conditionalFormatting>
  <conditionalFormatting sqref="R1374">
    <cfRule type="notContainsBlanks" dxfId="2" priority="12684">
      <formula>LEN(TRIM(R1374))&gt;0</formula>
    </cfRule>
  </conditionalFormatting>
  <conditionalFormatting sqref="S1374">
    <cfRule type="notContainsBlanks" dxfId="3" priority="12663">
      <formula>LEN(TRIM(S1374))&gt;0</formula>
    </cfRule>
  </conditionalFormatting>
  <conditionalFormatting sqref="U1374">
    <cfRule type="notContainsBlanks" dxfId="4" priority="12659">
      <formula>LEN(TRIM(U1374))&gt;0</formula>
    </cfRule>
  </conditionalFormatting>
  <conditionalFormatting sqref="W1374">
    <cfRule type="notContainsBlanks" dxfId="0" priority="12676">
      <formula>LEN(TRIM(W1374))&gt;0</formula>
    </cfRule>
  </conditionalFormatting>
  <conditionalFormatting sqref="Y1374">
    <cfRule type="notContainsBlanks" dxfId="5" priority="12672">
      <formula>LEN(TRIM(Y1374))&gt;0</formula>
    </cfRule>
  </conditionalFormatting>
  <conditionalFormatting sqref="Z1374">
    <cfRule type="notContainsBlanks" dxfId="6" priority="12668">
      <formula>LEN(TRIM(Z1374))&gt;0</formula>
    </cfRule>
  </conditionalFormatting>
  <conditionalFormatting sqref="Q1375">
    <cfRule type="notContainsBlanks" dxfId="1" priority="12687">
      <formula>LEN(TRIM(Q1375))&gt;0</formula>
    </cfRule>
  </conditionalFormatting>
  <conditionalFormatting sqref="R1375">
    <cfRule type="notContainsBlanks" dxfId="2" priority="12683">
      <formula>LEN(TRIM(R1375))&gt;0</formula>
    </cfRule>
  </conditionalFormatting>
  <conditionalFormatting sqref="S1375">
    <cfRule type="notContainsBlanks" dxfId="3" priority="12662">
      <formula>LEN(TRIM(S1375))&gt;0</formula>
    </cfRule>
  </conditionalFormatting>
  <conditionalFormatting sqref="U1375">
    <cfRule type="notContainsBlanks" dxfId="4" priority="12658">
      <formula>LEN(TRIM(U1375))&gt;0</formula>
    </cfRule>
  </conditionalFormatting>
  <conditionalFormatting sqref="W1375">
    <cfRule type="notContainsBlanks" dxfId="0" priority="12675">
      <formula>LEN(TRIM(W1375))&gt;0</formula>
    </cfRule>
  </conditionalFormatting>
  <conditionalFormatting sqref="Y1375">
    <cfRule type="notContainsBlanks" dxfId="5" priority="12671">
      <formula>LEN(TRIM(Y1375))&gt;0</formula>
    </cfRule>
  </conditionalFormatting>
  <conditionalFormatting sqref="Z1375">
    <cfRule type="notContainsBlanks" dxfId="6" priority="12667">
      <formula>LEN(TRIM(Z1375))&gt;0</formula>
    </cfRule>
  </conditionalFormatting>
  <conditionalFormatting sqref="Q1376">
    <cfRule type="notContainsBlanks" dxfId="1" priority="12686">
      <formula>LEN(TRIM(Q1376))&gt;0</formula>
    </cfRule>
  </conditionalFormatting>
  <conditionalFormatting sqref="R1376">
    <cfRule type="notContainsBlanks" dxfId="2" priority="12682">
      <formula>LEN(TRIM(R1376))&gt;0</formula>
    </cfRule>
  </conditionalFormatting>
  <conditionalFormatting sqref="S1376">
    <cfRule type="notContainsBlanks" dxfId="3" priority="12661">
      <formula>LEN(TRIM(S1376))&gt;0</formula>
    </cfRule>
  </conditionalFormatting>
  <conditionalFormatting sqref="U1376">
    <cfRule type="notContainsBlanks" dxfId="4" priority="12657">
      <formula>LEN(TRIM(U1376))&gt;0</formula>
    </cfRule>
  </conditionalFormatting>
  <conditionalFormatting sqref="W1376">
    <cfRule type="notContainsBlanks" dxfId="0" priority="12674">
      <formula>LEN(TRIM(W1376))&gt;0</formula>
    </cfRule>
  </conditionalFormatting>
  <conditionalFormatting sqref="Y1376">
    <cfRule type="notContainsBlanks" dxfId="5" priority="12670">
      <formula>LEN(TRIM(Y1376))&gt;0</formula>
    </cfRule>
  </conditionalFormatting>
  <conditionalFormatting sqref="Z1376">
    <cfRule type="notContainsBlanks" dxfId="6" priority="12666">
      <formula>LEN(TRIM(Z1376))&gt;0</formula>
    </cfRule>
  </conditionalFormatting>
  <conditionalFormatting sqref="Q1377">
    <cfRule type="notContainsBlanks" dxfId="1" priority="12685">
      <formula>LEN(TRIM(Q1377))&gt;0</formula>
    </cfRule>
  </conditionalFormatting>
  <conditionalFormatting sqref="R1377">
    <cfRule type="notContainsBlanks" dxfId="2" priority="12681">
      <formula>LEN(TRIM(R1377))&gt;0</formula>
    </cfRule>
  </conditionalFormatting>
  <conditionalFormatting sqref="S1377">
    <cfRule type="notContainsBlanks" dxfId="3" priority="12660">
      <formula>LEN(TRIM(S1377))&gt;0</formula>
    </cfRule>
  </conditionalFormatting>
  <conditionalFormatting sqref="U1377">
    <cfRule type="notContainsBlanks" dxfId="4" priority="12656">
      <formula>LEN(TRIM(U1377))&gt;0</formula>
    </cfRule>
  </conditionalFormatting>
  <conditionalFormatting sqref="W1377">
    <cfRule type="notContainsBlanks" dxfId="0" priority="12673">
      <formula>LEN(TRIM(W1377))&gt;0</formula>
    </cfRule>
  </conditionalFormatting>
  <conditionalFormatting sqref="Y1377">
    <cfRule type="notContainsBlanks" dxfId="5" priority="12669">
      <formula>LEN(TRIM(Y1377))&gt;0</formula>
    </cfRule>
  </conditionalFormatting>
  <conditionalFormatting sqref="Z1377">
    <cfRule type="notContainsBlanks" dxfId="6" priority="12665">
      <formula>LEN(TRIM(Z1377))&gt;0</formula>
    </cfRule>
  </conditionalFormatting>
  <conditionalFormatting sqref="AB1377">
    <cfRule type="cellIs" dxfId="7" priority="12664" operator="notEqual">
      <formula>0</formula>
    </cfRule>
  </conditionalFormatting>
  <conditionalFormatting sqref="Q1379">
    <cfRule type="notContainsBlanks" dxfId="1" priority="12655">
      <formula>LEN(TRIM(Q1379))&gt;0</formula>
    </cfRule>
  </conditionalFormatting>
  <conditionalFormatting sqref="R1379">
    <cfRule type="notContainsBlanks" dxfId="2" priority="12650">
      <formula>LEN(TRIM(R1379))&gt;0</formula>
    </cfRule>
  </conditionalFormatting>
  <conditionalFormatting sqref="S1379">
    <cfRule type="notContainsBlanks" dxfId="3" priority="12620">
      <formula>LEN(TRIM(S1379))&gt;0</formula>
    </cfRule>
  </conditionalFormatting>
  <conditionalFormatting sqref="U1379">
    <cfRule type="notContainsBlanks" dxfId="4" priority="12615">
      <formula>LEN(TRIM(U1379))&gt;0</formula>
    </cfRule>
  </conditionalFormatting>
  <conditionalFormatting sqref="W1379">
    <cfRule type="notContainsBlanks" dxfId="0" priority="12640">
      <formula>LEN(TRIM(W1379))&gt;0</formula>
    </cfRule>
  </conditionalFormatting>
  <conditionalFormatting sqref="Y1379">
    <cfRule type="notContainsBlanks" dxfId="5" priority="12635">
      <formula>LEN(TRIM(Y1379))&gt;0</formula>
    </cfRule>
  </conditionalFormatting>
  <conditionalFormatting sqref="Z1379">
    <cfRule type="notContainsBlanks" dxfId="6" priority="12630">
      <formula>LEN(TRIM(Z1379))&gt;0</formula>
    </cfRule>
  </conditionalFormatting>
  <conditionalFormatting sqref="AB1379">
    <cfRule type="cellIs" dxfId="7" priority="12625" operator="notEqual">
      <formula>0</formula>
    </cfRule>
  </conditionalFormatting>
  <conditionalFormatting sqref="Q1380">
    <cfRule type="notContainsBlanks" dxfId="1" priority="12654">
      <formula>LEN(TRIM(Q1380))&gt;0</formula>
    </cfRule>
  </conditionalFormatting>
  <conditionalFormatting sqref="R1380">
    <cfRule type="notContainsBlanks" dxfId="2" priority="12649">
      <formula>LEN(TRIM(R1380))&gt;0</formula>
    </cfRule>
  </conditionalFormatting>
  <conditionalFormatting sqref="S1380">
    <cfRule type="notContainsBlanks" dxfId="3" priority="12619">
      <formula>LEN(TRIM(S1380))&gt;0</formula>
    </cfRule>
  </conditionalFormatting>
  <conditionalFormatting sqref="U1380">
    <cfRule type="notContainsBlanks" dxfId="4" priority="12614">
      <formula>LEN(TRIM(U1380))&gt;0</formula>
    </cfRule>
  </conditionalFormatting>
  <conditionalFormatting sqref="W1380">
    <cfRule type="notContainsBlanks" dxfId="0" priority="12639">
      <formula>LEN(TRIM(W1380))&gt;0</formula>
    </cfRule>
  </conditionalFormatting>
  <conditionalFormatting sqref="Y1380">
    <cfRule type="notContainsBlanks" dxfId="5" priority="12634">
      <formula>LEN(TRIM(Y1380))&gt;0</formula>
    </cfRule>
  </conditionalFormatting>
  <conditionalFormatting sqref="Z1380">
    <cfRule type="notContainsBlanks" dxfId="6" priority="12629">
      <formula>LEN(TRIM(Z1380))&gt;0</formula>
    </cfRule>
  </conditionalFormatting>
  <conditionalFormatting sqref="AB1380">
    <cfRule type="cellIs" dxfId="7" priority="12624" operator="notEqual">
      <formula>0</formula>
    </cfRule>
  </conditionalFormatting>
  <conditionalFormatting sqref="Q1381">
    <cfRule type="notContainsBlanks" dxfId="1" priority="12653">
      <formula>LEN(TRIM(Q1381))&gt;0</formula>
    </cfRule>
  </conditionalFormatting>
  <conditionalFormatting sqref="R1381">
    <cfRule type="notContainsBlanks" dxfId="2" priority="12648">
      <formula>LEN(TRIM(R1381))&gt;0</formula>
    </cfRule>
  </conditionalFormatting>
  <conditionalFormatting sqref="S1381">
    <cfRule type="notContainsBlanks" dxfId="3" priority="12618">
      <formula>LEN(TRIM(S1381))&gt;0</formula>
    </cfRule>
  </conditionalFormatting>
  <conditionalFormatting sqref="U1381">
    <cfRule type="notContainsBlanks" dxfId="4" priority="12613">
      <formula>LEN(TRIM(U1381))&gt;0</formula>
    </cfRule>
  </conditionalFormatting>
  <conditionalFormatting sqref="W1381">
    <cfRule type="notContainsBlanks" dxfId="0" priority="12638">
      <formula>LEN(TRIM(W1381))&gt;0</formula>
    </cfRule>
  </conditionalFormatting>
  <conditionalFormatting sqref="Y1381">
    <cfRule type="notContainsBlanks" dxfId="5" priority="12633">
      <formula>LEN(TRIM(Y1381))&gt;0</formula>
    </cfRule>
  </conditionalFormatting>
  <conditionalFormatting sqref="Z1381">
    <cfRule type="notContainsBlanks" dxfId="6" priority="12628">
      <formula>LEN(TRIM(Z1381))&gt;0</formula>
    </cfRule>
  </conditionalFormatting>
  <conditionalFormatting sqref="AB1381">
    <cfRule type="cellIs" dxfId="7" priority="12623" operator="notEqual">
      <formula>0</formula>
    </cfRule>
  </conditionalFormatting>
  <conditionalFormatting sqref="Q1382">
    <cfRule type="notContainsBlanks" dxfId="1" priority="12652">
      <formula>LEN(TRIM(Q1382))&gt;0</formula>
    </cfRule>
  </conditionalFormatting>
  <conditionalFormatting sqref="R1382">
    <cfRule type="notContainsBlanks" dxfId="2" priority="12647">
      <formula>LEN(TRIM(R1382))&gt;0</formula>
    </cfRule>
  </conditionalFormatting>
  <conditionalFormatting sqref="S1382">
    <cfRule type="notContainsBlanks" dxfId="3" priority="12617">
      <formula>LEN(TRIM(S1382))&gt;0</formula>
    </cfRule>
  </conditionalFormatting>
  <conditionalFormatting sqref="U1382">
    <cfRule type="notContainsBlanks" dxfId="4" priority="12612">
      <formula>LEN(TRIM(U1382))&gt;0</formula>
    </cfRule>
  </conditionalFormatting>
  <conditionalFormatting sqref="W1382">
    <cfRule type="notContainsBlanks" dxfId="0" priority="12637">
      <formula>LEN(TRIM(W1382))&gt;0</formula>
    </cfRule>
  </conditionalFormatting>
  <conditionalFormatting sqref="Y1382">
    <cfRule type="notContainsBlanks" dxfId="5" priority="12632">
      <formula>LEN(TRIM(Y1382))&gt;0</formula>
    </cfRule>
  </conditionalFormatting>
  <conditionalFormatting sqref="Z1382">
    <cfRule type="notContainsBlanks" dxfId="6" priority="12627">
      <formula>LEN(TRIM(Z1382))&gt;0</formula>
    </cfRule>
  </conditionalFormatting>
  <conditionalFormatting sqref="AB1382">
    <cfRule type="cellIs" dxfId="7" priority="12622" operator="notEqual">
      <formula>0</formula>
    </cfRule>
  </conditionalFormatting>
  <conditionalFormatting sqref="Q1383">
    <cfRule type="notContainsBlanks" dxfId="1" priority="12651">
      <formula>LEN(TRIM(Q1383))&gt;0</formula>
    </cfRule>
  </conditionalFormatting>
  <conditionalFormatting sqref="R1383">
    <cfRule type="notContainsBlanks" dxfId="2" priority="12646">
      <formula>LEN(TRIM(R1383))&gt;0</formula>
    </cfRule>
  </conditionalFormatting>
  <conditionalFormatting sqref="S1383">
    <cfRule type="notContainsBlanks" dxfId="3" priority="12616">
      <formula>LEN(TRIM(S1383))&gt;0</formula>
    </cfRule>
  </conditionalFormatting>
  <conditionalFormatting sqref="U1383">
    <cfRule type="notContainsBlanks" dxfId="4" priority="12611">
      <formula>LEN(TRIM(U1383))&gt;0</formula>
    </cfRule>
  </conditionalFormatting>
  <conditionalFormatting sqref="W1383">
    <cfRule type="notContainsBlanks" dxfId="0" priority="12636">
      <formula>LEN(TRIM(W1383))&gt;0</formula>
    </cfRule>
  </conditionalFormatting>
  <conditionalFormatting sqref="Y1383">
    <cfRule type="notContainsBlanks" dxfId="5" priority="12631">
      <formula>LEN(TRIM(Y1383))&gt;0</formula>
    </cfRule>
  </conditionalFormatting>
  <conditionalFormatting sqref="Z1383">
    <cfRule type="notContainsBlanks" dxfId="6" priority="12626">
      <formula>LEN(TRIM(Z1383))&gt;0</formula>
    </cfRule>
  </conditionalFormatting>
  <conditionalFormatting sqref="AB1383">
    <cfRule type="cellIs" dxfId="7" priority="12621" operator="notEqual">
      <formula>0</formula>
    </cfRule>
  </conditionalFormatting>
  <conditionalFormatting sqref="Q1386">
    <cfRule type="notContainsBlanks" dxfId="1" priority="12610">
      <formula>LEN(TRIM(Q1386))&gt;0</formula>
    </cfRule>
  </conditionalFormatting>
  <conditionalFormatting sqref="R1386">
    <cfRule type="notContainsBlanks" dxfId="2" priority="12607">
      <formula>LEN(TRIM(R1386))&gt;0</formula>
    </cfRule>
  </conditionalFormatting>
  <conditionalFormatting sqref="S1386">
    <cfRule type="notContainsBlanks" dxfId="3" priority="12589">
      <formula>LEN(TRIM(S1386))&gt;0</formula>
    </cfRule>
  </conditionalFormatting>
  <conditionalFormatting sqref="U1386">
    <cfRule type="notContainsBlanks" dxfId="4" priority="12586">
      <formula>LEN(TRIM(U1386))&gt;0</formula>
    </cfRule>
  </conditionalFormatting>
  <conditionalFormatting sqref="W1386">
    <cfRule type="notContainsBlanks" dxfId="0" priority="12601">
      <formula>LEN(TRIM(W1386))&gt;0</formula>
    </cfRule>
  </conditionalFormatting>
  <conditionalFormatting sqref="Y1386">
    <cfRule type="notContainsBlanks" dxfId="5" priority="12598">
      <formula>LEN(TRIM(Y1386))&gt;0</formula>
    </cfRule>
  </conditionalFormatting>
  <conditionalFormatting sqref="Z1386">
    <cfRule type="notContainsBlanks" dxfId="6" priority="12595">
      <formula>LEN(TRIM(Z1386))&gt;0</formula>
    </cfRule>
  </conditionalFormatting>
  <conditionalFormatting sqref="AB1386">
    <cfRule type="cellIs" dxfId="7" priority="12592" operator="notEqual">
      <formula>0</formula>
    </cfRule>
  </conditionalFormatting>
  <conditionalFormatting sqref="Q1387">
    <cfRule type="notContainsBlanks" dxfId="1" priority="12609">
      <formula>LEN(TRIM(Q1387))&gt;0</formula>
    </cfRule>
  </conditionalFormatting>
  <conditionalFormatting sqref="R1387">
    <cfRule type="notContainsBlanks" dxfId="2" priority="12606">
      <formula>LEN(TRIM(R1387))&gt;0</formula>
    </cfRule>
  </conditionalFormatting>
  <conditionalFormatting sqref="S1387">
    <cfRule type="notContainsBlanks" dxfId="3" priority="12588">
      <formula>LEN(TRIM(S1387))&gt;0</formula>
    </cfRule>
  </conditionalFormatting>
  <conditionalFormatting sqref="U1387">
    <cfRule type="notContainsBlanks" dxfId="4" priority="12585">
      <formula>LEN(TRIM(U1387))&gt;0</formula>
    </cfRule>
  </conditionalFormatting>
  <conditionalFormatting sqref="W1387">
    <cfRule type="notContainsBlanks" dxfId="0" priority="12600">
      <formula>LEN(TRIM(W1387))&gt;0</formula>
    </cfRule>
  </conditionalFormatting>
  <conditionalFormatting sqref="Y1387">
    <cfRule type="notContainsBlanks" dxfId="5" priority="12597">
      <formula>LEN(TRIM(Y1387))&gt;0</formula>
    </cfRule>
  </conditionalFormatting>
  <conditionalFormatting sqref="Z1387">
    <cfRule type="notContainsBlanks" dxfId="6" priority="12594">
      <formula>LEN(TRIM(Z1387))&gt;0</formula>
    </cfRule>
  </conditionalFormatting>
  <conditionalFormatting sqref="AB1387">
    <cfRule type="cellIs" dxfId="7" priority="12591" operator="notEqual">
      <formula>0</formula>
    </cfRule>
  </conditionalFormatting>
  <conditionalFormatting sqref="Q1388">
    <cfRule type="notContainsBlanks" dxfId="1" priority="12608">
      <formula>LEN(TRIM(Q1388))&gt;0</formula>
    </cfRule>
  </conditionalFormatting>
  <conditionalFormatting sqref="R1388">
    <cfRule type="notContainsBlanks" dxfId="2" priority="12605">
      <formula>LEN(TRIM(R1388))&gt;0</formula>
    </cfRule>
  </conditionalFormatting>
  <conditionalFormatting sqref="S1388">
    <cfRule type="notContainsBlanks" dxfId="3" priority="12587">
      <formula>LEN(TRIM(S1388))&gt;0</formula>
    </cfRule>
  </conditionalFormatting>
  <conditionalFormatting sqref="U1388">
    <cfRule type="notContainsBlanks" dxfId="4" priority="12584">
      <formula>LEN(TRIM(U1388))&gt;0</formula>
    </cfRule>
  </conditionalFormatting>
  <conditionalFormatting sqref="W1388">
    <cfRule type="notContainsBlanks" dxfId="0" priority="12599">
      <formula>LEN(TRIM(W1388))&gt;0</formula>
    </cfRule>
  </conditionalFormatting>
  <conditionalFormatting sqref="Y1388">
    <cfRule type="notContainsBlanks" dxfId="5" priority="12596">
      <formula>LEN(TRIM(Y1388))&gt;0</formula>
    </cfRule>
  </conditionalFormatting>
  <conditionalFormatting sqref="Z1388">
    <cfRule type="notContainsBlanks" dxfId="6" priority="12593">
      <formula>LEN(TRIM(Z1388))&gt;0</formula>
    </cfRule>
  </conditionalFormatting>
  <conditionalFormatting sqref="AB1388">
    <cfRule type="cellIs" dxfId="7" priority="12590" operator="notEqual">
      <formula>0</formula>
    </cfRule>
  </conditionalFormatting>
  <conditionalFormatting sqref="Q1389">
    <cfRule type="notContainsBlanks" dxfId="1" priority="12773">
      <formula>LEN(TRIM(Q1389))&gt;0</formula>
    </cfRule>
  </conditionalFormatting>
  <conditionalFormatting sqref="W1389">
    <cfRule type="notContainsBlanks" dxfId="0" priority="12776">
      <formula>LEN(TRIM(W1389))&gt;0</formula>
    </cfRule>
  </conditionalFormatting>
  <conditionalFormatting sqref="Y1389">
    <cfRule type="notContainsBlanks" dxfId="5" priority="12775">
      <formula>LEN(TRIM(Y1389))&gt;0</formula>
    </cfRule>
  </conditionalFormatting>
  <conditionalFormatting sqref="Z1389">
    <cfRule type="notContainsBlanks" dxfId="6" priority="12774">
      <formula>LEN(TRIM(Z1389))&gt;0</formula>
    </cfRule>
  </conditionalFormatting>
  <conditionalFormatting sqref="AA1389">
    <cfRule type="cellIs" dxfId="8" priority="12771" operator="equal">
      <formula>2</formula>
    </cfRule>
    <cfRule type="cellIs" dxfId="8" priority="12770" operator="equal">
      <formula>4</formula>
    </cfRule>
  </conditionalFormatting>
  <conditionalFormatting sqref="W1391">
    <cfRule type="notContainsBlanks" dxfId="0" priority="12343">
      <formula>LEN(TRIM(W1391))&gt;0</formula>
    </cfRule>
  </conditionalFormatting>
  <conditionalFormatting sqref="Q1394">
    <cfRule type="notContainsBlanks" dxfId="1" priority="12326">
      <formula>LEN(TRIM(Q1394))&gt;0</formula>
    </cfRule>
  </conditionalFormatting>
  <conditionalFormatting sqref="R1394">
    <cfRule type="notContainsBlanks" dxfId="2" priority="12323">
      <formula>LEN(TRIM(R1394))&gt;0</formula>
    </cfRule>
  </conditionalFormatting>
  <conditionalFormatting sqref="S1394">
    <cfRule type="notContainsBlanks" dxfId="3" priority="12306">
      <formula>LEN(TRIM(S1394))&gt;0</formula>
    </cfRule>
  </conditionalFormatting>
  <conditionalFormatting sqref="U1394">
    <cfRule type="notContainsBlanks" dxfId="4" priority="12303">
      <formula>LEN(TRIM(U1394))&gt;0</formula>
    </cfRule>
  </conditionalFormatting>
  <conditionalFormatting sqref="W1394">
    <cfRule type="notContainsBlanks" dxfId="0" priority="12317">
      <formula>LEN(TRIM(W1394))&gt;0</formula>
    </cfRule>
  </conditionalFormatting>
  <conditionalFormatting sqref="Y1394">
    <cfRule type="notContainsBlanks" dxfId="5" priority="12314">
      <formula>LEN(TRIM(Y1394))&gt;0</formula>
    </cfRule>
  </conditionalFormatting>
  <conditionalFormatting sqref="Z1394">
    <cfRule type="notContainsBlanks" dxfId="6" priority="12311">
      <formula>LEN(TRIM(Z1394))&gt;0</formula>
    </cfRule>
  </conditionalFormatting>
  <conditionalFormatting sqref="AB1394">
    <cfRule type="cellIs" dxfId="7" priority="12308" operator="notEqual">
      <formula>0</formula>
    </cfRule>
  </conditionalFormatting>
  <conditionalFormatting sqref="Q1395">
    <cfRule type="notContainsBlanks" dxfId="1" priority="12325">
      <formula>LEN(TRIM(Q1395))&gt;0</formula>
    </cfRule>
  </conditionalFormatting>
  <conditionalFormatting sqref="R1395">
    <cfRule type="notContainsBlanks" dxfId="2" priority="12322">
      <formula>LEN(TRIM(R1395))&gt;0</formula>
    </cfRule>
  </conditionalFormatting>
  <conditionalFormatting sqref="S1395">
    <cfRule type="notContainsBlanks" dxfId="3" priority="12305">
      <formula>LEN(TRIM(S1395))&gt;0</formula>
    </cfRule>
  </conditionalFormatting>
  <conditionalFormatting sqref="U1395">
    <cfRule type="notContainsBlanks" dxfId="4" priority="12302">
      <formula>LEN(TRIM(U1395))&gt;0</formula>
    </cfRule>
  </conditionalFormatting>
  <conditionalFormatting sqref="W1395">
    <cfRule type="notContainsBlanks" dxfId="0" priority="12316">
      <formula>LEN(TRIM(W1395))&gt;0</formula>
    </cfRule>
  </conditionalFormatting>
  <conditionalFormatting sqref="Y1395">
    <cfRule type="notContainsBlanks" dxfId="5" priority="12313">
      <formula>LEN(TRIM(Y1395))&gt;0</formula>
    </cfRule>
  </conditionalFormatting>
  <conditionalFormatting sqref="Z1395">
    <cfRule type="notContainsBlanks" dxfId="6" priority="12310">
      <formula>LEN(TRIM(Z1395))&gt;0</formula>
    </cfRule>
  </conditionalFormatting>
  <conditionalFormatting sqref="Q1396">
    <cfRule type="notContainsBlanks" dxfId="1" priority="12324">
      <formula>LEN(TRIM(Q1396))&gt;0</formula>
    </cfRule>
  </conditionalFormatting>
  <conditionalFormatting sqref="R1396">
    <cfRule type="notContainsBlanks" dxfId="2" priority="12321">
      <formula>LEN(TRIM(R1396))&gt;0</formula>
    </cfRule>
  </conditionalFormatting>
  <conditionalFormatting sqref="S1396">
    <cfRule type="notContainsBlanks" dxfId="3" priority="12304">
      <formula>LEN(TRIM(S1396))&gt;0</formula>
    </cfRule>
  </conditionalFormatting>
  <conditionalFormatting sqref="U1396">
    <cfRule type="notContainsBlanks" dxfId="4" priority="12301">
      <formula>LEN(TRIM(U1396))&gt;0</formula>
    </cfRule>
  </conditionalFormatting>
  <conditionalFormatting sqref="W1396">
    <cfRule type="notContainsBlanks" dxfId="0" priority="12315">
      <formula>LEN(TRIM(W1396))&gt;0</formula>
    </cfRule>
  </conditionalFormatting>
  <conditionalFormatting sqref="Y1396">
    <cfRule type="notContainsBlanks" dxfId="5" priority="12312">
      <formula>LEN(TRIM(Y1396))&gt;0</formula>
    </cfRule>
  </conditionalFormatting>
  <conditionalFormatting sqref="Z1396">
    <cfRule type="notContainsBlanks" dxfId="6" priority="12309">
      <formula>LEN(TRIM(Z1396))&gt;0</formula>
    </cfRule>
  </conditionalFormatting>
  <conditionalFormatting sqref="AB1396">
    <cfRule type="cellIs" dxfId="7" priority="12307" operator="notEqual">
      <formula>0</formula>
    </cfRule>
  </conditionalFormatting>
  <conditionalFormatting sqref="Q1398">
    <cfRule type="notContainsBlanks" dxfId="1" priority="12300">
      <formula>LEN(TRIM(Q1398))&gt;0</formula>
    </cfRule>
  </conditionalFormatting>
  <conditionalFormatting sqref="R1398">
    <cfRule type="notContainsBlanks" dxfId="2" priority="12295">
      <formula>LEN(TRIM(R1398))&gt;0</formula>
    </cfRule>
  </conditionalFormatting>
  <conditionalFormatting sqref="S1398">
    <cfRule type="notContainsBlanks" dxfId="3" priority="12265">
      <formula>LEN(TRIM(S1398))&gt;0</formula>
    </cfRule>
  </conditionalFormatting>
  <conditionalFormatting sqref="U1398">
    <cfRule type="notContainsBlanks" dxfId="4" priority="12260">
      <formula>LEN(TRIM(U1398))&gt;0</formula>
    </cfRule>
  </conditionalFormatting>
  <conditionalFormatting sqref="W1398">
    <cfRule type="notContainsBlanks" dxfId="0" priority="12285">
      <formula>LEN(TRIM(W1398))&gt;0</formula>
    </cfRule>
  </conditionalFormatting>
  <conditionalFormatting sqref="Y1398">
    <cfRule type="notContainsBlanks" dxfId="5" priority="12280">
      <formula>LEN(TRIM(Y1398))&gt;0</formula>
    </cfRule>
  </conditionalFormatting>
  <conditionalFormatting sqref="Z1398">
    <cfRule type="notContainsBlanks" dxfId="6" priority="12275">
      <formula>LEN(TRIM(Z1398))&gt;0</formula>
    </cfRule>
  </conditionalFormatting>
  <conditionalFormatting sqref="AB1398">
    <cfRule type="cellIs" dxfId="7" priority="12270" operator="notEqual">
      <formula>0</formula>
    </cfRule>
  </conditionalFormatting>
  <conditionalFormatting sqref="Q1399">
    <cfRule type="notContainsBlanks" dxfId="1" priority="12299">
      <formula>LEN(TRIM(Q1399))&gt;0</formula>
    </cfRule>
  </conditionalFormatting>
  <conditionalFormatting sqref="R1399">
    <cfRule type="notContainsBlanks" dxfId="2" priority="12294">
      <formula>LEN(TRIM(R1399))&gt;0</formula>
    </cfRule>
  </conditionalFormatting>
  <conditionalFormatting sqref="S1399">
    <cfRule type="notContainsBlanks" dxfId="3" priority="12264">
      <formula>LEN(TRIM(S1399))&gt;0</formula>
    </cfRule>
  </conditionalFormatting>
  <conditionalFormatting sqref="U1399">
    <cfRule type="notContainsBlanks" dxfId="4" priority="12259">
      <formula>LEN(TRIM(U1399))&gt;0</formula>
    </cfRule>
  </conditionalFormatting>
  <conditionalFormatting sqref="W1399">
    <cfRule type="notContainsBlanks" dxfId="0" priority="12284">
      <formula>LEN(TRIM(W1399))&gt;0</formula>
    </cfRule>
  </conditionalFormatting>
  <conditionalFormatting sqref="Y1399">
    <cfRule type="notContainsBlanks" dxfId="5" priority="12279">
      <formula>LEN(TRIM(Y1399))&gt;0</formula>
    </cfRule>
  </conditionalFormatting>
  <conditionalFormatting sqref="Z1399">
    <cfRule type="notContainsBlanks" dxfId="6" priority="12274">
      <formula>LEN(TRIM(Z1399))&gt;0</formula>
    </cfRule>
  </conditionalFormatting>
  <conditionalFormatting sqref="AB1399">
    <cfRule type="cellIs" dxfId="7" priority="12269" operator="notEqual">
      <formula>0</formula>
    </cfRule>
  </conditionalFormatting>
  <conditionalFormatting sqref="Q1400">
    <cfRule type="notContainsBlanks" dxfId="1" priority="12298">
      <formula>LEN(TRIM(Q1400))&gt;0</formula>
    </cfRule>
  </conditionalFormatting>
  <conditionalFormatting sqref="R1400">
    <cfRule type="notContainsBlanks" dxfId="2" priority="12293">
      <formula>LEN(TRIM(R1400))&gt;0</formula>
    </cfRule>
  </conditionalFormatting>
  <conditionalFormatting sqref="S1400">
    <cfRule type="notContainsBlanks" dxfId="3" priority="12263">
      <formula>LEN(TRIM(S1400))&gt;0</formula>
    </cfRule>
  </conditionalFormatting>
  <conditionalFormatting sqref="U1400">
    <cfRule type="notContainsBlanks" dxfId="4" priority="12258">
      <formula>LEN(TRIM(U1400))&gt;0</formula>
    </cfRule>
  </conditionalFormatting>
  <conditionalFormatting sqref="W1400">
    <cfRule type="notContainsBlanks" dxfId="0" priority="12283">
      <formula>LEN(TRIM(W1400))&gt;0</formula>
    </cfRule>
  </conditionalFormatting>
  <conditionalFormatting sqref="Y1400">
    <cfRule type="notContainsBlanks" dxfId="5" priority="12278">
      <formula>LEN(TRIM(Y1400))&gt;0</formula>
    </cfRule>
  </conditionalFormatting>
  <conditionalFormatting sqref="Z1400">
    <cfRule type="notContainsBlanks" dxfId="6" priority="12273">
      <formula>LEN(TRIM(Z1400))&gt;0</formula>
    </cfRule>
  </conditionalFormatting>
  <conditionalFormatting sqref="AB1400">
    <cfRule type="cellIs" dxfId="7" priority="12268" operator="notEqual">
      <formula>0</formula>
    </cfRule>
  </conditionalFormatting>
  <conditionalFormatting sqref="Q1401">
    <cfRule type="notContainsBlanks" dxfId="1" priority="12297">
      <formula>LEN(TRIM(Q1401))&gt;0</formula>
    </cfRule>
  </conditionalFormatting>
  <conditionalFormatting sqref="R1401">
    <cfRule type="notContainsBlanks" dxfId="2" priority="12292">
      <formula>LEN(TRIM(R1401))&gt;0</formula>
    </cfRule>
  </conditionalFormatting>
  <conditionalFormatting sqref="S1401">
    <cfRule type="notContainsBlanks" dxfId="3" priority="12262">
      <formula>LEN(TRIM(S1401))&gt;0</formula>
    </cfRule>
  </conditionalFormatting>
  <conditionalFormatting sqref="U1401">
    <cfRule type="notContainsBlanks" dxfId="4" priority="12257">
      <formula>LEN(TRIM(U1401))&gt;0</formula>
    </cfRule>
  </conditionalFormatting>
  <conditionalFormatting sqref="W1401">
    <cfRule type="notContainsBlanks" dxfId="0" priority="12282">
      <formula>LEN(TRIM(W1401))&gt;0</formula>
    </cfRule>
  </conditionalFormatting>
  <conditionalFormatting sqref="Y1401">
    <cfRule type="notContainsBlanks" dxfId="5" priority="12277">
      <formula>LEN(TRIM(Y1401))&gt;0</formula>
    </cfRule>
  </conditionalFormatting>
  <conditionalFormatting sqref="Z1401">
    <cfRule type="notContainsBlanks" dxfId="6" priority="12272">
      <formula>LEN(TRIM(Z1401))&gt;0</formula>
    </cfRule>
  </conditionalFormatting>
  <conditionalFormatting sqref="AB1401">
    <cfRule type="cellIs" dxfId="7" priority="12267" operator="notEqual">
      <formula>0</formula>
    </cfRule>
  </conditionalFormatting>
  <conditionalFormatting sqref="Q1402">
    <cfRule type="notContainsBlanks" dxfId="1" priority="12296">
      <formula>LEN(TRIM(Q1402))&gt;0</formula>
    </cfRule>
  </conditionalFormatting>
  <conditionalFormatting sqref="R1402">
    <cfRule type="notContainsBlanks" dxfId="2" priority="12291">
      <formula>LEN(TRIM(R1402))&gt;0</formula>
    </cfRule>
  </conditionalFormatting>
  <conditionalFormatting sqref="S1402">
    <cfRule type="notContainsBlanks" dxfId="3" priority="12261">
      <formula>LEN(TRIM(S1402))&gt;0</formula>
    </cfRule>
  </conditionalFormatting>
  <conditionalFormatting sqref="U1402">
    <cfRule type="notContainsBlanks" dxfId="4" priority="12256">
      <formula>LEN(TRIM(U1402))&gt;0</formula>
    </cfRule>
  </conditionalFormatting>
  <conditionalFormatting sqref="W1402">
    <cfRule type="notContainsBlanks" dxfId="0" priority="12281">
      <formula>LEN(TRIM(W1402))&gt;0</formula>
    </cfRule>
  </conditionalFormatting>
  <conditionalFormatting sqref="Y1402">
    <cfRule type="notContainsBlanks" dxfId="5" priority="12276">
      <formula>LEN(TRIM(Y1402))&gt;0</formula>
    </cfRule>
  </conditionalFormatting>
  <conditionalFormatting sqref="Z1402">
    <cfRule type="notContainsBlanks" dxfId="6" priority="12271">
      <formula>LEN(TRIM(Z1402))&gt;0</formula>
    </cfRule>
  </conditionalFormatting>
  <conditionalFormatting sqref="AB1402">
    <cfRule type="cellIs" dxfId="7" priority="12266" operator="notEqual">
      <formula>0</formula>
    </cfRule>
  </conditionalFormatting>
  <conditionalFormatting sqref="Q1405">
    <cfRule type="notContainsBlanks" dxfId="1" priority="12255">
      <formula>LEN(TRIM(Q1405))&gt;0</formula>
    </cfRule>
  </conditionalFormatting>
  <conditionalFormatting sqref="R1405">
    <cfRule type="notContainsBlanks" dxfId="2" priority="12254">
      <formula>LEN(TRIM(R1405))&gt;0</formula>
    </cfRule>
  </conditionalFormatting>
  <conditionalFormatting sqref="S1405">
    <cfRule type="notContainsBlanks" dxfId="3" priority="12248">
      <formula>LEN(TRIM(S1405))&gt;0</formula>
    </cfRule>
  </conditionalFormatting>
  <conditionalFormatting sqref="U1405">
    <cfRule type="notContainsBlanks" dxfId="4" priority="12247">
      <formula>LEN(TRIM(U1405))&gt;0</formula>
    </cfRule>
  </conditionalFormatting>
  <conditionalFormatting sqref="W1405">
    <cfRule type="notContainsBlanks" dxfId="0" priority="12252">
      <formula>LEN(TRIM(W1405))&gt;0</formula>
    </cfRule>
  </conditionalFormatting>
  <conditionalFormatting sqref="Y1405">
    <cfRule type="notContainsBlanks" dxfId="5" priority="12251">
      <formula>LEN(TRIM(Y1405))&gt;0</formula>
    </cfRule>
  </conditionalFormatting>
  <conditionalFormatting sqref="Z1405">
    <cfRule type="notContainsBlanks" dxfId="6" priority="12250">
      <formula>LEN(TRIM(Z1405))&gt;0</formula>
    </cfRule>
  </conditionalFormatting>
  <conditionalFormatting sqref="AB1405">
    <cfRule type="cellIs" dxfId="7" priority="12249" operator="notEqual">
      <formula>0</formula>
    </cfRule>
  </conditionalFormatting>
  <conditionalFormatting sqref="Q1407">
    <cfRule type="notContainsBlanks" dxfId="1" priority="12246">
      <formula>LEN(TRIM(Q1407))&gt;0</formula>
    </cfRule>
  </conditionalFormatting>
  <conditionalFormatting sqref="R1407">
    <cfRule type="notContainsBlanks" dxfId="2" priority="12242">
      <formula>LEN(TRIM(R1407))&gt;0</formula>
    </cfRule>
  </conditionalFormatting>
  <conditionalFormatting sqref="S1407">
    <cfRule type="notContainsBlanks" dxfId="3" priority="12221">
      <formula>LEN(TRIM(S1407))&gt;0</formula>
    </cfRule>
  </conditionalFormatting>
  <conditionalFormatting sqref="U1407">
    <cfRule type="notContainsBlanks" dxfId="4" priority="12217">
      <formula>LEN(TRIM(U1407))&gt;0</formula>
    </cfRule>
  </conditionalFormatting>
  <conditionalFormatting sqref="W1407">
    <cfRule type="notContainsBlanks" dxfId="0" priority="12234">
      <formula>LEN(TRIM(W1407))&gt;0</formula>
    </cfRule>
  </conditionalFormatting>
  <conditionalFormatting sqref="Y1407">
    <cfRule type="notContainsBlanks" dxfId="5" priority="12230">
      <formula>LEN(TRIM(Y1407))&gt;0</formula>
    </cfRule>
  </conditionalFormatting>
  <conditionalFormatting sqref="Z1407">
    <cfRule type="notContainsBlanks" dxfId="6" priority="12226">
      <formula>LEN(TRIM(Z1407))&gt;0</formula>
    </cfRule>
  </conditionalFormatting>
  <conditionalFormatting sqref="Q1408">
    <cfRule type="notContainsBlanks" dxfId="1" priority="12245">
      <formula>LEN(TRIM(Q1408))&gt;0</formula>
    </cfRule>
  </conditionalFormatting>
  <conditionalFormatting sqref="R1408">
    <cfRule type="notContainsBlanks" dxfId="2" priority="12241">
      <formula>LEN(TRIM(R1408))&gt;0</formula>
    </cfRule>
  </conditionalFormatting>
  <conditionalFormatting sqref="S1408">
    <cfRule type="notContainsBlanks" dxfId="3" priority="12220">
      <formula>LEN(TRIM(S1408))&gt;0</formula>
    </cfRule>
  </conditionalFormatting>
  <conditionalFormatting sqref="U1408">
    <cfRule type="notContainsBlanks" dxfId="4" priority="12216">
      <formula>LEN(TRIM(U1408))&gt;0</formula>
    </cfRule>
  </conditionalFormatting>
  <conditionalFormatting sqref="W1408">
    <cfRule type="notContainsBlanks" dxfId="0" priority="12233">
      <formula>LEN(TRIM(W1408))&gt;0</formula>
    </cfRule>
  </conditionalFormatting>
  <conditionalFormatting sqref="Y1408">
    <cfRule type="notContainsBlanks" dxfId="5" priority="12229">
      <formula>LEN(TRIM(Y1408))&gt;0</formula>
    </cfRule>
  </conditionalFormatting>
  <conditionalFormatting sqref="Z1408">
    <cfRule type="notContainsBlanks" dxfId="6" priority="12225">
      <formula>LEN(TRIM(Z1408))&gt;0</formula>
    </cfRule>
  </conditionalFormatting>
  <conditionalFormatting sqref="Q1409">
    <cfRule type="notContainsBlanks" dxfId="1" priority="12244">
      <formula>LEN(TRIM(Q1409))&gt;0</formula>
    </cfRule>
  </conditionalFormatting>
  <conditionalFormatting sqref="R1409">
    <cfRule type="notContainsBlanks" dxfId="2" priority="12240">
      <formula>LEN(TRIM(R1409))&gt;0</formula>
    </cfRule>
  </conditionalFormatting>
  <conditionalFormatting sqref="S1409">
    <cfRule type="notContainsBlanks" dxfId="3" priority="12219">
      <formula>LEN(TRIM(S1409))&gt;0</formula>
    </cfRule>
  </conditionalFormatting>
  <conditionalFormatting sqref="U1409">
    <cfRule type="notContainsBlanks" dxfId="4" priority="12215">
      <formula>LEN(TRIM(U1409))&gt;0</formula>
    </cfRule>
  </conditionalFormatting>
  <conditionalFormatting sqref="W1409">
    <cfRule type="notContainsBlanks" dxfId="0" priority="12232">
      <formula>LEN(TRIM(W1409))&gt;0</formula>
    </cfRule>
  </conditionalFormatting>
  <conditionalFormatting sqref="Y1409">
    <cfRule type="notContainsBlanks" dxfId="5" priority="12228">
      <formula>LEN(TRIM(Y1409))&gt;0</formula>
    </cfRule>
  </conditionalFormatting>
  <conditionalFormatting sqref="Z1409">
    <cfRule type="notContainsBlanks" dxfId="6" priority="12224">
      <formula>LEN(TRIM(Z1409))&gt;0</formula>
    </cfRule>
  </conditionalFormatting>
  <conditionalFormatting sqref="Q1410">
    <cfRule type="notContainsBlanks" dxfId="1" priority="12243">
      <formula>LEN(TRIM(Q1410))&gt;0</formula>
    </cfRule>
  </conditionalFormatting>
  <conditionalFormatting sqref="R1410">
    <cfRule type="notContainsBlanks" dxfId="2" priority="12239">
      <formula>LEN(TRIM(R1410))&gt;0</formula>
    </cfRule>
  </conditionalFormatting>
  <conditionalFormatting sqref="S1410">
    <cfRule type="notContainsBlanks" dxfId="3" priority="12218">
      <formula>LEN(TRIM(S1410))&gt;0</formula>
    </cfRule>
  </conditionalFormatting>
  <conditionalFormatting sqref="U1410">
    <cfRule type="notContainsBlanks" dxfId="4" priority="12214">
      <formula>LEN(TRIM(U1410))&gt;0</formula>
    </cfRule>
  </conditionalFormatting>
  <conditionalFormatting sqref="W1410">
    <cfRule type="notContainsBlanks" dxfId="0" priority="12231">
      <formula>LEN(TRIM(W1410))&gt;0</formula>
    </cfRule>
  </conditionalFormatting>
  <conditionalFormatting sqref="Y1410">
    <cfRule type="notContainsBlanks" dxfId="5" priority="12227">
      <formula>LEN(TRIM(Y1410))&gt;0</formula>
    </cfRule>
  </conditionalFormatting>
  <conditionalFormatting sqref="Z1410">
    <cfRule type="notContainsBlanks" dxfId="6" priority="12223">
      <formula>LEN(TRIM(Z1410))&gt;0</formula>
    </cfRule>
  </conditionalFormatting>
  <conditionalFormatting sqref="AB1410">
    <cfRule type="cellIs" dxfId="7" priority="12222" operator="notEqual">
      <formula>0</formula>
    </cfRule>
  </conditionalFormatting>
  <conditionalFormatting sqref="Q1412">
    <cfRule type="notContainsBlanks" dxfId="1" priority="12213">
      <formula>LEN(TRIM(Q1412))&gt;0</formula>
    </cfRule>
  </conditionalFormatting>
  <conditionalFormatting sqref="R1412">
    <cfRule type="notContainsBlanks" dxfId="2" priority="12208">
      <formula>LEN(TRIM(R1412))&gt;0</formula>
    </cfRule>
  </conditionalFormatting>
  <conditionalFormatting sqref="S1412">
    <cfRule type="notContainsBlanks" dxfId="3" priority="12178">
      <formula>LEN(TRIM(S1412))&gt;0</formula>
    </cfRule>
  </conditionalFormatting>
  <conditionalFormatting sqref="U1412">
    <cfRule type="notContainsBlanks" dxfId="4" priority="12173">
      <formula>LEN(TRIM(U1412))&gt;0</formula>
    </cfRule>
  </conditionalFormatting>
  <conditionalFormatting sqref="W1412">
    <cfRule type="notContainsBlanks" dxfId="0" priority="12198">
      <formula>LEN(TRIM(W1412))&gt;0</formula>
    </cfRule>
  </conditionalFormatting>
  <conditionalFormatting sqref="Y1412">
    <cfRule type="notContainsBlanks" dxfId="5" priority="12193">
      <formula>LEN(TRIM(Y1412))&gt;0</formula>
    </cfRule>
  </conditionalFormatting>
  <conditionalFormatting sqref="Z1412">
    <cfRule type="notContainsBlanks" dxfId="6" priority="12188">
      <formula>LEN(TRIM(Z1412))&gt;0</formula>
    </cfRule>
  </conditionalFormatting>
  <conditionalFormatting sqref="AB1412">
    <cfRule type="cellIs" dxfId="7" priority="12183" operator="notEqual">
      <formula>0</formula>
    </cfRule>
  </conditionalFormatting>
  <conditionalFormatting sqref="Q1413">
    <cfRule type="notContainsBlanks" dxfId="1" priority="12212">
      <formula>LEN(TRIM(Q1413))&gt;0</formula>
    </cfRule>
  </conditionalFormatting>
  <conditionalFormatting sqref="R1413">
    <cfRule type="notContainsBlanks" dxfId="2" priority="12207">
      <formula>LEN(TRIM(R1413))&gt;0</formula>
    </cfRule>
  </conditionalFormatting>
  <conditionalFormatting sqref="S1413">
    <cfRule type="notContainsBlanks" dxfId="3" priority="12177">
      <formula>LEN(TRIM(S1413))&gt;0</formula>
    </cfRule>
  </conditionalFormatting>
  <conditionalFormatting sqref="U1413">
    <cfRule type="notContainsBlanks" dxfId="4" priority="12172">
      <formula>LEN(TRIM(U1413))&gt;0</formula>
    </cfRule>
  </conditionalFormatting>
  <conditionalFormatting sqref="W1413">
    <cfRule type="notContainsBlanks" dxfId="0" priority="12197">
      <formula>LEN(TRIM(W1413))&gt;0</formula>
    </cfRule>
  </conditionalFormatting>
  <conditionalFormatting sqref="Y1413">
    <cfRule type="notContainsBlanks" dxfId="5" priority="12192">
      <formula>LEN(TRIM(Y1413))&gt;0</formula>
    </cfRule>
  </conditionalFormatting>
  <conditionalFormatting sqref="Z1413">
    <cfRule type="notContainsBlanks" dxfId="6" priority="12187">
      <formula>LEN(TRIM(Z1413))&gt;0</formula>
    </cfRule>
  </conditionalFormatting>
  <conditionalFormatting sqref="AB1413">
    <cfRule type="cellIs" dxfId="7" priority="12182" operator="notEqual">
      <formula>0</formula>
    </cfRule>
  </conditionalFormatting>
  <conditionalFormatting sqref="Q1414">
    <cfRule type="notContainsBlanks" dxfId="1" priority="12211">
      <formula>LEN(TRIM(Q1414))&gt;0</formula>
    </cfRule>
  </conditionalFormatting>
  <conditionalFormatting sqref="R1414">
    <cfRule type="notContainsBlanks" dxfId="2" priority="12206">
      <formula>LEN(TRIM(R1414))&gt;0</formula>
    </cfRule>
  </conditionalFormatting>
  <conditionalFormatting sqref="S1414">
    <cfRule type="notContainsBlanks" dxfId="3" priority="12176">
      <formula>LEN(TRIM(S1414))&gt;0</formula>
    </cfRule>
  </conditionalFormatting>
  <conditionalFormatting sqref="U1414">
    <cfRule type="notContainsBlanks" dxfId="4" priority="12171">
      <formula>LEN(TRIM(U1414))&gt;0</formula>
    </cfRule>
  </conditionalFormatting>
  <conditionalFormatting sqref="W1414">
    <cfRule type="notContainsBlanks" dxfId="0" priority="12196">
      <formula>LEN(TRIM(W1414))&gt;0</formula>
    </cfRule>
  </conditionalFormatting>
  <conditionalFormatting sqref="Y1414">
    <cfRule type="notContainsBlanks" dxfId="5" priority="12191">
      <formula>LEN(TRIM(Y1414))&gt;0</formula>
    </cfRule>
  </conditionalFormatting>
  <conditionalFormatting sqref="Z1414">
    <cfRule type="notContainsBlanks" dxfId="6" priority="12186">
      <formula>LEN(TRIM(Z1414))&gt;0</formula>
    </cfRule>
  </conditionalFormatting>
  <conditionalFormatting sqref="AB1414">
    <cfRule type="cellIs" dxfId="7" priority="12181" operator="notEqual">
      <formula>0</formula>
    </cfRule>
  </conditionalFormatting>
  <conditionalFormatting sqref="Q1415">
    <cfRule type="notContainsBlanks" dxfId="1" priority="12210">
      <formula>LEN(TRIM(Q1415))&gt;0</formula>
    </cfRule>
  </conditionalFormatting>
  <conditionalFormatting sqref="R1415">
    <cfRule type="notContainsBlanks" dxfId="2" priority="12205">
      <formula>LEN(TRIM(R1415))&gt;0</formula>
    </cfRule>
  </conditionalFormatting>
  <conditionalFormatting sqref="S1415">
    <cfRule type="notContainsBlanks" dxfId="3" priority="12175">
      <formula>LEN(TRIM(S1415))&gt;0</formula>
    </cfRule>
  </conditionalFormatting>
  <conditionalFormatting sqref="U1415">
    <cfRule type="notContainsBlanks" dxfId="4" priority="12170">
      <formula>LEN(TRIM(U1415))&gt;0</formula>
    </cfRule>
  </conditionalFormatting>
  <conditionalFormatting sqref="W1415">
    <cfRule type="notContainsBlanks" dxfId="0" priority="12195">
      <formula>LEN(TRIM(W1415))&gt;0</formula>
    </cfRule>
  </conditionalFormatting>
  <conditionalFormatting sqref="Y1415">
    <cfRule type="notContainsBlanks" dxfId="5" priority="12190">
      <formula>LEN(TRIM(Y1415))&gt;0</formula>
    </cfRule>
  </conditionalFormatting>
  <conditionalFormatting sqref="Z1415">
    <cfRule type="notContainsBlanks" dxfId="6" priority="12185">
      <formula>LEN(TRIM(Z1415))&gt;0</formula>
    </cfRule>
  </conditionalFormatting>
  <conditionalFormatting sqref="AB1415">
    <cfRule type="cellIs" dxfId="7" priority="12180" operator="notEqual">
      <formula>0</formula>
    </cfRule>
  </conditionalFormatting>
  <conditionalFormatting sqref="Q1416">
    <cfRule type="notContainsBlanks" dxfId="1" priority="12209">
      <formula>LEN(TRIM(Q1416))&gt;0</formula>
    </cfRule>
  </conditionalFormatting>
  <conditionalFormatting sqref="R1416">
    <cfRule type="notContainsBlanks" dxfId="2" priority="12204">
      <formula>LEN(TRIM(R1416))&gt;0</formula>
    </cfRule>
  </conditionalFormatting>
  <conditionalFormatting sqref="S1416">
    <cfRule type="notContainsBlanks" dxfId="3" priority="12174">
      <formula>LEN(TRIM(S1416))&gt;0</formula>
    </cfRule>
  </conditionalFormatting>
  <conditionalFormatting sqref="U1416">
    <cfRule type="notContainsBlanks" dxfId="4" priority="12169">
      <formula>LEN(TRIM(U1416))&gt;0</formula>
    </cfRule>
  </conditionalFormatting>
  <conditionalFormatting sqref="W1416">
    <cfRule type="notContainsBlanks" dxfId="0" priority="12194">
      <formula>LEN(TRIM(W1416))&gt;0</formula>
    </cfRule>
  </conditionalFormatting>
  <conditionalFormatting sqref="Y1416">
    <cfRule type="notContainsBlanks" dxfId="5" priority="12189">
      <formula>LEN(TRIM(Y1416))&gt;0</formula>
    </cfRule>
  </conditionalFormatting>
  <conditionalFormatting sqref="Z1416">
    <cfRule type="notContainsBlanks" dxfId="6" priority="12184">
      <formula>LEN(TRIM(Z1416))&gt;0</formula>
    </cfRule>
  </conditionalFormatting>
  <conditionalFormatting sqref="AB1416">
    <cfRule type="cellIs" dxfId="7" priority="12179" operator="notEqual">
      <formula>0</formula>
    </cfRule>
  </conditionalFormatting>
  <conditionalFormatting sqref="Q1419">
    <cfRule type="notContainsBlanks" dxfId="1" priority="12168">
      <formula>LEN(TRIM(Q1419))&gt;0</formula>
    </cfRule>
  </conditionalFormatting>
  <conditionalFormatting sqref="R1419">
    <cfRule type="notContainsBlanks" dxfId="2" priority="12165">
      <formula>LEN(TRIM(R1419))&gt;0</formula>
    </cfRule>
  </conditionalFormatting>
  <conditionalFormatting sqref="S1419">
    <cfRule type="notContainsBlanks" dxfId="3" priority="12147">
      <formula>LEN(TRIM(S1419))&gt;0</formula>
    </cfRule>
  </conditionalFormatting>
  <conditionalFormatting sqref="U1419">
    <cfRule type="notContainsBlanks" dxfId="4" priority="12144">
      <formula>LEN(TRIM(U1419))&gt;0</formula>
    </cfRule>
  </conditionalFormatting>
  <conditionalFormatting sqref="W1419">
    <cfRule type="notContainsBlanks" dxfId="0" priority="12159">
      <formula>LEN(TRIM(W1419))&gt;0</formula>
    </cfRule>
  </conditionalFormatting>
  <conditionalFormatting sqref="Y1419">
    <cfRule type="notContainsBlanks" dxfId="5" priority="12156">
      <formula>LEN(TRIM(Y1419))&gt;0</formula>
    </cfRule>
  </conditionalFormatting>
  <conditionalFormatting sqref="Z1419">
    <cfRule type="notContainsBlanks" dxfId="6" priority="12153">
      <formula>LEN(TRIM(Z1419))&gt;0</formula>
    </cfRule>
  </conditionalFormatting>
  <conditionalFormatting sqref="AB1419">
    <cfRule type="cellIs" dxfId="7" priority="12150" operator="notEqual">
      <formula>0</formula>
    </cfRule>
  </conditionalFormatting>
  <conditionalFormatting sqref="Q1420">
    <cfRule type="notContainsBlanks" dxfId="1" priority="12167">
      <formula>LEN(TRIM(Q1420))&gt;0</formula>
    </cfRule>
  </conditionalFormatting>
  <conditionalFormatting sqref="R1420">
    <cfRule type="notContainsBlanks" dxfId="2" priority="12164">
      <formula>LEN(TRIM(R1420))&gt;0</formula>
    </cfRule>
  </conditionalFormatting>
  <conditionalFormatting sqref="S1420">
    <cfRule type="notContainsBlanks" dxfId="3" priority="12146">
      <formula>LEN(TRIM(S1420))&gt;0</formula>
    </cfRule>
  </conditionalFormatting>
  <conditionalFormatting sqref="U1420">
    <cfRule type="notContainsBlanks" dxfId="4" priority="12143">
      <formula>LEN(TRIM(U1420))&gt;0</formula>
    </cfRule>
  </conditionalFormatting>
  <conditionalFormatting sqref="W1420">
    <cfRule type="notContainsBlanks" dxfId="0" priority="12158">
      <formula>LEN(TRIM(W1420))&gt;0</formula>
    </cfRule>
  </conditionalFormatting>
  <conditionalFormatting sqref="Y1420">
    <cfRule type="notContainsBlanks" dxfId="5" priority="12155">
      <formula>LEN(TRIM(Y1420))&gt;0</formula>
    </cfRule>
  </conditionalFormatting>
  <conditionalFormatting sqref="Z1420">
    <cfRule type="notContainsBlanks" dxfId="6" priority="12152">
      <formula>LEN(TRIM(Z1420))&gt;0</formula>
    </cfRule>
  </conditionalFormatting>
  <conditionalFormatting sqref="AB1420">
    <cfRule type="cellIs" dxfId="7" priority="12149" operator="notEqual">
      <formula>0</formula>
    </cfRule>
  </conditionalFormatting>
  <conditionalFormatting sqref="Q1421">
    <cfRule type="notContainsBlanks" dxfId="1" priority="12166">
      <formula>LEN(TRIM(Q1421))&gt;0</formula>
    </cfRule>
  </conditionalFormatting>
  <conditionalFormatting sqref="R1421">
    <cfRule type="notContainsBlanks" dxfId="2" priority="12163">
      <formula>LEN(TRIM(R1421))&gt;0</formula>
    </cfRule>
  </conditionalFormatting>
  <conditionalFormatting sqref="S1421">
    <cfRule type="notContainsBlanks" dxfId="3" priority="12145">
      <formula>LEN(TRIM(S1421))&gt;0</formula>
    </cfRule>
  </conditionalFormatting>
  <conditionalFormatting sqref="U1421">
    <cfRule type="notContainsBlanks" dxfId="4" priority="12142">
      <formula>LEN(TRIM(U1421))&gt;0</formula>
    </cfRule>
  </conditionalFormatting>
  <conditionalFormatting sqref="W1421">
    <cfRule type="notContainsBlanks" dxfId="0" priority="12157">
      <formula>LEN(TRIM(W1421))&gt;0</formula>
    </cfRule>
  </conditionalFormatting>
  <conditionalFormatting sqref="Y1421">
    <cfRule type="notContainsBlanks" dxfId="5" priority="12154">
      <formula>LEN(TRIM(Y1421))&gt;0</formula>
    </cfRule>
  </conditionalFormatting>
  <conditionalFormatting sqref="Z1421">
    <cfRule type="notContainsBlanks" dxfId="6" priority="12151">
      <formula>LEN(TRIM(Z1421))&gt;0</formula>
    </cfRule>
  </conditionalFormatting>
  <conditionalFormatting sqref="AA1421">
    <cfRule type="cellIs" dxfId="8" priority="12559" operator="equal">
      <formula>2</formula>
    </cfRule>
    <cfRule type="cellIs" dxfId="8" priority="12558" operator="equal">
      <formula>4</formula>
    </cfRule>
  </conditionalFormatting>
  <conditionalFormatting sqref="AB1421">
    <cfRule type="cellIs" dxfId="7" priority="12148" operator="notEqual">
      <formula>0</formula>
    </cfRule>
  </conditionalFormatting>
  <conditionalFormatting sqref="Q1422">
    <cfRule type="notContainsBlanks" dxfId="1" priority="12333">
      <formula>LEN(TRIM(Q1422))&gt;0</formula>
    </cfRule>
  </conditionalFormatting>
  <conditionalFormatting sqref="W1422">
    <cfRule type="notContainsBlanks" dxfId="0" priority="12336">
      <formula>LEN(TRIM(W1422))&gt;0</formula>
    </cfRule>
  </conditionalFormatting>
  <conditionalFormatting sqref="Y1422">
    <cfRule type="notContainsBlanks" dxfId="5" priority="12335">
      <formula>LEN(TRIM(Y1422))&gt;0</formula>
    </cfRule>
  </conditionalFormatting>
  <conditionalFormatting sqref="Z1422">
    <cfRule type="notContainsBlanks" dxfId="6" priority="12334">
      <formula>LEN(TRIM(Z1422))&gt;0</formula>
    </cfRule>
  </conditionalFormatting>
  <conditionalFormatting sqref="AA1422">
    <cfRule type="cellIs" dxfId="8" priority="12331" operator="equal">
      <formula>2</formula>
    </cfRule>
    <cfRule type="cellIs" dxfId="8" priority="12330" operator="equal">
      <formula>4</formula>
    </cfRule>
  </conditionalFormatting>
  <conditionalFormatting sqref="W1424">
    <cfRule type="notContainsBlanks" dxfId="0" priority="12549">
      <formula>LEN(TRIM(W1424))&gt;0</formula>
    </cfRule>
  </conditionalFormatting>
  <conditionalFormatting sqref="Q1427">
    <cfRule type="notContainsBlanks" dxfId="1" priority="12532">
      <formula>LEN(TRIM(Q1427))&gt;0</formula>
    </cfRule>
  </conditionalFormatting>
  <conditionalFormatting sqref="R1427">
    <cfRule type="notContainsBlanks" dxfId="2" priority="12529">
      <formula>LEN(TRIM(R1427))&gt;0</formula>
    </cfRule>
  </conditionalFormatting>
  <conditionalFormatting sqref="S1427">
    <cfRule type="notContainsBlanks" dxfId="3" priority="12512">
      <formula>LEN(TRIM(S1427))&gt;0</formula>
    </cfRule>
  </conditionalFormatting>
  <conditionalFormatting sqref="U1427">
    <cfRule type="notContainsBlanks" dxfId="4" priority="12509">
      <formula>LEN(TRIM(U1427))&gt;0</formula>
    </cfRule>
  </conditionalFormatting>
  <conditionalFormatting sqref="W1427">
    <cfRule type="notContainsBlanks" dxfId="0" priority="12523">
      <formula>LEN(TRIM(W1427))&gt;0</formula>
    </cfRule>
  </conditionalFormatting>
  <conditionalFormatting sqref="Y1427">
    <cfRule type="notContainsBlanks" dxfId="5" priority="12520">
      <formula>LEN(TRIM(Y1427))&gt;0</formula>
    </cfRule>
  </conditionalFormatting>
  <conditionalFormatting sqref="Z1427">
    <cfRule type="notContainsBlanks" dxfId="6" priority="12517">
      <formula>LEN(TRIM(Z1427))&gt;0</formula>
    </cfRule>
  </conditionalFormatting>
  <conditionalFormatting sqref="AB1427">
    <cfRule type="cellIs" dxfId="7" priority="12514" operator="notEqual">
      <formula>0</formula>
    </cfRule>
  </conditionalFormatting>
  <conditionalFormatting sqref="Q1428">
    <cfRule type="notContainsBlanks" dxfId="1" priority="12531">
      <formula>LEN(TRIM(Q1428))&gt;0</formula>
    </cfRule>
  </conditionalFormatting>
  <conditionalFormatting sqref="R1428">
    <cfRule type="notContainsBlanks" dxfId="2" priority="12528">
      <formula>LEN(TRIM(R1428))&gt;0</formula>
    </cfRule>
  </conditionalFormatting>
  <conditionalFormatting sqref="S1428">
    <cfRule type="notContainsBlanks" dxfId="3" priority="12511">
      <formula>LEN(TRIM(S1428))&gt;0</formula>
    </cfRule>
  </conditionalFormatting>
  <conditionalFormatting sqref="U1428">
    <cfRule type="notContainsBlanks" dxfId="4" priority="12508">
      <formula>LEN(TRIM(U1428))&gt;0</formula>
    </cfRule>
  </conditionalFormatting>
  <conditionalFormatting sqref="W1428">
    <cfRule type="notContainsBlanks" dxfId="0" priority="12522">
      <formula>LEN(TRIM(W1428))&gt;0</formula>
    </cfRule>
  </conditionalFormatting>
  <conditionalFormatting sqref="Y1428">
    <cfRule type="notContainsBlanks" dxfId="5" priority="12519">
      <formula>LEN(TRIM(Y1428))&gt;0</formula>
    </cfRule>
  </conditionalFormatting>
  <conditionalFormatting sqref="Z1428">
    <cfRule type="notContainsBlanks" dxfId="6" priority="12516">
      <formula>LEN(TRIM(Z1428))&gt;0</formula>
    </cfRule>
  </conditionalFormatting>
  <conditionalFormatting sqref="Q1429">
    <cfRule type="notContainsBlanks" dxfId="1" priority="12530">
      <formula>LEN(TRIM(Q1429))&gt;0</formula>
    </cfRule>
  </conditionalFormatting>
  <conditionalFormatting sqref="R1429">
    <cfRule type="notContainsBlanks" dxfId="2" priority="12527">
      <formula>LEN(TRIM(R1429))&gt;0</formula>
    </cfRule>
  </conditionalFormatting>
  <conditionalFormatting sqref="S1429">
    <cfRule type="notContainsBlanks" dxfId="3" priority="12510">
      <formula>LEN(TRIM(S1429))&gt;0</formula>
    </cfRule>
  </conditionalFormatting>
  <conditionalFormatting sqref="U1429">
    <cfRule type="notContainsBlanks" dxfId="4" priority="12507">
      <formula>LEN(TRIM(U1429))&gt;0</formula>
    </cfRule>
  </conditionalFormatting>
  <conditionalFormatting sqref="W1429">
    <cfRule type="notContainsBlanks" dxfId="0" priority="12521">
      <formula>LEN(TRIM(W1429))&gt;0</formula>
    </cfRule>
  </conditionalFormatting>
  <conditionalFormatting sqref="Y1429">
    <cfRule type="notContainsBlanks" dxfId="5" priority="12518">
      <formula>LEN(TRIM(Y1429))&gt;0</formula>
    </cfRule>
  </conditionalFormatting>
  <conditionalFormatting sqref="Z1429">
    <cfRule type="notContainsBlanks" dxfId="6" priority="12515">
      <formula>LEN(TRIM(Z1429))&gt;0</formula>
    </cfRule>
  </conditionalFormatting>
  <conditionalFormatting sqref="AB1429">
    <cfRule type="cellIs" dxfId="7" priority="12513" operator="notEqual">
      <formula>0</formula>
    </cfRule>
  </conditionalFormatting>
  <conditionalFormatting sqref="Q1431">
    <cfRule type="notContainsBlanks" dxfId="1" priority="12506">
      <formula>LEN(TRIM(Q1431))&gt;0</formula>
    </cfRule>
  </conditionalFormatting>
  <conditionalFormatting sqref="R1431">
    <cfRule type="notContainsBlanks" dxfId="2" priority="12501">
      <formula>LEN(TRIM(R1431))&gt;0</formula>
    </cfRule>
  </conditionalFormatting>
  <conditionalFormatting sqref="S1431">
    <cfRule type="notContainsBlanks" dxfId="3" priority="12472">
      <formula>LEN(TRIM(S1431))&gt;0</formula>
    </cfRule>
  </conditionalFormatting>
  <conditionalFormatting sqref="U1431">
    <cfRule type="notContainsBlanks" dxfId="4" priority="12467">
      <formula>LEN(TRIM(U1431))&gt;0</formula>
    </cfRule>
  </conditionalFormatting>
  <conditionalFormatting sqref="W1431">
    <cfRule type="notContainsBlanks" dxfId="0" priority="12491">
      <formula>LEN(TRIM(W1431))&gt;0</formula>
    </cfRule>
  </conditionalFormatting>
  <conditionalFormatting sqref="Y1431">
    <cfRule type="notContainsBlanks" dxfId="5" priority="12486">
      <formula>LEN(TRIM(Y1431))&gt;0</formula>
    </cfRule>
  </conditionalFormatting>
  <conditionalFormatting sqref="Z1431">
    <cfRule type="notContainsBlanks" dxfId="6" priority="12481">
      <formula>LEN(TRIM(Z1431))&gt;0</formula>
    </cfRule>
  </conditionalFormatting>
  <conditionalFormatting sqref="AB1431">
    <cfRule type="cellIs" dxfId="7" priority="12141" operator="notEqual">
      <formula>0</formula>
    </cfRule>
  </conditionalFormatting>
  <conditionalFormatting sqref="Q1432">
    <cfRule type="notContainsBlanks" dxfId="1" priority="12505">
      <formula>LEN(TRIM(Q1432))&gt;0</formula>
    </cfRule>
  </conditionalFormatting>
  <conditionalFormatting sqref="R1432">
    <cfRule type="notContainsBlanks" dxfId="2" priority="12500">
      <formula>LEN(TRIM(R1432))&gt;0</formula>
    </cfRule>
  </conditionalFormatting>
  <conditionalFormatting sqref="S1432">
    <cfRule type="notContainsBlanks" dxfId="3" priority="12471">
      <formula>LEN(TRIM(S1432))&gt;0</formula>
    </cfRule>
  </conditionalFormatting>
  <conditionalFormatting sqref="U1432">
    <cfRule type="notContainsBlanks" dxfId="4" priority="12466">
      <formula>LEN(TRIM(U1432))&gt;0</formula>
    </cfRule>
  </conditionalFormatting>
  <conditionalFormatting sqref="W1432">
    <cfRule type="notContainsBlanks" dxfId="0" priority="12490">
      <formula>LEN(TRIM(W1432))&gt;0</formula>
    </cfRule>
  </conditionalFormatting>
  <conditionalFormatting sqref="Y1432">
    <cfRule type="notContainsBlanks" dxfId="5" priority="12485">
      <formula>LEN(TRIM(Y1432))&gt;0</formula>
    </cfRule>
  </conditionalFormatting>
  <conditionalFormatting sqref="Z1432">
    <cfRule type="notContainsBlanks" dxfId="6" priority="12480">
      <formula>LEN(TRIM(Z1432))&gt;0</formula>
    </cfRule>
  </conditionalFormatting>
  <conditionalFormatting sqref="AB1432">
    <cfRule type="cellIs" dxfId="7" priority="12476" operator="notEqual">
      <formula>0</formula>
    </cfRule>
  </conditionalFormatting>
  <conditionalFormatting sqref="Q1433">
    <cfRule type="notContainsBlanks" dxfId="1" priority="12504">
      <formula>LEN(TRIM(Q1433))&gt;0</formula>
    </cfRule>
  </conditionalFormatting>
  <conditionalFormatting sqref="R1433">
    <cfRule type="notContainsBlanks" dxfId="2" priority="12499">
      <formula>LEN(TRIM(R1433))&gt;0</formula>
    </cfRule>
  </conditionalFormatting>
  <conditionalFormatting sqref="S1433">
    <cfRule type="notContainsBlanks" dxfId="3" priority="12470">
      <formula>LEN(TRIM(S1433))&gt;0</formula>
    </cfRule>
  </conditionalFormatting>
  <conditionalFormatting sqref="U1433">
    <cfRule type="notContainsBlanks" dxfId="4" priority="12465">
      <formula>LEN(TRIM(U1433))&gt;0</formula>
    </cfRule>
  </conditionalFormatting>
  <conditionalFormatting sqref="W1433">
    <cfRule type="notContainsBlanks" dxfId="0" priority="12489">
      <formula>LEN(TRIM(W1433))&gt;0</formula>
    </cfRule>
  </conditionalFormatting>
  <conditionalFormatting sqref="Y1433">
    <cfRule type="notContainsBlanks" dxfId="5" priority="12484">
      <formula>LEN(TRIM(Y1433))&gt;0</formula>
    </cfRule>
  </conditionalFormatting>
  <conditionalFormatting sqref="Z1433">
    <cfRule type="notContainsBlanks" dxfId="6" priority="12479">
      <formula>LEN(TRIM(Z1433))&gt;0</formula>
    </cfRule>
  </conditionalFormatting>
  <conditionalFormatting sqref="AB1433">
    <cfRule type="cellIs" dxfId="7" priority="12475" operator="notEqual">
      <formula>0</formula>
    </cfRule>
  </conditionalFormatting>
  <conditionalFormatting sqref="Q1434">
    <cfRule type="notContainsBlanks" dxfId="1" priority="12503">
      <formula>LEN(TRIM(Q1434))&gt;0</formula>
    </cfRule>
  </conditionalFormatting>
  <conditionalFormatting sqref="R1434">
    <cfRule type="notContainsBlanks" dxfId="2" priority="12498">
      <formula>LEN(TRIM(R1434))&gt;0</formula>
    </cfRule>
  </conditionalFormatting>
  <conditionalFormatting sqref="S1434">
    <cfRule type="notContainsBlanks" dxfId="3" priority="12469">
      <formula>LEN(TRIM(S1434))&gt;0</formula>
    </cfRule>
  </conditionalFormatting>
  <conditionalFormatting sqref="U1434">
    <cfRule type="notContainsBlanks" dxfId="4" priority="12464">
      <formula>LEN(TRIM(U1434))&gt;0</formula>
    </cfRule>
  </conditionalFormatting>
  <conditionalFormatting sqref="W1434">
    <cfRule type="notContainsBlanks" dxfId="0" priority="12488">
      <formula>LEN(TRIM(W1434))&gt;0</formula>
    </cfRule>
  </conditionalFormatting>
  <conditionalFormatting sqref="Y1434">
    <cfRule type="notContainsBlanks" dxfId="5" priority="12483">
      <formula>LEN(TRIM(Y1434))&gt;0</formula>
    </cfRule>
  </conditionalFormatting>
  <conditionalFormatting sqref="Z1434">
    <cfRule type="notContainsBlanks" dxfId="6" priority="12478">
      <formula>LEN(TRIM(Z1434))&gt;0</formula>
    </cfRule>
  </conditionalFormatting>
  <conditionalFormatting sqref="AB1434">
    <cfRule type="cellIs" dxfId="7" priority="12474" operator="notEqual">
      <formula>0</formula>
    </cfRule>
  </conditionalFormatting>
  <conditionalFormatting sqref="AC1434">
    <cfRule type="notContainsBlanks" dxfId="0" priority="12493">
      <formula>LEN(TRIM(AC1434))&gt;0</formula>
    </cfRule>
  </conditionalFormatting>
  <conditionalFormatting sqref="R1435">
    <cfRule type="notContainsBlanks" dxfId="2" priority="12497">
      <formula>LEN(TRIM(R1435))&gt;0</formula>
    </cfRule>
  </conditionalFormatting>
  <conditionalFormatting sqref="S1435">
    <cfRule type="notContainsBlanks" dxfId="3" priority="12468">
      <formula>LEN(TRIM(S1435))&gt;0</formula>
    </cfRule>
  </conditionalFormatting>
  <conditionalFormatting sqref="U1435">
    <cfRule type="notContainsBlanks" dxfId="4" priority="12463">
      <formula>LEN(TRIM(U1435))&gt;0</formula>
    </cfRule>
  </conditionalFormatting>
  <conditionalFormatting sqref="W1435">
    <cfRule type="notContainsBlanks" dxfId="0" priority="12487">
      <formula>LEN(TRIM(W1435))&gt;0</formula>
    </cfRule>
  </conditionalFormatting>
  <conditionalFormatting sqref="Y1435">
    <cfRule type="notContainsBlanks" dxfId="5" priority="12482">
      <formula>LEN(TRIM(Y1435))&gt;0</formula>
    </cfRule>
  </conditionalFormatting>
  <conditionalFormatting sqref="Z1435">
    <cfRule type="notContainsBlanks" dxfId="6" priority="12477">
      <formula>LEN(TRIM(Z1435))&gt;0</formula>
    </cfRule>
  </conditionalFormatting>
  <conditionalFormatting sqref="AB1435">
    <cfRule type="cellIs" dxfId="7" priority="12473" operator="notEqual">
      <formula>0</formula>
    </cfRule>
  </conditionalFormatting>
  <conditionalFormatting sqref="AC1435">
    <cfRule type="notContainsBlanks" dxfId="0" priority="12492">
      <formula>LEN(TRIM(AC1435))&gt;0</formula>
    </cfRule>
  </conditionalFormatting>
  <conditionalFormatting sqref="Q1438">
    <cfRule type="notContainsBlanks" dxfId="1" priority="12462">
      <formula>LEN(TRIM(Q1438))&gt;0</formula>
    </cfRule>
  </conditionalFormatting>
  <conditionalFormatting sqref="R1438">
    <cfRule type="notContainsBlanks" dxfId="2" priority="12461">
      <formula>LEN(TRIM(R1438))&gt;0</formula>
    </cfRule>
  </conditionalFormatting>
  <conditionalFormatting sqref="S1438">
    <cfRule type="notContainsBlanks" dxfId="3" priority="12455">
      <formula>LEN(TRIM(S1438))&gt;0</formula>
    </cfRule>
  </conditionalFormatting>
  <conditionalFormatting sqref="U1438">
    <cfRule type="notContainsBlanks" dxfId="4" priority="12454">
      <formula>LEN(TRIM(U1438))&gt;0</formula>
    </cfRule>
  </conditionalFormatting>
  <conditionalFormatting sqref="W1438">
    <cfRule type="notContainsBlanks" dxfId="0" priority="12459">
      <formula>LEN(TRIM(W1438))&gt;0</formula>
    </cfRule>
  </conditionalFormatting>
  <conditionalFormatting sqref="Y1438">
    <cfRule type="notContainsBlanks" dxfId="5" priority="12458">
      <formula>LEN(TRIM(Y1438))&gt;0</formula>
    </cfRule>
  </conditionalFormatting>
  <conditionalFormatting sqref="Z1438">
    <cfRule type="notContainsBlanks" dxfId="6" priority="12457">
      <formula>LEN(TRIM(Z1438))&gt;0</formula>
    </cfRule>
  </conditionalFormatting>
  <conditionalFormatting sqref="AB1438">
    <cfRule type="cellIs" dxfId="7" priority="12456" operator="notEqual">
      <formula>0</formula>
    </cfRule>
  </conditionalFormatting>
  <conditionalFormatting sqref="AC1438">
    <cfRule type="notContainsBlanks" dxfId="0" priority="12460">
      <formula>LEN(TRIM(AC1438))&gt;0</formula>
    </cfRule>
  </conditionalFormatting>
  <conditionalFormatting sqref="Q1440">
    <cfRule type="notContainsBlanks" dxfId="1" priority="12453">
      <formula>LEN(TRIM(Q1440))&gt;0</formula>
    </cfRule>
  </conditionalFormatting>
  <conditionalFormatting sqref="R1440">
    <cfRule type="notContainsBlanks" dxfId="2" priority="12449">
      <formula>LEN(TRIM(R1440))&gt;0</formula>
    </cfRule>
  </conditionalFormatting>
  <conditionalFormatting sqref="S1440">
    <cfRule type="notContainsBlanks" dxfId="3" priority="12428">
      <formula>LEN(TRIM(S1440))&gt;0</formula>
    </cfRule>
  </conditionalFormatting>
  <conditionalFormatting sqref="U1440">
    <cfRule type="notContainsBlanks" dxfId="4" priority="12424">
      <formula>LEN(TRIM(U1440))&gt;0</formula>
    </cfRule>
  </conditionalFormatting>
  <conditionalFormatting sqref="W1440">
    <cfRule type="notContainsBlanks" dxfId="0" priority="12441">
      <formula>LEN(TRIM(W1440))&gt;0</formula>
    </cfRule>
  </conditionalFormatting>
  <conditionalFormatting sqref="Y1440">
    <cfRule type="notContainsBlanks" dxfId="5" priority="12437">
      <formula>LEN(TRIM(Y1440))&gt;0</formula>
    </cfRule>
  </conditionalFormatting>
  <conditionalFormatting sqref="Z1440">
    <cfRule type="notContainsBlanks" dxfId="6" priority="12433">
      <formula>LEN(TRIM(Z1440))&gt;0</formula>
    </cfRule>
  </conditionalFormatting>
  <conditionalFormatting sqref="Q1441">
    <cfRule type="notContainsBlanks" dxfId="1" priority="12452">
      <formula>LEN(TRIM(Q1441))&gt;0</formula>
    </cfRule>
  </conditionalFormatting>
  <conditionalFormatting sqref="R1441">
    <cfRule type="notContainsBlanks" dxfId="2" priority="12448">
      <formula>LEN(TRIM(R1441))&gt;0</formula>
    </cfRule>
  </conditionalFormatting>
  <conditionalFormatting sqref="S1441">
    <cfRule type="notContainsBlanks" dxfId="3" priority="12427">
      <formula>LEN(TRIM(S1441))&gt;0</formula>
    </cfRule>
  </conditionalFormatting>
  <conditionalFormatting sqref="U1441">
    <cfRule type="notContainsBlanks" dxfId="4" priority="12423">
      <formula>LEN(TRIM(U1441))&gt;0</formula>
    </cfRule>
  </conditionalFormatting>
  <conditionalFormatting sqref="W1441">
    <cfRule type="notContainsBlanks" dxfId="0" priority="12440">
      <formula>LEN(TRIM(W1441))&gt;0</formula>
    </cfRule>
  </conditionalFormatting>
  <conditionalFormatting sqref="Y1441">
    <cfRule type="notContainsBlanks" dxfId="5" priority="12436">
      <formula>LEN(TRIM(Y1441))&gt;0</formula>
    </cfRule>
  </conditionalFormatting>
  <conditionalFormatting sqref="Z1441">
    <cfRule type="notContainsBlanks" dxfId="6" priority="12432">
      <formula>LEN(TRIM(Z1441))&gt;0</formula>
    </cfRule>
  </conditionalFormatting>
  <conditionalFormatting sqref="Q1442">
    <cfRule type="notContainsBlanks" dxfId="1" priority="12451">
      <formula>LEN(TRIM(Q1442))&gt;0</formula>
    </cfRule>
  </conditionalFormatting>
  <conditionalFormatting sqref="R1442">
    <cfRule type="notContainsBlanks" dxfId="2" priority="12447">
      <formula>LEN(TRIM(R1442))&gt;0</formula>
    </cfRule>
  </conditionalFormatting>
  <conditionalFormatting sqref="S1442">
    <cfRule type="notContainsBlanks" dxfId="3" priority="12426">
      <formula>LEN(TRIM(S1442))&gt;0</formula>
    </cfRule>
  </conditionalFormatting>
  <conditionalFormatting sqref="U1442">
    <cfRule type="notContainsBlanks" dxfId="4" priority="12422">
      <formula>LEN(TRIM(U1442))&gt;0</formula>
    </cfRule>
  </conditionalFormatting>
  <conditionalFormatting sqref="W1442">
    <cfRule type="notContainsBlanks" dxfId="0" priority="12439">
      <formula>LEN(TRIM(W1442))&gt;0</formula>
    </cfRule>
  </conditionalFormatting>
  <conditionalFormatting sqref="Y1442">
    <cfRule type="notContainsBlanks" dxfId="5" priority="12435">
      <formula>LEN(TRIM(Y1442))&gt;0</formula>
    </cfRule>
  </conditionalFormatting>
  <conditionalFormatting sqref="Z1442">
    <cfRule type="notContainsBlanks" dxfId="6" priority="12431">
      <formula>LEN(TRIM(Z1442))&gt;0</formula>
    </cfRule>
  </conditionalFormatting>
  <conditionalFormatting sqref="Q1443">
    <cfRule type="notContainsBlanks" dxfId="1" priority="12450">
      <formula>LEN(TRIM(Q1443))&gt;0</formula>
    </cfRule>
  </conditionalFormatting>
  <conditionalFormatting sqref="R1443">
    <cfRule type="notContainsBlanks" dxfId="2" priority="12446">
      <formula>LEN(TRIM(R1443))&gt;0</formula>
    </cfRule>
  </conditionalFormatting>
  <conditionalFormatting sqref="S1443">
    <cfRule type="notContainsBlanks" dxfId="3" priority="12425">
      <formula>LEN(TRIM(S1443))&gt;0</formula>
    </cfRule>
  </conditionalFormatting>
  <conditionalFormatting sqref="U1443">
    <cfRule type="notContainsBlanks" dxfId="4" priority="12421">
      <formula>LEN(TRIM(U1443))&gt;0</formula>
    </cfRule>
  </conditionalFormatting>
  <conditionalFormatting sqref="W1443">
    <cfRule type="notContainsBlanks" dxfId="0" priority="12438">
      <formula>LEN(TRIM(W1443))&gt;0</formula>
    </cfRule>
  </conditionalFormatting>
  <conditionalFormatting sqref="Y1443">
    <cfRule type="notContainsBlanks" dxfId="5" priority="12434">
      <formula>LEN(TRIM(Y1443))&gt;0</formula>
    </cfRule>
  </conditionalFormatting>
  <conditionalFormatting sqref="Z1443">
    <cfRule type="notContainsBlanks" dxfId="6" priority="12430">
      <formula>LEN(TRIM(Z1443))&gt;0</formula>
    </cfRule>
  </conditionalFormatting>
  <conditionalFormatting sqref="AB1443">
    <cfRule type="cellIs" dxfId="7" priority="12429" operator="notEqual">
      <formula>0</formula>
    </cfRule>
  </conditionalFormatting>
  <conditionalFormatting sqref="Q1445">
    <cfRule type="notContainsBlanks" dxfId="1" priority="12420">
      <formula>LEN(TRIM(Q1445))&gt;0</formula>
    </cfRule>
  </conditionalFormatting>
  <conditionalFormatting sqref="R1445">
    <cfRule type="notContainsBlanks" dxfId="2" priority="12415">
      <formula>LEN(TRIM(R1445))&gt;0</formula>
    </cfRule>
  </conditionalFormatting>
  <conditionalFormatting sqref="S1445">
    <cfRule type="notContainsBlanks" dxfId="3" priority="12385">
      <formula>LEN(TRIM(S1445))&gt;0</formula>
    </cfRule>
  </conditionalFormatting>
  <conditionalFormatting sqref="U1445">
    <cfRule type="notContainsBlanks" dxfId="4" priority="12380">
      <formula>LEN(TRIM(U1445))&gt;0</formula>
    </cfRule>
  </conditionalFormatting>
  <conditionalFormatting sqref="W1445">
    <cfRule type="notContainsBlanks" dxfId="0" priority="12405">
      <formula>LEN(TRIM(W1445))&gt;0</formula>
    </cfRule>
  </conditionalFormatting>
  <conditionalFormatting sqref="Y1445">
    <cfRule type="notContainsBlanks" dxfId="5" priority="12400">
      <formula>LEN(TRIM(Y1445))&gt;0</formula>
    </cfRule>
  </conditionalFormatting>
  <conditionalFormatting sqref="Z1445">
    <cfRule type="notContainsBlanks" dxfId="6" priority="12395">
      <formula>LEN(TRIM(Z1445))&gt;0</formula>
    </cfRule>
  </conditionalFormatting>
  <conditionalFormatting sqref="AB1445">
    <cfRule type="cellIs" dxfId="7" priority="12390" operator="notEqual">
      <formula>0</formula>
    </cfRule>
  </conditionalFormatting>
  <conditionalFormatting sqref="Q1446">
    <cfRule type="notContainsBlanks" dxfId="1" priority="12419">
      <formula>LEN(TRIM(Q1446))&gt;0</formula>
    </cfRule>
  </conditionalFormatting>
  <conditionalFormatting sqref="R1446">
    <cfRule type="notContainsBlanks" dxfId="2" priority="12414">
      <formula>LEN(TRIM(R1446))&gt;0</formula>
    </cfRule>
  </conditionalFormatting>
  <conditionalFormatting sqref="S1446">
    <cfRule type="notContainsBlanks" dxfId="3" priority="12384">
      <formula>LEN(TRIM(S1446))&gt;0</formula>
    </cfRule>
  </conditionalFormatting>
  <conditionalFormatting sqref="U1446">
    <cfRule type="notContainsBlanks" dxfId="4" priority="12379">
      <formula>LEN(TRIM(U1446))&gt;0</formula>
    </cfRule>
  </conditionalFormatting>
  <conditionalFormatting sqref="W1446">
    <cfRule type="notContainsBlanks" dxfId="0" priority="12404">
      <formula>LEN(TRIM(W1446))&gt;0</formula>
    </cfRule>
  </conditionalFormatting>
  <conditionalFormatting sqref="Y1446">
    <cfRule type="notContainsBlanks" dxfId="5" priority="12399">
      <formula>LEN(TRIM(Y1446))&gt;0</formula>
    </cfRule>
  </conditionalFormatting>
  <conditionalFormatting sqref="Z1446">
    <cfRule type="notContainsBlanks" dxfId="6" priority="12394">
      <formula>LEN(TRIM(Z1446))&gt;0</formula>
    </cfRule>
  </conditionalFormatting>
  <conditionalFormatting sqref="AB1446">
    <cfRule type="cellIs" dxfId="7" priority="12389" operator="notEqual">
      <formula>0</formula>
    </cfRule>
  </conditionalFormatting>
  <conditionalFormatting sqref="Q1447">
    <cfRule type="notContainsBlanks" dxfId="1" priority="12418">
      <formula>LEN(TRIM(Q1447))&gt;0</formula>
    </cfRule>
  </conditionalFormatting>
  <conditionalFormatting sqref="R1447">
    <cfRule type="notContainsBlanks" dxfId="2" priority="12413">
      <formula>LEN(TRIM(R1447))&gt;0</formula>
    </cfRule>
  </conditionalFormatting>
  <conditionalFormatting sqref="S1447">
    <cfRule type="notContainsBlanks" dxfId="3" priority="12383">
      <formula>LEN(TRIM(S1447))&gt;0</formula>
    </cfRule>
  </conditionalFormatting>
  <conditionalFormatting sqref="U1447">
    <cfRule type="notContainsBlanks" dxfId="4" priority="12378">
      <formula>LEN(TRIM(U1447))&gt;0</formula>
    </cfRule>
  </conditionalFormatting>
  <conditionalFormatting sqref="W1447">
    <cfRule type="notContainsBlanks" dxfId="0" priority="12403">
      <formula>LEN(TRIM(W1447))&gt;0</formula>
    </cfRule>
  </conditionalFormatting>
  <conditionalFormatting sqref="Y1447">
    <cfRule type="notContainsBlanks" dxfId="5" priority="12398">
      <formula>LEN(TRIM(Y1447))&gt;0</formula>
    </cfRule>
  </conditionalFormatting>
  <conditionalFormatting sqref="Z1447">
    <cfRule type="notContainsBlanks" dxfId="6" priority="12393">
      <formula>LEN(TRIM(Z1447))&gt;0</formula>
    </cfRule>
  </conditionalFormatting>
  <conditionalFormatting sqref="AB1447">
    <cfRule type="cellIs" dxfId="7" priority="12388" operator="notEqual">
      <formula>0</formula>
    </cfRule>
  </conditionalFormatting>
  <conditionalFormatting sqref="Q1448">
    <cfRule type="notContainsBlanks" dxfId="1" priority="12417">
      <formula>LEN(TRIM(Q1448))&gt;0</formula>
    </cfRule>
  </conditionalFormatting>
  <conditionalFormatting sqref="R1448">
    <cfRule type="notContainsBlanks" dxfId="2" priority="12412">
      <formula>LEN(TRIM(R1448))&gt;0</formula>
    </cfRule>
  </conditionalFormatting>
  <conditionalFormatting sqref="S1448">
    <cfRule type="notContainsBlanks" dxfId="3" priority="12382">
      <formula>LEN(TRIM(S1448))&gt;0</formula>
    </cfRule>
  </conditionalFormatting>
  <conditionalFormatting sqref="U1448">
    <cfRule type="notContainsBlanks" dxfId="4" priority="12377">
      <formula>LEN(TRIM(U1448))&gt;0</formula>
    </cfRule>
  </conditionalFormatting>
  <conditionalFormatting sqref="W1448">
    <cfRule type="notContainsBlanks" dxfId="0" priority="12402">
      <formula>LEN(TRIM(W1448))&gt;0</formula>
    </cfRule>
  </conditionalFormatting>
  <conditionalFormatting sqref="Y1448">
    <cfRule type="notContainsBlanks" dxfId="5" priority="12397">
      <formula>LEN(TRIM(Y1448))&gt;0</formula>
    </cfRule>
  </conditionalFormatting>
  <conditionalFormatting sqref="Z1448">
    <cfRule type="notContainsBlanks" dxfId="6" priority="12392">
      <formula>LEN(TRIM(Z1448))&gt;0</formula>
    </cfRule>
  </conditionalFormatting>
  <conditionalFormatting sqref="AB1448">
    <cfRule type="cellIs" dxfId="7" priority="12387" operator="notEqual">
      <formula>0</formula>
    </cfRule>
  </conditionalFormatting>
  <conditionalFormatting sqref="Q1449">
    <cfRule type="notContainsBlanks" dxfId="1" priority="12416">
      <formula>LEN(TRIM(Q1449))&gt;0</formula>
    </cfRule>
  </conditionalFormatting>
  <conditionalFormatting sqref="R1449">
    <cfRule type="notContainsBlanks" dxfId="2" priority="12411">
      <formula>LEN(TRIM(R1449))&gt;0</formula>
    </cfRule>
  </conditionalFormatting>
  <conditionalFormatting sqref="S1449">
    <cfRule type="notContainsBlanks" dxfId="3" priority="12381">
      <formula>LEN(TRIM(S1449))&gt;0</formula>
    </cfRule>
  </conditionalFormatting>
  <conditionalFormatting sqref="U1449">
    <cfRule type="notContainsBlanks" dxfId="4" priority="12376">
      <formula>LEN(TRIM(U1449))&gt;0</formula>
    </cfRule>
  </conditionalFormatting>
  <conditionalFormatting sqref="W1449">
    <cfRule type="notContainsBlanks" dxfId="0" priority="12401">
      <formula>LEN(TRIM(W1449))&gt;0</formula>
    </cfRule>
  </conditionalFormatting>
  <conditionalFormatting sqref="Y1449">
    <cfRule type="notContainsBlanks" dxfId="5" priority="12396">
      <formula>LEN(TRIM(Y1449))&gt;0</formula>
    </cfRule>
  </conditionalFormatting>
  <conditionalFormatting sqref="Z1449">
    <cfRule type="notContainsBlanks" dxfId="6" priority="12391">
      <formula>LEN(TRIM(Z1449))&gt;0</formula>
    </cfRule>
  </conditionalFormatting>
  <conditionalFormatting sqref="AB1449">
    <cfRule type="cellIs" dxfId="7" priority="12386" operator="notEqual">
      <formula>0</formula>
    </cfRule>
  </conditionalFormatting>
  <conditionalFormatting sqref="Q1452">
    <cfRule type="notContainsBlanks" dxfId="1" priority="12375">
      <formula>LEN(TRIM(Q1452))&gt;0</formula>
    </cfRule>
  </conditionalFormatting>
  <conditionalFormatting sqref="R1452">
    <cfRule type="notContainsBlanks" dxfId="2" priority="12372">
      <formula>LEN(TRIM(R1452))&gt;0</formula>
    </cfRule>
  </conditionalFormatting>
  <conditionalFormatting sqref="S1452">
    <cfRule type="notContainsBlanks" dxfId="3" priority="12354">
      <formula>LEN(TRIM(S1452))&gt;0</formula>
    </cfRule>
  </conditionalFormatting>
  <conditionalFormatting sqref="U1452">
    <cfRule type="notContainsBlanks" dxfId="4" priority="12351">
      <formula>LEN(TRIM(U1452))&gt;0</formula>
    </cfRule>
  </conditionalFormatting>
  <conditionalFormatting sqref="W1452">
    <cfRule type="notContainsBlanks" dxfId="0" priority="12366">
      <formula>LEN(TRIM(W1452))&gt;0</formula>
    </cfRule>
  </conditionalFormatting>
  <conditionalFormatting sqref="Y1452">
    <cfRule type="notContainsBlanks" dxfId="5" priority="12363">
      <formula>LEN(TRIM(Y1452))&gt;0</formula>
    </cfRule>
  </conditionalFormatting>
  <conditionalFormatting sqref="Z1452">
    <cfRule type="notContainsBlanks" dxfId="6" priority="12360">
      <formula>LEN(TRIM(Z1452))&gt;0</formula>
    </cfRule>
  </conditionalFormatting>
  <conditionalFormatting sqref="AB1452">
    <cfRule type="cellIs" dxfId="7" priority="12357" operator="notEqual">
      <formula>0</formula>
    </cfRule>
  </conditionalFormatting>
  <conditionalFormatting sqref="Q1453">
    <cfRule type="notContainsBlanks" dxfId="1" priority="12374">
      <formula>LEN(TRIM(Q1453))&gt;0</formula>
    </cfRule>
  </conditionalFormatting>
  <conditionalFormatting sqref="R1453">
    <cfRule type="notContainsBlanks" dxfId="2" priority="12371">
      <formula>LEN(TRIM(R1453))&gt;0</formula>
    </cfRule>
  </conditionalFormatting>
  <conditionalFormatting sqref="S1453">
    <cfRule type="notContainsBlanks" dxfId="3" priority="12353">
      <formula>LEN(TRIM(S1453))&gt;0</formula>
    </cfRule>
  </conditionalFormatting>
  <conditionalFormatting sqref="U1453">
    <cfRule type="notContainsBlanks" dxfId="4" priority="12350">
      <formula>LEN(TRIM(U1453))&gt;0</formula>
    </cfRule>
  </conditionalFormatting>
  <conditionalFormatting sqref="W1453">
    <cfRule type="notContainsBlanks" dxfId="0" priority="12365">
      <formula>LEN(TRIM(W1453))&gt;0</formula>
    </cfRule>
  </conditionalFormatting>
  <conditionalFormatting sqref="Y1453">
    <cfRule type="notContainsBlanks" dxfId="5" priority="12362">
      <formula>LEN(TRIM(Y1453))&gt;0</formula>
    </cfRule>
  </conditionalFormatting>
  <conditionalFormatting sqref="Z1453">
    <cfRule type="notContainsBlanks" dxfId="6" priority="12359">
      <formula>LEN(TRIM(Z1453))&gt;0</formula>
    </cfRule>
  </conditionalFormatting>
  <conditionalFormatting sqref="AA1453">
    <cfRule type="cellIs" dxfId="8" priority="12561" operator="equal">
      <formula>2</formula>
    </cfRule>
    <cfRule type="cellIs" dxfId="8" priority="12560" operator="equal">
      <formula>4</formula>
    </cfRule>
  </conditionalFormatting>
  <conditionalFormatting sqref="AB1453">
    <cfRule type="cellIs" dxfId="7" priority="12356" operator="notEqual">
      <formula>0</formula>
    </cfRule>
  </conditionalFormatting>
  <conditionalFormatting sqref="Q1454">
    <cfRule type="notContainsBlanks" dxfId="1" priority="12373">
      <formula>LEN(TRIM(Q1454))&gt;0</formula>
    </cfRule>
  </conditionalFormatting>
  <conditionalFormatting sqref="R1454">
    <cfRule type="notContainsBlanks" dxfId="2" priority="12370">
      <formula>LEN(TRIM(R1454))&gt;0</formula>
    </cfRule>
  </conditionalFormatting>
  <conditionalFormatting sqref="S1454">
    <cfRule type="notContainsBlanks" dxfId="3" priority="12352">
      <formula>LEN(TRIM(S1454))&gt;0</formula>
    </cfRule>
  </conditionalFormatting>
  <conditionalFormatting sqref="U1454">
    <cfRule type="notContainsBlanks" dxfId="4" priority="12349">
      <formula>LEN(TRIM(U1454))&gt;0</formula>
    </cfRule>
  </conditionalFormatting>
  <conditionalFormatting sqref="W1454">
    <cfRule type="notContainsBlanks" dxfId="0" priority="12364">
      <formula>LEN(TRIM(W1454))&gt;0</formula>
    </cfRule>
  </conditionalFormatting>
  <conditionalFormatting sqref="Y1454">
    <cfRule type="notContainsBlanks" dxfId="5" priority="12361">
      <formula>LEN(TRIM(Y1454))&gt;0</formula>
    </cfRule>
  </conditionalFormatting>
  <conditionalFormatting sqref="Z1454">
    <cfRule type="notContainsBlanks" dxfId="6" priority="12358">
      <formula>LEN(TRIM(Z1454))&gt;0</formula>
    </cfRule>
  </conditionalFormatting>
  <conditionalFormatting sqref="AA1454">
    <cfRule type="cellIs" dxfId="8" priority="12557" operator="equal">
      <formula>2</formula>
    </cfRule>
    <cfRule type="cellIs" dxfId="8" priority="12556" operator="equal">
      <formula>4</formula>
    </cfRule>
  </conditionalFormatting>
  <conditionalFormatting sqref="AB1454">
    <cfRule type="cellIs" dxfId="7" priority="12355" operator="notEqual">
      <formula>0</formula>
    </cfRule>
  </conditionalFormatting>
  <conditionalFormatting sqref="Q1455">
    <cfRule type="notContainsBlanks" dxfId="1" priority="12539">
      <formula>LEN(TRIM(Q1455))&gt;0</formula>
    </cfRule>
  </conditionalFormatting>
  <conditionalFormatting sqref="W1455">
    <cfRule type="notContainsBlanks" dxfId="0" priority="12542">
      <formula>LEN(TRIM(W1455))&gt;0</formula>
    </cfRule>
  </conditionalFormatting>
  <conditionalFormatting sqref="Y1455">
    <cfRule type="notContainsBlanks" dxfId="5" priority="12541">
      <formula>LEN(TRIM(Y1455))&gt;0</formula>
    </cfRule>
  </conditionalFormatting>
  <conditionalFormatting sqref="Z1455">
    <cfRule type="notContainsBlanks" dxfId="6" priority="12540">
      <formula>LEN(TRIM(Z1455))&gt;0</formula>
    </cfRule>
  </conditionalFormatting>
  <conditionalFormatting sqref="AA1455">
    <cfRule type="cellIs" dxfId="8" priority="12537" operator="equal">
      <formula>2</formula>
    </cfRule>
    <cfRule type="cellIs" dxfId="8" priority="12536" operator="equal">
      <formula>4</formula>
    </cfRule>
  </conditionalFormatting>
  <conditionalFormatting sqref="W1457">
    <cfRule type="notContainsBlanks" dxfId="0" priority="29643">
      <formula>LEN(TRIM(W1457))&gt;0</formula>
    </cfRule>
  </conditionalFormatting>
  <conditionalFormatting sqref="Q1460">
    <cfRule type="notContainsBlanks" dxfId="1" priority="29592">
      <formula>LEN(TRIM(Q1460))&gt;0</formula>
    </cfRule>
  </conditionalFormatting>
  <conditionalFormatting sqref="R1460">
    <cfRule type="notContainsBlanks" dxfId="2" priority="29583">
      <formula>LEN(TRIM(R1460))&gt;0</formula>
    </cfRule>
  </conditionalFormatting>
  <conditionalFormatting sqref="S1460">
    <cfRule type="notContainsBlanks" dxfId="3" priority="29536">
      <formula>LEN(TRIM(S1460))&gt;0</formula>
    </cfRule>
  </conditionalFormatting>
  <conditionalFormatting sqref="U1460">
    <cfRule type="notContainsBlanks" dxfId="4" priority="29527">
      <formula>LEN(TRIM(U1460))&gt;0</formula>
    </cfRule>
  </conditionalFormatting>
  <conditionalFormatting sqref="W1460">
    <cfRule type="notContainsBlanks" dxfId="0" priority="29565">
      <formula>LEN(TRIM(W1460))&gt;0</formula>
    </cfRule>
  </conditionalFormatting>
  <conditionalFormatting sqref="Y1460">
    <cfRule type="notContainsBlanks" dxfId="5" priority="29556">
      <formula>LEN(TRIM(Y1460))&gt;0</formula>
    </cfRule>
  </conditionalFormatting>
  <conditionalFormatting sqref="Z1460">
    <cfRule type="notContainsBlanks" dxfId="6" priority="29547">
      <formula>LEN(TRIM(Z1460))&gt;0</formula>
    </cfRule>
  </conditionalFormatting>
  <conditionalFormatting sqref="Q1461">
    <cfRule type="notContainsBlanks" dxfId="1" priority="29589">
      <formula>LEN(TRIM(Q1461))&gt;0</formula>
    </cfRule>
  </conditionalFormatting>
  <conditionalFormatting sqref="R1461">
    <cfRule type="notContainsBlanks" dxfId="2" priority="29580">
      <formula>LEN(TRIM(R1461))&gt;0</formula>
    </cfRule>
  </conditionalFormatting>
  <conditionalFormatting sqref="S1461">
    <cfRule type="notContainsBlanks" dxfId="3" priority="29533">
      <formula>LEN(TRIM(S1461))&gt;0</formula>
    </cfRule>
  </conditionalFormatting>
  <conditionalFormatting sqref="U1461">
    <cfRule type="notContainsBlanks" dxfId="4" priority="29524">
      <formula>LEN(TRIM(U1461))&gt;0</formula>
    </cfRule>
  </conditionalFormatting>
  <conditionalFormatting sqref="W1461">
    <cfRule type="notContainsBlanks" dxfId="0" priority="29562">
      <formula>LEN(TRIM(W1461))&gt;0</formula>
    </cfRule>
  </conditionalFormatting>
  <conditionalFormatting sqref="Y1461">
    <cfRule type="notContainsBlanks" dxfId="5" priority="29553">
      <formula>LEN(TRIM(Y1461))&gt;0</formula>
    </cfRule>
  </conditionalFormatting>
  <conditionalFormatting sqref="Z1461">
    <cfRule type="notContainsBlanks" dxfId="6" priority="29544">
      <formula>LEN(TRIM(Z1461))&gt;0</formula>
    </cfRule>
  </conditionalFormatting>
  <conditionalFormatting sqref="Q1462">
    <cfRule type="notContainsBlanks" dxfId="1" priority="29586">
      <formula>LEN(TRIM(Q1462))&gt;0</formula>
    </cfRule>
  </conditionalFormatting>
  <conditionalFormatting sqref="R1462">
    <cfRule type="notContainsBlanks" dxfId="2" priority="29577">
      <formula>LEN(TRIM(R1462))&gt;0</formula>
    </cfRule>
  </conditionalFormatting>
  <conditionalFormatting sqref="S1462">
    <cfRule type="notContainsBlanks" dxfId="3" priority="29530">
      <formula>LEN(TRIM(S1462))&gt;0</formula>
    </cfRule>
  </conditionalFormatting>
  <conditionalFormatting sqref="U1462">
    <cfRule type="notContainsBlanks" dxfId="4" priority="29521">
      <formula>LEN(TRIM(U1462))&gt;0</formula>
    </cfRule>
  </conditionalFormatting>
  <conditionalFormatting sqref="W1462">
    <cfRule type="notContainsBlanks" dxfId="0" priority="29559">
      <formula>LEN(TRIM(W1462))&gt;0</formula>
    </cfRule>
  </conditionalFormatting>
  <conditionalFormatting sqref="Y1462">
    <cfRule type="notContainsBlanks" dxfId="5" priority="29550">
      <formula>LEN(TRIM(Y1462))&gt;0</formula>
    </cfRule>
  </conditionalFormatting>
  <conditionalFormatting sqref="Z1462">
    <cfRule type="notContainsBlanks" dxfId="6" priority="29541">
      <formula>LEN(TRIM(Z1462))&gt;0</formula>
    </cfRule>
  </conditionalFormatting>
  <conditionalFormatting sqref="Q1463">
    <cfRule type="notContainsBlanks" dxfId="1" priority="21730">
      <formula>LEN(TRIM(Q1463))&gt;0</formula>
    </cfRule>
  </conditionalFormatting>
  <conditionalFormatting sqref="Q1464">
    <cfRule type="notContainsBlanks" dxfId="1" priority="21729">
      <formula>LEN(TRIM(Q1464))&gt;0</formula>
    </cfRule>
  </conditionalFormatting>
  <conditionalFormatting sqref="R1464">
    <cfRule type="notContainsBlanks" dxfId="2" priority="29508">
      <formula>LEN(TRIM(R1464))&gt;0</formula>
    </cfRule>
  </conditionalFormatting>
  <conditionalFormatting sqref="S1464">
    <cfRule type="notContainsBlanks" dxfId="3" priority="29420">
      <formula>LEN(TRIM(S1464))&gt;0</formula>
    </cfRule>
  </conditionalFormatting>
  <conditionalFormatting sqref="U1464">
    <cfRule type="notContainsBlanks" dxfId="4" priority="29405">
      <formula>LEN(TRIM(U1464))&gt;0</formula>
    </cfRule>
  </conditionalFormatting>
  <conditionalFormatting sqref="W1464">
    <cfRule type="notContainsBlanks" dxfId="0" priority="29478">
      <formula>LEN(TRIM(W1464))&gt;0</formula>
    </cfRule>
  </conditionalFormatting>
  <conditionalFormatting sqref="Y1464">
    <cfRule type="notContainsBlanks" dxfId="5" priority="29463">
      <formula>LEN(TRIM(Y1464))&gt;0</formula>
    </cfRule>
  </conditionalFormatting>
  <conditionalFormatting sqref="Z1464">
    <cfRule type="notContainsBlanks" dxfId="6" priority="29448">
      <formula>LEN(TRIM(Z1464))&gt;0</formula>
    </cfRule>
  </conditionalFormatting>
  <conditionalFormatting sqref="AB1464">
    <cfRule type="cellIs" dxfId="7" priority="29433" operator="notEqual">
      <formula>0</formula>
    </cfRule>
  </conditionalFormatting>
  <conditionalFormatting sqref="Q1465">
    <cfRule type="notContainsBlanks" dxfId="1" priority="29517">
      <formula>LEN(TRIM(Q1465))&gt;0</formula>
    </cfRule>
  </conditionalFormatting>
  <conditionalFormatting sqref="R1465">
    <cfRule type="notContainsBlanks" dxfId="2" priority="29505">
      <formula>LEN(TRIM(R1465))&gt;0</formula>
    </cfRule>
  </conditionalFormatting>
  <conditionalFormatting sqref="S1465">
    <cfRule type="notContainsBlanks" dxfId="3" priority="29417">
      <formula>LEN(TRIM(S1465))&gt;0</formula>
    </cfRule>
  </conditionalFormatting>
  <conditionalFormatting sqref="U1465">
    <cfRule type="notContainsBlanks" dxfId="4" priority="29402">
      <formula>LEN(TRIM(U1465))&gt;0</formula>
    </cfRule>
  </conditionalFormatting>
  <conditionalFormatting sqref="W1465">
    <cfRule type="notContainsBlanks" dxfId="0" priority="29475">
      <formula>LEN(TRIM(W1465))&gt;0</formula>
    </cfRule>
  </conditionalFormatting>
  <conditionalFormatting sqref="Y1465">
    <cfRule type="notContainsBlanks" dxfId="5" priority="29460">
      <formula>LEN(TRIM(Y1465))&gt;0</formula>
    </cfRule>
  </conditionalFormatting>
  <conditionalFormatting sqref="Z1465">
    <cfRule type="notContainsBlanks" dxfId="6" priority="29445">
      <formula>LEN(TRIM(Z1465))&gt;0</formula>
    </cfRule>
  </conditionalFormatting>
  <conditionalFormatting sqref="AB1465">
    <cfRule type="cellIs" dxfId="7" priority="29430" operator="notEqual">
      <formula>0</formula>
    </cfRule>
  </conditionalFormatting>
  <conditionalFormatting sqref="Q1466">
    <cfRule type="notContainsBlanks" dxfId="1" priority="29514">
      <formula>LEN(TRIM(Q1466))&gt;0</formula>
    </cfRule>
  </conditionalFormatting>
  <conditionalFormatting sqref="R1466">
    <cfRule type="notContainsBlanks" dxfId="2" priority="29502">
      <formula>LEN(TRIM(R1466))&gt;0</formula>
    </cfRule>
  </conditionalFormatting>
  <conditionalFormatting sqref="S1466">
    <cfRule type="notContainsBlanks" dxfId="3" priority="29414">
      <formula>LEN(TRIM(S1466))&gt;0</formula>
    </cfRule>
  </conditionalFormatting>
  <conditionalFormatting sqref="U1466">
    <cfRule type="notContainsBlanks" dxfId="4" priority="29399">
      <formula>LEN(TRIM(U1466))&gt;0</formula>
    </cfRule>
  </conditionalFormatting>
  <conditionalFormatting sqref="W1466">
    <cfRule type="notContainsBlanks" dxfId="0" priority="29472">
      <formula>LEN(TRIM(W1466))&gt;0</formula>
    </cfRule>
  </conditionalFormatting>
  <conditionalFormatting sqref="Y1466">
    <cfRule type="notContainsBlanks" dxfId="5" priority="29457">
      <formula>LEN(TRIM(Y1466))&gt;0</formula>
    </cfRule>
  </conditionalFormatting>
  <conditionalFormatting sqref="Z1466">
    <cfRule type="notContainsBlanks" dxfId="6" priority="29442">
      <formula>LEN(TRIM(Z1466))&gt;0</formula>
    </cfRule>
  </conditionalFormatting>
  <conditionalFormatting sqref="AB1466">
    <cfRule type="cellIs" dxfId="7" priority="29427" operator="notEqual">
      <formula>0</formula>
    </cfRule>
  </conditionalFormatting>
  <conditionalFormatting sqref="Q1467">
    <cfRule type="notContainsBlanks" dxfId="1" priority="29512">
      <formula>LEN(TRIM(Q1467))&gt;0</formula>
    </cfRule>
  </conditionalFormatting>
  <conditionalFormatting sqref="R1467">
    <cfRule type="notContainsBlanks" dxfId="2" priority="29499">
      <formula>LEN(TRIM(R1467))&gt;0</formula>
    </cfRule>
  </conditionalFormatting>
  <conditionalFormatting sqref="S1467">
    <cfRule type="notContainsBlanks" dxfId="3" priority="29411">
      <formula>LEN(TRIM(S1467))&gt;0</formula>
    </cfRule>
  </conditionalFormatting>
  <conditionalFormatting sqref="U1467">
    <cfRule type="notContainsBlanks" dxfId="4" priority="29396">
      <formula>LEN(TRIM(U1467))&gt;0</formula>
    </cfRule>
  </conditionalFormatting>
  <conditionalFormatting sqref="W1467">
    <cfRule type="notContainsBlanks" dxfId="0" priority="29469">
      <formula>LEN(TRIM(W1467))&gt;0</formula>
    </cfRule>
  </conditionalFormatting>
  <conditionalFormatting sqref="Y1467">
    <cfRule type="notContainsBlanks" dxfId="5" priority="29454">
      <formula>LEN(TRIM(Y1467))&gt;0</formula>
    </cfRule>
  </conditionalFormatting>
  <conditionalFormatting sqref="Z1467">
    <cfRule type="notContainsBlanks" dxfId="6" priority="29439">
      <formula>LEN(TRIM(Z1467))&gt;0</formula>
    </cfRule>
  </conditionalFormatting>
  <conditionalFormatting sqref="AB1467">
    <cfRule type="cellIs" dxfId="7" priority="29426" operator="notEqual">
      <formula>0</formula>
    </cfRule>
  </conditionalFormatting>
  <conditionalFormatting sqref="Q1468">
    <cfRule type="notContainsBlanks" dxfId="1" priority="29510">
      <formula>LEN(TRIM(Q1468))&gt;0</formula>
    </cfRule>
  </conditionalFormatting>
  <conditionalFormatting sqref="R1468">
    <cfRule type="notContainsBlanks" dxfId="2" priority="29496">
      <formula>LEN(TRIM(R1468))&gt;0</formula>
    </cfRule>
  </conditionalFormatting>
  <conditionalFormatting sqref="S1468">
    <cfRule type="notContainsBlanks" dxfId="3" priority="29408">
      <formula>LEN(TRIM(S1468))&gt;0</formula>
    </cfRule>
  </conditionalFormatting>
  <conditionalFormatting sqref="U1468">
    <cfRule type="notContainsBlanks" dxfId="4" priority="29393">
      <formula>LEN(TRIM(U1468))&gt;0</formula>
    </cfRule>
  </conditionalFormatting>
  <conditionalFormatting sqref="W1468">
    <cfRule type="notContainsBlanks" dxfId="0" priority="29466">
      <formula>LEN(TRIM(W1468))&gt;0</formula>
    </cfRule>
  </conditionalFormatting>
  <conditionalFormatting sqref="Y1468">
    <cfRule type="notContainsBlanks" dxfId="5" priority="29451">
      <formula>LEN(TRIM(Y1468))&gt;0</formula>
    </cfRule>
  </conditionalFormatting>
  <conditionalFormatting sqref="Z1468">
    <cfRule type="notContainsBlanks" dxfId="6" priority="29436">
      <formula>LEN(TRIM(Z1468))&gt;0</formula>
    </cfRule>
  </conditionalFormatting>
  <conditionalFormatting sqref="AB1468">
    <cfRule type="cellIs" dxfId="7" priority="29423" operator="notEqual">
      <formula>0</formula>
    </cfRule>
  </conditionalFormatting>
  <conditionalFormatting sqref="Q1471">
    <cfRule type="notContainsBlanks" dxfId="1" priority="29390">
      <formula>LEN(TRIM(Q1471))&gt;0</formula>
    </cfRule>
  </conditionalFormatting>
  <conditionalFormatting sqref="R1471">
    <cfRule type="notContainsBlanks" dxfId="2" priority="29387">
      <formula>LEN(TRIM(R1471))&gt;0</formula>
    </cfRule>
  </conditionalFormatting>
  <conditionalFormatting sqref="S1471">
    <cfRule type="notContainsBlanks" dxfId="3" priority="29369">
      <formula>LEN(TRIM(S1471))&gt;0</formula>
    </cfRule>
  </conditionalFormatting>
  <conditionalFormatting sqref="U1471">
    <cfRule type="notContainsBlanks" dxfId="4" priority="29366">
      <formula>LEN(TRIM(U1471))&gt;0</formula>
    </cfRule>
  </conditionalFormatting>
  <conditionalFormatting sqref="W1471">
    <cfRule type="notContainsBlanks" dxfId="0" priority="29381">
      <formula>LEN(TRIM(W1471))&gt;0</formula>
    </cfRule>
  </conditionalFormatting>
  <conditionalFormatting sqref="Y1471">
    <cfRule type="notContainsBlanks" dxfId="5" priority="29378">
      <formula>LEN(TRIM(Y1471))&gt;0</formula>
    </cfRule>
  </conditionalFormatting>
  <conditionalFormatting sqref="Z1471">
    <cfRule type="notContainsBlanks" dxfId="6" priority="29375">
      <formula>LEN(TRIM(Z1471))&gt;0</formula>
    </cfRule>
  </conditionalFormatting>
  <conditionalFormatting sqref="AB1471">
    <cfRule type="cellIs" dxfId="7" priority="29372" operator="notEqual">
      <formula>0</formula>
    </cfRule>
  </conditionalFormatting>
  <conditionalFormatting sqref="Q1473">
    <cfRule type="notContainsBlanks" dxfId="1" priority="29363">
      <formula>LEN(TRIM(Q1473))&gt;0</formula>
    </cfRule>
  </conditionalFormatting>
  <conditionalFormatting sqref="R1473">
    <cfRule type="notContainsBlanks" dxfId="2" priority="29351">
      <formula>LEN(TRIM(R1473))&gt;0</formula>
    </cfRule>
  </conditionalFormatting>
  <conditionalFormatting sqref="S1473">
    <cfRule type="notContainsBlanks" dxfId="3" priority="29288">
      <formula>LEN(TRIM(S1473))&gt;0</formula>
    </cfRule>
  </conditionalFormatting>
  <conditionalFormatting sqref="U1473">
    <cfRule type="notContainsBlanks" dxfId="4" priority="29276">
      <formula>LEN(TRIM(U1473))&gt;0</formula>
    </cfRule>
  </conditionalFormatting>
  <conditionalFormatting sqref="W1473">
    <cfRule type="notContainsBlanks" dxfId="0" priority="29327">
      <formula>LEN(TRIM(W1473))&gt;0</formula>
    </cfRule>
  </conditionalFormatting>
  <conditionalFormatting sqref="Y1473">
    <cfRule type="notContainsBlanks" dxfId="5" priority="29315">
      <formula>LEN(TRIM(Y1473))&gt;0</formula>
    </cfRule>
  </conditionalFormatting>
  <conditionalFormatting sqref="Z1473">
    <cfRule type="notContainsBlanks" dxfId="6" priority="29303">
      <formula>LEN(TRIM(Z1473))&gt;0</formula>
    </cfRule>
  </conditionalFormatting>
  <conditionalFormatting sqref="Q1474">
    <cfRule type="notContainsBlanks" dxfId="1" priority="29360">
      <formula>LEN(TRIM(Q1474))&gt;0</formula>
    </cfRule>
  </conditionalFormatting>
  <conditionalFormatting sqref="R1474">
    <cfRule type="notContainsBlanks" dxfId="2" priority="29348">
      <formula>LEN(TRIM(R1474))&gt;0</formula>
    </cfRule>
  </conditionalFormatting>
  <conditionalFormatting sqref="S1474">
    <cfRule type="notContainsBlanks" dxfId="3" priority="29285">
      <formula>LEN(TRIM(S1474))&gt;0</formula>
    </cfRule>
  </conditionalFormatting>
  <conditionalFormatting sqref="U1474">
    <cfRule type="notContainsBlanks" dxfId="4" priority="29273">
      <formula>LEN(TRIM(U1474))&gt;0</formula>
    </cfRule>
  </conditionalFormatting>
  <conditionalFormatting sqref="W1474">
    <cfRule type="notContainsBlanks" dxfId="0" priority="29324">
      <formula>LEN(TRIM(W1474))&gt;0</formula>
    </cfRule>
  </conditionalFormatting>
  <conditionalFormatting sqref="Y1474">
    <cfRule type="notContainsBlanks" dxfId="5" priority="29312">
      <formula>LEN(TRIM(Y1474))&gt;0</formula>
    </cfRule>
  </conditionalFormatting>
  <conditionalFormatting sqref="Z1474">
    <cfRule type="notContainsBlanks" dxfId="6" priority="29300">
      <formula>LEN(TRIM(Z1474))&gt;0</formula>
    </cfRule>
  </conditionalFormatting>
  <conditionalFormatting sqref="Q1475">
    <cfRule type="notContainsBlanks" dxfId="1" priority="29357">
      <formula>LEN(TRIM(Q1475))&gt;0</formula>
    </cfRule>
  </conditionalFormatting>
  <conditionalFormatting sqref="R1475">
    <cfRule type="notContainsBlanks" dxfId="2" priority="29345">
      <formula>LEN(TRIM(R1475))&gt;0</formula>
    </cfRule>
  </conditionalFormatting>
  <conditionalFormatting sqref="S1475">
    <cfRule type="notContainsBlanks" dxfId="3" priority="29282">
      <formula>LEN(TRIM(S1475))&gt;0</formula>
    </cfRule>
  </conditionalFormatting>
  <conditionalFormatting sqref="U1475">
    <cfRule type="notContainsBlanks" dxfId="4" priority="29270">
      <formula>LEN(TRIM(U1475))&gt;0</formula>
    </cfRule>
  </conditionalFormatting>
  <conditionalFormatting sqref="W1475">
    <cfRule type="notContainsBlanks" dxfId="0" priority="29321">
      <formula>LEN(TRIM(W1475))&gt;0</formula>
    </cfRule>
  </conditionalFormatting>
  <conditionalFormatting sqref="Y1475">
    <cfRule type="notContainsBlanks" dxfId="5" priority="29309">
      <formula>LEN(TRIM(Y1475))&gt;0</formula>
    </cfRule>
  </conditionalFormatting>
  <conditionalFormatting sqref="Z1475">
    <cfRule type="notContainsBlanks" dxfId="6" priority="29297">
      <formula>LEN(TRIM(Z1475))&gt;0</formula>
    </cfRule>
  </conditionalFormatting>
  <conditionalFormatting sqref="AC1475">
    <cfRule type="notContainsBlanks" dxfId="0" priority="29333">
      <formula>LEN(TRIM(AC1475))&gt;0</formula>
    </cfRule>
  </conditionalFormatting>
  <conditionalFormatting sqref="Q1476">
    <cfRule type="notContainsBlanks" dxfId="1" priority="29354">
      <formula>LEN(TRIM(Q1476))&gt;0</formula>
    </cfRule>
  </conditionalFormatting>
  <conditionalFormatting sqref="R1476">
    <cfRule type="notContainsBlanks" dxfId="2" priority="29342">
      <formula>LEN(TRIM(R1476))&gt;0</formula>
    </cfRule>
  </conditionalFormatting>
  <conditionalFormatting sqref="S1476">
    <cfRule type="notContainsBlanks" dxfId="3" priority="29279">
      <formula>LEN(TRIM(S1476))&gt;0</formula>
    </cfRule>
  </conditionalFormatting>
  <conditionalFormatting sqref="U1476">
    <cfRule type="notContainsBlanks" dxfId="4" priority="29267">
      <formula>LEN(TRIM(U1476))&gt;0</formula>
    </cfRule>
  </conditionalFormatting>
  <conditionalFormatting sqref="W1476">
    <cfRule type="notContainsBlanks" dxfId="0" priority="29318">
      <formula>LEN(TRIM(W1476))&gt;0</formula>
    </cfRule>
  </conditionalFormatting>
  <conditionalFormatting sqref="Y1476">
    <cfRule type="notContainsBlanks" dxfId="5" priority="29306">
      <formula>LEN(TRIM(Y1476))&gt;0</formula>
    </cfRule>
  </conditionalFormatting>
  <conditionalFormatting sqref="Z1476">
    <cfRule type="notContainsBlanks" dxfId="6" priority="29294">
      <formula>LEN(TRIM(Z1476))&gt;0</formula>
    </cfRule>
  </conditionalFormatting>
  <conditionalFormatting sqref="AB1476">
    <cfRule type="cellIs" dxfId="7" priority="29291" operator="notEqual">
      <formula>0</formula>
    </cfRule>
  </conditionalFormatting>
  <conditionalFormatting sqref="AC1476">
    <cfRule type="notContainsBlanks" dxfId="0" priority="29330">
      <formula>LEN(TRIM(AC1476))&gt;0</formula>
    </cfRule>
  </conditionalFormatting>
  <conditionalFormatting sqref="Q1478">
    <cfRule type="notContainsBlanks" dxfId="1" priority="29264">
      <formula>LEN(TRIM(Q1478))&gt;0</formula>
    </cfRule>
  </conditionalFormatting>
  <conditionalFormatting sqref="R1478">
    <cfRule type="notContainsBlanks" dxfId="2" priority="29249">
      <formula>LEN(TRIM(R1478))&gt;0</formula>
    </cfRule>
  </conditionalFormatting>
  <conditionalFormatting sqref="S1478">
    <cfRule type="notContainsBlanks" dxfId="3" priority="29159">
      <formula>LEN(TRIM(S1478))&gt;0</formula>
    </cfRule>
  </conditionalFormatting>
  <conditionalFormatting sqref="U1478">
    <cfRule type="notContainsBlanks" dxfId="4" priority="29144">
      <formula>LEN(TRIM(U1478))&gt;0</formula>
    </cfRule>
  </conditionalFormatting>
  <conditionalFormatting sqref="W1478">
    <cfRule type="notContainsBlanks" dxfId="0" priority="29219">
      <formula>LEN(TRIM(W1478))&gt;0</formula>
    </cfRule>
  </conditionalFormatting>
  <conditionalFormatting sqref="Y1478">
    <cfRule type="notContainsBlanks" dxfId="5" priority="29204">
      <formula>LEN(TRIM(Y1478))&gt;0</formula>
    </cfRule>
  </conditionalFormatting>
  <conditionalFormatting sqref="Z1478">
    <cfRule type="notContainsBlanks" dxfId="6" priority="29189">
      <formula>LEN(TRIM(Z1478))&gt;0</formula>
    </cfRule>
  </conditionalFormatting>
  <conditionalFormatting sqref="AB1478">
    <cfRule type="cellIs" dxfId="7" priority="29174" operator="notEqual">
      <formula>0</formula>
    </cfRule>
  </conditionalFormatting>
  <conditionalFormatting sqref="AC1478">
    <cfRule type="notContainsBlanks" dxfId="0" priority="29234">
      <formula>LEN(TRIM(AC1478))&gt;0</formula>
    </cfRule>
  </conditionalFormatting>
  <conditionalFormatting sqref="Q1479">
    <cfRule type="notContainsBlanks" dxfId="1" priority="29261">
      <formula>LEN(TRIM(Q1479))&gt;0</formula>
    </cfRule>
  </conditionalFormatting>
  <conditionalFormatting sqref="R1479">
    <cfRule type="notContainsBlanks" dxfId="2" priority="29246">
      <formula>LEN(TRIM(R1479))&gt;0</formula>
    </cfRule>
  </conditionalFormatting>
  <conditionalFormatting sqref="S1479">
    <cfRule type="notContainsBlanks" dxfId="3" priority="29156">
      <formula>LEN(TRIM(S1479))&gt;0</formula>
    </cfRule>
  </conditionalFormatting>
  <conditionalFormatting sqref="U1479">
    <cfRule type="notContainsBlanks" dxfId="4" priority="29141">
      <formula>LEN(TRIM(U1479))&gt;0</formula>
    </cfRule>
  </conditionalFormatting>
  <conditionalFormatting sqref="V1479">
    <cfRule type="notContainsBlanks" dxfId="0" priority="22916">
      <formula>LEN(TRIM(V1479))&gt;0</formula>
    </cfRule>
  </conditionalFormatting>
  <conditionalFormatting sqref="W1479">
    <cfRule type="notContainsBlanks" dxfId="0" priority="29216">
      <formula>LEN(TRIM(W1479))&gt;0</formula>
    </cfRule>
  </conditionalFormatting>
  <conditionalFormatting sqref="Y1479">
    <cfRule type="notContainsBlanks" dxfId="5" priority="29201">
      <formula>LEN(TRIM(Y1479))&gt;0</formula>
    </cfRule>
  </conditionalFormatting>
  <conditionalFormatting sqref="Z1479">
    <cfRule type="notContainsBlanks" dxfId="6" priority="29186">
      <formula>LEN(TRIM(Z1479))&gt;0</formula>
    </cfRule>
  </conditionalFormatting>
  <conditionalFormatting sqref="AB1479">
    <cfRule type="cellIs" dxfId="7" priority="29171" operator="notEqual">
      <formula>0</formula>
    </cfRule>
  </conditionalFormatting>
  <conditionalFormatting sqref="AC1479">
    <cfRule type="notContainsBlanks" dxfId="0" priority="29231">
      <formula>LEN(TRIM(AC1479))&gt;0</formula>
    </cfRule>
  </conditionalFormatting>
  <conditionalFormatting sqref="Q1480">
    <cfRule type="notContainsBlanks" dxfId="1" priority="29258">
      <formula>LEN(TRIM(Q1480))&gt;0</formula>
    </cfRule>
  </conditionalFormatting>
  <conditionalFormatting sqref="R1480">
    <cfRule type="notContainsBlanks" dxfId="2" priority="29243">
      <formula>LEN(TRIM(R1480))&gt;0</formula>
    </cfRule>
  </conditionalFormatting>
  <conditionalFormatting sqref="S1480">
    <cfRule type="notContainsBlanks" dxfId="3" priority="29153">
      <formula>LEN(TRIM(S1480))&gt;0</formula>
    </cfRule>
  </conditionalFormatting>
  <conditionalFormatting sqref="U1480">
    <cfRule type="notContainsBlanks" dxfId="4" priority="29138">
      <formula>LEN(TRIM(U1480))&gt;0</formula>
    </cfRule>
  </conditionalFormatting>
  <conditionalFormatting sqref="W1480">
    <cfRule type="notContainsBlanks" dxfId="0" priority="29213">
      <formula>LEN(TRIM(W1480))&gt;0</formula>
    </cfRule>
  </conditionalFormatting>
  <conditionalFormatting sqref="Y1480">
    <cfRule type="notContainsBlanks" dxfId="5" priority="29198">
      <formula>LEN(TRIM(Y1480))&gt;0</formula>
    </cfRule>
  </conditionalFormatting>
  <conditionalFormatting sqref="Z1480">
    <cfRule type="notContainsBlanks" dxfId="6" priority="29183">
      <formula>LEN(TRIM(Z1480))&gt;0</formula>
    </cfRule>
  </conditionalFormatting>
  <conditionalFormatting sqref="AB1480">
    <cfRule type="cellIs" dxfId="7" priority="29168" operator="notEqual">
      <formula>0</formula>
    </cfRule>
  </conditionalFormatting>
  <conditionalFormatting sqref="Q1481">
    <cfRule type="notContainsBlanks" dxfId="1" priority="29255">
      <formula>LEN(TRIM(Q1481))&gt;0</formula>
    </cfRule>
  </conditionalFormatting>
  <conditionalFormatting sqref="R1481">
    <cfRule type="notContainsBlanks" dxfId="2" priority="29240">
      <formula>LEN(TRIM(R1481))&gt;0</formula>
    </cfRule>
  </conditionalFormatting>
  <conditionalFormatting sqref="S1481">
    <cfRule type="notContainsBlanks" dxfId="3" priority="29150">
      <formula>LEN(TRIM(S1481))&gt;0</formula>
    </cfRule>
  </conditionalFormatting>
  <conditionalFormatting sqref="U1481">
    <cfRule type="notContainsBlanks" dxfId="4" priority="29135">
      <formula>LEN(TRIM(U1481))&gt;0</formula>
    </cfRule>
  </conditionalFormatting>
  <conditionalFormatting sqref="W1481">
    <cfRule type="notContainsBlanks" dxfId="0" priority="29210">
      <formula>LEN(TRIM(W1481))&gt;0</formula>
    </cfRule>
  </conditionalFormatting>
  <conditionalFormatting sqref="Y1481">
    <cfRule type="notContainsBlanks" dxfId="5" priority="29195">
      <formula>LEN(TRIM(Y1481))&gt;0</formula>
    </cfRule>
  </conditionalFormatting>
  <conditionalFormatting sqref="Z1481">
    <cfRule type="notContainsBlanks" dxfId="6" priority="29180">
      <formula>LEN(TRIM(Z1481))&gt;0</formula>
    </cfRule>
  </conditionalFormatting>
  <conditionalFormatting sqref="AB1481">
    <cfRule type="cellIs" dxfId="7" priority="29165" operator="notEqual">
      <formula>0</formula>
    </cfRule>
  </conditionalFormatting>
  <conditionalFormatting sqref="Q1482">
    <cfRule type="notContainsBlanks" dxfId="1" priority="29252">
      <formula>LEN(TRIM(Q1482))&gt;0</formula>
    </cfRule>
  </conditionalFormatting>
  <conditionalFormatting sqref="R1482">
    <cfRule type="notContainsBlanks" dxfId="2" priority="29237">
      <formula>LEN(TRIM(R1482))&gt;0</formula>
    </cfRule>
  </conditionalFormatting>
  <conditionalFormatting sqref="S1482">
    <cfRule type="notContainsBlanks" dxfId="3" priority="29147">
      <formula>LEN(TRIM(S1482))&gt;0</formula>
    </cfRule>
  </conditionalFormatting>
  <conditionalFormatting sqref="U1482">
    <cfRule type="notContainsBlanks" dxfId="4" priority="29132">
      <formula>LEN(TRIM(U1482))&gt;0</formula>
    </cfRule>
  </conditionalFormatting>
  <conditionalFormatting sqref="W1482">
    <cfRule type="notContainsBlanks" dxfId="0" priority="29207">
      <formula>LEN(TRIM(W1482))&gt;0</formula>
    </cfRule>
  </conditionalFormatting>
  <conditionalFormatting sqref="Y1482">
    <cfRule type="notContainsBlanks" dxfId="5" priority="29192">
      <formula>LEN(TRIM(Y1482))&gt;0</formula>
    </cfRule>
  </conditionalFormatting>
  <conditionalFormatting sqref="Z1482">
    <cfRule type="notContainsBlanks" dxfId="6" priority="29177">
      <formula>LEN(TRIM(Z1482))&gt;0</formula>
    </cfRule>
  </conditionalFormatting>
  <conditionalFormatting sqref="AB1482">
    <cfRule type="cellIs" dxfId="7" priority="29162" operator="notEqual">
      <formula>0</formula>
    </cfRule>
  </conditionalFormatting>
  <conditionalFormatting sqref="Q1485">
    <cfRule type="notContainsBlanks" dxfId="1" priority="29129">
      <formula>LEN(TRIM(Q1485))&gt;0</formula>
    </cfRule>
  </conditionalFormatting>
  <conditionalFormatting sqref="R1485">
    <cfRule type="notContainsBlanks" dxfId="2" priority="29123">
      <formula>LEN(TRIM(R1485))&gt;0</formula>
    </cfRule>
  </conditionalFormatting>
  <conditionalFormatting sqref="S1485">
    <cfRule type="notContainsBlanks" dxfId="3" priority="29069">
      <formula>LEN(TRIM(S1485))&gt;0</formula>
    </cfRule>
  </conditionalFormatting>
  <conditionalFormatting sqref="U1485">
    <cfRule type="notContainsBlanks" dxfId="4" priority="29060">
      <formula>LEN(TRIM(U1485))&gt;0</formula>
    </cfRule>
  </conditionalFormatting>
  <conditionalFormatting sqref="W1485">
    <cfRule type="notContainsBlanks" dxfId="0" priority="29105">
      <formula>LEN(TRIM(W1485))&gt;0</formula>
    </cfRule>
  </conditionalFormatting>
  <conditionalFormatting sqref="Y1485">
    <cfRule type="notContainsBlanks" dxfId="5" priority="29096">
      <formula>LEN(TRIM(Y1485))&gt;0</formula>
    </cfRule>
  </conditionalFormatting>
  <conditionalFormatting sqref="Z1485">
    <cfRule type="notContainsBlanks" dxfId="6" priority="29087">
      <formula>LEN(TRIM(Z1485))&gt;0</formula>
    </cfRule>
  </conditionalFormatting>
  <conditionalFormatting sqref="AB1485">
    <cfRule type="cellIs" dxfId="7" priority="29078" operator="notEqual">
      <formula>0</formula>
    </cfRule>
  </conditionalFormatting>
  <conditionalFormatting sqref="Q1486">
    <cfRule type="notContainsBlanks" dxfId="1" priority="29127">
      <formula>LEN(TRIM(Q1486))&gt;0</formula>
    </cfRule>
  </conditionalFormatting>
  <conditionalFormatting sqref="R1486">
    <cfRule type="notContainsBlanks" dxfId="2" priority="29120">
      <formula>LEN(TRIM(R1486))&gt;0</formula>
    </cfRule>
  </conditionalFormatting>
  <conditionalFormatting sqref="S1486">
    <cfRule type="notContainsBlanks" dxfId="3" priority="29066">
      <formula>LEN(TRIM(S1486))&gt;0</formula>
    </cfRule>
  </conditionalFormatting>
  <conditionalFormatting sqref="U1486">
    <cfRule type="notContainsBlanks" dxfId="4" priority="29057">
      <formula>LEN(TRIM(U1486))&gt;0</formula>
    </cfRule>
  </conditionalFormatting>
  <conditionalFormatting sqref="W1486">
    <cfRule type="notContainsBlanks" dxfId="0" priority="29102">
      <formula>LEN(TRIM(W1486))&gt;0</formula>
    </cfRule>
  </conditionalFormatting>
  <conditionalFormatting sqref="Y1486">
    <cfRule type="notContainsBlanks" dxfId="5" priority="29093">
      <formula>LEN(TRIM(Y1486))&gt;0</formula>
    </cfRule>
  </conditionalFormatting>
  <conditionalFormatting sqref="Z1486">
    <cfRule type="notContainsBlanks" dxfId="6" priority="29084">
      <formula>LEN(TRIM(Z1486))&gt;0</formula>
    </cfRule>
  </conditionalFormatting>
  <conditionalFormatting sqref="AB1486">
    <cfRule type="cellIs" dxfId="7" priority="29075" operator="notEqual">
      <formula>0</formula>
    </cfRule>
  </conditionalFormatting>
  <conditionalFormatting sqref="Q1487">
    <cfRule type="notContainsBlanks" dxfId="1" priority="29125">
      <formula>LEN(TRIM(Q1487))&gt;0</formula>
    </cfRule>
  </conditionalFormatting>
  <conditionalFormatting sqref="R1487">
    <cfRule type="notContainsBlanks" dxfId="2" priority="29117">
      <formula>LEN(TRIM(R1487))&gt;0</formula>
    </cfRule>
  </conditionalFormatting>
  <conditionalFormatting sqref="S1487">
    <cfRule type="notContainsBlanks" dxfId="3" priority="29063">
      <formula>LEN(TRIM(S1487))&gt;0</formula>
    </cfRule>
  </conditionalFormatting>
  <conditionalFormatting sqref="U1487">
    <cfRule type="notContainsBlanks" dxfId="4" priority="29054">
      <formula>LEN(TRIM(U1487))&gt;0</formula>
    </cfRule>
  </conditionalFormatting>
  <conditionalFormatting sqref="W1487">
    <cfRule type="notContainsBlanks" dxfId="0" priority="29099">
      <formula>LEN(TRIM(W1487))&gt;0</formula>
    </cfRule>
  </conditionalFormatting>
  <conditionalFormatting sqref="Y1487">
    <cfRule type="notContainsBlanks" dxfId="5" priority="29090">
      <formula>LEN(TRIM(Y1487))&gt;0</formula>
    </cfRule>
  </conditionalFormatting>
  <conditionalFormatting sqref="Z1487">
    <cfRule type="notContainsBlanks" dxfId="6" priority="29081">
      <formula>LEN(TRIM(Z1487))&gt;0</formula>
    </cfRule>
  </conditionalFormatting>
  <conditionalFormatting sqref="AB1487">
    <cfRule type="cellIs" dxfId="7" priority="29072" operator="notEqual">
      <formula>0</formula>
    </cfRule>
  </conditionalFormatting>
  <conditionalFormatting sqref="Q1488">
    <cfRule type="notContainsBlanks" dxfId="1" priority="29613">
      <formula>LEN(TRIM(Q1488))&gt;0</formula>
    </cfRule>
  </conditionalFormatting>
  <conditionalFormatting sqref="W1488">
    <cfRule type="notContainsBlanks" dxfId="0" priority="29622">
      <formula>LEN(TRIM(W1488))&gt;0</formula>
    </cfRule>
  </conditionalFormatting>
  <conditionalFormatting sqref="Y1488">
    <cfRule type="notContainsBlanks" dxfId="5" priority="29619">
      <formula>LEN(TRIM(Y1488))&gt;0</formula>
    </cfRule>
  </conditionalFormatting>
  <conditionalFormatting sqref="Z1488">
    <cfRule type="notContainsBlanks" dxfId="6" priority="29616">
      <formula>LEN(TRIM(Z1488))&gt;0</formula>
    </cfRule>
  </conditionalFormatting>
  <conditionalFormatting sqref="AA1488">
    <cfRule type="cellIs" dxfId="8" priority="29607" operator="equal">
      <formula>2</formula>
    </cfRule>
    <cfRule type="cellIs" dxfId="8" priority="29604" operator="equal">
      <formula>4</formula>
    </cfRule>
  </conditionalFormatting>
  <conditionalFormatting sqref="W1490">
    <cfRule type="notContainsBlanks" dxfId="0" priority="29642">
      <formula>LEN(TRIM(W1490))&gt;0</formula>
    </cfRule>
  </conditionalFormatting>
  <conditionalFormatting sqref="Q1493">
    <cfRule type="notContainsBlanks" dxfId="1" priority="29591">
      <formula>LEN(TRIM(Q1493))&gt;0</formula>
    </cfRule>
  </conditionalFormatting>
  <conditionalFormatting sqref="R1493">
    <cfRule type="notContainsBlanks" dxfId="2" priority="29582">
      <formula>LEN(TRIM(R1493))&gt;0</formula>
    </cfRule>
  </conditionalFormatting>
  <conditionalFormatting sqref="S1493">
    <cfRule type="notContainsBlanks" dxfId="3" priority="29535">
      <formula>LEN(TRIM(S1493))&gt;0</formula>
    </cfRule>
  </conditionalFormatting>
  <conditionalFormatting sqref="U1493">
    <cfRule type="notContainsBlanks" dxfId="4" priority="29526">
      <formula>LEN(TRIM(U1493))&gt;0</formula>
    </cfRule>
  </conditionalFormatting>
  <conditionalFormatting sqref="W1493">
    <cfRule type="notContainsBlanks" dxfId="0" priority="29564">
      <formula>LEN(TRIM(W1493))&gt;0</formula>
    </cfRule>
  </conditionalFormatting>
  <conditionalFormatting sqref="Y1493">
    <cfRule type="notContainsBlanks" dxfId="5" priority="29555">
      <formula>LEN(TRIM(Y1493))&gt;0</formula>
    </cfRule>
  </conditionalFormatting>
  <conditionalFormatting sqref="Z1493">
    <cfRule type="notContainsBlanks" dxfId="6" priority="29546">
      <formula>LEN(TRIM(Z1493))&gt;0</formula>
    </cfRule>
  </conditionalFormatting>
  <conditionalFormatting sqref="Q1494">
    <cfRule type="notContainsBlanks" dxfId="1" priority="29588">
      <formula>LEN(TRIM(Q1494))&gt;0</formula>
    </cfRule>
  </conditionalFormatting>
  <conditionalFormatting sqref="R1494">
    <cfRule type="notContainsBlanks" dxfId="2" priority="29579">
      <formula>LEN(TRIM(R1494))&gt;0</formula>
    </cfRule>
  </conditionalFormatting>
  <conditionalFormatting sqref="S1494">
    <cfRule type="notContainsBlanks" dxfId="3" priority="29532">
      <formula>LEN(TRIM(S1494))&gt;0</formula>
    </cfRule>
  </conditionalFormatting>
  <conditionalFormatting sqref="U1494">
    <cfRule type="notContainsBlanks" dxfId="4" priority="29523">
      <formula>LEN(TRIM(U1494))&gt;0</formula>
    </cfRule>
  </conditionalFormatting>
  <conditionalFormatting sqref="W1494">
    <cfRule type="notContainsBlanks" dxfId="0" priority="29561">
      <formula>LEN(TRIM(W1494))&gt;0</formula>
    </cfRule>
  </conditionalFormatting>
  <conditionalFormatting sqref="Y1494">
    <cfRule type="notContainsBlanks" dxfId="5" priority="29552">
      <formula>LEN(TRIM(Y1494))&gt;0</formula>
    </cfRule>
  </conditionalFormatting>
  <conditionalFormatting sqref="Z1494">
    <cfRule type="notContainsBlanks" dxfId="6" priority="29543">
      <formula>LEN(TRIM(Z1494))&gt;0</formula>
    </cfRule>
  </conditionalFormatting>
  <conditionalFormatting sqref="Q1495">
    <cfRule type="notContainsBlanks" dxfId="1" priority="29585">
      <formula>LEN(TRIM(Q1495))&gt;0</formula>
    </cfRule>
  </conditionalFormatting>
  <conditionalFormatting sqref="R1495">
    <cfRule type="notContainsBlanks" dxfId="2" priority="29576">
      <formula>LEN(TRIM(R1495))&gt;0</formula>
    </cfRule>
  </conditionalFormatting>
  <conditionalFormatting sqref="S1495">
    <cfRule type="notContainsBlanks" dxfId="3" priority="29529">
      <formula>LEN(TRIM(S1495))&gt;0</formula>
    </cfRule>
  </conditionalFormatting>
  <conditionalFormatting sqref="U1495">
    <cfRule type="notContainsBlanks" dxfId="4" priority="29520">
      <formula>LEN(TRIM(U1495))&gt;0</formula>
    </cfRule>
  </conditionalFormatting>
  <conditionalFormatting sqref="W1495">
    <cfRule type="notContainsBlanks" dxfId="0" priority="29558">
      <formula>LEN(TRIM(W1495))&gt;0</formula>
    </cfRule>
  </conditionalFormatting>
  <conditionalFormatting sqref="Y1495">
    <cfRule type="notContainsBlanks" dxfId="5" priority="29549">
      <formula>LEN(TRIM(Y1495))&gt;0</formula>
    </cfRule>
  </conditionalFormatting>
  <conditionalFormatting sqref="Z1495">
    <cfRule type="notContainsBlanks" dxfId="6" priority="29540">
      <formula>LEN(TRIM(Z1495))&gt;0</formula>
    </cfRule>
  </conditionalFormatting>
  <conditionalFormatting sqref="Q1496">
    <cfRule type="notContainsBlanks" dxfId="1" priority="21728">
      <formula>LEN(TRIM(Q1496))&gt;0</formula>
    </cfRule>
  </conditionalFormatting>
  <conditionalFormatting sqref="Q1497">
    <cfRule type="notContainsBlanks" dxfId="1" priority="21727">
      <formula>LEN(TRIM(Q1497))&gt;0</formula>
    </cfRule>
  </conditionalFormatting>
  <conditionalFormatting sqref="R1497">
    <cfRule type="notContainsBlanks" dxfId="2" priority="29507">
      <formula>LEN(TRIM(R1497))&gt;0</formula>
    </cfRule>
  </conditionalFormatting>
  <conditionalFormatting sqref="S1497">
    <cfRule type="notContainsBlanks" dxfId="3" priority="29419">
      <formula>LEN(TRIM(S1497))&gt;0</formula>
    </cfRule>
  </conditionalFormatting>
  <conditionalFormatting sqref="U1497">
    <cfRule type="notContainsBlanks" dxfId="4" priority="29404">
      <formula>LEN(TRIM(U1497))&gt;0</formula>
    </cfRule>
  </conditionalFormatting>
  <conditionalFormatting sqref="W1497">
    <cfRule type="notContainsBlanks" dxfId="0" priority="29477">
      <formula>LEN(TRIM(W1497))&gt;0</formula>
    </cfRule>
  </conditionalFormatting>
  <conditionalFormatting sqref="Y1497">
    <cfRule type="notContainsBlanks" dxfId="5" priority="29462">
      <formula>LEN(TRIM(Y1497))&gt;0</formula>
    </cfRule>
  </conditionalFormatting>
  <conditionalFormatting sqref="Z1497">
    <cfRule type="notContainsBlanks" dxfId="6" priority="29447">
      <formula>LEN(TRIM(Z1497))&gt;0</formula>
    </cfRule>
  </conditionalFormatting>
  <conditionalFormatting sqref="AB1497">
    <cfRule type="cellIs" dxfId="7" priority="29432" operator="notEqual">
      <formula>0</formula>
    </cfRule>
  </conditionalFormatting>
  <conditionalFormatting sqref="Q1498">
    <cfRule type="notContainsBlanks" dxfId="1" priority="29516">
      <formula>LEN(TRIM(Q1498))&gt;0</formula>
    </cfRule>
  </conditionalFormatting>
  <conditionalFormatting sqref="R1498">
    <cfRule type="notContainsBlanks" dxfId="2" priority="29504">
      <formula>LEN(TRIM(R1498))&gt;0</formula>
    </cfRule>
  </conditionalFormatting>
  <conditionalFormatting sqref="S1498">
    <cfRule type="notContainsBlanks" dxfId="3" priority="29416">
      <formula>LEN(TRIM(S1498))&gt;0</formula>
    </cfRule>
  </conditionalFormatting>
  <conditionalFormatting sqref="U1498">
    <cfRule type="notContainsBlanks" dxfId="4" priority="29401">
      <formula>LEN(TRIM(U1498))&gt;0</formula>
    </cfRule>
  </conditionalFormatting>
  <conditionalFormatting sqref="W1498">
    <cfRule type="notContainsBlanks" dxfId="0" priority="29474">
      <formula>LEN(TRIM(W1498))&gt;0</formula>
    </cfRule>
  </conditionalFormatting>
  <conditionalFormatting sqref="Y1498">
    <cfRule type="notContainsBlanks" dxfId="5" priority="29459">
      <formula>LEN(TRIM(Y1498))&gt;0</formula>
    </cfRule>
  </conditionalFormatting>
  <conditionalFormatting sqref="Z1498">
    <cfRule type="notContainsBlanks" dxfId="6" priority="29444">
      <formula>LEN(TRIM(Z1498))&gt;0</formula>
    </cfRule>
  </conditionalFormatting>
  <conditionalFormatting sqref="AB1498">
    <cfRule type="cellIs" dxfId="7" priority="29429" operator="notEqual">
      <formula>0</formula>
    </cfRule>
  </conditionalFormatting>
  <conditionalFormatting sqref="Q1499">
    <cfRule type="notContainsBlanks" dxfId="1" priority="21694">
      <formula>LEN(TRIM(Q1499))&gt;0</formula>
    </cfRule>
  </conditionalFormatting>
  <conditionalFormatting sqref="R1499">
    <cfRule type="notContainsBlanks" dxfId="2" priority="29501">
      <formula>LEN(TRIM(R1499))&gt;0</formula>
    </cfRule>
  </conditionalFormatting>
  <conditionalFormatting sqref="S1499">
    <cfRule type="notContainsBlanks" dxfId="3" priority="29413">
      <formula>LEN(TRIM(S1499))&gt;0</formula>
    </cfRule>
  </conditionalFormatting>
  <conditionalFormatting sqref="U1499">
    <cfRule type="notContainsBlanks" dxfId="4" priority="29398">
      <formula>LEN(TRIM(U1499))&gt;0</formula>
    </cfRule>
  </conditionalFormatting>
  <conditionalFormatting sqref="W1499">
    <cfRule type="notContainsBlanks" dxfId="0" priority="29471">
      <formula>LEN(TRIM(W1499))&gt;0</formula>
    </cfRule>
  </conditionalFormatting>
  <conditionalFormatting sqref="Y1499">
    <cfRule type="notContainsBlanks" dxfId="5" priority="29456">
      <formula>LEN(TRIM(Y1499))&gt;0</formula>
    </cfRule>
  </conditionalFormatting>
  <conditionalFormatting sqref="Z1499">
    <cfRule type="notContainsBlanks" dxfId="6" priority="29441">
      <formula>LEN(TRIM(Z1499))&gt;0</formula>
    </cfRule>
  </conditionalFormatting>
  <conditionalFormatting sqref="AB1499">
    <cfRule type="cellIs" dxfId="7" priority="29049" operator="notEqual">
      <formula>0</formula>
    </cfRule>
  </conditionalFormatting>
  <conditionalFormatting sqref="Q1500">
    <cfRule type="notContainsBlanks" dxfId="1" priority="21693">
      <formula>LEN(TRIM(Q1500))&gt;0</formula>
    </cfRule>
  </conditionalFormatting>
  <conditionalFormatting sqref="R1500">
    <cfRule type="notContainsBlanks" dxfId="2" priority="29498">
      <formula>LEN(TRIM(R1500))&gt;0</formula>
    </cfRule>
  </conditionalFormatting>
  <conditionalFormatting sqref="S1500">
    <cfRule type="notContainsBlanks" dxfId="3" priority="29410">
      <formula>LEN(TRIM(S1500))&gt;0</formula>
    </cfRule>
  </conditionalFormatting>
  <conditionalFormatting sqref="U1500">
    <cfRule type="notContainsBlanks" dxfId="4" priority="29395">
      <formula>LEN(TRIM(U1500))&gt;0</formula>
    </cfRule>
  </conditionalFormatting>
  <conditionalFormatting sqref="W1500">
    <cfRule type="notContainsBlanks" dxfId="0" priority="29468">
      <formula>LEN(TRIM(W1500))&gt;0</formula>
    </cfRule>
  </conditionalFormatting>
  <conditionalFormatting sqref="Y1500">
    <cfRule type="notContainsBlanks" dxfId="5" priority="29453">
      <formula>LEN(TRIM(Y1500))&gt;0</formula>
    </cfRule>
  </conditionalFormatting>
  <conditionalFormatting sqref="Z1500">
    <cfRule type="notContainsBlanks" dxfId="6" priority="29438">
      <formula>LEN(TRIM(Z1500))&gt;0</formula>
    </cfRule>
  </conditionalFormatting>
  <conditionalFormatting sqref="AB1500">
    <cfRule type="cellIs" dxfId="7" priority="29425" operator="notEqual">
      <formula>0</formula>
    </cfRule>
  </conditionalFormatting>
  <conditionalFormatting sqref="Q1501">
    <cfRule type="notContainsBlanks" dxfId="1" priority="21692">
      <formula>LEN(TRIM(Q1501))&gt;0</formula>
    </cfRule>
  </conditionalFormatting>
  <conditionalFormatting sqref="R1501">
    <cfRule type="notContainsBlanks" dxfId="2" priority="29495">
      <formula>LEN(TRIM(R1501))&gt;0</formula>
    </cfRule>
  </conditionalFormatting>
  <conditionalFormatting sqref="S1501">
    <cfRule type="notContainsBlanks" dxfId="3" priority="29407">
      <formula>LEN(TRIM(S1501))&gt;0</formula>
    </cfRule>
  </conditionalFormatting>
  <conditionalFormatting sqref="U1501">
    <cfRule type="notContainsBlanks" dxfId="4" priority="29392">
      <formula>LEN(TRIM(U1501))&gt;0</formula>
    </cfRule>
  </conditionalFormatting>
  <conditionalFormatting sqref="W1501">
    <cfRule type="notContainsBlanks" dxfId="0" priority="29465">
      <formula>LEN(TRIM(W1501))&gt;0</formula>
    </cfRule>
  </conditionalFormatting>
  <conditionalFormatting sqref="Y1501">
    <cfRule type="notContainsBlanks" dxfId="5" priority="29450">
      <formula>LEN(TRIM(Y1501))&gt;0</formula>
    </cfRule>
  </conditionalFormatting>
  <conditionalFormatting sqref="Z1501">
    <cfRule type="notContainsBlanks" dxfId="6" priority="29435">
      <formula>LEN(TRIM(Z1501))&gt;0</formula>
    </cfRule>
  </conditionalFormatting>
  <conditionalFormatting sqref="AB1501">
    <cfRule type="cellIs" dxfId="7" priority="29422" operator="notEqual">
      <formula>0</formula>
    </cfRule>
  </conditionalFormatting>
  <conditionalFormatting sqref="Q1502">
    <cfRule type="notContainsBlanks" dxfId="1" priority="21691">
      <formula>LEN(TRIM(Q1502))&gt;0</formula>
    </cfRule>
  </conditionalFormatting>
  <conditionalFormatting sqref="Q1504">
    <cfRule type="notContainsBlanks" dxfId="1" priority="29389">
      <formula>LEN(TRIM(Q1504))&gt;0</formula>
    </cfRule>
  </conditionalFormatting>
  <conditionalFormatting sqref="R1504">
    <cfRule type="notContainsBlanks" dxfId="2" priority="29386">
      <formula>LEN(TRIM(R1504))&gt;0</formula>
    </cfRule>
  </conditionalFormatting>
  <conditionalFormatting sqref="S1504">
    <cfRule type="notContainsBlanks" dxfId="3" priority="29368">
      <formula>LEN(TRIM(S1504))&gt;0</formula>
    </cfRule>
  </conditionalFormatting>
  <conditionalFormatting sqref="U1504">
    <cfRule type="notContainsBlanks" dxfId="4" priority="29365">
      <formula>LEN(TRIM(U1504))&gt;0</formula>
    </cfRule>
  </conditionalFormatting>
  <conditionalFormatting sqref="W1504">
    <cfRule type="notContainsBlanks" dxfId="0" priority="29380">
      <formula>LEN(TRIM(W1504))&gt;0</formula>
    </cfRule>
  </conditionalFormatting>
  <conditionalFormatting sqref="Y1504">
    <cfRule type="notContainsBlanks" dxfId="5" priority="29377">
      <formula>LEN(TRIM(Y1504))&gt;0</formula>
    </cfRule>
  </conditionalFormatting>
  <conditionalFormatting sqref="Z1504">
    <cfRule type="notContainsBlanks" dxfId="6" priority="29374">
      <formula>LEN(TRIM(Z1504))&gt;0</formula>
    </cfRule>
  </conditionalFormatting>
  <conditionalFormatting sqref="AB1504">
    <cfRule type="cellIs" dxfId="7" priority="29371" operator="notEqual">
      <formula>0</formula>
    </cfRule>
  </conditionalFormatting>
  <conditionalFormatting sqref="Q1506">
    <cfRule type="notContainsBlanks" dxfId="1" priority="29362">
      <formula>LEN(TRIM(Q1506))&gt;0</formula>
    </cfRule>
  </conditionalFormatting>
  <conditionalFormatting sqref="R1506">
    <cfRule type="notContainsBlanks" dxfId="2" priority="29350">
      <formula>LEN(TRIM(R1506))&gt;0</formula>
    </cfRule>
  </conditionalFormatting>
  <conditionalFormatting sqref="S1506">
    <cfRule type="notContainsBlanks" dxfId="3" priority="29287">
      <formula>LEN(TRIM(S1506))&gt;0</formula>
    </cfRule>
  </conditionalFormatting>
  <conditionalFormatting sqref="U1506">
    <cfRule type="notContainsBlanks" dxfId="4" priority="29275">
      <formula>LEN(TRIM(U1506))&gt;0</formula>
    </cfRule>
  </conditionalFormatting>
  <conditionalFormatting sqref="W1506">
    <cfRule type="notContainsBlanks" dxfId="0" priority="29326">
      <formula>LEN(TRIM(W1506))&gt;0</formula>
    </cfRule>
  </conditionalFormatting>
  <conditionalFormatting sqref="Y1506">
    <cfRule type="notContainsBlanks" dxfId="5" priority="29314">
      <formula>LEN(TRIM(Y1506))&gt;0</formula>
    </cfRule>
  </conditionalFormatting>
  <conditionalFormatting sqref="Z1506">
    <cfRule type="notContainsBlanks" dxfId="6" priority="29302">
      <formula>LEN(TRIM(Z1506))&gt;0</formula>
    </cfRule>
  </conditionalFormatting>
  <conditionalFormatting sqref="Q1507">
    <cfRule type="notContainsBlanks" dxfId="1" priority="29359">
      <formula>LEN(TRIM(Q1507))&gt;0</formula>
    </cfRule>
  </conditionalFormatting>
  <conditionalFormatting sqref="R1507">
    <cfRule type="notContainsBlanks" dxfId="2" priority="29347">
      <formula>LEN(TRIM(R1507))&gt;0</formula>
    </cfRule>
  </conditionalFormatting>
  <conditionalFormatting sqref="S1507">
    <cfRule type="notContainsBlanks" dxfId="3" priority="29284">
      <formula>LEN(TRIM(S1507))&gt;0</formula>
    </cfRule>
  </conditionalFormatting>
  <conditionalFormatting sqref="U1507">
    <cfRule type="notContainsBlanks" dxfId="4" priority="29272">
      <formula>LEN(TRIM(U1507))&gt;0</formula>
    </cfRule>
  </conditionalFormatting>
  <conditionalFormatting sqref="W1507">
    <cfRule type="notContainsBlanks" dxfId="0" priority="29323">
      <formula>LEN(TRIM(W1507))&gt;0</formula>
    </cfRule>
  </conditionalFormatting>
  <conditionalFormatting sqref="Y1507">
    <cfRule type="notContainsBlanks" dxfId="5" priority="29311">
      <formula>LEN(TRIM(Y1507))&gt;0</formula>
    </cfRule>
  </conditionalFormatting>
  <conditionalFormatting sqref="Z1507">
    <cfRule type="notContainsBlanks" dxfId="6" priority="29299">
      <formula>LEN(TRIM(Z1507))&gt;0</formula>
    </cfRule>
  </conditionalFormatting>
  <conditionalFormatting sqref="Q1508">
    <cfRule type="notContainsBlanks" dxfId="1" priority="29356">
      <formula>LEN(TRIM(Q1508))&gt;0</formula>
    </cfRule>
  </conditionalFormatting>
  <conditionalFormatting sqref="R1508">
    <cfRule type="notContainsBlanks" dxfId="2" priority="29344">
      <formula>LEN(TRIM(R1508))&gt;0</formula>
    </cfRule>
  </conditionalFormatting>
  <conditionalFormatting sqref="S1508">
    <cfRule type="notContainsBlanks" dxfId="3" priority="29281">
      <formula>LEN(TRIM(S1508))&gt;0</formula>
    </cfRule>
  </conditionalFormatting>
  <conditionalFormatting sqref="U1508">
    <cfRule type="notContainsBlanks" dxfId="4" priority="29269">
      <formula>LEN(TRIM(U1508))&gt;0</formula>
    </cfRule>
  </conditionalFormatting>
  <conditionalFormatting sqref="W1508">
    <cfRule type="notContainsBlanks" dxfId="0" priority="29320">
      <formula>LEN(TRIM(W1508))&gt;0</formula>
    </cfRule>
  </conditionalFormatting>
  <conditionalFormatting sqref="Y1508">
    <cfRule type="notContainsBlanks" dxfId="5" priority="29308">
      <formula>LEN(TRIM(Y1508))&gt;0</formula>
    </cfRule>
  </conditionalFormatting>
  <conditionalFormatting sqref="Z1508">
    <cfRule type="notContainsBlanks" dxfId="6" priority="29296">
      <formula>LEN(TRIM(Z1508))&gt;0</formula>
    </cfRule>
  </conditionalFormatting>
  <conditionalFormatting sqref="Q1509">
    <cfRule type="notContainsBlanks" dxfId="1" priority="29353">
      <formula>LEN(TRIM(Q1509))&gt;0</formula>
    </cfRule>
  </conditionalFormatting>
  <conditionalFormatting sqref="R1509">
    <cfRule type="notContainsBlanks" dxfId="2" priority="29341">
      <formula>LEN(TRIM(R1509))&gt;0</formula>
    </cfRule>
  </conditionalFormatting>
  <conditionalFormatting sqref="S1509">
    <cfRule type="notContainsBlanks" dxfId="3" priority="29278">
      <formula>LEN(TRIM(S1509))&gt;0</formula>
    </cfRule>
  </conditionalFormatting>
  <conditionalFormatting sqref="U1509">
    <cfRule type="notContainsBlanks" dxfId="4" priority="29266">
      <formula>LEN(TRIM(U1509))&gt;0</formula>
    </cfRule>
  </conditionalFormatting>
  <conditionalFormatting sqref="W1509">
    <cfRule type="notContainsBlanks" dxfId="0" priority="29317">
      <formula>LEN(TRIM(W1509))&gt;0</formula>
    </cfRule>
  </conditionalFormatting>
  <conditionalFormatting sqref="Y1509">
    <cfRule type="notContainsBlanks" dxfId="5" priority="29305">
      <formula>LEN(TRIM(Y1509))&gt;0</formula>
    </cfRule>
  </conditionalFormatting>
  <conditionalFormatting sqref="Z1509">
    <cfRule type="notContainsBlanks" dxfId="6" priority="29293">
      <formula>LEN(TRIM(Z1509))&gt;0</formula>
    </cfRule>
  </conditionalFormatting>
  <conditionalFormatting sqref="AB1509">
    <cfRule type="cellIs" dxfId="7" priority="29290" operator="notEqual">
      <formula>0</formula>
    </cfRule>
  </conditionalFormatting>
  <conditionalFormatting sqref="Q1511">
    <cfRule type="notContainsBlanks" dxfId="1" priority="29263">
      <formula>LEN(TRIM(Q1511))&gt;0</formula>
    </cfRule>
  </conditionalFormatting>
  <conditionalFormatting sqref="R1511">
    <cfRule type="notContainsBlanks" dxfId="2" priority="29248">
      <formula>LEN(TRIM(R1511))&gt;0</formula>
    </cfRule>
  </conditionalFormatting>
  <conditionalFormatting sqref="S1511">
    <cfRule type="notContainsBlanks" dxfId="3" priority="29158">
      <formula>LEN(TRIM(S1511))&gt;0</formula>
    </cfRule>
  </conditionalFormatting>
  <conditionalFormatting sqref="U1511">
    <cfRule type="notContainsBlanks" dxfId="4" priority="29143">
      <formula>LEN(TRIM(U1511))&gt;0</formula>
    </cfRule>
  </conditionalFormatting>
  <conditionalFormatting sqref="W1511">
    <cfRule type="notContainsBlanks" dxfId="0" priority="29218">
      <formula>LEN(TRIM(W1511))&gt;0</formula>
    </cfRule>
  </conditionalFormatting>
  <conditionalFormatting sqref="Y1511">
    <cfRule type="notContainsBlanks" dxfId="5" priority="29203">
      <formula>LEN(TRIM(Y1511))&gt;0</formula>
    </cfRule>
  </conditionalFormatting>
  <conditionalFormatting sqref="Z1511">
    <cfRule type="notContainsBlanks" dxfId="6" priority="29188">
      <formula>LEN(TRIM(Z1511))&gt;0</formula>
    </cfRule>
  </conditionalFormatting>
  <conditionalFormatting sqref="AB1511">
    <cfRule type="cellIs" dxfId="7" priority="29173" operator="notEqual">
      <formula>0</formula>
    </cfRule>
  </conditionalFormatting>
  <conditionalFormatting sqref="Q1512">
    <cfRule type="notContainsBlanks" dxfId="1" priority="29260">
      <formula>LEN(TRIM(Q1512))&gt;0</formula>
    </cfRule>
  </conditionalFormatting>
  <conditionalFormatting sqref="R1512">
    <cfRule type="notContainsBlanks" dxfId="2" priority="29245">
      <formula>LEN(TRIM(R1512))&gt;0</formula>
    </cfRule>
  </conditionalFormatting>
  <conditionalFormatting sqref="S1512">
    <cfRule type="notContainsBlanks" dxfId="3" priority="29155">
      <formula>LEN(TRIM(S1512))&gt;0</formula>
    </cfRule>
  </conditionalFormatting>
  <conditionalFormatting sqref="U1512">
    <cfRule type="notContainsBlanks" dxfId="4" priority="29140">
      <formula>LEN(TRIM(U1512))&gt;0</formula>
    </cfRule>
  </conditionalFormatting>
  <conditionalFormatting sqref="W1512">
    <cfRule type="notContainsBlanks" dxfId="0" priority="29215">
      <formula>LEN(TRIM(W1512))&gt;0</formula>
    </cfRule>
  </conditionalFormatting>
  <conditionalFormatting sqref="Y1512">
    <cfRule type="notContainsBlanks" dxfId="5" priority="29200">
      <formula>LEN(TRIM(Y1512))&gt;0</formula>
    </cfRule>
  </conditionalFormatting>
  <conditionalFormatting sqref="Z1512">
    <cfRule type="notContainsBlanks" dxfId="6" priority="29185">
      <formula>LEN(TRIM(Z1512))&gt;0</formula>
    </cfRule>
  </conditionalFormatting>
  <conditionalFormatting sqref="AB1512">
    <cfRule type="cellIs" dxfId="7" priority="29170" operator="notEqual">
      <formula>0</formula>
    </cfRule>
  </conditionalFormatting>
  <conditionalFormatting sqref="Q1513">
    <cfRule type="notContainsBlanks" dxfId="1" priority="29257">
      <formula>LEN(TRIM(Q1513))&gt;0</formula>
    </cfRule>
  </conditionalFormatting>
  <conditionalFormatting sqref="R1513">
    <cfRule type="notContainsBlanks" dxfId="2" priority="29242">
      <formula>LEN(TRIM(R1513))&gt;0</formula>
    </cfRule>
  </conditionalFormatting>
  <conditionalFormatting sqref="S1513">
    <cfRule type="notContainsBlanks" dxfId="3" priority="29152">
      <formula>LEN(TRIM(S1513))&gt;0</formula>
    </cfRule>
  </conditionalFormatting>
  <conditionalFormatting sqref="U1513">
    <cfRule type="notContainsBlanks" dxfId="4" priority="29137">
      <formula>LEN(TRIM(U1513))&gt;0</formula>
    </cfRule>
  </conditionalFormatting>
  <conditionalFormatting sqref="W1513">
    <cfRule type="notContainsBlanks" dxfId="0" priority="29212">
      <formula>LEN(TRIM(W1513))&gt;0</formula>
    </cfRule>
  </conditionalFormatting>
  <conditionalFormatting sqref="Y1513">
    <cfRule type="notContainsBlanks" dxfId="5" priority="29197">
      <formula>LEN(TRIM(Y1513))&gt;0</formula>
    </cfRule>
  </conditionalFormatting>
  <conditionalFormatting sqref="Z1513">
    <cfRule type="notContainsBlanks" dxfId="6" priority="29182">
      <formula>LEN(TRIM(Z1513))&gt;0</formula>
    </cfRule>
  </conditionalFormatting>
  <conditionalFormatting sqref="AB1513">
    <cfRule type="cellIs" dxfId="7" priority="29167" operator="notEqual">
      <formula>0</formula>
    </cfRule>
  </conditionalFormatting>
  <conditionalFormatting sqref="Q1514">
    <cfRule type="notContainsBlanks" dxfId="1" priority="29254">
      <formula>LEN(TRIM(Q1514))&gt;0</formula>
    </cfRule>
  </conditionalFormatting>
  <conditionalFormatting sqref="R1514">
    <cfRule type="notContainsBlanks" dxfId="2" priority="29239">
      <formula>LEN(TRIM(R1514))&gt;0</formula>
    </cfRule>
  </conditionalFormatting>
  <conditionalFormatting sqref="S1514">
    <cfRule type="notContainsBlanks" dxfId="3" priority="29149">
      <formula>LEN(TRIM(S1514))&gt;0</formula>
    </cfRule>
  </conditionalFormatting>
  <conditionalFormatting sqref="U1514">
    <cfRule type="notContainsBlanks" dxfId="4" priority="29134">
      <formula>LEN(TRIM(U1514))&gt;0</formula>
    </cfRule>
  </conditionalFormatting>
  <conditionalFormatting sqref="W1514">
    <cfRule type="notContainsBlanks" dxfId="0" priority="29209">
      <formula>LEN(TRIM(W1514))&gt;0</formula>
    </cfRule>
  </conditionalFormatting>
  <conditionalFormatting sqref="Y1514">
    <cfRule type="notContainsBlanks" dxfId="5" priority="29194">
      <formula>LEN(TRIM(Y1514))&gt;0</formula>
    </cfRule>
  </conditionalFormatting>
  <conditionalFormatting sqref="Z1514">
    <cfRule type="notContainsBlanks" dxfId="6" priority="29179">
      <formula>LEN(TRIM(Z1514))&gt;0</formula>
    </cfRule>
  </conditionalFormatting>
  <conditionalFormatting sqref="AB1514">
    <cfRule type="cellIs" dxfId="7" priority="29164" operator="notEqual">
      <formula>0</formula>
    </cfRule>
  </conditionalFormatting>
  <conditionalFormatting sqref="Q1515">
    <cfRule type="notContainsBlanks" dxfId="1" priority="29251">
      <formula>LEN(TRIM(Q1515))&gt;0</formula>
    </cfRule>
  </conditionalFormatting>
  <conditionalFormatting sqref="R1515">
    <cfRule type="notContainsBlanks" dxfId="2" priority="29236">
      <formula>LEN(TRIM(R1515))&gt;0</formula>
    </cfRule>
  </conditionalFormatting>
  <conditionalFormatting sqref="S1515">
    <cfRule type="notContainsBlanks" dxfId="3" priority="29146">
      <formula>LEN(TRIM(S1515))&gt;0</formula>
    </cfRule>
  </conditionalFormatting>
  <conditionalFormatting sqref="U1515">
    <cfRule type="notContainsBlanks" dxfId="4" priority="29131">
      <formula>LEN(TRIM(U1515))&gt;0</formula>
    </cfRule>
  </conditionalFormatting>
  <conditionalFormatting sqref="W1515">
    <cfRule type="notContainsBlanks" dxfId="0" priority="29206">
      <formula>LEN(TRIM(W1515))&gt;0</formula>
    </cfRule>
  </conditionalFormatting>
  <conditionalFormatting sqref="Y1515">
    <cfRule type="notContainsBlanks" dxfId="5" priority="29191">
      <formula>LEN(TRIM(Y1515))&gt;0</formula>
    </cfRule>
  </conditionalFormatting>
  <conditionalFormatting sqref="Z1515">
    <cfRule type="notContainsBlanks" dxfId="6" priority="29176">
      <formula>LEN(TRIM(Z1515))&gt;0</formula>
    </cfRule>
  </conditionalFormatting>
  <conditionalFormatting sqref="AB1515">
    <cfRule type="cellIs" dxfId="7" priority="29161" operator="notEqual">
      <formula>0</formula>
    </cfRule>
  </conditionalFormatting>
  <conditionalFormatting sqref="Q1516">
    <cfRule type="notContainsBlanks" dxfId="1" priority="23172">
      <formula>LEN(TRIM(Q1516))&gt;0</formula>
    </cfRule>
  </conditionalFormatting>
  <conditionalFormatting sqref="Q1517">
    <cfRule type="notContainsBlanks" dxfId="1" priority="23171">
      <formula>LEN(TRIM(Q1517))&gt;0</formula>
    </cfRule>
  </conditionalFormatting>
  <conditionalFormatting sqref="Q1518">
    <cfRule type="notContainsBlanks" dxfId="1" priority="23170">
      <formula>LEN(TRIM(Q1518))&gt;0</formula>
    </cfRule>
  </conditionalFormatting>
  <conditionalFormatting sqref="R1518">
    <cfRule type="notContainsBlanks" dxfId="2" priority="29122">
      <formula>LEN(TRIM(R1518))&gt;0</formula>
    </cfRule>
  </conditionalFormatting>
  <conditionalFormatting sqref="S1518">
    <cfRule type="notContainsBlanks" dxfId="3" priority="29068">
      <formula>LEN(TRIM(S1518))&gt;0</formula>
    </cfRule>
  </conditionalFormatting>
  <conditionalFormatting sqref="U1518">
    <cfRule type="notContainsBlanks" dxfId="4" priority="29059">
      <formula>LEN(TRIM(U1518))&gt;0</formula>
    </cfRule>
  </conditionalFormatting>
  <conditionalFormatting sqref="W1518">
    <cfRule type="notContainsBlanks" dxfId="0" priority="29104">
      <formula>LEN(TRIM(W1518))&gt;0</formula>
    </cfRule>
  </conditionalFormatting>
  <conditionalFormatting sqref="Y1518">
    <cfRule type="notContainsBlanks" dxfId="5" priority="29095">
      <formula>LEN(TRIM(Y1518))&gt;0</formula>
    </cfRule>
  </conditionalFormatting>
  <conditionalFormatting sqref="Z1518">
    <cfRule type="notContainsBlanks" dxfId="6" priority="29086">
      <formula>LEN(TRIM(Z1518))&gt;0</formula>
    </cfRule>
  </conditionalFormatting>
  <conditionalFormatting sqref="AB1518">
    <cfRule type="cellIs" dxfId="7" priority="29077" operator="notEqual">
      <formula>0</formula>
    </cfRule>
  </conditionalFormatting>
  <conditionalFormatting sqref="Q1519">
    <cfRule type="notContainsBlanks" dxfId="1" priority="23169">
      <formula>LEN(TRIM(Q1519))&gt;0</formula>
    </cfRule>
  </conditionalFormatting>
  <conditionalFormatting sqref="R1519">
    <cfRule type="notContainsBlanks" dxfId="2" priority="29119">
      <formula>LEN(TRIM(R1519))&gt;0</formula>
    </cfRule>
  </conditionalFormatting>
  <conditionalFormatting sqref="S1519">
    <cfRule type="notContainsBlanks" dxfId="3" priority="29065">
      <formula>LEN(TRIM(S1519))&gt;0</formula>
    </cfRule>
  </conditionalFormatting>
  <conditionalFormatting sqref="U1519">
    <cfRule type="notContainsBlanks" dxfId="4" priority="29056">
      <formula>LEN(TRIM(U1519))&gt;0</formula>
    </cfRule>
  </conditionalFormatting>
  <conditionalFormatting sqref="W1519">
    <cfRule type="notContainsBlanks" dxfId="0" priority="29101">
      <formula>LEN(TRIM(W1519))&gt;0</formula>
    </cfRule>
  </conditionalFormatting>
  <conditionalFormatting sqref="Y1519">
    <cfRule type="notContainsBlanks" dxfId="5" priority="29092">
      <formula>LEN(TRIM(Y1519))&gt;0</formula>
    </cfRule>
  </conditionalFormatting>
  <conditionalFormatting sqref="Z1519">
    <cfRule type="notContainsBlanks" dxfId="6" priority="29083">
      <formula>LEN(TRIM(Z1519))&gt;0</formula>
    </cfRule>
  </conditionalFormatting>
  <conditionalFormatting sqref="AB1519">
    <cfRule type="cellIs" dxfId="7" priority="29074" operator="notEqual">
      <formula>0</formula>
    </cfRule>
  </conditionalFormatting>
  <conditionalFormatting sqref="Q1520">
    <cfRule type="notContainsBlanks" dxfId="1" priority="23168">
      <formula>LEN(TRIM(Q1520))&gt;0</formula>
    </cfRule>
  </conditionalFormatting>
  <conditionalFormatting sqref="R1520">
    <cfRule type="notContainsBlanks" dxfId="2" priority="29116">
      <formula>LEN(TRIM(R1520))&gt;0</formula>
    </cfRule>
  </conditionalFormatting>
  <conditionalFormatting sqref="S1520">
    <cfRule type="notContainsBlanks" dxfId="3" priority="29062">
      <formula>LEN(TRIM(S1520))&gt;0</formula>
    </cfRule>
  </conditionalFormatting>
  <conditionalFormatting sqref="U1520">
    <cfRule type="notContainsBlanks" dxfId="4" priority="29053">
      <formula>LEN(TRIM(U1520))&gt;0</formula>
    </cfRule>
  </conditionalFormatting>
  <conditionalFormatting sqref="W1520">
    <cfRule type="notContainsBlanks" dxfId="0" priority="29098">
      <formula>LEN(TRIM(W1520))&gt;0</formula>
    </cfRule>
  </conditionalFormatting>
  <conditionalFormatting sqref="Y1520">
    <cfRule type="notContainsBlanks" dxfId="5" priority="29089">
      <formula>LEN(TRIM(Y1520))&gt;0</formula>
    </cfRule>
  </conditionalFormatting>
  <conditionalFormatting sqref="Z1520">
    <cfRule type="notContainsBlanks" dxfId="6" priority="29080">
      <formula>LEN(TRIM(Z1520))&gt;0</formula>
    </cfRule>
  </conditionalFormatting>
  <conditionalFormatting sqref="AB1520">
    <cfRule type="cellIs" dxfId="7" priority="29071" operator="notEqual">
      <formula>0</formula>
    </cfRule>
  </conditionalFormatting>
  <conditionalFormatting sqref="Q1521">
    <cfRule type="notContainsBlanks" dxfId="1" priority="29612">
      <formula>LEN(TRIM(Q1521))&gt;0</formula>
    </cfRule>
  </conditionalFormatting>
  <conditionalFormatting sqref="W1521">
    <cfRule type="notContainsBlanks" dxfId="0" priority="29621">
      <formula>LEN(TRIM(W1521))&gt;0</formula>
    </cfRule>
  </conditionalFormatting>
  <conditionalFormatting sqref="Y1521">
    <cfRule type="notContainsBlanks" dxfId="5" priority="29618">
      <formula>LEN(TRIM(Y1521))&gt;0</formula>
    </cfRule>
  </conditionalFormatting>
  <conditionalFormatting sqref="Z1521">
    <cfRule type="notContainsBlanks" dxfId="6" priority="29615">
      <formula>LEN(TRIM(Z1521))&gt;0</formula>
    </cfRule>
  </conditionalFormatting>
  <conditionalFormatting sqref="AA1521">
    <cfRule type="cellIs" dxfId="8" priority="29606" operator="equal">
      <formula>2</formula>
    </cfRule>
    <cfRule type="cellIs" dxfId="8" priority="29603" operator="equal">
      <formula>4</formula>
    </cfRule>
  </conditionalFormatting>
  <conditionalFormatting sqref="W1523">
    <cfRule type="notContainsBlanks" dxfId="0" priority="29641">
      <formula>LEN(TRIM(W1523))&gt;0</formula>
    </cfRule>
  </conditionalFormatting>
  <conditionalFormatting sqref="Q1526">
    <cfRule type="notContainsBlanks" dxfId="1" priority="29590">
      <formula>LEN(TRIM(Q1526))&gt;0</formula>
    </cfRule>
  </conditionalFormatting>
  <conditionalFormatting sqref="R1526">
    <cfRule type="notContainsBlanks" dxfId="2" priority="29581">
      <formula>LEN(TRIM(R1526))&gt;0</formula>
    </cfRule>
  </conditionalFormatting>
  <conditionalFormatting sqref="S1526">
    <cfRule type="notContainsBlanks" dxfId="3" priority="29534">
      <formula>LEN(TRIM(S1526))&gt;0</formula>
    </cfRule>
  </conditionalFormatting>
  <conditionalFormatting sqref="U1526">
    <cfRule type="notContainsBlanks" dxfId="4" priority="29525">
      <formula>LEN(TRIM(U1526))&gt;0</formula>
    </cfRule>
  </conditionalFormatting>
  <conditionalFormatting sqref="W1526">
    <cfRule type="notContainsBlanks" dxfId="0" priority="29563">
      <formula>LEN(TRIM(W1526))&gt;0</formula>
    </cfRule>
  </conditionalFormatting>
  <conditionalFormatting sqref="Y1526">
    <cfRule type="notContainsBlanks" dxfId="5" priority="29554">
      <formula>LEN(TRIM(Y1526))&gt;0</formula>
    </cfRule>
  </conditionalFormatting>
  <conditionalFormatting sqref="Z1526">
    <cfRule type="notContainsBlanks" dxfId="6" priority="29545">
      <formula>LEN(TRIM(Z1526))&gt;0</formula>
    </cfRule>
  </conditionalFormatting>
  <conditionalFormatting sqref="Q1527">
    <cfRule type="notContainsBlanks" dxfId="1" priority="29587">
      <formula>LEN(TRIM(Q1527))&gt;0</formula>
    </cfRule>
  </conditionalFormatting>
  <conditionalFormatting sqref="R1527">
    <cfRule type="notContainsBlanks" dxfId="2" priority="29578">
      <formula>LEN(TRIM(R1527))&gt;0</formula>
    </cfRule>
  </conditionalFormatting>
  <conditionalFormatting sqref="S1527">
    <cfRule type="notContainsBlanks" dxfId="3" priority="29531">
      <formula>LEN(TRIM(S1527))&gt;0</formula>
    </cfRule>
  </conditionalFormatting>
  <conditionalFormatting sqref="U1527">
    <cfRule type="notContainsBlanks" dxfId="4" priority="29522">
      <formula>LEN(TRIM(U1527))&gt;0</formula>
    </cfRule>
  </conditionalFormatting>
  <conditionalFormatting sqref="W1527">
    <cfRule type="notContainsBlanks" dxfId="0" priority="29560">
      <formula>LEN(TRIM(W1527))&gt;0</formula>
    </cfRule>
  </conditionalFormatting>
  <conditionalFormatting sqref="Y1527">
    <cfRule type="notContainsBlanks" dxfId="5" priority="29551">
      <formula>LEN(TRIM(Y1527))&gt;0</formula>
    </cfRule>
  </conditionalFormatting>
  <conditionalFormatting sqref="Z1527">
    <cfRule type="notContainsBlanks" dxfId="6" priority="29542">
      <formula>LEN(TRIM(Z1527))&gt;0</formula>
    </cfRule>
  </conditionalFormatting>
  <conditionalFormatting sqref="Q1528">
    <cfRule type="notContainsBlanks" dxfId="1" priority="29584">
      <formula>LEN(TRIM(Q1528))&gt;0</formula>
    </cfRule>
  </conditionalFormatting>
  <conditionalFormatting sqref="R1528">
    <cfRule type="notContainsBlanks" dxfId="2" priority="29575">
      <formula>LEN(TRIM(R1528))&gt;0</formula>
    </cfRule>
  </conditionalFormatting>
  <conditionalFormatting sqref="S1528">
    <cfRule type="notContainsBlanks" dxfId="3" priority="29528">
      <formula>LEN(TRIM(S1528))&gt;0</formula>
    </cfRule>
  </conditionalFormatting>
  <conditionalFormatting sqref="U1528">
    <cfRule type="notContainsBlanks" dxfId="4" priority="29519">
      <formula>LEN(TRIM(U1528))&gt;0</formula>
    </cfRule>
  </conditionalFormatting>
  <conditionalFormatting sqref="W1528">
    <cfRule type="notContainsBlanks" dxfId="0" priority="29557">
      <formula>LEN(TRIM(W1528))&gt;0</formula>
    </cfRule>
  </conditionalFormatting>
  <conditionalFormatting sqref="Y1528">
    <cfRule type="notContainsBlanks" dxfId="5" priority="29548">
      <formula>LEN(TRIM(Y1528))&gt;0</formula>
    </cfRule>
  </conditionalFormatting>
  <conditionalFormatting sqref="Z1528">
    <cfRule type="notContainsBlanks" dxfId="6" priority="29539">
      <formula>LEN(TRIM(Z1528))&gt;0</formula>
    </cfRule>
  </conditionalFormatting>
  <conditionalFormatting sqref="Q1530">
    <cfRule type="notContainsBlanks" dxfId="1" priority="29518">
      <formula>LEN(TRIM(Q1530))&gt;0</formula>
    </cfRule>
  </conditionalFormatting>
  <conditionalFormatting sqref="R1530">
    <cfRule type="notContainsBlanks" dxfId="2" priority="29506">
      <formula>LEN(TRIM(R1530))&gt;0</formula>
    </cfRule>
  </conditionalFormatting>
  <conditionalFormatting sqref="S1530">
    <cfRule type="notContainsBlanks" dxfId="3" priority="29418">
      <formula>LEN(TRIM(S1530))&gt;0</formula>
    </cfRule>
  </conditionalFormatting>
  <conditionalFormatting sqref="U1530">
    <cfRule type="notContainsBlanks" dxfId="4" priority="29403">
      <formula>LEN(TRIM(U1530))&gt;0</formula>
    </cfRule>
  </conditionalFormatting>
  <conditionalFormatting sqref="W1530">
    <cfRule type="notContainsBlanks" dxfId="0" priority="29476">
      <formula>LEN(TRIM(W1530))&gt;0</formula>
    </cfRule>
  </conditionalFormatting>
  <conditionalFormatting sqref="Y1530">
    <cfRule type="notContainsBlanks" dxfId="5" priority="29461">
      <formula>LEN(TRIM(Y1530))&gt;0</formula>
    </cfRule>
  </conditionalFormatting>
  <conditionalFormatting sqref="Z1530">
    <cfRule type="notContainsBlanks" dxfId="6" priority="29446">
      <formula>LEN(TRIM(Z1530))&gt;0</formula>
    </cfRule>
  </conditionalFormatting>
  <conditionalFormatting sqref="AB1530">
    <cfRule type="cellIs" dxfId="7" priority="29431" operator="notEqual">
      <formula>0</formula>
    </cfRule>
  </conditionalFormatting>
  <conditionalFormatting sqref="Q1531">
    <cfRule type="notContainsBlanks" dxfId="1" priority="29515">
      <formula>LEN(TRIM(Q1531))&gt;0</formula>
    </cfRule>
  </conditionalFormatting>
  <conditionalFormatting sqref="R1531">
    <cfRule type="notContainsBlanks" dxfId="2" priority="29503">
      <formula>LEN(TRIM(R1531))&gt;0</formula>
    </cfRule>
  </conditionalFormatting>
  <conditionalFormatting sqref="S1531">
    <cfRule type="notContainsBlanks" dxfId="3" priority="29415">
      <formula>LEN(TRIM(S1531))&gt;0</formula>
    </cfRule>
  </conditionalFormatting>
  <conditionalFormatting sqref="U1531">
    <cfRule type="notContainsBlanks" dxfId="4" priority="29400">
      <formula>LEN(TRIM(U1531))&gt;0</formula>
    </cfRule>
  </conditionalFormatting>
  <conditionalFormatting sqref="W1531">
    <cfRule type="notContainsBlanks" dxfId="0" priority="29473">
      <formula>LEN(TRIM(W1531))&gt;0</formula>
    </cfRule>
  </conditionalFormatting>
  <conditionalFormatting sqref="Y1531">
    <cfRule type="notContainsBlanks" dxfId="5" priority="29458">
      <formula>LEN(TRIM(Y1531))&gt;0</formula>
    </cfRule>
  </conditionalFormatting>
  <conditionalFormatting sqref="Z1531">
    <cfRule type="notContainsBlanks" dxfId="6" priority="29443">
      <formula>LEN(TRIM(Z1531))&gt;0</formula>
    </cfRule>
  </conditionalFormatting>
  <conditionalFormatting sqref="AB1531">
    <cfRule type="cellIs" dxfId="7" priority="29428" operator="notEqual">
      <formula>0</formula>
    </cfRule>
  </conditionalFormatting>
  <conditionalFormatting sqref="Q1532">
    <cfRule type="notContainsBlanks" dxfId="1" priority="29513">
      <formula>LEN(TRIM(Q1532))&gt;0</formula>
    </cfRule>
  </conditionalFormatting>
  <conditionalFormatting sqref="R1532">
    <cfRule type="notContainsBlanks" dxfId="2" priority="29500">
      <formula>LEN(TRIM(R1532))&gt;0</formula>
    </cfRule>
  </conditionalFormatting>
  <conditionalFormatting sqref="S1532">
    <cfRule type="notContainsBlanks" dxfId="3" priority="29412">
      <formula>LEN(TRIM(S1532))&gt;0</formula>
    </cfRule>
  </conditionalFormatting>
  <conditionalFormatting sqref="U1532">
    <cfRule type="notContainsBlanks" dxfId="4" priority="29397">
      <formula>LEN(TRIM(U1532))&gt;0</formula>
    </cfRule>
  </conditionalFormatting>
  <conditionalFormatting sqref="W1532">
    <cfRule type="notContainsBlanks" dxfId="0" priority="29470">
      <formula>LEN(TRIM(W1532))&gt;0</formula>
    </cfRule>
  </conditionalFormatting>
  <conditionalFormatting sqref="Y1532">
    <cfRule type="notContainsBlanks" dxfId="5" priority="29455">
      <formula>LEN(TRIM(Y1532))&gt;0</formula>
    </cfRule>
  </conditionalFormatting>
  <conditionalFormatting sqref="Z1532">
    <cfRule type="notContainsBlanks" dxfId="6" priority="29440">
      <formula>LEN(TRIM(Z1532))&gt;0</formula>
    </cfRule>
  </conditionalFormatting>
  <conditionalFormatting sqref="AB1532">
    <cfRule type="cellIs" dxfId="7" priority="29048" operator="notEqual">
      <formula>0</formula>
    </cfRule>
  </conditionalFormatting>
  <conditionalFormatting sqref="Q1533">
    <cfRule type="notContainsBlanks" dxfId="1" priority="29511">
      <formula>LEN(TRIM(Q1533))&gt;0</formula>
    </cfRule>
  </conditionalFormatting>
  <conditionalFormatting sqref="R1533">
    <cfRule type="notContainsBlanks" dxfId="2" priority="29497">
      <formula>LEN(TRIM(R1533))&gt;0</formula>
    </cfRule>
  </conditionalFormatting>
  <conditionalFormatting sqref="S1533">
    <cfRule type="notContainsBlanks" dxfId="3" priority="29409">
      <formula>LEN(TRIM(S1533))&gt;0</formula>
    </cfRule>
  </conditionalFormatting>
  <conditionalFormatting sqref="U1533">
    <cfRule type="notContainsBlanks" dxfId="4" priority="29394">
      <formula>LEN(TRIM(U1533))&gt;0</formula>
    </cfRule>
  </conditionalFormatting>
  <conditionalFormatting sqref="W1533">
    <cfRule type="notContainsBlanks" dxfId="0" priority="29467">
      <formula>LEN(TRIM(W1533))&gt;0</formula>
    </cfRule>
  </conditionalFormatting>
  <conditionalFormatting sqref="Y1533">
    <cfRule type="notContainsBlanks" dxfId="5" priority="29452">
      <formula>LEN(TRIM(Y1533))&gt;0</formula>
    </cfRule>
  </conditionalFormatting>
  <conditionalFormatting sqref="Z1533">
    <cfRule type="notContainsBlanks" dxfId="6" priority="29437">
      <formula>LEN(TRIM(Z1533))&gt;0</formula>
    </cfRule>
  </conditionalFormatting>
  <conditionalFormatting sqref="AB1533">
    <cfRule type="cellIs" dxfId="7" priority="29424" operator="notEqual">
      <formula>0</formula>
    </cfRule>
  </conditionalFormatting>
  <conditionalFormatting sqref="Q1534">
    <cfRule type="notContainsBlanks" dxfId="1" priority="29509">
      <formula>LEN(TRIM(Q1534))&gt;0</formula>
    </cfRule>
  </conditionalFormatting>
  <conditionalFormatting sqref="R1534">
    <cfRule type="notContainsBlanks" dxfId="2" priority="29494">
      <formula>LEN(TRIM(R1534))&gt;0</formula>
    </cfRule>
  </conditionalFormatting>
  <conditionalFormatting sqref="S1534">
    <cfRule type="notContainsBlanks" dxfId="3" priority="29406">
      <formula>LEN(TRIM(S1534))&gt;0</formula>
    </cfRule>
  </conditionalFormatting>
  <conditionalFormatting sqref="U1534">
    <cfRule type="notContainsBlanks" dxfId="4" priority="29391">
      <formula>LEN(TRIM(U1534))&gt;0</formula>
    </cfRule>
  </conditionalFormatting>
  <conditionalFormatting sqref="W1534">
    <cfRule type="notContainsBlanks" dxfId="0" priority="29464">
      <formula>LEN(TRIM(W1534))&gt;0</formula>
    </cfRule>
  </conditionalFormatting>
  <conditionalFormatting sqref="Y1534">
    <cfRule type="notContainsBlanks" dxfId="5" priority="29449">
      <formula>LEN(TRIM(Y1534))&gt;0</formula>
    </cfRule>
  </conditionalFormatting>
  <conditionalFormatting sqref="Z1534">
    <cfRule type="notContainsBlanks" dxfId="6" priority="29434">
      <formula>LEN(TRIM(Z1534))&gt;0</formula>
    </cfRule>
  </conditionalFormatting>
  <conditionalFormatting sqref="AB1534">
    <cfRule type="cellIs" dxfId="7" priority="29421" operator="notEqual">
      <formula>0</formula>
    </cfRule>
  </conditionalFormatting>
  <conditionalFormatting sqref="Q1537">
    <cfRule type="notContainsBlanks" dxfId="1" priority="29388">
      <formula>LEN(TRIM(Q1537))&gt;0</formula>
    </cfRule>
  </conditionalFormatting>
  <conditionalFormatting sqref="R1537">
    <cfRule type="notContainsBlanks" dxfId="2" priority="29385">
      <formula>LEN(TRIM(R1537))&gt;0</formula>
    </cfRule>
  </conditionalFormatting>
  <conditionalFormatting sqref="S1537">
    <cfRule type="notContainsBlanks" dxfId="3" priority="29367">
      <formula>LEN(TRIM(S1537))&gt;0</formula>
    </cfRule>
  </conditionalFormatting>
  <conditionalFormatting sqref="U1537">
    <cfRule type="notContainsBlanks" dxfId="4" priority="29364">
      <formula>LEN(TRIM(U1537))&gt;0</formula>
    </cfRule>
  </conditionalFormatting>
  <conditionalFormatting sqref="W1537">
    <cfRule type="notContainsBlanks" dxfId="0" priority="29379">
      <formula>LEN(TRIM(W1537))&gt;0</formula>
    </cfRule>
  </conditionalFormatting>
  <conditionalFormatting sqref="Y1537">
    <cfRule type="notContainsBlanks" dxfId="5" priority="29376">
      <formula>LEN(TRIM(Y1537))&gt;0</formula>
    </cfRule>
  </conditionalFormatting>
  <conditionalFormatting sqref="Z1537">
    <cfRule type="notContainsBlanks" dxfId="6" priority="29373">
      <formula>LEN(TRIM(Z1537))&gt;0</formula>
    </cfRule>
  </conditionalFormatting>
  <conditionalFormatting sqref="AB1537">
    <cfRule type="cellIs" dxfId="7" priority="29370" operator="notEqual">
      <formula>0</formula>
    </cfRule>
  </conditionalFormatting>
  <conditionalFormatting sqref="Q1539">
    <cfRule type="notContainsBlanks" dxfId="1" priority="29361">
      <formula>LEN(TRIM(Q1539))&gt;0</formula>
    </cfRule>
  </conditionalFormatting>
  <conditionalFormatting sqref="R1539">
    <cfRule type="notContainsBlanks" dxfId="2" priority="29349">
      <formula>LEN(TRIM(R1539))&gt;0</formula>
    </cfRule>
  </conditionalFormatting>
  <conditionalFormatting sqref="S1539">
    <cfRule type="notContainsBlanks" dxfId="3" priority="29286">
      <formula>LEN(TRIM(S1539))&gt;0</formula>
    </cfRule>
  </conditionalFormatting>
  <conditionalFormatting sqref="U1539">
    <cfRule type="notContainsBlanks" dxfId="4" priority="29274">
      <formula>LEN(TRIM(U1539))&gt;0</formula>
    </cfRule>
  </conditionalFormatting>
  <conditionalFormatting sqref="W1539">
    <cfRule type="notContainsBlanks" dxfId="0" priority="29325">
      <formula>LEN(TRIM(W1539))&gt;0</formula>
    </cfRule>
  </conditionalFormatting>
  <conditionalFormatting sqref="Y1539">
    <cfRule type="notContainsBlanks" dxfId="5" priority="29313">
      <formula>LEN(TRIM(Y1539))&gt;0</formula>
    </cfRule>
  </conditionalFormatting>
  <conditionalFormatting sqref="Z1539">
    <cfRule type="notContainsBlanks" dxfId="6" priority="29301">
      <formula>LEN(TRIM(Z1539))&gt;0</formula>
    </cfRule>
  </conditionalFormatting>
  <conditionalFormatting sqref="Q1540">
    <cfRule type="notContainsBlanks" dxfId="1" priority="29358">
      <formula>LEN(TRIM(Q1540))&gt;0</formula>
    </cfRule>
  </conditionalFormatting>
  <conditionalFormatting sqref="R1540">
    <cfRule type="notContainsBlanks" dxfId="2" priority="29346">
      <formula>LEN(TRIM(R1540))&gt;0</formula>
    </cfRule>
  </conditionalFormatting>
  <conditionalFormatting sqref="S1540">
    <cfRule type="notContainsBlanks" dxfId="3" priority="29283">
      <formula>LEN(TRIM(S1540))&gt;0</formula>
    </cfRule>
  </conditionalFormatting>
  <conditionalFormatting sqref="U1540">
    <cfRule type="notContainsBlanks" dxfId="4" priority="29271">
      <formula>LEN(TRIM(U1540))&gt;0</formula>
    </cfRule>
  </conditionalFormatting>
  <conditionalFormatting sqref="W1540">
    <cfRule type="notContainsBlanks" dxfId="0" priority="29322">
      <formula>LEN(TRIM(W1540))&gt;0</formula>
    </cfRule>
  </conditionalFormatting>
  <conditionalFormatting sqref="Y1540">
    <cfRule type="notContainsBlanks" dxfId="5" priority="29310">
      <formula>LEN(TRIM(Y1540))&gt;0</formula>
    </cfRule>
  </conditionalFormatting>
  <conditionalFormatting sqref="Z1540">
    <cfRule type="notContainsBlanks" dxfId="6" priority="29298">
      <formula>LEN(TRIM(Z1540))&gt;0</formula>
    </cfRule>
  </conditionalFormatting>
  <conditionalFormatting sqref="Q1541">
    <cfRule type="notContainsBlanks" dxfId="1" priority="29355">
      <formula>LEN(TRIM(Q1541))&gt;0</formula>
    </cfRule>
  </conditionalFormatting>
  <conditionalFormatting sqref="R1541">
    <cfRule type="notContainsBlanks" dxfId="2" priority="29343">
      <formula>LEN(TRIM(R1541))&gt;0</formula>
    </cfRule>
  </conditionalFormatting>
  <conditionalFormatting sqref="S1541">
    <cfRule type="notContainsBlanks" dxfId="3" priority="29280">
      <formula>LEN(TRIM(S1541))&gt;0</formula>
    </cfRule>
  </conditionalFormatting>
  <conditionalFormatting sqref="U1541">
    <cfRule type="notContainsBlanks" dxfId="4" priority="29268">
      <formula>LEN(TRIM(U1541))&gt;0</formula>
    </cfRule>
  </conditionalFormatting>
  <conditionalFormatting sqref="W1541">
    <cfRule type="notContainsBlanks" dxfId="0" priority="29319">
      <formula>LEN(TRIM(W1541))&gt;0</formula>
    </cfRule>
  </conditionalFormatting>
  <conditionalFormatting sqref="Y1541">
    <cfRule type="notContainsBlanks" dxfId="5" priority="29307">
      <formula>LEN(TRIM(Y1541))&gt;0</formula>
    </cfRule>
  </conditionalFormatting>
  <conditionalFormatting sqref="Z1541">
    <cfRule type="notContainsBlanks" dxfId="6" priority="29295">
      <formula>LEN(TRIM(Z1541))&gt;0</formula>
    </cfRule>
  </conditionalFormatting>
  <conditionalFormatting sqref="Q1542">
    <cfRule type="notContainsBlanks" dxfId="1" priority="29352">
      <formula>LEN(TRIM(Q1542))&gt;0</formula>
    </cfRule>
  </conditionalFormatting>
  <conditionalFormatting sqref="R1542">
    <cfRule type="notContainsBlanks" dxfId="2" priority="29340">
      <formula>LEN(TRIM(R1542))&gt;0</formula>
    </cfRule>
  </conditionalFormatting>
  <conditionalFormatting sqref="S1542">
    <cfRule type="notContainsBlanks" dxfId="3" priority="29277">
      <formula>LEN(TRIM(S1542))&gt;0</formula>
    </cfRule>
  </conditionalFormatting>
  <conditionalFormatting sqref="U1542">
    <cfRule type="notContainsBlanks" dxfId="4" priority="29265">
      <formula>LEN(TRIM(U1542))&gt;0</formula>
    </cfRule>
  </conditionalFormatting>
  <conditionalFormatting sqref="W1542">
    <cfRule type="notContainsBlanks" dxfId="0" priority="29316">
      <formula>LEN(TRIM(W1542))&gt;0</formula>
    </cfRule>
  </conditionalFormatting>
  <conditionalFormatting sqref="Y1542">
    <cfRule type="notContainsBlanks" dxfId="5" priority="29304">
      <formula>LEN(TRIM(Y1542))&gt;0</formula>
    </cfRule>
  </conditionalFormatting>
  <conditionalFormatting sqref="Z1542">
    <cfRule type="notContainsBlanks" dxfId="6" priority="29292">
      <formula>LEN(TRIM(Z1542))&gt;0</formula>
    </cfRule>
  </conditionalFormatting>
  <conditionalFormatting sqref="AB1542">
    <cfRule type="cellIs" dxfId="7" priority="29289" operator="notEqual">
      <formula>0</formula>
    </cfRule>
  </conditionalFormatting>
  <conditionalFormatting sqref="Q1544">
    <cfRule type="notContainsBlanks" dxfId="1" priority="29262">
      <formula>LEN(TRIM(Q1544))&gt;0</formula>
    </cfRule>
  </conditionalFormatting>
  <conditionalFormatting sqref="R1544">
    <cfRule type="notContainsBlanks" dxfId="2" priority="29247">
      <formula>LEN(TRIM(R1544))&gt;0</formula>
    </cfRule>
  </conditionalFormatting>
  <conditionalFormatting sqref="S1544">
    <cfRule type="notContainsBlanks" dxfId="3" priority="29157">
      <formula>LEN(TRIM(S1544))&gt;0</formula>
    </cfRule>
  </conditionalFormatting>
  <conditionalFormatting sqref="U1544">
    <cfRule type="notContainsBlanks" dxfId="4" priority="29142">
      <formula>LEN(TRIM(U1544))&gt;0</formula>
    </cfRule>
  </conditionalFormatting>
  <conditionalFormatting sqref="W1544">
    <cfRule type="notContainsBlanks" dxfId="0" priority="29217">
      <formula>LEN(TRIM(W1544))&gt;0</formula>
    </cfRule>
  </conditionalFormatting>
  <conditionalFormatting sqref="Y1544">
    <cfRule type="notContainsBlanks" dxfId="5" priority="29202">
      <formula>LEN(TRIM(Y1544))&gt;0</formula>
    </cfRule>
  </conditionalFormatting>
  <conditionalFormatting sqref="Z1544">
    <cfRule type="notContainsBlanks" dxfId="6" priority="29187">
      <formula>LEN(TRIM(Z1544))&gt;0</formula>
    </cfRule>
  </conditionalFormatting>
  <conditionalFormatting sqref="AB1544">
    <cfRule type="cellIs" dxfId="7" priority="29172" operator="notEqual">
      <formula>0</formula>
    </cfRule>
  </conditionalFormatting>
  <conditionalFormatting sqref="Q1545">
    <cfRule type="notContainsBlanks" dxfId="1" priority="29259">
      <formula>LEN(TRIM(Q1545))&gt;0</formula>
    </cfRule>
  </conditionalFormatting>
  <conditionalFormatting sqref="R1545">
    <cfRule type="notContainsBlanks" dxfId="2" priority="29244">
      <formula>LEN(TRIM(R1545))&gt;0</formula>
    </cfRule>
  </conditionalFormatting>
  <conditionalFormatting sqref="S1545">
    <cfRule type="notContainsBlanks" dxfId="3" priority="29154">
      <formula>LEN(TRIM(S1545))&gt;0</formula>
    </cfRule>
  </conditionalFormatting>
  <conditionalFormatting sqref="U1545">
    <cfRule type="notContainsBlanks" dxfId="4" priority="29139">
      <formula>LEN(TRIM(U1545))&gt;0</formula>
    </cfRule>
  </conditionalFormatting>
  <conditionalFormatting sqref="W1545">
    <cfRule type="notContainsBlanks" dxfId="0" priority="29214">
      <formula>LEN(TRIM(W1545))&gt;0</formula>
    </cfRule>
  </conditionalFormatting>
  <conditionalFormatting sqref="Y1545">
    <cfRule type="notContainsBlanks" dxfId="5" priority="29199">
      <formula>LEN(TRIM(Y1545))&gt;0</formula>
    </cfRule>
  </conditionalFormatting>
  <conditionalFormatting sqref="Z1545">
    <cfRule type="notContainsBlanks" dxfId="6" priority="29184">
      <formula>LEN(TRIM(Z1545))&gt;0</formula>
    </cfRule>
  </conditionalFormatting>
  <conditionalFormatting sqref="AB1545">
    <cfRule type="cellIs" dxfId="7" priority="29169" operator="notEqual">
      <formula>0</formula>
    </cfRule>
  </conditionalFormatting>
  <conditionalFormatting sqref="Q1546">
    <cfRule type="notContainsBlanks" dxfId="1" priority="29256">
      <formula>LEN(TRIM(Q1546))&gt;0</formula>
    </cfRule>
  </conditionalFormatting>
  <conditionalFormatting sqref="R1546">
    <cfRule type="notContainsBlanks" dxfId="2" priority="29241">
      <formula>LEN(TRIM(R1546))&gt;0</formula>
    </cfRule>
  </conditionalFormatting>
  <conditionalFormatting sqref="S1546">
    <cfRule type="notContainsBlanks" dxfId="3" priority="29151">
      <formula>LEN(TRIM(S1546))&gt;0</formula>
    </cfRule>
  </conditionalFormatting>
  <conditionalFormatting sqref="U1546">
    <cfRule type="notContainsBlanks" dxfId="4" priority="29136">
      <formula>LEN(TRIM(U1546))&gt;0</formula>
    </cfRule>
  </conditionalFormatting>
  <conditionalFormatting sqref="W1546">
    <cfRule type="notContainsBlanks" dxfId="0" priority="29211">
      <formula>LEN(TRIM(W1546))&gt;0</formula>
    </cfRule>
  </conditionalFormatting>
  <conditionalFormatting sqref="Y1546">
    <cfRule type="notContainsBlanks" dxfId="5" priority="29196">
      <formula>LEN(TRIM(Y1546))&gt;0</formula>
    </cfRule>
  </conditionalFormatting>
  <conditionalFormatting sqref="Z1546">
    <cfRule type="notContainsBlanks" dxfId="6" priority="29181">
      <formula>LEN(TRIM(Z1546))&gt;0</formula>
    </cfRule>
  </conditionalFormatting>
  <conditionalFormatting sqref="AB1546">
    <cfRule type="cellIs" dxfId="7" priority="29166" operator="notEqual">
      <formula>0</formula>
    </cfRule>
  </conditionalFormatting>
  <conditionalFormatting sqref="Q1547">
    <cfRule type="notContainsBlanks" dxfId="1" priority="29253">
      <formula>LEN(TRIM(Q1547))&gt;0</formula>
    </cfRule>
  </conditionalFormatting>
  <conditionalFormatting sqref="R1547">
    <cfRule type="notContainsBlanks" dxfId="2" priority="29238">
      <formula>LEN(TRIM(R1547))&gt;0</formula>
    </cfRule>
  </conditionalFormatting>
  <conditionalFormatting sqref="S1547">
    <cfRule type="notContainsBlanks" dxfId="3" priority="29148">
      <formula>LEN(TRIM(S1547))&gt;0</formula>
    </cfRule>
  </conditionalFormatting>
  <conditionalFormatting sqref="U1547">
    <cfRule type="notContainsBlanks" dxfId="4" priority="29133">
      <formula>LEN(TRIM(U1547))&gt;0</formula>
    </cfRule>
  </conditionalFormatting>
  <conditionalFormatting sqref="W1547">
    <cfRule type="notContainsBlanks" dxfId="0" priority="29208">
      <formula>LEN(TRIM(W1547))&gt;0</formula>
    </cfRule>
  </conditionalFormatting>
  <conditionalFormatting sqref="Y1547">
    <cfRule type="notContainsBlanks" dxfId="5" priority="29193">
      <formula>LEN(TRIM(Y1547))&gt;0</formula>
    </cfRule>
  </conditionalFormatting>
  <conditionalFormatting sqref="Z1547">
    <cfRule type="notContainsBlanks" dxfId="6" priority="29178">
      <formula>LEN(TRIM(Z1547))&gt;0</formula>
    </cfRule>
  </conditionalFormatting>
  <conditionalFormatting sqref="AB1547">
    <cfRule type="cellIs" dxfId="7" priority="29163" operator="notEqual">
      <formula>0</formula>
    </cfRule>
  </conditionalFormatting>
  <conditionalFormatting sqref="Q1548">
    <cfRule type="notContainsBlanks" dxfId="1" priority="29250">
      <formula>LEN(TRIM(Q1548))&gt;0</formula>
    </cfRule>
  </conditionalFormatting>
  <conditionalFormatting sqref="R1548">
    <cfRule type="notContainsBlanks" dxfId="2" priority="29235">
      <formula>LEN(TRIM(R1548))&gt;0</formula>
    </cfRule>
  </conditionalFormatting>
  <conditionalFormatting sqref="S1548">
    <cfRule type="notContainsBlanks" dxfId="3" priority="29145">
      <formula>LEN(TRIM(S1548))&gt;0</formula>
    </cfRule>
  </conditionalFormatting>
  <conditionalFormatting sqref="U1548">
    <cfRule type="notContainsBlanks" dxfId="4" priority="29130">
      <formula>LEN(TRIM(U1548))&gt;0</formula>
    </cfRule>
  </conditionalFormatting>
  <conditionalFormatting sqref="W1548">
    <cfRule type="notContainsBlanks" dxfId="0" priority="29205">
      <formula>LEN(TRIM(W1548))&gt;0</formula>
    </cfRule>
  </conditionalFormatting>
  <conditionalFormatting sqref="Y1548">
    <cfRule type="notContainsBlanks" dxfId="5" priority="29190">
      <formula>LEN(TRIM(Y1548))&gt;0</formula>
    </cfRule>
  </conditionalFormatting>
  <conditionalFormatting sqref="Z1548">
    <cfRule type="notContainsBlanks" dxfId="6" priority="29175">
      <formula>LEN(TRIM(Z1548))&gt;0</formula>
    </cfRule>
  </conditionalFormatting>
  <conditionalFormatting sqref="AB1548">
    <cfRule type="cellIs" dxfId="7" priority="29160" operator="notEqual">
      <formula>0</formula>
    </cfRule>
  </conditionalFormatting>
  <conditionalFormatting sqref="Q1551">
    <cfRule type="notContainsBlanks" dxfId="1" priority="29128">
      <formula>LEN(TRIM(Q1551))&gt;0</formula>
    </cfRule>
  </conditionalFormatting>
  <conditionalFormatting sqref="R1551">
    <cfRule type="notContainsBlanks" dxfId="2" priority="29121">
      <formula>LEN(TRIM(R1551))&gt;0</formula>
    </cfRule>
  </conditionalFormatting>
  <conditionalFormatting sqref="S1551">
    <cfRule type="notContainsBlanks" dxfId="3" priority="29067">
      <formula>LEN(TRIM(S1551))&gt;0</formula>
    </cfRule>
  </conditionalFormatting>
  <conditionalFormatting sqref="U1551">
    <cfRule type="notContainsBlanks" dxfId="4" priority="29058">
      <formula>LEN(TRIM(U1551))&gt;0</formula>
    </cfRule>
  </conditionalFormatting>
  <conditionalFormatting sqref="W1551">
    <cfRule type="notContainsBlanks" dxfId="0" priority="29103">
      <formula>LEN(TRIM(W1551))&gt;0</formula>
    </cfRule>
  </conditionalFormatting>
  <conditionalFormatting sqref="Y1551">
    <cfRule type="notContainsBlanks" dxfId="5" priority="29094">
      <formula>LEN(TRIM(Y1551))&gt;0</formula>
    </cfRule>
  </conditionalFormatting>
  <conditionalFormatting sqref="Z1551">
    <cfRule type="notContainsBlanks" dxfId="6" priority="29085">
      <formula>LEN(TRIM(Z1551))&gt;0</formula>
    </cfRule>
  </conditionalFormatting>
  <conditionalFormatting sqref="AB1551">
    <cfRule type="cellIs" dxfId="7" priority="29076" operator="notEqual">
      <formula>0</formula>
    </cfRule>
  </conditionalFormatting>
  <conditionalFormatting sqref="Q1552">
    <cfRule type="notContainsBlanks" dxfId="1" priority="29126">
      <formula>LEN(TRIM(Q1552))&gt;0</formula>
    </cfRule>
  </conditionalFormatting>
  <conditionalFormatting sqref="R1552">
    <cfRule type="notContainsBlanks" dxfId="2" priority="29118">
      <formula>LEN(TRIM(R1552))&gt;0</formula>
    </cfRule>
  </conditionalFormatting>
  <conditionalFormatting sqref="S1552">
    <cfRule type="notContainsBlanks" dxfId="3" priority="29064">
      <formula>LEN(TRIM(S1552))&gt;0</formula>
    </cfRule>
  </conditionalFormatting>
  <conditionalFormatting sqref="U1552">
    <cfRule type="notContainsBlanks" dxfId="4" priority="29055">
      <formula>LEN(TRIM(U1552))&gt;0</formula>
    </cfRule>
  </conditionalFormatting>
  <conditionalFormatting sqref="W1552">
    <cfRule type="notContainsBlanks" dxfId="0" priority="29100">
      <formula>LEN(TRIM(W1552))&gt;0</formula>
    </cfRule>
  </conditionalFormatting>
  <conditionalFormatting sqref="Y1552">
    <cfRule type="notContainsBlanks" dxfId="5" priority="29091">
      <formula>LEN(TRIM(Y1552))&gt;0</formula>
    </cfRule>
  </conditionalFormatting>
  <conditionalFormatting sqref="Z1552">
    <cfRule type="notContainsBlanks" dxfId="6" priority="29082">
      <formula>LEN(TRIM(Z1552))&gt;0</formula>
    </cfRule>
  </conditionalFormatting>
  <conditionalFormatting sqref="AB1552">
    <cfRule type="cellIs" dxfId="7" priority="29073" operator="notEqual">
      <formula>0</formula>
    </cfRule>
  </conditionalFormatting>
  <conditionalFormatting sqref="Q1553">
    <cfRule type="notContainsBlanks" dxfId="1" priority="29124">
      <formula>LEN(TRIM(Q1553))&gt;0</formula>
    </cfRule>
  </conditionalFormatting>
  <conditionalFormatting sqref="R1553">
    <cfRule type="notContainsBlanks" dxfId="2" priority="29115">
      <formula>LEN(TRIM(R1553))&gt;0</formula>
    </cfRule>
  </conditionalFormatting>
  <conditionalFormatting sqref="S1553">
    <cfRule type="notContainsBlanks" dxfId="3" priority="29061">
      <formula>LEN(TRIM(S1553))&gt;0</formula>
    </cfRule>
  </conditionalFormatting>
  <conditionalFormatting sqref="U1553">
    <cfRule type="notContainsBlanks" dxfId="4" priority="29052">
      <formula>LEN(TRIM(U1553))&gt;0</formula>
    </cfRule>
  </conditionalFormatting>
  <conditionalFormatting sqref="W1553">
    <cfRule type="notContainsBlanks" dxfId="0" priority="29097">
      <formula>LEN(TRIM(W1553))&gt;0</formula>
    </cfRule>
  </conditionalFormatting>
  <conditionalFormatting sqref="Y1553">
    <cfRule type="notContainsBlanks" dxfId="5" priority="29088">
      <formula>LEN(TRIM(Y1553))&gt;0</formula>
    </cfRule>
  </conditionalFormatting>
  <conditionalFormatting sqref="Z1553">
    <cfRule type="notContainsBlanks" dxfId="6" priority="29079">
      <formula>LEN(TRIM(Z1553))&gt;0</formula>
    </cfRule>
  </conditionalFormatting>
  <conditionalFormatting sqref="AB1553">
    <cfRule type="cellIs" dxfId="7" priority="29070" operator="notEqual">
      <formula>0</formula>
    </cfRule>
  </conditionalFormatting>
  <conditionalFormatting sqref="Q1554">
    <cfRule type="notContainsBlanks" dxfId="1" priority="29611">
      <formula>LEN(TRIM(Q1554))&gt;0</formula>
    </cfRule>
  </conditionalFormatting>
  <conditionalFormatting sqref="W1554">
    <cfRule type="notContainsBlanks" dxfId="0" priority="29620">
      <formula>LEN(TRIM(W1554))&gt;0</formula>
    </cfRule>
  </conditionalFormatting>
  <conditionalFormatting sqref="Y1554">
    <cfRule type="notContainsBlanks" dxfId="5" priority="29617">
      <formula>LEN(TRIM(Y1554))&gt;0</formula>
    </cfRule>
  </conditionalFormatting>
  <conditionalFormatting sqref="Z1554">
    <cfRule type="notContainsBlanks" dxfId="6" priority="29614">
      <formula>LEN(TRIM(Z1554))&gt;0</formula>
    </cfRule>
  </conditionalFormatting>
  <conditionalFormatting sqref="AA1554">
    <cfRule type="cellIs" dxfId="8" priority="29605" operator="equal">
      <formula>2</formula>
    </cfRule>
    <cfRule type="cellIs" dxfId="8" priority="29602" operator="equal">
      <formula>4</formula>
    </cfRule>
  </conditionalFormatting>
  <conditionalFormatting sqref="W1556">
    <cfRule type="notContainsBlanks" dxfId="0" priority="30244">
      <formula>LEN(TRIM(W1556))&gt;0</formula>
    </cfRule>
  </conditionalFormatting>
  <conditionalFormatting sqref="Q1559">
    <cfRule type="notContainsBlanks" dxfId="1" priority="30193">
      <formula>LEN(TRIM(Q1559))&gt;0</formula>
    </cfRule>
  </conditionalFormatting>
  <conditionalFormatting sqref="R1559">
    <cfRule type="notContainsBlanks" dxfId="2" priority="30184">
      <formula>LEN(TRIM(R1559))&gt;0</formula>
    </cfRule>
  </conditionalFormatting>
  <conditionalFormatting sqref="S1559">
    <cfRule type="notContainsBlanks" dxfId="3" priority="30139">
      <formula>LEN(TRIM(S1559))&gt;0</formula>
    </cfRule>
  </conditionalFormatting>
  <conditionalFormatting sqref="U1559">
    <cfRule type="notContainsBlanks" dxfId="4" priority="30130">
      <formula>LEN(TRIM(U1559))&gt;0</formula>
    </cfRule>
  </conditionalFormatting>
  <conditionalFormatting sqref="W1559">
    <cfRule type="notContainsBlanks" dxfId="0" priority="30166">
      <formula>LEN(TRIM(W1559))&gt;0</formula>
    </cfRule>
  </conditionalFormatting>
  <conditionalFormatting sqref="Y1559">
    <cfRule type="notContainsBlanks" dxfId="5" priority="30157">
      <formula>LEN(TRIM(Y1559))&gt;0</formula>
    </cfRule>
  </conditionalFormatting>
  <conditionalFormatting sqref="Z1559">
    <cfRule type="notContainsBlanks" dxfId="6" priority="30148">
      <formula>LEN(TRIM(Z1559))&gt;0</formula>
    </cfRule>
  </conditionalFormatting>
  <conditionalFormatting sqref="Q1560">
    <cfRule type="notContainsBlanks" dxfId="1" priority="30190">
      <formula>LEN(TRIM(Q1560))&gt;0</formula>
    </cfRule>
  </conditionalFormatting>
  <conditionalFormatting sqref="R1560">
    <cfRule type="notContainsBlanks" dxfId="2" priority="30181">
      <formula>LEN(TRIM(R1560))&gt;0</formula>
    </cfRule>
  </conditionalFormatting>
  <conditionalFormatting sqref="S1560">
    <cfRule type="notContainsBlanks" dxfId="3" priority="30136">
      <formula>LEN(TRIM(S1560))&gt;0</formula>
    </cfRule>
  </conditionalFormatting>
  <conditionalFormatting sqref="U1560">
    <cfRule type="notContainsBlanks" dxfId="4" priority="30127">
      <formula>LEN(TRIM(U1560))&gt;0</formula>
    </cfRule>
  </conditionalFormatting>
  <conditionalFormatting sqref="W1560">
    <cfRule type="notContainsBlanks" dxfId="0" priority="30163">
      <formula>LEN(TRIM(W1560))&gt;0</formula>
    </cfRule>
  </conditionalFormatting>
  <conditionalFormatting sqref="Y1560">
    <cfRule type="notContainsBlanks" dxfId="5" priority="30154">
      <formula>LEN(TRIM(Y1560))&gt;0</formula>
    </cfRule>
  </conditionalFormatting>
  <conditionalFormatting sqref="Z1560">
    <cfRule type="notContainsBlanks" dxfId="6" priority="30145">
      <formula>LEN(TRIM(Z1560))&gt;0</formula>
    </cfRule>
  </conditionalFormatting>
  <conditionalFormatting sqref="Q1561">
    <cfRule type="notContainsBlanks" dxfId="1" priority="30187">
      <formula>LEN(TRIM(Q1561))&gt;0</formula>
    </cfRule>
  </conditionalFormatting>
  <conditionalFormatting sqref="R1561">
    <cfRule type="notContainsBlanks" dxfId="2" priority="30178">
      <formula>LEN(TRIM(R1561))&gt;0</formula>
    </cfRule>
  </conditionalFormatting>
  <conditionalFormatting sqref="S1561">
    <cfRule type="notContainsBlanks" dxfId="3" priority="30133">
      <formula>LEN(TRIM(S1561))&gt;0</formula>
    </cfRule>
  </conditionalFormatting>
  <conditionalFormatting sqref="U1561">
    <cfRule type="notContainsBlanks" dxfId="4" priority="30124">
      <formula>LEN(TRIM(U1561))&gt;0</formula>
    </cfRule>
  </conditionalFormatting>
  <conditionalFormatting sqref="W1561">
    <cfRule type="notContainsBlanks" dxfId="0" priority="30160">
      <formula>LEN(TRIM(W1561))&gt;0</formula>
    </cfRule>
  </conditionalFormatting>
  <conditionalFormatting sqref="Y1561">
    <cfRule type="notContainsBlanks" dxfId="5" priority="30151">
      <formula>LEN(TRIM(Y1561))&gt;0</formula>
    </cfRule>
  </conditionalFormatting>
  <conditionalFormatting sqref="Z1561">
    <cfRule type="notContainsBlanks" dxfId="6" priority="30142">
      <formula>LEN(TRIM(Z1561))&gt;0</formula>
    </cfRule>
  </conditionalFormatting>
  <conditionalFormatting sqref="Q1563">
    <cfRule type="notContainsBlanks" dxfId="1" priority="30121">
      <formula>LEN(TRIM(Q1563))&gt;0</formula>
    </cfRule>
  </conditionalFormatting>
  <conditionalFormatting sqref="R1563">
    <cfRule type="notContainsBlanks" dxfId="2" priority="30114">
      <formula>LEN(TRIM(R1563))&gt;0</formula>
    </cfRule>
  </conditionalFormatting>
  <conditionalFormatting sqref="S1563">
    <cfRule type="notContainsBlanks" dxfId="3" priority="30030">
      <formula>LEN(TRIM(S1563))&gt;0</formula>
    </cfRule>
  </conditionalFormatting>
  <conditionalFormatting sqref="U1563">
    <cfRule type="notContainsBlanks" dxfId="4" priority="30015">
      <formula>LEN(TRIM(U1563))&gt;0</formula>
    </cfRule>
  </conditionalFormatting>
  <conditionalFormatting sqref="W1563">
    <cfRule type="notContainsBlanks" dxfId="0" priority="30087">
      <formula>LEN(TRIM(W1563))&gt;0</formula>
    </cfRule>
  </conditionalFormatting>
  <conditionalFormatting sqref="Y1563">
    <cfRule type="notContainsBlanks" dxfId="5" priority="30072">
      <formula>LEN(TRIM(Y1563))&gt;0</formula>
    </cfRule>
  </conditionalFormatting>
  <conditionalFormatting sqref="Z1563">
    <cfRule type="notContainsBlanks" dxfId="6" priority="30057">
      <formula>LEN(TRIM(Z1563))&gt;0</formula>
    </cfRule>
  </conditionalFormatting>
  <conditionalFormatting sqref="AB1563">
    <cfRule type="cellIs" dxfId="7" priority="30042" operator="notEqual">
      <formula>0</formula>
    </cfRule>
  </conditionalFormatting>
  <conditionalFormatting sqref="Q1564">
    <cfRule type="notContainsBlanks" dxfId="1" priority="30119">
      <formula>LEN(TRIM(Q1564))&gt;0</formula>
    </cfRule>
  </conditionalFormatting>
  <conditionalFormatting sqref="R1564">
    <cfRule type="notContainsBlanks" dxfId="2" priority="30111">
      <formula>LEN(TRIM(R1564))&gt;0</formula>
    </cfRule>
  </conditionalFormatting>
  <conditionalFormatting sqref="S1564">
    <cfRule type="notContainsBlanks" dxfId="3" priority="30027">
      <formula>LEN(TRIM(S1564))&gt;0</formula>
    </cfRule>
  </conditionalFormatting>
  <conditionalFormatting sqref="U1564">
    <cfRule type="notContainsBlanks" dxfId="4" priority="30012">
      <formula>LEN(TRIM(U1564))&gt;0</formula>
    </cfRule>
  </conditionalFormatting>
  <conditionalFormatting sqref="W1564">
    <cfRule type="notContainsBlanks" dxfId="0" priority="30084">
      <formula>LEN(TRIM(W1564))&gt;0</formula>
    </cfRule>
  </conditionalFormatting>
  <conditionalFormatting sqref="Y1564">
    <cfRule type="notContainsBlanks" dxfId="5" priority="30069">
      <formula>LEN(TRIM(Y1564))&gt;0</formula>
    </cfRule>
  </conditionalFormatting>
  <conditionalFormatting sqref="Z1564">
    <cfRule type="notContainsBlanks" dxfId="6" priority="30054">
      <formula>LEN(TRIM(Z1564))&gt;0</formula>
    </cfRule>
  </conditionalFormatting>
  <conditionalFormatting sqref="AB1564">
    <cfRule type="cellIs" dxfId="7" priority="30039" operator="notEqual">
      <formula>0</formula>
    </cfRule>
  </conditionalFormatting>
  <conditionalFormatting sqref="Q1565">
    <cfRule type="notContainsBlanks" dxfId="1" priority="30117">
      <formula>LEN(TRIM(Q1565))&gt;0</formula>
    </cfRule>
  </conditionalFormatting>
  <conditionalFormatting sqref="R1565">
    <cfRule type="notContainsBlanks" dxfId="2" priority="30108">
      <formula>LEN(TRIM(R1565))&gt;0</formula>
    </cfRule>
  </conditionalFormatting>
  <conditionalFormatting sqref="S1565">
    <cfRule type="notContainsBlanks" dxfId="3" priority="30024">
      <formula>LEN(TRIM(S1565))&gt;0</formula>
    </cfRule>
  </conditionalFormatting>
  <conditionalFormatting sqref="U1565">
    <cfRule type="notContainsBlanks" dxfId="4" priority="30009">
      <formula>LEN(TRIM(U1565))&gt;0</formula>
    </cfRule>
  </conditionalFormatting>
  <conditionalFormatting sqref="W1565">
    <cfRule type="notContainsBlanks" dxfId="0" priority="30081">
      <formula>LEN(TRIM(W1565))&gt;0</formula>
    </cfRule>
  </conditionalFormatting>
  <conditionalFormatting sqref="Y1565">
    <cfRule type="notContainsBlanks" dxfId="5" priority="30066">
      <formula>LEN(TRIM(Y1565))&gt;0</formula>
    </cfRule>
  </conditionalFormatting>
  <conditionalFormatting sqref="Z1565">
    <cfRule type="notContainsBlanks" dxfId="6" priority="30051">
      <formula>LEN(TRIM(Z1565))&gt;0</formula>
    </cfRule>
  </conditionalFormatting>
  <conditionalFormatting sqref="AB1565">
    <cfRule type="cellIs" dxfId="7" priority="29047" operator="notEqual">
      <formula>0</formula>
    </cfRule>
  </conditionalFormatting>
  <conditionalFormatting sqref="Q1566">
    <cfRule type="notContainsBlanks" dxfId="1" priority="30116">
      <formula>LEN(TRIM(Q1566))&gt;0</formula>
    </cfRule>
  </conditionalFormatting>
  <conditionalFormatting sqref="R1566">
    <cfRule type="notContainsBlanks" dxfId="2" priority="30106">
      <formula>LEN(TRIM(R1566))&gt;0</formula>
    </cfRule>
  </conditionalFormatting>
  <conditionalFormatting sqref="S1566">
    <cfRule type="notContainsBlanks" dxfId="3" priority="30021">
      <formula>LEN(TRIM(S1566))&gt;0</formula>
    </cfRule>
  </conditionalFormatting>
  <conditionalFormatting sqref="U1566">
    <cfRule type="notContainsBlanks" dxfId="4" priority="30006">
      <formula>LEN(TRIM(U1566))&gt;0</formula>
    </cfRule>
  </conditionalFormatting>
  <conditionalFormatting sqref="W1566">
    <cfRule type="notContainsBlanks" dxfId="0" priority="30078">
      <formula>LEN(TRIM(W1566))&gt;0</formula>
    </cfRule>
  </conditionalFormatting>
  <conditionalFormatting sqref="Y1566">
    <cfRule type="notContainsBlanks" dxfId="5" priority="30063">
      <formula>LEN(TRIM(Y1566))&gt;0</formula>
    </cfRule>
  </conditionalFormatting>
  <conditionalFormatting sqref="Z1566">
    <cfRule type="notContainsBlanks" dxfId="6" priority="30048">
      <formula>LEN(TRIM(Z1566))&gt;0</formula>
    </cfRule>
  </conditionalFormatting>
  <conditionalFormatting sqref="AB1566">
    <cfRule type="cellIs" dxfId="7" priority="30036" operator="notEqual">
      <formula>0</formula>
    </cfRule>
  </conditionalFormatting>
  <conditionalFormatting sqref="Q1567">
    <cfRule type="notContainsBlanks" dxfId="1" priority="30115">
      <formula>LEN(TRIM(Q1567))&gt;0</formula>
    </cfRule>
  </conditionalFormatting>
  <conditionalFormatting sqref="R1567">
    <cfRule type="notContainsBlanks" dxfId="2" priority="30104">
      <formula>LEN(TRIM(R1567))&gt;0</formula>
    </cfRule>
  </conditionalFormatting>
  <conditionalFormatting sqref="S1567">
    <cfRule type="notContainsBlanks" dxfId="3" priority="30018">
      <formula>LEN(TRIM(S1567))&gt;0</formula>
    </cfRule>
  </conditionalFormatting>
  <conditionalFormatting sqref="U1567">
    <cfRule type="notContainsBlanks" dxfId="4" priority="30003">
      <formula>LEN(TRIM(U1567))&gt;0</formula>
    </cfRule>
  </conditionalFormatting>
  <conditionalFormatting sqref="W1567">
    <cfRule type="notContainsBlanks" dxfId="0" priority="30075">
      <formula>LEN(TRIM(W1567))&gt;0</formula>
    </cfRule>
  </conditionalFormatting>
  <conditionalFormatting sqref="Y1567">
    <cfRule type="notContainsBlanks" dxfId="5" priority="30060">
      <formula>LEN(TRIM(Y1567))&gt;0</formula>
    </cfRule>
  </conditionalFormatting>
  <conditionalFormatting sqref="Z1567">
    <cfRule type="notContainsBlanks" dxfId="6" priority="30045">
      <formula>LEN(TRIM(Z1567))&gt;0</formula>
    </cfRule>
  </conditionalFormatting>
  <conditionalFormatting sqref="AB1567">
    <cfRule type="cellIs" dxfId="7" priority="30033" operator="notEqual">
      <formula>0</formula>
    </cfRule>
  </conditionalFormatting>
  <conditionalFormatting sqref="Q1570">
    <cfRule type="notContainsBlanks" dxfId="1" priority="30000">
      <formula>LEN(TRIM(Q1570))&gt;0</formula>
    </cfRule>
  </conditionalFormatting>
  <conditionalFormatting sqref="R1570">
    <cfRule type="notContainsBlanks" dxfId="2" priority="29997">
      <formula>LEN(TRIM(R1570))&gt;0</formula>
    </cfRule>
  </conditionalFormatting>
  <conditionalFormatting sqref="S1570">
    <cfRule type="notContainsBlanks" dxfId="3" priority="29979">
      <formula>LEN(TRIM(S1570))&gt;0</formula>
    </cfRule>
  </conditionalFormatting>
  <conditionalFormatting sqref="U1570">
    <cfRule type="notContainsBlanks" dxfId="4" priority="29976">
      <formula>LEN(TRIM(U1570))&gt;0</formula>
    </cfRule>
  </conditionalFormatting>
  <conditionalFormatting sqref="W1570">
    <cfRule type="notContainsBlanks" dxfId="0" priority="29991">
      <formula>LEN(TRIM(W1570))&gt;0</formula>
    </cfRule>
  </conditionalFormatting>
  <conditionalFormatting sqref="Y1570">
    <cfRule type="notContainsBlanks" dxfId="5" priority="29988">
      <formula>LEN(TRIM(Y1570))&gt;0</formula>
    </cfRule>
  </conditionalFormatting>
  <conditionalFormatting sqref="Z1570">
    <cfRule type="notContainsBlanks" dxfId="6" priority="29985">
      <formula>LEN(TRIM(Z1570))&gt;0</formula>
    </cfRule>
  </conditionalFormatting>
  <conditionalFormatting sqref="AB1570">
    <cfRule type="cellIs" dxfId="7" priority="29982" operator="notEqual">
      <formula>0</formula>
    </cfRule>
  </conditionalFormatting>
  <conditionalFormatting sqref="Q1572">
    <cfRule type="notContainsBlanks" dxfId="1" priority="29973">
      <formula>LEN(TRIM(Q1572))&gt;0</formula>
    </cfRule>
  </conditionalFormatting>
  <conditionalFormatting sqref="R1572">
    <cfRule type="notContainsBlanks" dxfId="2" priority="29961">
      <formula>LEN(TRIM(R1572))&gt;0</formula>
    </cfRule>
  </conditionalFormatting>
  <conditionalFormatting sqref="S1572">
    <cfRule type="notContainsBlanks" dxfId="3" priority="29898">
      <formula>LEN(TRIM(S1572))&gt;0</formula>
    </cfRule>
  </conditionalFormatting>
  <conditionalFormatting sqref="U1572">
    <cfRule type="notContainsBlanks" dxfId="4" priority="29886">
      <formula>LEN(TRIM(U1572))&gt;0</formula>
    </cfRule>
  </conditionalFormatting>
  <conditionalFormatting sqref="W1572">
    <cfRule type="notContainsBlanks" dxfId="0" priority="29937">
      <formula>LEN(TRIM(W1572))&gt;0</formula>
    </cfRule>
  </conditionalFormatting>
  <conditionalFormatting sqref="Y1572">
    <cfRule type="notContainsBlanks" dxfId="5" priority="29925">
      <formula>LEN(TRIM(Y1572))&gt;0</formula>
    </cfRule>
  </conditionalFormatting>
  <conditionalFormatting sqref="Z1572">
    <cfRule type="notContainsBlanks" dxfId="6" priority="29913">
      <formula>LEN(TRIM(Z1572))&gt;0</formula>
    </cfRule>
  </conditionalFormatting>
  <conditionalFormatting sqref="Q1573">
    <cfRule type="notContainsBlanks" dxfId="1" priority="29970">
      <formula>LEN(TRIM(Q1573))&gt;0</formula>
    </cfRule>
  </conditionalFormatting>
  <conditionalFormatting sqref="R1573">
    <cfRule type="notContainsBlanks" dxfId="2" priority="29958">
      <formula>LEN(TRIM(R1573))&gt;0</formula>
    </cfRule>
  </conditionalFormatting>
  <conditionalFormatting sqref="S1573">
    <cfRule type="notContainsBlanks" dxfId="3" priority="29895">
      <formula>LEN(TRIM(S1573))&gt;0</formula>
    </cfRule>
  </conditionalFormatting>
  <conditionalFormatting sqref="U1573">
    <cfRule type="notContainsBlanks" dxfId="4" priority="29883">
      <formula>LEN(TRIM(U1573))&gt;0</formula>
    </cfRule>
  </conditionalFormatting>
  <conditionalFormatting sqref="W1573">
    <cfRule type="notContainsBlanks" dxfId="0" priority="29934">
      <formula>LEN(TRIM(W1573))&gt;0</formula>
    </cfRule>
  </conditionalFormatting>
  <conditionalFormatting sqref="Y1573">
    <cfRule type="notContainsBlanks" dxfId="5" priority="29922">
      <formula>LEN(TRIM(Y1573))&gt;0</formula>
    </cfRule>
  </conditionalFormatting>
  <conditionalFormatting sqref="Z1573">
    <cfRule type="notContainsBlanks" dxfId="6" priority="29910">
      <formula>LEN(TRIM(Z1573))&gt;0</formula>
    </cfRule>
  </conditionalFormatting>
  <conditionalFormatting sqref="Q1574">
    <cfRule type="notContainsBlanks" dxfId="1" priority="29967">
      <formula>LEN(TRIM(Q1574))&gt;0</formula>
    </cfRule>
  </conditionalFormatting>
  <conditionalFormatting sqref="R1574">
    <cfRule type="notContainsBlanks" dxfId="2" priority="29955">
      <formula>LEN(TRIM(R1574))&gt;0</formula>
    </cfRule>
  </conditionalFormatting>
  <conditionalFormatting sqref="S1574">
    <cfRule type="notContainsBlanks" dxfId="3" priority="29892">
      <formula>LEN(TRIM(S1574))&gt;0</formula>
    </cfRule>
  </conditionalFormatting>
  <conditionalFormatting sqref="U1574">
    <cfRule type="notContainsBlanks" dxfId="4" priority="29880">
      <formula>LEN(TRIM(U1574))&gt;0</formula>
    </cfRule>
  </conditionalFormatting>
  <conditionalFormatting sqref="W1574">
    <cfRule type="notContainsBlanks" dxfId="0" priority="29931">
      <formula>LEN(TRIM(W1574))&gt;0</formula>
    </cfRule>
  </conditionalFormatting>
  <conditionalFormatting sqref="Y1574">
    <cfRule type="notContainsBlanks" dxfId="5" priority="29919">
      <formula>LEN(TRIM(Y1574))&gt;0</formula>
    </cfRule>
  </conditionalFormatting>
  <conditionalFormatting sqref="Z1574">
    <cfRule type="notContainsBlanks" dxfId="6" priority="29907">
      <formula>LEN(TRIM(Z1574))&gt;0</formula>
    </cfRule>
  </conditionalFormatting>
  <conditionalFormatting sqref="Q1575">
    <cfRule type="notContainsBlanks" dxfId="1" priority="29964">
      <formula>LEN(TRIM(Q1575))&gt;0</formula>
    </cfRule>
  </conditionalFormatting>
  <conditionalFormatting sqref="R1575">
    <cfRule type="notContainsBlanks" dxfId="2" priority="29952">
      <formula>LEN(TRIM(R1575))&gt;0</formula>
    </cfRule>
  </conditionalFormatting>
  <conditionalFormatting sqref="S1575">
    <cfRule type="notContainsBlanks" dxfId="3" priority="29889">
      <formula>LEN(TRIM(S1575))&gt;0</formula>
    </cfRule>
  </conditionalFormatting>
  <conditionalFormatting sqref="U1575">
    <cfRule type="notContainsBlanks" dxfId="4" priority="29877">
      <formula>LEN(TRIM(U1575))&gt;0</formula>
    </cfRule>
  </conditionalFormatting>
  <conditionalFormatting sqref="W1575">
    <cfRule type="notContainsBlanks" dxfId="0" priority="29928">
      <formula>LEN(TRIM(W1575))&gt;0</formula>
    </cfRule>
  </conditionalFormatting>
  <conditionalFormatting sqref="Y1575">
    <cfRule type="notContainsBlanks" dxfId="5" priority="29916">
      <formula>LEN(TRIM(Y1575))&gt;0</formula>
    </cfRule>
  </conditionalFormatting>
  <conditionalFormatting sqref="Z1575">
    <cfRule type="notContainsBlanks" dxfId="6" priority="29904">
      <formula>LEN(TRIM(Z1575))&gt;0</formula>
    </cfRule>
  </conditionalFormatting>
  <conditionalFormatting sqref="AB1575">
    <cfRule type="cellIs" dxfId="7" priority="29901" operator="notEqual">
      <formula>0</formula>
    </cfRule>
  </conditionalFormatting>
  <conditionalFormatting sqref="Q1577">
    <cfRule type="notContainsBlanks" dxfId="1" priority="29874">
      <formula>LEN(TRIM(Q1577))&gt;0</formula>
    </cfRule>
  </conditionalFormatting>
  <conditionalFormatting sqref="R1577">
    <cfRule type="notContainsBlanks" dxfId="2" priority="29859">
      <formula>LEN(TRIM(R1577))&gt;0</formula>
    </cfRule>
  </conditionalFormatting>
  <conditionalFormatting sqref="S1577">
    <cfRule type="notContainsBlanks" dxfId="3" priority="29769">
      <formula>LEN(TRIM(S1577))&gt;0</formula>
    </cfRule>
  </conditionalFormatting>
  <conditionalFormatting sqref="U1577">
    <cfRule type="notContainsBlanks" dxfId="4" priority="29754">
      <formula>LEN(TRIM(U1577))&gt;0</formula>
    </cfRule>
  </conditionalFormatting>
  <conditionalFormatting sqref="W1577">
    <cfRule type="notContainsBlanks" dxfId="0" priority="29829">
      <formula>LEN(TRIM(W1577))&gt;0</formula>
    </cfRule>
  </conditionalFormatting>
  <conditionalFormatting sqref="Y1577">
    <cfRule type="notContainsBlanks" dxfId="5" priority="29814">
      <formula>LEN(TRIM(Y1577))&gt;0</formula>
    </cfRule>
  </conditionalFormatting>
  <conditionalFormatting sqref="Z1577">
    <cfRule type="notContainsBlanks" dxfId="6" priority="29799">
      <formula>LEN(TRIM(Z1577))&gt;0</formula>
    </cfRule>
  </conditionalFormatting>
  <conditionalFormatting sqref="AB1577">
    <cfRule type="cellIs" dxfId="7" priority="29784" operator="notEqual">
      <formula>0</formula>
    </cfRule>
  </conditionalFormatting>
  <conditionalFormatting sqref="Q1578">
    <cfRule type="notContainsBlanks" dxfId="1" priority="29871">
      <formula>LEN(TRIM(Q1578))&gt;0</formula>
    </cfRule>
  </conditionalFormatting>
  <conditionalFormatting sqref="R1578">
    <cfRule type="notContainsBlanks" dxfId="2" priority="29856">
      <formula>LEN(TRIM(R1578))&gt;0</formula>
    </cfRule>
  </conditionalFormatting>
  <conditionalFormatting sqref="S1578">
    <cfRule type="notContainsBlanks" dxfId="3" priority="29766">
      <formula>LEN(TRIM(S1578))&gt;0</formula>
    </cfRule>
  </conditionalFormatting>
  <conditionalFormatting sqref="U1578">
    <cfRule type="notContainsBlanks" dxfId="4" priority="29751">
      <formula>LEN(TRIM(U1578))&gt;0</formula>
    </cfRule>
  </conditionalFormatting>
  <conditionalFormatting sqref="W1578">
    <cfRule type="notContainsBlanks" dxfId="0" priority="29826">
      <formula>LEN(TRIM(W1578))&gt;0</formula>
    </cfRule>
  </conditionalFormatting>
  <conditionalFormatting sqref="Y1578">
    <cfRule type="notContainsBlanks" dxfId="5" priority="29811">
      <formula>LEN(TRIM(Y1578))&gt;0</formula>
    </cfRule>
  </conditionalFormatting>
  <conditionalFormatting sqref="Z1578">
    <cfRule type="notContainsBlanks" dxfId="6" priority="29796">
      <formula>LEN(TRIM(Z1578))&gt;0</formula>
    </cfRule>
  </conditionalFormatting>
  <conditionalFormatting sqref="AB1578">
    <cfRule type="cellIs" dxfId="7" priority="29781" operator="notEqual">
      <formula>0</formula>
    </cfRule>
  </conditionalFormatting>
  <conditionalFormatting sqref="Q1579">
    <cfRule type="notContainsBlanks" dxfId="1" priority="29868">
      <formula>LEN(TRIM(Q1579))&gt;0</formula>
    </cfRule>
  </conditionalFormatting>
  <conditionalFormatting sqref="R1579">
    <cfRule type="notContainsBlanks" dxfId="2" priority="29853">
      <formula>LEN(TRIM(R1579))&gt;0</formula>
    </cfRule>
  </conditionalFormatting>
  <conditionalFormatting sqref="S1579">
    <cfRule type="notContainsBlanks" dxfId="3" priority="29763">
      <formula>LEN(TRIM(S1579))&gt;0</formula>
    </cfRule>
  </conditionalFormatting>
  <conditionalFormatting sqref="U1579">
    <cfRule type="notContainsBlanks" dxfId="4" priority="29748">
      <formula>LEN(TRIM(U1579))&gt;0</formula>
    </cfRule>
  </conditionalFormatting>
  <conditionalFormatting sqref="W1579">
    <cfRule type="notContainsBlanks" dxfId="0" priority="29823">
      <formula>LEN(TRIM(W1579))&gt;0</formula>
    </cfRule>
  </conditionalFormatting>
  <conditionalFormatting sqref="Y1579">
    <cfRule type="notContainsBlanks" dxfId="5" priority="29808">
      <formula>LEN(TRIM(Y1579))&gt;0</formula>
    </cfRule>
  </conditionalFormatting>
  <conditionalFormatting sqref="Z1579">
    <cfRule type="notContainsBlanks" dxfId="6" priority="29793">
      <formula>LEN(TRIM(Z1579))&gt;0</formula>
    </cfRule>
  </conditionalFormatting>
  <conditionalFormatting sqref="AB1579">
    <cfRule type="cellIs" dxfId="7" priority="29778" operator="notEqual">
      <formula>0</formula>
    </cfRule>
  </conditionalFormatting>
  <conditionalFormatting sqref="Q1580">
    <cfRule type="notContainsBlanks" dxfId="1" priority="29865">
      <formula>LEN(TRIM(Q1580))&gt;0</formula>
    </cfRule>
  </conditionalFormatting>
  <conditionalFormatting sqref="R1580">
    <cfRule type="notContainsBlanks" dxfId="2" priority="29850">
      <formula>LEN(TRIM(R1580))&gt;0</formula>
    </cfRule>
  </conditionalFormatting>
  <conditionalFormatting sqref="S1580">
    <cfRule type="notContainsBlanks" dxfId="3" priority="29760">
      <formula>LEN(TRIM(S1580))&gt;0</formula>
    </cfRule>
  </conditionalFormatting>
  <conditionalFormatting sqref="U1580">
    <cfRule type="notContainsBlanks" dxfId="4" priority="29745">
      <formula>LEN(TRIM(U1580))&gt;0</formula>
    </cfRule>
  </conditionalFormatting>
  <conditionalFormatting sqref="W1580">
    <cfRule type="notContainsBlanks" dxfId="0" priority="29820">
      <formula>LEN(TRIM(W1580))&gt;0</formula>
    </cfRule>
  </conditionalFormatting>
  <conditionalFormatting sqref="Y1580">
    <cfRule type="notContainsBlanks" dxfId="5" priority="29805">
      <formula>LEN(TRIM(Y1580))&gt;0</formula>
    </cfRule>
  </conditionalFormatting>
  <conditionalFormatting sqref="Z1580">
    <cfRule type="notContainsBlanks" dxfId="6" priority="29790">
      <formula>LEN(TRIM(Z1580))&gt;0</formula>
    </cfRule>
  </conditionalFormatting>
  <conditionalFormatting sqref="AB1580">
    <cfRule type="cellIs" dxfId="7" priority="29775" operator="notEqual">
      <formula>0</formula>
    </cfRule>
  </conditionalFormatting>
  <conditionalFormatting sqref="Q1581">
    <cfRule type="notContainsBlanks" dxfId="1" priority="29862">
      <formula>LEN(TRIM(Q1581))&gt;0</formula>
    </cfRule>
  </conditionalFormatting>
  <conditionalFormatting sqref="R1581">
    <cfRule type="notContainsBlanks" dxfId="2" priority="29847">
      <formula>LEN(TRIM(R1581))&gt;0</formula>
    </cfRule>
  </conditionalFormatting>
  <conditionalFormatting sqref="S1581">
    <cfRule type="notContainsBlanks" dxfId="3" priority="29757">
      <formula>LEN(TRIM(S1581))&gt;0</formula>
    </cfRule>
  </conditionalFormatting>
  <conditionalFormatting sqref="U1581">
    <cfRule type="notContainsBlanks" dxfId="4" priority="29742">
      <formula>LEN(TRIM(U1581))&gt;0</formula>
    </cfRule>
  </conditionalFormatting>
  <conditionalFormatting sqref="W1581">
    <cfRule type="notContainsBlanks" dxfId="0" priority="29817">
      <formula>LEN(TRIM(W1581))&gt;0</formula>
    </cfRule>
  </conditionalFormatting>
  <conditionalFormatting sqref="Y1581">
    <cfRule type="notContainsBlanks" dxfId="5" priority="29802">
      <formula>LEN(TRIM(Y1581))&gt;0</formula>
    </cfRule>
  </conditionalFormatting>
  <conditionalFormatting sqref="Z1581">
    <cfRule type="notContainsBlanks" dxfId="6" priority="29787">
      <formula>LEN(TRIM(Z1581))&gt;0</formula>
    </cfRule>
  </conditionalFormatting>
  <conditionalFormatting sqref="AB1581">
    <cfRule type="cellIs" dxfId="7" priority="29772" operator="notEqual">
      <formula>0</formula>
    </cfRule>
  </conditionalFormatting>
  <conditionalFormatting sqref="Q1584">
    <cfRule type="notContainsBlanks" dxfId="1" priority="29739">
      <formula>LEN(TRIM(Q1584))&gt;0</formula>
    </cfRule>
  </conditionalFormatting>
  <conditionalFormatting sqref="R1584">
    <cfRule type="notContainsBlanks" dxfId="2" priority="29730">
      <formula>LEN(TRIM(R1584))&gt;0</formula>
    </cfRule>
  </conditionalFormatting>
  <conditionalFormatting sqref="S1584">
    <cfRule type="notContainsBlanks" dxfId="3" priority="29676">
      <formula>LEN(TRIM(S1584))&gt;0</formula>
    </cfRule>
  </conditionalFormatting>
  <conditionalFormatting sqref="U1584">
    <cfRule type="notContainsBlanks" dxfId="4" priority="29667">
      <formula>LEN(TRIM(U1584))&gt;0</formula>
    </cfRule>
  </conditionalFormatting>
  <conditionalFormatting sqref="W1584">
    <cfRule type="notContainsBlanks" dxfId="0" priority="29712">
      <formula>LEN(TRIM(W1584))&gt;0</formula>
    </cfRule>
  </conditionalFormatting>
  <conditionalFormatting sqref="Y1584">
    <cfRule type="notContainsBlanks" dxfId="5" priority="29703">
      <formula>LEN(TRIM(Y1584))&gt;0</formula>
    </cfRule>
  </conditionalFormatting>
  <conditionalFormatting sqref="Z1584">
    <cfRule type="notContainsBlanks" dxfId="6" priority="29694">
      <formula>LEN(TRIM(Z1584))&gt;0</formula>
    </cfRule>
  </conditionalFormatting>
  <conditionalFormatting sqref="AB1584">
    <cfRule type="cellIs" dxfId="7" priority="29685" operator="notEqual">
      <formula>0</formula>
    </cfRule>
  </conditionalFormatting>
  <conditionalFormatting sqref="Q1585">
    <cfRule type="notContainsBlanks" dxfId="1" priority="29736">
      <formula>LEN(TRIM(Q1585))&gt;0</formula>
    </cfRule>
  </conditionalFormatting>
  <conditionalFormatting sqref="R1585">
    <cfRule type="notContainsBlanks" dxfId="2" priority="29727">
      <formula>LEN(TRIM(R1585))&gt;0</formula>
    </cfRule>
  </conditionalFormatting>
  <conditionalFormatting sqref="S1585">
    <cfRule type="notContainsBlanks" dxfId="3" priority="29673">
      <formula>LEN(TRIM(S1585))&gt;0</formula>
    </cfRule>
  </conditionalFormatting>
  <conditionalFormatting sqref="U1585">
    <cfRule type="notContainsBlanks" dxfId="4" priority="29664">
      <formula>LEN(TRIM(U1585))&gt;0</formula>
    </cfRule>
  </conditionalFormatting>
  <conditionalFormatting sqref="W1585">
    <cfRule type="notContainsBlanks" dxfId="0" priority="29709">
      <formula>LEN(TRIM(W1585))&gt;0</formula>
    </cfRule>
  </conditionalFormatting>
  <conditionalFormatting sqref="Y1585">
    <cfRule type="notContainsBlanks" dxfId="5" priority="29700">
      <formula>LEN(TRIM(Y1585))&gt;0</formula>
    </cfRule>
  </conditionalFormatting>
  <conditionalFormatting sqref="Z1585">
    <cfRule type="notContainsBlanks" dxfId="6" priority="29691">
      <formula>LEN(TRIM(Z1585))&gt;0</formula>
    </cfRule>
  </conditionalFormatting>
  <conditionalFormatting sqref="AB1585">
    <cfRule type="cellIs" dxfId="7" priority="29682" operator="notEqual">
      <formula>0</formula>
    </cfRule>
  </conditionalFormatting>
  <conditionalFormatting sqref="Q1586">
    <cfRule type="notContainsBlanks" dxfId="1" priority="29733">
      <formula>LEN(TRIM(Q1586))&gt;0</formula>
    </cfRule>
  </conditionalFormatting>
  <conditionalFormatting sqref="R1586">
    <cfRule type="notContainsBlanks" dxfId="2" priority="29724">
      <formula>LEN(TRIM(R1586))&gt;0</formula>
    </cfRule>
  </conditionalFormatting>
  <conditionalFormatting sqref="S1586">
    <cfRule type="notContainsBlanks" dxfId="3" priority="29670">
      <formula>LEN(TRIM(S1586))&gt;0</formula>
    </cfRule>
  </conditionalFormatting>
  <conditionalFormatting sqref="U1586">
    <cfRule type="notContainsBlanks" dxfId="4" priority="29661">
      <formula>LEN(TRIM(U1586))&gt;0</formula>
    </cfRule>
  </conditionalFormatting>
  <conditionalFormatting sqref="W1586">
    <cfRule type="notContainsBlanks" dxfId="0" priority="29706">
      <formula>LEN(TRIM(W1586))&gt;0</formula>
    </cfRule>
  </conditionalFormatting>
  <conditionalFormatting sqref="Y1586">
    <cfRule type="notContainsBlanks" dxfId="5" priority="29697">
      <formula>LEN(TRIM(Y1586))&gt;0</formula>
    </cfRule>
  </conditionalFormatting>
  <conditionalFormatting sqref="Z1586">
    <cfRule type="notContainsBlanks" dxfId="6" priority="29688">
      <formula>LEN(TRIM(Z1586))&gt;0</formula>
    </cfRule>
  </conditionalFormatting>
  <conditionalFormatting sqref="AB1586">
    <cfRule type="cellIs" dxfId="7" priority="29679" operator="notEqual">
      <formula>0</formula>
    </cfRule>
  </conditionalFormatting>
  <conditionalFormatting sqref="Q1587">
    <cfRule type="notContainsBlanks" dxfId="1" priority="30214">
      <formula>LEN(TRIM(Q1587))&gt;0</formula>
    </cfRule>
  </conditionalFormatting>
  <conditionalFormatting sqref="W1587">
    <cfRule type="notContainsBlanks" dxfId="0" priority="30223">
      <formula>LEN(TRIM(W1587))&gt;0</formula>
    </cfRule>
  </conditionalFormatting>
  <conditionalFormatting sqref="Y1587">
    <cfRule type="notContainsBlanks" dxfId="5" priority="30220">
      <formula>LEN(TRIM(Y1587))&gt;0</formula>
    </cfRule>
  </conditionalFormatting>
  <conditionalFormatting sqref="Z1587">
    <cfRule type="notContainsBlanks" dxfId="6" priority="30217">
      <formula>LEN(TRIM(Z1587))&gt;0</formula>
    </cfRule>
  </conditionalFormatting>
  <conditionalFormatting sqref="AA1587">
    <cfRule type="cellIs" dxfId="8" priority="30208" operator="equal">
      <formula>2</formula>
    </cfRule>
    <cfRule type="cellIs" dxfId="8" priority="30205" operator="equal">
      <formula>4</formula>
    </cfRule>
  </conditionalFormatting>
  <conditionalFormatting sqref="W1589">
    <cfRule type="notContainsBlanks" dxfId="0" priority="30243">
      <formula>LEN(TRIM(W1589))&gt;0</formula>
    </cfRule>
  </conditionalFormatting>
  <conditionalFormatting sqref="Q1592">
    <cfRule type="notContainsBlanks" dxfId="1" priority="30192">
      <formula>LEN(TRIM(Q1592))&gt;0</formula>
    </cfRule>
  </conditionalFormatting>
  <conditionalFormatting sqref="R1592">
    <cfRule type="notContainsBlanks" dxfId="2" priority="30183">
      <formula>LEN(TRIM(R1592))&gt;0</formula>
    </cfRule>
  </conditionalFormatting>
  <conditionalFormatting sqref="S1592">
    <cfRule type="notContainsBlanks" dxfId="3" priority="30138">
      <formula>LEN(TRIM(S1592))&gt;0</formula>
    </cfRule>
  </conditionalFormatting>
  <conditionalFormatting sqref="U1592">
    <cfRule type="notContainsBlanks" dxfId="4" priority="30129">
      <formula>LEN(TRIM(U1592))&gt;0</formula>
    </cfRule>
  </conditionalFormatting>
  <conditionalFormatting sqref="W1592">
    <cfRule type="notContainsBlanks" dxfId="0" priority="30165">
      <formula>LEN(TRIM(W1592))&gt;0</formula>
    </cfRule>
  </conditionalFormatting>
  <conditionalFormatting sqref="Y1592">
    <cfRule type="notContainsBlanks" dxfId="5" priority="30156">
      <formula>LEN(TRIM(Y1592))&gt;0</formula>
    </cfRule>
  </conditionalFormatting>
  <conditionalFormatting sqref="Z1592">
    <cfRule type="notContainsBlanks" dxfId="6" priority="30147">
      <formula>LEN(TRIM(Z1592))&gt;0</formula>
    </cfRule>
  </conditionalFormatting>
  <conditionalFormatting sqref="Q1593">
    <cfRule type="notContainsBlanks" dxfId="1" priority="30189">
      <formula>LEN(TRIM(Q1593))&gt;0</formula>
    </cfRule>
  </conditionalFormatting>
  <conditionalFormatting sqref="R1593">
    <cfRule type="notContainsBlanks" dxfId="2" priority="30180">
      <formula>LEN(TRIM(R1593))&gt;0</formula>
    </cfRule>
  </conditionalFormatting>
  <conditionalFormatting sqref="S1593">
    <cfRule type="notContainsBlanks" dxfId="3" priority="30135">
      <formula>LEN(TRIM(S1593))&gt;0</formula>
    </cfRule>
  </conditionalFormatting>
  <conditionalFormatting sqref="U1593">
    <cfRule type="notContainsBlanks" dxfId="4" priority="30126">
      <formula>LEN(TRIM(U1593))&gt;0</formula>
    </cfRule>
  </conditionalFormatting>
  <conditionalFormatting sqref="W1593">
    <cfRule type="notContainsBlanks" dxfId="0" priority="30162">
      <formula>LEN(TRIM(W1593))&gt;0</formula>
    </cfRule>
  </conditionalFormatting>
  <conditionalFormatting sqref="Y1593">
    <cfRule type="notContainsBlanks" dxfId="5" priority="30153">
      <formula>LEN(TRIM(Y1593))&gt;0</formula>
    </cfRule>
  </conditionalFormatting>
  <conditionalFormatting sqref="Z1593">
    <cfRule type="notContainsBlanks" dxfId="6" priority="30144">
      <formula>LEN(TRIM(Z1593))&gt;0</formula>
    </cfRule>
  </conditionalFormatting>
  <conditionalFormatting sqref="Q1594">
    <cfRule type="notContainsBlanks" dxfId="1" priority="30186">
      <formula>LEN(TRIM(Q1594))&gt;0</formula>
    </cfRule>
  </conditionalFormatting>
  <conditionalFormatting sqref="R1594">
    <cfRule type="notContainsBlanks" dxfId="2" priority="30177">
      <formula>LEN(TRIM(R1594))&gt;0</formula>
    </cfRule>
  </conditionalFormatting>
  <conditionalFormatting sqref="S1594">
    <cfRule type="notContainsBlanks" dxfId="3" priority="30132">
      <formula>LEN(TRIM(S1594))&gt;0</formula>
    </cfRule>
  </conditionalFormatting>
  <conditionalFormatting sqref="U1594">
    <cfRule type="notContainsBlanks" dxfId="4" priority="30123">
      <formula>LEN(TRIM(U1594))&gt;0</formula>
    </cfRule>
  </conditionalFormatting>
  <conditionalFormatting sqref="W1594">
    <cfRule type="notContainsBlanks" dxfId="0" priority="30159">
      <formula>LEN(TRIM(W1594))&gt;0</formula>
    </cfRule>
  </conditionalFormatting>
  <conditionalFormatting sqref="Y1594">
    <cfRule type="notContainsBlanks" dxfId="5" priority="30150">
      <formula>LEN(TRIM(Y1594))&gt;0</formula>
    </cfRule>
  </conditionalFormatting>
  <conditionalFormatting sqref="Z1594">
    <cfRule type="notContainsBlanks" dxfId="6" priority="30141">
      <formula>LEN(TRIM(Z1594))&gt;0</formula>
    </cfRule>
  </conditionalFormatting>
  <conditionalFormatting sqref="Q1596">
    <cfRule type="notContainsBlanks" dxfId="1" priority="30120">
      <formula>LEN(TRIM(Q1596))&gt;0</formula>
    </cfRule>
  </conditionalFormatting>
  <conditionalFormatting sqref="R1596">
    <cfRule type="notContainsBlanks" dxfId="2" priority="30113">
      <formula>LEN(TRIM(R1596))&gt;0</formula>
    </cfRule>
  </conditionalFormatting>
  <conditionalFormatting sqref="S1596">
    <cfRule type="notContainsBlanks" dxfId="3" priority="30029">
      <formula>LEN(TRIM(S1596))&gt;0</formula>
    </cfRule>
  </conditionalFormatting>
  <conditionalFormatting sqref="U1596">
    <cfRule type="notContainsBlanks" dxfId="4" priority="30014">
      <formula>LEN(TRIM(U1596))&gt;0</formula>
    </cfRule>
  </conditionalFormatting>
  <conditionalFormatting sqref="W1596">
    <cfRule type="notContainsBlanks" dxfId="0" priority="30086">
      <formula>LEN(TRIM(W1596))&gt;0</formula>
    </cfRule>
  </conditionalFormatting>
  <conditionalFormatting sqref="Y1596">
    <cfRule type="notContainsBlanks" dxfId="5" priority="30071">
      <formula>LEN(TRIM(Y1596))&gt;0</formula>
    </cfRule>
  </conditionalFormatting>
  <conditionalFormatting sqref="Z1596">
    <cfRule type="notContainsBlanks" dxfId="6" priority="30056">
      <formula>LEN(TRIM(Z1596))&gt;0</formula>
    </cfRule>
  </conditionalFormatting>
  <conditionalFormatting sqref="AB1596">
    <cfRule type="cellIs" dxfId="7" priority="30041" operator="notEqual">
      <formula>0</formula>
    </cfRule>
  </conditionalFormatting>
  <conditionalFormatting sqref="Q1597">
    <cfRule type="notContainsBlanks" dxfId="1" priority="30118">
      <formula>LEN(TRIM(Q1597))&gt;0</formula>
    </cfRule>
  </conditionalFormatting>
  <conditionalFormatting sqref="R1597">
    <cfRule type="notContainsBlanks" dxfId="2" priority="30110">
      <formula>LEN(TRIM(R1597))&gt;0</formula>
    </cfRule>
  </conditionalFormatting>
  <conditionalFormatting sqref="S1597">
    <cfRule type="notContainsBlanks" dxfId="3" priority="30026">
      <formula>LEN(TRIM(S1597))&gt;0</formula>
    </cfRule>
  </conditionalFormatting>
  <conditionalFormatting sqref="U1597">
    <cfRule type="notContainsBlanks" dxfId="4" priority="30011">
      <formula>LEN(TRIM(U1597))&gt;0</formula>
    </cfRule>
  </conditionalFormatting>
  <conditionalFormatting sqref="W1597">
    <cfRule type="notContainsBlanks" dxfId="0" priority="30083">
      <formula>LEN(TRIM(W1597))&gt;0</formula>
    </cfRule>
  </conditionalFormatting>
  <conditionalFormatting sqref="Y1597">
    <cfRule type="notContainsBlanks" dxfId="5" priority="30068">
      <formula>LEN(TRIM(Y1597))&gt;0</formula>
    </cfRule>
  </conditionalFormatting>
  <conditionalFormatting sqref="Z1597">
    <cfRule type="notContainsBlanks" dxfId="6" priority="30053">
      <formula>LEN(TRIM(Z1597))&gt;0</formula>
    </cfRule>
  </conditionalFormatting>
  <conditionalFormatting sqref="AB1597">
    <cfRule type="cellIs" dxfId="7" priority="30038" operator="notEqual">
      <formula>0</formula>
    </cfRule>
  </conditionalFormatting>
  <conditionalFormatting sqref="Q1598">
    <cfRule type="notContainsBlanks" dxfId="1" priority="21690">
      <formula>LEN(TRIM(Q1598))&gt;0</formula>
    </cfRule>
  </conditionalFormatting>
  <conditionalFormatting sqref="R1598">
    <cfRule type="notContainsBlanks" dxfId="2" priority="30107">
      <formula>LEN(TRIM(R1598))&gt;0</formula>
    </cfRule>
  </conditionalFormatting>
  <conditionalFormatting sqref="S1598">
    <cfRule type="notContainsBlanks" dxfId="3" priority="30023">
      <formula>LEN(TRIM(S1598))&gt;0</formula>
    </cfRule>
  </conditionalFormatting>
  <conditionalFormatting sqref="U1598">
    <cfRule type="notContainsBlanks" dxfId="4" priority="30008">
      <formula>LEN(TRIM(U1598))&gt;0</formula>
    </cfRule>
  </conditionalFormatting>
  <conditionalFormatting sqref="W1598">
    <cfRule type="notContainsBlanks" dxfId="0" priority="30080">
      <formula>LEN(TRIM(W1598))&gt;0</formula>
    </cfRule>
  </conditionalFormatting>
  <conditionalFormatting sqref="Y1598">
    <cfRule type="notContainsBlanks" dxfId="5" priority="30065">
      <formula>LEN(TRIM(Y1598))&gt;0</formula>
    </cfRule>
  </conditionalFormatting>
  <conditionalFormatting sqref="Z1598">
    <cfRule type="notContainsBlanks" dxfId="6" priority="30050">
      <formula>LEN(TRIM(Z1598))&gt;0</formula>
    </cfRule>
  </conditionalFormatting>
  <conditionalFormatting sqref="AB1598">
    <cfRule type="cellIs" dxfId="7" priority="29046" operator="notEqual">
      <formula>0</formula>
    </cfRule>
  </conditionalFormatting>
  <conditionalFormatting sqref="Q1599">
    <cfRule type="notContainsBlanks" dxfId="1" priority="21689">
      <formula>LEN(TRIM(Q1599))&gt;0</formula>
    </cfRule>
  </conditionalFormatting>
  <conditionalFormatting sqref="R1599">
    <cfRule type="notContainsBlanks" dxfId="2" priority="30105">
      <formula>LEN(TRIM(R1599))&gt;0</formula>
    </cfRule>
  </conditionalFormatting>
  <conditionalFormatting sqref="S1599">
    <cfRule type="notContainsBlanks" dxfId="3" priority="30020">
      <formula>LEN(TRIM(S1599))&gt;0</formula>
    </cfRule>
  </conditionalFormatting>
  <conditionalFormatting sqref="U1599">
    <cfRule type="notContainsBlanks" dxfId="4" priority="30005">
      <formula>LEN(TRIM(U1599))&gt;0</formula>
    </cfRule>
  </conditionalFormatting>
  <conditionalFormatting sqref="W1599">
    <cfRule type="notContainsBlanks" dxfId="0" priority="30077">
      <formula>LEN(TRIM(W1599))&gt;0</formula>
    </cfRule>
  </conditionalFormatting>
  <conditionalFormatting sqref="Y1599">
    <cfRule type="notContainsBlanks" dxfId="5" priority="30062">
      <formula>LEN(TRIM(Y1599))&gt;0</formula>
    </cfRule>
  </conditionalFormatting>
  <conditionalFormatting sqref="Z1599">
    <cfRule type="notContainsBlanks" dxfId="6" priority="30047">
      <formula>LEN(TRIM(Z1599))&gt;0</formula>
    </cfRule>
  </conditionalFormatting>
  <conditionalFormatting sqref="AB1599">
    <cfRule type="cellIs" dxfId="7" priority="30035" operator="notEqual">
      <formula>0</formula>
    </cfRule>
  </conditionalFormatting>
  <conditionalFormatting sqref="Q1600">
    <cfRule type="notContainsBlanks" dxfId="1" priority="21688">
      <formula>LEN(TRIM(Q1600))&gt;0</formula>
    </cfRule>
  </conditionalFormatting>
  <conditionalFormatting sqref="R1600">
    <cfRule type="notContainsBlanks" dxfId="2" priority="30103">
      <formula>LEN(TRIM(R1600))&gt;0</formula>
    </cfRule>
  </conditionalFormatting>
  <conditionalFormatting sqref="S1600">
    <cfRule type="notContainsBlanks" dxfId="3" priority="30017">
      <formula>LEN(TRIM(S1600))&gt;0</formula>
    </cfRule>
  </conditionalFormatting>
  <conditionalFormatting sqref="U1600">
    <cfRule type="notContainsBlanks" dxfId="4" priority="30002">
      <formula>LEN(TRIM(U1600))&gt;0</formula>
    </cfRule>
  </conditionalFormatting>
  <conditionalFormatting sqref="W1600">
    <cfRule type="notContainsBlanks" dxfId="0" priority="30074">
      <formula>LEN(TRIM(W1600))&gt;0</formula>
    </cfRule>
  </conditionalFormatting>
  <conditionalFormatting sqref="Y1600">
    <cfRule type="notContainsBlanks" dxfId="5" priority="30059">
      <formula>LEN(TRIM(Y1600))&gt;0</formula>
    </cfRule>
  </conditionalFormatting>
  <conditionalFormatting sqref="Z1600">
    <cfRule type="notContainsBlanks" dxfId="6" priority="30044">
      <formula>LEN(TRIM(Z1600))&gt;0</formula>
    </cfRule>
  </conditionalFormatting>
  <conditionalFormatting sqref="AB1600">
    <cfRule type="cellIs" dxfId="7" priority="30032" operator="notEqual">
      <formula>0</formula>
    </cfRule>
  </conditionalFormatting>
  <conditionalFormatting sqref="Q1601">
    <cfRule type="notContainsBlanks" dxfId="1" priority="21687">
      <formula>LEN(TRIM(Q1601))&gt;0</formula>
    </cfRule>
  </conditionalFormatting>
  <conditionalFormatting sqref="Q1603">
    <cfRule type="notContainsBlanks" dxfId="1" priority="29999">
      <formula>LEN(TRIM(Q1603))&gt;0</formula>
    </cfRule>
  </conditionalFormatting>
  <conditionalFormatting sqref="R1603">
    <cfRule type="notContainsBlanks" dxfId="2" priority="29996">
      <formula>LEN(TRIM(R1603))&gt;0</formula>
    </cfRule>
  </conditionalFormatting>
  <conditionalFormatting sqref="S1603">
    <cfRule type="notContainsBlanks" dxfId="3" priority="29978">
      <formula>LEN(TRIM(S1603))&gt;0</formula>
    </cfRule>
  </conditionalFormatting>
  <conditionalFormatting sqref="U1603">
    <cfRule type="notContainsBlanks" dxfId="4" priority="29975">
      <formula>LEN(TRIM(U1603))&gt;0</formula>
    </cfRule>
  </conditionalFormatting>
  <conditionalFormatting sqref="W1603">
    <cfRule type="notContainsBlanks" dxfId="0" priority="29990">
      <formula>LEN(TRIM(W1603))&gt;0</formula>
    </cfRule>
  </conditionalFormatting>
  <conditionalFormatting sqref="Y1603">
    <cfRule type="notContainsBlanks" dxfId="5" priority="29987">
      <formula>LEN(TRIM(Y1603))&gt;0</formula>
    </cfRule>
  </conditionalFormatting>
  <conditionalFormatting sqref="Z1603">
    <cfRule type="notContainsBlanks" dxfId="6" priority="29984">
      <formula>LEN(TRIM(Z1603))&gt;0</formula>
    </cfRule>
  </conditionalFormatting>
  <conditionalFormatting sqref="AB1603">
    <cfRule type="cellIs" dxfId="7" priority="29981" operator="notEqual">
      <formula>0</formula>
    </cfRule>
  </conditionalFormatting>
  <conditionalFormatting sqref="Q1605">
    <cfRule type="notContainsBlanks" dxfId="1" priority="29972">
      <formula>LEN(TRIM(Q1605))&gt;0</formula>
    </cfRule>
  </conditionalFormatting>
  <conditionalFormatting sqref="R1605">
    <cfRule type="notContainsBlanks" dxfId="2" priority="29960">
      <formula>LEN(TRIM(R1605))&gt;0</formula>
    </cfRule>
  </conditionalFormatting>
  <conditionalFormatting sqref="S1605">
    <cfRule type="notContainsBlanks" dxfId="3" priority="29897">
      <formula>LEN(TRIM(S1605))&gt;0</formula>
    </cfRule>
  </conditionalFormatting>
  <conditionalFormatting sqref="U1605">
    <cfRule type="notContainsBlanks" dxfId="4" priority="29885">
      <formula>LEN(TRIM(U1605))&gt;0</formula>
    </cfRule>
  </conditionalFormatting>
  <conditionalFormatting sqref="W1605">
    <cfRule type="notContainsBlanks" dxfId="0" priority="29936">
      <formula>LEN(TRIM(W1605))&gt;0</formula>
    </cfRule>
  </conditionalFormatting>
  <conditionalFormatting sqref="Y1605">
    <cfRule type="notContainsBlanks" dxfId="5" priority="29924">
      <formula>LEN(TRIM(Y1605))&gt;0</formula>
    </cfRule>
  </conditionalFormatting>
  <conditionalFormatting sqref="Z1605">
    <cfRule type="notContainsBlanks" dxfId="6" priority="29912">
      <formula>LEN(TRIM(Z1605))&gt;0</formula>
    </cfRule>
  </conditionalFormatting>
  <conditionalFormatting sqref="Q1606">
    <cfRule type="notContainsBlanks" dxfId="1" priority="29969">
      <formula>LEN(TRIM(Q1606))&gt;0</formula>
    </cfRule>
  </conditionalFormatting>
  <conditionalFormatting sqref="R1606">
    <cfRule type="notContainsBlanks" dxfId="2" priority="29957">
      <formula>LEN(TRIM(R1606))&gt;0</formula>
    </cfRule>
  </conditionalFormatting>
  <conditionalFormatting sqref="S1606">
    <cfRule type="notContainsBlanks" dxfId="3" priority="29894">
      <formula>LEN(TRIM(S1606))&gt;0</formula>
    </cfRule>
  </conditionalFormatting>
  <conditionalFormatting sqref="U1606">
    <cfRule type="notContainsBlanks" dxfId="4" priority="29882">
      <formula>LEN(TRIM(U1606))&gt;0</formula>
    </cfRule>
  </conditionalFormatting>
  <conditionalFormatting sqref="W1606">
    <cfRule type="notContainsBlanks" dxfId="0" priority="29933">
      <formula>LEN(TRIM(W1606))&gt;0</formula>
    </cfRule>
  </conditionalFormatting>
  <conditionalFormatting sqref="Y1606">
    <cfRule type="notContainsBlanks" dxfId="5" priority="29921">
      <formula>LEN(TRIM(Y1606))&gt;0</formula>
    </cfRule>
  </conditionalFormatting>
  <conditionalFormatting sqref="Z1606">
    <cfRule type="notContainsBlanks" dxfId="6" priority="29909">
      <formula>LEN(TRIM(Z1606))&gt;0</formula>
    </cfRule>
  </conditionalFormatting>
  <conditionalFormatting sqref="Q1607">
    <cfRule type="notContainsBlanks" dxfId="1" priority="29966">
      <formula>LEN(TRIM(Q1607))&gt;0</formula>
    </cfRule>
  </conditionalFormatting>
  <conditionalFormatting sqref="R1607">
    <cfRule type="notContainsBlanks" dxfId="2" priority="29954">
      <formula>LEN(TRIM(R1607))&gt;0</formula>
    </cfRule>
  </conditionalFormatting>
  <conditionalFormatting sqref="S1607">
    <cfRule type="notContainsBlanks" dxfId="3" priority="29891">
      <formula>LEN(TRIM(S1607))&gt;0</formula>
    </cfRule>
  </conditionalFormatting>
  <conditionalFormatting sqref="U1607">
    <cfRule type="notContainsBlanks" dxfId="4" priority="29879">
      <formula>LEN(TRIM(U1607))&gt;0</formula>
    </cfRule>
  </conditionalFormatting>
  <conditionalFormatting sqref="W1607">
    <cfRule type="notContainsBlanks" dxfId="0" priority="29930">
      <formula>LEN(TRIM(W1607))&gt;0</formula>
    </cfRule>
  </conditionalFormatting>
  <conditionalFormatting sqref="Y1607">
    <cfRule type="notContainsBlanks" dxfId="5" priority="29918">
      <formula>LEN(TRIM(Y1607))&gt;0</formula>
    </cfRule>
  </conditionalFormatting>
  <conditionalFormatting sqref="Z1607">
    <cfRule type="notContainsBlanks" dxfId="6" priority="29906">
      <formula>LEN(TRIM(Z1607))&gt;0</formula>
    </cfRule>
  </conditionalFormatting>
  <conditionalFormatting sqref="Q1608">
    <cfRule type="notContainsBlanks" dxfId="1" priority="29963">
      <formula>LEN(TRIM(Q1608))&gt;0</formula>
    </cfRule>
  </conditionalFormatting>
  <conditionalFormatting sqref="R1608">
    <cfRule type="notContainsBlanks" dxfId="2" priority="29951">
      <formula>LEN(TRIM(R1608))&gt;0</formula>
    </cfRule>
  </conditionalFormatting>
  <conditionalFormatting sqref="S1608">
    <cfRule type="notContainsBlanks" dxfId="3" priority="29888">
      <formula>LEN(TRIM(S1608))&gt;0</formula>
    </cfRule>
  </conditionalFormatting>
  <conditionalFormatting sqref="U1608">
    <cfRule type="notContainsBlanks" dxfId="4" priority="29876">
      <formula>LEN(TRIM(U1608))&gt;0</formula>
    </cfRule>
  </conditionalFormatting>
  <conditionalFormatting sqref="W1608">
    <cfRule type="notContainsBlanks" dxfId="0" priority="29927">
      <formula>LEN(TRIM(W1608))&gt;0</formula>
    </cfRule>
  </conditionalFormatting>
  <conditionalFormatting sqref="Y1608">
    <cfRule type="notContainsBlanks" dxfId="5" priority="29915">
      <formula>LEN(TRIM(Y1608))&gt;0</formula>
    </cfRule>
  </conditionalFormatting>
  <conditionalFormatting sqref="Z1608">
    <cfRule type="notContainsBlanks" dxfId="6" priority="29903">
      <formula>LEN(TRIM(Z1608))&gt;0</formula>
    </cfRule>
  </conditionalFormatting>
  <conditionalFormatting sqref="AB1608">
    <cfRule type="cellIs" dxfId="7" priority="29900" operator="notEqual">
      <formula>0</formula>
    </cfRule>
  </conditionalFormatting>
  <conditionalFormatting sqref="Q1610">
    <cfRule type="notContainsBlanks" dxfId="1" priority="29873">
      <formula>LEN(TRIM(Q1610))&gt;0</formula>
    </cfRule>
  </conditionalFormatting>
  <conditionalFormatting sqref="R1610">
    <cfRule type="notContainsBlanks" dxfId="2" priority="29858">
      <formula>LEN(TRIM(R1610))&gt;0</formula>
    </cfRule>
  </conditionalFormatting>
  <conditionalFormatting sqref="S1610">
    <cfRule type="notContainsBlanks" dxfId="3" priority="29768">
      <formula>LEN(TRIM(S1610))&gt;0</formula>
    </cfRule>
  </conditionalFormatting>
  <conditionalFormatting sqref="U1610">
    <cfRule type="notContainsBlanks" dxfId="4" priority="29753">
      <formula>LEN(TRIM(U1610))&gt;0</formula>
    </cfRule>
  </conditionalFormatting>
  <conditionalFormatting sqref="W1610">
    <cfRule type="notContainsBlanks" dxfId="0" priority="29828">
      <formula>LEN(TRIM(W1610))&gt;0</formula>
    </cfRule>
  </conditionalFormatting>
  <conditionalFormatting sqref="Y1610">
    <cfRule type="notContainsBlanks" dxfId="5" priority="29813">
      <formula>LEN(TRIM(Y1610))&gt;0</formula>
    </cfRule>
  </conditionalFormatting>
  <conditionalFormatting sqref="Z1610">
    <cfRule type="notContainsBlanks" dxfId="6" priority="29798">
      <formula>LEN(TRIM(Z1610))&gt;0</formula>
    </cfRule>
  </conditionalFormatting>
  <conditionalFormatting sqref="AB1610">
    <cfRule type="cellIs" dxfId="7" priority="29783" operator="notEqual">
      <formula>0</formula>
    </cfRule>
  </conditionalFormatting>
  <conditionalFormatting sqref="Q1611">
    <cfRule type="notContainsBlanks" dxfId="1" priority="29870">
      <formula>LEN(TRIM(Q1611))&gt;0</formula>
    </cfRule>
  </conditionalFormatting>
  <conditionalFormatting sqref="R1611">
    <cfRule type="notContainsBlanks" dxfId="2" priority="29855">
      <formula>LEN(TRIM(R1611))&gt;0</formula>
    </cfRule>
  </conditionalFormatting>
  <conditionalFormatting sqref="S1611">
    <cfRule type="notContainsBlanks" dxfId="3" priority="29765">
      <formula>LEN(TRIM(S1611))&gt;0</formula>
    </cfRule>
  </conditionalFormatting>
  <conditionalFormatting sqref="U1611">
    <cfRule type="notContainsBlanks" dxfId="4" priority="29750">
      <formula>LEN(TRIM(U1611))&gt;0</formula>
    </cfRule>
  </conditionalFormatting>
  <conditionalFormatting sqref="W1611">
    <cfRule type="notContainsBlanks" dxfId="0" priority="29825">
      <formula>LEN(TRIM(W1611))&gt;0</formula>
    </cfRule>
  </conditionalFormatting>
  <conditionalFormatting sqref="Y1611">
    <cfRule type="notContainsBlanks" dxfId="5" priority="29810">
      <formula>LEN(TRIM(Y1611))&gt;0</formula>
    </cfRule>
  </conditionalFormatting>
  <conditionalFormatting sqref="Z1611">
    <cfRule type="notContainsBlanks" dxfId="6" priority="29795">
      <formula>LEN(TRIM(Z1611))&gt;0</formula>
    </cfRule>
  </conditionalFormatting>
  <conditionalFormatting sqref="AB1611">
    <cfRule type="cellIs" dxfId="7" priority="29780" operator="notEqual">
      <formula>0</formula>
    </cfRule>
  </conditionalFormatting>
  <conditionalFormatting sqref="Q1612">
    <cfRule type="notContainsBlanks" dxfId="1" priority="29867">
      <formula>LEN(TRIM(Q1612))&gt;0</formula>
    </cfRule>
  </conditionalFormatting>
  <conditionalFormatting sqref="R1612">
    <cfRule type="notContainsBlanks" dxfId="2" priority="29852">
      <formula>LEN(TRIM(R1612))&gt;0</formula>
    </cfRule>
  </conditionalFormatting>
  <conditionalFormatting sqref="S1612">
    <cfRule type="notContainsBlanks" dxfId="3" priority="29762">
      <formula>LEN(TRIM(S1612))&gt;0</formula>
    </cfRule>
  </conditionalFormatting>
  <conditionalFormatting sqref="U1612">
    <cfRule type="notContainsBlanks" dxfId="4" priority="29747">
      <formula>LEN(TRIM(U1612))&gt;0</formula>
    </cfRule>
  </conditionalFormatting>
  <conditionalFormatting sqref="W1612">
    <cfRule type="notContainsBlanks" dxfId="0" priority="29822">
      <formula>LEN(TRIM(W1612))&gt;0</formula>
    </cfRule>
  </conditionalFormatting>
  <conditionalFormatting sqref="Y1612">
    <cfRule type="notContainsBlanks" dxfId="5" priority="29807">
      <formula>LEN(TRIM(Y1612))&gt;0</formula>
    </cfRule>
  </conditionalFormatting>
  <conditionalFormatting sqref="Z1612">
    <cfRule type="notContainsBlanks" dxfId="6" priority="29792">
      <formula>LEN(TRIM(Z1612))&gt;0</formula>
    </cfRule>
  </conditionalFormatting>
  <conditionalFormatting sqref="AB1612">
    <cfRule type="cellIs" dxfId="7" priority="29777" operator="notEqual">
      <formula>0</formula>
    </cfRule>
  </conditionalFormatting>
  <conditionalFormatting sqref="Q1613">
    <cfRule type="notContainsBlanks" dxfId="1" priority="29864">
      <formula>LEN(TRIM(Q1613))&gt;0</formula>
    </cfRule>
  </conditionalFormatting>
  <conditionalFormatting sqref="R1613">
    <cfRule type="notContainsBlanks" dxfId="2" priority="29849">
      <formula>LEN(TRIM(R1613))&gt;0</formula>
    </cfRule>
  </conditionalFormatting>
  <conditionalFormatting sqref="S1613">
    <cfRule type="notContainsBlanks" dxfId="3" priority="29759">
      <formula>LEN(TRIM(S1613))&gt;0</formula>
    </cfRule>
  </conditionalFormatting>
  <conditionalFormatting sqref="U1613">
    <cfRule type="notContainsBlanks" dxfId="4" priority="29744">
      <formula>LEN(TRIM(U1613))&gt;0</formula>
    </cfRule>
  </conditionalFormatting>
  <conditionalFormatting sqref="W1613">
    <cfRule type="notContainsBlanks" dxfId="0" priority="29819">
      <formula>LEN(TRIM(W1613))&gt;0</formula>
    </cfRule>
  </conditionalFormatting>
  <conditionalFormatting sqref="Y1613">
    <cfRule type="notContainsBlanks" dxfId="5" priority="29804">
      <formula>LEN(TRIM(Y1613))&gt;0</formula>
    </cfRule>
  </conditionalFormatting>
  <conditionalFormatting sqref="Z1613">
    <cfRule type="notContainsBlanks" dxfId="6" priority="29789">
      <formula>LEN(TRIM(Z1613))&gt;0</formula>
    </cfRule>
  </conditionalFormatting>
  <conditionalFormatting sqref="AB1613">
    <cfRule type="cellIs" dxfId="7" priority="29774" operator="notEqual">
      <formula>0</formula>
    </cfRule>
  </conditionalFormatting>
  <conditionalFormatting sqref="Q1614">
    <cfRule type="notContainsBlanks" dxfId="1" priority="29861">
      <formula>LEN(TRIM(Q1614))&gt;0</formula>
    </cfRule>
  </conditionalFormatting>
  <conditionalFormatting sqref="R1614">
    <cfRule type="notContainsBlanks" dxfId="2" priority="29846">
      <formula>LEN(TRIM(R1614))&gt;0</formula>
    </cfRule>
  </conditionalFormatting>
  <conditionalFormatting sqref="S1614">
    <cfRule type="notContainsBlanks" dxfId="3" priority="29756">
      <formula>LEN(TRIM(S1614))&gt;0</formula>
    </cfRule>
  </conditionalFormatting>
  <conditionalFormatting sqref="U1614">
    <cfRule type="notContainsBlanks" dxfId="4" priority="29741">
      <formula>LEN(TRIM(U1614))&gt;0</formula>
    </cfRule>
  </conditionalFormatting>
  <conditionalFormatting sqref="W1614">
    <cfRule type="notContainsBlanks" dxfId="0" priority="29816">
      <formula>LEN(TRIM(W1614))&gt;0</formula>
    </cfRule>
  </conditionalFormatting>
  <conditionalFormatting sqref="Y1614">
    <cfRule type="notContainsBlanks" dxfId="5" priority="29801">
      <formula>LEN(TRIM(Y1614))&gt;0</formula>
    </cfRule>
  </conditionalFormatting>
  <conditionalFormatting sqref="Z1614">
    <cfRule type="notContainsBlanks" dxfId="6" priority="29786">
      <formula>LEN(TRIM(Z1614))&gt;0</formula>
    </cfRule>
  </conditionalFormatting>
  <conditionalFormatting sqref="AB1614">
    <cfRule type="cellIs" dxfId="7" priority="29771" operator="notEqual">
      <formula>0</formula>
    </cfRule>
  </conditionalFormatting>
  <conditionalFormatting sqref="Q1617">
    <cfRule type="notContainsBlanks" dxfId="1" priority="29738">
      <formula>LEN(TRIM(Q1617))&gt;0</formula>
    </cfRule>
  </conditionalFormatting>
  <conditionalFormatting sqref="R1617">
    <cfRule type="notContainsBlanks" dxfId="2" priority="29729">
      <formula>LEN(TRIM(R1617))&gt;0</formula>
    </cfRule>
  </conditionalFormatting>
  <conditionalFormatting sqref="S1617">
    <cfRule type="notContainsBlanks" dxfId="3" priority="29675">
      <formula>LEN(TRIM(S1617))&gt;0</formula>
    </cfRule>
  </conditionalFormatting>
  <conditionalFormatting sqref="U1617">
    <cfRule type="notContainsBlanks" dxfId="4" priority="29666">
      <formula>LEN(TRIM(U1617))&gt;0</formula>
    </cfRule>
  </conditionalFormatting>
  <conditionalFormatting sqref="W1617">
    <cfRule type="notContainsBlanks" dxfId="0" priority="29711">
      <formula>LEN(TRIM(W1617))&gt;0</formula>
    </cfRule>
  </conditionalFormatting>
  <conditionalFormatting sqref="Y1617">
    <cfRule type="notContainsBlanks" dxfId="5" priority="29702">
      <formula>LEN(TRIM(Y1617))&gt;0</formula>
    </cfRule>
  </conditionalFormatting>
  <conditionalFormatting sqref="Z1617">
    <cfRule type="notContainsBlanks" dxfId="6" priority="29693">
      <formula>LEN(TRIM(Z1617))&gt;0</formula>
    </cfRule>
  </conditionalFormatting>
  <conditionalFormatting sqref="AB1617">
    <cfRule type="cellIs" dxfId="7" priority="29684" operator="notEqual">
      <formula>0</formula>
    </cfRule>
  </conditionalFormatting>
  <conditionalFormatting sqref="Q1618">
    <cfRule type="notContainsBlanks" dxfId="1" priority="29735">
      <formula>LEN(TRIM(Q1618))&gt;0</formula>
    </cfRule>
  </conditionalFormatting>
  <conditionalFormatting sqref="R1618">
    <cfRule type="notContainsBlanks" dxfId="2" priority="29726">
      <formula>LEN(TRIM(R1618))&gt;0</formula>
    </cfRule>
  </conditionalFormatting>
  <conditionalFormatting sqref="S1618">
    <cfRule type="notContainsBlanks" dxfId="3" priority="29672">
      <formula>LEN(TRIM(S1618))&gt;0</formula>
    </cfRule>
  </conditionalFormatting>
  <conditionalFormatting sqref="U1618">
    <cfRule type="notContainsBlanks" dxfId="4" priority="29663">
      <formula>LEN(TRIM(U1618))&gt;0</formula>
    </cfRule>
  </conditionalFormatting>
  <conditionalFormatting sqref="W1618">
    <cfRule type="notContainsBlanks" dxfId="0" priority="29708">
      <formula>LEN(TRIM(W1618))&gt;0</formula>
    </cfRule>
  </conditionalFormatting>
  <conditionalFormatting sqref="Y1618">
    <cfRule type="notContainsBlanks" dxfId="5" priority="29699">
      <formula>LEN(TRIM(Y1618))&gt;0</formula>
    </cfRule>
  </conditionalFormatting>
  <conditionalFormatting sqref="Z1618">
    <cfRule type="notContainsBlanks" dxfId="6" priority="29690">
      <formula>LEN(TRIM(Z1618))&gt;0</formula>
    </cfRule>
  </conditionalFormatting>
  <conditionalFormatting sqref="AB1618">
    <cfRule type="cellIs" dxfId="7" priority="29681" operator="notEqual">
      <formula>0</formula>
    </cfRule>
  </conditionalFormatting>
  <conditionalFormatting sqref="Q1619">
    <cfRule type="notContainsBlanks" dxfId="1" priority="29732">
      <formula>LEN(TRIM(Q1619))&gt;0</formula>
    </cfRule>
  </conditionalFormatting>
  <conditionalFormatting sqref="R1619">
    <cfRule type="notContainsBlanks" dxfId="2" priority="29723">
      <formula>LEN(TRIM(R1619))&gt;0</formula>
    </cfRule>
  </conditionalFormatting>
  <conditionalFormatting sqref="S1619">
    <cfRule type="notContainsBlanks" dxfId="3" priority="29669">
      <formula>LEN(TRIM(S1619))&gt;0</formula>
    </cfRule>
  </conditionalFormatting>
  <conditionalFormatting sqref="U1619">
    <cfRule type="notContainsBlanks" dxfId="4" priority="29660">
      <formula>LEN(TRIM(U1619))&gt;0</formula>
    </cfRule>
  </conditionalFormatting>
  <conditionalFormatting sqref="W1619">
    <cfRule type="notContainsBlanks" dxfId="0" priority="29705">
      <formula>LEN(TRIM(W1619))&gt;0</formula>
    </cfRule>
  </conditionalFormatting>
  <conditionalFormatting sqref="Y1619">
    <cfRule type="notContainsBlanks" dxfId="5" priority="29696">
      <formula>LEN(TRIM(Y1619))&gt;0</formula>
    </cfRule>
  </conditionalFormatting>
  <conditionalFormatting sqref="Z1619">
    <cfRule type="notContainsBlanks" dxfId="6" priority="29687">
      <formula>LEN(TRIM(Z1619))&gt;0</formula>
    </cfRule>
  </conditionalFormatting>
  <conditionalFormatting sqref="AB1619">
    <cfRule type="cellIs" dxfId="7" priority="29678" operator="notEqual">
      <formula>0</formula>
    </cfRule>
  </conditionalFormatting>
  <conditionalFormatting sqref="Q1620">
    <cfRule type="notContainsBlanks" dxfId="1" priority="30213">
      <formula>LEN(TRIM(Q1620))&gt;0</formula>
    </cfRule>
  </conditionalFormatting>
  <conditionalFormatting sqref="W1620">
    <cfRule type="notContainsBlanks" dxfId="0" priority="30222">
      <formula>LEN(TRIM(W1620))&gt;0</formula>
    </cfRule>
  </conditionalFormatting>
  <conditionalFormatting sqref="Y1620">
    <cfRule type="notContainsBlanks" dxfId="5" priority="30219">
      <formula>LEN(TRIM(Y1620))&gt;0</formula>
    </cfRule>
  </conditionalFormatting>
  <conditionalFormatting sqref="Z1620">
    <cfRule type="notContainsBlanks" dxfId="6" priority="30216">
      <formula>LEN(TRIM(Z1620))&gt;0</formula>
    </cfRule>
  </conditionalFormatting>
  <conditionalFormatting sqref="AA1620">
    <cfRule type="cellIs" dxfId="8" priority="30207" operator="equal">
      <formula>2</formula>
    </cfRule>
    <cfRule type="cellIs" dxfId="8" priority="30204" operator="equal">
      <formula>4</formula>
    </cfRule>
  </conditionalFormatting>
  <conditionalFormatting sqref="W1622">
    <cfRule type="notContainsBlanks" dxfId="0" priority="30242">
      <formula>LEN(TRIM(W1622))&gt;0</formula>
    </cfRule>
  </conditionalFormatting>
  <conditionalFormatting sqref="Q1625">
    <cfRule type="notContainsBlanks" dxfId="1" priority="30191">
      <formula>LEN(TRIM(Q1625))&gt;0</formula>
    </cfRule>
  </conditionalFormatting>
  <conditionalFormatting sqref="R1625">
    <cfRule type="notContainsBlanks" dxfId="2" priority="30182">
      <formula>LEN(TRIM(R1625))&gt;0</formula>
    </cfRule>
  </conditionalFormatting>
  <conditionalFormatting sqref="S1625">
    <cfRule type="notContainsBlanks" dxfId="3" priority="30137">
      <formula>LEN(TRIM(S1625))&gt;0</formula>
    </cfRule>
  </conditionalFormatting>
  <conditionalFormatting sqref="U1625">
    <cfRule type="notContainsBlanks" dxfId="4" priority="30128">
      <formula>LEN(TRIM(U1625))&gt;0</formula>
    </cfRule>
  </conditionalFormatting>
  <conditionalFormatting sqref="W1625">
    <cfRule type="notContainsBlanks" dxfId="0" priority="30164">
      <formula>LEN(TRIM(W1625))&gt;0</formula>
    </cfRule>
  </conditionalFormatting>
  <conditionalFormatting sqref="Y1625">
    <cfRule type="notContainsBlanks" dxfId="5" priority="30155">
      <formula>LEN(TRIM(Y1625))&gt;0</formula>
    </cfRule>
  </conditionalFormatting>
  <conditionalFormatting sqref="Z1625">
    <cfRule type="notContainsBlanks" dxfId="6" priority="30146">
      <formula>LEN(TRIM(Z1625))&gt;0</formula>
    </cfRule>
  </conditionalFormatting>
  <conditionalFormatting sqref="Q1626">
    <cfRule type="notContainsBlanks" dxfId="1" priority="30188">
      <formula>LEN(TRIM(Q1626))&gt;0</formula>
    </cfRule>
  </conditionalFormatting>
  <conditionalFormatting sqref="R1626">
    <cfRule type="notContainsBlanks" dxfId="2" priority="30179">
      <formula>LEN(TRIM(R1626))&gt;0</formula>
    </cfRule>
  </conditionalFormatting>
  <conditionalFormatting sqref="S1626">
    <cfRule type="notContainsBlanks" dxfId="3" priority="30134">
      <formula>LEN(TRIM(S1626))&gt;0</formula>
    </cfRule>
  </conditionalFormatting>
  <conditionalFormatting sqref="U1626">
    <cfRule type="notContainsBlanks" dxfId="4" priority="30125">
      <formula>LEN(TRIM(U1626))&gt;0</formula>
    </cfRule>
  </conditionalFormatting>
  <conditionalFormatting sqref="W1626">
    <cfRule type="notContainsBlanks" dxfId="0" priority="30161">
      <formula>LEN(TRIM(W1626))&gt;0</formula>
    </cfRule>
  </conditionalFormatting>
  <conditionalFormatting sqref="Y1626">
    <cfRule type="notContainsBlanks" dxfId="5" priority="30152">
      <formula>LEN(TRIM(Y1626))&gt;0</formula>
    </cfRule>
  </conditionalFormatting>
  <conditionalFormatting sqref="Z1626">
    <cfRule type="notContainsBlanks" dxfId="6" priority="30143">
      <formula>LEN(TRIM(Z1626))&gt;0</formula>
    </cfRule>
  </conditionalFormatting>
  <conditionalFormatting sqref="Q1627">
    <cfRule type="notContainsBlanks" dxfId="1" priority="30185">
      <formula>LEN(TRIM(Q1627))&gt;0</formula>
    </cfRule>
  </conditionalFormatting>
  <conditionalFormatting sqref="R1627">
    <cfRule type="notContainsBlanks" dxfId="2" priority="30176">
      <formula>LEN(TRIM(R1627))&gt;0</formula>
    </cfRule>
  </conditionalFormatting>
  <conditionalFormatting sqref="S1627">
    <cfRule type="notContainsBlanks" dxfId="3" priority="30131">
      <formula>LEN(TRIM(S1627))&gt;0</formula>
    </cfRule>
  </conditionalFormatting>
  <conditionalFormatting sqref="U1627">
    <cfRule type="notContainsBlanks" dxfId="4" priority="30122">
      <formula>LEN(TRIM(U1627))&gt;0</formula>
    </cfRule>
  </conditionalFormatting>
  <conditionalFormatting sqref="W1627">
    <cfRule type="notContainsBlanks" dxfId="0" priority="30158">
      <formula>LEN(TRIM(W1627))&gt;0</formula>
    </cfRule>
  </conditionalFormatting>
  <conditionalFormatting sqref="Y1627">
    <cfRule type="notContainsBlanks" dxfId="5" priority="30149">
      <formula>LEN(TRIM(Y1627))&gt;0</formula>
    </cfRule>
  </conditionalFormatting>
  <conditionalFormatting sqref="Z1627">
    <cfRule type="notContainsBlanks" dxfId="6" priority="30140">
      <formula>LEN(TRIM(Z1627))&gt;0</formula>
    </cfRule>
  </conditionalFormatting>
  <conditionalFormatting sqref="Q1629">
    <cfRule type="notContainsBlanks" dxfId="1" priority="23165">
      <formula>LEN(TRIM(Q1629))&gt;0</formula>
    </cfRule>
  </conditionalFormatting>
  <conditionalFormatting sqref="R1629">
    <cfRule type="notContainsBlanks" dxfId="2" priority="30112">
      <formula>LEN(TRIM(R1629))&gt;0</formula>
    </cfRule>
  </conditionalFormatting>
  <conditionalFormatting sqref="S1629">
    <cfRule type="notContainsBlanks" dxfId="3" priority="30028">
      <formula>LEN(TRIM(S1629))&gt;0</formula>
    </cfRule>
  </conditionalFormatting>
  <conditionalFormatting sqref="U1629">
    <cfRule type="notContainsBlanks" dxfId="4" priority="30013">
      <formula>LEN(TRIM(U1629))&gt;0</formula>
    </cfRule>
  </conditionalFormatting>
  <conditionalFormatting sqref="W1629">
    <cfRule type="notContainsBlanks" dxfId="0" priority="30085">
      <formula>LEN(TRIM(W1629))&gt;0</formula>
    </cfRule>
  </conditionalFormatting>
  <conditionalFormatting sqref="Y1629">
    <cfRule type="notContainsBlanks" dxfId="5" priority="30070">
      <formula>LEN(TRIM(Y1629))&gt;0</formula>
    </cfRule>
  </conditionalFormatting>
  <conditionalFormatting sqref="Z1629">
    <cfRule type="notContainsBlanks" dxfId="6" priority="30055">
      <formula>LEN(TRIM(Z1629))&gt;0</formula>
    </cfRule>
  </conditionalFormatting>
  <conditionalFormatting sqref="AB1629">
    <cfRule type="cellIs" dxfId="7" priority="30040" operator="notEqual">
      <formula>0</formula>
    </cfRule>
  </conditionalFormatting>
  <conditionalFormatting sqref="Q1630">
    <cfRule type="notContainsBlanks" dxfId="1" priority="23164">
      <formula>LEN(TRIM(Q1630))&gt;0</formula>
    </cfRule>
  </conditionalFormatting>
  <conditionalFormatting sqref="R1630">
    <cfRule type="notContainsBlanks" dxfId="2" priority="30109">
      <formula>LEN(TRIM(R1630))&gt;0</formula>
    </cfRule>
  </conditionalFormatting>
  <conditionalFormatting sqref="S1630">
    <cfRule type="notContainsBlanks" dxfId="3" priority="30025">
      <formula>LEN(TRIM(S1630))&gt;0</formula>
    </cfRule>
  </conditionalFormatting>
  <conditionalFormatting sqref="U1630">
    <cfRule type="notContainsBlanks" dxfId="4" priority="30010">
      <formula>LEN(TRIM(U1630))&gt;0</formula>
    </cfRule>
  </conditionalFormatting>
  <conditionalFormatting sqref="W1630">
    <cfRule type="notContainsBlanks" dxfId="0" priority="30082">
      <formula>LEN(TRIM(W1630))&gt;0</formula>
    </cfRule>
  </conditionalFormatting>
  <conditionalFormatting sqref="Y1630">
    <cfRule type="notContainsBlanks" dxfId="5" priority="30067">
      <formula>LEN(TRIM(Y1630))&gt;0</formula>
    </cfRule>
  </conditionalFormatting>
  <conditionalFormatting sqref="Z1630">
    <cfRule type="notContainsBlanks" dxfId="6" priority="30052">
      <formula>LEN(TRIM(Z1630))&gt;0</formula>
    </cfRule>
  </conditionalFormatting>
  <conditionalFormatting sqref="AB1630">
    <cfRule type="cellIs" dxfId="7" priority="30037" operator="notEqual">
      <formula>0</formula>
    </cfRule>
  </conditionalFormatting>
  <conditionalFormatting sqref="Q1631">
    <cfRule type="notContainsBlanks" dxfId="1" priority="21682">
      <formula>LEN(TRIM(Q1631))&gt;0</formula>
    </cfRule>
  </conditionalFormatting>
  <conditionalFormatting sqref="R1631">
    <cfRule type="notContainsBlanks" dxfId="2" priority="21686">
      <formula>LEN(TRIM(R1631))&gt;0</formula>
    </cfRule>
  </conditionalFormatting>
  <conditionalFormatting sqref="S1631">
    <cfRule type="notContainsBlanks" dxfId="3" priority="30022">
      <formula>LEN(TRIM(S1631))&gt;0</formula>
    </cfRule>
  </conditionalFormatting>
  <conditionalFormatting sqref="U1631">
    <cfRule type="notContainsBlanks" dxfId="4" priority="30007">
      <formula>LEN(TRIM(U1631))&gt;0</formula>
    </cfRule>
  </conditionalFormatting>
  <conditionalFormatting sqref="W1631">
    <cfRule type="notContainsBlanks" dxfId="0" priority="30079">
      <formula>LEN(TRIM(W1631))&gt;0</formula>
    </cfRule>
  </conditionalFormatting>
  <conditionalFormatting sqref="Y1631">
    <cfRule type="notContainsBlanks" dxfId="5" priority="30064">
      <formula>LEN(TRIM(Y1631))&gt;0</formula>
    </cfRule>
  </conditionalFormatting>
  <conditionalFormatting sqref="Z1631">
    <cfRule type="notContainsBlanks" dxfId="6" priority="30049">
      <formula>LEN(TRIM(Z1631))&gt;0</formula>
    </cfRule>
  </conditionalFormatting>
  <conditionalFormatting sqref="AB1631">
    <cfRule type="cellIs" dxfId="7" priority="29045" operator="notEqual">
      <formula>0</formula>
    </cfRule>
  </conditionalFormatting>
  <conditionalFormatting sqref="Q1632">
    <cfRule type="notContainsBlanks" dxfId="1" priority="21681">
      <formula>LEN(TRIM(Q1632))&gt;0</formula>
    </cfRule>
  </conditionalFormatting>
  <conditionalFormatting sqref="R1632">
    <cfRule type="notContainsBlanks" dxfId="2" priority="21685">
      <formula>LEN(TRIM(R1632))&gt;0</formula>
    </cfRule>
  </conditionalFormatting>
  <conditionalFormatting sqref="S1632">
    <cfRule type="notContainsBlanks" dxfId="3" priority="30019">
      <formula>LEN(TRIM(S1632))&gt;0</formula>
    </cfRule>
  </conditionalFormatting>
  <conditionalFormatting sqref="U1632">
    <cfRule type="notContainsBlanks" dxfId="4" priority="30004">
      <formula>LEN(TRIM(U1632))&gt;0</formula>
    </cfRule>
  </conditionalFormatting>
  <conditionalFormatting sqref="W1632">
    <cfRule type="notContainsBlanks" dxfId="0" priority="30076">
      <formula>LEN(TRIM(W1632))&gt;0</formula>
    </cfRule>
  </conditionalFormatting>
  <conditionalFormatting sqref="Y1632">
    <cfRule type="notContainsBlanks" dxfId="5" priority="30061">
      <formula>LEN(TRIM(Y1632))&gt;0</formula>
    </cfRule>
  </conditionalFormatting>
  <conditionalFormatting sqref="Z1632">
    <cfRule type="notContainsBlanks" dxfId="6" priority="30046">
      <formula>LEN(TRIM(Z1632))&gt;0</formula>
    </cfRule>
  </conditionalFormatting>
  <conditionalFormatting sqref="AB1632">
    <cfRule type="cellIs" dxfId="7" priority="30034" operator="notEqual">
      <formula>0</formula>
    </cfRule>
  </conditionalFormatting>
  <conditionalFormatting sqref="Q1633">
    <cfRule type="notContainsBlanks" dxfId="1" priority="21680">
      <formula>LEN(TRIM(Q1633))&gt;0</formula>
    </cfRule>
  </conditionalFormatting>
  <conditionalFormatting sqref="R1633">
    <cfRule type="notContainsBlanks" dxfId="2" priority="21684">
      <formula>LEN(TRIM(R1633))&gt;0</formula>
    </cfRule>
  </conditionalFormatting>
  <conditionalFormatting sqref="S1633">
    <cfRule type="notContainsBlanks" dxfId="3" priority="30016">
      <formula>LEN(TRIM(S1633))&gt;0</formula>
    </cfRule>
  </conditionalFormatting>
  <conditionalFormatting sqref="U1633">
    <cfRule type="notContainsBlanks" dxfId="4" priority="30001">
      <formula>LEN(TRIM(U1633))&gt;0</formula>
    </cfRule>
  </conditionalFormatting>
  <conditionalFormatting sqref="W1633">
    <cfRule type="notContainsBlanks" dxfId="0" priority="30073">
      <formula>LEN(TRIM(W1633))&gt;0</formula>
    </cfRule>
  </conditionalFormatting>
  <conditionalFormatting sqref="Y1633">
    <cfRule type="notContainsBlanks" dxfId="5" priority="30058">
      <formula>LEN(TRIM(Y1633))&gt;0</formula>
    </cfRule>
  </conditionalFormatting>
  <conditionalFormatting sqref="Z1633">
    <cfRule type="notContainsBlanks" dxfId="6" priority="30043">
      <formula>LEN(TRIM(Z1633))&gt;0</formula>
    </cfRule>
  </conditionalFormatting>
  <conditionalFormatting sqref="AB1633">
    <cfRule type="cellIs" dxfId="7" priority="30031" operator="notEqual">
      <formula>0</formula>
    </cfRule>
  </conditionalFormatting>
  <conditionalFormatting sqref="Q1634">
    <cfRule type="notContainsBlanks" dxfId="1" priority="21679">
      <formula>LEN(TRIM(Q1634))&gt;0</formula>
    </cfRule>
  </conditionalFormatting>
  <conditionalFormatting sqref="R1634">
    <cfRule type="notContainsBlanks" dxfId="2" priority="21683">
      <formula>LEN(TRIM(R1634))&gt;0</formula>
    </cfRule>
  </conditionalFormatting>
  <conditionalFormatting sqref="Q1636">
    <cfRule type="notContainsBlanks" dxfId="1" priority="29998">
      <formula>LEN(TRIM(Q1636))&gt;0</formula>
    </cfRule>
  </conditionalFormatting>
  <conditionalFormatting sqref="R1636">
    <cfRule type="notContainsBlanks" dxfId="2" priority="29995">
      <formula>LEN(TRIM(R1636))&gt;0</formula>
    </cfRule>
  </conditionalFormatting>
  <conditionalFormatting sqref="S1636">
    <cfRule type="notContainsBlanks" dxfId="3" priority="29977">
      <formula>LEN(TRIM(S1636))&gt;0</formula>
    </cfRule>
  </conditionalFormatting>
  <conditionalFormatting sqref="U1636">
    <cfRule type="notContainsBlanks" dxfId="4" priority="29974">
      <formula>LEN(TRIM(U1636))&gt;0</formula>
    </cfRule>
  </conditionalFormatting>
  <conditionalFormatting sqref="W1636">
    <cfRule type="notContainsBlanks" dxfId="0" priority="29989">
      <formula>LEN(TRIM(W1636))&gt;0</formula>
    </cfRule>
  </conditionalFormatting>
  <conditionalFormatting sqref="Y1636">
    <cfRule type="notContainsBlanks" dxfId="5" priority="29986">
      <formula>LEN(TRIM(Y1636))&gt;0</formula>
    </cfRule>
  </conditionalFormatting>
  <conditionalFormatting sqref="Z1636">
    <cfRule type="notContainsBlanks" dxfId="6" priority="29983">
      <formula>LEN(TRIM(Z1636))&gt;0</formula>
    </cfRule>
  </conditionalFormatting>
  <conditionalFormatting sqref="AB1636">
    <cfRule type="cellIs" dxfId="7" priority="29980" operator="notEqual">
      <formula>0</formula>
    </cfRule>
  </conditionalFormatting>
  <conditionalFormatting sqref="Q1638">
    <cfRule type="notContainsBlanks" dxfId="1" priority="29971">
      <formula>LEN(TRIM(Q1638))&gt;0</formula>
    </cfRule>
  </conditionalFormatting>
  <conditionalFormatting sqref="R1638">
    <cfRule type="notContainsBlanks" dxfId="2" priority="29959">
      <formula>LEN(TRIM(R1638))&gt;0</formula>
    </cfRule>
  </conditionalFormatting>
  <conditionalFormatting sqref="S1638">
    <cfRule type="notContainsBlanks" dxfId="3" priority="29896">
      <formula>LEN(TRIM(S1638))&gt;0</formula>
    </cfRule>
  </conditionalFormatting>
  <conditionalFormatting sqref="U1638">
    <cfRule type="notContainsBlanks" dxfId="4" priority="29884">
      <formula>LEN(TRIM(U1638))&gt;0</formula>
    </cfRule>
  </conditionalFormatting>
  <conditionalFormatting sqref="W1638">
    <cfRule type="notContainsBlanks" dxfId="0" priority="29935">
      <formula>LEN(TRIM(W1638))&gt;0</formula>
    </cfRule>
  </conditionalFormatting>
  <conditionalFormatting sqref="Y1638">
    <cfRule type="notContainsBlanks" dxfId="5" priority="29923">
      <formula>LEN(TRIM(Y1638))&gt;0</formula>
    </cfRule>
  </conditionalFormatting>
  <conditionalFormatting sqref="Z1638">
    <cfRule type="notContainsBlanks" dxfId="6" priority="29911">
      <formula>LEN(TRIM(Z1638))&gt;0</formula>
    </cfRule>
  </conditionalFormatting>
  <conditionalFormatting sqref="Q1639">
    <cfRule type="notContainsBlanks" dxfId="1" priority="29968">
      <formula>LEN(TRIM(Q1639))&gt;0</formula>
    </cfRule>
  </conditionalFormatting>
  <conditionalFormatting sqref="R1639">
    <cfRule type="notContainsBlanks" dxfId="2" priority="29956">
      <formula>LEN(TRIM(R1639))&gt;0</formula>
    </cfRule>
  </conditionalFormatting>
  <conditionalFormatting sqref="S1639">
    <cfRule type="notContainsBlanks" dxfId="3" priority="29893">
      <formula>LEN(TRIM(S1639))&gt;0</formula>
    </cfRule>
  </conditionalFormatting>
  <conditionalFormatting sqref="U1639">
    <cfRule type="notContainsBlanks" dxfId="4" priority="29881">
      <formula>LEN(TRIM(U1639))&gt;0</formula>
    </cfRule>
  </conditionalFormatting>
  <conditionalFormatting sqref="W1639">
    <cfRule type="notContainsBlanks" dxfId="0" priority="29932">
      <formula>LEN(TRIM(W1639))&gt;0</formula>
    </cfRule>
  </conditionalFormatting>
  <conditionalFormatting sqref="Y1639">
    <cfRule type="notContainsBlanks" dxfId="5" priority="29920">
      <formula>LEN(TRIM(Y1639))&gt;0</formula>
    </cfRule>
  </conditionalFormatting>
  <conditionalFormatting sqref="Z1639">
    <cfRule type="notContainsBlanks" dxfId="6" priority="29908">
      <formula>LEN(TRIM(Z1639))&gt;0</formula>
    </cfRule>
  </conditionalFormatting>
  <conditionalFormatting sqref="Q1640">
    <cfRule type="notContainsBlanks" dxfId="1" priority="29965">
      <formula>LEN(TRIM(Q1640))&gt;0</formula>
    </cfRule>
  </conditionalFormatting>
  <conditionalFormatting sqref="R1640">
    <cfRule type="notContainsBlanks" dxfId="2" priority="29953">
      <formula>LEN(TRIM(R1640))&gt;0</formula>
    </cfRule>
  </conditionalFormatting>
  <conditionalFormatting sqref="S1640">
    <cfRule type="notContainsBlanks" dxfId="3" priority="29890">
      <formula>LEN(TRIM(S1640))&gt;0</formula>
    </cfRule>
  </conditionalFormatting>
  <conditionalFormatting sqref="U1640">
    <cfRule type="notContainsBlanks" dxfId="4" priority="29878">
      <formula>LEN(TRIM(U1640))&gt;0</formula>
    </cfRule>
  </conditionalFormatting>
  <conditionalFormatting sqref="W1640">
    <cfRule type="notContainsBlanks" dxfId="0" priority="29929">
      <formula>LEN(TRIM(W1640))&gt;0</formula>
    </cfRule>
  </conditionalFormatting>
  <conditionalFormatting sqref="Y1640">
    <cfRule type="notContainsBlanks" dxfId="5" priority="29917">
      <formula>LEN(TRIM(Y1640))&gt;0</formula>
    </cfRule>
  </conditionalFormatting>
  <conditionalFormatting sqref="Z1640">
    <cfRule type="notContainsBlanks" dxfId="6" priority="29905">
      <formula>LEN(TRIM(Z1640))&gt;0</formula>
    </cfRule>
  </conditionalFormatting>
  <conditionalFormatting sqref="Q1641">
    <cfRule type="notContainsBlanks" dxfId="1" priority="29962">
      <formula>LEN(TRIM(Q1641))&gt;0</formula>
    </cfRule>
  </conditionalFormatting>
  <conditionalFormatting sqref="R1641">
    <cfRule type="notContainsBlanks" dxfId="2" priority="29950">
      <formula>LEN(TRIM(R1641))&gt;0</formula>
    </cfRule>
  </conditionalFormatting>
  <conditionalFormatting sqref="S1641">
    <cfRule type="notContainsBlanks" dxfId="3" priority="29887">
      <formula>LEN(TRIM(S1641))&gt;0</formula>
    </cfRule>
  </conditionalFormatting>
  <conditionalFormatting sqref="U1641">
    <cfRule type="notContainsBlanks" dxfId="4" priority="29875">
      <formula>LEN(TRIM(U1641))&gt;0</formula>
    </cfRule>
  </conditionalFormatting>
  <conditionalFormatting sqref="W1641">
    <cfRule type="notContainsBlanks" dxfId="0" priority="29926">
      <formula>LEN(TRIM(W1641))&gt;0</formula>
    </cfRule>
  </conditionalFormatting>
  <conditionalFormatting sqref="Y1641">
    <cfRule type="notContainsBlanks" dxfId="5" priority="29914">
      <formula>LEN(TRIM(Y1641))&gt;0</formula>
    </cfRule>
  </conditionalFormatting>
  <conditionalFormatting sqref="Z1641">
    <cfRule type="notContainsBlanks" dxfId="6" priority="29902">
      <formula>LEN(TRIM(Z1641))&gt;0</formula>
    </cfRule>
  </conditionalFormatting>
  <conditionalFormatting sqref="AB1641">
    <cfRule type="cellIs" dxfId="7" priority="29899" operator="notEqual">
      <formula>0</formula>
    </cfRule>
  </conditionalFormatting>
  <conditionalFormatting sqref="Q1643">
    <cfRule type="notContainsBlanks" dxfId="1" priority="29872">
      <formula>LEN(TRIM(Q1643))&gt;0</formula>
    </cfRule>
  </conditionalFormatting>
  <conditionalFormatting sqref="R1643">
    <cfRule type="notContainsBlanks" dxfId="2" priority="29857">
      <formula>LEN(TRIM(R1643))&gt;0</formula>
    </cfRule>
  </conditionalFormatting>
  <conditionalFormatting sqref="S1643">
    <cfRule type="notContainsBlanks" dxfId="3" priority="29767">
      <formula>LEN(TRIM(S1643))&gt;0</formula>
    </cfRule>
  </conditionalFormatting>
  <conditionalFormatting sqref="U1643">
    <cfRule type="notContainsBlanks" dxfId="4" priority="29752">
      <formula>LEN(TRIM(U1643))&gt;0</formula>
    </cfRule>
  </conditionalFormatting>
  <conditionalFormatting sqref="W1643">
    <cfRule type="notContainsBlanks" dxfId="0" priority="29827">
      <formula>LEN(TRIM(W1643))&gt;0</formula>
    </cfRule>
  </conditionalFormatting>
  <conditionalFormatting sqref="Y1643">
    <cfRule type="notContainsBlanks" dxfId="5" priority="29812">
      <formula>LEN(TRIM(Y1643))&gt;0</formula>
    </cfRule>
  </conditionalFormatting>
  <conditionalFormatting sqref="Z1643">
    <cfRule type="notContainsBlanks" dxfId="6" priority="29797">
      <formula>LEN(TRIM(Z1643))&gt;0</formula>
    </cfRule>
  </conditionalFormatting>
  <conditionalFormatting sqref="AB1643">
    <cfRule type="cellIs" dxfId="7" priority="29782" operator="notEqual">
      <formula>0</formula>
    </cfRule>
  </conditionalFormatting>
  <conditionalFormatting sqref="Q1644">
    <cfRule type="notContainsBlanks" dxfId="1" priority="29869">
      <formula>LEN(TRIM(Q1644))&gt;0</formula>
    </cfRule>
  </conditionalFormatting>
  <conditionalFormatting sqref="R1644">
    <cfRule type="notContainsBlanks" dxfId="2" priority="29854">
      <formula>LEN(TRIM(R1644))&gt;0</formula>
    </cfRule>
  </conditionalFormatting>
  <conditionalFormatting sqref="S1644">
    <cfRule type="notContainsBlanks" dxfId="3" priority="29764">
      <formula>LEN(TRIM(S1644))&gt;0</formula>
    </cfRule>
  </conditionalFormatting>
  <conditionalFormatting sqref="U1644">
    <cfRule type="notContainsBlanks" dxfId="4" priority="29749">
      <formula>LEN(TRIM(U1644))&gt;0</formula>
    </cfRule>
  </conditionalFormatting>
  <conditionalFormatting sqref="W1644">
    <cfRule type="notContainsBlanks" dxfId="0" priority="29824">
      <formula>LEN(TRIM(W1644))&gt;0</formula>
    </cfRule>
  </conditionalFormatting>
  <conditionalFormatting sqref="Y1644">
    <cfRule type="notContainsBlanks" dxfId="5" priority="29809">
      <formula>LEN(TRIM(Y1644))&gt;0</formula>
    </cfRule>
  </conditionalFormatting>
  <conditionalFormatting sqref="Z1644">
    <cfRule type="notContainsBlanks" dxfId="6" priority="29794">
      <formula>LEN(TRIM(Z1644))&gt;0</formula>
    </cfRule>
  </conditionalFormatting>
  <conditionalFormatting sqref="AB1644">
    <cfRule type="cellIs" dxfId="7" priority="29779" operator="notEqual">
      <formula>0</formula>
    </cfRule>
  </conditionalFormatting>
  <conditionalFormatting sqref="Q1645">
    <cfRule type="notContainsBlanks" dxfId="1" priority="29866">
      <formula>LEN(TRIM(Q1645))&gt;0</formula>
    </cfRule>
  </conditionalFormatting>
  <conditionalFormatting sqref="R1645">
    <cfRule type="notContainsBlanks" dxfId="2" priority="29851">
      <formula>LEN(TRIM(R1645))&gt;0</formula>
    </cfRule>
  </conditionalFormatting>
  <conditionalFormatting sqref="S1645">
    <cfRule type="notContainsBlanks" dxfId="3" priority="29761">
      <formula>LEN(TRIM(S1645))&gt;0</formula>
    </cfRule>
  </conditionalFormatting>
  <conditionalFormatting sqref="U1645">
    <cfRule type="notContainsBlanks" dxfId="4" priority="29746">
      <formula>LEN(TRIM(U1645))&gt;0</formula>
    </cfRule>
  </conditionalFormatting>
  <conditionalFormatting sqref="W1645">
    <cfRule type="notContainsBlanks" dxfId="0" priority="29821">
      <formula>LEN(TRIM(W1645))&gt;0</formula>
    </cfRule>
  </conditionalFormatting>
  <conditionalFormatting sqref="Y1645">
    <cfRule type="notContainsBlanks" dxfId="5" priority="29806">
      <formula>LEN(TRIM(Y1645))&gt;0</formula>
    </cfRule>
  </conditionalFormatting>
  <conditionalFormatting sqref="Z1645">
    <cfRule type="notContainsBlanks" dxfId="6" priority="29791">
      <formula>LEN(TRIM(Z1645))&gt;0</formula>
    </cfRule>
  </conditionalFormatting>
  <conditionalFormatting sqref="AB1645">
    <cfRule type="cellIs" dxfId="7" priority="29776" operator="notEqual">
      <formula>0</formula>
    </cfRule>
  </conditionalFormatting>
  <conditionalFormatting sqref="Q1646">
    <cfRule type="notContainsBlanks" dxfId="1" priority="29863">
      <formula>LEN(TRIM(Q1646))&gt;0</formula>
    </cfRule>
  </conditionalFormatting>
  <conditionalFormatting sqref="R1646">
    <cfRule type="notContainsBlanks" dxfId="2" priority="29848">
      <formula>LEN(TRIM(R1646))&gt;0</formula>
    </cfRule>
  </conditionalFormatting>
  <conditionalFormatting sqref="S1646">
    <cfRule type="notContainsBlanks" dxfId="3" priority="29758">
      <formula>LEN(TRIM(S1646))&gt;0</formula>
    </cfRule>
  </conditionalFormatting>
  <conditionalFormatting sqref="U1646">
    <cfRule type="notContainsBlanks" dxfId="4" priority="29743">
      <formula>LEN(TRIM(U1646))&gt;0</formula>
    </cfRule>
  </conditionalFormatting>
  <conditionalFormatting sqref="W1646">
    <cfRule type="notContainsBlanks" dxfId="0" priority="29818">
      <formula>LEN(TRIM(W1646))&gt;0</formula>
    </cfRule>
  </conditionalFormatting>
  <conditionalFormatting sqref="Y1646">
    <cfRule type="notContainsBlanks" dxfId="5" priority="29803">
      <formula>LEN(TRIM(Y1646))&gt;0</formula>
    </cfRule>
  </conditionalFormatting>
  <conditionalFormatting sqref="Z1646">
    <cfRule type="notContainsBlanks" dxfId="6" priority="29788">
      <formula>LEN(TRIM(Z1646))&gt;0</formula>
    </cfRule>
  </conditionalFormatting>
  <conditionalFormatting sqref="AB1646">
    <cfRule type="cellIs" dxfId="7" priority="29773" operator="notEqual">
      <formula>0</formula>
    </cfRule>
  </conditionalFormatting>
  <conditionalFormatting sqref="Q1647">
    <cfRule type="notContainsBlanks" dxfId="1" priority="29860">
      <formula>LEN(TRIM(Q1647))&gt;0</formula>
    </cfRule>
  </conditionalFormatting>
  <conditionalFormatting sqref="R1647">
    <cfRule type="notContainsBlanks" dxfId="2" priority="29845">
      <formula>LEN(TRIM(R1647))&gt;0</formula>
    </cfRule>
  </conditionalFormatting>
  <conditionalFormatting sqref="S1647">
    <cfRule type="notContainsBlanks" dxfId="3" priority="29755">
      <formula>LEN(TRIM(S1647))&gt;0</formula>
    </cfRule>
  </conditionalFormatting>
  <conditionalFormatting sqref="U1647">
    <cfRule type="notContainsBlanks" dxfId="4" priority="29740">
      <formula>LEN(TRIM(U1647))&gt;0</formula>
    </cfRule>
  </conditionalFormatting>
  <conditionalFormatting sqref="W1647">
    <cfRule type="notContainsBlanks" dxfId="0" priority="29815">
      <formula>LEN(TRIM(W1647))&gt;0</formula>
    </cfRule>
  </conditionalFormatting>
  <conditionalFormatting sqref="Y1647">
    <cfRule type="notContainsBlanks" dxfId="5" priority="29800">
      <formula>LEN(TRIM(Y1647))&gt;0</formula>
    </cfRule>
  </conditionalFormatting>
  <conditionalFormatting sqref="Z1647">
    <cfRule type="notContainsBlanks" dxfId="6" priority="29785">
      <formula>LEN(TRIM(Z1647))&gt;0</formula>
    </cfRule>
  </conditionalFormatting>
  <conditionalFormatting sqref="AB1647">
    <cfRule type="cellIs" dxfId="7" priority="29770" operator="notEqual">
      <formula>0</formula>
    </cfRule>
  </conditionalFormatting>
  <conditionalFormatting sqref="Q1650">
    <cfRule type="notContainsBlanks" dxfId="1" priority="29737">
      <formula>LEN(TRIM(Q1650))&gt;0</formula>
    </cfRule>
  </conditionalFormatting>
  <conditionalFormatting sqref="R1650">
    <cfRule type="notContainsBlanks" dxfId="2" priority="29728">
      <formula>LEN(TRIM(R1650))&gt;0</formula>
    </cfRule>
  </conditionalFormatting>
  <conditionalFormatting sqref="S1650">
    <cfRule type="notContainsBlanks" dxfId="3" priority="29674">
      <formula>LEN(TRIM(S1650))&gt;0</formula>
    </cfRule>
  </conditionalFormatting>
  <conditionalFormatting sqref="U1650">
    <cfRule type="notContainsBlanks" dxfId="4" priority="29665">
      <formula>LEN(TRIM(U1650))&gt;0</formula>
    </cfRule>
  </conditionalFormatting>
  <conditionalFormatting sqref="W1650">
    <cfRule type="notContainsBlanks" dxfId="0" priority="29710">
      <formula>LEN(TRIM(W1650))&gt;0</formula>
    </cfRule>
  </conditionalFormatting>
  <conditionalFormatting sqref="Y1650">
    <cfRule type="notContainsBlanks" dxfId="5" priority="29701">
      <formula>LEN(TRIM(Y1650))&gt;0</formula>
    </cfRule>
  </conditionalFormatting>
  <conditionalFormatting sqref="Z1650">
    <cfRule type="notContainsBlanks" dxfId="6" priority="29692">
      <formula>LEN(TRIM(Z1650))&gt;0</formula>
    </cfRule>
  </conditionalFormatting>
  <conditionalFormatting sqref="AB1650">
    <cfRule type="cellIs" dxfId="7" priority="29683" operator="notEqual">
      <formula>0</formula>
    </cfRule>
  </conditionalFormatting>
  <conditionalFormatting sqref="Q1651">
    <cfRule type="notContainsBlanks" dxfId="1" priority="29734">
      <formula>LEN(TRIM(Q1651))&gt;0</formula>
    </cfRule>
  </conditionalFormatting>
  <conditionalFormatting sqref="R1651">
    <cfRule type="notContainsBlanks" dxfId="2" priority="29725">
      <formula>LEN(TRIM(R1651))&gt;0</formula>
    </cfRule>
  </conditionalFormatting>
  <conditionalFormatting sqref="S1651">
    <cfRule type="notContainsBlanks" dxfId="3" priority="29671">
      <formula>LEN(TRIM(S1651))&gt;0</formula>
    </cfRule>
  </conditionalFormatting>
  <conditionalFormatting sqref="U1651">
    <cfRule type="notContainsBlanks" dxfId="4" priority="29662">
      <formula>LEN(TRIM(U1651))&gt;0</formula>
    </cfRule>
  </conditionalFormatting>
  <conditionalFormatting sqref="W1651">
    <cfRule type="notContainsBlanks" dxfId="0" priority="29707">
      <formula>LEN(TRIM(W1651))&gt;0</formula>
    </cfRule>
  </conditionalFormatting>
  <conditionalFormatting sqref="Y1651">
    <cfRule type="notContainsBlanks" dxfId="5" priority="29698">
      <formula>LEN(TRIM(Y1651))&gt;0</formula>
    </cfRule>
  </conditionalFormatting>
  <conditionalFormatting sqref="Z1651">
    <cfRule type="notContainsBlanks" dxfId="6" priority="29689">
      <formula>LEN(TRIM(Z1651))&gt;0</formula>
    </cfRule>
  </conditionalFormatting>
  <conditionalFormatting sqref="AB1651">
    <cfRule type="cellIs" dxfId="7" priority="29680" operator="notEqual">
      <formula>0</formula>
    </cfRule>
  </conditionalFormatting>
  <conditionalFormatting sqref="Q1652">
    <cfRule type="notContainsBlanks" dxfId="1" priority="29731">
      <formula>LEN(TRIM(Q1652))&gt;0</formula>
    </cfRule>
  </conditionalFormatting>
  <conditionalFormatting sqref="R1652">
    <cfRule type="notContainsBlanks" dxfId="2" priority="29722">
      <formula>LEN(TRIM(R1652))&gt;0</formula>
    </cfRule>
  </conditionalFormatting>
  <conditionalFormatting sqref="S1652">
    <cfRule type="notContainsBlanks" dxfId="3" priority="29668">
      <formula>LEN(TRIM(S1652))&gt;0</formula>
    </cfRule>
  </conditionalFormatting>
  <conditionalFormatting sqref="U1652">
    <cfRule type="notContainsBlanks" dxfId="4" priority="29659">
      <formula>LEN(TRIM(U1652))&gt;0</formula>
    </cfRule>
  </conditionalFormatting>
  <conditionalFormatting sqref="W1652">
    <cfRule type="notContainsBlanks" dxfId="0" priority="29704">
      <formula>LEN(TRIM(W1652))&gt;0</formula>
    </cfRule>
  </conditionalFormatting>
  <conditionalFormatting sqref="Y1652">
    <cfRule type="notContainsBlanks" dxfId="5" priority="29695">
      <formula>LEN(TRIM(Y1652))&gt;0</formula>
    </cfRule>
  </conditionalFormatting>
  <conditionalFormatting sqref="Z1652">
    <cfRule type="notContainsBlanks" dxfId="6" priority="29686">
      <formula>LEN(TRIM(Z1652))&gt;0</formula>
    </cfRule>
  </conditionalFormatting>
  <conditionalFormatting sqref="AB1652">
    <cfRule type="cellIs" dxfId="7" priority="29677" operator="notEqual">
      <formula>0</formula>
    </cfRule>
  </conditionalFormatting>
  <conditionalFormatting sqref="Q1653">
    <cfRule type="notContainsBlanks" dxfId="1" priority="30212">
      <formula>LEN(TRIM(Q1653))&gt;0</formula>
    </cfRule>
  </conditionalFormatting>
  <conditionalFormatting sqref="W1653">
    <cfRule type="notContainsBlanks" dxfId="0" priority="30221">
      <formula>LEN(TRIM(W1653))&gt;0</formula>
    </cfRule>
  </conditionalFormatting>
  <conditionalFormatting sqref="Y1653">
    <cfRule type="notContainsBlanks" dxfId="5" priority="30218">
      <formula>LEN(TRIM(Y1653))&gt;0</formula>
    </cfRule>
  </conditionalFormatting>
  <conditionalFormatting sqref="Z1653">
    <cfRule type="notContainsBlanks" dxfId="6" priority="30215">
      <formula>LEN(TRIM(Z1653))&gt;0</formula>
    </cfRule>
  </conditionalFormatting>
  <conditionalFormatting sqref="AA1653">
    <cfRule type="cellIs" dxfId="8" priority="30206" operator="equal">
      <formula>2</formula>
    </cfRule>
    <cfRule type="cellIs" dxfId="8" priority="30203" operator="equal">
      <formula>4</formula>
    </cfRule>
  </conditionalFormatting>
  <conditionalFormatting sqref="W1655">
    <cfRule type="notContainsBlanks" dxfId="0" priority="29039">
      <formula>LEN(TRIM(W1655))&gt;0</formula>
    </cfRule>
  </conditionalFormatting>
  <conditionalFormatting sqref="Q1658">
    <cfRule type="notContainsBlanks" dxfId="1" priority="29022">
      <formula>LEN(TRIM(Q1658))&gt;0</formula>
    </cfRule>
  </conditionalFormatting>
  <conditionalFormatting sqref="R1658">
    <cfRule type="notContainsBlanks" dxfId="2" priority="29019">
      <formula>LEN(TRIM(R1658))&gt;0</formula>
    </cfRule>
  </conditionalFormatting>
  <conditionalFormatting sqref="S1658">
    <cfRule type="notContainsBlanks" dxfId="3" priority="29004">
      <formula>LEN(TRIM(S1658))&gt;0</formula>
    </cfRule>
  </conditionalFormatting>
  <conditionalFormatting sqref="U1658">
    <cfRule type="notContainsBlanks" dxfId="4" priority="29001">
      <formula>LEN(TRIM(U1658))&gt;0</formula>
    </cfRule>
  </conditionalFormatting>
  <conditionalFormatting sqref="W1658">
    <cfRule type="notContainsBlanks" dxfId="0" priority="29013">
      <formula>LEN(TRIM(W1658))&gt;0</formula>
    </cfRule>
  </conditionalFormatting>
  <conditionalFormatting sqref="Y1658">
    <cfRule type="notContainsBlanks" dxfId="5" priority="29010">
      <formula>LEN(TRIM(Y1658))&gt;0</formula>
    </cfRule>
  </conditionalFormatting>
  <conditionalFormatting sqref="Z1658">
    <cfRule type="notContainsBlanks" dxfId="6" priority="29007">
      <formula>LEN(TRIM(Z1658))&gt;0</formula>
    </cfRule>
  </conditionalFormatting>
  <conditionalFormatting sqref="Q1659">
    <cfRule type="notContainsBlanks" dxfId="1" priority="29021">
      <formula>LEN(TRIM(Q1659))&gt;0</formula>
    </cfRule>
  </conditionalFormatting>
  <conditionalFormatting sqref="R1659">
    <cfRule type="notContainsBlanks" dxfId="2" priority="29018">
      <formula>LEN(TRIM(R1659))&gt;0</formula>
    </cfRule>
  </conditionalFormatting>
  <conditionalFormatting sqref="S1659">
    <cfRule type="notContainsBlanks" dxfId="3" priority="29003">
      <formula>LEN(TRIM(S1659))&gt;0</formula>
    </cfRule>
  </conditionalFormatting>
  <conditionalFormatting sqref="U1659">
    <cfRule type="notContainsBlanks" dxfId="4" priority="29000">
      <formula>LEN(TRIM(U1659))&gt;0</formula>
    </cfRule>
  </conditionalFormatting>
  <conditionalFormatting sqref="W1659">
    <cfRule type="notContainsBlanks" dxfId="0" priority="29012">
      <formula>LEN(TRIM(W1659))&gt;0</formula>
    </cfRule>
  </conditionalFormatting>
  <conditionalFormatting sqref="Y1659">
    <cfRule type="notContainsBlanks" dxfId="5" priority="29009">
      <formula>LEN(TRIM(Y1659))&gt;0</formula>
    </cfRule>
  </conditionalFormatting>
  <conditionalFormatting sqref="Z1659">
    <cfRule type="notContainsBlanks" dxfId="6" priority="29006">
      <formula>LEN(TRIM(Z1659))&gt;0</formula>
    </cfRule>
  </conditionalFormatting>
  <conditionalFormatting sqref="Q1660">
    <cfRule type="notContainsBlanks" dxfId="1" priority="29020">
      <formula>LEN(TRIM(Q1660))&gt;0</formula>
    </cfRule>
  </conditionalFormatting>
  <conditionalFormatting sqref="R1660">
    <cfRule type="notContainsBlanks" dxfId="2" priority="29017">
      <formula>LEN(TRIM(R1660))&gt;0</formula>
    </cfRule>
  </conditionalFormatting>
  <conditionalFormatting sqref="S1660">
    <cfRule type="notContainsBlanks" dxfId="3" priority="29002">
      <formula>LEN(TRIM(S1660))&gt;0</formula>
    </cfRule>
  </conditionalFormatting>
  <conditionalFormatting sqref="U1660">
    <cfRule type="notContainsBlanks" dxfId="4" priority="28999">
      <formula>LEN(TRIM(U1660))&gt;0</formula>
    </cfRule>
  </conditionalFormatting>
  <conditionalFormatting sqref="W1660">
    <cfRule type="notContainsBlanks" dxfId="0" priority="29011">
      <formula>LEN(TRIM(W1660))&gt;0</formula>
    </cfRule>
  </conditionalFormatting>
  <conditionalFormatting sqref="Y1660">
    <cfRule type="notContainsBlanks" dxfId="5" priority="29008">
      <formula>LEN(TRIM(Y1660))&gt;0</formula>
    </cfRule>
  </conditionalFormatting>
  <conditionalFormatting sqref="Z1660">
    <cfRule type="notContainsBlanks" dxfId="6" priority="29005">
      <formula>LEN(TRIM(Z1660))&gt;0</formula>
    </cfRule>
  </conditionalFormatting>
  <conditionalFormatting sqref="Q1662">
    <cfRule type="notContainsBlanks" dxfId="1" priority="28998">
      <formula>LEN(TRIM(Q1662))&gt;0</formula>
    </cfRule>
  </conditionalFormatting>
  <conditionalFormatting sqref="R1662">
    <cfRule type="notContainsBlanks" dxfId="2" priority="28996">
      <formula>LEN(TRIM(R1662))&gt;0</formula>
    </cfRule>
  </conditionalFormatting>
  <conditionalFormatting sqref="S1662">
    <cfRule type="notContainsBlanks" dxfId="3" priority="28966">
      <formula>LEN(TRIM(S1662))&gt;0</formula>
    </cfRule>
  </conditionalFormatting>
  <conditionalFormatting sqref="U1662">
    <cfRule type="notContainsBlanks" dxfId="4" priority="28961">
      <formula>LEN(TRIM(U1662))&gt;0</formula>
    </cfRule>
  </conditionalFormatting>
  <conditionalFormatting sqref="W1662">
    <cfRule type="notContainsBlanks" dxfId="0" priority="28986">
      <formula>LEN(TRIM(W1662))&gt;0</formula>
    </cfRule>
  </conditionalFormatting>
  <conditionalFormatting sqref="Y1662">
    <cfRule type="notContainsBlanks" dxfId="5" priority="28981">
      <formula>LEN(TRIM(Y1662))&gt;0</formula>
    </cfRule>
  </conditionalFormatting>
  <conditionalFormatting sqref="Z1662">
    <cfRule type="notContainsBlanks" dxfId="6" priority="28976">
      <formula>LEN(TRIM(Z1662))&gt;0</formula>
    </cfRule>
  </conditionalFormatting>
  <conditionalFormatting sqref="AB1662">
    <cfRule type="cellIs" dxfId="7" priority="28971" operator="notEqual">
      <formula>0</formula>
    </cfRule>
  </conditionalFormatting>
  <conditionalFormatting sqref="Q1663">
    <cfRule type="notContainsBlanks" dxfId="1" priority="28997">
      <formula>LEN(TRIM(Q1663))&gt;0</formula>
    </cfRule>
  </conditionalFormatting>
  <conditionalFormatting sqref="R1663">
    <cfRule type="notContainsBlanks" dxfId="2" priority="28995">
      <formula>LEN(TRIM(R1663))&gt;0</formula>
    </cfRule>
  </conditionalFormatting>
  <conditionalFormatting sqref="S1663">
    <cfRule type="notContainsBlanks" dxfId="3" priority="28965">
      <formula>LEN(TRIM(S1663))&gt;0</formula>
    </cfRule>
  </conditionalFormatting>
  <conditionalFormatting sqref="U1663">
    <cfRule type="notContainsBlanks" dxfId="4" priority="28960">
      <formula>LEN(TRIM(U1663))&gt;0</formula>
    </cfRule>
  </conditionalFormatting>
  <conditionalFormatting sqref="W1663">
    <cfRule type="notContainsBlanks" dxfId="0" priority="28985">
      <formula>LEN(TRIM(W1663))&gt;0</formula>
    </cfRule>
  </conditionalFormatting>
  <conditionalFormatting sqref="Y1663">
    <cfRule type="notContainsBlanks" dxfId="5" priority="28980">
      <formula>LEN(TRIM(Y1663))&gt;0</formula>
    </cfRule>
  </conditionalFormatting>
  <conditionalFormatting sqref="Z1663">
    <cfRule type="notContainsBlanks" dxfId="6" priority="28975">
      <formula>LEN(TRIM(Z1663))&gt;0</formula>
    </cfRule>
  </conditionalFormatting>
  <conditionalFormatting sqref="AB1663">
    <cfRule type="cellIs" dxfId="7" priority="28970" operator="notEqual">
      <formula>0</formula>
    </cfRule>
  </conditionalFormatting>
  <conditionalFormatting sqref="Q1664">
    <cfRule type="notContainsBlanks" dxfId="1" priority="21678">
      <formula>LEN(TRIM(Q1664))&gt;0</formula>
    </cfRule>
  </conditionalFormatting>
  <conditionalFormatting sqref="R1664">
    <cfRule type="notContainsBlanks" dxfId="2" priority="28994">
      <formula>LEN(TRIM(R1664))&gt;0</formula>
    </cfRule>
  </conditionalFormatting>
  <conditionalFormatting sqref="S1664">
    <cfRule type="notContainsBlanks" dxfId="3" priority="28964">
      <formula>LEN(TRIM(S1664))&gt;0</formula>
    </cfRule>
  </conditionalFormatting>
  <conditionalFormatting sqref="U1664">
    <cfRule type="notContainsBlanks" dxfId="4" priority="28959">
      <formula>LEN(TRIM(U1664))&gt;0</formula>
    </cfRule>
  </conditionalFormatting>
  <conditionalFormatting sqref="W1664">
    <cfRule type="notContainsBlanks" dxfId="0" priority="28984">
      <formula>LEN(TRIM(W1664))&gt;0</formula>
    </cfRule>
  </conditionalFormatting>
  <conditionalFormatting sqref="Y1664">
    <cfRule type="notContainsBlanks" dxfId="5" priority="28979">
      <formula>LEN(TRIM(Y1664))&gt;0</formula>
    </cfRule>
  </conditionalFormatting>
  <conditionalFormatting sqref="Z1664">
    <cfRule type="notContainsBlanks" dxfId="6" priority="28974">
      <formula>LEN(TRIM(Z1664))&gt;0</formula>
    </cfRule>
  </conditionalFormatting>
  <conditionalFormatting sqref="AB1664">
    <cfRule type="cellIs" dxfId="7" priority="28969" operator="notEqual">
      <formula>0</formula>
    </cfRule>
  </conditionalFormatting>
  <conditionalFormatting sqref="Q1665">
    <cfRule type="notContainsBlanks" dxfId="1" priority="21677">
      <formula>LEN(TRIM(Q1665))&gt;0</formula>
    </cfRule>
  </conditionalFormatting>
  <conditionalFormatting sqref="R1665">
    <cfRule type="notContainsBlanks" dxfId="2" priority="28993">
      <formula>LEN(TRIM(R1665))&gt;0</formula>
    </cfRule>
  </conditionalFormatting>
  <conditionalFormatting sqref="S1665">
    <cfRule type="notContainsBlanks" dxfId="3" priority="28963">
      <formula>LEN(TRIM(S1665))&gt;0</formula>
    </cfRule>
  </conditionalFormatting>
  <conditionalFormatting sqref="U1665">
    <cfRule type="notContainsBlanks" dxfId="4" priority="28958">
      <formula>LEN(TRIM(U1665))&gt;0</formula>
    </cfRule>
  </conditionalFormatting>
  <conditionalFormatting sqref="W1665">
    <cfRule type="notContainsBlanks" dxfId="0" priority="28983">
      <formula>LEN(TRIM(W1665))&gt;0</formula>
    </cfRule>
  </conditionalFormatting>
  <conditionalFormatting sqref="Y1665">
    <cfRule type="notContainsBlanks" dxfId="5" priority="28978">
      <formula>LEN(TRIM(Y1665))&gt;0</formula>
    </cfRule>
  </conditionalFormatting>
  <conditionalFormatting sqref="Z1665">
    <cfRule type="notContainsBlanks" dxfId="6" priority="28973">
      <formula>LEN(TRIM(Z1665))&gt;0</formula>
    </cfRule>
  </conditionalFormatting>
  <conditionalFormatting sqref="AB1665">
    <cfRule type="cellIs" dxfId="7" priority="28968" operator="notEqual">
      <formula>0</formula>
    </cfRule>
  </conditionalFormatting>
  <conditionalFormatting sqref="Q1666">
    <cfRule type="notContainsBlanks" dxfId="1" priority="21676">
      <formula>LEN(TRIM(Q1666))&gt;0</formula>
    </cfRule>
  </conditionalFormatting>
  <conditionalFormatting sqref="R1666">
    <cfRule type="notContainsBlanks" dxfId="2" priority="28992">
      <formula>LEN(TRIM(R1666))&gt;0</formula>
    </cfRule>
  </conditionalFormatting>
  <conditionalFormatting sqref="S1666">
    <cfRule type="notContainsBlanks" dxfId="3" priority="28962">
      <formula>LEN(TRIM(S1666))&gt;0</formula>
    </cfRule>
  </conditionalFormatting>
  <conditionalFormatting sqref="U1666">
    <cfRule type="notContainsBlanks" dxfId="4" priority="28957">
      <formula>LEN(TRIM(U1666))&gt;0</formula>
    </cfRule>
  </conditionalFormatting>
  <conditionalFormatting sqref="W1666">
    <cfRule type="notContainsBlanks" dxfId="0" priority="28982">
      <formula>LEN(TRIM(W1666))&gt;0</formula>
    </cfRule>
  </conditionalFormatting>
  <conditionalFormatting sqref="Y1666">
    <cfRule type="notContainsBlanks" dxfId="5" priority="28977">
      <formula>LEN(TRIM(Y1666))&gt;0</formula>
    </cfRule>
  </conditionalFormatting>
  <conditionalFormatting sqref="Z1666">
    <cfRule type="notContainsBlanks" dxfId="6" priority="28972">
      <formula>LEN(TRIM(Z1666))&gt;0</formula>
    </cfRule>
  </conditionalFormatting>
  <conditionalFormatting sqref="AB1666">
    <cfRule type="cellIs" dxfId="7" priority="28967" operator="notEqual">
      <formula>0</formula>
    </cfRule>
  </conditionalFormatting>
  <conditionalFormatting sqref="Q1667">
    <cfRule type="notContainsBlanks" dxfId="1" priority="21675">
      <formula>LEN(TRIM(Q1667))&gt;0</formula>
    </cfRule>
  </conditionalFormatting>
  <conditionalFormatting sqref="Q1669">
    <cfRule type="notContainsBlanks" dxfId="1" priority="28956">
      <formula>LEN(TRIM(Q1669))&gt;0</formula>
    </cfRule>
  </conditionalFormatting>
  <conditionalFormatting sqref="R1669">
    <cfRule type="notContainsBlanks" dxfId="2" priority="28955">
      <formula>LEN(TRIM(R1669))&gt;0</formula>
    </cfRule>
  </conditionalFormatting>
  <conditionalFormatting sqref="S1669">
    <cfRule type="notContainsBlanks" dxfId="3" priority="28949">
      <formula>LEN(TRIM(S1669))&gt;0</formula>
    </cfRule>
  </conditionalFormatting>
  <conditionalFormatting sqref="U1669">
    <cfRule type="notContainsBlanks" dxfId="4" priority="28948">
      <formula>LEN(TRIM(U1669))&gt;0</formula>
    </cfRule>
  </conditionalFormatting>
  <conditionalFormatting sqref="W1669">
    <cfRule type="notContainsBlanks" dxfId="0" priority="28953">
      <formula>LEN(TRIM(W1669))&gt;0</formula>
    </cfRule>
  </conditionalFormatting>
  <conditionalFormatting sqref="Y1669">
    <cfRule type="notContainsBlanks" dxfId="5" priority="28952">
      <formula>LEN(TRIM(Y1669))&gt;0</formula>
    </cfRule>
  </conditionalFormatting>
  <conditionalFormatting sqref="Z1669">
    <cfRule type="notContainsBlanks" dxfId="6" priority="28951">
      <formula>LEN(TRIM(Z1669))&gt;0</formula>
    </cfRule>
  </conditionalFormatting>
  <conditionalFormatting sqref="AB1669">
    <cfRule type="cellIs" dxfId="7" priority="28950" operator="notEqual">
      <formula>0</formula>
    </cfRule>
  </conditionalFormatting>
  <conditionalFormatting sqref="Q1671">
    <cfRule type="notContainsBlanks" dxfId="1" priority="23131">
      <formula>LEN(TRIM(Q1671))&gt;0</formula>
    </cfRule>
  </conditionalFormatting>
  <conditionalFormatting sqref="R1671">
    <cfRule type="notContainsBlanks" dxfId="2" priority="28947">
      <formula>LEN(TRIM(R1671))&gt;0</formula>
    </cfRule>
  </conditionalFormatting>
  <conditionalFormatting sqref="S1671">
    <cfRule type="notContainsBlanks" dxfId="3" priority="28926">
      <formula>LEN(TRIM(S1671))&gt;0</formula>
    </cfRule>
  </conditionalFormatting>
  <conditionalFormatting sqref="U1671">
    <cfRule type="notContainsBlanks" dxfId="4" priority="28922">
      <formula>LEN(TRIM(U1671))&gt;0</formula>
    </cfRule>
  </conditionalFormatting>
  <conditionalFormatting sqref="W1671">
    <cfRule type="notContainsBlanks" dxfId="0" priority="28939">
      <formula>LEN(TRIM(W1671))&gt;0</formula>
    </cfRule>
  </conditionalFormatting>
  <conditionalFormatting sqref="Y1671">
    <cfRule type="notContainsBlanks" dxfId="5" priority="28935">
      <formula>LEN(TRIM(Y1671))&gt;0</formula>
    </cfRule>
  </conditionalFormatting>
  <conditionalFormatting sqref="Z1671">
    <cfRule type="notContainsBlanks" dxfId="6" priority="28931">
      <formula>LEN(TRIM(Z1671))&gt;0</formula>
    </cfRule>
  </conditionalFormatting>
  <conditionalFormatting sqref="Q1672">
    <cfRule type="notContainsBlanks" dxfId="1" priority="23130">
      <formula>LEN(TRIM(Q1672))&gt;0</formula>
    </cfRule>
  </conditionalFormatting>
  <conditionalFormatting sqref="R1672">
    <cfRule type="notContainsBlanks" dxfId="2" priority="28946">
      <formula>LEN(TRIM(R1672))&gt;0</formula>
    </cfRule>
  </conditionalFormatting>
  <conditionalFormatting sqref="S1672">
    <cfRule type="notContainsBlanks" dxfId="3" priority="28925">
      <formula>LEN(TRIM(S1672))&gt;0</formula>
    </cfRule>
  </conditionalFormatting>
  <conditionalFormatting sqref="U1672">
    <cfRule type="notContainsBlanks" dxfId="4" priority="28921">
      <formula>LEN(TRIM(U1672))&gt;0</formula>
    </cfRule>
  </conditionalFormatting>
  <conditionalFormatting sqref="W1672">
    <cfRule type="notContainsBlanks" dxfId="0" priority="28938">
      <formula>LEN(TRIM(W1672))&gt;0</formula>
    </cfRule>
  </conditionalFormatting>
  <conditionalFormatting sqref="Y1672">
    <cfRule type="notContainsBlanks" dxfId="5" priority="28934">
      <formula>LEN(TRIM(Y1672))&gt;0</formula>
    </cfRule>
  </conditionalFormatting>
  <conditionalFormatting sqref="Z1672">
    <cfRule type="notContainsBlanks" dxfId="6" priority="28930">
      <formula>LEN(TRIM(Z1672))&gt;0</formula>
    </cfRule>
  </conditionalFormatting>
  <conditionalFormatting sqref="Q1673">
    <cfRule type="notContainsBlanks" dxfId="1" priority="23129">
      <formula>LEN(TRIM(Q1673))&gt;0</formula>
    </cfRule>
  </conditionalFormatting>
  <conditionalFormatting sqref="R1673">
    <cfRule type="notContainsBlanks" dxfId="2" priority="28945">
      <formula>LEN(TRIM(R1673))&gt;0</formula>
    </cfRule>
  </conditionalFormatting>
  <conditionalFormatting sqref="S1673">
    <cfRule type="notContainsBlanks" dxfId="3" priority="28924">
      <formula>LEN(TRIM(S1673))&gt;0</formula>
    </cfRule>
  </conditionalFormatting>
  <conditionalFormatting sqref="U1673">
    <cfRule type="notContainsBlanks" dxfId="4" priority="28920">
      <formula>LEN(TRIM(U1673))&gt;0</formula>
    </cfRule>
  </conditionalFormatting>
  <conditionalFormatting sqref="W1673">
    <cfRule type="notContainsBlanks" dxfId="0" priority="28937">
      <formula>LEN(TRIM(W1673))&gt;0</formula>
    </cfRule>
  </conditionalFormatting>
  <conditionalFormatting sqref="Y1673">
    <cfRule type="notContainsBlanks" dxfId="5" priority="28933">
      <formula>LEN(TRIM(Y1673))&gt;0</formula>
    </cfRule>
  </conditionalFormatting>
  <conditionalFormatting sqref="Z1673">
    <cfRule type="notContainsBlanks" dxfId="6" priority="28929">
      <formula>LEN(TRIM(Z1673))&gt;0</formula>
    </cfRule>
  </conditionalFormatting>
  <conditionalFormatting sqref="Q1674">
    <cfRule type="notContainsBlanks" dxfId="1" priority="23128">
      <formula>LEN(TRIM(Q1674))&gt;0</formula>
    </cfRule>
  </conditionalFormatting>
  <conditionalFormatting sqref="R1674">
    <cfRule type="notContainsBlanks" dxfId="2" priority="28944">
      <formula>LEN(TRIM(R1674))&gt;0</formula>
    </cfRule>
  </conditionalFormatting>
  <conditionalFormatting sqref="S1674">
    <cfRule type="notContainsBlanks" dxfId="3" priority="28923">
      <formula>LEN(TRIM(S1674))&gt;0</formula>
    </cfRule>
  </conditionalFormatting>
  <conditionalFormatting sqref="U1674">
    <cfRule type="notContainsBlanks" dxfId="4" priority="28919">
      <formula>LEN(TRIM(U1674))&gt;0</formula>
    </cfRule>
  </conditionalFormatting>
  <conditionalFormatting sqref="W1674">
    <cfRule type="notContainsBlanks" dxfId="0" priority="28936">
      <formula>LEN(TRIM(W1674))&gt;0</formula>
    </cfRule>
  </conditionalFormatting>
  <conditionalFormatting sqref="Y1674">
    <cfRule type="notContainsBlanks" dxfId="5" priority="28932">
      <formula>LEN(TRIM(Y1674))&gt;0</formula>
    </cfRule>
  </conditionalFormatting>
  <conditionalFormatting sqref="Z1674">
    <cfRule type="notContainsBlanks" dxfId="6" priority="28928">
      <formula>LEN(TRIM(Z1674))&gt;0</formula>
    </cfRule>
  </conditionalFormatting>
  <conditionalFormatting sqref="AB1674">
    <cfRule type="cellIs" dxfId="7" priority="28927" operator="notEqual">
      <formula>0</formula>
    </cfRule>
  </conditionalFormatting>
  <conditionalFormatting sqref="Q1675">
    <cfRule type="notContainsBlanks" dxfId="1" priority="23127">
      <formula>LEN(TRIM(Q1675))&gt;0</formula>
    </cfRule>
  </conditionalFormatting>
  <conditionalFormatting sqref="Q1676">
    <cfRule type="notContainsBlanks" dxfId="1" priority="28918">
      <formula>LEN(TRIM(Q1676))&gt;0</formula>
    </cfRule>
  </conditionalFormatting>
  <conditionalFormatting sqref="R1676">
    <cfRule type="notContainsBlanks" dxfId="2" priority="28915">
      <formula>LEN(TRIM(R1676))&gt;0</formula>
    </cfRule>
  </conditionalFormatting>
  <conditionalFormatting sqref="S1676">
    <cfRule type="notContainsBlanks" dxfId="3" priority="28885">
      <formula>LEN(TRIM(S1676))&gt;0</formula>
    </cfRule>
  </conditionalFormatting>
  <conditionalFormatting sqref="U1676">
    <cfRule type="notContainsBlanks" dxfId="4" priority="28880">
      <formula>LEN(TRIM(U1676))&gt;0</formula>
    </cfRule>
  </conditionalFormatting>
  <conditionalFormatting sqref="W1676">
    <cfRule type="notContainsBlanks" dxfId="0" priority="28905">
      <formula>LEN(TRIM(W1676))&gt;0</formula>
    </cfRule>
  </conditionalFormatting>
  <conditionalFormatting sqref="Y1676">
    <cfRule type="notContainsBlanks" dxfId="5" priority="28900">
      <formula>LEN(TRIM(Y1676))&gt;0</formula>
    </cfRule>
  </conditionalFormatting>
  <conditionalFormatting sqref="Z1676">
    <cfRule type="notContainsBlanks" dxfId="6" priority="28895">
      <formula>LEN(TRIM(Z1676))&gt;0</formula>
    </cfRule>
  </conditionalFormatting>
  <conditionalFormatting sqref="AB1676">
    <cfRule type="cellIs" dxfId="7" priority="28890" operator="notEqual">
      <formula>0</formula>
    </cfRule>
  </conditionalFormatting>
  <conditionalFormatting sqref="Q1677">
    <cfRule type="notContainsBlanks" dxfId="1" priority="28917">
      <formula>LEN(TRIM(Q1677))&gt;0</formula>
    </cfRule>
  </conditionalFormatting>
  <conditionalFormatting sqref="R1677">
    <cfRule type="notContainsBlanks" dxfId="2" priority="28914">
      <formula>LEN(TRIM(R1677))&gt;0</formula>
    </cfRule>
  </conditionalFormatting>
  <conditionalFormatting sqref="S1677">
    <cfRule type="notContainsBlanks" dxfId="3" priority="28884">
      <formula>LEN(TRIM(S1677))&gt;0</formula>
    </cfRule>
  </conditionalFormatting>
  <conditionalFormatting sqref="U1677">
    <cfRule type="notContainsBlanks" dxfId="4" priority="28879">
      <formula>LEN(TRIM(U1677))&gt;0</formula>
    </cfRule>
  </conditionalFormatting>
  <conditionalFormatting sqref="W1677">
    <cfRule type="notContainsBlanks" dxfId="0" priority="28904">
      <formula>LEN(TRIM(W1677))&gt;0</formula>
    </cfRule>
  </conditionalFormatting>
  <conditionalFormatting sqref="Y1677">
    <cfRule type="notContainsBlanks" dxfId="5" priority="28899">
      <formula>LEN(TRIM(Y1677))&gt;0</formula>
    </cfRule>
  </conditionalFormatting>
  <conditionalFormatting sqref="Z1677">
    <cfRule type="notContainsBlanks" dxfId="6" priority="28894">
      <formula>LEN(TRIM(Z1677))&gt;0</formula>
    </cfRule>
  </conditionalFormatting>
  <conditionalFormatting sqref="AB1677">
    <cfRule type="cellIs" dxfId="7" priority="28889" operator="notEqual">
      <formula>0</formula>
    </cfRule>
  </conditionalFormatting>
  <conditionalFormatting sqref="Q1678">
    <cfRule type="notContainsBlanks" dxfId="1" priority="28916">
      <formula>LEN(TRIM(Q1678))&gt;0</formula>
    </cfRule>
  </conditionalFormatting>
  <conditionalFormatting sqref="R1678">
    <cfRule type="notContainsBlanks" dxfId="2" priority="28913">
      <formula>LEN(TRIM(R1678))&gt;0</formula>
    </cfRule>
  </conditionalFormatting>
  <conditionalFormatting sqref="S1678">
    <cfRule type="notContainsBlanks" dxfId="3" priority="28883">
      <formula>LEN(TRIM(S1678))&gt;0</formula>
    </cfRule>
  </conditionalFormatting>
  <conditionalFormatting sqref="U1678">
    <cfRule type="notContainsBlanks" dxfId="4" priority="28878">
      <formula>LEN(TRIM(U1678))&gt;0</formula>
    </cfRule>
  </conditionalFormatting>
  <conditionalFormatting sqref="W1678">
    <cfRule type="notContainsBlanks" dxfId="0" priority="28903">
      <formula>LEN(TRIM(W1678))&gt;0</formula>
    </cfRule>
  </conditionalFormatting>
  <conditionalFormatting sqref="Y1678">
    <cfRule type="notContainsBlanks" dxfId="5" priority="28898">
      <formula>LEN(TRIM(Y1678))&gt;0</formula>
    </cfRule>
  </conditionalFormatting>
  <conditionalFormatting sqref="Z1678">
    <cfRule type="notContainsBlanks" dxfId="6" priority="28893">
      <formula>LEN(TRIM(Z1678))&gt;0</formula>
    </cfRule>
  </conditionalFormatting>
  <conditionalFormatting sqref="AB1678">
    <cfRule type="cellIs" dxfId="7" priority="28888" operator="notEqual">
      <formula>0</formula>
    </cfRule>
  </conditionalFormatting>
  <conditionalFormatting sqref="Q1679">
    <cfRule type="notContainsBlanks" dxfId="1" priority="21635">
      <formula>LEN(TRIM(Q1679))&gt;0</formula>
    </cfRule>
  </conditionalFormatting>
  <conditionalFormatting sqref="R1679">
    <cfRule type="notContainsBlanks" dxfId="2" priority="28912">
      <formula>LEN(TRIM(R1679))&gt;0</formula>
    </cfRule>
  </conditionalFormatting>
  <conditionalFormatting sqref="S1679">
    <cfRule type="notContainsBlanks" dxfId="3" priority="28882">
      <formula>LEN(TRIM(S1679))&gt;0</formula>
    </cfRule>
  </conditionalFormatting>
  <conditionalFormatting sqref="U1679">
    <cfRule type="notContainsBlanks" dxfId="4" priority="28877">
      <formula>LEN(TRIM(U1679))&gt;0</formula>
    </cfRule>
  </conditionalFormatting>
  <conditionalFormatting sqref="W1679">
    <cfRule type="notContainsBlanks" dxfId="0" priority="28902">
      <formula>LEN(TRIM(W1679))&gt;0</formula>
    </cfRule>
  </conditionalFormatting>
  <conditionalFormatting sqref="Y1679">
    <cfRule type="notContainsBlanks" dxfId="5" priority="28897">
      <formula>LEN(TRIM(Y1679))&gt;0</formula>
    </cfRule>
  </conditionalFormatting>
  <conditionalFormatting sqref="Z1679">
    <cfRule type="notContainsBlanks" dxfId="6" priority="28892">
      <formula>LEN(TRIM(Z1679))&gt;0</formula>
    </cfRule>
  </conditionalFormatting>
  <conditionalFormatting sqref="AB1679">
    <cfRule type="cellIs" dxfId="7" priority="28887" operator="notEqual">
      <formula>0</formula>
    </cfRule>
  </conditionalFormatting>
  <conditionalFormatting sqref="Q1680">
    <cfRule type="notContainsBlanks" dxfId="1" priority="21634">
      <formula>LEN(TRIM(Q1680))&gt;0</formula>
    </cfRule>
  </conditionalFormatting>
  <conditionalFormatting sqref="R1680">
    <cfRule type="notContainsBlanks" dxfId="2" priority="28911">
      <formula>LEN(TRIM(R1680))&gt;0</formula>
    </cfRule>
  </conditionalFormatting>
  <conditionalFormatting sqref="S1680">
    <cfRule type="notContainsBlanks" dxfId="3" priority="28881">
      <formula>LEN(TRIM(S1680))&gt;0</formula>
    </cfRule>
  </conditionalFormatting>
  <conditionalFormatting sqref="U1680">
    <cfRule type="notContainsBlanks" dxfId="4" priority="28876">
      <formula>LEN(TRIM(U1680))&gt;0</formula>
    </cfRule>
  </conditionalFormatting>
  <conditionalFormatting sqref="W1680">
    <cfRule type="notContainsBlanks" dxfId="0" priority="28901">
      <formula>LEN(TRIM(W1680))&gt;0</formula>
    </cfRule>
  </conditionalFormatting>
  <conditionalFormatting sqref="Y1680">
    <cfRule type="notContainsBlanks" dxfId="5" priority="28896">
      <formula>LEN(TRIM(Y1680))&gt;0</formula>
    </cfRule>
  </conditionalFormatting>
  <conditionalFormatting sqref="Z1680">
    <cfRule type="notContainsBlanks" dxfId="6" priority="28891">
      <formula>LEN(TRIM(Z1680))&gt;0</formula>
    </cfRule>
  </conditionalFormatting>
  <conditionalFormatting sqref="AB1680">
    <cfRule type="cellIs" dxfId="7" priority="28886" operator="notEqual">
      <formula>0</formula>
    </cfRule>
  </conditionalFormatting>
  <conditionalFormatting sqref="Q1681">
    <cfRule type="notContainsBlanks" dxfId="1" priority="21633">
      <formula>LEN(TRIM(Q1681))&gt;0</formula>
    </cfRule>
  </conditionalFormatting>
  <conditionalFormatting sqref="Q1683">
    <cfRule type="notContainsBlanks" dxfId="1" priority="28875">
      <formula>LEN(TRIM(Q1683))&gt;0</formula>
    </cfRule>
  </conditionalFormatting>
  <conditionalFormatting sqref="R1683">
    <cfRule type="notContainsBlanks" dxfId="2" priority="28872">
      <formula>LEN(TRIM(R1683))&gt;0</formula>
    </cfRule>
  </conditionalFormatting>
  <conditionalFormatting sqref="S1683">
    <cfRule type="notContainsBlanks" dxfId="3" priority="28854">
      <formula>LEN(TRIM(S1683))&gt;0</formula>
    </cfRule>
  </conditionalFormatting>
  <conditionalFormatting sqref="U1683">
    <cfRule type="notContainsBlanks" dxfId="4" priority="28851">
      <formula>LEN(TRIM(U1683))&gt;0</formula>
    </cfRule>
  </conditionalFormatting>
  <conditionalFormatting sqref="W1683">
    <cfRule type="notContainsBlanks" dxfId="0" priority="28866">
      <formula>LEN(TRIM(W1683))&gt;0</formula>
    </cfRule>
  </conditionalFormatting>
  <conditionalFormatting sqref="Y1683">
    <cfRule type="notContainsBlanks" dxfId="5" priority="28863">
      <formula>LEN(TRIM(Y1683))&gt;0</formula>
    </cfRule>
  </conditionalFormatting>
  <conditionalFormatting sqref="Z1683">
    <cfRule type="notContainsBlanks" dxfId="6" priority="28860">
      <formula>LEN(TRIM(Z1683))&gt;0</formula>
    </cfRule>
  </conditionalFormatting>
  <conditionalFormatting sqref="AB1683">
    <cfRule type="cellIs" dxfId="7" priority="28857" operator="notEqual">
      <formula>0</formula>
    </cfRule>
  </conditionalFormatting>
  <conditionalFormatting sqref="Q1684">
    <cfRule type="notContainsBlanks" dxfId="1" priority="28874">
      <formula>LEN(TRIM(Q1684))&gt;0</formula>
    </cfRule>
  </conditionalFormatting>
  <conditionalFormatting sqref="R1684">
    <cfRule type="notContainsBlanks" dxfId="2" priority="28871">
      <formula>LEN(TRIM(R1684))&gt;0</formula>
    </cfRule>
  </conditionalFormatting>
  <conditionalFormatting sqref="S1684">
    <cfRule type="notContainsBlanks" dxfId="3" priority="28853">
      <formula>LEN(TRIM(S1684))&gt;0</formula>
    </cfRule>
  </conditionalFormatting>
  <conditionalFormatting sqref="U1684">
    <cfRule type="notContainsBlanks" dxfId="4" priority="28850">
      <formula>LEN(TRIM(U1684))&gt;0</formula>
    </cfRule>
  </conditionalFormatting>
  <conditionalFormatting sqref="W1684">
    <cfRule type="notContainsBlanks" dxfId="0" priority="28865">
      <formula>LEN(TRIM(W1684))&gt;0</formula>
    </cfRule>
  </conditionalFormatting>
  <conditionalFormatting sqref="Y1684">
    <cfRule type="notContainsBlanks" dxfId="5" priority="28862">
      <formula>LEN(TRIM(Y1684))&gt;0</formula>
    </cfRule>
  </conditionalFormatting>
  <conditionalFormatting sqref="Z1684">
    <cfRule type="notContainsBlanks" dxfId="6" priority="28859">
      <formula>LEN(TRIM(Z1684))&gt;0</formula>
    </cfRule>
  </conditionalFormatting>
  <conditionalFormatting sqref="AB1684">
    <cfRule type="cellIs" dxfId="7" priority="28856" operator="notEqual">
      <formula>0</formula>
    </cfRule>
  </conditionalFormatting>
  <conditionalFormatting sqref="Q1685">
    <cfRule type="notContainsBlanks" dxfId="1" priority="28873">
      <formula>LEN(TRIM(Q1685))&gt;0</formula>
    </cfRule>
  </conditionalFormatting>
  <conditionalFormatting sqref="R1685">
    <cfRule type="notContainsBlanks" dxfId="2" priority="28870">
      <formula>LEN(TRIM(R1685))&gt;0</formula>
    </cfRule>
  </conditionalFormatting>
  <conditionalFormatting sqref="S1685">
    <cfRule type="notContainsBlanks" dxfId="3" priority="28852">
      <formula>LEN(TRIM(S1685))&gt;0</formula>
    </cfRule>
  </conditionalFormatting>
  <conditionalFormatting sqref="U1685">
    <cfRule type="notContainsBlanks" dxfId="4" priority="28849">
      <formula>LEN(TRIM(U1685))&gt;0</formula>
    </cfRule>
  </conditionalFormatting>
  <conditionalFormatting sqref="W1685">
    <cfRule type="notContainsBlanks" dxfId="0" priority="28864">
      <formula>LEN(TRIM(W1685))&gt;0</formula>
    </cfRule>
  </conditionalFormatting>
  <conditionalFormatting sqref="Y1685">
    <cfRule type="notContainsBlanks" dxfId="5" priority="28861">
      <formula>LEN(TRIM(Y1685))&gt;0</formula>
    </cfRule>
  </conditionalFormatting>
  <conditionalFormatting sqref="Z1685">
    <cfRule type="notContainsBlanks" dxfId="6" priority="28858">
      <formula>LEN(TRIM(Z1685))&gt;0</formula>
    </cfRule>
  </conditionalFormatting>
  <conditionalFormatting sqref="AB1685">
    <cfRule type="cellIs" dxfId="7" priority="28855" operator="notEqual">
      <formula>0</formula>
    </cfRule>
  </conditionalFormatting>
  <conditionalFormatting sqref="Q1686">
    <cfRule type="notContainsBlanks" dxfId="1" priority="29029">
      <formula>LEN(TRIM(Q1686))&gt;0</formula>
    </cfRule>
  </conditionalFormatting>
  <conditionalFormatting sqref="W1686">
    <cfRule type="notContainsBlanks" dxfId="0" priority="29032">
      <formula>LEN(TRIM(W1686))&gt;0</formula>
    </cfRule>
  </conditionalFormatting>
  <conditionalFormatting sqref="Y1686">
    <cfRule type="notContainsBlanks" dxfId="5" priority="29031">
      <formula>LEN(TRIM(Y1686))&gt;0</formula>
    </cfRule>
  </conditionalFormatting>
  <conditionalFormatting sqref="Z1686">
    <cfRule type="notContainsBlanks" dxfId="6" priority="29030">
      <formula>LEN(TRIM(Z1686))&gt;0</formula>
    </cfRule>
  </conditionalFormatting>
  <conditionalFormatting sqref="AA1686">
    <cfRule type="cellIs" dxfId="8" priority="29027" operator="equal">
      <formula>2</formula>
    </cfRule>
    <cfRule type="cellIs" dxfId="8" priority="29026" operator="equal">
      <formula>4</formula>
    </cfRule>
  </conditionalFormatting>
  <conditionalFormatting sqref="W1688">
    <cfRule type="notContainsBlanks" dxfId="0" priority="22741">
      <formula>LEN(TRIM(W1688))&gt;0</formula>
    </cfRule>
  </conditionalFormatting>
  <conditionalFormatting sqref="Q1691">
    <cfRule type="notContainsBlanks" dxfId="1" priority="22724">
      <formula>LEN(TRIM(Q1691))&gt;0</formula>
    </cfRule>
  </conditionalFormatting>
  <conditionalFormatting sqref="R1691">
    <cfRule type="notContainsBlanks" dxfId="2" priority="22721">
      <formula>LEN(TRIM(R1691))&gt;0</formula>
    </cfRule>
  </conditionalFormatting>
  <conditionalFormatting sqref="S1691">
    <cfRule type="notContainsBlanks" dxfId="3" priority="22705">
      <formula>LEN(TRIM(S1691))&gt;0</formula>
    </cfRule>
  </conditionalFormatting>
  <conditionalFormatting sqref="U1691">
    <cfRule type="notContainsBlanks" dxfId="4" priority="22702">
      <formula>LEN(TRIM(U1691))&gt;0</formula>
    </cfRule>
  </conditionalFormatting>
  <conditionalFormatting sqref="W1691">
    <cfRule type="notContainsBlanks" dxfId="0" priority="22715">
      <formula>LEN(TRIM(W1691))&gt;0</formula>
    </cfRule>
  </conditionalFormatting>
  <conditionalFormatting sqref="Y1691">
    <cfRule type="notContainsBlanks" dxfId="5" priority="22712">
      <formula>LEN(TRIM(Y1691))&gt;0</formula>
    </cfRule>
  </conditionalFormatting>
  <conditionalFormatting sqref="Z1691">
    <cfRule type="notContainsBlanks" dxfId="6" priority="22709">
      <formula>LEN(TRIM(Z1691))&gt;0</formula>
    </cfRule>
  </conditionalFormatting>
  <conditionalFormatting sqref="AB1691">
    <cfRule type="cellIs" dxfId="7" priority="22706" operator="notEqual">
      <formula>0</formula>
    </cfRule>
  </conditionalFormatting>
  <conditionalFormatting sqref="Q1692">
    <cfRule type="notContainsBlanks" dxfId="1" priority="22723">
      <formula>LEN(TRIM(Q1692))&gt;0</formula>
    </cfRule>
  </conditionalFormatting>
  <conditionalFormatting sqref="R1692">
    <cfRule type="notContainsBlanks" dxfId="2" priority="22720">
      <formula>LEN(TRIM(R1692))&gt;0</formula>
    </cfRule>
  </conditionalFormatting>
  <conditionalFormatting sqref="S1692">
    <cfRule type="notContainsBlanks" dxfId="3" priority="22704">
      <formula>LEN(TRIM(S1692))&gt;0</formula>
    </cfRule>
  </conditionalFormatting>
  <conditionalFormatting sqref="U1692">
    <cfRule type="notContainsBlanks" dxfId="4" priority="22701">
      <formula>LEN(TRIM(U1692))&gt;0</formula>
    </cfRule>
  </conditionalFormatting>
  <conditionalFormatting sqref="W1692">
    <cfRule type="notContainsBlanks" dxfId="0" priority="22714">
      <formula>LEN(TRIM(W1692))&gt;0</formula>
    </cfRule>
  </conditionalFormatting>
  <conditionalFormatting sqref="Y1692">
    <cfRule type="notContainsBlanks" dxfId="5" priority="22711">
      <formula>LEN(TRIM(Y1692))&gt;0</formula>
    </cfRule>
  </conditionalFormatting>
  <conditionalFormatting sqref="Z1692">
    <cfRule type="notContainsBlanks" dxfId="6" priority="22708">
      <formula>LEN(TRIM(Z1692))&gt;0</formula>
    </cfRule>
  </conditionalFormatting>
  <conditionalFormatting sqref="Q1693">
    <cfRule type="notContainsBlanks" dxfId="1" priority="22722">
      <formula>LEN(TRIM(Q1693))&gt;0</formula>
    </cfRule>
  </conditionalFormatting>
  <conditionalFormatting sqref="R1693">
    <cfRule type="notContainsBlanks" dxfId="2" priority="22719">
      <formula>LEN(TRIM(R1693))&gt;0</formula>
    </cfRule>
  </conditionalFormatting>
  <conditionalFormatting sqref="S1693">
    <cfRule type="notContainsBlanks" dxfId="3" priority="22703">
      <formula>LEN(TRIM(S1693))&gt;0</formula>
    </cfRule>
  </conditionalFormatting>
  <conditionalFormatting sqref="U1693">
    <cfRule type="notContainsBlanks" dxfId="4" priority="22700">
      <formula>LEN(TRIM(U1693))&gt;0</formula>
    </cfRule>
  </conditionalFormatting>
  <conditionalFormatting sqref="W1693">
    <cfRule type="notContainsBlanks" dxfId="0" priority="22713">
      <formula>LEN(TRIM(W1693))&gt;0</formula>
    </cfRule>
  </conditionalFormatting>
  <conditionalFormatting sqref="Y1693">
    <cfRule type="notContainsBlanks" dxfId="5" priority="22710">
      <formula>LEN(TRIM(Y1693))&gt;0</formula>
    </cfRule>
  </conditionalFormatting>
  <conditionalFormatting sqref="Z1693">
    <cfRule type="notContainsBlanks" dxfId="6" priority="22707">
      <formula>LEN(TRIM(Z1693))&gt;0</formula>
    </cfRule>
  </conditionalFormatting>
  <conditionalFormatting sqref="Q1695">
    <cfRule type="notContainsBlanks" dxfId="1" priority="22699">
      <formula>LEN(TRIM(Q1695))&gt;0</formula>
    </cfRule>
  </conditionalFormatting>
  <conditionalFormatting sqref="R1695">
    <cfRule type="notContainsBlanks" dxfId="2" priority="22694">
      <formula>LEN(TRIM(R1695))&gt;0</formula>
    </cfRule>
  </conditionalFormatting>
  <conditionalFormatting sqref="S1695">
    <cfRule type="notContainsBlanks" dxfId="3" priority="22664">
      <formula>LEN(TRIM(S1695))&gt;0</formula>
    </cfRule>
  </conditionalFormatting>
  <conditionalFormatting sqref="U1695">
    <cfRule type="notContainsBlanks" dxfId="4" priority="22659">
      <formula>LEN(TRIM(U1695))&gt;0</formula>
    </cfRule>
  </conditionalFormatting>
  <conditionalFormatting sqref="W1695">
    <cfRule type="notContainsBlanks" dxfId="0" priority="22684">
      <formula>LEN(TRIM(W1695))&gt;0</formula>
    </cfRule>
  </conditionalFormatting>
  <conditionalFormatting sqref="Y1695">
    <cfRule type="notContainsBlanks" dxfId="5" priority="22679">
      <formula>LEN(TRIM(Y1695))&gt;0</formula>
    </cfRule>
  </conditionalFormatting>
  <conditionalFormatting sqref="Z1695">
    <cfRule type="notContainsBlanks" dxfId="6" priority="22674">
      <formula>LEN(TRIM(Z1695))&gt;0</formula>
    </cfRule>
  </conditionalFormatting>
  <conditionalFormatting sqref="AB1695">
    <cfRule type="cellIs" dxfId="7" priority="22669" operator="notEqual">
      <formula>0</formula>
    </cfRule>
  </conditionalFormatting>
  <conditionalFormatting sqref="Q1696">
    <cfRule type="notContainsBlanks" dxfId="1" priority="22698">
      <formula>LEN(TRIM(Q1696))&gt;0</formula>
    </cfRule>
  </conditionalFormatting>
  <conditionalFormatting sqref="R1696">
    <cfRule type="notContainsBlanks" dxfId="2" priority="22693">
      <formula>LEN(TRIM(R1696))&gt;0</formula>
    </cfRule>
  </conditionalFormatting>
  <conditionalFormatting sqref="S1696">
    <cfRule type="notContainsBlanks" dxfId="3" priority="22663">
      <formula>LEN(TRIM(S1696))&gt;0</formula>
    </cfRule>
  </conditionalFormatting>
  <conditionalFormatting sqref="U1696">
    <cfRule type="notContainsBlanks" dxfId="4" priority="22658">
      <formula>LEN(TRIM(U1696))&gt;0</formula>
    </cfRule>
  </conditionalFormatting>
  <conditionalFormatting sqref="W1696">
    <cfRule type="notContainsBlanks" dxfId="0" priority="22683">
      <formula>LEN(TRIM(W1696))&gt;0</formula>
    </cfRule>
  </conditionalFormatting>
  <conditionalFormatting sqref="Y1696">
    <cfRule type="notContainsBlanks" dxfId="5" priority="22678">
      <formula>LEN(TRIM(Y1696))&gt;0</formula>
    </cfRule>
  </conditionalFormatting>
  <conditionalFormatting sqref="Z1696">
    <cfRule type="notContainsBlanks" dxfId="6" priority="22673">
      <formula>LEN(TRIM(Z1696))&gt;0</formula>
    </cfRule>
  </conditionalFormatting>
  <conditionalFormatting sqref="AB1696">
    <cfRule type="cellIs" dxfId="7" priority="22668" operator="notEqual">
      <formula>0</formula>
    </cfRule>
  </conditionalFormatting>
  <conditionalFormatting sqref="Q1697">
    <cfRule type="notContainsBlanks" dxfId="1" priority="22697">
      <formula>LEN(TRIM(Q1697))&gt;0</formula>
    </cfRule>
  </conditionalFormatting>
  <conditionalFormatting sqref="R1697">
    <cfRule type="notContainsBlanks" dxfId="2" priority="22692">
      <formula>LEN(TRIM(R1697))&gt;0</formula>
    </cfRule>
  </conditionalFormatting>
  <conditionalFormatting sqref="S1697">
    <cfRule type="notContainsBlanks" dxfId="3" priority="22662">
      <formula>LEN(TRIM(S1697))&gt;0</formula>
    </cfRule>
  </conditionalFormatting>
  <conditionalFormatting sqref="U1697">
    <cfRule type="notContainsBlanks" dxfId="4" priority="22657">
      <formula>LEN(TRIM(U1697))&gt;0</formula>
    </cfRule>
  </conditionalFormatting>
  <conditionalFormatting sqref="W1697">
    <cfRule type="notContainsBlanks" dxfId="0" priority="22682">
      <formula>LEN(TRIM(W1697))&gt;0</formula>
    </cfRule>
  </conditionalFormatting>
  <conditionalFormatting sqref="Y1697">
    <cfRule type="notContainsBlanks" dxfId="5" priority="22677">
      <formula>LEN(TRIM(Y1697))&gt;0</formula>
    </cfRule>
  </conditionalFormatting>
  <conditionalFormatting sqref="Z1697">
    <cfRule type="notContainsBlanks" dxfId="6" priority="22672">
      <formula>LEN(TRIM(Z1697))&gt;0</formula>
    </cfRule>
  </conditionalFormatting>
  <conditionalFormatting sqref="AB1697">
    <cfRule type="cellIs" dxfId="7" priority="22667" operator="notEqual">
      <formula>0</formula>
    </cfRule>
  </conditionalFormatting>
  <conditionalFormatting sqref="Q1698">
    <cfRule type="notContainsBlanks" dxfId="1" priority="22696">
      <formula>LEN(TRIM(Q1698))&gt;0</formula>
    </cfRule>
  </conditionalFormatting>
  <conditionalFormatting sqref="R1698">
    <cfRule type="notContainsBlanks" dxfId="2" priority="22691">
      <formula>LEN(TRIM(R1698))&gt;0</formula>
    </cfRule>
  </conditionalFormatting>
  <conditionalFormatting sqref="S1698">
    <cfRule type="notContainsBlanks" dxfId="3" priority="22661">
      <formula>LEN(TRIM(S1698))&gt;0</formula>
    </cfRule>
  </conditionalFormatting>
  <conditionalFormatting sqref="U1698">
    <cfRule type="notContainsBlanks" dxfId="4" priority="22656">
      <formula>LEN(TRIM(U1698))&gt;0</formula>
    </cfRule>
  </conditionalFormatting>
  <conditionalFormatting sqref="W1698">
    <cfRule type="notContainsBlanks" dxfId="0" priority="22681">
      <formula>LEN(TRIM(W1698))&gt;0</formula>
    </cfRule>
  </conditionalFormatting>
  <conditionalFormatting sqref="Y1698">
    <cfRule type="notContainsBlanks" dxfId="5" priority="22676">
      <formula>LEN(TRIM(Y1698))&gt;0</formula>
    </cfRule>
  </conditionalFormatting>
  <conditionalFormatting sqref="Z1698">
    <cfRule type="notContainsBlanks" dxfId="6" priority="22671">
      <formula>LEN(TRIM(Z1698))&gt;0</formula>
    </cfRule>
  </conditionalFormatting>
  <conditionalFormatting sqref="AB1698">
    <cfRule type="cellIs" dxfId="7" priority="22666" operator="notEqual">
      <formula>0</formula>
    </cfRule>
  </conditionalFormatting>
  <conditionalFormatting sqref="Q1699">
    <cfRule type="notContainsBlanks" dxfId="1" priority="22695">
      <formula>LEN(TRIM(Q1699))&gt;0</formula>
    </cfRule>
  </conditionalFormatting>
  <conditionalFormatting sqref="R1699">
    <cfRule type="notContainsBlanks" dxfId="2" priority="22690">
      <formula>LEN(TRIM(R1699))&gt;0</formula>
    </cfRule>
  </conditionalFormatting>
  <conditionalFormatting sqref="S1699">
    <cfRule type="notContainsBlanks" dxfId="3" priority="22660">
      <formula>LEN(TRIM(S1699))&gt;0</formula>
    </cfRule>
  </conditionalFormatting>
  <conditionalFormatting sqref="U1699">
    <cfRule type="notContainsBlanks" dxfId="4" priority="22655">
      <formula>LEN(TRIM(U1699))&gt;0</formula>
    </cfRule>
  </conditionalFormatting>
  <conditionalFormatting sqref="W1699">
    <cfRule type="notContainsBlanks" dxfId="0" priority="22680">
      <formula>LEN(TRIM(W1699))&gt;0</formula>
    </cfRule>
  </conditionalFormatting>
  <conditionalFormatting sqref="Y1699">
    <cfRule type="notContainsBlanks" dxfId="5" priority="22675">
      <formula>LEN(TRIM(Y1699))&gt;0</formula>
    </cfRule>
  </conditionalFormatting>
  <conditionalFormatting sqref="Z1699">
    <cfRule type="notContainsBlanks" dxfId="6" priority="22670">
      <formula>LEN(TRIM(Z1699))&gt;0</formula>
    </cfRule>
  </conditionalFormatting>
  <conditionalFormatting sqref="AB1699">
    <cfRule type="cellIs" dxfId="7" priority="22665" operator="notEqual">
      <formula>0</formula>
    </cfRule>
  </conditionalFormatting>
  <conditionalFormatting sqref="Q1702">
    <cfRule type="notContainsBlanks" dxfId="1" priority="22654">
      <formula>LEN(TRIM(Q1702))&gt;0</formula>
    </cfRule>
  </conditionalFormatting>
  <conditionalFormatting sqref="R1702">
    <cfRule type="notContainsBlanks" dxfId="2" priority="22653">
      <formula>LEN(TRIM(R1702))&gt;0</formula>
    </cfRule>
  </conditionalFormatting>
  <conditionalFormatting sqref="S1702">
    <cfRule type="notContainsBlanks" dxfId="3" priority="22647">
      <formula>LEN(TRIM(S1702))&gt;0</formula>
    </cfRule>
  </conditionalFormatting>
  <conditionalFormatting sqref="U1702">
    <cfRule type="notContainsBlanks" dxfId="4" priority="22646">
      <formula>LEN(TRIM(U1702))&gt;0</formula>
    </cfRule>
  </conditionalFormatting>
  <conditionalFormatting sqref="W1702">
    <cfRule type="notContainsBlanks" dxfId="0" priority="22651">
      <formula>LEN(TRIM(W1702))&gt;0</formula>
    </cfRule>
  </conditionalFormatting>
  <conditionalFormatting sqref="Y1702">
    <cfRule type="notContainsBlanks" dxfId="5" priority="22650">
      <formula>LEN(TRIM(Y1702))&gt;0</formula>
    </cfRule>
  </conditionalFormatting>
  <conditionalFormatting sqref="Z1702">
    <cfRule type="notContainsBlanks" dxfId="6" priority="22649">
      <formula>LEN(TRIM(Z1702))&gt;0</formula>
    </cfRule>
  </conditionalFormatting>
  <conditionalFormatting sqref="AB1702">
    <cfRule type="cellIs" dxfId="7" priority="22648" operator="notEqual">
      <formula>0</formula>
    </cfRule>
  </conditionalFormatting>
  <conditionalFormatting sqref="Q1704">
    <cfRule type="notContainsBlanks" dxfId="1" priority="22645">
      <formula>LEN(TRIM(Q1704))&gt;0</formula>
    </cfRule>
  </conditionalFormatting>
  <conditionalFormatting sqref="R1704">
    <cfRule type="notContainsBlanks" dxfId="2" priority="22641">
      <formula>LEN(TRIM(R1704))&gt;0</formula>
    </cfRule>
  </conditionalFormatting>
  <conditionalFormatting sqref="S1704">
    <cfRule type="notContainsBlanks" dxfId="3" priority="22620">
      <formula>LEN(TRIM(S1704))&gt;0</formula>
    </cfRule>
  </conditionalFormatting>
  <conditionalFormatting sqref="U1704">
    <cfRule type="notContainsBlanks" dxfId="4" priority="22616">
      <formula>LEN(TRIM(U1704))&gt;0</formula>
    </cfRule>
  </conditionalFormatting>
  <conditionalFormatting sqref="W1704">
    <cfRule type="notContainsBlanks" dxfId="0" priority="22633">
      <formula>LEN(TRIM(W1704))&gt;0</formula>
    </cfRule>
  </conditionalFormatting>
  <conditionalFormatting sqref="Y1704">
    <cfRule type="notContainsBlanks" dxfId="5" priority="22629">
      <formula>LEN(TRIM(Y1704))&gt;0</formula>
    </cfRule>
  </conditionalFormatting>
  <conditionalFormatting sqref="Z1704">
    <cfRule type="notContainsBlanks" dxfId="6" priority="22625">
      <formula>LEN(TRIM(Z1704))&gt;0</formula>
    </cfRule>
  </conditionalFormatting>
  <conditionalFormatting sqref="Q1705">
    <cfRule type="notContainsBlanks" dxfId="1" priority="22644">
      <formula>LEN(TRIM(Q1705))&gt;0</formula>
    </cfRule>
  </conditionalFormatting>
  <conditionalFormatting sqref="R1705">
    <cfRule type="notContainsBlanks" dxfId="2" priority="22640">
      <formula>LEN(TRIM(R1705))&gt;0</formula>
    </cfRule>
  </conditionalFormatting>
  <conditionalFormatting sqref="S1705">
    <cfRule type="notContainsBlanks" dxfId="3" priority="22619">
      <formula>LEN(TRIM(S1705))&gt;0</formula>
    </cfRule>
  </conditionalFormatting>
  <conditionalFormatting sqref="U1705">
    <cfRule type="notContainsBlanks" dxfId="4" priority="22615">
      <formula>LEN(TRIM(U1705))&gt;0</formula>
    </cfRule>
  </conditionalFormatting>
  <conditionalFormatting sqref="W1705">
    <cfRule type="notContainsBlanks" dxfId="0" priority="22632">
      <formula>LEN(TRIM(W1705))&gt;0</formula>
    </cfRule>
  </conditionalFormatting>
  <conditionalFormatting sqref="Y1705">
    <cfRule type="notContainsBlanks" dxfId="5" priority="22628">
      <formula>LEN(TRIM(Y1705))&gt;0</formula>
    </cfRule>
  </conditionalFormatting>
  <conditionalFormatting sqref="Z1705">
    <cfRule type="notContainsBlanks" dxfId="6" priority="22624">
      <formula>LEN(TRIM(Z1705))&gt;0</formula>
    </cfRule>
  </conditionalFormatting>
  <conditionalFormatting sqref="Q1706">
    <cfRule type="notContainsBlanks" dxfId="1" priority="22643">
      <formula>LEN(TRIM(Q1706))&gt;0</formula>
    </cfRule>
  </conditionalFormatting>
  <conditionalFormatting sqref="R1706">
    <cfRule type="notContainsBlanks" dxfId="2" priority="22639">
      <formula>LEN(TRIM(R1706))&gt;0</formula>
    </cfRule>
  </conditionalFormatting>
  <conditionalFormatting sqref="S1706">
    <cfRule type="notContainsBlanks" dxfId="3" priority="22618">
      <formula>LEN(TRIM(S1706))&gt;0</formula>
    </cfRule>
  </conditionalFormatting>
  <conditionalFormatting sqref="U1706">
    <cfRule type="notContainsBlanks" dxfId="4" priority="22614">
      <formula>LEN(TRIM(U1706))&gt;0</formula>
    </cfRule>
  </conditionalFormatting>
  <conditionalFormatting sqref="W1706">
    <cfRule type="notContainsBlanks" dxfId="0" priority="22631">
      <formula>LEN(TRIM(W1706))&gt;0</formula>
    </cfRule>
  </conditionalFormatting>
  <conditionalFormatting sqref="Y1706">
    <cfRule type="notContainsBlanks" dxfId="5" priority="22627">
      <formula>LEN(TRIM(Y1706))&gt;0</formula>
    </cfRule>
  </conditionalFormatting>
  <conditionalFormatting sqref="Z1706">
    <cfRule type="notContainsBlanks" dxfId="6" priority="22623">
      <formula>LEN(TRIM(Z1706))&gt;0</formula>
    </cfRule>
  </conditionalFormatting>
  <conditionalFormatting sqref="Q1707">
    <cfRule type="notContainsBlanks" dxfId="1" priority="22642">
      <formula>LEN(TRIM(Q1707))&gt;0</formula>
    </cfRule>
  </conditionalFormatting>
  <conditionalFormatting sqref="R1707">
    <cfRule type="notContainsBlanks" dxfId="2" priority="22638">
      <formula>LEN(TRIM(R1707))&gt;0</formula>
    </cfRule>
  </conditionalFormatting>
  <conditionalFormatting sqref="S1707">
    <cfRule type="notContainsBlanks" dxfId="3" priority="22617">
      <formula>LEN(TRIM(S1707))&gt;0</formula>
    </cfRule>
  </conditionalFormatting>
  <conditionalFormatting sqref="U1707">
    <cfRule type="notContainsBlanks" dxfId="4" priority="22613">
      <formula>LEN(TRIM(U1707))&gt;0</formula>
    </cfRule>
  </conditionalFormatting>
  <conditionalFormatting sqref="W1707">
    <cfRule type="notContainsBlanks" dxfId="0" priority="22630">
      <formula>LEN(TRIM(W1707))&gt;0</formula>
    </cfRule>
  </conditionalFormatting>
  <conditionalFormatting sqref="Y1707">
    <cfRule type="notContainsBlanks" dxfId="5" priority="22626">
      <formula>LEN(TRIM(Y1707))&gt;0</formula>
    </cfRule>
  </conditionalFormatting>
  <conditionalFormatting sqref="Z1707">
    <cfRule type="notContainsBlanks" dxfId="6" priority="22622">
      <formula>LEN(TRIM(Z1707))&gt;0</formula>
    </cfRule>
  </conditionalFormatting>
  <conditionalFormatting sqref="AB1707">
    <cfRule type="cellIs" dxfId="7" priority="22621" operator="notEqual">
      <formula>0</formula>
    </cfRule>
  </conditionalFormatting>
  <conditionalFormatting sqref="Q1709">
    <cfRule type="notContainsBlanks" dxfId="1" priority="22612">
      <formula>LEN(TRIM(Q1709))&gt;0</formula>
    </cfRule>
  </conditionalFormatting>
  <conditionalFormatting sqref="R1709">
    <cfRule type="notContainsBlanks" dxfId="2" priority="22609">
      <formula>LEN(TRIM(R1709))&gt;0</formula>
    </cfRule>
  </conditionalFormatting>
  <conditionalFormatting sqref="S1709">
    <cfRule type="notContainsBlanks" dxfId="3" priority="22579">
      <formula>LEN(TRIM(S1709))&gt;0</formula>
    </cfRule>
  </conditionalFormatting>
  <conditionalFormatting sqref="U1709">
    <cfRule type="notContainsBlanks" dxfId="4" priority="22574">
      <formula>LEN(TRIM(U1709))&gt;0</formula>
    </cfRule>
  </conditionalFormatting>
  <conditionalFormatting sqref="W1709">
    <cfRule type="notContainsBlanks" dxfId="0" priority="22599">
      <formula>LEN(TRIM(W1709))&gt;0</formula>
    </cfRule>
  </conditionalFormatting>
  <conditionalFormatting sqref="Y1709">
    <cfRule type="notContainsBlanks" dxfId="5" priority="22594">
      <formula>LEN(TRIM(Y1709))&gt;0</formula>
    </cfRule>
  </conditionalFormatting>
  <conditionalFormatting sqref="Z1709">
    <cfRule type="notContainsBlanks" dxfId="6" priority="22589">
      <formula>LEN(TRIM(Z1709))&gt;0</formula>
    </cfRule>
  </conditionalFormatting>
  <conditionalFormatting sqref="AB1709">
    <cfRule type="cellIs" dxfId="7" priority="22584" operator="notEqual">
      <formula>0</formula>
    </cfRule>
  </conditionalFormatting>
  <conditionalFormatting sqref="Q1710">
    <cfRule type="notContainsBlanks" dxfId="1" priority="22611">
      <formula>LEN(TRIM(Q1710))&gt;0</formula>
    </cfRule>
  </conditionalFormatting>
  <conditionalFormatting sqref="R1710">
    <cfRule type="notContainsBlanks" dxfId="2" priority="22608">
      <formula>LEN(TRIM(R1710))&gt;0</formula>
    </cfRule>
  </conditionalFormatting>
  <conditionalFormatting sqref="S1710">
    <cfRule type="notContainsBlanks" dxfId="3" priority="22578">
      <formula>LEN(TRIM(S1710))&gt;0</formula>
    </cfRule>
  </conditionalFormatting>
  <conditionalFormatting sqref="U1710">
    <cfRule type="notContainsBlanks" dxfId="4" priority="22573">
      <formula>LEN(TRIM(U1710))&gt;0</formula>
    </cfRule>
  </conditionalFormatting>
  <conditionalFormatting sqref="W1710">
    <cfRule type="notContainsBlanks" dxfId="0" priority="22598">
      <formula>LEN(TRIM(W1710))&gt;0</formula>
    </cfRule>
  </conditionalFormatting>
  <conditionalFormatting sqref="Y1710">
    <cfRule type="notContainsBlanks" dxfId="5" priority="22593">
      <formula>LEN(TRIM(Y1710))&gt;0</formula>
    </cfRule>
  </conditionalFormatting>
  <conditionalFormatting sqref="Z1710">
    <cfRule type="notContainsBlanks" dxfId="6" priority="22588">
      <formula>LEN(TRIM(Z1710))&gt;0</formula>
    </cfRule>
  </conditionalFormatting>
  <conditionalFormatting sqref="AB1710">
    <cfRule type="cellIs" dxfId="7" priority="22583" operator="notEqual">
      <formula>0</formula>
    </cfRule>
  </conditionalFormatting>
  <conditionalFormatting sqref="Q1711">
    <cfRule type="notContainsBlanks" dxfId="1" priority="22610">
      <formula>LEN(TRIM(Q1711))&gt;0</formula>
    </cfRule>
  </conditionalFormatting>
  <conditionalFormatting sqref="R1711">
    <cfRule type="notContainsBlanks" dxfId="2" priority="22607">
      <formula>LEN(TRIM(R1711))&gt;0</formula>
    </cfRule>
  </conditionalFormatting>
  <conditionalFormatting sqref="S1711">
    <cfRule type="notContainsBlanks" dxfId="3" priority="22577">
      <formula>LEN(TRIM(S1711))&gt;0</formula>
    </cfRule>
  </conditionalFormatting>
  <conditionalFormatting sqref="U1711">
    <cfRule type="notContainsBlanks" dxfId="4" priority="22572">
      <formula>LEN(TRIM(U1711))&gt;0</formula>
    </cfRule>
  </conditionalFormatting>
  <conditionalFormatting sqref="W1711">
    <cfRule type="notContainsBlanks" dxfId="0" priority="22597">
      <formula>LEN(TRIM(W1711))&gt;0</formula>
    </cfRule>
  </conditionalFormatting>
  <conditionalFormatting sqref="Y1711">
    <cfRule type="notContainsBlanks" dxfId="5" priority="22592">
      <formula>LEN(TRIM(Y1711))&gt;0</formula>
    </cfRule>
  </conditionalFormatting>
  <conditionalFormatting sqref="Z1711">
    <cfRule type="notContainsBlanks" dxfId="6" priority="22587">
      <formula>LEN(TRIM(Z1711))&gt;0</formula>
    </cfRule>
  </conditionalFormatting>
  <conditionalFormatting sqref="AB1711">
    <cfRule type="cellIs" dxfId="7" priority="22582" operator="notEqual">
      <formula>0</formula>
    </cfRule>
  </conditionalFormatting>
  <conditionalFormatting sqref="Q1712">
    <cfRule type="notContainsBlanks" dxfId="1" priority="21632">
      <formula>LEN(TRIM(Q1712))&gt;0</formula>
    </cfRule>
  </conditionalFormatting>
  <conditionalFormatting sqref="R1712">
    <cfRule type="notContainsBlanks" dxfId="2" priority="22606">
      <formula>LEN(TRIM(R1712))&gt;0</formula>
    </cfRule>
  </conditionalFormatting>
  <conditionalFormatting sqref="S1712">
    <cfRule type="notContainsBlanks" dxfId="3" priority="22576">
      <formula>LEN(TRIM(S1712))&gt;0</formula>
    </cfRule>
  </conditionalFormatting>
  <conditionalFormatting sqref="U1712">
    <cfRule type="notContainsBlanks" dxfId="4" priority="22571">
      <formula>LEN(TRIM(U1712))&gt;0</formula>
    </cfRule>
  </conditionalFormatting>
  <conditionalFormatting sqref="W1712">
    <cfRule type="notContainsBlanks" dxfId="0" priority="22596">
      <formula>LEN(TRIM(W1712))&gt;0</formula>
    </cfRule>
  </conditionalFormatting>
  <conditionalFormatting sqref="Y1712">
    <cfRule type="notContainsBlanks" dxfId="5" priority="22591">
      <formula>LEN(TRIM(Y1712))&gt;0</formula>
    </cfRule>
  </conditionalFormatting>
  <conditionalFormatting sqref="Z1712">
    <cfRule type="notContainsBlanks" dxfId="6" priority="22586">
      <formula>LEN(TRIM(Z1712))&gt;0</formula>
    </cfRule>
  </conditionalFormatting>
  <conditionalFormatting sqref="AB1712">
    <cfRule type="cellIs" dxfId="7" priority="22581" operator="notEqual">
      <formula>0</formula>
    </cfRule>
  </conditionalFormatting>
  <conditionalFormatting sqref="Q1713">
    <cfRule type="notContainsBlanks" dxfId="1" priority="21631">
      <formula>LEN(TRIM(Q1713))&gt;0</formula>
    </cfRule>
  </conditionalFormatting>
  <conditionalFormatting sqref="R1713">
    <cfRule type="notContainsBlanks" dxfId="2" priority="22605">
      <formula>LEN(TRIM(R1713))&gt;0</formula>
    </cfRule>
  </conditionalFormatting>
  <conditionalFormatting sqref="S1713">
    <cfRule type="notContainsBlanks" dxfId="3" priority="22575">
      <formula>LEN(TRIM(S1713))&gt;0</formula>
    </cfRule>
  </conditionalFormatting>
  <conditionalFormatting sqref="U1713">
    <cfRule type="notContainsBlanks" dxfId="4" priority="22570">
      <formula>LEN(TRIM(U1713))&gt;0</formula>
    </cfRule>
  </conditionalFormatting>
  <conditionalFormatting sqref="W1713">
    <cfRule type="notContainsBlanks" dxfId="0" priority="22595">
      <formula>LEN(TRIM(W1713))&gt;0</formula>
    </cfRule>
  </conditionalFormatting>
  <conditionalFormatting sqref="Y1713">
    <cfRule type="notContainsBlanks" dxfId="5" priority="22590">
      <formula>LEN(TRIM(Y1713))&gt;0</formula>
    </cfRule>
  </conditionalFormatting>
  <conditionalFormatting sqref="Z1713">
    <cfRule type="notContainsBlanks" dxfId="6" priority="22585">
      <formula>LEN(TRIM(Z1713))&gt;0</formula>
    </cfRule>
  </conditionalFormatting>
  <conditionalFormatting sqref="AB1713">
    <cfRule type="cellIs" dxfId="7" priority="22580" operator="notEqual">
      <formula>0</formula>
    </cfRule>
  </conditionalFormatting>
  <conditionalFormatting sqref="Q1714">
    <cfRule type="notContainsBlanks" dxfId="1" priority="21630">
      <formula>LEN(TRIM(Q1714))&gt;0</formula>
    </cfRule>
  </conditionalFormatting>
  <conditionalFormatting sqref="Q1716">
    <cfRule type="notContainsBlanks" dxfId="1" priority="22569">
      <formula>LEN(TRIM(Q1716))&gt;0</formula>
    </cfRule>
  </conditionalFormatting>
  <conditionalFormatting sqref="R1716">
    <cfRule type="notContainsBlanks" dxfId="2" priority="22566">
      <formula>LEN(TRIM(R1716))&gt;0</formula>
    </cfRule>
  </conditionalFormatting>
  <conditionalFormatting sqref="S1716">
    <cfRule type="notContainsBlanks" dxfId="3" priority="22548">
      <formula>LEN(TRIM(S1716))&gt;0</formula>
    </cfRule>
  </conditionalFormatting>
  <conditionalFormatting sqref="U1716">
    <cfRule type="notContainsBlanks" dxfId="4" priority="22545">
      <formula>LEN(TRIM(U1716))&gt;0</formula>
    </cfRule>
  </conditionalFormatting>
  <conditionalFormatting sqref="W1716">
    <cfRule type="notContainsBlanks" dxfId="0" priority="22560">
      <formula>LEN(TRIM(W1716))&gt;0</formula>
    </cfRule>
  </conditionalFormatting>
  <conditionalFormatting sqref="Y1716">
    <cfRule type="notContainsBlanks" dxfId="5" priority="22557">
      <formula>LEN(TRIM(Y1716))&gt;0</formula>
    </cfRule>
  </conditionalFormatting>
  <conditionalFormatting sqref="Z1716">
    <cfRule type="notContainsBlanks" dxfId="6" priority="22554">
      <formula>LEN(TRIM(Z1716))&gt;0</formula>
    </cfRule>
  </conditionalFormatting>
  <conditionalFormatting sqref="AB1716">
    <cfRule type="cellIs" dxfId="7" priority="22551" operator="notEqual">
      <formula>0</formula>
    </cfRule>
  </conditionalFormatting>
  <conditionalFormatting sqref="Q1717">
    <cfRule type="notContainsBlanks" dxfId="1" priority="22568">
      <formula>LEN(TRIM(Q1717))&gt;0</formula>
    </cfRule>
  </conditionalFormatting>
  <conditionalFormatting sqref="R1717">
    <cfRule type="notContainsBlanks" dxfId="2" priority="22565">
      <formula>LEN(TRIM(R1717))&gt;0</formula>
    </cfRule>
  </conditionalFormatting>
  <conditionalFormatting sqref="S1717">
    <cfRule type="notContainsBlanks" dxfId="3" priority="22547">
      <formula>LEN(TRIM(S1717))&gt;0</formula>
    </cfRule>
  </conditionalFormatting>
  <conditionalFormatting sqref="U1717">
    <cfRule type="notContainsBlanks" dxfId="4" priority="22544">
      <formula>LEN(TRIM(U1717))&gt;0</formula>
    </cfRule>
  </conditionalFormatting>
  <conditionalFormatting sqref="W1717">
    <cfRule type="notContainsBlanks" dxfId="0" priority="22559">
      <formula>LEN(TRIM(W1717))&gt;0</formula>
    </cfRule>
  </conditionalFormatting>
  <conditionalFormatting sqref="Y1717">
    <cfRule type="notContainsBlanks" dxfId="5" priority="22556">
      <formula>LEN(TRIM(Y1717))&gt;0</formula>
    </cfRule>
  </conditionalFormatting>
  <conditionalFormatting sqref="Z1717">
    <cfRule type="notContainsBlanks" dxfId="6" priority="22553">
      <formula>LEN(TRIM(Z1717))&gt;0</formula>
    </cfRule>
  </conditionalFormatting>
  <conditionalFormatting sqref="AB1717">
    <cfRule type="cellIs" dxfId="7" priority="22550" operator="notEqual">
      <formula>0</formula>
    </cfRule>
  </conditionalFormatting>
  <conditionalFormatting sqref="Q1718">
    <cfRule type="notContainsBlanks" dxfId="1" priority="22567">
      <formula>LEN(TRIM(Q1718))&gt;0</formula>
    </cfRule>
  </conditionalFormatting>
  <conditionalFormatting sqref="R1718">
    <cfRule type="notContainsBlanks" dxfId="2" priority="22564">
      <formula>LEN(TRIM(R1718))&gt;0</formula>
    </cfRule>
  </conditionalFormatting>
  <conditionalFormatting sqref="S1718">
    <cfRule type="notContainsBlanks" dxfId="3" priority="22546">
      <formula>LEN(TRIM(S1718))&gt;0</formula>
    </cfRule>
  </conditionalFormatting>
  <conditionalFormatting sqref="U1718">
    <cfRule type="notContainsBlanks" dxfId="4" priority="22543">
      <formula>LEN(TRIM(U1718))&gt;0</formula>
    </cfRule>
  </conditionalFormatting>
  <conditionalFormatting sqref="W1718">
    <cfRule type="notContainsBlanks" dxfId="0" priority="22558">
      <formula>LEN(TRIM(W1718))&gt;0</formula>
    </cfRule>
  </conditionalFormatting>
  <conditionalFormatting sqref="Y1718">
    <cfRule type="notContainsBlanks" dxfId="5" priority="22555">
      <formula>LEN(TRIM(Y1718))&gt;0</formula>
    </cfRule>
  </conditionalFormatting>
  <conditionalFormatting sqref="Z1718">
    <cfRule type="notContainsBlanks" dxfId="6" priority="22552">
      <formula>LEN(TRIM(Z1718))&gt;0</formula>
    </cfRule>
  </conditionalFormatting>
  <conditionalFormatting sqref="AB1718">
    <cfRule type="cellIs" dxfId="7" priority="22549" operator="notEqual">
      <formula>0</formula>
    </cfRule>
  </conditionalFormatting>
  <conditionalFormatting sqref="Q1719">
    <cfRule type="notContainsBlanks" dxfId="1" priority="22731">
      <formula>LEN(TRIM(Q1719))&gt;0</formula>
    </cfRule>
  </conditionalFormatting>
  <conditionalFormatting sqref="W1719">
    <cfRule type="notContainsBlanks" dxfId="0" priority="22734">
      <formula>LEN(TRIM(W1719))&gt;0</formula>
    </cfRule>
  </conditionalFormatting>
  <conditionalFormatting sqref="Y1719">
    <cfRule type="notContainsBlanks" dxfId="5" priority="22733">
      <formula>LEN(TRIM(Y1719))&gt;0</formula>
    </cfRule>
  </conditionalFormatting>
  <conditionalFormatting sqref="Z1719">
    <cfRule type="notContainsBlanks" dxfId="6" priority="22732">
      <formula>LEN(TRIM(Z1719))&gt;0</formula>
    </cfRule>
  </conditionalFormatting>
  <conditionalFormatting sqref="AA1719">
    <cfRule type="cellIs" dxfId="8" priority="22729" operator="equal">
      <formula>2</formula>
    </cfRule>
    <cfRule type="cellIs" dxfId="8" priority="22728" operator="equal">
      <formula>4</formula>
    </cfRule>
  </conditionalFormatting>
  <conditionalFormatting sqref="W1721">
    <cfRule type="notContainsBlanks" dxfId="0" priority="22331">
      <formula>LEN(TRIM(W1721))&gt;0</formula>
    </cfRule>
  </conditionalFormatting>
  <conditionalFormatting sqref="Q1724">
    <cfRule type="notContainsBlanks" dxfId="1" priority="22314">
      <formula>LEN(TRIM(Q1724))&gt;0</formula>
    </cfRule>
  </conditionalFormatting>
  <conditionalFormatting sqref="R1724">
    <cfRule type="notContainsBlanks" dxfId="2" priority="22311">
      <formula>LEN(TRIM(R1724))&gt;0</formula>
    </cfRule>
  </conditionalFormatting>
  <conditionalFormatting sqref="S1724">
    <cfRule type="notContainsBlanks" dxfId="3" priority="22295">
      <formula>LEN(TRIM(S1724))&gt;0</formula>
    </cfRule>
  </conditionalFormatting>
  <conditionalFormatting sqref="U1724">
    <cfRule type="notContainsBlanks" dxfId="4" priority="22292">
      <formula>LEN(TRIM(U1724))&gt;0</formula>
    </cfRule>
  </conditionalFormatting>
  <conditionalFormatting sqref="W1724">
    <cfRule type="notContainsBlanks" dxfId="0" priority="22305">
      <formula>LEN(TRIM(W1724))&gt;0</formula>
    </cfRule>
  </conditionalFormatting>
  <conditionalFormatting sqref="Y1724">
    <cfRule type="notContainsBlanks" dxfId="5" priority="22302">
      <formula>LEN(TRIM(Y1724))&gt;0</formula>
    </cfRule>
  </conditionalFormatting>
  <conditionalFormatting sqref="Z1724">
    <cfRule type="notContainsBlanks" dxfId="6" priority="22299">
      <formula>LEN(TRIM(Z1724))&gt;0</formula>
    </cfRule>
  </conditionalFormatting>
  <conditionalFormatting sqref="AB1724">
    <cfRule type="cellIs" dxfId="7" priority="22296" operator="notEqual">
      <formula>0</formula>
    </cfRule>
  </conditionalFormatting>
  <conditionalFormatting sqref="Q1725">
    <cfRule type="notContainsBlanks" dxfId="1" priority="22313">
      <formula>LEN(TRIM(Q1725))&gt;0</formula>
    </cfRule>
  </conditionalFormatting>
  <conditionalFormatting sqref="R1725">
    <cfRule type="notContainsBlanks" dxfId="2" priority="22310">
      <formula>LEN(TRIM(R1725))&gt;0</formula>
    </cfRule>
  </conditionalFormatting>
  <conditionalFormatting sqref="S1725">
    <cfRule type="notContainsBlanks" dxfId="3" priority="22294">
      <formula>LEN(TRIM(S1725))&gt;0</formula>
    </cfRule>
  </conditionalFormatting>
  <conditionalFormatting sqref="U1725">
    <cfRule type="notContainsBlanks" dxfId="4" priority="22291">
      <formula>LEN(TRIM(U1725))&gt;0</formula>
    </cfRule>
  </conditionalFormatting>
  <conditionalFormatting sqref="W1725">
    <cfRule type="notContainsBlanks" dxfId="0" priority="22304">
      <formula>LEN(TRIM(W1725))&gt;0</formula>
    </cfRule>
  </conditionalFormatting>
  <conditionalFormatting sqref="Y1725">
    <cfRule type="notContainsBlanks" dxfId="5" priority="22301">
      <formula>LEN(TRIM(Y1725))&gt;0</formula>
    </cfRule>
  </conditionalFormatting>
  <conditionalFormatting sqref="Z1725">
    <cfRule type="notContainsBlanks" dxfId="6" priority="22298">
      <formula>LEN(TRIM(Z1725))&gt;0</formula>
    </cfRule>
  </conditionalFormatting>
  <conditionalFormatting sqref="Q1726">
    <cfRule type="notContainsBlanks" dxfId="1" priority="22312">
      <formula>LEN(TRIM(Q1726))&gt;0</formula>
    </cfRule>
  </conditionalFormatting>
  <conditionalFormatting sqref="R1726">
    <cfRule type="notContainsBlanks" dxfId="2" priority="22309">
      <formula>LEN(TRIM(R1726))&gt;0</formula>
    </cfRule>
  </conditionalFormatting>
  <conditionalFormatting sqref="S1726">
    <cfRule type="notContainsBlanks" dxfId="3" priority="22293">
      <formula>LEN(TRIM(S1726))&gt;0</formula>
    </cfRule>
  </conditionalFormatting>
  <conditionalFormatting sqref="U1726">
    <cfRule type="notContainsBlanks" dxfId="4" priority="22290">
      <formula>LEN(TRIM(U1726))&gt;0</formula>
    </cfRule>
  </conditionalFormatting>
  <conditionalFormatting sqref="W1726">
    <cfRule type="notContainsBlanks" dxfId="0" priority="22303">
      <formula>LEN(TRIM(W1726))&gt;0</formula>
    </cfRule>
  </conditionalFormatting>
  <conditionalFormatting sqref="Y1726">
    <cfRule type="notContainsBlanks" dxfId="5" priority="22300">
      <formula>LEN(TRIM(Y1726))&gt;0</formula>
    </cfRule>
  </conditionalFormatting>
  <conditionalFormatting sqref="Z1726">
    <cfRule type="notContainsBlanks" dxfId="6" priority="22297">
      <formula>LEN(TRIM(Z1726))&gt;0</formula>
    </cfRule>
  </conditionalFormatting>
  <conditionalFormatting sqref="Q1728">
    <cfRule type="notContainsBlanks" dxfId="1" priority="22289">
      <formula>LEN(TRIM(Q1728))&gt;0</formula>
    </cfRule>
  </conditionalFormatting>
  <conditionalFormatting sqref="R1728">
    <cfRule type="notContainsBlanks" dxfId="2" priority="22286">
      <formula>LEN(TRIM(R1728))&gt;0</formula>
    </cfRule>
  </conditionalFormatting>
  <conditionalFormatting sqref="S1728">
    <cfRule type="notContainsBlanks" dxfId="3" priority="22256">
      <formula>LEN(TRIM(S1728))&gt;0</formula>
    </cfRule>
  </conditionalFormatting>
  <conditionalFormatting sqref="U1728">
    <cfRule type="notContainsBlanks" dxfId="4" priority="22251">
      <formula>LEN(TRIM(U1728))&gt;0</formula>
    </cfRule>
  </conditionalFormatting>
  <conditionalFormatting sqref="W1728">
    <cfRule type="notContainsBlanks" dxfId="0" priority="22276">
      <formula>LEN(TRIM(W1728))&gt;0</formula>
    </cfRule>
  </conditionalFormatting>
  <conditionalFormatting sqref="Y1728">
    <cfRule type="notContainsBlanks" dxfId="5" priority="22271">
      <formula>LEN(TRIM(Y1728))&gt;0</formula>
    </cfRule>
  </conditionalFormatting>
  <conditionalFormatting sqref="Z1728">
    <cfRule type="notContainsBlanks" dxfId="6" priority="22266">
      <formula>LEN(TRIM(Z1728))&gt;0</formula>
    </cfRule>
  </conditionalFormatting>
  <conditionalFormatting sqref="AB1728">
    <cfRule type="cellIs" dxfId="7" priority="22261" operator="notEqual">
      <formula>0</formula>
    </cfRule>
  </conditionalFormatting>
  <conditionalFormatting sqref="Q1729">
    <cfRule type="notContainsBlanks" dxfId="1" priority="22288">
      <formula>LEN(TRIM(Q1729))&gt;0</formula>
    </cfRule>
  </conditionalFormatting>
  <conditionalFormatting sqref="R1729">
    <cfRule type="notContainsBlanks" dxfId="2" priority="22285">
      <formula>LEN(TRIM(R1729))&gt;0</formula>
    </cfRule>
  </conditionalFormatting>
  <conditionalFormatting sqref="S1729">
    <cfRule type="notContainsBlanks" dxfId="3" priority="22255">
      <formula>LEN(TRIM(S1729))&gt;0</formula>
    </cfRule>
  </conditionalFormatting>
  <conditionalFormatting sqref="U1729">
    <cfRule type="notContainsBlanks" dxfId="4" priority="22250">
      <formula>LEN(TRIM(U1729))&gt;0</formula>
    </cfRule>
  </conditionalFormatting>
  <conditionalFormatting sqref="W1729">
    <cfRule type="notContainsBlanks" dxfId="0" priority="22275">
      <formula>LEN(TRIM(W1729))&gt;0</formula>
    </cfRule>
  </conditionalFormatting>
  <conditionalFormatting sqref="Y1729">
    <cfRule type="notContainsBlanks" dxfId="5" priority="22270">
      <formula>LEN(TRIM(Y1729))&gt;0</formula>
    </cfRule>
  </conditionalFormatting>
  <conditionalFormatting sqref="Z1729">
    <cfRule type="notContainsBlanks" dxfId="6" priority="22265">
      <formula>LEN(TRIM(Z1729))&gt;0</formula>
    </cfRule>
  </conditionalFormatting>
  <conditionalFormatting sqref="AB1729">
    <cfRule type="cellIs" dxfId="7" priority="22260" operator="notEqual">
      <formula>0</formula>
    </cfRule>
  </conditionalFormatting>
  <conditionalFormatting sqref="Q1730">
    <cfRule type="notContainsBlanks" dxfId="1" priority="22287">
      <formula>LEN(TRIM(Q1730))&gt;0</formula>
    </cfRule>
  </conditionalFormatting>
  <conditionalFormatting sqref="R1730">
    <cfRule type="notContainsBlanks" dxfId="2" priority="22284">
      <formula>LEN(TRIM(R1730))&gt;0</formula>
    </cfRule>
  </conditionalFormatting>
  <conditionalFormatting sqref="S1730">
    <cfRule type="notContainsBlanks" dxfId="3" priority="22254">
      <formula>LEN(TRIM(S1730))&gt;0</formula>
    </cfRule>
  </conditionalFormatting>
  <conditionalFormatting sqref="U1730">
    <cfRule type="notContainsBlanks" dxfId="4" priority="22249">
      <formula>LEN(TRIM(U1730))&gt;0</formula>
    </cfRule>
  </conditionalFormatting>
  <conditionalFormatting sqref="W1730">
    <cfRule type="notContainsBlanks" dxfId="0" priority="22274">
      <formula>LEN(TRIM(W1730))&gt;0</formula>
    </cfRule>
  </conditionalFormatting>
  <conditionalFormatting sqref="Y1730">
    <cfRule type="notContainsBlanks" dxfId="5" priority="22269">
      <formula>LEN(TRIM(Y1730))&gt;0</formula>
    </cfRule>
  </conditionalFormatting>
  <conditionalFormatting sqref="Z1730">
    <cfRule type="notContainsBlanks" dxfId="6" priority="22264">
      <formula>LEN(TRIM(Z1730))&gt;0</formula>
    </cfRule>
  </conditionalFormatting>
  <conditionalFormatting sqref="AB1730">
    <cfRule type="cellIs" dxfId="7" priority="22259" operator="notEqual">
      <formula>0</formula>
    </cfRule>
  </conditionalFormatting>
  <conditionalFormatting sqref="Q1731">
    <cfRule type="notContainsBlanks" dxfId="1" priority="21674">
      <formula>LEN(TRIM(Q1731))&gt;0</formula>
    </cfRule>
  </conditionalFormatting>
  <conditionalFormatting sqref="R1731">
    <cfRule type="notContainsBlanks" dxfId="2" priority="22283">
      <formula>LEN(TRIM(R1731))&gt;0</formula>
    </cfRule>
  </conditionalFormatting>
  <conditionalFormatting sqref="S1731">
    <cfRule type="notContainsBlanks" dxfId="3" priority="22253">
      <formula>LEN(TRIM(S1731))&gt;0</formula>
    </cfRule>
  </conditionalFormatting>
  <conditionalFormatting sqref="U1731">
    <cfRule type="notContainsBlanks" dxfId="4" priority="22248">
      <formula>LEN(TRIM(U1731))&gt;0</formula>
    </cfRule>
  </conditionalFormatting>
  <conditionalFormatting sqref="W1731">
    <cfRule type="notContainsBlanks" dxfId="0" priority="22273">
      <formula>LEN(TRIM(W1731))&gt;0</formula>
    </cfRule>
  </conditionalFormatting>
  <conditionalFormatting sqref="Y1731">
    <cfRule type="notContainsBlanks" dxfId="5" priority="22268">
      <formula>LEN(TRIM(Y1731))&gt;0</formula>
    </cfRule>
  </conditionalFormatting>
  <conditionalFormatting sqref="Z1731">
    <cfRule type="notContainsBlanks" dxfId="6" priority="22263">
      <formula>LEN(TRIM(Z1731))&gt;0</formula>
    </cfRule>
  </conditionalFormatting>
  <conditionalFormatting sqref="AB1731">
    <cfRule type="cellIs" dxfId="7" priority="22258" operator="notEqual">
      <formula>0</formula>
    </cfRule>
  </conditionalFormatting>
  <conditionalFormatting sqref="Q1732">
    <cfRule type="notContainsBlanks" dxfId="1" priority="21673">
      <formula>LEN(TRIM(Q1732))&gt;0</formula>
    </cfRule>
  </conditionalFormatting>
  <conditionalFormatting sqref="R1732">
    <cfRule type="notContainsBlanks" dxfId="2" priority="22282">
      <formula>LEN(TRIM(R1732))&gt;0</formula>
    </cfRule>
  </conditionalFormatting>
  <conditionalFormatting sqref="S1732">
    <cfRule type="notContainsBlanks" dxfId="3" priority="22252">
      <formula>LEN(TRIM(S1732))&gt;0</formula>
    </cfRule>
  </conditionalFormatting>
  <conditionalFormatting sqref="U1732">
    <cfRule type="notContainsBlanks" dxfId="4" priority="22247">
      <formula>LEN(TRIM(U1732))&gt;0</formula>
    </cfRule>
  </conditionalFormatting>
  <conditionalFormatting sqref="W1732">
    <cfRule type="notContainsBlanks" dxfId="0" priority="22272">
      <formula>LEN(TRIM(W1732))&gt;0</formula>
    </cfRule>
  </conditionalFormatting>
  <conditionalFormatting sqref="Y1732">
    <cfRule type="notContainsBlanks" dxfId="5" priority="22267">
      <formula>LEN(TRIM(Y1732))&gt;0</formula>
    </cfRule>
  </conditionalFormatting>
  <conditionalFormatting sqref="Z1732">
    <cfRule type="notContainsBlanks" dxfId="6" priority="22262">
      <formula>LEN(TRIM(Z1732))&gt;0</formula>
    </cfRule>
  </conditionalFormatting>
  <conditionalFormatting sqref="AB1732">
    <cfRule type="cellIs" dxfId="7" priority="22257" operator="notEqual">
      <formula>0</formula>
    </cfRule>
  </conditionalFormatting>
  <conditionalFormatting sqref="Q1733">
    <cfRule type="notContainsBlanks" dxfId="1" priority="21672">
      <formula>LEN(TRIM(Q1733))&gt;0</formula>
    </cfRule>
  </conditionalFormatting>
  <conditionalFormatting sqref="Q1735">
    <cfRule type="notContainsBlanks" dxfId="1" priority="22246">
      <formula>LEN(TRIM(Q1735))&gt;0</formula>
    </cfRule>
  </conditionalFormatting>
  <conditionalFormatting sqref="R1735">
    <cfRule type="notContainsBlanks" dxfId="2" priority="22245">
      <formula>LEN(TRIM(R1735))&gt;0</formula>
    </cfRule>
  </conditionalFormatting>
  <conditionalFormatting sqref="S1735">
    <cfRule type="notContainsBlanks" dxfId="3" priority="22239">
      <formula>LEN(TRIM(S1735))&gt;0</formula>
    </cfRule>
  </conditionalFormatting>
  <conditionalFormatting sqref="U1735">
    <cfRule type="notContainsBlanks" dxfId="4" priority="22238">
      <formula>LEN(TRIM(U1735))&gt;0</formula>
    </cfRule>
  </conditionalFormatting>
  <conditionalFormatting sqref="W1735">
    <cfRule type="notContainsBlanks" dxfId="0" priority="22243">
      <formula>LEN(TRIM(W1735))&gt;0</formula>
    </cfRule>
  </conditionalFormatting>
  <conditionalFormatting sqref="Y1735">
    <cfRule type="notContainsBlanks" dxfId="5" priority="22242">
      <formula>LEN(TRIM(Y1735))&gt;0</formula>
    </cfRule>
  </conditionalFormatting>
  <conditionalFormatting sqref="Z1735">
    <cfRule type="notContainsBlanks" dxfId="6" priority="22241">
      <formula>LEN(TRIM(Z1735))&gt;0</formula>
    </cfRule>
  </conditionalFormatting>
  <conditionalFormatting sqref="AB1735">
    <cfRule type="cellIs" dxfId="7" priority="22240" operator="notEqual">
      <formula>0</formula>
    </cfRule>
  </conditionalFormatting>
  <conditionalFormatting sqref="Q1737">
    <cfRule type="notContainsBlanks" dxfId="1" priority="22237">
      <formula>LEN(TRIM(Q1737))&gt;0</formula>
    </cfRule>
  </conditionalFormatting>
  <conditionalFormatting sqref="R1737">
    <cfRule type="notContainsBlanks" dxfId="2" priority="22233">
      <formula>LEN(TRIM(R1737))&gt;0</formula>
    </cfRule>
  </conditionalFormatting>
  <conditionalFormatting sqref="S1737">
    <cfRule type="notContainsBlanks" dxfId="3" priority="22212">
      <formula>LEN(TRIM(S1737))&gt;0</formula>
    </cfRule>
  </conditionalFormatting>
  <conditionalFormatting sqref="U1737">
    <cfRule type="notContainsBlanks" dxfId="4" priority="22208">
      <formula>LEN(TRIM(U1737))&gt;0</formula>
    </cfRule>
  </conditionalFormatting>
  <conditionalFormatting sqref="W1737">
    <cfRule type="notContainsBlanks" dxfId="0" priority="22225">
      <formula>LEN(TRIM(W1737))&gt;0</formula>
    </cfRule>
  </conditionalFormatting>
  <conditionalFormatting sqref="Y1737">
    <cfRule type="notContainsBlanks" dxfId="5" priority="22221">
      <formula>LEN(TRIM(Y1737))&gt;0</formula>
    </cfRule>
  </conditionalFormatting>
  <conditionalFormatting sqref="Z1737">
    <cfRule type="notContainsBlanks" dxfId="6" priority="22217">
      <formula>LEN(TRIM(Z1737))&gt;0</formula>
    </cfRule>
  </conditionalFormatting>
  <conditionalFormatting sqref="Q1738">
    <cfRule type="notContainsBlanks" dxfId="1" priority="22236">
      <formula>LEN(TRIM(Q1738))&gt;0</formula>
    </cfRule>
  </conditionalFormatting>
  <conditionalFormatting sqref="R1738">
    <cfRule type="notContainsBlanks" dxfId="2" priority="22232">
      <formula>LEN(TRIM(R1738))&gt;0</formula>
    </cfRule>
  </conditionalFormatting>
  <conditionalFormatting sqref="S1738">
    <cfRule type="notContainsBlanks" dxfId="3" priority="22211">
      <formula>LEN(TRIM(S1738))&gt;0</formula>
    </cfRule>
  </conditionalFormatting>
  <conditionalFormatting sqref="U1738">
    <cfRule type="notContainsBlanks" dxfId="4" priority="22207">
      <formula>LEN(TRIM(U1738))&gt;0</formula>
    </cfRule>
  </conditionalFormatting>
  <conditionalFormatting sqref="W1738">
    <cfRule type="notContainsBlanks" dxfId="0" priority="22224">
      <formula>LEN(TRIM(W1738))&gt;0</formula>
    </cfRule>
  </conditionalFormatting>
  <conditionalFormatting sqref="Y1738">
    <cfRule type="notContainsBlanks" dxfId="5" priority="22220">
      <formula>LEN(TRIM(Y1738))&gt;0</formula>
    </cfRule>
  </conditionalFormatting>
  <conditionalFormatting sqref="Z1738">
    <cfRule type="notContainsBlanks" dxfId="6" priority="22216">
      <formula>LEN(TRIM(Z1738))&gt;0</formula>
    </cfRule>
  </conditionalFormatting>
  <conditionalFormatting sqref="Q1739">
    <cfRule type="notContainsBlanks" dxfId="1" priority="22235">
      <formula>LEN(TRIM(Q1739))&gt;0</formula>
    </cfRule>
  </conditionalFormatting>
  <conditionalFormatting sqref="R1739">
    <cfRule type="notContainsBlanks" dxfId="2" priority="22231">
      <formula>LEN(TRIM(R1739))&gt;0</formula>
    </cfRule>
  </conditionalFormatting>
  <conditionalFormatting sqref="S1739">
    <cfRule type="notContainsBlanks" dxfId="3" priority="22210">
      <formula>LEN(TRIM(S1739))&gt;0</formula>
    </cfRule>
  </conditionalFormatting>
  <conditionalFormatting sqref="U1739">
    <cfRule type="notContainsBlanks" dxfId="4" priority="22206">
      <formula>LEN(TRIM(U1739))&gt;0</formula>
    </cfRule>
  </conditionalFormatting>
  <conditionalFormatting sqref="W1739">
    <cfRule type="notContainsBlanks" dxfId="0" priority="22223">
      <formula>LEN(TRIM(W1739))&gt;0</formula>
    </cfRule>
  </conditionalFormatting>
  <conditionalFormatting sqref="Y1739">
    <cfRule type="notContainsBlanks" dxfId="5" priority="22219">
      <formula>LEN(TRIM(Y1739))&gt;0</formula>
    </cfRule>
  </conditionalFormatting>
  <conditionalFormatting sqref="Z1739">
    <cfRule type="notContainsBlanks" dxfId="6" priority="22215">
      <formula>LEN(TRIM(Z1739))&gt;0</formula>
    </cfRule>
  </conditionalFormatting>
  <conditionalFormatting sqref="Q1740">
    <cfRule type="notContainsBlanks" dxfId="1" priority="22234">
      <formula>LEN(TRIM(Q1740))&gt;0</formula>
    </cfRule>
  </conditionalFormatting>
  <conditionalFormatting sqref="R1740">
    <cfRule type="notContainsBlanks" dxfId="2" priority="22230">
      <formula>LEN(TRIM(R1740))&gt;0</formula>
    </cfRule>
  </conditionalFormatting>
  <conditionalFormatting sqref="S1740">
    <cfRule type="notContainsBlanks" dxfId="3" priority="22209">
      <formula>LEN(TRIM(S1740))&gt;0</formula>
    </cfRule>
  </conditionalFormatting>
  <conditionalFormatting sqref="U1740">
    <cfRule type="notContainsBlanks" dxfId="4" priority="22205">
      <formula>LEN(TRIM(U1740))&gt;0</formula>
    </cfRule>
  </conditionalFormatting>
  <conditionalFormatting sqref="W1740">
    <cfRule type="notContainsBlanks" dxfId="0" priority="22222">
      <formula>LEN(TRIM(W1740))&gt;0</formula>
    </cfRule>
  </conditionalFormatting>
  <conditionalFormatting sqref="Y1740">
    <cfRule type="notContainsBlanks" dxfId="5" priority="22218">
      <formula>LEN(TRIM(Y1740))&gt;0</formula>
    </cfRule>
  </conditionalFormatting>
  <conditionalFormatting sqref="Z1740">
    <cfRule type="notContainsBlanks" dxfId="6" priority="22214">
      <formula>LEN(TRIM(Z1740))&gt;0</formula>
    </cfRule>
  </conditionalFormatting>
  <conditionalFormatting sqref="AB1740">
    <cfRule type="cellIs" dxfId="7" priority="22213" operator="notEqual">
      <formula>0</formula>
    </cfRule>
  </conditionalFormatting>
  <conditionalFormatting sqref="Q1742">
    <cfRule type="notContainsBlanks" dxfId="1" priority="22204">
      <formula>LEN(TRIM(Q1742))&gt;0</formula>
    </cfRule>
  </conditionalFormatting>
  <conditionalFormatting sqref="R1742">
    <cfRule type="notContainsBlanks" dxfId="2" priority="22201">
      <formula>LEN(TRIM(R1742))&gt;0</formula>
    </cfRule>
  </conditionalFormatting>
  <conditionalFormatting sqref="S1742">
    <cfRule type="notContainsBlanks" dxfId="3" priority="22171">
      <formula>LEN(TRIM(S1742))&gt;0</formula>
    </cfRule>
  </conditionalFormatting>
  <conditionalFormatting sqref="U1742">
    <cfRule type="notContainsBlanks" dxfId="4" priority="22166">
      <formula>LEN(TRIM(U1742))&gt;0</formula>
    </cfRule>
  </conditionalFormatting>
  <conditionalFormatting sqref="W1742">
    <cfRule type="notContainsBlanks" dxfId="0" priority="22191">
      <formula>LEN(TRIM(W1742))&gt;0</formula>
    </cfRule>
  </conditionalFormatting>
  <conditionalFormatting sqref="Y1742">
    <cfRule type="notContainsBlanks" dxfId="5" priority="22186">
      <formula>LEN(TRIM(Y1742))&gt;0</formula>
    </cfRule>
  </conditionalFormatting>
  <conditionalFormatting sqref="Z1742">
    <cfRule type="notContainsBlanks" dxfId="6" priority="22181">
      <formula>LEN(TRIM(Z1742))&gt;0</formula>
    </cfRule>
  </conditionalFormatting>
  <conditionalFormatting sqref="AB1742">
    <cfRule type="cellIs" dxfId="7" priority="22176" operator="notEqual">
      <formula>0</formula>
    </cfRule>
  </conditionalFormatting>
  <conditionalFormatting sqref="Q1743">
    <cfRule type="notContainsBlanks" dxfId="1" priority="22203">
      <formula>LEN(TRIM(Q1743))&gt;0</formula>
    </cfRule>
  </conditionalFormatting>
  <conditionalFormatting sqref="R1743">
    <cfRule type="notContainsBlanks" dxfId="2" priority="22200">
      <formula>LEN(TRIM(R1743))&gt;0</formula>
    </cfRule>
  </conditionalFormatting>
  <conditionalFormatting sqref="S1743">
    <cfRule type="notContainsBlanks" dxfId="3" priority="22170">
      <formula>LEN(TRIM(S1743))&gt;0</formula>
    </cfRule>
  </conditionalFormatting>
  <conditionalFormatting sqref="U1743">
    <cfRule type="notContainsBlanks" dxfId="4" priority="22165">
      <formula>LEN(TRIM(U1743))&gt;0</formula>
    </cfRule>
  </conditionalFormatting>
  <conditionalFormatting sqref="W1743">
    <cfRule type="notContainsBlanks" dxfId="0" priority="22190">
      <formula>LEN(TRIM(W1743))&gt;0</formula>
    </cfRule>
  </conditionalFormatting>
  <conditionalFormatting sqref="Y1743">
    <cfRule type="notContainsBlanks" dxfId="5" priority="22185">
      <formula>LEN(TRIM(Y1743))&gt;0</formula>
    </cfRule>
  </conditionalFormatting>
  <conditionalFormatting sqref="Z1743">
    <cfRule type="notContainsBlanks" dxfId="6" priority="22180">
      <formula>LEN(TRIM(Z1743))&gt;0</formula>
    </cfRule>
  </conditionalFormatting>
  <conditionalFormatting sqref="AB1743">
    <cfRule type="cellIs" dxfId="7" priority="22175" operator="notEqual">
      <formula>0</formula>
    </cfRule>
  </conditionalFormatting>
  <conditionalFormatting sqref="Q1744">
    <cfRule type="notContainsBlanks" dxfId="1" priority="22202">
      <formula>LEN(TRIM(Q1744))&gt;0</formula>
    </cfRule>
  </conditionalFormatting>
  <conditionalFormatting sqref="R1744">
    <cfRule type="notContainsBlanks" dxfId="2" priority="22199">
      <formula>LEN(TRIM(R1744))&gt;0</formula>
    </cfRule>
  </conditionalFormatting>
  <conditionalFormatting sqref="S1744">
    <cfRule type="notContainsBlanks" dxfId="3" priority="22169">
      <formula>LEN(TRIM(S1744))&gt;0</formula>
    </cfRule>
  </conditionalFormatting>
  <conditionalFormatting sqref="U1744">
    <cfRule type="notContainsBlanks" dxfId="4" priority="22164">
      <formula>LEN(TRIM(U1744))&gt;0</formula>
    </cfRule>
  </conditionalFormatting>
  <conditionalFormatting sqref="W1744">
    <cfRule type="notContainsBlanks" dxfId="0" priority="22189">
      <formula>LEN(TRIM(W1744))&gt;0</formula>
    </cfRule>
  </conditionalFormatting>
  <conditionalFormatting sqref="Y1744">
    <cfRule type="notContainsBlanks" dxfId="5" priority="22184">
      <formula>LEN(TRIM(Y1744))&gt;0</formula>
    </cfRule>
  </conditionalFormatting>
  <conditionalFormatting sqref="Z1744">
    <cfRule type="notContainsBlanks" dxfId="6" priority="22179">
      <formula>LEN(TRIM(Z1744))&gt;0</formula>
    </cfRule>
  </conditionalFormatting>
  <conditionalFormatting sqref="AB1744">
    <cfRule type="cellIs" dxfId="7" priority="22174" operator="notEqual">
      <formula>0</formula>
    </cfRule>
  </conditionalFormatting>
  <conditionalFormatting sqref="Q1745">
    <cfRule type="notContainsBlanks" dxfId="1" priority="21629">
      <formula>LEN(TRIM(Q1745))&gt;0</formula>
    </cfRule>
  </conditionalFormatting>
  <conditionalFormatting sqref="R1745">
    <cfRule type="notContainsBlanks" dxfId="2" priority="22198">
      <formula>LEN(TRIM(R1745))&gt;0</formula>
    </cfRule>
  </conditionalFormatting>
  <conditionalFormatting sqref="S1745">
    <cfRule type="notContainsBlanks" dxfId="3" priority="22168">
      <formula>LEN(TRIM(S1745))&gt;0</formula>
    </cfRule>
  </conditionalFormatting>
  <conditionalFormatting sqref="U1745">
    <cfRule type="notContainsBlanks" dxfId="4" priority="22163">
      <formula>LEN(TRIM(U1745))&gt;0</formula>
    </cfRule>
  </conditionalFormatting>
  <conditionalFormatting sqref="W1745">
    <cfRule type="notContainsBlanks" dxfId="0" priority="22188">
      <formula>LEN(TRIM(W1745))&gt;0</formula>
    </cfRule>
  </conditionalFormatting>
  <conditionalFormatting sqref="Y1745">
    <cfRule type="notContainsBlanks" dxfId="5" priority="22183">
      <formula>LEN(TRIM(Y1745))&gt;0</formula>
    </cfRule>
  </conditionalFormatting>
  <conditionalFormatting sqref="Z1745">
    <cfRule type="notContainsBlanks" dxfId="6" priority="22178">
      <formula>LEN(TRIM(Z1745))&gt;0</formula>
    </cfRule>
  </conditionalFormatting>
  <conditionalFormatting sqref="AB1745">
    <cfRule type="cellIs" dxfId="7" priority="22173" operator="notEqual">
      <formula>0</formula>
    </cfRule>
  </conditionalFormatting>
  <conditionalFormatting sqref="Q1746">
    <cfRule type="notContainsBlanks" dxfId="1" priority="21628">
      <formula>LEN(TRIM(Q1746))&gt;0</formula>
    </cfRule>
  </conditionalFormatting>
  <conditionalFormatting sqref="R1746">
    <cfRule type="notContainsBlanks" dxfId="2" priority="22197">
      <formula>LEN(TRIM(R1746))&gt;0</formula>
    </cfRule>
  </conditionalFormatting>
  <conditionalFormatting sqref="S1746">
    <cfRule type="notContainsBlanks" dxfId="3" priority="22167">
      <formula>LEN(TRIM(S1746))&gt;0</formula>
    </cfRule>
  </conditionalFormatting>
  <conditionalFormatting sqref="U1746">
    <cfRule type="notContainsBlanks" dxfId="4" priority="22162">
      <formula>LEN(TRIM(U1746))&gt;0</formula>
    </cfRule>
  </conditionalFormatting>
  <conditionalFormatting sqref="W1746">
    <cfRule type="notContainsBlanks" dxfId="0" priority="22187">
      <formula>LEN(TRIM(W1746))&gt;0</formula>
    </cfRule>
  </conditionalFormatting>
  <conditionalFormatting sqref="Y1746">
    <cfRule type="notContainsBlanks" dxfId="5" priority="22182">
      <formula>LEN(TRIM(Y1746))&gt;0</formula>
    </cfRule>
  </conditionalFormatting>
  <conditionalFormatting sqref="Z1746">
    <cfRule type="notContainsBlanks" dxfId="6" priority="22177">
      <formula>LEN(TRIM(Z1746))&gt;0</formula>
    </cfRule>
  </conditionalFormatting>
  <conditionalFormatting sqref="AB1746">
    <cfRule type="cellIs" dxfId="7" priority="22172" operator="notEqual">
      <formula>0</formula>
    </cfRule>
  </conditionalFormatting>
  <conditionalFormatting sqref="Q1747">
    <cfRule type="notContainsBlanks" dxfId="1" priority="21627">
      <formula>LEN(TRIM(Q1747))&gt;0</formula>
    </cfRule>
  </conditionalFormatting>
  <conditionalFormatting sqref="Q1749">
    <cfRule type="notContainsBlanks" dxfId="1" priority="22161">
      <formula>LEN(TRIM(Q1749))&gt;0</formula>
    </cfRule>
  </conditionalFormatting>
  <conditionalFormatting sqref="R1749">
    <cfRule type="notContainsBlanks" dxfId="2" priority="22158">
      <formula>LEN(TRIM(R1749))&gt;0</formula>
    </cfRule>
  </conditionalFormatting>
  <conditionalFormatting sqref="S1749">
    <cfRule type="notContainsBlanks" dxfId="3" priority="22140">
      <formula>LEN(TRIM(S1749))&gt;0</formula>
    </cfRule>
  </conditionalFormatting>
  <conditionalFormatting sqref="U1749">
    <cfRule type="notContainsBlanks" dxfId="4" priority="22137">
      <formula>LEN(TRIM(U1749))&gt;0</formula>
    </cfRule>
  </conditionalFormatting>
  <conditionalFormatting sqref="W1749">
    <cfRule type="notContainsBlanks" dxfId="0" priority="22152">
      <formula>LEN(TRIM(W1749))&gt;0</formula>
    </cfRule>
  </conditionalFormatting>
  <conditionalFormatting sqref="Y1749">
    <cfRule type="notContainsBlanks" dxfId="5" priority="22149">
      <formula>LEN(TRIM(Y1749))&gt;0</formula>
    </cfRule>
  </conditionalFormatting>
  <conditionalFormatting sqref="Z1749">
    <cfRule type="notContainsBlanks" dxfId="6" priority="22146">
      <formula>LEN(TRIM(Z1749))&gt;0</formula>
    </cfRule>
  </conditionalFormatting>
  <conditionalFormatting sqref="AB1749">
    <cfRule type="cellIs" dxfId="7" priority="22143" operator="notEqual">
      <formula>0</formula>
    </cfRule>
  </conditionalFormatting>
  <conditionalFormatting sqref="Q1750">
    <cfRule type="notContainsBlanks" dxfId="1" priority="22160">
      <formula>LEN(TRIM(Q1750))&gt;0</formula>
    </cfRule>
  </conditionalFormatting>
  <conditionalFormatting sqref="R1750">
    <cfRule type="notContainsBlanks" dxfId="2" priority="22157">
      <formula>LEN(TRIM(R1750))&gt;0</formula>
    </cfRule>
  </conditionalFormatting>
  <conditionalFormatting sqref="S1750">
    <cfRule type="notContainsBlanks" dxfId="3" priority="22139">
      <formula>LEN(TRIM(S1750))&gt;0</formula>
    </cfRule>
  </conditionalFormatting>
  <conditionalFormatting sqref="U1750">
    <cfRule type="notContainsBlanks" dxfId="4" priority="22136">
      <formula>LEN(TRIM(U1750))&gt;0</formula>
    </cfRule>
  </conditionalFormatting>
  <conditionalFormatting sqref="W1750">
    <cfRule type="notContainsBlanks" dxfId="0" priority="22151">
      <formula>LEN(TRIM(W1750))&gt;0</formula>
    </cfRule>
  </conditionalFormatting>
  <conditionalFormatting sqref="Y1750">
    <cfRule type="notContainsBlanks" dxfId="5" priority="22148">
      <formula>LEN(TRIM(Y1750))&gt;0</formula>
    </cfRule>
  </conditionalFormatting>
  <conditionalFormatting sqref="Z1750">
    <cfRule type="notContainsBlanks" dxfId="6" priority="22145">
      <formula>LEN(TRIM(Z1750))&gt;0</formula>
    </cfRule>
  </conditionalFormatting>
  <conditionalFormatting sqref="AB1750">
    <cfRule type="cellIs" dxfId="7" priority="22142" operator="notEqual">
      <formula>0</formula>
    </cfRule>
  </conditionalFormatting>
  <conditionalFormatting sqref="Q1751">
    <cfRule type="notContainsBlanks" dxfId="1" priority="22159">
      <formula>LEN(TRIM(Q1751))&gt;0</formula>
    </cfRule>
  </conditionalFormatting>
  <conditionalFormatting sqref="R1751">
    <cfRule type="notContainsBlanks" dxfId="2" priority="22156">
      <formula>LEN(TRIM(R1751))&gt;0</formula>
    </cfRule>
  </conditionalFormatting>
  <conditionalFormatting sqref="S1751">
    <cfRule type="notContainsBlanks" dxfId="3" priority="22138">
      <formula>LEN(TRIM(S1751))&gt;0</formula>
    </cfRule>
  </conditionalFormatting>
  <conditionalFormatting sqref="U1751">
    <cfRule type="notContainsBlanks" dxfId="4" priority="22135">
      <formula>LEN(TRIM(U1751))&gt;0</formula>
    </cfRule>
  </conditionalFormatting>
  <conditionalFormatting sqref="W1751">
    <cfRule type="notContainsBlanks" dxfId="0" priority="22150">
      <formula>LEN(TRIM(W1751))&gt;0</formula>
    </cfRule>
  </conditionalFormatting>
  <conditionalFormatting sqref="Y1751">
    <cfRule type="notContainsBlanks" dxfId="5" priority="22147">
      <formula>LEN(TRIM(Y1751))&gt;0</formula>
    </cfRule>
  </conditionalFormatting>
  <conditionalFormatting sqref="Z1751">
    <cfRule type="notContainsBlanks" dxfId="6" priority="22144">
      <formula>LEN(TRIM(Z1751))&gt;0</formula>
    </cfRule>
  </conditionalFormatting>
  <conditionalFormatting sqref="AB1751">
    <cfRule type="cellIs" dxfId="7" priority="22141" operator="notEqual">
      <formula>0</formula>
    </cfRule>
  </conditionalFormatting>
  <conditionalFormatting sqref="Q1752">
    <cfRule type="notContainsBlanks" dxfId="1" priority="22321">
      <formula>LEN(TRIM(Q1752))&gt;0</formula>
    </cfRule>
  </conditionalFormatting>
  <conditionalFormatting sqref="W1752">
    <cfRule type="notContainsBlanks" dxfId="0" priority="22324">
      <formula>LEN(TRIM(W1752))&gt;0</formula>
    </cfRule>
  </conditionalFormatting>
  <conditionalFormatting sqref="Y1752">
    <cfRule type="notContainsBlanks" dxfId="5" priority="22323">
      <formula>LEN(TRIM(Y1752))&gt;0</formula>
    </cfRule>
  </conditionalFormatting>
  <conditionalFormatting sqref="Z1752">
    <cfRule type="notContainsBlanks" dxfId="6" priority="22322">
      <formula>LEN(TRIM(Z1752))&gt;0</formula>
    </cfRule>
  </conditionalFormatting>
  <conditionalFormatting sqref="AA1752">
    <cfRule type="cellIs" dxfId="8" priority="22319" operator="equal">
      <formula>2</formula>
    </cfRule>
    <cfRule type="cellIs" dxfId="8" priority="22318" operator="equal">
      <formula>4</formula>
    </cfRule>
  </conditionalFormatting>
  <conditionalFormatting sqref="W1754">
    <cfRule type="notContainsBlanks" dxfId="0" priority="23980">
      <formula>LEN(TRIM(W1754))&gt;0</formula>
    </cfRule>
  </conditionalFormatting>
  <conditionalFormatting sqref="Q1757">
    <cfRule type="notContainsBlanks" dxfId="1" priority="23929">
      <formula>LEN(TRIM(Q1757))&gt;0</formula>
    </cfRule>
  </conditionalFormatting>
  <conditionalFormatting sqref="R1757">
    <cfRule type="notContainsBlanks" dxfId="2" priority="23920">
      <formula>LEN(TRIM(R1757))&gt;0</formula>
    </cfRule>
  </conditionalFormatting>
  <conditionalFormatting sqref="S1757">
    <cfRule type="notContainsBlanks" dxfId="3" priority="23875">
      <formula>LEN(TRIM(S1757))&gt;0</formula>
    </cfRule>
  </conditionalFormatting>
  <conditionalFormatting sqref="U1757">
    <cfRule type="notContainsBlanks" dxfId="4" priority="23866">
      <formula>LEN(TRIM(U1757))&gt;0</formula>
    </cfRule>
  </conditionalFormatting>
  <conditionalFormatting sqref="W1757">
    <cfRule type="notContainsBlanks" dxfId="0" priority="23902">
      <formula>LEN(TRIM(W1757))&gt;0</formula>
    </cfRule>
  </conditionalFormatting>
  <conditionalFormatting sqref="Y1757">
    <cfRule type="notContainsBlanks" dxfId="5" priority="23893">
      <formula>LEN(TRIM(Y1757))&gt;0</formula>
    </cfRule>
  </conditionalFormatting>
  <conditionalFormatting sqref="Z1757">
    <cfRule type="notContainsBlanks" dxfId="6" priority="23884">
      <formula>LEN(TRIM(Z1757))&gt;0</formula>
    </cfRule>
  </conditionalFormatting>
  <conditionalFormatting sqref="Q1758">
    <cfRule type="notContainsBlanks" dxfId="1" priority="23926">
      <formula>LEN(TRIM(Q1758))&gt;0</formula>
    </cfRule>
  </conditionalFormatting>
  <conditionalFormatting sqref="R1758">
    <cfRule type="notContainsBlanks" dxfId="2" priority="23917">
      <formula>LEN(TRIM(R1758))&gt;0</formula>
    </cfRule>
  </conditionalFormatting>
  <conditionalFormatting sqref="S1758">
    <cfRule type="notContainsBlanks" dxfId="3" priority="23872">
      <formula>LEN(TRIM(S1758))&gt;0</formula>
    </cfRule>
  </conditionalFormatting>
  <conditionalFormatting sqref="U1758">
    <cfRule type="notContainsBlanks" dxfId="4" priority="23863">
      <formula>LEN(TRIM(U1758))&gt;0</formula>
    </cfRule>
  </conditionalFormatting>
  <conditionalFormatting sqref="W1758">
    <cfRule type="notContainsBlanks" dxfId="0" priority="23899">
      <formula>LEN(TRIM(W1758))&gt;0</formula>
    </cfRule>
  </conditionalFormatting>
  <conditionalFormatting sqref="Y1758">
    <cfRule type="notContainsBlanks" dxfId="5" priority="23890">
      <formula>LEN(TRIM(Y1758))&gt;0</formula>
    </cfRule>
  </conditionalFormatting>
  <conditionalFormatting sqref="Z1758">
    <cfRule type="notContainsBlanks" dxfId="6" priority="23881">
      <formula>LEN(TRIM(Z1758))&gt;0</formula>
    </cfRule>
  </conditionalFormatting>
  <conditionalFormatting sqref="Q1759">
    <cfRule type="notContainsBlanks" dxfId="1" priority="23923">
      <formula>LEN(TRIM(Q1759))&gt;0</formula>
    </cfRule>
  </conditionalFormatting>
  <conditionalFormatting sqref="R1759">
    <cfRule type="notContainsBlanks" dxfId="2" priority="23914">
      <formula>LEN(TRIM(R1759))&gt;0</formula>
    </cfRule>
  </conditionalFormatting>
  <conditionalFormatting sqref="S1759">
    <cfRule type="notContainsBlanks" dxfId="3" priority="23869">
      <formula>LEN(TRIM(S1759))&gt;0</formula>
    </cfRule>
  </conditionalFormatting>
  <conditionalFormatting sqref="U1759">
    <cfRule type="notContainsBlanks" dxfId="4" priority="23860">
      <formula>LEN(TRIM(U1759))&gt;0</formula>
    </cfRule>
  </conditionalFormatting>
  <conditionalFormatting sqref="W1759">
    <cfRule type="notContainsBlanks" dxfId="0" priority="23896">
      <formula>LEN(TRIM(W1759))&gt;0</formula>
    </cfRule>
  </conditionalFormatting>
  <conditionalFormatting sqref="Y1759">
    <cfRule type="notContainsBlanks" dxfId="5" priority="23887">
      <formula>LEN(TRIM(Y1759))&gt;0</formula>
    </cfRule>
  </conditionalFormatting>
  <conditionalFormatting sqref="Z1759">
    <cfRule type="notContainsBlanks" dxfId="6" priority="23878">
      <formula>LEN(TRIM(Z1759))&gt;0</formula>
    </cfRule>
  </conditionalFormatting>
  <conditionalFormatting sqref="Q1761">
    <cfRule type="notContainsBlanks" dxfId="1" priority="23857">
      <formula>LEN(TRIM(Q1761))&gt;0</formula>
    </cfRule>
  </conditionalFormatting>
  <conditionalFormatting sqref="R1761">
    <cfRule type="notContainsBlanks" dxfId="2" priority="23842">
      <formula>LEN(TRIM(R1761))&gt;0</formula>
    </cfRule>
  </conditionalFormatting>
  <conditionalFormatting sqref="S1761">
    <cfRule type="notContainsBlanks" dxfId="3" priority="23754">
      <formula>LEN(TRIM(S1761))&gt;0</formula>
    </cfRule>
  </conditionalFormatting>
  <conditionalFormatting sqref="U1761">
    <cfRule type="notContainsBlanks" dxfId="4" priority="23739">
      <formula>LEN(TRIM(U1761))&gt;0</formula>
    </cfRule>
  </conditionalFormatting>
  <conditionalFormatting sqref="W1761">
    <cfRule type="notContainsBlanks" dxfId="0" priority="23812">
      <formula>LEN(TRIM(W1761))&gt;0</formula>
    </cfRule>
  </conditionalFormatting>
  <conditionalFormatting sqref="Y1761">
    <cfRule type="notContainsBlanks" dxfId="5" priority="23797">
      <formula>LEN(TRIM(Y1761))&gt;0</formula>
    </cfRule>
  </conditionalFormatting>
  <conditionalFormatting sqref="Z1761">
    <cfRule type="notContainsBlanks" dxfId="6" priority="23782">
      <formula>LEN(TRIM(Z1761))&gt;0</formula>
    </cfRule>
  </conditionalFormatting>
  <conditionalFormatting sqref="AB1761">
    <cfRule type="cellIs" dxfId="7" priority="23767" operator="notEqual">
      <formula>0</formula>
    </cfRule>
  </conditionalFormatting>
  <conditionalFormatting sqref="Q1762">
    <cfRule type="notContainsBlanks" dxfId="1" priority="23854">
      <formula>LEN(TRIM(Q1762))&gt;0</formula>
    </cfRule>
  </conditionalFormatting>
  <conditionalFormatting sqref="R1762">
    <cfRule type="notContainsBlanks" dxfId="2" priority="23839">
      <formula>LEN(TRIM(R1762))&gt;0</formula>
    </cfRule>
  </conditionalFormatting>
  <conditionalFormatting sqref="S1762">
    <cfRule type="notContainsBlanks" dxfId="3" priority="23751">
      <formula>LEN(TRIM(S1762))&gt;0</formula>
    </cfRule>
  </conditionalFormatting>
  <conditionalFormatting sqref="U1762">
    <cfRule type="notContainsBlanks" dxfId="4" priority="23736">
      <formula>LEN(TRIM(U1762))&gt;0</formula>
    </cfRule>
  </conditionalFormatting>
  <conditionalFormatting sqref="W1762">
    <cfRule type="notContainsBlanks" dxfId="0" priority="23809">
      <formula>LEN(TRIM(W1762))&gt;0</formula>
    </cfRule>
  </conditionalFormatting>
  <conditionalFormatting sqref="Y1762">
    <cfRule type="notContainsBlanks" dxfId="5" priority="23794">
      <formula>LEN(TRIM(Y1762))&gt;0</formula>
    </cfRule>
  </conditionalFormatting>
  <conditionalFormatting sqref="Z1762">
    <cfRule type="notContainsBlanks" dxfId="6" priority="23779">
      <formula>LEN(TRIM(Z1762))&gt;0</formula>
    </cfRule>
  </conditionalFormatting>
  <conditionalFormatting sqref="AB1762">
    <cfRule type="cellIs" dxfId="7" priority="23764" operator="notEqual">
      <formula>0</formula>
    </cfRule>
  </conditionalFormatting>
  <conditionalFormatting sqref="Q1763">
    <cfRule type="notContainsBlanks" dxfId="1" priority="23851">
      <formula>LEN(TRIM(Q1763))&gt;0</formula>
    </cfRule>
  </conditionalFormatting>
  <conditionalFormatting sqref="R1763">
    <cfRule type="notContainsBlanks" dxfId="2" priority="23836">
      <formula>LEN(TRIM(R1763))&gt;0</formula>
    </cfRule>
  </conditionalFormatting>
  <conditionalFormatting sqref="S1763">
    <cfRule type="notContainsBlanks" dxfId="3" priority="23748">
      <formula>LEN(TRIM(S1763))&gt;0</formula>
    </cfRule>
  </conditionalFormatting>
  <conditionalFormatting sqref="U1763">
    <cfRule type="notContainsBlanks" dxfId="4" priority="23733">
      <formula>LEN(TRIM(U1763))&gt;0</formula>
    </cfRule>
  </conditionalFormatting>
  <conditionalFormatting sqref="W1763">
    <cfRule type="notContainsBlanks" dxfId="0" priority="23806">
      <formula>LEN(TRIM(W1763))&gt;0</formula>
    </cfRule>
  </conditionalFormatting>
  <conditionalFormatting sqref="Y1763">
    <cfRule type="notContainsBlanks" dxfId="5" priority="23791">
      <formula>LEN(TRIM(Y1763))&gt;0</formula>
    </cfRule>
  </conditionalFormatting>
  <conditionalFormatting sqref="Z1763">
    <cfRule type="notContainsBlanks" dxfId="6" priority="23776">
      <formula>LEN(TRIM(Z1763))&gt;0</formula>
    </cfRule>
  </conditionalFormatting>
  <conditionalFormatting sqref="Q1764">
    <cfRule type="notContainsBlanks" dxfId="1" priority="23848">
      <formula>LEN(TRIM(Q1764))&gt;0</formula>
    </cfRule>
  </conditionalFormatting>
  <conditionalFormatting sqref="R1764">
    <cfRule type="notContainsBlanks" dxfId="2" priority="23833">
      <formula>LEN(TRIM(R1764))&gt;0</formula>
    </cfRule>
  </conditionalFormatting>
  <conditionalFormatting sqref="S1764">
    <cfRule type="notContainsBlanks" dxfId="3" priority="23745">
      <formula>LEN(TRIM(S1764))&gt;0</formula>
    </cfRule>
  </conditionalFormatting>
  <conditionalFormatting sqref="U1764">
    <cfRule type="notContainsBlanks" dxfId="4" priority="23730">
      <formula>LEN(TRIM(U1764))&gt;0</formula>
    </cfRule>
  </conditionalFormatting>
  <conditionalFormatting sqref="W1764">
    <cfRule type="notContainsBlanks" dxfId="0" priority="23803">
      <formula>LEN(TRIM(W1764))&gt;0</formula>
    </cfRule>
  </conditionalFormatting>
  <conditionalFormatting sqref="Y1764">
    <cfRule type="notContainsBlanks" dxfId="5" priority="23788">
      <formula>LEN(TRIM(Y1764))&gt;0</formula>
    </cfRule>
  </conditionalFormatting>
  <conditionalFormatting sqref="Z1764">
    <cfRule type="notContainsBlanks" dxfId="6" priority="23773">
      <formula>LEN(TRIM(Z1764))&gt;0</formula>
    </cfRule>
  </conditionalFormatting>
  <conditionalFormatting sqref="AB1764">
    <cfRule type="cellIs" dxfId="7" priority="23760" operator="notEqual">
      <formula>0</formula>
    </cfRule>
  </conditionalFormatting>
  <conditionalFormatting sqref="Q1765">
    <cfRule type="notContainsBlanks" dxfId="1" priority="23845">
      <formula>LEN(TRIM(Q1765))&gt;0</formula>
    </cfRule>
  </conditionalFormatting>
  <conditionalFormatting sqref="R1765">
    <cfRule type="notContainsBlanks" dxfId="2" priority="23830">
      <formula>LEN(TRIM(R1765))&gt;0</formula>
    </cfRule>
  </conditionalFormatting>
  <conditionalFormatting sqref="S1765">
    <cfRule type="notContainsBlanks" dxfId="3" priority="23742">
      <formula>LEN(TRIM(S1765))&gt;0</formula>
    </cfRule>
  </conditionalFormatting>
  <conditionalFormatting sqref="U1765">
    <cfRule type="notContainsBlanks" dxfId="4" priority="23727">
      <formula>LEN(TRIM(U1765))&gt;0</formula>
    </cfRule>
  </conditionalFormatting>
  <conditionalFormatting sqref="W1765">
    <cfRule type="notContainsBlanks" dxfId="0" priority="23800">
      <formula>LEN(TRIM(W1765))&gt;0</formula>
    </cfRule>
  </conditionalFormatting>
  <conditionalFormatting sqref="Y1765">
    <cfRule type="notContainsBlanks" dxfId="5" priority="23785">
      <formula>LEN(TRIM(Y1765))&gt;0</formula>
    </cfRule>
  </conditionalFormatting>
  <conditionalFormatting sqref="Z1765">
    <cfRule type="notContainsBlanks" dxfId="6" priority="23770">
      <formula>LEN(TRIM(Z1765))&gt;0</formula>
    </cfRule>
  </conditionalFormatting>
  <conditionalFormatting sqref="AB1765">
    <cfRule type="cellIs" dxfId="7" priority="23757" operator="notEqual">
      <formula>0</formula>
    </cfRule>
  </conditionalFormatting>
  <conditionalFormatting sqref="Q1768">
    <cfRule type="notContainsBlanks" dxfId="1" priority="23724">
      <formula>LEN(TRIM(Q1768))&gt;0</formula>
    </cfRule>
  </conditionalFormatting>
  <conditionalFormatting sqref="R1768">
    <cfRule type="notContainsBlanks" dxfId="2" priority="23722">
      <formula>LEN(TRIM(R1768))&gt;0</formula>
    </cfRule>
  </conditionalFormatting>
  <conditionalFormatting sqref="S1768">
    <cfRule type="notContainsBlanks" dxfId="3" priority="23704">
      <formula>LEN(TRIM(S1768))&gt;0</formula>
    </cfRule>
  </conditionalFormatting>
  <conditionalFormatting sqref="U1768">
    <cfRule type="notContainsBlanks" dxfId="4" priority="23701">
      <formula>LEN(TRIM(U1768))&gt;0</formula>
    </cfRule>
  </conditionalFormatting>
  <conditionalFormatting sqref="W1768">
    <cfRule type="notContainsBlanks" dxfId="0" priority="23716">
      <formula>LEN(TRIM(W1768))&gt;0</formula>
    </cfRule>
  </conditionalFormatting>
  <conditionalFormatting sqref="Y1768">
    <cfRule type="notContainsBlanks" dxfId="5" priority="23713">
      <formula>LEN(TRIM(Y1768))&gt;0</formula>
    </cfRule>
  </conditionalFormatting>
  <conditionalFormatting sqref="Z1768">
    <cfRule type="notContainsBlanks" dxfId="6" priority="23710">
      <formula>LEN(TRIM(Z1768))&gt;0</formula>
    </cfRule>
  </conditionalFormatting>
  <conditionalFormatting sqref="AB1768">
    <cfRule type="cellIs" dxfId="7" priority="23707" operator="notEqual">
      <formula>0</formula>
    </cfRule>
  </conditionalFormatting>
  <conditionalFormatting sqref="Q1770">
    <cfRule type="notContainsBlanks" dxfId="1" priority="23698">
      <formula>LEN(TRIM(Q1770))&gt;0</formula>
    </cfRule>
  </conditionalFormatting>
  <conditionalFormatting sqref="R1770">
    <cfRule type="notContainsBlanks" dxfId="2" priority="23686">
      <formula>LEN(TRIM(R1770))&gt;0</formula>
    </cfRule>
  </conditionalFormatting>
  <conditionalFormatting sqref="S1770">
    <cfRule type="notContainsBlanks" dxfId="3" priority="23623">
      <formula>LEN(TRIM(S1770))&gt;0</formula>
    </cfRule>
  </conditionalFormatting>
  <conditionalFormatting sqref="U1770">
    <cfRule type="notContainsBlanks" dxfId="4" priority="23611">
      <formula>LEN(TRIM(U1770))&gt;0</formula>
    </cfRule>
  </conditionalFormatting>
  <conditionalFormatting sqref="W1770">
    <cfRule type="notContainsBlanks" dxfId="0" priority="23662">
      <formula>LEN(TRIM(W1770))&gt;0</formula>
    </cfRule>
  </conditionalFormatting>
  <conditionalFormatting sqref="Y1770">
    <cfRule type="notContainsBlanks" dxfId="5" priority="23650">
      <formula>LEN(TRIM(Y1770))&gt;0</formula>
    </cfRule>
  </conditionalFormatting>
  <conditionalFormatting sqref="Z1770">
    <cfRule type="notContainsBlanks" dxfId="6" priority="23638">
      <formula>LEN(TRIM(Z1770))&gt;0</formula>
    </cfRule>
  </conditionalFormatting>
  <conditionalFormatting sqref="Q1771">
    <cfRule type="notContainsBlanks" dxfId="1" priority="23695">
      <formula>LEN(TRIM(Q1771))&gt;0</formula>
    </cfRule>
  </conditionalFormatting>
  <conditionalFormatting sqref="R1771">
    <cfRule type="notContainsBlanks" dxfId="2" priority="23683">
      <formula>LEN(TRIM(R1771))&gt;0</formula>
    </cfRule>
  </conditionalFormatting>
  <conditionalFormatting sqref="S1771">
    <cfRule type="notContainsBlanks" dxfId="3" priority="23620">
      <formula>LEN(TRIM(S1771))&gt;0</formula>
    </cfRule>
  </conditionalFormatting>
  <conditionalFormatting sqref="U1771">
    <cfRule type="notContainsBlanks" dxfId="4" priority="23608">
      <formula>LEN(TRIM(U1771))&gt;0</formula>
    </cfRule>
  </conditionalFormatting>
  <conditionalFormatting sqref="W1771">
    <cfRule type="notContainsBlanks" dxfId="0" priority="23659">
      <formula>LEN(TRIM(W1771))&gt;0</formula>
    </cfRule>
  </conditionalFormatting>
  <conditionalFormatting sqref="Y1771">
    <cfRule type="notContainsBlanks" dxfId="5" priority="23647">
      <formula>LEN(TRIM(Y1771))&gt;0</formula>
    </cfRule>
  </conditionalFormatting>
  <conditionalFormatting sqref="Z1771">
    <cfRule type="notContainsBlanks" dxfId="6" priority="23635">
      <formula>LEN(TRIM(Z1771))&gt;0</formula>
    </cfRule>
  </conditionalFormatting>
  <conditionalFormatting sqref="Q1772">
    <cfRule type="notContainsBlanks" dxfId="1" priority="23692">
      <formula>LEN(TRIM(Q1772))&gt;0</formula>
    </cfRule>
  </conditionalFormatting>
  <conditionalFormatting sqref="R1772">
    <cfRule type="notContainsBlanks" dxfId="2" priority="23680">
      <formula>LEN(TRIM(R1772))&gt;0</formula>
    </cfRule>
  </conditionalFormatting>
  <conditionalFormatting sqref="S1772">
    <cfRule type="notContainsBlanks" dxfId="3" priority="23617">
      <formula>LEN(TRIM(S1772))&gt;0</formula>
    </cfRule>
  </conditionalFormatting>
  <conditionalFormatting sqref="U1772">
    <cfRule type="notContainsBlanks" dxfId="4" priority="23605">
      <formula>LEN(TRIM(U1772))&gt;0</formula>
    </cfRule>
  </conditionalFormatting>
  <conditionalFormatting sqref="W1772">
    <cfRule type="notContainsBlanks" dxfId="0" priority="23656">
      <formula>LEN(TRIM(W1772))&gt;0</formula>
    </cfRule>
  </conditionalFormatting>
  <conditionalFormatting sqref="Y1772">
    <cfRule type="notContainsBlanks" dxfId="5" priority="23644">
      <formula>LEN(TRIM(Y1772))&gt;0</formula>
    </cfRule>
  </conditionalFormatting>
  <conditionalFormatting sqref="Z1772">
    <cfRule type="notContainsBlanks" dxfId="6" priority="23632">
      <formula>LEN(TRIM(Z1772))&gt;0</formula>
    </cfRule>
  </conditionalFormatting>
  <conditionalFormatting sqref="Q1773">
    <cfRule type="notContainsBlanks" dxfId="1" priority="23689">
      <formula>LEN(TRIM(Q1773))&gt;0</formula>
    </cfRule>
  </conditionalFormatting>
  <conditionalFormatting sqref="R1773">
    <cfRule type="notContainsBlanks" dxfId="2" priority="23677">
      <formula>LEN(TRIM(R1773))&gt;0</formula>
    </cfRule>
  </conditionalFormatting>
  <conditionalFormatting sqref="S1773">
    <cfRule type="notContainsBlanks" dxfId="3" priority="23614">
      <formula>LEN(TRIM(S1773))&gt;0</formula>
    </cfRule>
  </conditionalFormatting>
  <conditionalFormatting sqref="U1773">
    <cfRule type="notContainsBlanks" dxfId="4" priority="23602">
      <formula>LEN(TRIM(U1773))&gt;0</formula>
    </cfRule>
  </conditionalFormatting>
  <conditionalFormatting sqref="W1773">
    <cfRule type="notContainsBlanks" dxfId="0" priority="23653">
      <formula>LEN(TRIM(W1773))&gt;0</formula>
    </cfRule>
  </conditionalFormatting>
  <conditionalFormatting sqref="Y1773">
    <cfRule type="notContainsBlanks" dxfId="5" priority="23641">
      <formula>LEN(TRIM(Y1773))&gt;0</formula>
    </cfRule>
  </conditionalFormatting>
  <conditionalFormatting sqref="Z1773">
    <cfRule type="notContainsBlanks" dxfId="6" priority="23629">
      <formula>LEN(TRIM(Z1773))&gt;0</formula>
    </cfRule>
  </conditionalFormatting>
  <conditionalFormatting sqref="AB1773">
    <cfRule type="cellIs" dxfId="7" priority="23626" operator="notEqual">
      <formula>0</formula>
    </cfRule>
  </conditionalFormatting>
  <conditionalFormatting sqref="Q1775">
    <cfRule type="notContainsBlanks" dxfId="1" priority="23599">
      <formula>LEN(TRIM(Q1775))&gt;0</formula>
    </cfRule>
  </conditionalFormatting>
  <conditionalFormatting sqref="R1775">
    <cfRule type="notContainsBlanks" dxfId="2" priority="23584">
      <formula>LEN(TRIM(R1775))&gt;0</formula>
    </cfRule>
  </conditionalFormatting>
  <conditionalFormatting sqref="S1775">
    <cfRule type="notContainsBlanks" dxfId="3" priority="23494">
      <formula>LEN(TRIM(S1775))&gt;0</formula>
    </cfRule>
  </conditionalFormatting>
  <conditionalFormatting sqref="U1775">
    <cfRule type="notContainsBlanks" dxfId="4" priority="23479">
      <formula>LEN(TRIM(U1775))&gt;0</formula>
    </cfRule>
  </conditionalFormatting>
  <conditionalFormatting sqref="W1775">
    <cfRule type="notContainsBlanks" dxfId="0" priority="23554">
      <formula>LEN(TRIM(W1775))&gt;0</formula>
    </cfRule>
  </conditionalFormatting>
  <conditionalFormatting sqref="Y1775">
    <cfRule type="notContainsBlanks" dxfId="5" priority="23539">
      <formula>LEN(TRIM(Y1775))&gt;0</formula>
    </cfRule>
  </conditionalFormatting>
  <conditionalFormatting sqref="Z1775">
    <cfRule type="notContainsBlanks" dxfId="6" priority="23524">
      <formula>LEN(TRIM(Z1775))&gt;0</formula>
    </cfRule>
  </conditionalFormatting>
  <conditionalFormatting sqref="AB1775">
    <cfRule type="cellIs" dxfId="7" priority="23509" operator="notEqual">
      <formula>0</formula>
    </cfRule>
  </conditionalFormatting>
  <conditionalFormatting sqref="Q1776">
    <cfRule type="notContainsBlanks" dxfId="1" priority="23596">
      <formula>LEN(TRIM(Q1776))&gt;0</formula>
    </cfRule>
  </conditionalFormatting>
  <conditionalFormatting sqref="R1776">
    <cfRule type="notContainsBlanks" dxfId="2" priority="23581">
      <formula>LEN(TRIM(R1776))&gt;0</formula>
    </cfRule>
  </conditionalFormatting>
  <conditionalFormatting sqref="S1776">
    <cfRule type="notContainsBlanks" dxfId="3" priority="23491">
      <formula>LEN(TRIM(S1776))&gt;0</formula>
    </cfRule>
  </conditionalFormatting>
  <conditionalFormatting sqref="U1776">
    <cfRule type="notContainsBlanks" dxfId="4" priority="23476">
      <formula>LEN(TRIM(U1776))&gt;0</formula>
    </cfRule>
  </conditionalFormatting>
  <conditionalFormatting sqref="W1776">
    <cfRule type="notContainsBlanks" dxfId="0" priority="23551">
      <formula>LEN(TRIM(W1776))&gt;0</formula>
    </cfRule>
  </conditionalFormatting>
  <conditionalFormatting sqref="Y1776">
    <cfRule type="notContainsBlanks" dxfId="5" priority="23536">
      <formula>LEN(TRIM(Y1776))&gt;0</formula>
    </cfRule>
  </conditionalFormatting>
  <conditionalFormatting sqref="Z1776">
    <cfRule type="notContainsBlanks" dxfId="6" priority="23521">
      <formula>LEN(TRIM(Z1776))&gt;0</formula>
    </cfRule>
  </conditionalFormatting>
  <conditionalFormatting sqref="AB1776">
    <cfRule type="cellIs" dxfId="7" priority="23506" operator="notEqual">
      <formula>0</formula>
    </cfRule>
  </conditionalFormatting>
  <conditionalFormatting sqref="Q1777">
    <cfRule type="notContainsBlanks" dxfId="1" priority="23593">
      <formula>LEN(TRIM(Q1777))&gt;0</formula>
    </cfRule>
  </conditionalFormatting>
  <conditionalFormatting sqref="R1777">
    <cfRule type="notContainsBlanks" dxfId="2" priority="23578">
      <formula>LEN(TRIM(R1777))&gt;0</formula>
    </cfRule>
  </conditionalFormatting>
  <conditionalFormatting sqref="S1777">
    <cfRule type="notContainsBlanks" dxfId="3" priority="23488">
      <formula>LEN(TRIM(S1777))&gt;0</formula>
    </cfRule>
  </conditionalFormatting>
  <conditionalFormatting sqref="U1777">
    <cfRule type="notContainsBlanks" dxfId="4" priority="23473">
      <formula>LEN(TRIM(U1777))&gt;0</formula>
    </cfRule>
  </conditionalFormatting>
  <conditionalFormatting sqref="W1777">
    <cfRule type="notContainsBlanks" dxfId="0" priority="23548">
      <formula>LEN(TRIM(W1777))&gt;0</formula>
    </cfRule>
  </conditionalFormatting>
  <conditionalFormatting sqref="Y1777">
    <cfRule type="notContainsBlanks" dxfId="5" priority="23533">
      <formula>LEN(TRIM(Y1777))&gt;0</formula>
    </cfRule>
  </conditionalFormatting>
  <conditionalFormatting sqref="Z1777">
    <cfRule type="notContainsBlanks" dxfId="6" priority="23518">
      <formula>LEN(TRIM(Z1777))&gt;0</formula>
    </cfRule>
  </conditionalFormatting>
  <conditionalFormatting sqref="AB1777">
    <cfRule type="cellIs" dxfId="7" priority="23503" operator="notEqual">
      <formula>0</formula>
    </cfRule>
  </conditionalFormatting>
  <conditionalFormatting sqref="Q1778">
    <cfRule type="notContainsBlanks" dxfId="1" priority="23590">
      <formula>LEN(TRIM(Q1778))&gt;0</formula>
    </cfRule>
  </conditionalFormatting>
  <conditionalFormatting sqref="R1778">
    <cfRule type="notContainsBlanks" dxfId="2" priority="23575">
      <formula>LEN(TRIM(R1778))&gt;0</formula>
    </cfRule>
  </conditionalFormatting>
  <conditionalFormatting sqref="S1778">
    <cfRule type="notContainsBlanks" dxfId="3" priority="23485">
      <formula>LEN(TRIM(S1778))&gt;0</formula>
    </cfRule>
  </conditionalFormatting>
  <conditionalFormatting sqref="U1778">
    <cfRule type="notContainsBlanks" dxfId="4" priority="23470">
      <formula>LEN(TRIM(U1778))&gt;0</formula>
    </cfRule>
  </conditionalFormatting>
  <conditionalFormatting sqref="W1778">
    <cfRule type="notContainsBlanks" dxfId="0" priority="23545">
      <formula>LEN(TRIM(W1778))&gt;0</formula>
    </cfRule>
  </conditionalFormatting>
  <conditionalFormatting sqref="Y1778">
    <cfRule type="notContainsBlanks" dxfId="5" priority="23530">
      <formula>LEN(TRIM(Y1778))&gt;0</formula>
    </cfRule>
  </conditionalFormatting>
  <conditionalFormatting sqref="Z1778">
    <cfRule type="notContainsBlanks" dxfId="6" priority="23515">
      <formula>LEN(TRIM(Z1778))&gt;0</formula>
    </cfRule>
  </conditionalFormatting>
  <conditionalFormatting sqref="AB1778">
    <cfRule type="cellIs" dxfId="7" priority="23500" operator="notEqual">
      <formula>0</formula>
    </cfRule>
  </conditionalFormatting>
  <conditionalFormatting sqref="Q1779">
    <cfRule type="notContainsBlanks" dxfId="1" priority="23587">
      <formula>LEN(TRIM(Q1779))&gt;0</formula>
    </cfRule>
  </conditionalFormatting>
  <conditionalFormatting sqref="R1779">
    <cfRule type="notContainsBlanks" dxfId="2" priority="23572">
      <formula>LEN(TRIM(R1779))&gt;0</formula>
    </cfRule>
  </conditionalFormatting>
  <conditionalFormatting sqref="S1779">
    <cfRule type="notContainsBlanks" dxfId="3" priority="23482">
      <formula>LEN(TRIM(S1779))&gt;0</formula>
    </cfRule>
  </conditionalFormatting>
  <conditionalFormatting sqref="U1779">
    <cfRule type="notContainsBlanks" dxfId="4" priority="23467">
      <formula>LEN(TRIM(U1779))&gt;0</formula>
    </cfRule>
  </conditionalFormatting>
  <conditionalFormatting sqref="W1779">
    <cfRule type="notContainsBlanks" dxfId="0" priority="23542">
      <formula>LEN(TRIM(W1779))&gt;0</formula>
    </cfRule>
  </conditionalFormatting>
  <conditionalFormatting sqref="Y1779">
    <cfRule type="notContainsBlanks" dxfId="5" priority="23527">
      <formula>LEN(TRIM(Y1779))&gt;0</formula>
    </cfRule>
  </conditionalFormatting>
  <conditionalFormatting sqref="Z1779">
    <cfRule type="notContainsBlanks" dxfId="6" priority="23512">
      <formula>LEN(TRIM(Z1779))&gt;0</formula>
    </cfRule>
  </conditionalFormatting>
  <conditionalFormatting sqref="AB1779">
    <cfRule type="cellIs" dxfId="7" priority="23497" operator="notEqual">
      <formula>0</formula>
    </cfRule>
  </conditionalFormatting>
  <conditionalFormatting sqref="Q1782">
    <cfRule type="notContainsBlanks" dxfId="1" priority="23464">
      <formula>LEN(TRIM(Q1782))&gt;0</formula>
    </cfRule>
  </conditionalFormatting>
  <conditionalFormatting sqref="R1782">
    <cfRule type="notContainsBlanks" dxfId="2" priority="23455">
      <formula>LEN(TRIM(R1782))&gt;0</formula>
    </cfRule>
  </conditionalFormatting>
  <conditionalFormatting sqref="S1782">
    <cfRule type="notContainsBlanks" dxfId="3" priority="23401">
      <formula>LEN(TRIM(S1782))&gt;0</formula>
    </cfRule>
  </conditionalFormatting>
  <conditionalFormatting sqref="U1782">
    <cfRule type="notContainsBlanks" dxfId="4" priority="23392">
      <formula>LEN(TRIM(U1782))&gt;0</formula>
    </cfRule>
  </conditionalFormatting>
  <conditionalFormatting sqref="W1782">
    <cfRule type="notContainsBlanks" dxfId="0" priority="23437">
      <formula>LEN(TRIM(W1782))&gt;0</formula>
    </cfRule>
  </conditionalFormatting>
  <conditionalFormatting sqref="Y1782">
    <cfRule type="notContainsBlanks" dxfId="5" priority="23428">
      <formula>LEN(TRIM(Y1782))&gt;0</formula>
    </cfRule>
  </conditionalFormatting>
  <conditionalFormatting sqref="Z1782">
    <cfRule type="notContainsBlanks" dxfId="6" priority="23419">
      <formula>LEN(TRIM(Z1782))&gt;0</formula>
    </cfRule>
  </conditionalFormatting>
  <conditionalFormatting sqref="AB1782">
    <cfRule type="cellIs" dxfId="7" priority="23410" operator="notEqual">
      <formula>0</formula>
    </cfRule>
  </conditionalFormatting>
  <conditionalFormatting sqref="Q1783">
    <cfRule type="notContainsBlanks" dxfId="1" priority="23461">
      <formula>LEN(TRIM(Q1783))&gt;0</formula>
    </cfRule>
  </conditionalFormatting>
  <conditionalFormatting sqref="R1783">
    <cfRule type="notContainsBlanks" dxfId="2" priority="23452">
      <formula>LEN(TRIM(R1783))&gt;0</formula>
    </cfRule>
  </conditionalFormatting>
  <conditionalFormatting sqref="S1783">
    <cfRule type="notContainsBlanks" dxfId="3" priority="23398">
      <formula>LEN(TRIM(S1783))&gt;0</formula>
    </cfRule>
  </conditionalFormatting>
  <conditionalFormatting sqref="U1783">
    <cfRule type="notContainsBlanks" dxfId="4" priority="23389">
      <formula>LEN(TRIM(U1783))&gt;0</formula>
    </cfRule>
  </conditionalFormatting>
  <conditionalFormatting sqref="W1783">
    <cfRule type="notContainsBlanks" dxfId="0" priority="23434">
      <formula>LEN(TRIM(W1783))&gt;0</formula>
    </cfRule>
  </conditionalFormatting>
  <conditionalFormatting sqref="Y1783">
    <cfRule type="notContainsBlanks" dxfId="5" priority="23425">
      <formula>LEN(TRIM(Y1783))&gt;0</formula>
    </cfRule>
  </conditionalFormatting>
  <conditionalFormatting sqref="Z1783">
    <cfRule type="notContainsBlanks" dxfId="6" priority="23416">
      <formula>LEN(TRIM(Z1783))&gt;0</formula>
    </cfRule>
  </conditionalFormatting>
  <conditionalFormatting sqref="AB1783">
    <cfRule type="cellIs" dxfId="7" priority="23407" operator="notEqual">
      <formula>0</formula>
    </cfRule>
  </conditionalFormatting>
  <conditionalFormatting sqref="Q1784">
    <cfRule type="notContainsBlanks" dxfId="1" priority="23458">
      <formula>LEN(TRIM(Q1784))&gt;0</formula>
    </cfRule>
  </conditionalFormatting>
  <conditionalFormatting sqref="R1784">
    <cfRule type="notContainsBlanks" dxfId="2" priority="23449">
      <formula>LEN(TRIM(R1784))&gt;0</formula>
    </cfRule>
  </conditionalFormatting>
  <conditionalFormatting sqref="S1784">
    <cfRule type="notContainsBlanks" dxfId="3" priority="23395">
      <formula>LEN(TRIM(S1784))&gt;0</formula>
    </cfRule>
  </conditionalFormatting>
  <conditionalFormatting sqref="U1784">
    <cfRule type="notContainsBlanks" dxfId="4" priority="23386">
      <formula>LEN(TRIM(U1784))&gt;0</formula>
    </cfRule>
  </conditionalFormatting>
  <conditionalFormatting sqref="W1784">
    <cfRule type="notContainsBlanks" dxfId="0" priority="23431">
      <formula>LEN(TRIM(W1784))&gt;0</formula>
    </cfRule>
  </conditionalFormatting>
  <conditionalFormatting sqref="Y1784">
    <cfRule type="notContainsBlanks" dxfId="5" priority="23422">
      <formula>LEN(TRIM(Y1784))&gt;0</formula>
    </cfRule>
  </conditionalFormatting>
  <conditionalFormatting sqref="Z1784">
    <cfRule type="notContainsBlanks" dxfId="6" priority="23413">
      <formula>LEN(TRIM(Z1784))&gt;0</formula>
    </cfRule>
  </conditionalFormatting>
  <conditionalFormatting sqref="AB1784">
    <cfRule type="cellIs" dxfId="7" priority="23404" operator="notEqual">
      <formula>0</formula>
    </cfRule>
  </conditionalFormatting>
  <conditionalFormatting sqref="Q1785">
    <cfRule type="notContainsBlanks" dxfId="1" priority="23950">
      <formula>LEN(TRIM(Q1785))&gt;0</formula>
    </cfRule>
  </conditionalFormatting>
  <conditionalFormatting sqref="W1785">
    <cfRule type="notContainsBlanks" dxfId="0" priority="23959">
      <formula>LEN(TRIM(W1785))&gt;0</formula>
    </cfRule>
  </conditionalFormatting>
  <conditionalFormatting sqref="Y1785">
    <cfRule type="notContainsBlanks" dxfId="5" priority="23956">
      <formula>LEN(TRIM(Y1785))&gt;0</formula>
    </cfRule>
  </conditionalFormatting>
  <conditionalFormatting sqref="Z1785">
    <cfRule type="notContainsBlanks" dxfId="6" priority="23953">
      <formula>LEN(TRIM(Z1785))&gt;0</formula>
    </cfRule>
  </conditionalFormatting>
  <conditionalFormatting sqref="AA1785">
    <cfRule type="cellIs" dxfId="8" priority="23944" operator="equal">
      <formula>2</formula>
    </cfRule>
    <cfRule type="cellIs" dxfId="8" priority="23941" operator="equal">
      <formula>4</formula>
    </cfRule>
  </conditionalFormatting>
  <conditionalFormatting sqref="W1787">
    <cfRule type="notContainsBlanks" dxfId="0" priority="23979">
      <formula>LEN(TRIM(W1787))&gt;0</formula>
    </cfRule>
  </conditionalFormatting>
  <conditionalFormatting sqref="Q1790">
    <cfRule type="notContainsBlanks" dxfId="1" priority="23928">
      <formula>LEN(TRIM(Q1790))&gt;0</formula>
    </cfRule>
  </conditionalFormatting>
  <conditionalFormatting sqref="R1790">
    <cfRule type="notContainsBlanks" dxfId="2" priority="23919">
      <formula>LEN(TRIM(R1790))&gt;0</formula>
    </cfRule>
  </conditionalFormatting>
  <conditionalFormatting sqref="S1790">
    <cfRule type="notContainsBlanks" dxfId="3" priority="23874">
      <formula>LEN(TRIM(S1790))&gt;0</formula>
    </cfRule>
  </conditionalFormatting>
  <conditionalFormatting sqref="U1790">
    <cfRule type="notContainsBlanks" dxfId="4" priority="23865">
      <formula>LEN(TRIM(U1790))&gt;0</formula>
    </cfRule>
  </conditionalFormatting>
  <conditionalFormatting sqref="W1790">
    <cfRule type="notContainsBlanks" dxfId="0" priority="23901">
      <formula>LEN(TRIM(W1790))&gt;0</formula>
    </cfRule>
  </conditionalFormatting>
  <conditionalFormatting sqref="Y1790">
    <cfRule type="notContainsBlanks" dxfId="5" priority="23892">
      <formula>LEN(TRIM(Y1790))&gt;0</formula>
    </cfRule>
  </conditionalFormatting>
  <conditionalFormatting sqref="Z1790">
    <cfRule type="notContainsBlanks" dxfId="6" priority="23883">
      <formula>LEN(TRIM(Z1790))&gt;0</formula>
    </cfRule>
  </conditionalFormatting>
  <conditionalFormatting sqref="Q1791">
    <cfRule type="notContainsBlanks" dxfId="1" priority="23925">
      <formula>LEN(TRIM(Q1791))&gt;0</formula>
    </cfRule>
  </conditionalFormatting>
  <conditionalFormatting sqref="R1791">
    <cfRule type="notContainsBlanks" dxfId="2" priority="23916">
      <formula>LEN(TRIM(R1791))&gt;0</formula>
    </cfRule>
  </conditionalFormatting>
  <conditionalFormatting sqref="S1791">
    <cfRule type="notContainsBlanks" dxfId="3" priority="23871">
      <formula>LEN(TRIM(S1791))&gt;0</formula>
    </cfRule>
  </conditionalFormatting>
  <conditionalFormatting sqref="U1791">
    <cfRule type="notContainsBlanks" dxfId="4" priority="23862">
      <formula>LEN(TRIM(U1791))&gt;0</formula>
    </cfRule>
  </conditionalFormatting>
  <conditionalFormatting sqref="W1791">
    <cfRule type="notContainsBlanks" dxfId="0" priority="23898">
      <formula>LEN(TRIM(W1791))&gt;0</formula>
    </cfRule>
  </conditionalFormatting>
  <conditionalFormatting sqref="Y1791">
    <cfRule type="notContainsBlanks" dxfId="5" priority="23889">
      <formula>LEN(TRIM(Y1791))&gt;0</formula>
    </cfRule>
  </conditionalFormatting>
  <conditionalFormatting sqref="Z1791">
    <cfRule type="notContainsBlanks" dxfId="6" priority="23880">
      <formula>LEN(TRIM(Z1791))&gt;0</formula>
    </cfRule>
  </conditionalFormatting>
  <conditionalFormatting sqref="Q1792">
    <cfRule type="notContainsBlanks" dxfId="1" priority="23922">
      <formula>LEN(TRIM(Q1792))&gt;0</formula>
    </cfRule>
  </conditionalFormatting>
  <conditionalFormatting sqref="R1792">
    <cfRule type="notContainsBlanks" dxfId="2" priority="23913">
      <formula>LEN(TRIM(R1792))&gt;0</formula>
    </cfRule>
  </conditionalFormatting>
  <conditionalFormatting sqref="S1792">
    <cfRule type="notContainsBlanks" dxfId="3" priority="23868">
      <formula>LEN(TRIM(S1792))&gt;0</formula>
    </cfRule>
  </conditionalFormatting>
  <conditionalFormatting sqref="U1792">
    <cfRule type="notContainsBlanks" dxfId="4" priority="23859">
      <formula>LEN(TRIM(U1792))&gt;0</formula>
    </cfRule>
  </conditionalFormatting>
  <conditionalFormatting sqref="W1792">
    <cfRule type="notContainsBlanks" dxfId="0" priority="23895">
      <formula>LEN(TRIM(W1792))&gt;0</formula>
    </cfRule>
  </conditionalFormatting>
  <conditionalFormatting sqref="Y1792">
    <cfRule type="notContainsBlanks" dxfId="5" priority="23886">
      <formula>LEN(TRIM(Y1792))&gt;0</formula>
    </cfRule>
  </conditionalFormatting>
  <conditionalFormatting sqref="Z1792">
    <cfRule type="notContainsBlanks" dxfId="6" priority="23877">
      <formula>LEN(TRIM(Z1792))&gt;0</formula>
    </cfRule>
  </conditionalFormatting>
  <conditionalFormatting sqref="Q1794">
    <cfRule type="notContainsBlanks" dxfId="1" priority="23856">
      <formula>LEN(TRIM(Q1794))&gt;0</formula>
    </cfRule>
  </conditionalFormatting>
  <conditionalFormatting sqref="R1794">
    <cfRule type="notContainsBlanks" dxfId="2" priority="23841">
      <formula>LEN(TRIM(R1794))&gt;0</formula>
    </cfRule>
  </conditionalFormatting>
  <conditionalFormatting sqref="S1794">
    <cfRule type="notContainsBlanks" dxfId="3" priority="23753">
      <formula>LEN(TRIM(S1794))&gt;0</formula>
    </cfRule>
  </conditionalFormatting>
  <conditionalFormatting sqref="U1794">
    <cfRule type="notContainsBlanks" dxfId="4" priority="23738">
      <formula>LEN(TRIM(U1794))&gt;0</formula>
    </cfRule>
  </conditionalFormatting>
  <conditionalFormatting sqref="W1794">
    <cfRule type="notContainsBlanks" dxfId="0" priority="23811">
      <formula>LEN(TRIM(W1794))&gt;0</formula>
    </cfRule>
  </conditionalFormatting>
  <conditionalFormatting sqref="Y1794">
    <cfRule type="notContainsBlanks" dxfId="5" priority="23796">
      <formula>LEN(TRIM(Y1794))&gt;0</formula>
    </cfRule>
  </conditionalFormatting>
  <conditionalFormatting sqref="Z1794">
    <cfRule type="notContainsBlanks" dxfId="6" priority="23781">
      <formula>LEN(TRIM(Z1794))&gt;0</formula>
    </cfRule>
  </conditionalFormatting>
  <conditionalFormatting sqref="AB1794">
    <cfRule type="cellIs" dxfId="7" priority="23766" operator="notEqual">
      <formula>0</formula>
    </cfRule>
  </conditionalFormatting>
  <conditionalFormatting sqref="Q1795">
    <cfRule type="notContainsBlanks" dxfId="1" priority="23853">
      <formula>LEN(TRIM(Q1795))&gt;0</formula>
    </cfRule>
  </conditionalFormatting>
  <conditionalFormatting sqref="R1795">
    <cfRule type="notContainsBlanks" dxfId="2" priority="23838">
      <formula>LEN(TRIM(R1795))&gt;0</formula>
    </cfRule>
  </conditionalFormatting>
  <conditionalFormatting sqref="S1795">
    <cfRule type="notContainsBlanks" dxfId="3" priority="23750">
      <formula>LEN(TRIM(S1795))&gt;0</formula>
    </cfRule>
  </conditionalFormatting>
  <conditionalFormatting sqref="U1795">
    <cfRule type="notContainsBlanks" dxfId="4" priority="23735">
      <formula>LEN(TRIM(U1795))&gt;0</formula>
    </cfRule>
  </conditionalFormatting>
  <conditionalFormatting sqref="W1795">
    <cfRule type="notContainsBlanks" dxfId="0" priority="23808">
      <formula>LEN(TRIM(W1795))&gt;0</formula>
    </cfRule>
  </conditionalFormatting>
  <conditionalFormatting sqref="Y1795">
    <cfRule type="notContainsBlanks" dxfId="5" priority="23793">
      <formula>LEN(TRIM(Y1795))&gt;0</formula>
    </cfRule>
  </conditionalFormatting>
  <conditionalFormatting sqref="Z1795">
    <cfRule type="notContainsBlanks" dxfId="6" priority="23778">
      <formula>LEN(TRIM(Z1795))&gt;0</formula>
    </cfRule>
  </conditionalFormatting>
  <conditionalFormatting sqref="AB1795">
    <cfRule type="cellIs" dxfId="7" priority="23763" operator="notEqual">
      <formula>0</formula>
    </cfRule>
  </conditionalFormatting>
  <conditionalFormatting sqref="Q1796">
    <cfRule type="notContainsBlanks" dxfId="1" priority="23850">
      <formula>LEN(TRIM(Q1796))&gt;0</formula>
    </cfRule>
  </conditionalFormatting>
  <conditionalFormatting sqref="R1796">
    <cfRule type="notContainsBlanks" dxfId="2" priority="23835">
      <formula>LEN(TRIM(R1796))&gt;0</formula>
    </cfRule>
  </conditionalFormatting>
  <conditionalFormatting sqref="S1796">
    <cfRule type="notContainsBlanks" dxfId="3" priority="23747">
      <formula>LEN(TRIM(S1796))&gt;0</formula>
    </cfRule>
  </conditionalFormatting>
  <conditionalFormatting sqref="U1796">
    <cfRule type="notContainsBlanks" dxfId="4" priority="23732">
      <formula>LEN(TRIM(U1796))&gt;0</formula>
    </cfRule>
  </conditionalFormatting>
  <conditionalFormatting sqref="W1796">
    <cfRule type="notContainsBlanks" dxfId="0" priority="23805">
      <formula>LEN(TRIM(W1796))&gt;0</formula>
    </cfRule>
  </conditionalFormatting>
  <conditionalFormatting sqref="Y1796">
    <cfRule type="notContainsBlanks" dxfId="5" priority="23790">
      <formula>LEN(TRIM(Y1796))&gt;0</formula>
    </cfRule>
  </conditionalFormatting>
  <conditionalFormatting sqref="Z1796">
    <cfRule type="notContainsBlanks" dxfId="6" priority="23775">
      <formula>LEN(TRIM(Z1796))&gt;0</formula>
    </cfRule>
  </conditionalFormatting>
  <conditionalFormatting sqref="Q1797">
    <cfRule type="notContainsBlanks" dxfId="1" priority="23847">
      <formula>LEN(TRIM(Q1797))&gt;0</formula>
    </cfRule>
  </conditionalFormatting>
  <conditionalFormatting sqref="R1797">
    <cfRule type="notContainsBlanks" dxfId="2" priority="23832">
      <formula>LEN(TRIM(R1797))&gt;0</formula>
    </cfRule>
  </conditionalFormatting>
  <conditionalFormatting sqref="S1797">
    <cfRule type="notContainsBlanks" dxfId="3" priority="23744">
      <formula>LEN(TRIM(S1797))&gt;0</formula>
    </cfRule>
  </conditionalFormatting>
  <conditionalFormatting sqref="U1797">
    <cfRule type="notContainsBlanks" dxfId="4" priority="23729">
      <formula>LEN(TRIM(U1797))&gt;0</formula>
    </cfRule>
  </conditionalFormatting>
  <conditionalFormatting sqref="W1797">
    <cfRule type="notContainsBlanks" dxfId="0" priority="23802">
      <formula>LEN(TRIM(W1797))&gt;0</formula>
    </cfRule>
  </conditionalFormatting>
  <conditionalFormatting sqref="Y1797">
    <cfRule type="notContainsBlanks" dxfId="5" priority="23787">
      <formula>LEN(TRIM(Y1797))&gt;0</formula>
    </cfRule>
  </conditionalFormatting>
  <conditionalFormatting sqref="Z1797">
    <cfRule type="notContainsBlanks" dxfId="6" priority="23772">
      <formula>LEN(TRIM(Z1797))&gt;0</formula>
    </cfRule>
  </conditionalFormatting>
  <conditionalFormatting sqref="AB1797">
    <cfRule type="cellIs" dxfId="7" priority="23759" operator="notEqual">
      <formula>0</formula>
    </cfRule>
  </conditionalFormatting>
  <conditionalFormatting sqref="Q1798">
    <cfRule type="notContainsBlanks" dxfId="1" priority="23844">
      <formula>LEN(TRIM(Q1798))&gt;0</formula>
    </cfRule>
  </conditionalFormatting>
  <conditionalFormatting sqref="R1798">
    <cfRule type="notContainsBlanks" dxfId="2" priority="23829">
      <formula>LEN(TRIM(R1798))&gt;0</formula>
    </cfRule>
  </conditionalFormatting>
  <conditionalFormatting sqref="S1798">
    <cfRule type="notContainsBlanks" dxfId="3" priority="23741">
      <formula>LEN(TRIM(S1798))&gt;0</formula>
    </cfRule>
  </conditionalFormatting>
  <conditionalFormatting sqref="U1798">
    <cfRule type="notContainsBlanks" dxfId="4" priority="23726">
      <formula>LEN(TRIM(U1798))&gt;0</formula>
    </cfRule>
  </conditionalFormatting>
  <conditionalFormatting sqref="W1798">
    <cfRule type="notContainsBlanks" dxfId="0" priority="23799">
      <formula>LEN(TRIM(W1798))&gt;0</formula>
    </cfRule>
  </conditionalFormatting>
  <conditionalFormatting sqref="Y1798">
    <cfRule type="notContainsBlanks" dxfId="5" priority="23784">
      <formula>LEN(TRIM(Y1798))&gt;0</formula>
    </cfRule>
  </conditionalFormatting>
  <conditionalFormatting sqref="Z1798">
    <cfRule type="notContainsBlanks" dxfId="6" priority="23769">
      <formula>LEN(TRIM(Z1798))&gt;0</formula>
    </cfRule>
  </conditionalFormatting>
  <conditionalFormatting sqref="AB1798">
    <cfRule type="cellIs" dxfId="7" priority="23756" operator="notEqual">
      <formula>0</formula>
    </cfRule>
  </conditionalFormatting>
  <conditionalFormatting sqref="Q1801">
    <cfRule type="notContainsBlanks" dxfId="1" priority="23723">
      <formula>LEN(TRIM(Q1801))&gt;0</formula>
    </cfRule>
  </conditionalFormatting>
  <conditionalFormatting sqref="R1801">
    <cfRule type="notContainsBlanks" dxfId="2" priority="23721">
      <formula>LEN(TRIM(R1801))&gt;0</formula>
    </cfRule>
  </conditionalFormatting>
  <conditionalFormatting sqref="S1801">
    <cfRule type="notContainsBlanks" dxfId="3" priority="23703">
      <formula>LEN(TRIM(S1801))&gt;0</formula>
    </cfRule>
  </conditionalFormatting>
  <conditionalFormatting sqref="U1801">
    <cfRule type="notContainsBlanks" dxfId="4" priority="23700">
      <formula>LEN(TRIM(U1801))&gt;0</formula>
    </cfRule>
  </conditionalFormatting>
  <conditionalFormatting sqref="W1801">
    <cfRule type="notContainsBlanks" dxfId="0" priority="23715">
      <formula>LEN(TRIM(W1801))&gt;0</formula>
    </cfRule>
  </conditionalFormatting>
  <conditionalFormatting sqref="Y1801">
    <cfRule type="notContainsBlanks" dxfId="5" priority="23712">
      <formula>LEN(TRIM(Y1801))&gt;0</formula>
    </cfRule>
  </conditionalFormatting>
  <conditionalFormatting sqref="Z1801">
    <cfRule type="notContainsBlanks" dxfId="6" priority="23709">
      <formula>LEN(TRIM(Z1801))&gt;0</formula>
    </cfRule>
  </conditionalFormatting>
  <conditionalFormatting sqref="AB1801">
    <cfRule type="cellIs" dxfId="7" priority="23706" operator="notEqual">
      <formula>0</formula>
    </cfRule>
  </conditionalFormatting>
  <conditionalFormatting sqref="Q1803">
    <cfRule type="notContainsBlanks" dxfId="1" priority="23697">
      <formula>LEN(TRIM(Q1803))&gt;0</formula>
    </cfRule>
  </conditionalFormatting>
  <conditionalFormatting sqref="R1803">
    <cfRule type="notContainsBlanks" dxfId="2" priority="23685">
      <formula>LEN(TRIM(R1803))&gt;0</formula>
    </cfRule>
  </conditionalFormatting>
  <conditionalFormatting sqref="S1803">
    <cfRule type="notContainsBlanks" dxfId="3" priority="23622">
      <formula>LEN(TRIM(S1803))&gt;0</formula>
    </cfRule>
  </conditionalFormatting>
  <conditionalFormatting sqref="U1803">
    <cfRule type="notContainsBlanks" dxfId="4" priority="23610">
      <formula>LEN(TRIM(U1803))&gt;0</formula>
    </cfRule>
  </conditionalFormatting>
  <conditionalFormatting sqref="W1803">
    <cfRule type="notContainsBlanks" dxfId="0" priority="23661">
      <formula>LEN(TRIM(W1803))&gt;0</formula>
    </cfRule>
  </conditionalFormatting>
  <conditionalFormatting sqref="Y1803">
    <cfRule type="notContainsBlanks" dxfId="5" priority="23649">
      <formula>LEN(TRIM(Y1803))&gt;0</formula>
    </cfRule>
  </conditionalFormatting>
  <conditionalFormatting sqref="Z1803">
    <cfRule type="notContainsBlanks" dxfId="6" priority="23637">
      <formula>LEN(TRIM(Z1803))&gt;0</formula>
    </cfRule>
  </conditionalFormatting>
  <conditionalFormatting sqref="Q1804">
    <cfRule type="notContainsBlanks" dxfId="1" priority="23694">
      <formula>LEN(TRIM(Q1804))&gt;0</formula>
    </cfRule>
  </conditionalFormatting>
  <conditionalFormatting sqref="R1804">
    <cfRule type="notContainsBlanks" dxfId="2" priority="23682">
      <formula>LEN(TRIM(R1804))&gt;0</formula>
    </cfRule>
  </conditionalFormatting>
  <conditionalFormatting sqref="S1804">
    <cfRule type="notContainsBlanks" dxfId="3" priority="23619">
      <formula>LEN(TRIM(S1804))&gt;0</formula>
    </cfRule>
  </conditionalFormatting>
  <conditionalFormatting sqref="U1804">
    <cfRule type="notContainsBlanks" dxfId="4" priority="23607">
      <formula>LEN(TRIM(U1804))&gt;0</formula>
    </cfRule>
  </conditionalFormatting>
  <conditionalFormatting sqref="W1804">
    <cfRule type="notContainsBlanks" dxfId="0" priority="23658">
      <formula>LEN(TRIM(W1804))&gt;0</formula>
    </cfRule>
  </conditionalFormatting>
  <conditionalFormatting sqref="Y1804">
    <cfRule type="notContainsBlanks" dxfId="5" priority="23646">
      <formula>LEN(TRIM(Y1804))&gt;0</formula>
    </cfRule>
  </conditionalFormatting>
  <conditionalFormatting sqref="Z1804">
    <cfRule type="notContainsBlanks" dxfId="6" priority="23634">
      <formula>LEN(TRIM(Z1804))&gt;0</formula>
    </cfRule>
  </conditionalFormatting>
  <conditionalFormatting sqref="Q1805">
    <cfRule type="notContainsBlanks" dxfId="1" priority="23691">
      <formula>LEN(TRIM(Q1805))&gt;0</formula>
    </cfRule>
  </conditionalFormatting>
  <conditionalFormatting sqref="R1805">
    <cfRule type="notContainsBlanks" dxfId="2" priority="23679">
      <formula>LEN(TRIM(R1805))&gt;0</formula>
    </cfRule>
  </conditionalFormatting>
  <conditionalFormatting sqref="S1805">
    <cfRule type="notContainsBlanks" dxfId="3" priority="23616">
      <formula>LEN(TRIM(S1805))&gt;0</formula>
    </cfRule>
  </conditionalFormatting>
  <conditionalFormatting sqref="U1805">
    <cfRule type="notContainsBlanks" dxfId="4" priority="23604">
      <formula>LEN(TRIM(U1805))&gt;0</formula>
    </cfRule>
  </conditionalFormatting>
  <conditionalFormatting sqref="W1805">
    <cfRule type="notContainsBlanks" dxfId="0" priority="23655">
      <formula>LEN(TRIM(W1805))&gt;0</formula>
    </cfRule>
  </conditionalFormatting>
  <conditionalFormatting sqref="Y1805">
    <cfRule type="notContainsBlanks" dxfId="5" priority="23643">
      <formula>LEN(TRIM(Y1805))&gt;0</formula>
    </cfRule>
  </conditionalFormatting>
  <conditionalFormatting sqref="Z1805">
    <cfRule type="notContainsBlanks" dxfId="6" priority="23631">
      <formula>LEN(TRIM(Z1805))&gt;0</formula>
    </cfRule>
  </conditionalFormatting>
  <conditionalFormatting sqref="Q1806">
    <cfRule type="notContainsBlanks" dxfId="1" priority="23688">
      <formula>LEN(TRIM(Q1806))&gt;0</formula>
    </cfRule>
  </conditionalFormatting>
  <conditionalFormatting sqref="R1806">
    <cfRule type="notContainsBlanks" dxfId="2" priority="23676">
      <formula>LEN(TRIM(R1806))&gt;0</formula>
    </cfRule>
  </conditionalFormatting>
  <conditionalFormatting sqref="S1806">
    <cfRule type="notContainsBlanks" dxfId="3" priority="23613">
      <formula>LEN(TRIM(S1806))&gt;0</formula>
    </cfRule>
  </conditionalFormatting>
  <conditionalFormatting sqref="U1806">
    <cfRule type="notContainsBlanks" dxfId="4" priority="23601">
      <formula>LEN(TRIM(U1806))&gt;0</formula>
    </cfRule>
  </conditionalFormatting>
  <conditionalFormatting sqref="W1806">
    <cfRule type="notContainsBlanks" dxfId="0" priority="23652">
      <formula>LEN(TRIM(W1806))&gt;0</formula>
    </cfRule>
  </conditionalFormatting>
  <conditionalFormatting sqref="Y1806">
    <cfRule type="notContainsBlanks" dxfId="5" priority="23640">
      <formula>LEN(TRIM(Y1806))&gt;0</formula>
    </cfRule>
  </conditionalFormatting>
  <conditionalFormatting sqref="Z1806">
    <cfRule type="notContainsBlanks" dxfId="6" priority="23628">
      <formula>LEN(TRIM(Z1806))&gt;0</formula>
    </cfRule>
  </conditionalFormatting>
  <conditionalFormatting sqref="AB1806">
    <cfRule type="cellIs" dxfId="7" priority="23625" operator="notEqual">
      <formula>0</formula>
    </cfRule>
  </conditionalFormatting>
  <conditionalFormatting sqref="Q1808">
    <cfRule type="notContainsBlanks" dxfId="1" priority="23598">
      <formula>LEN(TRIM(Q1808))&gt;0</formula>
    </cfRule>
  </conditionalFormatting>
  <conditionalFormatting sqref="R1808">
    <cfRule type="notContainsBlanks" dxfId="2" priority="23583">
      <formula>LEN(TRIM(R1808))&gt;0</formula>
    </cfRule>
  </conditionalFormatting>
  <conditionalFormatting sqref="S1808">
    <cfRule type="notContainsBlanks" dxfId="3" priority="23493">
      <formula>LEN(TRIM(S1808))&gt;0</formula>
    </cfRule>
  </conditionalFormatting>
  <conditionalFormatting sqref="U1808">
    <cfRule type="notContainsBlanks" dxfId="4" priority="23478">
      <formula>LEN(TRIM(U1808))&gt;0</formula>
    </cfRule>
  </conditionalFormatting>
  <conditionalFormatting sqref="W1808">
    <cfRule type="notContainsBlanks" dxfId="0" priority="23553">
      <formula>LEN(TRIM(W1808))&gt;0</formula>
    </cfRule>
  </conditionalFormatting>
  <conditionalFormatting sqref="Y1808">
    <cfRule type="notContainsBlanks" dxfId="5" priority="23538">
      <formula>LEN(TRIM(Y1808))&gt;0</formula>
    </cfRule>
  </conditionalFormatting>
  <conditionalFormatting sqref="Z1808">
    <cfRule type="notContainsBlanks" dxfId="6" priority="23523">
      <formula>LEN(TRIM(Z1808))&gt;0</formula>
    </cfRule>
  </conditionalFormatting>
  <conditionalFormatting sqref="AB1808">
    <cfRule type="cellIs" dxfId="7" priority="23508" operator="notEqual">
      <formula>0</formula>
    </cfRule>
  </conditionalFormatting>
  <conditionalFormatting sqref="Q1809">
    <cfRule type="notContainsBlanks" dxfId="1" priority="23595">
      <formula>LEN(TRIM(Q1809))&gt;0</formula>
    </cfRule>
  </conditionalFormatting>
  <conditionalFormatting sqref="R1809">
    <cfRule type="notContainsBlanks" dxfId="2" priority="23580">
      <formula>LEN(TRIM(R1809))&gt;0</formula>
    </cfRule>
  </conditionalFormatting>
  <conditionalFormatting sqref="S1809">
    <cfRule type="notContainsBlanks" dxfId="3" priority="23490">
      <formula>LEN(TRIM(S1809))&gt;0</formula>
    </cfRule>
  </conditionalFormatting>
  <conditionalFormatting sqref="U1809">
    <cfRule type="notContainsBlanks" dxfId="4" priority="23475">
      <formula>LEN(TRIM(U1809))&gt;0</formula>
    </cfRule>
  </conditionalFormatting>
  <conditionalFormatting sqref="W1809">
    <cfRule type="notContainsBlanks" dxfId="0" priority="23550">
      <formula>LEN(TRIM(W1809))&gt;0</formula>
    </cfRule>
  </conditionalFormatting>
  <conditionalFormatting sqref="Y1809">
    <cfRule type="notContainsBlanks" dxfId="5" priority="23535">
      <formula>LEN(TRIM(Y1809))&gt;0</formula>
    </cfRule>
  </conditionalFormatting>
  <conditionalFormatting sqref="Z1809">
    <cfRule type="notContainsBlanks" dxfId="6" priority="23520">
      <formula>LEN(TRIM(Z1809))&gt;0</formula>
    </cfRule>
  </conditionalFormatting>
  <conditionalFormatting sqref="AB1809">
    <cfRule type="cellIs" dxfId="7" priority="23505" operator="notEqual">
      <formula>0</formula>
    </cfRule>
  </conditionalFormatting>
  <conditionalFormatting sqref="Q1810">
    <cfRule type="notContainsBlanks" dxfId="1" priority="23592">
      <formula>LEN(TRIM(Q1810))&gt;0</formula>
    </cfRule>
  </conditionalFormatting>
  <conditionalFormatting sqref="R1810">
    <cfRule type="notContainsBlanks" dxfId="2" priority="23577">
      <formula>LEN(TRIM(R1810))&gt;0</formula>
    </cfRule>
  </conditionalFormatting>
  <conditionalFormatting sqref="S1810">
    <cfRule type="notContainsBlanks" dxfId="3" priority="23487">
      <formula>LEN(TRIM(S1810))&gt;0</formula>
    </cfRule>
  </conditionalFormatting>
  <conditionalFormatting sqref="U1810">
    <cfRule type="notContainsBlanks" dxfId="4" priority="23472">
      <formula>LEN(TRIM(U1810))&gt;0</formula>
    </cfRule>
  </conditionalFormatting>
  <conditionalFormatting sqref="W1810">
    <cfRule type="notContainsBlanks" dxfId="0" priority="23547">
      <formula>LEN(TRIM(W1810))&gt;0</formula>
    </cfRule>
  </conditionalFormatting>
  <conditionalFormatting sqref="Y1810">
    <cfRule type="notContainsBlanks" dxfId="5" priority="23532">
      <formula>LEN(TRIM(Y1810))&gt;0</formula>
    </cfRule>
  </conditionalFormatting>
  <conditionalFormatting sqref="Z1810">
    <cfRule type="notContainsBlanks" dxfId="6" priority="23517">
      <formula>LEN(TRIM(Z1810))&gt;0</formula>
    </cfRule>
  </conditionalFormatting>
  <conditionalFormatting sqref="AB1810">
    <cfRule type="cellIs" dxfId="7" priority="23502" operator="notEqual">
      <formula>0</formula>
    </cfRule>
  </conditionalFormatting>
  <conditionalFormatting sqref="Q1811">
    <cfRule type="notContainsBlanks" dxfId="1" priority="23589">
      <formula>LEN(TRIM(Q1811))&gt;0</formula>
    </cfRule>
  </conditionalFormatting>
  <conditionalFormatting sqref="R1811">
    <cfRule type="notContainsBlanks" dxfId="2" priority="23574">
      <formula>LEN(TRIM(R1811))&gt;0</formula>
    </cfRule>
  </conditionalFormatting>
  <conditionalFormatting sqref="S1811">
    <cfRule type="notContainsBlanks" dxfId="3" priority="23484">
      <formula>LEN(TRIM(S1811))&gt;0</formula>
    </cfRule>
  </conditionalFormatting>
  <conditionalFormatting sqref="U1811">
    <cfRule type="notContainsBlanks" dxfId="4" priority="23469">
      <formula>LEN(TRIM(U1811))&gt;0</formula>
    </cfRule>
  </conditionalFormatting>
  <conditionalFormatting sqref="W1811">
    <cfRule type="notContainsBlanks" dxfId="0" priority="23544">
      <formula>LEN(TRIM(W1811))&gt;0</formula>
    </cfRule>
  </conditionalFormatting>
  <conditionalFormatting sqref="Y1811">
    <cfRule type="notContainsBlanks" dxfId="5" priority="23529">
      <formula>LEN(TRIM(Y1811))&gt;0</formula>
    </cfRule>
  </conditionalFormatting>
  <conditionalFormatting sqref="Z1811">
    <cfRule type="notContainsBlanks" dxfId="6" priority="23514">
      <formula>LEN(TRIM(Z1811))&gt;0</formula>
    </cfRule>
  </conditionalFormatting>
  <conditionalFormatting sqref="AB1811">
    <cfRule type="cellIs" dxfId="7" priority="23499" operator="notEqual">
      <formula>0</formula>
    </cfRule>
  </conditionalFormatting>
  <conditionalFormatting sqref="Q1812">
    <cfRule type="notContainsBlanks" dxfId="1" priority="23586">
      <formula>LEN(TRIM(Q1812))&gt;0</formula>
    </cfRule>
  </conditionalFormatting>
  <conditionalFormatting sqref="R1812">
    <cfRule type="notContainsBlanks" dxfId="2" priority="23571">
      <formula>LEN(TRIM(R1812))&gt;0</formula>
    </cfRule>
  </conditionalFormatting>
  <conditionalFormatting sqref="S1812">
    <cfRule type="notContainsBlanks" dxfId="3" priority="23481">
      <formula>LEN(TRIM(S1812))&gt;0</formula>
    </cfRule>
  </conditionalFormatting>
  <conditionalFormatting sqref="U1812">
    <cfRule type="notContainsBlanks" dxfId="4" priority="23466">
      <formula>LEN(TRIM(U1812))&gt;0</formula>
    </cfRule>
  </conditionalFormatting>
  <conditionalFormatting sqref="W1812">
    <cfRule type="notContainsBlanks" dxfId="0" priority="23541">
      <formula>LEN(TRIM(W1812))&gt;0</formula>
    </cfRule>
  </conditionalFormatting>
  <conditionalFormatting sqref="Y1812">
    <cfRule type="notContainsBlanks" dxfId="5" priority="23526">
      <formula>LEN(TRIM(Y1812))&gt;0</formula>
    </cfRule>
  </conditionalFormatting>
  <conditionalFormatting sqref="Z1812">
    <cfRule type="notContainsBlanks" dxfId="6" priority="23511">
      <formula>LEN(TRIM(Z1812))&gt;0</formula>
    </cfRule>
  </conditionalFormatting>
  <conditionalFormatting sqref="AB1812">
    <cfRule type="cellIs" dxfId="7" priority="23496" operator="notEqual">
      <formula>0</formula>
    </cfRule>
  </conditionalFormatting>
  <conditionalFormatting sqref="Q1815">
    <cfRule type="notContainsBlanks" dxfId="1" priority="23463">
      <formula>LEN(TRIM(Q1815))&gt;0</formula>
    </cfRule>
  </conditionalFormatting>
  <conditionalFormatting sqref="R1815">
    <cfRule type="notContainsBlanks" dxfId="2" priority="23454">
      <formula>LEN(TRIM(R1815))&gt;0</formula>
    </cfRule>
  </conditionalFormatting>
  <conditionalFormatting sqref="S1815">
    <cfRule type="notContainsBlanks" dxfId="3" priority="23400">
      <formula>LEN(TRIM(S1815))&gt;0</formula>
    </cfRule>
  </conditionalFormatting>
  <conditionalFormatting sqref="U1815">
    <cfRule type="notContainsBlanks" dxfId="4" priority="23391">
      <formula>LEN(TRIM(U1815))&gt;0</formula>
    </cfRule>
  </conditionalFormatting>
  <conditionalFormatting sqref="W1815">
    <cfRule type="notContainsBlanks" dxfId="0" priority="23436">
      <formula>LEN(TRIM(W1815))&gt;0</formula>
    </cfRule>
  </conditionalFormatting>
  <conditionalFormatting sqref="Y1815">
    <cfRule type="notContainsBlanks" dxfId="5" priority="23427">
      <formula>LEN(TRIM(Y1815))&gt;0</formula>
    </cfRule>
  </conditionalFormatting>
  <conditionalFormatting sqref="Z1815">
    <cfRule type="notContainsBlanks" dxfId="6" priority="23418">
      <formula>LEN(TRIM(Z1815))&gt;0</formula>
    </cfRule>
  </conditionalFormatting>
  <conditionalFormatting sqref="AB1815">
    <cfRule type="cellIs" dxfId="7" priority="23409" operator="notEqual">
      <formula>0</formula>
    </cfRule>
  </conditionalFormatting>
  <conditionalFormatting sqref="Q1816">
    <cfRule type="notContainsBlanks" dxfId="1" priority="23460">
      <formula>LEN(TRIM(Q1816))&gt;0</formula>
    </cfRule>
  </conditionalFormatting>
  <conditionalFormatting sqref="R1816">
    <cfRule type="notContainsBlanks" dxfId="2" priority="23451">
      <formula>LEN(TRIM(R1816))&gt;0</formula>
    </cfRule>
  </conditionalFormatting>
  <conditionalFormatting sqref="S1816">
    <cfRule type="notContainsBlanks" dxfId="3" priority="23397">
      <formula>LEN(TRIM(S1816))&gt;0</formula>
    </cfRule>
  </conditionalFormatting>
  <conditionalFormatting sqref="U1816">
    <cfRule type="notContainsBlanks" dxfId="4" priority="23388">
      <formula>LEN(TRIM(U1816))&gt;0</formula>
    </cfRule>
  </conditionalFormatting>
  <conditionalFormatting sqref="W1816">
    <cfRule type="notContainsBlanks" dxfId="0" priority="23433">
      <formula>LEN(TRIM(W1816))&gt;0</formula>
    </cfRule>
  </conditionalFormatting>
  <conditionalFormatting sqref="Y1816">
    <cfRule type="notContainsBlanks" dxfId="5" priority="23424">
      <formula>LEN(TRIM(Y1816))&gt;0</formula>
    </cfRule>
  </conditionalFormatting>
  <conditionalFormatting sqref="Z1816">
    <cfRule type="notContainsBlanks" dxfId="6" priority="23415">
      <formula>LEN(TRIM(Z1816))&gt;0</formula>
    </cfRule>
  </conditionalFormatting>
  <conditionalFormatting sqref="AB1816">
    <cfRule type="cellIs" dxfId="7" priority="23406" operator="notEqual">
      <formula>0</formula>
    </cfRule>
  </conditionalFormatting>
  <conditionalFormatting sqref="Q1817">
    <cfRule type="notContainsBlanks" dxfId="1" priority="23457">
      <formula>LEN(TRIM(Q1817))&gt;0</formula>
    </cfRule>
  </conditionalFormatting>
  <conditionalFormatting sqref="R1817">
    <cfRule type="notContainsBlanks" dxfId="2" priority="23448">
      <formula>LEN(TRIM(R1817))&gt;0</formula>
    </cfRule>
  </conditionalFormatting>
  <conditionalFormatting sqref="S1817">
    <cfRule type="notContainsBlanks" dxfId="3" priority="23394">
      <formula>LEN(TRIM(S1817))&gt;0</formula>
    </cfRule>
  </conditionalFormatting>
  <conditionalFormatting sqref="U1817">
    <cfRule type="notContainsBlanks" dxfId="4" priority="23385">
      <formula>LEN(TRIM(U1817))&gt;0</formula>
    </cfRule>
  </conditionalFormatting>
  <conditionalFormatting sqref="W1817">
    <cfRule type="notContainsBlanks" dxfId="0" priority="23430">
      <formula>LEN(TRIM(W1817))&gt;0</formula>
    </cfRule>
  </conditionalFormatting>
  <conditionalFormatting sqref="Y1817">
    <cfRule type="notContainsBlanks" dxfId="5" priority="23421">
      <formula>LEN(TRIM(Y1817))&gt;0</formula>
    </cfRule>
  </conditionalFormatting>
  <conditionalFormatting sqref="Z1817">
    <cfRule type="notContainsBlanks" dxfId="6" priority="23412">
      <formula>LEN(TRIM(Z1817))&gt;0</formula>
    </cfRule>
  </conditionalFormatting>
  <conditionalFormatting sqref="AB1817">
    <cfRule type="cellIs" dxfId="7" priority="23403" operator="notEqual">
      <formula>0</formula>
    </cfRule>
  </conditionalFormatting>
  <conditionalFormatting sqref="Q1818">
    <cfRule type="notContainsBlanks" dxfId="1" priority="23949">
      <formula>LEN(TRIM(Q1818))&gt;0</formula>
    </cfRule>
  </conditionalFormatting>
  <conditionalFormatting sqref="W1818">
    <cfRule type="notContainsBlanks" dxfId="0" priority="23958">
      <formula>LEN(TRIM(W1818))&gt;0</formula>
    </cfRule>
  </conditionalFormatting>
  <conditionalFormatting sqref="Y1818">
    <cfRule type="notContainsBlanks" dxfId="5" priority="23955">
      <formula>LEN(TRIM(Y1818))&gt;0</formula>
    </cfRule>
  </conditionalFormatting>
  <conditionalFormatting sqref="Z1818">
    <cfRule type="notContainsBlanks" dxfId="6" priority="23952">
      <formula>LEN(TRIM(Z1818))&gt;0</formula>
    </cfRule>
  </conditionalFormatting>
  <conditionalFormatting sqref="AA1818">
    <cfRule type="cellIs" dxfId="8" priority="23943" operator="equal">
      <formula>2</formula>
    </cfRule>
    <cfRule type="cellIs" dxfId="8" priority="23940" operator="equal">
      <formula>4</formula>
    </cfRule>
  </conditionalFormatting>
  <conditionalFormatting sqref="W1820">
    <cfRule type="notContainsBlanks" dxfId="0" priority="23978">
      <formula>LEN(TRIM(W1820))&gt;0</formula>
    </cfRule>
  </conditionalFormatting>
  <conditionalFormatting sqref="Q1823">
    <cfRule type="notContainsBlanks" dxfId="1" priority="23927">
      <formula>LEN(TRIM(Q1823))&gt;0</formula>
    </cfRule>
  </conditionalFormatting>
  <conditionalFormatting sqref="R1823">
    <cfRule type="notContainsBlanks" dxfId="2" priority="23918">
      <formula>LEN(TRIM(R1823))&gt;0</formula>
    </cfRule>
  </conditionalFormatting>
  <conditionalFormatting sqref="S1823">
    <cfRule type="notContainsBlanks" dxfId="3" priority="23873">
      <formula>LEN(TRIM(S1823))&gt;0</formula>
    </cfRule>
  </conditionalFormatting>
  <conditionalFormatting sqref="U1823">
    <cfRule type="notContainsBlanks" dxfId="4" priority="23864">
      <formula>LEN(TRIM(U1823))&gt;0</formula>
    </cfRule>
  </conditionalFormatting>
  <conditionalFormatting sqref="W1823">
    <cfRule type="notContainsBlanks" dxfId="0" priority="23900">
      <formula>LEN(TRIM(W1823))&gt;0</formula>
    </cfRule>
  </conditionalFormatting>
  <conditionalFormatting sqref="Y1823">
    <cfRule type="notContainsBlanks" dxfId="5" priority="23891">
      <formula>LEN(TRIM(Y1823))&gt;0</formula>
    </cfRule>
  </conditionalFormatting>
  <conditionalFormatting sqref="Z1823">
    <cfRule type="notContainsBlanks" dxfId="6" priority="23882">
      <formula>LEN(TRIM(Z1823))&gt;0</formula>
    </cfRule>
  </conditionalFormatting>
  <conditionalFormatting sqref="Q1824">
    <cfRule type="notContainsBlanks" dxfId="1" priority="23924">
      <formula>LEN(TRIM(Q1824))&gt;0</formula>
    </cfRule>
  </conditionalFormatting>
  <conditionalFormatting sqref="R1824">
    <cfRule type="notContainsBlanks" dxfId="2" priority="23915">
      <formula>LEN(TRIM(R1824))&gt;0</formula>
    </cfRule>
  </conditionalFormatting>
  <conditionalFormatting sqref="S1824">
    <cfRule type="notContainsBlanks" dxfId="3" priority="23870">
      <formula>LEN(TRIM(S1824))&gt;0</formula>
    </cfRule>
  </conditionalFormatting>
  <conditionalFormatting sqref="U1824">
    <cfRule type="notContainsBlanks" dxfId="4" priority="23861">
      <formula>LEN(TRIM(U1824))&gt;0</formula>
    </cfRule>
  </conditionalFormatting>
  <conditionalFormatting sqref="W1824">
    <cfRule type="notContainsBlanks" dxfId="0" priority="23897">
      <formula>LEN(TRIM(W1824))&gt;0</formula>
    </cfRule>
  </conditionalFormatting>
  <conditionalFormatting sqref="Y1824">
    <cfRule type="notContainsBlanks" dxfId="5" priority="23888">
      <formula>LEN(TRIM(Y1824))&gt;0</formula>
    </cfRule>
  </conditionalFormatting>
  <conditionalFormatting sqref="Z1824">
    <cfRule type="notContainsBlanks" dxfId="6" priority="23879">
      <formula>LEN(TRIM(Z1824))&gt;0</formula>
    </cfRule>
  </conditionalFormatting>
  <conditionalFormatting sqref="Q1825">
    <cfRule type="notContainsBlanks" dxfId="1" priority="23921">
      <formula>LEN(TRIM(Q1825))&gt;0</formula>
    </cfRule>
  </conditionalFormatting>
  <conditionalFormatting sqref="R1825">
    <cfRule type="notContainsBlanks" dxfId="2" priority="23912">
      <formula>LEN(TRIM(R1825))&gt;0</formula>
    </cfRule>
  </conditionalFormatting>
  <conditionalFormatting sqref="S1825">
    <cfRule type="notContainsBlanks" dxfId="3" priority="23867">
      <formula>LEN(TRIM(S1825))&gt;0</formula>
    </cfRule>
  </conditionalFormatting>
  <conditionalFormatting sqref="U1825">
    <cfRule type="notContainsBlanks" dxfId="4" priority="23858">
      <formula>LEN(TRIM(U1825))&gt;0</formula>
    </cfRule>
  </conditionalFormatting>
  <conditionalFormatting sqref="W1825">
    <cfRule type="notContainsBlanks" dxfId="0" priority="23894">
      <formula>LEN(TRIM(W1825))&gt;0</formula>
    </cfRule>
  </conditionalFormatting>
  <conditionalFormatting sqref="Y1825">
    <cfRule type="notContainsBlanks" dxfId="5" priority="23885">
      <formula>LEN(TRIM(Y1825))&gt;0</formula>
    </cfRule>
  </conditionalFormatting>
  <conditionalFormatting sqref="Z1825">
    <cfRule type="notContainsBlanks" dxfId="6" priority="23876">
      <formula>LEN(TRIM(Z1825))&gt;0</formula>
    </cfRule>
  </conditionalFormatting>
  <conditionalFormatting sqref="Q1826">
    <cfRule type="notContainsBlanks" dxfId="1" priority="21726">
      <formula>LEN(TRIM(Q1826))&gt;0</formula>
    </cfRule>
  </conditionalFormatting>
  <conditionalFormatting sqref="Q1827">
    <cfRule type="notContainsBlanks" dxfId="1" priority="23855">
      <formula>LEN(TRIM(Q1827))&gt;0</formula>
    </cfRule>
  </conditionalFormatting>
  <conditionalFormatting sqref="R1827">
    <cfRule type="notContainsBlanks" dxfId="2" priority="23840">
      <formula>LEN(TRIM(R1827))&gt;0</formula>
    </cfRule>
  </conditionalFormatting>
  <conditionalFormatting sqref="S1827">
    <cfRule type="notContainsBlanks" dxfId="3" priority="23752">
      <formula>LEN(TRIM(S1827))&gt;0</formula>
    </cfRule>
  </conditionalFormatting>
  <conditionalFormatting sqref="U1827">
    <cfRule type="notContainsBlanks" dxfId="4" priority="23737">
      <formula>LEN(TRIM(U1827))&gt;0</formula>
    </cfRule>
  </conditionalFormatting>
  <conditionalFormatting sqref="W1827">
    <cfRule type="notContainsBlanks" dxfId="0" priority="23810">
      <formula>LEN(TRIM(W1827))&gt;0</formula>
    </cfRule>
  </conditionalFormatting>
  <conditionalFormatting sqref="Y1827">
    <cfRule type="notContainsBlanks" dxfId="5" priority="23795">
      <formula>LEN(TRIM(Y1827))&gt;0</formula>
    </cfRule>
  </conditionalFormatting>
  <conditionalFormatting sqref="Z1827">
    <cfRule type="notContainsBlanks" dxfId="6" priority="23780">
      <formula>LEN(TRIM(Z1827))&gt;0</formula>
    </cfRule>
  </conditionalFormatting>
  <conditionalFormatting sqref="AB1827">
    <cfRule type="cellIs" dxfId="7" priority="23765" operator="notEqual">
      <formula>0</formula>
    </cfRule>
  </conditionalFormatting>
  <conditionalFormatting sqref="Q1828">
    <cfRule type="notContainsBlanks" dxfId="1" priority="23852">
      <formula>LEN(TRIM(Q1828))&gt;0</formula>
    </cfRule>
  </conditionalFormatting>
  <conditionalFormatting sqref="R1828">
    <cfRule type="notContainsBlanks" dxfId="2" priority="23837">
      <formula>LEN(TRIM(R1828))&gt;0</formula>
    </cfRule>
  </conditionalFormatting>
  <conditionalFormatting sqref="S1828">
    <cfRule type="notContainsBlanks" dxfId="3" priority="23749">
      <formula>LEN(TRIM(S1828))&gt;0</formula>
    </cfRule>
  </conditionalFormatting>
  <conditionalFormatting sqref="U1828">
    <cfRule type="notContainsBlanks" dxfId="4" priority="23734">
      <formula>LEN(TRIM(U1828))&gt;0</formula>
    </cfRule>
  </conditionalFormatting>
  <conditionalFormatting sqref="W1828">
    <cfRule type="notContainsBlanks" dxfId="0" priority="23807">
      <formula>LEN(TRIM(W1828))&gt;0</formula>
    </cfRule>
  </conditionalFormatting>
  <conditionalFormatting sqref="Y1828">
    <cfRule type="notContainsBlanks" dxfId="5" priority="23792">
      <formula>LEN(TRIM(Y1828))&gt;0</formula>
    </cfRule>
  </conditionalFormatting>
  <conditionalFormatting sqref="Z1828">
    <cfRule type="notContainsBlanks" dxfId="6" priority="23777">
      <formula>LEN(TRIM(Z1828))&gt;0</formula>
    </cfRule>
  </conditionalFormatting>
  <conditionalFormatting sqref="AB1828">
    <cfRule type="cellIs" dxfId="7" priority="23762" operator="notEqual">
      <formula>0</formula>
    </cfRule>
  </conditionalFormatting>
  <conditionalFormatting sqref="Q1829">
    <cfRule type="notContainsBlanks" dxfId="1" priority="23849">
      <formula>LEN(TRIM(Q1829))&gt;0</formula>
    </cfRule>
  </conditionalFormatting>
  <conditionalFormatting sqref="R1829">
    <cfRule type="notContainsBlanks" dxfId="2" priority="23834">
      <formula>LEN(TRIM(R1829))&gt;0</formula>
    </cfRule>
  </conditionalFormatting>
  <conditionalFormatting sqref="S1829">
    <cfRule type="notContainsBlanks" dxfId="3" priority="23746">
      <formula>LEN(TRIM(S1829))&gt;0</formula>
    </cfRule>
  </conditionalFormatting>
  <conditionalFormatting sqref="U1829">
    <cfRule type="notContainsBlanks" dxfId="4" priority="23731">
      <formula>LEN(TRIM(U1829))&gt;0</formula>
    </cfRule>
  </conditionalFormatting>
  <conditionalFormatting sqref="W1829">
    <cfRule type="notContainsBlanks" dxfId="0" priority="23804">
      <formula>LEN(TRIM(W1829))&gt;0</formula>
    </cfRule>
  </conditionalFormatting>
  <conditionalFormatting sqref="Y1829">
    <cfRule type="notContainsBlanks" dxfId="5" priority="23789">
      <formula>LEN(TRIM(Y1829))&gt;0</formula>
    </cfRule>
  </conditionalFormatting>
  <conditionalFormatting sqref="Z1829">
    <cfRule type="notContainsBlanks" dxfId="6" priority="23774">
      <formula>LEN(TRIM(Z1829))&gt;0</formula>
    </cfRule>
  </conditionalFormatting>
  <conditionalFormatting sqref="Q1830">
    <cfRule type="notContainsBlanks" dxfId="1" priority="23846">
      <formula>LEN(TRIM(Q1830))&gt;0</formula>
    </cfRule>
  </conditionalFormatting>
  <conditionalFormatting sqref="R1830">
    <cfRule type="notContainsBlanks" dxfId="2" priority="23831">
      <formula>LEN(TRIM(R1830))&gt;0</formula>
    </cfRule>
  </conditionalFormatting>
  <conditionalFormatting sqref="S1830">
    <cfRule type="notContainsBlanks" dxfId="3" priority="23743">
      <formula>LEN(TRIM(S1830))&gt;0</formula>
    </cfRule>
  </conditionalFormatting>
  <conditionalFormatting sqref="U1830">
    <cfRule type="notContainsBlanks" dxfId="4" priority="23728">
      <formula>LEN(TRIM(U1830))&gt;0</formula>
    </cfRule>
  </conditionalFormatting>
  <conditionalFormatting sqref="W1830">
    <cfRule type="notContainsBlanks" dxfId="0" priority="23801">
      <formula>LEN(TRIM(W1830))&gt;0</formula>
    </cfRule>
  </conditionalFormatting>
  <conditionalFormatting sqref="Y1830">
    <cfRule type="notContainsBlanks" dxfId="5" priority="23786">
      <formula>LEN(TRIM(Y1830))&gt;0</formula>
    </cfRule>
  </conditionalFormatting>
  <conditionalFormatting sqref="Z1830">
    <cfRule type="notContainsBlanks" dxfId="6" priority="23771">
      <formula>LEN(TRIM(Z1830))&gt;0</formula>
    </cfRule>
  </conditionalFormatting>
  <conditionalFormatting sqref="AB1830">
    <cfRule type="cellIs" dxfId="7" priority="23758" operator="notEqual">
      <formula>0</formula>
    </cfRule>
  </conditionalFormatting>
  <conditionalFormatting sqref="Q1831">
    <cfRule type="notContainsBlanks" dxfId="1" priority="23843">
      <formula>LEN(TRIM(Q1831))&gt;0</formula>
    </cfRule>
  </conditionalFormatting>
  <conditionalFormatting sqref="R1831">
    <cfRule type="notContainsBlanks" dxfId="2" priority="23828">
      <formula>LEN(TRIM(R1831))&gt;0</formula>
    </cfRule>
  </conditionalFormatting>
  <conditionalFormatting sqref="S1831">
    <cfRule type="notContainsBlanks" dxfId="3" priority="23740">
      <formula>LEN(TRIM(S1831))&gt;0</formula>
    </cfRule>
  </conditionalFormatting>
  <conditionalFormatting sqref="U1831">
    <cfRule type="notContainsBlanks" dxfId="4" priority="23725">
      <formula>LEN(TRIM(U1831))&gt;0</formula>
    </cfRule>
  </conditionalFormatting>
  <conditionalFormatting sqref="W1831">
    <cfRule type="notContainsBlanks" dxfId="0" priority="23798">
      <formula>LEN(TRIM(W1831))&gt;0</formula>
    </cfRule>
  </conditionalFormatting>
  <conditionalFormatting sqref="Y1831">
    <cfRule type="notContainsBlanks" dxfId="5" priority="23783">
      <formula>LEN(TRIM(Y1831))&gt;0</formula>
    </cfRule>
  </conditionalFormatting>
  <conditionalFormatting sqref="Z1831">
    <cfRule type="notContainsBlanks" dxfId="6" priority="23768">
      <formula>LEN(TRIM(Z1831))&gt;0</formula>
    </cfRule>
  </conditionalFormatting>
  <conditionalFormatting sqref="AB1831">
    <cfRule type="cellIs" dxfId="7" priority="23755" operator="notEqual">
      <formula>0</formula>
    </cfRule>
  </conditionalFormatting>
  <conditionalFormatting sqref="Q1832">
    <cfRule type="notContainsBlanks" dxfId="1" priority="23175">
      <formula>LEN(TRIM(Q1832))&gt;0</formula>
    </cfRule>
  </conditionalFormatting>
  <conditionalFormatting sqref="Q1833">
    <cfRule type="notContainsBlanks" dxfId="1" priority="23174">
      <formula>LEN(TRIM(Q1833))&gt;0</formula>
    </cfRule>
  </conditionalFormatting>
  <conditionalFormatting sqref="Q1834">
    <cfRule type="notContainsBlanks" dxfId="1" priority="23173">
      <formula>LEN(TRIM(Q1834))&gt;0</formula>
    </cfRule>
  </conditionalFormatting>
  <conditionalFormatting sqref="R1834">
    <cfRule type="notContainsBlanks" dxfId="2" priority="23720">
      <formula>LEN(TRIM(R1834))&gt;0</formula>
    </cfRule>
  </conditionalFormatting>
  <conditionalFormatting sqref="S1834">
    <cfRule type="notContainsBlanks" dxfId="3" priority="23702">
      <formula>LEN(TRIM(S1834))&gt;0</formula>
    </cfRule>
  </conditionalFormatting>
  <conditionalFormatting sqref="U1834">
    <cfRule type="notContainsBlanks" dxfId="4" priority="23699">
      <formula>LEN(TRIM(U1834))&gt;0</formula>
    </cfRule>
  </conditionalFormatting>
  <conditionalFormatting sqref="W1834">
    <cfRule type="notContainsBlanks" dxfId="0" priority="23714">
      <formula>LEN(TRIM(W1834))&gt;0</formula>
    </cfRule>
  </conditionalFormatting>
  <conditionalFormatting sqref="Y1834">
    <cfRule type="notContainsBlanks" dxfId="5" priority="23711">
      <formula>LEN(TRIM(Y1834))&gt;0</formula>
    </cfRule>
  </conditionalFormatting>
  <conditionalFormatting sqref="Z1834">
    <cfRule type="notContainsBlanks" dxfId="6" priority="23708">
      <formula>LEN(TRIM(Z1834))&gt;0</formula>
    </cfRule>
  </conditionalFormatting>
  <conditionalFormatting sqref="AB1834">
    <cfRule type="cellIs" dxfId="7" priority="23705" operator="notEqual">
      <formula>0</formula>
    </cfRule>
  </conditionalFormatting>
  <conditionalFormatting sqref="Q1836">
    <cfRule type="notContainsBlanks" dxfId="1" priority="23696">
      <formula>LEN(TRIM(Q1836))&gt;0</formula>
    </cfRule>
  </conditionalFormatting>
  <conditionalFormatting sqref="R1836">
    <cfRule type="notContainsBlanks" dxfId="2" priority="23684">
      <formula>LEN(TRIM(R1836))&gt;0</formula>
    </cfRule>
  </conditionalFormatting>
  <conditionalFormatting sqref="S1836">
    <cfRule type="notContainsBlanks" dxfId="3" priority="23621">
      <formula>LEN(TRIM(S1836))&gt;0</formula>
    </cfRule>
  </conditionalFormatting>
  <conditionalFormatting sqref="U1836">
    <cfRule type="notContainsBlanks" dxfId="4" priority="23609">
      <formula>LEN(TRIM(U1836))&gt;0</formula>
    </cfRule>
  </conditionalFormatting>
  <conditionalFormatting sqref="W1836">
    <cfRule type="notContainsBlanks" dxfId="0" priority="23660">
      <formula>LEN(TRIM(W1836))&gt;0</formula>
    </cfRule>
  </conditionalFormatting>
  <conditionalFormatting sqref="Y1836">
    <cfRule type="notContainsBlanks" dxfId="5" priority="23648">
      <formula>LEN(TRIM(Y1836))&gt;0</formula>
    </cfRule>
  </conditionalFormatting>
  <conditionalFormatting sqref="Z1836">
    <cfRule type="notContainsBlanks" dxfId="6" priority="23636">
      <formula>LEN(TRIM(Z1836))&gt;0</formula>
    </cfRule>
  </conditionalFormatting>
  <conditionalFormatting sqref="Q1837">
    <cfRule type="notContainsBlanks" dxfId="1" priority="23693">
      <formula>LEN(TRIM(Q1837))&gt;0</formula>
    </cfRule>
  </conditionalFormatting>
  <conditionalFormatting sqref="R1837">
    <cfRule type="notContainsBlanks" dxfId="2" priority="23681">
      <formula>LEN(TRIM(R1837))&gt;0</formula>
    </cfRule>
  </conditionalFormatting>
  <conditionalFormatting sqref="S1837">
    <cfRule type="notContainsBlanks" dxfId="3" priority="23618">
      <formula>LEN(TRIM(S1837))&gt;0</formula>
    </cfRule>
  </conditionalFormatting>
  <conditionalFormatting sqref="U1837">
    <cfRule type="notContainsBlanks" dxfId="4" priority="23606">
      <formula>LEN(TRIM(U1837))&gt;0</formula>
    </cfRule>
  </conditionalFormatting>
  <conditionalFormatting sqref="W1837">
    <cfRule type="notContainsBlanks" dxfId="0" priority="23657">
      <formula>LEN(TRIM(W1837))&gt;0</formula>
    </cfRule>
  </conditionalFormatting>
  <conditionalFormatting sqref="Y1837">
    <cfRule type="notContainsBlanks" dxfId="5" priority="23645">
      <formula>LEN(TRIM(Y1837))&gt;0</formula>
    </cfRule>
  </conditionalFormatting>
  <conditionalFormatting sqref="Z1837">
    <cfRule type="notContainsBlanks" dxfId="6" priority="23633">
      <formula>LEN(TRIM(Z1837))&gt;0</formula>
    </cfRule>
  </conditionalFormatting>
  <conditionalFormatting sqref="Q1838">
    <cfRule type="notContainsBlanks" dxfId="1" priority="23690">
      <formula>LEN(TRIM(Q1838))&gt;0</formula>
    </cfRule>
  </conditionalFormatting>
  <conditionalFormatting sqref="R1838">
    <cfRule type="notContainsBlanks" dxfId="2" priority="23678">
      <formula>LEN(TRIM(R1838))&gt;0</formula>
    </cfRule>
  </conditionalFormatting>
  <conditionalFormatting sqref="S1838">
    <cfRule type="notContainsBlanks" dxfId="3" priority="23615">
      <formula>LEN(TRIM(S1838))&gt;0</formula>
    </cfRule>
  </conditionalFormatting>
  <conditionalFormatting sqref="U1838">
    <cfRule type="notContainsBlanks" dxfId="4" priority="23603">
      <formula>LEN(TRIM(U1838))&gt;0</formula>
    </cfRule>
  </conditionalFormatting>
  <conditionalFormatting sqref="W1838">
    <cfRule type="notContainsBlanks" dxfId="0" priority="23654">
      <formula>LEN(TRIM(W1838))&gt;0</formula>
    </cfRule>
  </conditionalFormatting>
  <conditionalFormatting sqref="Y1838">
    <cfRule type="notContainsBlanks" dxfId="5" priority="23642">
      <formula>LEN(TRIM(Y1838))&gt;0</formula>
    </cfRule>
  </conditionalFormatting>
  <conditionalFormatting sqref="Z1838">
    <cfRule type="notContainsBlanks" dxfId="6" priority="23630">
      <formula>LEN(TRIM(Z1838))&gt;0</formula>
    </cfRule>
  </conditionalFormatting>
  <conditionalFormatting sqref="Q1839">
    <cfRule type="notContainsBlanks" dxfId="1" priority="23687">
      <formula>LEN(TRIM(Q1839))&gt;0</formula>
    </cfRule>
  </conditionalFormatting>
  <conditionalFormatting sqref="R1839">
    <cfRule type="notContainsBlanks" dxfId="2" priority="23675">
      <formula>LEN(TRIM(R1839))&gt;0</formula>
    </cfRule>
  </conditionalFormatting>
  <conditionalFormatting sqref="S1839">
    <cfRule type="notContainsBlanks" dxfId="3" priority="23612">
      <formula>LEN(TRIM(S1839))&gt;0</formula>
    </cfRule>
  </conditionalFormatting>
  <conditionalFormatting sqref="U1839">
    <cfRule type="notContainsBlanks" dxfId="4" priority="23600">
      <formula>LEN(TRIM(U1839))&gt;0</formula>
    </cfRule>
  </conditionalFormatting>
  <conditionalFormatting sqref="W1839">
    <cfRule type="notContainsBlanks" dxfId="0" priority="23651">
      <formula>LEN(TRIM(W1839))&gt;0</formula>
    </cfRule>
  </conditionalFormatting>
  <conditionalFormatting sqref="Y1839">
    <cfRule type="notContainsBlanks" dxfId="5" priority="23639">
      <formula>LEN(TRIM(Y1839))&gt;0</formula>
    </cfRule>
  </conditionalFormatting>
  <conditionalFormatting sqref="Z1839">
    <cfRule type="notContainsBlanks" dxfId="6" priority="23627">
      <formula>LEN(TRIM(Z1839))&gt;0</formula>
    </cfRule>
  </conditionalFormatting>
  <conditionalFormatting sqref="AB1839">
    <cfRule type="cellIs" dxfId="7" priority="23624" operator="notEqual">
      <formula>0</formula>
    </cfRule>
  </conditionalFormatting>
  <conditionalFormatting sqref="Q1841">
    <cfRule type="notContainsBlanks" dxfId="1" priority="23597">
      <formula>LEN(TRIM(Q1841))&gt;0</formula>
    </cfRule>
  </conditionalFormatting>
  <conditionalFormatting sqref="R1841">
    <cfRule type="notContainsBlanks" dxfId="2" priority="23582">
      <formula>LEN(TRIM(R1841))&gt;0</formula>
    </cfRule>
  </conditionalFormatting>
  <conditionalFormatting sqref="S1841">
    <cfRule type="notContainsBlanks" dxfId="3" priority="23492">
      <formula>LEN(TRIM(S1841))&gt;0</formula>
    </cfRule>
  </conditionalFormatting>
  <conditionalFormatting sqref="U1841">
    <cfRule type="notContainsBlanks" dxfId="4" priority="23477">
      <formula>LEN(TRIM(U1841))&gt;0</formula>
    </cfRule>
  </conditionalFormatting>
  <conditionalFormatting sqref="W1841">
    <cfRule type="notContainsBlanks" dxfId="0" priority="23552">
      <formula>LEN(TRIM(W1841))&gt;0</formula>
    </cfRule>
  </conditionalFormatting>
  <conditionalFormatting sqref="Y1841">
    <cfRule type="notContainsBlanks" dxfId="5" priority="23537">
      <formula>LEN(TRIM(Y1841))&gt;0</formula>
    </cfRule>
  </conditionalFormatting>
  <conditionalFormatting sqref="Z1841">
    <cfRule type="notContainsBlanks" dxfId="6" priority="23522">
      <formula>LEN(TRIM(Z1841))&gt;0</formula>
    </cfRule>
  </conditionalFormatting>
  <conditionalFormatting sqref="AB1841">
    <cfRule type="cellIs" dxfId="7" priority="23507" operator="notEqual">
      <formula>0</formula>
    </cfRule>
  </conditionalFormatting>
  <conditionalFormatting sqref="Q1842">
    <cfRule type="notContainsBlanks" dxfId="1" priority="23594">
      <formula>LEN(TRIM(Q1842))&gt;0</formula>
    </cfRule>
  </conditionalFormatting>
  <conditionalFormatting sqref="R1842">
    <cfRule type="notContainsBlanks" dxfId="2" priority="23579">
      <formula>LEN(TRIM(R1842))&gt;0</formula>
    </cfRule>
  </conditionalFormatting>
  <conditionalFormatting sqref="S1842">
    <cfRule type="notContainsBlanks" dxfId="3" priority="23489">
      <formula>LEN(TRIM(S1842))&gt;0</formula>
    </cfRule>
  </conditionalFormatting>
  <conditionalFormatting sqref="U1842">
    <cfRule type="notContainsBlanks" dxfId="4" priority="23474">
      <formula>LEN(TRIM(U1842))&gt;0</formula>
    </cfRule>
  </conditionalFormatting>
  <conditionalFormatting sqref="W1842">
    <cfRule type="notContainsBlanks" dxfId="0" priority="23549">
      <formula>LEN(TRIM(W1842))&gt;0</formula>
    </cfRule>
  </conditionalFormatting>
  <conditionalFormatting sqref="Y1842">
    <cfRule type="notContainsBlanks" dxfId="5" priority="23534">
      <formula>LEN(TRIM(Y1842))&gt;0</formula>
    </cfRule>
  </conditionalFormatting>
  <conditionalFormatting sqref="Z1842">
    <cfRule type="notContainsBlanks" dxfId="6" priority="23519">
      <formula>LEN(TRIM(Z1842))&gt;0</formula>
    </cfRule>
  </conditionalFormatting>
  <conditionalFormatting sqref="AB1842">
    <cfRule type="cellIs" dxfId="7" priority="23504" operator="notEqual">
      <formula>0</formula>
    </cfRule>
  </conditionalFormatting>
  <conditionalFormatting sqref="Q1843">
    <cfRule type="notContainsBlanks" dxfId="1" priority="23591">
      <formula>LEN(TRIM(Q1843))&gt;0</formula>
    </cfRule>
  </conditionalFormatting>
  <conditionalFormatting sqref="R1843">
    <cfRule type="notContainsBlanks" dxfId="2" priority="23576">
      <formula>LEN(TRIM(R1843))&gt;0</formula>
    </cfRule>
  </conditionalFormatting>
  <conditionalFormatting sqref="S1843">
    <cfRule type="notContainsBlanks" dxfId="3" priority="23486">
      <formula>LEN(TRIM(S1843))&gt;0</formula>
    </cfRule>
  </conditionalFormatting>
  <conditionalFormatting sqref="U1843">
    <cfRule type="notContainsBlanks" dxfId="4" priority="23471">
      <formula>LEN(TRIM(U1843))&gt;0</formula>
    </cfRule>
  </conditionalFormatting>
  <conditionalFormatting sqref="W1843">
    <cfRule type="notContainsBlanks" dxfId="0" priority="23546">
      <formula>LEN(TRIM(W1843))&gt;0</formula>
    </cfRule>
  </conditionalFormatting>
  <conditionalFormatting sqref="Y1843">
    <cfRule type="notContainsBlanks" dxfId="5" priority="23531">
      <formula>LEN(TRIM(Y1843))&gt;0</formula>
    </cfRule>
  </conditionalFormatting>
  <conditionalFormatting sqref="Z1843">
    <cfRule type="notContainsBlanks" dxfId="6" priority="23516">
      <formula>LEN(TRIM(Z1843))&gt;0</formula>
    </cfRule>
  </conditionalFormatting>
  <conditionalFormatting sqref="AB1843">
    <cfRule type="cellIs" dxfId="7" priority="23501" operator="notEqual">
      <formula>0</formula>
    </cfRule>
  </conditionalFormatting>
  <conditionalFormatting sqref="Q1844">
    <cfRule type="notContainsBlanks" dxfId="1" priority="23588">
      <formula>LEN(TRIM(Q1844))&gt;0</formula>
    </cfRule>
  </conditionalFormatting>
  <conditionalFormatting sqref="R1844">
    <cfRule type="notContainsBlanks" dxfId="2" priority="23573">
      <formula>LEN(TRIM(R1844))&gt;0</formula>
    </cfRule>
  </conditionalFormatting>
  <conditionalFormatting sqref="S1844">
    <cfRule type="notContainsBlanks" dxfId="3" priority="23483">
      <formula>LEN(TRIM(S1844))&gt;0</formula>
    </cfRule>
  </conditionalFormatting>
  <conditionalFormatting sqref="U1844">
    <cfRule type="notContainsBlanks" dxfId="4" priority="23468">
      <formula>LEN(TRIM(U1844))&gt;0</formula>
    </cfRule>
  </conditionalFormatting>
  <conditionalFormatting sqref="W1844">
    <cfRule type="notContainsBlanks" dxfId="0" priority="23543">
      <formula>LEN(TRIM(W1844))&gt;0</formula>
    </cfRule>
  </conditionalFormatting>
  <conditionalFormatting sqref="Y1844">
    <cfRule type="notContainsBlanks" dxfId="5" priority="23528">
      <formula>LEN(TRIM(Y1844))&gt;0</formula>
    </cfRule>
  </conditionalFormatting>
  <conditionalFormatting sqref="Z1844">
    <cfRule type="notContainsBlanks" dxfId="6" priority="23513">
      <formula>LEN(TRIM(Z1844))&gt;0</formula>
    </cfRule>
  </conditionalFormatting>
  <conditionalFormatting sqref="AB1844">
    <cfRule type="cellIs" dxfId="7" priority="23498" operator="notEqual">
      <formula>0</formula>
    </cfRule>
  </conditionalFormatting>
  <conditionalFormatting sqref="Q1845">
    <cfRule type="notContainsBlanks" dxfId="1" priority="23585">
      <formula>LEN(TRIM(Q1845))&gt;0</formula>
    </cfRule>
  </conditionalFormatting>
  <conditionalFormatting sqref="R1845">
    <cfRule type="notContainsBlanks" dxfId="2" priority="23570">
      <formula>LEN(TRIM(R1845))&gt;0</formula>
    </cfRule>
  </conditionalFormatting>
  <conditionalFormatting sqref="S1845">
    <cfRule type="notContainsBlanks" dxfId="3" priority="23480">
      <formula>LEN(TRIM(S1845))&gt;0</formula>
    </cfRule>
  </conditionalFormatting>
  <conditionalFormatting sqref="U1845">
    <cfRule type="notContainsBlanks" dxfId="4" priority="23465">
      <formula>LEN(TRIM(U1845))&gt;0</formula>
    </cfRule>
  </conditionalFormatting>
  <conditionalFormatting sqref="W1845">
    <cfRule type="notContainsBlanks" dxfId="0" priority="23540">
      <formula>LEN(TRIM(W1845))&gt;0</formula>
    </cfRule>
  </conditionalFormatting>
  <conditionalFormatting sqref="Y1845">
    <cfRule type="notContainsBlanks" dxfId="5" priority="23525">
      <formula>LEN(TRIM(Y1845))&gt;0</formula>
    </cfRule>
  </conditionalFormatting>
  <conditionalFormatting sqref="Z1845">
    <cfRule type="notContainsBlanks" dxfId="6" priority="23510">
      <formula>LEN(TRIM(Z1845))&gt;0</formula>
    </cfRule>
  </conditionalFormatting>
  <conditionalFormatting sqref="AB1845">
    <cfRule type="cellIs" dxfId="7" priority="23495" operator="notEqual">
      <formula>0</formula>
    </cfRule>
  </conditionalFormatting>
  <conditionalFormatting sqref="Q1848">
    <cfRule type="notContainsBlanks" dxfId="1" priority="23462">
      <formula>LEN(TRIM(Q1848))&gt;0</formula>
    </cfRule>
  </conditionalFormatting>
  <conditionalFormatting sqref="R1848">
    <cfRule type="notContainsBlanks" dxfId="2" priority="23453">
      <formula>LEN(TRIM(R1848))&gt;0</formula>
    </cfRule>
  </conditionalFormatting>
  <conditionalFormatting sqref="S1848">
    <cfRule type="notContainsBlanks" dxfId="3" priority="23399">
      <formula>LEN(TRIM(S1848))&gt;0</formula>
    </cfRule>
  </conditionalFormatting>
  <conditionalFormatting sqref="U1848">
    <cfRule type="notContainsBlanks" dxfId="4" priority="23390">
      <formula>LEN(TRIM(U1848))&gt;0</formula>
    </cfRule>
  </conditionalFormatting>
  <conditionalFormatting sqref="W1848">
    <cfRule type="notContainsBlanks" dxfId="0" priority="23435">
      <formula>LEN(TRIM(W1848))&gt;0</formula>
    </cfRule>
  </conditionalFormatting>
  <conditionalFormatting sqref="Y1848">
    <cfRule type="notContainsBlanks" dxfId="5" priority="23426">
      <formula>LEN(TRIM(Y1848))&gt;0</formula>
    </cfRule>
  </conditionalFormatting>
  <conditionalFormatting sqref="Z1848">
    <cfRule type="notContainsBlanks" dxfId="6" priority="23417">
      <formula>LEN(TRIM(Z1848))&gt;0</formula>
    </cfRule>
  </conditionalFormatting>
  <conditionalFormatting sqref="AB1848">
    <cfRule type="cellIs" dxfId="7" priority="23408" operator="notEqual">
      <formula>0</formula>
    </cfRule>
  </conditionalFormatting>
  <conditionalFormatting sqref="Q1849">
    <cfRule type="notContainsBlanks" dxfId="1" priority="23459">
      <formula>LEN(TRIM(Q1849))&gt;0</formula>
    </cfRule>
  </conditionalFormatting>
  <conditionalFormatting sqref="R1849">
    <cfRule type="notContainsBlanks" dxfId="2" priority="23450">
      <formula>LEN(TRIM(R1849))&gt;0</formula>
    </cfRule>
  </conditionalFormatting>
  <conditionalFormatting sqref="S1849">
    <cfRule type="notContainsBlanks" dxfId="3" priority="23396">
      <formula>LEN(TRIM(S1849))&gt;0</formula>
    </cfRule>
  </conditionalFormatting>
  <conditionalFormatting sqref="U1849">
    <cfRule type="notContainsBlanks" dxfId="4" priority="23387">
      <formula>LEN(TRIM(U1849))&gt;0</formula>
    </cfRule>
  </conditionalFormatting>
  <conditionalFormatting sqref="W1849">
    <cfRule type="notContainsBlanks" dxfId="0" priority="23432">
      <formula>LEN(TRIM(W1849))&gt;0</formula>
    </cfRule>
  </conditionalFormatting>
  <conditionalFormatting sqref="Y1849">
    <cfRule type="notContainsBlanks" dxfId="5" priority="23423">
      <formula>LEN(TRIM(Y1849))&gt;0</formula>
    </cfRule>
  </conditionalFormatting>
  <conditionalFormatting sqref="Z1849">
    <cfRule type="notContainsBlanks" dxfId="6" priority="23414">
      <formula>LEN(TRIM(Z1849))&gt;0</formula>
    </cfRule>
  </conditionalFormatting>
  <conditionalFormatting sqref="AB1849">
    <cfRule type="cellIs" dxfId="7" priority="23405" operator="notEqual">
      <formula>0</formula>
    </cfRule>
  </conditionalFormatting>
  <conditionalFormatting sqref="Q1850">
    <cfRule type="notContainsBlanks" dxfId="1" priority="23456">
      <formula>LEN(TRIM(Q1850))&gt;0</formula>
    </cfRule>
  </conditionalFormatting>
  <conditionalFormatting sqref="R1850">
    <cfRule type="notContainsBlanks" dxfId="2" priority="23447">
      <formula>LEN(TRIM(R1850))&gt;0</formula>
    </cfRule>
  </conditionalFormatting>
  <conditionalFormatting sqref="S1850">
    <cfRule type="notContainsBlanks" dxfId="3" priority="23393">
      <formula>LEN(TRIM(S1850))&gt;0</formula>
    </cfRule>
  </conditionalFormatting>
  <conditionalFormatting sqref="U1850">
    <cfRule type="notContainsBlanks" dxfId="4" priority="23384">
      <formula>LEN(TRIM(U1850))&gt;0</formula>
    </cfRule>
  </conditionalFormatting>
  <conditionalFormatting sqref="W1850">
    <cfRule type="notContainsBlanks" dxfId="0" priority="23429">
      <formula>LEN(TRIM(W1850))&gt;0</formula>
    </cfRule>
  </conditionalFormatting>
  <conditionalFormatting sqref="Y1850">
    <cfRule type="notContainsBlanks" dxfId="5" priority="23420">
      <formula>LEN(TRIM(Y1850))&gt;0</formula>
    </cfRule>
  </conditionalFormatting>
  <conditionalFormatting sqref="Z1850">
    <cfRule type="notContainsBlanks" dxfId="6" priority="23411">
      <formula>LEN(TRIM(Z1850))&gt;0</formula>
    </cfRule>
  </conditionalFormatting>
  <conditionalFormatting sqref="AB1850">
    <cfRule type="cellIs" dxfId="7" priority="23402" operator="notEqual">
      <formula>0</formula>
    </cfRule>
  </conditionalFormatting>
  <conditionalFormatting sqref="Q1851">
    <cfRule type="notContainsBlanks" dxfId="1" priority="23948">
      <formula>LEN(TRIM(Q1851))&gt;0</formula>
    </cfRule>
  </conditionalFormatting>
  <conditionalFormatting sqref="W1851">
    <cfRule type="notContainsBlanks" dxfId="0" priority="23957">
      <formula>LEN(TRIM(W1851))&gt;0</formula>
    </cfRule>
  </conditionalFormatting>
  <conditionalFormatting sqref="Y1851">
    <cfRule type="notContainsBlanks" dxfId="5" priority="23954">
      <formula>LEN(TRIM(Y1851))&gt;0</formula>
    </cfRule>
  </conditionalFormatting>
  <conditionalFormatting sqref="Z1851">
    <cfRule type="notContainsBlanks" dxfId="6" priority="23951">
      <formula>LEN(TRIM(Z1851))&gt;0</formula>
    </cfRule>
  </conditionalFormatting>
  <conditionalFormatting sqref="AA1851">
    <cfRule type="cellIs" dxfId="8" priority="23942" operator="equal">
      <formula>2</formula>
    </cfRule>
    <cfRule type="cellIs" dxfId="8" priority="23939" operator="equal">
      <formula>4</formula>
    </cfRule>
  </conditionalFormatting>
  <conditionalFormatting sqref="W1853">
    <cfRule type="notContainsBlanks" dxfId="0" priority="24612">
      <formula>LEN(TRIM(W1853))&gt;0</formula>
    </cfRule>
  </conditionalFormatting>
  <conditionalFormatting sqref="Q1856">
    <cfRule type="notContainsBlanks" dxfId="1" priority="24595">
      <formula>LEN(TRIM(Q1856))&gt;0</formula>
    </cfRule>
  </conditionalFormatting>
  <conditionalFormatting sqref="R1856">
    <cfRule type="notContainsBlanks" dxfId="2" priority="24592">
      <formula>LEN(TRIM(R1856))&gt;0</formula>
    </cfRule>
  </conditionalFormatting>
  <conditionalFormatting sqref="S1856">
    <cfRule type="notContainsBlanks" dxfId="3" priority="24577">
      <formula>LEN(TRIM(S1856))&gt;0</formula>
    </cfRule>
  </conditionalFormatting>
  <conditionalFormatting sqref="U1856">
    <cfRule type="notContainsBlanks" dxfId="4" priority="24574">
      <formula>LEN(TRIM(U1856))&gt;0</formula>
    </cfRule>
  </conditionalFormatting>
  <conditionalFormatting sqref="W1856">
    <cfRule type="notContainsBlanks" dxfId="0" priority="24586">
      <formula>LEN(TRIM(W1856))&gt;0</formula>
    </cfRule>
  </conditionalFormatting>
  <conditionalFormatting sqref="Y1856">
    <cfRule type="notContainsBlanks" dxfId="5" priority="24583">
      <formula>LEN(TRIM(Y1856))&gt;0</formula>
    </cfRule>
  </conditionalFormatting>
  <conditionalFormatting sqref="Z1856">
    <cfRule type="notContainsBlanks" dxfId="6" priority="24580">
      <formula>LEN(TRIM(Z1856))&gt;0</formula>
    </cfRule>
  </conditionalFormatting>
  <conditionalFormatting sqref="AC1856">
    <cfRule type="notContainsBlanks" dxfId="0" priority="24589">
      <formula>LEN(TRIM(AC1856))&gt;0</formula>
    </cfRule>
  </conditionalFormatting>
  <conditionalFormatting sqref="Q1857">
    <cfRule type="notContainsBlanks" dxfId="1" priority="24594">
      <formula>LEN(TRIM(Q1857))&gt;0</formula>
    </cfRule>
  </conditionalFormatting>
  <conditionalFormatting sqref="R1857">
    <cfRule type="notContainsBlanks" dxfId="2" priority="24591">
      <formula>LEN(TRIM(R1857))&gt;0</formula>
    </cfRule>
  </conditionalFormatting>
  <conditionalFormatting sqref="S1857">
    <cfRule type="notContainsBlanks" dxfId="3" priority="24576">
      <formula>LEN(TRIM(S1857))&gt;0</formula>
    </cfRule>
  </conditionalFormatting>
  <conditionalFormatting sqref="U1857">
    <cfRule type="notContainsBlanks" dxfId="4" priority="24573">
      <formula>LEN(TRIM(U1857))&gt;0</formula>
    </cfRule>
  </conditionalFormatting>
  <conditionalFormatting sqref="W1857">
    <cfRule type="notContainsBlanks" dxfId="0" priority="24585">
      <formula>LEN(TRIM(W1857))&gt;0</formula>
    </cfRule>
  </conditionalFormatting>
  <conditionalFormatting sqref="Y1857">
    <cfRule type="notContainsBlanks" dxfId="5" priority="24582">
      <formula>LEN(TRIM(Y1857))&gt;0</formula>
    </cfRule>
  </conditionalFormatting>
  <conditionalFormatting sqref="Z1857">
    <cfRule type="notContainsBlanks" dxfId="6" priority="24579">
      <formula>LEN(TRIM(Z1857))&gt;0</formula>
    </cfRule>
  </conditionalFormatting>
  <conditionalFormatting sqref="AC1857">
    <cfRule type="notContainsBlanks" dxfId="0" priority="24588">
      <formula>LEN(TRIM(AC1857))&gt;0</formula>
    </cfRule>
  </conditionalFormatting>
  <conditionalFormatting sqref="Q1858">
    <cfRule type="notContainsBlanks" dxfId="1" priority="24593">
      <formula>LEN(TRIM(Q1858))&gt;0</formula>
    </cfRule>
  </conditionalFormatting>
  <conditionalFormatting sqref="R1858">
    <cfRule type="notContainsBlanks" dxfId="2" priority="24590">
      <formula>LEN(TRIM(R1858))&gt;0</formula>
    </cfRule>
  </conditionalFormatting>
  <conditionalFormatting sqref="S1858">
    <cfRule type="notContainsBlanks" dxfId="3" priority="24575">
      <formula>LEN(TRIM(S1858))&gt;0</formula>
    </cfRule>
  </conditionalFormatting>
  <conditionalFormatting sqref="U1858">
    <cfRule type="notContainsBlanks" dxfId="4" priority="24572">
      <formula>LEN(TRIM(U1858))&gt;0</formula>
    </cfRule>
  </conditionalFormatting>
  <conditionalFormatting sqref="W1858">
    <cfRule type="notContainsBlanks" dxfId="0" priority="24584">
      <formula>LEN(TRIM(W1858))&gt;0</formula>
    </cfRule>
  </conditionalFormatting>
  <conditionalFormatting sqref="Y1858">
    <cfRule type="notContainsBlanks" dxfId="5" priority="24581">
      <formula>LEN(TRIM(Y1858))&gt;0</formula>
    </cfRule>
  </conditionalFormatting>
  <conditionalFormatting sqref="Z1858">
    <cfRule type="notContainsBlanks" dxfId="6" priority="24578">
      <formula>LEN(TRIM(Z1858))&gt;0</formula>
    </cfRule>
  </conditionalFormatting>
  <conditionalFormatting sqref="AC1858">
    <cfRule type="notContainsBlanks" dxfId="0" priority="24587">
      <formula>LEN(TRIM(AC1858))&gt;0</formula>
    </cfRule>
  </conditionalFormatting>
  <conditionalFormatting sqref="Q1860">
    <cfRule type="notContainsBlanks" dxfId="1" priority="24571">
      <formula>LEN(TRIM(Q1860))&gt;0</formula>
    </cfRule>
  </conditionalFormatting>
  <conditionalFormatting sqref="R1860">
    <cfRule type="notContainsBlanks" dxfId="2" priority="24569">
      <formula>LEN(TRIM(R1860))&gt;0</formula>
    </cfRule>
  </conditionalFormatting>
  <conditionalFormatting sqref="S1860">
    <cfRule type="notContainsBlanks" dxfId="3" priority="24540">
      <formula>LEN(TRIM(S1860))&gt;0</formula>
    </cfRule>
  </conditionalFormatting>
  <conditionalFormatting sqref="U1860">
    <cfRule type="notContainsBlanks" dxfId="4" priority="24535">
      <formula>LEN(TRIM(U1860))&gt;0</formula>
    </cfRule>
  </conditionalFormatting>
  <conditionalFormatting sqref="W1860">
    <cfRule type="notContainsBlanks" dxfId="0" priority="24559">
      <formula>LEN(TRIM(W1860))&gt;0</formula>
    </cfRule>
  </conditionalFormatting>
  <conditionalFormatting sqref="Y1860">
    <cfRule type="notContainsBlanks" dxfId="5" priority="24554">
      <formula>LEN(TRIM(Y1860))&gt;0</formula>
    </cfRule>
  </conditionalFormatting>
  <conditionalFormatting sqref="Z1860">
    <cfRule type="notContainsBlanks" dxfId="6" priority="24549">
      <formula>LEN(TRIM(Z1860))&gt;0</formula>
    </cfRule>
  </conditionalFormatting>
  <conditionalFormatting sqref="AB1860">
    <cfRule type="cellIs" dxfId="7" priority="24544" operator="notEqual">
      <formula>0</formula>
    </cfRule>
  </conditionalFormatting>
  <conditionalFormatting sqref="AC1860">
    <cfRule type="notContainsBlanks" dxfId="0" priority="24564">
      <formula>LEN(TRIM(AC1860))&gt;0</formula>
    </cfRule>
  </conditionalFormatting>
  <conditionalFormatting sqref="Q1861">
    <cfRule type="notContainsBlanks" dxfId="1" priority="24570">
      <formula>LEN(TRIM(Q1861))&gt;0</formula>
    </cfRule>
  </conditionalFormatting>
  <conditionalFormatting sqref="R1861">
    <cfRule type="notContainsBlanks" dxfId="2" priority="24568">
      <formula>LEN(TRIM(R1861))&gt;0</formula>
    </cfRule>
  </conditionalFormatting>
  <conditionalFormatting sqref="S1861">
    <cfRule type="notContainsBlanks" dxfId="3" priority="24539">
      <formula>LEN(TRIM(S1861))&gt;0</formula>
    </cfRule>
  </conditionalFormatting>
  <conditionalFormatting sqref="U1861">
    <cfRule type="notContainsBlanks" dxfId="4" priority="24534">
      <formula>LEN(TRIM(U1861))&gt;0</formula>
    </cfRule>
  </conditionalFormatting>
  <conditionalFormatting sqref="W1861">
    <cfRule type="notContainsBlanks" dxfId="0" priority="24558">
      <formula>LEN(TRIM(W1861))&gt;0</formula>
    </cfRule>
  </conditionalFormatting>
  <conditionalFormatting sqref="Y1861">
    <cfRule type="notContainsBlanks" dxfId="5" priority="24553">
      <formula>LEN(TRIM(Y1861))&gt;0</formula>
    </cfRule>
  </conditionalFormatting>
  <conditionalFormatting sqref="Z1861">
    <cfRule type="notContainsBlanks" dxfId="6" priority="24548">
      <formula>LEN(TRIM(Z1861))&gt;0</formula>
    </cfRule>
  </conditionalFormatting>
  <conditionalFormatting sqref="AB1861">
    <cfRule type="cellIs" dxfId="7" priority="24543" operator="notEqual">
      <formula>0</formula>
    </cfRule>
  </conditionalFormatting>
  <conditionalFormatting sqref="AC1861">
    <cfRule type="notContainsBlanks" dxfId="0" priority="24563">
      <formula>LEN(TRIM(AC1861))&gt;0</formula>
    </cfRule>
  </conditionalFormatting>
  <conditionalFormatting sqref="Q1862">
    <cfRule type="notContainsBlanks" dxfId="1" priority="21671">
      <formula>LEN(TRIM(Q1862))&gt;0</formula>
    </cfRule>
  </conditionalFormatting>
  <conditionalFormatting sqref="R1862">
    <cfRule type="notContainsBlanks" dxfId="2" priority="24567">
      <formula>LEN(TRIM(R1862))&gt;0</formula>
    </cfRule>
  </conditionalFormatting>
  <conditionalFormatting sqref="S1862">
    <cfRule type="notContainsBlanks" dxfId="3" priority="24538">
      <formula>LEN(TRIM(S1862))&gt;0</formula>
    </cfRule>
  </conditionalFormatting>
  <conditionalFormatting sqref="U1862">
    <cfRule type="notContainsBlanks" dxfId="4" priority="24533">
      <formula>LEN(TRIM(U1862))&gt;0</formula>
    </cfRule>
  </conditionalFormatting>
  <conditionalFormatting sqref="W1862">
    <cfRule type="notContainsBlanks" dxfId="0" priority="24557">
      <formula>LEN(TRIM(W1862))&gt;0</formula>
    </cfRule>
  </conditionalFormatting>
  <conditionalFormatting sqref="Y1862">
    <cfRule type="notContainsBlanks" dxfId="5" priority="24552">
      <formula>LEN(TRIM(Y1862))&gt;0</formula>
    </cfRule>
  </conditionalFormatting>
  <conditionalFormatting sqref="Z1862">
    <cfRule type="notContainsBlanks" dxfId="6" priority="24547">
      <formula>LEN(TRIM(Z1862))&gt;0</formula>
    </cfRule>
  </conditionalFormatting>
  <conditionalFormatting sqref="Q1863">
    <cfRule type="notContainsBlanks" dxfId="1" priority="21670">
      <formula>LEN(TRIM(Q1863))&gt;0</formula>
    </cfRule>
  </conditionalFormatting>
  <conditionalFormatting sqref="R1863">
    <cfRule type="notContainsBlanks" dxfId="2" priority="24566">
      <formula>LEN(TRIM(R1863))&gt;0</formula>
    </cfRule>
  </conditionalFormatting>
  <conditionalFormatting sqref="S1863">
    <cfRule type="notContainsBlanks" dxfId="3" priority="24537">
      <formula>LEN(TRIM(S1863))&gt;0</formula>
    </cfRule>
  </conditionalFormatting>
  <conditionalFormatting sqref="U1863">
    <cfRule type="notContainsBlanks" dxfId="4" priority="24532">
      <formula>LEN(TRIM(U1863))&gt;0</formula>
    </cfRule>
  </conditionalFormatting>
  <conditionalFormatting sqref="W1863">
    <cfRule type="notContainsBlanks" dxfId="0" priority="24556">
      <formula>LEN(TRIM(W1863))&gt;0</formula>
    </cfRule>
  </conditionalFormatting>
  <conditionalFormatting sqref="Y1863">
    <cfRule type="notContainsBlanks" dxfId="5" priority="24551">
      <formula>LEN(TRIM(Y1863))&gt;0</formula>
    </cfRule>
  </conditionalFormatting>
  <conditionalFormatting sqref="Z1863">
    <cfRule type="notContainsBlanks" dxfId="6" priority="24546">
      <formula>LEN(TRIM(Z1863))&gt;0</formula>
    </cfRule>
  </conditionalFormatting>
  <conditionalFormatting sqref="AB1863">
    <cfRule type="cellIs" dxfId="7" priority="24542" operator="notEqual">
      <formula>0</formula>
    </cfRule>
  </conditionalFormatting>
  <conditionalFormatting sqref="Q1864">
    <cfRule type="notContainsBlanks" dxfId="1" priority="21669">
      <formula>LEN(TRIM(Q1864))&gt;0</formula>
    </cfRule>
  </conditionalFormatting>
  <conditionalFormatting sqref="R1864">
    <cfRule type="notContainsBlanks" dxfId="2" priority="24565">
      <formula>LEN(TRIM(R1864))&gt;0</formula>
    </cfRule>
  </conditionalFormatting>
  <conditionalFormatting sqref="S1864">
    <cfRule type="notContainsBlanks" dxfId="3" priority="24536">
      <formula>LEN(TRIM(S1864))&gt;0</formula>
    </cfRule>
  </conditionalFormatting>
  <conditionalFormatting sqref="U1864">
    <cfRule type="notContainsBlanks" dxfId="4" priority="24531">
      <formula>LEN(TRIM(U1864))&gt;0</formula>
    </cfRule>
  </conditionalFormatting>
  <conditionalFormatting sqref="W1864">
    <cfRule type="notContainsBlanks" dxfId="0" priority="24555">
      <formula>LEN(TRIM(W1864))&gt;0</formula>
    </cfRule>
  </conditionalFormatting>
  <conditionalFormatting sqref="Y1864">
    <cfRule type="notContainsBlanks" dxfId="5" priority="24550">
      <formula>LEN(TRIM(Y1864))&gt;0</formula>
    </cfRule>
  </conditionalFormatting>
  <conditionalFormatting sqref="Z1864">
    <cfRule type="notContainsBlanks" dxfId="6" priority="24545">
      <formula>LEN(TRIM(Z1864))&gt;0</formula>
    </cfRule>
  </conditionalFormatting>
  <conditionalFormatting sqref="AB1864">
    <cfRule type="cellIs" dxfId="7" priority="24541" operator="notEqual">
      <formula>0</formula>
    </cfRule>
  </conditionalFormatting>
  <conditionalFormatting sqref="Q1865">
    <cfRule type="notContainsBlanks" dxfId="1" priority="21668">
      <formula>LEN(TRIM(Q1865))&gt;0</formula>
    </cfRule>
  </conditionalFormatting>
  <conditionalFormatting sqref="Q1867">
    <cfRule type="notContainsBlanks" dxfId="1" priority="24530">
      <formula>LEN(TRIM(Q1867))&gt;0</formula>
    </cfRule>
  </conditionalFormatting>
  <conditionalFormatting sqref="R1867">
    <cfRule type="notContainsBlanks" dxfId="2" priority="24529">
      <formula>LEN(TRIM(R1867))&gt;0</formula>
    </cfRule>
  </conditionalFormatting>
  <conditionalFormatting sqref="S1867">
    <cfRule type="notContainsBlanks" dxfId="3" priority="24523">
      <formula>LEN(TRIM(S1867))&gt;0</formula>
    </cfRule>
  </conditionalFormatting>
  <conditionalFormatting sqref="U1867">
    <cfRule type="notContainsBlanks" dxfId="4" priority="24522">
      <formula>LEN(TRIM(U1867))&gt;0</formula>
    </cfRule>
  </conditionalFormatting>
  <conditionalFormatting sqref="W1867">
    <cfRule type="notContainsBlanks" dxfId="0" priority="24527">
      <formula>LEN(TRIM(W1867))&gt;0</formula>
    </cfRule>
  </conditionalFormatting>
  <conditionalFormatting sqref="Y1867">
    <cfRule type="notContainsBlanks" dxfId="5" priority="24526">
      <formula>LEN(TRIM(Y1867))&gt;0</formula>
    </cfRule>
  </conditionalFormatting>
  <conditionalFormatting sqref="Z1867">
    <cfRule type="notContainsBlanks" dxfId="6" priority="24525">
      <formula>LEN(TRIM(Z1867))&gt;0</formula>
    </cfRule>
  </conditionalFormatting>
  <conditionalFormatting sqref="AB1867">
    <cfRule type="cellIs" dxfId="7" priority="24524" operator="notEqual">
      <formula>0</formula>
    </cfRule>
  </conditionalFormatting>
  <conditionalFormatting sqref="Q1869">
    <cfRule type="notContainsBlanks" dxfId="1" priority="24521">
      <formula>LEN(TRIM(Q1869))&gt;0</formula>
    </cfRule>
  </conditionalFormatting>
  <conditionalFormatting sqref="R1869">
    <cfRule type="notContainsBlanks" dxfId="2" priority="24517">
      <formula>LEN(TRIM(R1869))&gt;0</formula>
    </cfRule>
  </conditionalFormatting>
  <conditionalFormatting sqref="S1869">
    <cfRule type="notContainsBlanks" dxfId="3" priority="24496">
      <formula>LEN(TRIM(S1869))&gt;0</formula>
    </cfRule>
  </conditionalFormatting>
  <conditionalFormatting sqref="U1869">
    <cfRule type="notContainsBlanks" dxfId="4" priority="24492">
      <formula>LEN(TRIM(U1869))&gt;0</formula>
    </cfRule>
  </conditionalFormatting>
  <conditionalFormatting sqref="W1869">
    <cfRule type="notContainsBlanks" dxfId="0" priority="24509">
      <formula>LEN(TRIM(W1869))&gt;0</formula>
    </cfRule>
  </conditionalFormatting>
  <conditionalFormatting sqref="Y1869">
    <cfRule type="notContainsBlanks" dxfId="5" priority="24505">
      <formula>LEN(TRIM(Y1869))&gt;0</formula>
    </cfRule>
  </conditionalFormatting>
  <conditionalFormatting sqref="Z1869">
    <cfRule type="notContainsBlanks" dxfId="6" priority="24501">
      <formula>LEN(TRIM(Z1869))&gt;0</formula>
    </cfRule>
  </conditionalFormatting>
  <conditionalFormatting sqref="Q1870">
    <cfRule type="notContainsBlanks" dxfId="1" priority="24520">
      <formula>LEN(TRIM(Q1870))&gt;0</formula>
    </cfRule>
  </conditionalFormatting>
  <conditionalFormatting sqref="R1870">
    <cfRule type="notContainsBlanks" dxfId="2" priority="24516">
      <formula>LEN(TRIM(R1870))&gt;0</formula>
    </cfRule>
  </conditionalFormatting>
  <conditionalFormatting sqref="S1870">
    <cfRule type="notContainsBlanks" dxfId="3" priority="24495">
      <formula>LEN(TRIM(S1870))&gt;0</formula>
    </cfRule>
  </conditionalFormatting>
  <conditionalFormatting sqref="U1870">
    <cfRule type="notContainsBlanks" dxfId="4" priority="24491">
      <formula>LEN(TRIM(U1870))&gt;0</formula>
    </cfRule>
  </conditionalFormatting>
  <conditionalFormatting sqref="W1870">
    <cfRule type="notContainsBlanks" dxfId="0" priority="24508">
      <formula>LEN(TRIM(W1870))&gt;0</formula>
    </cfRule>
  </conditionalFormatting>
  <conditionalFormatting sqref="Y1870">
    <cfRule type="notContainsBlanks" dxfId="5" priority="24504">
      <formula>LEN(TRIM(Y1870))&gt;0</formula>
    </cfRule>
  </conditionalFormatting>
  <conditionalFormatting sqref="Z1870">
    <cfRule type="notContainsBlanks" dxfId="6" priority="24500">
      <formula>LEN(TRIM(Z1870))&gt;0</formula>
    </cfRule>
  </conditionalFormatting>
  <conditionalFormatting sqref="Q1871">
    <cfRule type="notContainsBlanks" dxfId="1" priority="24519">
      <formula>LEN(TRIM(Q1871))&gt;0</formula>
    </cfRule>
  </conditionalFormatting>
  <conditionalFormatting sqref="R1871">
    <cfRule type="notContainsBlanks" dxfId="2" priority="24515">
      <formula>LEN(TRIM(R1871))&gt;0</formula>
    </cfRule>
  </conditionalFormatting>
  <conditionalFormatting sqref="S1871">
    <cfRule type="notContainsBlanks" dxfId="3" priority="24494">
      <formula>LEN(TRIM(S1871))&gt;0</formula>
    </cfRule>
  </conditionalFormatting>
  <conditionalFormatting sqref="U1871">
    <cfRule type="notContainsBlanks" dxfId="4" priority="24490">
      <formula>LEN(TRIM(U1871))&gt;0</formula>
    </cfRule>
  </conditionalFormatting>
  <conditionalFormatting sqref="W1871">
    <cfRule type="notContainsBlanks" dxfId="0" priority="24507">
      <formula>LEN(TRIM(W1871))&gt;0</formula>
    </cfRule>
  </conditionalFormatting>
  <conditionalFormatting sqref="Y1871">
    <cfRule type="notContainsBlanks" dxfId="5" priority="24503">
      <formula>LEN(TRIM(Y1871))&gt;0</formula>
    </cfRule>
  </conditionalFormatting>
  <conditionalFormatting sqref="Z1871">
    <cfRule type="notContainsBlanks" dxfId="6" priority="24499">
      <formula>LEN(TRIM(Z1871))&gt;0</formula>
    </cfRule>
  </conditionalFormatting>
  <conditionalFormatting sqref="Q1872">
    <cfRule type="notContainsBlanks" dxfId="1" priority="24518">
      <formula>LEN(TRIM(Q1872))&gt;0</formula>
    </cfRule>
  </conditionalFormatting>
  <conditionalFormatting sqref="R1872">
    <cfRule type="notContainsBlanks" dxfId="2" priority="24514">
      <formula>LEN(TRIM(R1872))&gt;0</formula>
    </cfRule>
  </conditionalFormatting>
  <conditionalFormatting sqref="S1872">
    <cfRule type="notContainsBlanks" dxfId="3" priority="24493">
      <formula>LEN(TRIM(S1872))&gt;0</formula>
    </cfRule>
  </conditionalFormatting>
  <conditionalFormatting sqref="U1872">
    <cfRule type="notContainsBlanks" dxfId="4" priority="24489">
      <formula>LEN(TRIM(U1872))&gt;0</formula>
    </cfRule>
  </conditionalFormatting>
  <conditionalFormatting sqref="W1872">
    <cfRule type="notContainsBlanks" dxfId="0" priority="24506">
      <formula>LEN(TRIM(W1872))&gt;0</formula>
    </cfRule>
  </conditionalFormatting>
  <conditionalFormatting sqref="Y1872">
    <cfRule type="notContainsBlanks" dxfId="5" priority="24502">
      <formula>LEN(TRIM(Y1872))&gt;0</formula>
    </cfRule>
  </conditionalFormatting>
  <conditionalFormatting sqref="Z1872">
    <cfRule type="notContainsBlanks" dxfId="6" priority="24498">
      <formula>LEN(TRIM(Z1872))&gt;0</formula>
    </cfRule>
  </conditionalFormatting>
  <conditionalFormatting sqref="AB1872">
    <cfRule type="cellIs" dxfId="7" priority="24497" operator="notEqual">
      <formula>0</formula>
    </cfRule>
  </conditionalFormatting>
  <conditionalFormatting sqref="Q1874">
    <cfRule type="notContainsBlanks" dxfId="1" priority="24488">
      <formula>LEN(TRIM(Q1874))&gt;0</formula>
    </cfRule>
  </conditionalFormatting>
  <conditionalFormatting sqref="R1874">
    <cfRule type="notContainsBlanks" dxfId="2" priority="24483">
      <formula>LEN(TRIM(R1874))&gt;0</formula>
    </cfRule>
  </conditionalFormatting>
  <conditionalFormatting sqref="S1874">
    <cfRule type="notContainsBlanks" dxfId="3" priority="24453">
      <formula>LEN(TRIM(S1874))&gt;0</formula>
    </cfRule>
  </conditionalFormatting>
  <conditionalFormatting sqref="U1874">
    <cfRule type="notContainsBlanks" dxfId="4" priority="24448">
      <formula>LEN(TRIM(U1874))&gt;0</formula>
    </cfRule>
  </conditionalFormatting>
  <conditionalFormatting sqref="W1874">
    <cfRule type="notContainsBlanks" dxfId="0" priority="24473">
      <formula>LEN(TRIM(W1874))&gt;0</formula>
    </cfRule>
  </conditionalFormatting>
  <conditionalFormatting sqref="Y1874">
    <cfRule type="notContainsBlanks" dxfId="5" priority="24468">
      <formula>LEN(TRIM(Y1874))&gt;0</formula>
    </cfRule>
  </conditionalFormatting>
  <conditionalFormatting sqref="Z1874">
    <cfRule type="notContainsBlanks" dxfId="6" priority="24463">
      <formula>LEN(TRIM(Z1874))&gt;0</formula>
    </cfRule>
  </conditionalFormatting>
  <conditionalFormatting sqref="AB1874">
    <cfRule type="cellIs" dxfId="7" priority="24458" operator="notEqual">
      <formula>0</formula>
    </cfRule>
  </conditionalFormatting>
  <conditionalFormatting sqref="Q1875">
    <cfRule type="notContainsBlanks" dxfId="1" priority="24487">
      <formula>LEN(TRIM(Q1875))&gt;0</formula>
    </cfRule>
  </conditionalFormatting>
  <conditionalFormatting sqref="R1875">
    <cfRule type="notContainsBlanks" dxfId="2" priority="24482">
      <formula>LEN(TRIM(R1875))&gt;0</formula>
    </cfRule>
  </conditionalFormatting>
  <conditionalFormatting sqref="S1875">
    <cfRule type="notContainsBlanks" dxfId="3" priority="24452">
      <formula>LEN(TRIM(S1875))&gt;0</formula>
    </cfRule>
  </conditionalFormatting>
  <conditionalFormatting sqref="U1875">
    <cfRule type="notContainsBlanks" dxfId="4" priority="24447">
      <formula>LEN(TRIM(U1875))&gt;0</formula>
    </cfRule>
  </conditionalFormatting>
  <conditionalFormatting sqref="W1875">
    <cfRule type="notContainsBlanks" dxfId="0" priority="24472">
      <formula>LEN(TRIM(W1875))&gt;0</formula>
    </cfRule>
  </conditionalFormatting>
  <conditionalFormatting sqref="Y1875">
    <cfRule type="notContainsBlanks" dxfId="5" priority="24467">
      <formula>LEN(TRIM(Y1875))&gt;0</formula>
    </cfRule>
  </conditionalFormatting>
  <conditionalFormatting sqref="Z1875">
    <cfRule type="notContainsBlanks" dxfId="6" priority="24462">
      <formula>LEN(TRIM(Z1875))&gt;0</formula>
    </cfRule>
  </conditionalFormatting>
  <conditionalFormatting sqref="AB1875">
    <cfRule type="cellIs" dxfId="7" priority="24457" operator="notEqual">
      <formula>0</formula>
    </cfRule>
  </conditionalFormatting>
  <conditionalFormatting sqref="Q1876">
    <cfRule type="notContainsBlanks" dxfId="1" priority="24486">
      <formula>LEN(TRIM(Q1876))&gt;0</formula>
    </cfRule>
  </conditionalFormatting>
  <conditionalFormatting sqref="R1876">
    <cfRule type="notContainsBlanks" dxfId="2" priority="24481">
      <formula>LEN(TRIM(R1876))&gt;0</formula>
    </cfRule>
  </conditionalFormatting>
  <conditionalFormatting sqref="S1876">
    <cfRule type="notContainsBlanks" dxfId="3" priority="24451">
      <formula>LEN(TRIM(S1876))&gt;0</formula>
    </cfRule>
  </conditionalFormatting>
  <conditionalFormatting sqref="U1876">
    <cfRule type="notContainsBlanks" dxfId="4" priority="24446">
      <formula>LEN(TRIM(U1876))&gt;0</formula>
    </cfRule>
  </conditionalFormatting>
  <conditionalFormatting sqref="W1876">
    <cfRule type="notContainsBlanks" dxfId="0" priority="24471">
      <formula>LEN(TRIM(W1876))&gt;0</formula>
    </cfRule>
  </conditionalFormatting>
  <conditionalFormatting sqref="Y1876">
    <cfRule type="notContainsBlanks" dxfId="5" priority="24466">
      <formula>LEN(TRIM(Y1876))&gt;0</formula>
    </cfRule>
  </conditionalFormatting>
  <conditionalFormatting sqref="Z1876">
    <cfRule type="notContainsBlanks" dxfId="6" priority="24461">
      <formula>LEN(TRIM(Z1876))&gt;0</formula>
    </cfRule>
  </conditionalFormatting>
  <conditionalFormatting sqref="AB1876">
    <cfRule type="cellIs" dxfId="7" priority="24456" operator="notEqual">
      <formula>0</formula>
    </cfRule>
  </conditionalFormatting>
  <conditionalFormatting sqref="Q1877">
    <cfRule type="notContainsBlanks" dxfId="1" priority="24485">
      <formula>LEN(TRIM(Q1877))&gt;0</formula>
    </cfRule>
  </conditionalFormatting>
  <conditionalFormatting sqref="R1877">
    <cfRule type="notContainsBlanks" dxfId="2" priority="24480">
      <formula>LEN(TRIM(R1877))&gt;0</formula>
    </cfRule>
  </conditionalFormatting>
  <conditionalFormatting sqref="S1877">
    <cfRule type="notContainsBlanks" dxfId="3" priority="24450">
      <formula>LEN(TRIM(S1877))&gt;0</formula>
    </cfRule>
  </conditionalFormatting>
  <conditionalFormatting sqref="U1877">
    <cfRule type="notContainsBlanks" dxfId="4" priority="24445">
      <formula>LEN(TRIM(U1877))&gt;0</formula>
    </cfRule>
  </conditionalFormatting>
  <conditionalFormatting sqref="W1877">
    <cfRule type="notContainsBlanks" dxfId="0" priority="24470">
      <formula>LEN(TRIM(W1877))&gt;0</formula>
    </cfRule>
  </conditionalFormatting>
  <conditionalFormatting sqref="Y1877">
    <cfRule type="notContainsBlanks" dxfId="5" priority="24465">
      <formula>LEN(TRIM(Y1877))&gt;0</formula>
    </cfRule>
  </conditionalFormatting>
  <conditionalFormatting sqref="Z1877">
    <cfRule type="notContainsBlanks" dxfId="6" priority="24460">
      <formula>LEN(TRIM(Z1877))&gt;0</formula>
    </cfRule>
  </conditionalFormatting>
  <conditionalFormatting sqref="AB1877">
    <cfRule type="cellIs" dxfId="7" priority="24455" operator="notEqual">
      <formula>0</formula>
    </cfRule>
  </conditionalFormatting>
  <conditionalFormatting sqref="Q1878">
    <cfRule type="notContainsBlanks" dxfId="1" priority="24484">
      <formula>LEN(TRIM(Q1878))&gt;0</formula>
    </cfRule>
  </conditionalFormatting>
  <conditionalFormatting sqref="R1878">
    <cfRule type="notContainsBlanks" dxfId="2" priority="24479">
      <formula>LEN(TRIM(R1878))&gt;0</formula>
    </cfRule>
  </conditionalFormatting>
  <conditionalFormatting sqref="S1878">
    <cfRule type="notContainsBlanks" dxfId="3" priority="24449">
      <formula>LEN(TRIM(S1878))&gt;0</formula>
    </cfRule>
  </conditionalFormatting>
  <conditionalFormatting sqref="U1878">
    <cfRule type="notContainsBlanks" dxfId="4" priority="24444">
      <formula>LEN(TRIM(U1878))&gt;0</formula>
    </cfRule>
  </conditionalFormatting>
  <conditionalFormatting sqref="W1878">
    <cfRule type="notContainsBlanks" dxfId="0" priority="24469">
      <formula>LEN(TRIM(W1878))&gt;0</formula>
    </cfRule>
  </conditionalFormatting>
  <conditionalFormatting sqref="Y1878">
    <cfRule type="notContainsBlanks" dxfId="5" priority="24464">
      <formula>LEN(TRIM(Y1878))&gt;0</formula>
    </cfRule>
  </conditionalFormatting>
  <conditionalFormatting sqref="Z1878">
    <cfRule type="notContainsBlanks" dxfId="6" priority="24459">
      <formula>LEN(TRIM(Z1878))&gt;0</formula>
    </cfRule>
  </conditionalFormatting>
  <conditionalFormatting sqref="AB1878">
    <cfRule type="cellIs" dxfId="7" priority="24454" operator="notEqual">
      <formula>0</formula>
    </cfRule>
  </conditionalFormatting>
  <conditionalFormatting sqref="Q1881">
    <cfRule type="notContainsBlanks" dxfId="1" priority="24443">
      <formula>LEN(TRIM(Q1881))&gt;0</formula>
    </cfRule>
  </conditionalFormatting>
  <conditionalFormatting sqref="R1881">
    <cfRule type="notContainsBlanks" dxfId="2" priority="24440">
      <formula>LEN(TRIM(R1881))&gt;0</formula>
    </cfRule>
  </conditionalFormatting>
  <conditionalFormatting sqref="S1881">
    <cfRule type="notContainsBlanks" dxfId="3" priority="24422">
      <formula>LEN(TRIM(S1881))&gt;0</formula>
    </cfRule>
  </conditionalFormatting>
  <conditionalFormatting sqref="U1881">
    <cfRule type="notContainsBlanks" dxfId="4" priority="24419">
      <formula>LEN(TRIM(U1881))&gt;0</formula>
    </cfRule>
  </conditionalFormatting>
  <conditionalFormatting sqref="W1881">
    <cfRule type="notContainsBlanks" dxfId="0" priority="24434">
      <formula>LEN(TRIM(W1881))&gt;0</formula>
    </cfRule>
  </conditionalFormatting>
  <conditionalFormatting sqref="Y1881">
    <cfRule type="notContainsBlanks" dxfId="5" priority="24431">
      <formula>LEN(TRIM(Y1881))&gt;0</formula>
    </cfRule>
  </conditionalFormatting>
  <conditionalFormatting sqref="Z1881">
    <cfRule type="notContainsBlanks" dxfId="6" priority="24428">
      <formula>LEN(TRIM(Z1881))&gt;0</formula>
    </cfRule>
  </conditionalFormatting>
  <conditionalFormatting sqref="AB1881">
    <cfRule type="cellIs" dxfId="7" priority="24425" operator="notEqual">
      <formula>0</formula>
    </cfRule>
  </conditionalFormatting>
  <conditionalFormatting sqref="Q1882">
    <cfRule type="notContainsBlanks" dxfId="1" priority="24442">
      <formula>LEN(TRIM(Q1882))&gt;0</formula>
    </cfRule>
  </conditionalFormatting>
  <conditionalFormatting sqref="R1882">
    <cfRule type="notContainsBlanks" dxfId="2" priority="24439">
      <formula>LEN(TRIM(R1882))&gt;0</formula>
    </cfRule>
  </conditionalFormatting>
  <conditionalFormatting sqref="S1882">
    <cfRule type="notContainsBlanks" dxfId="3" priority="24421">
      <formula>LEN(TRIM(S1882))&gt;0</formula>
    </cfRule>
  </conditionalFormatting>
  <conditionalFormatting sqref="U1882">
    <cfRule type="notContainsBlanks" dxfId="4" priority="24418">
      <formula>LEN(TRIM(U1882))&gt;0</formula>
    </cfRule>
  </conditionalFormatting>
  <conditionalFormatting sqref="W1882">
    <cfRule type="notContainsBlanks" dxfId="0" priority="24433">
      <formula>LEN(TRIM(W1882))&gt;0</formula>
    </cfRule>
  </conditionalFormatting>
  <conditionalFormatting sqref="Y1882">
    <cfRule type="notContainsBlanks" dxfId="5" priority="24430">
      <formula>LEN(TRIM(Y1882))&gt;0</formula>
    </cfRule>
  </conditionalFormatting>
  <conditionalFormatting sqref="Z1882">
    <cfRule type="notContainsBlanks" dxfId="6" priority="24427">
      <formula>LEN(TRIM(Z1882))&gt;0</formula>
    </cfRule>
  </conditionalFormatting>
  <conditionalFormatting sqref="AB1882">
    <cfRule type="cellIs" dxfId="7" priority="24424" operator="notEqual">
      <formula>0</formula>
    </cfRule>
  </conditionalFormatting>
  <conditionalFormatting sqref="Q1883">
    <cfRule type="notContainsBlanks" dxfId="1" priority="24441">
      <formula>LEN(TRIM(Q1883))&gt;0</formula>
    </cfRule>
  </conditionalFormatting>
  <conditionalFormatting sqref="R1883">
    <cfRule type="notContainsBlanks" dxfId="2" priority="24438">
      <formula>LEN(TRIM(R1883))&gt;0</formula>
    </cfRule>
  </conditionalFormatting>
  <conditionalFormatting sqref="S1883">
    <cfRule type="notContainsBlanks" dxfId="3" priority="24420">
      <formula>LEN(TRIM(S1883))&gt;0</formula>
    </cfRule>
  </conditionalFormatting>
  <conditionalFormatting sqref="U1883">
    <cfRule type="notContainsBlanks" dxfId="4" priority="24417">
      <formula>LEN(TRIM(U1883))&gt;0</formula>
    </cfRule>
  </conditionalFormatting>
  <conditionalFormatting sqref="W1883">
    <cfRule type="notContainsBlanks" dxfId="0" priority="24432">
      <formula>LEN(TRIM(W1883))&gt;0</formula>
    </cfRule>
  </conditionalFormatting>
  <conditionalFormatting sqref="Y1883">
    <cfRule type="notContainsBlanks" dxfId="5" priority="24429">
      <formula>LEN(TRIM(Y1883))&gt;0</formula>
    </cfRule>
  </conditionalFormatting>
  <conditionalFormatting sqref="Z1883">
    <cfRule type="notContainsBlanks" dxfId="6" priority="24426">
      <formula>LEN(TRIM(Z1883))&gt;0</formula>
    </cfRule>
  </conditionalFormatting>
  <conditionalFormatting sqref="AB1883">
    <cfRule type="cellIs" dxfId="7" priority="24423" operator="notEqual">
      <formula>0</formula>
    </cfRule>
  </conditionalFormatting>
  <conditionalFormatting sqref="Q1884">
    <cfRule type="notContainsBlanks" dxfId="1" priority="24602">
      <formula>LEN(TRIM(Q1884))&gt;0</formula>
    </cfRule>
  </conditionalFormatting>
  <conditionalFormatting sqref="W1884">
    <cfRule type="notContainsBlanks" dxfId="0" priority="24605">
      <formula>LEN(TRIM(W1884))&gt;0</formula>
    </cfRule>
  </conditionalFormatting>
  <conditionalFormatting sqref="Y1884">
    <cfRule type="notContainsBlanks" dxfId="5" priority="24604">
      <formula>LEN(TRIM(Y1884))&gt;0</formula>
    </cfRule>
  </conditionalFormatting>
  <conditionalFormatting sqref="Z1884">
    <cfRule type="notContainsBlanks" dxfId="6" priority="24603">
      <formula>LEN(TRIM(Z1884))&gt;0</formula>
    </cfRule>
  </conditionalFormatting>
  <conditionalFormatting sqref="AA1884">
    <cfRule type="cellIs" dxfId="8" priority="24600" operator="equal">
      <formula>2</formula>
    </cfRule>
    <cfRule type="cellIs" dxfId="8" priority="24599" operator="equal">
      <formula>4</formula>
    </cfRule>
  </conditionalFormatting>
  <conditionalFormatting sqref="W1886">
    <cfRule type="notContainsBlanks" dxfId="0" priority="24392">
      <formula>LEN(TRIM(W1886))&gt;0</formula>
    </cfRule>
  </conditionalFormatting>
  <conditionalFormatting sqref="Q1889">
    <cfRule type="notContainsBlanks" dxfId="1" priority="24358">
      <formula>LEN(TRIM(Q1889))&gt;0</formula>
    </cfRule>
  </conditionalFormatting>
  <conditionalFormatting sqref="R1889">
    <cfRule type="notContainsBlanks" dxfId="2" priority="24352">
      <formula>LEN(TRIM(R1889))&gt;0</formula>
    </cfRule>
  </conditionalFormatting>
  <conditionalFormatting sqref="S1889">
    <cfRule type="notContainsBlanks" dxfId="3" priority="24322">
      <formula>LEN(TRIM(S1889))&gt;0</formula>
    </cfRule>
  </conditionalFormatting>
  <conditionalFormatting sqref="U1889">
    <cfRule type="notContainsBlanks" dxfId="4" priority="24316">
      <formula>LEN(TRIM(U1889))&gt;0</formula>
    </cfRule>
  </conditionalFormatting>
  <conditionalFormatting sqref="W1889">
    <cfRule type="notContainsBlanks" dxfId="0" priority="24340">
      <formula>LEN(TRIM(W1889))&gt;0</formula>
    </cfRule>
  </conditionalFormatting>
  <conditionalFormatting sqref="Y1889">
    <cfRule type="notContainsBlanks" dxfId="5" priority="24334">
      <formula>LEN(TRIM(Y1889))&gt;0</formula>
    </cfRule>
  </conditionalFormatting>
  <conditionalFormatting sqref="Z1889">
    <cfRule type="notContainsBlanks" dxfId="6" priority="24328">
      <formula>LEN(TRIM(Z1889))&gt;0</formula>
    </cfRule>
  </conditionalFormatting>
  <conditionalFormatting sqref="Q1890">
    <cfRule type="notContainsBlanks" dxfId="1" priority="24356">
      <formula>LEN(TRIM(Q1890))&gt;0</formula>
    </cfRule>
  </conditionalFormatting>
  <conditionalFormatting sqref="R1890">
    <cfRule type="notContainsBlanks" dxfId="2" priority="24350">
      <formula>LEN(TRIM(R1890))&gt;0</formula>
    </cfRule>
  </conditionalFormatting>
  <conditionalFormatting sqref="S1890">
    <cfRule type="notContainsBlanks" dxfId="3" priority="24320">
      <formula>LEN(TRIM(S1890))&gt;0</formula>
    </cfRule>
  </conditionalFormatting>
  <conditionalFormatting sqref="U1890">
    <cfRule type="notContainsBlanks" dxfId="4" priority="24314">
      <formula>LEN(TRIM(U1890))&gt;0</formula>
    </cfRule>
  </conditionalFormatting>
  <conditionalFormatting sqref="W1890">
    <cfRule type="notContainsBlanks" dxfId="0" priority="24338">
      <formula>LEN(TRIM(W1890))&gt;0</formula>
    </cfRule>
  </conditionalFormatting>
  <conditionalFormatting sqref="Y1890">
    <cfRule type="notContainsBlanks" dxfId="5" priority="24332">
      <formula>LEN(TRIM(Y1890))&gt;0</formula>
    </cfRule>
  </conditionalFormatting>
  <conditionalFormatting sqref="Z1890">
    <cfRule type="notContainsBlanks" dxfId="6" priority="24326">
      <formula>LEN(TRIM(Z1890))&gt;0</formula>
    </cfRule>
  </conditionalFormatting>
  <conditionalFormatting sqref="Q1891">
    <cfRule type="notContainsBlanks" dxfId="1" priority="24354">
      <formula>LEN(TRIM(Q1891))&gt;0</formula>
    </cfRule>
  </conditionalFormatting>
  <conditionalFormatting sqref="R1891">
    <cfRule type="notContainsBlanks" dxfId="2" priority="24348">
      <formula>LEN(TRIM(R1891))&gt;0</formula>
    </cfRule>
  </conditionalFormatting>
  <conditionalFormatting sqref="S1891">
    <cfRule type="notContainsBlanks" dxfId="3" priority="24318">
      <formula>LEN(TRIM(S1891))&gt;0</formula>
    </cfRule>
  </conditionalFormatting>
  <conditionalFormatting sqref="U1891">
    <cfRule type="notContainsBlanks" dxfId="4" priority="24312">
      <formula>LEN(TRIM(U1891))&gt;0</formula>
    </cfRule>
  </conditionalFormatting>
  <conditionalFormatting sqref="W1891">
    <cfRule type="notContainsBlanks" dxfId="0" priority="24336">
      <formula>LEN(TRIM(W1891))&gt;0</formula>
    </cfRule>
  </conditionalFormatting>
  <conditionalFormatting sqref="Y1891">
    <cfRule type="notContainsBlanks" dxfId="5" priority="24330">
      <formula>LEN(TRIM(Y1891))&gt;0</formula>
    </cfRule>
  </conditionalFormatting>
  <conditionalFormatting sqref="Z1891">
    <cfRule type="notContainsBlanks" dxfId="6" priority="24324">
      <formula>LEN(TRIM(Z1891))&gt;0</formula>
    </cfRule>
  </conditionalFormatting>
  <conditionalFormatting sqref="Q1893">
    <cfRule type="notContainsBlanks" dxfId="1" priority="24310">
      <formula>LEN(TRIM(Q1893))&gt;0</formula>
    </cfRule>
  </conditionalFormatting>
  <conditionalFormatting sqref="R1893">
    <cfRule type="notContainsBlanks" dxfId="2" priority="24303">
      <formula>LEN(TRIM(R1893))&gt;0</formula>
    </cfRule>
  </conditionalFormatting>
  <conditionalFormatting sqref="S1893">
    <cfRule type="notContainsBlanks" dxfId="3" priority="24243">
      <formula>LEN(TRIM(S1893))&gt;0</formula>
    </cfRule>
  </conditionalFormatting>
  <conditionalFormatting sqref="U1893">
    <cfRule type="notContainsBlanks" dxfId="4" priority="24233">
      <formula>LEN(TRIM(U1893))&gt;0</formula>
    </cfRule>
  </conditionalFormatting>
  <conditionalFormatting sqref="W1893">
    <cfRule type="notContainsBlanks" dxfId="0" priority="24283">
      <formula>LEN(TRIM(W1893))&gt;0</formula>
    </cfRule>
  </conditionalFormatting>
  <conditionalFormatting sqref="Y1893">
    <cfRule type="notContainsBlanks" dxfId="5" priority="24273">
      <formula>LEN(TRIM(Y1893))&gt;0</formula>
    </cfRule>
  </conditionalFormatting>
  <conditionalFormatting sqref="Z1893">
    <cfRule type="notContainsBlanks" dxfId="6" priority="24263">
      <formula>LEN(TRIM(Z1893))&gt;0</formula>
    </cfRule>
  </conditionalFormatting>
  <conditionalFormatting sqref="AB1893">
    <cfRule type="cellIs" dxfId="7" priority="24253" operator="notEqual">
      <formula>0</formula>
    </cfRule>
  </conditionalFormatting>
  <conditionalFormatting sqref="Q1894">
    <cfRule type="notContainsBlanks" dxfId="1" priority="24308">
      <formula>LEN(TRIM(Q1894))&gt;0</formula>
    </cfRule>
  </conditionalFormatting>
  <conditionalFormatting sqref="R1894">
    <cfRule type="notContainsBlanks" dxfId="2" priority="24301">
      <formula>LEN(TRIM(R1894))&gt;0</formula>
    </cfRule>
  </conditionalFormatting>
  <conditionalFormatting sqref="S1894">
    <cfRule type="notContainsBlanks" dxfId="3" priority="24241">
      <formula>LEN(TRIM(S1894))&gt;0</formula>
    </cfRule>
  </conditionalFormatting>
  <conditionalFormatting sqref="U1894">
    <cfRule type="notContainsBlanks" dxfId="4" priority="24231">
      <formula>LEN(TRIM(U1894))&gt;0</formula>
    </cfRule>
  </conditionalFormatting>
  <conditionalFormatting sqref="W1894">
    <cfRule type="notContainsBlanks" dxfId="0" priority="24281">
      <formula>LEN(TRIM(W1894))&gt;0</formula>
    </cfRule>
  </conditionalFormatting>
  <conditionalFormatting sqref="Y1894">
    <cfRule type="notContainsBlanks" dxfId="5" priority="24271">
      <formula>LEN(TRIM(Y1894))&gt;0</formula>
    </cfRule>
  </conditionalFormatting>
  <conditionalFormatting sqref="Z1894">
    <cfRule type="notContainsBlanks" dxfId="6" priority="24261">
      <formula>LEN(TRIM(Z1894))&gt;0</formula>
    </cfRule>
  </conditionalFormatting>
  <conditionalFormatting sqref="AB1894">
    <cfRule type="cellIs" dxfId="7" priority="24251" operator="notEqual">
      <formula>0</formula>
    </cfRule>
  </conditionalFormatting>
  <conditionalFormatting sqref="Q1895">
    <cfRule type="notContainsBlanks" dxfId="1" priority="21667">
      <formula>LEN(TRIM(Q1895))&gt;0</formula>
    </cfRule>
  </conditionalFormatting>
  <conditionalFormatting sqref="R1895">
    <cfRule type="notContainsBlanks" dxfId="2" priority="24299">
      <formula>LEN(TRIM(R1895))&gt;0</formula>
    </cfRule>
  </conditionalFormatting>
  <conditionalFormatting sqref="S1895">
    <cfRule type="notContainsBlanks" dxfId="3" priority="24239">
      <formula>LEN(TRIM(S1895))&gt;0</formula>
    </cfRule>
  </conditionalFormatting>
  <conditionalFormatting sqref="U1895">
    <cfRule type="notContainsBlanks" dxfId="4" priority="24229">
      <formula>LEN(TRIM(U1895))&gt;0</formula>
    </cfRule>
  </conditionalFormatting>
  <conditionalFormatting sqref="W1895">
    <cfRule type="notContainsBlanks" dxfId="0" priority="24279">
      <formula>LEN(TRIM(W1895))&gt;0</formula>
    </cfRule>
  </conditionalFormatting>
  <conditionalFormatting sqref="Y1895">
    <cfRule type="notContainsBlanks" dxfId="5" priority="24269">
      <formula>LEN(TRIM(Y1895))&gt;0</formula>
    </cfRule>
  </conditionalFormatting>
  <conditionalFormatting sqref="Z1895">
    <cfRule type="notContainsBlanks" dxfId="6" priority="24259">
      <formula>LEN(TRIM(Z1895))&gt;0</formula>
    </cfRule>
  </conditionalFormatting>
  <conditionalFormatting sqref="AB1895">
    <cfRule type="cellIs" dxfId="7" priority="24249" operator="notEqual">
      <formula>0</formula>
    </cfRule>
  </conditionalFormatting>
  <conditionalFormatting sqref="Q1896">
    <cfRule type="notContainsBlanks" dxfId="1" priority="21666">
      <formula>LEN(TRIM(Q1896))&gt;0</formula>
    </cfRule>
  </conditionalFormatting>
  <conditionalFormatting sqref="R1896">
    <cfRule type="notContainsBlanks" dxfId="2" priority="24297">
      <formula>LEN(TRIM(R1896))&gt;0</formula>
    </cfRule>
  </conditionalFormatting>
  <conditionalFormatting sqref="S1896">
    <cfRule type="notContainsBlanks" dxfId="3" priority="24237">
      <formula>LEN(TRIM(S1896))&gt;0</formula>
    </cfRule>
  </conditionalFormatting>
  <conditionalFormatting sqref="U1896">
    <cfRule type="notContainsBlanks" dxfId="4" priority="24227">
      <formula>LEN(TRIM(U1896))&gt;0</formula>
    </cfRule>
  </conditionalFormatting>
  <conditionalFormatting sqref="W1896">
    <cfRule type="notContainsBlanks" dxfId="0" priority="24277">
      <formula>LEN(TRIM(W1896))&gt;0</formula>
    </cfRule>
  </conditionalFormatting>
  <conditionalFormatting sqref="Y1896">
    <cfRule type="notContainsBlanks" dxfId="5" priority="24267">
      <formula>LEN(TRIM(Y1896))&gt;0</formula>
    </cfRule>
  </conditionalFormatting>
  <conditionalFormatting sqref="Z1896">
    <cfRule type="notContainsBlanks" dxfId="6" priority="24257">
      <formula>LEN(TRIM(Z1896))&gt;0</formula>
    </cfRule>
  </conditionalFormatting>
  <conditionalFormatting sqref="AB1896">
    <cfRule type="cellIs" dxfId="7" priority="24247" operator="notEqual">
      <formula>0</formula>
    </cfRule>
  </conditionalFormatting>
  <conditionalFormatting sqref="Q1897">
    <cfRule type="notContainsBlanks" dxfId="1" priority="21665">
      <formula>LEN(TRIM(Q1897))&gt;0</formula>
    </cfRule>
  </conditionalFormatting>
  <conditionalFormatting sqref="R1897">
    <cfRule type="notContainsBlanks" dxfId="2" priority="24295">
      <formula>LEN(TRIM(R1897))&gt;0</formula>
    </cfRule>
  </conditionalFormatting>
  <conditionalFormatting sqref="S1897">
    <cfRule type="notContainsBlanks" dxfId="3" priority="24235">
      <formula>LEN(TRIM(S1897))&gt;0</formula>
    </cfRule>
  </conditionalFormatting>
  <conditionalFormatting sqref="U1897">
    <cfRule type="notContainsBlanks" dxfId="4" priority="24225">
      <formula>LEN(TRIM(U1897))&gt;0</formula>
    </cfRule>
  </conditionalFormatting>
  <conditionalFormatting sqref="W1897">
    <cfRule type="notContainsBlanks" dxfId="0" priority="24275">
      <formula>LEN(TRIM(W1897))&gt;0</formula>
    </cfRule>
  </conditionalFormatting>
  <conditionalFormatting sqref="Y1897">
    <cfRule type="notContainsBlanks" dxfId="5" priority="24265">
      <formula>LEN(TRIM(Y1897))&gt;0</formula>
    </cfRule>
  </conditionalFormatting>
  <conditionalFormatting sqref="Z1897">
    <cfRule type="notContainsBlanks" dxfId="6" priority="24255">
      <formula>LEN(TRIM(Z1897))&gt;0</formula>
    </cfRule>
  </conditionalFormatting>
  <conditionalFormatting sqref="AB1897">
    <cfRule type="cellIs" dxfId="7" priority="24245" operator="notEqual">
      <formula>0</formula>
    </cfRule>
  </conditionalFormatting>
  <conditionalFormatting sqref="Q1898">
    <cfRule type="notContainsBlanks" dxfId="1" priority="21664">
      <formula>LEN(TRIM(Q1898))&gt;0</formula>
    </cfRule>
  </conditionalFormatting>
  <conditionalFormatting sqref="Q1900">
    <cfRule type="notContainsBlanks" dxfId="1" priority="24223">
      <formula>LEN(TRIM(Q1900))&gt;0</formula>
    </cfRule>
  </conditionalFormatting>
  <conditionalFormatting sqref="R1900">
    <cfRule type="notContainsBlanks" dxfId="2" priority="24221">
      <formula>LEN(TRIM(R1900))&gt;0</formula>
    </cfRule>
  </conditionalFormatting>
  <conditionalFormatting sqref="S1900">
    <cfRule type="notContainsBlanks" dxfId="3" priority="24209">
      <formula>LEN(TRIM(S1900))&gt;0</formula>
    </cfRule>
  </conditionalFormatting>
  <conditionalFormatting sqref="U1900">
    <cfRule type="notContainsBlanks" dxfId="4" priority="24207">
      <formula>LEN(TRIM(U1900))&gt;0</formula>
    </cfRule>
  </conditionalFormatting>
  <conditionalFormatting sqref="W1900">
    <cfRule type="notContainsBlanks" dxfId="0" priority="24217">
      <formula>LEN(TRIM(W1900))&gt;0</formula>
    </cfRule>
  </conditionalFormatting>
  <conditionalFormatting sqref="Y1900">
    <cfRule type="notContainsBlanks" dxfId="5" priority="24215">
      <formula>LEN(TRIM(Y1900))&gt;0</formula>
    </cfRule>
  </conditionalFormatting>
  <conditionalFormatting sqref="Z1900">
    <cfRule type="notContainsBlanks" dxfId="6" priority="24213">
      <formula>LEN(TRIM(Z1900))&gt;0</formula>
    </cfRule>
  </conditionalFormatting>
  <conditionalFormatting sqref="AB1900">
    <cfRule type="cellIs" dxfId="7" priority="24211" operator="notEqual">
      <formula>0</formula>
    </cfRule>
  </conditionalFormatting>
  <conditionalFormatting sqref="Q1902">
    <cfRule type="notContainsBlanks" dxfId="1" priority="24205">
      <formula>LEN(TRIM(Q1902))&gt;0</formula>
    </cfRule>
  </conditionalFormatting>
  <conditionalFormatting sqref="R1902">
    <cfRule type="notContainsBlanks" dxfId="2" priority="24197">
      <formula>LEN(TRIM(R1902))&gt;0</formula>
    </cfRule>
  </conditionalFormatting>
  <conditionalFormatting sqref="S1902">
    <cfRule type="notContainsBlanks" dxfId="3" priority="24155">
      <formula>LEN(TRIM(S1902))&gt;0</formula>
    </cfRule>
  </conditionalFormatting>
  <conditionalFormatting sqref="U1902">
    <cfRule type="notContainsBlanks" dxfId="4" priority="24147">
      <formula>LEN(TRIM(U1902))&gt;0</formula>
    </cfRule>
  </conditionalFormatting>
  <conditionalFormatting sqref="W1902">
    <cfRule type="notContainsBlanks" dxfId="0" priority="24181">
      <formula>LEN(TRIM(W1902))&gt;0</formula>
    </cfRule>
  </conditionalFormatting>
  <conditionalFormatting sqref="Y1902">
    <cfRule type="notContainsBlanks" dxfId="5" priority="24173">
      <formula>LEN(TRIM(Y1902))&gt;0</formula>
    </cfRule>
  </conditionalFormatting>
  <conditionalFormatting sqref="Z1902">
    <cfRule type="notContainsBlanks" dxfId="6" priority="24165">
      <formula>LEN(TRIM(Z1902))&gt;0</formula>
    </cfRule>
  </conditionalFormatting>
  <conditionalFormatting sqref="Q1903">
    <cfRule type="notContainsBlanks" dxfId="1" priority="24203">
      <formula>LEN(TRIM(Q1903))&gt;0</formula>
    </cfRule>
  </conditionalFormatting>
  <conditionalFormatting sqref="R1903">
    <cfRule type="notContainsBlanks" dxfId="2" priority="24195">
      <formula>LEN(TRIM(R1903))&gt;0</formula>
    </cfRule>
  </conditionalFormatting>
  <conditionalFormatting sqref="S1903">
    <cfRule type="notContainsBlanks" dxfId="3" priority="24153">
      <formula>LEN(TRIM(S1903))&gt;0</formula>
    </cfRule>
  </conditionalFormatting>
  <conditionalFormatting sqref="U1903">
    <cfRule type="notContainsBlanks" dxfId="4" priority="24145">
      <formula>LEN(TRIM(U1903))&gt;0</formula>
    </cfRule>
  </conditionalFormatting>
  <conditionalFormatting sqref="W1903">
    <cfRule type="notContainsBlanks" dxfId="0" priority="24179">
      <formula>LEN(TRIM(W1903))&gt;0</formula>
    </cfRule>
  </conditionalFormatting>
  <conditionalFormatting sqref="Y1903">
    <cfRule type="notContainsBlanks" dxfId="5" priority="24171">
      <formula>LEN(TRIM(Y1903))&gt;0</formula>
    </cfRule>
  </conditionalFormatting>
  <conditionalFormatting sqref="Z1903">
    <cfRule type="notContainsBlanks" dxfId="6" priority="24163">
      <formula>LEN(TRIM(Z1903))&gt;0</formula>
    </cfRule>
  </conditionalFormatting>
  <conditionalFormatting sqref="Q1904">
    <cfRule type="notContainsBlanks" dxfId="1" priority="24201">
      <formula>LEN(TRIM(Q1904))&gt;0</formula>
    </cfRule>
  </conditionalFormatting>
  <conditionalFormatting sqref="R1904">
    <cfRule type="notContainsBlanks" dxfId="2" priority="24193">
      <formula>LEN(TRIM(R1904))&gt;0</formula>
    </cfRule>
  </conditionalFormatting>
  <conditionalFormatting sqref="S1904">
    <cfRule type="notContainsBlanks" dxfId="3" priority="24151">
      <formula>LEN(TRIM(S1904))&gt;0</formula>
    </cfRule>
  </conditionalFormatting>
  <conditionalFormatting sqref="U1904">
    <cfRule type="notContainsBlanks" dxfId="4" priority="24143">
      <formula>LEN(TRIM(U1904))&gt;0</formula>
    </cfRule>
  </conditionalFormatting>
  <conditionalFormatting sqref="W1904">
    <cfRule type="notContainsBlanks" dxfId="0" priority="24177">
      <formula>LEN(TRIM(W1904))&gt;0</formula>
    </cfRule>
  </conditionalFormatting>
  <conditionalFormatting sqref="Y1904">
    <cfRule type="notContainsBlanks" dxfId="5" priority="24169">
      <formula>LEN(TRIM(Y1904))&gt;0</formula>
    </cfRule>
  </conditionalFormatting>
  <conditionalFormatting sqref="Z1904">
    <cfRule type="notContainsBlanks" dxfId="6" priority="24161">
      <formula>LEN(TRIM(Z1904))&gt;0</formula>
    </cfRule>
  </conditionalFormatting>
  <conditionalFormatting sqref="Q1905">
    <cfRule type="notContainsBlanks" dxfId="1" priority="24199">
      <formula>LEN(TRIM(Q1905))&gt;0</formula>
    </cfRule>
  </conditionalFormatting>
  <conditionalFormatting sqref="R1905">
    <cfRule type="notContainsBlanks" dxfId="2" priority="24191">
      <formula>LEN(TRIM(R1905))&gt;0</formula>
    </cfRule>
  </conditionalFormatting>
  <conditionalFormatting sqref="S1905">
    <cfRule type="notContainsBlanks" dxfId="3" priority="24149">
      <formula>LEN(TRIM(S1905))&gt;0</formula>
    </cfRule>
  </conditionalFormatting>
  <conditionalFormatting sqref="U1905">
    <cfRule type="notContainsBlanks" dxfId="4" priority="24141">
      <formula>LEN(TRIM(U1905))&gt;0</formula>
    </cfRule>
  </conditionalFormatting>
  <conditionalFormatting sqref="W1905">
    <cfRule type="notContainsBlanks" dxfId="0" priority="24175">
      <formula>LEN(TRIM(W1905))&gt;0</formula>
    </cfRule>
  </conditionalFormatting>
  <conditionalFormatting sqref="Y1905">
    <cfRule type="notContainsBlanks" dxfId="5" priority="24167">
      <formula>LEN(TRIM(Y1905))&gt;0</formula>
    </cfRule>
  </conditionalFormatting>
  <conditionalFormatting sqref="Z1905">
    <cfRule type="notContainsBlanks" dxfId="6" priority="24159">
      <formula>LEN(TRIM(Z1905))&gt;0</formula>
    </cfRule>
  </conditionalFormatting>
  <conditionalFormatting sqref="AB1905">
    <cfRule type="cellIs" dxfId="7" priority="24157" operator="notEqual">
      <formula>0</formula>
    </cfRule>
  </conditionalFormatting>
  <conditionalFormatting sqref="Q1907">
    <cfRule type="notContainsBlanks" dxfId="1" priority="24139">
      <formula>LEN(TRIM(Q1907))&gt;0</formula>
    </cfRule>
  </conditionalFormatting>
  <conditionalFormatting sqref="R1907">
    <cfRule type="notContainsBlanks" dxfId="2" priority="24129">
      <formula>LEN(TRIM(R1907))&gt;0</formula>
    </cfRule>
  </conditionalFormatting>
  <conditionalFormatting sqref="S1907">
    <cfRule type="notContainsBlanks" dxfId="3" priority="24069">
      <formula>LEN(TRIM(S1907))&gt;0</formula>
    </cfRule>
  </conditionalFormatting>
  <conditionalFormatting sqref="U1907">
    <cfRule type="notContainsBlanks" dxfId="4" priority="24059">
      <formula>LEN(TRIM(U1907))&gt;0</formula>
    </cfRule>
  </conditionalFormatting>
  <conditionalFormatting sqref="W1907">
    <cfRule type="notContainsBlanks" dxfId="0" priority="24109">
      <formula>LEN(TRIM(W1907))&gt;0</formula>
    </cfRule>
  </conditionalFormatting>
  <conditionalFormatting sqref="Y1907">
    <cfRule type="notContainsBlanks" dxfId="5" priority="24099">
      <formula>LEN(TRIM(Y1907))&gt;0</formula>
    </cfRule>
  </conditionalFormatting>
  <conditionalFormatting sqref="Z1907">
    <cfRule type="notContainsBlanks" dxfId="6" priority="24089">
      <formula>LEN(TRIM(Z1907))&gt;0</formula>
    </cfRule>
  </conditionalFormatting>
  <conditionalFormatting sqref="AB1907">
    <cfRule type="cellIs" dxfId="7" priority="24079" operator="notEqual">
      <formula>0</formula>
    </cfRule>
  </conditionalFormatting>
  <conditionalFormatting sqref="Q1908">
    <cfRule type="notContainsBlanks" dxfId="1" priority="24137">
      <formula>LEN(TRIM(Q1908))&gt;0</formula>
    </cfRule>
  </conditionalFormatting>
  <conditionalFormatting sqref="R1908">
    <cfRule type="notContainsBlanks" dxfId="2" priority="24127">
      <formula>LEN(TRIM(R1908))&gt;0</formula>
    </cfRule>
  </conditionalFormatting>
  <conditionalFormatting sqref="S1908">
    <cfRule type="notContainsBlanks" dxfId="3" priority="24067">
      <formula>LEN(TRIM(S1908))&gt;0</formula>
    </cfRule>
  </conditionalFormatting>
  <conditionalFormatting sqref="U1908">
    <cfRule type="notContainsBlanks" dxfId="4" priority="24057">
      <formula>LEN(TRIM(U1908))&gt;0</formula>
    </cfRule>
  </conditionalFormatting>
  <conditionalFormatting sqref="W1908">
    <cfRule type="notContainsBlanks" dxfId="0" priority="24107">
      <formula>LEN(TRIM(W1908))&gt;0</formula>
    </cfRule>
  </conditionalFormatting>
  <conditionalFormatting sqref="Y1908">
    <cfRule type="notContainsBlanks" dxfId="5" priority="24097">
      <formula>LEN(TRIM(Y1908))&gt;0</formula>
    </cfRule>
  </conditionalFormatting>
  <conditionalFormatting sqref="Z1908">
    <cfRule type="notContainsBlanks" dxfId="6" priority="24087">
      <formula>LEN(TRIM(Z1908))&gt;0</formula>
    </cfRule>
  </conditionalFormatting>
  <conditionalFormatting sqref="AB1908">
    <cfRule type="cellIs" dxfId="7" priority="24077" operator="notEqual">
      <formula>0</formula>
    </cfRule>
  </conditionalFormatting>
  <conditionalFormatting sqref="Q1909">
    <cfRule type="notContainsBlanks" dxfId="1" priority="24135">
      <formula>LEN(TRIM(Q1909))&gt;0</formula>
    </cfRule>
  </conditionalFormatting>
  <conditionalFormatting sqref="R1909">
    <cfRule type="notContainsBlanks" dxfId="2" priority="24125">
      <formula>LEN(TRIM(R1909))&gt;0</formula>
    </cfRule>
  </conditionalFormatting>
  <conditionalFormatting sqref="S1909">
    <cfRule type="notContainsBlanks" dxfId="3" priority="24065">
      <formula>LEN(TRIM(S1909))&gt;0</formula>
    </cfRule>
  </conditionalFormatting>
  <conditionalFormatting sqref="U1909">
    <cfRule type="notContainsBlanks" dxfId="4" priority="24055">
      <formula>LEN(TRIM(U1909))&gt;0</formula>
    </cfRule>
  </conditionalFormatting>
  <conditionalFormatting sqref="W1909">
    <cfRule type="notContainsBlanks" dxfId="0" priority="24105">
      <formula>LEN(TRIM(W1909))&gt;0</formula>
    </cfRule>
  </conditionalFormatting>
  <conditionalFormatting sqref="Y1909">
    <cfRule type="notContainsBlanks" dxfId="5" priority="24095">
      <formula>LEN(TRIM(Y1909))&gt;0</formula>
    </cfRule>
  </conditionalFormatting>
  <conditionalFormatting sqref="Z1909">
    <cfRule type="notContainsBlanks" dxfId="6" priority="24085">
      <formula>LEN(TRIM(Z1909))&gt;0</formula>
    </cfRule>
  </conditionalFormatting>
  <conditionalFormatting sqref="AB1909">
    <cfRule type="cellIs" dxfId="7" priority="24075" operator="notEqual">
      <formula>0</formula>
    </cfRule>
  </conditionalFormatting>
  <conditionalFormatting sqref="Q1910">
    <cfRule type="notContainsBlanks" dxfId="1" priority="24133">
      <formula>LEN(TRIM(Q1910))&gt;0</formula>
    </cfRule>
  </conditionalFormatting>
  <conditionalFormatting sqref="R1910">
    <cfRule type="notContainsBlanks" dxfId="2" priority="24123">
      <formula>LEN(TRIM(R1910))&gt;0</formula>
    </cfRule>
  </conditionalFormatting>
  <conditionalFormatting sqref="S1910">
    <cfRule type="notContainsBlanks" dxfId="3" priority="24063">
      <formula>LEN(TRIM(S1910))&gt;0</formula>
    </cfRule>
  </conditionalFormatting>
  <conditionalFormatting sqref="U1910">
    <cfRule type="notContainsBlanks" dxfId="4" priority="24053">
      <formula>LEN(TRIM(U1910))&gt;0</formula>
    </cfRule>
  </conditionalFormatting>
  <conditionalFormatting sqref="W1910">
    <cfRule type="notContainsBlanks" dxfId="0" priority="24103">
      <formula>LEN(TRIM(W1910))&gt;0</formula>
    </cfRule>
  </conditionalFormatting>
  <conditionalFormatting sqref="Y1910">
    <cfRule type="notContainsBlanks" dxfId="5" priority="24093">
      <formula>LEN(TRIM(Y1910))&gt;0</formula>
    </cfRule>
  </conditionalFormatting>
  <conditionalFormatting sqref="Z1910">
    <cfRule type="notContainsBlanks" dxfId="6" priority="24083">
      <formula>LEN(TRIM(Z1910))&gt;0</formula>
    </cfRule>
  </conditionalFormatting>
  <conditionalFormatting sqref="AB1910">
    <cfRule type="cellIs" dxfId="7" priority="24073" operator="notEqual">
      <formula>0</formula>
    </cfRule>
  </conditionalFormatting>
  <conditionalFormatting sqref="Q1911">
    <cfRule type="notContainsBlanks" dxfId="1" priority="24131">
      <formula>LEN(TRIM(Q1911))&gt;0</formula>
    </cfRule>
  </conditionalFormatting>
  <conditionalFormatting sqref="R1911">
    <cfRule type="notContainsBlanks" dxfId="2" priority="24121">
      <formula>LEN(TRIM(R1911))&gt;0</formula>
    </cfRule>
  </conditionalFormatting>
  <conditionalFormatting sqref="S1911">
    <cfRule type="notContainsBlanks" dxfId="3" priority="24061">
      <formula>LEN(TRIM(S1911))&gt;0</formula>
    </cfRule>
  </conditionalFormatting>
  <conditionalFormatting sqref="U1911">
    <cfRule type="notContainsBlanks" dxfId="4" priority="24051">
      <formula>LEN(TRIM(U1911))&gt;0</formula>
    </cfRule>
  </conditionalFormatting>
  <conditionalFormatting sqref="W1911">
    <cfRule type="notContainsBlanks" dxfId="0" priority="24101">
      <formula>LEN(TRIM(W1911))&gt;0</formula>
    </cfRule>
  </conditionalFormatting>
  <conditionalFormatting sqref="Y1911">
    <cfRule type="notContainsBlanks" dxfId="5" priority="24091">
      <formula>LEN(TRIM(Y1911))&gt;0</formula>
    </cfRule>
  </conditionalFormatting>
  <conditionalFormatting sqref="Z1911">
    <cfRule type="notContainsBlanks" dxfId="6" priority="24081">
      <formula>LEN(TRIM(Z1911))&gt;0</formula>
    </cfRule>
  </conditionalFormatting>
  <conditionalFormatting sqref="AB1911">
    <cfRule type="cellIs" dxfId="7" priority="24071" operator="notEqual">
      <formula>0</formula>
    </cfRule>
  </conditionalFormatting>
  <conditionalFormatting sqref="Q1914">
    <cfRule type="notContainsBlanks" dxfId="1" priority="24049">
      <formula>LEN(TRIM(Q1914))&gt;0</formula>
    </cfRule>
  </conditionalFormatting>
  <conditionalFormatting sqref="R1914">
    <cfRule type="notContainsBlanks" dxfId="2" priority="24043">
      <formula>LEN(TRIM(R1914))&gt;0</formula>
    </cfRule>
  </conditionalFormatting>
  <conditionalFormatting sqref="S1914">
    <cfRule type="notContainsBlanks" dxfId="3" priority="24007">
      <formula>LEN(TRIM(S1914))&gt;0</formula>
    </cfRule>
  </conditionalFormatting>
  <conditionalFormatting sqref="U1914">
    <cfRule type="notContainsBlanks" dxfId="4" priority="24001">
      <formula>LEN(TRIM(U1914))&gt;0</formula>
    </cfRule>
  </conditionalFormatting>
  <conditionalFormatting sqref="W1914">
    <cfRule type="notContainsBlanks" dxfId="0" priority="24031">
      <formula>LEN(TRIM(W1914))&gt;0</formula>
    </cfRule>
  </conditionalFormatting>
  <conditionalFormatting sqref="Y1914">
    <cfRule type="notContainsBlanks" dxfId="5" priority="24025">
      <formula>LEN(TRIM(Y1914))&gt;0</formula>
    </cfRule>
  </conditionalFormatting>
  <conditionalFormatting sqref="Z1914">
    <cfRule type="notContainsBlanks" dxfId="6" priority="24019">
      <formula>LEN(TRIM(Z1914))&gt;0</formula>
    </cfRule>
  </conditionalFormatting>
  <conditionalFormatting sqref="AB1914">
    <cfRule type="cellIs" dxfId="7" priority="24013" operator="notEqual">
      <formula>0</formula>
    </cfRule>
  </conditionalFormatting>
  <conditionalFormatting sqref="Q1915">
    <cfRule type="notContainsBlanks" dxfId="1" priority="24047">
      <formula>LEN(TRIM(Q1915))&gt;0</formula>
    </cfRule>
  </conditionalFormatting>
  <conditionalFormatting sqref="R1915">
    <cfRule type="notContainsBlanks" dxfId="2" priority="24041">
      <formula>LEN(TRIM(R1915))&gt;0</formula>
    </cfRule>
  </conditionalFormatting>
  <conditionalFormatting sqref="S1915">
    <cfRule type="notContainsBlanks" dxfId="3" priority="24005">
      <formula>LEN(TRIM(S1915))&gt;0</formula>
    </cfRule>
  </conditionalFormatting>
  <conditionalFormatting sqref="U1915">
    <cfRule type="notContainsBlanks" dxfId="4" priority="23999">
      <formula>LEN(TRIM(U1915))&gt;0</formula>
    </cfRule>
  </conditionalFormatting>
  <conditionalFormatting sqref="W1915">
    <cfRule type="notContainsBlanks" dxfId="0" priority="24029">
      <formula>LEN(TRIM(W1915))&gt;0</formula>
    </cfRule>
  </conditionalFormatting>
  <conditionalFormatting sqref="Y1915">
    <cfRule type="notContainsBlanks" dxfId="5" priority="24023">
      <formula>LEN(TRIM(Y1915))&gt;0</formula>
    </cfRule>
  </conditionalFormatting>
  <conditionalFormatting sqref="Z1915">
    <cfRule type="notContainsBlanks" dxfId="6" priority="24017">
      <formula>LEN(TRIM(Z1915))&gt;0</formula>
    </cfRule>
  </conditionalFormatting>
  <conditionalFormatting sqref="AB1915">
    <cfRule type="cellIs" dxfId="7" priority="24011" operator="notEqual">
      <formula>0</formula>
    </cfRule>
  </conditionalFormatting>
  <conditionalFormatting sqref="Q1916">
    <cfRule type="notContainsBlanks" dxfId="1" priority="24045">
      <formula>LEN(TRIM(Q1916))&gt;0</formula>
    </cfRule>
  </conditionalFormatting>
  <conditionalFormatting sqref="R1916">
    <cfRule type="notContainsBlanks" dxfId="2" priority="24039">
      <formula>LEN(TRIM(R1916))&gt;0</formula>
    </cfRule>
  </conditionalFormatting>
  <conditionalFormatting sqref="S1916">
    <cfRule type="notContainsBlanks" dxfId="3" priority="24003">
      <formula>LEN(TRIM(S1916))&gt;0</formula>
    </cfRule>
  </conditionalFormatting>
  <conditionalFormatting sqref="U1916">
    <cfRule type="notContainsBlanks" dxfId="4" priority="23997">
      <formula>LEN(TRIM(U1916))&gt;0</formula>
    </cfRule>
  </conditionalFormatting>
  <conditionalFormatting sqref="W1916">
    <cfRule type="notContainsBlanks" dxfId="0" priority="24027">
      <formula>LEN(TRIM(W1916))&gt;0</formula>
    </cfRule>
  </conditionalFormatting>
  <conditionalFormatting sqref="Y1916">
    <cfRule type="notContainsBlanks" dxfId="5" priority="24021">
      <formula>LEN(TRIM(Y1916))&gt;0</formula>
    </cfRule>
  </conditionalFormatting>
  <conditionalFormatting sqref="Z1916">
    <cfRule type="notContainsBlanks" dxfId="6" priority="24015">
      <formula>LEN(TRIM(Z1916))&gt;0</formula>
    </cfRule>
  </conditionalFormatting>
  <conditionalFormatting sqref="AB1916">
    <cfRule type="cellIs" dxfId="7" priority="24009" operator="notEqual">
      <formula>0</formula>
    </cfRule>
  </conditionalFormatting>
  <conditionalFormatting sqref="Q1917">
    <cfRule type="notContainsBlanks" dxfId="1" priority="24372">
      <formula>LEN(TRIM(Q1917))&gt;0</formula>
    </cfRule>
  </conditionalFormatting>
  <conditionalFormatting sqref="W1917">
    <cfRule type="notContainsBlanks" dxfId="0" priority="24378">
      <formula>LEN(TRIM(W1917))&gt;0</formula>
    </cfRule>
  </conditionalFormatting>
  <conditionalFormatting sqref="Y1917">
    <cfRule type="notContainsBlanks" dxfId="5" priority="24376">
      <formula>LEN(TRIM(Y1917))&gt;0</formula>
    </cfRule>
  </conditionalFormatting>
  <conditionalFormatting sqref="Z1917">
    <cfRule type="notContainsBlanks" dxfId="6" priority="24374">
      <formula>LEN(TRIM(Z1917))&gt;0</formula>
    </cfRule>
  </conditionalFormatting>
  <conditionalFormatting sqref="AA1917">
    <cfRule type="cellIs" dxfId="8" priority="24368" operator="equal">
      <formula>2</formula>
    </cfRule>
    <cfRule type="cellIs" dxfId="8" priority="24366" operator="equal">
      <formula>4</formula>
    </cfRule>
  </conditionalFormatting>
  <conditionalFormatting sqref="W1919">
    <cfRule type="notContainsBlanks" dxfId="0" priority="24391">
      <formula>LEN(TRIM(W1919))&gt;0</formula>
    </cfRule>
  </conditionalFormatting>
  <conditionalFormatting sqref="Q1922">
    <cfRule type="notContainsBlanks" dxfId="1" priority="24357">
      <formula>LEN(TRIM(Q1922))&gt;0</formula>
    </cfRule>
  </conditionalFormatting>
  <conditionalFormatting sqref="R1922">
    <cfRule type="notContainsBlanks" dxfId="2" priority="24351">
      <formula>LEN(TRIM(R1922))&gt;0</formula>
    </cfRule>
  </conditionalFormatting>
  <conditionalFormatting sqref="S1922">
    <cfRule type="notContainsBlanks" dxfId="3" priority="24321">
      <formula>LEN(TRIM(S1922))&gt;0</formula>
    </cfRule>
  </conditionalFormatting>
  <conditionalFormatting sqref="U1922">
    <cfRule type="notContainsBlanks" dxfId="4" priority="24315">
      <formula>LEN(TRIM(U1922))&gt;0</formula>
    </cfRule>
  </conditionalFormatting>
  <conditionalFormatting sqref="W1922">
    <cfRule type="notContainsBlanks" dxfId="0" priority="24339">
      <formula>LEN(TRIM(W1922))&gt;0</formula>
    </cfRule>
  </conditionalFormatting>
  <conditionalFormatting sqref="Y1922">
    <cfRule type="notContainsBlanks" dxfId="5" priority="24333">
      <formula>LEN(TRIM(Y1922))&gt;0</formula>
    </cfRule>
  </conditionalFormatting>
  <conditionalFormatting sqref="Z1922">
    <cfRule type="notContainsBlanks" dxfId="6" priority="24327">
      <formula>LEN(TRIM(Z1922))&gt;0</formula>
    </cfRule>
  </conditionalFormatting>
  <conditionalFormatting sqref="Q1923">
    <cfRule type="notContainsBlanks" dxfId="1" priority="24355">
      <formula>LEN(TRIM(Q1923))&gt;0</formula>
    </cfRule>
  </conditionalFormatting>
  <conditionalFormatting sqref="R1923">
    <cfRule type="notContainsBlanks" dxfId="2" priority="24349">
      <formula>LEN(TRIM(R1923))&gt;0</formula>
    </cfRule>
  </conditionalFormatting>
  <conditionalFormatting sqref="S1923">
    <cfRule type="notContainsBlanks" dxfId="3" priority="24319">
      <formula>LEN(TRIM(S1923))&gt;0</formula>
    </cfRule>
  </conditionalFormatting>
  <conditionalFormatting sqref="U1923">
    <cfRule type="notContainsBlanks" dxfId="4" priority="24313">
      <formula>LEN(TRIM(U1923))&gt;0</formula>
    </cfRule>
  </conditionalFormatting>
  <conditionalFormatting sqref="W1923">
    <cfRule type="notContainsBlanks" dxfId="0" priority="24337">
      <formula>LEN(TRIM(W1923))&gt;0</formula>
    </cfRule>
  </conditionalFormatting>
  <conditionalFormatting sqref="Y1923">
    <cfRule type="notContainsBlanks" dxfId="5" priority="24331">
      <formula>LEN(TRIM(Y1923))&gt;0</formula>
    </cfRule>
  </conditionalFormatting>
  <conditionalFormatting sqref="Z1923">
    <cfRule type="notContainsBlanks" dxfId="6" priority="24325">
      <formula>LEN(TRIM(Z1923))&gt;0</formula>
    </cfRule>
  </conditionalFormatting>
  <conditionalFormatting sqref="Q1924">
    <cfRule type="notContainsBlanks" dxfId="1" priority="24353">
      <formula>LEN(TRIM(Q1924))&gt;0</formula>
    </cfRule>
  </conditionalFormatting>
  <conditionalFormatting sqref="R1924">
    <cfRule type="notContainsBlanks" dxfId="2" priority="24347">
      <formula>LEN(TRIM(R1924))&gt;0</formula>
    </cfRule>
  </conditionalFormatting>
  <conditionalFormatting sqref="S1924">
    <cfRule type="notContainsBlanks" dxfId="3" priority="24317">
      <formula>LEN(TRIM(S1924))&gt;0</formula>
    </cfRule>
  </conditionalFormatting>
  <conditionalFormatting sqref="U1924">
    <cfRule type="notContainsBlanks" dxfId="4" priority="24311">
      <formula>LEN(TRIM(U1924))&gt;0</formula>
    </cfRule>
  </conditionalFormatting>
  <conditionalFormatting sqref="W1924">
    <cfRule type="notContainsBlanks" dxfId="0" priority="24335">
      <formula>LEN(TRIM(W1924))&gt;0</formula>
    </cfRule>
  </conditionalFormatting>
  <conditionalFormatting sqref="Y1924">
    <cfRule type="notContainsBlanks" dxfId="5" priority="24329">
      <formula>LEN(TRIM(Y1924))&gt;0</formula>
    </cfRule>
  </conditionalFormatting>
  <conditionalFormatting sqref="Z1924">
    <cfRule type="notContainsBlanks" dxfId="6" priority="24323">
      <formula>LEN(TRIM(Z1924))&gt;0</formula>
    </cfRule>
  </conditionalFormatting>
  <conditionalFormatting sqref="Q1926">
    <cfRule type="notContainsBlanks" dxfId="1" priority="24309">
      <formula>LEN(TRIM(Q1926))&gt;0</formula>
    </cfRule>
  </conditionalFormatting>
  <conditionalFormatting sqref="R1926">
    <cfRule type="notContainsBlanks" dxfId="2" priority="24302">
      <formula>LEN(TRIM(R1926))&gt;0</formula>
    </cfRule>
  </conditionalFormatting>
  <conditionalFormatting sqref="S1926">
    <cfRule type="notContainsBlanks" dxfId="3" priority="24242">
      <formula>LEN(TRIM(S1926))&gt;0</formula>
    </cfRule>
  </conditionalFormatting>
  <conditionalFormatting sqref="U1926">
    <cfRule type="notContainsBlanks" dxfId="4" priority="24232">
      <formula>LEN(TRIM(U1926))&gt;0</formula>
    </cfRule>
  </conditionalFormatting>
  <conditionalFormatting sqref="W1926">
    <cfRule type="notContainsBlanks" dxfId="0" priority="24282">
      <formula>LEN(TRIM(W1926))&gt;0</formula>
    </cfRule>
  </conditionalFormatting>
  <conditionalFormatting sqref="Y1926">
    <cfRule type="notContainsBlanks" dxfId="5" priority="24272">
      <formula>LEN(TRIM(Y1926))&gt;0</formula>
    </cfRule>
  </conditionalFormatting>
  <conditionalFormatting sqref="Z1926">
    <cfRule type="notContainsBlanks" dxfId="6" priority="24262">
      <formula>LEN(TRIM(Z1926))&gt;0</formula>
    </cfRule>
  </conditionalFormatting>
  <conditionalFormatting sqref="AB1926">
    <cfRule type="cellIs" dxfId="7" priority="24252" operator="notEqual">
      <formula>0</formula>
    </cfRule>
  </conditionalFormatting>
  <conditionalFormatting sqref="Q1927">
    <cfRule type="notContainsBlanks" dxfId="1" priority="24307">
      <formula>LEN(TRIM(Q1927))&gt;0</formula>
    </cfRule>
  </conditionalFormatting>
  <conditionalFormatting sqref="R1927">
    <cfRule type="notContainsBlanks" dxfId="2" priority="24300">
      <formula>LEN(TRIM(R1927))&gt;0</formula>
    </cfRule>
  </conditionalFormatting>
  <conditionalFormatting sqref="S1927">
    <cfRule type="notContainsBlanks" dxfId="3" priority="24240">
      <formula>LEN(TRIM(S1927))&gt;0</formula>
    </cfRule>
  </conditionalFormatting>
  <conditionalFormatting sqref="U1927">
    <cfRule type="notContainsBlanks" dxfId="4" priority="24230">
      <formula>LEN(TRIM(U1927))&gt;0</formula>
    </cfRule>
  </conditionalFormatting>
  <conditionalFormatting sqref="W1927">
    <cfRule type="notContainsBlanks" dxfId="0" priority="24280">
      <formula>LEN(TRIM(W1927))&gt;0</formula>
    </cfRule>
  </conditionalFormatting>
  <conditionalFormatting sqref="Y1927">
    <cfRule type="notContainsBlanks" dxfId="5" priority="24270">
      <formula>LEN(TRIM(Y1927))&gt;0</formula>
    </cfRule>
  </conditionalFormatting>
  <conditionalFormatting sqref="Z1927">
    <cfRule type="notContainsBlanks" dxfId="6" priority="24260">
      <formula>LEN(TRIM(Z1927))&gt;0</formula>
    </cfRule>
  </conditionalFormatting>
  <conditionalFormatting sqref="AB1927">
    <cfRule type="cellIs" dxfId="7" priority="24250" operator="notEqual">
      <formula>0</formula>
    </cfRule>
  </conditionalFormatting>
  <conditionalFormatting sqref="Q1928">
    <cfRule type="notContainsBlanks" dxfId="1" priority="24306">
      <formula>LEN(TRIM(Q1928))&gt;0</formula>
    </cfRule>
  </conditionalFormatting>
  <conditionalFormatting sqref="R1928">
    <cfRule type="notContainsBlanks" dxfId="2" priority="24298">
      <formula>LEN(TRIM(R1928))&gt;0</formula>
    </cfRule>
  </conditionalFormatting>
  <conditionalFormatting sqref="S1928">
    <cfRule type="notContainsBlanks" dxfId="3" priority="24238">
      <formula>LEN(TRIM(S1928))&gt;0</formula>
    </cfRule>
  </conditionalFormatting>
  <conditionalFormatting sqref="U1928">
    <cfRule type="notContainsBlanks" dxfId="4" priority="24228">
      <formula>LEN(TRIM(U1928))&gt;0</formula>
    </cfRule>
  </conditionalFormatting>
  <conditionalFormatting sqref="W1928">
    <cfRule type="notContainsBlanks" dxfId="0" priority="24278">
      <formula>LEN(TRIM(W1928))&gt;0</formula>
    </cfRule>
  </conditionalFormatting>
  <conditionalFormatting sqref="Y1928">
    <cfRule type="notContainsBlanks" dxfId="5" priority="24268">
      <formula>LEN(TRIM(Y1928))&gt;0</formula>
    </cfRule>
  </conditionalFormatting>
  <conditionalFormatting sqref="Z1928">
    <cfRule type="notContainsBlanks" dxfId="6" priority="24258">
      <formula>LEN(TRIM(Z1928))&gt;0</formula>
    </cfRule>
  </conditionalFormatting>
  <conditionalFormatting sqref="AB1928">
    <cfRule type="cellIs" dxfId="7" priority="24248" operator="notEqual">
      <formula>0</formula>
    </cfRule>
  </conditionalFormatting>
  <conditionalFormatting sqref="Q1929">
    <cfRule type="notContainsBlanks" dxfId="1" priority="24305">
      <formula>LEN(TRIM(Q1929))&gt;0</formula>
    </cfRule>
  </conditionalFormatting>
  <conditionalFormatting sqref="R1929">
    <cfRule type="notContainsBlanks" dxfId="2" priority="24296">
      <formula>LEN(TRIM(R1929))&gt;0</formula>
    </cfRule>
  </conditionalFormatting>
  <conditionalFormatting sqref="S1929">
    <cfRule type="notContainsBlanks" dxfId="3" priority="24236">
      <formula>LEN(TRIM(S1929))&gt;0</formula>
    </cfRule>
  </conditionalFormatting>
  <conditionalFormatting sqref="U1929">
    <cfRule type="notContainsBlanks" dxfId="4" priority="24226">
      <formula>LEN(TRIM(U1929))&gt;0</formula>
    </cfRule>
  </conditionalFormatting>
  <conditionalFormatting sqref="W1929">
    <cfRule type="notContainsBlanks" dxfId="0" priority="24276">
      <formula>LEN(TRIM(W1929))&gt;0</formula>
    </cfRule>
  </conditionalFormatting>
  <conditionalFormatting sqref="Y1929">
    <cfRule type="notContainsBlanks" dxfId="5" priority="24266">
      <formula>LEN(TRIM(Y1929))&gt;0</formula>
    </cfRule>
  </conditionalFormatting>
  <conditionalFormatting sqref="Z1929">
    <cfRule type="notContainsBlanks" dxfId="6" priority="24256">
      <formula>LEN(TRIM(Z1929))&gt;0</formula>
    </cfRule>
  </conditionalFormatting>
  <conditionalFormatting sqref="AB1929">
    <cfRule type="cellIs" dxfId="7" priority="24246" operator="notEqual">
      <formula>0</formula>
    </cfRule>
  </conditionalFormatting>
  <conditionalFormatting sqref="Q1930">
    <cfRule type="notContainsBlanks" dxfId="1" priority="24304">
      <formula>LEN(TRIM(Q1930))&gt;0</formula>
    </cfRule>
  </conditionalFormatting>
  <conditionalFormatting sqref="R1930">
    <cfRule type="notContainsBlanks" dxfId="2" priority="24294">
      <formula>LEN(TRIM(R1930))&gt;0</formula>
    </cfRule>
  </conditionalFormatting>
  <conditionalFormatting sqref="S1930">
    <cfRule type="notContainsBlanks" dxfId="3" priority="24234">
      <formula>LEN(TRIM(S1930))&gt;0</formula>
    </cfRule>
  </conditionalFormatting>
  <conditionalFormatting sqref="U1930">
    <cfRule type="notContainsBlanks" dxfId="4" priority="24224">
      <formula>LEN(TRIM(U1930))&gt;0</formula>
    </cfRule>
  </conditionalFormatting>
  <conditionalFormatting sqref="W1930">
    <cfRule type="notContainsBlanks" dxfId="0" priority="24274">
      <formula>LEN(TRIM(W1930))&gt;0</formula>
    </cfRule>
  </conditionalFormatting>
  <conditionalFormatting sqref="Y1930">
    <cfRule type="notContainsBlanks" dxfId="5" priority="24264">
      <formula>LEN(TRIM(Y1930))&gt;0</formula>
    </cfRule>
  </conditionalFormatting>
  <conditionalFormatting sqref="Z1930">
    <cfRule type="notContainsBlanks" dxfId="6" priority="24254">
      <formula>LEN(TRIM(Z1930))&gt;0</formula>
    </cfRule>
  </conditionalFormatting>
  <conditionalFormatting sqref="AB1930">
    <cfRule type="cellIs" dxfId="7" priority="24244" operator="notEqual">
      <formula>0</formula>
    </cfRule>
  </conditionalFormatting>
  <conditionalFormatting sqref="Q1933">
    <cfRule type="notContainsBlanks" dxfId="1" priority="24222">
      <formula>LEN(TRIM(Q1933))&gt;0</formula>
    </cfRule>
  </conditionalFormatting>
  <conditionalFormatting sqref="R1933">
    <cfRule type="notContainsBlanks" dxfId="2" priority="24220">
      <formula>LEN(TRIM(R1933))&gt;0</formula>
    </cfRule>
  </conditionalFormatting>
  <conditionalFormatting sqref="S1933">
    <cfRule type="notContainsBlanks" dxfId="3" priority="24208">
      <formula>LEN(TRIM(S1933))&gt;0</formula>
    </cfRule>
  </conditionalFormatting>
  <conditionalFormatting sqref="U1933">
    <cfRule type="notContainsBlanks" dxfId="4" priority="24206">
      <formula>LEN(TRIM(U1933))&gt;0</formula>
    </cfRule>
  </conditionalFormatting>
  <conditionalFormatting sqref="W1933">
    <cfRule type="notContainsBlanks" dxfId="0" priority="24216">
      <formula>LEN(TRIM(W1933))&gt;0</formula>
    </cfRule>
  </conditionalFormatting>
  <conditionalFormatting sqref="Y1933">
    <cfRule type="notContainsBlanks" dxfId="5" priority="24214">
      <formula>LEN(TRIM(Y1933))&gt;0</formula>
    </cfRule>
  </conditionalFormatting>
  <conditionalFormatting sqref="Z1933">
    <cfRule type="notContainsBlanks" dxfId="6" priority="24212">
      <formula>LEN(TRIM(Z1933))&gt;0</formula>
    </cfRule>
  </conditionalFormatting>
  <conditionalFormatting sqref="AB1933">
    <cfRule type="cellIs" dxfId="7" priority="24210" operator="notEqual">
      <formula>0</formula>
    </cfRule>
  </conditionalFormatting>
  <conditionalFormatting sqref="Q1935">
    <cfRule type="notContainsBlanks" dxfId="1" priority="24204">
      <formula>LEN(TRIM(Q1935))&gt;0</formula>
    </cfRule>
  </conditionalFormatting>
  <conditionalFormatting sqref="R1935">
    <cfRule type="notContainsBlanks" dxfId="2" priority="24196">
      <formula>LEN(TRIM(R1935))&gt;0</formula>
    </cfRule>
  </conditionalFormatting>
  <conditionalFormatting sqref="S1935">
    <cfRule type="notContainsBlanks" dxfId="3" priority="24154">
      <formula>LEN(TRIM(S1935))&gt;0</formula>
    </cfRule>
  </conditionalFormatting>
  <conditionalFormatting sqref="U1935">
    <cfRule type="notContainsBlanks" dxfId="4" priority="24146">
      <formula>LEN(TRIM(U1935))&gt;0</formula>
    </cfRule>
  </conditionalFormatting>
  <conditionalFormatting sqref="W1935">
    <cfRule type="notContainsBlanks" dxfId="0" priority="24180">
      <formula>LEN(TRIM(W1935))&gt;0</formula>
    </cfRule>
  </conditionalFormatting>
  <conditionalFormatting sqref="Y1935">
    <cfRule type="notContainsBlanks" dxfId="5" priority="24172">
      <formula>LEN(TRIM(Y1935))&gt;0</formula>
    </cfRule>
  </conditionalFormatting>
  <conditionalFormatting sqref="Z1935">
    <cfRule type="notContainsBlanks" dxfId="6" priority="24164">
      <formula>LEN(TRIM(Z1935))&gt;0</formula>
    </cfRule>
  </conditionalFormatting>
  <conditionalFormatting sqref="Q1936">
    <cfRule type="notContainsBlanks" dxfId="1" priority="24202">
      <formula>LEN(TRIM(Q1936))&gt;0</formula>
    </cfRule>
  </conditionalFormatting>
  <conditionalFormatting sqref="R1936">
    <cfRule type="notContainsBlanks" dxfId="2" priority="24194">
      <formula>LEN(TRIM(R1936))&gt;0</formula>
    </cfRule>
  </conditionalFormatting>
  <conditionalFormatting sqref="S1936">
    <cfRule type="notContainsBlanks" dxfId="3" priority="24152">
      <formula>LEN(TRIM(S1936))&gt;0</formula>
    </cfRule>
  </conditionalFormatting>
  <conditionalFormatting sqref="U1936">
    <cfRule type="notContainsBlanks" dxfId="4" priority="24144">
      <formula>LEN(TRIM(U1936))&gt;0</formula>
    </cfRule>
  </conditionalFormatting>
  <conditionalFormatting sqref="W1936">
    <cfRule type="notContainsBlanks" dxfId="0" priority="24178">
      <formula>LEN(TRIM(W1936))&gt;0</formula>
    </cfRule>
  </conditionalFormatting>
  <conditionalFormatting sqref="Y1936">
    <cfRule type="notContainsBlanks" dxfId="5" priority="24170">
      <formula>LEN(TRIM(Y1936))&gt;0</formula>
    </cfRule>
  </conditionalFormatting>
  <conditionalFormatting sqref="Z1936">
    <cfRule type="notContainsBlanks" dxfId="6" priority="24162">
      <formula>LEN(TRIM(Z1936))&gt;0</formula>
    </cfRule>
  </conditionalFormatting>
  <conditionalFormatting sqref="Q1937">
    <cfRule type="notContainsBlanks" dxfId="1" priority="24200">
      <formula>LEN(TRIM(Q1937))&gt;0</formula>
    </cfRule>
  </conditionalFormatting>
  <conditionalFormatting sqref="R1937">
    <cfRule type="notContainsBlanks" dxfId="2" priority="24192">
      <formula>LEN(TRIM(R1937))&gt;0</formula>
    </cfRule>
  </conditionalFormatting>
  <conditionalFormatting sqref="S1937">
    <cfRule type="notContainsBlanks" dxfId="3" priority="24150">
      <formula>LEN(TRIM(S1937))&gt;0</formula>
    </cfRule>
  </conditionalFormatting>
  <conditionalFormatting sqref="U1937">
    <cfRule type="notContainsBlanks" dxfId="4" priority="24142">
      <formula>LEN(TRIM(U1937))&gt;0</formula>
    </cfRule>
  </conditionalFormatting>
  <conditionalFormatting sqref="W1937">
    <cfRule type="notContainsBlanks" dxfId="0" priority="24176">
      <formula>LEN(TRIM(W1937))&gt;0</formula>
    </cfRule>
  </conditionalFormatting>
  <conditionalFormatting sqref="Y1937">
    <cfRule type="notContainsBlanks" dxfId="5" priority="24168">
      <formula>LEN(TRIM(Y1937))&gt;0</formula>
    </cfRule>
  </conditionalFormatting>
  <conditionalFormatting sqref="Z1937">
    <cfRule type="notContainsBlanks" dxfId="6" priority="24160">
      <formula>LEN(TRIM(Z1937))&gt;0</formula>
    </cfRule>
  </conditionalFormatting>
  <conditionalFormatting sqref="Q1938">
    <cfRule type="notContainsBlanks" dxfId="1" priority="24198">
      <formula>LEN(TRIM(Q1938))&gt;0</formula>
    </cfRule>
  </conditionalFormatting>
  <conditionalFormatting sqref="R1938">
    <cfRule type="notContainsBlanks" dxfId="2" priority="24190">
      <formula>LEN(TRIM(R1938))&gt;0</formula>
    </cfRule>
  </conditionalFormatting>
  <conditionalFormatting sqref="S1938">
    <cfRule type="notContainsBlanks" dxfId="3" priority="24148">
      <formula>LEN(TRIM(S1938))&gt;0</formula>
    </cfRule>
  </conditionalFormatting>
  <conditionalFormatting sqref="U1938">
    <cfRule type="notContainsBlanks" dxfId="4" priority="24140">
      <formula>LEN(TRIM(U1938))&gt;0</formula>
    </cfRule>
  </conditionalFormatting>
  <conditionalFormatting sqref="W1938">
    <cfRule type="notContainsBlanks" dxfId="0" priority="24174">
      <formula>LEN(TRIM(W1938))&gt;0</formula>
    </cfRule>
  </conditionalFormatting>
  <conditionalFormatting sqref="Y1938">
    <cfRule type="notContainsBlanks" dxfId="5" priority="24166">
      <formula>LEN(TRIM(Y1938))&gt;0</formula>
    </cfRule>
  </conditionalFormatting>
  <conditionalFormatting sqref="Z1938">
    <cfRule type="notContainsBlanks" dxfId="6" priority="24158">
      <formula>LEN(TRIM(Z1938))&gt;0</formula>
    </cfRule>
  </conditionalFormatting>
  <conditionalFormatting sqref="AB1938">
    <cfRule type="cellIs" dxfId="7" priority="24156" operator="notEqual">
      <formula>0</formula>
    </cfRule>
  </conditionalFormatting>
  <conditionalFormatting sqref="Q1940">
    <cfRule type="notContainsBlanks" dxfId="1" priority="24138">
      <formula>LEN(TRIM(Q1940))&gt;0</formula>
    </cfRule>
  </conditionalFormatting>
  <conditionalFormatting sqref="R1940">
    <cfRule type="notContainsBlanks" dxfId="2" priority="24128">
      <formula>LEN(TRIM(R1940))&gt;0</formula>
    </cfRule>
  </conditionalFormatting>
  <conditionalFormatting sqref="S1940">
    <cfRule type="notContainsBlanks" dxfId="3" priority="24068">
      <formula>LEN(TRIM(S1940))&gt;0</formula>
    </cfRule>
  </conditionalFormatting>
  <conditionalFormatting sqref="U1940">
    <cfRule type="notContainsBlanks" dxfId="4" priority="24058">
      <formula>LEN(TRIM(U1940))&gt;0</formula>
    </cfRule>
  </conditionalFormatting>
  <conditionalFormatting sqref="W1940">
    <cfRule type="notContainsBlanks" dxfId="0" priority="24108">
      <formula>LEN(TRIM(W1940))&gt;0</formula>
    </cfRule>
  </conditionalFormatting>
  <conditionalFormatting sqref="Y1940">
    <cfRule type="notContainsBlanks" dxfId="5" priority="24098">
      <formula>LEN(TRIM(Y1940))&gt;0</formula>
    </cfRule>
  </conditionalFormatting>
  <conditionalFormatting sqref="Z1940">
    <cfRule type="notContainsBlanks" dxfId="6" priority="24088">
      <formula>LEN(TRIM(Z1940))&gt;0</formula>
    </cfRule>
  </conditionalFormatting>
  <conditionalFormatting sqref="AB1940">
    <cfRule type="cellIs" dxfId="7" priority="24078" operator="notEqual">
      <formula>0</formula>
    </cfRule>
  </conditionalFormatting>
  <conditionalFormatting sqref="Q1941">
    <cfRule type="notContainsBlanks" dxfId="1" priority="24136">
      <formula>LEN(TRIM(Q1941))&gt;0</formula>
    </cfRule>
  </conditionalFormatting>
  <conditionalFormatting sqref="R1941">
    <cfRule type="notContainsBlanks" dxfId="2" priority="24126">
      <formula>LEN(TRIM(R1941))&gt;0</formula>
    </cfRule>
  </conditionalFormatting>
  <conditionalFormatting sqref="S1941">
    <cfRule type="notContainsBlanks" dxfId="3" priority="24066">
      <formula>LEN(TRIM(S1941))&gt;0</formula>
    </cfRule>
  </conditionalFormatting>
  <conditionalFormatting sqref="U1941">
    <cfRule type="notContainsBlanks" dxfId="4" priority="24056">
      <formula>LEN(TRIM(U1941))&gt;0</formula>
    </cfRule>
  </conditionalFormatting>
  <conditionalFormatting sqref="W1941">
    <cfRule type="notContainsBlanks" dxfId="0" priority="24106">
      <formula>LEN(TRIM(W1941))&gt;0</formula>
    </cfRule>
  </conditionalFormatting>
  <conditionalFormatting sqref="Y1941">
    <cfRule type="notContainsBlanks" dxfId="5" priority="24096">
      <formula>LEN(TRIM(Y1941))&gt;0</formula>
    </cfRule>
  </conditionalFormatting>
  <conditionalFormatting sqref="Z1941">
    <cfRule type="notContainsBlanks" dxfId="6" priority="24086">
      <formula>LEN(TRIM(Z1941))&gt;0</formula>
    </cfRule>
  </conditionalFormatting>
  <conditionalFormatting sqref="AB1941">
    <cfRule type="cellIs" dxfId="7" priority="24076" operator="notEqual">
      <formula>0</formula>
    </cfRule>
  </conditionalFormatting>
  <conditionalFormatting sqref="Q1942">
    <cfRule type="notContainsBlanks" dxfId="1" priority="24134">
      <formula>LEN(TRIM(Q1942))&gt;0</formula>
    </cfRule>
  </conditionalFormatting>
  <conditionalFormatting sqref="R1942">
    <cfRule type="notContainsBlanks" dxfId="2" priority="24124">
      <formula>LEN(TRIM(R1942))&gt;0</formula>
    </cfRule>
  </conditionalFormatting>
  <conditionalFormatting sqref="S1942">
    <cfRule type="notContainsBlanks" dxfId="3" priority="24064">
      <formula>LEN(TRIM(S1942))&gt;0</formula>
    </cfRule>
  </conditionalFormatting>
  <conditionalFormatting sqref="U1942">
    <cfRule type="notContainsBlanks" dxfId="4" priority="24054">
      <formula>LEN(TRIM(U1942))&gt;0</formula>
    </cfRule>
  </conditionalFormatting>
  <conditionalFormatting sqref="W1942">
    <cfRule type="notContainsBlanks" dxfId="0" priority="24104">
      <formula>LEN(TRIM(W1942))&gt;0</formula>
    </cfRule>
  </conditionalFormatting>
  <conditionalFormatting sqref="Y1942">
    <cfRule type="notContainsBlanks" dxfId="5" priority="24094">
      <formula>LEN(TRIM(Y1942))&gt;0</formula>
    </cfRule>
  </conditionalFormatting>
  <conditionalFormatting sqref="Z1942">
    <cfRule type="notContainsBlanks" dxfId="6" priority="24084">
      <formula>LEN(TRIM(Z1942))&gt;0</formula>
    </cfRule>
  </conditionalFormatting>
  <conditionalFormatting sqref="AB1942">
    <cfRule type="cellIs" dxfId="7" priority="24074" operator="notEqual">
      <formula>0</formula>
    </cfRule>
  </conditionalFormatting>
  <conditionalFormatting sqref="Q1943">
    <cfRule type="notContainsBlanks" dxfId="1" priority="24132">
      <formula>LEN(TRIM(Q1943))&gt;0</formula>
    </cfRule>
  </conditionalFormatting>
  <conditionalFormatting sqref="R1943">
    <cfRule type="notContainsBlanks" dxfId="2" priority="24122">
      <formula>LEN(TRIM(R1943))&gt;0</formula>
    </cfRule>
  </conditionalFormatting>
  <conditionalFormatting sqref="S1943">
    <cfRule type="notContainsBlanks" dxfId="3" priority="24062">
      <formula>LEN(TRIM(S1943))&gt;0</formula>
    </cfRule>
  </conditionalFormatting>
  <conditionalFormatting sqref="U1943">
    <cfRule type="notContainsBlanks" dxfId="4" priority="24052">
      <formula>LEN(TRIM(U1943))&gt;0</formula>
    </cfRule>
  </conditionalFormatting>
  <conditionalFormatting sqref="W1943">
    <cfRule type="notContainsBlanks" dxfId="0" priority="24102">
      <formula>LEN(TRIM(W1943))&gt;0</formula>
    </cfRule>
  </conditionalFormatting>
  <conditionalFormatting sqref="Y1943">
    <cfRule type="notContainsBlanks" dxfId="5" priority="24092">
      <formula>LEN(TRIM(Y1943))&gt;0</formula>
    </cfRule>
  </conditionalFormatting>
  <conditionalFormatting sqref="Z1943">
    <cfRule type="notContainsBlanks" dxfId="6" priority="24082">
      <formula>LEN(TRIM(Z1943))&gt;0</formula>
    </cfRule>
  </conditionalFormatting>
  <conditionalFormatting sqref="AB1943">
    <cfRule type="cellIs" dxfId="7" priority="24072" operator="notEqual">
      <formula>0</formula>
    </cfRule>
  </conditionalFormatting>
  <conditionalFormatting sqref="Q1944">
    <cfRule type="notContainsBlanks" dxfId="1" priority="24130">
      <formula>LEN(TRIM(Q1944))&gt;0</formula>
    </cfRule>
  </conditionalFormatting>
  <conditionalFormatting sqref="R1944">
    <cfRule type="notContainsBlanks" dxfId="2" priority="24120">
      <formula>LEN(TRIM(R1944))&gt;0</formula>
    </cfRule>
  </conditionalFormatting>
  <conditionalFormatting sqref="S1944">
    <cfRule type="notContainsBlanks" dxfId="3" priority="24060">
      <formula>LEN(TRIM(S1944))&gt;0</formula>
    </cfRule>
  </conditionalFormatting>
  <conditionalFormatting sqref="U1944">
    <cfRule type="notContainsBlanks" dxfId="4" priority="24050">
      <formula>LEN(TRIM(U1944))&gt;0</formula>
    </cfRule>
  </conditionalFormatting>
  <conditionalFormatting sqref="W1944">
    <cfRule type="notContainsBlanks" dxfId="0" priority="24100">
      <formula>LEN(TRIM(W1944))&gt;0</formula>
    </cfRule>
  </conditionalFormatting>
  <conditionalFormatting sqref="Y1944">
    <cfRule type="notContainsBlanks" dxfId="5" priority="24090">
      <formula>LEN(TRIM(Y1944))&gt;0</formula>
    </cfRule>
  </conditionalFormatting>
  <conditionalFormatting sqref="Z1944">
    <cfRule type="notContainsBlanks" dxfId="6" priority="24080">
      <formula>LEN(TRIM(Z1944))&gt;0</formula>
    </cfRule>
  </conditionalFormatting>
  <conditionalFormatting sqref="AB1944">
    <cfRule type="cellIs" dxfId="7" priority="24070" operator="notEqual">
      <formula>0</formula>
    </cfRule>
  </conditionalFormatting>
  <conditionalFormatting sqref="Q1947">
    <cfRule type="notContainsBlanks" dxfId="1" priority="24048">
      <formula>LEN(TRIM(Q1947))&gt;0</formula>
    </cfRule>
  </conditionalFormatting>
  <conditionalFormatting sqref="R1947">
    <cfRule type="notContainsBlanks" dxfId="2" priority="24042">
      <formula>LEN(TRIM(R1947))&gt;0</formula>
    </cfRule>
  </conditionalFormatting>
  <conditionalFormatting sqref="S1947">
    <cfRule type="notContainsBlanks" dxfId="3" priority="24006">
      <formula>LEN(TRIM(S1947))&gt;0</formula>
    </cfRule>
  </conditionalFormatting>
  <conditionalFormatting sqref="U1947">
    <cfRule type="notContainsBlanks" dxfId="4" priority="24000">
      <formula>LEN(TRIM(U1947))&gt;0</formula>
    </cfRule>
  </conditionalFormatting>
  <conditionalFormatting sqref="W1947">
    <cfRule type="notContainsBlanks" dxfId="0" priority="24030">
      <formula>LEN(TRIM(W1947))&gt;0</formula>
    </cfRule>
  </conditionalFormatting>
  <conditionalFormatting sqref="Y1947">
    <cfRule type="notContainsBlanks" dxfId="5" priority="24024">
      <formula>LEN(TRIM(Y1947))&gt;0</formula>
    </cfRule>
  </conditionalFormatting>
  <conditionalFormatting sqref="Z1947">
    <cfRule type="notContainsBlanks" dxfId="6" priority="24018">
      <formula>LEN(TRIM(Z1947))&gt;0</formula>
    </cfRule>
  </conditionalFormatting>
  <conditionalFormatting sqref="AB1947">
    <cfRule type="cellIs" dxfId="7" priority="24012" operator="notEqual">
      <formula>0</formula>
    </cfRule>
  </conditionalFormatting>
  <conditionalFormatting sqref="Q1948">
    <cfRule type="notContainsBlanks" dxfId="1" priority="24046">
      <formula>LEN(TRIM(Q1948))&gt;0</formula>
    </cfRule>
  </conditionalFormatting>
  <conditionalFormatting sqref="R1948">
    <cfRule type="notContainsBlanks" dxfId="2" priority="24040">
      <formula>LEN(TRIM(R1948))&gt;0</formula>
    </cfRule>
  </conditionalFormatting>
  <conditionalFormatting sqref="S1948">
    <cfRule type="notContainsBlanks" dxfId="3" priority="24004">
      <formula>LEN(TRIM(S1948))&gt;0</formula>
    </cfRule>
  </conditionalFormatting>
  <conditionalFormatting sqref="U1948">
    <cfRule type="notContainsBlanks" dxfId="4" priority="23998">
      <formula>LEN(TRIM(U1948))&gt;0</formula>
    </cfRule>
  </conditionalFormatting>
  <conditionalFormatting sqref="W1948">
    <cfRule type="notContainsBlanks" dxfId="0" priority="24028">
      <formula>LEN(TRIM(W1948))&gt;0</formula>
    </cfRule>
  </conditionalFormatting>
  <conditionalFormatting sqref="Y1948">
    <cfRule type="notContainsBlanks" dxfId="5" priority="24022">
      <formula>LEN(TRIM(Y1948))&gt;0</formula>
    </cfRule>
  </conditionalFormatting>
  <conditionalFormatting sqref="Z1948">
    <cfRule type="notContainsBlanks" dxfId="6" priority="24016">
      <formula>LEN(TRIM(Z1948))&gt;0</formula>
    </cfRule>
  </conditionalFormatting>
  <conditionalFormatting sqref="AB1948">
    <cfRule type="cellIs" dxfId="7" priority="24010" operator="notEqual">
      <formula>0</formula>
    </cfRule>
  </conditionalFormatting>
  <conditionalFormatting sqref="Q1949">
    <cfRule type="notContainsBlanks" dxfId="1" priority="24044">
      <formula>LEN(TRIM(Q1949))&gt;0</formula>
    </cfRule>
  </conditionalFormatting>
  <conditionalFormatting sqref="R1949">
    <cfRule type="notContainsBlanks" dxfId="2" priority="24038">
      <formula>LEN(TRIM(R1949))&gt;0</formula>
    </cfRule>
  </conditionalFormatting>
  <conditionalFormatting sqref="S1949">
    <cfRule type="notContainsBlanks" dxfId="3" priority="24002">
      <formula>LEN(TRIM(S1949))&gt;0</formula>
    </cfRule>
  </conditionalFormatting>
  <conditionalFormatting sqref="U1949">
    <cfRule type="notContainsBlanks" dxfId="4" priority="23996">
      <formula>LEN(TRIM(U1949))&gt;0</formula>
    </cfRule>
  </conditionalFormatting>
  <conditionalFormatting sqref="W1949">
    <cfRule type="notContainsBlanks" dxfId="0" priority="24026">
      <formula>LEN(TRIM(W1949))&gt;0</formula>
    </cfRule>
  </conditionalFormatting>
  <conditionalFormatting sqref="Y1949">
    <cfRule type="notContainsBlanks" dxfId="5" priority="24020">
      <formula>LEN(TRIM(Y1949))&gt;0</formula>
    </cfRule>
  </conditionalFormatting>
  <conditionalFormatting sqref="Z1949">
    <cfRule type="notContainsBlanks" dxfId="6" priority="24014">
      <formula>LEN(TRIM(Z1949))&gt;0</formula>
    </cfRule>
  </conditionalFormatting>
  <conditionalFormatting sqref="AB1949">
    <cfRule type="cellIs" dxfId="7" priority="24008" operator="notEqual">
      <formula>0</formula>
    </cfRule>
  </conditionalFormatting>
  <conditionalFormatting sqref="Q1950">
    <cfRule type="notContainsBlanks" dxfId="1" priority="24371">
      <formula>LEN(TRIM(Q1950))&gt;0</formula>
    </cfRule>
  </conditionalFormatting>
  <conditionalFormatting sqref="W1950">
    <cfRule type="notContainsBlanks" dxfId="0" priority="24377">
      <formula>LEN(TRIM(W1950))&gt;0</formula>
    </cfRule>
  </conditionalFormatting>
  <conditionalFormatting sqref="Y1950">
    <cfRule type="notContainsBlanks" dxfId="5" priority="24375">
      <formula>LEN(TRIM(Y1950))&gt;0</formula>
    </cfRule>
  </conditionalFormatting>
  <conditionalFormatting sqref="Z1950">
    <cfRule type="notContainsBlanks" dxfId="6" priority="24373">
      <formula>LEN(TRIM(Z1950))&gt;0</formula>
    </cfRule>
  </conditionalFormatting>
  <conditionalFormatting sqref="AA1950">
    <cfRule type="cellIs" dxfId="8" priority="24367" operator="equal">
      <formula>2</formula>
    </cfRule>
    <cfRule type="cellIs" dxfId="8" priority="24365" operator="equal">
      <formula>4</formula>
    </cfRule>
  </conditionalFormatting>
  <conditionalFormatting sqref="W1952">
    <cfRule type="notContainsBlanks" dxfId="0" priority="23378">
      <formula>LEN(TRIM(W1952))&gt;0</formula>
    </cfRule>
  </conditionalFormatting>
  <conditionalFormatting sqref="Q1955">
    <cfRule type="notContainsBlanks" dxfId="1" priority="23361">
      <formula>LEN(TRIM(Q1955))&gt;0</formula>
    </cfRule>
  </conditionalFormatting>
  <conditionalFormatting sqref="R1955">
    <cfRule type="notContainsBlanks" dxfId="2" priority="23358">
      <formula>LEN(TRIM(R1955))&gt;0</formula>
    </cfRule>
  </conditionalFormatting>
  <conditionalFormatting sqref="S1955">
    <cfRule type="notContainsBlanks" dxfId="3" priority="23343">
      <formula>LEN(TRIM(S1955))&gt;0</formula>
    </cfRule>
  </conditionalFormatting>
  <conditionalFormatting sqref="U1955">
    <cfRule type="notContainsBlanks" dxfId="4" priority="23340">
      <formula>LEN(TRIM(U1955))&gt;0</formula>
    </cfRule>
  </conditionalFormatting>
  <conditionalFormatting sqref="W1955">
    <cfRule type="notContainsBlanks" dxfId="0" priority="23352">
      <formula>LEN(TRIM(W1955))&gt;0</formula>
    </cfRule>
  </conditionalFormatting>
  <conditionalFormatting sqref="Y1955">
    <cfRule type="notContainsBlanks" dxfId="5" priority="23349">
      <formula>LEN(TRIM(Y1955))&gt;0</formula>
    </cfRule>
  </conditionalFormatting>
  <conditionalFormatting sqref="Z1955">
    <cfRule type="notContainsBlanks" dxfId="6" priority="23346">
      <formula>LEN(TRIM(Z1955))&gt;0</formula>
    </cfRule>
  </conditionalFormatting>
  <conditionalFormatting sqref="Q1956">
    <cfRule type="notContainsBlanks" dxfId="1" priority="23360">
      <formula>LEN(TRIM(Q1956))&gt;0</formula>
    </cfRule>
  </conditionalFormatting>
  <conditionalFormatting sqref="R1956">
    <cfRule type="notContainsBlanks" dxfId="2" priority="23357">
      <formula>LEN(TRIM(R1956))&gt;0</formula>
    </cfRule>
  </conditionalFormatting>
  <conditionalFormatting sqref="S1956">
    <cfRule type="notContainsBlanks" dxfId="3" priority="23342">
      <formula>LEN(TRIM(S1956))&gt;0</formula>
    </cfRule>
  </conditionalFormatting>
  <conditionalFormatting sqref="U1956">
    <cfRule type="notContainsBlanks" dxfId="4" priority="23339">
      <formula>LEN(TRIM(U1956))&gt;0</formula>
    </cfRule>
  </conditionalFormatting>
  <conditionalFormatting sqref="W1956">
    <cfRule type="notContainsBlanks" dxfId="0" priority="23351">
      <formula>LEN(TRIM(W1956))&gt;0</formula>
    </cfRule>
  </conditionalFormatting>
  <conditionalFormatting sqref="Y1956">
    <cfRule type="notContainsBlanks" dxfId="5" priority="23348">
      <formula>LEN(TRIM(Y1956))&gt;0</formula>
    </cfRule>
  </conditionalFormatting>
  <conditionalFormatting sqref="Z1956">
    <cfRule type="notContainsBlanks" dxfId="6" priority="23345">
      <formula>LEN(TRIM(Z1956))&gt;0</formula>
    </cfRule>
  </conditionalFormatting>
  <conditionalFormatting sqref="Q1957">
    <cfRule type="notContainsBlanks" dxfId="1" priority="23359">
      <formula>LEN(TRIM(Q1957))&gt;0</formula>
    </cfRule>
  </conditionalFormatting>
  <conditionalFormatting sqref="R1957">
    <cfRule type="notContainsBlanks" dxfId="2" priority="23356">
      <formula>LEN(TRIM(R1957))&gt;0</formula>
    </cfRule>
  </conditionalFormatting>
  <conditionalFormatting sqref="S1957">
    <cfRule type="notContainsBlanks" dxfId="3" priority="23341">
      <formula>LEN(TRIM(S1957))&gt;0</formula>
    </cfRule>
  </conditionalFormatting>
  <conditionalFormatting sqref="U1957">
    <cfRule type="notContainsBlanks" dxfId="4" priority="23338">
      <formula>LEN(TRIM(U1957))&gt;0</formula>
    </cfRule>
  </conditionalFormatting>
  <conditionalFormatting sqref="W1957">
    <cfRule type="notContainsBlanks" dxfId="0" priority="23350">
      <formula>LEN(TRIM(W1957))&gt;0</formula>
    </cfRule>
  </conditionalFormatting>
  <conditionalFormatting sqref="Y1957">
    <cfRule type="notContainsBlanks" dxfId="5" priority="23347">
      <formula>LEN(TRIM(Y1957))&gt;0</formula>
    </cfRule>
  </conditionalFormatting>
  <conditionalFormatting sqref="Z1957">
    <cfRule type="notContainsBlanks" dxfId="6" priority="23344">
      <formula>LEN(TRIM(Z1957))&gt;0</formula>
    </cfRule>
  </conditionalFormatting>
  <conditionalFormatting sqref="Q1959">
    <cfRule type="notContainsBlanks" dxfId="1" priority="23337">
      <formula>LEN(TRIM(Q1959))&gt;0</formula>
    </cfRule>
  </conditionalFormatting>
  <conditionalFormatting sqref="R1959">
    <cfRule type="notContainsBlanks" dxfId="2" priority="23333">
      <formula>LEN(TRIM(R1959))&gt;0</formula>
    </cfRule>
  </conditionalFormatting>
  <conditionalFormatting sqref="S1959">
    <cfRule type="notContainsBlanks" dxfId="3" priority="23303">
      <formula>LEN(TRIM(S1959))&gt;0</formula>
    </cfRule>
  </conditionalFormatting>
  <conditionalFormatting sqref="U1959">
    <cfRule type="notContainsBlanks" dxfId="4" priority="23298">
      <formula>LEN(TRIM(U1959))&gt;0</formula>
    </cfRule>
  </conditionalFormatting>
  <conditionalFormatting sqref="W1959">
    <cfRule type="notContainsBlanks" dxfId="0" priority="23323">
      <formula>LEN(TRIM(W1959))&gt;0</formula>
    </cfRule>
  </conditionalFormatting>
  <conditionalFormatting sqref="Y1959">
    <cfRule type="notContainsBlanks" dxfId="5" priority="23318">
      <formula>LEN(TRIM(Y1959))&gt;0</formula>
    </cfRule>
  </conditionalFormatting>
  <conditionalFormatting sqref="Z1959">
    <cfRule type="notContainsBlanks" dxfId="6" priority="23313">
      <formula>LEN(TRIM(Z1959))&gt;0</formula>
    </cfRule>
  </conditionalFormatting>
  <conditionalFormatting sqref="AB1959">
    <cfRule type="cellIs" dxfId="7" priority="23308" operator="notEqual">
      <formula>0</formula>
    </cfRule>
  </conditionalFormatting>
  <conditionalFormatting sqref="Q1960">
    <cfRule type="notContainsBlanks" dxfId="1" priority="23336">
      <formula>LEN(TRIM(Q1960))&gt;0</formula>
    </cfRule>
  </conditionalFormatting>
  <conditionalFormatting sqref="R1960">
    <cfRule type="notContainsBlanks" dxfId="2" priority="23332">
      <formula>LEN(TRIM(R1960))&gt;0</formula>
    </cfRule>
  </conditionalFormatting>
  <conditionalFormatting sqref="S1960">
    <cfRule type="notContainsBlanks" dxfId="3" priority="23302">
      <formula>LEN(TRIM(S1960))&gt;0</formula>
    </cfRule>
  </conditionalFormatting>
  <conditionalFormatting sqref="U1960">
    <cfRule type="notContainsBlanks" dxfId="4" priority="23297">
      <formula>LEN(TRIM(U1960))&gt;0</formula>
    </cfRule>
  </conditionalFormatting>
  <conditionalFormatting sqref="W1960">
    <cfRule type="notContainsBlanks" dxfId="0" priority="23322">
      <formula>LEN(TRIM(W1960))&gt;0</formula>
    </cfRule>
  </conditionalFormatting>
  <conditionalFormatting sqref="Y1960">
    <cfRule type="notContainsBlanks" dxfId="5" priority="23317">
      <formula>LEN(TRIM(Y1960))&gt;0</formula>
    </cfRule>
  </conditionalFormatting>
  <conditionalFormatting sqref="Z1960">
    <cfRule type="notContainsBlanks" dxfId="6" priority="23312">
      <formula>LEN(TRIM(Z1960))&gt;0</formula>
    </cfRule>
  </conditionalFormatting>
  <conditionalFormatting sqref="AB1960">
    <cfRule type="cellIs" dxfId="7" priority="23307" operator="notEqual">
      <formula>0</formula>
    </cfRule>
  </conditionalFormatting>
  <conditionalFormatting sqref="Q1961">
    <cfRule type="notContainsBlanks" dxfId="1" priority="23335">
      <formula>LEN(TRIM(Q1961))&gt;0</formula>
    </cfRule>
  </conditionalFormatting>
  <conditionalFormatting sqref="R1961">
    <cfRule type="notContainsBlanks" dxfId="2" priority="23331">
      <formula>LEN(TRIM(R1961))&gt;0</formula>
    </cfRule>
  </conditionalFormatting>
  <conditionalFormatting sqref="S1961">
    <cfRule type="notContainsBlanks" dxfId="3" priority="23301">
      <formula>LEN(TRIM(S1961))&gt;0</formula>
    </cfRule>
  </conditionalFormatting>
  <conditionalFormatting sqref="U1961">
    <cfRule type="notContainsBlanks" dxfId="4" priority="23296">
      <formula>LEN(TRIM(U1961))&gt;0</formula>
    </cfRule>
  </conditionalFormatting>
  <conditionalFormatting sqref="W1961">
    <cfRule type="notContainsBlanks" dxfId="0" priority="23321">
      <formula>LEN(TRIM(W1961))&gt;0</formula>
    </cfRule>
  </conditionalFormatting>
  <conditionalFormatting sqref="Y1961">
    <cfRule type="notContainsBlanks" dxfId="5" priority="23316">
      <formula>LEN(TRIM(Y1961))&gt;0</formula>
    </cfRule>
  </conditionalFormatting>
  <conditionalFormatting sqref="Z1961">
    <cfRule type="notContainsBlanks" dxfId="6" priority="23311">
      <formula>LEN(TRIM(Z1961))&gt;0</formula>
    </cfRule>
  </conditionalFormatting>
  <conditionalFormatting sqref="AB1961">
    <cfRule type="cellIs" dxfId="7" priority="23306" operator="notEqual">
      <formula>0</formula>
    </cfRule>
  </conditionalFormatting>
  <conditionalFormatting sqref="Q1962">
    <cfRule type="notContainsBlanks" dxfId="1" priority="23176">
      <formula>LEN(TRIM(Q1962))&gt;0</formula>
    </cfRule>
  </conditionalFormatting>
  <conditionalFormatting sqref="R1962">
    <cfRule type="notContainsBlanks" dxfId="2" priority="23330">
      <formula>LEN(TRIM(R1962))&gt;0</formula>
    </cfRule>
  </conditionalFormatting>
  <conditionalFormatting sqref="S1962">
    <cfRule type="notContainsBlanks" dxfId="3" priority="23300">
      <formula>LEN(TRIM(S1962))&gt;0</formula>
    </cfRule>
  </conditionalFormatting>
  <conditionalFormatting sqref="U1962">
    <cfRule type="notContainsBlanks" dxfId="4" priority="23295">
      <formula>LEN(TRIM(U1962))&gt;0</formula>
    </cfRule>
  </conditionalFormatting>
  <conditionalFormatting sqref="W1962">
    <cfRule type="notContainsBlanks" dxfId="0" priority="23320">
      <formula>LEN(TRIM(W1962))&gt;0</formula>
    </cfRule>
  </conditionalFormatting>
  <conditionalFormatting sqref="Y1962">
    <cfRule type="notContainsBlanks" dxfId="5" priority="23315">
      <formula>LEN(TRIM(Y1962))&gt;0</formula>
    </cfRule>
  </conditionalFormatting>
  <conditionalFormatting sqref="Z1962">
    <cfRule type="notContainsBlanks" dxfId="6" priority="23310">
      <formula>LEN(TRIM(Z1962))&gt;0</formula>
    </cfRule>
  </conditionalFormatting>
  <conditionalFormatting sqref="AB1962">
    <cfRule type="cellIs" dxfId="7" priority="23305" operator="notEqual">
      <formula>0</formula>
    </cfRule>
  </conditionalFormatting>
  <conditionalFormatting sqref="Q1963">
    <cfRule type="notContainsBlanks" dxfId="1" priority="23334">
      <formula>LEN(TRIM(Q1963))&gt;0</formula>
    </cfRule>
  </conditionalFormatting>
  <conditionalFormatting sqref="R1963">
    <cfRule type="notContainsBlanks" dxfId="2" priority="23329">
      <formula>LEN(TRIM(R1963))&gt;0</formula>
    </cfRule>
  </conditionalFormatting>
  <conditionalFormatting sqref="S1963">
    <cfRule type="notContainsBlanks" dxfId="3" priority="23299">
      <formula>LEN(TRIM(S1963))&gt;0</formula>
    </cfRule>
  </conditionalFormatting>
  <conditionalFormatting sqref="U1963">
    <cfRule type="notContainsBlanks" dxfId="4" priority="23294">
      <formula>LEN(TRIM(U1963))&gt;0</formula>
    </cfRule>
  </conditionalFormatting>
  <conditionalFormatting sqref="W1963">
    <cfRule type="notContainsBlanks" dxfId="0" priority="23319">
      <formula>LEN(TRIM(W1963))&gt;0</formula>
    </cfRule>
  </conditionalFormatting>
  <conditionalFormatting sqref="Y1963">
    <cfRule type="notContainsBlanks" dxfId="5" priority="23314">
      <formula>LEN(TRIM(Y1963))&gt;0</formula>
    </cfRule>
  </conditionalFormatting>
  <conditionalFormatting sqref="Z1963">
    <cfRule type="notContainsBlanks" dxfId="6" priority="23309">
      <formula>LEN(TRIM(Z1963))&gt;0</formula>
    </cfRule>
  </conditionalFormatting>
  <conditionalFormatting sqref="AB1963">
    <cfRule type="cellIs" dxfId="7" priority="23304" operator="notEqual">
      <formula>0</formula>
    </cfRule>
  </conditionalFormatting>
  <conditionalFormatting sqref="Q1966">
    <cfRule type="notContainsBlanks" dxfId="1" priority="23293">
      <formula>LEN(TRIM(Q1966))&gt;0</formula>
    </cfRule>
  </conditionalFormatting>
  <conditionalFormatting sqref="R1966">
    <cfRule type="notContainsBlanks" dxfId="2" priority="23292">
      <formula>LEN(TRIM(R1966))&gt;0</formula>
    </cfRule>
  </conditionalFormatting>
  <conditionalFormatting sqref="S1966">
    <cfRule type="notContainsBlanks" dxfId="3" priority="23286">
      <formula>LEN(TRIM(S1966))&gt;0</formula>
    </cfRule>
  </conditionalFormatting>
  <conditionalFormatting sqref="U1966">
    <cfRule type="notContainsBlanks" dxfId="4" priority="23285">
      <formula>LEN(TRIM(U1966))&gt;0</formula>
    </cfRule>
  </conditionalFormatting>
  <conditionalFormatting sqref="W1966">
    <cfRule type="notContainsBlanks" dxfId="0" priority="23290">
      <formula>LEN(TRIM(W1966))&gt;0</formula>
    </cfRule>
  </conditionalFormatting>
  <conditionalFormatting sqref="Y1966">
    <cfRule type="notContainsBlanks" dxfId="5" priority="23289">
      <formula>LEN(TRIM(Y1966))&gt;0</formula>
    </cfRule>
  </conditionalFormatting>
  <conditionalFormatting sqref="Z1966">
    <cfRule type="notContainsBlanks" dxfId="6" priority="23288">
      <formula>LEN(TRIM(Z1966))&gt;0</formula>
    </cfRule>
  </conditionalFormatting>
  <conditionalFormatting sqref="AB1966">
    <cfRule type="cellIs" dxfId="7" priority="23287" operator="notEqual">
      <formula>0</formula>
    </cfRule>
  </conditionalFormatting>
  <conditionalFormatting sqref="Q1968">
    <cfRule type="notContainsBlanks" dxfId="1" priority="23284">
      <formula>LEN(TRIM(Q1968))&gt;0</formula>
    </cfRule>
  </conditionalFormatting>
  <conditionalFormatting sqref="R1968">
    <cfRule type="notContainsBlanks" dxfId="2" priority="23280">
      <formula>LEN(TRIM(R1968))&gt;0</formula>
    </cfRule>
  </conditionalFormatting>
  <conditionalFormatting sqref="S1968">
    <cfRule type="notContainsBlanks" dxfId="3" priority="23259">
      <formula>LEN(TRIM(S1968))&gt;0</formula>
    </cfRule>
  </conditionalFormatting>
  <conditionalFormatting sqref="U1968">
    <cfRule type="notContainsBlanks" dxfId="4" priority="23255">
      <formula>LEN(TRIM(U1968))&gt;0</formula>
    </cfRule>
  </conditionalFormatting>
  <conditionalFormatting sqref="W1968">
    <cfRule type="notContainsBlanks" dxfId="0" priority="23272">
      <formula>LEN(TRIM(W1968))&gt;0</formula>
    </cfRule>
  </conditionalFormatting>
  <conditionalFormatting sqref="Y1968">
    <cfRule type="notContainsBlanks" dxfId="5" priority="23268">
      <formula>LEN(TRIM(Y1968))&gt;0</formula>
    </cfRule>
  </conditionalFormatting>
  <conditionalFormatting sqref="Z1968">
    <cfRule type="notContainsBlanks" dxfId="6" priority="23264">
      <formula>LEN(TRIM(Z1968))&gt;0</formula>
    </cfRule>
  </conditionalFormatting>
  <conditionalFormatting sqref="Q1969">
    <cfRule type="notContainsBlanks" dxfId="1" priority="23283">
      <formula>LEN(TRIM(Q1969))&gt;0</formula>
    </cfRule>
  </conditionalFormatting>
  <conditionalFormatting sqref="R1969">
    <cfRule type="notContainsBlanks" dxfId="2" priority="23279">
      <formula>LEN(TRIM(R1969))&gt;0</formula>
    </cfRule>
  </conditionalFormatting>
  <conditionalFormatting sqref="S1969">
    <cfRule type="notContainsBlanks" dxfId="3" priority="23258">
      <formula>LEN(TRIM(S1969))&gt;0</formula>
    </cfRule>
  </conditionalFormatting>
  <conditionalFormatting sqref="U1969">
    <cfRule type="notContainsBlanks" dxfId="4" priority="23254">
      <formula>LEN(TRIM(U1969))&gt;0</formula>
    </cfRule>
  </conditionalFormatting>
  <conditionalFormatting sqref="W1969">
    <cfRule type="notContainsBlanks" dxfId="0" priority="23271">
      <formula>LEN(TRIM(W1969))&gt;0</formula>
    </cfRule>
  </conditionalFormatting>
  <conditionalFormatting sqref="Y1969">
    <cfRule type="notContainsBlanks" dxfId="5" priority="23267">
      <formula>LEN(TRIM(Y1969))&gt;0</formula>
    </cfRule>
  </conditionalFormatting>
  <conditionalFormatting sqref="Z1969">
    <cfRule type="notContainsBlanks" dxfId="6" priority="23263">
      <formula>LEN(TRIM(Z1969))&gt;0</formula>
    </cfRule>
  </conditionalFormatting>
  <conditionalFormatting sqref="Q1970">
    <cfRule type="notContainsBlanks" dxfId="1" priority="23282">
      <formula>LEN(TRIM(Q1970))&gt;0</formula>
    </cfRule>
  </conditionalFormatting>
  <conditionalFormatting sqref="R1970">
    <cfRule type="notContainsBlanks" dxfId="2" priority="23278">
      <formula>LEN(TRIM(R1970))&gt;0</formula>
    </cfRule>
  </conditionalFormatting>
  <conditionalFormatting sqref="S1970">
    <cfRule type="notContainsBlanks" dxfId="3" priority="23257">
      <formula>LEN(TRIM(S1970))&gt;0</formula>
    </cfRule>
  </conditionalFormatting>
  <conditionalFormatting sqref="U1970">
    <cfRule type="notContainsBlanks" dxfId="4" priority="23253">
      <formula>LEN(TRIM(U1970))&gt;0</formula>
    </cfRule>
  </conditionalFormatting>
  <conditionalFormatting sqref="W1970">
    <cfRule type="notContainsBlanks" dxfId="0" priority="23270">
      <formula>LEN(TRIM(W1970))&gt;0</formula>
    </cfRule>
  </conditionalFormatting>
  <conditionalFormatting sqref="Y1970">
    <cfRule type="notContainsBlanks" dxfId="5" priority="23266">
      <formula>LEN(TRIM(Y1970))&gt;0</formula>
    </cfRule>
  </conditionalFormatting>
  <conditionalFormatting sqref="Z1970">
    <cfRule type="notContainsBlanks" dxfId="6" priority="23262">
      <formula>LEN(TRIM(Z1970))&gt;0</formula>
    </cfRule>
  </conditionalFormatting>
  <conditionalFormatting sqref="Q1971">
    <cfRule type="notContainsBlanks" dxfId="1" priority="23281">
      <formula>LEN(TRIM(Q1971))&gt;0</formula>
    </cfRule>
  </conditionalFormatting>
  <conditionalFormatting sqref="R1971">
    <cfRule type="notContainsBlanks" dxfId="2" priority="23277">
      <formula>LEN(TRIM(R1971))&gt;0</formula>
    </cfRule>
  </conditionalFormatting>
  <conditionalFormatting sqref="S1971">
    <cfRule type="notContainsBlanks" dxfId="3" priority="23256">
      <formula>LEN(TRIM(S1971))&gt;0</formula>
    </cfRule>
  </conditionalFormatting>
  <conditionalFormatting sqref="U1971">
    <cfRule type="notContainsBlanks" dxfId="4" priority="23252">
      <formula>LEN(TRIM(U1971))&gt;0</formula>
    </cfRule>
  </conditionalFormatting>
  <conditionalFormatting sqref="W1971">
    <cfRule type="notContainsBlanks" dxfId="0" priority="23269">
      <formula>LEN(TRIM(W1971))&gt;0</formula>
    </cfRule>
  </conditionalFormatting>
  <conditionalFormatting sqref="Y1971">
    <cfRule type="notContainsBlanks" dxfId="5" priority="23265">
      <formula>LEN(TRIM(Y1971))&gt;0</formula>
    </cfRule>
  </conditionalFormatting>
  <conditionalFormatting sqref="Z1971">
    <cfRule type="notContainsBlanks" dxfId="6" priority="23261">
      <formula>LEN(TRIM(Z1971))&gt;0</formula>
    </cfRule>
  </conditionalFormatting>
  <conditionalFormatting sqref="AB1971">
    <cfRule type="cellIs" dxfId="7" priority="23260" operator="notEqual">
      <formula>0</formula>
    </cfRule>
  </conditionalFormatting>
  <conditionalFormatting sqref="Q1972">
    <cfRule type="notContainsBlanks" dxfId="1" priority="23186">
      <formula>LEN(TRIM(Q1972))&gt;0</formula>
    </cfRule>
  </conditionalFormatting>
  <conditionalFormatting sqref="Q1973">
    <cfRule type="notContainsBlanks" dxfId="1" priority="23185">
      <formula>LEN(TRIM(Q1973))&gt;0</formula>
    </cfRule>
  </conditionalFormatting>
  <conditionalFormatting sqref="R1973">
    <cfRule type="notContainsBlanks" dxfId="2" priority="23250">
      <formula>LEN(TRIM(R1973))&gt;0</formula>
    </cfRule>
  </conditionalFormatting>
  <conditionalFormatting sqref="S1973">
    <cfRule type="notContainsBlanks" dxfId="3" priority="23220">
      <formula>LEN(TRIM(S1973))&gt;0</formula>
    </cfRule>
  </conditionalFormatting>
  <conditionalFormatting sqref="U1973">
    <cfRule type="notContainsBlanks" dxfId="4" priority="23215">
      <formula>LEN(TRIM(U1973))&gt;0</formula>
    </cfRule>
  </conditionalFormatting>
  <conditionalFormatting sqref="W1973">
    <cfRule type="notContainsBlanks" dxfId="0" priority="23240">
      <formula>LEN(TRIM(W1973))&gt;0</formula>
    </cfRule>
  </conditionalFormatting>
  <conditionalFormatting sqref="Y1973">
    <cfRule type="notContainsBlanks" dxfId="5" priority="23235">
      <formula>LEN(TRIM(Y1973))&gt;0</formula>
    </cfRule>
  </conditionalFormatting>
  <conditionalFormatting sqref="Z1973">
    <cfRule type="notContainsBlanks" dxfId="6" priority="23230">
      <formula>LEN(TRIM(Z1973))&gt;0</formula>
    </cfRule>
  </conditionalFormatting>
  <conditionalFormatting sqref="AB1973">
    <cfRule type="cellIs" dxfId="7" priority="23225" operator="notEqual">
      <formula>0</formula>
    </cfRule>
  </conditionalFormatting>
  <conditionalFormatting sqref="Q1974">
    <cfRule type="notContainsBlanks" dxfId="1" priority="23184">
      <formula>LEN(TRIM(Q1974))&gt;0</formula>
    </cfRule>
  </conditionalFormatting>
  <conditionalFormatting sqref="R1974">
    <cfRule type="notContainsBlanks" dxfId="2" priority="23249">
      <formula>LEN(TRIM(R1974))&gt;0</formula>
    </cfRule>
  </conditionalFormatting>
  <conditionalFormatting sqref="S1974">
    <cfRule type="notContainsBlanks" dxfId="3" priority="23219">
      <formula>LEN(TRIM(S1974))&gt;0</formula>
    </cfRule>
  </conditionalFormatting>
  <conditionalFormatting sqref="U1974">
    <cfRule type="notContainsBlanks" dxfId="4" priority="23214">
      <formula>LEN(TRIM(U1974))&gt;0</formula>
    </cfRule>
  </conditionalFormatting>
  <conditionalFormatting sqref="W1974">
    <cfRule type="notContainsBlanks" dxfId="0" priority="23239">
      <formula>LEN(TRIM(W1974))&gt;0</formula>
    </cfRule>
  </conditionalFormatting>
  <conditionalFormatting sqref="Y1974">
    <cfRule type="notContainsBlanks" dxfId="5" priority="23234">
      <formula>LEN(TRIM(Y1974))&gt;0</formula>
    </cfRule>
  </conditionalFormatting>
  <conditionalFormatting sqref="Z1974">
    <cfRule type="notContainsBlanks" dxfId="6" priority="23229">
      <formula>LEN(TRIM(Z1974))&gt;0</formula>
    </cfRule>
  </conditionalFormatting>
  <conditionalFormatting sqref="AB1974">
    <cfRule type="cellIs" dxfId="7" priority="23224" operator="notEqual">
      <formula>0</formula>
    </cfRule>
  </conditionalFormatting>
  <conditionalFormatting sqref="Q1975">
    <cfRule type="notContainsBlanks" dxfId="1" priority="23183">
      <formula>LEN(TRIM(Q1975))&gt;0</formula>
    </cfRule>
  </conditionalFormatting>
  <conditionalFormatting sqref="R1975">
    <cfRule type="notContainsBlanks" dxfId="2" priority="23248">
      <formula>LEN(TRIM(R1975))&gt;0</formula>
    </cfRule>
  </conditionalFormatting>
  <conditionalFormatting sqref="S1975">
    <cfRule type="notContainsBlanks" dxfId="3" priority="23218">
      <formula>LEN(TRIM(S1975))&gt;0</formula>
    </cfRule>
  </conditionalFormatting>
  <conditionalFormatting sqref="U1975">
    <cfRule type="notContainsBlanks" dxfId="4" priority="23213">
      <formula>LEN(TRIM(U1975))&gt;0</formula>
    </cfRule>
  </conditionalFormatting>
  <conditionalFormatting sqref="W1975">
    <cfRule type="notContainsBlanks" dxfId="0" priority="23238">
      <formula>LEN(TRIM(W1975))&gt;0</formula>
    </cfRule>
  </conditionalFormatting>
  <conditionalFormatting sqref="Y1975">
    <cfRule type="notContainsBlanks" dxfId="5" priority="23233">
      <formula>LEN(TRIM(Y1975))&gt;0</formula>
    </cfRule>
  </conditionalFormatting>
  <conditionalFormatting sqref="Z1975">
    <cfRule type="notContainsBlanks" dxfId="6" priority="23228">
      <formula>LEN(TRIM(Z1975))&gt;0</formula>
    </cfRule>
  </conditionalFormatting>
  <conditionalFormatting sqref="AB1975">
    <cfRule type="cellIs" dxfId="7" priority="23223" operator="notEqual">
      <formula>0</formula>
    </cfRule>
  </conditionalFormatting>
  <conditionalFormatting sqref="Q1976">
    <cfRule type="notContainsBlanks" dxfId="1" priority="23182">
      <formula>LEN(TRIM(Q1976))&gt;0</formula>
    </cfRule>
  </conditionalFormatting>
  <conditionalFormatting sqref="R1976">
    <cfRule type="notContainsBlanks" dxfId="2" priority="23247">
      <formula>LEN(TRIM(R1976))&gt;0</formula>
    </cfRule>
  </conditionalFormatting>
  <conditionalFormatting sqref="S1976">
    <cfRule type="notContainsBlanks" dxfId="3" priority="23217">
      <formula>LEN(TRIM(S1976))&gt;0</formula>
    </cfRule>
  </conditionalFormatting>
  <conditionalFormatting sqref="U1976">
    <cfRule type="notContainsBlanks" dxfId="4" priority="23212">
      <formula>LEN(TRIM(U1976))&gt;0</formula>
    </cfRule>
  </conditionalFormatting>
  <conditionalFormatting sqref="W1976">
    <cfRule type="notContainsBlanks" dxfId="0" priority="23237">
      <formula>LEN(TRIM(W1976))&gt;0</formula>
    </cfRule>
  </conditionalFormatting>
  <conditionalFormatting sqref="Y1976">
    <cfRule type="notContainsBlanks" dxfId="5" priority="23232">
      <formula>LEN(TRIM(Y1976))&gt;0</formula>
    </cfRule>
  </conditionalFormatting>
  <conditionalFormatting sqref="Z1976">
    <cfRule type="notContainsBlanks" dxfId="6" priority="23227">
      <formula>LEN(TRIM(Z1976))&gt;0</formula>
    </cfRule>
  </conditionalFormatting>
  <conditionalFormatting sqref="AB1976">
    <cfRule type="cellIs" dxfId="7" priority="23222" operator="notEqual">
      <formula>0</formula>
    </cfRule>
  </conditionalFormatting>
  <conditionalFormatting sqref="Q1977">
    <cfRule type="notContainsBlanks" dxfId="1" priority="23251">
      <formula>LEN(TRIM(Q1977))&gt;0</formula>
    </cfRule>
  </conditionalFormatting>
  <conditionalFormatting sqref="R1977">
    <cfRule type="notContainsBlanks" dxfId="2" priority="23246">
      <formula>LEN(TRIM(R1977))&gt;0</formula>
    </cfRule>
  </conditionalFormatting>
  <conditionalFormatting sqref="S1977">
    <cfRule type="notContainsBlanks" dxfId="3" priority="23216">
      <formula>LEN(TRIM(S1977))&gt;0</formula>
    </cfRule>
  </conditionalFormatting>
  <conditionalFormatting sqref="U1977">
    <cfRule type="notContainsBlanks" dxfId="4" priority="23211">
      <formula>LEN(TRIM(U1977))&gt;0</formula>
    </cfRule>
  </conditionalFormatting>
  <conditionalFormatting sqref="W1977">
    <cfRule type="notContainsBlanks" dxfId="0" priority="23236">
      <formula>LEN(TRIM(W1977))&gt;0</formula>
    </cfRule>
  </conditionalFormatting>
  <conditionalFormatting sqref="Y1977">
    <cfRule type="notContainsBlanks" dxfId="5" priority="23231">
      <formula>LEN(TRIM(Y1977))&gt;0</formula>
    </cfRule>
  </conditionalFormatting>
  <conditionalFormatting sqref="Z1977">
    <cfRule type="notContainsBlanks" dxfId="6" priority="23226">
      <formula>LEN(TRIM(Z1977))&gt;0</formula>
    </cfRule>
  </conditionalFormatting>
  <conditionalFormatting sqref="AB1977">
    <cfRule type="cellIs" dxfId="7" priority="23221" operator="notEqual">
      <formula>0</formula>
    </cfRule>
  </conditionalFormatting>
  <conditionalFormatting sqref="Q1978">
    <cfRule type="notContainsBlanks" dxfId="1" priority="23181">
      <formula>LEN(TRIM(Q1978))&gt;0</formula>
    </cfRule>
  </conditionalFormatting>
  <conditionalFormatting sqref="Q1979">
    <cfRule type="notContainsBlanks" dxfId="1" priority="23180">
      <formula>LEN(TRIM(Q1979))&gt;0</formula>
    </cfRule>
  </conditionalFormatting>
  <conditionalFormatting sqref="Q1980">
    <cfRule type="notContainsBlanks" dxfId="1" priority="23179">
      <formula>LEN(TRIM(Q1980))&gt;0</formula>
    </cfRule>
  </conditionalFormatting>
  <conditionalFormatting sqref="R1980">
    <cfRule type="notContainsBlanks" dxfId="2" priority="23210">
      <formula>LEN(TRIM(R1980))&gt;0</formula>
    </cfRule>
  </conditionalFormatting>
  <conditionalFormatting sqref="S1980">
    <cfRule type="notContainsBlanks" dxfId="3" priority="23192">
      <formula>LEN(TRIM(S1980))&gt;0</formula>
    </cfRule>
  </conditionalFormatting>
  <conditionalFormatting sqref="U1980">
    <cfRule type="notContainsBlanks" dxfId="4" priority="23189">
      <formula>LEN(TRIM(U1980))&gt;0</formula>
    </cfRule>
  </conditionalFormatting>
  <conditionalFormatting sqref="W1980">
    <cfRule type="notContainsBlanks" dxfId="0" priority="23204">
      <formula>LEN(TRIM(W1980))&gt;0</formula>
    </cfRule>
  </conditionalFormatting>
  <conditionalFormatting sqref="Y1980">
    <cfRule type="notContainsBlanks" dxfId="5" priority="23201">
      <formula>LEN(TRIM(Y1980))&gt;0</formula>
    </cfRule>
  </conditionalFormatting>
  <conditionalFormatting sqref="Z1980">
    <cfRule type="notContainsBlanks" dxfId="6" priority="23198">
      <formula>LEN(TRIM(Z1980))&gt;0</formula>
    </cfRule>
  </conditionalFormatting>
  <conditionalFormatting sqref="AB1980">
    <cfRule type="cellIs" dxfId="7" priority="23195" operator="notEqual">
      <formula>0</formula>
    </cfRule>
  </conditionalFormatting>
  <conditionalFormatting sqref="Q1981">
    <cfRule type="notContainsBlanks" dxfId="1" priority="23178">
      <formula>LEN(TRIM(Q1981))&gt;0</formula>
    </cfRule>
  </conditionalFormatting>
  <conditionalFormatting sqref="R1981">
    <cfRule type="notContainsBlanks" dxfId="2" priority="23209">
      <formula>LEN(TRIM(R1981))&gt;0</formula>
    </cfRule>
  </conditionalFormatting>
  <conditionalFormatting sqref="S1981">
    <cfRule type="notContainsBlanks" dxfId="3" priority="23191">
      <formula>LEN(TRIM(S1981))&gt;0</formula>
    </cfRule>
  </conditionalFormatting>
  <conditionalFormatting sqref="U1981">
    <cfRule type="notContainsBlanks" dxfId="4" priority="23188">
      <formula>LEN(TRIM(U1981))&gt;0</formula>
    </cfRule>
  </conditionalFormatting>
  <conditionalFormatting sqref="W1981">
    <cfRule type="notContainsBlanks" dxfId="0" priority="23203">
      <formula>LEN(TRIM(W1981))&gt;0</formula>
    </cfRule>
  </conditionalFormatting>
  <conditionalFormatting sqref="Y1981">
    <cfRule type="notContainsBlanks" dxfId="5" priority="23200">
      <formula>LEN(TRIM(Y1981))&gt;0</formula>
    </cfRule>
  </conditionalFormatting>
  <conditionalFormatting sqref="Z1981">
    <cfRule type="notContainsBlanks" dxfId="6" priority="23197">
      <formula>LEN(TRIM(Z1981))&gt;0</formula>
    </cfRule>
  </conditionalFormatting>
  <conditionalFormatting sqref="AB1981">
    <cfRule type="cellIs" dxfId="7" priority="23194" operator="notEqual">
      <formula>0</formula>
    </cfRule>
  </conditionalFormatting>
  <conditionalFormatting sqref="Q1982">
    <cfRule type="notContainsBlanks" dxfId="1" priority="23177">
      <formula>LEN(TRIM(Q1982))&gt;0</formula>
    </cfRule>
  </conditionalFormatting>
  <conditionalFormatting sqref="R1982">
    <cfRule type="notContainsBlanks" dxfId="2" priority="23208">
      <formula>LEN(TRIM(R1982))&gt;0</formula>
    </cfRule>
  </conditionalFormatting>
  <conditionalFormatting sqref="S1982">
    <cfRule type="notContainsBlanks" dxfId="3" priority="23190">
      <formula>LEN(TRIM(S1982))&gt;0</formula>
    </cfRule>
  </conditionalFormatting>
  <conditionalFormatting sqref="U1982">
    <cfRule type="notContainsBlanks" dxfId="4" priority="23187">
      <formula>LEN(TRIM(U1982))&gt;0</formula>
    </cfRule>
  </conditionalFormatting>
  <conditionalFormatting sqref="W1982">
    <cfRule type="notContainsBlanks" dxfId="0" priority="23202">
      <formula>LEN(TRIM(W1982))&gt;0</formula>
    </cfRule>
  </conditionalFormatting>
  <conditionalFormatting sqref="Y1982">
    <cfRule type="notContainsBlanks" dxfId="5" priority="23199">
      <formula>LEN(TRIM(Y1982))&gt;0</formula>
    </cfRule>
  </conditionalFormatting>
  <conditionalFormatting sqref="Z1982">
    <cfRule type="notContainsBlanks" dxfId="6" priority="23196">
      <formula>LEN(TRIM(Z1982))&gt;0</formula>
    </cfRule>
  </conditionalFormatting>
  <conditionalFormatting sqref="AB1982">
    <cfRule type="cellIs" dxfId="7" priority="23193" operator="notEqual">
      <formula>0</formula>
    </cfRule>
  </conditionalFormatting>
  <conditionalFormatting sqref="Q1983">
    <cfRule type="notContainsBlanks" dxfId="1" priority="23368">
      <formula>LEN(TRIM(Q1983))&gt;0</formula>
    </cfRule>
  </conditionalFormatting>
  <conditionalFormatting sqref="W1983">
    <cfRule type="notContainsBlanks" dxfId="0" priority="23371">
      <formula>LEN(TRIM(W1983))&gt;0</formula>
    </cfRule>
  </conditionalFormatting>
  <conditionalFormatting sqref="Y1983">
    <cfRule type="notContainsBlanks" dxfId="5" priority="23370">
      <formula>LEN(TRIM(Y1983))&gt;0</formula>
    </cfRule>
  </conditionalFormatting>
  <conditionalFormatting sqref="Z1983">
    <cfRule type="notContainsBlanks" dxfId="6" priority="23369">
      <formula>LEN(TRIM(Z1983))&gt;0</formula>
    </cfRule>
  </conditionalFormatting>
  <conditionalFormatting sqref="AA1983">
    <cfRule type="cellIs" dxfId="8" priority="23366" operator="equal">
      <formula>2</formula>
    </cfRule>
    <cfRule type="cellIs" dxfId="8" priority="23365" operator="equal">
      <formula>4</formula>
    </cfRule>
  </conditionalFormatting>
  <conditionalFormatting sqref="W1985">
    <cfRule type="notContainsBlanks" dxfId="0" priority="22537">
      <formula>LEN(TRIM(W1985))&gt;0</formula>
    </cfRule>
  </conditionalFormatting>
  <conditionalFormatting sqref="Q1988">
    <cfRule type="notContainsBlanks" dxfId="1" priority="22520">
      <formula>LEN(TRIM(Q1988))&gt;0</formula>
    </cfRule>
  </conditionalFormatting>
  <conditionalFormatting sqref="R1988">
    <cfRule type="notContainsBlanks" dxfId="2" priority="22517">
      <formula>LEN(TRIM(R1988))&gt;0</formula>
    </cfRule>
  </conditionalFormatting>
  <conditionalFormatting sqref="S1988">
    <cfRule type="notContainsBlanks" dxfId="3" priority="22501">
      <formula>LEN(TRIM(S1988))&gt;0</formula>
    </cfRule>
  </conditionalFormatting>
  <conditionalFormatting sqref="U1988">
    <cfRule type="notContainsBlanks" dxfId="4" priority="22498">
      <formula>LEN(TRIM(U1988))&gt;0</formula>
    </cfRule>
  </conditionalFormatting>
  <conditionalFormatting sqref="W1988">
    <cfRule type="notContainsBlanks" dxfId="0" priority="22511">
      <formula>LEN(TRIM(W1988))&gt;0</formula>
    </cfRule>
  </conditionalFormatting>
  <conditionalFormatting sqref="Y1988">
    <cfRule type="notContainsBlanks" dxfId="5" priority="22508">
      <formula>LEN(TRIM(Y1988))&gt;0</formula>
    </cfRule>
  </conditionalFormatting>
  <conditionalFormatting sqref="Z1988">
    <cfRule type="notContainsBlanks" dxfId="6" priority="22505">
      <formula>LEN(TRIM(Z1988))&gt;0</formula>
    </cfRule>
  </conditionalFormatting>
  <conditionalFormatting sqref="AB1988">
    <cfRule type="cellIs" dxfId="7" priority="22502" operator="notEqual">
      <formula>0</formula>
    </cfRule>
  </conditionalFormatting>
  <conditionalFormatting sqref="Q1989">
    <cfRule type="notContainsBlanks" dxfId="1" priority="22519">
      <formula>LEN(TRIM(Q1989))&gt;0</formula>
    </cfRule>
  </conditionalFormatting>
  <conditionalFormatting sqref="R1989">
    <cfRule type="notContainsBlanks" dxfId="2" priority="22516">
      <formula>LEN(TRIM(R1989))&gt;0</formula>
    </cfRule>
  </conditionalFormatting>
  <conditionalFormatting sqref="S1989">
    <cfRule type="notContainsBlanks" dxfId="3" priority="22500">
      <formula>LEN(TRIM(S1989))&gt;0</formula>
    </cfRule>
  </conditionalFormatting>
  <conditionalFormatting sqref="U1989">
    <cfRule type="notContainsBlanks" dxfId="4" priority="22497">
      <formula>LEN(TRIM(U1989))&gt;0</formula>
    </cfRule>
  </conditionalFormatting>
  <conditionalFormatting sqref="W1989">
    <cfRule type="notContainsBlanks" dxfId="0" priority="22510">
      <formula>LEN(TRIM(W1989))&gt;0</formula>
    </cfRule>
  </conditionalFormatting>
  <conditionalFormatting sqref="Y1989">
    <cfRule type="notContainsBlanks" dxfId="5" priority="22507">
      <formula>LEN(TRIM(Y1989))&gt;0</formula>
    </cfRule>
  </conditionalFormatting>
  <conditionalFormatting sqref="Z1989">
    <cfRule type="notContainsBlanks" dxfId="6" priority="22504">
      <formula>LEN(TRIM(Z1989))&gt;0</formula>
    </cfRule>
  </conditionalFormatting>
  <conditionalFormatting sqref="Q1990">
    <cfRule type="notContainsBlanks" dxfId="1" priority="22518">
      <formula>LEN(TRIM(Q1990))&gt;0</formula>
    </cfRule>
  </conditionalFormatting>
  <conditionalFormatting sqref="R1990">
    <cfRule type="notContainsBlanks" dxfId="2" priority="22515">
      <formula>LEN(TRIM(R1990))&gt;0</formula>
    </cfRule>
  </conditionalFormatting>
  <conditionalFormatting sqref="S1990">
    <cfRule type="notContainsBlanks" dxfId="3" priority="22499">
      <formula>LEN(TRIM(S1990))&gt;0</formula>
    </cfRule>
  </conditionalFormatting>
  <conditionalFormatting sqref="U1990">
    <cfRule type="notContainsBlanks" dxfId="4" priority="22496">
      <formula>LEN(TRIM(U1990))&gt;0</formula>
    </cfRule>
  </conditionalFormatting>
  <conditionalFormatting sqref="W1990">
    <cfRule type="notContainsBlanks" dxfId="0" priority="22509">
      <formula>LEN(TRIM(W1990))&gt;0</formula>
    </cfRule>
  </conditionalFormatting>
  <conditionalFormatting sqref="Y1990">
    <cfRule type="notContainsBlanks" dxfId="5" priority="22506">
      <formula>LEN(TRIM(Y1990))&gt;0</formula>
    </cfRule>
  </conditionalFormatting>
  <conditionalFormatting sqref="Z1990">
    <cfRule type="notContainsBlanks" dxfId="6" priority="22503">
      <formula>LEN(TRIM(Z1990))&gt;0</formula>
    </cfRule>
  </conditionalFormatting>
  <conditionalFormatting sqref="Q1992">
    <cfRule type="notContainsBlanks" dxfId="1" priority="22495">
      <formula>LEN(TRIM(Q1992))&gt;0</formula>
    </cfRule>
  </conditionalFormatting>
  <conditionalFormatting sqref="R1992">
    <cfRule type="notContainsBlanks" dxfId="2" priority="22490">
      <formula>LEN(TRIM(R1992))&gt;0</formula>
    </cfRule>
  </conditionalFormatting>
  <conditionalFormatting sqref="S1992">
    <cfRule type="notContainsBlanks" dxfId="3" priority="22460">
      <formula>LEN(TRIM(S1992))&gt;0</formula>
    </cfRule>
  </conditionalFormatting>
  <conditionalFormatting sqref="U1992">
    <cfRule type="notContainsBlanks" dxfId="4" priority="22455">
      <formula>LEN(TRIM(U1992))&gt;0</formula>
    </cfRule>
  </conditionalFormatting>
  <conditionalFormatting sqref="W1992">
    <cfRule type="notContainsBlanks" dxfId="0" priority="22480">
      <formula>LEN(TRIM(W1992))&gt;0</formula>
    </cfRule>
  </conditionalFormatting>
  <conditionalFormatting sqref="Y1992">
    <cfRule type="notContainsBlanks" dxfId="5" priority="22475">
      <formula>LEN(TRIM(Y1992))&gt;0</formula>
    </cfRule>
  </conditionalFormatting>
  <conditionalFormatting sqref="Z1992">
    <cfRule type="notContainsBlanks" dxfId="6" priority="22470">
      <formula>LEN(TRIM(Z1992))&gt;0</formula>
    </cfRule>
  </conditionalFormatting>
  <conditionalFormatting sqref="AB1992">
    <cfRule type="cellIs" dxfId="7" priority="22465" operator="notEqual">
      <formula>0</formula>
    </cfRule>
  </conditionalFormatting>
  <conditionalFormatting sqref="Q1993">
    <cfRule type="notContainsBlanks" dxfId="1" priority="22494">
      <formula>LEN(TRIM(Q1993))&gt;0</formula>
    </cfRule>
  </conditionalFormatting>
  <conditionalFormatting sqref="R1993">
    <cfRule type="notContainsBlanks" dxfId="2" priority="22489">
      <formula>LEN(TRIM(R1993))&gt;0</formula>
    </cfRule>
  </conditionalFormatting>
  <conditionalFormatting sqref="S1993">
    <cfRule type="notContainsBlanks" dxfId="3" priority="22459">
      <formula>LEN(TRIM(S1993))&gt;0</formula>
    </cfRule>
  </conditionalFormatting>
  <conditionalFormatting sqref="U1993">
    <cfRule type="notContainsBlanks" dxfId="4" priority="22454">
      <formula>LEN(TRIM(U1993))&gt;0</formula>
    </cfRule>
  </conditionalFormatting>
  <conditionalFormatting sqref="W1993">
    <cfRule type="notContainsBlanks" dxfId="0" priority="22479">
      <formula>LEN(TRIM(W1993))&gt;0</formula>
    </cfRule>
  </conditionalFormatting>
  <conditionalFormatting sqref="Y1993">
    <cfRule type="notContainsBlanks" dxfId="5" priority="22474">
      <formula>LEN(TRIM(Y1993))&gt;0</formula>
    </cfRule>
  </conditionalFormatting>
  <conditionalFormatting sqref="Z1993">
    <cfRule type="notContainsBlanks" dxfId="6" priority="22469">
      <formula>LEN(TRIM(Z1993))&gt;0</formula>
    </cfRule>
  </conditionalFormatting>
  <conditionalFormatting sqref="AB1993">
    <cfRule type="cellIs" dxfId="7" priority="22464" operator="notEqual">
      <formula>0</formula>
    </cfRule>
  </conditionalFormatting>
  <conditionalFormatting sqref="Q1994">
    <cfRule type="notContainsBlanks" dxfId="1" priority="22493">
      <formula>LEN(TRIM(Q1994))&gt;0</formula>
    </cfRule>
  </conditionalFormatting>
  <conditionalFormatting sqref="R1994">
    <cfRule type="notContainsBlanks" dxfId="2" priority="22488">
      <formula>LEN(TRIM(R1994))&gt;0</formula>
    </cfRule>
  </conditionalFormatting>
  <conditionalFormatting sqref="S1994">
    <cfRule type="notContainsBlanks" dxfId="3" priority="22458">
      <formula>LEN(TRIM(S1994))&gt;0</formula>
    </cfRule>
  </conditionalFormatting>
  <conditionalFormatting sqref="U1994">
    <cfRule type="notContainsBlanks" dxfId="4" priority="22453">
      <formula>LEN(TRIM(U1994))&gt;0</formula>
    </cfRule>
  </conditionalFormatting>
  <conditionalFormatting sqref="W1994">
    <cfRule type="notContainsBlanks" dxfId="0" priority="22478">
      <formula>LEN(TRIM(W1994))&gt;0</formula>
    </cfRule>
  </conditionalFormatting>
  <conditionalFormatting sqref="Y1994">
    <cfRule type="notContainsBlanks" dxfId="5" priority="22473">
      <formula>LEN(TRIM(Y1994))&gt;0</formula>
    </cfRule>
  </conditionalFormatting>
  <conditionalFormatting sqref="Z1994">
    <cfRule type="notContainsBlanks" dxfId="6" priority="22468">
      <formula>LEN(TRIM(Z1994))&gt;0</formula>
    </cfRule>
  </conditionalFormatting>
  <conditionalFormatting sqref="AB1994">
    <cfRule type="cellIs" dxfId="7" priority="22463" operator="notEqual">
      <formula>0</formula>
    </cfRule>
  </conditionalFormatting>
  <conditionalFormatting sqref="Q1995">
    <cfRule type="notContainsBlanks" dxfId="1" priority="22492">
      <formula>LEN(TRIM(Q1995))&gt;0</formula>
    </cfRule>
  </conditionalFormatting>
  <conditionalFormatting sqref="R1995">
    <cfRule type="notContainsBlanks" dxfId="2" priority="22487">
      <formula>LEN(TRIM(R1995))&gt;0</formula>
    </cfRule>
  </conditionalFormatting>
  <conditionalFormatting sqref="S1995">
    <cfRule type="notContainsBlanks" dxfId="3" priority="22457">
      <formula>LEN(TRIM(S1995))&gt;0</formula>
    </cfRule>
  </conditionalFormatting>
  <conditionalFormatting sqref="U1995">
    <cfRule type="notContainsBlanks" dxfId="4" priority="22452">
      <formula>LEN(TRIM(U1995))&gt;0</formula>
    </cfRule>
  </conditionalFormatting>
  <conditionalFormatting sqref="W1995">
    <cfRule type="notContainsBlanks" dxfId="0" priority="22477">
      <formula>LEN(TRIM(W1995))&gt;0</formula>
    </cfRule>
  </conditionalFormatting>
  <conditionalFormatting sqref="Y1995">
    <cfRule type="notContainsBlanks" dxfId="5" priority="22472">
      <formula>LEN(TRIM(Y1995))&gt;0</formula>
    </cfRule>
  </conditionalFormatting>
  <conditionalFormatting sqref="Z1995">
    <cfRule type="notContainsBlanks" dxfId="6" priority="22467">
      <formula>LEN(TRIM(Z1995))&gt;0</formula>
    </cfRule>
  </conditionalFormatting>
  <conditionalFormatting sqref="AB1995">
    <cfRule type="cellIs" dxfId="7" priority="22462" operator="notEqual">
      <formula>0</formula>
    </cfRule>
  </conditionalFormatting>
  <conditionalFormatting sqref="Q1996">
    <cfRule type="notContainsBlanks" dxfId="1" priority="22491">
      <formula>LEN(TRIM(Q1996))&gt;0</formula>
    </cfRule>
  </conditionalFormatting>
  <conditionalFormatting sqref="R1996">
    <cfRule type="notContainsBlanks" dxfId="2" priority="22486">
      <formula>LEN(TRIM(R1996))&gt;0</formula>
    </cfRule>
  </conditionalFormatting>
  <conditionalFormatting sqref="S1996">
    <cfRule type="notContainsBlanks" dxfId="3" priority="22456">
      <formula>LEN(TRIM(S1996))&gt;0</formula>
    </cfRule>
  </conditionalFormatting>
  <conditionalFormatting sqref="U1996">
    <cfRule type="notContainsBlanks" dxfId="4" priority="22451">
      <formula>LEN(TRIM(U1996))&gt;0</formula>
    </cfRule>
  </conditionalFormatting>
  <conditionalFormatting sqref="W1996">
    <cfRule type="notContainsBlanks" dxfId="0" priority="22476">
      <formula>LEN(TRIM(W1996))&gt;0</formula>
    </cfRule>
  </conditionalFormatting>
  <conditionalFormatting sqref="Y1996">
    <cfRule type="notContainsBlanks" dxfId="5" priority="22471">
      <formula>LEN(TRIM(Y1996))&gt;0</formula>
    </cfRule>
  </conditionalFormatting>
  <conditionalFormatting sqref="Z1996">
    <cfRule type="notContainsBlanks" dxfId="6" priority="22466">
      <formula>LEN(TRIM(Z1996))&gt;0</formula>
    </cfRule>
  </conditionalFormatting>
  <conditionalFormatting sqref="AB1996">
    <cfRule type="cellIs" dxfId="7" priority="22461" operator="notEqual">
      <formula>0</formula>
    </cfRule>
  </conditionalFormatting>
  <conditionalFormatting sqref="Q1999">
    <cfRule type="notContainsBlanks" dxfId="1" priority="22450">
      <formula>LEN(TRIM(Q1999))&gt;0</formula>
    </cfRule>
  </conditionalFormatting>
  <conditionalFormatting sqref="R1999">
    <cfRule type="notContainsBlanks" dxfId="2" priority="22449">
      <formula>LEN(TRIM(R1999))&gt;0</formula>
    </cfRule>
  </conditionalFormatting>
  <conditionalFormatting sqref="S1999">
    <cfRule type="notContainsBlanks" dxfId="3" priority="22443">
      <formula>LEN(TRIM(S1999))&gt;0</formula>
    </cfRule>
  </conditionalFormatting>
  <conditionalFormatting sqref="U1999">
    <cfRule type="notContainsBlanks" dxfId="4" priority="22442">
      <formula>LEN(TRIM(U1999))&gt;0</formula>
    </cfRule>
  </conditionalFormatting>
  <conditionalFormatting sqref="W1999">
    <cfRule type="notContainsBlanks" dxfId="0" priority="22447">
      <formula>LEN(TRIM(W1999))&gt;0</formula>
    </cfRule>
  </conditionalFormatting>
  <conditionalFormatting sqref="Y1999">
    <cfRule type="notContainsBlanks" dxfId="5" priority="22446">
      <formula>LEN(TRIM(Y1999))&gt;0</formula>
    </cfRule>
  </conditionalFormatting>
  <conditionalFormatting sqref="Z1999">
    <cfRule type="notContainsBlanks" dxfId="6" priority="22445">
      <formula>LEN(TRIM(Z1999))&gt;0</formula>
    </cfRule>
  </conditionalFormatting>
  <conditionalFormatting sqref="AB1999">
    <cfRule type="cellIs" dxfId="7" priority="22444" operator="notEqual">
      <formula>0</formula>
    </cfRule>
  </conditionalFormatting>
  <conditionalFormatting sqref="Q2001">
    <cfRule type="notContainsBlanks" dxfId="1" priority="22441">
      <formula>LEN(TRIM(Q2001))&gt;0</formula>
    </cfRule>
  </conditionalFormatting>
  <conditionalFormatting sqref="R2001">
    <cfRule type="notContainsBlanks" dxfId="2" priority="22437">
      <formula>LEN(TRIM(R2001))&gt;0</formula>
    </cfRule>
  </conditionalFormatting>
  <conditionalFormatting sqref="S2001">
    <cfRule type="notContainsBlanks" dxfId="3" priority="22416">
      <formula>LEN(TRIM(S2001))&gt;0</formula>
    </cfRule>
  </conditionalFormatting>
  <conditionalFormatting sqref="U2001">
    <cfRule type="notContainsBlanks" dxfId="4" priority="22412">
      <formula>LEN(TRIM(U2001))&gt;0</formula>
    </cfRule>
  </conditionalFormatting>
  <conditionalFormatting sqref="W2001">
    <cfRule type="notContainsBlanks" dxfId="0" priority="22429">
      <formula>LEN(TRIM(W2001))&gt;0</formula>
    </cfRule>
  </conditionalFormatting>
  <conditionalFormatting sqref="Y2001">
    <cfRule type="notContainsBlanks" dxfId="5" priority="22425">
      <formula>LEN(TRIM(Y2001))&gt;0</formula>
    </cfRule>
  </conditionalFormatting>
  <conditionalFormatting sqref="Z2001">
    <cfRule type="notContainsBlanks" dxfId="6" priority="22421">
      <formula>LEN(TRIM(Z2001))&gt;0</formula>
    </cfRule>
  </conditionalFormatting>
  <conditionalFormatting sqref="Q2002">
    <cfRule type="notContainsBlanks" dxfId="1" priority="22440">
      <formula>LEN(TRIM(Q2002))&gt;0</formula>
    </cfRule>
  </conditionalFormatting>
  <conditionalFormatting sqref="R2002">
    <cfRule type="notContainsBlanks" dxfId="2" priority="22436">
      <formula>LEN(TRIM(R2002))&gt;0</formula>
    </cfRule>
  </conditionalFormatting>
  <conditionalFormatting sqref="S2002">
    <cfRule type="notContainsBlanks" dxfId="3" priority="22415">
      <formula>LEN(TRIM(S2002))&gt;0</formula>
    </cfRule>
  </conditionalFormatting>
  <conditionalFormatting sqref="U2002">
    <cfRule type="notContainsBlanks" dxfId="4" priority="22411">
      <formula>LEN(TRIM(U2002))&gt;0</formula>
    </cfRule>
  </conditionalFormatting>
  <conditionalFormatting sqref="W2002">
    <cfRule type="notContainsBlanks" dxfId="0" priority="22428">
      <formula>LEN(TRIM(W2002))&gt;0</formula>
    </cfRule>
  </conditionalFormatting>
  <conditionalFormatting sqref="Y2002">
    <cfRule type="notContainsBlanks" dxfId="5" priority="22424">
      <formula>LEN(TRIM(Y2002))&gt;0</formula>
    </cfRule>
  </conditionalFormatting>
  <conditionalFormatting sqref="Z2002">
    <cfRule type="notContainsBlanks" dxfId="6" priority="22420">
      <formula>LEN(TRIM(Z2002))&gt;0</formula>
    </cfRule>
  </conditionalFormatting>
  <conditionalFormatting sqref="Q2003">
    <cfRule type="notContainsBlanks" dxfId="1" priority="22439">
      <formula>LEN(TRIM(Q2003))&gt;0</formula>
    </cfRule>
  </conditionalFormatting>
  <conditionalFormatting sqref="R2003">
    <cfRule type="notContainsBlanks" dxfId="2" priority="22435">
      <formula>LEN(TRIM(R2003))&gt;0</formula>
    </cfRule>
  </conditionalFormatting>
  <conditionalFormatting sqref="S2003">
    <cfRule type="notContainsBlanks" dxfId="3" priority="22414">
      <formula>LEN(TRIM(S2003))&gt;0</formula>
    </cfRule>
  </conditionalFormatting>
  <conditionalFormatting sqref="U2003">
    <cfRule type="notContainsBlanks" dxfId="4" priority="22410">
      <formula>LEN(TRIM(U2003))&gt;0</formula>
    </cfRule>
  </conditionalFormatting>
  <conditionalFormatting sqref="W2003">
    <cfRule type="notContainsBlanks" dxfId="0" priority="22427">
      <formula>LEN(TRIM(W2003))&gt;0</formula>
    </cfRule>
  </conditionalFormatting>
  <conditionalFormatting sqref="Y2003">
    <cfRule type="notContainsBlanks" dxfId="5" priority="22423">
      <formula>LEN(TRIM(Y2003))&gt;0</formula>
    </cfRule>
  </conditionalFormatting>
  <conditionalFormatting sqref="Z2003">
    <cfRule type="notContainsBlanks" dxfId="6" priority="22419">
      <formula>LEN(TRIM(Z2003))&gt;0</formula>
    </cfRule>
  </conditionalFormatting>
  <conditionalFormatting sqref="Q2004">
    <cfRule type="notContainsBlanks" dxfId="1" priority="22438">
      <formula>LEN(TRIM(Q2004))&gt;0</formula>
    </cfRule>
  </conditionalFormatting>
  <conditionalFormatting sqref="R2004">
    <cfRule type="notContainsBlanks" dxfId="2" priority="22434">
      <formula>LEN(TRIM(R2004))&gt;0</formula>
    </cfRule>
  </conditionalFormatting>
  <conditionalFormatting sqref="S2004">
    <cfRule type="notContainsBlanks" dxfId="3" priority="22413">
      <formula>LEN(TRIM(S2004))&gt;0</formula>
    </cfRule>
  </conditionalFormatting>
  <conditionalFormatting sqref="U2004">
    <cfRule type="notContainsBlanks" dxfId="4" priority="22409">
      <formula>LEN(TRIM(U2004))&gt;0</formula>
    </cfRule>
  </conditionalFormatting>
  <conditionalFormatting sqref="W2004">
    <cfRule type="notContainsBlanks" dxfId="0" priority="22426">
      <formula>LEN(TRIM(W2004))&gt;0</formula>
    </cfRule>
  </conditionalFormatting>
  <conditionalFormatting sqref="Y2004">
    <cfRule type="notContainsBlanks" dxfId="5" priority="22422">
      <formula>LEN(TRIM(Y2004))&gt;0</formula>
    </cfRule>
  </conditionalFormatting>
  <conditionalFormatting sqref="Z2004">
    <cfRule type="notContainsBlanks" dxfId="6" priority="22418">
      <formula>LEN(TRIM(Z2004))&gt;0</formula>
    </cfRule>
  </conditionalFormatting>
  <conditionalFormatting sqref="AB2004">
    <cfRule type="cellIs" dxfId="7" priority="22417" operator="notEqual">
      <formula>0</formula>
    </cfRule>
  </conditionalFormatting>
  <conditionalFormatting sqref="Q2006">
    <cfRule type="notContainsBlanks" dxfId="1" priority="22408">
      <formula>LEN(TRIM(Q2006))&gt;0</formula>
    </cfRule>
  </conditionalFormatting>
  <conditionalFormatting sqref="R2006">
    <cfRule type="notContainsBlanks" dxfId="2" priority="22403">
      <formula>LEN(TRIM(R2006))&gt;0</formula>
    </cfRule>
  </conditionalFormatting>
  <conditionalFormatting sqref="S2006">
    <cfRule type="notContainsBlanks" dxfId="3" priority="22373">
      <formula>LEN(TRIM(S2006))&gt;0</formula>
    </cfRule>
  </conditionalFormatting>
  <conditionalFormatting sqref="U2006">
    <cfRule type="notContainsBlanks" dxfId="4" priority="22368">
      <formula>LEN(TRIM(U2006))&gt;0</formula>
    </cfRule>
  </conditionalFormatting>
  <conditionalFormatting sqref="W2006">
    <cfRule type="notContainsBlanks" dxfId="0" priority="22393">
      <formula>LEN(TRIM(W2006))&gt;0</formula>
    </cfRule>
  </conditionalFormatting>
  <conditionalFormatting sqref="Y2006">
    <cfRule type="notContainsBlanks" dxfId="5" priority="22388">
      <formula>LEN(TRIM(Y2006))&gt;0</formula>
    </cfRule>
  </conditionalFormatting>
  <conditionalFormatting sqref="Z2006">
    <cfRule type="notContainsBlanks" dxfId="6" priority="22383">
      <formula>LEN(TRIM(Z2006))&gt;0</formula>
    </cfRule>
  </conditionalFormatting>
  <conditionalFormatting sqref="AB2006">
    <cfRule type="cellIs" dxfId="7" priority="22378" operator="notEqual">
      <formula>0</formula>
    </cfRule>
  </conditionalFormatting>
  <conditionalFormatting sqref="Q2007">
    <cfRule type="notContainsBlanks" dxfId="1" priority="22407">
      <formula>LEN(TRIM(Q2007))&gt;0</formula>
    </cfRule>
  </conditionalFormatting>
  <conditionalFormatting sqref="R2007">
    <cfRule type="notContainsBlanks" dxfId="2" priority="22402">
      <formula>LEN(TRIM(R2007))&gt;0</formula>
    </cfRule>
  </conditionalFormatting>
  <conditionalFormatting sqref="S2007">
    <cfRule type="notContainsBlanks" dxfId="3" priority="22372">
      <formula>LEN(TRIM(S2007))&gt;0</formula>
    </cfRule>
  </conditionalFormatting>
  <conditionalFormatting sqref="U2007">
    <cfRule type="notContainsBlanks" dxfId="4" priority="22367">
      <formula>LEN(TRIM(U2007))&gt;0</formula>
    </cfRule>
  </conditionalFormatting>
  <conditionalFormatting sqref="W2007">
    <cfRule type="notContainsBlanks" dxfId="0" priority="22392">
      <formula>LEN(TRIM(W2007))&gt;0</formula>
    </cfRule>
  </conditionalFormatting>
  <conditionalFormatting sqref="Y2007">
    <cfRule type="notContainsBlanks" dxfId="5" priority="22387">
      <formula>LEN(TRIM(Y2007))&gt;0</formula>
    </cfRule>
  </conditionalFormatting>
  <conditionalFormatting sqref="Z2007">
    <cfRule type="notContainsBlanks" dxfId="6" priority="22382">
      <formula>LEN(TRIM(Z2007))&gt;0</formula>
    </cfRule>
  </conditionalFormatting>
  <conditionalFormatting sqref="AB2007">
    <cfRule type="cellIs" dxfId="7" priority="22377" operator="notEqual">
      <formula>0</formula>
    </cfRule>
  </conditionalFormatting>
  <conditionalFormatting sqref="Q2008">
    <cfRule type="notContainsBlanks" dxfId="1" priority="22406">
      <formula>LEN(TRIM(Q2008))&gt;0</formula>
    </cfRule>
  </conditionalFormatting>
  <conditionalFormatting sqref="R2008">
    <cfRule type="notContainsBlanks" dxfId="2" priority="22401">
      <formula>LEN(TRIM(R2008))&gt;0</formula>
    </cfRule>
  </conditionalFormatting>
  <conditionalFormatting sqref="S2008">
    <cfRule type="notContainsBlanks" dxfId="3" priority="22371">
      <formula>LEN(TRIM(S2008))&gt;0</formula>
    </cfRule>
  </conditionalFormatting>
  <conditionalFormatting sqref="U2008">
    <cfRule type="notContainsBlanks" dxfId="4" priority="22366">
      <formula>LEN(TRIM(U2008))&gt;0</formula>
    </cfRule>
  </conditionalFormatting>
  <conditionalFormatting sqref="W2008">
    <cfRule type="notContainsBlanks" dxfId="0" priority="22391">
      <formula>LEN(TRIM(W2008))&gt;0</formula>
    </cfRule>
  </conditionalFormatting>
  <conditionalFormatting sqref="Y2008">
    <cfRule type="notContainsBlanks" dxfId="5" priority="22386">
      <formula>LEN(TRIM(Y2008))&gt;0</formula>
    </cfRule>
  </conditionalFormatting>
  <conditionalFormatting sqref="Z2008">
    <cfRule type="notContainsBlanks" dxfId="6" priority="22381">
      <formula>LEN(TRIM(Z2008))&gt;0</formula>
    </cfRule>
  </conditionalFormatting>
  <conditionalFormatting sqref="AB2008">
    <cfRule type="cellIs" dxfId="7" priority="22376" operator="notEqual">
      <formula>0</formula>
    </cfRule>
  </conditionalFormatting>
  <conditionalFormatting sqref="Q2009">
    <cfRule type="notContainsBlanks" dxfId="1" priority="22405">
      <formula>LEN(TRIM(Q2009))&gt;0</formula>
    </cfRule>
  </conditionalFormatting>
  <conditionalFormatting sqref="R2009">
    <cfRule type="notContainsBlanks" dxfId="2" priority="22400">
      <formula>LEN(TRIM(R2009))&gt;0</formula>
    </cfRule>
  </conditionalFormatting>
  <conditionalFormatting sqref="S2009">
    <cfRule type="notContainsBlanks" dxfId="3" priority="22370">
      <formula>LEN(TRIM(S2009))&gt;0</formula>
    </cfRule>
  </conditionalFormatting>
  <conditionalFormatting sqref="U2009">
    <cfRule type="notContainsBlanks" dxfId="4" priority="22365">
      <formula>LEN(TRIM(U2009))&gt;0</formula>
    </cfRule>
  </conditionalFormatting>
  <conditionalFormatting sqref="W2009">
    <cfRule type="notContainsBlanks" dxfId="0" priority="22390">
      <formula>LEN(TRIM(W2009))&gt;0</formula>
    </cfRule>
  </conditionalFormatting>
  <conditionalFormatting sqref="Y2009">
    <cfRule type="notContainsBlanks" dxfId="5" priority="22385">
      <formula>LEN(TRIM(Y2009))&gt;0</formula>
    </cfRule>
  </conditionalFormatting>
  <conditionalFormatting sqref="Z2009">
    <cfRule type="notContainsBlanks" dxfId="6" priority="22380">
      <formula>LEN(TRIM(Z2009))&gt;0</formula>
    </cfRule>
  </conditionalFormatting>
  <conditionalFormatting sqref="AB2009">
    <cfRule type="cellIs" dxfId="7" priority="22375" operator="notEqual">
      <formula>0</formula>
    </cfRule>
  </conditionalFormatting>
  <conditionalFormatting sqref="Q2010">
    <cfRule type="notContainsBlanks" dxfId="1" priority="22404">
      <formula>LEN(TRIM(Q2010))&gt;0</formula>
    </cfRule>
  </conditionalFormatting>
  <conditionalFormatting sqref="R2010">
    <cfRule type="notContainsBlanks" dxfId="2" priority="22399">
      <formula>LEN(TRIM(R2010))&gt;0</formula>
    </cfRule>
  </conditionalFormatting>
  <conditionalFormatting sqref="S2010">
    <cfRule type="notContainsBlanks" dxfId="3" priority="22369">
      <formula>LEN(TRIM(S2010))&gt;0</formula>
    </cfRule>
  </conditionalFormatting>
  <conditionalFormatting sqref="U2010">
    <cfRule type="notContainsBlanks" dxfId="4" priority="22364">
      <formula>LEN(TRIM(U2010))&gt;0</formula>
    </cfRule>
  </conditionalFormatting>
  <conditionalFormatting sqref="W2010">
    <cfRule type="notContainsBlanks" dxfId="0" priority="22389">
      <formula>LEN(TRIM(W2010))&gt;0</formula>
    </cfRule>
  </conditionalFormatting>
  <conditionalFormatting sqref="Y2010">
    <cfRule type="notContainsBlanks" dxfId="5" priority="22384">
      <formula>LEN(TRIM(Y2010))&gt;0</formula>
    </cfRule>
  </conditionalFormatting>
  <conditionalFormatting sqref="Z2010">
    <cfRule type="notContainsBlanks" dxfId="6" priority="22379">
      <formula>LEN(TRIM(Z2010))&gt;0</formula>
    </cfRule>
  </conditionalFormatting>
  <conditionalFormatting sqref="AB2010">
    <cfRule type="cellIs" dxfId="7" priority="22374" operator="notEqual">
      <formula>0</formula>
    </cfRule>
  </conditionalFormatting>
  <conditionalFormatting sqref="Q2013">
    <cfRule type="notContainsBlanks" dxfId="1" priority="22363">
      <formula>LEN(TRIM(Q2013))&gt;0</formula>
    </cfRule>
  </conditionalFormatting>
  <conditionalFormatting sqref="R2013">
    <cfRule type="notContainsBlanks" dxfId="2" priority="22360">
      <formula>LEN(TRIM(R2013))&gt;0</formula>
    </cfRule>
  </conditionalFormatting>
  <conditionalFormatting sqref="S2013">
    <cfRule type="notContainsBlanks" dxfId="3" priority="22342">
      <formula>LEN(TRIM(S2013))&gt;0</formula>
    </cfRule>
  </conditionalFormatting>
  <conditionalFormatting sqref="U2013">
    <cfRule type="notContainsBlanks" dxfId="4" priority="22339">
      <formula>LEN(TRIM(U2013))&gt;0</formula>
    </cfRule>
  </conditionalFormatting>
  <conditionalFormatting sqref="W2013">
    <cfRule type="notContainsBlanks" dxfId="0" priority="22354">
      <formula>LEN(TRIM(W2013))&gt;0</formula>
    </cfRule>
  </conditionalFormatting>
  <conditionalFormatting sqref="Y2013">
    <cfRule type="notContainsBlanks" dxfId="5" priority="22351">
      <formula>LEN(TRIM(Y2013))&gt;0</formula>
    </cfRule>
  </conditionalFormatting>
  <conditionalFormatting sqref="Z2013">
    <cfRule type="notContainsBlanks" dxfId="6" priority="22348">
      <formula>LEN(TRIM(Z2013))&gt;0</formula>
    </cfRule>
  </conditionalFormatting>
  <conditionalFormatting sqref="AB2013">
    <cfRule type="cellIs" dxfId="7" priority="22345" operator="notEqual">
      <formula>0</formula>
    </cfRule>
  </conditionalFormatting>
  <conditionalFormatting sqref="Q2014">
    <cfRule type="notContainsBlanks" dxfId="1" priority="22362">
      <formula>LEN(TRIM(Q2014))&gt;0</formula>
    </cfRule>
  </conditionalFormatting>
  <conditionalFormatting sqref="R2014">
    <cfRule type="notContainsBlanks" dxfId="2" priority="22359">
      <formula>LEN(TRIM(R2014))&gt;0</formula>
    </cfRule>
  </conditionalFormatting>
  <conditionalFormatting sqref="S2014">
    <cfRule type="notContainsBlanks" dxfId="3" priority="22341">
      <formula>LEN(TRIM(S2014))&gt;0</formula>
    </cfRule>
  </conditionalFormatting>
  <conditionalFormatting sqref="U2014">
    <cfRule type="notContainsBlanks" dxfId="4" priority="22338">
      <formula>LEN(TRIM(U2014))&gt;0</formula>
    </cfRule>
  </conditionalFormatting>
  <conditionalFormatting sqref="W2014">
    <cfRule type="notContainsBlanks" dxfId="0" priority="22353">
      <formula>LEN(TRIM(W2014))&gt;0</formula>
    </cfRule>
  </conditionalFormatting>
  <conditionalFormatting sqref="Y2014">
    <cfRule type="notContainsBlanks" dxfId="5" priority="22350">
      <formula>LEN(TRIM(Y2014))&gt;0</formula>
    </cfRule>
  </conditionalFormatting>
  <conditionalFormatting sqref="Z2014">
    <cfRule type="notContainsBlanks" dxfId="6" priority="22347">
      <formula>LEN(TRIM(Z2014))&gt;0</formula>
    </cfRule>
  </conditionalFormatting>
  <conditionalFormatting sqref="AB2014">
    <cfRule type="cellIs" dxfId="7" priority="22344" operator="notEqual">
      <formula>0</formula>
    </cfRule>
  </conditionalFormatting>
  <conditionalFormatting sqref="Q2015">
    <cfRule type="notContainsBlanks" dxfId="1" priority="22361">
      <formula>LEN(TRIM(Q2015))&gt;0</formula>
    </cfRule>
  </conditionalFormatting>
  <conditionalFormatting sqref="R2015">
    <cfRule type="notContainsBlanks" dxfId="2" priority="22358">
      <formula>LEN(TRIM(R2015))&gt;0</formula>
    </cfRule>
  </conditionalFormatting>
  <conditionalFormatting sqref="S2015">
    <cfRule type="notContainsBlanks" dxfId="3" priority="22340">
      <formula>LEN(TRIM(S2015))&gt;0</formula>
    </cfRule>
  </conditionalFormatting>
  <conditionalFormatting sqref="U2015">
    <cfRule type="notContainsBlanks" dxfId="4" priority="22337">
      <formula>LEN(TRIM(U2015))&gt;0</formula>
    </cfRule>
  </conditionalFormatting>
  <conditionalFormatting sqref="W2015">
    <cfRule type="notContainsBlanks" dxfId="0" priority="22352">
      <formula>LEN(TRIM(W2015))&gt;0</formula>
    </cfRule>
  </conditionalFormatting>
  <conditionalFormatting sqref="Y2015">
    <cfRule type="notContainsBlanks" dxfId="5" priority="22349">
      <formula>LEN(TRIM(Y2015))&gt;0</formula>
    </cfRule>
  </conditionalFormatting>
  <conditionalFormatting sqref="Z2015">
    <cfRule type="notContainsBlanks" dxfId="6" priority="22346">
      <formula>LEN(TRIM(Z2015))&gt;0</formula>
    </cfRule>
  </conditionalFormatting>
  <conditionalFormatting sqref="AB2015">
    <cfRule type="cellIs" dxfId="7" priority="22343" operator="notEqual">
      <formula>0</formula>
    </cfRule>
  </conditionalFormatting>
  <conditionalFormatting sqref="Q2016">
    <cfRule type="notContainsBlanks" dxfId="1" priority="22527">
      <formula>LEN(TRIM(Q2016))&gt;0</formula>
    </cfRule>
  </conditionalFormatting>
  <conditionalFormatting sqref="W2016">
    <cfRule type="notContainsBlanks" dxfId="0" priority="22530">
      <formula>LEN(TRIM(W2016))&gt;0</formula>
    </cfRule>
  </conditionalFormatting>
  <conditionalFormatting sqref="Y2016">
    <cfRule type="notContainsBlanks" dxfId="5" priority="22529">
      <formula>LEN(TRIM(Y2016))&gt;0</formula>
    </cfRule>
  </conditionalFormatting>
  <conditionalFormatting sqref="Z2016">
    <cfRule type="notContainsBlanks" dxfId="6" priority="22528">
      <formula>LEN(TRIM(Z2016))&gt;0</formula>
    </cfRule>
  </conditionalFormatting>
  <conditionalFormatting sqref="AA2016">
    <cfRule type="cellIs" dxfId="8" priority="22525" operator="equal">
      <formula>2</formula>
    </cfRule>
    <cfRule type="cellIs" dxfId="8" priority="22524" operator="equal">
      <formula>4</formula>
    </cfRule>
  </conditionalFormatting>
  <conditionalFormatting sqref="W2018">
    <cfRule type="notContainsBlanks" dxfId="0" priority="28743">
      <formula>LEN(TRIM(W2018))&gt;0</formula>
    </cfRule>
  </conditionalFormatting>
  <conditionalFormatting sqref="Q2020">
    <cfRule type="notContainsBlanks" dxfId="1" priority="21161">
      <formula>LEN(TRIM(Q2020))&gt;0</formula>
    </cfRule>
  </conditionalFormatting>
  <conditionalFormatting sqref="Q2021">
    <cfRule type="notContainsBlanks" dxfId="1" priority="21160">
      <formula>LEN(TRIM(Q2021))&gt;0</formula>
    </cfRule>
  </conditionalFormatting>
  <conditionalFormatting sqref="R2021">
    <cfRule type="notContainsBlanks" dxfId="2" priority="28327">
      <formula>LEN(TRIM(R2021))&gt;0</formula>
    </cfRule>
  </conditionalFormatting>
  <conditionalFormatting sqref="S2021">
    <cfRule type="notContainsBlanks" dxfId="3" priority="28006">
      <formula>LEN(TRIM(S2021))&gt;0</formula>
    </cfRule>
  </conditionalFormatting>
  <conditionalFormatting sqref="U2021">
    <cfRule type="notContainsBlanks" dxfId="4" priority="27943">
      <formula>LEN(TRIM(U2021))&gt;0</formula>
    </cfRule>
  </conditionalFormatting>
  <conditionalFormatting sqref="W2021">
    <cfRule type="notContainsBlanks" dxfId="0" priority="28201">
      <formula>LEN(TRIM(W2021))&gt;0</formula>
    </cfRule>
  </conditionalFormatting>
  <conditionalFormatting sqref="Y2021">
    <cfRule type="notContainsBlanks" dxfId="5" priority="28138">
      <formula>LEN(TRIM(Y2021))&gt;0</formula>
    </cfRule>
  </conditionalFormatting>
  <conditionalFormatting sqref="Z2021">
    <cfRule type="notContainsBlanks" dxfId="6" priority="28075">
      <formula>LEN(TRIM(Z2021))&gt;0</formula>
    </cfRule>
  </conditionalFormatting>
  <conditionalFormatting sqref="Q2022">
    <cfRule type="notContainsBlanks" dxfId="1" priority="21159">
      <formula>LEN(TRIM(Q2022))&gt;0</formula>
    </cfRule>
  </conditionalFormatting>
  <conditionalFormatting sqref="R2022">
    <cfRule type="notContainsBlanks" dxfId="2" priority="28306">
      <formula>LEN(TRIM(R2022))&gt;0</formula>
    </cfRule>
  </conditionalFormatting>
  <conditionalFormatting sqref="S2022">
    <cfRule type="notContainsBlanks" dxfId="3" priority="27985">
      <formula>LEN(TRIM(S2022))&gt;0</formula>
    </cfRule>
  </conditionalFormatting>
  <conditionalFormatting sqref="U2022">
    <cfRule type="notContainsBlanks" dxfId="4" priority="27922">
      <formula>LEN(TRIM(U2022))&gt;0</formula>
    </cfRule>
  </conditionalFormatting>
  <conditionalFormatting sqref="W2022">
    <cfRule type="notContainsBlanks" dxfId="0" priority="28180">
      <formula>LEN(TRIM(W2022))&gt;0</formula>
    </cfRule>
  </conditionalFormatting>
  <conditionalFormatting sqref="Y2022">
    <cfRule type="notContainsBlanks" dxfId="5" priority="28117">
      <formula>LEN(TRIM(Y2022))&gt;0</formula>
    </cfRule>
  </conditionalFormatting>
  <conditionalFormatting sqref="Z2022">
    <cfRule type="notContainsBlanks" dxfId="6" priority="28054">
      <formula>LEN(TRIM(Z2022))&gt;0</formula>
    </cfRule>
  </conditionalFormatting>
  <conditionalFormatting sqref="Q2023">
    <cfRule type="notContainsBlanks" dxfId="1" priority="21158">
      <formula>LEN(TRIM(Q2023))&gt;0</formula>
    </cfRule>
  </conditionalFormatting>
  <conditionalFormatting sqref="R2023">
    <cfRule type="notContainsBlanks" dxfId="2" priority="28285">
      <formula>LEN(TRIM(R2023))&gt;0</formula>
    </cfRule>
  </conditionalFormatting>
  <conditionalFormatting sqref="S2023">
    <cfRule type="notContainsBlanks" dxfId="3" priority="27964">
      <formula>LEN(TRIM(S2023))&gt;0</formula>
    </cfRule>
  </conditionalFormatting>
  <conditionalFormatting sqref="U2023">
    <cfRule type="notContainsBlanks" dxfId="4" priority="27901">
      <formula>LEN(TRIM(U2023))&gt;0</formula>
    </cfRule>
  </conditionalFormatting>
  <conditionalFormatting sqref="W2023">
    <cfRule type="notContainsBlanks" dxfId="0" priority="28159">
      <formula>LEN(TRIM(W2023))&gt;0</formula>
    </cfRule>
  </conditionalFormatting>
  <conditionalFormatting sqref="Y2023">
    <cfRule type="notContainsBlanks" dxfId="5" priority="28096">
      <formula>LEN(TRIM(Y2023))&gt;0</formula>
    </cfRule>
  </conditionalFormatting>
  <conditionalFormatting sqref="Z2023">
    <cfRule type="notContainsBlanks" dxfId="6" priority="28033">
      <formula>LEN(TRIM(Z2023))&gt;0</formula>
    </cfRule>
  </conditionalFormatting>
  <conditionalFormatting sqref="Q2024">
    <cfRule type="notContainsBlanks" dxfId="1" priority="21612">
      <formula>LEN(TRIM(Q2024))&gt;0</formula>
    </cfRule>
  </conditionalFormatting>
  <conditionalFormatting sqref="R2025">
    <cfRule type="notContainsBlanks" dxfId="2" priority="27805">
      <formula>LEN(TRIM(R2025))&gt;0</formula>
    </cfRule>
  </conditionalFormatting>
  <conditionalFormatting sqref="S2025">
    <cfRule type="notContainsBlanks" dxfId="3" priority="27191">
      <formula>LEN(TRIM(S2025))&gt;0</formula>
    </cfRule>
  </conditionalFormatting>
  <conditionalFormatting sqref="U2025">
    <cfRule type="notContainsBlanks" dxfId="4" priority="27086">
      <formula>LEN(TRIM(U2025))&gt;0</formula>
    </cfRule>
  </conditionalFormatting>
  <conditionalFormatting sqref="W2025">
    <cfRule type="notContainsBlanks" dxfId="0" priority="27595">
      <formula>LEN(TRIM(W2025))&gt;0</formula>
    </cfRule>
  </conditionalFormatting>
  <conditionalFormatting sqref="Y2025">
    <cfRule type="notContainsBlanks" dxfId="5" priority="27490">
      <formula>LEN(TRIM(Y2025))&gt;0</formula>
    </cfRule>
  </conditionalFormatting>
  <conditionalFormatting sqref="Z2025">
    <cfRule type="notContainsBlanks" dxfId="6" priority="27385">
      <formula>LEN(TRIM(Z2025))&gt;0</formula>
    </cfRule>
  </conditionalFormatting>
  <conditionalFormatting sqref="AB2025">
    <cfRule type="cellIs" dxfId="7" priority="24416" operator="notEqual">
      <formula>0</formula>
    </cfRule>
  </conditionalFormatting>
  <conditionalFormatting sqref="R2026">
    <cfRule type="notContainsBlanks" dxfId="2" priority="27784">
      <formula>LEN(TRIM(R2026))&gt;0</formula>
    </cfRule>
  </conditionalFormatting>
  <conditionalFormatting sqref="S2026">
    <cfRule type="notContainsBlanks" dxfId="3" priority="27170">
      <formula>LEN(TRIM(S2026))&gt;0</formula>
    </cfRule>
  </conditionalFormatting>
  <conditionalFormatting sqref="U2026">
    <cfRule type="notContainsBlanks" dxfId="4" priority="27065">
      <formula>LEN(TRIM(U2026))&gt;0</formula>
    </cfRule>
  </conditionalFormatting>
  <conditionalFormatting sqref="W2026">
    <cfRule type="notContainsBlanks" dxfId="0" priority="27574">
      <formula>LEN(TRIM(W2026))&gt;0</formula>
    </cfRule>
  </conditionalFormatting>
  <conditionalFormatting sqref="Y2026">
    <cfRule type="notContainsBlanks" dxfId="5" priority="27469">
      <formula>LEN(TRIM(Y2026))&gt;0</formula>
    </cfRule>
  </conditionalFormatting>
  <conditionalFormatting sqref="Z2026">
    <cfRule type="notContainsBlanks" dxfId="6" priority="27364">
      <formula>LEN(TRIM(Z2026))&gt;0</formula>
    </cfRule>
  </conditionalFormatting>
  <conditionalFormatting sqref="AB2026">
    <cfRule type="cellIs" dxfId="7" priority="27259" operator="notEqual">
      <formula>0</formula>
    </cfRule>
  </conditionalFormatting>
  <conditionalFormatting sqref="Q2027">
    <cfRule type="notContainsBlanks" dxfId="1" priority="21152">
      <formula>LEN(TRIM(Q2027))&gt;0</formula>
    </cfRule>
  </conditionalFormatting>
  <conditionalFormatting sqref="R2027">
    <cfRule type="notContainsBlanks" dxfId="2" priority="27763">
      <formula>LEN(TRIM(R2027))&gt;0</formula>
    </cfRule>
  </conditionalFormatting>
  <conditionalFormatting sqref="S2027">
    <cfRule type="notContainsBlanks" dxfId="3" priority="27149">
      <formula>LEN(TRIM(S2027))&gt;0</formula>
    </cfRule>
  </conditionalFormatting>
  <conditionalFormatting sqref="U2027">
    <cfRule type="notContainsBlanks" dxfId="4" priority="27044">
      <formula>LEN(TRIM(U2027))&gt;0</formula>
    </cfRule>
  </conditionalFormatting>
  <conditionalFormatting sqref="W2027">
    <cfRule type="notContainsBlanks" dxfId="0" priority="27553">
      <formula>LEN(TRIM(W2027))&gt;0</formula>
    </cfRule>
  </conditionalFormatting>
  <conditionalFormatting sqref="Y2027">
    <cfRule type="notContainsBlanks" dxfId="5" priority="27448">
      <formula>LEN(TRIM(Y2027))&gt;0</formula>
    </cfRule>
  </conditionalFormatting>
  <conditionalFormatting sqref="Z2027">
    <cfRule type="notContainsBlanks" dxfId="6" priority="27343">
      <formula>LEN(TRIM(Z2027))&gt;0</formula>
    </cfRule>
  </conditionalFormatting>
  <conditionalFormatting sqref="Q2028">
    <cfRule type="notContainsBlanks" dxfId="1" priority="21151">
      <formula>LEN(TRIM(Q2028))&gt;0</formula>
    </cfRule>
  </conditionalFormatting>
  <conditionalFormatting sqref="R2028">
    <cfRule type="notContainsBlanks" dxfId="2" priority="27742">
      <formula>LEN(TRIM(R2028))&gt;0</formula>
    </cfRule>
  </conditionalFormatting>
  <conditionalFormatting sqref="S2028">
    <cfRule type="notContainsBlanks" dxfId="3" priority="27128">
      <formula>LEN(TRIM(S2028))&gt;0</formula>
    </cfRule>
  </conditionalFormatting>
  <conditionalFormatting sqref="U2028">
    <cfRule type="notContainsBlanks" dxfId="4" priority="27023">
      <formula>LEN(TRIM(U2028))&gt;0</formula>
    </cfRule>
  </conditionalFormatting>
  <conditionalFormatting sqref="W2028">
    <cfRule type="notContainsBlanks" dxfId="0" priority="27532">
      <formula>LEN(TRIM(W2028))&gt;0</formula>
    </cfRule>
  </conditionalFormatting>
  <conditionalFormatting sqref="Y2028">
    <cfRule type="notContainsBlanks" dxfId="5" priority="27427">
      <formula>LEN(TRIM(Y2028))&gt;0</formula>
    </cfRule>
  </conditionalFormatting>
  <conditionalFormatting sqref="Z2028">
    <cfRule type="notContainsBlanks" dxfId="6" priority="27322">
      <formula>LEN(TRIM(Z2028))&gt;0</formula>
    </cfRule>
  </conditionalFormatting>
  <conditionalFormatting sqref="AB2028">
    <cfRule type="cellIs" dxfId="7" priority="27233" operator="notEqual">
      <formula>0</formula>
    </cfRule>
  </conditionalFormatting>
  <conditionalFormatting sqref="Q2029">
    <cfRule type="notContainsBlanks" dxfId="1" priority="21150">
      <formula>LEN(TRIM(Q2029))&gt;0</formula>
    </cfRule>
  </conditionalFormatting>
  <conditionalFormatting sqref="R2029">
    <cfRule type="notContainsBlanks" dxfId="2" priority="27721">
      <formula>LEN(TRIM(R2029))&gt;0</formula>
    </cfRule>
  </conditionalFormatting>
  <conditionalFormatting sqref="S2029">
    <cfRule type="notContainsBlanks" dxfId="3" priority="27107">
      <formula>LEN(TRIM(S2029))&gt;0</formula>
    </cfRule>
  </conditionalFormatting>
  <conditionalFormatting sqref="U2029">
    <cfRule type="notContainsBlanks" dxfId="4" priority="27002">
      <formula>LEN(TRIM(U2029))&gt;0</formula>
    </cfRule>
  </conditionalFormatting>
  <conditionalFormatting sqref="W2029">
    <cfRule type="notContainsBlanks" dxfId="0" priority="27511">
      <formula>LEN(TRIM(W2029))&gt;0</formula>
    </cfRule>
  </conditionalFormatting>
  <conditionalFormatting sqref="Y2029">
    <cfRule type="notContainsBlanks" dxfId="5" priority="27406">
      <formula>LEN(TRIM(Y2029))&gt;0</formula>
    </cfRule>
  </conditionalFormatting>
  <conditionalFormatting sqref="Z2029">
    <cfRule type="notContainsBlanks" dxfId="6" priority="27301">
      <formula>LEN(TRIM(Z2029))&gt;0</formula>
    </cfRule>
  </conditionalFormatting>
  <conditionalFormatting sqref="AB2029">
    <cfRule type="cellIs" dxfId="7" priority="27212" operator="notEqual">
      <formula>0</formula>
    </cfRule>
  </conditionalFormatting>
  <conditionalFormatting sqref="R2032">
    <cfRule type="notContainsBlanks" dxfId="2" priority="26964">
      <formula>LEN(TRIM(R2032))&gt;0</formula>
    </cfRule>
  </conditionalFormatting>
  <conditionalFormatting sqref="S2032">
    <cfRule type="notContainsBlanks" dxfId="3" priority="26836">
      <formula>LEN(TRIM(S2032))&gt;0</formula>
    </cfRule>
  </conditionalFormatting>
  <conditionalFormatting sqref="U2032">
    <cfRule type="notContainsBlanks" dxfId="4" priority="26815">
      <formula>LEN(TRIM(U2032))&gt;0</formula>
    </cfRule>
  </conditionalFormatting>
  <conditionalFormatting sqref="W2032">
    <cfRule type="notContainsBlanks" dxfId="0" priority="26922">
      <formula>LEN(TRIM(W2032))&gt;0</formula>
    </cfRule>
  </conditionalFormatting>
  <conditionalFormatting sqref="Y2032">
    <cfRule type="notContainsBlanks" dxfId="5" priority="26901">
      <formula>LEN(TRIM(Y2032))&gt;0</formula>
    </cfRule>
  </conditionalFormatting>
  <conditionalFormatting sqref="Z2032">
    <cfRule type="notContainsBlanks" dxfId="6" priority="26880">
      <formula>LEN(TRIM(Z2032))&gt;0</formula>
    </cfRule>
  </conditionalFormatting>
  <conditionalFormatting sqref="AB2032">
    <cfRule type="cellIs" dxfId="7" priority="26857" operator="notEqual">
      <formula>0</formula>
    </cfRule>
  </conditionalFormatting>
  <conditionalFormatting sqref="Q2034">
    <cfRule type="notContainsBlanks" dxfId="1" priority="21399">
      <formula>LEN(TRIM(Q2034))&gt;0</formula>
    </cfRule>
  </conditionalFormatting>
  <conditionalFormatting sqref="R2034">
    <cfRule type="notContainsBlanks" dxfId="2" priority="26724">
      <formula>LEN(TRIM(R2034))&gt;0</formula>
    </cfRule>
  </conditionalFormatting>
  <conditionalFormatting sqref="S2034">
    <cfRule type="notContainsBlanks" dxfId="3" priority="26281">
      <formula>LEN(TRIM(S2034))&gt;0</formula>
    </cfRule>
  </conditionalFormatting>
  <conditionalFormatting sqref="U2034">
    <cfRule type="notContainsBlanks" dxfId="4" priority="26197">
      <formula>LEN(TRIM(U2034))&gt;0</formula>
    </cfRule>
  </conditionalFormatting>
  <conditionalFormatting sqref="W2034">
    <cfRule type="notContainsBlanks" dxfId="0" priority="26556">
      <formula>LEN(TRIM(W2034))&gt;0</formula>
    </cfRule>
  </conditionalFormatting>
  <conditionalFormatting sqref="Y2034">
    <cfRule type="notContainsBlanks" dxfId="5" priority="26472">
      <formula>LEN(TRIM(Y2034))&gt;0</formula>
    </cfRule>
  </conditionalFormatting>
  <conditionalFormatting sqref="Z2034">
    <cfRule type="notContainsBlanks" dxfId="6" priority="26388">
      <formula>LEN(TRIM(Z2034))&gt;0</formula>
    </cfRule>
  </conditionalFormatting>
  <conditionalFormatting sqref="Q2035">
    <cfRule type="notContainsBlanks" dxfId="1" priority="21398">
      <formula>LEN(TRIM(Q2035))&gt;0</formula>
    </cfRule>
  </conditionalFormatting>
  <conditionalFormatting sqref="R2035">
    <cfRule type="notContainsBlanks" dxfId="2" priority="26703">
      <formula>LEN(TRIM(R2035))&gt;0</formula>
    </cfRule>
  </conditionalFormatting>
  <conditionalFormatting sqref="S2035">
    <cfRule type="notContainsBlanks" dxfId="3" priority="26260">
      <formula>LEN(TRIM(S2035))&gt;0</formula>
    </cfRule>
  </conditionalFormatting>
  <conditionalFormatting sqref="U2035">
    <cfRule type="notContainsBlanks" dxfId="4" priority="26176">
      <formula>LEN(TRIM(U2035))&gt;0</formula>
    </cfRule>
  </conditionalFormatting>
  <conditionalFormatting sqref="W2035">
    <cfRule type="notContainsBlanks" dxfId="0" priority="26535">
      <formula>LEN(TRIM(W2035))&gt;0</formula>
    </cfRule>
  </conditionalFormatting>
  <conditionalFormatting sqref="Y2035">
    <cfRule type="notContainsBlanks" dxfId="5" priority="26451">
      <formula>LEN(TRIM(Y2035))&gt;0</formula>
    </cfRule>
  </conditionalFormatting>
  <conditionalFormatting sqref="Z2035">
    <cfRule type="notContainsBlanks" dxfId="6" priority="26367">
      <formula>LEN(TRIM(Z2035))&gt;0</formula>
    </cfRule>
  </conditionalFormatting>
  <conditionalFormatting sqref="Q2036">
    <cfRule type="notContainsBlanks" dxfId="1" priority="21611">
      <formula>LEN(TRIM(Q2036))&gt;0</formula>
    </cfRule>
  </conditionalFormatting>
  <conditionalFormatting sqref="R2036">
    <cfRule type="notContainsBlanks" dxfId="2" priority="26682">
      <formula>LEN(TRIM(R2036))&gt;0</formula>
    </cfRule>
  </conditionalFormatting>
  <conditionalFormatting sqref="S2036">
    <cfRule type="notContainsBlanks" dxfId="3" priority="26239">
      <formula>LEN(TRIM(S2036))&gt;0</formula>
    </cfRule>
  </conditionalFormatting>
  <conditionalFormatting sqref="U2036">
    <cfRule type="notContainsBlanks" dxfId="4" priority="26155">
      <formula>LEN(TRIM(U2036))&gt;0</formula>
    </cfRule>
  </conditionalFormatting>
  <conditionalFormatting sqref="W2036">
    <cfRule type="notContainsBlanks" dxfId="0" priority="26514">
      <formula>LEN(TRIM(W2036))&gt;0</formula>
    </cfRule>
  </conditionalFormatting>
  <conditionalFormatting sqref="Y2036">
    <cfRule type="notContainsBlanks" dxfId="5" priority="26430">
      <formula>LEN(TRIM(Y2036))&gt;0</formula>
    </cfRule>
  </conditionalFormatting>
  <conditionalFormatting sqref="Z2036">
    <cfRule type="notContainsBlanks" dxfId="6" priority="26346">
      <formula>LEN(TRIM(Z2036))&gt;0</formula>
    </cfRule>
  </conditionalFormatting>
  <conditionalFormatting sqref="Q2037">
    <cfRule type="notContainsBlanks" dxfId="1" priority="21397">
      <formula>LEN(TRIM(Q2037))&gt;0</formula>
    </cfRule>
  </conditionalFormatting>
  <conditionalFormatting sqref="R2037">
    <cfRule type="notContainsBlanks" dxfId="2" priority="26661">
      <formula>LEN(TRIM(R2037))&gt;0</formula>
    </cfRule>
  </conditionalFormatting>
  <conditionalFormatting sqref="S2037">
    <cfRule type="notContainsBlanks" dxfId="3" priority="26218">
      <formula>LEN(TRIM(S2037))&gt;0</formula>
    </cfRule>
  </conditionalFormatting>
  <conditionalFormatting sqref="U2037">
    <cfRule type="notContainsBlanks" dxfId="4" priority="26134">
      <formula>LEN(TRIM(U2037))&gt;0</formula>
    </cfRule>
  </conditionalFormatting>
  <conditionalFormatting sqref="W2037">
    <cfRule type="notContainsBlanks" dxfId="0" priority="26493">
      <formula>LEN(TRIM(W2037))&gt;0</formula>
    </cfRule>
  </conditionalFormatting>
  <conditionalFormatting sqref="Y2037">
    <cfRule type="notContainsBlanks" dxfId="5" priority="26409">
      <formula>LEN(TRIM(Y2037))&gt;0</formula>
    </cfRule>
  </conditionalFormatting>
  <conditionalFormatting sqref="Z2037">
    <cfRule type="notContainsBlanks" dxfId="6" priority="26325">
      <formula>LEN(TRIM(Z2037))&gt;0</formula>
    </cfRule>
  </conditionalFormatting>
  <conditionalFormatting sqref="AB2037">
    <cfRule type="cellIs" dxfId="7" priority="26302" operator="notEqual">
      <formula>0</formula>
    </cfRule>
  </conditionalFormatting>
  <conditionalFormatting sqref="Q2038">
    <cfRule type="notContainsBlanks" dxfId="1" priority="21396">
      <formula>LEN(TRIM(Q2038))&gt;0</formula>
    </cfRule>
  </conditionalFormatting>
  <conditionalFormatting sqref="Q2039">
    <cfRule type="notContainsBlanks" dxfId="1" priority="21395">
      <formula>LEN(TRIM(Q2039))&gt;0</formula>
    </cfRule>
  </conditionalFormatting>
  <conditionalFormatting sqref="R2039">
    <cfRule type="notContainsBlanks" dxfId="2" priority="26029">
      <formula>LEN(TRIM(R2039))&gt;0</formula>
    </cfRule>
  </conditionalFormatting>
  <conditionalFormatting sqref="S2039">
    <cfRule type="notContainsBlanks" dxfId="3" priority="25397">
      <formula>LEN(TRIM(S2039))&gt;0</formula>
    </cfRule>
  </conditionalFormatting>
  <conditionalFormatting sqref="U2039">
    <cfRule type="notContainsBlanks" dxfId="4" priority="25292">
      <formula>LEN(TRIM(U2039))&gt;0</formula>
    </cfRule>
  </conditionalFormatting>
  <conditionalFormatting sqref="W2039">
    <cfRule type="notContainsBlanks" dxfId="0" priority="25819">
      <formula>LEN(TRIM(W2039))&gt;0</formula>
    </cfRule>
  </conditionalFormatting>
  <conditionalFormatting sqref="Y2039">
    <cfRule type="notContainsBlanks" dxfId="5" priority="25714">
      <formula>LEN(TRIM(Y2039))&gt;0</formula>
    </cfRule>
  </conditionalFormatting>
  <conditionalFormatting sqref="Z2039">
    <cfRule type="notContainsBlanks" dxfId="6" priority="25609">
      <formula>LEN(TRIM(Z2039))&gt;0</formula>
    </cfRule>
  </conditionalFormatting>
  <conditionalFormatting sqref="AB2039">
    <cfRule type="cellIs" dxfId="7" priority="25502" operator="notEqual">
      <formula>0</formula>
    </cfRule>
  </conditionalFormatting>
  <conditionalFormatting sqref="Q2040">
    <cfRule type="notContainsBlanks" dxfId="1" priority="21394">
      <formula>LEN(TRIM(Q2040))&gt;0</formula>
    </cfRule>
  </conditionalFormatting>
  <conditionalFormatting sqref="R2040">
    <cfRule type="notContainsBlanks" dxfId="2" priority="26008">
      <formula>LEN(TRIM(R2040))&gt;0</formula>
    </cfRule>
  </conditionalFormatting>
  <conditionalFormatting sqref="S2040">
    <cfRule type="notContainsBlanks" dxfId="3" priority="25376">
      <formula>LEN(TRIM(S2040))&gt;0</formula>
    </cfRule>
  </conditionalFormatting>
  <conditionalFormatting sqref="U2040">
    <cfRule type="notContainsBlanks" dxfId="4" priority="25271">
      <formula>LEN(TRIM(U2040))&gt;0</formula>
    </cfRule>
  </conditionalFormatting>
  <conditionalFormatting sqref="W2040">
    <cfRule type="notContainsBlanks" dxfId="0" priority="25798">
      <formula>LEN(TRIM(W2040))&gt;0</formula>
    </cfRule>
  </conditionalFormatting>
  <conditionalFormatting sqref="Y2040">
    <cfRule type="notContainsBlanks" dxfId="5" priority="25693">
      <formula>LEN(TRIM(Y2040))&gt;0</formula>
    </cfRule>
  </conditionalFormatting>
  <conditionalFormatting sqref="Z2040">
    <cfRule type="notContainsBlanks" dxfId="6" priority="25588">
      <formula>LEN(TRIM(Z2040))&gt;0</formula>
    </cfRule>
  </conditionalFormatting>
  <conditionalFormatting sqref="AB2040">
    <cfRule type="cellIs" dxfId="7" priority="25481" operator="notEqual">
      <formula>0</formula>
    </cfRule>
  </conditionalFormatting>
  <conditionalFormatting sqref="Q2041">
    <cfRule type="notContainsBlanks" dxfId="1" priority="21393">
      <formula>LEN(TRIM(Q2041))&gt;0</formula>
    </cfRule>
  </conditionalFormatting>
  <conditionalFormatting sqref="R2041">
    <cfRule type="notContainsBlanks" dxfId="2" priority="25987">
      <formula>LEN(TRIM(R2041))&gt;0</formula>
    </cfRule>
  </conditionalFormatting>
  <conditionalFormatting sqref="S2041">
    <cfRule type="notContainsBlanks" dxfId="3" priority="25355">
      <formula>LEN(TRIM(S2041))&gt;0</formula>
    </cfRule>
  </conditionalFormatting>
  <conditionalFormatting sqref="U2041">
    <cfRule type="notContainsBlanks" dxfId="4" priority="25250">
      <formula>LEN(TRIM(U2041))&gt;0</formula>
    </cfRule>
  </conditionalFormatting>
  <conditionalFormatting sqref="W2041">
    <cfRule type="notContainsBlanks" dxfId="0" priority="25777">
      <formula>LEN(TRIM(W2041))&gt;0</formula>
    </cfRule>
  </conditionalFormatting>
  <conditionalFormatting sqref="Y2041">
    <cfRule type="notContainsBlanks" dxfId="5" priority="25672">
      <formula>LEN(TRIM(Y2041))&gt;0</formula>
    </cfRule>
  </conditionalFormatting>
  <conditionalFormatting sqref="Z2041">
    <cfRule type="notContainsBlanks" dxfId="6" priority="25567">
      <formula>LEN(TRIM(Z2041))&gt;0</formula>
    </cfRule>
  </conditionalFormatting>
  <conditionalFormatting sqref="AB2041">
    <cfRule type="cellIs" dxfId="7" priority="25460" operator="notEqual">
      <formula>0</formula>
    </cfRule>
  </conditionalFormatting>
  <conditionalFormatting sqref="Q2042">
    <cfRule type="notContainsBlanks" dxfId="1" priority="21165">
      <formula>LEN(TRIM(Q2042))&gt;0</formula>
    </cfRule>
  </conditionalFormatting>
  <conditionalFormatting sqref="R2042">
    <cfRule type="notContainsBlanks" dxfId="2" priority="25966">
      <formula>LEN(TRIM(R2042))&gt;0</formula>
    </cfRule>
  </conditionalFormatting>
  <conditionalFormatting sqref="S2042">
    <cfRule type="notContainsBlanks" dxfId="3" priority="25334">
      <formula>LEN(TRIM(S2042))&gt;0</formula>
    </cfRule>
  </conditionalFormatting>
  <conditionalFormatting sqref="U2042">
    <cfRule type="notContainsBlanks" dxfId="4" priority="25229">
      <formula>LEN(TRIM(U2042))&gt;0</formula>
    </cfRule>
  </conditionalFormatting>
  <conditionalFormatting sqref="W2042">
    <cfRule type="notContainsBlanks" dxfId="0" priority="25756">
      <formula>LEN(TRIM(W2042))&gt;0</formula>
    </cfRule>
  </conditionalFormatting>
  <conditionalFormatting sqref="Y2042">
    <cfRule type="notContainsBlanks" dxfId="5" priority="25651">
      <formula>LEN(TRIM(Y2042))&gt;0</formula>
    </cfRule>
  </conditionalFormatting>
  <conditionalFormatting sqref="Z2042">
    <cfRule type="notContainsBlanks" dxfId="6" priority="25546">
      <formula>LEN(TRIM(Z2042))&gt;0</formula>
    </cfRule>
  </conditionalFormatting>
  <conditionalFormatting sqref="AB2042">
    <cfRule type="cellIs" dxfId="7" priority="25439" operator="notEqual">
      <formula>0</formula>
    </cfRule>
  </conditionalFormatting>
  <conditionalFormatting sqref="Q2043">
    <cfRule type="notContainsBlanks" dxfId="1" priority="21166">
      <formula>LEN(TRIM(Q2043))&gt;0</formula>
    </cfRule>
  </conditionalFormatting>
  <conditionalFormatting sqref="R2043">
    <cfRule type="notContainsBlanks" dxfId="2" priority="25945">
      <formula>LEN(TRIM(R2043))&gt;0</formula>
    </cfRule>
  </conditionalFormatting>
  <conditionalFormatting sqref="S2043">
    <cfRule type="notContainsBlanks" dxfId="3" priority="25313">
      <formula>LEN(TRIM(S2043))&gt;0</formula>
    </cfRule>
  </conditionalFormatting>
  <conditionalFormatting sqref="U2043">
    <cfRule type="notContainsBlanks" dxfId="4" priority="25208">
      <formula>LEN(TRIM(U2043))&gt;0</formula>
    </cfRule>
  </conditionalFormatting>
  <conditionalFormatting sqref="W2043">
    <cfRule type="notContainsBlanks" dxfId="0" priority="25735">
      <formula>LEN(TRIM(W2043))&gt;0</formula>
    </cfRule>
  </conditionalFormatting>
  <conditionalFormatting sqref="Y2043">
    <cfRule type="notContainsBlanks" dxfId="5" priority="25630">
      <formula>LEN(TRIM(Y2043))&gt;0</formula>
    </cfRule>
  </conditionalFormatting>
  <conditionalFormatting sqref="Z2043">
    <cfRule type="notContainsBlanks" dxfId="6" priority="25525">
      <formula>LEN(TRIM(Z2043))&gt;0</formula>
    </cfRule>
  </conditionalFormatting>
  <conditionalFormatting sqref="AB2043">
    <cfRule type="cellIs" dxfId="7" priority="25418" operator="notEqual">
      <formula>0</formula>
    </cfRule>
  </conditionalFormatting>
  <conditionalFormatting sqref="Q2044">
    <cfRule type="notContainsBlanks" dxfId="1" priority="21164">
      <formula>LEN(TRIM(Q2044))&gt;0</formula>
    </cfRule>
  </conditionalFormatting>
  <conditionalFormatting sqref="Q2045">
    <cfRule type="notContainsBlanks" dxfId="1" priority="21163">
      <formula>LEN(TRIM(Q2045))&gt;0</formula>
    </cfRule>
  </conditionalFormatting>
  <conditionalFormatting sqref="Q2046">
    <cfRule type="notContainsBlanks" dxfId="1" priority="21162">
      <formula>LEN(TRIM(Q2046))&gt;0</formula>
    </cfRule>
  </conditionalFormatting>
  <conditionalFormatting sqref="R2046">
    <cfRule type="notContainsBlanks" dxfId="2" priority="25133">
      <formula>LEN(TRIM(R2046))&gt;0</formula>
    </cfRule>
  </conditionalFormatting>
  <conditionalFormatting sqref="S2046">
    <cfRule type="notContainsBlanks" dxfId="3" priority="24753">
      <formula>LEN(TRIM(S2046))&gt;0</formula>
    </cfRule>
  </conditionalFormatting>
  <conditionalFormatting sqref="U2046">
    <cfRule type="notContainsBlanks" dxfId="4" priority="24690">
      <formula>LEN(TRIM(U2046))&gt;0</formula>
    </cfRule>
  </conditionalFormatting>
  <conditionalFormatting sqref="W2046">
    <cfRule type="notContainsBlanks" dxfId="0" priority="25007">
      <formula>LEN(TRIM(W2046))&gt;0</formula>
    </cfRule>
  </conditionalFormatting>
  <conditionalFormatting sqref="Y2046">
    <cfRule type="notContainsBlanks" dxfId="5" priority="24944">
      <formula>LEN(TRIM(Y2046))&gt;0</formula>
    </cfRule>
  </conditionalFormatting>
  <conditionalFormatting sqref="Z2046">
    <cfRule type="notContainsBlanks" dxfId="6" priority="24881">
      <formula>LEN(TRIM(Z2046))&gt;0</formula>
    </cfRule>
  </conditionalFormatting>
  <conditionalFormatting sqref="AB2046">
    <cfRule type="cellIs" dxfId="7" priority="24816" operator="notEqual">
      <formula>0</formula>
    </cfRule>
  </conditionalFormatting>
  <conditionalFormatting sqref="Q2047">
    <cfRule type="notContainsBlanks" dxfId="1" priority="21172">
      <formula>LEN(TRIM(Q2047))&gt;0</formula>
    </cfRule>
  </conditionalFormatting>
  <conditionalFormatting sqref="R2047">
    <cfRule type="notContainsBlanks" dxfId="2" priority="25112">
      <formula>LEN(TRIM(R2047))&gt;0</formula>
    </cfRule>
  </conditionalFormatting>
  <conditionalFormatting sqref="S2047">
    <cfRule type="notContainsBlanks" dxfId="3" priority="24732">
      <formula>LEN(TRIM(S2047))&gt;0</formula>
    </cfRule>
  </conditionalFormatting>
  <conditionalFormatting sqref="U2047">
    <cfRule type="notContainsBlanks" dxfId="4" priority="24669">
      <formula>LEN(TRIM(U2047))&gt;0</formula>
    </cfRule>
  </conditionalFormatting>
  <conditionalFormatting sqref="W2047">
    <cfRule type="notContainsBlanks" dxfId="0" priority="24986">
      <formula>LEN(TRIM(W2047))&gt;0</formula>
    </cfRule>
  </conditionalFormatting>
  <conditionalFormatting sqref="Y2047">
    <cfRule type="notContainsBlanks" dxfId="5" priority="24923">
      <formula>LEN(TRIM(Y2047))&gt;0</formula>
    </cfRule>
  </conditionalFormatting>
  <conditionalFormatting sqref="Z2047">
    <cfRule type="notContainsBlanks" dxfId="6" priority="24860">
      <formula>LEN(TRIM(Z2047))&gt;0</formula>
    </cfRule>
  </conditionalFormatting>
  <conditionalFormatting sqref="AB2047">
    <cfRule type="cellIs" dxfId="7" priority="24795" operator="notEqual">
      <formula>0</formula>
    </cfRule>
  </conditionalFormatting>
  <conditionalFormatting sqref="Q2048">
    <cfRule type="notContainsBlanks" dxfId="1" priority="21400">
      <formula>LEN(TRIM(Q2048))&gt;0</formula>
    </cfRule>
  </conditionalFormatting>
  <conditionalFormatting sqref="R2048">
    <cfRule type="notContainsBlanks" dxfId="2" priority="25091">
      <formula>LEN(TRIM(R2048))&gt;0</formula>
    </cfRule>
  </conditionalFormatting>
  <conditionalFormatting sqref="S2048">
    <cfRule type="notContainsBlanks" dxfId="3" priority="24711">
      <formula>LEN(TRIM(S2048))&gt;0</formula>
    </cfRule>
  </conditionalFormatting>
  <conditionalFormatting sqref="U2048">
    <cfRule type="notContainsBlanks" dxfId="4" priority="24648">
      <formula>LEN(TRIM(U2048))&gt;0</formula>
    </cfRule>
  </conditionalFormatting>
  <conditionalFormatting sqref="W2048">
    <cfRule type="notContainsBlanks" dxfId="0" priority="24965">
      <formula>LEN(TRIM(W2048))&gt;0</formula>
    </cfRule>
  </conditionalFormatting>
  <conditionalFormatting sqref="Y2048">
    <cfRule type="notContainsBlanks" dxfId="5" priority="24902">
      <formula>LEN(TRIM(Y2048))&gt;0</formula>
    </cfRule>
  </conditionalFormatting>
  <conditionalFormatting sqref="Z2048">
    <cfRule type="notContainsBlanks" dxfId="6" priority="24839">
      <formula>LEN(TRIM(Z2048))&gt;0</formula>
    </cfRule>
  </conditionalFormatting>
  <conditionalFormatting sqref="AB2048">
    <cfRule type="cellIs" dxfId="7" priority="24774" operator="notEqual">
      <formula>0</formula>
    </cfRule>
  </conditionalFormatting>
  <conditionalFormatting sqref="Q2049">
    <cfRule type="notContainsBlanks" dxfId="1" priority="28531">
      <formula>LEN(TRIM(Q2049))&gt;0</formula>
    </cfRule>
  </conditionalFormatting>
  <conditionalFormatting sqref="W2049">
    <cfRule type="notContainsBlanks" dxfId="0" priority="28594">
      <formula>LEN(TRIM(W2049))&gt;0</formula>
    </cfRule>
  </conditionalFormatting>
  <conditionalFormatting sqref="Y2049">
    <cfRule type="notContainsBlanks" dxfId="5" priority="28573">
      <formula>LEN(TRIM(Y2049))&gt;0</formula>
    </cfRule>
  </conditionalFormatting>
  <conditionalFormatting sqref="Z2049">
    <cfRule type="notContainsBlanks" dxfId="6" priority="28552">
      <formula>LEN(TRIM(Z2049))&gt;0</formula>
    </cfRule>
  </conditionalFormatting>
  <conditionalFormatting sqref="AA2049">
    <cfRule type="cellIs" dxfId="8" priority="28489" operator="equal">
      <formula>2</formula>
    </cfRule>
    <cfRule type="cellIs" dxfId="8" priority="28468" operator="equal">
      <formula>4</formula>
    </cfRule>
  </conditionalFormatting>
  <conditionalFormatting sqref="W2051">
    <cfRule type="notContainsBlanks" dxfId="0" priority="28742">
      <formula>LEN(TRIM(W2051))&gt;0</formula>
    </cfRule>
  </conditionalFormatting>
  <conditionalFormatting sqref="Q2054">
    <cfRule type="notContainsBlanks" dxfId="1" priority="28384">
      <formula>LEN(TRIM(Q2054))&gt;0</formula>
    </cfRule>
  </conditionalFormatting>
  <conditionalFormatting sqref="R2054">
    <cfRule type="notContainsBlanks" dxfId="2" priority="28326">
      <formula>LEN(TRIM(R2054))&gt;0</formula>
    </cfRule>
  </conditionalFormatting>
  <conditionalFormatting sqref="S2054">
    <cfRule type="notContainsBlanks" dxfId="3" priority="28005">
      <formula>LEN(TRIM(S2054))&gt;0</formula>
    </cfRule>
  </conditionalFormatting>
  <conditionalFormatting sqref="U2054">
    <cfRule type="notContainsBlanks" dxfId="4" priority="27942">
      <formula>LEN(TRIM(U2054))&gt;0</formula>
    </cfRule>
  </conditionalFormatting>
  <conditionalFormatting sqref="W2054">
    <cfRule type="notContainsBlanks" dxfId="0" priority="28200">
      <formula>LEN(TRIM(W2054))&gt;0</formula>
    </cfRule>
  </conditionalFormatting>
  <conditionalFormatting sqref="Y2054">
    <cfRule type="notContainsBlanks" dxfId="5" priority="28137">
      <formula>LEN(TRIM(Y2054))&gt;0</formula>
    </cfRule>
  </conditionalFormatting>
  <conditionalFormatting sqref="Z2054">
    <cfRule type="notContainsBlanks" dxfId="6" priority="28074">
      <formula>LEN(TRIM(Z2054))&gt;0</formula>
    </cfRule>
  </conditionalFormatting>
  <conditionalFormatting sqref="Q2055">
    <cfRule type="notContainsBlanks" dxfId="1" priority="28364">
      <formula>LEN(TRIM(Q2055))&gt;0</formula>
    </cfRule>
  </conditionalFormatting>
  <conditionalFormatting sqref="R2055">
    <cfRule type="notContainsBlanks" dxfId="2" priority="28305">
      <formula>LEN(TRIM(R2055))&gt;0</formula>
    </cfRule>
  </conditionalFormatting>
  <conditionalFormatting sqref="S2055">
    <cfRule type="notContainsBlanks" dxfId="3" priority="27984">
      <formula>LEN(TRIM(S2055))&gt;0</formula>
    </cfRule>
  </conditionalFormatting>
  <conditionalFormatting sqref="U2055">
    <cfRule type="notContainsBlanks" dxfId="4" priority="27921">
      <formula>LEN(TRIM(U2055))&gt;0</formula>
    </cfRule>
  </conditionalFormatting>
  <conditionalFormatting sqref="W2055">
    <cfRule type="notContainsBlanks" dxfId="0" priority="28179">
      <formula>LEN(TRIM(W2055))&gt;0</formula>
    </cfRule>
  </conditionalFormatting>
  <conditionalFormatting sqref="Y2055">
    <cfRule type="notContainsBlanks" dxfId="5" priority="28116">
      <formula>LEN(TRIM(Y2055))&gt;0</formula>
    </cfRule>
  </conditionalFormatting>
  <conditionalFormatting sqref="Z2055">
    <cfRule type="notContainsBlanks" dxfId="6" priority="28053">
      <formula>LEN(TRIM(Z2055))&gt;0</formula>
    </cfRule>
  </conditionalFormatting>
  <conditionalFormatting sqref="Q2056">
    <cfRule type="notContainsBlanks" dxfId="1" priority="28345">
      <formula>LEN(TRIM(Q2056))&gt;0</formula>
    </cfRule>
  </conditionalFormatting>
  <conditionalFormatting sqref="R2056">
    <cfRule type="notContainsBlanks" dxfId="2" priority="28284">
      <formula>LEN(TRIM(R2056))&gt;0</formula>
    </cfRule>
  </conditionalFormatting>
  <conditionalFormatting sqref="S2056">
    <cfRule type="notContainsBlanks" dxfId="3" priority="27963">
      <formula>LEN(TRIM(S2056))&gt;0</formula>
    </cfRule>
  </conditionalFormatting>
  <conditionalFormatting sqref="U2056">
    <cfRule type="notContainsBlanks" dxfId="4" priority="27900">
      <formula>LEN(TRIM(U2056))&gt;0</formula>
    </cfRule>
  </conditionalFormatting>
  <conditionalFormatting sqref="W2056">
    <cfRule type="notContainsBlanks" dxfId="0" priority="28158">
      <formula>LEN(TRIM(W2056))&gt;0</formula>
    </cfRule>
  </conditionalFormatting>
  <conditionalFormatting sqref="Y2056">
    <cfRule type="notContainsBlanks" dxfId="5" priority="28095">
      <formula>LEN(TRIM(Y2056))&gt;0</formula>
    </cfRule>
  </conditionalFormatting>
  <conditionalFormatting sqref="Z2056">
    <cfRule type="notContainsBlanks" dxfId="6" priority="28032">
      <formula>LEN(TRIM(Z2056))&gt;0</formula>
    </cfRule>
  </conditionalFormatting>
  <conditionalFormatting sqref="Q2058">
    <cfRule type="notContainsBlanks" dxfId="1" priority="27880">
      <formula>LEN(TRIM(Q2058))&gt;0</formula>
    </cfRule>
  </conditionalFormatting>
  <conditionalFormatting sqref="R2058">
    <cfRule type="notContainsBlanks" dxfId="2" priority="27804">
      <formula>LEN(TRIM(R2058))&gt;0</formula>
    </cfRule>
  </conditionalFormatting>
  <conditionalFormatting sqref="S2058">
    <cfRule type="notContainsBlanks" dxfId="3" priority="27190">
      <formula>LEN(TRIM(S2058))&gt;0</formula>
    </cfRule>
  </conditionalFormatting>
  <conditionalFormatting sqref="U2058">
    <cfRule type="notContainsBlanks" dxfId="4" priority="27085">
      <formula>LEN(TRIM(U2058))&gt;0</formula>
    </cfRule>
  </conditionalFormatting>
  <conditionalFormatting sqref="W2058">
    <cfRule type="notContainsBlanks" dxfId="0" priority="27594">
      <formula>LEN(TRIM(W2058))&gt;0</formula>
    </cfRule>
  </conditionalFormatting>
  <conditionalFormatting sqref="Y2058">
    <cfRule type="notContainsBlanks" dxfId="5" priority="27489">
      <formula>LEN(TRIM(Y2058))&gt;0</formula>
    </cfRule>
  </conditionalFormatting>
  <conditionalFormatting sqref="Z2058">
    <cfRule type="notContainsBlanks" dxfId="6" priority="27384">
      <formula>LEN(TRIM(Z2058))&gt;0</formula>
    </cfRule>
  </conditionalFormatting>
  <conditionalFormatting sqref="AB2058">
    <cfRule type="cellIs" dxfId="7" priority="27270" operator="notEqual">
      <formula>0</formula>
    </cfRule>
  </conditionalFormatting>
  <conditionalFormatting sqref="Q2059">
    <cfRule type="notContainsBlanks" dxfId="1" priority="27864">
      <formula>LEN(TRIM(Q2059))&gt;0</formula>
    </cfRule>
  </conditionalFormatting>
  <conditionalFormatting sqref="R2059">
    <cfRule type="notContainsBlanks" dxfId="2" priority="27783">
      <formula>LEN(TRIM(R2059))&gt;0</formula>
    </cfRule>
  </conditionalFormatting>
  <conditionalFormatting sqref="S2059">
    <cfRule type="notContainsBlanks" dxfId="3" priority="27169">
      <formula>LEN(TRIM(S2059))&gt;0</formula>
    </cfRule>
  </conditionalFormatting>
  <conditionalFormatting sqref="U2059">
    <cfRule type="notContainsBlanks" dxfId="4" priority="27064">
      <formula>LEN(TRIM(U2059))&gt;0</formula>
    </cfRule>
  </conditionalFormatting>
  <conditionalFormatting sqref="W2059">
    <cfRule type="notContainsBlanks" dxfId="0" priority="27573">
      <formula>LEN(TRIM(W2059))&gt;0</formula>
    </cfRule>
  </conditionalFormatting>
  <conditionalFormatting sqref="Y2059">
    <cfRule type="notContainsBlanks" dxfId="5" priority="27468">
      <formula>LEN(TRIM(Y2059))&gt;0</formula>
    </cfRule>
  </conditionalFormatting>
  <conditionalFormatting sqref="Z2059">
    <cfRule type="notContainsBlanks" dxfId="6" priority="27363">
      <formula>LEN(TRIM(Z2059))&gt;0</formula>
    </cfRule>
  </conditionalFormatting>
  <conditionalFormatting sqref="AB2059">
    <cfRule type="cellIs" dxfId="7" priority="27258" operator="notEqual">
      <formula>0</formula>
    </cfRule>
  </conditionalFormatting>
  <conditionalFormatting sqref="Q2060">
    <cfRule type="notContainsBlanks" dxfId="1" priority="27846">
      <formula>LEN(TRIM(Q2060))&gt;0</formula>
    </cfRule>
  </conditionalFormatting>
  <conditionalFormatting sqref="R2060">
    <cfRule type="notContainsBlanks" dxfId="2" priority="27762">
      <formula>LEN(TRIM(R2060))&gt;0</formula>
    </cfRule>
  </conditionalFormatting>
  <conditionalFormatting sqref="S2060">
    <cfRule type="notContainsBlanks" dxfId="3" priority="27148">
      <formula>LEN(TRIM(S2060))&gt;0</formula>
    </cfRule>
  </conditionalFormatting>
  <conditionalFormatting sqref="U2060">
    <cfRule type="notContainsBlanks" dxfId="4" priority="27043">
      <formula>LEN(TRIM(U2060))&gt;0</formula>
    </cfRule>
  </conditionalFormatting>
  <conditionalFormatting sqref="W2060">
    <cfRule type="notContainsBlanks" dxfId="0" priority="27552">
      <formula>LEN(TRIM(W2060))&gt;0</formula>
    </cfRule>
  </conditionalFormatting>
  <conditionalFormatting sqref="Y2060">
    <cfRule type="notContainsBlanks" dxfId="5" priority="27447">
      <formula>LEN(TRIM(Y2060))&gt;0</formula>
    </cfRule>
  </conditionalFormatting>
  <conditionalFormatting sqref="Z2060">
    <cfRule type="notContainsBlanks" dxfId="6" priority="27342">
      <formula>LEN(TRIM(Z2060))&gt;0</formula>
    </cfRule>
  </conditionalFormatting>
  <conditionalFormatting sqref="Q2061">
    <cfRule type="notContainsBlanks" dxfId="1" priority="27829">
      <formula>LEN(TRIM(Q2061))&gt;0</formula>
    </cfRule>
  </conditionalFormatting>
  <conditionalFormatting sqref="R2061">
    <cfRule type="notContainsBlanks" dxfId="2" priority="27741">
      <formula>LEN(TRIM(R2061))&gt;0</formula>
    </cfRule>
  </conditionalFormatting>
  <conditionalFormatting sqref="S2061">
    <cfRule type="notContainsBlanks" dxfId="3" priority="27127">
      <formula>LEN(TRIM(S2061))&gt;0</formula>
    </cfRule>
  </conditionalFormatting>
  <conditionalFormatting sqref="U2061">
    <cfRule type="notContainsBlanks" dxfId="4" priority="27022">
      <formula>LEN(TRIM(U2061))&gt;0</formula>
    </cfRule>
  </conditionalFormatting>
  <conditionalFormatting sqref="W2061">
    <cfRule type="notContainsBlanks" dxfId="0" priority="27531">
      <formula>LEN(TRIM(W2061))&gt;0</formula>
    </cfRule>
  </conditionalFormatting>
  <conditionalFormatting sqref="Y2061">
    <cfRule type="notContainsBlanks" dxfId="5" priority="27426">
      <formula>LEN(TRIM(Y2061))&gt;0</formula>
    </cfRule>
  </conditionalFormatting>
  <conditionalFormatting sqref="Z2061">
    <cfRule type="notContainsBlanks" dxfId="6" priority="27321">
      <formula>LEN(TRIM(Z2061))&gt;0</formula>
    </cfRule>
  </conditionalFormatting>
  <conditionalFormatting sqref="AB2061">
    <cfRule type="cellIs" dxfId="7" priority="27232" operator="notEqual">
      <formula>0</formula>
    </cfRule>
  </conditionalFormatting>
  <conditionalFormatting sqref="Q2062">
    <cfRule type="notContainsBlanks" dxfId="1" priority="27816">
      <formula>LEN(TRIM(Q2062))&gt;0</formula>
    </cfRule>
  </conditionalFormatting>
  <conditionalFormatting sqref="R2062">
    <cfRule type="notContainsBlanks" dxfId="2" priority="27720">
      <formula>LEN(TRIM(R2062))&gt;0</formula>
    </cfRule>
  </conditionalFormatting>
  <conditionalFormatting sqref="S2062">
    <cfRule type="notContainsBlanks" dxfId="3" priority="27106">
      <formula>LEN(TRIM(S2062))&gt;0</formula>
    </cfRule>
  </conditionalFormatting>
  <conditionalFormatting sqref="U2062">
    <cfRule type="notContainsBlanks" dxfId="4" priority="27001">
      <formula>LEN(TRIM(U2062))&gt;0</formula>
    </cfRule>
  </conditionalFormatting>
  <conditionalFormatting sqref="W2062">
    <cfRule type="notContainsBlanks" dxfId="0" priority="27510">
      <formula>LEN(TRIM(W2062))&gt;0</formula>
    </cfRule>
  </conditionalFormatting>
  <conditionalFormatting sqref="Y2062">
    <cfRule type="notContainsBlanks" dxfId="5" priority="27405">
      <formula>LEN(TRIM(Y2062))&gt;0</formula>
    </cfRule>
  </conditionalFormatting>
  <conditionalFormatting sqref="Z2062">
    <cfRule type="notContainsBlanks" dxfId="6" priority="27300">
      <formula>LEN(TRIM(Z2062))&gt;0</formula>
    </cfRule>
  </conditionalFormatting>
  <conditionalFormatting sqref="AB2062">
    <cfRule type="cellIs" dxfId="7" priority="27211" operator="notEqual">
      <formula>0</formula>
    </cfRule>
  </conditionalFormatting>
  <conditionalFormatting sqref="Q2065">
    <cfRule type="notContainsBlanks" dxfId="1" priority="26981">
      <formula>LEN(TRIM(Q2065))&gt;0</formula>
    </cfRule>
  </conditionalFormatting>
  <conditionalFormatting sqref="R2065">
    <cfRule type="notContainsBlanks" dxfId="2" priority="26963">
      <formula>LEN(TRIM(R2065))&gt;0</formula>
    </cfRule>
  </conditionalFormatting>
  <conditionalFormatting sqref="S2065">
    <cfRule type="notContainsBlanks" dxfId="3" priority="26835">
      <formula>LEN(TRIM(S2065))&gt;0</formula>
    </cfRule>
  </conditionalFormatting>
  <conditionalFormatting sqref="U2065">
    <cfRule type="notContainsBlanks" dxfId="4" priority="26814">
      <formula>LEN(TRIM(U2065))&gt;0</formula>
    </cfRule>
  </conditionalFormatting>
  <conditionalFormatting sqref="W2065">
    <cfRule type="notContainsBlanks" dxfId="0" priority="26921">
      <formula>LEN(TRIM(W2065))&gt;0</formula>
    </cfRule>
  </conditionalFormatting>
  <conditionalFormatting sqref="Y2065">
    <cfRule type="notContainsBlanks" dxfId="5" priority="26900">
      <formula>LEN(TRIM(Y2065))&gt;0</formula>
    </cfRule>
  </conditionalFormatting>
  <conditionalFormatting sqref="Z2065">
    <cfRule type="notContainsBlanks" dxfId="6" priority="26879">
      <formula>LEN(TRIM(Z2065))&gt;0</formula>
    </cfRule>
  </conditionalFormatting>
  <conditionalFormatting sqref="AB2065">
    <cfRule type="cellIs" dxfId="7" priority="26856" operator="notEqual">
      <formula>0</formula>
    </cfRule>
  </conditionalFormatting>
  <conditionalFormatting sqref="Q2067">
    <cfRule type="notContainsBlanks" dxfId="1" priority="26794">
      <formula>LEN(TRIM(Q2067))&gt;0</formula>
    </cfRule>
  </conditionalFormatting>
  <conditionalFormatting sqref="R2067">
    <cfRule type="notContainsBlanks" dxfId="2" priority="26723">
      <formula>LEN(TRIM(R2067))&gt;0</formula>
    </cfRule>
  </conditionalFormatting>
  <conditionalFormatting sqref="S2067">
    <cfRule type="notContainsBlanks" dxfId="3" priority="26280">
      <formula>LEN(TRIM(S2067))&gt;0</formula>
    </cfRule>
  </conditionalFormatting>
  <conditionalFormatting sqref="U2067">
    <cfRule type="notContainsBlanks" dxfId="4" priority="26196">
      <formula>LEN(TRIM(U2067))&gt;0</formula>
    </cfRule>
  </conditionalFormatting>
  <conditionalFormatting sqref="W2067">
    <cfRule type="notContainsBlanks" dxfId="0" priority="26555">
      <formula>LEN(TRIM(W2067))&gt;0</formula>
    </cfRule>
  </conditionalFormatting>
  <conditionalFormatting sqref="Y2067">
    <cfRule type="notContainsBlanks" dxfId="5" priority="26471">
      <formula>LEN(TRIM(Y2067))&gt;0</formula>
    </cfRule>
  </conditionalFormatting>
  <conditionalFormatting sqref="Z2067">
    <cfRule type="notContainsBlanks" dxfId="6" priority="26387">
      <formula>LEN(TRIM(Z2067))&gt;0</formula>
    </cfRule>
  </conditionalFormatting>
  <conditionalFormatting sqref="Q2068">
    <cfRule type="notContainsBlanks" dxfId="1" priority="26777">
      <formula>LEN(TRIM(Q2068))&gt;0</formula>
    </cfRule>
  </conditionalFormatting>
  <conditionalFormatting sqref="R2068">
    <cfRule type="notContainsBlanks" dxfId="2" priority="26702">
      <formula>LEN(TRIM(R2068))&gt;0</formula>
    </cfRule>
  </conditionalFormatting>
  <conditionalFormatting sqref="S2068">
    <cfRule type="notContainsBlanks" dxfId="3" priority="26259">
      <formula>LEN(TRIM(S2068))&gt;0</formula>
    </cfRule>
  </conditionalFormatting>
  <conditionalFormatting sqref="U2068">
    <cfRule type="notContainsBlanks" dxfId="4" priority="26175">
      <formula>LEN(TRIM(U2068))&gt;0</formula>
    </cfRule>
  </conditionalFormatting>
  <conditionalFormatting sqref="W2068">
    <cfRule type="notContainsBlanks" dxfId="0" priority="26534">
      <formula>LEN(TRIM(W2068))&gt;0</formula>
    </cfRule>
  </conditionalFormatting>
  <conditionalFormatting sqref="Y2068">
    <cfRule type="notContainsBlanks" dxfId="5" priority="26450">
      <formula>LEN(TRIM(Y2068))&gt;0</formula>
    </cfRule>
  </conditionalFormatting>
  <conditionalFormatting sqref="Z2068">
    <cfRule type="notContainsBlanks" dxfId="6" priority="26366">
      <formula>LEN(TRIM(Z2068))&gt;0</formula>
    </cfRule>
  </conditionalFormatting>
  <conditionalFormatting sqref="Q2069">
    <cfRule type="notContainsBlanks" dxfId="1" priority="26758">
      <formula>LEN(TRIM(Q2069))&gt;0</formula>
    </cfRule>
  </conditionalFormatting>
  <conditionalFormatting sqref="R2069">
    <cfRule type="notContainsBlanks" dxfId="2" priority="26681">
      <formula>LEN(TRIM(R2069))&gt;0</formula>
    </cfRule>
  </conditionalFormatting>
  <conditionalFormatting sqref="S2069">
    <cfRule type="notContainsBlanks" dxfId="3" priority="26238">
      <formula>LEN(TRIM(S2069))&gt;0</formula>
    </cfRule>
  </conditionalFormatting>
  <conditionalFormatting sqref="U2069">
    <cfRule type="notContainsBlanks" dxfId="4" priority="26154">
      <formula>LEN(TRIM(U2069))&gt;0</formula>
    </cfRule>
  </conditionalFormatting>
  <conditionalFormatting sqref="W2069">
    <cfRule type="notContainsBlanks" dxfId="0" priority="26513">
      <formula>LEN(TRIM(W2069))&gt;0</formula>
    </cfRule>
  </conditionalFormatting>
  <conditionalFormatting sqref="Y2069">
    <cfRule type="notContainsBlanks" dxfId="5" priority="26429">
      <formula>LEN(TRIM(Y2069))&gt;0</formula>
    </cfRule>
  </conditionalFormatting>
  <conditionalFormatting sqref="Z2069">
    <cfRule type="notContainsBlanks" dxfId="6" priority="26345">
      <formula>LEN(TRIM(Z2069))&gt;0</formula>
    </cfRule>
  </conditionalFormatting>
  <conditionalFormatting sqref="Q2070">
    <cfRule type="notContainsBlanks" dxfId="1" priority="26742">
      <formula>LEN(TRIM(Q2070))&gt;0</formula>
    </cfRule>
  </conditionalFormatting>
  <conditionalFormatting sqref="R2070">
    <cfRule type="notContainsBlanks" dxfId="2" priority="26660">
      <formula>LEN(TRIM(R2070))&gt;0</formula>
    </cfRule>
  </conditionalFormatting>
  <conditionalFormatting sqref="S2070">
    <cfRule type="notContainsBlanks" dxfId="3" priority="26217">
      <formula>LEN(TRIM(S2070))&gt;0</formula>
    </cfRule>
  </conditionalFormatting>
  <conditionalFormatting sqref="U2070">
    <cfRule type="notContainsBlanks" dxfId="4" priority="26133">
      <formula>LEN(TRIM(U2070))&gt;0</formula>
    </cfRule>
  </conditionalFormatting>
  <conditionalFormatting sqref="W2070">
    <cfRule type="notContainsBlanks" dxfId="0" priority="26492">
      <formula>LEN(TRIM(W2070))&gt;0</formula>
    </cfRule>
  </conditionalFormatting>
  <conditionalFormatting sqref="Y2070">
    <cfRule type="notContainsBlanks" dxfId="5" priority="26408">
      <formula>LEN(TRIM(Y2070))&gt;0</formula>
    </cfRule>
  </conditionalFormatting>
  <conditionalFormatting sqref="Z2070">
    <cfRule type="notContainsBlanks" dxfId="6" priority="26324">
      <formula>LEN(TRIM(Z2070))&gt;0</formula>
    </cfRule>
  </conditionalFormatting>
  <conditionalFormatting sqref="AB2070">
    <cfRule type="cellIs" dxfId="7" priority="26301" operator="notEqual">
      <formula>0</formula>
    </cfRule>
  </conditionalFormatting>
  <conditionalFormatting sqref="Q2072">
    <cfRule type="notContainsBlanks" dxfId="1" priority="26113">
      <formula>LEN(TRIM(Q2072))&gt;0</formula>
    </cfRule>
  </conditionalFormatting>
  <conditionalFormatting sqref="R2072">
    <cfRule type="notContainsBlanks" dxfId="2" priority="26028">
      <formula>LEN(TRIM(R2072))&gt;0</formula>
    </cfRule>
  </conditionalFormatting>
  <conditionalFormatting sqref="S2072">
    <cfRule type="notContainsBlanks" dxfId="3" priority="25396">
      <formula>LEN(TRIM(S2072))&gt;0</formula>
    </cfRule>
  </conditionalFormatting>
  <conditionalFormatting sqref="U2072">
    <cfRule type="notContainsBlanks" dxfId="4" priority="25291">
      <formula>LEN(TRIM(U2072))&gt;0</formula>
    </cfRule>
  </conditionalFormatting>
  <conditionalFormatting sqref="W2072">
    <cfRule type="notContainsBlanks" dxfId="0" priority="25818">
      <formula>LEN(TRIM(W2072))&gt;0</formula>
    </cfRule>
  </conditionalFormatting>
  <conditionalFormatting sqref="Y2072">
    <cfRule type="notContainsBlanks" dxfId="5" priority="25713">
      <formula>LEN(TRIM(Y2072))&gt;0</formula>
    </cfRule>
  </conditionalFormatting>
  <conditionalFormatting sqref="Z2072">
    <cfRule type="notContainsBlanks" dxfId="6" priority="25608">
      <formula>LEN(TRIM(Z2072))&gt;0</formula>
    </cfRule>
  </conditionalFormatting>
  <conditionalFormatting sqref="AB2072">
    <cfRule type="cellIs" dxfId="7" priority="25501" operator="notEqual">
      <formula>0</formula>
    </cfRule>
  </conditionalFormatting>
  <conditionalFormatting sqref="Q2073">
    <cfRule type="notContainsBlanks" dxfId="1" priority="26096">
      <formula>LEN(TRIM(Q2073))&gt;0</formula>
    </cfRule>
  </conditionalFormatting>
  <conditionalFormatting sqref="R2073">
    <cfRule type="notContainsBlanks" dxfId="2" priority="26007">
      <formula>LEN(TRIM(R2073))&gt;0</formula>
    </cfRule>
  </conditionalFormatting>
  <conditionalFormatting sqref="S2073">
    <cfRule type="notContainsBlanks" dxfId="3" priority="25375">
      <formula>LEN(TRIM(S2073))&gt;0</formula>
    </cfRule>
  </conditionalFormatting>
  <conditionalFormatting sqref="U2073">
    <cfRule type="notContainsBlanks" dxfId="4" priority="25270">
      <formula>LEN(TRIM(U2073))&gt;0</formula>
    </cfRule>
  </conditionalFormatting>
  <conditionalFormatting sqref="W2073">
    <cfRule type="notContainsBlanks" dxfId="0" priority="25797">
      <formula>LEN(TRIM(W2073))&gt;0</formula>
    </cfRule>
  </conditionalFormatting>
  <conditionalFormatting sqref="Y2073">
    <cfRule type="notContainsBlanks" dxfId="5" priority="25692">
      <formula>LEN(TRIM(Y2073))&gt;0</formula>
    </cfRule>
  </conditionalFormatting>
  <conditionalFormatting sqref="Z2073">
    <cfRule type="notContainsBlanks" dxfId="6" priority="25587">
      <formula>LEN(TRIM(Z2073))&gt;0</formula>
    </cfRule>
  </conditionalFormatting>
  <conditionalFormatting sqref="AB2073">
    <cfRule type="cellIs" dxfId="7" priority="25480" operator="notEqual">
      <formula>0</formula>
    </cfRule>
  </conditionalFormatting>
  <conditionalFormatting sqref="Q2074">
    <cfRule type="notContainsBlanks" dxfId="1" priority="26078">
      <formula>LEN(TRIM(Q2074))&gt;0</formula>
    </cfRule>
  </conditionalFormatting>
  <conditionalFormatting sqref="R2074">
    <cfRule type="notContainsBlanks" dxfId="2" priority="25986">
      <formula>LEN(TRIM(R2074))&gt;0</formula>
    </cfRule>
  </conditionalFormatting>
  <conditionalFormatting sqref="S2074">
    <cfRule type="notContainsBlanks" dxfId="3" priority="25354">
      <formula>LEN(TRIM(S2074))&gt;0</formula>
    </cfRule>
  </conditionalFormatting>
  <conditionalFormatting sqref="U2074">
    <cfRule type="notContainsBlanks" dxfId="4" priority="25249">
      <formula>LEN(TRIM(U2074))&gt;0</formula>
    </cfRule>
  </conditionalFormatting>
  <conditionalFormatting sqref="W2074">
    <cfRule type="notContainsBlanks" dxfId="0" priority="25776">
      <formula>LEN(TRIM(W2074))&gt;0</formula>
    </cfRule>
  </conditionalFormatting>
  <conditionalFormatting sqref="Y2074">
    <cfRule type="notContainsBlanks" dxfId="5" priority="25671">
      <formula>LEN(TRIM(Y2074))&gt;0</formula>
    </cfRule>
  </conditionalFormatting>
  <conditionalFormatting sqref="Z2074">
    <cfRule type="notContainsBlanks" dxfId="6" priority="25566">
      <formula>LEN(TRIM(Z2074))&gt;0</formula>
    </cfRule>
  </conditionalFormatting>
  <conditionalFormatting sqref="AB2074">
    <cfRule type="cellIs" dxfId="7" priority="25459" operator="notEqual">
      <formula>0</formula>
    </cfRule>
  </conditionalFormatting>
  <conditionalFormatting sqref="Q2075">
    <cfRule type="notContainsBlanks" dxfId="1" priority="26061">
      <formula>LEN(TRIM(Q2075))&gt;0</formula>
    </cfRule>
  </conditionalFormatting>
  <conditionalFormatting sqref="R2075">
    <cfRule type="notContainsBlanks" dxfId="2" priority="25965">
      <formula>LEN(TRIM(R2075))&gt;0</formula>
    </cfRule>
  </conditionalFormatting>
  <conditionalFormatting sqref="S2075">
    <cfRule type="notContainsBlanks" dxfId="3" priority="25333">
      <formula>LEN(TRIM(S2075))&gt;0</formula>
    </cfRule>
  </conditionalFormatting>
  <conditionalFormatting sqref="U2075">
    <cfRule type="notContainsBlanks" dxfId="4" priority="25228">
      <formula>LEN(TRIM(U2075))&gt;0</formula>
    </cfRule>
  </conditionalFormatting>
  <conditionalFormatting sqref="W2075">
    <cfRule type="notContainsBlanks" dxfId="0" priority="25755">
      <formula>LEN(TRIM(W2075))&gt;0</formula>
    </cfRule>
  </conditionalFormatting>
  <conditionalFormatting sqref="Y2075">
    <cfRule type="notContainsBlanks" dxfId="5" priority="25650">
      <formula>LEN(TRIM(Y2075))&gt;0</formula>
    </cfRule>
  </conditionalFormatting>
  <conditionalFormatting sqref="Z2075">
    <cfRule type="notContainsBlanks" dxfId="6" priority="25545">
      <formula>LEN(TRIM(Z2075))&gt;0</formula>
    </cfRule>
  </conditionalFormatting>
  <conditionalFormatting sqref="AB2075">
    <cfRule type="cellIs" dxfId="7" priority="25438" operator="notEqual">
      <formula>0</formula>
    </cfRule>
  </conditionalFormatting>
  <conditionalFormatting sqref="Q2076">
    <cfRule type="notContainsBlanks" dxfId="1" priority="26045">
      <formula>LEN(TRIM(Q2076))&gt;0</formula>
    </cfRule>
  </conditionalFormatting>
  <conditionalFormatting sqref="R2076">
    <cfRule type="notContainsBlanks" dxfId="2" priority="25944">
      <formula>LEN(TRIM(R2076))&gt;0</formula>
    </cfRule>
  </conditionalFormatting>
  <conditionalFormatting sqref="S2076">
    <cfRule type="notContainsBlanks" dxfId="3" priority="25312">
      <formula>LEN(TRIM(S2076))&gt;0</formula>
    </cfRule>
  </conditionalFormatting>
  <conditionalFormatting sqref="U2076">
    <cfRule type="notContainsBlanks" dxfId="4" priority="25207">
      <formula>LEN(TRIM(U2076))&gt;0</formula>
    </cfRule>
  </conditionalFormatting>
  <conditionalFormatting sqref="W2076">
    <cfRule type="notContainsBlanks" dxfId="0" priority="25734">
      <formula>LEN(TRIM(W2076))&gt;0</formula>
    </cfRule>
  </conditionalFormatting>
  <conditionalFormatting sqref="Y2076">
    <cfRule type="notContainsBlanks" dxfId="5" priority="25629">
      <formula>LEN(TRIM(Y2076))&gt;0</formula>
    </cfRule>
  </conditionalFormatting>
  <conditionalFormatting sqref="Z2076">
    <cfRule type="notContainsBlanks" dxfId="6" priority="25524">
      <formula>LEN(TRIM(Z2076))&gt;0</formula>
    </cfRule>
  </conditionalFormatting>
  <conditionalFormatting sqref="AB2076">
    <cfRule type="cellIs" dxfId="7" priority="25417" operator="notEqual">
      <formula>0</formula>
    </cfRule>
  </conditionalFormatting>
  <conditionalFormatting sqref="Q2079">
    <cfRule type="notContainsBlanks" dxfId="1" priority="25187">
      <formula>LEN(TRIM(Q2079))&gt;0</formula>
    </cfRule>
  </conditionalFormatting>
  <conditionalFormatting sqref="R2079">
    <cfRule type="notContainsBlanks" dxfId="2" priority="25132">
      <formula>LEN(TRIM(R2079))&gt;0</formula>
    </cfRule>
  </conditionalFormatting>
  <conditionalFormatting sqref="S2079">
    <cfRule type="notContainsBlanks" dxfId="3" priority="24752">
      <formula>LEN(TRIM(S2079))&gt;0</formula>
    </cfRule>
  </conditionalFormatting>
  <conditionalFormatting sqref="U2079">
    <cfRule type="notContainsBlanks" dxfId="4" priority="24689">
      <formula>LEN(TRIM(U2079))&gt;0</formula>
    </cfRule>
  </conditionalFormatting>
  <conditionalFormatting sqref="W2079">
    <cfRule type="notContainsBlanks" dxfId="0" priority="25006">
      <formula>LEN(TRIM(W2079))&gt;0</formula>
    </cfRule>
  </conditionalFormatting>
  <conditionalFormatting sqref="Y2079">
    <cfRule type="notContainsBlanks" dxfId="5" priority="24943">
      <formula>LEN(TRIM(Y2079))&gt;0</formula>
    </cfRule>
  </conditionalFormatting>
  <conditionalFormatting sqref="Z2079">
    <cfRule type="notContainsBlanks" dxfId="6" priority="24880">
      <formula>LEN(TRIM(Z2079))&gt;0</formula>
    </cfRule>
  </conditionalFormatting>
  <conditionalFormatting sqref="AB2079">
    <cfRule type="cellIs" dxfId="7" priority="24815" operator="notEqual">
      <formula>0</formula>
    </cfRule>
  </conditionalFormatting>
  <conditionalFormatting sqref="Q2080">
    <cfRule type="notContainsBlanks" dxfId="1" priority="25169">
      <formula>LEN(TRIM(Q2080))&gt;0</formula>
    </cfRule>
  </conditionalFormatting>
  <conditionalFormatting sqref="R2080">
    <cfRule type="notContainsBlanks" dxfId="2" priority="25111">
      <formula>LEN(TRIM(R2080))&gt;0</formula>
    </cfRule>
  </conditionalFormatting>
  <conditionalFormatting sqref="S2080">
    <cfRule type="notContainsBlanks" dxfId="3" priority="24731">
      <formula>LEN(TRIM(S2080))&gt;0</formula>
    </cfRule>
  </conditionalFormatting>
  <conditionalFormatting sqref="U2080">
    <cfRule type="notContainsBlanks" dxfId="4" priority="24668">
      <formula>LEN(TRIM(U2080))&gt;0</formula>
    </cfRule>
  </conditionalFormatting>
  <conditionalFormatting sqref="W2080">
    <cfRule type="notContainsBlanks" dxfId="0" priority="24985">
      <formula>LEN(TRIM(W2080))&gt;0</formula>
    </cfRule>
  </conditionalFormatting>
  <conditionalFormatting sqref="Y2080">
    <cfRule type="notContainsBlanks" dxfId="5" priority="24922">
      <formula>LEN(TRIM(Y2080))&gt;0</formula>
    </cfRule>
  </conditionalFormatting>
  <conditionalFormatting sqref="Z2080">
    <cfRule type="notContainsBlanks" dxfId="6" priority="24859">
      <formula>LEN(TRIM(Z2080))&gt;0</formula>
    </cfRule>
  </conditionalFormatting>
  <conditionalFormatting sqref="AB2080">
    <cfRule type="cellIs" dxfId="7" priority="24794" operator="notEqual">
      <formula>0</formula>
    </cfRule>
  </conditionalFormatting>
  <conditionalFormatting sqref="Q2081">
    <cfRule type="notContainsBlanks" dxfId="1" priority="25151">
      <formula>LEN(TRIM(Q2081))&gt;0</formula>
    </cfRule>
  </conditionalFormatting>
  <conditionalFormatting sqref="R2081">
    <cfRule type="notContainsBlanks" dxfId="2" priority="25090">
      <formula>LEN(TRIM(R2081))&gt;0</formula>
    </cfRule>
  </conditionalFormatting>
  <conditionalFormatting sqref="S2081">
    <cfRule type="notContainsBlanks" dxfId="3" priority="24710">
      <formula>LEN(TRIM(S2081))&gt;0</formula>
    </cfRule>
  </conditionalFormatting>
  <conditionalFormatting sqref="U2081">
    <cfRule type="notContainsBlanks" dxfId="4" priority="24647">
      <formula>LEN(TRIM(U2081))&gt;0</formula>
    </cfRule>
  </conditionalFormatting>
  <conditionalFormatting sqref="W2081">
    <cfRule type="notContainsBlanks" dxfId="0" priority="24964">
      <formula>LEN(TRIM(W2081))&gt;0</formula>
    </cfRule>
  </conditionalFormatting>
  <conditionalFormatting sqref="Y2081">
    <cfRule type="notContainsBlanks" dxfId="5" priority="24901">
      <formula>LEN(TRIM(Y2081))&gt;0</formula>
    </cfRule>
  </conditionalFormatting>
  <conditionalFormatting sqref="Z2081">
    <cfRule type="notContainsBlanks" dxfId="6" priority="24838">
      <formula>LEN(TRIM(Z2081))&gt;0</formula>
    </cfRule>
  </conditionalFormatting>
  <conditionalFormatting sqref="AB2081">
    <cfRule type="cellIs" dxfId="7" priority="24773" operator="notEqual">
      <formula>0</formula>
    </cfRule>
  </conditionalFormatting>
  <conditionalFormatting sqref="Q2082">
    <cfRule type="notContainsBlanks" dxfId="1" priority="28530">
      <formula>LEN(TRIM(Q2082))&gt;0</formula>
    </cfRule>
  </conditionalFormatting>
  <conditionalFormatting sqref="W2082">
    <cfRule type="notContainsBlanks" dxfId="0" priority="28593">
      <formula>LEN(TRIM(W2082))&gt;0</formula>
    </cfRule>
  </conditionalFormatting>
  <conditionalFormatting sqref="Y2082">
    <cfRule type="notContainsBlanks" dxfId="5" priority="28572">
      <formula>LEN(TRIM(Y2082))&gt;0</formula>
    </cfRule>
  </conditionalFormatting>
  <conditionalFormatting sqref="Z2082">
    <cfRule type="notContainsBlanks" dxfId="6" priority="28551">
      <formula>LEN(TRIM(Z2082))&gt;0</formula>
    </cfRule>
  </conditionalFormatting>
  <conditionalFormatting sqref="AA2082">
    <cfRule type="cellIs" dxfId="8" priority="28488" operator="equal">
      <formula>2</formula>
    </cfRule>
    <cfRule type="cellIs" dxfId="8" priority="28467" operator="equal">
      <formula>4</formula>
    </cfRule>
  </conditionalFormatting>
  <conditionalFormatting sqref="W2084">
    <cfRule type="notContainsBlanks" dxfId="0" priority="28741">
      <formula>LEN(TRIM(W2084))&gt;0</formula>
    </cfRule>
  </conditionalFormatting>
  <conditionalFormatting sqref="Q2087">
    <cfRule type="notContainsBlanks" dxfId="1" priority="28383">
      <formula>LEN(TRIM(Q2087))&gt;0</formula>
    </cfRule>
  </conditionalFormatting>
  <conditionalFormatting sqref="R2087">
    <cfRule type="notContainsBlanks" dxfId="2" priority="28325">
      <formula>LEN(TRIM(R2087))&gt;0</formula>
    </cfRule>
  </conditionalFormatting>
  <conditionalFormatting sqref="S2087">
    <cfRule type="notContainsBlanks" dxfId="3" priority="28004">
      <formula>LEN(TRIM(S2087))&gt;0</formula>
    </cfRule>
  </conditionalFormatting>
  <conditionalFormatting sqref="U2087">
    <cfRule type="notContainsBlanks" dxfId="4" priority="27941">
      <formula>LEN(TRIM(U2087))&gt;0</formula>
    </cfRule>
  </conditionalFormatting>
  <conditionalFormatting sqref="W2087">
    <cfRule type="notContainsBlanks" dxfId="0" priority="28199">
      <formula>LEN(TRIM(W2087))&gt;0</formula>
    </cfRule>
  </conditionalFormatting>
  <conditionalFormatting sqref="Y2087">
    <cfRule type="notContainsBlanks" dxfId="5" priority="28136">
      <formula>LEN(TRIM(Y2087))&gt;0</formula>
    </cfRule>
  </conditionalFormatting>
  <conditionalFormatting sqref="Z2087">
    <cfRule type="notContainsBlanks" dxfId="6" priority="28073">
      <formula>LEN(TRIM(Z2087))&gt;0</formula>
    </cfRule>
  </conditionalFormatting>
  <conditionalFormatting sqref="AA2087">
    <cfRule type="cellIs" dxfId="8" priority="28012" operator="equal">
      <formula>2</formula>
    </cfRule>
    <cfRule type="cellIs" dxfId="8" priority="28009" operator="equal">
      <formula>4</formula>
    </cfRule>
  </conditionalFormatting>
  <conditionalFormatting sqref="Q2088">
    <cfRule type="notContainsBlanks" dxfId="1" priority="28363">
      <formula>LEN(TRIM(Q2088))&gt;0</formula>
    </cfRule>
  </conditionalFormatting>
  <conditionalFormatting sqref="R2088">
    <cfRule type="notContainsBlanks" dxfId="2" priority="28304">
      <formula>LEN(TRIM(R2088))&gt;0</formula>
    </cfRule>
  </conditionalFormatting>
  <conditionalFormatting sqref="S2088">
    <cfRule type="notContainsBlanks" dxfId="3" priority="27983">
      <formula>LEN(TRIM(S2088))&gt;0</formula>
    </cfRule>
  </conditionalFormatting>
  <conditionalFormatting sqref="U2088">
    <cfRule type="notContainsBlanks" dxfId="4" priority="27920">
      <formula>LEN(TRIM(U2088))&gt;0</formula>
    </cfRule>
  </conditionalFormatting>
  <conditionalFormatting sqref="W2088">
    <cfRule type="notContainsBlanks" dxfId="0" priority="28178">
      <formula>LEN(TRIM(W2088))&gt;0</formula>
    </cfRule>
  </conditionalFormatting>
  <conditionalFormatting sqref="Y2088">
    <cfRule type="notContainsBlanks" dxfId="5" priority="28115">
      <formula>LEN(TRIM(Y2088))&gt;0</formula>
    </cfRule>
  </conditionalFormatting>
  <conditionalFormatting sqref="Z2088">
    <cfRule type="notContainsBlanks" dxfId="6" priority="28052">
      <formula>LEN(TRIM(Z2088))&gt;0</formula>
    </cfRule>
  </conditionalFormatting>
  <conditionalFormatting sqref="AA2088">
    <cfRule type="cellIs" dxfId="8" priority="28011" operator="equal">
      <formula>2</formula>
    </cfRule>
    <cfRule type="cellIs" dxfId="8" priority="28008" operator="equal">
      <formula>4</formula>
    </cfRule>
  </conditionalFormatting>
  <conditionalFormatting sqref="Q2089">
    <cfRule type="notContainsBlanks" dxfId="1" priority="28344">
      <formula>LEN(TRIM(Q2089))&gt;0</formula>
    </cfRule>
  </conditionalFormatting>
  <conditionalFormatting sqref="R2089">
    <cfRule type="notContainsBlanks" dxfId="2" priority="28283">
      <formula>LEN(TRIM(R2089))&gt;0</formula>
    </cfRule>
  </conditionalFormatting>
  <conditionalFormatting sqref="S2089">
    <cfRule type="notContainsBlanks" dxfId="3" priority="27962">
      <formula>LEN(TRIM(S2089))&gt;0</formula>
    </cfRule>
  </conditionalFormatting>
  <conditionalFormatting sqref="U2089">
    <cfRule type="notContainsBlanks" dxfId="4" priority="27899">
      <formula>LEN(TRIM(U2089))&gt;0</formula>
    </cfRule>
  </conditionalFormatting>
  <conditionalFormatting sqref="W2089">
    <cfRule type="notContainsBlanks" dxfId="0" priority="28157">
      <formula>LEN(TRIM(W2089))&gt;0</formula>
    </cfRule>
  </conditionalFormatting>
  <conditionalFormatting sqref="Y2089">
    <cfRule type="notContainsBlanks" dxfId="5" priority="28094">
      <formula>LEN(TRIM(Y2089))&gt;0</formula>
    </cfRule>
  </conditionalFormatting>
  <conditionalFormatting sqref="Z2089">
    <cfRule type="notContainsBlanks" dxfId="6" priority="28031">
      <formula>LEN(TRIM(Z2089))&gt;0</formula>
    </cfRule>
  </conditionalFormatting>
  <conditionalFormatting sqref="AA2089">
    <cfRule type="cellIs" dxfId="8" priority="28010" operator="equal">
      <formula>2</formula>
    </cfRule>
    <cfRule type="cellIs" dxfId="8" priority="28007" operator="equal">
      <formula>4</formula>
    </cfRule>
  </conditionalFormatting>
  <conditionalFormatting sqref="Q2091">
    <cfRule type="notContainsBlanks" dxfId="1" priority="27879">
      <formula>LEN(TRIM(Q2091))&gt;0</formula>
    </cfRule>
  </conditionalFormatting>
  <conditionalFormatting sqref="R2091">
    <cfRule type="notContainsBlanks" dxfId="2" priority="27803">
      <formula>LEN(TRIM(R2091))&gt;0</formula>
    </cfRule>
  </conditionalFormatting>
  <conditionalFormatting sqref="S2091">
    <cfRule type="notContainsBlanks" dxfId="3" priority="27189">
      <formula>LEN(TRIM(S2091))&gt;0</formula>
    </cfRule>
  </conditionalFormatting>
  <conditionalFormatting sqref="U2091">
    <cfRule type="notContainsBlanks" dxfId="4" priority="27084">
      <formula>LEN(TRIM(U2091))&gt;0</formula>
    </cfRule>
  </conditionalFormatting>
  <conditionalFormatting sqref="W2091">
    <cfRule type="notContainsBlanks" dxfId="0" priority="27593">
      <formula>LEN(TRIM(W2091))&gt;0</formula>
    </cfRule>
  </conditionalFormatting>
  <conditionalFormatting sqref="Y2091">
    <cfRule type="notContainsBlanks" dxfId="5" priority="27488">
      <formula>LEN(TRIM(Y2091))&gt;0</formula>
    </cfRule>
  </conditionalFormatting>
  <conditionalFormatting sqref="Z2091">
    <cfRule type="notContainsBlanks" dxfId="6" priority="27383">
      <formula>LEN(TRIM(Z2091))&gt;0</formula>
    </cfRule>
  </conditionalFormatting>
  <conditionalFormatting sqref="AA2091">
    <cfRule type="cellIs" dxfId="8" priority="27280" operator="equal">
      <formula>2</formula>
    </cfRule>
    <cfRule type="cellIs" dxfId="8" priority="27275" operator="equal">
      <formula>4</formula>
    </cfRule>
  </conditionalFormatting>
  <conditionalFormatting sqref="AB2091">
    <cfRule type="cellIs" dxfId="7" priority="27269" operator="notEqual">
      <formula>0</formula>
    </cfRule>
  </conditionalFormatting>
  <conditionalFormatting sqref="Q2092">
    <cfRule type="notContainsBlanks" dxfId="1" priority="27863">
      <formula>LEN(TRIM(Q2092))&gt;0</formula>
    </cfRule>
  </conditionalFormatting>
  <conditionalFormatting sqref="R2092">
    <cfRule type="notContainsBlanks" dxfId="2" priority="27782">
      <formula>LEN(TRIM(R2092))&gt;0</formula>
    </cfRule>
  </conditionalFormatting>
  <conditionalFormatting sqref="S2092">
    <cfRule type="notContainsBlanks" dxfId="3" priority="27168">
      <formula>LEN(TRIM(S2092))&gt;0</formula>
    </cfRule>
  </conditionalFormatting>
  <conditionalFormatting sqref="U2092">
    <cfRule type="notContainsBlanks" dxfId="4" priority="27063">
      <formula>LEN(TRIM(U2092))&gt;0</formula>
    </cfRule>
  </conditionalFormatting>
  <conditionalFormatting sqref="W2092">
    <cfRule type="notContainsBlanks" dxfId="0" priority="27572">
      <formula>LEN(TRIM(W2092))&gt;0</formula>
    </cfRule>
  </conditionalFormatting>
  <conditionalFormatting sqref="Y2092">
    <cfRule type="notContainsBlanks" dxfId="5" priority="27467">
      <formula>LEN(TRIM(Y2092))&gt;0</formula>
    </cfRule>
  </conditionalFormatting>
  <conditionalFormatting sqref="Z2092">
    <cfRule type="notContainsBlanks" dxfId="6" priority="27362">
      <formula>LEN(TRIM(Z2092))&gt;0</formula>
    </cfRule>
  </conditionalFormatting>
  <conditionalFormatting sqref="AA2092">
    <cfRule type="cellIs" dxfId="8" priority="27279" operator="equal">
      <formula>2</formula>
    </cfRule>
    <cfRule type="cellIs" dxfId="8" priority="27274" operator="equal">
      <formula>4</formula>
    </cfRule>
  </conditionalFormatting>
  <conditionalFormatting sqref="AB2092">
    <cfRule type="cellIs" dxfId="7" priority="27257" operator="notEqual">
      <formula>0</formula>
    </cfRule>
  </conditionalFormatting>
  <conditionalFormatting sqref="Q2093">
    <cfRule type="notContainsBlanks" dxfId="1" priority="27845">
      <formula>LEN(TRIM(Q2093))&gt;0</formula>
    </cfRule>
  </conditionalFormatting>
  <conditionalFormatting sqref="R2093">
    <cfRule type="notContainsBlanks" dxfId="2" priority="27761">
      <formula>LEN(TRIM(R2093))&gt;0</formula>
    </cfRule>
  </conditionalFormatting>
  <conditionalFormatting sqref="S2093">
    <cfRule type="notContainsBlanks" dxfId="3" priority="27147">
      <formula>LEN(TRIM(S2093))&gt;0</formula>
    </cfRule>
  </conditionalFormatting>
  <conditionalFormatting sqref="U2093">
    <cfRule type="notContainsBlanks" dxfId="4" priority="27042">
      <formula>LEN(TRIM(U2093))&gt;0</formula>
    </cfRule>
  </conditionalFormatting>
  <conditionalFormatting sqref="W2093">
    <cfRule type="notContainsBlanks" dxfId="0" priority="27551">
      <formula>LEN(TRIM(W2093))&gt;0</formula>
    </cfRule>
  </conditionalFormatting>
  <conditionalFormatting sqref="Y2093">
    <cfRule type="notContainsBlanks" dxfId="5" priority="27446">
      <formula>LEN(TRIM(Y2093))&gt;0</formula>
    </cfRule>
  </conditionalFormatting>
  <conditionalFormatting sqref="Z2093">
    <cfRule type="notContainsBlanks" dxfId="6" priority="27341">
      <formula>LEN(TRIM(Z2093))&gt;0</formula>
    </cfRule>
  </conditionalFormatting>
  <conditionalFormatting sqref="AA2093">
    <cfRule type="cellIs" dxfId="8" priority="27278" operator="equal">
      <formula>2</formula>
    </cfRule>
    <cfRule type="cellIs" dxfId="8" priority="27273" operator="equal">
      <formula>4</formula>
    </cfRule>
  </conditionalFormatting>
  <conditionalFormatting sqref="Q2094">
    <cfRule type="notContainsBlanks" dxfId="1" priority="27828">
      <formula>LEN(TRIM(Q2094))&gt;0</formula>
    </cfRule>
  </conditionalFormatting>
  <conditionalFormatting sqref="R2094">
    <cfRule type="notContainsBlanks" dxfId="2" priority="27740">
      <formula>LEN(TRIM(R2094))&gt;0</formula>
    </cfRule>
  </conditionalFormatting>
  <conditionalFormatting sqref="S2094">
    <cfRule type="notContainsBlanks" dxfId="3" priority="27126">
      <formula>LEN(TRIM(S2094))&gt;0</formula>
    </cfRule>
  </conditionalFormatting>
  <conditionalFormatting sqref="U2094">
    <cfRule type="notContainsBlanks" dxfId="4" priority="27021">
      <formula>LEN(TRIM(U2094))&gt;0</formula>
    </cfRule>
  </conditionalFormatting>
  <conditionalFormatting sqref="W2094">
    <cfRule type="notContainsBlanks" dxfId="0" priority="27530">
      <formula>LEN(TRIM(W2094))&gt;0</formula>
    </cfRule>
  </conditionalFormatting>
  <conditionalFormatting sqref="Y2094">
    <cfRule type="notContainsBlanks" dxfId="5" priority="27425">
      <formula>LEN(TRIM(Y2094))&gt;0</formula>
    </cfRule>
  </conditionalFormatting>
  <conditionalFormatting sqref="Z2094">
    <cfRule type="notContainsBlanks" dxfId="6" priority="27320">
      <formula>LEN(TRIM(Z2094))&gt;0</formula>
    </cfRule>
  </conditionalFormatting>
  <conditionalFormatting sqref="AA2094">
    <cfRule type="cellIs" dxfId="8" priority="27277" operator="equal">
      <formula>2</formula>
    </cfRule>
    <cfRule type="cellIs" dxfId="8" priority="27272" operator="equal">
      <formula>4</formula>
    </cfRule>
  </conditionalFormatting>
  <conditionalFormatting sqref="AB2094">
    <cfRule type="cellIs" dxfId="7" priority="27231" operator="notEqual">
      <formula>0</formula>
    </cfRule>
  </conditionalFormatting>
  <conditionalFormatting sqref="Q2095">
    <cfRule type="notContainsBlanks" dxfId="1" priority="27815">
      <formula>LEN(TRIM(Q2095))&gt;0</formula>
    </cfRule>
  </conditionalFormatting>
  <conditionalFormatting sqref="R2095">
    <cfRule type="notContainsBlanks" dxfId="2" priority="27719">
      <formula>LEN(TRIM(R2095))&gt;0</formula>
    </cfRule>
  </conditionalFormatting>
  <conditionalFormatting sqref="S2095">
    <cfRule type="notContainsBlanks" dxfId="3" priority="27105">
      <formula>LEN(TRIM(S2095))&gt;0</formula>
    </cfRule>
  </conditionalFormatting>
  <conditionalFormatting sqref="U2095">
    <cfRule type="notContainsBlanks" dxfId="4" priority="27000">
      <formula>LEN(TRIM(U2095))&gt;0</formula>
    </cfRule>
  </conditionalFormatting>
  <conditionalFormatting sqref="W2095">
    <cfRule type="notContainsBlanks" dxfId="0" priority="27509">
      <formula>LEN(TRIM(W2095))&gt;0</formula>
    </cfRule>
  </conditionalFormatting>
  <conditionalFormatting sqref="Y2095">
    <cfRule type="notContainsBlanks" dxfId="5" priority="27404">
      <formula>LEN(TRIM(Y2095))&gt;0</formula>
    </cfRule>
  </conditionalFormatting>
  <conditionalFormatting sqref="Z2095">
    <cfRule type="notContainsBlanks" dxfId="6" priority="27299">
      <formula>LEN(TRIM(Z2095))&gt;0</formula>
    </cfRule>
  </conditionalFormatting>
  <conditionalFormatting sqref="AA2095">
    <cfRule type="cellIs" dxfId="8" priority="27276" operator="equal">
      <formula>2</formula>
    </cfRule>
    <cfRule type="cellIs" dxfId="8" priority="27271" operator="equal">
      <formula>4</formula>
    </cfRule>
  </conditionalFormatting>
  <conditionalFormatting sqref="AB2095">
    <cfRule type="cellIs" dxfId="7" priority="27210" operator="notEqual">
      <formula>0</formula>
    </cfRule>
  </conditionalFormatting>
  <conditionalFormatting sqref="Q2098">
    <cfRule type="notContainsBlanks" dxfId="1" priority="26980">
      <formula>LEN(TRIM(Q2098))&gt;0</formula>
    </cfRule>
  </conditionalFormatting>
  <conditionalFormatting sqref="R2098">
    <cfRule type="notContainsBlanks" dxfId="2" priority="26962">
      <formula>LEN(TRIM(R2098))&gt;0</formula>
    </cfRule>
  </conditionalFormatting>
  <conditionalFormatting sqref="S2098">
    <cfRule type="notContainsBlanks" dxfId="3" priority="26834">
      <formula>LEN(TRIM(S2098))&gt;0</formula>
    </cfRule>
  </conditionalFormatting>
  <conditionalFormatting sqref="U2098">
    <cfRule type="notContainsBlanks" dxfId="4" priority="26813">
      <formula>LEN(TRIM(U2098))&gt;0</formula>
    </cfRule>
  </conditionalFormatting>
  <conditionalFormatting sqref="W2098">
    <cfRule type="notContainsBlanks" dxfId="0" priority="26920">
      <formula>LEN(TRIM(W2098))&gt;0</formula>
    </cfRule>
  </conditionalFormatting>
  <conditionalFormatting sqref="Y2098">
    <cfRule type="notContainsBlanks" dxfId="5" priority="26899">
      <formula>LEN(TRIM(Y2098))&gt;0</formula>
    </cfRule>
  </conditionalFormatting>
  <conditionalFormatting sqref="Z2098">
    <cfRule type="notContainsBlanks" dxfId="6" priority="26878">
      <formula>LEN(TRIM(Z2098))&gt;0</formula>
    </cfRule>
  </conditionalFormatting>
  <conditionalFormatting sqref="AA2098">
    <cfRule type="cellIs" dxfId="8" priority="26859" operator="equal">
      <formula>2</formula>
    </cfRule>
    <cfRule type="cellIs" dxfId="8" priority="26858" operator="equal">
      <formula>4</formula>
    </cfRule>
  </conditionalFormatting>
  <conditionalFormatting sqref="AB2098">
    <cfRule type="cellIs" dxfId="7" priority="26855" operator="notEqual">
      <formula>0</formula>
    </cfRule>
  </conditionalFormatting>
  <conditionalFormatting sqref="Q2100">
    <cfRule type="notContainsBlanks" dxfId="1" priority="26793">
      <formula>LEN(TRIM(Q2100))&gt;0</formula>
    </cfRule>
  </conditionalFormatting>
  <conditionalFormatting sqref="R2100">
    <cfRule type="notContainsBlanks" dxfId="2" priority="26722">
      <formula>LEN(TRIM(R2100))&gt;0</formula>
    </cfRule>
  </conditionalFormatting>
  <conditionalFormatting sqref="S2100">
    <cfRule type="notContainsBlanks" dxfId="3" priority="26279">
      <formula>LEN(TRIM(S2100))&gt;0</formula>
    </cfRule>
  </conditionalFormatting>
  <conditionalFormatting sqref="U2100">
    <cfRule type="notContainsBlanks" dxfId="4" priority="26195">
      <formula>LEN(TRIM(U2100))&gt;0</formula>
    </cfRule>
  </conditionalFormatting>
  <conditionalFormatting sqref="W2100">
    <cfRule type="notContainsBlanks" dxfId="0" priority="26554">
      <formula>LEN(TRIM(W2100))&gt;0</formula>
    </cfRule>
  </conditionalFormatting>
  <conditionalFormatting sqref="Y2100">
    <cfRule type="notContainsBlanks" dxfId="5" priority="26470">
      <formula>LEN(TRIM(Y2100))&gt;0</formula>
    </cfRule>
  </conditionalFormatting>
  <conditionalFormatting sqref="Z2100">
    <cfRule type="notContainsBlanks" dxfId="6" priority="26386">
      <formula>LEN(TRIM(Z2100))&gt;0</formula>
    </cfRule>
  </conditionalFormatting>
  <conditionalFormatting sqref="Q2101">
    <cfRule type="notContainsBlanks" dxfId="1" priority="26776">
      <formula>LEN(TRIM(Q2101))&gt;0</formula>
    </cfRule>
  </conditionalFormatting>
  <conditionalFormatting sqref="R2101">
    <cfRule type="notContainsBlanks" dxfId="2" priority="26701">
      <formula>LEN(TRIM(R2101))&gt;0</formula>
    </cfRule>
  </conditionalFormatting>
  <conditionalFormatting sqref="S2101">
    <cfRule type="notContainsBlanks" dxfId="3" priority="26258">
      <formula>LEN(TRIM(S2101))&gt;0</formula>
    </cfRule>
  </conditionalFormatting>
  <conditionalFormatting sqref="U2101">
    <cfRule type="notContainsBlanks" dxfId="4" priority="26174">
      <formula>LEN(TRIM(U2101))&gt;0</formula>
    </cfRule>
  </conditionalFormatting>
  <conditionalFormatting sqref="W2101">
    <cfRule type="notContainsBlanks" dxfId="0" priority="26533">
      <formula>LEN(TRIM(W2101))&gt;0</formula>
    </cfRule>
  </conditionalFormatting>
  <conditionalFormatting sqref="Y2101">
    <cfRule type="notContainsBlanks" dxfId="5" priority="26449">
      <formula>LEN(TRIM(Y2101))&gt;0</formula>
    </cfRule>
  </conditionalFormatting>
  <conditionalFormatting sqref="Z2101">
    <cfRule type="notContainsBlanks" dxfId="6" priority="26365">
      <formula>LEN(TRIM(Z2101))&gt;0</formula>
    </cfRule>
  </conditionalFormatting>
  <conditionalFormatting sqref="Q2102">
    <cfRule type="notContainsBlanks" dxfId="1" priority="26757">
      <formula>LEN(TRIM(Q2102))&gt;0</formula>
    </cfRule>
  </conditionalFormatting>
  <conditionalFormatting sqref="R2102">
    <cfRule type="notContainsBlanks" dxfId="2" priority="26680">
      <formula>LEN(TRIM(R2102))&gt;0</formula>
    </cfRule>
  </conditionalFormatting>
  <conditionalFormatting sqref="S2102">
    <cfRule type="notContainsBlanks" dxfId="3" priority="26237">
      <formula>LEN(TRIM(S2102))&gt;0</formula>
    </cfRule>
  </conditionalFormatting>
  <conditionalFormatting sqref="U2102">
    <cfRule type="notContainsBlanks" dxfId="4" priority="26153">
      <formula>LEN(TRIM(U2102))&gt;0</formula>
    </cfRule>
  </conditionalFormatting>
  <conditionalFormatting sqref="W2102">
    <cfRule type="notContainsBlanks" dxfId="0" priority="26512">
      <formula>LEN(TRIM(W2102))&gt;0</formula>
    </cfRule>
  </conditionalFormatting>
  <conditionalFormatting sqref="Y2102">
    <cfRule type="notContainsBlanks" dxfId="5" priority="26428">
      <formula>LEN(TRIM(Y2102))&gt;0</formula>
    </cfRule>
  </conditionalFormatting>
  <conditionalFormatting sqref="Z2102">
    <cfRule type="notContainsBlanks" dxfId="6" priority="26344">
      <formula>LEN(TRIM(Z2102))&gt;0</formula>
    </cfRule>
  </conditionalFormatting>
  <conditionalFormatting sqref="Q2103">
    <cfRule type="notContainsBlanks" dxfId="1" priority="26741">
      <formula>LEN(TRIM(Q2103))&gt;0</formula>
    </cfRule>
  </conditionalFormatting>
  <conditionalFormatting sqref="R2103">
    <cfRule type="notContainsBlanks" dxfId="2" priority="26659">
      <formula>LEN(TRIM(R2103))&gt;0</formula>
    </cfRule>
  </conditionalFormatting>
  <conditionalFormatting sqref="S2103">
    <cfRule type="notContainsBlanks" dxfId="3" priority="26216">
      <formula>LEN(TRIM(S2103))&gt;0</formula>
    </cfRule>
  </conditionalFormatting>
  <conditionalFormatting sqref="U2103">
    <cfRule type="notContainsBlanks" dxfId="4" priority="26132">
      <formula>LEN(TRIM(U2103))&gt;0</formula>
    </cfRule>
  </conditionalFormatting>
  <conditionalFormatting sqref="W2103">
    <cfRule type="notContainsBlanks" dxfId="0" priority="26491">
      <formula>LEN(TRIM(W2103))&gt;0</formula>
    </cfRule>
  </conditionalFormatting>
  <conditionalFormatting sqref="Y2103">
    <cfRule type="notContainsBlanks" dxfId="5" priority="26407">
      <formula>LEN(TRIM(Y2103))&gt;0</formula>
    </cfRule>
  </conditionalFormatting>
  <conditionalFormatting sqref="Z2103">
    <cfRule type="notContainsBlanks" dxfId="6" priority="26323">
      <formula>LEN(TRIM(Z2103))&gt;0</formula>
    </cfRule>
  </conditionalFormatting>
  <conditionalFormatting sqref="AA2103">
    <cfRule type="cellIs" dxfId="8" priority="26304" operator="equal">
      <formula>2</formula>
    </cfRule>
    <cfRule type="cellIs" dxfId="8" priority="26303" operator="equal">
      <formula>4</formula>
    </cfRule>
  </conditionalFormatting>
  <conditionalFormatting sqref="AB2103">
    <cfRule type="cellIs" dxfId="7" priority="26300" operator="notEqual">
      <formula>0</formula>
    </cfRule>
  </conditionalFormatting>
  <conditionalFormatting sqref="Q2105">
    <cfRule type="notContainsBlanks" dxfId="1" priority="26112">
      <formula>LEN(TRIM(Q2105))&gt;0</formula>
    </cfRule>
  </conditionalFormatting>
  <conditionalFormatting sqref="R2105">
    <cfRule type="notContainsBlanks" dxfId="2" priority="26027">
      <formula>LEN(TRIM(R2105))&gt;0</formula>
    </cfRule>
  </conditionalFormatting>
  <conditionalFormatting sqref="S2105">
    <cfRule type="notContainsBlanks" dxfId="3" priority="25395">
      <formula>LEN(TRIM(S2105))&gt;0</formula>
    </cfRule>
  </conditionalFormatting>
  <conditionalFormatting sqref="U2105">
    <cfRule type="notContainsBlanks" dxfId="4" priority="25290">
      <formula>LEN(TRIM(U2105))&gt;0</formula>
    </cfRule>
  </conditionalFormatting>
  <conditionalFormatting sqref="W2105">
    <cfRule type="notContainsBlanks" dxfId="0" priority="25817">
      <formula>LEN(TRIM(W2105))&gt;0</formula>
    </cfRule>
  </conditionalFormatting>
  <conditionalFormatting sqref="Y2105">
    <cfRule type="notContainsBlanks" dxfId="5" priority="25712">
      <formula>LEN(TRIM(Y2105))&gt;0</formula>
    </cfRule>
  </conditionalFormatting>
  <conditionalFormatting sqref="Z2105">
    <cfRule type="notContainsBlanks" dxfId="6" priority="25607">
      <formula>LEN(TRIM(Z2105))&gt;0</formula>
    </cfRule>
  </conditionalFormatting>
  <conditionalFormatting sqref="AA2105">
    <cfRule type="cellIs" dxfId="8" priority="24627" operator="equal">
      <formula>2</formula>
    </cfRule>
    <cfRule type="cellIs" dxfId="8" priority="24626" operator="equal">
      <formula>4</formula>
    </cfRule>
  </conditionalFormatting>
  <conditionalFormatting sqref="AB2105">
    <cfRule type="cellIs" dxfId="7" priority="25500" operator="notEqual">
      <formula>0</formula>
    </cfRule>
  </conditionalFormatting>
  <conditionalFormatting sqref="Q2106">
    <cfRule type="notContainsBlanks" dxfId="1" priority="26095">
      <formula>LEN(TRIM(Q2106))&gt;0</formula>
    </cfRule>
  </conditionalFormatting>
  <conditionalFormatting sqref="R2106">
    <cfRule type="notContainsBlanks" dxfId="2" priority="26006">
      <formula>LEN(TRIM(R2106))&gt;0</formula>
    </cfRule>
  </conditionalFormatting>
  <conditionalFormatting sqref="S2106">
    <cfRule type="notContainsBlanks" dxfId="3" priority="25374">
      <formula>LEN(TRIM(S2106))&gt;0</formula>
    </cfRule>
  </conditionalFormatting>
  <conditionalFormatting sqref="U2106">
    <cfRule type="notContainsBlanks" dxfId="4" priority="25269">
      <formula>LEN(TRIM(U2106))&gt;0</formula>
    </cfRule>
  </conditionalFormatting>
  <conditionalFormatting sqref="W2106">
    <cfRule type="notContainsBlanks" dxfId="0" priority="25796">
      <formula>LEN(TRIM(W2106))&gt;0</formula>
    </cfRule>
  </conditionalFormatting>
  <conditionalFormatting sqref="Y2106">
    <cfRule type="notContainsBlanks" dxfId="5" priority="25691">
      <formula>LEN(TRIM(Y2106))&gt;0</formula>
    </cfRule>
  </conditionalFormatting>
  <conditionalFormatting sqref="Z2106">
    <cfRule type="notContainsBlanks" dxfId="6" priority="25586">
      <formula>LEN(TRIM(Z2106))&gt;0</formula>
    </cfRule>
  </conditionalFormatting>
  <conditionalFormatting sqref="AA2106">
    <cfRule type="cellIs" dxfId="8" priority="25504" operator="equal">
      <formula>2</formula>
    </cfRule>
    <cfRule type="cellIs" dxfId="8" priority="25503" operator="equal">
      <formula>4</formula>
    </cfRule>
  </conditionalFormatting>
  <conditionalFormatting sqref="AB2106">
    <cfRule type="cellIs" dxfId="7" priority="25479" operator="notEqual">
      <formula>0</formula>
    </cfRule>
  </conditionalFormatting>
  <conditionalFormatting sqref="Q2107">
    <cfRule type="notContainsBlanks" dxfId="1" priority="26077">
      <formula>LEN(TRIM(Q2107))&gt;0</formula>
    </cfRule>
  </conditionalFormatting>
  <conditionalFormatting sqref="R2107">
    <cfRule type="notContainsBlanks" dxfId="2" priority="25985">
      <formula>LEN(TRIM(R2107))&gt;0</formula>
    </cfRule>
  </conditionalFormatting>
  <conditionalFormatting sqref="S2107">
    <cfRule type="notContainsBlanks" dxfId="3" priority="25353">
      <formula>LEN(TRIM(S2107))&gt;0</formula>
    </cfRule>
  </conditionalFormatting>
  <conditionalFormatting sqref="U2107">
    <cfRule type="notContainsBlanks" dxfId="4" priority="25248">
      <formula>LEN(TRIM(U2107))&gt;0</formula>
    </cfRule>
  </conditionalFormatting>
  <conditionalFormatting sqref="W2107">
    <cfRule type="notContainsBlanks" dxfId="0" priority="25775">
      <formula>LEN(TRIM(W2107))&gt;0</formula>
    </cfRule>
  </conditionalFormatting>
  <conditionalFormatting sqref="Y2107">
    <cfRule type="notContainsBlanks" dxfId="5" priority="25670">
      <formula>LEN(TRIM(Y2107))&gt;0</formula>
    </cfRule>
  </conditionalFormatting>
  <conditionalFormatting sqref="Z2107">
    <cfRule type="notContainsBlanks" dxfId="6" priority="25565">
      <formula>LEN(TRIM(Z2107))&gt;0</formula>
    </cfRule>
  </conditionalFormatting>
  <conditionalFormatting sqref="AB2107">
    <cfRule type="cellIs" dxfId="7" priority="25458" operator="notEqual">
      <formula>0</formula>
    </cfRule>
  </conditionalFormatting>
  <conditionalFormatting sqref="Q2108">
    <cfRule type="notContainsBlanks" dxfId="1" priority="26060">
      <formula>LEN(TRIM(Q2108))&gt;0</formula>
    </cfRule>
  </conditionalFormatting>
  <conditionalFormatting sqref="R2108">
    <cfRule type="notContainsBlanks" dxfId="2" priority="25964">
      <formula>LEN(TRIM(R2108))&gt;0</formula>
    </cfRule>
  </conditionalFormatting>
  <conditionalFormatting sqref="S2108">
    <cfRule type="notContainsBlanks" dxfId="3" priority="25332">
      <formula>LEN(TRIM(S2108))&gt;0</formula>
    </cfRule>
  </conditionalFormatting>
  <conditionalFormatting sqref="U2108">
    <cfRule type="notContainsBlanks" dxfId="4" priority="25227">
      <formula>LEN(TRIM(U2108))&gt;0</formula>
    </cfRule>
  </conditionalFormatting>
  <conditionalFormatting sqref="W2108">
    <cfRule type="notContainsBlanks" dxfId="0" priority="25754">
      <formula>LEN(TRIM(W2108))&gt;0</formula>
    </cfRule>
  </conditionalFormatting>
  <conditionalFormatting sqref="Y2108">
    <cfRule type="notContainsBlanks" dxfId="5" priority="25649">
      <formula>LEN(TRIM(Y2108))&gt;0</formula>
    </cfRule>
  </conditionalFormatting>
  <conditionalFormatting sqref="Z2108">
    <cfRule type="notContainsBlanks" dxfId="6" priority="25544">
      <formula>LEN(TRIM(Z2108))&gt;0</formula>
    </cfRule>
  </conditionalFormatting>
  <conditionalFormatting sqref="AB2108">
    <cfRule type="cellIs" dxfId="7" priority="25437" operator="notEqual">
      <formula>0</formula>
    </cfRule>
  </conditionalFormatting>
  <conditionalFormatting sqref="Q2109">
    <cfRule type="notContainsBlanks" dxfId="1" priority="26044">
      <formula>LEN(TRIM(Q2109))&gt;0</formula>
    </cfRule>
  </conditionalFormatting>
  <conditionalFormatting sqref="R2109">
    <cfRule type="notContainsBlanks" dxfId="2" priority="25943">
      <formula>LEN(TRIM(R2109))&gt;0</formula>
    </cfRule>
  </conditionalFormatting>
  <conditionalFormatting sqref="S2109">
    <cfRule type="notContainsBlanks" dxfId="3" priority="25311">
      <formula>LEN(TRIM(S2109))&gt;0</formula>
    </cfRule>
  </conditionalFormatting>
  <conditionalFormatting sqref="U2109">
    <cfRule type="notContainsBlanks" dxfId="4" priority="25206">
      <formula>LEN(TRIM(U2109))&gt;0</formula>
    </cfRule>
  </conditionalFormatting>
  <conditionalFormatting sqref="W2109">
    <cfRule type="notContainsBlanks" dxfId="0" priority="25733">
      <formula>LEN(TRIM(W2109))&gt;0</formula>
    </cfRule>
  </conditionalFormatting>
  <conditionalFormatting sqref="Y2109">
    <cfRule type="notContainsBlanks" dxfId="5" priority="25628">
      <formula>LEN(TRIM(Y2109))&gt;0</formula>
    </cfRule>
  </conditionalFormatting>
  <conditionalFormatting sqref="Z2109">
    <cfRule type="notContainsBlanks" dxfId="6" priority="25523">
      <formula>LEN(TRIM(Z2109))&gt;0</formula>
    </cfRule>
  </conditionalFormatting>
  <conditionalFormatting sqref="AA2109">
    <cfRule type="cellIs" dxfId="8" priority="24625" operator="equal">
      <formula>2</formula>
    </cfRule>
    <cfRule type="cellIs" dxfId="8" priority="24624" operator="equal">
      <formula>4</formula>
    </cfRule>
  </conditionalFormatting>
  <conditionalFormatting sqref="AB2109">
    <cfRule type="cellIs" dxfId="7" priority="25416" operator="notEqual">
      <formula>0</formula>
    </cfRule>
  </conditionalFormatting>
  <conditionalFormatting sqref="Q2112">
    <cfRule type="notContainsBlanks" dxfId="1" priority="25186">
      <formula>LEN(TRIM(Q2112))&gt;0</formula>
    </cfRule>
  </conditionalFormatting>
  <conditionalFormatting sqref="R2112">
    <cfRule type="notContainsBlanks" dxfId="2" priority="25131">
      <formula>LEN(TRIM(R2112))&gt;0</formula>
    </cfRule>
  </conditionalFormatting>
  <conditionalFormatting sqref="S2112">
    <cfRule type="notContainsBlanks" dxfId="3" priority="24751">
      <formula>LEN(TRIM(S2112))&gt;0</formula>
    </cfRule>
  </conditionalFormatting>
  <conditionalFormatting sqref="U2112">
    <cfRule type="notContainsBlanks" dxfId="4" priority="24688">
      <formula>LEN(TRIM(U2112))&gt;0</formula>
    </cfRule>
  </conditionalFormatting>
  <conditionalFormatting sqref="W2112">
    <cfRule type="notContainsBlanks" dxfId="0" priority="25005">
      <formula>LEN(TRIM(W2112))&gt;0</formula>
    </cfRule>
  </conditionalFormatting>
  <conditionalFormatting sqref="Y2112">
    <cfRule type="notContainsBlanks" dxfId="5" priority="24942">
      <formula>LEN(TRIM(Y2112))&gt;0</formula>
    </cfRule>
  </conditionalFormatting>
  <conditionalFormatting sqref="Z2112">
    <cfRule type="notContainsBlanks" dxfId="6" priority="24879">
      <formula>LEN(TRIM(Z2112))&gt;0</formula>
    </cfRule>
  </conditionalFormatting>
  <conditionalFormatting sqref="AB2112">
    <cfRule type="cellIs" dxfId="7" priority="24814" operator="notEqual">
      <formula>0</formula>
    </cfRule>
  </conditionalFormatting>
  <conditionalFormatting sqref="Q2113">
    <cfRule type="notContainsBlanks" dxfId="1" priority="25168">
      <formula>LEN(TRIM(Q2113))&gt;0</formula>
    </cfRule>
  </conditionalFormatting>
  <conditionalFormatting sqref="R2113">
    <cfRule type="notContainsBlanks" dxfId="2" priority="25110">
      <formula>LEN(TRIM(R2113))&gt;0</formula>
    </cfRule>
  </conditionalFormatting>
  <conditionalFormatting sqref="S2113">
    <cfRule type="notContainsBlanks" dxfId="3" priority="24730">
      <formula>LEN(TRIM(S2113))&gt;0</formula>
    </cfRule>
  </conditionalFormatting>
  <conditionalFormatting sqref="U2113">
    <cfRule type="notContainsBlanks" dxfId="4" priority="24667">
      <formula>LEN(TRIM(U2113))&gt;0</formula>
    </cfRule>
  </conditionalFormatting>
  <conditionalFormatting sqref="W2113">
    <cfRule type="notContainsBlanks" dxfId="0" priority="24984">
      <formula>LEN(TRIM(W2113))&gt;0</formula>
    </cfRule>
  </conditionalFormatting>
  <conditionalFormatting sqref="Y2113">
    <cfRule type="notContainsBlanks" dxfId="5" priority="24921">
      <formula>LEN(TRIM(Y2113))&gt;0</formula>
    </cfRule>
  </conditionalFormatting>
  <conditionalFormatting sqref="Z2113">
    <cfRule type="notContainsBlanks" dxfId="6" priority="24858">
      <formula>LEN(TRIM(Z2113))&gt;0</formula>
    </cfRule>
  </conditionalFormatting>
  <conditionalFormatting sqref="AB2113">
    <cfRule type="cellIs" dxfId="7" priority="24793" operator="notEqual">
      <formula>0</formula>
    </cfRule>
  </conditionalFormatting>
  <conditionalFormatting sqref="Q2114">
    <cfRule type="notContainsBlanks" dxfId="1" priority="25150">
      <formula>LEN(TRIM(Q2114))&gt;0</formula>
    </cfRule>
  </conditionalFormatting>
  <conditionalFormatting sqref="R2114">
    <cfRule type="notContainsBlanks" dxfId="2" priority="25089">
      <formula>LEN(TRIM(R2114))&gt;0</formula>
    </cfRule>
  </conditionalFormatting>
  <conditionalFormatting sqref="S2114">
    <cfRule type="notContainsBlanks" dxfId="3" priority="24709">
      <formula>LEN(TRIM(S2114))&gt;0</formula>
    </cfRule>
  </conditionalFormatting>
  <conditionalFormatting sqref="U2114">
    <cfRule type="notContainsBlanks" dxfId="4" priority="24646">
      <formula>LEN(TRIM(U2114))&gt;0</formula>
    </cfRule>
  </conditionalFormatting>
  <conditionalFormatting sqref="W2114">
    <cfRule type="notContainsBlanks" dxfId="0" priority="24963">
      <formula>LEN(TRIM(W2114))&gt;0</formula>
    </cfRule>
  </conditionalFormatting>
  <conditionalFormatting sqref="Y2114">
    <cfRule type="notContainsBlanks" dxfId="5" priority="24900">
      <formula>LEN(TRIM(Y2114))&gt;0</formula>
    </cfRule>
  </conditionalFormatting>
  <conditionalFormatting sqref="Z2114">
    <cfRule type="notContainsBlanks" dxfId="6" priority="24837">
      <formula>LEN(TRIM(Z2114))&gt;0</formula>
    </cfRule>
  </conditionalFormatting>
  <conditionalFormatting sqref="AA2114">
    <cfRule type="cellIs" dxfId="8" priority="24818" operator="equal">
      <formula>2</formula>
    </cfRule>
    <cfRule type="cellIs" dxfId="8" priority="24817" operator="equal">
      <formula>4</formula>
    </cfRule>
  </conditionalFormatting>
  <conditionalFormatting sqref="AB2114">
    <cfRule type="cellIs" dxfId="7" priority="24772" operator="notEqual">
      <formula>0</formula>
    </cfRule>
  </conditionalFormatting>
  <conditionalFormatting sqref="Q2115">
    <cfRule type="notContainsBlanks" dxfId="1" priority="28529">
      <formula>LEN(TRIM(Q2115))&gt;0</formula>
    </cfRule>
  </conditionalFormatting>
  <conditionalFormatting sqref="W2115">
    <cfRule type="notContainsBlanks" dxfId="0" priority="28592">
      <formula>LEN(TRIM(W2115))&gt;0</formula>
    </cfRule>
  </conditionalFormatting>
  <conditionalFormatting sqref="Y2115">
    <cfRule type="notContainsBlanks" dxfId="5" priority="28571">
      <formula>LEN(TRIM(Y2115))&gt;0</formula>
    </cfRule>
  </conditionalFormatting>
  <conditionalFormatting sqref="Z2115">
    <cfRule type="notContainsBlanks" dxfId="6" priority="28550">
      <formula>LEN(TRIM(Z2115))&gt;0</formula>
    </cfRule>
  </conditionalFormatting>
  <conditionalFormatting sqref="AA2115">
    <cfRule type="cellIs" dxfId="8" priority="28487" operator="equal">
      <formula>2</formula>
    </cfRule>
    <cfRule type="cellIs" dxfId="8" priority="28466" operator="equal">
      <formula>4</formula>
    </cfRule>
  </conditionalFormatting>
  <conditionalFormatting sqref="W2117">
    <cfRule type="notContainsBlanks" dxfId="0" priority="28740">
      <formula>LEN(TRIM(W2117))&gt;0</formula>
    </cfRule>
  </conditionalFormatting>
  <conditionalFormatting sqref="Q2120">
    <cfRule type="notContainsBlanks" dxfId="1" priority="28382">
      <formula>LEN(TRIM(Q2120))&gt;0</formula>
    </cfRule>
  </conditionalFormatting>
  <conditionalFormatting sqref="R2120">
    <cfRule type="notContainsBlanks" dxfId="2" priority="28324">
      <formula>LEN(TRIM(R2120))&gt;0</formula>
    </cfRule>
  </conditionalFormatting>
  <conditionalFormatting sqref="S2120">
    <cfRule type="notContainsBlanks" dxfId="3" priority="28003">
      <formula>LEN(TRIM(S2120))&gt;0</formula>
    </cfRule>
  </conditionalFormatting>
  <conditionalFormatting sqref="U2120">
    <cfRule type="notContainsBlanks" dxfId="4" priority="27940">
      <formula>LEN(TRIM(U2120))&gt;0</formula>
    </cfRule>
  </conditionalFormatting>
  <conditionalFormatting sqref="W2120">
    <cfRule type="notContainsBlanks" dxfId="0" priority="28198">
      <formula>LEN(TRIM(W2120))&gt;0</formula>
    </cfRule>
  </conditionalFormatting>
  <conditionalFormatting sqref="Y2120">
    <cfRule type="notContainsBlanks" dxfId="5" priority="28135">
      <formula>LEN(TRIM(Y2120))&gt;0</formula>
    </cfRule>
  </conditionalFormatting>
  <conditionalFormatting sqref="Z2120">
    <cfRule type="notContainsBlanks" dxfId="6" priority="28072">
      <formula>LEN(TRIM(Z2120))&gt;0</formula>
    </cfRule>
  </conditionalFormatting>
  <conditionalFormatting sqref="AA2120">
    <cfRule type="cellIs" dxfId="8" priority="23141" operator="equal">
      <formula>2</formula>
    </cfRule>
    <cfRule type="cellIs" dxfId="8" priority="23140" operator="equal">
      <formula>4</formula>
    </cfRule>
  </conditionalFormatting>
  <conditionalFormatting sqref="Q2121">
    <cfRule type="notContainsBlanks" dxfId="1" priority="28362">
      <formula>LEN(TRIM(Q2121))&gt;0</formula>
    </cfRule>
  </conditionalFormatting>
  <conditionalFormatting sqref="R2121">
    <cfRule type="notContainsBlanks" dxfId="2" priority="28303">
      <formula>LEN(TRIM(R2121))&gt;0</formula>
    </cfRule>
  </conditionalFormatting>
  <conditionalFormatting sqref="S2121">
    <cfRule type="notContainsBlanks" dxfId="3" priority="27982">
      <formula>LEN(TRIM(S2121))&gt;0</formula>
    </cfRule>
  </conditionalFormatting>
  <conditionalFormatting sqref="U2121">
    <cfRule type="notContainsBlanks" dxfId="4" priority="27919">
      <formula>LEN(TRIM(U2121))&gt;0</formula>
    </cfRule>
  </conditionalFormatting>
  <conditionalFormatting sqref="W2121">
    <cfRule type="notContainsBlanks" dxfId="0" priority="28177">
      <formula>LEN(TRIM(W2121))&gt;0</formula>
    </cfRule>
  </conditionalFormatting>
  <conditionalFormatting sqref="Y2121">
    <cfRule type="notContainsBlanks" dxfId="5" priority="28114">
      <formula>LEN(TRIM(Y2121))&gt;0</formula>
    </cfRule>
  </conditionalFormatting>
  <conditionalFormatting sqref="Z2121">
    <cfRule type="notContainsBlanks" dxfId="6" priority="28051">
      <formula>LEN(TRIM(Z2121))&gt;0</formula>
    </cfRule>
  </conditionalFormatting>
  <conditionalFormatting sqref="Q2122">
    <cfRule type="notContainsBlanks" dxfId="1" priority="28343">
      <formula>LEN(TRIM(Q2122))&gt;0</formula>
    </cfRule>
  </conditionalFormatting>
  <conditionalFormatting sqref="R2122">
    <cfRule type="notContainsBlanks" dxfId="2" priority="28282">
      <formula>LEN(TRIM(R2122))&gt;0</formula>
    </cfRule>
  </conditionalFormatting>
  <conditionalFormatting sqref="S2122">
    <cfRule type="notContainsBlanks" dxfId="3" priority="27961">
      <formula>LEN(TRIM(S2122))&gt;0</formula>
    </cfRule>
  </conditionalFormatting>
  <conditionalFormatting sqref="U2122">
    <cfRule type="notContainsBlanks" dxfId="4" priority="27898">
      <formula>LEN(TRIM(U2122))&gt;0</formula>
    </cfRule>
  </conditionalFormatting>
  <conditionalFormatting sqref="W2122">
    <cfRule type="notContainsBlanks" dxfId="0" priority="28156">
      <formula>LEN(TRIM(W2122))&gt;0</formula>
    </cfRule>
  </conditionalFormatting>
  <conditionalFormatting sqref="Y2122">
    <cfRule type="notContainsBlanks" dxfId="5" priority="28093">
      <formula>LEN(TRIM(Y2122))&gt;0</formula>
    </cfRule>
  </conditionalFormatting>
  <conditionalFormatting sqref="Z2122">
    <cfRule type="notContainsBlanks" dxfId="6" priority="28030">
      <formula>LEN(TRIM(Z2122))&gt;0</formula>
    </cfRule>
  </conditionalFormatting>
  <conditionalFormatting sqref="Q2123">
    <cfRule type="notContainsBlanks" dxfId="1" priority="24621">
      <formula>LEN(TRIM(Q2123))&gt;0</formula>
    </cfRule>
  </conditionalFormatting>
  <conditionalFormatting sqref="Q2124">
    <cfRule type="notContainsBlanks" dxfId="1" priority="24620">
      <formula>LEN(TRIM(Q2124))&gt;0</formula>
    </cfRule>
  </conditionalFormatting>
  <conditionalFormatting sqref="R2124">
    <cfRule type="notContainsBlanks" dxfId="2" priority="27802">
      <formula>LEN(TRIM(R2124))&gt;0</formula>
    </cfRule>
  </conditionalFormatting>
  <conditionalFormatting sqref="S2124">
    <cfRule type="notContainsBlanks" dxfId="3" priority="27188">
      <formula>LEN(TRIM(S2124))&gt;0</formula>
    </cfRule>
  </conditionalFormatting>
  <conditionalFormatting sqref="U2124">
    <cfRule type="notContainsBlanks" dxfId="4" priority="27083">
      <formula>LEN(TRIM(U2124))&gt;0</formula>
    </cfRule>
  </conditionalFormatting>
  <conditionalFormatting sqref="W2124">
    <cfRule type="notContainsBlanks" dxfId="0" priority="27592">
      <formula>LEN(TRIM(W2124))&gt;0</formula>
    </cfRule>
  </conditionalFormatting>
  <conditionalFormatting sqref="Y2124">
    <cfRule type="notContainsBlanks" dxfId="5" priority="27487">
      <formula>LEN(TRIM(Y2124))&gt;0</formula>
    </cfRule>
  </conditionalFormatting>
  <conditionalFormatting sqref="Z2124">
    <cfRule type="notContainsBlanks" dxfId="6" priority="27382">
      <formula>LEN(TRIM(Z2124))&gt;0</formula>
    </cfRule>
  </conditionalFormatting>
  <conditionalFormatting sqref="AB2124">
    <cfRule type="cellIs" dxfId="7" priority="27268" operator="notEqual">
      <formula>0</formula>
    </cfRule>
  </conditionalFormatting>
  <conditionalFormatting sqref="Q2125">
    <cfRule type="notContainsBlanks" dxfId="1" priority="24619">
      <formula>LEN(TRIM(Q2125))&gt;0</formula>
    </cfRule>
  </conditionalFormatting>
  <conditionalFormatting sqref="R2125">
    <cfRule type="notContainsBlanks" dxfId="2" priority="27781">
      <formula>LEN(TRIM(R2125))&gt;0</formula>
    </cfRule>
  </conditionalFormatting>
  <conditionalFormatting sqref="S2125">
    <cfRule type="notContainsBlanks" dxfId="3" priority="27167">
      <formula>LEN(TRIM(S2125))&gt;0</formula>
    </cfRule>
  </conditionalFormatting>
  <conditionalFormatting sqref="U2125">
    <cfRule type="notContainsBlanks" dxfId="4" priority="27062">
      <formula>LEN(TRIM(U2125))&gt;0</formula>
    </cfRule>
  </conditionalFormatting>
  <conditionalFormatting sqref="W2125">
    <cfRule type="notContainsBlanks" dxfId="0" priority="27571">
      <formula>LEN(TRIM(W2125))&gt;0</formula>
    </cfRule>
  </conditionalFormatting>
  <conditionalFormatting sqref="Y2125">
    <cfRule type="notContainsBlanks" dxfId="5" priority="27466">
      <formula>LEN(TRIM(Y2125))&gt;0</formula>
    </cfRule>
  </conditionalFormatting>
  <conditionalFormatting sqref="Z2125">
    <cfRule type="notContainsBlanks" dxfId="6" priority="27361">
      <formula>LEN(TRIM(Z2125))&gt;0</formula>
    </cfRule>
  </conditionalFormatting>
  <conditionalFormatting sqref="AB2125">
    <cfRule type="cellIs" dxfId="7" priority="27256" operator="notEqual">
      <formula>0</formula>
    </cfRule>
  </conditionalFormatting>
  <conditionalFormatting sqref="Q2126">
    <cfRule type="notContainsBlanks" dxfId="1" priority="27844">
      <formula>LEN(TRIM(Q2126))&gt;0</formula>
    </cfRule>
  </conditionalFormatting>
  <conditionalFormatting sqref="R2126">
    <cfRule type="notContainsBlanks" dxfId="2" priority="27760">
      <formula>LEN(TRIM(R2126))&gt;0</formula>
    </cfRule>
  </conditionalFormatting>
  <conditionalFormatting sqref="S2126">
    <cfRule type="notContainsBlanks" dxfId="3" priority="27146">
      <formula>LEN(TRIM(S2126))&gt;0</formula>
    </cfRule>
  </conditionalFormatting>
  <conditionalFormatting sqref="U2126">
    <cfRule type="notContainsBlanks" dxfId="4" priority="27041">
      <formula>LEN(TRIM(U2126))&gt;0</formula>
    </cfRule>
  </conditionalFormatting>
  <conditionalFormatting sqref="W2126">
    <cfRule type="notContainsBlanks" dxfId="0" priority="27550">
      <formula>LEN(TRIM(W2126))&gt;0</formula>
    </cfRule>
  </conditionalFormatting>
  <conditionalFormatting sqref="Y2126">
    <cfRule type="notContainsBlanks" dxfId="5" priority="27445">
      <formula>LEN(TRIM(Y2126))&gt;0</formula>
    </cfRule>
  </conditionalFormatting>
  <conditionalFormatting sqref="Z2126">
    <cfRule type="notContainsBlanks" dxfId="6" priority="27340">
      <formula>LEN(TRIM(Z2126))&gt;0</formula>
    </cfRule>
  </conditionalFormatting>
  <conditionalFormatting sqref="AA2126">
    <cfRule type="cellIs" dxfId="8" priority="30263" operator="equal">
      <formula>2</formula>
    </cfRule>
    <cfRule type="cellIs" dxfId="8" priority="30262" operator="equal">
      <formula>4</formula>
    </cfRule>
  </conditionalFormatting>
  <conditionalFormatting sqref="Q2127">
    <cfRule type="notContainsBlanks" dxfId="1" priority="27827">
      <formula>LEN(TRIM(Q2127))&gt;0</formula>
    </cfRule>
  </conditionalFormatting>
  <conditionalFormatting sqref="R2127">
    <cfRule type="notContainsBlanks" dxfId="2" priority="27739">
      <formula>LEN(TRIM(R2127))&gt;0</formula>
    </cfRule>
  </conditionalFormatting>
  <conditionalFormatting sqref="S2127">
    <cfRule type="notContainsBlanks" dxfId="3" priority="27125">
      <formula>LEN(TRIM(S2127))&gt;0</formula>
    </cfRule>
  </conditionalFormatting>
  <conditionalFormatting sqref="U2127">
    <cfRule type="notContainsBlanks" dxfId="4" priority="27020">
      <formula>LEN(TRIM(U2127))&gt;0</formula>
    </cfRule>
  </conditionalFormatting>
  <conditionalFormatting sqref="W2127">
    <cfRule type="notContainsBlanks" dxfId="0" priority="27529">
      <formula>LEN(TRIM(W2127))&gt;0</formula>
    </cfRule>
  </conditionalFormatting>
  <conditionalFormatting sqref="Y2127">
    <cfRule type="notContainsBlanks" dxfId="5" priority="27424">
      <formula>LEN(TRIM(Y2127))&gt;0</formula>
    </cfRule>
  </conditionalFormatting>
  <conditionalFormatting sqref="Z2127">
    <cfRule type="notContainsBlanks" dxfId="6" priority="27319">
      <formula>LEN(TRIM(Z2127))&gt;0</formula>
    </cfRule>
  </conditionalFormatting>
  <conditionalFormatting sqref="AB2127">
    <cfRule type="cellIs" dxfId="7" priority="27230" operator="notEqual">
      <formula>0</formula>
    </cfRule>
  </conditionalFormatting>
  <conditionalFormatting sqref="Q2128">
    <cfRule type="notContainsBlanks" dxfId="1" priority="27814">
      <formula>LEN(TRIM(Q2128))&gt;0</formula>
    </cfRule>
  </conditionalFormatting>
  <conditionalFormatting sqref="R2128">
    <cfRule type="notContainsBlanks" dxfId="2" priority="27718">
      <formula>LEN(TRIM(R2128))&gt;0</formula>
    </cfRule>
  </conditionalFormatting>
  <conditionalFormatting sqref="S2128">
    <cfRule type="notContainsBlanks" dxfId="3" priority="27104">
      <formula>LEN(TRIM(S2128))&gt;0</formula>
    </cfRule>
  </conditionalFormatting>
  <conditionalFormatting sqref="U2128">
    <cfRule type="notContainsBlanks" dxfId="4" priority="26999">
      <formula>LEN(TRIM(U2128))&gt;0</formula>
    </cfRule>
  </conditionalFormatting>
  <conditionalFormatting sqref="W2128">
    <cfRule type="notContainsBlanks" dxfId="0" priority="27508">
      <formula>LEN(TRIM(W2128))&gt;0</formula>
    </cfRule>
  </conditionalFormatting>
  <conditionalFormatting sqref="Y2128">
    <cfRule type="notContainsBlanks" dxfId="5" priority="27403">
      <formula>LEN(TRIM(Y2128))&gt;0</formula>
    </cfRule>
  </conditionalFormatting>
  <conditionalFormatting sqref="Z2128">
    <cfRule type="notContainsBlanks" dxfId="6" priority="27298">
      <formula>LEN(TRIM(Z2128))&gt;0</formula>
    </cfRule>
  </conditionalFormatting>
  <conditionalFormatting sqref="AB2128">
    <cfRule type="cellIs" dxfId="7" priority="27209" operator="notEqual">
      <formula>0</formula>
    </cfRule>
  </conditionalFormatting>
  <conditionalFormatting sqref="Q2131">
    <cfRule type="notContainsBlanks" dxfId="1" priority="26979">
      <formula>LEN(TRIM(Q2131))&gt;0</formula>
    </cfRule>
  </conditionalFormatting>
  <conditionalFormatting sqref="R2131">
    <cfRule type="notContainsBlanks" dxfId="2" priority="26961">
      <formula>LEN(TRIM(R2131))&gt;0</formula>
    </cfRule>
  </conditionalFormatting>
  <conditionalFormatting sqref="S2131">
    <cfRule type="notContainsBlanks" dxfId="3" priority="26833">
      <formula>LEN(TRIM(S2131))&gt;0</formula>
    </cfRule>
  </conditionalFormatting>
  <conditionalFormatting sqref="U2131">
    <cfRule type="notContainsBlanks" dxfId="4" priority="26812">
      <formula>LEN(TRIM(U2131))&gt;0</formula>
    </cfRule>
  </conditionalFormatting>
  <conditionalFormatting sqref="W2131">
    <cfRule type="notContainsBlanks" dxfId="0" priority="26919">
      <formula>LEN(TRIM(W2131))&gt;0</formula>
    </cfRule>
  </conditionalFormatting>
  <conditionalFormatting sqref="Y2131">
    <cfRule type="notContainsBlanks" dxfId="5" priority="26898">
      <formula>LEN(TRIM(Y2131))&gt;0</formula>
    </cfRule>
  </conditionalFormatting>
  <conditionalFormatting sqref="Z2131">
    <cfRule type="notContainsBlanks" dxfId="6" priority="26877">
      <formula>LEN(TRIM(Z2131))&gt;0</formula>
    </cfRule>
  </conditionalFormatting>
  <conditionalFormatting sqref="AB2131">
    <cfRule type="cellIs" dxfId="7" priority="26854" operator="notEqual">
      <formula>0</formula>
    </cfRule>
  </conditionalFormatting>
  <conditionalFormatting sqref="AA2132">
    <cfRule type="cellIs" dxfId="8" priority="23137" operator="equal">
      <formula>2</formula>
    </cfRule>
    <cfRule type="cellIs" dxfId="8" priority="23136" operator="equal">
      <formula>4</formula>
    </cfRule>
  </conditionalFormatting>
  <conditionalFormatting sqref="Q2133">
    <cfRule type="notContainsBlanks" dxfId="1" priority="26792">
      <formula>LEN(TRIM(Q2133))&gt;0</formula>
    </cfRule>
  </conditionalFormatting>
  <conditionalFormatting sqref="R2133">
    <cfRule type="notContainsBlanks" dxfId="2" priority="26721">
      <formula>LEN(TRIM(R2133))&gt;0</formula>
    </cfRule>
  </conditionalFormatting>
  <conditionalFormatting sqref="S2133">
    <cfRule type="notContainsBlanks" dxfId="3" priority="26278">
      <formula>LEN(TRIM(S2133))&gt;0</formula>
    </cfRule>
  </conditionalFormatting>
  <conditionalFormatting sqref="U2133">
    <cfRule type="notContainsBlanks" dxfId="4" priority="26194">
      <formula>LEN(TRIM(U2133))&gt;0</formula>
    </cfRule>
  </conditionalFormatting>
  <conditionalFormatting sqref="W2133">
    <cfRule type="notContainsBlanks" dxfId="0" priority="26553">
      <formula>LEN(TRIM(W2133))&gt;0</formula>
    </cfRule>
  </conditionalFormatting>
  <conditionalFormatting sqref="Y2133">
    <cfRule type="notContainsBlanks" dxfId="5" priority="26469">
      <formula>LEN(TRIM(Y2133))&gt;0</formula>
    </cfRule>
  </conditionalFormatting>
  <conditionalFormatting sqref="Z2133">
    <cfRule type="notContainsBlanks" dxfId="6" priority="26385">
      <formula>LEN(TRIM(Z2133))&gt;0</formula>
    </cfRule>
  </conditionalFormatting>
  <conditionalFormatting sqref="Q2134">
    <cfRule type="notContainsBlanks" dxfId="1" priority="26775">
      <formula>LEN(TRIM(Q2134))&gt;0</formula>
    </cfRule>
  </conditionalFormatting>
  <conditionalFormatting sqref="R2134">
    <cfRule type="notContainsBlanks" dxfId="2" priority="26700">
      <formula>LEN(TRIM(R2134))&gt;0</formula>
    </cfRule>
  </conditionalFormatting>
  <conditionalFormatting sqref="S2134">
    <cfRule type="notContainsBlanks" dxfId="3" priority="26257">
      <formula>LEN(TRIM(S2134))&gt;0</formula>
    </cfRule>
  </conditionalFormatting>
  <conditionalFormatting sqref="U2134">
    <cfRule type="notContainsBlanks" dxfId="4" priority="26173">
      <formula>LEN(TRIM(U2134))&gt;0</formula>
    </cfRule>
  </conditionalFormatting>
  <conditionalFormatting sqref="W2134">
    <cfRule type="notContainsBlanks" dxfId="0" priority="26532">
      <formula>LEN(TRIM(W2134))&gt;0</formula>
    </cfRule>
  </conditionalFormatting>
  <conditionalFormatting sqref="Y2134">
    <cfRule type="notContainsBlanks" dxfId="5" priority="26448">
      <formula>LEN(TRIM(Y2134))&gt;0</formula>
    </cfRule>
  </conditionalFormatting>
  <conditionalFormatting sqref="Z2134">
    <cfRule type="notContainsBlanks" dxfId="6" priority="26364">
      <formula>LEN(TRIM(Z2134))&gt;0</formula>
    </cfRule>
  </conditionalFormatting>
  <conditionalFormatting sqref="Q2135">
    <cfRule type="notContainsBlanks" dxfId="1" priority="26756">
      <formula>LEN(TRIM(Q2135))&gt;0</formula>
    </cfRule>
  </conditionalFormatting>
  <conditionalFormatting sqref="R2135">
    <cfRule type="notContainsBlanks" dxfId="2" priority="26679">
      <formula>LEN(TRIM(R2135))&gt;0</formula>
    </cfRule>
  </conditionalFormatting>
  <conditionalFormatting sqref="S2135">
    <cfRule type="notContainsBlanks" dxfId="3" priority="26236">
      <formula>LEN(TRIM(S2135))&gt;0</formula>
    </cfRule>
  </conditionalFormatting>
  <conditionalFormatting sqref="U2135">
    <cfRule type="notContainsBlanks" dxfId="4" priority="26152">
      <formula>LEN(TRIM(U2135))&gt;0</formula>
    </cfRule>
  </conditionalFormatting>
  <conditionalFormatting sqref="W2135">
    <cfRule type="notContainsBlanks" dxfId="0" priority="26511">
      <formula>LEN(TRIM(W2135))&gt;0</formula>
    </cfRule>
  </conditionalFormatting>
  <conditionalFormatting sqref="Y2135">
    <cfRule type="notContainsBlanks" dxfId="5" priority="26427">
      <formula>LEN(TRIM(Y2135))&gt;0</formula>
    </cfRule>
  </conditionalFormatting>
  <conditionalFormatting sqref="Z2135">
    <cfRule type="notContainsBlanks" dxfId="6" priority="26343">
      <formula>LEN(TRIM(Z2135))&gt;0</formula>
    </cfRule>
  </conditionalFormatting>
  <conditionalFormatting sqref="Q2136">
    <cfRule type="notContainsBlanks" dxfId="1" priority="26740">
      <formula>LEN(TRIM(Q2136))&gt;0</formula>
    </cfRule>
  </conditionalFormatting>
  <conditionalFormatting sqref="R2136">
    <cfRule type="notContainsBlanks" dxfId="2" priority="26658">
      <formula>LEN(TRIM(R2136))&gt;0</formula>
    </cfRule>
  </conditionalFormatting>
  <conditionalFormatting sqref="S2136">
    <cfRule type="notContainsBlanks" dxfId="3" priority="26215">
      <formula>LEN(TRIM(S2136))&gt;0</formula>
    </cfRule>
  </conditionalFormatting>
  <conditionalFormatting sqref="U2136">
    <cfRule type="notContainsBlanks" dxfId="4" priority="26131">
      <formula>LEN(TRIM(U2136))&gt;0</formula>
    </cfRule>
  </conditionalFormatting>
  <conditionalFormatting sqref="W2136">
    <cfRule type="notContainsBlanks" dxfId="0" priority="26490">
      <formula>LEN(TRIM(W2136))&gt;0</formula>
    </cfRule>
  </conditionalFormatting>
  <conditionalFormatting sqref="Y2136">
    <cfRule type="notContainsBlanks" dxfId="5" priority="26406">
      <formula>LEN(TRIM(Y2136))&gt;0</formula>
    </cfRule>
  </conditionalFormatting>
  <conditionalFormatting sqref="Z2136">
    <cfRule type="notContainsBlanks" dxfId="6" priority="26322">
      <formula>LEN(TRIM(Z2136))&gt;0</formula>
    </cfRule>
  </conditionalFormatting>
  <conditionalFormatting sqref="AB2136">
    <cfRule type="cellIs" dxfId="7" priority="26299" operator="notEqual">
      <formula>0</formula>
    </cfRule>
  </conditionalFormatting>
  <conditionalFormatting sqref="Q2138">
    <cfRule type="notContainsBlanks" dxfId="1" priority="26111">
      <formula>LEN(TRIM(Q2138))&gt;0</formula>
    </cfRule>
  </conditionalFormatting>
  <conditionalFormatting sqref="R2138">
    <cfRule type="notContainsBlanks" dxfId="2" priority="26026">
      <formula>LEN(TRIM(R2138))&gt;0</formula>
    </cfRule>
  </conditionalFormatting>
  <conditionalFormatting sqref="S2138">
    <cfRule type="notContainsBlanks" dxfId="3" priority="25394">
      <formula>LEN(TRIM(S2138))&gt;0</formula>
    </cfRule>
  </conditionalFormatting>
  <conditionalFormatting sqref="U2138">
    <cfRule type="notContainsBlanks" dxfId="4" priority="25289">
      <formula>LEN(TRIM(U2138))&gt;0</formula>
    </cfRule>
  </conditionalFormatting>
  <conditionalFormatting sqref="W2138">
    <cfRule type="notContainsBlanks" dxfId="0" priority="25816">
      <formula>LEN(TRIM(W2138))&gt;0</formula>
    </cfRule>
  </conditionalFormatting>
  <conditionalFormatting sqref="Y2138">
    <cfRule type="notContainsBlanks" dxfId="5" priority="25711">
      <formula>LEN(TRIM(Y2138))&gt;0</formula>
    </cfRule>
  </conditionalFormatting>
  <conditionalFormatting sqref="Z2138">
    <cfRule type="notContainsBlanks" dxfId="6" priority="25606">
      <formula>LEN(TRIM(Z2138))&gt;0</formula>
    </cfRule>
  </conditionalFormatting>
  <conditionalFormatting sqref="AB2138">
    <cfRule type="cellIs" dxfId="7" priority="25499" operator="notEqual">
      <formula>0</formula>
    </cfRule>
  </conditionalFormatting>
  <conditionalFormatting sqref="Q2139">
    <cfRule type="notContainsBlanks" dxfId="1" priority="26094">
      <formula>LEN(TRIM(Q2139))&gt;0</formula>
    </cfRule>
  </conditionalFormatting>
  <conditionalFormatting sqref="R2139">
    <cfRule type="notContainsBlanks" dxfId="2" priority="26005">
      <formula>LEN(TRIM(R2139))&gt;0</formula>
    </cfRule>
  </conditionalFormatting>
  <conditionalFormatting sqref="S2139">
    <cfRule type="notContainsBlanks" dxfId="3" priority="25373">
      <formula>LEN(TRIM(S2139))&gt;0</formula>
    </cfRule>
  </conditionalFormatting>
  <conditionalFormatting sqref="U2139">
    <cfRule type="notContainsBlanks" dxfId="4" priority="25268">
      <formula>LEN(TRIM(U2139))&gt;0</formula>
    </cfRule>
  </conditionalFormatting>
  <conditionalFormatting sqref="W2139">
    <cfRule type="notContainsBlanks" dxfId="0" priority="25795">
      <formula>LEN(TRIM(W2139))&gt;0</formula>
    </cfRule>
  </conditionalFormatting>
  <conditionalFormatting sqref="Y2139">
    <cfRule type="notContainsBlanks" dxfId="5" priority="25690">
      <formula>LEN(TRIM(Y2139))&gt;0</formula>
    </cfRule>
  </conditionalFormatting>
  <conditionalFormatting sqref="Z2139">
    <cfRule type="notContainsBlanks" dxfId="6" priority="25585">
      <formula>LEN(TRIM(Z2139))&gt;0</formula>
    </cfRule>
  </conditionalFormatting>
  <conditionalFormatting sqref="AB2139">
    <cfRule type="cellIs" dxfId="7" priority="25478" operator="notEqual">
      <formula>0</formula>
    </cfRule>
  </conditionalFormatting>
  <conditionalFormatting sqref="Q2140">
    <cfRule type="notContainsBlanks" dxfId="1" priority="26076">
      <formula>LEN(TRIM(Q2140))&gt;0</formula>
    </cfRule>
  </conditionalFormatting>
  <conditionalFormatting sqref="R2140">
    <cfRule type="notContainsBlanks" dxfId="2" priority="25984">
      <formula>LEN(TRIM(R2140))&gt;0</formula>
    </cfRule>
  </conditionalFormatting>
  <conditionalFormatting sqref="S2140">
    <cfRule type="notContainsBlanks" dxfId="3" priority="25352">
      <formula>LEN(TRIM(S2140))&gt;0</formula>
    </cfRule>
  </conditionalFormatting>
  <conditionalFormatting sqref="U2140">
    <cfRule type="notContainsBlanks" dxfId="4" priority="25247">
      <formula>LEN(TRIM(U2140))&gt;0</formula>
    </cfRule>
  </conditionalFormatting>
  <conditionalFormatting sqref="W2140">
    <cfRule type="notContainsBlanks" dxfId="0" priority="25774">
      <formula>LEN(TRIM(W2140))&gt;0</formula>
    </cfRule>
  </conditionalFormatting>
  <conditionalFormatting sqref="Y2140">
    <cfRule type="notContainsBlanks" dxfId="5" priority="25669">
      <formula>LEN(TRIM(Y2140))&gt;0</formula>
    </cfRule>
  </conditionalFormatting>
  <conditionalFormatting sqref="Z2140">
    <cfRule type="notContainsBlanks" dxfId="6" priority="25564">
      <formula>LEN(TRIM(Z2140))&gt;0</formula>
    </cfRule>
  </conditionalFormatting>
  <conditionalFormatting sqref="AB2140">
    <cfRule type="cellIs" dxfId="7" priority="25457" operator="notEqual">
      <formula>0</formula>
    </cfRule>
  </conditionalFormatting>
  <conditionalFormatting sqref="Q2141">
    <cfRule type="notContainsBlanks" dxfId="1" priority="26059">
      <formula>LEN(TRIM(Q2141))&gt;0</formula>
    </cfRule>
  </conditionalFormatting>
  <conditionalFormatting sqref="R2141">
    <cfRule type="notContainsBlanks" dxfId="2" priority="25963">
      <formula>LEN(TRIM(R2141))&gt;0</formula>
    </cfRule>
  </conditionalFormatting>
  <conditionalFormatting sqref="S2141">
    <cfRule type="notContainsBlanks" dxfId="3" priority="25331">
      <formula>LEN(TRIM(S2141))&gt;0</formula>
    </cfRule>
  </conditionalFormatting>
  <conditionalFormatting sqref="U2141">
    <cfRule type="notContainsBlanks" dxfId="4" priority="25226">
      <formula>LEN(TRIM(U2141))&gt;0</formula>
    </cfRule>
  </conditionalFormatting>
  <conditionalFormatting sqref="W2141">
    <cfRule type="notContainsBlanks" dxfId="0" priority="25753">
      <formula>LEN(TRIM(W2141))&gt;0</formula>
    </cfRule>
  </conditionalFormatting>
  <conditionalFormatting sqref="Y2141">
    <cfRule type="notContainsBlanks" dxfId="5" priority="25648">
      <formula>LEN(TRIM(Y2141))&gt;0</formula>
    </cfRule>
  </conditionalFormatting>
  <conditionalFormatting sqref="Z2141">
    <cfRule type="notContainsBlanks" dxfId="6" priority="25543">
      <formula>LEN(TRIM(Z2141))&gt;0</formula>
    </cfRule>
  </conditionalFormatting>
  <conditionalFormatting sqref="AB2141">
    <cfRule type="cellIs" dxfId="7" priority="25436" operator="notEqual">
      <formula>0</formula>
    </cfRule>
  </conditionalFormatting>
  <conditionalFormatting sqref="Q2142">
    <cfRule type="notContainsBlanks" dxfId="1" priority="26043">
      <formula>LEN(TRIM(Q2142))&gt;0</formula>
    </cfRule>
  </conditionalFormatting>
  <conditionalFormatting sqref="R2142">
    <cfRule type="notContainsBlanks" dxfId="2" priority="25942">
      <formula>LEN(TRIM(R2142))&gt;0</formula>
    </cfRule>
  </conditionalFormatting>
  <conditionalFormatting sqref="S2142">
    <cfRule type="notContainsBlanks" dxfId="3" priority="25310">
      <formula>LEN(TRIM(S2142))&gt;0</formula>
    </cfRule>
  </conditionalFormatting>
  <conditionalFormatting sqref="U2142">
    <cfRule type="notContainsBlanks" dxfId="4" priority="25205">
      <formula>LEN(TRIM(U2142))&gt;0</formula>
    </cfRule>
  </conditionalFormatting>
  <conditionalFormatting sqref="W2142">
    <cfRule type="notContainsBlanks" dxfId="0" priority="25732">
      <formula>LEN(TRIM(W2142))&gt;0</formula>
    </cfRule>
  </conditionalFormatting>
  <conditionalFormatting sqref="Y2142">
    <cfRule type="notContainsBlanks" dxfId="5" priority="25627">
      <formula>LEN(TRIM(Y2142))&gt;0</formula>
    </cfRule>
  </conditionalFormatting>
  <conditionalFormatting sqref="Z2142">
    <cfRule type="notContainsBlanks" dxfId="6" priority="25522">
      <formula>LEN(TRIM(Z2142))&gt;0</formula>
    </cfRule>
  </conditionalFormatting>
  <conditionalFormatting sqref="AB2142">
    <cfRule type="cellIs" dxfId="7" priority="25415" operator="notEqual">
      <formula>0</formula>
    </cfRule>
  </conditionalFormatting>
  <conditionalFormatting sqref="Q2145">
    <cfRule type="notContainsBlanks" dxfId="1" priority="25185">
      <formula>LEN(TRIM(Q2145))&gt;0</formula>
    </cfRule>
  </conditionalFormatting>
  <conditionalFormatting sqref="R2145">
    <cfRule type="notContainsBlanks" dxfId="2" priority="25130">
      <formula>LEN(TRIM(R2145))&gt;0</formula>
    </cfRule>
  </conditionalFormatting>
  <conditionalFormatting sqref="S2145">
    <cfRule type="notContainsBlanks" dxfId="3" priority="24750">
      <formula>LEN(TRIM(S2145))&gt;0</formula>
    </cfRule>
  </conditionalFormatting>
  <conditionalFormatting sqref="U2145">
    <cfRule type="notContainsBlanks" dxfId="4" priority="24687">
      <formula>LEN(TRIM(U2145))&gt;0</formula>
    </cfRule>
  </conditionalFormatting>
  <conditionalFormatting sqref="W2145">
    <cfRule type="notContainsBlanks" dxfId="0" priority="25004">
      <formula>LEN(TRIM(W2145))&gt;0</formula>
    </cfRule>
  </conditionalFormatting>
  <conditionalFormatting sqref="Y2145">
    <cfRule type="notContainsBlanks" dxfId="5" priority="24941">
      <formula>LEN(TRIM(Y2145))&gt;0</formula>
    </cfRule>
  </conditionalFormatting>
  <conditionalFormatting sqref="Z2145">
    <cfRule type="notContainsBlanks" dxfId="6" priority="24878">
      <formula>LEN(TRIM(Z2145))&gt;0</formula>
    </cfRule>
  </conditionalFormatting>
  <conditionalFormatting sqref="AA2145">
    <cfRule type="cellIs" dxfId="8" priority="30265" operator="equal">
      <formula>2</formula>
    </cfRule>
    <cfRule type="cellIs" dxfId="8" priority="30264" operator="equal">
      <formula>4</formula>
    </cfRule>
  </conditionalFormatting>
  <conditionalFormatting sqref="AB2145">
    <cfRule type="cellIs" dxfId="7" priority="24813" operator="notEqual">
      <formula>0</formula>
    </cfRule>
  </conditionalFormatting>
  <conditionalFormatting sqref="Q2146">
    <cfRule type="notContainsBlanks" dxfId="1" priority="25167">
      <formula>LEN(TRIM(Q2146))&gt;0</formula>
    </cfRule>
  </conditionalFormatting>
  <conditionalFormatting sqref="R2146">
    <cfRule type="notContainsBlanks" dxfId="2" priority="25109">
      <formula>LEN(TRIM(R2146))&gt;0</formula>
    </cfRule>
  </conditionalFormatting>
  <conditionalFormatting sqref="S2146">
    <cfRule type="notContainsBlanks" dxfId="3" priority="24729">
      <formula>LEN(TRIM(S2146))&gt;0</formula>
    </cfRule>
  </conditionalFormatting>
  <conditionalFormatting sqref="U2146">
    <cfRule type="notContainsBlanks" dxfId="4" priority="24666">
      <formula>LEN(TRIM(U2146))&gt;0</formula>
    </cfRule>
  </conditionalFormatting>
  <conditionalFormatting sqref="W2146">
    <cfRule type="notContainsBlanks" dxfId="0" priority="24983">
      <formula>LEN(TRIM(W2146))&gt;0</formula>
    </cfRule>
  </conditionalFormatting>
  <conditionalFormatting sqref="Y2146">
    <cfRule type="notContainsBlanks" dxfId="5" priority="24920">
      <formula>LEN(TRIM(Y2146))&gt;0</formula>
    </cfRule>
  </conditionalFormatting>
  <conditionalFormatting sqref="Z2146">
    <cfRule type="notContainsBlanks" dxfId="6" priority="24857">
      <formula>LEN(TRIM(Z2146))&gt;0</formula>
    </cfRule>
  </conditionalFormatting>
  <conditionalFormatting sqref="AB2146">
    <cfRule type="cellIs" dxfId="7" priority="24792" operator="notEqual">
      <formula>0</formula>
    </cfRule>
  </conditionalFormatting>
  <conditionalFormatting sqref="Q2147">
    <cfRule type="notContainsBlanks" dxfId="1" priority="25149">
      <formula>LEN(TRIM(Q2147))&gt;0</formula>
    </cfRule>
  </conditionalFormatting>
  <conditionalFormatting sqref="R2147">
    <cfRule type="notContainsBlanks" dxfId="2" priority="25088">
      <formula>LEN(TRIM(R2147))&gt;0</formula>
    </cfRule>
  </conditionalFormatting>
  <conditionalFormatting sqref="S2147">
    <cfRule type="notContainsBlanks" dxfId="3" priority="24708">
      <formula>LEN(TRIM(S2147))&gt;0</formula>
    </cfRule>
  </conditionalFormatting>
  <conditionalFormatting sqref="U2147">
    <cfRule type="notContainsBlanks" dxfId="4" priority="24645">
      <formula>LEN(TRIM(U2147))&gt;0</formula>
    </cfRule>
  </conditionalFormatting>
  <conditionalFormatting sqref="W2147">
    <cfRule type="notContainsBlanks" dxfId="0" priority="24962">
      <formula>LEN(TRIM(W2147))&gt;0</formula>
    </cfRule>
  </conditionalFormatting>
  <conditionalFormatting sqref="Y2147">
    <cfRule type="notContainsBlanks" dxfId="5" priority="24899">
      <formula>LEN(TRIM(Y2147))&gt;0</formula>
    </cfRule>
  </conditionalFormatting>
  <conditionalFormatting sqref="Z2147">
    <cfRule type="notContainsBlanks" dxfId="6" priority="24836">
      <formula>LEN(TRIM(Z2147))&gt;0</formula>
    </cfRule>
  </conditionalFormatting>
  <conditionalFormatting sqref="AB2147">
    <cfRule type="cellIs" dxfId="7" priority="24771" operator="notEqual">
      <formula>0</formula>
    </cfRule>
  </conditionalFormatting>
  <conditionalFormatting sqref="Q2148">
    <cfRule type="notContainsBlanks" dxfId="1" priority="28528">
      <formula>LEN(TRIM(Q2148))&gt;0</formula>
    </cfRule>
  </conditionalFormatting>
  <conditionalFormatting sqref="W2148">
    <cfRule type="notContainsBlanks" dxfId="0" priority="28591">
      <formula>LEN(TRIM(W2148))&gt;0</formula>
    </cfRule>
  </conditionalFormatting>
  <conditionalFormatting sqref="Y2148">
    <cfRule type="notContainsBlanks" dxfId="5" priority="28570">
      <formula>LEN(TRIM(Y2148))&gt;0</formula>
    </cfRule>
  </conditionalFormatting>
  <conditionalFormatting sqref="Z2148">
    <cfRule type="notContainsBlanks" dxfId="6" priority="28549">
      <formula>LEN(TRIM(Z2148))&gt;0</formula>
    </cfRule>
  </conditionalFormatting>
  <conditionalFormatting sqref="AA2148">
    <cfRule type="cellIs" dxfId="8" priority="28486" operator="equal">
      <formula>2</formula>
    </cfRule>
    <cfRule type="cellIs" dxfId="8" priority="28465" operator="equal">
      <formula>4</formula>
    </cfRule>
  </conditionalFormatting>
  <conditionalFormatting sqref="W2150">
    <cfRule type="notContainsBlanks" dxfId="0" priority="22907">
      <formula>LEN(TRIM(W2150))&gt;0</formula>
    </cfRule>
  </conditionalFormatting>
  <conditionalFormatting sqref="U2153">
    <cfRule type="notContainsBlanks" dxfId="4" priority="22878">
      <formula>LEN(TRIM(U2153))&gt;0</formula>
    </cfRule>
  </conditionalFormatting>
  <conditionalFormatting sqref="W2153">
    <cfRule type="notContainsBlanks" dxfId="0" priority="22887">
      <formula>LEN(TRIM(W2153))&gt;0</formula>
    </cfRule>
  </conditionalFormatting>
  <conditionalFormatting sqref="Y2153">
    <cfRule type="notContainsBlanks" dxfId="5" priority="22884">
      <formula>LEN(TRIM(Y2153))&gt;0</formula>
    </cfRule>
  </conditionalFormatting>
  <conditionalFormatting sqref="Z2153">
    <cfRule type="notContainsBlanks" dxfId="6" priority="22881">
      <formula>LEN(TRIM(Z2153))&gt;0</formula>
    </cfRule>
  </conditionalFormatting>
  <conditionalFormatting sqref="AB2153">
    <cfRule type="cellIs" dxfId="7" priority="22912" operator="notEqual">
      <formula>0</formula>
    </cfRule>
  </conditionalFormatting>
  <conditionalFormatting sqref="U2154">
    <cfRule type="notContainsBlanks" dxfId="4" priority="22877">
      <formula>LEN(TRIM(U2154))&gt;0</formula>
    </cfRule>
  </conditionalFormatting>
  <conditionalFormatting sqref="W2154">
    <cfRule type="notContainsBlanks" dxfId="0" priority="22886">
      <formula>LEN(TRIM(W2154))&gt;0</formula>
    </cfRule>
  </conditionalFormatting>
  <conditionalFormatting sqref="Y2154">
    <cfRule type="notContainsBlanks" dxfId="5" priority="22883">
      <formula>LEN(TRIM(Y2154))&gt;0</formula>
    </cfRule>
  </conditionalFormatting>
  <conditionalFormatting sqref="Z2154">
    <cfRule type="notContainsBlanks" dxfId="6" priority="22880">
      <formula>LEN(TRIM(Z2154))&gt;0</formula>
    </cfRule>
  </conditionalFormatting>
  <conditionalFormatting sqref="U2155">
    <cfRule type="notContainsBlanks" dxfId="4" priority="22876">
      <formula>LEN(TRIM(U2155))&gt;0</formula>
    </cfRule>
  </conditionalFormatting>
  <conditionalFormatting sqref="W2155">
    <cfRule type="notContainsBlanks" dxfId="0" priority="22885">
      <formula>LEN(TRIM(W2155))&gt;0</formula>
    </cfRule>
  </conditionalFormatting>
  <conditionalFormatting sqref="Y2155">
    <cfRule type="notContainsBlanks" dxfId="5" priority="22882">
      <formula>LEN(TRIM(Y2155))&gt;0</formula>
    </cfRule>
  </conditionalFormatting>
  <conditionalFormatting sqref="Z2155">
    <cfRule type="notContainsBlanks" dxfId="6" priority="22879">
      <formula>LEN(TRIM(Z2155))&gt;0</formula>
    </cfRule>
  </conditionalFormatting>
  <conditionalFormatting sqref="U2157">
    <cfRule type="notContainsBlanks" dxfId="4" priority="22851">
      <formula>LEN(TRIM(U2157))&gt;0</formula>
    </cfRule>
  </conditionalFormatting>
  <conditionalFormatting sqref="W2157">
    <cfRule type="notContainsBlanks" dxfId="0" priority="22870">
      <formula>LEN(TRIM(W2157))&gt;0</formula>
    </cfRule>
  </conditionalFormatting>
  <conditionalFormatting sqref="Y2157">
    <cfRule type="notContainsBlanks" dxfId="5" priority="22865">
      <formula>LEN(TRIM(Y2157))&gt;0</formula>
    </cfRule>
  </conditionalFormatting>
  <conditionalFormatting sqref="Z2157">
    <cfRule type="notContainsBlanks" dxfId="6" priority="22860">
      <formula>LEN(TRIM(Z2157))&gt;0</formula>
    </cfRule>
  </conditionalFormatting>
  <conditionalFormatting sqref="AB2157">
    <cfRule type="cellIs" dxfId="7" priority="22750" operator="notEqual">
      <formula>0</formula>
    </cfRule>
  </conditionalFormatting>
  <conditionalFormatting sqref="U2158">
    <cfRule type="notContainsBlanks" dxfId="4" priority="22850">
      <formula>LEN(TRIM(U2158))&gt;0</formula>
    </cfRule>
  </conditionalFormatting>
  <conditionalFormatting sqref="W2158">
    <cfRule type="notContainsBlanks" dxfId="0" priority="22869">
      <formula>LEN(TRIM(W2158))&gt;0</formula>
    </cfRule>
  </conditionalFormatting>
  <conditionalFormatting sqref="Y2158">
    <cfRule type="notContainsBlanks" dxfId="5" priority="22864">
      <formula>LEN(TRIM(Y2158))&gt;0</formula>
    </cfRule>
  </conditionalFormatting>
  <conditionalFormatting sqref="Z2158">
    <cfRule type="notContainsBlanks" dxfId="6" priority="22859">
      <formula>LEN(TRIM(Z2158))&gt;0</formula>
    </cfRule>
  </conditionalFormatting>
  <conditionalFormatting sqref="AB2158">
    <cfRule type="cellIs" dxfId="7" priority="22855" operator="notEqual">
      <formula>0</formula>
    </cfRule>
  </conditionalFormatting>
  <conditionalFormatting sqref="U2159">
    <cfRule type="notContainsBlanks" dxfId="4" priority="22849">
      <formula>LEN(TRIM(U2159))&gt;0</formula>
    </cfRule>
  </conditionalFormatting>
  <conditionalFormatting sqref="W2159">
    <cfRule type="notContainsBlanks" dxfId="0" priority="22868">
      <formula>LEN(TRIM(W2159))&gt;0</formula>
    </cfRule>
  </conditionalFormatting>
  <conditionalFormatting sqref="Y2159">
    <cfRule type="notContainsBlanks" dxfId="5" priority="22863">
      <formula>LEN(TRIM(Y2159))&gt;0</formula>
    </cfRule>
  </conditionalFormatting>
  <conditionalFormatting sqref="Z2159">
    <cfRule type="notContainsBlanks" dxfId="6" priority="22858">
      <formula>LEN(TRIM(Z2159))&gt;0</formula>
    </cfRule>
  </conditionalFormatting>
  <conditionalFormatting sqref="AB2159">
    <cfRule type="cellIs" dxfId="7" priority="22854" operator="notEqual">
      <formula>0</formula>
    </cfRule>
  </conditionalFormatting>
  <conditionalFormatting sqref="U2160">
    <cfRule type="notContainsBlanks" dxfId="4" priority="22848">
      <formula>LEN(TRIM(U2160))&gt;0</formula>
    </cfRule>
  </conditionalFormatting>
  <conditionalFormatting sqref="W2160">
    <cfRule type="notContainsBlanks" dxfId="0" priority="22867">
      <formula>LEN(TRIM(W2160))&gt;0</formula>
    </cfRule>
  </conditionalFormatting>
  <conditionalFormatting sqref="Y2160">
    <cfRule type="notContainsBlanks" dxfId="5" priority="22862">
      <formula>LEN(TRIM(Y2160))&gt;0</formula>
    </cfRule>
  </conditionalFormatting>
  <conditionalFormatting sqref="Z2160">
    <cfRule type="notContainsBlanks" dxfId="6" priority="22857">
      <formula>LEN(TRIM(Z2160))&gt;0</formula>
    </cfRule>
  </conditionalFormatting>
  <conditionalFormatting sqref="AB2160">
    <cfRule type="cellIs" dxfId="7" priority="22853" operator="notEqual">
      <formula>0</formula>
    </cfRule>
  </conditionalFormatting>
  <conditionalFormatting sqref="U2161">
    <cfRule type="notContainsBlanks" dxfId="4" priority="22847">
      <formula>LEN(TRIM(U2161))&gt;0</formula>
    </cfRule>
  </conditionalFormatting>
  <conditionalFormatting sqref="W2161">
    <cfRule type="notContainsBlanks" dxfId="0" priority="22866">
      <formula>LEN(TRIM(W2161))&gt;0</formula>
    </cfRule>
  </conditionalFormatting>
  <conditionalFormatting sqref="Y2161">
    <cfRule type="notContainsBlanks" dxfId="5" priority="22861">
      <formula>LEN(TRIM(Y2161))&gt;0</formula>
    </cfRule>
  </conditionalFormatting>
  <conditionalFormatting sqref="Z2161">
    <cfRule type="notContainsBlanks" dxfId="6" priority="22856">
      <formula>LEN(TRIM(Z2161))&gt;0</formula>
    </cfRule>
  </conditionalFormatting>
  <conditionalFormatting sqref="AB2161">
    <cfRule type="cellIs" dxfId="7" priority="22852" operator="notEqual">
      <formula>0</formula>
    </cfRule>
  </conditionalFormatting>
  <conditionalFormatting sqref="U2164">
    <cfRule type="notContainsBlanks" dxfId="4" priority="22841">
      <formula>LEN(TRIM(U2164))&gt;0</formula>
    </cfRule>
  </conditionalFormatting>
  <conditionalFormatting sqref="W2164">
    <cfRule type="notContainsBlanks" dxfId="0" priority="22845">
      <formula>LEN(TRIM(W2164))&gt;0</formula>
    </cfRule>
  </conditionalFormatting>
  <conditionalFormatting sqref="Y2164">
    <cfRule type="notContainsBlanks" dxfId="5" priority="22844">
      <formula>LEN(TRIM(Y2164))&gt;0</formula>
    </cfRule>
  </conditionalFormatting>
  <conditionalFormatting sqref="Z2164">
    <cfRule type="notContainsBlanks" dxfId="6" priority="22843">
      <formula>LEN(TRIM(Z2164))&gt;0</formula>
    </cfRule>
  </conditionalFormatting>
  <conditionalFormatting sqref="AB2164">
    <cfRule type="cellIs" dxfId="7" priority="22842" operator="notEqual">
      <formula>0</formula>
    </cfRule>
  </conditionalFormatting>
  <conditionalFormatting sqref="U2166">
    <cfRule type="notContainsBlanks" dxfId="4" priority="22823">
      <formula>LEN(TRIM(U2166))&gt;0</formula>
    </cfRule>
  </conditionalFormatting>
  <conditionalFormatting sqref="W2166">
    <cfRule type="notContainsBlanks" dxfId="0" priority="22836">
      <formula>LEN(TRIM(W2166))&gt;0</formula>
    </cfRule>
  </conditionalFormatting>
  <conditionalFormatting sqref="Y2166">
    <cfRule type="notContainsBlanks" dxfId="5" priority="22832">
      <formula>LEN(TRIM(Y2166))&gt;0</formula>
    </cfRule>
  </conditionalFormatting>
  <conditionalFormatting sqref="Z2166">
    <cfRule type="notContainsBlanks" dxfId="6" priority="22828">
      <formula>LEN(TRIM(Z2166))&gt;0</formula>
    </cfRule>
  </conditionalFormatting>
  <conditionalFormatting sqref="U2167">
    <cfRule type="notContainsBlanks" dxfId="4" priority="22822">
      <formula>LEN(TRIM(U2167))&gt;0</formula>
    </cfRule>
  </conditionalFormatting>
  <conditionalFormatting sqref="W2167">
    <cfRule type="notContainsBlanks" dxfId="0" priority="22835">
      <formula>LEN(TRIM(W2167))&gt;0</formula>
    </cfRule>
  </conditionalFormatting>
  <conditionalFormatting sqref="Y2167">
    <cfRule type="notContainsBlanks" dxfId="5" priority="22831">
      <formula>LEN(TRIM(Y2167))&gt;0</formula>
    </cfRule>
  </conditionalFormatting>
  <conditionalFormatting sqref="Z2167">
    <cfRule type="notContainsBlanks" dxfId="6" priority="22827">
      <formula>LEN(TRIM(Z2167))&gt;0</formula>
    </cfRule>
  </conditionalFormatting>
  <conditionalFormatting sqref="U2168">
    <cfRule type="notContainsBlanks" dxfId="4" priority="22821">
      <formula>LEN(TRIM(U2168))&gt;0</formula>
    </cfRule>
  </conditionalFormatting>
  <conditionalFormatting sqref="W2168">
    <cfRule type="notContainsBlanks" dxfId="0" priority="22834">
      <formula>LEN(TRIM(W2168))&gt;0</formula>
    </cfRule>
  </conditionalFormatting>
  <conditionalFormatting sqref="Y2168">
    <cfRule type="notContainsBlanks" dxfId="5" priority="22830">
      <formula>LEN(TRIM(Y2168))&gt;0</formula>
    </cfRule>
  </conditionalFormatting>
  <conditionalFormatting sqref="Z2168">
    <cfRule type="notContainsBlanks" dxfId="6" priority="22826">
      <formula>LEN(TRIM(Z2168))&gt;0</formula>
    </cfRule>
  </conditionalFormatting>
  <conditionalFormatting sqref="U2169">
    <cfRule type="notContainsBlanks" dxfId="4" priority="22820">
      <formula>LEN(TRIM(U2169))&gt;0</formula>
    </cfRule>
  </conditionalFormatting>
  <conditionalFormatting sqref="W2169">
    <cfRule type="notContainsBlanks" dxfId="0" priority="22833">
      <formula>LEN(TRIM(W2169))&gt;0</formula>
    </cfRule>
  </conditionalFormatting>
  <conditionalFormatting sqref="Y2169">
    <cfRule type="notContainsBlanks" dxfId="5" priority="22829">
      <formula>LEN(TRIM(Y2169))&gt;0</formula>
    </cfRule>
  </conditionalFormatting>
  <conditionalFormatting sqref="Z2169">
    <cfRule type="notContainsBlanks" dxfId="6" priority="22825">
      <formula>LEN(TRIM(Z2169))&gt;0</formula>
    </cfRule>
  </conditionalFormatting>
  <conditionalFormatting sqref="AB2169">
    <cfRule type="cellIs" dxfId="7" priority="22824" operator="notEqual">
      <formula>0</formula>
    </cfRule>
  </conditionalFormatting>
  <conditionalFormatting sqref="U2171">
    <cfRule type="notContainsBlanks" dxfId="4" priority="22782">
      <formula>LEN(TRIM(U2171))&gt;0</formula>
    </cfRule>
  </conditionalFormatting>
  <conditionalFormatting sqref="W2171">
    <cfRule type="notContainsBlanks" dxfId="0" priority="22806">
      <formula>LEN(TRIM(W2171))&gt;0</formula>
    </cfRule>
  </conditionalFormatting>
  <conditionalFormatting sqref="Y2171">
    <cfRule type="notContainsBlanks" dxfId="5" priority="22801">
      <formula>LEN(TRIM(Y2171))&gt;0</formula>
    </cfRule>
  </conditionalFormatting>
  <conditionalFormatting sqref="Z2171">
    <cfRule type="notContainsBlanks" dxfId="6" priority="22796">
      <formula>LEN(TRIM(Z2171))&gt;0</formula>
    </cfRule>
  </conditionalFormatting>
  <conditionalFormatting sqref="AB2171">
    <cfRule type="cellIs" dxfId="7" priority="22791" operator="notEqual">
      <formula>0</formula>
    </cfRule>
  </conditionalFormatting>
  <conditionalFormatting sqref="Q2172">
    <cfRule type="notContainsBlanks" dxfId="1" priority="22819">
      <formula>LEN(TRIM(Q2172))&gt;0</formula>
    </cfRule>
  </conditionalFormatting>
  <conditionalFormatting sqref="R2172">
    <cfRule type="notContainsBlanks" dxfId="2" priority="22815">
      <formula>LEN(TRIM(R2172))&gt;0</formula>
    </cfRule>
  </conditionalFormatting>
  <conditionalFormatting sqref="S2172">
    <cfRule type="notContainsBlanks" dxfId="3" priority="22786">
      <formula>LEN(TRIM(S2172))&gt;0</formula>
    </cfRule>
  </conditionalFormatting>
  <conditionalFormatting sqref="U2172">
    <cfRule type="notContainsBlanks" dxfId="4" priority="22781">
      <formula>LEN(TRIM(U2172))&gt;0</formula>
    </cfRule>
  </conditionalFormatting>
  <conditionalFormatting sqref="W2172">
    <cfRule type="notContainsBlanks" dxfId="0" priority="22805">
      <formula>LEN(TRIM(W2172))&gt;0</formula>
    </cfRule>
  </conditionalFormatting>
  <conditionalFormatting sqref="Y2172">
    <cfRule type="notContainsBlanks" dxfId="5" priority="22800">
      <formula>LEN(TRIM(Y2172))&gt;0</formula>
    </cfRule>
  </conditionalFormatting>
  <conditionalFormatting sqref="Z2172">
    <cfRule type="notContainsBlanks" dxfId="6" priority="22795">
      <formula>LEN(TRIM(Z2172))&gt;0</formula>
    </cfRule>
  </conditionalFormatting>
  <conditionalFormatting sqref="AB2172">
    <cfRule type="cellIs" dxfId="7" priority="22790" operator="notEqual">
      <formula>0</formula>
    </cfRule>
  </conditionalFormatting>
  <conditionalFormatting sqref="Q2173">
    <cfRule type="notContainsBlanks" dxfId="1" priority="22818">
      <formula>LEN(TRIM(Q2173))&gt;0</formula>
    </cfRule>
  </conditionalFormatting>
  <conditionalFormatting sqref="R2173">
    <cfRule type="notContainsBlanks" dxfId="2" priority="22814">
      <formula>LEN(TRIM(R2173))&gt;0</formula>
    </cfRule>
  </conditionalFormatting>
  <conditionalFormatting sqref="S2173">
    <cfRule type="notContainsBlanks" dxfId="3" priority="22785">
      <formula>LEN(TRIM(S2173))&gt;0</formula>
    </cfRule>
  </conditionalFormatting>
  <conditionalFormatting sqref="U2173">
    <cfRule type="notContainsBlanks" dxfId="4" priority="22780">
      <formula>LEN(TRIM(U2173))&gt;0</formula>
    </cfRule>
  </conditionalFormatting>
  <conditionalFormatting sqref="W2173">
    <cfRule type="notContainsBlanks" dxfId="0" priority="22804">
      <formula>LEN(TRIM(W2173))&gt;0</formula>
    </cfRule>
  </conditionalFormatting>
  <conditionalFormatting sqref="Y2173">
    <cfRule type="notContainsBlanks" dxfId="5" priority="22799">
      <formula>LEN(TRIM(Y2173))&gt;0</formula>
    </cfRule>
  </conditionalFormatting>
  <conditionalFormatting sqref="Z2173">
    <cfRule type="notContainsBlanks" dxfId="6" priority="22794">
      <formula>LEN(TRIM(Z2173))&gt;0</formula>
    </cfRule>
  </conditionalFormatting>
  <conditionalFormatting sqref="AB2173">
    <cfRule type="cellIs" dxfId="7" priority="22789" operator="notEqual">
      <formula>0</formula>
    </cfRule>
  </conditionalFormatting>
  <conditionalFormatting sqref="Q2174">
    <cfRule type="notContainsBlanks" dxfId="1" priority="22817">
      <formula>LEN(TRIM(Q2174))&gt;0</formula>
    </cfRule>
  </conditionalFormatting>
  <conditionalFormatting sqref="R2174">
    <cfRule type="notContainsBlanks" dxfId="2" priority="22813">
      <formula>LEN(TRIM(R2174))&gt;0</formula>
    </cfRule>
  </conditionalFormatting>
  <conditionalFormatting sqref="S2174">
    <cfRule type="notContainsBlanks" dxfId="3" priority="22784">
      <formula>LEN(TRIM(S2174))&gt;0</formula>
    </cfRule>
  </conditionalFormatting>
  <conditionalFormatting sqref="U2174">
    <cfRule type="notContainsBlanks" dxfId="4" priority="22779">
      <formula>LEN(TRIM(U2174))&gt;0</formula>
    </cfRule>
  </conditionalFormatting>
  <conditionalFormatting sqref="W2174">
    <cfRule type="notContainsBlanks" dxfId="0" priority="22803">
      <formula>LEN(TRIM(W2174))&gt;0</formula>
    </cfRule>
  </conditionalFormatting>
  <conditionalFormatting sqref="Y2174">
    <cfRule type="notContainsBlanks" dxfId="5" priority="22798">
      <formula>LEN(TRIM(Y2174))&gt;0</formula>
    </cfRule>
  </conditionalFormatting>
  <conditionalFormatting sqref="Z2174">
    <cfRule type="notContainsBlanks" dxfId="6" priority="22793">
      <formula>LEN(TRIM(Z2174))&gt;0</formula>
    </cfRule>
  </conditionalFormatting>
  <conditionalFormatting sqref="AB2174">
    <cfRule type="cellIs" dxfId="7" priority="22788" operator="notEqual">
      <formula>0</formula>
    </cfRule>
  </conditionalFormatting>
  <conditionalFormatting sqref="Q2175">
    <cfRule type="notContainsBlanks" dxfId="1" priority="22816">
      <formula>LEN(TRIM(Q2175))&gt;0</formula>
    </cfRule>
  </conditionalFormatting>
  <conditionalFormatting sqref="R2175">
    <cfRule type="notContainsBlanks" dxfId="2" priority="22812">
      <formula>LEN(TRIM(R2175))&gt;0</formula>
    </cfRule>
  </conditionalFormatting>
  <conditionalFormatting sqref="S2175">
    <cfRule type="notContainsBlanks" dxfId="3" priority="22783">
      <formula>LEN(TRIM(S2175))&gt;0</formula>
    </cfRule>
  </conditionalFormatting>
  <conditionalFormatting sqref="U2175">
    <cfRule type="notContainsBlanks" dxfId="4" priority="22778">
      <formula>LEN(TRIM(U2175))&gt;0</formula>
    </cfRule>
  </conditionalFormatting>
  <conditionalFormatting sqref="W2175">
    <cfRule type="notContainsBlanks" dxfId="0" priority="22802">
      <formula>LEN(TRIM(W2175))&gt;0</formula>
    </cfRule>
  </conditionalFormatting>
  <conditionalFormatting sqref="Y2175">
    <cfRule type="notContainsBlanks" dxfId="5" priority="22797">
      <formula>LEN(TRIM(Y2175))&gt;0</formula>
    </cfRule>
  </conditionalFormatting>
  <conditionalFormatting sqref="Z2175">
    <cfRule type="notContainsBlanks" dxfId="6" priority="22792">
      <formula>LEN(TRIM(Z2175))&gt;0</formula>
    </cfRule>
  </conditionalFormatting>
  <conditionalFormatting sqref="AB2175">
    <cfRule type="cellIs" dxfId="7" priority="22787" operator="notEqual">
      <formula>0</formula>
    </cfRule>
  </conditionalFormatting>
  <conditionalFormatting sqref="Q2178">
    <cfRule type="notContainsBlanks" dxfId="1" priority="22777">
      <formula>LEN(TRIM(Q2178))&gt;0</formula>
    </cfRule>
  </conditionalFormatting>
  <conditionalFormatting sqref="R2178">
    <cfRule type="notContainsBlanks" dxfId="2" priority="22774">
      <formula>LEN(TRIM(R2178))&gt;0</formula>
    </cfRule>
  </conditionalFormatting>
  <conditionalFormatting sqref="S2178">
    <cfRule type="notContainsBlanks" dxfId="3" priority="22756">
      <formula>LEN(TRIM(S2178))&gt;0</formula>
    </cfRule>
  </conditionalFormatting>
  <conditionalFormatting sqref="U2178">
    <cfRule type="notContainsBlanks" dxfId="4" priority="22753">
      <formula>LEN(TRIM(U2178))&gt;0</formula>
    </cfRule>
  </conditionalFormatting>
  <conditionalFormatting sqref="W2178">
    <cfRule type="notContainsBlanks" dxfId="0" priority="22768">
      <formula>LEN(TRIM(W2178))&gt;0</formula>
    </cfRule>
  </conditionalFormatting>
  <conditionalFormatting sqref="Y2178">
    <cfRule type="notContainsBlanks" dxfId="5" priority="22765">
      <formula>LEN(TRIM(Y2178))&gt;0</formula>
    </cfRule>
  </conditionalFormatting>
  <conditionalFormatting sqref="Z2178">
    <cfRule type="notContainsBlanks" dxfId="6" priority="22762">
      <formula>LEN(TRIM(Z2178))&gt;0</formula>
    </cfRule>
  </conditionalFormatting>
  <conditionalFormatting sqref="AB2178">
    <cfRule type="cellIs" dxfId="7" priority="22759" operator="notEqual">
      <formula>0</formula>
    </cfRule>
  </conditionalFormatting>
  <conditionalFormatting sqref="Q2179">
    <cfRule type="notContainsBlanks" dxfId="1" priority="22776">
      <formula>LEN(TRIM(Q2179))&gt;0</formula>
    </cfRule>
  </conditionalFormatting>
  <conditionalFormatting sqref="R2179">
    <cfRule type="notContainsBlanks" dxfId="2" priority="22773">
      <formula>LEN(TRIM(R2179))&gt;0</formula>
    </cfRule>
  </conditionalFormatting>
  <conditionalFormatting sqref="S2179">
    <cfRule type="notContainsBlanks" dxfId="3" priority="22755">
      <formula>LEN(TRIM(S2179))&gt;0</formula>
    </cfRule>
  </conditionalFormatting>
  <conditionalFormatting sqref="U2179">
    <cfRule type="notContainsBlanks" dxfId="4" priority="22752">
      <formula>LEN(TRIM(U2179))&gt;0</formula>
    </cfRule>
  </conditionalFormatting>
  <conditionalFormatting sqref="W2179">
    <cfRule type="notContainsBlanks" dxfId="0" priority="22767">
      <formula>LEN(TRIM(W2179))&gt;0</formula>
    </cfRule>
  </conditionalFormatting>
  <conditionalFormatting sqref="Y2179">
    <cfRule type="notContainsBlanks" dxfId="5" priority="22764">
      <formula>LEN(TRIM(Y2179))&gt;0</formula>
    </cfRule>
  </conditionalFormatting>
  <conditionalFormatting sqref="Z2179">
    <cfRule type="notContainsBlanks" dxfId="6" priority="22761">
      <formula>LEN(TRIM(Z2179))&gt;0</formula>
    </cfRule>
  </conditionalFormatting>
  <conditionalFormatting sqref="AB2179">
    <cfRule type="cellIs" dxfId="7" priority="22758" operator="notEqual">
      <formula>0</formula>
    </cfRule>
  </conditionalFormatting>
  <conditionalFormatting sqref="Q2180">
    <cfRule type="notContainsBlanks" dxfId="1" priority="22775">
      <formula>LEN(TRIM(Q2180))&gt;0</formula>
    </cfRule>
  </conditionalFormatting>
  <conditionalFormatting sqref="R2180">
    <cfRule type="notContainsBlanks" dxfId="2" priority="22772">
      <formula>LEN(TRIM(R2180))&gt;0</formula>
    </cfRule>
  </conditionalFormatting>
  <conditionalFormatting sqref="S2180">
    <cfRule type="notContainsBlanks" dxfId="3" priority="22754">
      <formula>LEN(TRIM(S2180))&gt;0</formula>
    </cfRule>
  </conditionalFormatting>
  <conditionalFormatting sqref="U2180">
    <cfRule type="notContainsBlanks" dxfId="4" priority="22751">
      <formula>LEN(TRIM(U2180))&gt;0</formula>
    </cfRule>
  </conditionalFormatting>
  <conditionalFormatting sqref="W2180">
    <cfRule type="notContainsBlanks" dxfId="0" priority="22766">
      <formula>LEN(TRIM(W2180))&gt;0</formula>
    </cfRule>
  </conditionalFormatting>
  <conditionalFormatting sqref="Y2180">
    <cfRule type="notContainsBlanks" dxfId="5" priority="22763">
      <formula>LEN(TRIM(Y2180))&gt;0</formula>
    </cfRule>
  </conditionalFormatting>
  <conditionalFormatting sqref="Z2180">
    <cfRule type="notContainsBlanks" dxfId="6" priority="22760">
      <formula>LEN(TRIM(Z2180))&gt;0</formula>
    </cfRule>
  </conditionalFormatting>
  <conditionalFormatting sqref="AB2180">
    <cfRule type="cellIs" dxfId="7" priority="22757" operator="notEqual">
      <formula>0</formula>
    </cfRule>
  </conditionalFormatting>
  <conditionalFormatting sqref="Q2181">
    <cfRule type="notContainsBlanks" dxfId="1" priority="22897">
      <formula>LEN(TRIM(Q2181))&gt;0</formula>
    </cfRule>
  </conditionalFormatting>
  <conditionalFormatting sqref="W2181">
    <cfRule type="notContainsBlanks" dxfId="0" priority="22900">
      <formula>LEN(TRIM(W2181))&gt;0</formula>
    </cfRule>
  </conditionalFormatting>
  <conditionalFormatting sqref="Y2181">
    <cfRule type="notContainsBlanks" dxfId="5" priority="22899">
      <formula>LEN(TRIM(Y2181))&gt;0</formula>
    </cfRule>
  </conditionalFormatting>
  <conditionalFormatting sqref="Z2181">
    <cfRule type="notContainsBlanks" dxfId="6" priority="22898">
      <formula>LEN(TRIM(Z2181))&gt;0</formula>
    </cfRule>
  </conditionalFormatting>
  <conditionalFormatting sqref="AA2181">
    <cfRule type="cellIs" dxfId="8" priority="22895" operator="equal">
      <formula>2</formula>
    </cfRule>
    <cfRule type="cellIs" dxfId="8" priority="22894" operator="equal">
      <formula>4</formula>
    </cfRule>
  </conditionalFormatting>
  <conditionalFormatting sqref="W2183">
    <cfRule type="notContainsBlanks" dxfId="0" priority="28739">
      <formula>LEN(TRIM(W2183))&gt;0</formula>
    </cfRule>
  </conditionalFormatting>
  <conditionalFormatting sqref="Q2186">
    <cfRule type="notContainsBlanks" dxfId="1" priority="28381">
      <formula>LEN(TRIM(Q2186))&gt;0</formula>
    </cfRule>
  </conditionalFormatting>
  <conditionalFormatting sqref="R2186">
    <cfRule type="notContainsBlanks" dxfId="2" priority="28323">
      <formula>LEN(TRIM(R2186))&gt;0</formula>
    </cfRule>
  </conditionalFormatting>
  <conditionalFormatting sqref="S2186">
    <cfRule type="notContainsBlanks" dxfId="3" priority="28002">
      <formula>LEN(TRIM(S2186))&gt;0</formula>
    </cfRule>
  </conditionalFormatting>
  <conditionalFormatting sqref="U2186">
    <cfRule type="notContainsBlanks" dxfId="4" priority="27939">
      <formula>LEN(TRIM(U2186))&gt;0</formula>
    </cfRule>
  </conditionalFormatting>
  <conditionalFormatting sqref="W2186">
    <cfRule type="notContainsBlanks" dxfId="0" priority="28197">
      <formula>LEN(TRIM(W2186))&gt;0</formula>
    </cfRule>
  </conditionalFormatting>
  <conditionalFormatting sqref="Y2186">
    <cfRule type="notContainsBlanks" dxfId="5" priority="28134">
      <formula>LEN(TRIM(Y2186))&gt;0</formula>
    </cfRule>
  </conditionalFormatting>
  <conditionalFormatting sqref="Z2186">
    <cfRule type="notContainsBlanks" dxfId="6" priority="28071">
      <formula>LEN(TRIM(Z2186))&gt;0</formula>
    </cfRule>
  </conditionalFormatting>
  <conditionalFormatting sqref="Q2187">
    <cfRule type="notContainsBlanks" dxfId="1" priority="28361">
      <formula>LEN(TRIM(Q2187))&gt;0</formula>
    </cfRule>
  </conditionalFormatting>
  <conditionalFormatting sqref="R2187">
    <cfRule type="notContainsBlanks" dxfId="2" priority="28302">
      <formula>LEN(TRIM(R2187))&gt;0</formula>
    </cfRule>
  </conditionalFormatting>
  <conditionalFormatting sqref="S2187">
    <cfRule type="notContainsBlanks" dxfId="3" priority="27981">
      <formula>LEN(TRIM(S2187))&gt;0</formula>
    </cfRule>
  </conditionalFormatting>
  <conditionalFormatting sqref="U2187">
    <cfRule type="notContainsBlanks" dxfId="4" priority="27918">
      <formula>LEN(TRIM(U2187))&gt;0</formula>
    </cfRule>
  </conditionalFormatting>
  <conditionalFormatting sqref="W2187">
    <cfRule type="notContainsBlanks" dxfId="0" priority="28176">
      <formula>LEN(TRIM(W2187))&gt;0</formula>
    </cfRule>
  </conditionalFormatting>
  <conditionalFormatting sqref="Y2187">
    <cfRule type="notContainsBlanks" dxfId="5" priority="28113">
      <formula>LEN(TRIM(Y2187))&gt;0</formula>
    </cfRule>
  </conditionalFormatting>
  <conditionalFormatting sqref="Z2187">
    <cfRule type="notContainsBlanks" dxfId="6" priority="28050">
      <formula>LEN(TRIM(Z2187))&gt;0</formula>
    </cfRule>
  </conditionalFormatting>
  <conditionalFormatting sqref="Q2188">
    <cfRule type="notContainsBlanks" dxfId="1" priority="28342">
      <formula>LEN(TRIM(Q2188))&gt;0</formula>
    </cfRule>
  </conditionalFormatting>
  <conditionalFormatting sqref="R2188">
    <cfRule type="notContainsBlanks" dxfId="2" priority="28281">
      <formula>LEN(TRIM(R2188))&gt;0</formula>
    </cfRule>
  </conditionalFormatting>
  <conditionalFormatting sqref="S2188">
    <cfRule type="notContainsBlanks" dxfId="3" priority="27960">
      <formula>LEN(TRIM(S2188))&gt;0</formula>
    </cfRule>
  </conditionalFormatting>
  <conditionalFormatting sqref="U2188">
    <cfRule type="notContainsBlanks" dxfId="4" priority="27897">
      <formula>LEN(TRIM(U2188))&gt;0</formula>
    </cfRule>
  </conditionalFormatting>
  <conditionalFormatting sqref="W2188">
    <cfRule type="notContainsBlanks" dxfId="0" priority="28155">
      <formula>LEN(TRIM(W2188))&gt;0</formula>
    </cfRule>
  </conditionalFormatting>
  <conditionalFormatting sqref="Y2188">
    <cfRule type="notContainsBlanks" dxfId="5" priority="28092">
      <formula>LEN(TRIM(Y2188))&gt;0</formula>
    </cfRule>
  </conditionalFormatting>
  <conditionalFormatting sqref="Z2188">
    <cfRule type="notContainsBlanks" dxfId="6" priority="28029">
      <formula>LEN(TRIM(Z2188))&gt;0</formula>
    </cfRule>
  </conditionalFormatting>
  <conditionalFormatting sqref="Q2190">
    <cfRule type="notContainsBlanks" dxfId="1" priority="27878">
      <formula>LEN(TRIM(Q2190))&gt;0</formula>
    </cfRule>
  </conditionalFormatting>
  <conditionalFormatting sqref="R2190">
    <cfRule type="notContainsBlanks" dxfId="2" priority="27801">
      <formula>LEN(TRIM(R2190))&gt;0</formula>
    </cfRule>
  </conditionalFormatting>
  <conditionalFormatting sqref="S2190">
    <cfRule type="notContainsBlanks" dxfId="3" priority="27187">
      <formula>LEN(TRIM(S2190))&gt;0</formula>
    </cfRule>
  </conditionalFormatting>
  <conditionalFormatting sqref="U2190">
    <cfRule type="notContainsBlanks" dxfId="4" priority="27082">
      <formula>LEN(TRIM(U2190))&gt;0</formula>
    </cfRule>
  </conditionalFormatting>
  <conditionalFormatting sqref="W2190">
    <cfRule type="notContainsBlanks" dxfId="0" priority="27591">
      <formula>LEN(TRIM(W2190))&gt;0</formula>
    </cfRule>
  </conditionalFormatting>
  <conditionalFormatting sqref="Y2190">
    <cfRule type="notContainsBlanks" dxfId="5" priority="27486">
      <formula>LEN(TRIM(Y2190))&gt;0</formula>
    </cfRule>
  </conditionalFormatting>
  <conditionalFormatting sqref="Z2190">
    <cfRule type="notContainsBlanks" dxfId="6" priority="27381">
      <formula>LEN(TRIM(Z2190))&gt;0</formula>
    </cfRule>
  </conditionalFormatting>
  <conditionalFormatting sqref="AB2190">
    <cfRule type="cellIs" dxfId="7" priority="27267" operator="notEqual">
      <formula>0</formula>
    </cfRule>
  </conditionalFormatting>
  <conditionalFormatting sqref="Q2191">
    <cfRule type="notContainsBlanks" dxfId="1" priority="27862">
      <formula>LEN(TRIM(Q2191))&gt;0</formula>
    </cfRule>
  </conditionalFormatting>
  <conditionalFormatting sqref="R2191">
    <cfRule type="notContainsBlanks" dxfId="2" priority="27780">
      <formula>LEN(TRIM(R2191))&gt;0</formula>
    </cfRule>
  </conditionalFormatting>
  <conditionalFormatting sqref="S2191">
    <cfRule type="notContainsBlanks" dxfId="3" priority="27166">
      <formula>LEN(TRIM(S2191))&gt;0</formula>
    </cfRule>
  </conditionalFormatting>
  <conditionalFormatting sqref="U2191">
    <cfRule type="notContainsBlanks" dxfId="4" priority="27061">
      <formula>LEN(TRIM(U2191))&gt;0</formula>
    </cfRule>
  </conditionalFormatting>
  <conditionalFormatting sqref="W2191">
    <cfRule type="notContainsBlanks" dxfId="0" priority="27570">
      <formula>LEN(TRIM(W2191))&gt;0</formula>
    </cfRule>
  </conditionalFormatting>
  <conditionalFormatting sqref="Y2191">
    <cfRule type="notContainsBlanks" dxfId="5" priority="27465">
      <formula>LEN(TRIM(Y2191))&gt;0</formula>
    </cfRule>
  </conditionalFormatting>
  <conditionalFormatting sqref="Z2191">
    <cfRule type="notContainsBlanks" dxfId="6" priority="27360">
      <formula>LEN(TRIM(Z2191))&gt;0</formula>
    </cfRule>
  </conditionalFormatting>
  <conditionalFormatting sqref="AB2191">
    <cfRule type="cellIs" dxfId="7" priority="27255" operator="notEqual">
      <formula>0</formula>
    </cfRule>
  </conditionalFormatting>
  <conditionalFormatting sqref="Q2192">
    <cfRule type="notContainsBlanks" dxfId="1" priority="27843">
      <formula>LEN(TRIM(Q2192))&gt;0</formula>
    </cfRule>
  </conditionalFormatting>
  <conditionalFormatting sqref="R2192">
    <cfRule type="notContainsBlanks" dxfId="2" priority="27759">
      <formula>LEN(TRIM(R2192))&gt;0</formula>
    </cfRule>
  </conditionalFormatting>
  <conditionalFormatting sqref="S2192">
    <cfRule type="notContainsBlanks" dxfId="3" priority="27145">
      <formula>LEN(TRIM(S2192))&gt;0</formula>
    </cfRule>
  </conditionalFormatting>
  <conditionalFormatting sqref="U2192">
    <cfRule type="notContainsBlanks" dxfId="4" priority="27040">
      <formula>LEN(TRIM(U2192))&gt;0</formula>
    </cfRule>
  </conditionalFormatting>
  <conditionalFormatting sqref="W2192">
    <cfRule type="notContainsBlanks" dxfId="0" priority="27549">
      <formula>LEN(TRIM(W2192))&gt;0</formula>
    </cfRule>
  </conditionalFormatting>
  <conditionalFormatting sqref="Y2192">
    <cfRule type="notContainsBlanks" dxfId="5" priority="27444">
      <formula>LEN(TRIM(Y2192))&gt;0</formula>
    </cfRule>
  </conditionalFormatting>
  <conditionalFormatting sqref="Z2192">
    <cfRule type="notContainsBlanks" dxfId="6" priority="27339">
      <formula>LEN(TRIM(Z2192))&gt;0</formula>
    </cfRule>
  </conditionalFormatting>
  <conditionalFormatting sqref="Q2193">
    <cfRule type="notContainsBlanks" dxfId="1" priority="27826">
      <formula>LEN(TRIM(Q2193))&gt;0</formula>
    </cfRule>
  </conditionalFormatting>
  <conditionalFormatting sqref="R2193">
    <cfRule type="notContainsBlanks" dxfId="2" priority="27738">
      <formula>LEN(TRIM(R2193))&gt;0</formula>
    </cfRule>
  </conditionalFormatting>
  <conditionalFormatting sqref="S2193">
    <cfRule type="notContainsBlanks" dxfId="3" priority="27124">
      <formula>LEN(TRIM(S2193))&gt;0</formula>
    </cfRule>
  </conditionalFormatting>
  <conditionalFormatting sqref="U2193">
    <cfRule type="notContainsBlanks" dxfId="4" priority="27019">
      <formula>LEN(TRIM(U2193))&gt;0</formula>
    </cfRule>
  </conditionalFormatting>
  <conditionalFormatting sqref="W2193">
    <cfRule type="notContainsBlanks" dxfId="0" priority="27528">
      <formula>LEN(TRIM(W2193))&gt;0</formula>
    </cfRule>
  </conditionalFormatting>
  <conditionalFormatting sqref="Y2193">
    <cfRule type="notContainsBlanks" dxfId="5" priority="27423">
      <formula>LEN(TRIM(Y2193))&gt;0</formula>
    </cfRule>
  </conditionalFormatting>
  <conditionalFormatting sqref="Z2193">
    <cfRule type="notContainsBlanks" dxfId="6" priority="27318">
      <formula>LEN(TRIM(Z2193))&gt;0</formula>
    </cfRule>
  </conditionalFormatting>
  <conditionalFormatting sqref="AB2193">
    <cfRule type="cellIs" dxfId="7" priority="27229" operator="notEqual">
      <formula>0</formula>
    </cfRule>
  </conditionalFormatting>
  <conditionalFormatting sqref="Q2194">
    <cfRule type="notContainsBlanks" dxfId="1" priority="27813">
      <formula>LEN(TRIM(Q2194))&gt;0</formula>
    </cfRule>
  </conditionalFormatting>
  <conditionalFormatting sqref="R2194">
    <cfRule type="notContainsBlanks" dxfId="2" priority="27717">
      <formula>LEN(TRIM(R2194))&gt;0</formula>
    </cfRule>
  </conditionalFormatting>
  <conditionalFormatting sqref="S2194">
    <cfRule type="notContainsBlanks" dxfId="3" priority="27103">
      <formula>LEN(TRIM(S2194))&gt;0</formula>
    </cfRule>
  </conditionalFormatting>
  <conditionalFormatting sqref="U2194">
    <cfRule type="notContainsBlanks" dxfId="4" priority="26998">
      <formula>LEN(TRIM(U2194))&gt;0</formula>
    </cfRule>
  </conditionalFormatting>
  <conditionalFormatting sqref="W2194">
    <cfRule type="notContainsBlanks" dxfId="0" priority="27507">
      <formula>LEN(TRIM(W2194))&gt;0</formula>
    </cfRule>
  </conditionalFormatting>
  <conditionalFormatting sqref="Y2194">
    <cfRule type="notContainsBlanks" dxfId="5" priority="27402">
      <formula>LEN(TRIM(Y2194))&gt;0</formula>
    </cfRule>
  </conditionalFormatting>
  <conditionalFormatting sqref="Z2194">
    <cfRule type="notContainsBlanks" dxfId="6" priority="27297">
      <formula>LEN(TRIM(Z2194))&gt;0</formula>
    </cfRule>
  </conditionalFormatting>
  <conditionalFormatting sqref="AB2194">
    <cfRule type="cellIs" dxfId="7" priority="27208" operator="notEqual">
      <formula>0</formula>
    </cfRule>
  </conditionalFormatting>
  <conditionalFormatting sqref="Q2197">
    <cfRule type="notContainsBlanks" dxfId="1" priority="26978">
      <formula>LEN(TRIM(Q2197))&gt;0</formula>
    </cfRule>
  </conditionalFormatting>
  <conditionalFormatting sqref="R2197">
    <cfRule type="notContainsBlanks" dxfId="2" priority="26960">
      <formula>LEN(TRIM(R2197))&gt;0</formula>
    </cfRule>
  </conditionalFormatting>
  <conditionalFormatting sqref="S2197">
    <cfRule type="notContainsBlanks" dxfId="3" priority="26832">
      <formula>LEN(TRIM(S2197))&gt;0</formula>
    </cfRule>
  </conditionalFormatting>
  <conditionalFormatting sqref="U2197">
    <cfRule type="notContainsBlanks" dxfId="4" priority="26811">
      <formula>LEN(TRIM(U2197))&gt;0</formula>
    </cfRule>
  </conditionalFormatting>
  <conditionalFormatting sqref="W2197">
    <cfRule type="notContainsBlanks" dxfId="0" priority="26918">
      <formula>LEN(TRIM(W2197))&gt;0</formula>
    </cfRule>
  </conditionalFormatting>
  <conditionalFormatting sqref="Y2197">
    <cfRule type="notContainsBlanks" dxfId="5" priority="26897">
      <formula>LEN(TRIM(Y2197))&gt;0</formula>
    </cfRule>
  </conditionalFormatting>
  <conditionalFormatting sqref="Z2197">
    <cfRule type="notContainsBlanks" dxfId="6" priority="26876">
      <formula>LEN(TRIM(Z2197))&gt;0</formula>
    </cfRule>
  </conditionalFormatting>
  <conditionalFormatting sqref="AB2197">
    <cfRule type="cellIs" dxfId="7" priority="26853" operator="notEqual">
      <formula>0</formula>
    </cfRule>
  </conditionalFormatting>
  <conditionalFormatting sqref="Q2199">
    <cfRule type="notContainsBlanks" dxfId="1" priority="26791">
      <formula>LEN(TRIM(Q2199))&gt;0</formula>
    </cfRule>
  </conditionalFormatting>
  <conditionalFormatting sqref="R2199">
    <cfRule type="notContainsBlanks" dxfId="2" priority="26720">
      <formula>LEN(TRIM(R2199))&gt;0</formula>
    </cfRule>
  </conditionalFormatting>
  <conditionalFormatting sqref="S2199">
    <cfRule type="notContainsBlanks" dxfId="3" priority="26277">
      <formula>LEN(TRIM(S2199))&gt;0</formula>
    </cfRule>
  </conditionalFormatting>
  <conditionalFormatting sqref="U2199">
    <cfRule type="notContainsBlanks" dxfId="4" priority="26193">
      <formula>LEN(TRIM(U2199))&gt;0</formula>
    </cfRule>
  </conditionalFormatting>
  <conditionalFormatting sqref="W2199">
    <cfRule type="notContainsBlanks" dxfId="0" priority="26552">
      <formula>LEN(TRIM(W2199))&gt;0</formula>
    </cfRule>
  </conditionalFormatting>
  <conditionalFormatting sqref="Y2199">
    <cfRule type="notContainsBlanks" dxfId="5" priority="26468">
      <formula>LEN(TRIM(Y2199))&gt;0</formula>
    </cfRule>
  </conditionalFormatting>
  <conditionalFormatting sqref="Z2199">
    <cfRule type="notContainsBlanks" dxfId="6" priority="26384">
      <formula>LEN(TRIM(Z2199))&gt;0</formula>
    </cfRule>
  </conditionalFormatting>
  <conditionalFormatting sqref="Q2200">
    <cfRule type="notContainsBlanks" dxfId="1" priority="26774">
      <formula>LEN(TRIM(Q2200))&gt;0</formula>
    </cfRule>
  </conditionalFormatting>
  <conditionalFormatting sqref="R2200">
    <cfRule type="notContainsBlanks" dxfId="2" priority="26699">
      <formula>LEN(TRIM(R2200))&gt;0</formula>
    </cfRule>
  </conditionalFormatting>
  <conditionalFormatting sqref="S2200">
    <cfRule type="notContainsBlanks" dxfId="3" priority="26256">
      <formula>LEN(TRIM(S2200))&gt;0</formula>
    </cfRule>
  </conditionalFormatting>
  <conditionalFormatting sqref="U2200">
    <cfRule type="notContainsBlanks" dxfId="4" priority="26172">
      <formula>LEN(TRIM(U2200))&gt;0</formula>
    </cfRule>
  </conditionalFormatting>
  <conditionalFormatting sqref="W2200">
    <cfRule type="notContainsBlanks" dxfId="0" priority="26531">
      <formula>LEN(TRIM(W2200))&gt;0</formula>
    </cfRule>
  </conditionalFormatting>
  <conditionalFormatting sqref="Y2200">
    <cfRule type="notContainsBlanks" dxfId="5" priority="26447">
      <formula>LEN(TRIM(Y2200))&gt;0</formula>
    </cfRule>
  </conditionalFormatting>
  <conditionalFormatting sqref="Z2200">
    <cfRule type="notContainsBlanks" dxfId="6" priority="26363">
      <formula>LEN(TRIM(Z2200))&gt;0</formula>
    </cfRule>
  </conditionalFormatting>
  <conditionalFormatting sqref="Q2201">
    <cfRule type="notContainsBlanks" dxfId="1" priority="26755">
      <formula>LEN(TRIM(Q2201))&gt;0</formula>
    </cfRule>
  </conditionalFormatting>
  <conditionalFormatting sqref="R2201">
    <cfRule type="notContainsBlanks" dxfId="2" priority="26678">
      <formula>LEN(TRIM(R2201))&gt;0</formula>
    </cfRule>
  </conditionalFormatting>
  <conditionalFormatting sqref="S2201">
    <cfRule type="notContainsBlanks" dxfId="3" priority="26235">
      <formula>LEN(TRIM(S2201))&gt;0</formula>
    </cfRule>
  </conditionalFormatting>
  <conditionalFormatting sqref="U2201">
    <cfRule type="notContainsBlanks" dxfId="4" priority="26151">
      <formula>LEN(TRIM(U2201))&gt;0</formula>
    </cfRule>
  </conditionalFormatting>
  <conditionalFormatting sqref="W2201">
    <cfRule type="notContainsBlanks" dxfId="0" priority="26510">
      <formula>LEN(TRIM(W2201))&gt;0</formula>
    </cfRule>
  </conditionalFormatting>
  <conditionalFormatting sqref="Y2201">
    <cfRule type="notContainsBlanks" dxfId="5" priority="26426">
      <formula>LEN(TRIM(Y2201))&gt;0</formula>
    </cfRule>
  </conditionalFormatting>
  <conditionalFormatting sqref="Z2201">
    <cfRule type="notContainsBlanks" dxfId="6" priority="26342">
      <formula>LEN(TRIM(Z2201))&gt;0</formula>
    </cfRule>
  </conditionalFormatting>
  <conditionalFormatting sqref="Q2202">
    <cfRule type="notContainsBlanks" dxfId="1" priority="26739">
      <formula>LEN(TRIM(Q2202))&gt;0</formula>
    </cfRule>
  </conditionalFormatting>
  <conditionalFormatting sqref="R2202">
    <cfRule type="notContainsBlanks" dxfId="2" priority="26657">
      <formula>LEN(TRIM(R2202))&gt;0</formula>
    </cfRule>
  </conditionalFormatting>
  <conditionalFormatting sqref="S2202">
    <cfRule type="notContainsBlanks" dxfId="3" priority="26214">
      <formula>LEN(TRIM(S2202))&gt;0</formula>
    </cfRule>
  </conditionalFormatting>
  <conditionalFormatting sqref="U2202">
    <cfRule type="notContainsBlanks" dxfId="4" priority="26130">
      <formula>LEN(TRIM(U2202))&gt;0</formula>
    </cfRule>
  </conditionalFormatting>
  <conditionalFormatting sqref="W2202">
    <cfRule type="notContainsBlanks" dxfId="0" priority="26489">
      <formula>LEN(TRIM(W2202))&gt;0</formula>
    </cfRule>
  </conditionalFormatting>
  <conditionalFormatting sqref="Y2202">
    <cfRule type="notContainsBlanks" dxfId="5" priority="26405">
      <formula>LEN(TRIM(Y2202))&gt;0</formula>
    </cfRule>
  </conditionalFormatting>
  <conditionalFormatting sqref="Z2202">
    <cfRule type="notContainsBlanks" dxfId="6" priority="26321">
      <formula>LEN(TRIM(Z2202))&gt;0</formula>
    </cfRule>
  </conditionalFormatting>
  <conditionalFormatting sqref="AB2202">
    <cfRule type="cellIs" dxfId="7" priority="26298" operator="notEqual">
      <formula>0</formula>
    </cfRule>
  </conditionalFormatting>
  <conditionalFormatting sqref="Q2204">
    <cfRule type="notContainsBlanks" dxfId="1" priority="26110">
      <formula>LEN(TRIM(Q2204))&gt;0</formula>
    </cfRule>
  </conditionalFormatting>
  <conditionalFormatting sqref="R2204">
    <cfRule type="notContainsBlanks" dxfId="2" priority="26025">
      <formula>LEN(TRIM(R2204))&gt;0</formula>
    </cfRule>
  </conditionalFormatting>
  <conditionalFormatting sqref="S2204">
    <cfRule type="notContainsBlanks" dxfId="3" priority="25393">
      <formula>LEN(TRIM(S2204))&gt;0</formula>
    </cfRule>
  </conditionalFormatting>
  <conditionalFormatting sqref="U2204">
    <cfRule type="notContainsBlanks" dxfId="4" priority="25288">
      <formula>LEN(TRIM(U2204))&gt;0</formula>
    </cfRule>
  </conditionalFormatting>
  <conditionalFormatting sqref="W2204">
    <cfRule type="notContainsBlanks" dxfId="0" priority="25815">
      <formula>LEN(TRIM(W2204))&gt;0</formula>
    </cfRule>
  </conditionalFormatting>
  <conditionalFormatting sqref="Y2204">
    <cfRule type="notContainsBlanks" dxfId="5" priority="25710">
      <formula>LEN(TRIM(Y2204))&gt;0</formula>
    </cfRule>
  </conditionalFormatting>
  <conditionalFormatting sqref="Z2204">
    <cfRule type="notContainsBlanks" dxfId="6" priority="25605">
      <formula>LEN(TRIM(Z2204))&gt;0</formula>
    </cfRule>
  </conditionalFormatting>
  <conditionalFormatting sqref="AB2204">
    <cfRule type="cellIs" dxfId="7" priority="25498" operator="notEqual">
      <formula>0</formula>
    </cfRule>
  </conditionalFormatting>
  <conditionalFormatting sqref="Q2205">
    <cfRule type="notContainsBlanks" dxfId="1" priority="26093">
      <formula>LEN(TRIM(Q2205))&gt;0</formula>
    </cfRule>
  </conditionalFormatting>
  <conditionalFormatting sqref="R2205">
    <cfRule type="notContainsBlanks" dxfId="2" priority="26004">
      <formula>LEN(TRIM(R2205))&gt;0</formula>
    </cfRule>
  </conditionalFormatting>
  <conditionalFormatting sqref="S2205">
    <cfRule type="notContainsBlanks" dxfId="3" priority="25372">
      <formula>LEN(TRIM(S2205))&gt;0</formula>
    </cfRule>
  </conditionalFormatting>
  <conditionalFormatting sqref="U2205">
    <cfRule type="notContainsBlanks" dxfId="4" priority="25267">
      <formula>LEN(TRIM(U2205))&gt;0</formula>
    </cfRule>
  </conditionalFormatting>
  <conditionalFormatting sqref="W2205">
    <cfRule type="notContainsBlanks" dxfId="0" priority="25794">
      <formula>LEN(TRIM(W2205))&gt;0</formula>
    </cfRule>
  </conditionalFormatting>
  <conditionalFormatting sqref="Y2205">
    <cfRule type="notContainsBlanks" dxfId="5" priority="25689">
      <formula>LEN(TRIM(Y2205))&gt;0</formula>
    </cfRule>
  </conditionalFormatting>
  <conditionalFormatting sqref="Z2205">
    <cfRule type="notContainsBlanks" dxfId="6" priority="25584">
      <formula>LEN(TRIM(Z2205))&gt;0</formula>
    </cfRule>
  </conditionalFormatting>
  <conditionalFormatting sqref="AB2205">
    <cfRule type="cellIs" dxfId="7" priority="25477" operator="notEqual">
      <formula>0</formula>
    </cfRule>
  </conditionalFormatting>
  <conditionalFormatting sqref="Q2206">
    <cfRule type="notContainsBlanks" dxfId="1" priority="26075">
      <formula>LEN(TRIM(Q2206))&gt;0</formula>
    </cfRule>
  </conditionalFormatting>
  <conditionalFormatting sqref="R2206">
    <cfRule type="notContainsBlanks" dxfId="2" priority="25983">
      <formula>LEN(TRIM(R2206))&gt;0</formula>
    </cfRule>
  </conditionalFormatting>
  <conditionalFormatting sqref="S2206">
    <cfRule type="notContainsBlanks" dxfId="3" priority="25351">
      <formula>LEN(TRIM(S2206))&gt;0</formula>
    </cfRule>
  </conditionalFormatting>
  <conditionalFormatting sqref="U2206">
    <cfRule type="notContainsBlanks" dxfId="4" priority="25246">
      <formula>LEN(TRIM(U2206))&gt;0</formula>
    </cfRule>
  </conditionalFormatting>
  <conditionalFormatting sqref="W2206">
    <cfRule type="notContainsBlanks" dxfId="0" priority="25773">
      <formula>LEN(TRIM(W2206))&gt;0</formula>
    </cfRule>
  </conditionalFormatting>
  <conditionalFormatting sqref="Y2206">
    <cfRule type="notContainsBlanks" dxfId="5" priority="25668">
      <formula>LEN(TRIM(Y2206))&gt;0</formula>
    </cfRule>
  </conditionalFormatting>
  <conditionalFormatting sqref="Z2206">
    <cfRule type="notContainsBlanks" dxfId="6" priority="25563">
      <formula>LEN(TRIM(Z2206))&gt;0</formula>
    </cfRule>
  </conditionalFormatting>
  <conditionalFormatting sqref="AB2206">
    <cfRule type="cellIs" dxfId="7" priority="25456" operator="notEqual">
      <formula>0</formula>
    </cfRule>
  </conditionalFormatting>
  <conditionalFormatting sqref="Q2207">
    <cfRule type="notContainsBlanks" dxfId="1" priority="26058">
      <formula>LEN(TRIM(Q2207))&gt;0</formula>
    </cfRule>
  </conditionalFormatting>
  <conditionalFormatting sqref="R2207">
    <cfRule type="notContainsBlanks" dxfId="2" priority="25962">
      <formula>LEN(TRIM(R2207))&gt;0</formula>
    </cfRule>
  </conditionalFormatting>
  <conditionalFormatting sqref="S2207">
    <cfRule type="notContainsBlanks" dxfId="3" priority="25330">
      <formula>LEN(TRIM(S2207))&gt;0</formula>
    </cfRule>
  </conditionalFormatting>
  <conditionalFormatting sqref="U2207">
    <cfRule type="notContainsBlanks" dxfId="4" priority="25225">
      <formula>LEN(TRIM(U2207))&gt;0</formula>
    </cfRule>
  </conditionalFormatting>
  <conditionalFormatting sqref="W2207">
    <cfRule type="notContainsBlanks" dxfId="0" priority="25752">
      <formula>LEN(TRIM(W2207))&gt;0</formula>
    </cfRule>
  </conditionalFormatting>
  <conditionalFormatting sqref="Y2207">
    <cfRule type="notContainsBlanks" dxfId="5" priority="25647">
      <formula>LEN(TRIM(Y2207))&gt;0</formula>
    </cfRule>
  </conditionalFormatting>
  <conditionalFormatting sqref="Z2207">
    <cfRule type="notContainsBlanks" dxfId="6" priority="25542">
      <formula>LEN(TRIM(Z2207))&gt;0</formula>
    </cfRule>
  </conditionalFormatting>
  <conditionalFormatting sqref="AB2207">
    <cfRule type="cellIs" dxfId="7" priority="25435" operator="notEqual">
      <formula>0</formula>
    </cfRule>
  </conditionalFormatting>
  <conditionalFormatting sqref="Q2208">
    <cfRule type="notContainsBlanks" dxfId="1" priority="26042">
      <formula>LEN(TRIM(Q2208))&gt;0</formula>
    </cfRule>
  </conditionalFormatting>
  <conditionalFormatting sqref="R2208">
    <cfRule type="notContainsBlanks" dxfId="2" priority="25941">
      <formula>LEN(TRIM(R2208))&gt;0</formula>
    </cfRule>
  </conditionalFormatting>
  <conditionalFormatting sqref="S2208">
    <cfRule type="notContainsBlanks" dxfId="3" priority="25309">
      <formula>LEN(TRIM(S2208))&gt;0</formula>
    </cfRule>
  </conditionalFormatting>
  <conditionalFormatting sqref="U2208">
    <cfRule type="notContainsBlanks" dxfId="4" priority="25204">
      <formula>LEN(TRIM(U2208))&gt;0</formula>
    </cfRule>
  </conditionalFormatting>
  <conditionalFormatting sqref="W2208">
    <cfRule type="notContainsBlanks" dxfId="0" priority="25731">
      <formula>LEN(TRIM(W2208))&gt;0</formula>
    </cfRule>
  </conditionalFormatting>
  <conditionalFormatting sqref="Y2208">
    <cfRule type="notContainsBlanks" dxfId="5" priority="25626">
      <formula>LEN(TRIM(Y2208))&gt;0</formula>
    </cfRule>
  </conditionalFormatting>
  <conditionalFormatting sqref="Z2208">
    <cfRule type="notContainsBlanks" dxfId="6" priority="25521">
      <formula>LEN(TRIM(Z2208))&gt;0</formula>
    </cfRule>
  </conditionalFormatting>
  <conditionalFormatting sqref="AB2208">
    <cfRule type="cellIs" dxfId="7" priority="25414" operator="notEqual">
      <formula>0</formula>
    </cfRule>
  </conditionalFormatting>
  <conditionalFormatting sqref="Q2211">
    <cfRule type="notContainsBlanks" dxfId="1" priority="25184">
      <formula>LEN(TRIM(Q2211))&gt;0</formula>
    </cfRule>
  </conditionalFormatting>
  <conditionalFormatting sqref="R2211">
    <cfRule type="notContainsBlanks" dxfId="2" priority="25129">
      <formula>LEN(TRIM(R2211))&gt;0</formula>
    </cfRule>
  </conditionalFormatting>
  <conditionalFormatting sqref="S2211">
    <cfRule type="notContainsBlanks" dxfId="3" priority="24749">
      <formula>LEN(TRIM(S2211))&gt;0</formula>
    </cfRule>
  </conditionalFormatting>
  <conditionalFormatting sqref="U2211">
    <cfRule type="notContainsBlanks" dxfId="4" priority="24686">
      <formula>LEN(TRIM(U2211))&gt;0</formula>
    </cfRule>
  </conditionalFormatting>
  <conditionalFormatting sqref="W2211">
    <cfRule type="notContainsBlanks" dxfId="0" priority="25003">
      <formula>LEN(TRIM(W2211))&gt;0</formula>
    </cfRule>
  </conditionalFormatting>
  <conditionalFormatting sqref="Y2211">
    <cfRule type="notContainsBlanks" dxfId="5" priority="24940">
      <formula>LEN(TRIM(Y2211))&gt;0</formula>
    </cfRule>
  </conditionalFormatting>
  <conditionalFormatting sqref="Z2211">
    <cfRule type="notContainsBlanks" dxfId="6" priority="24877">
      <formula>LEN(TRIM(Z2211))&gt;0</formula>
    </cfRule>
  </conditionalFormatting>
  <conditionalFormatting sqref="AB2211">
    <cfRule type="cellIs" dxfId="7" priority="24812" operator="notEqual">
      <formula>0</formula>
    </cfRule>
  </conditionalFormatting>
  <conditionalFormatting sqref="Q2212">
    <cfRule type="notContainsBlanks" dxfId="1" priority="25166">
      <formula>LEN(TRIM(Q2212))&gt;0</formula>
    </cfRule>
  </conditionalFormatting>
  <conditionalFormatting sqref="R2212">
    <cfRule type="notContainsBlanks" dxfId="2" priority="25108">
      <formula>LEN(TRIM(R2212))&gt;0</formula>
    </cfRule>
  </conditionalFormatting>
  <conditionalFormatting sqref="S2212">
    <cfRule type="notContainsBlanks" dxfId="3" priority="24728">
      <formula>LEN(TRIM(S2212))&gt;0</formula>
    </cfRule>
  </conditionalFormatting>
  <conditionalFormatting sqref="U2212">
    <cfRule type="notContainsBlanks" dxfId="4" priority="24665">
      <formula>LEN(TRIM(U2212))&gt;0</formula>
    </cfRule>
  </conditionalFormatting>
  <conditionalFormatting sqref="W2212">
    <cfRule type="notContainsBlanks" dxfId="0" priority="24982">
      <formula>LEN(TRIM(W2212))&gt;0</formula>
    </cfRule>
  </conditionalFormatting>
  <conditionalFormatting sqref="Y2212">
    <cfRule type="notContainsBlanks" dxfId="5" priority="24919">
      <formula>LEN(TRIM(Y2212))&gt;0</formula>
    </cfRule>
  </conditionalFormatting>
  <conditionalFormatting sqref="Z2212">
    <cfRule type="notContainsBlanks" dxfId="6" priority="24856">
      <formula>LEN(TRIM(Z2212))&gt;0</formula>
    </cfRule>
  </conditionalFormatting>
  <conditionalFormatting sqref="AB2212">
    <cfRule type="cellIs" dxfId="7" priority="24791" operator="notEqual">
      <formula>0</formula>
    </cfRule>
  </conditionalFormatting>
  <conditionalFormatting sqref="Q2213">
    <cfRule type="notContainsBlanks" dxfId="1" priority="25148">
      <formula>LEN(TRIM(Q2213))&gt;0</formula>
    </cfRule>
  </conditionalFormatting>
  <conditionalFormatting sqref="R2213">
    <cfRule type="notContainsBlanks" dxfId="2" priority="25087">
      <formula>LEN(TRIM(R2213))&gt;0</formula>
    </cfRule>
  </conditionalFormatting>
  <conditionalFormatting sqref="S2213">
    <cfRule type="notContainsBlanks" dxfId="3" priority="24707">
      <formula>LEN(TRIM(S2213))&gt;0</formula>
    </cfRule>
  </conditionalFormatting>
  <conditionalFormatting sqref="U2213">
    <cfRule type="notContainsBlanks" dxfId="4" priority="24644">
      <formula>LEN(TRIM(U2213))&gt;0</formula>
    </cfRule>
  </conditionalFormatting>
  <conditionalFormatting sqref="W2213">
    <cfRule type="notContainsBlanks" dxfId="0" priority="24961">
      <formula>LEN(TRIM(W2213))&gt;0</formula>
    </cfRule>
  </conditionalFormatting>
  <conditionalFormatting sqref="Y2213">
    <cfRule type="notContainsBlanks" dxfId="5" priority="24898">
      <formula>LEN(TRIM(Y2213))&gt;0</formula>
    </cfRule>
  </conditionalFormatting>
  <conditionalFormatting sqref="Z2213">
    <cfRule type="notContainsBlanks" dxfId="6" priority="24835">
      <formula>LEN(TRIM(Z2213))&gt;0</formula>
    </cfRule>
  </conditionalFormatting>
  <conditionalFormatting sqref="AB2213">
    <cfRule type="cellIs" dxfId="7" priority="24770" operator="notEqual">
      <formula>0</formula>
    </cfRule>
  </conditionalFormatting>
  <conditionalFormatting sqref="Q2214">
    <cfRule type="notContainsBlanks" dxfId="1" priority="28527">
      <formula>LEN(TRIM(Q2214))&gt;0</formula>
    </cfRule>
  </conditionalFormatting>
  <conditionalFormatting sqref="W2214">
    <cfRule type="notContainsBlanks" dxfId="0" priority="28590">
      <formula>LEN(TRIM(W2214))&gt;0</formula>
    </cfRule>
  </conditionalFormatting>
  <conditionalFormatting sqref="Y2214">
    <cfRule type="notContainsBlanks" dxfId="5" priority="28569">
      <formula>LEN(TRIM(Y2214))&gt;0</formula>
    </cfRule>
  </conditionalFormatting>
  <conditionalFormatting sqref="Z2214">
    <cfRule type="notContainsBlanks" dxfId="6" priority="28548">
      <formula>LEN(TRIM(Z2214))&gt;0</formula>
    </cfRule>
  </conditionalFormatting>
  <conditionalFormatting sqref="AA2214">
    <cfRule type="cellIs" dxfId="8" priority="28485" operator="equal">
      <formula>2</formula>
    </cfRule>
    <cfRule type="cellIs" dxfId="8" priority="28464" operator="equal">
      <formula>4</formula>
    </cfRule>
  </conditionalFormatting>
  <conditionalFormatting sqref="AA2215">
    <cfRule type="cellIs" dxfId="8" priority="21177" operator="equal">
      <formula>2</formula>
    </cfRule>
    <cfRule type="cellIs" dxfId="8" priority="21176" operator="equal">
      <formula>4</formula>
    </cfRule>
  </conditionalFormatting>
  <conditionalFormatting sqref="W2216">
    <cfRule type="notContainsBlanks" dxfId="0" priority="21379">
      <formula>LEN(TRIM(W2216))&gt;0</formula>
    </cfRule>
  </conditionalFormatting>
  <conditionalFormatting sqref="Q2219">
    <cfRule type="notContainsBlanks" dxfId="1" priority="21360">
      <formula>LEN(TRIM(Q2219))&gt;0</formula>
    </cfRule>
  </conditionalFormatting>
  <conditionalFormatting sqref="R2219">
    <cfRule type="notContainsBlanks" dxfId="2" priority="21357">
      <formula>LEN(TRIM(R2219))&gt;0</formula>
    </cfRule>
  </conditionalFormatting>
  <conditionalFormatting sqref="S2219">
    <cfRule type="notContainsBlanks" dxfId="3" priority="21342">
      <formula>LEN(TRIM(S2219))&gt;0</formula>
    </cfRule>
  </conditionalFormatting>
  <conditionalFormatting sqref="U2219">
    <cfRule type="notContainsBlanks" dxfId="4" priority="21339">
      <formula>LEN(TRIM(U2219))&gt;0</formula>
    </cfRule>
  </conditionalFormatting>
  <conditionalFormatting sqref="W2219">
    <cfRule type="notContainsBlanks" dxfId="0" priority="21351">
      <formula>LEN(TRIM(W2219))&gt;0</formula>
    </cfRule>
  </conditionalFormatting>
  <conditionalFormatting sqref="Y2219">
    <cfRule type="notContainsBlanks" dxfId="5" priority="21348">
      <formula>LEN(TRIM(Y2219))&gt;0</formula>
    </cfRule>
  </conditionalFormatting>
  <conditionalFormatting sqref="Z2219">
    <cfRule type="notContainsBlanks" dxfId="6" priority="21345">
      <formula>LEN(TRIM(Z2219))&gt;0</formula>
    </cfRule>
  </conditionalFormatting>
  <conditionalFormatting sqref="AB2219">
    <cfRule type="cellIs" dxfId="7" priority="21387" operator="notEqual">
      <formula>0</formula>
    </cfRule>
  </conditionalFormatting>
  <conditionalFormatting sqref="Q2220">
    <cfRule type="notContainsBlanks" dxfId="1" priority="21359">
      <formula>LEN(TRIM(Q2220))&gt;0</formula>
    </cfRule>
  </conditionalFormatting>
  <conditionalFormatting sqref="R2220">
    <cfRule type="notContainsBlanks" dxfId="2" priority="21356">
      <formula>LEN(TRIM(R2220))&gt;0</formula>
    </cfRule>
  </conditionalFormatting>
  <conditionalFormatting sqref="S2220">
    <cfRule type="notContainsBlanks" dxfId="3" priority="21341">
      <formula>LEN(TRIM(S2220))&gt;0</formula>
    </cfRule>
  </conditionalFormatting>
  <conditionalFormatting sqref="U2220">
    <cfRule type="notContainsBlanks" dxfId="4" priority="21338">
      <formula>LEN(TRIM(U2220))&gt;0</formula>
    </cfRule>
  </conditionalFormatting>
  <conditionalFormatting sqref="W2220">
    <cfRule type="notContainsBlanks" dxfId="0" priority="21350">
      <formula>LEN(TRIM(W2220))&gt;0</formula>
    </cfRule>
  </conditionalFormatting>
  <conditionalFormatting sqref="Y2220">
    <cfRule type="notContainsBlanks" dxfId="5" priority="21347">
      <formula>LEN(TRIM(Y2220))&gt;0</formula>
    </cfRule>
  </conditionalFormatting>
  <conditionalFormatting sqref="Z2220">
    <cfRule type="notContainsBlanks" dxfId="6" priority="21344">
      <formula>LEN(TRIM(Z2220))&gt;0</formula>
    </cfRule>
  </conditionalFormatting>
  <conditionalFormatting sqref="AB2220">
    <cfRule type="cellIs" dxfId="7" priority="21390" operator="notEqual">
      <formula>0</formula>
    </cfRule>
  </conditionalFormatting>
  <conditionalFormatting sqref="Q2221">
    <cfRule type="notContainsBlanks" dxfId="1" priority="21358">
      <formula>LEN(TRIM(Q2221))&gt;0</formula>
    </cfRule>
  </conditionalFormatting>
  <conditionalFormatting sqref="R2221">
    <cfRule type="notContainsBlanks" dxfId="2" priority="21355">
      <formula>LEN(TRIM(R2221))&gt;0</formula>
    </cfRule>
  </conditionalFormatting>
  <conditionalFormatting sqref="S2221">
    <cfRule type="notContainsBlanks" dxfId="3" priority="21340">
      <formula>LEN(TRIM(S2221))&gt;0</formula>
    </cfRule>
  </conditionalFormatting>
  <conditionalFormatting sqref="U2221">
    <cfRule type="notContainsBlanks" dxfId="4" priority="21337">
      <formula>LEN(TRIM(U2221))&gt;0</formula>
    </cfRule>
  </conditionalFormatting>
  <conditionalFormatting sqref="W2221">
    <cfRule type="notContainsBlanks" dxfId="0" priority="21349">
      <formula>LEN(TRIM(W2221))&gt;0</formula>
    </cfRule>
  </conditionalFormatting>
  <conditionalFormatting sqref="Y2221">
    <cfRule type="notContainsBlanks" dxfId="5" priority="21346">
      <formula>LEN(TRIM(Y2221))&gt;0</formula>
    </cfRule>
  </conditionalFormatting>
  <conditionalFormatting sqref="Z2221">
    <cfRule type="notContainsBlanks" dxfId="6" priority="21343">
      <formula>LEN(TRIM(Z2221))&gt;0</formula>
    </cfRule>
  </conditionalFormatting>
  <conditionalFormatting sqref="AA2222">
    <cfRule type="cellIs" dxfId="8" priority="21373" operator="equal">
      <formula>2</formula>
    </cfRule>
    <cfRule type="cellIs" dxfId="8" priority="21372" operator="equal">
      <formula>4</formula>
    </cfRule>
  </conditionalFormatting>
  <conditionalFormatting sqref="Q2223">
    <cfRule type="notContainsBlanks" dxfId="1" priority="21336">
      <formula>LEN(TRIM(Q2223))&gt;0</formula>
    </cfRule>
  </conditionalFormatting>
  <conditionalFormatting sqref="R2223">
    <cfRule type="notContainsBlanks" dxfId="2" priority="21331">
      <formula>LEN(TRIM(R2223))&gt;0</formula>
    </cfRule>
  </conditionalFormatting>
  <conditionalFormatting sqref="S2223">
    <cfRule type="notContainsBlanks" dxfId="3" priority="21302">
      <formula>LEN(TRIM(S2223))&gt;0</formula>
    </cfRule>
  </conditionalFormatting>
  <conditionalFormatting sqref="U2223">
    <cfRule type="notContainsBlanks" dxfId="4" priority="21297">
      <formula>LEN(TRIM(U2223))&gt;0</formula>
    </cfRule>
  </conditionalFormatting>
  <conditionalFormatting sqref="W2223">
    <cfRule type="notContainsBlanks" dxfId="0" priority="21321">
      <formula>LEN(TRIM(W2223))&gt;0</formula>
    </cfRule>
  </conditionalFormatting>
  <conditionalFormatting sqref="Y2223">
    <cfRule type="notContainsBlanks" dxfId="5" priority="21316">
      <formula>LEN(TRIM(Y2223))&gt;0</formula>
    </cfRule>
  </conditionalFormatting>
  <conditionalFormatting sqref="Z2223">
    <cfRule type="notContainsBlanks" dxfId="6" priority="21311">
      <formula>LEN(TRIM(Z2223))&gt;0</formula>
    </cfRule>
  </conditionalFormatting>
  <conditionalFormatting sqref="AB2223">
    <cfRule type="cellIs" dxfId="7" priority="21306" operator="notEqual">
      <formula>0</formula>
    </cfRule>
  </conditionalFormatting>
  <conditionalFormatting sqref="Q2224">
    <cfRule type="notContainsBlanks" dxfId="1" priority="21335">
      <formula>LEN(TRIM(Q2224))&gt;0</formula>
    </cfRule>
  </conditionalFormatting>
  <conditionalFormatting sqref="R2224">
    <cfRule type="notContainsBlanks" dxfId="2" priority="21330">
      <formula>LEN(TRIM(R2224))&gt;0</formula>
    </cfRule>
  </conditionalFormatting>
  <conditionalFormatting sqref="S2224">
    <cfRule type="notContainsBlanks" dxfId="3" priority="21301">
      <formula>LEN(TRIM(S2224))&gt;0</formula>
    </cfRule>
  </conditionalFormatting>
  <conditionalFormatting sqref="U2224">
    <cfRule type="notContainsBlanks" dxfId="4" priority="21296">
      <formula>LEN(TRIM(U2224))&gt;0</formula>
    </cfRule>
  </conditionalFormatting>
  <conditionalFormatting sqref="W2224">
    <cfRule type="notContainsBlanks" dxfId="0" priority="21320">
      <formula>LEN(TRIM(W2224))&gt;0</formula>
    </cfRule>
  </conditionalFormatting>
  <conditionalFormatting sqref="Y2224">
    <cfRule type="notContainsBlanks" dxfId="5" priority="21315">
      <formula>LEN(TRIM(Y2224))&gt;0</formula>
    </cfRule>
  </conditionalFormatting>
  <conditionalFormatting sqref="Z2224">
    <cfRule type="notContainsBlanks" dxfId="6" priority="21310">
      <formula>LEN(TRIM(Z2224))&gt;0</formula>
    </cfRule>
  </conditionalFormatting>
  <conditionalFormatting sqref="AB2224">
    <cfRule type="cellIs" dxfId="7" priority="21305" operator="notEqual">
      <formula>0</formula>
    </cfRule>
  </conditionalFormatting>
  <conditionalFormatting sqref="Q2225">
    <cfRule type="notContainsBlanks" dxfId="1" priority="21334">
      <formula>LEN(TRIM(Q2225))&gt;0</formula>
    </cfRule>
  </conditionalFormatting>
  <conditionalFormatting sqref="R2225">
    <cfRule type="notContainsBlanks" dxfId="2" priority="21329">
      <formula>LEN(TRIM(R2225))&gt;0</formula>
    </cfRule>
  </conditionalFormatting>
  <conditionalFormatting sqref="S2225">
    <cfRule type="notContainsBlanks" dxfId="3" priority="21300">
      <formula>LEN(TRIM(S2225))&gt;0</formula>
    </cfRule>
  </conditionalFormatting>
  <conditionalFormatting sqref="U2225">
    <cfRule type="notContainsBlanks" dxfId="4" priority="21295">
      <formula>LEN(TRIM(U2225))&gt;0</formula>
    </cfRule>
  </conditionalFormatting>
  <conditionalFormatting sqref="W2225">
    <cfRule type="notContainsBlanks" dxfId="0" priority="21319">
      <formula>LEN(TRIM(W2225))&gt;0</formula>
    </cfRule>
  </conditionalFormatting>
  <conditionalFormatting sqref="Y2225">
    <cfRule type="notContainsBlanks" dxfId="5" priority="21314">
      <formula>LEN(TRIM(Y2225))&gt;0</formula>
    </cfRule>
  </conditionalFormatting>
  <conditionalFormatting sqref="Z2225">
    <cfRule type="notContainsBlanks" dxfId="6" priority="21309">
      <formula>LEN(TRIM(Z2225))&gt;0</formula>
    </cfRule>
  </conditionalFormatting>
  <conditionalFormatting sqref="AB2225">
    <cfRule type="cellIs" dxfId="7" priority="21385" operator="notEqual">
      <formula>0</formula>
    </cfRule>
  </conditionalFormatting>
  <conditionalFormatting sqref="Q2226">
    <cfRule type="notContainsBlanks" dxfId="1" priority="21333">
      <formula>LEN(TRIM(Q2226))&gt;0</formula>
    </cfRule>
  </conditionalFormatting>
  <conditionalFormatting sqref="R2226">
    <cfRule type="notContainsBlanks" dxfId="2" priority="21328">
      <formula>LEN(TRIM(R2226))&gt;0</formula>
    </cfRule>
  </conditionalFormatting>
  <conditionalFormatting sqref="S2226">
    <cfRule type="notContainsBlanks" dxfId="3" priority="21299">
      <formula>LEN(TRIM(S2226))&gt;0</formula>
    </cfRule>
  </conditionalFormatting>
  <conditionalFormatting sqref="U2226">
    <cfRule type="notContainsBlanks" dxfId="4" priority="21294">
      <formula>LEN(TRIM(U2226))&gt;0</formula>
    </cfRule>
  </conditionalFormatting>
  <conditionalFormatting sqref="W2226">
    <cfRule type="notContainsBlanks" dxfId="0" priority="21318">
      <formula>LEN(TRIM(W2226))&gt;0</formula>
    </cfRule>
  </conditionalFormatting>
  <conditionalFormatting sqref="Y2226">
    <cfRule type="notContainsBlanks" dxfId="5" priority="21313">
      <formula>LEN(TRIM(Y2226))&gt;0</formula>
    </cfRule>
  </conditionalFormatting>
  <conditionalFormatting sqref="Z2226">
    <cfRule type="notContainsBlanks" dxfId="6" priority="21308">
      <formula>LEN(TRIM(Z2226))&gt;0</formula>
    </cfRule>
  </conditionalFormatting>
  <conditionalFormatting sqref="AB2226">
    <cfRule type="cellIs" dxfId="7" priority="21304" operator="notEqual">
      <formula>0</formula>
    </cfRule>
  </conditionalFormatting>
  <conditionalFormatting sqref="Q2227">
    <cfRule type="notContainsBlanks" dxfId="1" priority="21332">
      <formula>LEN(TRIM(Q2227))&gt;0</formula>
    </cfRule>
  </conditionalFormatting>
  <conditionalFormatting sqref="R2227">
    <cfRule type="notContainsBlanks" dxfId="2" priority="21327">
      <formula>LEN(TRIM(R2227))&gt;0</formula>
    </cfRule>
  </conditionalFormatting>
  <conditionalFormatting sqref="S2227">
    <cfRule type="notContainsBlanks" dxfId="3" priority="21298">
      <formula>LEN(TRIM(S2227))&gt;0</formula>
    </cfRule>
  </conditionalFormatting>
  <conditionalFormatting sqref="U2227">
    <cfRule type="notContainsBlanks" dxfId="4" priority="21293">
      <formula>LEN(TRIM(U2227))&gt;0</formula>
    </cfRule>
  </conditionalFormatting>
  <conditionalFormatting sqref="W2227">
    <cfRule type="notContainsBlanks" dxfId="0" priority="21317">
      <formula>LEN(TRIM(W2227))&gt;0</formula>
    </cfRule>
  </conditionalFormatting>
  <conditionalFormatting sqref="Y2227">
    <cfRule type="notContainsBlanks" dxfId="5" priority="21312">
      <formula>LEN(TRIM(Y2227))&gt;0</formula>
    </cfRule>
  </conditionalFormatting>
  <conditionalFormatting sqref="Z2227">
    <cfRule type="notContainsBlanks" dxfId="6" priority="21307">
      <formula>LEN(TRIM(Z2227))&gt;0</formula>
    </cfRule>
  </conditionalFormatting>
  <conditionalFormatting sqref="AB2227">
    <cfRule type="cellIs" dxfId="7" priority="21303" operator="notEqual">
      <formula>0</formula>
    </cfRule>
  </conditionalFormatting>
  <conditionalFormatting sqref="Q2230">
    <cfRule type="notContainsBlanks" dxfId="1" priority="21292">
      <formula>LEN(TRIM(Q2230))&gt;0</formula>
    </cfRule>
  </conditionalFormatting>
  <conditionalFormatting sqref="R2230">
    <cfRule type="notContainsBlanks" dxfId="2" priority="21291">
      <formula>LEN(TRIM(R2230))&gt;0</formula>
    </cfRule>
  </conditionalFormatting>
  <conditionalFormatting sqref="S2230">
    <cfRule type="notContainsBlanks" dxfId="3" priority="21285">
      <formula>LEN(TRIM(S2230))&gt;0</formula>
    </cfRule>
  </conditionalFormatting>
  <conditionalFormatting sqref="U2230">
    <cfRule type="notContainsBlanks" dxfId="4" priority="21284">
      <formula>LEN(TRIM(U2230))&gt;0</formula>
    </cfRule>
  </conditionalFormatting>
  <conditionalFormatting sqref="W2230">
    <cfRule type="notContainsBlanks" dxfId="0" priority="21289">
      <formula>LEN(TRIM(W2230))&gt;0</formula>
    </cfRule>
  </conditionalFormatting>
  <conditionalFormatting sqref="Y2230">
    <cfRule type="notContainsBlanks" dxfId="5" priority="21288">
      <formula>LEN(TRIM(Y2230))&gt;0</formula>
    </cfRule>
  </conditionalFormatting>
  <conditionalFormatting sqref="Z2230">
    <cfRule type="notContainsBlanks" dxfId="6" priority="21287">
      <formula>LEN(TRIM(Z2230))&gt;0</formula>
    </cfRule>
  </conditionalFormatting>
  <conditionalFormatting sqref="AB2230">
    <cfRule type="cellIs" dxfId="7" priority="21286" operator="notEqual">
      <formula>0</formula>
    </cfRule>
  </conditionalFormatting>
  <conditionalFormatting sqref="Q2231">
    <cfRule type="notContainsBlanks" dxfId="1" priority="21138">
      <formula>LEN(TRIM(Q2231))&gt;0</formula>
    </cfRule>
  </conditionalFormatting>
  <conditionalFormatting sqref="Q2232">
    <cfRule type="notContainsBlanks" dxfId="1" priority="21137">
      <formula>LEN(TRIM(Q2232))&gt;0</formula>
    </cfRule>
  </conditionalFormatting>
  <conditionalFormatting sqref="R2232">
    <cfRule type="notContainsBlanks" dxfId="2" priority="21281">
      <formula>LEN(TRIM(R2232))&gt;0</formula>
    </cfRule>
  </conditionalFormatting>
  <conditionalFormatting sqref="S2232">
    <cfRule type="notContainsBlanks" dxfId="3" priority="21260">
      <formula>LEN(TRIM(S2232))&gt;0</formula>
    </cfRule>
  </conditionalFormatting>
  <conditionalFormatting sqref="U2232">
    <cfRule type="notContainsBlanks" dxfId="4" priority="21256">
      <formula>LEN(TRIM(U2232))&gt;0</formula>
    </cfRule>
  </conditionalFormatting>
  <conditionalFormatting sqref="W2232">
    <cfRule type="notContainsBlanks" dxfId="0" priority="21273">
      <formula>LEN(TRIM(W2232))&gt;0</formula>
    </cfRule>
  </conditionalFormatting>
  <conditionalFormatting sqref="Y2232">
    <cfRule type="notContainsBlanks" dxfId="5" priority="21269">
      <formula>LEN(TRIM(Y2232))&gt;0</formula>
    </cfRule>
  </conditionalFormatting>
  <conditionalFormatting sqref="Z2232">
    <cfRule type="notContainsBlanks" dxfId="6" priority="21265">
      <formula>LEN(TRIM(Z2232))&gt;0</formula>
    </cfRule>
  </conditionalFormatting>
  <conditionalFormatting sqref="AA2232">
    <cfRule type="cellIs" dxfId="8" priority="21180" operator="equal">
      <formula>2</formula>
    </cfRule>
    <cfRule type="cellIs" dxfId="8" priority="21179" operator="equal">
      <formula>4</formula>
    </cfRule>
  </conditionalFormatting>
  <conditionalFormatting sqref="Q2233">
    <cfRule type="notContainsBlanks" dxfId="1" priority="21136">
      <formula>LEN(TRIM(Q2233))&gt;0</formula>
    </cfRule>
  </conditionalFormatting>
  <conditionalFormatting sqref="R2233">
    <cfRule type="notContainsBlanks" dxfId="2" priority="21280">
      <formula>LEN(TRIM(R2233))&gt;0</formula>
    </cfRule>
  </conditionalFormatting>
  <conditionalFormatting sqref="S2233">
    <cfRule type="notContainsBlanks" dxfId="3" priority="21259">
      <formula>LEN(TRIM(S2233))&gt;0</formula>
    </cfRule>
  </conditionalFormatting>
  <conditionalFormatting sqref="U2233">
    <cfRule type="notContainsBlanks" dxfId="4" priority="21255">
      <formula>LEN(TRIM(U2233))&gt;0</formula>
    </cfRule>
  </conditionalFormatting>
  <conditionalFormatting sqref="W2233">
    <cfRule type="notContainsBlanks" dxfId="0" priority="21272">
      <formula>LEN(TRIM(W2233))&gt;0</formula>
    </cfRule>
  </conditionalFormatting>
  <conditionalFormatting sqref="Y2233">
    <cfRule type="notContainsBlanks" dxfId="5" priority="21268">
      <formula>LEN(TRIM(Y2233))&gt;0</formula>
    </cfRule>
  </conditionalFormatting>
  <conditionalFormatting sqref="Z2233">
    <cfRule type="notContainsBlanks" dxfId="6" priority="21264">
      <formula>LEN(TRIM(Z2233))&gt;0</formula>
    </cfRule>
  </conditionalFormatting>
  <conditionalFormatting sqref="Q2234">
    <cfRule type="notContainsBlanks" dxfId="1" priority="21283">
      <formula>LEN(TRIM(Q2234))&gt;0</formula>
    </cfRule>
  </conditionalFormatting>
  <conditionalFormatting sqref="R2234">
    <cfRule type="notContainsBlanks" dxfId="2" priority="21279">
      <formula>LEN(TRIM(R2234))&gt;0</formula>
    </cfRule>
  </conditionalFormatting>
  <conditionalFormatting sqref="S2234">
    <cfRule type="notContainsBlanks" dxfId="3" priority="21258">
      <formula>LEN(TRIM(S2234))&gt;0</formula>
    </cfRule>
  </conditionalFormatting>
  <conditionalFormatting sqref="U2234">
    <cfRule type="notContainsBlanks" dxfId="4" priority="21254">
      <formula>LEN(TRIM(U2234))&gt;0</formula>
    </cfRule>
  </conditionalFormatting>
  <conditionalFormatting sqref="W2234">
    <cfRule type="notContainsBlanks" dxfId="0" priority="21271">
      <formula>LEN(TRIM(W2234))&gt;0</formula>
    </cfRule>
  </conditionalFormatting>
  <conditionalFormatting sqref="Y2234">
    <cfRule type="notContainsBlanks" dxfId="5" priority="21267">
      <formula>LEN(TRIM(Y2234))&gt;0</formula>
    </cfRule>
  </conditionalFormatting>
  <conditionalFormatting sqref="Z2234">
    <cfRule type="notContainsBlanks" dxfId="6" priority="21263">
      <formula>LEN(TRIM(Z2234))&gt;0</formula>
    </cfRule>
  </conditionalFormatting>
  <conditionalFormatting sqref="Q2235">
    <cfRule type="notContainsBlanks" dxfId="1" priority="21282">
      <formula>LEN(TRIM(Q2235))&gt;0</formula>
    </cfRule>
  </conditionalFormatting>
  <conditionalFormatting sqref="R2235">
    <cfRule type="notContainsBlanks" dxfId="2" priority="21278">
      <formula>LEN(TRIM(R2235))&gt;0</formula>
    </cfRule>
  </conditionalFormatting>
  <conditionalFormatting sqref="S2235">
    <cfRule type="notContainsBlanks" dxfId="3" priority="21257">
      <formula>LEN(TRIM(S2235))&gt;0</formula>
    </cfRule>
  </conditionalFormatting>
  <conditionalFormatting sqref="U2235">
    <cfRule type="notContainsBlanks" dxfId="4" priority="21253">
      <formula>LEN(TRIM(U2235))&gt;0</formula>
    </cfRule>
  </conditionalFormatting>
  <conditionalFormatting sqref="W2235">
    <cfRule type="notContainsBlanks" dxfId="0" priority="21270">
      <formula>LEN(TRIM(W2235))&gt;0</formula>
    </cfRule>
  </conditionalFormatting>
  <conditionalFormatting sqref="Y2235">
    <cfRule type="notContainsBlanks" dxfId="5" priority="21266">
      <formula>LEN(TRIM(Y2235))&gt;0</formula>
    </cfRule>
  </conditionalFormatting>
  <conditionalFormatting sqref="Z2235">
    <cfRule type="notContainsBlanks" dxfId="6" priority="21262">
      <formula>LEN(TRIM(Z2235))&gt;0</formula>
    </cfRule>
  </conditionalFormatting>
  <conditionalFormatting sqref="AB2235">
    <cfRule type="cellIs" dxfId="7" priority="21261" operator="notEqual">
      <formula>0</formula>
    </cfRule>
  </conditionalFormatting>
  <conditionalFormatting sqref="Q2236">
    <cfRule type="notContainsBlanks" dxfId="1" priority="21135">
      <formula>LEN(TRIM(Q2236))&gt;0</formula>
    </cfRule>
  </conditionalFormatting>
  <conditionalFormatting sqref="Q2237">
    <cfRule type="notContainsBlanks" dxfId="1" priority="21252">
      <formula>LEN(TRIM(Q2237))&gt;0</formula>
    </cfRule>
  </conditionalFormatting>
  <conditionalFormatting sqref="R2237">
    <cfRule type="notContainsBlanks" dxfId="2" priority="21249">
      <formula>LEN(TRIM(R2237))&gt;0</formula>
    </cfRule>
  </conditionalFormatting>
  <conditionalFormatting sqref="S2237">
    <cfRule type="notContainsBlanks" dxfId="3" priority="21219">
      <formula>LEN(TRIM(S2237))&gt;0</formula>
    </cfRule>
  </conditionalFormatting>
  <conditionalFormatting sqref="U2237">
    <cfRule type="notContainsBlanks" dxfId="4" priority="21214">
      <formula>LEN(TRIM(U2237))&gt;0</formula>
    </cfRule>
  </conditionalFormatting>
  <conditionalFormatting sqref="W2237">
    <cfRule type="notContainsBlanks" dxfId="0" priority="21239">
      <formula>LEN(TRIM(W2237))&gt;0</formula>
    </cfRule>
  </conditionalFormatting>
  <conditionalFormatting sqref="Y2237">
    <cfRule type="notContainsBlanks" dxfId="5" priority="21234">
      <formula>LEN(TRIM(Y2237))&gt;0</formula>
    </cfRule>
  </conditionalFormatting>
  <conditionalFormatting sqref="Z2237">
    <cfRule type="notContainsBlanks" dxfId="6" priority="21229">
      <formula>LEN(TRIM(Z2237))&gt;0</formula>
    </cfRule>
  </conditionalFormatting>
  <conditionalFormatting sqref="AB2237">
    <cfRule type="cellIs" dxfId="7" priority="21224" operator="notEqual">
      <formula>0</formula>
    </cfRule>
  </conditionalFormatting>
  <conditionalFormatting sqref="Q2238">
    <cfRule type="notContainsBlanks" dxfId="1" priority="21251">
      <formula>LEN(TRIM(Q2238))&gt;0</formula>
    </cfRule>
  </conditionalFormatting>
  <conditionalFormatting sqref="R2238">
    <cfRule type="notContainsBlanks" dxfId="2" priority="21248">
      <formula>LEN(TRIM(R2238))&gt;0</formula>
    </cfRule>
  </conditionalFormatting>
  <conditionalFormatting sqref="S2238">
    <cfRule type="notContainsBlanks" dxfId="3" priority="21218">
      <formula>LEN(TRIM(S2238))&gt;0</formula>
    </cfRule>
  </conditionalFormatting>
  <conditionalFormatting sqref="U2238">
    <cfRule type="notContainsBlanks" dxfId="4" priority="21213">
      <formula>LEN(TRIM(U2238))&gt;0</formula>
    </cfRule>
  </conditionalFormatting>
  <conditionalFormatting sqref="W2238">
    <cfRule type="notContainsBlanks" dxfId="0" priority="21238">
      <formula>LEN(TRIM(W2238))&gt;0</formula>
    </cfRule>
  </conditionalFormatting>
  <conditionalFormatting sqref="Y2238">
    <cfRule type="notContainsBlanks" dxfId="5" priority="21233">
      <formula>LEN(TRIM(Y2238))&gt;0</formula>
    </cfRule>
  </conditionalFormatting>
  <conditionalFormatting sqref="Z2238">
    <cfRule type="notContainsBlanks" dxfId="6" priority="21228">
      <formula>LEN(TRIM(Z2238))&gt;0</formula>
    </cfRule>
  </conditionalFormatting>
  <conditionalFormatting sqref="AB2238">
    <cfRule type="cellIs" dxfId="7" priority="21223" operator="notEqual">
      <formula>0</formula>
    </cfRule>
  </conditionalFormatting>
  <conditionalFormatting sqref="Q2239">
    <cfRule type="notContainsBlanks" dxfId="1" priority="21250">
      <formula>LEN(TRIM(Q2239))&gt;0</formula>
    </cfRule>
  </conditionalFormatting>
  <conditionalFormatting sqref="R2239">
    <cfRule type="notContainsBlanks" dxfId="2" priority="21247">
      <formula>LEN(TRIM(R2239))&gt;0</formula>
    </cfRule>
  </conditionalFormatting>
  <conditionalFormatting sqref="S2239">
    <cfRule type="notContainsBlanks" dxfId="3" priority="21217">
      <formula>LEN(TRIM(S2239))&gt;0</formula>
    </cfRule>
  </conditionalFormatting>
  <conditionalFormatting sqref="U2239">
    <cfRule type="notContainsBlanks" dxfId="4" priority="21212">
      <formula>LEN(TRIM(U2239))&gt;0</formula>
    </cfRule>
  </conditionalFormatting>
  <conditionalFormatting sqref="W2239">
    <cfRule type="notContainsBlanks" dxfId="0" priority="21237">
      <formula>LEN(TRIM(W2239))&gt;0</formula>
    </cfRule>
  </conditionalFormatting>
  <conditionalFormatting sqref="Y2239">
    <cfRule type="notContainsBlanks" dxfId="5" priority="21232">
      <formula>LEN(TRIM(Y2239))&gt;0</formula>
    </cfRule>
  </conditionalFormatting>
  <conditionalFormatting sqref="Z2239">
    <cfRule type="notContainsBlanks" dxfId="6" priority="21227">
      <formula>LEN(TRIM(Z2239))&gt;0</formula>
    </cfRule>
  </conditionalFormatting>
  <conditionalFormatting sqref="AA2239">
    <cfRule type="cellIs" dxfId="8" priority="21389" operator="equal">
      <formula>2</formula>
    </cfRule>
    <cfRule type="cellIs" dxfId="8" priority="21388" operator="equal">
      <formula>4</formula>
    </cfRule>
  </conditionalFormatting>
  <conditionalFormatting sqref="AB2239">
    <cfRule type="cellIs" dxfId="7" priority="21222" operator="notEqual">
      <formula>0</formula>
    </cfRule>
  </conditionalFormatting>
  <conditionalFormatting sqref="Q2240">
    <cfRule type="notContainsBlanks" dxfId="1" priority="21175">
      <formula>LEN(TRIM(Q2240))&gt;0</formula>
    </cfRule>
  </conditionalFormatting>
  <conditionalFormatting sqref="R2240">
    <cfRule type="notContainsBlanks" dxfId="2" priority="21246">
      <formula>LEN(TRIM(R2240))&gt;0</formula>
    </cfRule>
  </conditionalFormatting>
  <conditionalFormatting sqref="S2240">
    <cfRule type="notContainsBlanks" dxfId="3" priority="21216">
      <formula>LEN(TRIM(S2240))&gt;0</formula>
    </cfRule>
  </conditionalFormatting>
  <conditionalFormatting sqref="U2240">
    <cfRule type="notContainsBlanks" dxfId="4" priority="21211">
      <formula>LEN(TRIM(U2240))&gt;0</formula>
    </cfRule>
  </conditionalFormatting>
  <conditionalFormatting sqref="W2240">
    <cfRule type="notContainsBlanks" dxfId="0" priority="21236">
      <formula>LEN(TRIM(W2240))&gt;0</formula>
    </cfRule>
  </conditionalFormatting>
  <conditionalFormatting sqref="Y2240">
    <cfRule type="notContainsBlanks" dxfId="5" priority="21231">
      <formula>LEN(TRIM(Y2240))&gt;0</formula>
    </cfRule>
  </conditionalFormatting>
  <conditionalFormatting sqref="Z2240">
    <cfRule type="notContainsBlanks" dxfId="6" priority="21226">
      <formula>LEN(TRIM(Z2240))&gt;0</formula>
    </cfRule>
  </conditionalFormatting>
  <conditionalFormatting sqref="AB2240">
    <cfRule type="cellIs" dxfId="7" priority="21221" operator="notEqual">
      <formula>0</formula>
    </cfRule>
  </conditionalFormatting>
  <conditionalFormatting sqref="Q2241">
    <cfRule type="notContainsBlanks" dxfId="1" priority="21174">
      <formula>LEN(TRIM(Q2241))&gt;0</formula>
    </cfRule>
  </conditionalFormatting>
  <conditionalFormatting sqref="R2241">
    <cfRule type="notContainsBlanks" dxfId="2" priority="21245">
      <formula>LEN(TRIM(R2241))&gt;0</formula>
    </cfRule>
  </conditionalFormatting>
  <conditionalFormatting sqref="S2241">
    <cfRule type="notContainsBlanks" dxfId="3" priority="21215">
      <formula>LEN(TRIM(S2241))&gt;0</formula>
    </cfRule>
  </conditionalFormatting>
  <conditionalFormatting sqref="U2241">
    <cfRule type="notContainsBlanks" dxfId="4" priority="21210">
      <formula>LEN(TRIM(U2241))&gt;0</formula>
    </cfRule>
  </conditionalFormatting>
  <conditionalFormatting sqref="W2241">
    <cfRule type="notContainsBlanks" dxfId="0" priority="21235">
      <formula>LEN(TRIM(W2241))&gt;0</formula>
    </cfRule>
  </conditionalFormatting>
  <conditionalFormatting sqref="Y2241">
    <cfRule type="notContainsBlanks" dxfId="5" priority="21230">
      <formula>LEN(TRIM(Y2241))&gt;0</formula>
    </cfRule>
  </conditionalFormatting>
  <conditionalFormatting sqref="Z2241">
    <cfRule type="notContainsBlanks" dxfId="6" priority="21225">
      <formula>LEN(TRIM(Z2241))&gt;0</formula>
    </cfRule>
  </conditionalFormatting>
  <conditionalFormatting sqref="AB2241">
    <cfRule type="cellIs" dxfId="7" priority="21220" operator="notEqual">
      <formula>0</formula>
    </cfRule>
  </conditionalFormatting>
  <conditionalFormatting sqref="Q2242">
    <cfRule type="notContainsBlanks" dxfId="1" priority="21173">
      <formula>LEN(TRIM(Q2242))&gt;0</formula>
    </cfRule>
  </conditionalFormatting>
  <conditionalFormatting sqref="Q2244">
    <cfRule type="notContainsBlanks" dxfId="1" priority="21209">
      <formula>LEN(TRIM(Q2244))&gt;0</formula>
    </cfRule>
  </conditionalFormatting>
  <conditionalFormatting sqref="R2244">
    <cfRule type="notContainsBlanks" dxfId="2" priority="21206">
      <formula>LEN(TRIM(R2244))&gt;0</formula>
    </cfRule>
  </conditionalFormatting>
  <conditionalFormatting sqref="S2244">
    <cfRule type="notContainsBlanks" dxfId="3" priority="21186">
      <formula>LEN(TRIM(S2244))&gt;0</formula>
    </cfRule>
  </conditionalFormatting>
  <conditionalFormatting sqref="U2244">
    <cfRule type="notContainsBlanks" dxfId="4" priority="21183">
      <formula>LEN(TRIM(U2244))&gt;0</formula>
    </cfRule>
  </conditionalFormatting>
  <conditionalFormatting sqref="W2244">
    <cfRule type="notContainsBlanks" dxfId="0" priority="21200">
      <formula>LEN(TRIM(W2244))&gt;0</formula>
    </cfRule>
  </conditionalFormatting>
  <conditionalFormatting sqref="Y2244">
    <cfRule type="notContainsBlanks" dxfId="5" priority="21197">
      <formula>LEN(TRIM(Y2244))&gt;0</formula>
    </cfRule>
  </conditionalFormatting>
  <conditionalFormatting sqref="Z2244">
    <cfRule type="notContainsBlanks" dxfId="6" priority="21194">
      <formula>LEN(TRIM(Z2244))&gt;0</formula>
    </cfRule>
  </conditionalFormatting>
  <conditionalFormatting sqref="AB2244">
    <cfRule type="cellIs" dxfId="7" priority="21189" operator="notEqual">
      <formula>0</formula>
    </cfRule>
  </conditionalFormatting>
  <conditionalFormatting sqref="Q2245">
    <cfRule type="notContainsBlanks" dxfId="1" priority="21208">
      <formula>LEN(TRIM(Q2245))&gt;0</formula>
    </cfRule>
  </conditionalFormatting>
  <conditionalFormatting sqref="R2245">
    <cfRule type="notContainsBlanks" dxfId="2" priority="21205">
      <formula>LEN(TRIM(R2245))&gt;0</formula>
    </cfRule>
  </conditionalFormatting>
  <conditionalFormatting sqref="S2245">
    <cfRule type="notContainsBlanks" dxfId="3" priority="21185">
      <formula>LEN(TRIM(S2245))&gt;0</formula>
    </cfRule>
  </conditionalFormatting>
  <conditionalFormatting sqref="U2245">
    <cfRule type="notContainsBlanks" dxfId="4" priority="21182">
      <formula>LEN(TRIM(U2245))&gt;0</formula>
    </cfRule>
  </conditionalFormatting>
  <conditionalFormatting sqref="W2245">
    <cfRule type="notContainsBlanks" dxfId="0" priority="21199">
      <formula>LEN(TRIM(W2245))&gt;0</formula>
    </cfRule>
  </conditionalFormatting>
  <conditionalFormatting sqref="Y2245">
    <cfRule type="notContainsBlanks" dxfId="5" priority="21196">
      <formula>LEN(TRIM(Y2245))&gt;0</formula>
    </cfRule>
  </conditionalFormatting>
  <conditionalFormatting sqref="Z2245">
    <cfRule type="notContainsBlanks" dxfId="6" priority="21193">
      <formula>LEN(TRIM(Z2245))&gt;0</formula>
    </cfRule>
  </conditionalFormatting>
  <conditionalFormatting sqref="AB2245">
    <cfRule type="cellIs" dxfId="7" priority="21188" operator="notEqual">
      <formula>0</formula>
    </cfRule>
  </conditionalFormatting>
  <conditionalFormatting sqref="Q2246">
    <cfRule type="notContainsBlanks" dxfId="1" priority="21207">
      <formula>LEN(TRIM(Q2246))&gt;0</formula>
    </cfRule>
  </conditionalFormatting>
  <conditionalFormatting sqref="R2246">
    <cfRule type="notContainsBlanks" dxfId="2" priority="21204">
      <formula>LEN(TRIM(R2246))&gt;0</formula>
    </cfRule>
  </conditionalFormatting>
  <conditionalFormatting sqref="S2246">
    <cfRule type="notContainsBlanks" dxfId="3" priority="21184">
      <formula>LEN(TRIM(S2246))&gt;0</formula>
    </cfRule>
  </conditionalFormatting>
  <conditionalFormatting sqref="U2246">
    <cfRule type="notContainsBlanks" dxfId="4" priority="21181">
      <formula>LEN(TRIM(U2246))&gt;0</formula>
    </cfRule>
  </conditionalFormatting>
  <conditionalFormatting sqref="W2246">
    <cfRule type="notContainsBlanks" dxfId="0" priority="21198">
      <formula>LEN(TRIM(W2246))&gt;0</formula>
    </cfRule>
  </conditionalFormatting>
  <conditionalFormatting sqref="Y2246">
    <cfRule type="notContainsBlanks" dxfId="5" priority="21195">
      <formula>LEN(TRIM(Y2246))&gt;0</formula>
    </cfRule>
  </conditionalFormatting>
  <conditionalFormatting sqref="Z2246">
    <cfRule type="notContainsBlanks" dxfId="6" priority="21192">
      <formula>LEN(TRIM(Z2246))&gt;0</formula>
    </cfRule>
  </conditionalFormatting>
  <conditionalFormatting sqref="AA2246">
    <cfRule type="cellIs" dxfId="8" priority="21191" operator="equal">
      <formula>2</formula>
    </cfRule>
    <cfRule type="cellIs" dxfId="8" priority="21190" operator="equal">
      <formula>4</formula>
    </cfRule>
  </conditionalFormatting>
  <conditionalFormatting sqref="AB2246">
    <cfRule type="cellIs" dxfId="7" priority="21187" operator="notEqual">
      <formula>0</formula>
    </cfRule>
  </conditionalFormatting>
  <conditionalFormatting sqref="Q2247">
    <cfRule type="notContainsBlanks" dxfId="1" priority="21367">
      <formula>LEN(TRIM(Q2247))&gt;0</formula>
    </cfRule>
  </conditionalFormatting>
  <conditionalFormatting sqref="W2247">
    <cfRule type="notContainsBlanks" dxfId="0" priority="21370">
      <formula>LEN(TRIM(W2247))&gt;0</formula>
    </cfRule>
  </conditionalFormatting>
  <conditionalFormatting sqref="Y2247">
    <cfRule type="notContainsBlanks" dxfId="5" priority="21369">
      <formula>LEN(TRIM(Y2247))&gt;0</formula>
    </cfRule>
  </conditionalFormatting>
  <conditionalFormatting sqref="Z2247">
    <cfRule type="notContainsBlanks" dxfId="6" priority="21368">
      <formula>LEN(TRIM(Z2247))&gt;0</formula>
    </cfRule>
  </conditionalFormatting>
  <conditionalFormatting sqref="AA2247">
    <cfRule type="cellIs" dxfId="8" priority="21365" operator="equal">
      <formula>2</formula>
    </cfRule>
    <cfRule type="cellIs" dxfId="8" priority="21364" operator="equal">
      <formula>4</formula>
    </cfRule>
  </conditionalFormatting>
  <conditionalFormatting sqref="W2249">
    <cfRule type="notContainsBlanks" dxfId="0" priority="22129">
      <formula>LEN(TRIM(W2249))&gt;0</formula>
    </cfRule>
  </conditionalFormatting>
  <conditionalFormatting sqref="Q2252">
    <cfRule type="notContainsBlanks" dxfId="1" priority="22112">
      <formula>LEN(TRIM(Q2252))&gt;0</formula>
    </cfRule>
  </conditionalFormatting>
  <conditionalFormatting sqref="R2252">
    <cfRule type="notContainsBlanks" dxfId="2" priority="22110">
      <formula>LEN(TRIM(R2252))&gt;0</formula>
    </cfRule>
  </conditionalFormatting>
  <conditionalFormatting sqref="S2252">
    <cfRule type="notContainsBlanks" dxfId="3" priority="22094">
      <formula>LEN(TRIM(S2252))&gt;0</formula>
    </cfRule>
  </conditionalFormatting>
  <conditionalFormatting sqref="U2252">
    <cfRule type="notContainsBlanks" dxfId="4" priority="22091">
      <formula>LEN(TRIM(U2252))&gt;0</formula>
    </cfRule>
  </conditionalFormatting>
  <conditionalFormatting sqref="W2252">
    <cfRule type="notContainsBlanks" dxfId="0" priority="22104">
      <formula>LEN(TRIM(W2252))&gt;0</formula>
    </cfRule>
  </conditionalFormatting>
  <conditionalFormatting sqref="Y2252">
    <cfRule type="notContainsBlanks" dxfId="5" priority="22101">
      <formula>LEN(TRIM(Y2252))&gt;0</formula>
    </cfRule>
  </conditionalFormatting>
  <conditionalFormatting sqref="Z2252">
    <cfRule type="notContainsBlanks" dxfId="6" priority="22098">
      <formula>LEN(TRIM(Z2252))&gt;0</formula>
    </cfRule>
  </conditionalFormatting>
  <conditionalFormatting sqref="AB2252">
    <cfRule type="cellIs" dxfId="7" priority="22095" operator="notEqual">
      <formula>0</formula>
    </cfRule>
  </conditionalFormatting>
  <conditionalFormatting sqref="Q2253">
    <cfRule type="notContainsBlanks" dxfId="1" priority="22111">
      <formula>LEN(TRIM(Q2253))&gt;0</formula>
    </cfRule>
  </conditionalFormatting>
  <conditionalFormatting sqref="R2253">
    <cfRule type="notContainsBlanks" dxfId="2" priority="22109">
      <formula>LEN(TRIM(R2253))&gt;0</formula>
    </cfRule>
  </conditionalFormatting>
  <conditionalFormatting sqref="S2253">
    <cfRule type="notContainsBlanks" dxfId="3" priority="22093">
      <formula>LEN(TRIM(S2253))&gt;0</formula>
    </cfRule>
  </conditionalFormatting>
  <conditionalFormatting sqref="U2253">
    <cfRule type="notContainsBlanks" dxfId="4" priority="22090">
      <formula>LEN(TRIM(U2253))&gt;0</formula>
    </cfRule>
  </conditionalFormatting>
  <conditionalFormatting sqref="W2253">
    <cfRule type="notContainsBlanks" dxfId="0" priority="22103">
      <formula>LEN(TRIM(W2253))&gt;0</formula>
    </cfRule>
  </conditionalFormatting>
  <conditionalFormatting sqref="Y2253">
    <cfRule type="notContainsBlanks" dxfId="5" priority="22100">
      <formula>LEN(TRIM(Y2253))&gt;0</formula>
    </cfRule>
  </conditionalFormatting>
  <conditionalFormatting sqref="Z2253">
    <cfRule type="notContainsBlanks" dxfId="6" priority="22097">
      <formula>LEN(TRIM(Z2253))&gt;0</formula>
    </cfRule>
  </conditionalFormatting>
  <conditionalFormatting sqref="Q2254">
    <cfRule type="notContainsBlanks" dxfId="1" priority="21699">
      <formula>LEN(TRIM(Q2254))&gt;0</formula>
    </cfRule>
  </conditionalFormatting>
  <conditionalFormatting sqref="R2254">
    <cfRule type="notContainsBlanks" dxfId="2" priority="22108">
      <formula>LEN(TRIM(R2254))&gt;0</formula>
    </cfRule>
  </conditionalFormatting>
  <conditionalFormatting sqref="S2254">
    <cfRule type="notContainsBlanks" dxfId="3" priority="22092">
      <formula>LEN(TRIM(S2254))&gt;0</formula>
    </cfRule>
  </conditionalFormatting>
  <conditionalFormatting sqref="U2254">
    <cfRule type="notContainsBlanks" dxfId="4" priority="22089">
      <formula>LEN(TRIM(U2254))&gt;0</formula>
    </cfRule>
  </conditionalFormatting>
  <conditionalFormatting sqref="W2254">
    <cfRule type="notContainsBlanks" dxfId="0" priority="22102">
      <formula>LEN(TRIM(W2254))&gt;0</formula>
    </cfRule>
  </conditionalFormatting>
  <conditionalFormatting sqref="Y2254">
    <cfRule type="notContainsBlanks" dxfId="5" priority="22099">
      <formula>LEN(TRIM(Y2254))&gt;0</formula>
    </cfRule>
  </conditionalFormatting>
  <conditionalFormatting sqref="Z2254">
    <cfRule type="notContainsBlanks" dxfId="6" priority="22096">
      <formula>LEN(TRIM(Z2254))&gt;0</formula>
    </cfRule>
  </conditionalFormatting>
  <conditionalFormatting sqref="Q2255">
    <cfRule type="notContainsBlanks" dxfId="1" priority="21698">
      <formula>LEN(TRIM(Q2255))&gt;0</formula>
    </cfRule>
  </conditionalFormatting>
  <conditionalFormatting sqref="Q2256">
    <cfRule type="notContainsBlanks" dxfId="1" priority="22088">
      <formula>LEN(TRIM(Q2256))&gt;0</formula>
    </cfRule>
  </conditionalFormatting>
  <conditionalFormatting sqref="R2256">
    <cfRule type="notContainsBlanks" dxfId="2" priority="22086">
      <formula>LEN(TRIM(R2256))&gt;0</formula>
    </cfRule>
  </conditionalFormatting>
  <conditionalFormatting sqref="S2256">
    <cfRule type="notContainsBlanks" dxfId="3" priority="22056">
      <formula>LEN(TRIM(S2256))&gt;0</formula>
    </cfRule>
  </conditionalFormatting>
  <conditionalFormatting sqref="U2256">
    <cfRule type="notContainsBlanks" dxfId="4" priority="22051">
      <formula>LEN(TRIM(U2256))&gt;0</formula>
    </cfRule>
  </conditionalFormatting>
  <conditionalFormatting sqref="W2256">
    <cfRule type="notContainsBlanks" dxfId="0" priority="22076">
      <formula>LEN(TRIM(W2256))&gt;0</formula>
    </cfRule>
  </conditionalFormatting>
  <conditionalFormatting sqref="Y2256">
    <cfRule type="notContainsBlanks" dxfId="5" priority="22071">
      <formula>LEN(TRIM(Y2256))&gt;0</formula>
    </cfRule>
  </conditionalFormatting>
  <conditionalFormatting sqref="Z2256">
    <cfRule type="notContainsBlanks" dxfId="6" priority="22066">
      <formula>LEN(TRIM(Z2256))&gt;0</formula>
    </cfRule>
  </conditionalFormatting>
  <conditionalFormatting sqref="AB2256">
    <cfRule type="cellIs" dxfId="7" priority="22061" operator="notEqual">
      <formula>0</formula>
    </cfRule>
  </conditionalFormatting>
  <conditionalFormatting sqref="Q2257">
    <cfRule type="notContainsBlanks" dxfId="1" priority="22087">
      <formula>LEN(TRIM(Q2257))&gt;0</formula>
    </cfRule>
  </conditionalFormatting>
  <conditionalFormatting sqref="R2257">
    <cfRule type="notContainsBlanks" dxfId="2" priority="22085">
      <formula>LEN(TRIM(R2257))&gt;0</formula>
    </cfRule>
  </conditionalFormatting>
  <conditionalFormatting sqref="S2257">
    <cfRule type="notContainsBlanks" dxfId="3" priority="22055">
      <formula>LEN(TRIM(S2257))&gt;0</formula>
    </cfRule>
  </conditionalFormatting>
  <conditionalFormatting sqref="U2257">
    <cfRule type="notContainsBlanks" dxfId="4" priority="22050">
      <formula>LEN(TRIM(U2257))&gt;0</formula>
    </cfRule>
  </conditionalFormatting>
  <conditionalFormatting sqref="W2257">
    <cfRule type="notContainsBlanks" dxfId="0" priority="22075">
      <formula>LEN(TRIM(W2257))&gt;0</formula>
    </cfRule>
  </conditionalFormatting>
  <conditionalFormatting sqref="Y2257">
    <cfRule type="notContainsBlanks" dxfId="5" priority="22070">
      <formula>LEN(TRIM(Y2257))&gt;0</formula>
    </cfRule>
  </conditionalFormatting>
  <conditionalFormatting sqref="Z2257">
    <cfRule type="notContainsBlanks" dxfId="6" priority="22065">
      <formula>LEN(TRIM(Z2257))&gt;0</formula>
    </cfRule>
  </conditionalFormatting>
  <conditionalFormatting sqref="AB2257">
    <cfRule type="cellIs" dxfId="7" priority="22060" operator="notEqual">
      <formula>0</formula>
    </cfRule>
  </conditionalFormatting>
  <conditionalFormatting sqref="Q2258">
    <cfRule type="notContainsBlanks" dxfId="1" priority="21663">
      <formula>LEN(TRIM(Q2258))&gt;0</formula>
    </cfRule>
  </conditionalFormatting>
  <conditionalFormatting sqref="R2258">
    <cfRule type="notContainsBlanks" dxfId="2" priority="22084">
      <formula>LEN(TRIM(R2258))&gt;0</formula>
    </cfRule>
  </conditionalFormatting>
  <conditionalFormatting sqref="S2258">
    <cfRule type="notContainsBlanks" dxfId="3" priority="22054">
      <formula>LEN(TRIM(S2258))&gt;0</formula>
    </cfRule>
  </conditionalFormatting>
  <conditionalFormatting sqref="U2258">
    <cfRule type="notContainsBlanks" dxfId="4" priority="22049">
      <formula>LEN(TRIM(U2258))&gt;0</formula>
    </cfRule>
  </conditionalFormatting>
  <conditionalFormatting sqref="W2258">
    <cfRule type="notContainsBlanks" dxfId="0" priority="22074">
      <formula>LEN(TRIM(W2258))&gt;0</formula>
    </cfRule>
  </conditionalFormatting>
  <conditionalFormatting sqref="Y2258">
    <cfRule type="notContainsBlanks" dxfId="5" priority="22069">
      <formula>LEN(TRIM(Y2258))&gt;0</formula>
    </cfRule>
  </conditionalFormatting>
  <conditionalFormatting sqref="Z2258">
    <cfRule type="notContainsBlanks" dxfId="6" priority="22064">
      <formula>LEN(TRIM(Z2258))&gt;0</formula>
    </cfRule>
  </conditionalFormatting>
  <conditionalFormatting sqref="AB2258">
    <cfRule type="cellIs" dxfId="7" priority="22059" operator="notEqual">
      <formula>0</formula>
    </cfRule>
  </conditionalFormatting>
  <conditionalFormatting sqref="Q2259">
    <cfRule type="notContainsBlanks" dxfId="1" priority="21662">
      <formula>LEN(TRIM(Q2259))&gt;0</formula>
    </cfRule>
  </conditionalFormatting>
  <conditionalFormatting sqref="R2259">
    <cfRule type="notContainsBlanks" dxfId="2" priority="22083">
      <formula>LEN(TRIM(R2259))&gt;0</formula>
    </cfRule>
  </conditionalFormatting>
  <conditionalFormatting sqref="S2259">
    <cfRule type="notContainsBlanks" dxfId="3" priority="22053">
      <formula>LEN(TRIM(S2259))&gt;0</formula>
    </cfRule>
  </conditionalFormatting>
  <conditionalFormatting sqref="U2259">
    <cfRule type="notContainsBlanks" dxfId="4" priority="22048">
      <formula>LEN(TRIM(U2259))&gt;0</formula>
    </cfRule>
  </conditionalFormatting>
  <conditionalFormatting sqref="W2259">
    <cfRule type="notContainsBlanks" dxfId="0" priority="22073">
      <formula>LEN(TRIM(W2259))&gt;0</formula>
    </cfRule>
  </conditionalFormatting>
  <conditionalFormatting sqref="Y2259">
    <cfRule type="notContainsBlanks" dxfId="5" priority="22068">
      <formula>LEN(TRIM(Y2259))&gt;0</formula>
    </cfRule>
  </conditionalFormatting>
  <conditionalFormatting sqref="Z2259">
    <cfRule type="notContainsBlanks" dxfId="6" priority="22063">
      <formula>LEN(TRIM(Z2259))&gt;0</formula>
    </cfRule>
  </conditionalFormatting>
  <conditionalFormatting sqref="AB2259">
    <cfRule type="cellIs" dxfId="7" priority="22058" operator="notEqual">
      <formula>0</formula>
    </cfRule>
  </conditionalFormatting>
  <conditionalFormatting sqref="Q2260">
    <cfRule type="notContainsBlanks" dxfId="1" priority="21661">
      <formula>LEN(TRIM(Q2260))&gt;0</formula>
    </cfRule>
  </conditionalFormatting>
  <conditionalFormatting sqref="R2260">
    <cfRule type="notContainsBlanks" dxfId="2" priority="22082">
      <formula>LEN(TRIM(R2260))&gt;0</formula>
    </cfRule>
  </conditionalFormatting>
  <conditionalFormatting sqref="S2260">
    <cfRule type="notContainsBlanks" dxfId="3" priority="22052">
      <formula>LEN(TRIM(S2260))&gt;0</formula>
    </cfRule>
  </conditionalFormatting>
  <conditionalFormatting sqref="U2260">
    <cfRule type="notContainsBlanks" dxfId="4" priority="22047">
      <formula>LEN(TRIM(U2260))&gt;0</formula>
    </cfRule>
  </conditionalFormatting>
  <conditionalFormatting sqref="W2260">
    <cfRule type="notContainsBlanks" dxfId="0" priority="22072">
      <formula>LEN(TRIM(W2260))&gt;0</formula>
    </cfRule>
  </conditionalFormatting>
  <conditionalFormatting sqref="Y2260">
    <cfRule type="notContainsBlanks" dxfId="5" priority="22067">
      <formula>LEN(TRIM(Y2260))&gt;0</formula>
    </cfRule>
  </conditionalFormatting>
  <conditionalFormatting sqref="Z2260">
    <cfRule type="notContainsBlanks" dxfId="6" priority="22062">
      <formula>LEN(TRIM(Z2260))&gt;0</formula>
    </cfRule>
  </conditionalFormatting>
  <conditionalFormatting sqref="AB2260">
    <cfRule type="cellIs" dxfId="7" priority="22057" operator="notEqual">
      <formula>0</formula>
    </cfRule>
  </conditionalFormatting>
  <conditionalFormatting sqref="Q2261">
    <cfRule type="notContainsBlanks" dxfId="1" priority="21660">
      <formula>LEN(TRIM(Q2261))&gt;0</formula>
    </cfRule>
  </conditionalFormatting>
  <conditionalFormatting sqref="Q2262">
    <cfRule type="notContainsBlanks" dxfId="1" priority="21659">
      <formula>LEN(TRIM(Q2262))&gt;0</formula>
    </cfRule>
  </conditionalFormatting>
  <conditionalFormatting sqref="Q2263">
    <cfRule type="notContainsBlanks" dxfId="1" priority="22046">
      <formula>LEN(TRIM(Q2263))&gt;0</formula>
    </cfRule>
  </conditionalFormatting>
  <conditionalFormatting sqref="R2263">
    <cfRule type="notContainsBlanks" dxfId="2" priority="22045">
      <formula>LEN(TRIM(R2263))&gt;0</formula>
    </cfRule>
  </conditionalFormatting>
  <conditionalFormatting sqref="S2263">
    <cfRule type="notContainsBlanks" dxfId="3" priority="22039">
      <formula>LEN(TRIM(S2263))&gt;0</formula>
    </cfRule>
  </conditionalFormatting>
  <conditionalFormatting sqref="U2263">
    <cfRule type="notContainsBlanks" dxfId="4" priority="22038">
      <formula>LEN(TRIM(U2263))&gt;0</formula>
    </cfRule>
  </conditionalFormatting>
  <conditionalFormatting sqref="W2263">
    <cfRule type="notContainsBlanks" dxfId="0" priority="22043">
      <formula>LEN(TRIM(W2263))&gt;0</formula>
    </cfRule>
  </conditionalFormatting>
  <conditionalFormatting sqref="Y2263">
    <cfRule type="notContainsBlanks" dxfId="5" priority="22042">
      <formula>LEN(TRIM(Y2263))&gt;0</formula>
    </cfRule>
  </conditionalFormatting>
  <conditionalFormatting sqref="Z2263">
    <cfRule type="notContainsBlanks" dxfId="6" priority="22041">
      <formula>LEN(TRIM(Z2263))&gt;0</formula>
    </cfRule>
  </conditionalFormatting>
  <conditionalFormatting sqref="AB2263">
    <cfRule type="cellIs" dxfId="7" priority="22040" operator="notEqual">
      <formula>0</formula>
    </cfRule>
  </conditionalFormatting>
  <conditionalFormatting sqref="Q2265">
    <cfRule type="notContainsBlanks" dxfId="1" priority="22037">
      <formula>LEN(TRIM(Q2265))&gt;0</formula>
    </cfRule>
  </conditionalFormatting>
  <conditionalFormatting sqref="R2265">
    <cfRule type="notContainsBlanks" dxfId="2" priority="22033">
      <formula>LEN(TRIM(R2265))&gt;0</formula>
    </cfRule>
  </conditionalFormatting>
  <conditionalFormatting sqref="S2265">
    <cfRule type="notContainsBlanks" dxfId="3" priority="22012">
      <formula>LEN(TRIM(S2265))&gt;0</formula>
    </cfRule>
  </conditionalFormatting>
  <conditionalFormatting sqref="U2265">
    <cfRule type="notContainsBlanks" dxfId="4" priority="22008">
      <formula>LEN(TRIM(U2265))&gt;0</formula>
    </cfRule>
  </conditionalFormatting>
  <conditionalFormatting sqref="W2265">
    <cfRule type="notContainsBlanks" dxfId="0" priority="22025">
      <formula>LEN(TRIM(W2265))&gt;0</formula>
    </cfRule>
  </conditionalFormatting>
  <conditionalFormatting sqref="Y2265">
    <cfRule type="notContainsBlanks" dxfId="5" priority="22021">
      <formula>LEN(TRIM(Y2265))&gt;0</formula>
    </cfRule>
  </conditionalFormatting>
  <conditionalFormatting sqref="Z2265">
    <cfRule type="notContainsBlanks" dxfId="6" priority="22017">
      <formula>LEN(TRIM(Z2265))&gt;0</formula>
    </cfRule>
  </conditionalFormatting>
  <conditionalFormatting sqref="Q2266">
    <cfRule type="notContainsBlanks" dxfId="1" priority="22036">
      <formula>LEN(TRIM(Q2266))&gt;0</formula>
    </cfRule>
  </conditionalFormatting>
  <conditionalFormatting sqref="R2266">
    <cfRule type="notContainsBlanks" dxfId="2" priority="22032">
      <formula>LEN(TRIM(R2266))&gt;0</formula>
    </cfRule>
  </conditionalFormatting>
  <conditionalFormatting sqref="S2266">
    <cfRule type="notContainsBlanks" dxfId="3" priority="22011">
      <formula>LEN(TRIM(S2266))&gt;0</formula>
    </cfRule>
  </conditionalFormatting>
  <conditionalFormatting sqref="U2266">
    <cfRule type="notContainsBlanks" dxfId="4" priority="22007">
      <formula>LEN(TRIM(U2266))&gt;0</formula>
    </cfRule>
  </conditionalFormatting>
  <conditionalFormatting sqref="W2266">
    <cfRule type="notContainsBlanks" dxfId="0" priority="22024">
      <formula>LEN(TRIM(W2266))&gt;0</formula>
    </cfRule>
  </conditionalFormatting>
  <conditionalFormatting sqref="Y2266">
    <cfRule type="notContainsBlanks" dxfId="5" priority="22020">
      <formula>LEN(TRIM(Y2266))&gt;0</formula>
    </cfRule>
  </conditionalFormatting>
  <conditionalFormatting sqref="Z2266">
    <cfRule type="notContainsBlanks" dxfId="6" priority="22016">
      <formula>LEN(TRIM(Z2266))&gt;0</formula>
    </cfRule>
  </conditionalFormatting>
  <conditionalFormatting sqref="Q2267">
    <cfRule type="notContainsBlanks" dxfId="1" priority="22035">
      <formula>LEN(TRIM(Q2267))&gt;0</formula>
    </cfRule>
  </conditionalFormatting>
  <conditionalFormatting sqref="R2267">
    <cfRule type="notContainsBlanks" dxfId="2" priority="22031">
      <formula>LEN(TRIM(R2267))&gt;0</formula>
    </cfRule>
  </conditionalFormatting>
  <conditionalFormatting sqref="S2267">
    <cfRule type="notContainsBlanks" dxfId="3" priority="22010">
      <formula>LEN(TRIM(S2267))&gt;0</formula>
    </cfRule>
  </conditionalFormatting>
  <conditionalFormatting sqref="U2267">
    <cfRule type="notContainsBlanks" dxfId="4" priority="22006">
      <formula>LEN(TRIM(U2267))&gt;0</formula>
    </cfRule>
  </conditionalFormatting>
  <conditionalFormatting sqref="W2267">
    <cfRule type="notContainsBlanks" dxfId="0" priority="22023">
      <formula>LEN(TRIM(W2267))&gt;0</formula>
    </cfRule>
  </conditionalFormatting>
  <conditionalFormatting sqref="Y2267">
    <cfRule type="notContainsBlanks" dxfId="5" priority="22019">
      <formula>LEN(TRIM(Y2267))&gt;0</formula>
    </cfRule>
  </conditionalFormatting>
  <conditionalFormatting sqref="Z2267">
    <cfRule type="notContainsBlanks" dxfId="6" priority="22015">
      <formula>LEN(TRIM(Z2267))&gt;0</formula>
    </cfRule>
  </conditionalFormatting>
  <conditionalFormatting sqref="Q2268">
    <cfRule type="notContainsBlanks" dxfId="1" priority="22034">
      <formula>LEN(TRIM(Q2268))&gt;0</formula>
    </cfRule>
  </conditionalFormatting>
  <conditionalFormatting sqref="R2268">
    <cfRule type="notContainsBlanks" dxfId="2" priority="22030">
      <formula>LEN(TRIM(R2268))&gt;0</formula>
    </cfRule>
  </conditionalFormatting>
  <conditionalFormatting sqref="S2268">
    <cfRule type="notContainsBlanks" dxfId="3" priority="22009">
      <formula>LEN(TRIM(S2268))&gt;0</formula>
    </cfRule>
  </conditionalFormatting>
  <conditionalFormatting sqref="U2268">
    <cfRule type="notContainsBlanks" dxfId="4" priority="22005">
      <formula>LEN(TRIM(U2268))&gt;0</formula>
    </cfRule>
  </conditionalFormatting>
  <conditionalFormatting sqref="W2268">
    <cfRule type="notContainsBlanks" dxfId="0" priority="22022">
      <formula>LEN(TRIM(W2268))&gt;0</formula>
    </cfRule>
  </conditionalFormatting>
  <conditionalFormatting sqref="Y2268">
    <cfRule type="notContainsBlanks" dxfId="5" priority="22018">
      <formula>LEN(TRIM(Y2268))&gt;0</formula>
    </cfRule>
  </conditionalFormatting>
  <conditionalFormatting sqref="Z2268">
    <cfRule type="notContainsBlanks" dxfId="6" priority="22014">
      <formula>LEN(TRIM(Z2268))&gt;0</formula>
    </cfRule>
  </conditionalFormatting>
  <conditionalFormatting sqref="AB2268">
    <cfRule type="cellIs" dxfId="7" priority="22013" operator="notEqual">
      <formula>0</formula>
    </cfRule>
  </conditionalFormatting>
  <conditionalFormatting sqref="Q2270">
    <cfRule type="notContainsBlanks" dxfId="1" priority="22004">
      <formula>LEN(TRIM(Q2270))&gt;0</formula>
    </cfRule>
  </conditionalFormatting>
  <conditionalFormatting sqref="R2270">
    <cfRule type="notContainsBlanks" dxfId="2" priority="22001">
      <formula>LEN(TRIM(R2270))&gt;0</formula>
    </cfRule>
  </conditionalFormatting>
  <conditionalFormatting sqref="S2270">
    <cfRule type="notContainsBlanks" dxfId="3" priority="21973">
      <formula>LEN(TRIM(S2270))&gt;0</formula>
    </cfRule>
  </conditionalFormatting>
  <conditionalFormatting sqref="U2270">
    <cfRule type="notContainsBlanks" dxfId="4" priority="21968">
      <formula>LEN(TRIM(U2270))&gt;0</formula>
    </cfRule>
  </conditionalFormatting>
  <conditionalFormatting sqref="W2270">
    <cfRule type="notContainsBlanks" dxfId="0" priority="21993">
      <formula>LEN(TRIM(W2270))&gt;0</formula>
    </cfRule>
  </conditionalFormatting>
  <conditionalFormatting sqref="Y2270">
    <cfRule type="notContainsBlanks" dxfId="5" priority="21988">
      <formula>LEN(TRIM(Y2270))&gt;0</formula>
    </cfRule>
  </conditionalFormatting>
  <conditionalFormatting sqref="Z2270">
    <cfRule type="notContainsBlanks" dxfId="6" priority="21983">
      <formula>LEN(TRIM(Z2270))&gt;0</formula>
    </cfRule>
  </conditionalFormatting>
  <conditionalFormatting sqref="AB2270">
    <cfRule type="cellIs" dxfId="7" priority="21978" operator="notEqual">
      <formula>0</formula>
    </cfRule>
  </conditionalFormatting>
  <conditionalFormatting sqref="Q2271">
    <cfRule type="notContainsBlanks" dxfId="1" priority="22003">
      <formula>LEN(TRIM(Q2271))&gt;0</formula>
    </cfRule>
  </conditionalFormatting>
  <conditionalFormatting sqref="R2271">
    <cfRule type="notContainsBlanks" dxfId="2" priority="22000">
      <formula>LEN(TRIM(R2271))&gt;0</formula>
    </cfRule>
  </conditionalFormatting>
  <conditionalFormatting sqref="S2271">
    <cfRule type="notContainsBlanks" dxfId="3" priority="21972">
      <formula>LEN(TRIM(S2271))&gt;0</formula>
    </cfRule>
  </conditionalFormatting>
  <conditionalFormatting sqref="U2271">
    <cfRule type="notContainsBlanks" dxfId="4" priority="21967">
      <formula>LEN(TRIM(U2271))&gt;0</formula>
    </cfRule>
  </conditionalFormatting>
  <conditionalFormatting sqref="W2271">
    <cfRule type="notContainsBlanks" dxfId="0" priority="21992">
      <formula>LEN(TRIM(W2271))&gt;0</formula>
    </cfRule>
  </conditionalFormatting>
  <conditionalFormatting sqref="Y2271">
    <cfRule type="notContainsBlanks" dxfId="5" priority="21987">
      <formula>LEN(TRIM(Y2271))&gt;0</formula>
    </cfRule>
  </conditionalFormatting>
  <conditionalFormatting sqref="Z2271">
    <cfRule type="notContainsBlanks" dxfId="6" priority="21982">
      <formula>LEN(TRIM(Z2271))&gt;0</formula>
    </cfRule>
  </conditionalFormatting>
  <conditionalFormatting sqref="AB2271">
    <cfRule type="cellIs" dxfId="7" priority="21977" operator="notEqual">
      <formula>0</formula>
    </cfRule>
  </conditionalFormatting>
  <conditionalFormatting sqref="Q2272">
    <cfRule type="notContainsBlanks" dxfId="1" priority="22002">
      <formula>LEN(TRIM(Q2272))&gt;0</formula>
    </cfRule>
  </conditionalFormatting>
  <conditionalFormatting sqref="R2272">
    <cfRule type="notContainsBlanks" dxfId="2" priority="21999">
      <formula>LEN(TRIM(R2272))&gt;0</formula>
    </cfRule>
  </conditionalFormatting>
  <conditionalFormatting sqref="S2272">
    <cfRule type="notContainsBlanks" dxfId="3" priority="21971">
      <formula>LEN(TRIM(S2272))&gt;0</formula>
    </cfRule>
  </conditionalFormatting>
  <conditionalFormatting sqref="U2272">
    <cfRule type="notContainsBlanks" dxfId="4" priority="21966">
      <formula>LEN(TRIM(U2272))&gt;0</formula>
    </cfRule>
  </conditionalFormatting>
  <conditionalFormatting sqref="W2272">
    <cfRule type="notContainsBlanks" dxfId="0" priority="21991">
      <formula>LEN(TRIM(W2272))&gt;0</formula>
    </cfRule>
  </conditionalFormatting>
  <conditionalFormatting sqref="Y2272">
    <cfRule type="notContainsBlanks" dxfId="5" priority="21986">
      <formula>LEN(TRIM(Y2272))&gt;0</formula>
    </cfRule>
  </conditionalFormatting>
  <conditionalFormatting sqref="Z2272">
    <cfRule type="notContainsBlanks" dxfId="6" priority="21981">
      <formula>LEN(TRIM(Z2272))&gt;0</formula>
    </cfRule>
  </conditionalFormatting>
  <conditionalFormatting sqref="AB2272">
    <cfRule type="cellIs" dxfId="7" priority="21976" operator="notEqual">
      <formula>0</formula>
    </cfRule>
  </conditionalFormatting>
  <conditionalFormatting sqref="Q2273">
    <cfRule type="notContainsBlanks" dxfId="1" priority="21616">
      <formula>LEN(TRIM(Q2273))&gt;0</formula>
    </cfRule>
  </conditionalFormatting>
  <conditionalFormatting sqref="R2273">
    <cfRule type="notContainsBlanks" dxfId="2" priority="21626">
      <formula>LEN(TRIM(R2273))&gt;0</formula>
    </cfRule>
  </conditionalFormatting>
  <conditionalFormatting sqref="S2273">
    <cfRule type="notContainsBlanks" dxfId="3" priority="21970">
      <formula>LEN(TRIM(S2273))&gt;0</formula>
    </cfRule>
  </conditionalFormatting>
  <conditionalFormatting sqref="U2273">
    <cfRule type="notContainsBlanks" dxfId="4" priority="21965">
      <formula>LEN(TRIM(U2273))&gt;0</formula>
    </cfRule>
  </conditionalFormatting>
  <conditionalFormatting sqref="W2273">
    <cfRule type="notContainsBlanks" dxfId="0" priority="21990">
      <formula>LEN(TRIM(W2273))&gt;0</formula>
    </cfRule>
  </conditionalFormatting>
  <conditionalFormatting sqref="Y2273">
    <cfRule type="notContainsBlanks" dxfId="5" priority="21985">
      <formula>LEN(TRIM(Y2273))&gt;0</formula>
    </cfRule>
  </conditionalFormatting>
  <conditionalFormatting sqref="Z2273">
    <cfRule type="notContainsBlanks" dxfId="6" priority="21980">
      <formula>LEN(TRIM(Z2273))&gt;0</formula>
    </cfRule>
  </conditionalFormatting>
  <conditionalFormatting sqref="AB2273">
    <cfRule type="cellIs" dxfId="7" priority="21975" operator="notEqual">
      <formula>0</formula>
    </cfRule>
  </conditionalFormatting>
  <conditionalFormatting sqref="Q2274">
    <cfRule type="notContainsBlanks" dxfId="1" priority="21615">
      <formula>LEN(TRIM(Q2274))&gt;0</formula>
    </cfRule>
  </conditionalFormatting>
  <conditionalFormatting sqref="R2274">
    <cfRule type="notContainsBlanks" dxfId="2" priority="21625">
      <formula>LEN(TRIM(R2274))&gt;0</formula>
    </cfRule>
  </conditionalFormatting>
  <conditionalFormatting sqref="S2274">
    <cfRule type="notContainsBlanks" dxfId="3" priority="21969">
      <formula>LEN(TRIM(S2274))&gt;0</formula>
    </cfRule>
  </conditionalFormatting>
  <conditionalFormatting sqref="U2274">
    <cfRule type="notContainsBlanks" dxfId="4" priority="21964">
      <formula>LEN(TRIM(U2274))&gt;0</formula>
    </cfRule>
  </conditionalFormatting>
  <conditionalFormatting sqref="W2274">
    <cfRule type="notContainsBlanks" dxfId="0" priority="21989">
      <formula>LEN(TRIM(W2274))&gt;0</formula>
    </cfRule>
  </conditionalFormatting>
  <conditionalFormatting sqref="Y2274">
    <cfRule type="notContainsBlanks" dxfId="5" priority="21984">
      <formula>LEN(TRIM(Y2274))&gt;0</formula>
    </cfRule>
  </conditionalFormatting>
  <conditionalFormatting sqref="Z2274">
    <cfRule type="notContainsBlanks" dxfId="6" priority="21979">
      <formula>LEN(TRIM(Z2274))&gt;0</formula>
    </cfRule>
  </conditionalFormatting>
  <conditionalFormatting sqref="AB2274">
    <cfRule type="cellIs" dxfId="7" priority="21974" operator="notEqual">
      <formula>0</formula>
    </cfRule>
  </conditionalFormatting>
  <conditionalFormatting sqref="Q2275">
    <cfRule type="notContainsBlanks" dxfId="1" priority="21614">
      <formula>LEN(TRIM(Q2275))&gt;0</formula>
    </cfRule>
  </conditionalFormatting>
  <conditionalFormatting sqref="R2275">
    <cfRule type="notContainsBlanks" dxfId="2" priority="21624">
      <formula>LEN(TRIM(R2275))&gt;0</formula>
    </cfRule>
  </conditionalFormatting>
  <conditionalFormatting sqref="Q2276">
    <cfRule type="notContainsBlanks" dxfId="1" priority="21613">
      <formula>LEN(TRIM(Q2276))&gt;0</formula>
    </cfRule>
  </conditionalFormatting>
  <conditionalFormatting sqref="R2276">
    <cfRule type="notContainsBlanks" dxfId="2" priority="21623">
      <formula>LEN(TRIM(R2276))&gt;0</formula>
    </cfRule>
  </conditionalFormatting>
  <conditionalFormatting sqref="Q2277">
    <cfRule type="notContainsBlanks" dxfId="1" priority="21963">
      <formula>LEN(TRIM(Q2277))&gt;0</formula>
    </cfRule>
  </conditionalFormatting>
  <conditionalFormatting sqref="R2277">
    <cfRule type="notContainsBlanks" dxfId="2" priority="21960">
      <formula>LEN(TRIM(R2277))&gt;0</formula>
    </cfRule>
  </conditionalFormatting>
  <conditionalFormatting sqref="S2277">
    <cfRule type="notContainsBlanks" dxfId="3" priority="21942">
      <formula>LEN(TRIM(S2277))&gt;0</formula>
    </cfRule>
  </conditionalFormatting>
  <conditionalFormatting sqref="U2277">
    <cfRule type="notContainsBlanks" dxfId="4" priority="21939">
      <formula>LEN(TRIM(U2277))&gt;0</formula>
    </cfRule>
  </conditionalFormatting>
  <conditionalFormatting sqref="W2277">
    <cfRule type="notContainsBlanks" dxfId="0" priority="21954">
      <formula>LEN(TRIM(W2277))&gt;0</formula>
    </cfRule>
  </conditionalFormatting>
  <conditionalFormatting sqref="Y2277">
    <cfRule type="notContainsBlanks" dxfId="5" priority="21951">
      <formula>LEN(TRIM(Y2277))&gt;0</formula>
    </cfRule>
  </conditionalFormatting>
  <conditionalFormatting sqref="Z2277">
    <cfRule type="notContainsBlanks" dxfId="6" priority="21948">
      <formula>LEN(TRIM(Z2277))&gt;0</formula>
    </cfRule>
  </conditionalFormatting>
  <conditionalFormatting sqref="AB2277">
    <cfRule type="cellIs" dxfId="7" priority="21945" operator="notEqual">
      <formula>0</formula>
    </cfRule>
  </conditionalFormatting>
  <conditionalFormatting sqref="Q2278">
    <cfRule type="notContainsBlanks" dxfId="1" priority="21962">
      <formula>LEN(TRIM(Q2278))&gt;0</formula>
    </cfRule>
  </conditionalFormatting>
  <conditionalFormatting sqref="R2278">
    <cfRule type="notContainsBlanks" dxfId="2" priority="21959">
      <formula>LEN(TRIM(R2278))&gt;0</formula>
    </cfRule>
  </conditionalFormatting>
  <conditionalFormatting sqref="S2278">
    <cfRule type="notContainsBlanks" dxfId="3" priority="21941">
      <formula>LEN(TRIM(S2278))&gt;0</formula>
    </cfRule>
  </conditionalFormatting>
  <conditionalFormatting sqref="U2278">
    <cfRule type="notContainsBlanks" dxfId="4" priority="21938">
      <formula>LEN(TRIM(U2278))&gt;0</formula>
    </cfRule>
  </conditionalFormatting>
  <conditionalFormatting sqref="W2278">
    <cfRule type="notContainsBlanks" dxfId="0" priority="21953">
      <formula>LEN(TRIM(W2278))&gt;0</formula>
    </cfRule>
  </conditionalFormatting>
  <conditionalFormatting sqref="Y2278">
    <cfRule type="notContainsBlanks" dxfId="5" priority="21950">
      <formula>LEN(TRIM(Y2278))&gt;0</formula>
    </cfRule>
  </conditionalFormatting>
  <conditionalFormatting sqref="Z2278">
    <cfRule type="notContainsBlanks" dxfId="6" priority="21947">
      <formula>LEN(TRIM(Z2278))&gt;0</formula>
    </cfRule>
  </conditionalFormatting>
  <conditionalFormatting sqref="AB2278">
    <cfRule type="cellIs" dxfId="7" priority="21944" operator="notEqual">
      <formula>0</formula>
    </cfRule>
  </conditionalFormatting>
  <conditionalFormatting sqref="Q2279">
    <cfRule type="notContainsBlanks" dxfId="1" priority="21961">
      <formula>LEN(TRIM(Q2279))&gt;0</formula>
    </cfRule>
  </conditionalFormatting>
  <conditionalFormatting sqref="R2279">
    <cfRule type="notContainsBlanks" dxfId="2" priority="21958">
      <formula>LEN(TRIM(R2279))&gt;0</formula>
    </cfRule>
  </conditionalFormatting>
  <conditionalFormatting sqref="S2279">
    <cfRule type="notContainsBlanks" dxfId="3" priority="21940">
      <formula>LEN(TRIM(S2279))&gt;0</formula>
    </cfRule>
  </conditionalFormatting>
  <conditionalFormatting sqref="U2279">
    <cfRule type="notContainsBlanks" dxfId="4" priority="21937">
      <formula>LEN(TRIM(U2279))&gt;0</formula>
    </cfRule>
  </conditionalFormatting>
  <conditionalFormatting sqref="W2279">
    <cfRule type="notContainsBlanks" dxfId="0" priority="21952">
      <formula>LEN(TRIM(W2279))&gt;0</formula>
    </cfRule>
  </conditionalFormatting>
  <conditionalFormatting sqref="Y2279">
    <cfRule type="notContainsBlanks" dxfId="5" priority="21949">
      <formula>LEN(TRIM(Y2279))&gt;0</formula>
    </cfRule>
  </conditionalFormatting>
  <conditionalFormatting sqref="Z2279">
    <cfRule type="notContainsBlanks" dxfId="6" priority="21946">
      <formula>LEN(TRIM(Z2279))&gt;0</formula>
    </cfRule>
  </conditionalFormatting>
  <conditionalFormatting sqref="AB2279">
    <cfRule type="cellIs" dxfId="7" priority="21943" operator="notEqual">
      <formula>0</formula>
    </cfRule>
  </conditionalFormatting>
  <conditionalFormatting sqref="Q2280">
    <cfRule type="notContainsBlanks" dxfId="1" priority="22119">
      <formula>LEN(TRIM(Q2280))&gt;0</formula>
    </cfRule>
  </conditionalFormatting>
  <conditionalFormatting sqref="W2280">
    <cfRule type="notContainsBlanks" dxfId="0" priority="22122">
      <formula>LEN(TRIM(W2280))&gt;0</formula>
    </cfRule>
  </conditionalFormatting>
  <conditionalFormatting sqref="Y2280">
    <cfRule type="notContainsBlanks" dxfId="5" priority="22121">
      <formula>LEN(TRIM(Y2280))&gt;0</formula>
    </cfRule>
  </conditionalFormatting>
  <conditionalFormatting sqref="Z2280">
    <cfRule type="notContainsBlanks" dxfId="6" priority="22120">
      <formula>LEN(TRIM(Z2280))&gt;0</formula>
    </cfRule>
  </conditionalFormatting>
  <conditionalFormatting sqref="AA2280">
    <cfRule type="cellIs" dxfId="8" priority="22117" operator="equal">
      <formula>2</formula>
    </cfRule>
    <cfRule type="cellIs" dxfId="8" priority="22116" operator="equal">
      <formula>4</formula>
    </cfRule>
  </conditionalFormatting>
  <conditionalFormatting sqref="W2282">
    <cfRule type="notContainsBlanks" dxfId="0" priority="21931">
      <formula>LEN(TRIM(W2282))&gt;0</formula>
    </cfRule>
  </conditionalFormatting>
  <conditionalFormatting sqref="Q2285">
    <cfRule type="notContainsBlanks" dxfId="1" priority="21914">
      <formula>LEN(TRIM(Q2285))&gt;0</formula>
    </cfRule>
  </conditionalFormatting>
  <conditionalFormatting sqref="R2285">
    <cfRule type="notContainsBlanks" dxfId="2" priority="21911">
      <formula>LEN(TRIM(R2285))&gt;0</formula>
    </cfRule>
  </conditionalFormatting>
  <conditionalFormatting sqref="S2285">
    <cfRule type="notContainsBlanks" dxfId="3" priority="21895">
      <formula>LEN(TRIM(S2285))&gt;0</formula>
    </cfRule>
  </conditionalFormatting>
  <conditionalFormatting sqref="U2285">
    <cfRule type="notContainsBlanks" dxfId="4" priority="21892">
      <formula>LEN(TRIM(U2285))&gt;0</formula>
    </cfRule>
  </conditionalFormatting>
  <conditionalFormatting sqref="W2285">
    <cfRule type="notContainsBlanks" dxfId="0" priority="21905">
      <formula>LEN(TRIM(W2285))&gt;0</formula>
    </cfRule>
  </conditionalFormatting>
  <conditionalFormatting sqref="Y2285">
    <cfRule type="notContainsBlanks" dxfId="5" priority="21902">
      <formula>LEN(TRIM(Y2285))&gt;0</formula>
    </cfRule>
  </conditionalFormatting>
  <conditionalFormatting sqref="Z2285">
    <cfRule type="notContainsBlanks" dxfId="6" priority="21899">
      <formula>LEN(TRIM(Z2285))&gt;0</formula>
    </cfRule>
  </conditionalFormatting>
  <conditionalFormatting sqref="AB2285">
    <cfRule type="cellIs" dxfId="7" priority="21896" operator="notEqual">
      <formula>0</formula>
    </cfRule>
  </conditionalFormatting>
  <conditionalFormatting sqref="Q2286">
    <cfRule type="notContainsBlanks" dxfId="1" priority="21913">
      <formula>LEN(TRIM(Q2286))&gt;0</formula>
    </cfRule>
  </conditionalFormatting>
  <conditionalFormatting sqref="R2286">
    <cfRule type="notContainsBlanks" dxfId="2" priority="21910">
      <formula>LEN(TRIM(R2286))&gt;0</formula>
    </cfRule>
  </conditionalFormatting>
  <conditionalFormatting sqref="S2286">
    <cfRule type="notContainsBlanks" dxfId="3" priority="21894">
      <formula>LEN(TRIM(S2286))&gt;0</formula>
    </cfRule>
  </conditionalFormatting>
  <conditionalFormatting sqref="U2286">
    <cfRule type="notContainsBlanks" dxfId="4" priority="21891">
      <formula>LEN(TRIM(U2286))&gt;0</formula>
    </cfRule>
  </conditionalFormatting>
  <conditionalFormatting sqref="W2286">
    <cfRule type="notContainsBlanks" dxfId="0" priority="21904">
      <formula>LEN(TRIM(W2286))&gt;0</formula>
    </cfRule>
  </conditionalFormatting>
  <conditionalFormatting sqref="Y2286">
    <cfRule type="notContainsBlanks" dxfId="5" priority="21901">
      <formula>LEN(TRIM(Y2286))&gt;0</formula>
    </cfRule>
  </conditionalFormatting>
  <conditionalFormatting sqref="Z2286">
    <cfRule type="notContainsBlanks" dxfId="6" priority="21898">
      <formula>LEN(TRIM(Z2286))&gt;0</formula>
    </cfRule>
  </conditionalFormatting>
  <conditionalFormatting sqref="Q2287">
    <cfRule type="notContainsBlanks" dxfId="1" priority="21912">
      <formula>LEN(TRIM(Q2287))&gt;0</formula>
    </cfRule>
  </conditionalFormatting>
  <conditionalFormatting sqref="R2287">
    <cfRule type="notContainsBlanks" dxfId="2" priority="21909">
      <formula>LEN(TRIM(R2287))&gt;0</formula>
    </cfRule>
  </conditionalFormatting>
  <conditionalFormatting sqref="S2287">
    <cfRule type="notContainsBlanks" dxfId="3" priority="21893">
      <formula>LEN(TRIM(S2287))&gt;0</formula>
    </cfRule>
  </conditionalFormatting>
  <conditionalFormatting sqref="U2287">
    <cfRule type="notContainsBlanks" dxfId="4" priority="21890">
      <formula>LEN(TRIM(U2287))&gt;0</formula>
    </cfRule>
  </conditionalFormatting>
  <conditionalFormatting sqref="W2287">
    <cfRule type="notContainsBlanks" dxfId="0" priority="21903">
      <formula>LEN(TRIM(W2287))&gt;0</formula>
    </cfRule>
  </conditionalFormatting>
  <conditionalFormatting sqref="Y2287">
    <cfRule type="notContainsBlanks" dxfId="5" priority="21900">
      <formula>LEN(TRIM(Y2287))&gt;0</formula>
    </cfRule>
  </conditionalFormatting>
  <conditionalFormatting sqref="Z2287">
    <cfRule type="notContainsBlanks" dxfId="6" priority="21897">
      <formula>LEN(TRIM(Z2287))&gt;0</formula>
    </cfRule>
  </conditionalFormatting>
  <conditionalFormatting sqref="Q2289">
    <cfRule type="notContainsBlanks" dxfId="1" priority="21889">
      <formula>LEN(TRIM(Q2289))&gt;0</formula>
    </cfRule>
  </conditionalFormatting>
  <conditionalFormatting sqref="R2289">
    <cfRule type="notContainsBlanks" dxfId="2" priority="21884">
      <formula>LEN(TRIM(R2289))&gt;0</formula>
    </cfRule>
  </conditionalFormatting>
  <conditionalFormatting sqref="S2289">
    <cfRule type="notContainsBlanks" dxfId="3" priority="21854">
      <formula>LEN(TRIM(S2289))&gt;0</formula>
    </cfRule>
  </conditionalFormatting>
  <conditionalFormatting sqref="U2289">
    <cfRule type="notContainsBlanks" dxfId="4" priority="21849">
      <formula>LEN(TRIM(U2289))&gt;0</formula>
    </cfRule>
  </conditionalFormatting>
  <conditionalFormatting sqref="W2289">
    <cfRule type="notContainsBlanks" dxfId="0" priority="21874">
      <formula>LEN(TRIM(W2289))&gt;0</formula>
    </cfRule>
  </conditionalFormatting>
  <conditionalFormatting sqref="Y2289">
    <cfRule type="notContainsBlanks" dxfId="5" priority="21869">
      <formula>LEN(TRIM(Y2289))&gt;0</formula>
    </cfRule>
  </conditionalFormatting>
  <conditionalFormatting sqref="Z2289">
    <cfRule type="notContainsBlanks" dxfId="6" priority="21864">
      <formula>LEN(TRIM(Z2289))&gt;0</formula>
    </cfRule>
  </conditionalFormatting>
  <conditionalFormatting sqref="AB2289">
    <cfRule type="cellIs" dxfId="7" priority="21859" operator="notEqual">
      <formula>0</formula>
    </cfRule>
  </conditionalFormatting>
  <conditionalFormatting sqref="Q2290">
    <cfRule type="notContainsBlanks" dxfId="1" priority="21888">
      <formula>LEN(TRIM(Q2290))&gt;0</formula>
    </cfRule>
  </conditionalFormatting>
  <conditionalFormatting sqref="R2290">
    <cfRule type="notContainsBlanks" dxfId="2" priority="21883">
      <formula>LEN(TRIM(R2290))&gt;0</formula>
    </cfRule>
  </conditionalFormatting>
  <conditionalFormatting sqref="S2290">
    <cfRule type="notContainsBlanks" dxfId="3" priority="21853">
      <formula>LEN(TRIM(S2290))&gt;0</formula>
    </cfRule>
  </conditionalFormatting>
  <conditionalFormatting sqref="U2290">
    <cfRule type="notContainsBlanks" dxfId="4" priority="21848">
      <formula>LEN(TRIM(U2290))&gt;0</formula>
    </cfRule>
  </conditionalFormatting>
  <conditionalFormatting sqref="W2290">
    <cfRule type="notContainsBlanks" dxfId="0" priority="21873">
      <formula>LEN(TRIM(W2290))&gt;0</formula>
    </cfRule>
  </conditionalFormatting>
  <conditionalFormatting sqref="Y2290">
    <cfRule type="notContainsBlanks" dxfId="5" priority="21868">
      <formula>LEN(TRIM(Y2290))&gt;0</formula>
    </cfRule>
  </conditionalFormatting>
  <conditionalFormatting sqref="Z2290">
    <cfRule type="notContainsBlanks" dxfId="6" priority="21863">
      <formula>LEN(TRIM(Z2290))&gt;0</formula>
    </cfRule>
  </conditionalFormatting>
  <conditionalFormatting sqref="AB2290">
    <cfRule type="cellIs" dxfId="7" priority="21858" operator="notEqual">
      <formula>0</formula>
    </cfRule>
  </conditionalFormatting>
  <conditionalFormatting sqref="Q2291">
    <cfRule type="notContainsBlanks" dxfId="1" priority="21887">
      <formula>LEN(TRIM(Q2291))&gt;0</formula>
    </cfRule>
  </conditionalFormatting>
  <conditionalFormatting sqref="R2291">
    <cfRule type="notContainsBlanks" dxfId="2" priority="21882">
      <formula>LEN(TRIM(R2291))&gt;0</formula>
    </cfRule>
  </conditionalFormatting>
  <conditionalFormatting sqref="S2291">
    <cfRule type="notContainsBlanks" dxfId="3" priority="21852">
      <formula>LEN(TRIM(S2291))&gt;0</formula>
    </cfRule>
  </conditionalFormatting>
  <conditionalFormatting sqref="U2291">
    <cfRule type="notContainsBlanks" dxfId="4" priority="21847">
      <formula>LEN(TRIM(U2291))&gt;0</formula>
    </cfRule>
  </conditionalFormatting>
  <conditionalFormatting sqref="W2291">
    <cfRule type="notContainsBlanks" dxfId="0" priority="21872">
      <formula>LEN(TRIM(W2291))&gt;0</formula>
    </cfRule>
  </conditionalFormatting>
  <conditionalFormatting sqref="Y2291">
    <cfRule type="notContainsBlanks" dxfId="5" priority="21867">
      <formula>LEN(TRIM(Y2291))&gt;0</formula>
    </cfRule>
  </conditionalFormatting>
  <conditionalFormatting sqref="Z2291">
    <cfRule type="notContainsBlanks" dxfId="6" priority="21862">
      <formula>LEN(TRIM(Z2291))&gt;0</formula>
    </cfRule>
  </conditionalFormatting>
  <conditionalFormatting sqref="AB2291">
    <cfRule type="cellIs" dxfId="7" priority="21857" operator="notEqual">
      <formula>0</formula>
    </cfRule>
  </conditionalFormatting>
  <conditionalFormatting sqref="Q2292">
    <cfRule type="notContainsBlanks" dxfId="1" priority="21886">
      <formula>LEN(TRIM(Q2292))&gt;0</formula>
    </cfRule>
  </conditionalFormatting>
  <conditionalFormatting sqref="R2292">
    <cfRule type="notContainsBlanks" dxfId="2" priority="21881">
      <formula>LEN(TRIM(R2292))&gt;0</formula>
    </cfRule>
  </conditionalFormatting>
  <conditionalFormatting sqref="S2292">
    <cfRule type="notContainsBlanks" dxfId="3" priority="21851">
      <formula>LEN(TRIM(S2292))&gt;0</formula>
    </cfRule>
  </conditionalFormatting>
  <conditionalFormatting sqref="U2292">
    <cfRule type="notContainsBlanks" dxfId="4" priority="21846">
      <formula>LEN(TRIM(U2292))&gt;0</formula>
    </cfRule>
  </conditionalFormatting>
  <conditionalFormatting sqref="W2292">
    <cfRule type="notContainsBlanks" dxfId="0" priority="21871">
      <formula>LEN(TRIM(W2292))&gt;0</formula>
    </cfRule>
  </conditionalFormatting>
  <conditionalFormatting sqref="Y2292">
    <cfRule type="notContainsBlanks" dxfId="5" priority="21866">
      <formula>LEN(TRIM(Y2292))&gt;0</formula>
    </cfRule>
  </conditionalFormatting>
  <conditionalFormatting sqref="Z2292">
    <cfRule type="notContainsBlanks" dxfId="6" priority="21861">
      <formula>LEN(TRIM(Z2292))&gt;0</formula>
    </cfRule>
  </conditionalFormatting>
  <conditionalFormatting sqref="AB2292">
    <cfRule type="cellIs" dxfId="7" priority="21856" operator="notEqual">
      <formula>0</formula>
    </cfRule>
  </conditionalFormatting>
  <conditionalFormatting sqref="Q2293">
    <cfRule type="notContainsBlanks" dxfId="1" priority="21885">
      <formula>LEN(TRIM(Q2293))&gt;0</formula>
    </cfRule>
  </conditionalFormatting>
  <conditionalFormatting sqref="R2293">
    <cfRule type="notContainsBlanks" dxfId="2" priority="21880">
      <formula>LEN(TRIM(R2293))&gt;0</formula>
    </cfRule>
  </conditionalFormatting>
  <conditionalFormatting sqref="S2293">
    <cfRule type="notContainsBlanks" dxfId="3" priority="21850">
      <formula>LEN(TRIM(S2293))&gt;0</formula>
    </cfRule>
  </conditionalFormatting>
  <conditionalFormatting sqref="U2293">
    <cfRule type="notContainsBlanks" dxfId="4" priority="21845">
      <formula>LEN(TRIM(U2293))&gt;0</formula>
    </cfRule>
  </conditionalFormatting>
  <conditionalFormatting sqref="W2293">
    <cfRule type="notContainsBlanks" dxfId="0" priority="21870">
      <formula>LEN(TRIM(W2293))&gt;0</formula>
    </cfRule>
  </conditionalFormatting>
  <conditionalFormatting sqref="Y2293">
    <cfRule type="notContainsBlanks" dxfId="5" priority="21865">
      <formula>LEN(TRIM(Y2293))&gt;0</formula>
    </cfRule>
  </conditionalFormatting>
  <conditionalFormatting sqref="Z2293">
    <cfRule type="notContainsBlanks" dxfId="6" priority="21860">
      <formula>LEN(TRIM(Z2293))&gt;0</formula>
    </cfRule>
  </conditionalFormatting>
  <conditionalFormatting sqref="AB2293">
    <cfRule type="cellIs" dxfId="7" priority="21855" operator="notEqual">
      <formula>0</formula>
    </cfRule>
  </conditionalFormatting>
  <conditionalFormatting sqref="Q2296">
    <cfRule type="notContainsBlanks" dxfId="1" priority="21844">
      <formula>LEN(TRIM(Q2296))&gt;0</formula>
    </cfRule>
  </conditionalFormatting>
  <conditionalFormatting sqref="R2296">
    <cfRule type="notContainsBlanks" dxfId="2" priority="21843">
      <formula>LEN(TRIM(R2296))&gt;0</formula>
    </cfRule>
  </conditionalFormatting>
  <conditionalFormatting sqref="S2296">
    <cfRule type="notContainsBlanks" dxfId="3" priority="21837">
      <formula>LEN(TRIM(S2296))&gt;0</formula>
    </cfRule>
  </conditionalFormatting>
  <conditionalFormatting sqref="U2296">
    <cfRule type="notContainsBlanks" dxfId="4" priority="21836">
      <formula>LEN(TRIM(U2296))&gt;0</formula>
    </cfRule>
  </conditionalFormatting>
  <conditionalFormatting sqref="W2296">
    <cfRule type="notContainsBlanks" dxfId="0" priority="21841">
      <formula>LEN(TRIM(W2296))&gt;0</formula>
    </cfRule>
  </conditionalFormatting>
  <conditionalFormatting sqref="Y2296">
    <cfRule type="notContainsBlanks" dxfId="5" priority="21840">
      <formula>LEN(TRIM(Y2296))&gt;0</formula>
    </cfRule>
  </conditionalFormatting>
  <conditionalFormatting sqref="Z2296">
    <cfRule type="notContainsBlanks" dxfId="6" priority="21839">
      <formula>LEN(TRIM(Z2296))&gt;0</formula>
    </cfRule>
  </conditionalFormatting>
  <conditionalFormatting sqref="AB2296">
    <cfRule type="cellIs" dxfId="7" priority="21838" operator="notEqual">
      <formula>0</formula>
    </cfRule>
  </conditionalFormatting>
  <conditionalFormatting sqref="Q2298">
    <cfRule type="notContainsBlanks" dxfId="1" priority="21835">
      <formula>LEN(TRIM(Q2298))&gt;0</formula>
    </cfRule>
  </conditionalFormatting>
  <conditionalFormatting sqref="R2298">
    <cfRule type="notContainsBlanks" dxfId="2" priority="21831">
      <formula>LEN(TRIM(R2298))&gt;0</formula>
    </cfRule>
  </conditionalFormatting>
  <conditionalFormatting sqref="S2298">
    <cfRule type="notContainsBlanks" dxfId="3" priority="21810">
      <formula>LEN(TRIM(S2298))&gt;0</formula>
    </cfRule>
  </conditionalFormatting>
  <conditionalFormatting sqref="U2298">
    <cfRule type="notContainsBlanks" dxfId="4" priority="21806">
      <formula>LEN(TRIM(U2298))&gt;0</formula>
    </cfRule>
  </conditionalFormatting>
  <conditionalFormatting sqref="W2298">
    <cfRule type="notContainsBlanks" dxfId="0" priority="21823">
      <formula>LEN(TRIM(W2298))&gt;0</formula>
    </cfRule>
  </conditionalFormatting>
  <conditionalFormatting sqref="Y2298">
    <cfRule type="notContainsBlanks" dxfId="5" priority="21819">
      <formula>LEN(TRIM(Y2298))&gt;0</formula>
    </cfRule>
  </conditionalFormatting>
  <conditionalFormatting sqref="Z2298">
    <cfRule type="notContainsBlanks" dxfId="6" priority="21815">
      <formula>LEN(TRIM(Z2298))&gt;0</formula>
    </cfRule>
  </conditionalFormatting>
  <conditionalFormatting sqref="Q2299">
    <cfRule type="notContainsBlanks" dxfId="1" priority="21834">
      <formula>LEN(TRIM(Q2299))&gt;0</formula>
    </cfRule>
  </conditionalFormatting>
  <conditionalFormatting sqref="R2299">
    <cfRule type="notContainsBlanks" dxfId="2" priority="21830">
      <formula>LEN(TRIM(R2299))&gt;0</formula>
    </cfRule>
  </conditionalFormatting>
  <conditionalFormatting sqref="S2299">
    <cfRule type="notContainsBlanks" dxfId="3" priority="21809">
      <formula>LEN(TRIM(S2299))&gt;0</formula>
    </cfRule>
  </conditionalFormatting>
  <conditionalFormatting sqref="U2299">
    <cfRule type="notContainsBlanks" dxfId="4" priority="21805">
      <formula>LEN(TRIM(U2299))&gt;0</formula>
    </cfRule>
  </conditionalFormatting>
  <conditionalFormatting sqref="W2299">
    <cfRule type="notContainsBlanks" dxfId="0" priority="21822">
      <formula>LEN(TRIM(W2299))&gt;0</formula>
    </cfRule>
  </conditionalFormatting>
  <conditionalFormatting sqref="Y2299">
    <cfRule type="notContainsBlanks" dxfId="5" priority="21818">
      <formula>LEN(TRIM(Y2299))&gt;0</formula>
    </cfRule>
  </conditionalFormatting>
  <conditionalFormatting sqref="Z2299">
    <cfRule type="notContainsBlanks" dxfId="6" priority="21814">
      <formula>LEN(TRIM(Z2299))&gt;0</formula>
    </cfRule>
  </conditionalFormatting>
  <conditionalFormatting sqref="Q2300">
    <cfRule type="notContainsBlanks" dxfId="1" priority="21833">
      <formula>LEN(TRIM(Q2300))&gt;0</formula>
    </cfRule>
  </conditionalFormatting>
  <conditionalFormatting sqref="R2300">
    <cfRule type="notContainsBlanks" dxfId="2" priority="21829">
      <formula>LEN(TRIM(R2300))&gt;0</formula>
    </cfRule>
  </conditionalFormatting>
  <conditionalFormatting sqref="S2300">
    <cfRule type="notContainsBlanks" dxfId="3" priority="21808">
      <formula>LEN(TRIM(S2300))&gt;0</formula>
    </cfRule>
  </conditionalFormatting>
  <conditionalFormatting sqref="U2300">
    <cfRule type="notContainsBlanks" dxfId="4" priority="21804">
      <formula>LEN(TRIM(U2300))&gt;0</formula>
    </cfRule>
  </conditionalFormatting>
  <conditionalFormatting sqref="W2300">
    <cfRule type="notContainsBlanks" dxfId="0" priority="21821">
      <formula>LEN(TRIM(W2300))&gt;0</formula>
    </cfRule>
  </conditionalFormatting>
  <conditionalFormatting sqref="Y2300">
    <cfRule type="notContainsBlanks" dxfId="5" priority="21817">
      <formula>LEN(TRIM(Y2300))&gt;0</formula>
    </cfRule>
  </conditionalFormatting>
  <conditionalFormatting sqref="Z2300">
    <cfRule type="notContainsBlanks" dxfId="6" priority="21813">
      <formula>LEN(TRIM(Z2300))&gt;0</formula>
    </cfRule>
  </conditionalFormatting>
  <conditionalFormatting sqref="Q2301">
    <cfRule type="notContainsBlanks" dxfId="1" priority="21832">
      <formula>LEN(TRIM(Q2301))&gt;0</formula>
    </cfRule>
  </conditionalFormatting>
  <conditionalFormatting sqref="R2301">
    <cfRule type="notContainsBlanks" dxfId="2" priority="21828">
      <formula>LEN(TRIM(R2301))&gt;0</formula>
    </cfRule>
  </conditionalFormatting>
  <conditionalFormatting sqref="S2301">
    <cfRule type="notContainsBlanks" dxfId="3" priority="21807">
      <formula>LEN(TRIM(S2301))&gt;0</formula>
    </cfRule>
  </conditionalFormatting>
  <conditionalFormatting sqref="U2301">
    <cfRule type="notContainsBlanks" dxfId="4" priority="21803">
      <formula>LEN(TRIM(U2301))&gt;0</formula>
    </cfRule>
  </conditionalFormatting>
  <conditionalFormatting sqref="W2301">
    <cfRule type="notContainsBlanks" dxfId="0" priority="21820">
      <formula>LEN(TRIM(W2301))&gt;0</formula>
    </cfRule>
  </conditionalFormatting>
  <conditionalFormatting sqref="Y2301">
    <cfRule type="notContainsBlanks" dxfId="5" priority="21816">
      <formula>LEN(TRIM(Y2301))&gt;0</formula>
    </cfRule>
  </conditionalFormatting>
  <conditionalFormatting sqref="Z2301">
    <cfRule type="notContainsBlanks" dxfId="6" priority="21812">
      <formula>LEN(TRIM(Z2301))&gt;0</formula>
    </cfRule>
  </conditionalFormatting>
  <conditionalFormatting sqref="AB2301">
    <cfRule type="cellIs" dxfId="7" priority="21811" operator="notEqual">
      <formula>0</formula>
    </cfRule>
  </conditionalFormatting>
  <conditionalFormatting sqref="Q2303">
    <cfRule type="notContainsBlanks" dxfId="1" priority="21802">
      <formula>LEN(TRIM(Q2303))&gt;0</formula>
    </cfRule>
  </conditionalFormatting>
  <conditionalFormatting sqref="R2303">
    <cfRule type="notContainsBlanks" dxfId="2" priority="21797">
      <formula>LEN(TRIM(R2303))&gt;0</formula>
    </cfRule>
  </conditionalFormatting>
  <conditionalFormatting sqref="S2303">
    <cfRule type="notContainsBlanks" dxfId="3" priority="21767">
      <formula>LEN(TRIM(S2303))&gt;0</formula>
    </cfRule>
  </conditionalFormatting>
  <conditionalFormatting sqref="U2303">
    <cfRule type="notContainsBlanks" dxfId="4" priority="21762">
      <formula>LEN(TRIM(U2303))&gt;0</formula>
    </cfRule>
  </conditionalFormatting>
  <conditionalFormatting sqref="W2303">
    <cfRule type="notContainsBlanks" dxfId="0" priority="21787">
      <formula>LEN(TRIM(W2303))&gt;0</formula>
    </cfRule>
  </conditionalFormatting>
  <conditionalFormatting sqref="Y2303">
    <cfRule type="notContainsBlanks" dxfId="5" priority="21782">
      <formula>LEN(TRIM(Y2303))&gt;0</formula>
    </cfRule>
  </conditionalFormatting>
  <conditionalFormatting sqref="Z2303">
    <cfRule type="notContainsBlanks" dxfId="6" priority="21777">
      <formula>LEN(TRIM(Z2303))&gt;0</formula>
    </cfRule>
  </conditionalFormatting>
  <conditionalFormatting sqref="AB2303">
    <cfRule type="cellIs" dxfId="7" priority="21772" operator="notEqual">
      <formula>0</formula>
    </cfRule>
  </conditionalFormatting>
  <conditionalFormatting sqref="Q2304">
    <cfRule type="notContainsBlanks" dxfId="1" priority="21801">
      <formula>LEN(TRIM(Q2304))&gt;0</formula>
    </cfRule>
  </conditionalFormatting>
  <conditionalFormatting sqref="R2304">
    <cfRule type="notContainsBlanks" dxfId="2" priority="21796">
      <formula>LEN(TRIM(R2304))&gt;0</formula>
    </cfRule>
  </conditionalFormatting>
  <conditionalFormatting sqref="S2304">
    <cfRule type="notContainsBlanks" dxfId="3" priority="21766">
      <formula>LEN(TRIM(S2304))&gt;0</formula>
    </cfRule>
  </conditionalFormatting>
  <conditionalFormatting sqref="U2304">
    <cfRule type="notContainsBlanks" dxfId="4" priority="21761">
      <formula>LEN(TRIM(U2304))&gt;0</formula>
    </cfRule>
  </conditionalFormatting>
  <conditionalFormatting sqref="W2304">
    <cfRule type="notContainsBlanks" dxfId="0" priority="21786">
      <formula>LEN(TRIM(W2304))&gt;0</formula>
    </cfRule>
  </conditionalFormatting>
  <conditionalFormatting sqref="Y2304">
    <cfRule type="notContainsBlanks" dxfId="5" priority="21781">
      <formula>LEN(TRIM(Y2304))&gt;0</formula>
    </cfRule>
  </conditionalFormatting>
  <conditionalFormatting sqref="Z2304">
    <cfRule type="notContainsBlanks" dxfId="6" priority="21776">
      <formula>LEN(TRIM(Z2304))&gt;0</formula>
    </cfRule>
  </conditionalFormatting>
  <conditionalFormatting sqref="AB2304">
    <cfRule type="cellIs" dxfId="7" priority="21771" operator="notEqual">
      <formula>0</formula>
    </cfRule>
  </conditionalFormatting>
  <conditionalFormatting sqref="Q2305">
    <cfRule type="notContainsBlanks" dxfId="1" priority="21800">
      <formula>LEN(TRIM(Q2305))&gt;0</formula>
    </cfRule>
  </conditionalFormatting>
  <conditionalFormatting sqref="R2305">
    <cfRule type="notContainsBlanks" dxfId="2" priority="21795">
      <formula>LEN(TRIM(R2305))&gt;0</formula>
    </cfRule>
  </conditionalFormatting>
  <conditionalFormatting sqref="S2305">
    <cfRule type="notContainsBlanks" dxfId="3" priority="21765">
      <formula>LEN(TRIM(S2305))&gt;0</formula>
    </cfRule>
  </conditionalFormatting>
  <conditionalFormatting sqref="U2305">
    <cfRule type="notContainsBlanks" dxfId="4" priority="21760">
      <formula>LEN(TRIM(U2305))&gt;0</formula>
    </cfRule>
  </conditionalFormatting>
  <conditionalFormatting sqref="W2305">
    <cfRule type="notContainsBlanks" dxfId="0" priority="21785">
      <formula>LEN(TRIM(W2305))&gt;0</formula>
    </cfRule>
  </conditionalFormatting>
  <conditionalFormatting sqref="Y2305">
    <cfRule type="notContainsBlanks" dxfId="5" priority="21780">
      <formula>LEN(TRIM(Y2305))&gt;0</formula>
    </cfRule>
  </conditionalFormatting>
  <conditionalFormatting sqref="Z2305">
    <cfRule type="notContainsBlanks" dxfId="6" priority="21775">
      <formula>LEN(TRIM(Z2305))&gt;0</formula>
    </cfRule>
  </conditionalFormatting>
  <conditionalFormatting sqref="AB2305">
    <cfRule type="cellIs" dxfId="7" priority="21770" operator="notEqual">
      <formula>0</formula>
    </cfRule>
  </conditionalFormatting>
  <conditionalFormatting sqref="Q2306">
    <cfRule type="notContainsBlanks" dxfId="1" priority="21799">
      <formula>LEN(TRIM(Q2306))&gt;0</formula>
    </cfRule>
  </conditionalFormatting>
  <conditionalFormatting sqref="R2306">
    <cfRule type="notContainsBlanks" dxfId="2" priority="21794">
      <formula>LEN(TRIM(R2306))&gt;0</formula>
    </cfRule>
  </conditionalFormatting>
  <conditionalFormatting sqref="S2306">
    <cfRule type="notContainsBlanks" dxfId="3" priority="21764">
      <formula>LEN(TRIM(S2306))&gt;0</formula>
    </cfRule>
  </conditionalFormatting>
  <conditionalFormatting sqref="U2306">
    <cfRule type="notContainsBlanks" dxfId="4" priority="21759">
      <formula>LEN(TRIM(U2306))&gt;0</formula>
    </cfRule>
  </conditionalFormatting>
  <conditionalFormatting sqref="W2306">
    <cfRule type="notContainsBlanks" dxfId="0" priority="21784">
      <formula>LEN(TRIM(W2306))&gt;0</formula>
    </cfRule>
  </conditionalFormatting>
  <conditionalFormatting sqref="Y2306">
    <cfRule type="notContainsBlanks" dxfId="5" priority="21779">
      <formula>LEN(TRIM(Y2306))&gt;0</formula>
    </cfRule>
  </conditionalFormatting>
  <conditionalFormatting sqref="Z2306">
    <cfRule type="notContainsBlanks" dxfId="6" priority="21774">
      <formula>LEN(TRIM(Z2306))&gt;0</formula>
    </cfRule>
  </conditionalFormatting>
  <conditionalFormatting sqref="AB2306">
    <cfRule type="cellIs" dxfId="7" priority="21769" operator="notEqual">
      <formula>0</formula>
    </cfRule>
  </conditionalFormatting>
  <conditionalFormatting sqref="Q2307">
    <cfRule type="notContainsBlanks" dxfId="1" priority="21798">
      <formula>LEN(TRIM(Q2307))&gt;0</formula>
    </cfRule>
  </conditionalFormatting>
  <conditionalFormatting sqref="R2307">
    <cfRule type="notContainsBlanks" dxfId="2" priority="21793">
      <formula>LEN(TRIM(R2307))&gt;0</formula>
    </cfRule>
  </conditionalFormatting>
  <conditionalFormatting sqref="S2307">
    <cfRule type="notContainsBlanks" dxfId="3" priority="21763">
      <formula>LEN(TRIM(S2307))&gt;0</formula>
    </cfRule>
  </conditionalFormatting>
  <conditionalFormatting sqref="U2307">
    <cfRule type="notContainsBlanks" dxfId="4" priority="21758">
      <formula>LEN(TRIM(U2307))&gt;0</formula>
    </cfRule>
  </conditionalFormatting>
  <conditionalFormatting sqref="W2307">
    <cfRule type="notContainsBlanks" dxfId="0" priority="21783">
      <formula>LEN(TRIM(W2307))&gt;0</formula>
    </cfRule>
  </conditionalFormatting>
  <conditionalFormatting sqref="Y2307">
    <cfRule type="notContainsBlanks" dxfId="5" priority="21778">
      <formula>LEN(TRIM(Y2307))&gt;0</formula>
    </cfRule>
  </conditionalFormatting>
  <conditionalFormatting sqref="Z2307">
    <cfRule type="notContainsBlanks" dxfId="6" priority="21773">
      <formula>LEN(TRIM(Z2307))&gt;0</formula>
    </cfRule>
  </conditionalFormatting>
  <conditionalFormatting sqref="AB2307">
    <cfRule type="cellIs" dxfId="7" priority="21768" operator="notEqual">
      <formula>0</formula>
    </cfRule>
  </conditionalFormatting>
  <conditionalFormatting sqref="Q2310">
    <cfRule type="notContainsBlanks" dxfId="1" priority="21757">
      <formula>LEN(TRIM(Q2310))&gt;0</formula>
    </cfRule>
  </conditionalFormatting>
  <conditionalFormatting sqref="R2310">
    <cfRule type="notContainsBlanks" dxfId="2" priority="21754">
      <formula>LEN(TRIM(R2310))&gt;0</formula>
    </cfRule>
  </conditionalFormatting>
  <conditionalFormatting sqref="S2310">
    <cfRule type="notContainsBlanks" dxfId="3" priority="21736">
      <formula>LEN(TRIM(S2310))&gt;0</formula>
    </cfRule>
  </conditionalFormatting>
  <conditionalFormatting sqref="U2310">
    <cfRule type="notContainsBlanks" dxfId="4" priority="21733">
      <formula>LEN(TRIM(U2310))&gt;0</formula>
    </cfRule>
  </conditionalFormatting>
  <conditionalFormatting sqref="W2310">
    <cfRule type="notContainsBlanks" dxfId="0" priority="21748">
      <formula>LEN(TRIM(W2310))&gt;0</formula>
    </cfRule>
  </conditionalFormatting>
  <conditionalFormatting sqref="Y2310">
    <cfRule type="notContainsBlanks" dxfId="5" priority="21745">
      <formula>LEN(TRIM(Y2310))&gt;0</formula>
    </cfRule>
  </conditionalFormatting>
  <conditionalFormatting sqref="Z2310">
    <cfRule type="notContainsBlanks" dxfId="6" priority="21742">
      <formula>LEN(TRIM(Z2310))&gt;0</formula>
    </cfRule>
  </conditionalFormatting>
  <conditionalFormatting sqref="AB2310">
    <cfRule type="cellIs" dxfId="7" priority="21739" operator="notEqual">
      <formula>0</formula>
    </cfRule>
  </conditionalFormatting>
  <conditionalFormatting sqref="Q2311">
    <cfRule type="notContainsBlanks" dxfId="1" priority="21756">
      <formula>LEN(TRIM(Q2311))&gt;0</formula>
    </cfRule>
  </conditionalFormatting>
  <conditionalFormatting sqref="R2311">
    <cfRule type="notContainsBlanks" dxfId="2" priority="21753">
      <formula>LEN(TRIM(R2311))&gt;0</formula>
    </cfRule>
  </conditionalFormatting>
  <conditionalFormatting sqref="S2311">
    <cfRule type="notContainsBlanks" dxfId="3" priority="21735">
      <formula>LEN(TRIM(S2311))&gt;0</formula>
    </cfRule>
  </conditionalFormatting>
  <conditionalFormatting sqref="U2311">
    <cfRule type="notContainsBlanks" dxfId="4" priority="21732">
      <formula>LEN(TRIM(U2311))&gt;0</formula>
    </cfRule>
  </conditionalFormatting>
  <conditionalFormatting sqref="W2311">
    <cfRule type="notContainsBlanks" dxfId="0" priority="21747">
      <formula>LEN(TRIM(W2311))&gt;0</formula>
    </cfRule>
  </conditionalFormatting>
  <conditionalFormatting sqref="Y2311">
    <cfRule type="notContainsBlanks" dxfId="5" priority="21744">
      <formula>LEN(TRIM(Y2311))&gt;0</formula>
    </cfRule>
  </conditionalFormatting>
  <conditionalFormatting sqref="Z2311">
    <cfRule type="notContainsBlanks" dxfId="6" priority="21741">
      <formula>LEN(TRIM(Z2311))&gt;0</formula>
    </cfRule>
  </conditionalFormatting>
  <conditionalFormatting sqref="AB2311">
    <cfRule type="cellIs" dxfId="7" priority="21738" operator="notEqual">
      <formula>0</formula>
    </cfRule>
  </conditionalFormatting>
  <conditionalFormatting sqref="Q2312">
    <cfRule type="notContainsBlanks" dxfId="1" priority="21755">
      <formula>LEN(TRIM(Q2312))&gt;0</formula>
    </cfRule>
  </conditionalFormatting>
  <conditionalFormatting sqref="R2312">
    <cfRule type="notContainsBlanks" dxfId="2" priority="21752">
      <formula>LEN(TRIM(R2312))&gt;0</formula>
    </cfRule>
  </conditionalFormatting>
  <conditionalFormatting sqref="S2312">
    <cfRule type="notContainsBlanks" dxfId="3" priority="21734">
      <formula>LEN(TRIM(S2312))&gt;0</formula>
    </cfRule>
  </conditionalFormatting>
  <conditionalFormatting sqref="U2312">
    <cfRule type="notContainsBlanks" dxfId="4" priority="21731">
      <formula>LEN(TRIM(U2312))&gt;0</formula>
    </cfRule>
  </conditionalFormatting>
  <conditionalFormatting sqref="W2312">
    <cfRule type="notContainsBlanks" dxfId="0" priority="21746">
      <formula>LEN(TRIM(W2312))&gt;0</formula>
    </cfRule>
  </conditionalFormatting>
  <conditionalFormatting sqref="Y2312">
    <cfRule type="notContainsBlanks" dxfId="5" priority="21743">
      <formula>LEN(TRIM(Y2312))&gt;0</formula>
    </cfRule>
  </conditionalFormatting>
  <conditionalFormatting sqref="Z2312">
    <cfRule type="notContainsBlanks" dxfId="6" priority="21740">
      <formula>LEN(TRIM(Z2312))&gt;0</formula>
    </cfRule>
  </conditionalFormatting>
  <conditionalFormatting sqref="AB2312">
    <cfRule type="cellIs" dxfId="7" priority="21737" operator="notEqual">
      <formula>0</formula>
    </cfRule>
  </conditionalFormatting>
  <conditionalFormatting sqref="Q2313">
    <cfRule type="notContainsBlanks" dxfId="1" priority="21921">
      <formula>LEN(TRIM(Q2313))&gt;0</formula>
    </cfRule>
  </conditionalFormatting>
  <conditionalFormatting sqref="W2313">
    <cfRule type="notContainsBlanks" dxfId="0" priority="21924">
      <formula>LEN(TRIM(W2313))&gt;0</formula>
    </cfRule>
  </conditionalFormatting>
  <conditionalFormatting sqref="Y2313">
    <cfRule type="notContainsBlanks" dxfId="5" priority="21923">
      <formula>LEN(TRIM(Y2313))&gt;0</formula>
    </cfRule>
  </conditionalFormatting>
  <conditionalFormatting sqref="Z2313">
    <cfRule type="notContainsBlanks" dxfId="6" priority="21922">
      <formula>LEN(TRIM(Z2313))&gt;0</formula>
    </cfRule>
  </conditionalFormatting>
  <conditionalFormatting sqref="AA2313">
    <cfRule type="cellIs" dxfId="8" priority="21919" operator="equal">
      <formula>2</formula>
    </cfRule>
    <cfRule type="cellIs" dxfId="8" priority="21918" operator="equal">
      <formula>4</formula>
    </cfRule>
  </conditionalFormatting>
  <conditionalFormatting sqref="W2315">
    <cfRule type="notContainsBlanks" dxfId="0" priority="28738">
      <formula>LEN(TRIM(W2315))&gt;0</formula>
    </cfRule>
  </conditionalFormatting>
  <conditionalFormatting sqref="Q2318">
    <cfRule type="notContainsBlanks" dxfId="1" priority="28380">
      <formula>LEN(TRIM(Q2318))&gt;0</formula>
    </cfRule>
  </conditionalFormatting>
  <conditionalFormatting sqref="R2318">
    <cfRule type="notContainsBlanks" dxfId="2" priority="28322">
      <formula>LEN(TRIM(R2318))&gt;0</formula>
    </cfRule>
  </conditionalFormatting>
  <conditionalFormatting sqref="S2318">
    <cfRule type="notContainsBlanks" dxfId="3" priority="28001">
      <formula>LEN(TRIM(S2318))&gt;0</formula>
    </cfRule>
  </conditionalFormatting>
  <conditionalFormatting sqref="U2318">
    <cfRule type="notContainsBlanks" dxfId="4" priority="27938">
      <formula>LEN(TRIM(U2318))&gt;0</formula>
    </cfRule>
  </conditionalFormatting>
  <conditionalFormatting sqref="W2318">
    <cfRule type="notContainsBlanks" dxfId="0" priority="28196">
      <formula>LEN(TRIM(W2318))&gt;0</formula>
    </cfRule>
  </conditionalFormatting>
  <conditionalFormatting sqref="Y2318">
    <cfRule type="notContainsBlanks" dxfId="5" priority="28133">
      <formula>LEN(TRIM(Y2318))&gt;0</formula>
    </cfRule>
  </conditionalFormatting>
  <conditionalFormatting sqref="Z2318">
    <cfRule type="notContainsBlanks" dxfId="6" priority="28070">
      <formula>LEN(TRIM(Z2318))&gt;0</formula>
    </cfRule>
  </conditionalFormatting>
  <conditionalFormatting sqref="Q2319">
    <cfRule type="notContainsBlanks" dxfId="1" priority="28360">
      <formula>LEN(TRIM(Q2319))&gt;0</formula>
    </cfRule>
  </conditionalFormatting>
  <conditionalFormatting sqref="R2319">
    <cfRule type="notContainsBlanks" dxfId="2" priority="28301">
      <formula>LEN(TRIM(R2319))&gt;0</formula>
    </cfRule>
  </conditionalFormatting>
  <conditionalFormatting sqref="S2319">
    <cfRule type="notContainsBlanks" dxfId="3" priority="27980">
      <formula>LEN(TRIM(S2319))&gt;0</formula>
    </cfRule>
  </conditionalFormatting>
  <conditionalFormatting sqref="U2319">
    <cfRule type="notContainsBlanks" dxfId="4" priority="27917">
      <formula>LEN(TRIM(U2319))&gt;0</formula>
    </cfRule>
  </conditionalFormatting>
  <conditionalFormatting sqref="W2319">
    <cfRule type="notContainsBlanks" dxfId="0" priority="28175">
      <formula>LEN(TRIM(W2319))&gt;0</formula>
    </cfRule>
  </conditionalFormatting>
  <conditionalFormatting sqref="Y2319">
    <cfRule type="notContainsBlanks" dxfId="5" priority="28112">
      <formula>LEN(TRIM(Y2319))&gt;0</formula>
    </cfRule>
  </conditionalFormatting>
  <conditionalFormatting sqref="Z2319">
    <cfRule type="notContainsBlanks" dxfId="6" priority="28049">
      <formula>LEN(TRIM(Z2319))&gt;0</formula>
    </cfRule>
  </conditionalFormatting>
  <conditionalFormatting sqref="Q2320">
    <cfRule type="notContainsBlanks" dxfId="1" priority="28341">
      <formula>LEN(TRIM(Q2320))&gt;0</formula>
    </cfRule>
  </conditionalFormatting>
  <conditionalFormatting sqref="R2320">
    <cfRule type="notContainsBlanks" dxfId="2" priority="28280">
      <formula>LEN(TRIM(R2320))&gt;0</formula>
    </cfRule>
  </conditionalFormatting>
  <conditionalFormatting sqref="S2320">
    <cfRule type="notContainsBlanks" dxfId="3" priority="27959">
      <formula>LEN(TRIM(S2320))&gt;0</formula>
    </cfRule>
  </conditionalFormatting>
  <conditionalFormatting sqref="U2320">
    <cfRule type="notContainsBlanks" dxfId="4" priority="27896">
      <formula>LEN(TRIM(U2320))&gt;0</formula>
    </cfRule>
  </conditionalFormatting>
  <conditionalFormatting sqref="W2320">
    <cfRule type="notContainsBlanks" dxfId="0" priority="28154">
      <formula>LEN(TRIM(W2320))&gt;0</formula>
    </cfRule>
  </conditionalFormatting>
  <conditionalFormatting sqref="Y2320">
    <cfRule type="notContainsBlanks" dxfId="5" priority="28091">
      <formula>LEN(TRIM(Y2320))&gt;0</formula>
    </cfRule>
  </conditionalFormatting>
  <conditionalFormatting sqref="Z2320">
    <cfRule type="notContainsBlanks" dxfId="6" priority="28028">
      <formula>LEN(TRIM(Z2320))&gt;0</formula>
    </cfRule>
  </conditionalFormatting>
  <conditionalFormatting sqref="Q2322">
    <cfRule type="notContainsBlanks" dxfId="1" priority="27877">
      <formula>LEN(TRIM(Q2322))&gt;0</formula>
    </cfRule>
  </conditionalFormatting>
  <conditionalFormatting sqref="R2322">
    <cfRule type="notContainsBlanks" dxfId="2" priority="27800">
      <formula>LEN(TRIM(R2322))&gt;0</formula>
    </cfRule>
  </conditionalFormatting>
  <conditionalFormatting sqref="S2322">
    <cfRule type="notContainsBlanks" dxfId="3" priority="27186">
      <formula>LEN(TRIM(S2322))&gt;0</formula>
    </cfRule>
  </conditionalFormatting>
  <conditionalFormatting sqref="U2322">
    <cfRule type="notContainsBlanks" dxfId="4" priority="27081">
      <formula>LEN(TRIM(U2322))&gt;0</formula>
    </cfRule>
  </conditionalFormatting>
  <conditionalFormatting sqref="W2322">
    <cfRule type="notContainsBlanks" dxfId="0" priority="27590">
      <formula>LEN(TRIM(W2322))&gt;0</formula>
    </cfRule>
  </conditionalFormatting>
  <conditionalFormatting sqref="Y2322">
    <cfRule type="notContainsBlanks" dxfId="5" priority="27485">
      <formula>LEN(TRIM(Y2322))&gt;0</formula>
    </cfRule>
  </conditionalFormatting>
  <conditionalFormatting sqref="Z2322">
    <cfRule type="notContainsBlanks" dxfId="6" priority="27380">
      <formula>LEN(TRIM(Z2322))&gt;0</formula>
    </cfRule>
  </conditionalFormatting>
  <conditionalFormatting sqref="AB2322">
    <cfRule type="cellIs" dxfId="7" priority="24415" operator="notEqual">
      <formula>0</formula>
    </cfRule>
  </conditionalFormatting>
  <conditionalFormatting sqref="Q2323">
    <cfRule type="notContainsBlanks" dxfId="1" priority="27861">
      <formula>LEN(TRIM(Q2323))&gt;0</formula>
    </cfRule>
  </conditionalFormatting>
  <conditionalFormatting sqref="R2323">
    <cfRule type="notContainsBlanks" dxfId="2" priority="27779">
      <formula>LEN(TRIM(R2323))&gt;0</formula>
    </cfRule>
  </conditionalFormatting>
  <conditionalFormatting sqref="S2323">
    <cfRule type="notContainsBlanks" dxfId="3" priority="27165">
      <formula>LEN(TRIM(S2323))&gt;0</formula>
    </cfRule>
  </conditionalFormatting>
  <conditionalFormatting sqref="U2323">
    <cfRule type="notContainsBlanks" dxfId="4" priority="27060">
      <formula>LEN(TRIM(U2323))&gt;0</formula>
    </cfRule>
  </conditionalFormatting>
  <conditionalFormatting sqref="W2323">
    <cfRule type="notContainsBlanks" dxfId="0" priority="27569">
      <formula>LEN(TRIM(W2323))&gt;0</formula>
    </cfRule>
  </conditionalFormatting>
  <conditionalFormatting sqref="Y2323">
    <cfRule type="notContainsBlanks" dxfId="5" priority="27464">
      <formula>LEN(TRIM(Y2323))&gt;0</formula>
    </cfRule>
  </conditionalFormatting>
  <conditionalFormatting sqref="Z2323">
    <cfRule type="notContainsBlanks" dxfId="6" priority="27359">
      <formula>LEN(TRIM(Z2323))&gt;0</formula>
    </cfRule>
  </conditionalFormatting>
  <conditionalFormatting sqref="AB2323">
    <cfRule type="cellIs" dxfId="7" priority="27254" operator="notEqual">
      <formula>0</formula>
    </cfRule>
  </conditionalFormatting>
  <conditionalFormatting sqref="Q2324">
    <cfRule type="notContainsBlanks" dxfId="1" priority="27842">
      <formula>LEN(TRIM(Q2324))&gt;0</formula>
    </cfRule>
  </conditionalFormatting>
  <conditionalFormatting sqref="R2324">
    <cfRule type="notContainsBlanks" dxfId="2" priority="27758">
      <formula>LEN(TRIM(R2324))&gt;0</formula>
    </cfRule>
  </conditionalFormatting>
  <conditionalFormatting sqref="S2324">
    <cfRule type="notContainsBlanks" dxfId="3" priority="27144">
      <formula>LEN(TRIM(S2324))&gt;0</formula>
    </cfRule>
  </conditionalFormatting>
  <conditionalFormatting sqref="U2324">
    <cfRule type="notContainsBlanks" dxfId="4" priority="27039">
      <formula>LEN(TRIM(U2324))&gt;0</formula>
    </cfRule>
  </conditionalFormatting>
  <conditionalFormatting sqref="W2324">
    <cfRule type="notContainsBlanks" dxfId="0" priority="27548">
      <formula>LEN(TRIM(W2324))&gt;0</formula>
    </cfRule>
  </conditionalFormatting>
  <conditionalFormatting sqref="Y2324">
    <cfRule type="notContainsBlanks" dxfId="5" priority="27443">
      <formula>LEN(TRIM(Y2324))&gt;0</formula>
    </cfRule>
  </conditionalFormatting>
  <conditionalFormatting sqref="Z2324">
    <cfRule type="notContainsBlanks" dxfId="6" priority="27338">
      <formula>LEN(TRIM(Z2324))&gt;0</formula>
    </cfRule>
  </conditionalFormatting>
  <conditionalFormatting sqref="AB2324">
    <cfRule type="cellIs" dxfId="7" priority="27237" operator="notEqual">
      <formula>0</formula>
    </cfRule>
  </conditionalFormatting>
  <conditionalFormatting sqref="Q2325">
    <cfRule type="notContainsBlanks" dxfId="1" priority="21658">
      <formula>LEN(TRIM(Q2325))&gt;0</formula>
    </cfRule>
  </conditionalFormatting>
  <conditionalFormatting sqref="R2325">
    <cfRule type="notContainsBlanks" dxfId="2" priority="27737">
      <formula>LEN(TRIM(R2325))&gt;0</formula>
    </cfRule>
  </conditionalFormatting>
  <conditionalFormatting sqref="S2325">
    <cfRule type="notContainsBlanks" dxfId="3" priority="27123">
      <formula>LEN(TRIM(S2325))&gt;0</formula>
    </cfRule>
  </conditionalFormatting>
  <conditionalFormatting sqref="U2325">
    <cfRule type="notContainsBlanks" dxfId="4" priority="27018">
      <formula>LEN(TRIM(U2325))&gt;0</formula>
    </cfRule>
  </conditionalFormatting>
  <conditionalFormatting sqref="W2325">
    <cfRule type="notContainsBlanks" dxfId="0" priority="27527">
      <formula>LEN(TRIM(W2325))&gt;0</formula>
    </cfRule>
  </conditionalFormatting>
  <conditionalFormatting sqref="Y2325">
    <cfRule type="notContainsBlanks" dxfId="5" priority="27422">
      <formula>LEN(TRIM(Y2325))&gt;0</formula>
    </cfRule>
  </conditionalFormatting>
  <conditionalFormatting sqref="Z2325">
    <cfRule type="notContainsBlanks" dxfId="6" priority="27317">
      <formula>LEN(TRIM(Z2325))&gt;0</formula>
    </cfRule>
  </conditionalFormatting>
  <conditionalFormatting sqref="AB2325">
    <cfRule type="cellIs" dxfId="7" priority="27228" operator="notEqual">
      <formula>0</formula>
    </cfRule>
  </conditionalFormatting>
  <conditionalFormatting sqref="Q2326">
    <cfRule type="notContainsBlanks" dxfId="1" priority="21657">
      <formula>LEN(TRIM(Q2326))&gt;0</formula>
    </cfRule>
  </conditionalFormatting>
  <conditionalFormatting sqref="R2326">
    <cfRule type="notContainsBlanks" dxfId="2" priority="27716">
      <formula>LEN(TRIM(R2326))&gt;0</formula>
    </cfRule>
  </conditionalFormatting>
  <conditionalFormatting sqref="S2326">
    <cfRule type="notContainsBlanks" dxfId="3" priority="27102">
      <formula>LEN(TRIM(S2326))&gt;0</formula>
    </cfRule>
  </conditionalFormatting>
  <conditionalFormatting sqref="U2326">
    <cfRule type="notContainsBlanks" dxfId="4" priority="26997">
      <formula>LEN(TRIM(U2326))&gt;0</formula>
    </cfRule>
  </conditionalFormatting>
  <conditionalFormatting sqref="W2326">
    <cfRule type="notContainsBlanks" dxfId="0" priority="27506">
      <formula>LEN(TRIM(W2326))&gt;0</formula>
    </cfRule>
  </conditionalFormatting>
  <conditionalFormatting sqref="Y2326">
    <cfRule type="notContainsBlanks" dxfId="5" priority="27401">
      <formula>LEN(TRIM(Y2326))&gt;0</formula>
    </cfRule>
  </conditionalFormatting>
  <conditionalFormatting sqref="Z2326">
    <cfRule type="notContainsBlanks" dxfId="6" priority="27296">
      <formula>LEN(TRIM(Z2326))&gt;0</formula>
    </cfRule>
  </conditionalFormatting>
  <conditionalFormatting sqref="AB2326">
    <cfRule type="cellIs" dxfId="7" priority="27207" operator="notEqual">
      <formula>0</formula>
    </cfRule>
  </conditionalFormatting>
  <conditionalFormatting sqref="Q2327">
    <cfRule type="notContainsBlanks" dxfId="1" priority="21656">
      <formula>LEN(TRIM(Q2327))&gt;0</formula>
    </cfRule>
  </conditionalFormatting>
  <conditionalFormatting sqref="Q2329">
    <cfRule type="notContainsBlanks" dxfId="1" priority="26977">
      <formula>LEN(TRIM(Q2329))&gt;0</formula>
    </cfRule>
  </conditionalFormatting>
  <conditionalFormatting sqref="R2329">
    <cfRule type="notContainsBlanks" dxfId="2" priority="26959">
      <formula>LEN(TRIM(R2329))&gt;0</formula>
    </cfRule>
  </conditionalFormatting>
  <conditionalFormatting sqref="S2329">
    <cfRule type="notContainsBlanks" dxfId="3" priority="26831">
      <formula>LEN(TRIM(S2329))&gt;0</formula>
    </cfRule>
  </conditionalFormatting>
  <conditionalFormatting sqref="U2329">
    <cfRule type="notContainsBlanks" dxfId="4" priority="26810">
      <formula>LEN(TRIM(U2329))&gt;0</formula>
    </cfRule>
  </conditionalFormatting>
  <conditionalFormatting sqref="W2329">
    <cfRule type="notContainsBlanks" dxfId="0" priority="26917">
      <formula>LEN(TRIM(W2329))&gt;0</formula>
    </cfRule>
  </conditionalFormatting>
  <conditionalFormatting sqref="Y2329">
    <cfRule type="notContainsBlanks" dxfId="5" priority="26896">
      <formula>LEN(TRIM(Y2329))&gt;0</formula>
    </cfRule>
  </conditionalFormatting>
  <conditionalFormatting sqref="Z2329">
    <cfRule type="notContainsBlanks" dxfId="6" priority="26875">
      <formula>LEN(TRIM(Z2329))&gt;0</formula>
    </cfRule>
  </conditionalFormatting>
  <conditionalFormatting sqref="AB2329">
    <cfRule type="cellIs" dxfId="7" priority="26852" operator="notEqual">
      <formula>0</formula>
    </cfRule>
  </conditionalFormatting>
  <conditionalFormatting sqref="Q2331">
    <cfRule type="notContainsBlanks" dxfId="1" priority="26790">
      <formula>LEN(TRIM(Q2331))&gt;0</formula>
    </cfRule>
  </conditionalFormatting>
  <conditionalFormatting sqref="R2331">
    <cfRule type="notContainsBlanks" dxfId="2" priority="26719">
      <formula>LEN(TRIM(R2331))&gt;0</formula>
    </cfRule>
  </conditionalFormatting>
  <conditionalFormatting sqref="S2331">
    <cfRule type="notContainsBlanks" dxfId="3" priority="26276">
      <formula>LEN(TRIM(S2331))&gt;0</formula>
    </cfRule>
  </conditionalFormatting>
  <conditionalFormatting sqref="U2331">
    <cfRule type="notContainsBlanks" dxfId="4" priority="26192">
      <formula>LEN(TRIM(U2331))&gt;0</formula>
    </cfRule>
  </conditionalFormatting>
  <conditionalFormatting sqref="W2331">
    <cfRule type="notContainsBlanks" dxfId="0" priority="26551">
      <formula>LEN(TRIM(W2331))&gt;0</formula>
    </cfRule>
  </conditionalFormatting>
  <conditionalFormatting sqref="Y2331">
    <cfRule type="notContainsBlanks" dxfId="5" priority="26467">
      <formula>LEN(TRIM(Y2331))&gt;0</formula>
    </cfRule>
  </conditionalFormatting>
  <conditionalFormatting sqref="Z2331">
    <cfRule type="notContainsBlanks" dxfId="6" priority="26383">
      <formula>LEN(TRIM(Z2331))&gt;0</formula>
    </cfRule>
  </conditionalFormatting>
  <conditionalFormatting sqref="Q2332">
    <cfRule type="notContainsBlanks" dxfId="1" priority="26773">
      <formula>LEN(TRIM(Q2332))&gt;0</formula>
    </cfRule>
  </conditionalFormatting>
  <conditionalFormatting sqref="R2332">
    <cfRule type="notContainsBlanks" dxfId="2" priority="26698">
      <formula>LEN(TRIM(R2332))&gt;0</formula>
    </cfRule>
  </conditionalFormatting>
  <conditionalFormatting sqref="S2332">
    <cfRule type="notContainsBlanks" dxfId="3" priority="26255">
      <formula>LEN(TRIM(S2332))&gt;0</formula>
    </cfRule>
  </conditionalFormatting>
  <conditionalFormatting sqref="U2332">
    <cfRule type="notContainsBlanks" dxfId="4" priority="26171">
      <formula>LEN(TRIM(U2332))&gt;0</formula>
    </cfRule>
  </conditionalFormatting>
  <conditionalFormatting sqref="W2332">
    <cfRule type="notContainsBlanks" dxfId="0" priority="26530">
      <formula>LEN(TRIM(W2332))&gt;0</formula>
    </cfRule>
  </conditionalFormatting>
  <conditionalFormatting sqref="Y2332">
    <cfRule type="notContainsBlanks" dxfId="5" priority="26446">
      <formula>LEN(TRIM(Y2332))&gt;0</formula>
    </cfRule>
  </conditionalFormatting>
  <conditionalFormatting sqref="Z2332">
    <cfRule type="notContainsBlanks" dxfId="6" priority="26362">
      <formula>LEN(TRIM(Z2332))&gt;0</formula>
    </cfRule>
  </conditionalFormatting>
  <conditionalFormatting sqref="Q2333">
    <cfRule type="notContainsBlanks" dxfId="1" priority="26754">
      <formula>LEN(TRIM(Q2333))&gt;0</formula>
    </cfRule>
  </conditionalFormatting>
  <conditionalFormatting sqref="R2333">
    <cfRule type="notContainsBlanks" dxfId="2" priority="26677">
      <formula>LEN(TRIM(R2333))&gt;0</formula>
    </cfRule>
  </conditionalFormatting>
  <conditionalFormatting sqref="S2333">
    <cfRule type="notContainsBlanks" dxfId="3" priority="26234">
      <formula>LEN(TRIM(S2333))&gt;0</formula>
    </cfRule>
  </conditionalFormatting>
  <conditionalFormatting sqref="U2333">
    <cfRule type="notContainsBlanks" dxfId="4" priority="26150">
      <formula>LEN(TRIM(U2333))&gt;0</formula>
    </cfRule>
  </conditionalFormatting>
  <conditionalFormatting sqref="W2333">
    <cfRule type="notContainsBlanks" dxfId="0" priority="26509">
      <formula>LEN(TRIM(W2333))&gt;0</formula>
    </cfRule>
  </conditionalFormatting>
  <conditionalFormatting sqref="Y2333">
    <cfRule type="notContainsBlanks" dxfId="5" priority="26425">
      <formula>LEN(TRIM(Y2333))&gt;0</formula>
    </cfRule>
  </conditionalFormatting>
  <conditionalFormatting sqref="Z2333">
    <cfRule type="notContainsBlanks" dxfId="6" priority="26341">
      <formula>LEN(TRIM(Z2333))&gt;0</formula>
    </cfRule>
  </conditionalFormatting>
  <conditionalFormatting sqref="Q2334">
    <cfRule type="notContainsBlanks" dxfId="1" priority="26738">
      <formula>LEN(TRIM(Q2334))&gt;0</formula>
    </cfRule>
  </conditionalFormatting>
  <conditionalFormatting sqref="R2334">
    <cfRule type="notContainsBlanks" dxfId="2" priority="26656">
      <formula>LEN(TRIM(R2334))&gt;0</formula>
    </cfRule>
  </conditionalFormatting>
  <conditionalFormatting sqref="S2334">
    <cfRule type="notContainsBlanks" dxfId="3" priority="26213">
      <formula>LEN(TRIM(S2334))&gt;0</formula>
    </cfRule>
  </conditionalFormatting>
  <conditionalFormatting sqref="U2334">
    <cfRule type="notContainsBlanks" dxfId="4" priority="26129">
      <formula>LEN(TRIM(U2334))&gt;0</formula>
    </cfRule>
  </conditionalFormatting>
  <conditionalFormatting sqref="W2334">
    <cfRule type="notContainsBlanks" dxfId="0" priority="26488">
      <formula>LEN(TRIM(W2334))&gt;0</formula>
    </cfRule>
  </conditionalFormatting>
  <conditionalFormatting sqref="Y2334">
    <cfRule type="notContainsBlanks" dxfId="5" priority="26404">
      <formula>LEN(TRIM(Y2334))&gt;0</formula>
    </cfRule>
  </conditionalFormatting>
  <conditionalFormatting sqref="Z2334">
    <cfRule type="notContainsBlanks" dxfId="6" priority="26320">
      <formula>LEN(TRIM(Z2334))&gt;0</formula>
    </cfRule>
  </conditionalFormatting>
  <conditionalFormatting sqref="AB2334">
    <cfRule type="cellIs" dxfId="7" priority="26297" operator="notEqual">
      <formula>0</formula>
    </cfRule>
  </conditionalFormatting>
  <conditionalFormatting sqref="Q2336">
    <cfRule type="notContainsBlanks" dxfId="1" priority="26109">
      <formula>LEN(TRIM(Q2336))&gt;0</formula>
    </cfRule>
  </conditionalFormatting>
  <conditionalFormatting sqref="R2336">
    <cfRule type="notContainsBlanks" dxfId="2" priority="26024">
      <formula>LEN(TRIM(R2336))&gt;0</formula>
    </cfRule>
  </conditionalFormatting>
  <conditionalFormatting sqref="S2336">
    <cfRule type="notContainsBlanks" dxfId="3" priority="25392">
      <formula>LEN(TRIM(S2336))&gt;0</formula>
    </cfRule>
  </conditionalFormatting>
  <conditionalFormatting sqref="U2336">
    <cfRule type="notContainsBlanks" dxfId="4" priority="25287">
      <formula>LEN(TRIM(U2336))&gt;0</formula>
    </cfRule>
  </conditionalFormatting>
  <conditionalFormatting sqref="W2336">
    <cfRule type="notContainsBlanks" dxfId="0" priority="25814">
      <formula>LEN(TRIM(W2336))&gt;0</formula>
    </cfRule>
  </conditionalFormatting>
  <conditionalFormatting sqref="Y2336">
    <cfRule type="notContainsBlanks" dxfId="5" priority="25709">
      <formula>LEN(TRIM(Y2336))&gt;0</formula>
    </cfRule>
  </conditionalFormatting>
  <conditionalFormatting sqref="Z2336">
    <cfRule type="notContainsBlanks" dxfId="6" priority="25604">
      <formula>LEN(TRIM(Z2336))&gt;0</formula>
    </cfRule>
  </conditionalFormatting>
  <conditionalFormatting sqref="AB2336">
    <cfRule type="cellIs" dxfId="7" priority="25497" operator="notEqual">
      <formula>0</formula>
    </cfRule>
  </conditionalFormatting>
  <conditionalFormatting sqref="Q2337">
    <cfRule type="notContainsBlanks" dxfId="1" priority="26092">
      <formula>LEN(TRIM(Q2337))&gt;0</formula>
    </cfRule>
  </conditionalFormatting>
  <conditionalFormatting sqref="R2337">
    <cfRule type="notContainsBlanks" dxfId="2" priority="26003">
      <formula>LEN(TRIM(R2337))&gt;0</formula>
    </cfRule>
  </conditionalFormatting>
  <conditionalFormatting sqref="S2337">
    <cfRule type="notContainsBlanks" dxfId="3" priority="25371">
      <formula>LEN(TRIM(S2337))&gt;0</formula>
    </cfRule>
  </conditionalFormatting>
  <conditionalFormatting sqref="U2337">
    <cfRule type="notContainsBlanks" dxfId="4" priority="25266">
      <formula>LEN(TRIM(U2337))&gt;0</formula>
    </cfRule>
  </conditionalFormatting>
  <conditionalFormatting sqref="W2337">
    <cfRule type="notContainsBlanks" dxfId="0" priority="25793">
      <formula>LEN(TRIM(W2337))&gt;0</formula>
    </cfRule>
  </conditionalFormatting>
  <conditionalFormatting sqref="Y2337">
    <cfRule type="notContainsBlanks" dxfId="5" priority="25688">
      <formula>LEN(TRIM(Y2337))&gt;0</formula>
    </cfRule>
  </conditionalFormatting>
  <conditionalFormatting sqref="Z2337">
    <cfRule type="notContainsBlanks" dxfId="6" priority="25583">
      <formula>LEN(TRIM(Z2337))&gt;0</formula>
    </cfRule>
  </conditionalFormatting>
  <conditionalFormatting sqref="AB2337">
    <cfRule type="cellIs" dxfId="7" priority="25476" operator="notEqual">
      <formula>0</formula>
    </cfRule>
  </conditionalFormatting>
  <conditionalFormatting sqref="Q2338">
    <cfRule type="notContainsBlanks" dxfId="1" priority="26074">
      <formula>LEN(TRIM(Q2338))&gt;0</formula>
    </cfRule>
  </conditionalFormatting>
  <conditionalFormatting sqref="R2338">
    <cfRule type="notContainsBlanks" dxfId="2" priority="25982">
      <formula>LEN(TRIM(R2338))&gt;0</formula>
    </cfRule>
  </conditionalFormatting>
  <conditionalFormatting sqref="S2338">
    <cfRule type="notContainsBlanks" dxfId="3" priority="25350">
      <formula>LEN(TRIM(S2338))&gt;0</formula>
    </cfRule>
  </conditionalFormatting>
  <conditionalFormatting sqref="U2338">
    <cfRule type="notContainsBlanks" dxfId="4" priority="25245">
      <formula>LEN(TRIM(U2338))&gt;0</formula>
    </cfRule>
  </conditionalFormatting>
  <conditionalFormatting sqref="W2338">
    <cfRule type="notContainsBlanks" dxfId="0" priority="25772">
      <formula>LEN(TRIM(W2338))&gt;0</formula>
    </cfRule>
  </conditionalFormatting>
  <conditionalFormatting sqref="Y2338">
    <cfRule type="notContainsBlanks" dxfId="5" priority="25667">
      <formula>LEN(TRIM(Y2338))&gt;0</formula>
    </cfRule>
  </conditionalFormatting>
  <conditionalFormatting sqref="Z2338">
    <cfRule type="notContainsBlanks" dxfId="6" priority="25562">
      <formula>LEN(TRIM(Z2338))&gt;0</formula>
    </cfRule>
  </conditionalFormatting>
  <conditionalFormatting sqref="AB2338">
    <cfRule type="cellIs" dxfId="7" priority="25455" operator="notEqual">
      <formula>0</formula>
    </cfRule>
  </conditionalFormatting>
  <conditionalFormatting sqref="Q2339">
    <cfRule type="notContainsBlanks" dxfId="1" priority="26057">
      <formula>LEN(TRIM(Q2339))&gt;0</formula>
    </cfRule>
  </conditionalFormatting>
  <conditionalFormatting sqref="R2339">
    <cfRule type="notContainsBlanks" dxfId="2" priority="25961">
      <formula>LEN(TRIM(R2339))&gt;0</formula>
    </cfRule>
  </conditionalFormatting>
  <conditionalFormatting sqref="S2339">
    <cfRule type="notContainsBlanks" dxfId="3" priority="25329">
      <formula>LEN(TRIM(S2339))&gt;0</formula>
    </cfRule>
  </conditionalFormatting>
  <conditionalFormatting sqref="U2339">
    <cfRule type="notContainsBlanks" dxfId="4" priority="25224">
      <formula>LEN(TRIM(U2339))&gt;0</formula>
    </cfRule>
  </conditionalFormatting>
  <conditionalFormatting sqref="W2339">
    <cfRule type="notContainsBlanks" dxfId="0" priority="25751">
      <formula>LEN(TRIM(W2339))&gt;0</formula>
    </cfRule>
  </conditionalFormatting>
  <conditionalFormatting sqref="Y2339">
    <cfRule type="notContainsBlanks" dxfId="5" priority="25646">
      <formula>LEN(TRIM(Y2339))&gt;0</formula>
    </cfRule>
  </conditionalFormatting>
  <conditionalFormatting sqref="Z2339">
    <cfRule type="notContainsBlanks" dxfId="6" priority="25541">
      <formula>LEN(TRIM(Z2339))&gt;0</formula>
    </cfRule>
  </conditionalFormatting>
  <conditionalFormatting sqref="AB2339">
    <cfRule type="cellIs" dxfId="7" priority="25434" operator="notEqual">
      <formula>0</formula>
    </cfRule>
  </conditionalFormatting>
  <conditionalFormatting sqref="Q2340">
    <cfRule type="notContainsBlanks" dxfId="1" priority="26041">
      <formula>LEN(TRIM(Q2340))&gt;0</formula>
    </cfRule>
  </conditionalFormatting>
  <conditionalFormatting sqref="R2340">
    <cfRule type="notContainsBlanks" dxfId="2" priority="25940">
      <formula>LEN(TRIM(R2340))&gt;0</formula>
    </cfRule>
  </conditionalFormatting>
  <conditionalFormatting sqref="S2340">
    <cfRule type="notContainsBlanks" dxfId="3" priority="25308">
      <formula>LEN(TRIM(S2340))&gt;0</formula>
    </cfRule>
  </conditionalFormatting>
  <conditionalFormatting sqref="U2340">
    <cfRule type="notContainsBlanks" dxfId="4" priority="25203">
      <formula>LEN(TRIM(U2340))&gt;0</formula>
    </cfRule>
  </conditionalFormatting>
  <conditionalFormatting sqref="W2340">
    <cfRule type="notContainsBlanks" dxfId="0" priority="25730">
      <formula>LEN(TRIM(W2340))&gt;0</formula>
    </cfRule>
  </conditionalFormatting>
  <conditionalFormatting sqref="Y2340">
    <cfRule type="notContainsBlanks" dxfId="5" priority="25625">
      <formula>LEN(TRIM(Y2340))&gt;0</formula>
    </cfRule>
  </conditionalFormatting>
  <conditionalFormatting sqref="Z2340">
    <cfRule type="notContainsBlanks" dxfId="6" priority="25520">
      <formula>LEN(TRIM(Z2340))&gt;0</formula>
    </cfRule>
  </conditionalFormatting>
  <conditionalFormatting sqref="AB2340">
    <cfRule type="cellIs" dxfId="7" priority="25413" operator="notEqual">
      <formula>0</formula>
    </cfRule>
  </conditionalFormatting>
  <conditionalFormatting sqref="Q2343">
    <cfRule type="notContainsBlanks" dxfId="1" priority="25183">
      <formula>LEN(TRIM(Q2343))&gt;0</formula>
    </cfRule>
  </conditionalFormatting>
  <conditionalFormatting sqref="R2343">
    <cfRule type="notContainsBlanks" dxfId="2" priority="25128">
      <formula>LEN(TRIM(R2343))&gt;0</formula>
    </cfRule>
  </conditionalFormatting>
  <conditionalFormatting sqref="S2343">
    <cfRule type="notContainsBlanks" dxfId="3" priority="24748">
      <formula>LEN(TRIM(S2343))&gt;0</formula>
    </cfRule>
  </conditionalFormatting>
  <conditionalFormatting sqref="U2343">
    <cfRule type="notContainsBlanks" dxfId="4" priority="24685">
      <formula>LEN(TRIM(U2343))&gt;0</formula>
    </cfRule>
  </conditionalFormatting>
  <conditionalFormatting sqref="W2343">
    <cfRule type="notContainsBlanks" dxfId="0" priority="25002">
      <formula>LEN(TRIM(W2343))&gt;0</formula>
    </cfRule>
  </conditionalFormatting>
  <conditionalFormatting sqref="Y2343">
    <cfRule type="notContainsBlanks" dxfId="5" priority="24939">
      <formula>LEN(TRIM(Y2343))&gt;0</formula>
    </cfRule>
  </conditionalFormatting>
  <conditionalFormatting sqref="Z2343">
    <cfRule type="notContainsBlanks" dxfId="6" priority="24876">
      <formula>LEN(TRIM(Z2343))&gt;0</formula>
    </cfRule>
  </conditionalFormatting>
  <conditionalFormatting sqref="AB2343">
    <cfRule type="cellIs" dxfId="7" priority="24811" operator="notEqual">
      <formula>0</formula>
    </cfRule>
  </conditionalFormatting>
  <conditionalFormatting sqref="Q2344">
    <cfRule type="notContainsBlanks" dxfId="1" priority="25165">
      <formula>LEN(TRIM(Q2344))&gt;0</formula>
    </cfRule>
  </conditionalFormatting>
  <conditionalFormatting sqref="R2344">
    <cfRule type="notContainsBlanks" dxfId="2" priority="25107">
      <formula>LEN(TRIM(R2344))&gt;0</formula>
    </cfRule>
  </conditionalFormatting>
  <conditionalFormatting sqref="S2344">
    <cfRule type="notContainsBlanks" dxfId="3" priority="24727">
      <formula>LEN(TRIM(S2344))&gt;0</formula>
    </cfRule>
  </conditionalFormatting>
  <conditionalFormatting sqref="U2344">
    <cfRule type="notContainsBlanks" dxfId="4" priority="24664">
      <formula>LEN(TRIM(U2344))&gt;0</formula>
    </cfRule>
  </conditionalFormatting>
  <conditionalFormatting sqref="W2344">
    <cfRule type="notContainsBlanks" dxfId="0" priority="24981">
      <formula>LEN(TRIM(W2344))&gt;0</formula>
    </cfRule>
  </conditionalFormatting>
  <conditionalFormatting sqref="Y2344">
    <cfRule type="notContainsBlanks" dxfId="5" priority="24918">
      <formula>LEN(TRIM(Y2344))&gt;0</formula>
    </cfRule>
  </conditionalFormatting>
  <conditionalFormatting sqref="Z2344">
    <cfRule type="notContainsBlanks" dxfId="6" priority="24855">
      <formula>LEN(TRIM(Z2344))&gt;0</formula>
    </cfRule>
  </conditionalFormatting>
  <conditionalFormatting sqref="AB2344">
    <cfRule type="cellIs" dxfId="7" priority="24790" operator="notEqual">
      <formula>0</formula>
    </cfRule>
  </conditionalFormatting>
  <conditionalFormatting sqref="Q2345">
    <cfRule type="notContainsBlanks" dxfId="1" priority="25147">
      <formula>LEN(TRIM(Q2345))&gt;0</formula>
    </cfRule>
  </conditionalFormatting>
  <conditionalFormatting sqref="R2345">
    <cfRule type="notContainsBlanks" dxfId="2" priority="25086">
      <formula>LEN(TRIM(R2345))&gt;0</formula>
    </cfRule>
  </conditionalFormatting>
  <conditionalFormatting sqref="S2345">
    <cfRule type="notContainsBlanks" dxfId="3" priority="24706">
      <formula>LEN(TRIM(S2345))&gt;0</formula>
    </cfRule>
  </conditionalFormatting>
  <conditionalFormatting sqref="U2345">
    <cfRule type="notContainsBlanks" dxfId="4" priority="24643">
      <formula>LEN(TRIM(U2345))&gt;0</formula>
    </cfRule>
  </conditionalFormatting>
  <conditionalFormatting sqref="W2345">
    <cfRule type="notContainsBlanks" dxfId="0" priority="24960">
      <formula>LEN(TRIM(W2345))&gt;0</formula>
    </cfRule>
  </conditionalFormatting>
  <conditionalFormatting sqref="Y2345">
    <cfRule type="notContainsBlanks" dxfId="5" priority="24897">
      <formula>LEN(TRIM(Y2345))&gt;0</formula>
    </cfRule>
  </conditionalFormatting>
  <conditionalFormatting sqref="Z2345">
    <cfRule type="notContainsBlanks" dxfId="6" priority="24834">
      <formula>LEN(TRIM(Z2345))&gt;0</formula>
    </cfRule>
  </conditionalFormatting>
  <conditionalFormatting sqref="AB2345">
    <cfRule type="cellIs" dxfId="7" priority="24769" operator="notEqual">
      <formula>0</formula>
    </cfRule>
  </conditionalFormatting>
  <conditionalFormatting sqref="Q2346">
    <cfRule type="notContainsBlanks" dxfId="1" priority="28526">
      <formula>LEN(TRIM(Q2346))&gt;0</formula>
    </cfRule>
  </conditionalFormatting>
  <conditionalFormatting sqref="W2346">
    <cfRule type="notContainsBlanks" dxfId="0" priority="28589">
      <formula>LEN(TRIM(W2346))&gt;0</formula>
    </cfRule>
  </conditionalFormatting>
  <conditionalFormatting sqref="Y2346">
    <cfRule type="notContainsBlanks" dxfId="5" priority="28568">
      <formula>LEN(TRIM(Y2346))&gt;0</formula>
    </cfRule>
  </conditionalFormatting>
  <conditionalFormatting sqref="Z2346">
    <cfRule type="notContainsBlanks" dxfId="6" priority="28547">
      <formula>LEN(TRIM(Z2346))&gt;0</formula>
    </cfRule>
  </conditionalFormatting>
  <conditionalFormatting sqref="AA2346">
    <cfRule type="cellIs" dxfId="8" priority="28484" operator="equal">
      <formula>2</formula>
    </cfRule>
    <cfRule type="cellIs" dxfId="8" priority="28463" operator="equal">
      <formula>4</formula>
    </cfRule>
  </conditionalFormatting>
  <conditionalFormatting sqref="W2348">
    <cfRule type="notContainsBlanks" dxfId="0" priority="28737">
      <formula>LEN(TRIM(W2348))&gt;0</formula>
    </cfRule>
  </conditionalFormatting>
  <conditionalFormatting sqref="Q2351">
    <cfRule type="notContainsBlanks" dxfId="1" priority="28379">
      <formula>LEN(TRIM(Q2351))&gt;0</formula>
    </cfRule>
  </conditionalFormatting>
  <conditionalFormatting sqref="R2351">
    <cfRule type="notContainsBlanks" dxfId="2" priority="28321">
      <formula>LEN(TRIM(R2351))&gt;0</formula>
    </cfRule>
  </conditionalFormatting>
  <conditionalFormatting sqref="S2351">
    <cfRule type="notContainsBlanks" dxfId="3" priority="28000">
      <formula>LEN(TRIM(S2351))&gt;0</formula>
    </cfRule>
  </conditionalFormatting>
  <conditionalFormatting sqref="U2351">
    <cfRule type="notContainsBlanks" dxfId="4" priority="27937">
      <formula>LEN(TRIM(U2351))&gt;0</formula>
    </cfRule>
  </conditionalFormatting>
  <conditionalFormatting sqref="W2351">
    <cfRule type="notContainsBlanks" dxfId="0" priority="28195">
      <formula>LEN(TRIM(W2351))&gt;0</formula>
    </cfRule>
  </conditionalFormatting>
  <conditionalFormatting sqref="Y2351">
    <cfRule type="notContainsBlanks" dxfId="5" priority="28132">
      <formula>LEN(TRIM(Y2351))&gt;0</formula>
    </cfRule>
  </conditionalFormatting>
  <conditionalFormatting sqref="Z2351">
    <cfRule type="notContainsBlanks" dxfId="6" priority="28069">
      <formula>LEN(TRIM(Z2351))&gt;0</formula>
    </cfRule>
  </conditionalFormatting>
  <conditionalFormatting sqref="Q2352">
    <cfRule type="notContainsBlanks" dxfId="1" priority="28359">
      <formula>LEN(TRIM(Q2352))&gt;0</formula>
    </cfRule>
  </conditionalFormatting>
  <conditionalFormatting sqref="R2352">
    <cfRule type="notContainsBlanks" dxfId="2" priority="28300">
      <formula>LEN(TRIM(R2352))&gt;0</formula>
    </cfRule>
  </conditionalFormatting>
  <conditionalFormatting sqref="S2352">
    <cfRule type="notContainsBlanks" dxfId="3" priority="27979">
      <formula>LEN(TRIM(S2352))&gt;0</formula>
    </cfRule>
  </conditionalFormatting>
  <conditionalFormatting sqref="U2352">
    <cfRule type="notContainsBlanks" dxfId="4" priority="27916">
      <formula>LEN(TRIM(U2352))&gt;0</formula>
    </cfRule>
  </conditionalFormatting>
  <conditionalFormatting sqref="W2352">
    <cfRule type="notContainsBlanks" dxfId="0" priority="28174">
      <formula>LEN(TRIM(W2352))&gt;0</formula>
    </cfRule>
  </conditionalFormatting>
  <conditionalFormatting sqref="Y2352">
    <cfRule type="notContainsBlanks" dxfId="5" priority="28111">
      <formula>LEN(TRIM(Y2352))&gt;0</formula>
    </cfRule>
  </conditionalFormatting>
  <conditionalFormatting sqref="Z2352">
    <cfRule type="notContainsBlanks" dxfId="6" priority="28048">
      <formula>LEN(TRIM(Z2352))&gt;0</formula>
    </cfRule>
  </conditionalFormatting>
  <conditionalFormatting sqref="Q2353">
    <cfRule type="notContainsBlanks" dxfId="1" priority="28340">
      <formula>LEN(TRIM(Q2353))&gt;0</formula>
    </cfRule>
  </conditionalFormatting>
  <conditionalFormatting sqref="R2353">
    <cfRule type="notContainsBlanks" dxfId="2" priority="28279">
      <formula>LEN(TRIM(R2353))&gt;0</formula>
    </cfRule>
  </conditionalFormatting>
  <conditionalFormatting sqref="S2353">
    <cfRule type="notContainsBlanks" dxfId="3" priority="27958">
      <formula>LEN(TRIM(S2353))&gt;0</formula>
    </cfRule>
  </conditionalFormatting>
  <conditionalFormatting sqref="U2353">
    <cfRule type="notContainsBlanks" dxfId="4" priority="27895">
      <formula>LEN(TRIM(U2353))&gt;0</formula>
    </cfRule>
  </conditionalFormatting>
  <conditionalFormatting sqref="W2353">
    <cfRule type="notContainsBlanks" dxfId="0" priority="28153">
      <formula>LEN(TRIM(W2353))&gt;0</formula>
    </cfRule>
  </conditionalFormatting>
  <conditionalFormatting sqref="Y2353">
    <cfRule type="notContainsBlanks" dxfId="5" priority="28090">
      <formula>LEN(TRIM(Y2353))&gt;0</formula>
    </cfRule>
  </conditionalFormatting>
  <conditionalFormatting sqref="Z2353">
    <cfRule type="notContainsBlanks" dxfId="6" priority="28027">
      <formula>LEN(TRIM(Z2353))&gt;0</formula>
    </cfRule>
  </conditionalFormatting>
  <conditionalFormatting sqref="Q2355">
    <cfRule type="notContainsBlanks" dxfId="1" priority="27876">
      <formula>LEN(TRIM(Q2355))&gt;0</formula>
    </cfRule>
  </conditionalFormatting>
  <conditionalFormatting sqref="R2355">
    <cfRule type="notContainsBlanks" dxfId="2" priority="27799">
      <formula>LEN(TRIM(R2355))&gt;0</formula>
    </cfRule>
  </conditionalFormatting>
  <conditionalFormatting sqref="S2355">
    <cfRule type="notContainsBlanks" dxfId="3" priority="27185">
      <formula>LEN(TRIM(S2355))&gt;0</formula>
    </cfRule>
  </conditionalFormatting>
  <conditionalFormatting sqref="U2355">
    <cfRule type="notContainsBlanks" dxfId="4" priority="27080">
      <formula>LEN(TRIM(U2355))&gt;0</formula>
    </cfRule>
  </conditionalFormatting>
  <conditionalFormatting sqref="W2355">
    <cfRule type="notContainsBlanks" dxfId="0" priority="27589">
      <formula>LEN(TRIM(W2355))&gt;0</formula>
    </cfRule>
  </conditionalFormatting>
  <conditionalFormatting sqref="Y2355">
    <cfRule type="notContainsBlanks" dxfId="5" priority="27484">
      <formula>LEN(TRIM(Y2355))&gt;0</formula>
    </cfRule>
  </conditionalFormatting>
  <conditionalFormatting sqref="Z2355">
    <cfRule type="notContainsBlanks" dxfId="6" priority="27379">
      <formula>LEN(TRIM(Z2355))&gt;0</formula>
    </cfRule>
  </conditionalFormatting>
  <conditionalFormatting sqref="AB2355">
    <cfRule type="cellIs" dxfId="7" priority="24414" operator="notEqual">
      <formula>0</formula>
    </cfRule>
  </conditionalFormatting>
  <conditionalFormatting sqref="Q2356">
    <cfRule type="notContainsBlanks" dxfId="1" priority="27860">
      <formula>LEN(TRIM(Q2356))&gt;0</formula>
    </cfRule>
  </conditionalFormatting>
  <conditionalFormatting sqref="R2356">
    <cfRule type="notContainsBlanks" dxfId="2" priority="27778">
      <formula>LEN(TRIM(R2356))&gt;0</formula>
    </cfRule>
  </conditionalFormatting>
  <conditionalFormatting sqref="S2356">
    <cfRule type="notContainsBlanks" dxfId="3" priority="27164">
      <formula>LEN(TRIM(S2356))&gt;0</formula>
    </cfRule>
  </conditionalFormatting>
  <conditionalFormatting sqref="U2356">
    <cfRule type="notContainsBlanks" dxfId="4" priority="27059">
      <formula>LEN(TRIM(U2356))&gt;0</formula>
    </cfRule>
  </conditionalFormatting>
  <conditionalFormatting sqref="W2356">
    <cfRule type="notContainsBlanks" dxfId="0" priority="27568">
      <formula>LEN(TRIM(W2356))&gt;0</formula>
    </cfRule>
  </conditionalFormatting>
  <conditionalFormatting sqref="Y2356">
    <cfRule type="notContainsBlanks" dxfId="5" priority="27463">
      <formula>LEN(TRIM(Y2356))&gt;0</formula>
    </cfRule>
  </conditionalFormatting>
  <conditionalFormatting sqref="Z2356">
    <cfRule type="notContainsBlanks" dxfId="6" priority="27358">
      <formula>LEN(TRIM(Z2356))&gt;0</formula>
    </cfRule>
  </conditionalFormatting>
  <conditionalFormatting sqref="AB2356">
    <cfRule type="cellIs" dxfId="7" priority="27253" operator="notEqual">
      <formula>0</formula>
    </cfRule>
  </conditionalFormatting>
  <conditionalFormatting sqref="Q2357">
    <cfRule type="notContainsBlanks" dxfId="1" priority="27841">
      <formula>LEN(TRIM(Q2357))&gt;0</formula>
    </cfRule>
  </conditionalFormatting>
  <conditionalFormatting sqref="R2357">
    <cfRule type="notContainsBlanks" dxfId="2" priority="27757">
      <formula>LEN(TRIM(R2357))&gt;0</formula>
    </cfRule>
  </conditionalFormatting>
  <conditionalFormatting sqref="S2357">
    <cfRule type="notContainsBlanks" dxfId="3" priority="27143">
      <formula>LEN(TRIM(S2357))&gt;0</formula>
    </cfRule>
  </conditionalFormatting>
  <conditionalFormatting sqref="U2357">
    <cfRule type="notContainsBlanks" dxfId="4" priority="27038">
      <formula>LEN(TRIM(U2357))&gt;0</formula>
    </cfRule>
  </conditionalFormatting>
  <conditionalFormatting sqref="W2357">
    <cfRule type="notContainsBlanks" dxfId="0" priority="27547">
      <formula>LEN(TRIM(W2357))&gt;0</formula>
    </cfRule>
  </conditionalFormatting>
  <conditionalFormatting sqref="Y2357">
    <cfRule type="notContainsBlanks" dxfId="5" priority="27442">
      <formula>LEN(TRIM(Y2357))&gt;0</formula>
    </cfRule>
  </conditionalFormatting>
  <conditionalFormatting sqref="Z2357">
    <cfRule type="notContainsBlanks" dxfId="6" priority="27337">
      <formula>LEN(TRIM(Z2357))&gt;0</formula>
    </cfRule>
  </conditionalFormatting>
  <conditionalFormatting sqref="AB2357">
    <cfRule type="cellIs" dxfId="7" priority="27236" operator="notEqual">
      <formula>0</formula>
    </cfRule>
  </conditionalFormatting>
  <conditionalFormatting sqref="Q2358">
    <cfRule type="notContainsBlanks" dxfId="1" priority="27825">
      <formula>LEN(TRIM(Q2358))&gt;0</formula>
    </cfRule>
  </conditionalFormatting>
  <conditionalFormatting sqref="R2358">
    <cfRule type="notContainsBlanks" dxfId="2" priority="27736">
      <formula>LEN(TRIM(R2358))&gt;0</formula>
    </cfRule>
  </conditionalFormatting>
  <conditionalFormatting sqref="S2358">
    <cfRule type="notContainsBlanks" dxfId="3" priority="27122">
      <formula>LEN(TRIM(S2358))&gt;0</formula>
    </cfRule>
  </conditionalFormatting>
  <conditionalFormatting sqref="U2358">
    <cfRule type="notContainsBlanks" dxfId="4" priority="27017">
      <formula>LEN(TRIM(U2358))&gt;0</formula>
    </cfRule>
  </conditionalFormatting>
  <conditionalFormatting sqref="W2358">
    <cfRule type="notContainsBlanks" dxfId="0" priority="27526">
      <formula>LEN(TRIM(W2358))&gt;0</formula>
    </cfRule>
  </conditionalFormatting>
  <conditionalFormatting sqref="Y2358">
    <cfRule type="notContainsBlanks" dxfId="5" priority="27421">
      <formula>LEN(TRIM(Y2358))&gt;0</formula>
    </cfRule>
  </conditionalFormatting>
  <conditionalFormatting sqref="Z2358">
    <cfRule type="notContainsBlanks" dxfId="6" priority="27316">
      <formula>LEN(TRIM(Z2358))&gt;0</formula>
    </cfRule>
  </conditionalFormatting>
  <conditionalFormatting sqref="AB2358">
    <cfRule type="cellIs" dxfId="7" priority="27227" operator="notEqual">
      <formula>0</formula>
    </cfRule>
  </conditionalFormatting>
  <conditionalFormatting sqref="Q2359">
    <cfRule type="notContainsBlanks" dxfId="1" priority="27812">
      <formula>LEN(TRIM(Q2359))&gt;0</formula>
    </cfRule>
  </conditionalFormatting>
  <conditionalFormatting sqref="R2359">
    <cfRule type="notContainsBlanks" dxfId="2" priority="27715">
      <formula>LEN(TRIM(R2359))&gt;0</formula>
    </cfRule>
  </conditionalFormatting>
  <conditionalFormatting sqref="S2359">
    <cfRule type="notContainsBlanks" dxfId="3" priority="27101">
      <formula>LEN(TRIM(S2359))&gt;0</formula>
    </cfRule>
  </conditionalFormatting>
  <conditionalFormatting sqref="U2359">
    <cfRule type="notContainsBlanks" dxfId="4" priority="26996">
      <formula>LEN(TRIM(U2359))&gt;0</formula>
    </cfRule>
  </conditionalFormatting>
  <conditionalFormatting sqref="W2359">
    <cfRule type="notContainsBlanks" dxfId="0" priority="27505">
      <formula>LEN(TRIM(W2359))&gt;0</formula>
    </cfRule>
  </conditionalFormatting>
  <conditionalFormatting sqref="Y2359">
    <cfRule type="notContainsBlanks" dxfId="5" priority="27400">
      <formula>LEN(TRIM(Y2359))&gt;0</formula>
    </cfRule>
  </conditionalFormatting>
  <conditionalFormatting sqref="Z2359">
    <cfRule type="notContainsBlanks" dxfId="6" priority="27295">
      <formula>LEN(TRIM(Z2359))&gt;0</formula>
    </cfRule>
  </conditionalFormatting>
  <conditionalFormatting sqref="AB2359">
    <cfRule type="cellIs" dxfId="7" priority="27206" operator="notEqual">
      <formula>0</formula>
    </cfRule>
  </conditionalFormatting>
  <conditionalFormatting sqref="Q2362">
    <cfRule type="notContainsBlanks" dxfId="1" priority="26976">
      <formula>LEN(TRIM(Q2362))&gt;0</formula>
    </cfRule>
  </conditionalFormatting>
  <conditionalFormatting sqref="R2362">
    <cfRule type="notContainsBlanks" dxfId="2" priority="26958">
      <formula>LEN(TRIM(R2362))&gt;0</formula>
    </cfRule>
  </conditionalFormatting>
  <conditionalFormatting sqref="S2362">
    <cfRule type="notContainsBlanks" dxfId="3" priority="26830">
      <formula>LEN(TRIM(S2362))&gt;0</formula>
    </cfRule>
  </conditionalFormatting>
  <conditionalFormatting sqref="U2362">
    <cfRule type="notContainsBlanks" dxfId="4" priority="26809">
      <formula>LEN(TRIM(U2362))&gt;0</formula>
    </cfRule>
  </conditionalFormatting>
  <conditionalFormatting sqref="W2362">
    <cfRule type="notContainsBlanks" dxfId="0" priority="26916">
      <formula>LEN(TRIM(W2362))&gt;0</formula>
    </cfRule>
  </conditionalFormatting>
  <conditionalFormatting sqref="Y2362">
    <cfRule type="notContainsBlanks" dxfId="5" priority="26895">
      <formula>LEN(TRIM(Y2362))&gt;0</formula>
    </cfRule>
  </conditionalFormatting>
  <conditionalFormatting sqref="Z2362">
    <cfRule type="notContainsBlanks" dxfId="6" priority="26874">
      <formula>LEN(TRIM(Z2362))&gt;0</formula>
    </cfRule>
  </conditionalFormatting>
  <conditionalFormatting sqref="AB2362">
    <cfRule type="cellIs" dxfId="7" priority="26851" operator="notEqual">
      <formula>0</formula>
    </cfRule>
  </conditionalFormatting>
  <conditionalFormatting sqref="Q2364">
    <cfRule type="notContainsBlanks" dxfId="1" priority="26789">
      <formula>LEN(TRIM(Q2364))&gt;0</formula>
    </cfRule>
  </conditionalFormatting>
  <conditionalFormatting sqref="R2364">
    <cfRule type="notContainsBlanks" dxfId="2" priority="26718">
      <formula>LEN(TRIM(R2364))&gt;0</formula>
    </cfRule>
  </conditionalFormatting>
  <conditionalFormatting sqref="S2364">
    <cfRule type="notContainsBlanks" dxfId="3" priority="26275">
      <formula>LEN(TRIM(S2364))&gt;0</formula>
    </cfRule>
  </conditionalFormatting>
  <conditionalFormatting sqref="U2364">
    <cfRule type="notContainsBlanks" dxfId="4" priority="26191">
      <formula>LEN(TRIM(U2364))&gt;0</formula>
    </cfRule>
  </conditionalFormatting>
  <conditionalFormatting sqref="W2364">
    <cfRule type="notContainsBlanks" dxfId="0" priority="26550">
      <formula>LEN(TRIM(W2364))&gt;0</formula>
    </cfRule>
  </conditionalFormatting>
  <conditionalFormatting sqref="Y2364">
    <cfRule type="notContainsBlanks" dxfId="5" priority="26466">
      <formula>LEN(TRIM(Y2364))&gt;0</formula>
    </cfRule>
  </conditionalFormatting>
  <conditionalFormatting sqref="Z2364">
    <cfRule type="notContainsBlanks" dxfId="6" priority="26382">
      <formula>LEN(TRIM(Z2364))&gt;0</formula>
    </cfRule>
  </conditionalFormatting>
  <conditionalFormatting sqref="Q2365">
    <cfRule type="notContainsBlanks" dxfId="1" priority="26772">
      <formula>LEN(TRIM(Q2365))&gt;0</formula>
    </cfRule>
  </conditionalFormatting>
  <conditionalFormatting sqref="R2365">
    <cfRule type="notContainsBlanks" dxfId="2" priority="26697">
      <formula>LEN(TRIM(R2365))&gt;0</formula>
    </cfRule>
  </conditionalFormatting>
  <conditionalFormatting sqref="S2365">
    <cfRule type="notContainsBlanks" dxfId="3" priority="26254">
      <formula>LEN(TRIM(S2365))&gt;0</formula>
    </cfRule>
  </conditionalFormatting>
  <conditionalFormatting sqref="U2365">
    <cfRule type="notContainsBlanks" dxfId="4" priority="26170">
      <formula>LEN(TRIM(U2365))&gt;0</formula>
    </cfRule>
  </conditionalFormatting>
  <conditionalFormatting sqref="W2365">
    <cfRule type="notContainsBlanks" dxfId="0" priority="26529">
      <formula>LEN(TRIM(W2365))&gt;0</formula>
    </cfRule>
  </conditionalFormatting>
  <conditionalFormatting sqref="Y2365">
    <cfRule type="notContainsBlanks" dxfId="5" priority="26445">
      <formula>LEN(TRIM(Y2365))&gt;0</formula>
    </cfRule>
  </conditionalFormatting>
  <conditionalFormatting sqref="Z2365">
    <cfRule type="notContainsBlanks" dxfId="6" priority="26361">
      <formula>LEN(TRIM(Z2365))&gt;0</formula>
    </cfRule>
  </conditionalFormatting>
  <conditionalFormatting sqref="Q2366">
    <cfRule type="notContainsBlanks" dxfId="1" priority="26753">
      <formula>LEN(TRIM(Q2366))&gt;0</formula>
    </cfRule>
  </conditionalFormatting>
  <conditionalFormatting sqref="R2366">
    <cfRule type="notContainsBlanks" dxfId="2" priority="26676">
      <formula>LEN(TRIM(R2366))&gt;0</formula>
    </cfRule>
  </conditionalFormatting>
  <conditionalFormatting sqref="S2366">
    <cfRule type="notContainsBlanks" dxfId="3" priority="26233">
      <formula>LEN(TRIM(S2366))&gt;0</formula>
    </cfRule>
  </conditionalFormatting>
  <conditionalFormatting sqref="U2366">
    <cfRule type="notContainsBlanks" dxfId="4" priority="26149">
      <formula>LEN(TRIM(U2366))&gt;0</formula>
    </cfRule>
  </conditionalFormatting>
  <conditionalFormatting sqref="W2366">
    <cfRule type="notContainsBlanks" dxfId="0" priority="26508">
      <formula>LEN(TRIM(W2366))&gt;0</formula>
    </cfRule>
  </conditionalFormatting>
  <conditionalFormatting sqref="Y2366">
    <cfRule type="notContainsBlanks" dxfId="5" priority="26424">
      <formula>LEN(TRIM(Y2366))&gt;0</formula>
    </cfRule>
  </conditionalFormatting>
  <conditionalFormatting sqref="Z2366">
    <cfRule type="notContainsBlanks" dxfId="6" priority="26340">
      <formula>LEN(TRIM(Z2366))&gt;0</formula>
    </cfRule>
  </conditionalFormatting>
  <conditionalFormatting sqref="Q2367">
    <cfRule type="notContainsBlanks" dxfId="1" priority="26737">
      <formula>LEN(TRIM(Q2367))&gt;0</formula>
    </cfRule>
  </conditionalFormatting>
  <conditionalFormatting sqref="R2367">
    <cfRule type="notContainsBlanks" dxfId="2" priority="26655">
      <formula>LEN(TRIM(R2367))&gt;0</formula>
    </cfRule>
  </conditionalFormatting>
  <conditionalFormatting sqref="S2367">
    <cfRule type="notContainsBlanks" dxfId="3" priority="26212">
      <formula>LEN(TRIM(S2367))&gt;0</formula>
    </cfRule>
  </conditionalFormatting>
  <conditionalFormatting sqref="U2367">
    <cfRule type="notContainsBlanks" dxfId="4" priority="26128">
      <formula>LEN(TRIM(U2367))&gt;0</formula>
    </cfRule>
  </conditionalFormatting>
  <conditionalFormatting sqref="W2367">
    <cfRule type="notContainsBlanks" dxfId="0" priority="26487">
      <formula>LEN(TRIM(W2367))&gt;0</formula>
    </cfRule>
  </conditionalFormatting>
  <conditionalFormatting sqref="Y2367">
    <cfRule type="notContainsBlanks" dxfId="5" priority="26403">
      <formula>LEN(TRIM(Y2367))&gt;0</formula>
    </cfRule>
  </conditionalFormatting>
  <conditionalFormatting sqref="Z2367">
    <cfRule type="notContainsBlanks" dxfId="6" priority="26319">
      <formula>LEN(TRIM(Z2367))&gt;0</formula>
    </cfRule>
  </conditionalFormatting>
  <conditionalFormatting sqref="AB2367">
    <cfRule type="cellIs" dxfId="7" priority="26296" operator="notEqual">
      <formula>0</formula>
    </cfRule>
  </conditionalFormatting>
  <conditionalFormatting sqref="Q2369">
    <cfRule type="notContainsBlanks" dxfId="1" priority="26108">
      <formula>LEN(TRIM(Q2369))&gt;0</formula>
    </cfRule>
  </conditionalFormatting>
  <conditionalFormatting sqref="R2369">
    <cfRule type="notContainsBlanks" dxfId="2" priority="26023">
      <formula>LEN(TRIM(R2369))&gt;0</formula>
    </cfRule>
  </conditionalFormatting>
  <conditionalFormatting sqref="S2369">
    <cfRule type="notContainsBlanks" dxfId="3" priority="25391">
      <formula>LEN(TRIM(S2369))&gt;0</formula>
    </cfRule>
  </conditionalFormatting>
  <conditionalFormatting sqref="U2369">
    <cfRule type="notContainsBlanks" dxfId="4" priority="25286">
      <formula>LEN(TRIM(U2369))&gt;0</formula>
    </cfRule>
  </conditionalFormatting>
  <conditionalFormatting sqref="W2369">
    <cfRule type="notContainsBlanks" dxfId="0" priority="25813">
      <formula>LEN(TRIM(W2369))&gt;0</formula>
    </cfRule>
  </conditionalFormatting>
  <conditionalFormatting sqref="Y2369">
    <cfRule type="notContainsBlanks" dxfId="5" priority="25708">
      <formula>LEN(TRIM(Y2369))&gt;0</formula>
    </cfRule>
  </conditionalFormatting>
  <conditionalFormatting sqref="Z2369">
    <cfRule type="notContainsBlanks" dxfId="6" priority="25603">
      <formula>LEN(TRIM(Z2369))&gt;0</formula>
    </cfRule>
  </conditionalFormatting>
  <conditionalFormatting sqref="AB2369">
    <cfRule type="cellIs" dxfId="7" priority="25496" operator="notEqual">
      <formula>0</formula>
    </cfRule>
  </conditionalFormatting>
  <conditionalFormatting sqref="Q2370">
    <cfRule type="notContainsBlanks" dxfId="1" priority="26091">
      <formula>LEN(TRIM(Q2370))&gt;0</formula>
    </cfRule>
  </conditionalFormatting>
  <conditionalFormatting sqref="R2370">
    <cfRule type="notContainsBlanks" dxfId="2" priority="26002">
      <formula>LEN(TRIM(R2370))&gt;0</formula>
    </cfRule>
  </conditionalFormatting>
  <conditionalFormatting sqref="S2370">
    <cfRule type="notContainsBlanks" dxfId="3" priority="25370">
      <formula>LEN(TRIM(S2370))&gt;0</formula>
    </cfRule>
  </conditionalFormatting>
  <conditionalFormatting sqref="U2370">
    <cfRule type="notContainsBlanks" dxfId="4" priority="25265">
      <formula>LEN(TRIM(U2370))&gt;0</formula>
    </cfRule>
  </conditionalFormatting>
  <conditionalFormatting sqref="W2370">
    <cfRule type="notContainsBlanks" dxfId="0" priority="25792">
      <formula>LEN(TRIM(W2370))&gt;0</formula>
    </cfRule>
  </conditionalFormatting>
  <conditionalFormatting sqref="Y2370">
    <cfRule type="notContainsBlanks" dxfId="5" priority="25687">
      <formula>LEN(TRIM(Y2370))&gt;0</formula>
    </cfRule>
  </conditionalFormatting>
  <conditionalFormatting sqref="Z2370">
    <cfRule type="notContainsBlanks" dxfId="6" priority="25582">
      <formula>LEN(TRIM(Z2370))&gt;0</formula>
    </cfRule>
  </conditionalFormatting>
  <conditionalFormatting sqref="AB2370">
    <cfRule type="cellIs" dxfId="7" priority="25475" operator="notEqual">
      <formula>0</formula>
    </cfRule>
  </conditionalFormatting>
  <conditionalFormatting sqref="Q2371">
    <cfRule type="notContainsBlanks" dxfId="1" priority="26073">
      <formula>LEN(TRIM(Q2371))&gt;0</formula>
    </cfRule>
  </conditionalFormatting>
  <conditionalFormatting sqref="R2371">
    <cfRule type="notContainsBlanks" dxfId="2" priority="25981">
      <formula>LEN(TRIM(R2371))&gt;0</formula>
    </cfRule>
  </conditionalFormatting>
  <conditionalFormatting sqref="S2371">
    <cfRule type="notContainsBlanks" dxfId="3" priority="25349">
      <formula>LEN(TRIM(S2371))&gt;0</formula>
    </cfRule>
  </conditionalFormatting>
  <conditionalFormatting sqref="U2371">
    <cfRule type="notContainsBlanks" dxfId="4" priority="25244">
      <formula>LEN(TRIM(U2371))&gt;0</formula>
    </cfRule>
  </conditionalFormatting>
  <conditionalFormatting sqref="W2371">
    <cfRule type="notContainsBlanks" dxfId="0" priority="25771">
      <formula>LEN(TRIM(W2371))&gt;0</formula>
    </cfRule>
  </conditionalFormatting>
  <conditionalFormatting sqref="Y2371">
    <cfRule type="notContainsBlanks" dxfId="5" priority="25666">
      <formula>LEN(TRIM(Y2371))&gt;0</formula>
    </cfRule>
  </conditionalFormatting>
  <conditionalFormatting sqref="Z2371">
    <cfRule type="notContainsBlanks" dxfId="6" priority="25561">
      <formula>LEN(TRIM(Z2371))&gt;0</formula>
    </cfRule>
  </conditionalFormatting>
  <conditionalFormatting sqref="AB2371">
    <cfRule type="cellIs" dxfId="7" priority="25454" operator="notEqual">
      <formula>0</formula>
    </cfRule>
  </conditionalFormatting>
  <conditionalFormatting sqref="Q2372">
    <cfRule type="notContainsBlanks" dxfId="1" priority="26056">
      <formula>LEN(TRIM(Q2372))&gt;0</formula>
    </cfRule>
  </conditionalFormatting>
  <conditionalFormatting sqref="R2372">
    <cfRule type="notContainsBlanks" dxfId="2" priority="25960">
      <formula>LEN(TRIM(R2372))&gt;0</formula>
    </cfRule>
  </conditionalFormatting>
  <conditionalFormatting sqref="S2372">
    <cfRule type="notContainsBlanks" dxfId="3" priority="25328">
      <formula>LEN(TRIM(S2372))&gt;0</formula>
    </cfRule>
  </conditionalFormatting>
  <conditionalFormatting sqref="U2372">
    <cfRule type="notContainsBlanks" dxfId="4" priority="25223">
      <formula>LEN(TRIM(U2372))&gt;0</formula>
    </cfRule>
  </conditionalFormatting>
  <conditionalFormatting sqref="W2372">
    <cfRule type="notContainsBlanks" dxfId="0" priority="25750">
      <formula>LEN(TRIM(W2372))&gt;0</formula>
    </cfRule>
  </conditionalFormatting>
  <conditionalFormatting sqref="Y2372">
    <cfRule type="notContainsBlanks" dxfId="5" priority="25645">
      <formula>LEN(TRIM(Y2372))&gt;0</formula>
    </cfRule>
  </conditionalFormatting>
  <conditionalFormatting sqref="Z2372">
    <cfRule type="notContainsBlanks" dxfId="6" priority="25540">
      <formula>LEN(TRIM(Z2372))&gt;0</formula>
    </cfRule>
  </conditionalFormatting>
  <conditionalFormatting sqref="AB2372">
    <cfRule type="cellIs" dxfId="7" priority="25433" operator="notEqual">
      <formula>0</formula>
    </cfRule>
  </conditionalFormatting>
  <conditionalFormatting sqref="Q2373">
    <cfRule type="notContainsBlanks" dxfId="1" priority="26040">
      <formula>LEN(TRIM(Q2373))&gt;0</formula>
    </cfRule>
  </conditionalFormatting>
  <conditionalFormatting sqref="R2373">
    <cfRule type="notContainsBlanks" dxfId="2" priority="25939">
      <formula>LEN(TRIM(R2373))&gt;0</formula>
    </cfRule>
  </conditionalFormatting>
  <conditionalFormatting sqref="S2373">
    <cfRule type="notContainsBlanks" dxfId="3" priority="25307">
      <formula>LEN(TRIM(S2373))&gt;0</formula>
    </cfRule>
  </conditionalFormatting>
  <conditionalFormatting sqref="U2373">
    <cfRule type="notContainsBlanks" dxfId="4" priority="25202">
      <formula>LEN(TRIM(U2373))&gt;0</formula>
    </cfRule>
  </conditionalFormatting>
  <conditionalFormatting sqref="W2373">
    <cfRule type="notContainsBlanks" dxfId="0" priority="25729">
      <formula>LEN(TRIM(W2373))&gt;0</formula>
    </cfRule>
  </conditionalFormatting>
  <conditionalFormatting sqref="Y2373">
    <cfRule type="notContainsBlanks" dxfId="5" priority="25624">
      <formula>LEN(TRIM(Y2373))&gt;0</formula>
    </cfRule>
  </conditionalFormatting>
  <conditionalFormatting sqref="Z2373">
    <cfRule type="notContainsBlanks" dxfId="6" priority="25519">
      <formula>LEN(TRIM(Z2373))&gt;0</formula>
    </cfRule>
  </conditionalFormatting>
  <conditionalFormatting sqref="AB2373">
    <cfRule type="cellIs" dxfId="7" priority="25412" operator="notEqual">
      <formula>0</formula>
    </cfRule>
  </conditionalFormatting>
  <conditionalFormatting sqref="Q2376">
    <cfRule type="notContainsBlanks" dxfId="1" priority="25182">
      <formula>LEN(TRIM(Q2376))&gt;0</formula>
    </cfRule>
  </conditionalFormatting>
  <conditionalFormatting sqref="R2376">
    <cfRule type="notContainsBlanks" dxfId="2" priority="25127">
      <formula>LEN(TRIM(R2376))&gt;0</formula>
    </cfRule>
  </conditionalFormatting>
  <conditionalFormatting sqref="S2376">
    <cfRule type="notContainsBlanks" dxfId="3" priority="24747">
      <formula>LEN(TRIM(S2376))&gt;0</formula>
    </cfRule>
  </conditionalFormatting>
  <conditionalFormatting sqref="U2376">
    <cfRule type="notContainsBlanks" dxfId="4" priority="24684">
      <formula>LEN(TRIM(U2376))&gt;0</formula>
    </cfRule>
  </conditionalFormatting>
  <conditionalFormatting sqref="W2376">
    <cfRule type="notContainsBlanks" dxfId="0" priority="25001">
      <formula>LEN(TRIM(W2376))&gt;0</formula>
    </cfRule>
  </conditionalFormatting>
  <conditionalFormatting sqref="Y2376">
    <cfRule type="notContainsBlanks" dxfId="5" priority="24938">
      <formula>LEN(TRIM(Y2376))&gt;0</formula>
    </cfRule>
  </conditionalFormatting>
  <conditionalFormatting sqref="Z2376">
    <cfRule type="notContainsBlanks" dxfId="6" priority="24875">
      <formula>LEN(TRIM(Z2376))&gt;0</formula>
    </cfRule>
  </conditionalFormatting>
  <conditionalFormatting sqref="AB2376">
    <cfRule type="cellIs" dxfId="7" priority="24810" operator="notEqual">
      <formula>0</formula>
    </cfRule>
  </conditionalFormatting>
  <conditionalFormatting sqref="Q2377">
    <cfRule type="notContainsBlanks" dxfId="1" priority="25164">
      <formula>LEN(TRIM(Q2377))&gt;0</formula>
    </cfRule>
  </conditionalFormatting>
  <conditionalFormatting sqref="R2377">
    <cfRule type="notContainsBlanks" dxfId="2" priority="25106">
      <formula>LEN(TRIM(R2377))&gt;0</formula>
    </cfRule>
  </conditionalFormatting>
  <conditionalFormatting sqref="S2377">
    <cfRule type="notContainsBlanks" dxfId="3" priority="24726">
      <formula>LEN(TRIM(S2377))&gt;0</formula>
    </cfRule>
  </conditionalFormatting>
  <conditionalFormatting sqref="U2377">
    <cfRule type="notContainsBlanks" dxfId="4" priority="24663">
      <formula>LEN(TRIM(U2377))&gt;0</formula>
    </cfRule>
  </conditionalFormatting>
  <conditionalFormatting sqref="W2377">
    <cfRule type="notContainsBlanks" dxfId="0" priority="24980">
      <formula>LEN(TRIM(W2377))&gt;0</formula>
    </cfRule>
  </conditionalFormatting>
  <conditionalFormatting sqref="Y2377">
    <cfRule type="notContainsBlanks" dxfId="5" priority="24917">
      <formula>LEN(TRIM(Y2377))&gt;0</formula>
    </cfRule>
  </conditionalFormatting>
  <conditionalFormatting sqref="Z2377">
    <cfRule type="notContainsBlanks" dxfId="6" priority="24854">
      <formula>LEN(TRIM(Z2377))&gt;0</formula>
    </cfRule>
  </conditionalFormatting>
  <conditionalFormatting sqref="AB2377">
    <cfRule type="cellIs" dxfId="7" priority="24789" operator="notEqual">
      <formula>0</formula>
    </cfRule>
  </conditionalFormatting>
  <conditionalFormatting sqref="Q2378">
    <cfRule type="notContainsBlanks" dxfId="1" priority="25146">
      <formula>LEN(TRIM(Q2378))&gt;0</formula>
    </cfRule>
  </conditionalFormatting>
  <conditionalFormatting sqref="R2378">
    <cfRule type="notContainsBlanks" dxfId="2" priority="25085">
      <formula>LEN(TRIM(R2378))&gt;0</formula>
    </cfRule>
  </conditionalFormatting>
  <conditionalFormatting sqref="S2378">
    <cfRule type="notContainsBlanks" dxfId="3" priority="24705">
      <formula>LEN(TRIM(S2378))&gt;0</formula>
    </cfRule>
  </conditionalFormatting>
  <conditionalFormatting sqref="U2378">
    <cfRule type="notContainsBlanks" dxfId="4" priority="24642">
      <formula>LEN(TRIM(U2378))&gt;0</formula>
    </cfRule>
  </conditionalFormatting>
  <conditionalFormatting sqref="W2378">
    <cfRule type="notContainsBlanks" dxfId="0" priority="24959">
      <formula>LEN(TRIM(W2378))&gt;0</formula>
    </cfRule>
  </conditionalFormatting>
  <conditionalFormatting sqref="Y2378">
    <cfRule type="notContainsBlanks" dxfId="5" priority="24896">
      <formula>LEN(TRIM(Y2378))&gt;0</formula>
    </cfRule>
  </conditionalFormatting>
  <conditionalFormatting sqref="Z2378">
    <cfRule type="notContainsBlanks" dxfId="6" priority="24833">
      <formula>LEN(TRIM(Z2378))&gt;0</formula>
    </cfRule>
  </conditionalFormatting>
  <conditionalFormatting sqref="AB2378">
    <cfRule type="cellIs" dxfId="7" priority="24768" operator="notEqual">
      <formula>0</formula>
    </cfRule>
  </conditionalFormatting>
  <conditionalFormatting sqref="Q2379">
    <cfRule type="notContainsBlanks" dxfId="1" priority="28525">
      <formula>LEN(TRIM(Q2379))&gt;0</formula>
    </cfRule>
  </conditionalFormatting>
  <conditionalFormatting sqref="W2379">
    <cfRule type="notContainsBlanks" dxfId="0" priority="28588">
      <formula>LEN(TRIM(W2379))&gt;0</formula>
    </cfRule>
  </conditionalFormatting>
  <conditionalFormatting sqref="Y2379">
    <cfRule type="notContainsBlanks" dxfId="5" priority="28567">
      <formula>LEN(TRIM(Y2379))&gt;0</formula>
    </cfRule>
  </conditionalFormatting>
  <conditionalFormatting sqref="Z2379">
    <cfRule type="notContainsBlanks" dxfId="6" priority="28546">
      <formula>LEN(TRIM(Z2379))&gt;0</formula>
    </cfRule>
  </conditionalFormatting>
  <conditionalFormatting sqref="AA2379">
    <cfRule type="cellIs" dxfId="8" priority="28483" operator="equal">
      <formula>2</formula>
    </cfRule>
    <cfRule type="cellIs" dxfId="8" priority="28462" operator="equal">
      <formula>4</formula>
    </cfRule>
  </conditionalFormatting>
  <conditionalFormatting sqref="W2381">
    <cfRule type="notContainsBlanks" dxfId="0" priority="28736">
      <formula>LEN(TRIM(W2381))&gt;0</formula>
    </cfRule>
  </conditionalFormatting>
  <conditionalFormatting sqref="Q2384">
    <cfRule type="notContainsBlanks" dxfId="1" priority="28378">
      <formula>LEN(TRIM(Q2384))&gt;0</formula>
    </cfRule>
  </conditionalFormatting>
  <conditionalFormatting sqref="R2384">
    <cfRule type="notContainsBlanks" dxfId="2" priority="28320">
      <formula>LEN(TRIM(R2384))&gt;0</formula>
    </cfRule>
  </conditionalFormatting>
  <conditionalFormatting sqref="S2384">
    <cfRule type="notContainsBlanks" dxfId="3" priority="27999">
      <formula>LEN(TRIM(S2384))&gt;0</formula>
    </cfRule>
  </conditionalFormatting>
  <conditionalFormatting sqref="U2384">
    <cfRule type="notContainsBlanks" dxfId="4" priority="27936">
      <formula>LEN(TRIM(U2384))&gt;0</formula>
    </cfRule>
  </conditionalFormatting>
  <conditionalFormatting sqref="W2384">
    <cfRule type="notContainsBlanks" dxfId="0" priority="28194">
      <formula>LEN(TRIM(W2384))&gt;0</formula>
    </cfRule>
  </conditionalFormatting>
  <conditionalFormatting sqref="Y2384">
    <cfRule type="notContainsBlanks" dxfId="5" priority="28131">
      <formula>LEN(TRIM(Y2384))&gt;0</formula>
    </cfRule>
  </conditionalFormatting>
  <conditionalFormatting sqref="Z2384">
    <cfRule type="notContainsBlanks" dxfId="6" priority="28068">
      <formula>LEN(TRIM(Z2384))&gt;0</formula>
    </cfRule>
  </conditionalFormatting>
  <conditionalFormatting sqref="Q2385">
    <cfRule type="notContainsBlanks" dxfId="1" priority="28358">
      <formula>LEN(TRIM(Q2385))&gt;0</formula>
    </cfRule>
  </conditionalFormatting>
  <conditionalFormatting sqref="R2385">
    <cfRule type="notContainsBlanks" dxfId="2" priority="28299">
      <formula>LEN(TRIM(R2385))&gt;0</formula>
    </cfRule>
  </conditionalFormatting>
  <conditionalFormatting sqref="S2385">
    <cfRule type="notContainsBlanks" dxfId="3" priority="27978">
      <formula>LEN(TRIM(S2385))&gt;0</formula>
    </cfRule>
  </conditionalFormatting>
  <conditionalFormatting sqref="U2385">
    <cfRule type="notContainsBlanks" dxfId="4" priority="27915">
      <formula>LEN(TRIM(U2385))&gt;0</formula>
    </cfRule>
  </conditionalFormatting>
  <conditionalFormatting sqref="W2385">
    <cfRule type="notContainsBlanks" dxfId="0" priority="28173">
      <formula>LEN(TRIM(W2385))&gt;0</formula>
    </cfRule>
  </conditionalFormatting>
  <conditionalFormatting sqref="Y2385">
    <cfRule type="notContainsBlanks" dxfId="5" priority="28110">
      <formula>LEN(TRIM(Y2385))&gt;0</formula>
    </cfRule>
  </conditionalFormatting>
  <conditionalFormatting sqref="Z2385">
    <cfRule type="notContainsBlanks" dxfId="6" priority="28047">
      <formula>LEN(TRIM(Z2385))&gt;0</formula>
    </cfRule>
  </conditionalFormatting>
  <conditionalFormatting sqref="Q2386">
    <cfRule type="notContainsBlanks" dxfId="1" priority="28339">
      <formula>LEN(TRIM(Q2386))&gt;0</formula>
    </cfRule>
  </conditionalFormatting>
  <conditionalFormatting sqref="R2386">
    <cfRule type="notContainsBlanks" dxfId="2" priority="28278">
      <formula>LEN(TRIM(R2386))&gt;0</formula>
    </cfRule>
  </conditionalFormatting>
  <conditionalFormatting sqref="S2386">
    <cfRule type="notContainsBlanks" dxfId="3" priority="27957">
      <formula>LEN(TRIM(S2386))&gt;0</formula>
    </cfRule>
  </conditionalFormatting>
  <conditionalFormatting sqref="U2386">
    <cfRule type="notContainsBlanks" dxfId="4" priority="27894">
      <formula>LEN(TRIM(U2386))&gt;0</formula>
    </cfRule>
  </conditionalFormatting>
  <conditionalFormatting sqref="W2386">
    <cfRule type="notContainsBlanks" dxfId="0" priority="28152">
      <formula>LEN(TRIM(W2386))&gt;0</formula>
    </cfRule>
  </conditionalFormatting>
  <conditionalFormatting sqref="Y2386">
    <cfRule type="notContainsBlanks" dxfId="5" priority="28089">
      <formula>LEN(TRIM(Y2386))&gt;0</formula>
    </cfRule>
  </conditionalFormatting>
  <conditionalFormatting sqref="Z2386">
    <cfRule type="notContainsBlanks" dxfId="6" priority="28026">
      <formula>LEN(TRIM(Z2386))&gt;0</formula>
    </cfRule>
  </conditionalFormatting>
  <conditionalFormatting sqref="Q2388">
    <cfRule type="notContainsBlanks" dxfId="1" priority="27875">
      <formula>LEN(TRIM(Q2388))&gt;0</formula>
    </cfRule>
  </conditionalFormatting>
  <conditionalFormatting sqref="R2388">
    <cfRule type="notContainsBlanks" dxfId="2" priority="27798">
      <formula>LEN(TRIM(R2388))&gt;0</formula>
    </cfRule>
  </conditionalFormatting>
  <conditionalFormatting sqref="S2388">
    <cfRule type="notContainsBlanks" dxfId="3" priority="27184">
      <formula>LEN(TRIM(S2388))&gt;0</formula>
    </cfRule>
  </conditionalFormatting>
  <conditionalFormatting sqref="U2388">
    <cfRule type="notContainsBlanks" dxfId="4" priority="27079">
      <formula>LEN(TRIM(U2388))&gt;0</formula>
    </cfRule>
  </conditionalFormatting>
  <conditionalFormatting sqref="W2388">
    <cfRule type="notContainsBlanks" dxfId="0" priority="27588">
      <formula>LEN(TRIM(W2388))&gt;0</formula>
    </cfRule>
  </conditionalFormatting>
  <conditionalFormatting sqref="Y2388">
    <cfRule type="notContainsBlanks" dxfId="5" priority="27483">
      <formula>LEN(TRIM(Y2388))&gt;0</formula>
    </cfRule>
  </conditionalFormatting>
  <conditionalFormatting sqref="Z2388">
    <cfRule type="notContainsBlanks" dxfId="6" priority="27378">
      <formula>LEN(TRIM(Z2388))&gt;0</formula>
    </cfRule>
  </conditionalFormatting>
  <conditionalFormatting sqref="AB2388">
    <cfRule type="cellIs" dxfId="7" priority="27266" operator="notEqual">
      <formula>0</formula>
    </cfRule>
  </conditionalFormatting>
  <conditionalFormatting sqref="Q2389">
    <cfRule type="notContainsBlanks" dxfId="1" priority="27859">
      <formula>LEN(TRIM(Q2389))&gt;0</formula>
    </cfRule>
  </conditionalFormatting>
  <conditionalFormatting sqref="R2389">
    <cfRule type="notContainsBlanks" dxfId="2" priority="27777">
      <formula>LEN(TRIM(R2389))&gt;0</formula>
    </cfRule>
  </conditionalFormatting>
  <conditionalFormatting sqref="S2389">
    <cfRule type="notContainsBlanks" dxfId="3" priority="27163">
      <formula>LEN(TRIM(S2389))&gt;0</formula>
    </cfRule>
  </conditionalFormatting>
  <conditionalFormatting sqref="U2389">
    <cfRule type="notContainsBlanks" dxfId="4" priority="27058">
      <formula>LEN(TRIM(U2389))&gt;0</formula>
    </cfRule>
  </conditionalFormatting>
  <conditionalFormatting sqref="W2389">
    <cfRule type="notContainsBlanks" dxfId="0" priority="27567">
      <formula>LEN(TRIM(W2389))&gt;0</formula>
    </cfRule>
  </conditionalFormatting>
  <conditionalFormatting sqref="Y2389">
    <cfRule type="notContainsBlanks" dxfId="5" priority="27462">
      <formula>LEN(TRIM(Y2389))&gt;0</formula>
    </cfRule>
  </conditionalFormatting>
  <conditionalFormatting sqref="Z2389">
    <cfRule type="notContainsBlanks" dxfId="6" priority="27357">
      <formula>LEN(TRIM(Z2389))&gt;0</formula>
    </cfRule>
  </conditionalFormatting>
  <conditionalFormatting sqref="AB2389">
    <cfRule type="cellIs" dxfId="7" priority="27252" operator="notEqual">
      <formula>0</formula>
    </cfRule>
  </conditionalFormatting>
  <conditionalFormatting sqref="Q2390">
    <cfRule type="notContainsBlanks" dxfId="1" priority="27840">
      <formula>LEN(TRIM(Q2390))&gt;0</formula>
    </cfRule>
  </conditionalFormatting>
  <conditionalFormatting sqref="R2390">
    <cfRule type="notContainsBlanks" dxfId="2" priority="27756">
      <formula>LEN(TRIM(R2390))&gt;0</formula>
    </cfRule>
  </conditionalFormatting>
  <conditionalFormatting sqref="S2390">
    <cfRule type="notContainsBlanks" dxfId="3" priority="27142">
      <formula>LEN(TRIM(S2390))&gt;0</formula>
    </cfRule>
  </conditionalFormatting>
  <conditionalFormatting sqref="U2390">
    <cfRule type="notContainsBlanks" dxfId="4" priority="27037">
      <formula>LEN(TRIM(U2390))&gt;0</formula>
    </cfRule>
  </conditionalFormatting>
  <conditionalFormatting sqref="W2390">
    <cfRule type="notContainsBlanks" dxfId="0" priority="27546">
      <formula>LEN(TRIM(W2390))&gt;0</formula>
    </cfRule>
  </conditionalFormatting>
  <conditionalFormatting sqref="Y2390">
    <cfRule type="notContainsBlanks" dxfId="5" priority="27441">
      <formula>LEN(TRIM(Y2390))&gt;0</formula>
    </cfRule>
  </conditionalFormatting>
  <conditionalFormatting sqref="Z2390">
    <cfRule type="notContainsBlanks" dxfId="6" priority="27336">
      <formula>LEN(TRIM(Z2390))&gt;0</formula>
    </cfRule>
  </conditionalFormatting>
  <conditionalFormatting sqref="AB2390">
    <cfRule type="cellIs" dxfId="7" priority="27235" operator="notEqual">
      <formula>0</formula>
    </cfRule>
  </conditionalFormatting>
  <conditionalFormatting sqref="Q2391">
    <cfRule type="notContainsBlanks" dxfId="1" priority="27824">
      <formula>LEN(TRIM(Q2391))&gt;0</formula>
    </cfRule>
  </conditionalFormatting>
  <conditionalFormatting sqref="R2391">
    <cfRule type="notContainsBlanks" dxfId="2" priority="27735">
      <formula>LEN(TRIM(R2391))&gt;0</formula>
    </cfRule>
  </conditionalFormatting>
  <conditionalFormatting sqref="S2391">
    <cfRule type="notContainsBlanks" dxfId="3" priority="27121">
      <formula>LEN(TRIM(S2391))&gt;0</formula>
    </cfRule>
  </conditionalFormatting>
  <conditionalFormatting sqref="U2391">
    <cfRule type="notContainsBlanks" dxfId="4" priority="27016">
      <formula>LEN(TRIM(U2391))&gt;0</formula>
    </cfRule>
  </conditionalFormatting>
  <conditionalFormatting sqref="W2391">
    <cfRule type="notContainsBlanks" dxfId="0" priority="27525">
      <formula>LEN(TRIM(W2391))&gt;0</formula>
    </cfRule>
  </conditionalFormatting>
  <conditionalFormatting sqref="Y2391">
    <cfRule type="notContainsBlanks" dxfId="5" priority="27420">
      <formula>LEN(TRIM(Y2391))&gt;0</formula>
    </cfRule>
  </conditionalFormatting>
  <conditionalFormatting sqref="Z2391">
    <cfRule type="notContainsBlanks" dxfId="6" priority="27315">
      <formula>LEN(TRIM(Z2391))&gt;0</formula>
    </cfRule>
  </conditionalFormatting>
  <conditionalFormatting sqref="AB2391">
    <cfRule type="cellIs" dxfId="7" priority="27226" operator="notEqual">
      <formula>0</formula>
    </cfRule>
  </conditionalFormatting>
  <conditionalFormatting sqref="Q2392">
    <cfRule type="notContainsBlanks" dxfId="1" priority="27811">
      <formula>LEN(TRIM(Q2392))&gt;0</formula>
    </cfRule>
  </conditionalFormatting>
  <conditionalFormatting sqref="R2392">
    <cfRule type="notContainsBlanks" dxfId="2" priority="27714">
      <formula>LEN(TRIM(R2392))&gt;0</formula>
    </cfRule>
  </conditionalFormatting>
  <conditionalFormatting sqref="S2392">
    <cfRule type="notContainsBlanks" dxfId="3" priority="27100">
      <formula>LEN(TRIM(S2392))&gt;0</formula>
    </cfRule>
  </conditionalFormatting>
  <conditionalFormatting sqref="U2392">
    <cfRule type="notContainsBlanks" dxfId="4" priority="26995">
      <formula>LEN(TRIM(U2392))&gt;0</formula>
    </cfRule>
  </conditionalFormatting>
  <conditionalFormatting sqref="W2392">
    <cfRule type="notContainsBlanks" dxfId="0" priority="27504">
      <formula>LEN(TRIM(W2392))&gt;0</formula>
    </cfRule>
  </conditionalFormatting>
  <conditionalFormatting sqref="Y2392">
    <cfRule type="notContainsBlanks" dxfId="5" priority="27399">
      <formula>LEN(TRIM(Y2392))&gt;0</formula>
    </cfRule>
  </conditionalFormatting>
  <conditionalFormatting sqref="Z2392">
    <cfRule type="notContainsBlanks" dxfId="6" priority="27294">
      <formula>LEN(TRIM(Z2392))&gt;0</formula>
    </cfRule>
  </conditionalFormatting>
  <conditionalFormatting sqref="AB2392">
    <cfRule type="cellIs" dxfId="7" priority="27205" operator="notEqual">
      <formula>0</formula>
    </cfRule>
  </conditionalFormatting>
  <conditionalFormatting sqref="Q2395">
    <cfRule type="notContainsBlanks" dxfId="1" priority="26975">
      <formula>LEN(TRIM(Q2395))&gt;0</formula>
    </cfRule>
  </conditionalFormatting>
  <conditionalFormatting sqref="R2395">
    <cfRule type="notContainsBlanks" dxfId="2" priority="26957">
      <formula>LEN(TRIM(R2395))&gt;0</formula>
    </cfRule>
  </conditionalFormatting>
  <conditionalFormatting sqref="S2395">
    <cfRule type="notContainsBlanks" dxfId="3" priority="26829">
      <formula>LEN(TRIM(S2395))&gt;0</formula>
    </cfRule>
  </conditionalFormatting>
  <conditionalFormatting sqref="U2395">
    <cfRule type="notContainsBlanks" dxfId="4" priority="26808">
      <formula>LEN(TRIM(U2395))&gt;0</formula>
    </cfRule>
  </conditionalFormatting>
  <conditionalFormatting sqref="W2395">
    <cfRule type="notContainsBlanks" dxfId="0" priority="26915">
      <formula>LEN(TRIM(W2395))&gt;0</formula>
    </cfRule>
  </conditionalFormatting>
  <conditionalFormatting sqref="Y2395">
    <cfRule type="notContainsBlanks" dxfId="5" priority="26894">
      <formula>LEN(TRIM(Y2395))&gt;0</formula>
    </cfRule>
  </conditionalFormatting>
  <conditionalFormatting sqref="Z2395">
    <cfRule type="notContainsBlanks" dxfId="6" priority="26873">
      <formula>LEN(TRIM(Z2395))&gt;0</formula>
    </cfRule>
  </conditionalFormatting>
  <conditionalFormatting sqref="AB2395">
    <cfRule type="cellIs" dxfId="7" priority="26850" operator="notEqual">
      <formula>0</formula>
    </cfRule>
  </conditionalFormatting>
  <conditionalFormatting sqref="Q2397">
    <cfRule type="notContainsBlanks" dxfId="1" priority="26788">
      <formula>LEN(TRIM(Q2397))&gt;0</formula>
    </cfRule>
  </conditionalFormatting>
  <conditionalFormatting sqref="R2397">
    <cfRule type="notContainsBlanks" dxfId="2" priority="26717">
      <formula>LEN(TRIM(R2397))&gt;0</formula>
    </cfRule>
  </conditionalFormatting>
  <conditionalFormatting sqref="S2397">
    <cfRule type="notContainsBlanks" dxfId="3" priority="26274">
      <formula>LEN(TRIM(S2397))&gt;0</formula>
    </cfRule>
  </conditionalFormatting>
  <conditionalFormatting sqref="U2397">
    <cfRule type="notContainsBlanks" dxfId="4" priority="26190">
      <formula>LEN(TRIM(U2397))&gt;0</formula>
    </cfRule>
  </conditionalFormatting>
  <conditionalFormatting sqref="W2397">
    <cfRule type="notContainsBlanks" dxfId="0" priority="26549">
      <formula>LEN(TRIM(W2397))&gt;0</formula>
    </cfRule>
  </conditionalFormatting>
  <conditionalFormatting sqref="Y2397">
    <cfRule type="notContainsBlanks" dxfId="5" priority="26465">
      <formula>LEN(TRIM(Y2397))&gt;0</formula>
    </cfRule>
  </conditionalFormatting>
  <conditionalFormatting sqref="Z2397">
    <cfRule type="notContainsBlanks" dxfId="6" priority="26381">
      <formula>LEN(TRIM(Z2397))&gt;0</formula>
    </cfRule>
  </conditionalFormatting>
  <conditionalFormatting sqref="Q2398">
    <cfRule type="notContainsBlanks" dxfId="1" priority="26771">
      <formula>LEN(TRIM(Q2398))&gt;0</formula>
    </cfRule>
  </conditionalFormatting>
  <conditionalFormatting sqref="R2398">
    <cfRule type="notContainsBlanks" dxfId="2" priority="26696">
      <formula>LEN(TRIM(R2398))&gt;0</formula>
    </cfRule>
  </conditionalFormatting>
  <conditionalFormatting sqref="S2398">
    <cfRule type="notContainsBlanks" dxfId="3" priority="26253">
      <formula>LEN(TRIM(S2398))&gt;0</formula>
    </cfRule>
  </conditionalFormatting>
  <conditionalFormatting sqref="U2398">
    <cfRule type="notContainsBlanks" dxfId="4" priority="26169">
      <formula>LEN(TRIM(U2398))&gt;0</formula>
    </cfRule>
  </conditionalFormatting>
  <conditionalFormatting sqref="W2398">
    <cfRule type="notContainsBlanks" dxfId="0" priority="26528">
      <formula>LEN(TRIM(W2398))&gt;0</formula>
    </cfRule>
  </conditionalFormatting>
  <conditionalFormatting sqref="Y2398">
    <cfRule type="notContainsBlanks" dxfId="5" priority="26444">
      <formula>LEN(TRIM(Y2398))&gt;0</formula>
    </cfRule>
  </conditionalFormatting>
  <conditionalFormatting sqref="Z2398">
    <cfRule type="notContainsBlanks" dxfId="6" priority="26360">
      <formula>LEN(TRIM(Z2398))&gt;0</formula>
    </cfRule>
  </conditionalFormatting>
  <conditionalFormatting sqref="Q2399">
    <cfRule type="notContainsBlanks" dxfId="1" priority="26752">
      <formula>LEN(TRIM(Q2399))&gt;0</formula>
    </cfRule>
  </conditionalFormatting>
  <conditionalFormatting sqref="R2399">
    <cfRule type="notContainsBlanks" dxfId="2" priority="26675">
      <formula>LEN(TRIM(R2399))&gt;0</formula>
    </cfRule>
  </conditionalFormatting>
  <conditionalFormatting sqref="S2399">
    <cfRule type="notContainsBlanks" dxfId="3" priority="26232">
      <formula>LEN(TRIM(S2399))&gt;0</formula>
    </cfRule>
  </conditionalFormatting>
  <conditionalFormatting sqref="U2399">
    <cfRule type="notContainsBlanks" dxfId="4" priority="26148">
      <formula>LEN(TRIM(U2399))&gt;0</formula>
    </cfRule>
  </conditionalFormatting>
  <conditionalFormatting sqref="W2399">
    <cfRule type="notContainsBlanks" dxfId="0" priority="26507">
      <formula>LEN(TRIM(W2399))&gt;0</formula>
    </cfRule>
  </conditionalFormatting>
  <conditionalFormatting sqref="Y2399">
    <cfRule type="notContainsBlanks" dxfId="5" priority="26423">
      <formula>LEN(TRIM(Y2399))&gt;0</formula>
    </cfRule>
  </conditionalFormatting>
  <conditionalFormatting sqref="Z2399">
    <cfRule type="notContainsBlanks" dxfId="6" priority="26339">
      <formula>LEN(TRIM(Z2399))&gt;0</formula>
    </cfRule>
  </conditionalFormatting>
  <conditionalFormatting sqref="Q2400">
    <cfRule type="notContainsBlanks" dxfId="1" priority="26736">
      <formula>LEN(TRIM(Q2400))&gt;0</formula>
    </cfRule>
  </conditionalFormatting>
  <conditionalFormatting sqref="R2400">
    <cfRule type="notContainsBlanks" dxfId="2" priority="26654">
      <formula>LEN(TRIM(R2400))&gt;0</formula>
    </cfRule>
  </conditionalFormatting>
  <conditionalFormatting sqref="S2400">
    <cfRule type="notContainsBlanks" dxfId="3" priority="26211">
      <formula>LEN(TRIM(S2400))&gt;0</formula>
    </cfRule>
  </conditionalFormatting>
  <conditionalFormatting sqref="U2400">
    <cfRule type="notContainsBlanks" dxfId="4" priority="26127">
      <formula>LEN(TRIM(U2400))&gt;0</formula>
    </cfRule>
  </conditionalFormatting>
  <conditionalFormatting sqref="W2400">
    <cfRule type="notContainsBlanks" dxfId="0" priority="26486">
      <formula>LEN(TRIM(W2400))&gt;0</formula>
    </cfRule>
  </conditionalFormatting>
  <conditionalFormatting sqref="Y2400">
    <cfRule type="notContainsBlanks" dxfId="5" priority="26402">
      <formula>LEN(TRIM(Y2400))&gt;0</formula>
    </cfRule>
  </conditionalFormatting>
  <conditionalFormatting sqref="Z2400">
    <cfRule type="notContainsBlanks" dxfId="6" priority="26318">
      <formula>LEN(TRIM(Z2400))&gt;0</formula>
    </cfRule>
  </conditionalFormatting>
  <conditionalFormatting sqref="AB2400">
    <cfRule type="cellIs" dxfId="7" priority="26295" operator="notEqual">
      <formula>0</formula>
    </cfRule>
  </conditionalFormatting>
  <conditionalFormatting sqref="Q2402">
    <cfRule type="notContainsBlanks" dxfId="1" priority="26107">
      <formula>LEN(TRIM(Q2402))&gt;0</formula>
    </cfRule>
  </conditionalFormatting>
  <conditionalFormatting sqref="R2402">
    <cfRule type="notContainsBlanks" dxfId="2" priority="26022">
      <formula>LEN(TRIM(R2402))&gt;0</formula>
    </cfRule>
  </conditionalFormatting>
  <conditionalFormatting sqref="S2402">
    <cfRule type="notContainsBlanks" dxfId="3" priority="25390">
      <formula>LEN(TRIM(S2402))&gt;0</formula>
    </cfRule>
  </conditionalFormatting>
  <conditionalFormatting sqref="U2402">
    <cfRule type="notContainsBlanks" dxfId="4" priority="25285">
      <formula>LEN(TRIM(U2402))&gt;0</formula>
    </cfRule>
  </conditionalFormatting>
  <conditionalFormatting sqref="W2402">
    <cfRule type="notContainsBlanks" dxfId="0" priority="25812">
      <formula>LEN(TRIM(W2402))&gt;0</formula>
    </cfRule>
  </conditionalFormatting>
  <conditionalFormatting sqref="Y2402">
    <cfRule type="notContainsBlanks" dxfId="5" priority="25707">
      <formula>LEN(TRIM(Y2402))&gt;0</formula>
    </cfRule>
  </conditionalFormatting>
  <conditionalFormatting sqref="Z2402">
    <cfRule type="notContainsBlanks" dxfId="6" priority="25602">
      <formula>LEN(TRIM(Z2402))&gt;0</formula>
    </cfRule>
  </conditionalFormatting>
  <conditionalFormatting sqref="AB2402">
    <cfRule type="cellIs" dxfId="7" priority="25495" operator="notEqual">
      <formula>0</formula>
    </cfRule>
  </conditionalFormatting>
  <conditionalFormatting sqref="Q2403">
    <cfRule type="notContainsBlanks" dxfId="1" priority="26090">
      <formula>LEN(TRIM(Q2403))&gt;0</formula>
    </cfRule>
  </conditionalFormatting>
  <conditionalFormatting sqref="R2403">
    <cfRule type="notContainsBlanks" dxfId="2" priority="26001">
      <formula>LEN(TRIM(R2403))&gt;0</formula>
    </cfRule>
  </conditionalFormatting>
  <conditionalFormatting sqref="S2403">
    <cfRule type="notContainsBlanks" dxfId="3" priority="25369">
      <formula>LEN(TRIM(S2403))&gt;0</formula>
    </cfRule>
  </conditionalFormatting>
  <conditionalFormatting sqref="U2403">
    <cfRule type="notContainsBlanks" dxfId="4" priority="25264">
      <formula>LEN(TRIM(U2403))&gt;0</formula>
    </cfRule>
  </conditionalFormatting>
  <conditionalFormatting sqref="W2403">
    <cfRule type="notContainsBlanks" dxfId="0" priority="25791">
      <formula>LEN(TRIM(W2403))&gt;0</formula>
    </cfRule>
  </conditionalFormatting>
  <conditionalFormatting sqref="Y2403">
    <cfRule type="notContainsBlanks" dxfId="5" priority="25686">
      <formula>LEN(TRIM(Y2403))&gt;0</formula>
    </cfRule>
  </conditionalFormatting>
  <conditionalFormatting sqref="Z2403">
    <cfRule type="notContainsBlanks" dxfId="6" priority="25581">
      <formula>LEN(TRIM(Z2403))&gt;0</formula>
    </cfRule>
  </conditionalFormatting>
  <conditionalFormatting sqref="AB2403">
    <cfRule type="cellIs" dxfId="7" priority="25474" operator="notEqual">
      <formula>0</formula>
    </cfRule>
  </conditionalFormatting>
  <conditionalFormatting sqref="Q2404">
    <cfRule type="notContainsBlanks" dxfId="1" priority="26072">
      <formula>LEN(TRIM(Q2404))&gt;0</formula>
    </cfRule>
  </conditionalFormatting>
  <conditionalFormatting sqref="R2404">
    <cfRule type="notContainsBlanks" dxfId="2" priority="25980">
      <formula>LEN(TRIM(R2404))&gt;0</formula>
    </cfRule>
  </conditionalFormatting>
  <conditionalFormatting sqref="S2404">
    <cfRule type="notContainsBlanks" dxfId="3" priority="25348">
      <formula>LEN(TRIM(S2404))&gt;0</formula>
    </cfRule>
  </conditionalFormatting>
  <conditionalFormatting sqref="U2404">
    <cfRule type="notContainsBlanks" dxfId="4" priority="25243">
      <formula>LEN(TRIM(U2404))&gt;0</formula>
    </cfRule>
  </conditionalFormatting>
  <conditionalFormatting sqref="W2404">
    <cfRule type="notContainsBlanks" dxfId="0" priority="25770">
      <formula>LEN(TRIM(W2404))&gt;0</formula>
    </cfRule>
  </conditionalFormatting>
  <conditionalFormatting sqref="Y2404">
    <cfRule type="notContainsBlanks" dxfId="5" priority="25665">
      <formula>LEN(TRIM(Y2404))&gt;0</formula>
    </cfRule>
  </conditionalFormatting>
  <conditionalFormatting sqref="Z2404">
    <cfRule type="notContainsBlanks" dxfId="6" priority="25560">
      <formula>LEN(TRIM(Z2404))&gt;0</formula>
    </cfRule>
  </conditionalFormatting>
  <conditionalFormatting sqref="AB2404">
    <cfRule type="cellIs" dxfId="7" priority="25453" operator="notEqual">
      <formula>0</formula>
    </cfRule>
  </conditionalFormatting>
  <conditionalFormatting sqref="Q2405">
    <cfRule type="notContainsBlanks" dxfId="1" priority="26055">
      <formula>LEN(TRIM(Q2405))&gt;0</formula>
    </cfRule>
  </conditionalFormatting>
  <conditionalFormatting sqref="R2405">
    <cfRule type="notContainsBlanks" dxfId="2" priority="25959">
      <formula>LEN(TRIM(R2405))&gt;0</formula>
    </cfRule>
  </conditionalFormatting>
  <conditionalFormatting sqref="S2405">
    <cfRule type="notContainsBlanks" dxfId="3" priority="25327">
      <formula>LEN(TRIM(S2405))&gt;0</formula>
    </cfRule>
  </conditionalFormatting>
  <conditionalFormatting sqref="U2405">
    <cfRule type="notContainsBlanks" dxfId="4" priority="25222">
      <formula>LEN(TRIM(U2405))&gt;0</formula>
    </cfRule>
  </conditionalFormatting>
  <conditionalFormatting sqref="W2405">
    <cfRule type="notContainsBlanks" dxfId="0" priority="25749">
      <formula>LEN(TRIM(W2405))&gt;0</formula>
    </cfRule>
  </conditionalFormatting>
  <conditionalFormatting sqref="Y2405">
    <cfRule type="notContainsBlanks" dxfId="5" priority="25644">
      <formula>LEN(TRIM(Y2405))&gt;0</formula>
    </cfRule>
  </conditionalFormatting>
  <conditionalFormatting sqref="Z2405">
    <cfRule type="notContainsBlanks" dxfId="6" priority="25539">
      <formula>LEN(TRIM(Z2405))&gt;0</formula>
    </cfRule>
  </conditionalFormatting>
  <conditionalFormatting sqref="AB2405">
    <cfRule type="cellIs" dxfId="7" priority="25432" operator="notEqual">
      <formula>0</formula>
    </cfRule>
  </conditionalFormatting>
  <conditionalFormatting sqref="Q2406">
    <cfRule type="notContainsBlanks" dxfId="1" priority="26039">
      <formula>LEN(TRIM(Q2406))&gt;0</formula>
    </cfRule>
  </conditionalFormatting>
  <conditionalFormatting sqref="R2406">
    <cfRule type="notContainsBlanks" dxfId="2" priority="25938">
      <formula>LEN(TRIM(R2406))&gt;0</formula>
    </cfRule>
  </conditionalFormatting>
  <conditionalFormatting sqref="S2406">
    <cfRule type="notContainsBlanks" dxfId="3" priority="25306">
      <formula>LEN(TRIM(S2406))&gt;0</formula>
    </cfRule>
  </conditionalFormatting>
  <conditionalFormatting sqref="U2406">
    <cfRule type="notContainsBlanks" dxfId="4" priority="25201">
      <formula>LEN(TRIM(U2406))&gt;0</formula>
    </cfRule>
  </conditionalFormatting>
  <conditionalFormatting sqref="W2406">
    <cfRule type="notContainsBlanks" dxfId="0" priority="25728">
      <formula>LEN(TRIM(W2406))&gt;0</formula>
    </cfRule>
  </conditionalFormatting>
  <conditionalFormatting sqref="Y2406">
    <cfRule type="notContainsBlanks" dxfId="5" priority="25623">
      <formula>LEN(TRIM(Y2406))&gt;0</formula>
    </cfRule>
  </conditionalFormatting>
  <conditionalFormatting sqref="Z2406">
    <cfRule type="notContainsBlanks" dxfId="6" priority="25518">
      <formula>LEN(TRIM(Z2406))&gt;0</formula>
    </cfRule>
  </conditionalFormatting>
  <conditionalFormatting sqref="AB2406">
    <cfRule type="cellIs" dxfId="7" priority="25411" operator="notEqual">
      <formula>0</formula>
    </cfRule>
  </conditionalFormatting>
  <conditionalFormatting sqref="Q2409">
    <cfRule type="notContainsBlanks" dxfId="1" priority="25181">
      <formula>LEN(TRIM(Q2409))&gt;0</formula>
    </cfRule>
  </conditionalFormatting>
  <conditionalFormatting sqref="R2409">
    <cfRule type="notContainsBlanks" dxfId="2" priority="25126">
      <formula>LEN(TRIM(R2409))&gt;0</formula>
    </cfRule>
  </conditionalFormatting>
  <conditionalFormatting sqref="S2409">
    <cfRule type="notContainsBlanks" dxfId="3" priority="24746">
      <formula>LEN(TRIM(S2409))&gt;0</formula>
    </cfRule>
  </conditionalFormatting>
  <conditionalFormatting sqref="U2409">
    <cfRule type="notContainsBlanks" dxfId="4" priority="24683">
      <formula>LEN(TRIM(U2409))&gt;0</formula>
    </cfRule>
  </conditionalFormatting>
  <conditionalFormatting sqref="W2409">
    <cfRule type="notContainsBlanks" dxfId="0" priority="25000">
      <formula>LEN(TRIM(W2409))&gt;0</formula>
    </cfRule>
  </conditionalFormatting>
  <conditionalFormatting sqref="Y2409">
    <cfRule type="notContainsBlanks" dxfId="5" priority="24937">
      <formula>LEN(TRIM(Y2409))&gt;0</formula>
    </cfRule>
  </conditionalFormatting>
  <conditionalFormatting sqref="Z2409">
    <cfRule type="notContainsBlanks" dxfId="6" priority="24874">
      <formula>LEN(TRIM(Z2409))&gt;0</formula>
    </cfRule>
  </conditionalFormatting>
  <conditionalFormatting sqref="AB2409">
    <cfRule type="cellIs" dxfId="7" priority="24809" operator="notEqual">
      <formula>0</formula>
    </cfRule>
  </conditionalFormatting>
  <conditionalFormatting sqref="Q2410">
    <cfRule type="notContainsBlanks" dxfId="1" priority="25163">
      <formula>LEN(TRIM(Q2410))&gt;0</formula>
    </cfRule>
  </conditionalFormatting>
  <conditionalFormatting sqref="R2410">
    <cfRule type="notContainsBlanks" dxfId="2" priority="25105">
      <formula>LEN(TRIM(R2410))&gt;0</formula>
    </cfRule>
  </conditionalFormatting>
  <conditionalFormatting sqref="S2410">
    <cfRule type="notContainsBlanks" dxfId="3" priority="24725">
      <formula>LEN(TRIM(S2410))&gt;0</formula>
    </cfRule>
  </conditionalFormatting>
  <conditionalFormatting sqref="U2410">
    <cfRule type="notContainsBlanks" dxfId="4" priority="24662">
      <formula>LEN(TRIM(U2410))&gt;0</formula>
    </cfRule>
  </conditionalFormatting>
  <conditionalFormatting sqref="W2410">
    <cfRule type="notContainsBlanks" dxfId="0" priority="24979">
      <formula>LEN(TRIM(W2410))&gt;0</formula>
    </cfRule>
  </conditionalFormatting>
  <conditionalFormatting sqref="Y2410">
    <cfRule type="notContainsBlanks" dxfId="5" priority="24916">
      <formula>LEN(TRIM(Y2410))&gt;0</formula>
    </cfRule>
  </conditionalFormatting>
  <conditionalFormatting sqref="Z2410">
    <cfRule type="notContainsBlanks" dxfId="6" priority="24853">
      <formula>LEN(TRIM(Z2410))&gt;0</formula>
    </cfRule>
  </conditionalFormatting>
  <conditionalFormatting sqref="AB2410">
    <cfRule type="cellIs" dxfId="7" priority="24788" operator="notEqual">
      <formula>0</formula>
    </cfRule>
  </conditionalFormatting>
  <conditionalFormatting sqref="Q2411">
    <cfRule type="notContainsBlanks" dxfId="1" priority="25145">
      <formula>LEN(TRIM(Q2411))&gt;0</formula>
    </cfRule>
  </conditionalFormatting>
  <conditionalFormatting sqref="R2411">
    <cfRule type="notContainsBlanks" dxfId="2" priority="25084">
      <formula>LEN(TRIM(R2411))&gt;0</formula>
    </cfRule>
  </conditionalFormatting>
  <conditionalFormatting sqref="S2411">
    <cfRule type="notContainsBlanks" dxfId="3" priority="24704">
      <formula>LEN(TRIM(S2411))&gt;0</formula>
    </cfRule>
  </conditionalFormatting>
  <conditionalFormatting sqref="U2411">
    <cfRule type="notContainsBlanks" dxfId="4" priority="24641">
      <formula>LEN(TRIM(U2411))&gt;0</formula>
    </cfRule>
  </conditionalFormatting>
  <conditionalFormatting sqref="W2411">
    <cfRule type="notContainsBlanks" dxfId="0" priority="24958">
      <formula>LEN(TRIM(W2411))&gt;0</formula>
    </cfRule>
  </conditionalFormatting>
  <conditionalFormatting sqref="Y2411">
    <cfRule type="notContainsBlanks" dxfId="5" priority="24895">
      <formula>LEN(TRIM(Y2411))&gt;0</formula>
    </cfRule>
  </conditionalFormatting>
  <conditionalFormatting sqref="Z2411">
    <cfRule type="notContainsBlanks" dxfId="6" priority="24832">
      <formula>LEN(TRIM(Z2411))&gt;0</formula>
    </cfRule>
  </conditionalFormatting>
  <conditionalFormatting sqref="AB2411">
    <cfRule type="cellIs" dxfId="7" priority="24767" operator="notEqual">
      <formula>0</formula>
    </cfRule>
  </conditionalFormatting>
  <conditionalFormatting sqref="Q2412">
    <cfRule type="notContainsBlanks" dxfId="1" priority="28524">
      <formula>LEN(TRIM(Q2412))&gt;0</formula>
    </cfRule>
  </conditionalFormatting>
  <conditionalFormatting sqref="W2412">
    <cfRule type="notContainsBlanks" dxfId="0" priority="28587">
      <formula>LEN(TRIM(W2412))&gt;0</formula>
    </cfRule>
  </conditionalFormatting>
  <conditionalFormatting sqref="Y2412">
    <cfRule type="notContainsBlanks" dxfId="5" priority="28566">
      <formula>LEN(TRIM(Y2412))&gt;0</formula>
    </cfRule>
  </conditionalFormatting>
  <conditionalFormatting sqref="Z2412">
    <cfRule type="notContainsBlanks" dxfId="6" priority="28545">
      <formula>LEN(TRIM(Z2412))&gt;0</formula>
    </cfRule>
  </conditionalFormatting>
  <conditionalFormatting sqref="AA2412">
    <cfRule type="cellIs" dxfId="8" priority="28482" operator="equal">
      <formula>2</formula>
    </cfRule>
    <cfRule type="cellIs" dxfId="8" priority="28461" operator="equal">
      <formula>4</formula>
    </cfRule>
  </conditionalFormatting>
  <conditionalFormatting sqref="W2414">
    <cfRule type="notContainsBlanks" dxfId="0" priority="28735">
      <formula>LEN(TRIM(W2414))&gt;0</formula>
    </cfRule>
  </conditionalFormatting>
  <conditionalFormatting sqref="Q2417">
    <cfRule type="notContainsBlanks" dxfId="1" priority="28377">
      <formula>LEN(TRIM(Q2417))&gt;0</formula>
    </cfRule>
  </conditionalFormatting>
  <conditionalFormatting sqref="R2417">
    <cfRule type="notContainsBlanks" dxfId="2" priority="28319">
      <formula>LEN(TRIM(R2417))&gt;0</formula>
    </cfRule>
  </conditionalFormatting>
  <conditionalFormatting sqref="S2417">
    <cfRule type="notContainsBlanks" dxfId="3" priority="27998">
      <formula>LEN(TRIM(S2417))&gt;0</formula>
    </cfRule>
  </conditionalFormatting>
  <conditionalFormatting sqref="U2417">
    <cfRule type="notContainsBlanks" dxfId="4" priority="27935">
      <formula>LEN(TRIM(U2417))&gt;0</formula>
    </cfRule>
  </conditionalFormatting>
  <conditionalFormatting sqref="W2417">
    <cfRule type="notContainsBlanks" dxfId="0" priority="28193">
      <formula>LEN(TRIM(W2417))&gt;0</formula>
    </cfRule>
  </conditionalFormatting>
  <conditionalFormatting sqref="Y2417">
    <cfRule type="notContainsBlanks" dxfId="5" priority="28130">
      <formula>LEN(TRIM(Y2417))&gt;0</formula>
    </cfRule>
  </conditionalFormatting>
  <conditionalFormatting sqref="Z2417">
    <cfRule type="notContainsBlanks" dxfId="6" priority="28067">
      <formula>LEN(TRIM(Z2417))&gt;0</formula>
    </cfRule>
  </conditionalFormatting>
  <conditionalFormatting sqref="Q2418">
    <cfRule type="notContainsBlanks" dxfId="1" priority="28357">
      <formula>LEN(TRIM(Q2418))&gt;0</formula>
    </cfRule>
  </conditionalFormatting>
  <conditionalFormatting sqref="R2418">
    <cfRule type="notContainsBlanks" dxfId="2" priority="28298">
      <formula>LEN(TRIM(R2418))&gt;0</formula>
    </cfRule>
  </conditionalFormatting>
  <conditionalFormatting sqref="S2418">
    <cfRule type="notContainsBlanks" dxfId="3" priority="27977">
      <formula>LEN(TRIM(S2418))&gt;0</formula>
    </cfRule>
  </conditionalFormatting>
  <conditionalFormatting sqref="U2418">
    <cfRule type="notContainsBlanks" dxfId="4" priority="27914">
      <formula>LEN(TRIM(U2418))&gt;0</formula>
    </cfRule>
  </conditionalFormatting>
  <conditionalFormatting sqref="W2418">
    <cfRule type="notContainsBlanks" dxfId="0" priority="28172">
      <formula>LEN(TRIM(W2418))&gt;0</formula>
    </cfRule>
  </conditionalFormatting>
  <conditionalFormatting sqref="Y2418">
    <cfRule type="notContainsBlanks" dxfId="5" priority="28109">
      <formula>LEN(TRIM(Y2418))&gt;0</formula>
    </cfRule>
  </conditionalFormatting>
  <conditionalFormatting sqref="Z2418">
    <cfRule type="notContainsBlanks" dxfId="6" priority="28046">
      <formula>LEN(TRIM(Z2418))&gt;0</formula>
    </cfRule>
  </conditionalFormatting>
  <conditionalFormatting sqref="Q2419">
    <cfRule type="notContainsBlanks" dxfId="1" priority="28338">
      <formula>LEN(TRIM(Q2419))&gt;0</formula>
    </cfRule>
  </conditionalFormatting>
  <conditionalFormatting sqref="R2419">
    <cfRule type="notContainsBlanks" dxfId="2" priority="28277">
      <formula>LEN(TRIM(R2419))&gt;0</formula>
    </cfRule>
  </conditionalFormatting>
  <conditionalFormatting sqref="S2419">
    <cfRule type="notContainsBlanks" dxfId="3" priority="27956">
      <formula>LEN(TRIM(S2419))&gt;0</formula>
    </cfRule>
  </conditionalFormatting>
  <conditionalFormatting sqref="U2419">
    <cfRule type="notContainsBlanks" dxfId="4" priority="27893">
      <formula>LEN(TRIM(U2419))&gt;0</formula>
    </cfRule>
  </conditionalFormatting>
  <conditionalFormatting sqref="W2419">
    <cfRule type="notContainsBlanks" dxfId="0" priority="28151">
      <formula>LEN(TRIM(W2419))&gt;0</formula>
    </cfRule>
  </conditionalFormatting>
  <conditionalFormatting sqref="Y2419">
    <cfRule type="notContainsBlanks" dxfId="5" priority="28088">
      <formula>LEN(TRIM(Y2419))&gt;0</formula>
    </cfRule>
  </conditionalFormatting>
  <conditionalFormatting sqref="Z2419">
    <cfRule type="notContainsBlanks" dxfId="6" priority="28025">
      <formula>LEN(TRIM(Z2419))&gt;0</formula>
    </cfRule>
  </conditionalFormatting>
  <conditionalFormatting sqref="Q2421">
    <cfRule type="notContainsBlanks" dxfId="1" priority="27874">
      <formula>LEN(TRIM(Q2421))&gt;0</formula>
    </cfRule>
  </conditionalFormatting>
  <conditionalFormatting sqref="R2421">
    <cfRule type="notContainsBlanks" dxfId="2" priority="27797">
      <formula>LEN(TRIM(R2421))&gt;0</formula>
    </cfRule>
  </conditionalFormatting>
  <conditionalFormatting sqref="S2421">
    <cfRule type="notContainsBlanks" dxfId="3" priority="27183">
      <formula>LEN(TRIM(S2421))&gt;0</formula>
    </cfRule>
  </conditionalFormatting>
  <conditionalFormatting sqref="U2421">
    <cfRule type="notContainsBlanks" dxfId="4" priority="27078">
      <formula>LEN(TRIM(U2421))&gt;0</formula>
    </cfRule>
  </conditionalFormatting>
  <conditionalFormatting sqref="W2421">
    <cfRule type="notContainsBlanks" dxfId="0" priority="27587">
      <formula>LEN(TRIM(W2421))&gt;0</formula>
    </cfRule>
  </conditionalFormatting>
  <conditionalFormatting sqref="Y2421">
    <cfRule type="notContainsBlanks" dxfId="5" priority="27482">
      <formula>LEN(TRIM(Y2421))&gt;0</formula>
    </cfRule>
  </conditionalFormatting>
  <conditionalFormatting sqref="Z2421">
    <cfRule type="notContainsBlanks" dxfId="6" priority="27377">
      <formula>LEN(TRIM(Z2421))&gt;0</formula>
    </cfRule>
  </conditionalFormatting>
  <conditionalFormatting sqref="AB2421">
    <cfRule type="cellIs" dxfId="7" priority="24413" operator="notEqual">
      <formula>0</formula>
    </cfRule>
  </conditionalFormatting>
  <conditionalFormatting sqref="Q2422">
    <cfRule type="notContainsBlanks" dxfId="1" priority="27858">
      <formula>LEN(TRIM(Q2422))&gt;0</formula>
    </cfRule>
  </conditionalFormatting>
  <conditionalFormatting sqref="R2422">
    <cfRule type="notContainsBlanks" dxfId="2" priority="27776">
      <formula>LEN(TRIM(R2422))&gt;0</formula>
    </cfRule>
  </conditionalFormatting>
  <conditionalFormatting sqref="S2422">
    <cfRule type="notContainsBlanks" dxfId="3" priority="27162">
      <formula>LEN(TRIM(S2422))&gt;0</formula>
    </cfRule>
  </conditionalFormatting>
  <conditionalFormatting sqref="U2422">
    <cfRule type="notContainsBlanks" dxfId="4" priority="27057">
      <formula>LEN(TRIM(U2422))&gt;0</formula>
    </cfRule>
  </conditionalFormatting>
  <conditionalFormatting sqref="W2422">
    <cfRule type="notContainsBlanks" dxfId="0" priority="27566">
      <formula>LEN(TRIM(W2422))&gt;0</formula>
    </cfRule>
  </conditionalFormatting>
  <conditionalFormatting sqref="Y2422">
    <cfRule type="notContainsBlanks" dxfId="5" priority="27461">
      <formula>LEN(TRIM(Y2422))&gt;0</formula>
    </cfRule>
  </conditionalFormatting>
  <conditionalFormatting sqref="Z2422">
    <cfRule type="notContainsBlanks" dxfId="6" priority="27356">
      <formula>LEN(TRIM(Z2422))&gt;0</formula>
    </cfRule>
  </conditionalFormatting>
  <conditionalFormatting sqref="AB2422">
    <cfRule type="cellIs" dxfId="7" priority="27251" operator="notEqual">
      <formula>0</formula>
    </cfRule>
  </conditionalFormatting>
  <conditionalFormatting sqref="Q2423">
    <cfRule type="notContainsBlanks" dxfId="1" priority="21655">
      <formula>LEN(TRIM(Q2423))&gt;0</formula>
    </cfRule>
  </conditionalFormatting>
  <conditionalFormatting sqref="R2423">
    <cfRule type="notContainsBlanks" dxfId="2" priority="27755">
      <formula>LEN(TRIM(R2423))&gt;0</formula>
    </cfRule>
  </conditionalFormatting>
  <conditionalFormatting sqref="S2423">
    <cfRule type="notContainsBlanks" dxfId="3" priority="27141">
      <formula>LEN(TRIM(S2423))&gt;0</formula>
    </cfRule>
  </conditionalFormatting>
  <conditionalFormatting sqref="U2423">
    <cfRule type="notContainsBlanks" dxfId="4" priority="27036">
      <formula>LEN(TRIM(U2423))&gt;0</formula>
    </cfRule>
  </conditionalFormatting>
  <conditionalFormatting sqref="W2423">
    <cfRule type="notContainsBlanks" dxfId="0" priority="27545">
      <formula>LEN(TRIM(W2423))&gt;0</formula>
    </cfRule>
  </conditionalFormatting>
  <conditionalFormatting sqref="Y2423">
    <cfRule type="notContainsBlanks" dxfId="5" priority="27440">
      <formula>LEN(TRIM(Y2423))&gt;0</formula>
    </cfRule>
  </conditionalFormatting>
  <conditionalFormatting sqref="Z2423">
    <cfRule type="notContainsBlanks" dxfId="6" priority="27335">
      <formula>LEN(TRIM(Z2423))&gt;0</formula>
    </cfRule>
  </conditionalFormatting>
  <conditionalFormatting sqref="AB2423">
    <cfRule type="cellIs" dxfId="7" priority="27234" operator="notEqual">
      <formula>0</formula>
    </cfRule>
  </conditionalFormatting>
  <conditionalFormatting sqref="Q2424">
    <cfRule type="notContainsBlanks" dxfId="1" priority="21654">
      <formula>LEN(TRIM(Q2424))&gt;0</formula>
    </cfRule>
  </conditionalFormatting>
  <conditionalFormatting sqref="R2424">
    <cfRule type="notContainsBlanks" dxfId="2" priority="27734">
      <formula>LEN(TRIM(R2424))&gt;0</formula>
    </cfRule>
  </conditionalFormatting>
  <conditionalFormatting sqref="S2424">
    <cfRule type="notContainsBlanks" dxfId="3" priority="27120">
      <formula>LEN(TRIM(S2424))&gt;0</formula>
    </cfRule>
  </conditionalFormatting>
  <conditionalFormatting sqref="U2424">
    <cfRule type="notContainsBlanks" dxfId="4" priority="27015">
      <formula>LEN(TRIM(U2424))&gt;0</formula>
    </cfRule>
  </conditionalFormatting>
  <conditionalFormatting sqref="W2424">
    <cfRule type="notContainsBlanks" dxfId="0" priority="27524">
      <formula>LEN(TRIM(W2424))&gt;0</formula>
    </cfRule>
  </conditionalFormatting>
  <conditionalFormatting sqref="Y2424">
    <cfRule type="notContainsBlanks" dxfId="5" priority="27419">
      <formula>LEN(TRIM(Y2424))&gt;0</formula>
    </cfRule>
  </conditionalFormatting>
  <conditionalFormatting sqref="Z2424">
    <cfRule type="notContainsBlanks" dxfId="6" priority="27314">
      <formula>LEN(TRIM(Z2424))&gt;0</formula>
    </cfRule>
  </conditionalFormatting>
  <conditionalFormatting sqref="AB2424">
    <cfRule type="cellIs" dxfId="7" priority="27225" operator="notEqual">
      <formula>0</formula>
    </cfRule>
  </conditionalFormatting>
  <conditionalFormatting sqref="Q2425">
    <cfRule type="notContainsBlanks" dxfId="1" priority="21653">
      <formula>LEN(TRIM(Q2425))&gt;0</formula>
    </cfRule>
  </conditionalFormatting>
  <conditionalFormatting sqref="R2425">
    <cfRule type="notContainsBlanks" dxfId="2" priority="27713">
      <formula>LEN(TRIM(R2425))&gt;0</formula>
    </cfRule>
  </conditionalFormatting>
  <conditionalFormatting sqref="S2425">
    <cfRule type="notContainsBlanks" dxfId="3" priority="27099">
      <formula>LEN(TRIM(S2425))&gt;0</formula>
    </cfRule>
  </conditionalFormatting>
  <conditionalFormatting sqref="U2425">
    <cfRule type="notContainsBlanks" dxfId="4" priority="26994">
      <formula>LEN(TRIM(U2425))&gt;0</formula>
    </cfRule>
  </conditionalFormatting>
  <conditionalFormatting sqref="W2425">
    <cfRule type="notContainsBlanks" dxfId="0" priority="27503">
      <formula>LEN(TRIM(W2425))&gt;0</formula>
    </cfRule>
  </conditionalFormatting>
  <conditionalFormatting sqref="Y2425">
    <cfRule type="notContainsBlanks" dxfId="5" priority="27398">
      <formula>LEN(TRIM(Y2425))&gt;0</formula>
    </cfRule>
  </conditionalFormatting>
  <conditionalFormatting sqref="Z2425">
    <cfRule type="notContainsBlanks" dxfId="6" priority="27293">
      <formula>LEN(TRIM(Z2425))&gt;0</formula>
    </cfRule>
  </conditionalFormatting>
  <conditionalFormatting sqref="AB2425">
    <cfRule type="cellIs" dxfId="7" priority="27204" operator="notEqual">
      <formula>0</formula>
    </cfRule>
  </conditionalFormatting>
  <conditionalFormatting sqref="Q2426">
    <cfRule type="notContainsBlanks" dxfId="1" priority="21652">
      <formula>LEN(TRIM(Q2426))&gt;0</formula>
    </cfRule>
  </conditionalFormatting>
  <conditionalFormatting sqref="Q2428">
    <cfRule type="notContainsBlanks" dxfId="1" priority="26974">
      <formula>LEN(TRIM(Q2428))&gt;0</formula>
    </cfRule>
  </conditionalFormatting>
  <conditionalFormatting sqref="R2428">
    <cfRule type="notContainsBlanks" dxfId="2" priority="26956">
      <formula>LEN(TRIM(R2428))&gt;0</formula>
    </cfRule>
  </conditionalFormatting>
  <conditionalFormatting sqref="S2428">
    <cfRule type="notContainsBlanks" dxfId="3" priority="26828">
      <formula>LEN(TRIM(S2428))&gt;0</formula>
    </cfRule>
  </conditionalFormatting>
  <conditionalFormatting sqref="U2428">
    <cfRule type="notContainsBlanks" dxfId="4" priority="26807">
      <formula>LEN(TRIM(U2428))&gt;0</formula>
    </cfRule>
  </conditionalFormatting>
  <conditionalFormatting sqref="W2428">
    <cfRule type="notContainsBlanks" dxfId="0" priority="26914">
      <formula>LEN(TRIM(W2428))&gt;0</formula>
    </cfRule>
  </conditionalFormatting>
  <conditionalFormatting sqref="Y2428">
    <cfRule type="notContainsBlanks" dxfId="5" priority="26893">
      <formula>LEN(TRIM(Y2428))&gt;0</formula>
    </cfRule>
  </conditionalFormatting>
  <conditionalFormatting sqref="Z2428">
    <cfRule type="notContainsBlanks" dxfId="6" priority="26872">
      <formula>LEN(TRIM(Z2428))&gt;0</formula>
    </cfRule>
  </conditionalFormatting>
  <conditionalFormatting sqref="AB2428">
    <cfRule type="cellIs" dxfId="7" priority="26849" operator="notEqual">
      <formula>0</formula>
    </cfRule>
  </conditionalFormatting>
  <conditionalFormatting sqref="Q2430">
    <cfRule type="notContainsBlanks" dxfId="1" priority="26787">
      <formula>LEN(TRIM(Q2430))&gt;0</formula>
    </cfRule>
  </conditionalFormatting>
  <conditionalFormatting sqref="R2430">
    <cfRule type="notContainsBlanks" dxfId="2" priority="26716">
      <formula>LEN(TRIM(R2430))&gt;0</formula>
    </cfRule>
  </conditionalFormatting>
  <conditionalFormatting sqref="S2430">
    <cfRule type="notContainsBlanks" dxfId="3" priority="26273">
      <formula>LEN(TRIM(S2430))&gt;0</formula>
    </cfRule>
  </conditionalFormatting>
  <conditionalFormatting sqref="U2430">
    <cfRule type="notContainsBlanks" dxfId="4" priority="26189">
      <formula>LEN(TRIM(U2430))&gt;0</formula>
    </cfRule>
  </conditionalFormatting>
  <conditionalFormatting sqref="W2430">
    <cfRule type="notContainsBlanks" dxfId="0" priority="26548">
      <formula>LEN(TRIM(W2430))&gt;0</formula>
    </cfRule>
  </conditionalFormatting>
  <conditionalFormatting sqref="Y2430">
    <cfRule type="notContainsBlanks" dxfId="5" priority="26464">
      <formula>LEN(TRIM(Y2430))&gt;0</formula>
    </cfRule>
  </conditionalFormatting>
  <conditionalFormatting sqref="Z2430">
    <cfRule type="notContainsBlanks" dxfId="6" priority="26380">
      <formula>LEN(TRIM(Z2430))&gt;0</formula>
    </cfRule>
  </conditionalFormatting>
  <conditionalFormatting sqref="Q2431">
    <cfRule type="notContainsBlanks" dxfId="1" priority="26770">
      <formula>LEN(TRIM(Q2431))&gt;0</formula>
    </cfRule>
  </conditionalFormatting>
  <conditionalFormatting sqref="R2431">
    <cfRule type="notContainsBlanks" dxfId="2" priority="26695">
      <formula>LEN(TRIM(R2431))&gt;0</formula>
    </cfRule>
  </conditionalFormatting>
  <conditionalFormatting sqref="S2431">
    <cfRule type="notContainsBlanks" dxfId="3" priority="26252">
      <formula>LEN(TRIM(S2431))&gt;0</formula>
    </cfRule>
  </conditionalFormatting>
  <conditionalFormatting sqref="U2431">
    <cfRule type="notContainsBlanks" dxfId="4" priority="26168">
      <formula>LEN(TRIM(U2431))&gt;0</formula>
    </cfRule>
  </conditionalFormatting>
  <conditionalFormatting sqref="W2431">
    <cfRule type="notContainsBlanks" dxfId="0" priority="26527">
      <formula>LEN(TRIM(W2431))&gt;0</formula>
    </cfRule>
  </conditionalFormatting>
  <conditionalFormatting sqref="Y2431">
    <cfRule type="notContainsBlanks" dxfId="5" priority="26443">
      <formula>LEN(TRIM(Y2431))&gt;0</formula>
    </cfRule>
  </conditionalFormatting>
  <conditionalFormatting sqref="Z2431">
    <cfRule type="notContainsBlanks" dxfId="6" priority="26359">
      <formula>LEN(TRIM(Z2431))&gt;0</formula>
    </cfRule>
  </conditionalFormatting>
  <conditionalFormatting sqref="Q2432">
    <cfRule type="notContainsBlanks" dxfId="1" priority="26751">
      <formula>LEN(TRIM(Q2432))&gt;0</formula>
    </cfRule>
  </conditionalFormatting>
  <conditionalFormatting sqref="R2432">
    <cfRule type="notContainsBlanks" dxfId="2" priority="26674">
      <formula>LEN(TRIM(R2432))&gt;0</formula>
    </cfRule>
  </conditionalFormatting>
  <conditionalFormatting sqref="S2432">
    <cfRule type="notContainsBlanks" dxfId="3" priority="26231">
      <formula>LEN(TRIM(S2432))&gt;0</formula>
    </cfRule>
  </conditionalFormatting>
  <conditionalFormatting sqref="U2432">
    <cfRule type="notContainsBlanks" dxfId="4" priority="26147">
      <formula>LEN(TRIM(U2432))&gt;0</formula>
    </cfRule>
  </conditionalFormatting>
  <conditionalFormatting sqref="W2432">
    <cfRule type="notContainsBlanks" dxfId="0" priority="26506">
      <formula>LEN(TRIM(W2432))&gt;0</formula>
    </cfRule>
  </conditionalFormatting>
  <conditionalFormatting sqref="Y2432">
    <cfRule type="notContainsBlanks" dxfId="5" priority="26422">
      <formula>LEN(TRIM(Y2432))&gt;0</formula>
    </cfRule>
  </conditionalFormatting>
  <conditionalFormatting sqref="Z2432">
    <cfRule type="notContainsBlanks" dxfId="6" priority="26338">
      <formula>LEN(TRIM(Z2432))&gt;0</formula>
    </cfRule>
  </conditionalFormatting>
  <conditionalFormatting sqref="Q2433">
    <cfRule type="notContainsBlanks" dxfId="1" priority="26735">
      <formula>LEN(TRIM(Q2433))&gt;0</formula>
    </cfRule>
  </conditionalFormatting>
  <conditionalFormatting sqref="R2433">
    <cfRule type="notContainsBlanks" dxfId="2" priority="26653">
      <formula>LEN(TRIM(R2433))&gt;0</formula>
    </cfRule>
  </conditionalFormatting>
  <conditionalFormatting sqref="S2433">
    <cfRule type="notContainsBlanks" dxfId="3" priority="26210">
      <formula>LEN(TRIM(S2433))&gt;0</formula>
    </cfRule>
  </conditionalFormatting>
  <conditionalFormatting sqref="U2433">
    <cfRule type="notContainsBlanks" dxfId="4" priority="26126">
      <formula>LEN(TRIM(U2433))&gt;0</formula>
    </cfRule>
  </conditionalFormatting>
  <conditionalFormatting sqref="W2433">
    <cfRule type="notContainsBlanks" dxfId="0" priority="26485">
      <formula>LEN(TRIM(W2433))&gt;0</formula>
    </cfRule>
  </conditionalFormatting>
  <conditionalFormatting sqref="Y2433">
    <cfRule type="notContainsBlanks" dxfId="5" priority="26401">
      <formula>LEN(TRIM(Y2433))&gt;0</formula>
    </cfRule>
  </conditionalFormatting>
  <conditionalFormatting sqref="Z2433">
    <cfRule type="notContainsBlanks" dxfId="6" priority="26317">
      <formula>LEN(TRIM(Z2433))&gt;0</formula>
    </cfRule>
  </conditionalFormatting>
  <conditionalFormatting sqref="AB2433">
    <cfRule type="cellIs" dxfId="7" priority="26294" operator="notEqual">
      <formula>0</formula>
    </cfRule>
  </conditionalFormatting>
  <conditionalFormatting sqref="Q2435">
    <cfRule type="notContainsBlanks" dxfId="1" priority="26106">
      <formula>LEN(TRIM(Q2435))&gt;0</formula>
    </cfRule>
  </conditionalFormatting>
  <conditionalFormatting sqref="R2435">
    <cfRule type="notContainsBlanks" dxfId="2" priority="26021">
      <formula>LEN(TRIM(R2435))&gt;0</formula>
    </cfRule>
  </conditionalFormatting>
  <conditionalFormatting sqref="S2435">
    <cfRule type="notContainsBlanks" dxfId="3" priority="25389">
      <formula>LEN(TRIM(S2435))&gt;0</formula>
    </cfRule>
  </conditionalFormatting>
  <conditionalFormatting sqref="U2435">
    <cfRule type="notContainsBlanks" dxfId="4" priority="25284">
      <formula>LEN(TRIM(U2435))&gt;0</formula>
    </cfRule>
  </conditionalFormatting>
  <conditionalFormatting sqref="W2435">
    <cfRule type="notContainsBlanks" dxfId="0" priority="25811">
      <formula>LEN(TRIM(W2435))&gt;0</formula>
    </cfRule>
  </conditionalFormatting>
  <conditionalFormatting sqref="Y2435">
    <cfRule type="notContainsBlanks" dxfId="5" priority="25706">
      <formula>LEN(TRIM(Y2435))&gt;0</formula>
    </cfRule>
  </conditionalFormatting>
  <conditionalFormatting sqref="Z2435">
    <cfRule type="notContainsBlanks" dxfId="6" priority="25601">
      <formula>LEN(TRIM(Z2435))&gt;0</formula>
    </cfRule>
  </conditionalFormatting>
  <conditionalFormatting sqref="AB2435">
    <cfRule type="cellIs" dxfId="7" priority="25494" operator="notEqual">
      <formula>0</formula>
    </cfRule>
  </conditionalFormatting>
  <conditionalFormatting sqref="Q2436">
    <cfRule type="notContainsBlanks" dxfId="1" priority="26089">
      <formula>LEN(TRIM(Q2436))&gt;0</formula>
    </cfRule>
  </conditionalFormatting>
  <conditionalFormatting sqref="R2436">
    <cfRule type="notContainsBlanks" dxfId="2" priority="26000">
      <formula>LEN(TRIM(R2436))&gt;0</formula>
    </cfRule>
  </conditionalFormatting>
  <conditionalFormatting sqref="S2436">
    <cfRule type="notContainsBlanks" dxfId="3" priority="25368">
      <formula>LEN(TRIM(S2436))&gt;0</formula>
    </cfRule>
  </conditionalFormatting>
  <conditionalFormatting sqref="U2436">
    <cfRule type="notContainsBlanks" dxfId="4" priority="25263">
      <formula>LEN(TRIM(U2436))&gt;0</formula>
    </cfRule>
  </conditionalFormatting>
  <conditionalFormatting sqref="W2436">
    <cfRule type="notContainsBlanks" dxfId="0" priority="25790">
      <formula>LEN(TRIM(W2436))&gt;0</formula>
    </cfRule>
  </conditionalFormatting>
  <conditionalFormatting sqref="Y2436">
    <cfRule type="notContainsBlanks" dxfId="5" priority="25685">
      <formula>LEN(TRIM(Y2436))&gt;0</formula>
    </cfRule>
  </conditionalFormatting>
  <conditionalFormatting sqref="Z2436">
    <cfRule type="notContainsBlanks" dxfId="6" priority="25580">
      <formula>LEN(TRIM(Z2436))&gt;0</formula>
    </cfRule>
  </conditionalFormatting>
  <conditionalFormatting sqref="AB2436">
    <cfRule type="cellIs" dxfId="7" priority="25473" operator="notEqual">
      <formula>0</formula>
    </cfRule>
  </conditionalFormatting>
  <conditionalFormatting sqref="Q2437">
    <cfRule type="notContainsBlanks" dxfId="1" priority="26071">
      <formula>LEN(TRIM(Q2437))&gt;0</formula>
    </cfRule>
  </conditionalFormatting>
  <conditionalFormatting sqref="R2437">
    <cfRule type="notContainsBlanks" dxfId="2" priority="25979">
      <formula>LEN(TRIM(R2437))&gt;0</formula>
    </cfRule>
  </conditionalFormatting>
  <conditionalFormatting sqref="S2437">
    <cfRule type="notContainsBlanks" dxfId="3" priority="25347">
      <formula>LEN(TRIM(S2437))&gt;0</formula>
    </cfRule>
  </conditionalFormatting>
  <conditionalFormatting sqref="U2437">
    <cfRule type="notContainsBlanks" dxfId="4" priority="25242">
      <formula>LEN(TRIM(U2437))&gt;0</formula>
    </cfRule>
  </conditionalFormatting>
  <conditionalFormatting sqref="W2437">
    <cfRule type="notContainsBlanks" dxfId="0" priority="25769">
      <formula>LEN(TRIM(W2437))&gt;0</formula>
    </cfRule>
  </conditionalFormatting>
  <conditionalFormatting sqref="Y2437">
    <cfRule type="notContainsBlanks" dxfId="5" priority="25664">
      <formula>LEN(TRIM(Y2437))&gt;0</formula>
    </cfRule>
  </conditionalFormatting>
  <conditionalFormatting sqref="Z2437">
    <cfRule type="notContainsBlanks" dxfId="6" priority="25559">
      <formula>LEN(TRIM(Z2437))&gt;0</formula>
    </cfRule>
  </conditionalFormatting>
  <conditionalFormatting sqref="AB2437">
    <cfRule type="cellIs" dxfId="7" priority="25452" operator="notEqual">
      <formula>0</formula>
    </cfRule>
  </conditionalFormatting>
  <conditionalFormatting sqref="Q2438">
    <cfRule type="notContainsBlanks" dxfId="1" priority="26054">
      <formula>LEN(TRIM(Q2438))&gt;0</formula>
    </cfRule>
  </conditionalFormatting>
  <conditionalFormatting sqref="R2438">
    <cfRule type="notContainsBlanks" dxfId="2" priority="25958">
      <formula>LEN(TRIM(R2438))&gt;0</formula>
    </cfRule>
  </conditionalFormatting>
  <conditionalFormatting sqref="S2438">
    <cfRule type="notContainsBlanks" dxfId="3" priority="25326">
      <formula>LEN(TRIM(S2438))&gt;0</formula>
    </cfRule>
  </conditionalFormatting>
  <conditionalFormatting sqref="U2438">
    <cfRule type="notContainsBlanks" dxfId="4" priority="25221">
      <formula>LEN(TRIM(U2438))&gt;0</formula>
    </cfRule>
  </conditionalFormatting>
  <conditionalFormatting sqref="W2438">
    <cfRule type="notContainsBlanks" dxfId="0" priority="25748">
      <formula>LEN(TRIM(W2438))&gt;0</formula>
    </cfRule>
  </conditionalFormatting>
  <conditionalFormatting sqref="Y2438">
    <cfRule type="notContainsBlanks" dxfId="5" priority="25643">
      <formula>LEN(TRIM(Y2438))&gt;0</formula>
    </cfRule>
  </conditionalFormatting>
  <conditionalFormatting sqref="Z2438">
    <cfRule type="notContainsBlanks" dxfId="6" priority="25538">
      <formula>LEN(TRIM(Z2438))&gt;0</formula>
    </cfRule>
  </conditionalFormatting>
  <conditionalFormatting sqref="AB2438">
    <cfRule type="cellIs" dxfId="7" priority="25431" operator="notEqual">
      <formula>0</formula>
    </cfRule>
  </conditionalFormatting>
  <conditionalFormatting sqref="Q2439">
    <cfRule type="notContainsBlanks" dxfId="1" priority="26038">
      <formula>LEN(TRIM(Q2439))&gt;0</formula>
    </cfRule>
  </conditionalFormatting>
  <conditionalFormatting sqref="R2439">
    <cfRule type="notContainsBlanks" dxfId="2" priority="25937">
      <formula>LEN(TRIM(R2439))&gt;0</formula>
    </cfRule>
  </conditionalFormatting>
  <conditionalFormatting sqref="S2439">
    <cfRule type="notContainsBlanks" dxfId="3" priority="25305">
      <formula>LEN(TRIM(S2439))&gt;0</formula>
    </cfRule>
  </conditionalFormatting>
  <conditionalFormatting sqref="U2439">
    <cfRule type="notContainsBlanks" dxfId="4" priority="25200">
      <formula>LEN(TRIM(U2439))&gt;0</formula>
    </cfRule>
  </conditionalFormatting>
  <conditionalFormatting sqref="W2439">
    <cfRule type="notContainsBlanks" dxfId="0" priority="25727">
      <formula>LEN(TRIM(W2439))&gt;0</formula>
    </cfRule>
  </conditionalFormatting>
  <conditionalFormatting sqref="Y2439">
    <cfRule type="notContainsBlanks" dxfId="5" priority="25622">
      <formula>LEN(TRIM(Y2439))&gt;0</formula>
    </cfRule>
  </conditionalFormatting>
  <conditionalFormatting sqref="Z2439">
    <cfRule type="notContainsBlanks" dxfId="6" priority="25517">
      <formula>LEN(TRIM(Z2439))&gt;0</formula>
    </cfRule>
  </conditionalFormatting>
  <conditionalFormatting sqref="AB2439">
    <cfRule type="cellIs" dxfId="7" priority="25410" operator="notEqual">
      <formula>0</formula>
    </cfRule>
  </conditionalFormatting>
  <conditionalFormatting sqref="Q2442">
    <cfRule type="notContainsBlanks" dxfId="1" priority="25180">
      <formula>LEN(TRIM(Q2442))&gt;0</formula>
    </cfRule>
  </conditionalFormatting>
  <conditionalFormatting sqref="R2442">
    <cfRule type="notContainsBlanks" dxfId="2" priority="25125">
      <formula>LEN(TRIM(R2442))&gt;0</formula>
    </cfRule>
  </conditionalFormatting>
  <conditionalFormatting sqref="S2442">
    <cfRule type="notContainsBlanks" dxfId="3" priority="24745">
      <formula>LEN(TRIM(S2442))&gt;0</formula>
    </cfRule>
  </conditionalFormatting>
  <conditionalFormatting sqref="U2442">
    <cfRule type="notContainsBlanks" dxfId="4" priority="24682">
      <formula>LEN(TRIM(U2442))&gt;0</formula>
    </cfRule>
  </conditionalFormatting>
  <conditionalFormatting sqref="W2442">
    <cfRule type="notContainsBlanks" dxfId="0" priority="24999">
      <formula>LEN(TRIM(W2442))&gt;0</formula>
    </cfRule>
  </conditionalFormatting>
  <conditionalFormatting sqref="Y2442">
    <cfRule type="notContainsBlanks" dxfId="5" priority="24936">
      <formula>LEN(TRIM(Y2442))&gt;0</formula>
    </cfRule>
  </conditionalFormatting>
  <conditionalFormatting sqref="Z2442">
    <cfRule type="notContainsBlanks" dxfId="6" priority="24873">
      <formula>LEN(TRIM(Z2442))&gt;0</formula>
    </cfRule>
  </conditionalFormatting>
  <conditionalFormatting sqref="AB2442">
    <cfRule type="cellIs" dxfId="7" priority="24808" operator="notEqual">
      <formula>0</formula>
    </cfRule>
  </conditionalFormatting>
  <conditionalFormatting sqref="Q2443">
    <cfRule type="notContainsBlanks" dxfId="1" priority="25162">
      <formula>LEN(TRIM(Q2443))&gt;0</formula>
    </cfRule>
  </conditionalFormatting>
  <conditionalFormatting sqref="R2443">
    <cfRule type="notContainsBlanks" dxfId="2" priority="25104">
      <formula>LEN(TRIM(R2443))&gt;0</formula>
    </cfRule>
  </conditionalFormatting>
  <conditionalFormatting sqref="S2443">
    <cfRule type="notContainsBlanks" dxfId="3" priority="24724">
      <formula>LEN(TRIM(S2443))&gt;0</formula>
    </cfRule>
  </conditionalFormatting>
  <conditionalFormatting sqref="U2443">
    <cfRule type="notContainsBlanks" dxfId="4" priority="24661">
      <formula>LEN(TRIM(U2443))&gt;0</formula>
    </cfRule>
  </conditionalFormatting>
  <conditionalFormatting sqref="W2443">
    <cfRule type="notContainsBlanks" dxfId="0" priority="24978">
      <formula>LEN(TRIM(W2443))&gt;0</formula>
    </cfRule>
  </conditionalFormatting>
  <conditionalFormatting sqref="Y2443">
    <cfRule type="notContainsBlanks" dxfId="5" priority="24915">
      <formula>LEN(TRIM(Y2443))&gt;0</formula>
    </cfRule>
  </conditionalFormatting>
  <conditionalFormatting sqref="Z2443">
    <cfRule type="notContainsBlanks" dxfId="6" priority="24852">
      <formula>LEN(TRIM(Z2443))&gt;0</formula>
    </cfRule>
  </conditionalFormatting>
  <conditionalFormatting sqref="AB2443">
    <cfRule type="cellIs" dxfId="7" priority="24787" operator="notEqual">
      <formula>0</formula>
    </cfRule>
  </conditionalFormatting>
  <conditionalFormatting sqref="Q2444">
    <cfRule type="notContainsBlanks" dxfId="1" priority="25144">
      <formula>LEN(TRIM(Q2444))&gt;0</formula>
    </cfRule>
  </conditionalFormatting>
  <conditionalFormatting sqref="R2444">
    <cfRule type="notContainsBlanks" dxfId="2" priority="25083">
      <formula>LEN(TRIM(R2444))&gt;0</formula>
    </cfRule>
  </conditionalFormatting>
  <conditionalFormatting sqref="S2444">
    <cfRule type="notContainsBlanks" dxfId="3" priority="24703">
      <formula>LEN(TRIM(S2444))&gt;0</formula>
    </cfRule>
  </conditionalFormatting>
  <conditionalFormatting sqref="U2444">
    <cfRule type="notContainsBlanks" dxfId="4" priority="24640">
      <formula>LEN(TRIM(U2444))&gt;0</formula>
    </cfRule>
  </conditionalFormatting>
  <conditionalFormatting sqref="W2444">
    <cfRule type="notContainsBlanks" dxfId="0" priority="24957">
      <formula>LEN(TRIM(W2444))&gt;0</formula>
    </cfRule>
  </conditionalFormatting>
  <conditionalFormatting sqref="Y2444">
    <cfRule type="notContainsBlanks" dxfId="5" priority="24894">
      <formula>LEN(TRIM(Y2444))&gt;0</formula>
    </cfRule>
  </conditionalFormatting>
  <conditionalFormatting sqref="Z2444">
    <cfRule type="notContainsBlanks" dxfId="6" priority="24831">
      <formula>LEN(TRIM(Z2444))&gt;0</formula>
    </cfRule>
  </conditionalFormatting>
  <conditionalFormatting sqref="AB2444">
    <cfRule type="cellIs" dxfId="7" priority="24766" operator="notEqual">
      <formula>0</formula>
    </cfRule>
  </conditionalFormatting>
  <conditionalFormatting sqref="Q2445">
    <cfRule type="notContainsBlanks" dxfId="1" priority="28523">
      <formula>LEN(TRIM(Q2445))&gt;0</formula>
    </cfRule>
  </conditionalFormatting>
  <conditionalFormatting sqref="W2445">
    <cfRule type="notContainsBlanks" dxfId="0" priority="28586">
      <formula>LEN(TRIM(W2445))&gt;0</formula>
    </cfRule>
  </conditionalFormatting>
  <conditionalFormatting sqref="Y2445">
    <cfRule type="notContainsBlanks" dxfId="5" priority="28565">
      <formula>LEN(TRIM(Y2445))&gt;0</formula>
    </cfRule>
  </conditionalFormatting>
  <conditionalFormatting sqref="Z2445">
    <cfRule type="notContainsBlanks" dxfId="6" priority="28544">
      <formula>LEN(TRIM(Z2445))&gt;0</formula>
    </cfRule>
  </conditionalFormatting>
  <conditionalFormatting sqref="AA2445">
    <cfRule type="cellIs" dxfId="8" priority="28481" operator="equal">
      <formula>2</formula>
    </cfRule>
    <cfRule type="cellIs" dxfId="8" priority="28460" operator="equal">
      <formula>4</formula>
    </cfRule>
  </conditionalFormatting>
  <conditionalFormatting sqref="W2447">
    <cfRule type="notContainsBlanks" dxfId="0" priority="28734">
      <formula>LEN(TRIM(W2447))&gt;0</formula>
    </cfRule>
  </conditionalFormatting>
  <conditionalFormatting sqref="Q2450">
    <cfRule type="notContainsBlanks" dxfId="1" priority="28376">
      <formula>LEN(TRIM(Q2450))&gt;0</formula>
    </cfRule>
  </conditionalFormatting>
  <conditionalFormatting sqref="R2450">
    <cfRule type="notContainsBlanks" dxfId="2" priority="28318">
      <formula>LEN(TRIM(R2450))&gt;0</formula>
    </cfRule>
  </conditionalFormatting>
  <conditionalFormatting sqref="S2450">
    <cfRule type="notContainsBlanks" dxfId="3" priority="27997">
      <formula>LEN(TRIM(S2450))&gt;0</formula>
    </cfRule>
  </conditionalFormatting>
  <conditionalFormatting sqref="U2450">
    <cfRule type="notContainsBlanks" dxfId="4" priority="27934">
      <formula>LEN(TRIM(U2450))&gt;0</formula>
    </cfRule>
  </conditionalFormatting>
  <conditionalFormatting sqref="W2450">
    <cfRule type="notContainsBlanks" dxfId="0" priority="28192">
      <formula>LEN(TRIM(W2450))&gt;0</formula>
    </cfRule>
  </conditionalFormatting>
  <conditionalFormatting sqref="Y2450">
    <cfRule type="notContainsBlanks" dxfId="5" priority="28129">
      <formula>LEN(TRIM(Y2450))&gt;0</formula>
    </cfRule>
  </conditionalFormatting>
  <conditionalFormatting sqref="Z2450">
    <cfRule type="notContainsBlanks" dxfId="6" priority="28066">
      <formula>LEN(TRIM(Z2450))&gt;0</formula>
    </cfRule>
  </conditionalFormatting>
  <conditionalFormatting sqref="Q2451">
    <cfRule type="notContainsBlanks" dxfId="1" priority="28356">
      <formula>LEN(TRIM(Q2451))&gt;0</formula>
    </cfRule>
  </conditionalFormatting>
  <conditionalFormatting sqref="R2451">
    <cfRule type="notContainsBlanks" dxfId="2" priority="28297">
      <formula>LEN(TRIM(R2451))&gt;0</formula>
    </cfRule>
  </conditionalFormatting>
  <conditionalFormatting sqref="S2451">
    <cfRule type="notContainsBlanks" dxfId="3" priority="27976">
      <formula>LEN(TRIM(S2451))&gt;0</formula>
    </cfRule>
  </conditionalFormatting>
  <conditionalFormatting sqref="U2451">
    <cfRule type="notContainsBlanks" dxfId="4" priority="27913">
      <formula>LEN(TRIM(U2451))&gt;0</formula>
    </cfRule>
  </conditionalFormatting>
  <conditionalFormatting sqref="W2451">
    <cfRule type="notContainsBlanks" dxfId="0" priority="28171">
      <formula>LEN(TRIM(W2451))&gt;0</formula>
    </cfRule>
  </conditionalFormatting>
  <conditionalFormatting sqref="Y2451">
    <cfRule type="notContainsBlanks" dxfId="5" priority="28108">
      <formula>LEN(TRIM(Y2451))&gt;0</formula>
    </cfRule>
  </conditionalFormatting>
  <conditionalFormatting sqref="Z2451">
    <cfRule type="notContainsBlanks" dxfId="6" priority="28045">
      <formula>LEN(TRIM(Z2451))&gt;0</formula>
    </cfRule>
  </conditionalFormatting>
  <conditionalFormatting sqref="Q2452">
    <cfRule type="notContainsBlanks" dxfId="1" priority="28337">
      <formula>LEN(TRIM(Q2452))&gt;0</formula>
    </cfRule>
  </conditionalFormatting>
  <conditionalFormatting sqref="R2452">
    <cfRule type="notContainsBlanks" dxfId="2" priority="28276">
      <formula>LEN(TRIM(R2452))&gt;0</formula>
    </cfRule>
  </conditionalFormatting>
  <conditionalFormatting sqref="S2452">
    <cfRule type="notContainsBlanks" dxfId="3" priority="27955">
      <formula>LEN(TRIM(S2452))&gt;0</formula>
    </cfRule>
  </conditionalFormatting>
  <conditionalFormatting sqref="U2452">
    <cfRule type="notContainsBlanks" dxfId="4" priority="27892">
      <formula>LEN(TRIM(U2452))&gt;0</formula>
    </cfRule>
  </conditionalFormatting>
  <conditionalFormatting sqref="W2452">
    <cfRule type="notContainsBlanks" dxfId="0" priority="28150">
      <formula>LEN(TRIM(W2452))&gt;0</formula>
    </cfRule>
  </conditionalFormatting>
  <conditionalFormatting sqref="Y2452">
    <cfRule type="notContainsBlanks" dxfId="5" priority="28087">
      <formula>LEN(TRIM(Y2452))&gt;0</formula>
    </cfRule>
  </conditionalFormatting>
  <conditionalFormatting sqref="Z2452">
    <cfRule type="notContainsBlanks" dxfId="6" priority="28024">
      <formula>LEN(TRIM(Z2452))&gt;0</formula>
    </cfRule>
  </conditionalFormatting>
  <conditionalFormatting sqref="Q2454">
    <cfRule type="notContainsBlanks" dxfId="1" priority="27873">
      <formula>LEN(TRIM(Q2454))&gt;0</formula>
    </cfRule>
  </conditionalFormatting>
  <conditionalFormatting sqref="R2454">
    <cfRule type="notContainsBlanks" dxfId="2" priority="27796">
      <formula>LEN(TRIM(R2454))&gt;0</formula>
    </cfRule>
  </conditionalFormatting>
  <conditionalFormatting sqref="S2454">
    <cfRule type="notContainsBlanks" dxfId="3" priority="27182">
      <formula>LEN(TRIM(S2454))&gt;0</formula>
    </cfRule>
  </conditionalFormatting>
  <conditionalFormatting sqref="U2454">
    <cfRule type="notContainsBlanks" dxfId="4" priority="27077">
      <formula>LEN(TRIM(U2454))&gt;0</formula>
    </cfRule>
  </conditionalFormatting>
  <conditionalFormatting sqref="W2454">
    <cfRule type="notContainsBlanks" dxfId="0" priority="27586">
      <formula>LEN(TRIM(W2454))&gt;0</formula>
    </cfRule>
  </conditionalFormatting>
  <conditionalFormatting sqref="Y2454">
    <cfRule type="notContainsBlanks" dxfId="5" priority="27481">
      <formula>LEN(TRIM(Y2454))&gt;0</formula>
    </cfRule>
  </conditionalFormatting>
  <conditionalFormatting sqref="Z2454">
    <cfRule type="notContainsBlanks" dxfId="6" priority="27376">
      <formula>LEN(TRIM(Z2454))&gt;0</formula>
    </cfRule>
  </conditionalFormatting>
  <conditionalFormatting sqref="AB2454">
    <cfRule type="cellIs" dxfId="7" priority="27265" operator="notEqual">
      <formula>0</formula>
    </cfRule>
  </conditionalFormatting>
  <conditionalFormatting sqref="Q2455">
    <cfRule type="notContainsBlanks" dxfId="1" priority="27857">
      <formula>LEN(TRIM(Q2455))&gt;0</formula>
    </cfRule>
  </conditionalFormatting>
  <conditionalFormatting sqref="R2455">
    <cfRule type="notContainsBlanks" dxfId="2" priority="27775">
      <formula>LEN(TRIM(R2455))&gt;0</formula>
    </cfRule>
  </conditionalFormatting>
  <conditionalFormatting sqref="S2455">
    <cfRule type="notContainsBlanks" dxfId="3" priority="27161">
      <formula>LEN(TRIM(S2455))&gt;0</formula>
    </cfRule>
  </conditionalFormatting>
  <conditionalFormatting sqref="U2455">
    <cfRule type="notContainsBlanks" dxfId="4" priority="27056">
      <formula>LEN(TRIM(U2455))&gt;0</formula>
    </cfRule>
  </conditionalFormatting>
  <conditionalFormatting sqref="W2455">
    <cfRule type="notContainsBlanks" dxfId="0" priority="27565">
      <formula>LEN(TRIM(W2455))&gt;0</formula>
    </cfRule>
  </conditionalFormatting>
  <conditionalFormatting sqref="Y2455">
    <cfRule type="notContainsBlanks" dxfId="5" priority="27460">
      <formula>LEN(TRIM(Y2455))&gt;0</formula>
    </cfRule>
  </conditionalFormatting>
  <conditionalFormatting sqref="Z2455">
    <cfRule type="notContainsBlanks" dxfId="6" priority="27355">
      <formula>LEN(TRIM(Z2455))&gt;0</formula>
    </cfRule>
  </conditionalFormatting>
  <conditionalFormatting sqref="AB2455">
    <cfRule type="cellIs" dxfId="7" priority="27250" operator="notEqual">
      <formula>0</formula>
    </cfRule>
  </conditionalFormatting>
  <conditionalFormatting sqref="Q2456">
    <cfRule type="notContainsBlanks" dxfId="1" priority="27839">
      <formula>LEN(TRIM(Q2456))&gt;0</formula>
    </cfRule>
  </conditionalFormatting>
  <conditionalFormatting sqref="R2456">
    <cfRule type="notContainsBlanks" dxfId="2" priority="27754">
      <formula>LEN(TRIM(R2456))&gt;0</formula>
    </cfRule>
  </conditionalFormatting>
  <conditionalFormatting sqref="S2456">
    <cfRule type="notContainsBlanks" dxfId="3" priority="27140">
      <formula>LEN(TRIM(S2456))&gt;0</formula>
    </cfRule>
  </conditionalFormatting>
  <conditionalFormatting sqref="U2456">
    <cfRule type="notContainsBlanks" dxfId="4" priority="27035">
      <formula>LEN(TRIM(U2456))&gt;0</formula>
    </cfRule>
  </conditionalFormatting>
  <conditionalFormatting sqref="W2456">
    <cfRule type="notContainsBlanks" dxfId="0" priority="27544">
      <formula>LEN(TRIM(W2456))&gt;0</formula>
    </cfRule>
  </conditionalFormatting>
  <conditionalFormatting sqref="Y2456">
    <cfRule type="notContainsBlanks" dxfId="5" priority="27439">
      <formula>LEN(TRIM(Y2456))&gt;0</formula>
    </cfRule>
  </conditionalFormatting>
  <conditionalFormatting sqref="Z2456">
    <cfRule type="notContainsBlanks" dxfId="6" priority="27334">
      <formula>LEN(TRIM(Z2456))&gt;0</formula>
    </cfRule>
  </conditionalFormatting>
  <conditionalFormatting sqref="Q2457">
    <cfRule type="notContainsBlanks" dxfId="1" priority="21651">
      <formula>LEN(TRIM(Q2457))&gt;0</formula>
    </cfRule>
  </conditionalFormatting>
  <conditionalFormatting sqref="R2457">
    <cfRule type="notContainsBlanks" dxfId="2" priority="27733">
      <formula>LEN(TRIM(R2457))&gt;0</formula>
    </cfRule>
  </conditionalFormatting>
  <conditionalFormatting sqref="S2457">
    <cfRule type="notContainsBlanks" dxfId="3" priority="27119">
      <formula>LEN(TRIM(S2457))&gt;0</formula>
    </cfRule>
  </conditionalFormatting>
  <conditionalFormatting sqref="U2457">
    <cfRule type="notContainsBlanks" dxfId="4" priority="27014">
      <formula>LEN(TRIM(U2457))&gt;0</formula>
    </cfRule>
  </conditionalFormatting>
  <conditionalFormatting sqref="W2457">
    <cfRule type="notContainsBlanks" dxfId="0" priority="27523">
      <formula>LEN(TRIM(W2457))&gt;0</formula>
    </cfRule>
  </conditionalFormatting>
  <conditionalFormatting sqref="Y2457">
    <cfRule type="notContainsBlanks" dxfId="5" priority="27418">
      <formula>LEN(TRIM(Y2457))&gt;0</formula>
    </cfRule>
  </conditionalFormatting>
  <conditionalFormatting sqref="Z2457">
    <cfRule type="notContainsBlanks" dxfId="6" priority="27313">
      <formula>LEN(TRIM(Z2457))&gt;0</formula>
    </cfRule>
  </conditionalFormatting>
  <conditionalFormatting sqref="AB2457">
    <cfRule type="cellIs" dxfId="7" priority="27224" operator="notEqual">
      <formula>0</formula>
    </cfRule>
  </conditionalFormatting>
  <conditionalFormatting sqref="Q2458">
    <cfRule type="notContainsBlanks" dxfId="1" priority="21650">
      <formula>LEN(TRIM(Q2458))&gt;0</formula>
    </cfRule>
  </conditionalFormatting>
  <conditionalFormatting sqref="R2458">
    <cfRule type="notContainsBlanks" dxfId="2" priority="27712">
      <formula>LEN(TRIM(R2458))&gt;0</formula>
    </cfRule>
  </conditionalFormatting>
  <conditionalFormatting sqref="S2458">
    <cfRule type="notContainsBlanks" dxfId="3" priority="27098">
      <formula>LEN(TRIM(S2458))&gt;0</formula>
    </cfRule>
  </conditionalFormatting>
  <conditionalFormatting sqref="U2458">
    <cfRule type="notContainsBlanks" dxfId="4" priority="26993">
      <formula>LEN(TRIM(U2458))&gt;0</formula>
    </cfRule>
  </conditionalFormatting>
  <conditionalFormatting sqref="W2458">
    <cfRule type="notContainsBlanks" dxfId="0" priority="27502">
      <formula>LEN(TRIM(W2458))&gt;0</formula>
    </cfRule>
  </conditionalFormatting>
  <conditionalFormatting sqref="Y2458">
    <cfRule type="notContainsBlanks" dxfId="5" priority="27397">
      <formula>LEN(TRIM(Y2458))&gt;0</formula>
    </cfRule>
  </conditionalFormatting>
  <conditionalFormatting sqref="Z2458">
    <cfRule type="notContainsBlanks" dxfId="6" priority="27292">
      <formula>LEN(TRIM(Z2458))&gt;0</formula>
    </cfRule>
  </conditionalFormatting>
  <conditionalFormatting sqref="AB2458">
    <cfRule type="cellIs" dxfId="7" priority="27203" operator="notEqual">
      <formula>0</formula>
    </cfRule>
  </conditionalFormatting>
  <conditionalFormatting sqref="Q2459">
    <cfRule type="notContainsBlanks" dxfId="1" priority="21649">
      <formula>LEN(TRIM(Q2459))&gt;0</formula>
    </cfRule>
  </conditionalFormatting>
  <conditionalFormatting sqref="R2461">
    <cfRule type="notContainsBlanks" dxfId="2" priority="26955">
      <formula>LEN(TRIM(R2461))&gt;0</formula>
    </cfRule>
  </conditionalFormatting>
  <conditionalFormatting sqref="S2461">
    <cfRule type="notContainsBlanks" dxfId="3" priority="26827">
      <formula>LEN(TRIM(S2461))&gt;0</formula>
    </cfRule>
  </conditionalFormatting>
  <conditionalFormatting sqref="U2461">
    <cfRule type="notContainsBlanks" dxfId="4" priority="26806">
      <formula>LEN(TRIM(U2461))&gt;0</formula>
    </cfRule>
  </conditionalFormatting>
  <conditionalFormatting sqref="W2461">
    <cfRule type="notContainsBlanks" dxfId="0" priority="26913">
      <formula>LEN(TRIM(W2461))&gt;0</formula>
    </cfRule>
  </conditionalFormatting>
  <conditionalFormatting sqref="Y2461">
    <cfRule type="notContainsBlanks" dxfId="5" priority="26892">
      <formula>LEN(TRIM(Y2461))&gt;0</formula>
    </cfRule>
  </conditionalFormatting>
  <conditionalFormatting sqref="Z2461">
    <cfRule type="notContainsBlanks" dxfId="6" priority="26871">
      <formula>LEN(TRIM(Z2461))&gt;0</formula>
    </cfRule>
  </conditionalFormatting>
  <conditionalFormatting sqref="AB2461">
    <cfRule type="cellIs" dxfId="7" priority="26848" operator="notEqual">
      <formula>0</formula>
    </cfRule>
  </conditionalFormatting>
  <conditionalFormatting sqref="R2463">
    <cfRule type="notContainsBlanks" dxfId="2" priority="26715">
      <formula>LEN(TRIM(R2463))&gt;0</formula>
    </cfRule>
  </conditionalFormatting>
  <conditionalFormatting sqref="S2463">
    <cfRule type="notContainsBlanks" dxfId="3" priority="26272">
      <formula>LEN(TRIM(S2463))&gt;0</formula>
    </cfRule>
  </conditionalFormatting>
  <conditionalFormatting sqref="U2463">
    <cfRule type="notContainsBlanks" dxfId="4" priority="26188">
      <formula>LEN(TRIM(U2463))&gt;0</formula>
    </cfRule>
  </conditionalFormatting>
  <conditionalFormatting sqref="W2463">
    <cfRule type="notContainsBlanks" dxfId="0" priority="26547">
      <formula>LEN(TRIM(W2463))&gt;0</formula>
    </cfRule>
  </conditionalFormatting>
  <conditionalFormatting sqref="Y2463">
    <cfRule type="notContainsBlanks" dxfId="5" priority="26463">
      <formula>LEN(TRIM(Y2463))&gt;0</formula>
    </cfRule>
  </conditionalFormatting>
  <conditionalFormatting sqref="Z2463">
    <cfRule type="notContainsBlanks" dxfId="6" priority="26379">
      <formula>LEN(TRIM(Z2463))&gt;0</formula>
    </cfRule>
  </conditionalFormatting>
  <conditionalFormatting sqref="R2464">
    <cfRule type="notContainsBlanks" dxfId="2" priority="26694">
      <formula>LEN(TRIM(R2464))&gt;0</formula>
    </cfRule>
  </conditionalFormatting>
  <conditionalFormatting sqref="S2464">
    <cfRule type="notContainsBlanks" dxfId="3" priority="26251">
      <formula>LEN(TRIM(S2464))&gt;0</formula>
    </cfRule>
  </conditionalFormatting>
  <conditionalFormatting sqref="U2464">
    <cfRule type="notContainsBlanks" dxfId="4" priority="26167">
      <formula>LEN(TRIM(U2464))&gt;0</formula>
    </cfRule>
  </conditionalFormatting>
  <conditionalFormatting sqref="W2464">
    <cfRule type="notContainsBlanks" dxfId="0" priority="26526">
      <formula>LEN(TRIM(W2464))&gt;0</formula>
    </cfRule>
  </conditionalFormatting>
  <conditionalFormatting sqref="Y2464">
    <cfRule type="notContainsBlanks" dxfId="5" priority="26442">
      <formula>LEN(TRIM(Y2464))&gt;0</formula>
    </cfRule>
  </conditionalFormatting>
  <conditionalFormatting sqref="Z2464">
    <cfRule type="notContainsBlanks" dxfId="6" priority="26358">
      <formula>LEN(TRIM(Z2464))&gt;0</formula>
    </cfRule>
  </conditionalFormatting>
  <conditionalFormatting sqref="R2465">
    <cfRule type="notContainsBlanks" dxfId="2" priority="26673">
      <formula>LEN(TRIM(R2465))&gt;0</formula>
    </cfRule>
  </conditionalFormatting>
  <conditionalFormatting sqref="S2465">
    <cfRule type="notContainsBlanks" dxfId="3" priority="26230">
      <formula>LEN(TRIM(S2465))&gt;0</formula>
    </cfRule>
  </conditionalFormatting>
  <conditionalFormatting sqref="U2465">
    <cfRule type="notContainsBlanks" dxfId="4" priority="26146">
      <formula>LEN(TRIM(U2465))&gt;0</formula>
    </cfRule>
  </conditionalFormatting>
  <conditionalFormatting sqref="W2465">
    <cfRule type="notContainsBlanks" dxfId="0" priority="26505">
      <formula>LEN(TRIM(W2465))&gt;0</formula>
    </cfRule>
  </conditionalFormatting>
  <conditionalFormatting sqref="Y2465">
    <cfRule type="notContainsBlanks" dxfId="5" priority="26421">
      <formula>LEN(TRIM(Y2465))&gt;0</formula>
    </cfRule>
  </conditionalFormatting>
  <conditionalFormatting sqref="Z2465">
    <cfRule type="notContainsBlanks" dxfId="6" priority="26337">
      <formula>LEN(TRIM(Z2465))&gt;0</formula>
    </cfRule>
  </conditionalFormatting>
  <conditionalFormatting sqref="Q2466">
    <cfRule type="notContainsBlanks" dxfId="1" priority="26734">
      <formula>LEN(TRIM(Q2466))&gt;0</formula>
    </cfRule>
  </conditionalFormatting>
  <conditionalFormatting sqref="R2466">
    <cfRule type="notContainsBlanks" dxfId="2" priority="26652">
      <formula>LEN(TRIM(R2466))&gt;0</formula>
    </cfRule>
  </conditionalFormatting>
  <conditionalFormatting sqref="S2466">
    <cfRule type="notContainsBlanks" dxfId="3" priority="26209">
      <formula>LEN(TRIM(S2466))&gt;0</formula>
    </cfRule>
  </conditionalFormatting>
  <conditionalFormatting sqref="U2466">
    <cfRule type="notContainsBlanks" dxfId="4" priority="26125">
      <formula>LEN(TRIM(U2466))&gt;0</formula>
    </cfRule>
  </conditionalFormatting>
  <conditionalFormatting sqref="W2466">
    <cfRule type="notContainsBlanks" dxfId="0" priority="26484">
      <formula>LEN(TRIM(W2466))&gt;0</formula>
    </cfRule>
  </conditionalFormatting>
  <conditionalFormatting sqref="Y2466">
    <cfRule type="notContainsBlanks" dxfId="5" priority="26400">
      <formula>LEN(TRIM(Y2466))&gt;0</formula>
    </cfRule>
  </conditionalFormatting>
  <conditionalFormatting sqref="Z2466">
    <cfRule type="notContainsBlanks" dxfId="6" priority="26316">
      <formula>LEN(TRIM(Z2466))&gt;0</formula>
    </cfRule>
  </conditionalFormatting>
  <conditionalFormatting sqref="AB2466">
    <cfRule type="cellIs" dxfId="7" priority="26293" operator="notEqual">
      <formula>0</formula>
    </cfRule>
  </conditionalFormatting>
  <conditionalFormatting sqref="Q2468">
    <cfRule type="notContainsBlanks" dxfId="1" priority="26105">
      <formula>LEN(TRIM(Q2468))&gt;0</formula>
    </cfRule>
  </conditionalFormatting>
  <conditionalFormatting sqref="R2468">
    <cfRule type="notContainsBlanks" dxfId="2" priority="26020">
      <formula>LEN(TRIM(R2468))&gt;0</formula>
    </cfRule>
  </conditionalFormatting>
  <conditionalFormatting sqref="S2468">
    <cfRule type="notContainsBlanks" dxfId="3" priority="25388">
      <formula>LEN(TRIM(S2468))&gt;0</formula>
    </cfRule>
  </conditionalFormatting>
  <conditionalFormatting sqref="U2468">
    <cfRule type="notContainsBlanks" dxfId="4" priority="25283">
      <formula>LEN(TRIM(U2468))&gt;0</formula>
    </cfRule>
  </conditionalFormatting>
  <conditionalFormatting sqref="W2468">
    <cfRule type="notContainsBlanks" dxfId="0" priority="25810">
      <formula>LEN(TRIM(W2468))&gt;0</formula>
    </cfRule>
  </conditionalFormatting>
  <conditionalFormatting sqref="Y2468">
    <cfRule type="notContainsBlanks" dxfId="5" priority="25705">
      <formula>LEN(TRIM(Y2468))&gt;0</formula>
    </cfRule>
  </conditionalFormatting>
  <conditionalFormatting sqref="Z2468">
    <cfRule type="notContainsBlanks" dxfId="6" priority="25600">
      <formula>LEN(TRIM(Z2468))&gt;0</formula>
    </cfRule>
  </conditionalFormatting>
  <conditionalFormatting sqref="AB2468">
    <cfRule type="cellIs" dxfId="7" priority="25493" operator="notEqual">
      <formula>0</formula>
    </cfRule>
  </conditionalFormatting>
  <conditionalFormatting sqref="Q2469">
    <cfRule type="notContainsBlanks" dxfId="1" priority="26088">
      <formula>LEN(TRIM(Q2469))&gt;0</formula>
    </cfRule>
  </conditionalFormatting>
  <conditionalFormatting sqref="R2469">
    <cfRule type="notContainsBlanks" dxfId="2" priority="25999">
      <formula>LEN(TRIM(R2469))&gt;0</formula>
    </cfRule>
  </conditionalFormatting>
  <conditionalFormatting sqref="S2469">
    <cfRule type="notContainsBlanks" dxfId="3" priority="25367">
      <formula>LEN(TRIM(S2469))&gt;0</formula>
    </cfRule>
  </conditionalFormatting>
  <conditionalFormatting sqref="U2469">
    <cfRule type="notContainsBlanks" dxfId="4" priority="25262">
      <formula>LEN(TRIM(U2469))&gt;0</formula>
    </cfRule>
  </conditionalFormatting>
  <conditionalFormatting sqref="W2469">
    <cfRule type="notContainsBlanks" dxfId="0" priority="25789">
      <formula>LEN(TRIM(W2469))&gt;0</formula>
    </cfRule>
  </conditionalFormatting>
  <conditionalFormatting sqref="Y2469">
    <cfRule type="notContainsBlanks" dxfId="5" priority="25684">
      <formula>LEN(TRIM(Y2469))&gt;0</formula>
    </cfRule>
  </conditionalFormatting>
  <conditionalFormatting sqref="Z2469">
    <cfRule type="notContainsBlanks" dxfId="6" priority="25579">
      <formula>LEN(TRIM(Z2469))&gt;0</formula>
    </cfRule>
  </conditionalFormatting>
  <conditionalFormatting sqref="AB2469">
    <cfRule type="cellIs" dxfId="7" priority="25472" operator="notEqual">
      <formula>0</formula>
    </cfRule>
  </conditionalFormatting>
  <conditionalFormatting sqref="Q2470">
    <cfRule type="notContainsBlanks" dxfId="1" priority="26070">
      <formula>LEN(TRIM(Q2470))&gt;0</formula>
    </cfRule>
  </conditionalFormatting>
  <conditionalFormatting sqref="R2470">
    <cfRule type="notContainsBlanks" dxfId="2" priority="25978">
      <formula>LEN(TRIM(R2470))&gt;0</formula>
    </cfRule>
  </conditionalFormatting>
  <conditionalFormatting sqref="S2470">
    <cfRule type="notContainsBlanks" dxfId="3" priority="25346">
      <formula>LEN(TRIM(S2470))&gt;0</formula>
    </cfRule>
  </conditionalFormatting>
  <conditionalFormatting sqref="U2470">
    <cfRule type="notContainsBlanks" dxfId="4" priority="25241">
      <formula>LEN(TRIM(U2470))&gt;0</formula>
    </cfRule>
  </conditionalFormatting>
  <conditionalFormatting sqref="W2470">
    <cfRule type="notContainsBlanks" dxfId="0" priority="25768">
      <formula>LEN(TRIM(W2470))&gt;0</formula>
    </cfRule>
  </conditionalFormatting>
  <conditionalFormatting sqref="Y2470">
    <cfRule type="notContainsBlanks" dxfId="5" priority="25663">
      <formula>LEN(TRIM(Y2470))&gt;0</formula>
    </cfRule>
  </conditionalFormatting>
  <conditionalFormatting sqref="Z2470">
    <cfRule type="notContainsBlanks" dxfId="6" priority="25558">
      <formula>LEN(TRIM(Z2470))&gt;0</formula>
    </cfRule>
  </conditionalFormatting>
  <conditionalFormatting sqref="AB2470">
    <cfRule type="cellIs" dxfId="7" priority="25451" operator="notEqual">
      <formula>0</formula>
    </cfRule>
  </conditionalFormatting>
  <conditionalFormatting sqref="Q2471">
    <cfRule type="notContainsBlanks" dxfId="1" priority="26053">
      <formula>LEN(TRIM(Q2471))&gt;0</formula>
    </cfRule>
  </conditionalFormatting>
  <conditionalFormatting sqref="R2471">
    <cfRule type="notContainsBlanks" dxfId="2" priority="25957">
      <formula>LEN(TRIM(R2471))&gt;0</formula>
    </cfRule>
  </conditionalFormatting>
  <conditionalFormatting sqref="S2471">
    <cfRule type="notContainsBlanks" dxfId="3" priority="25325">
      <formula>LEN(TRIM(S2471))&gt;0</formula>
    </cfRule>
  </conditionalFormatting>
  <conditionalFormatting sqref="U2471">
    <cfRule type="notContainsBlanks" dxfId="4" priority="25220">
      <formula>LEN(TRIM(U2471))&gt;0</formula>
    </cfRule>
  </conditionalFormatting>
  <conditionalFormatting sqref="W2471">
    <cfRule type="notContainsBlanks" dxfId="0" priority="25747">
      <formula>LEN(TRIM(W2471))&gt;0</formula>
    </cfRule>
  </conditionalFormatting>
  <conditionalFormatting sqref="Y2471">
    <cfRule type="notContainsBlanks" dxfId="5" priority="25642">
      <formula>LEN(TRIM(Y2471))&gt;0</formula>
    </cfRule>
  </conditionalFormatting>
  <conditionalFormatting sqref="Z2471">
    <cfRule type="notContainsBlanks" dxfId="6" priority="25537">
      <formula>LEN(TRIM(Z2471))&gt;0</formula>
    </cfRule>
  </conditionalFormatting>
  <conditionalFormatting sqref="AB2471">
    <cfRule type="cellIs" dxfId="7" priority="25430" operator="notEqual">
      <formula>0</formula>
    </cfRule>
  </conditionalFormatting>
  <conditionalFormatting sqref="Q2472">
    <cfRule type="notContainsBlanks" dxfId="1" priority="26037">
      <formula>LEN(TRIM(Q2472))&gt;0</formula>
    </cfRule>
  </conditionalFormatting>
  <conditionalFormatting sqref="R2472">
    <cfRule type="notContainsBlanks" dxfId="2" priority="25936">
      <formula>LEN(TRIM(R2472))&gt;0</formula>
    </cfRule>
  </conditionalFormatting>
  <conditionalFormatting sqref="S2472">
    <cfRule type="notContainsBlanks" dxfId="3" priority="25304">
      <formula>LEN(TRIM(S2472))&gt;0</formula>
    </cfRule>
  </conditionalFormatting>
  <conditionalFormatting sqref="U2472">
    <cfRule type="notContainsBlanks" dxfId="4" priority="25199">
      <formula>LEN(TRIM(U2472))&gt;0</formula>
    </cfRule>
  </conditionalFormatting>
  <conditionalFormatting sqref="W2472">
    <cfRule type="notContainsBlanks" dxfId="0" priority="25726">
      <formula>LEN(TRIM(W2472))&gt;0</formula>
    </cfRule>
  </conditionalFormatting>
  <conditionalFormatting sqref="Y2472">
    <cfRule type="notContainsBlanks" dxfId="5" priority="25621">
      <formula>LEN(TRIM(Y2472))&gt;0</formula>
    </cfRule>
  </conditionalFormatting>
  <conditionalFormatting sqref="Z2472">
    <cfRule type="notContainsBlanks" dxfId="6" priority="25516">
      <formula>LEN(TRIM(Z2472))&gt;0</formula>
    </cfRule>
  </conditionalFormatting>
  <conditionalFormatting sqref="AB2472">
    <cfRule type="cellIs" dxfId="7" priority="25409" operator="notEqual">
      <formula>0</formula>
    </cfRule>
  </conditionalFormatting>
  <conditionalFormatting sqref="Q2475">
    <cfRule type="notContainsBlanks" dxfId="1" priority="25179">
      <formula>LEN(TRIM(Q2475))&gt;0</formula>
    </cfRule>
  </conditionalFormatting>
  <conditionalFormatting sqref="R2475">
    <cfRule type="notContainsBlanks" dxfId="2" priority="25124">
      <formula>LEN(TRIM(R2475))&gt;0</formula>
    </cfRule>
  </conditionalFormatting>
  <conditionalFormatting sqref="S2475">
    <cfRule type="notContainsBlanks" dxfId="3" priority="24744">
      <formula>LEN(TRIM(S2475))&gt;0</formula>
    </cfRule>
  </conditionalFormatting>
  <conditionalFormatting sqref="U2475">
    <cfRule type="notContainsBlanks" dxfId="4" priority="24681">
      <formula>LEN(TRIM(U2475))&gt;0</formula>
    </cfRule>
  </conditionalFormatting>
  <conditionalFormatting sqref="W2475">
    <cfRule type="notContainsBlanks" dxfId="0" priority="24998">
      <formula>LEN(TRIM(W2475))&gt;0</formula>
    </cfRule>
  </conditionalFormatting>
  <conditionalFormatting sqref="Y2475">
    <cfRule type="notContainsBlanks" dxfId="5" priority="24935">
      <formula>LEN(TRIM(Y2475))&gt;0</formula>
    </cfRule>
  </conditionalFormatting>
  <conditionalFormatting sqref="Z2475">
    <cfRule type="notContainsBlanks" dxfId="6" priority="24872">
      <formula>LEN(TRIM(Z2475))&gt;0</formula>
    </cfRule>
  </conditionalFormatting>
  <conditionalFormatting sqref="AB2475">
    <cfRule type="cellIs" dxfId="7" priority="24807" operator="notEqual">
      <formula>0</formula>
    </cfRule>
  </conditionalFormatting>
  <conditionalFormatting sqref="Q2476">
    <cfRule type="notContainsBlanks" dxfId="1" priority="25161">
      <formula>LEN(TRIM(Q2476))&gt;0</formula>
    </cfRule>
  </conditionalFormatting>
  <conditionalFormatting sqref="R2476">
    <cfRule type="notContainsBlanks" dxfId="2" priority="25103">
      <formula>LEN(TRIM(R2476))&gt;0</formula>
    </cfRule>
  </conditionalFormatting>
  <conditionalFormatting sqref="S2476">
    <cfRule type="notContainsBlanks" dxfId="3" priority="24723">
      <formula>LEN(TRIM(S2476))&gt;0</formula>
    </cfRule>
  </conditionalFormatting>
  <conditionalFormatting sqref="U2476">
    <cfRule type="notContainsBlanks" dxfId="4" priority="24660">
      <formula>LEN(TRIM(U2476))&gt;0</formula>
    </cfRule>
  </conditionalFormatting>
  <conditionalFormatting sqref="W2476">
    <cfRule type="notContainsBlanks" dxfId="0" priority="24977">
      <formula>LEN(TRIM(W2476))&gt;0</formula>
    </cfRule>
  </conditionalFormatting>
  <conditionalFormatting sqref="Y2476">
    <cfRule type="notContainsBlanks" dxfId="5" priority="24914">
      <formula>LEN(TRIM(Y2476))&gt;0</formula>
    </cfRule>
  </conditionalFormatting>
  <conditionalFormatting sqref="Z2476">
    <cfRule type="notContainsBlanks" dxfId="6" priority="24851">
      <formula>LEN(TRIM(Z2476))&gt;0</formula>
    </cfRule>
  </conditionalFormatting>
  <conditionalFormatting sqref="AB2476">
    <cfRule type="cellIs" dxfId="7" priority="24786" operator="notEqual">
      <formula>0</formula>
    </cfRule>
  </conditionalFormatting>
  <conditionalFormatting sqref="Q2477">
    <cfRule type="notContainsBlanks" dxfId="1" priority="25143">
      <formula>LEN(TRIM(Q2477))&gt;0</formula>
    </cfRule>
  </conditionalFormatting>
  <conditionalFormatting sqref="R2477">
    <cfRule type="notContainsBlanks" dxfId="2" priority="25082">
      <formula>LEN(TRIM(R2477))&gt;0</formula>
    </cfRule>
  </conditionalFormatting>
  <conditionalFormatting sqref="S2477">
    <cfRule type="notContainsBlanks" dxfId="3" priority="24702">
      <formula>LEN(TRIM(S2477))&gt;0</formula>
    </cfRule>
  </conditionalFormatting>
  <conditionalFormatting sqref="U2477">
    <cfRule type="notContainsBlanks" dxfId="4" priority="24639">
      <formula>LEN(TRIM(U2477))&gt;0</formula>
    </cfRule>
  </conditionalFormatting>
  <conditionalFormatting sqref="W2477">
    <cfRule type="notContainsBlanks" dxfId="0" priority="24956">
      <formula>LEN(TRIM(W2477))&gt;0</formula>
    </cfRule>
  </conditionalFormatting>
  <conditionalFormatting sqref="Y2477">
    <cfRule type="notContainsBlanks" dxfId="5" priority="24893">
      <formula>LEN(TRIM(Y2477))&gt;0</formula>
    </cfRule>
  </conditionalFormatting>
  <conditionalFormatting sqref="Z2477">
    <cfRule type="notContainsBlanks" dxfId="6" priority="24830">
      <formula>LEN(TRIM(Z2477))&gt;0</formula>
    </cfRule>
  </conditionalFormatting>
  <conditionalFormatting sqref="AB2477">
    <cfRule type="cellIs" dxfId="7" priority="24765" operator="notEqual">
      <formula>0</formula>
    </cfRule>
  </conditionalFormatting>
  <conditionalFormatting sqref="Q2478">
    <cfRule type="notContainsBlanks" dxfId="1" priority="28522">
      <formula>LEN(TRIM(Q2478))&gt;0</formula>
    </cfRule>
  </conditionalFormatting>
  <conditionalFormatting sqref="W2478">
    <cfRule type="notContainsBlanks" dxfId="0" priority="28585">
      <formula>LEN(TRIM(W2478))&gt;0</formula>
    </cfRule>
  </conditionalFormatting>
  <conditionalFormatting sqref="Y2478">
    <cfRule type="notContainsBlanks" dxfId="5" priority="28564">
      <formula>LEN(TRIM(Y2478))&gt;0</formula>
    </cfRule>
  </conditionalFormatting>
  <conditionalFormatting sqref="Z2478">
    <cfRule type="notContainsBlanks" dxfId="6" priority="28543">
      <formula>LEN(TRIM(Z2478))&gt;0</formula>
    </cfRule>
  </conditionalFormatting>
  <conditionalFormatting sqref="AA2478">
    <cfRule type="cellIs" dxfId="8" priority="28480" operator="equal">
      <formula>2</formula>
    </cfRule>
    <cfRule type="cellIs" dxfId="8" priority="28459" operator="equal">
      <formula>4</formula>
    </cfRule>
  </conditionalFormatting>
  <conditionalFormatting sqref="W2480">
    <cfRule type="notContainsBlanks" dxfId="0" priority="28733">
      <formula>LEN(TRIM(W2480))&gt;0</formula>
    </cfRule>
  </conditionalFormatting>
  <conditionalFormatting sqref="Q2483">
    <cfRule type="notContainsBlanks" dxfId="1" priority="28375">
      <formula>LEN(TRIM(Q2483))&gt;0</formula>
    </cfRule>
  </conditionalFormatting>
  <conditionalFormatting sqref="R2483">
    <cfRule type="notContainsBlanks" dxfId="2" priority="28317">
      <formula>LEN(TRIM(R2483))&gt;0</formula>
    </cfRule>
  </conditionalFormatting>
  <conditionalFormatting sqref="S2483">
    <cfRule type="notContainsBlanks" dxfId="3" priority="27996">
      <formula>LEN(TRIM(S2483))&gt;0</formula>
    </cfRule>
  </conditionalFormatting>
  <conditionalFormatting sqref="U2483">
    <cfRule type="notContainsBlanks" dxfId="4" priority="27933">
      <formula>LEN(TRIM(U2483))&gt;0</formula>
    </cfRule>
  </conditionalFormatting>
  <conditionalFormatting sqref="W2483">
    <cfRule type="notContainsBlanks" dxfId="0" priority="28191">
      <formula>LEN(TRIM(W2483))&gt;0</formula>
    </cfRule>
  </conditionalFormatting>
  <conditionalFormatting sqref="Y2483">
    <cfRule type="notContainsBlanks" dxfId="5" priority="28128">
      <formula>LEN(TRIM(Y2483))&gt;0</formula>
    </cfRule>
  </conditionalFormatting>
  <conditionalFormatting sqref="Z2483">
    <cfRule type="notContainsBlanks" dxfId="6" priority="28065">
      <formula>LEN(TRIM(Z2483))&gt;0</formula>
    </cfRule>
  </conditionalFormatting>
  <conditionalFormatting sqref="Q2484">
    <cfRule type="notContainsBlanks" dxfId="1" priority="28355">
      <formula>LEN(TRIM(Q2484))&gt;0</formula>
    </cfRule>
  </conditionalFormatting>
  <conditionalFormatting sqref="R2484">
    <cfRule type="notContainsBlanks" dxfId="2" priority="28296">
      <formula>LEN(TRIM(R2484))&gt;0</formula>
    </cfRule>
  </conditionalFormatting>
  <conditionalFormatting sqref="S2484">
    <cfRule type="notContainsBlanks" dxfId="3" priority="27975">
      <formula>LEN(TRIM(S2484))&gt;0</formula>
    </cfRule>
  </conditionalFormatting>
  <conditionalFormatting sqref="U2484">
    <cfRule type="notContainsBlanks" dxfId="4" priority="27912">
      <formula>LEN(TRIM(U2484))&gt;0</formula>
    </cfRule>
  </conditionalFormatting>
  <conditionalFormatting sqref="W2484">
    <cfRule type="notContainsBlanks" dxfId="0" priority="28170">
      <formula>LEN(TRIM(W2484))&gt;0</formula>
    </cfRule>
  </conditionalFormatting>
  <conditionalFormatting sqref="Y2484">
    <cfRule type="notContainsBlanks" dxfId="5" priority="28107">
      <formula>LEN(TRIM(Y2484))&gt;0</formula>
    </cfRule>
  </conditionalFormatting>
  <conditionalFormatting sqref="Z2484">
    <cfRule type="notContainsBlanks" dxfId="6" priority="28044">
      <formula>LEN(TRIM(Z2484))&gt;0</formula>
    </cfRule>
  </conditionalFormatting>
  <conditionalFormatting sqref="Q2485">
    <cfRule type="notContainsBlanks" dxfId="1" priority="28336">
      <formula>LEN(TRIM(Q2485))&gt;0</formula>
    </cfRule>
  </conditionalFormatting>
  <conditionalFormatting sqref="R2485">
    <cfRule type="notContainsBlanks" dxfId="2" priority="28275">
      <formula>LEN(TRIM(R2485))&gt;0</formula>
    </cfRule>
  </conditionalFormatting>
  <conditionalFormatting sqref="S2485">
    <cfRule type="notContainsBlanks" dxfId="3" priority="27954">
      <formula>LEN(TRIM(S2485))&gt;0</formula>
    </cfRule>
  </conditionalFormatting>
  <conditionalFormatting sqref="U2485">
    <cfRule type="notContainsBlanks" dxfId="4" priority="27891">
      <formula>LEN(TRIM(U2485))&gt;0</formula>
    </cfRule>
  </conditionalFormatting>
  <conditionalFormatting sqref="W2485">
    <cfRule type="notContainsBlanks" dxfId="0" priority="28149">
      <formula>LEN(TRIM(W2485))&gt;0</formula>
    </cfRule>
  </conditionalFormatting>
  <conditionalFormatting sqref="Y2485">
    <cfRule type="notContainsBlanks" dxfId="5" priority="28086">
      <formula>LEN(TRIM(Y2485))&gt;0</formula>
    </cfRule>
  </conditionalFormatting>
  <conditionalFormatting sqref="Z2485">
    <cfRule type="notContainsBlanks" dxfId="6" priority="28023">
      <formula>LEN(TRIM(Z2485))&gt;0</formula>
    </cfRule>
  </conditionalFormatting>
  <conditionalFormatting sqref="Q2487">
    <cfRule type="notContainsBlanks" dxfId="1" priority="27872">
      <formula>LEN(TRIM(Q2487))&gt;0</formula>
    </cfRule>
  </conditionalFormatting>
  <conditionalFormatting sqref="R2487">
    <cfRule type="notContainsBlanks" dxfId="2" priority="27795">
      <formula>LEN(TRIM(R2487))&gt;0</formula>
    </cfRule>
  </conditionalFormatting>
  <conditionalFormatting sqref="S2487">
    <cfRule type="notContainsBlanks" dxfId="3" priority="27181">
      <formula>LEN(TRIM(S2487))&gt;0</formula>
    </cfRule>
  </conditionalFormatting>
  <conditionalFormatting sqref="U2487">
    <cfRule type="notContainsBlanks" dxfId="4" priority="27076">
      <formula>LEN(TRIM(U2487))&gt;0</formula>
    </cfRule>
  </conditionalFormatting>
  <conditionalFormatting sqref="W2487">
    <cfRule type="notContainsBlanks" dxfId="0" priority="27585">
      <formula>LEN(TRIM(W2487))&gt;0</formula>
    </cfRule>
  </conditionalFormatting>
  <conditionalFormatting sqref="Y2487">
    <cfRule type="notContainsBlanks" dxfId="5" priority="27480">
      <formula>LEN(TRIM(Y2487))&gt;0</formula>
    </cfRule>
  </conditionalFormatting>
  <conditionalFormatting sqref="Z2487">
    <cfRule type="notContainsBlanks" dxfId="6" priority="27375">
      <formula>LEN(TRIM(Z2487))&gt;0</formula>
    </cfRule>
  </conditionalFormatting>
  <conditionalFormatting sqref="AB2487">
    <cfRule type="cellIs" dxfId="7" priority="27264" operator="notEqual">
      <formula>0</formula>
    </cfRule>
  </conditionalFormatting>
  <conditionalFormatting sqref="Q2488">
    <cfRule type="notContainsBlanks" dxfId="1" priority="27856">
      <formula>LEN(TRIM(Q2488))&gt;0</formula>
    </cfRule>
  </conditionalFormatting>
  <conditionalFormatting sqref="R2488">
    <cfRule type="notContainsBlanks" dxfId="2" priority="27774">
      <formula>LEN(TRIM(R2488))&gt;0</formula>
    </cfRule>
  </conditionalFormatting>
  <conditionalFormatting sqref="S2488">
    <cfRule type="notContainsBlanks" dxfId="3" priority="27160">
      <formula>LEN(TRIM(S2488))&gt;0</formula>
    </cfRule>
  </conditionalFormatting>
  <conditionalFormatting sqref="U2488">
    <cfRule type="notContainsBlanks" dxfId="4" priority="27055">
      <formula>LEN(TRIM(U2488))&gt;0</formula>
    </cfRule>
  </conditionalFormatting>
  <conditionalFormatting sqref="W2488">
    <cfRule type="notContainsBlanks" dxfId="0" priority="27564">
      <formula>LEN(TRIM(W2488))&gt;0</formula>
    </cfRule>
  </conditionalFormatting>
  <conditionalFormatting sqref="Y2488">
    <cfRule type="notContainsBlanks" dxfId="5" priority="27459">
      <formula>LEN(TRIM(Y2488))&gt;0</formula>
    </cfRule>
  </conditionalFormatting>
  <conditionalFormatting sqref="Z2488">
    <cfRule type="notContainsBlanks" dxfId="6" priority="27354">
      <formula>LEN(TRIM(Z2488))&gt;0</formula>
    </cfRule>
  </conditionalFormatting>
  <conditionalFormatting sqref="AB2488">
    <cfRule type="cellIs" dxfId="7" priority="27249" operator="notEqual">
      <formula>0</formula>
    </cfRule>
  </conditionalFormatting>
  <conditionalFormatting sqref="Q2489">
    <cfRule type="notContainsBlanks" dxfId="1" priority="27838">
      <formula>LEN(TRIM(Q2489))&gt;0</formula>
    </cfRule>
  </conditionalFormatting>
  <conditionalFormatting sqref="R2489">
    <cfRule type="notContainsBlanks" dxfId="2" priority="27753">
      <formula>LEN(TRIM(R2489))&gt;0</formula>
    </cfRule>
  </conditionalFormatting>
  <conditionalFormatting sqref="S2489">
    <cfRule type="notContainsBlanks" dxfId="3" priority="27139">
      <formula>LEN(TRIM(S2489))&gt;0</formula>
    </cfRule>
  </conditionalFormatting>
  <conditionalFormatting sqref="U2489">
    <cfRule type="notContainsBlanks" dxfId="4" priority="27034">
      <formula>LEN(TRIM(U2489))&gt;0</formula>
    </cfRule>
  </conditionalFormatting>
  <conditionalFormatting sqref="W2489">
    <cfRule type="notContainsBlanks" dxfId="0" priority="27543">
      <formula>LEN(TRIM(W2489))&gt;0</formula>
    </cfRule>
  </conditionalFormatting>
  <conditionalFormatting sqref="Y2489">
    <cfRule type="notContainsBlanks" dxfId="5" priority="27438">
      <formula>LEN(TRIM(Y2489))&gt;0</formula>
    </cfRule>
  </conditionalFormatting>
  <conditionalFormatting sqref="Z2489">
    <cfRule type="notContainsBlanks" dxfId="6" priority="27333">
      <formula>LEN(TRIM(Z2489))&gt;0</formula>
    </cfRule>
  </conditionalFormatting>
  <conditionalFormatting sqref="Q2490">
    <cfRule type="notContainsBlanks" dxfId="1" priority="27823">
      <formula>LEN(TRIM(Q2490))&gt;0</formula>
    </cfRule>
  </conditionalFormatting>
  <conditionalFormatting sqref="R2490">
    <cfRule type="notContainsBlanks" dxfId="2" priority="27732">
      <formula>LEN(TRIM(R2490))&gt;0</formula>
    </cfRule>
  </conditionalFormatting>
  <conditionalFormatting sqref="S2490">
    <cfRule type="notContainsBlanks" dxfId="3" priority="27118">
      <formula>LEN(TRIM(S2490))&gt;0</formula>
    </cfRule>
  </conditionalFormatting>
  <conditionalFormatting sqref="U2490">
    <cfRule type="notContainsBlanks" dxfId="4" priority="27013">
      <formula>LEN(TRIM(U2490))&gt;0</formula>
    </cfRule>
  </conditionalFormatting>
  <conditionalFormatting sqref="W2490">
    <cfRule type="notContainsBlanks" dxfId="0" priority="27522">
      <formula>LEN(TRIM(W2490))&gt;0</formula>
    </cfRule>
  </conditionalFormatting>
  <conditionalFormatting sqref="Y2490">
    <cfRule type="notContainsBlanks" dxfId="5" priority="27417">
      <formula>LEN(TRIM(Y2490))&gt;0</formula>
    </cfRule>
  </conditionalFormatting>
  <conditionalFormatting sqref="Z2490">
    <cfRule type="notContainsBlanks" dxfId="6" priority="27312">
      <formula>LEN(TRIM(Z2490))&gt;0</formula>
    </cfRule>
  </conditionalFormatting>
  <conditionalFormatting sqref="AB2490">
    <cfRule type="cellIs" dxfId="7" priority="27223" operator="notEqual">
      <formula>0</formula>
    </cfRule>
  </conditionalFormatting>
  <conditionalFormatting sqref="Q2491">
    <cfRule type="notContainsBlanks" dxfId="1" priority="21648">
      <formula>LEN(TRIM(Q2491))&gt;0</formula>
    </cfRule>
  </conditionalFormatting>
  <conditionalFormatting sqref="R2491">
    <cfRule type="notContainsBlanks" dxfId="2" priority="27711">
      <formula>LEN(TRIM(R2491))&gt;0</formula>
    </cfRule>
  </conditionalFormatting>
  <conditionalFormatting sqref="S2491">
    <cfRule type="notContainsBlanks" dxfId="3" priority="27097">
      <formula>LEN(TRIM(S2491))&gt;0</formula>
    </cfRule>
  </conditionalFormatting>
  <conditionalFormatting sqref="U2491">
    <cfRule type="notContainsBlanks" dxfId="4" priority="26992">
      <formula>LEN(TRIM(U2491))&gt;0</formula>
    </cfRule>
  </conditionalFormatting>
  <conditionalFormatting sqref="W2491">
    <cfRule type="notContainsBlanks" dxfId="0" priority="27501">
      <formula>LEN(TRIM(W2491))&gt;0</formula>
    </cfRule>
  </conditionalFormatting>
  <conditionalFormatting sqref="Y2491">
    <cfRule type="notContainsBlanks" dxfId="5" priority="27396">
      <formula>LEN(TRIM(Y2491))&gt;0</formula>
    </cfRule>
  </conditionalFormatting>
  <conditionalFormatting sqref="Z2491">
    <cfRule type="notContainsBlanks" dxfId="6" priority="27291">
      <formula>LEN(TRIM(Z2491))&gt;0</formula>
    </cfRule>
  </conditionalFormatting>
  <conditionalFormatting sqref="AB2491">
    <cfRule type="cellIs" dxfId="7" priority="27202" operator="notEqual">
      <formula>0</formula>
    </cfRule>
  </conditionalFormatting>
  <conditionalFormatting sqref="Q2492">
    <cfRule type="notContainsBlanks" dxfId="1" priority="21647">
      <formula>LEN(TRIM(Q2492))&gt;0</formula>
    </cfRule>
  </conditionalFormatting>
  <conditionalFormatting sqref="Q2493">
    <cfRule type="notContainsBlanks" dxfId="1" priority="21646">
      <formula>LEN(TRIM(Q2493))&gt;0</formula>
    </cfRule>
  </conditionalFormatting>
  <conditionalFormatting sqref="Q2494">
    <cfRule type="notContainsBlanks" dxfId="1" priority="26973">
      <formula>LEN(TRIM(Q2494))&gt;0</formula>
    </cfRule>
  </conditionalFormatting>
  <conditionalFormatting sqref="R2494">
    <cfRule type="notContainsBlanks" dxfId="2" priority="26954">
      <formula>LEN(TRIM(R2494))&gt;0</formula>
    </cfRule>
  </conditionalFormatting>
  <conditionalFormatting sqref="S2494">
    <cfRule type="notContainsBlanks" dxfId="3" priority="26826">
      <formula>LEN(TRIM(S2494))&gt;0</formula>
    </cfRule>
  </conditionalFormatting>
  <conditionalFormatting sqref="U2494">
    <cfRule type="notContainsBlanks" dxfId="4" priority="26805">
      <formula>LEN(TRIM(U2494))&gt;0</formula>
    </cfRule>
  </conditionalFormatting>
  <conditionalFormatting sqref="W2494">
    <cfRule type="notContainsBlanks" dxfId="0" priority="26912">
      <formula>LEN(TRIM(W2494))&gt;0</formula>
    </cfRule>
  </conditionalFormatting>
  <conditionalFormatting sqref="Y2494">
    <cfRule type="notContainsBlanks" dxfId="5" priority="26891">
      <formula>LEN(TRIM(Y2494))&gt;0</formula>
    </cfRule>
  </conditionalFormatting>
  <conditionalFormatting sqref="Z2494">
    <cfRule type="notContainsBlanks" dxfId="6" priority="26870">
      <formula>LEN(TRIM(Z2494))&gt;0</formula>
    </cfRule>
  </conditionalFormatting>
  <conditionalFormatting sqref="AB2494">
    <cfRule type="cellIs" dxfId="7" priority="26847" operator="notEqual">
      <formula>0</formula>
    </cfRule>
  </conditionalFormatting>
  <conditionalFormatting sqref="Q2496">
    <cfRule type="notContainsBlanks" dxfId="1" priority="26786">
      <formula>LEN(TRIM(Q2496))&gt;0</formula>
    </cfRule>
  </conditionalFormatting>
  <conditionalFormatting sqref="R2496">
    <cfRule type="notContainsBlanks" dxfId="2" priority="26714">
      <formula>LEN(TRIM(R2496))&gt;0</formula>
    </cfRule>
  </conditionalFormatting>
  <conditionalFormatting sqref="S2496">
    <cfRule type="notContainsBlanks" dxfId="3" priority="26271">
      <formula>LEN(TRIM(S2496))&gt;0</formula>
    </cfRule>
  </conditionalFormatting>
  <conditionalFormatting sqref="U2496">
    <cfRule type="notContainsBlanks" dxfId="4" priority="26187">
      <formula>LEN(TRIM(U2496))&gt;0</formula>
    </cfRule>
  </conditionalFormatting>
  <conditionalFormatting sqref="W2496">
    <cfRule type="notContainsBlanks" dxfId="0" priority="26546">
      <formula>LEN(TRIM(W2496))&gt;0</formula>
    </cfRule>
  </conditionalFormatting>
  <conditionalFormatting sqref="Y2496">
    <cfRule type="notContainsBlanks" dxfId="5" priority="26462">
      <formula>LEN(TRIM(Y2496))&gt;0</formula>
    </cfRule>
  </conditionalFormatting>
  <conditionalFormatting sqref="Z2496">
    <cfRule type="notContainsBlanks" dxfId="6" priority="26378">
      <formula>LEN(TRIM(Z2496))&gt;0</formula>
    </cfRule>
  </conditionalFormatting>
  <conditionalFormatting sqref="Q2497">
    <cfRule type="notContainsBlanks" dxfId="1" priority="26769">
      <formula>LEN(TRIM(Q2497))&gt;0</formula>
    </cfRule>
  </conditionalFormatting>
  <conditionalFormatting sqref="R2497">
    <cfRule type="notContainsBlanks" dxfId="2" priority="26693">
      <formula>LEN(TRIM(R2497))&gt;0</formula>
    </cfRule>
  </conditionalFormatting>
  <conditionalFormatting sqref="S2497">
    <cfRule type="notContainsBlanks" dxfId="3" priority="26250">
      <formula>LEN(TRIM(S2497))&gt;0</formula>
    </cfRule>
  </conditionalFormatting>
  <conditionalFormatting sqref="U2497">
    <cfRule type="notContainsBlanks" dxfId="4" priority="26166">
      <formula>LEN(TRIM(U2497))&gt;0</formula>
    </cfRule>
  </conditionalFormatting>
  <conditionalFormatting sqref="W2497">
    <cfRule type="notContainsBlanks" dxfId="0" priority="26525">
      <formula>LEN(TRIM(W2497))&gt;0</formula>
    </cfRule>
  </conditionalFormatting>
  <conditionalFormatting sqref="Y2497">
    <cfRule type="notContainsBlanks" dxfId="5" priority="26441">
      <formula>LEN(TRIM(Y2497))&gt;0</formula>
    </cfRule>
  </conditionalFormatting>
  <conditionalFormatting sqref="Z2497">
    <cfRule type="notContainsBlanks" dxfId="6" priority="26357">
      <formula>LEN(TRIM(Z2497))&gt;0</formula>
    </cfRule>
  </conditionalFormatting>
  <conditionalFormatting sqref="Q2498">
    <cfRule type="notContainsBlanks" dxfId="1" priority="26750">
      <formula>LEN(TRIM(Q2498))&gt;0</formula>
    </cfRule>
  </conditionalFormatting>
  <conditionalFormatting sqref="R2498">
    <cfRule type="notContainsBlanks" dxfId="2" priority="26672">
      <formula>LEN(TRIM(R2498))&gt;0</formula>
    </cfRule>
  </conditionalFormatting>
  <conditionalFormatting sqref="S2498">
    <cfRule type="notContainsBlanks" dxfId="3" priority="26229">
      <formula>LEN(TRIM(S2498))&gt;0</formula>
    </cfRule>
  </conditionalFormatting>
  <conditionalFormatting sqref="U2498">
    <cfRule type="notContainsBlanks" dxfId="4" priority="26145">
      <formula>LEN(TRIM(U2498))&gt;0</formula>
    </cfRule>
  </conditionalFormatting>
  <conditionalFormatting sqref="W2498">
    <cfRule type="notContainsBlanks" dxfId="0" priority="26504">
      <formula>LEN(TRIM(W2498))&gt;0</formula>
    </cfRule>
  </conditionalFormatting>
  <conditionalFormatting sqref="Y2498">
    <cfRule type="notContainsBlanks" dxfId="5" priority="26420">
      <formula>LEN(TRIM(Y2498))&gt;0</formula>
    </cfRule>
  </conditionalFormatting>
  <conditionalFormatting sqref="Z2498">
    <cfRule type="notContainsBlanks" dxfId="6" priority="26336">
      <formula>LEN(TRIM(Z2498))&gt;0</formula>
    </cfRule>
  </conditionalFormatting>
  <conditionalFormatting sqref="Q2499">
    <cfRule type="notContainsBlanks" dxfId="1" priority="26733">
      <formula>LEN(TRIM(Q2499))&gt;0</formula>
    </cfRule>
  </conditionalFormatting>
  <conditionalFormatting sqref="R2499">
    <cfRule type="notContainsBlanks" dxfId="2" priority="26651">
      <formula>LEN(TRIM(R2499))&gt;0</formula>
    </cfRule>
  </conditionalFormatting>
  <conditionalFormatting sqref="S2499">
    <cfRule type="notContainsBlanks" dxfId="3" priority="26208">
      <formula>LEN(TRIM(S2499))&gt;0</formula>
    </cfRule>
  </conditionalFormatting>
  <conditionalFormatting sqref="U2499">
    <cfRule type="notContainsBlanks" dxfId="4" priority="26124">
      <formula>LEN(TRIM(U2499))&gt;0</formula>
    </cfRule>
  </conditionalFormatting>
  <conditionalFormatting sqref="W2499">
    <cfRule type="notContainsBlanks" dxfId="0" priority="26483">
      <formula>LEN(TRIM(W2499))&gt;0</formula>
    </cfRule>
  </conditionalFormatting>
  <conditionalFormatting sqref="Y2499">
    <cfRule type="notContainsBlanks" dxfId="5" priority="26399">
      <formula>LEN(TRIM(Y2499))&gt;0</formula>
    </cfRule>
  </conditionalFormatting>
  <conditionalFormatting sqref="Z2499">
    <cfRule type="notContainsBlanks" dxfId="6" priority="26315">
      <formula>LEN(TRIM(Z2499))&gt;0</formula>
    </cfRule>
  </conditionalFormatting>
  <conditionalFormatting sqref="AB2499">
    <cfRule type="cellIs" dxfId="7" priority="26292" operator="notEqual">
      <formula>0</formula>
    </cfRule>
  </conditionalFormatting>
  <conditionalFormatting sqref="Q2501">
    <cfRule type="notContainsBlanks" dxfId="1" priority="26104">
      <formula>LEN(TRIM(Q2501))&gt;0</formula>
    </cfRule>
  </conditionalFormatting>
  <conditionalFormatting sqref="R2501">
    <cfRule type="notContainsBlanks" dxfId="2" priority="26019">
      <formula>LEN(TRIM(R2501))&gt;0</formula>
    </cfRule>
  </conditionalFormatting>
  <conditionalFormatting sqref="S2501">
    <cfRule type="notContainsBlanks" dxfId="3" priority="25387">
      <formula>LEN(TRIM(S2501))&gt;0</formula>
    </cfRule>
  </conditionalFormatting>
  <conditionalFormatting sqref="U2501">
    <cfRule type="notContainsBlanks" dxfId="4" priority="25282">
      <formula>LEN(TRIM(U2501))&gt;0</formula>
    </cfRule>
  </conditionalFormatting>
  <conditionalFormatting sqref="W2501">
    <cfRule type="notContainsBlanks" dxfId="0" priority="25809">
      <formula>LEN(TRIM(W2501))&gt;0</formula>
    </cfRule>
  </conditionalFormatting>
  <conditionalFormatting sqref="Y2501">
    <cfRule type="notContainsBlanks" dxfId="5" priority="25704">
      <formula>LEN(TRIM(Y2501))&gt;0</formula>
    </cfRule>
  </conditionalFormatting>
  <conditionalFormatting sqref="Z2501">
    <cfRule type="notContainsBlanks" dxfId="6" priority="25599">
      <formula>LEN(TRIM(Z2501))&gt;0</formula>
    </cfRule>
  </conditionalFormatting>
  <conditionalFormatting sqref="AB2501">
    <cfRule type="cellIs" dxfId="7" priority="25492" operator="notEqual">
      <formula>0</formula>
    </cfRule>
  </conditionalFormatting>
  <conditionalFormatting sqref="Q2502">
    <cfRule type="notContainsBlanks" dxfId="1" priority="26087">
      <formula>LEN(TRIM(Q2502))&gt;0</formula>
    </cfRule>
  </conditionalFormatting>
  <conditionalFormatting sqref="R2502">
    <cfRule type="notContainsBlanks" dxfId="2" priority="25998">
      <formula>LEN(TRIM(R2502))&gt;0</formula>
    </cfRule>
  </conditionalFormatting>
  <conditionalFormatting sqref="S2502">
    <cfRule type="notContainsBlanks" dxfId="3" priority="25366">
      <formula>LEN(TRIM(S2502))&gt;0</formula>
    </cfRule>
  </conditionalFormatting>
  <conditionalFormatting sqref="U2502">
    <cfRule type="notContainsBlanks" dxfId="4" priority="25261">
      <formula>LEN(TRIM(U2502))&gt;0</formula>
    </cfRule>
  </conditionalFormatting>
  <conditionalFormatting sqref="W2502">
    <cfRule type="notContainsBlanks" dxfId="0" priority="25788">
      <formula>LEN(TRIM(W2502))&gt;0</formula>
    </cfRule>
  </conditionalFormatting>
  <conditionalFormatting sqref="Y2502">
    <cfRule type="notContainsBlanks" dxfId="5" priority="25683">
      <formula>LEN(TRIM(Y2502))&gt;0</formula>
    </cfRule>
  </conditionalFormatting>
  <conditionalFormatting sqref="Z2502">
    <cfRule type="notContainsBlanks" dxfId="6" priority="25578">
      <formula>LEN(TRIM(Z2502))&gt;0</formula>
    </cfRule>
  </conditionalFormatting>
  <conditionalFormatting sqref="AB2502">
    <cfRule type="cellIs" dxfId="7" priority="25471" operator="notEqual">
      <formula>0</formula>
    </cfRule>
  </conditionalFormatting>
  <conditionalFormatting sqref="Q2503">
    <cfRule type="notContainsBlanks" dxfId="1" priority="26069">
      <formula>LEN(TRIM(Q2503))&gt;0</formula>
    </cfRule>
  </conditionalFormatting>
  <conditionalFormatting sqref="R2503">
    <cfRule type="notContainsBlanks" dxfId="2" priority="25977">
      <formula>LEN(TRIM(R2503))&gt;0</formula>
    </cfRule>
  </conditionalFormatting>
  <conditionalFormatting sqref="S2503">
    <cfRule type="notContainsBlanks" dxfId="3" priority="25345">
      <formula>LEN(TRIM(S2503))&gt;0</formula>
    </cfRule>
  </conditionalFormatting>
  <conditionalFormatting sqref="U2503">
    <cfRule type="notContainsBlanks" dxfId="4" priority="25240">
      <formula>LEN(TRIM(U2503))&gt;0</formula>
    </cfRule>
  </conditionalFormatting>
  <conditionalFormatting sqref="W2503">
    <cfRule type="notContainsBlanks" dxfId="0" priority="25767">
      <formula>LEN(TRIM(W2503))&gt;0</formula>
    </cfRule>
  </conditionalFormatting>
  <conditionalFormatting sqref="Y2503">
    <cfRule type="notContainsBlanks" dxfId="5" priority="25662">
      <formula>LEN(TRIM(Y2503))&gt;0</formula>
    </cfRule>
  </conditionalFormatting>
  <conditionalFormatting sqref="Z2503">
    <cfRule type="notContainsBlanks" dxfId="6" priority="25557">
      <formula>LEN(TRIM(Z2503))&gt;0</formula>
    </cfRule>
  </conditionalFormatting>
  <conditionalFormatting sqref="AB2503">
    <cfRule type="cellIs" dxfId="7" priority="25450" operator="notEqual">
      <formula>0</formula>
    </cfRule>
  </conditionalFormatting>
  <conditionalFormatting sqref="Q2504">
    <cfRule type="notContainsBlanks" dxfId="1" priority="26052">
      <formula>LEN(TRIM(Q2504))&gt;0</formula>
    </cfRule>
  </conditionalFormatting>
  <conditionalFormatting sqref="R2504">
    <cfRule type="notContainsBlanks" dxfId="2" priority="25956">
      <formula>LEN(TRIM(R2504))&gt;0</formula>
    </cfRule>
  </conditionalFormatting>
  <conditionalFormatting sqref="S2504">
    <cfRule type="notContainsBlanks" dxfId="3" priority="25324">
      <formula>LEN(TRIM(S2504))&gt;0</formula>
    </cfRule>
  </conditionalFormatting>
  <conditionalFormatting sqref="U2504">
    <cfRule type="notContainsBlanks" dxfId="4" priority="25219">
      <formula>LEN(TRIM(U2504))&gt;0</formula>
    </cfRule>
  </conditionalFormatting>
  <conditionalFormatting sqref="W2504">
    <cfRule type="notContainsBlanks" dxfId="0" priority="25746">
      <formula>LEN(TRIM(W2504))&gt;0</formula>
    </cfRule>
  </conditionalFormatting>
  <conditionalFormatting sqref="Y2504">
    <cfRule type="notContainsBlanks" dxfId="5" priority="25641">
      <formula>LEN(TRIM(Y2504))&gt;0</formula>
    </cfRule>
  </conditionalFormatting>
  <conditionalFormatting sqref="Z2504">
    <cfRule type="notContainsBlanks" dxfId="6" priority="25536">
      <formula>LEN(TRIM(Z2504))&gt;0</formula>
    </cfRule>
  </conditionalFormatting>
  <conditionalFormatting sqref="AB2504">
    <cfRule type="cellIs" dxfId="7" priority="25429" operator="notEqual">
      <formula>0</formula>
    </cfRule>
  </conditionalFormatting>
  <conditionalFormatting sqref="Q2505">
    <cfRule type="notContainsBlanks" dxfId="1" priority="26036">
      <formula>LEN(TRIM(Q2505))&gt;0</formula>
    </cfRule>
  </conditionalFormatting>
  <conditionalFormatting sqref="R2505">
    <cfRule type="notContainsBlanks" dxfId="2" priority="25935">
      <formula>LEN(TRIM(R2505))&gt;0</formula>
    </cfRule>
  </conditionalFormatting>
  <conditionalFormatting sqref="S2505">
    <cfRule type="notContainsBlanks" dxfId="3" priority="25303">
      <formula>LEN(TRIM(S2505))&gt;0</formula>
    </cfRule>
  </conditionalFormatting>
  <conditionalFormatting sqref="U2505">
    <cfRule type="notContainsBlanks" dxfId="4" priority="25198">
      <formula>LEN(TRIM(U2505))&gt;0</formula>
    </cfRule>
  </conditionalFormatting>
  <conditionalFormatting sqref="W2505">
    <cfRule type="notContainsBlanks" dxfId="0" priority="25725">
      <formula>LEN(TRIM(W2505))&gt;0</formula>
    </cfRule>
  </conditionalFormatting>
  <conditionalFormatting sqref="Y2505">
    <cfRule type="notContainsBlanks" dxfId="5" priority="25620">
      <formula>LEN(TRIM(Y2505))&gt;0</formula>
    </cfRule>
  </conditionalFormatting>
  <conditionalFormatting sqref="Z2505">
    <cfRule type="notContainsBlanks" dxfId="6" priority="25515">
      <formula>LEN(TRIM(Z2505))&gt;0</formula>
    </cfRule>
  </conditionalFormatting>
  <conditionalFormatting sqref="AB2505">
    <cfRule type="cellIs" dxfId="7" priority="25408" operator="notEqual">
      <formula>0</formula>
    </cfRule>
  </conditionalFormatting>
  <conditionalFormatting sqref="Q2508">
    <cfRule type="notContainsBlanks" dxfId="1" priority="25178">
      <formula>LEN(TRIM(Q2508))&gt;0</formula>
    </cfRule>
  </conditionalFormatting>
  <conditionalFormatting sqref="R2508">
    <cfRule type="notContainsBlanks" dxfId="2" priority="25123">
      <formula>LEN(TRIM(R2508))&gt;0</formula>
    </cfRule>
  </conditionalFormatting>
  <conditionalFormatting sqref="S2508">
    <cfRule type="notContainsBlanks" dxfId="3" priority="24743">
      <formula>LEN(TRIM(S2508))&gt;0</formula>
    </cfRule>
  </conditionalFormatting>
  <conditionalFormatting sqref="U2508">
    <cfRule type="notContainsBlanks" dxfId="4" priority="24680">
      <formula>LEN(TRIM(U2508))&gt;0</formula>
    </cfRule>
  </conditionalFormatting>
  <conditionalFormatting sqref="W2508">
    <cfRule type="notContainsBlanks" dxfId="0" priority="24997">
      <formula>LEN(TRIM(W2508))&gt;0</formula>
    </cfRule>
  </conditionalFormatting>
  <conditionalFormatting sqref="Y2508">
    <cfRule type="notContainsBlanks" dxfId="5" priority="24934">
      <formula>LEN(TRIM(Y2508))&gt;0</formula>
    </cfRule>
  </conditionalFormatting>
  <conditionalFormatting sqref="Z2508">
    <cfRule type="notContainsBlanks" dxfId="6" priority="24871">
      <formula>LEN(TRIM(Z2508))&gt;0</formula>
    </cfRule>
  </conditionalFormatting>
  <conditionalFormatting sqref="AB2508">
    <cfRule type="cellIs" dxfId="7" priority="24806" operator="notEqual">
      <formula>0</formula>
    </cfRule>
  </conditionalFormatting>
  <conditionalFormatting sqref="Q2509">
    <cfRule type="notContainsBlanks" dxfId="1" priority="25160">
      <formula>LEN(TRIM(Q2509))&gt;0</formula>
    </cfRule>
  </conditionalFormatting>
  <conditionalFormatting sqref="R2509">
    <cfRule type="notContainsBlanks" dxfId="2" priority="25102">
      <formula>LEN(TRIM(R2509))&gt;0</formula>
    </cfRule>
  </conditionalFormatting>
  <conditionalFormatting sqref="S2509">
    <cfRule type="notContainsBlanks" dxfId="3" priority="24722">
      <formula>LEN(TRIM(S2509))&gt;0</formula>
    </cfRule>
  </conditionalFormatting>
  <conditionalFormatting sqref="U2509">
    <cfRule type="notContainsBlanks" dxfId="4" priority="24659">
      <formula>LEN(TRIM(U2509))&gt;0</formula>
    </cfRule>
  </conditionalFormatting>
  <conditionalFormatting sqref="W2509">
    <cfRule type="notContainsBlanks" dxfId="0" priority="24976">
      <formula>LEN(TRIM(W2509))&gt;0</formula>
    </cfRule>
  </conditionalFormatting>
  <conditionalFormatting sqref="Y2509">
    <cfRule type="notContainsBlanks" dxfId="5" priority="24913">
      <formula>LEN(TRIM(Y2509))&gt;0</formula>
    </cfRule>
  </conditionalFormatting>
  <conditionalFormatting sqref="Z2509">
    <cfRule type="notContainsBlanks" dxfId="6" priority="24850">
      <formula>LEN(TRIM(Z2509))&gt;0</formula>
    </cfRule>
  </conditionalFormatting>
  <conditionalFormatting sqref="AB2509">
    <cfRule type="cellIs" dxfId="7" priority="24785" operator="notEqual">
      <formula>0</formula>
    </cfRule>
  </conditionalFormatting>
  <conditionalFormatting sqref="Q2510">
    <cfRule type="notContainsBlanks" dxfId="1" priority="25142">
      <formula>LEN(TRIM(Q2510))&gt;0</formula>
    </cfRule>
  </conditionalFormatting>
  <conditionalFormatting sqref="R2510">
    <cfRule type="notContainsBlanks" dxfId="2" priority="25081">
      <formula>LEN(TRIM(R2510))&gt;0</formula>
    </cfRule>
  </conditionalFormatting>
  <conditionalFormatting sqref="S2510">
    <cfRule type="notContainsBlanks" dxfId="3" priority="24701">
      <formula>LEN(TRIM(S2510))&gt;0</formula>
    </cfRule>
  </conditionalFormatting>
  <conditionalFormatting sqref="U2510">
    <cfRule type="notContainsBlanks" dxfId="4" priority="24638">
      <formula>LEN(TRIM(U2510))&gt;0</formula>
    </cfRule>
  </conditionalFormatting>
  <conditionalFormatting sqref="W2510">
    <cfRule type="notContainsBlanks" dxfId="0" priority="24955">
      <formula>LEN(TRIM(W2510))&gt;0</formula>
    </cfRule>
  </conditionalFormatting>
  <conditionalFormatting sqref="Y2510">
    <cfRule type="notContainsBlanks" dxfId="5" priority="24892">
      <formula>LEN(TRIM(Y2510))&gt;0</formula>
    </cfRule>
  </conditionalFormatting>
  <conditionalFormatting sqref="Z2510">
    <cfRule type="notContainsBlanks" dxfId="6" priority="24829">
      <formula>LEN(TRIM(Z2510))&gt;0</formula>
    </cfRule>
  </conditionalFormatting>
  <conditionalFormatting sqref="AB2510">
    <cfRule type="cellIs" dxfId="7" priority="24764" operator="notEqual">
      <formula>0</formula>
    </cfRule>
  </conditionalFormatting>
  <conditionalFormatting sqref="Q2511">
    <cfRule type="notContainsBlanks" dxfId="1" priority="28521">
      <formula>LEN(TRIM(Q2511))&gt;0</formula>
    </cfRule>
  </conditionalFormatting>
  <conditionalFormatting sqref="W2511">
    <cfRule type="notContainsBlanks" dxfId="0" priority="28584">
      <formula>LEN(TRIM(W2511))&gt;0</formula>
    </cfRule>
  </conditionalFormatting>
  <conditionalFormatting sqref="Y2511">
    <cfRule type="notContainsBlanks" dxfId="5" priority="28563">
      <formula>LEN(TRIM(Y2511))&gt;0</formula>
    </cfRule>
  </conditionalFormatting>
  <conditionalFormatting sqref="Z2511">
    <cfRule type="notContainsBlanks" dxfId="6" priority="28542">
      <formula>LEN(TRIM(Z2511))&gt;0</formula>
    </cfRule>
  </conditionalFormatting>
  <conditionalFormatting sqref="AA2511">
    <cfRule type="cellIs" dxfId="8" priority="28479" operator="equal">
      <formula>2</formula>
    </cfRule>
    <cfRule type="cellIs" dxfId="8" priority="28458" operator="equal">
      <formula>4</formula>
    </cfRule>
  </conditionalFormatting>
  <conditionalFormatting sqref="W2513">
    <cfRule type="notContainsBlanks" dxfId="0" priority="28732">
      <formula>LEN(TRIM(W2513))&gt;0</formula>
    </cfRule>
  </conditionalFormatting>
  <conditionalFormatting sqref="Q2516">
    <cfRule type="notContainsBlanks" dxfId="1" priority="28374">
      <formula>LEN(TRIM(Q2516))&gt;0</formula>
    </cfRule>
  </conditionalFormatting>
  <conditionalFormatting sqref="R2516">
    <cfRule type="notContainsBlanks" dxfId="2" priority="28316">
      <formula>LEN(TRIM(R2516))&gt;0</formula>
    </cfRule>
  </conditionalFormatting>
  <conditionalFormatting sqref="S2516">
    <cfRule type="notContainsBlanks" dxfId="3" priority="27995">
      <formula>LEN(TRIM(S2516))&gt;0</formula>
    </cfRule>
  </conditionalFormatting>
  <conditionalFormatting sqref="U2516">
    <cfRule type="notContainsBlanks" dxfId="4" priority="27932">
      <formula>LEN(TRIM(U2516))&gt;0</formula>
    </cfRule>
  </conditionalFormatting>
  <conditionalFormatting sqref="W2516">
    <cfRule type="notContainsBlanks" dxfId="0" priority="28190">
      <formula>LEN(TRIM(W2516))&gt;0</formula>
    </cfRule>
  </conditionalFormatting>
  <conditionalFormatting sqref="Y2516">
    <cfRule type="notContainsBlanks" dxfId="5" priority="28127">
      <formula>LEN(TRIM(Y2516))&gt;0</formula>
    </cfRule>
  </conditionalFormatting>
  <conditionalFormatting sqref="Z2516">
    <cfRule type="notContainsBlanks" dxfId="6" priority="28064">
      <formula>LEN(TRIM(Z2516))&gt;0</formula>
    </cfRule>
  </conditionalFormatting>
  <conditionalFormatting sqref="Q2517">
    <cfRule type="notContainsBlanks" dxfId="1" priority="28354">
      <formula>LEN(TRIM(Q2517))&gt;0</formula>
    </cfRule>
  </conditionalFormatting>
  <conditionalFormatting sqref="R2517">
    <cfRule type="notContainsBlanks" dxfId="2" priority="28295">
      <formula>LEN(TRIM(R2517))&gt;0</formula>
    </cfRule>
  </conditionalFormatting>
  <conditionalFormatting sqref="S2517">
    <cfRule type="notContainsBlanks" dxfId="3" priority="27974">
      <formula>LEN(TRIM(S2517))&gt;0</formula>
    </cfRule>
  </conditionalFormatting>
  <conditionalFormatting sqref="U2517">
    <cfRule type="notContainsBlanks" dxfId="4" priority="27911">
      <formula>LEN(TRIM(U2517))&gt;0</formula>
    </cfRule>
  </conditionalFormatting>
  <conditionalFormatting sqref="W2517">
    <cfRule type="notContainsBlanks" dxfId="0" priority="28169">
      <formula>LEN(TRIM(W2517))&gt;0</formula>
    </cfRule>
  </conditionalFormatting>
  <conditionalFormatting sqref="Y2517">
    <cfRule type="notContainsBlanks" dxfId="5" priority="28106">
      <formula>LEN(TRIM(Y2517))&gt;0</formula>
    </cfRule>
  </conditionalFormatting>
  <conditionalFormatting sqref="Z2517">
    <cfRule type="notContainsBlanks" dxfId="6" priority="28043">
      <formula>LEN(TRIM(Z2517))&gt;0</formula>
    </cfRule>
  </conditionalFormatting>
  <conditionalFormatting sqref="Q2518">
    <cfRule type="notContainsBlanks" dxfId="1" priority="28335">
      <formula>LEN(TRIM(Q2518))&gt;0</formula>
    </cfRule>
  </conditionalFormatting>
  <conditionalFormatting sqref="R2518">
    <cfRule type="notContainsBlanks" dxfId="2" priority="28274">
      <formula>LEN(TRIM(R2518))&gt;0</formula>
    </cfRule>
  </conditionalFormatting>
  <conditionalFormatting sqref="S2518">
    <cfRule type="notContainsBlanks" dxfId="3" priority="27953">
      <formula>LEN(TRIM(S2518))&gt;0</formula>
    </cfRule>
  </conditionalFormatting>
  <conditionalFormatting sqref="U2518">
    <cfRule type="notContainsBlanks" dxfId="4" priority="27890">
      <formula>LEN(TRIM(U2518))&gt;0</formula>
    </cfRule>
  </conditionalFormatting>
  <conditionalFormatting sqref="W2518">
    <cfRule type="notContainsBlanks" dxfId="0" priority="28148">
      <formula>LEN(TRIM(W2518))&gt;0</formula>
    </cfRule>
  </conditionalFormatting>
  <conditionalFormatting sqref="Y2518">
    <cfRule type="notContainsBlanks" dxfId="5" priority="28085">
      <formula>LEN(TRIM(Y2518))&gt;0</formula>
    </cfRule>
  </conditionalFormatting>
  <conditionalFormatting sqref="Z2518">
    <cfRule type="notContainsBlanks" dxfId="6" priority="28022">
      <formula>LEN(TRIM(Z2518))&gt;0</formula>
    </cfRule>
  </conditionalFormatting>
  <conditionalFormatting sqref="Q2520">
    <cfRule type="notContainsBlanks" dxfId="1" priority="27871">
      <formula>LEN(TRIM(Q2520))&gt;0</formula>
    </cfRule>
  </conditionalFormatting>
  <conditionalFormatting sqref="R2520">
    <cfRule type="notContainsBlanks" dxfId="2" priority="27794">
      <formula>LEN(TRIM(R2520))&gt;0</formula>
    </cfRule>
  </conditionalFormatting>
  <conditionalFormatting sqref="S2520">
    <cfRule type="notContainsBlanks" dxfId="3" priority="27180">
      <formula>LEN(TRIM(S2520))&gt;0</formula>
    </cfRule>
  </conditionalFormatting>
  <conditionalFormatting sqref="U2520">
    <cfRule type="notContainsBlanks" dxfId="4" priority="27075">
      <formula>LEN(TRIM(U2520))&gt;0</formula>
    </cfRule>
  </conditionalFormatting>
  <conditionalFormatting sqref="W2520">
    <cfRule type="notContainsBlanks" dxfId="0" priority="27584">
      <formula>LEN(TRIM(W2520))&gt;0</formula>
    </cfRule>
  </conditionalFormatting>
  <conditionalFormatting sqref="Y2520">
    <cfRule type="notContainsBlanks" dxfId="5" priority="27479">
      <formula>LEN(TRIM(Y2520))&gt;0</formula>
    </cfRule>
  </conditionalFormatting>
  <conditionalFormatting sqref="Z2520">
    <cfRule type="notContainsBlanks" dxfId="6" priority="27374">
      <formula>LEN(TRIM(Z2520))&gt;0</formula>
    </cfRule>
  </conditionalFormatting>
  <conditionalFormatting sqref="AB2520">
    <cfRule type="cellIs" dxfId="7" priority="27263" operator="notEqual">
      <formula>0</formula>
    </cfRule>
  </conditionalFormatting>
  <conditionalFormatting sqref="Q2521">
    <cfRule type="notContainsBlanks" dxfId="1" priority="27855">
      <formula>LEN(TRIM(Q2521))&gt;0</formula>
    </cfRule>
  </conditionalFormatting>
  <conditionalFormatting sqref="R2521">
    <cfRule type="notContainsBlanks" dxfId="2" priority="27773">
      <formula>LEN(TRIM(R2521))&gt;0</formula>
    </cfRule>
  </conditionalFormatting>
  <conditionalFormatting sqref="S2521">
    <cfRule type="notContainsBlanks" dxfId="3" priority="27159">
      <formula>LEN(TRIM(S2521))&gt;0</formula>
    </cfRule>
  </conditionalFormatting>
  <conditionalFormatting sqref="U2521">
    <cfRule type="notContainsBlanks" dxfId="4" priority="27054">
      <formula>LEN(TRIM(U2521))&gt;0</formula>
    </cfRule>
  </conditionalFormatting>
  <conditionalFormatting sqref="W2521">
    <cfRule type="notContainsBlanks" dxfId="0" priority="27563">
      <formula>LEN(TRIM(W2521))&gt;0</formula>
    </cfRule>
  </conditionalFormatting>
  <conditionalFormatting sqref="Y2521">
    <cfRule type="notContainsBlanks" dxfId="5" priority="27458">
      <formula>LEN(TRIM(Y2521))&gt;0</formula>
    </cfRule>
  </conditionalFormatting>
  <conditionalFormatting sqref="Z2521">
    <cfRule type="notContainsBlanks" dxfId="6" priority="27353">
      <formula>LEN(TRIM(Z2521))&gt;0</formula>
    </cfRule>
  </conditionalFormatting>
  <conditionalFormatting sqref="AB2521">
    <cfRule type="cellIs" dxfId="7" priority="27248" operator="notEqual">
      <formula>0</formula>
    </cfRule>
  </conditionalFormatting>
  <conditionalFormatting sqref="Q2522">
    <cfRule type="notContainsBlanks" dxfId="1" priority="27837">
      <formula>LEN(TRIM(Q2522))&gt;0</formula>
    </cfRule>
  </conditionalFormatting>
  <conditionalFormatting sqref="R2522">
    <cfRule type="notContainsBlanks" dxfId="2" priority="27752">
      <formula>LEN(TRIM(R2522))&gt;0</formula>
    </cfRule>
  </conditionalFormatting>
  <conditionalFormatting sqref="S2522">
    <cfRule type="notContainsBlanks" dxfId="3" priority="27138">
      <formula>LEN(TRIM(S2522))&gt;0</formula>
    </cfRule>
  </conditionalFormatting>
  <conditionalFormatting sqref="U2522">
    <cfRule type="notContainsBlanks" dxfId="4" priority="27033">
      <formula>LEN(TRIM(U2522))&gt;0</formula>
    </cfRule>
  </conditionalFormatting>
  <conditionalFormatting sqref="W2522">
    <cfRule type="notContainsBlanks" dxfId="0" priority="27542">
      <formula>LEN(TRIM(W2522))&gt;0</formula>
    </cfRule>
  </conditionalFormatting>
  <conditionalFormatting sqref="Y2522">
    <cfRule type="notContainsBlanks" dxfId="5" priority="27437">
      <formula>LEN(TRIM(Y2522))&gt;0</formula>
    </cfRule>
  </conditionalFormatting>
  <conditionalFormatting sqref="Z2522">
    <cfRule type="notContainsBlanks" dxfId="6" priority="27332">
      <formula>LEN(TRIM(Z2522))&gt;0</formula>
    </cfRule>
  </conditionalFormatting>
  <conditionalFormatting sqref="Q2523">
    <cfRule type="notContainsBlanks" dxfId="1" priority="27822">
      <formula>LEN(TRIM(Q2523))&gt;0</formula>
    </cfRule>
  </conditionalFormatting>
  <conditionalFormatting sqref="R2523">
    <cfRule type="notContainsBlanks" dxfId="2" priority="27731">
      <formula>LEN(TRIM(R2523))&gt;0</formula>
    </cfRule>
  </conditionalFormatting>
  <conditionalFormatting sqref="S2523">
    <cfRule type="notContainsBlanks" dxfId="3" priority="27117">
      <formula>LEN(TRIM(S2523))&gt;0</formula>
    </cfRule>
  </conditionalFormatting>
  <conditionalFormatting sqref="U2523">
    <cfRule type="notContainsBlanks" dxfId="4" priority="27012">
      <formula>LEN(TRIM(U2523))&gt;0</formula>
    </cfRule>
  </conditionalFormatting>
  <conditionalFormatting sqref="W2523">
    <cfRule type="notContainsBlanks" dxfId="0" priority="27521">
      <formula>LEN(TRIM(W2523))&gt;0</formula>
    </cfRule>
  </conditionalFormatting>
  <conditionalFormatting sqref="Y2523">
    <cfRule type="notContainsBlanks" dxfId="5" priority="27416">
      <formula>LEN(TRIM(Y2523))&gt;0</formula>
    </cfRule>
  </conditionalFormatting>
  <conditionalFormatting sqref="Z2523">
    <cfRule type="notContainsBlanks" dxfId="6" priority="27311">
      <formula>LEN(TRIM(Z2523))&gt;0</formula>
    </cfRule>
  </conditionalFormatting>
  <conditionalFormatting sqref="AB2523">
    <cfRule type="cellIs" dxfId="7" priority="27222" operator="notEqual">
      <formula>0</formula>
    </cfRule>
  </conditionalFormatting>
  <conditionalFormatting sqref="Q2524">
    <cfRule type="notContainsBlanks" dxfId="1" priority="27810">
      <formula>LEN(TRIM(Q2524))&gt;0</formula>
    </cfRule>
  </conditionalFormatting>
  <conditionalFormatting sqref="R2524">
    <cfRule type="notContainsBlanks" dxfId="2" priority="27710">
      <formula>LEN(TRIM(R2524))&gt;0</formula>
    </cfRule>
  </conditionalFormatting>
  <conditionalFormatting sqref="S2524">
    <cfRule type="notContainsBlanks" dxfId="3" priority="27096">
      <formula>LEN(TRIM(S2524))&gt;0</formula>
    </cfRule>
  </conditionalFormatting>
  <conditionalFormatting sqref="U2524">
    <cfRule type="notContainsBlanks" dxfId="4" priority="26991">
      <formula>LEN(TRIM(U2524))&gt;0</formula>
    </cfRule>
  </conditionalFormatting>
  <conditionalFormatting sqref="W2524">
    <cfRule type="notContainsBlanks" dxfId="0" priority="27500">
      <formula>LEN(TRIM(W2524))&gt;0</formula>
    </cfRule>
  </conditionalFormatting>
  <conditionalFormatting sqref="Y2524">
    <cfRule type="notContainsBlanks" dxfId="5" priority="27395">
      <formula>LEN(TRIM(Y2524))&gt;0</formula>
    </cfRule>
  </conditionalFormatting>
  <conditionalFormatting sqref="Z2524">
    <cfRule type="notContainsBlanks" dxfId="6" priority="27290">
      <formula>LEN(TRIM(Z2524))&gt;0</formula>
    </cfRule>
  </conditionalFormatting>
  <conditionalFormatting sqref="AB2524">
    <cfRule type="cellIs" dxfId="7" priority="27201" operator="notEqual">
      <formula>0</formula>
    </cfRule>
  </conditionalFormatting>
  <conditionalFormatting sqref="Q2527">
    <cfRule type="notContainsBlanks" dxfId="1" priority="26972">
      <formula>LEN(TRIM(Q2527))&gt;0</formula>
    </cfRule>
  </conditionalFormatting>
  <conditionalFormatting sqref="R2527">
    <cfRule type="notContainsBlanks" dxfId="2" priority="26953">
      <formula>LEN(TRIM(R2527))&gt;0</formula>
    </cfRule>
  </conditionalFormatting>
  <conditionalFormatting sqref="S2527">
    <cfRule type="notContainsBlanks" dxfId="3" priority="26825">
      <formula>LEN(TRIM(S2527))&gt;0</formula>
    </cfRule>
  </conditionalFormatting>
  <conditionalFormatting sqref="U2527">
    <cfRule type="notContainsBlanks" dxfId="4" priority="26804">
      <formula>LEN(TRIM(U2527))&gt;0</formula>
    </cfRule>
  </conditionalFormatting>
  <conditionalFormatting sqref="W2527">
    <cfRule type="notContainsBlanks" dxfId="0" priority="26911">
      <formula>LEN(TRIM(W2527))&gt;0</formula>
    </cfRule>
  </conditionalFormatting>
  <conditionalFormatting sqref="Y2527">
    <cfRule type="notContainsBlanks" dxfId="5" priority="26890">
      <formula>LEN(TRIM(Y2527))&gt;0</formula>
    </cfRule>
  </conditionalFormatting>
  <conditionalFormatting sqref="Z2527">
    <cfRule type="notContainsBlanks" dxfId="6" priority="26869">
      <formula>LEN(TRIM(Z2527))&gt;0</formula>
    </cfRule>
  </conditionalFormatting>
  <conditionalFormatting sqref="AB2527">
    <cfRule type="cellIs" dxfId="7" priority="26846" operator="notEqual">
      <formula>0</formula>
    </cfRule>
  </conditionalFormatting>
  <conditionalFormatting sqref="Q2529">
    <cfRule type="notContainsBlanks" dxfId="1" priority="26785">
      <formula>LEN(TRIM(Q2529))&gt;0</formula>
    </cfRule>
  </conditionalFormatting>
  <conditionalFormatting sqref="R2529">
    <cfRule type="notContainsBlanks" dxfId="2" priority="26713">
      <formula>LEN(TRIM(R2529))&gt;0</formula>
    </cfRule>
  </conditionalFormatting>
  <conditionalFormatting sqref="S2529">
    <cfRule type="notContainsBlanks" dxfId="3" priority="26270">
      <formula>LEN(TRIM(S2529))&gt;0</formula>
    </cfRule>
  </conditionalFormatting>
  <conditionalFormatting sqref="U2529">
    <cfRule type="notContainsBlanks" dxfId="4" priority="26186">
      <formula>LEN(TRIM(U2529))&gt;0</formula>
    </cfRule>
  </conditionalFormatting>
  <conditionalFormatting sqref="W2529">
    <cfRule type="notContainsBlanks" dxfId="0" priority="26545">
      <formula>LEN(TRIM(W2529))&gt;0</formula>
    </cfRule>
  </conditionalFormatting>
  <conditionalFormatting sqref="Y2529">
    <cfRule type="notContainsBlanks" dxfId="5" priority="26461">
      <formula>LEN(TRIM(Y2529))&gt;0</formula>
    </cfRule>
  </conditionalFormatting>
  <conditionalFormatting sqref="Z2529">
    <cfRule type="notContainsBlanks" dxfId="6" priority="26377">
      <formula>LEN(TRIM(Z2529))&gt;0</formula>
    </cfRule>
  </conditionalFormatting>
  <conditionalFormatting sqref="Q2530">
    <cfRule type="notContainsBlanks" dxfId="1" priority="26768">
      <formula>LEN(TRIM(Q2530))&gt;0</formula>
    </cfRule>
  </conditionalFormatting>
  <conditionalFormatting sqref="R2530">
    <cfRule type="notContainsBlanks" dxfId="2" priority="26692">
      <formula>LEN(TRIM(R2530))&gt;0</formula>
    </cfRule>
  </conditionalFormatting>
  <conditionalFormatting sqref="S2530">
    <cfRule type="notContainsBlanks" dxfId="3" priority="26249">
      <formula>LEN(TRIM(S2530))&gt;0</formula>
    </cfRule>
  </conditionalFormatting>
  <conditionalFormatting sqref="U2530">
    <cfRule type="notContainsBlanks" dxfId="4" priority="26165">
      <formula>LEN(TRIM(U2530))&gt;0</formula>
    </cfRule>
  </conditionalFormatting>
  <conditionalFormatting sqref="W2530">
    <cfRule type="notContainsBlanks" dxfId="0" priority="26524">
      <formula>LEN(TRIM(W2530))&gt;0</formula>
    </cfRule>
  </conditionalFormatting>
  <conditionalFormatting sqref="Y2530">
    <cfRule type="notContainsBlanks" dxfId="5" priority="26440">
      <formula>LEN(TRIM(Y2530))&gt;0</formula>
    </cfRule>
  </conditionalFormatting>
  <conditionalFormatting sqref="Z2530">
    <cfRule type="notContainsBlanks" dxfId="6" priority="26356">
      <formula>LEN(TRIM(Z2530))&gt;0</formula>
    </cfRule>
  </conditionalFormatting>
  <conditionalFormatting sqref="Q2531">
    <cfRule type="notContainsBlanks" dxfId="1" priority="26749">
      <formula>LEN(TRIM(Q2531))&gt;0</formula>
    </cfRule>
  </conditionalFormatting>
  <conditionalFormatting sqref="R2531">
    <cfRule type="notContainsBlanks" dxfId="2" priority="26671">
      <formula>LEN(TRIM(R2531))&gt;0</formula>
    </cfRule>
  </conditionalFormatting>
  <conditionalFormatting sqref="S2531">
    <cfRule type="notContainsBlanks" dxfId="3" priority="26228">
      <formula>LEN(TRIM(S2531))&gt;0</formula>
    </cfRule>
  </conditionalFormatting>
  <conditionalFormatting sqref="U2531">
    <cfRule type="notContainsBlanks" dxfId="4" priority="26144">
      <formula>LEN(TRIM(U2531))&gt;0</formula>
    </cfRule>
  </conditionalFormatting>
  <conditionalFormatting sqref="W2531">
    <cfRule type="notContainsBlanks" dxfId="0" priority="26503">
      <formula>LEN(TRIM(W2531))&gt;0</formula>
    </cfRule>
  </conditionalFormatting>
  <conditionalFormatting sqref="Y2531">
    <cfRule type="notContainsBlanks" dxfId="5" priority="26419">
      <formula>LEN(TRIM(Y2531))&gt;0</formula>
    </cfRule>
  </conditionalFormatting>
  <conditionalFormatting sqref="Z2531">
    <cfRule type="notContainsBlanks" dxfId="6" priority="26335">
      <formula>LEN(TRIM(Z2531))&gt;0</formula>
    </cfRule>
  </conditionalFormatting>
  <conditionalFormatting sqref="Q2532">
    <cfRule type="notContainsBlanks" dxfId="1" priority="26732">
      <formula>LEN(TRIM(Q2532))&gt;0</formula>
    </cfRule>
  </conditionalFormatting>
  <conditionalFormatting sqref="R2532">
    <cfRule type="notContainsBlanks" dxfId="2" priority="26650">
      <formula>LEN(TRIM(R2532))&gt;0</formula>
    </cfRule>
  </conditionalFormatting>
  <conditionalFormatting sqref="S2532">
    <cfRule type="notContainsBlanks" dxfId="3" priority="26207">
      <formula>LEN(TRIM(S2532))&gt;0</formula>
    </cfRule>
  </conditionalFormatting>
  <conditionalFormatting sqref="U2532">
    <cfRule type="notContainsBlanks" dxfId="4" priority="26123">
      <formula>LEN(TRIM(U2532))&gt;0</formula>
    </cfRule>
  </conditionalFormatting>
  <conditionalFormatting sqref="W2532">
    <cfRule type="notContainsBlanks" dxfId="0" priority="26482">
      <formula>LEN(TRIM(W2532))&gt;0</formula>
    </cfRule>
  </conditionalFormatting>
  <conditionalFormatting sqref="Y2532">
    <cfRule type="notContainsBlanks" dxfId="5" priority="26398">
      <formula>LEN(TRIM(Y2532))&gt;0</formula>
    </cfRule>
  </conditionalFormatting>
  <conditionalFormatting sqref="Z2532">
    <cfRule type="notContainsBlanks" dxfId="6" priority="26314">
      <formula>LEN(TRIM(Z2532))&gt;0</formula>
    </cfRule>
  </conditionalFormatting>
  <conditionalFormatting sqref="AB2532">
    <cfRule type="cellIs" dxfId="7" priority="26291" operator="notEqual">
      <formula>0</formula>
    </cfRule>
  </conditionalFormatting>
  <conditionalFormatting sqref="Q2534">
    <cfRule type="notContainsBlanks" dxfId="1" priority="26103">
      <formula>LEN(TRIM(Q2534))&gt;0</formula>
    </cfRule>
  </conditionalFormatting>
  <conditionalFormatting sqref="R2534">
    <cfRule type="notContainsBlanks" dxfId="2" priority="26018">
      <formula>LEN(TRIM(R2534))&gt;0</formula>
    </cfRule>
  </conditionalFormatting>
  <conditionalFormatting sqref="S2534">
    <cfRule type="notContainsBlanks" dxfId="3" priority="25386">
      <formula>LEN(TRIM(S2534))&gt;0</formula>
    </cfRule>
  </conditionalFormatting>
  <conditionalFormatting sqref="U2534">
    <cfRule type="notContainsBlanks" dxfId="4" priority="25281">
      <formula>LEN(TRIM(U2534))&gt;0</formula>
    </cfRule>
  </conditionalFormatting>
  <conditionalFormatting sqref="W2534">
    <cfRule type="notContainsBlanks" dxfId="0" priority="25808">
      <formula>LEN(TRIM(W2534))&gt;0</formula>
    </cfRule>
  </conditionalFormatting>
  <conditionalFormatting sqref="Y2534">
    <cfRule type="notContainsBlanks" dxfId="5" priority="25703">
      <formula>LEN(TRIM(Y2534))&gt;0</formula>
    </cfRule>
  </conditionalFormatting>
  <conditionalFormatting sqref="Z2534">
    <cfRule type="notContainsBlanks" dxfId="6" priority="25598">
      <formula>LEN(TRIM(Z2534))&gt;0</formula>
    </cfRule>
  </conditionalFormatting>
  <conditionalFormatting sqref="AB2534">
    <cfRule type="cellIs" dxfId="7" priority="25491" operator="notEqual">
      <formula>0</formula>
    </cfRule>
  </conditionalFormatting>
  <conditionalFormatting sqref="Q2535">
    <cfRule type="notContainsBlanks" dxfId="1" priority="26086">
      <formula>LEN(TRIM(Q2535))&gt;0</formula>
    </cfRule>
  </conditionalFormatting>
  <conditionalFormatting sqref="R2535">
    <cfRule type="notContainsBlanks" dxfId="2" priority="25997">
      <formula>LEN(TRIM(R2535))&gt;0</formula>
    </cfRule>
  </conditionalFormatting>
  <conditionalFormatting sqref="S2535">
    <cfRule type="notContainsBlanks" dxfId="3" priority="25365">
      <formula>LEN(TRIM(S2535))&gt;0</formula>
    </cfRule>
  </conditionalFormatting>
  <conditionalFormatting sqref="U2535">
    <cfRule type="notContainsBlanks" dxfId="4" priority="25260">
      <formula>LEN(TRIM(U2535))&gt;0</formula>
    </cfRule>
  </conditionalFormatting>
  <conditionalFormatting sqref="W2535">
    <cfRule type="notContainsBlanks" dxfId="0" priority="25787">
      <formula>LEN(TRIM(W2535))&gt;0</formula>
    </cfRule>
  </conditionalFormatting>
  <conditionalFormatting sqref="Y2535">
    <cfRule type="notContainsBlanks" dxfId="5" priority="25682">
      <formula>LEN(TRIM(Y2535))&gt;0</formula>
    </cfRule>
  </conditionalFormatting>
  <conditionalFormatting sqref="Z2535">
    <cfRule type="notContainsBlanks" dxfId="6" priority="25577">
      <formula>LEN(TRIM(Z2535))&gt;0</formula>
    </cfRule>
  </conditionalFormatting>
  <conditionalFormatting sqref="AB2535">
    <cfRule type="cellIs" dxfId="7" priority="25470" operator="notEqual">
      <formula>0</formula>
    </cfRule>
  </conditionalFormatting>
  <conditionalFormatting sqref="Q2536">
    <cfRule type="notContainsBlanks" dxfId="1" priority="26068">
      <formula>LEN(TRIM(Q2536))&gt;0</formula>
    </cfRule>
  </conditionalFormatting>
  <conditionalFormatting sqref="R2536">
    <cfRule type="notContainsBlanks" dxfId="2" priority="25976">
      <formula>LEN(TRIM(R2536))&gt;0</formula>
    </cfRule>
  </conditionalFormatting>
  <conditionalFormatting sqref="S2536">
    <cfRule type="notContainsBlanks" dxfId="3" priority="25344">
      <formula>LEN(TRIM(S2536))&gt;0</formula>
    </cfRule>
  </conditionalFormatting>
  <conditionalFormatting sqref="U2536">
    <cfRule type="notContainsBlanks" dxfId="4" priority="25239">
      <formula>LEN(TRIM(U2536))&gt;0</formula>
    </cfRule>
  </conditionalFormatting>
  <conditionalFormatting sqref="W2536">
    <cfRule type="notContainsBlanks" dxfId="0" priority="25766">
      <formula>LEN(TRIM(W2536))&gt;0</formula>
    </cfRule>
  </conditionalFormatting>
  <conditionalFormatting sqref="Y2536">
    <cfRule type="notContainsBlanks" dxfId="5" priority="25661">
      <formula>LEN(TRIM(Y2536))&gt;0</formula>
    </cfRule>
  </conditionalFormatting>
  <conditionalFormatting sqref="Z2536">
    <cfRule type="notContainsBlanks" dxfId="6" priority="25556">
      <formula>LEN(TRIM(Z2536))&gt;0</formula>
    </cfRule>
  </conditionalFormatting>
  <conditionalFormatting sqref="AB2536">
    <cfRule type="cellIs" dxfId="7" priority="25449" operator="notEqual">
      <formula>0</formula>
    </cfRule>
  </conditionalFormatting>
  <conditionalFormatting sqref="Q2537">
    <cfRule type="notContainsBlanks" dxfId="1" priority="26051">
      <formula>LEN(TRIM(Q2537))&gt;0</formula>
    </cfRule>
  </conditionalFormatting>
  <conditionalFormatting sqref="R2537">
    <cfRule type="notContainsBlanks" dxfId="2" priority="25955">
      <formula>LEN(TRIM(R2537))&gt;0</formula>
    </cfRule>
  </conditionalFormatting>
  <conditionalFormatting sqref="S2537">
    <cfRule type="notContainsBlanks" dxfId="3" priority="25323">
      <formula>LEN(TRIM(S2537))&gt;0</formula>
    </cfRule>
  </conditionalFormatting>
  <conditionalFormatting sqref="U2537">
    <cfRule type="notContainsBlanks" dxfId="4" priority="25218">
      <formula>LEN(TRIM(U2537))&gt;0</formula>
    </cfRule>
  </conditionalFormatting>
  <conditionalFormatting sqref="W2537">
    <cfRule type="notContainsBlanks" dxfId="0" priority="25745">
      <formula>LEN(TRIM(W2537))&gt;0</formula>
    </cfRule>
  </conditionalFormatting>
  <conditionalFormatting sqref="Y2537">
    <cfRule type="notContainsBlanks" dxfId="5" priority="25640">
      <formula>LEN(TRIM(Y2537))&gt;0</formula>
    </cfRule>
  </conditionalFormatting>
  <conditionalFormatting sqref="Z2537">
    <cfRule type="notContainsBlanks" dxfId="6" priority="25535">
      <formula>LEN(TRIM(Z2537))&gt;0</formula>
    </cfRule>
  </conditionalFormatting>
  <conditionalFormatting sqref="AB2537">
    <cfRule type="cellIs" dxfId="7" priority="25428" operator="notEqual">
      <formula>0</formula>
    </cfRule>
  </conditionalFormatting>
  <conditionalFormatting sqref="Q2538">
    <cfRule type="notContainsBlanks" dxfId="1" priority="26035">
      <formula>LEN(TRIM(Q2538))&gt;0</formula>
    </cfRule>
  </conditionalFormatting>
  <conditionalFormatting sqref="R2538">
    <cfRule type="notContainsBlanks" dxfId="2" priority="25934">
      <formula>LEN(TRIM(R2538))&gt;0</formula>
    </cfRule>
  </conditionalFormatting>
  <conditionalFormatting sqref="S2538">
    <cfRule type="notContainsBlanks" dxfId="3" priority="25302">
      <formula>LEN(TRIM(S2538))&gt;0</formula>
    </cfRule>
  </conditionalFormatting>
  <conditionalFormatting sqref="U2538">
    <cfRule type="notContainsBlanks" dxfId="4" priority="25197">
      <formula>LEN(TRIM(U2538))&gt;0</formula>
    </cfRule>
  </conditionalFormatting>
  <conditionalFormatting sqref="W2538">
    <cfRule type="notContainsBlanks" dxfId="0" priority="25724">
      <formula>LEN(TRIM(W2538))&gt;0</formula>
    </cfRule>
  </conditionalFormatting>
  <conditionalFormatting sqref="Y2538">
    <cfRule type="notContainsBlanks" dxfId="5" priority="25619">
      <formula>LEN(TRIM(Y2538))&gt;0</formula>
    </cfRule>
  </conditionalFormatting>
  <conditionalFormatting sqref="Z2538">
    <cfRule type="notContainsBlanks" dxfId="6" priority="25514">
      <formula>LEN(TRIM(Z2538))&gt;0</formula>
    </cfRule>
  </conditionalFormatting>
  <conditionalFormatting sqref="AB2538">
    <cfRule type="cellIs" dxfId="7" priority="25407" operator="notEqual">
      <formula>0</formula>
    </cfRule>
  </conditionalFormatting>
  <conditionalFormatting sqref="Q2541">
    <cfRule type="notContainsBlanks" dxfId="1" priority="25177">
      <formula>LEN(TRIM(Q2541))&gt;0</formula>
    </cfRule>
  </conditionalFormatting>
  <conditionalFormatting sqref="R2541">
    <cfRule type="notContainsBlanks" dxfId="2" priority="25122">
      <formula>LEN(TRIM(R2541))&gt;0</formula>
    </cfRule>
  </conditionalFormatting>
  <conditionalFormatting sqref="S2541">
    <cfRule type="notContainsBlanks" dxfId="3" priority="24742">
      <formula>LEN(TRIM(S2541))&gt;0</formula>
    </cfRule>
  </conditionalFormatting>
  <conditionalFormatting sqref="U2541">
    <cfRule type="notContainsBlanks" dxfId="4" priority="24679">
      <formula>LEN(TRIM(U2541))&gt;0</formula>
    </cfRule>
  </conditionalFormatting>
  <conditionalFormatting sqref="W2541">
    <cfRule type="notContainsBlanks" dxfId="0" priority="24996">
      <formula>LEN(TRIM(W2541))&gt;0</formula>
    </cfRule>
  </conditionalFormatting>
  <conditionalFormatting sqref="Y2541">
    <cfRule type="notContainsBlanks" dxfId="5" priority="24933">
      <formula>LEN(TRIM(Y2541))&gt;0</formula>
    </cfRule>
  </conditionalFormatting>
  <conditionalFormatting sqref="Z2541">
    <cfRule type="notContainsBlanks" dxfId="6" priority="24870">
      <formula>LEN(TRIM(Z2541))&gt;0</formula>
    </cfRule>
  </conditionalFormatting>
  <conditionalFormatting sqref="AB2541">
    <cfRule type="cellIs" dxfId="7" priority="24805" operator="notEqual">
      <formula>0</formula>
    </cfRule>
  </conditionalFormatting>
  <conditionalFormatting sqref="Q2542">
    <cfRule type="notContainsBlanks" dxfId="1" priority="25159">
      <formula>LEN(TRIM(Q2542))&gt;0</formula>
    </cfRule>
  </conditionalFormatting>
  <conditionalFormatting sqref="R2542">
    <cfRule type="notContainsBlanks" dxfId="2" priority="25101">
      <formula>LEN(TRIM(R2542))&gt;0</formula>
    </cfRule>
  </conditionalFormatting>
  <conditionalFormatting sqref="S2542">
    <cfRule type="notContainsBlanks" dxfId="3" priority="24721">
      <formula>LEN(TRIM(S2542))&gt;0</formula>
    </cfRule>
  </conditionalFormatting>
  <conditionalFormatting sqref="U2542">
    <cfRule type="notContainsBlanks" dxfId="4" priority="24658">
      <formula>LEN(TRIM(U2542))&gt;0</formula>
    </cfRule>
  </conditionalFormatting>
  <conditionalFormatting sqref="W2542">
    <cfRule type="notContainsBlanks" dxfId="0" priority="24975">
      <formula>LEN(TRIM(W2542))&gt;0</formula>
    </cfRule>
  </conditionalFormatting>
  <conditionalFormatting sqref="Y2542">
    <cfRule type="notContainsBlanks" dxfId="5" priority="24912">
      <formula>LEN(TRIM(Y2542))&gt;0</formula>
    </cfRule>
  </conditionalFormatting>
  <conditionalFormatting sqref="Z2542">
    <cfRule type="notContainsBlanks" dxfId="6" priority="24849">
      <formula>LEN(TRIM(Z2542))&gt;0</formula>
    </cfRule>
  </conditionalFormatting>
  <conditionalFormatting sqref="AB2542">
    <cfRule type="cellIs" dxfId="7" priority="24784" operator="notEqual">
      <formula>0</formula>
    </cfRule>
  </conditionalFormatting>
  <conditionalFormatting sqref="Q2543">
    <cfRule type="notContainsBlanks" dxfId="1" priority="25141">
      <formula>LEN(TRIM(Q2543))&gt;0</formula>
    </cfRule>
  </conditionalFormatting>
  <conditionalFormatting sqref="R2543">
    <cfRule type="notContainsBlanks" dxfId="2" priority="25080">
      <formula>LEN(TRIM(R2543))&gt;0</formula>
    </cfRule>
  </conditionalFormatting>
  <conditionalFormatting sqref="S2543">
    <cfRule type="notContainsBlanks" dxfId="3" priority="24700">
      <formula>LEN(TRIM(S2543))&gt;0</formula>
    </cfRule>
  </conditionalFormatting>
  <conditionalFormatting sqref="U2543">
    <cfRule type="notContainsBlanks" dxfId="4" priority="24637">
      <formula>LEN(TRIM(U2543))&gt;0</formula>
    </cfRule>
  </conditionalFormatting>
  <conditionalFormatting sqref="W2543">
    <cfRule type="notContainsBlanks" dxfId="0" priority="24954">
      <formula>LEN(TRIM(W2543))&gt;0</formula>
    </cfRule>
  </conditionalFormatting>
  <conditionalFormatting sqref="Y2543">
    <cfRule type="notContainsBlanks" dxfId="5" priority="24891">
      <formula>LEN(TRIM(Y2543))&gt;0</formula>
    </cfRule>
  </conditionalFormatting>
  <conditionalFormatting sqref="Z2543">
    <cfRule type="notContainsBlanks" dxfId="6" priority="24828">
      <formula>LEN(TRIM(Z2543))&gt;0</formula>
    </cfRule>
  </conditionalFormatting>
  <conditionalFormatting sqref="AB2543">
    <cfRule type="cellIs" dxfId="7" priority="24763" operator="notEqual">
      <formula>0</formula>
    </cfRule>
  </conditionalFormatting>
  <conditionalFormatting sqref="Q2544">
    <cfRule type="notContainsBlanks" dxfId="1" priority="28520">
      <formula>LEN(TRIM(Q2544))&gt;0</formula>
    </cfRule>
  </conditionalFormatting>
  <conditionalFormatting sqref="W2544">
    <cfRule type="notContainsBlanks" dxfId="0" priority="28583">
      <formula>LEN(TRIM(W2544))&gt;0</formula>
    </cfRule>
  </conditionalFormatting>
  <conditionalFormatting sqref="Y2544">
    <cfRule type="notContainsBlanks" dxfId="5" priority="28562">
      <formula>LEN(TRIM(Y2544))&gt;0</formula>
    </cfRule>
  </conditionalFormatting>
  <conditionalFormatting sqref="Z2544">
    <cfRule type="notContainsBlanks" dxfId="6" priority="28541">
      <formula>LEN(TRIM(Z2544))&gt;0</formula>
    </cfRule>
  </conditionalFormatting>
  <conditionalFormatting sqref="AA2544">
    <cfRule type="cellIs" dxfId="8" priority="28478" operator="equal">
      <formula>2</formula>
    </cfRule>
    <cfRule type="cellIs" dxfId="8" priority="28457" operator="equal">
      <formula>4</formula>
    </cfRule>
  </conditionalFormatting>
  <conditionalFormatting sqref="W2546">
    <cfRule type="notContainsBlanks" dxfId="0" priority="28731">
      <formula>LEN(TRIM(W2546))&gt;0</formula>
    </cfRule>
  </conditionalFormatting>
  <conditionalFormatting sqref="Q2549">
    <cfRule type="notContainsBlanks" dxfId="1" priority="28373">
      <formula>LEN(TRIM(Q2549))&gt;0</formula>
    </cfRule>
  </conditionalFormatting>
  <conditionalFormatting sqref="R2549">
    <cfRule type="notContainsBlanks" dxfId="2" priority="28315">
      <formula>LEN(TRIM(R2549))&gt;0</formula>
    </cfRule>
  </conditionalFormatting>
  <conditionalFormatting sqref="S2549">
    <cfRule type="notContainsBlanks" dxfId="3" priority="27994">
      <formula>LEN(TRIM(S2549))&gt;0</formula>
    </cfRule>
  </conditionalFormatting>
  <conditionalFormatting sqref="U2549">
    <cfRule type="notContainsBlanks" dxfId="4" priority="27931">
      <formula>LEN(TRIM(U2549))&gt;0</formula>
    </cfRule>
  </conditionalFormatting>
  <conditionalFormatting sqref="W2549">
    <cfRule type="notContainsBlanks" dxfId="0" priority="28189">
      <formula>LEN(TRIM(W2549))&gt;0</formula>
    </cfRule>
  </conditionalFormatting>
  <conditionalFormatting sqref="Y2549">
    <cfRule type="notContainsBlanks" dxfId="5" priority="28126">
      <formula>LEN(TRIM(Y2549))&gt;0</formula>
    </cfRule>
  </conditionalFormatting>
  <conditionalFormatting sqref="Z2549">
    <cfRule type="notContainsBlanks" dxfId="6" priority="28063">
      <formula>LEN(TRIM(Z2549))&gt;0</formula>
    </cfRule>
  </conditionalFormatting>
  <conditionalFormatting sqref="Q2550">
    <cfRule type="notContainsBlanks" dxfId="1" priority="28353">
      <formula>LEN(TRIM(Q2550))&gt;0</formula>
    </cfRule>
  </conditionalFormatting>
  <conditionalFormatting sqref="R2550">
    <cfRule type="notContainsBlanks" dxfId="2" priority="28294">
      <formula>LEN(TRIM(R2550))&gt;0</formula>
    </cfRule>
  </conditionalFormatting>
  <conditionalFormatting sqref="S2550">
    <cfRule type="notContainsBlanks" dxfId="3" priority="27973">
      <formula>LEN(TRIM(S2550))&gt;0</formula>
    </cfRule>
  </conditionalFormatting>
  <conditionalFormatting sqref="U2550">
    <cfRule type="notContainsBlanks" dxfId="4" priority="27910">
      <formula>LEN(TRIM(U2550))&gt;0</formula>
    </cfRule>
  </conditionalFormatting>
  <conditionalFormatting sqref="W2550">
    <cfRule type="notContainsBlanks" dxfId="0" priority="28168">
      <formula>LEN(TRIM(W2550))&gt;0</formula>
    </cfRule>
  </conditionalFormatting>
  <conditionalFormatting sqref="Y2550">
    <cfRule type="notContainsBlanks" dxfId="5" priority="28105">
      <formula>LEN(TRIM(Y2550))&gt;0</formula>
    </cfRule>
  </conditionalFormatting>
  <conditionalFormatting sqref="Z2550">
    <cfRule type="notContainsBlanks" dxfId="6" priority="28042">
      <formula>LEN(TRIM(Z2550))&gt;0</formula>
    </cfRule>
  </conditionalFormatting>
  <conditionalFormatting sqref="Q2551">
    <cfRule type="notContainsBlanks" dxfId="1" priority="28334">
      <formula>LEN(TRIM(Q2551))&gt;0</formula>
    </cfRule>
  </conditionalFormatting>
  <conditionalFormatting sqref="R2551">
    <cfRule type="notContainsBlanks" dxfId="2" priority="28273">
      <formula>LEN(TRIM(R2551))&gt;0</formula>
    </cfRule>
  </conditionalFormatting>
  <conditionalFormatting sqref="S2551">
    <cfRule type="notContainsBlanks" dxfId="3" priority="27952">
      <formula>LEN(TRIM(S2551))&gt;0</formula>
    </cfRule>
  </conditionalFormatting>
  <conditionalFormatting sqref="U2551">
    <cfRule type="notContainsBlanks" dxfId="4" priority="27889">
      <formula>LEN(TRIM(U2551))&gt;0</formula>
    </cfRule>
  </conditionalFormatting>
  <conditionalFormatting sqref="W2551">
    <cfRule type="notContainsBlanks" dxfId="0" priority="28147">
      <formula>LEN(TRIM(W2551))&gt;0</formula>
    </cfRule>
  </conditionalFormatting>
  <conditionalFormatting sqref="Y2551">
    <cfRule type="notContainsBlanks" dxfId="5" priority="28084">
      <formula>LEN(TRIM(Y2551))&gt;0</formula>
    </cfRule>
  </conditionalFormatting>
  <conditionalFormatting sqref="Z2551">
    <cfRule type="notContainsBlanks" dxfId="6" priority="28021">
      <formula>LEN(TRIM(Z2551))&gt;0</formula>
    </cfRule>
  </conditionalFormatting>
  <conditionalFormatting sqref="Q2553">
    <cfRule type="notContainsBlanks" dxfId="1" priority="27870">
      <formula>LEN(TRIM(Q2553))&gt;0</formula>
    </cfRule>
  </conditionalFormatting>
  <conditionalFormatting sqref="R2553">
    <cfRule type="notContainsBlanks" dxfId="2" priority="27793">
      <formula>LEN(TRIM(R2553))&gt;0</formula>
    </cfRule>
  </conditionalFormatting>
  <conditionalFormatting sqref="S2553">
    <cfRule type="notContainsBlanks" dxfId="3" priority="27179">
      <formula>LEN(TRIM(S2553))&gt;0</formula>
    </cfRule>
  </conditionalFormatting>
  <conditionalFormatting sqref="U2553">
    <cfRule type="notContainsBlanks" dxfId="4" priority="27074">
      <formula>LEN(TRIM(U2553))&gt;0</formula>
    </cfRule>
  </conditionalFormatting>
  <conditionalFormatting sqref="W2553">
    <cfRule type="notContainsBlanks" dxfId="0" priority="27583">
      <formula>LEN(TRIM(W2553))&gt;0</formula>
    </cfRule>
  </conditionalFormatting>
  <conditionalFormatting sqref="Y2553">
    <cfRule type="notContainsBlanks" dxfId="5" priority="27478">
      <formula>LEN(TRIM(Y2553))&gt;0</formula>
    </cfRule>
  </conditionalFormatting>
  <conditionalFormatting sqref="Z2553">
    <cfRule type="notContainsBlanks" dxfId="6" priority="27373">
      <formula>LEN(TRIM(Z2553))&gt;0</formula>
    </cfRule>
  </conditionalFormatting>
  <conditionalFormatting sqref="AB2553">
    <cfRule type="cellIs" dxfId="7" priority="27262" operator="notEqual">
      <formula>0</formula>
    </cfRule>
  </conditionalFormatting>
  <conditionalFormatting sqref="Q2554">
    <cfRule type="notContainsBlanks" dxfId="1" priority="27854">
      <formula>LEN(TRIM(Q2554))&gt;0</formula>
    </cfRule>
  </conditionalFormatting>
  <conditionalFormatting sqref="R2554">
    <cfRule type="notContainsBlanks" dxfId="2" priority="27772">
      <formula>LEN(TRIM(R2554))&gt;0</formula>
    </cfRule>
  </conditionalFormatting>
  <conditionalFormatting sqref="S2554">
    <cfRule type="notContainsBlanks" dxfId="3" priority="27158">
      <formula>LEN(TRIM(S2554))&gt;0</formula>
    </cfRule>
  </conditionalFormatting>
  <conditionalFormatting sqref="U2554">
    <cfRule type="notContainsBlanks" dxfId="4" priority="27053">
      <formula>LEN(TRIM(U2554))&gt;0</formula>
    </cfRule>
  </conditionalFormatting>
  <conditionalFormatting sqref="W2554">
    <cfRule type="notContainsBlanks" dxfId="0" priority="27562">
      <formula>LEN(TRIM(W2554))&gt;0</formula>
    </cfRule>
  </conditionalFormatting>
  <conditionalFormatting sqref="Y2554">
    <cfRule type="notContainsBlanks" dxfId="5" priority="27457">
      <formula>LEN(TRIM(Y2554))&gt;0</formula>
    </cfRule>
  </conditionalFormatting>
  <conditionalFormatting sqref="Z2554">
    <cfRule type="notContainsBlanks" dxfId="6" priority="27352">
      <formula>LEN(TRIM(Z2554))&gt;0</formula>
    </cfRule>
  </conditionalFormatting>
  <conditionalFormatting sqref="AB2554">
    <cfRule type="cellIs" dxfId="7" priority="27247" operator="notEqual">
      <formula>0</formula>
    </cfRule>
  </conditionalFormatting>
  <conditionalFormatting sqref="Q2555">
    <cfRule type="notContainsBlanks" dxfId="1" priority="27836">
      <formula>LEN(TRIM(Q2555))&gt;0</formula>
    </cfRule>
  </conditionalFormatting>
  <conditionalFormatting sqref="R2555">
    <cfRule type="notContainsBlanks" dxfId="2" priority="27751">
      <formula>LEN(TRIM(R2555))&gt;0</formula>
    </cfRule>
  </conditionalFormatting>
  <conditionalFormatting sqref="S2555">
    <cfRule type="notContainsBlanks" dxfId="3" priority="27137">
      <formula>LEN(TRIM(S2555))&gt;0</formula>
    </cfRule>
  </conditionalFormatting>
  <conditionalFormatting sqref="U2555">
    <cfRule type="notContainsBlanks" dxfId="4" priority="27032">
      <formula>LEN(TRIM(U2555))&gt;0</formula>
    </cfRule>
  </conditionalFormatting>
  <conditionalFormatting sqref="W2555">
    <cfRule type="notContainsBlanks" dxfId="0" priority="27541">
      <formula>LEN(TRIM(W2555))&gt;0</formula>
    </cfRule>
  </conditionalFormatting>
  <conditionalFormatting sqref="Y2555">
    <cfRule type="notContainsBlanks" dxfId="5" priority="27436">
      <formula>LEN(TRIM(Y2555))&gt;0</formula>
    </cfRule>
  </conditionalFormatting>
  <conditionalFormatting sqref="Z2555">
    <cfRule type="notContainsBlanks" dxfId="6" priority="27331">
      <formula>LEN(TRIM(Z2555))&gt;0</formula>
    </cfRule>
  </conditionalFormatting>
  <conditionalFormatting sqref="Q2556">
    <cfRule type="notContainsBlanks" dxfId="1" priority="27821">
      <formula>LEN(TRIM(Q2556))&gt;0</formula>
    </cfRule>
  </conditionalFormatting>
  <conditionalFormatting sqref="R2556">
    <cfRule type="notContainsBlanks" dxfId="2" priority="27730">
      <formula>LEN(TRIM(R2556))&gt;0</formula>
    </cfRule>
  </conditionalFormatting>
  <conditionalFormatting sqref="S2556">
    <cfRule type="notContainsBlanks" dxfId="3" priority="27116">
      <formula>LEN(TRIM(S2556))&gt;0</formula>
    </cfRule>
  </conditionalFormatting>
  <conditionalFormatting sqref="U2556">
    <cfRule type="notContainsBlanks" dxfId="4" priority="27011">
      <formula>LEN(TRIM(U2556))&gt;0</formula>
    </cfRule>
  </conditionalFormatting>
  <conditionalFormatting sqref="W2556">
    <cfRule type="notContainsBlanks" dxfId="0" priority="27520">
      <formula>LEN(TRIM(W2556))&gt;0</formula>
    </cfRule>
  </conditionalFormatting>
  <conditionalFormatting sqref="Y2556">
    <cfRule type="notContainsBlanks" dxfId="5" priority="27415">
      <formula>LEN(TRIM(Y2556))&gt;0</formula>
    </cfRule>
  </conditionalFormatting>
  <conditionalFormatting sqref="Z2556">
    <cfRule type="notContainsBlanks" dxfId="6" priority="27310">
      <formula>LEN(TRIM(Z2556))&gt;0</formula>
    </cfRule>
  </conditionalFormatting>
  <conditionalFormatting sqref="AB2556">
    <cfRule type="cellIs" dxfId="7" priority="27221" operator="notEqual">
      <formula>0</formula>
    </cfRule>
  </conditionalFormatting>
  <conditionalFormatting sqref="Q2557">
    <cfRule type="notContainsBlanks" dxfId="1" priority="27809">
      <formula>LEN(TRIM(Q2557))&gt;0</formula>
    </cfRule>
  </conditionalFormatting>
  <conditionalFormatting sqref="R2557">
    <cfRule type="notContainsBlanks" dxfId="2" priority="27709">
      <formula>LEN(TRIM(R2557))&gt;0</formula>
    </cfRule>
  </conditionalFormatting>
  <conditionalFormatting sqref="S2557">
    <cfRule type="notContainsBlanks" dxfId="3" priority="27095">
      <formula>LEN(TRIM(S2557))&gt;0</formula>
    </cfRule>
  </conditionalFormatting>
  <conditionalFormatting sqref="U2557">
    <cfRule type="notContainsBlanks" dxfId="4" priority="26990">
      <formula>LEN(TRIM(U2557))&gt;0</formula>
    </cfRule>
  </conditionalFormatting>
  <conditionalFormatting sqref="W2557">
    <cfRule type="notContainsBlanks" dxfId="0" priority="27499">
      <formula>LEN(TRIM(W2557))&gt;0</formula>
    </cfRule>
  </conditionalFormatting>
  <conditionalFormatting sqref="Y2557">
    <cfRule type="notContainsBlanks" dxfId="5" priority="27394">
      <formula>LEN(TRIM(Y2557))&gt;0</formula>
    </cfRule>
  </conditionalFormatting>
  <conditionalFormatting sqref="Z2557">
    <cfRule type="notContainsBlanks" dxfId="6" priority="27289">
      <formula>LEN(TRIM(Z2557))&gt;0</formula>
    </cfRule>
  </conditionalFormatting>
  <conditionalFormatting sqref="AB2557">
    <cfRule type="cellIs" dxfId="7" priority="27200" operator="notEqual">
      <formula>0</formula>
    </cfRule>
  </conditionalFormatting>
  <conditionalFormatting sqref="Q2560">
    <cfRule type="notContainsBlanks" dxfId="1" priority="26971">
      <formula>LEN(TRIM(Q2560))&gt;0</formula>
    </cfRule>
  </conditionalFormatting>
  <conditionalFormatting sqref="R2560">
    <cfRule type="notContainsBlanks" dxfId="2" priority="26952">
      <formula>LEN(TRIM(R2560))&gt;0</formula>
    </cfRule>
  </conditionalFormatting>
  <conditionalFormatting sqref="S2560">
    <cfRule type="notContainsBlanks" dxfId="3" priority="26824">
      <formula>LEN(TRIM(S2560))&gt;0</formula>
    </cfRule>
  </conditionalFormatting>
  <conditionalFormatting sqref="U2560">
    <cfRule type="notContainsBlanks" dxfId="4" priority="26803">
      <formula>LEN(TRIM(U2560))&gt;0</formula>
    </cfRule>
  </conditionalFormatting>
  <conditionalFormatting sqref="W2560">
    <cfRule type="notContainsBlanks" dxfId="0" priority="26910">
      <formula>LEN(TRIM(W2560))&gt;0</formula>
    </cfRule>
  </conditionalFormatting>
  <conditionalFormatting sqref="Y2560">
    <cfRule type="notContainsBlanks" dxfId="5" priority="26889">
      <formula>LEN(TRIM(Y2560))&gt;0</formula>
    </cfRule>
  </conditionalFormatting>
  <conditionalFormatting sqref="Z2560">
    <cfRule type="notContainsBlanks" dxfId="6" priority="26868">
      <formula>LEN(TRIM(Z2560))&gt;0</formula>
    </cfRule>
  </conditionalFormatting>
  <conditionalFormatting sqref="AB2560">
    <cfRule type="cellIs" dxfId="7" priority="26845" operator="notEqual">
      <formula>0</formula>
    </cfRule>
  </conditionalFormatting>
  <conditionalFormatting sqref="Q2562">
    <cfRule type="notContainsBlanks" dxfId="1" priority="26784">
      <formula>LEN(TRIM(Q2562))&gt;0</formula>
    </cfRule>
  </conditionalFormatting>
  <conditionalFormatting sqref="R2562">
    <cfRule type="notContainsBlanks" dxfId="2" priority="26712">
      <formula>LEN(TRIM(R2562))&gt;0</formula>
    </cfRule>
  </conditionalFormatting>
  <conditionalFormatting sqref="S2562">
    <cfRule type="notContainsBlanks" dxfId="3" priority="26269">
      <formula>LEN(TRIM(S2562))&gt;0</formula>
    </cfRule>
  </conditionalFormatting>
  <conditionalFormatting sqref="U2562">
    <cfRule type="notContainsBlanks" dxfId="4" priority="26185">
      <formula>LEN(TRIM(U2562))&gt;0</formula>
    </cfRule>
  </conditionalFormatting>
  <conditionalFormatting sqref="W2562">
    <cfRule type="notContainsBlanks" dxfId="0" priority="26544">
      <formula>LEN(TRIM(W2562))&gt;0</formula>
    </cfRule>
  </conditionalFormatting>
  <conditionalFormatting sqref="Y2562">
    <cfRule type="notContainsBlanks" dxfId="5" priority="26460">
      <formula>LEN(TRIM(Y2562))&gt;0</formula>
    </cfRule>
  </conditionalFormatting>
  <conditionalFormatting sqref="Z2562">
    <cfRule type="notContainsBlanks" dxfId="6" priority="26376">
      <formula>LEN(TRIM(Z2562))&gt;0</formula>
    </cfRule>
  </conditionalFormatting>
  <conditionalFormatting sqref="Q2563">
    <cfRule type="notContainsBlanks" dxfId="1" priority="26767">
      <formula>LEN(TRIM(Q2563))&gt;0</formula>
    </cfRule>
  </conditionalFormatting>
  <conditionalFormatting sqref="R2563">
    <cfRule type="notContainsBlanks" dxfId="2" priority="26691">
      <formula>LEN(TRIM(R2563))&gt;0</formula>
    </cfRule>
  </conditionalFormatting>
  <conditionalFormatting sqref="S2563">
    <cfRule type="notContainsBlanks" dxfId="3" priority="26248">
      <formula>LEN(TRIM(S2563))&gt;0</formula>
    </cfRule>
  </conditionalFormatting>
  <conditionalFormatting sqref="U2563">
    <cfRule type="notContainsBlanks" dxfId="4" priority="26164">
      <formula>LEN(TRIM(U2563))&gt;0</formula>
    </cfRule>
  </conditionalFormatting>
  <conditionalFormatting sqref="W2563">
    <cfRule type="notContainsBlanks" dxfId="0" priority="26523">
      <formula>LEN(TRIM(W2563))&gt;0</formula>
    </cfRule>
  </conditionalFormatting>
  <conditionalFormatting sqref="Y2563">
    <cfRule type="notContainsBlanks" dxfId="5" priority="26439">
      <formula>LEN(TRIM(Y2563))&gt;0</formula>
    </cfRule>
  </conditionalFormatting>
  <conditionalFormatting sqref="Z2563">
    <cfRule type="notContainsBlanks" dxfId="6" priority="26355">
      <formula>LEN(TRIM(Z2563))&gt;0</formula>
    </cfRule>
  </conditionalFormatting>
  <conditionalFormatting sqref="Q2564">
    <cfRule type="notContainsBlanks" dxfId="1" priority="23148">
      <formula>LEN(TRIM(Q2564))&gt;0</formula>
    </cfRule>
  </conditionalFormatting>
  <conditionalFormatting sqref="R2564">
    <cfRule type="notContainsBlanks" dxfId="2" priority="26670">
      <formula>LEN(TRIM(R2564))&gt;0</formula>
    </cfRule>
  </conditionalFormatting>
  <conditionalFormatting sqref="S2564">
    <cfRule type="notContainsBlanks" dxfId="3" priority="26227">
      <formula>LEN(TRIM(S2564))&gt;0</formula>
    </cfRule>
  </conditionalFormatting>
  <conditionalFormatting sqref="U2564">
    <cfRule type="notContainsBlanks" dxfId="4" priority="26143">
      <formula>LEN(TRIM(U2564))&gt;0</formula>
    </cfRule>
  </conditionalFormatting>
  <conditionalFormatting sqref="W2564">
    <cfRule type="notContainsBlanks" dxfId="0" priority="26502">
      <formula>LEN(TRIM(W2564))&gt;0</formula>
    </cfRule>
  </conditionalFormatting>
  <conditionalFormatting sqref="Y2564">
    <cfRule type="notContainsBlanks" dxfId="5" priority="26418">
      <formula>LEN(TRIM(Y2564))&gt;0</formula>
    </cfRule>
  </conditionalFormatting>
  <conditionalFormatting sqref="Z2564">
    <cfRule type="notContainsBlanks" dxfId="6" priority="26334">
      <formula>LEN(TRIM(Z2564))&gt;0</formula>
    </cfRule>
  </conditionalFormatting>
  <conditionalFormatting sqref="Q2565">
    <cfRule type="notContainsBlanks" dxfId="1" priority="23147">
      <formula>LEN(TRIM(Q2565))&gt;0</formula>
    </cfRule>
  </conditionalFormatting>
  <conditionalFormatting sqref="R2565">
    <cfRule type="notContainsBlanks" dxfId="2" priority="26649">
      <formula>LEN(TRIM(R2565))&gt;0</formula>
    </cfRule>
  </conditionalFormatting>
  <conditionalFormatting sqref="S2565">
    <cfRule type="notContainsBlanks" dxfId="3" priority="26206">
      <formula>LEN(TRIM(S2565))&gt;0</formula>
    </cfRule>
  </conditionalFormatting>
  <conditionalFormatting sqref="U2565">
    <cfRule type="notContainsBlanks" dxfId="4" priority="26122">
      <formula>LEN(TRIM(U2565))&gt;0</formula>
    </cfRule>
  </conditionalFormatting>
  <conditionalFormatting sqref="W2565">
    <cfRule type="notContainsBlanks" dxfId="0" priority="26481">
      <formula>LEN(TRIM(W2565))&gt;0</formula>
    </cfRule>
  </conditionalFormatting>
  <conditionalFormatting sqref="Y2565">
    <cfRule type="notContainsBlanks" dxfId="5" priority="26397">
      <formula>LEN(TRIM(Y2565))&gt;0</formula>
    </cfRule>
  </conditionalFormatting>
  <conditionalFormatting sqref="Z2565">
    <cfRule type="notContainsBlanks" dxfId="6" priority="26313">
      <formula>LEN(TRIM(Z2565))&gt;0</formula>
    </cfRule>
  </conditionalFormatting>
  <conditionalFormatting sqref="AB2565">
    <cfRule type="cellIs" dxfId="7" priority="26290" operator="notEqual">
      <formula>0</formula>
    </cfRule>
  </conditionalFormatting>
  <conditionalFormatting sqref="Q2566">
    <cfRule type="notContainsBlanks" dxfId="1" priority="23146">
      <formula>LEN(TRIM(Q2566))&gt;0</formula>
    </cfRule>
  </conditionalFormatting>
  <conditionalFormatting sqref="Q2567">
    <cfRule type="notContainsBlanks" dxfId="1" priority="23145">
      <formula>LEN(TRIM(Q2567))&gt;0</formula>
    </cfRule>
  </conditionalFormatting>
  <conditionalFormatting sqref="R2567">
    <cfRule type="notContainsBlanks" dxfId="2" priority="26017">
      <formula>LEN(TRIM(R2567))&gt;0</formula>
    </cfRule>
  </conditionalFormatting>
  <conditionalFormatting sqref="S2567">
    <cfRule type="notContainsBlanks" dxfId="3" priority="25385">
      <formula>LEN(TRIM(S2567))&gt;0</formula>
    </cfRule>
  </conditionalFormatting>
  <conditionalFormatting sqref="U2567">
    <cfRule type="notContainsBlanks" dxfId="4" priority="25280">
      <formula>LEN(TRIM(U2567))&gt;0</formula>
    </cfRule>
  </conditionalFormatting>
  <conditionalFormatting sqref="W2567">
    <cfRule type="notContainsBlanks" dxfId="0" priority="25807">
      <formula>LEN(TRIM(W2567))&gt;0</formula>
    </cfRule>
  </conditionalFormatting>
  <conditionalFormatting sqref="Y2567">
    <cfRule type="notContainsBlanks" dxfId="5" priority="25702">
      <formula>LEN(TRIM(Y2567))&gt;0</formula>
    </cfRule>
  </conditionalFormatting>
  <conditionalFormatting sqref="Z2567">
    <cfRule type="notContainsBlanks" dxfId="6" priority="25597">
      <formula>LEN(TRIM(Z2567))&gt;0</formula>
    </cfRule>
  </conditionalFormatting>
  <conditionalFormatting sqref="AB2567">
    <cfRule type="cellIs" dxfId="7" priority="25490" operator="notEqual">
      <formula>0</formula>
    </cfRule>
  </conditionalFormatting>
  <conditionalFormatting sqref="Q2568">
    <cfRule type="notContainsBlanks" dxfId="1" priority="26085">
      <formula>LEN(TRIM(Q2568))&gt;0</formula>
    </cfRule>
  </conditionalFormatting>
  <conditionalFormatting sqref="R2568">
    <cfRule type="notContainsBlanks" dxfId="2" priority="25996">
      <formula>LEN(TRIM(R2568))&gt;0</formula>
    </cfRule>
  </conditionalFormatting>
  <conditionalFormatting sqref="S2568">
    <cfRule type="notContainsBlanks" dxfId="3" priority="25364">
      <formula>LEN(TRIM(S2568))&gt;0</formula>
    </cfRule>
  </conditionalFormatting>
  <conditionalFormatting sqref="U2568">
    <cfRule type="notContainsBlanks" dxfId="4" priority="25259">
      <formula>LEN(TRIM(U2568))&gt;0</formula>
    </cfRule>
  </conditionalFormatting>
  <conditionalFormatting sqref="W2568">
    <cfRule type="notContainsBlanks" dxfId="0" priority="25786">
      <formula>LEN(TRIM(W2568))&gt;0</formula>
    </cfRule>
  </conditionalFormatting>
  <conditionalFormatting sqref="Y2568">
    <cfRule type="notContainsBlanks" dxfId="5" priority="25681">
      <formula>LEN(TRIM(Y2568))&gt;0</formula>
    </cfRule>
  </conditionalFormatting>
  <conditionalFormatting sqref="Z2568">
    <cfRule type="notContainsBlanks" dxfId="6" priority="25576">
      <formula>LEN(TRIM(Z2568))&gt;0</formula>
    </cfRule>
  </conditionalFormatting>
  <conditionalFormatting sqref="AB2568">
    <cfRule type="cellIs" dxfId="7" priority="25469" operator="notEqual">
      <formula>0</formula>
    </cfRule>
  </conditionalFormatting>
  <conditionalFormatting sqref="Q2569">
    <cfRule type="notContainsBlanks" dxfId="1" priority="23144">
      <formula>LEN(TRIM(Q2569))&gt;0</formula>
    </cfRule>
  </conditionalFormatting>
  <conditionalFormatting sqref="R2569">
    <cfRule type="notContainsBlanks" dxfId="2" priority="25975">
      <formula>LEN(TRIM(R2569))&gt;0</formula>
    </cfRule>
  </conditionalFormatting>
  <conditionalFormatting sqref="S2569">
    <cfRule type="notContainsBlanks" dxfId="3" priority="25343">
      <formula>LEN(TRIM(S2569))&gt;0</formula>
    </cfRule>
  </conditionalFormatting>
  <conditionalFormatting sqref="U2569">
    <cfRule type="notContainsBlanks" dxfId="4" priority="25238">
      <formula>LEN(TRIM(U2569))&gt;0</formula>
    </cfRule>
  </conditionalFormatting>
  <conditionalFormatting sqref="W2569">
    <cfRule type="notContainsBlanks" dxfId="0" priority="25765">
      <formula>LEN(TRIM(W2569))&gt;0</formula>
    </cfRule>
  </conditionalFormatting>
  <conditionalFormatting sqref="Y2569">
    <cfRule type="notContainsBlanks" dxfId="5" priority="25660">
      <formula>LEN(TRIM(Y2569))&gt;0</formula>
    </cfRule>
  </conditionalFormatting>
  <conditionalFormatting sqref="Z2569">
    <cfRule type="notContainsBlanks" dxfId="6" priority="25555">
      <formula>LEN(TRIM(Z2569))&gt;0</formula>
    </cfRule>
  </conditionalFormatting>
  <conditionalFormatting sqref="AB2569">
    <cfRule type="cellIs" dxfId="7" priority="25448" operator="notEqual">
      <formula>0</formula>
    </cfRule>
  </conditionalFormatting>
  <conditionalFormatting sqref="Q2570">
    <cfRule type="notContainsBlanks" dxfId="1" priority="26050">
      <formula>LEN(TRIM(Q2570))&gt;0</formula>
    </cfRule>
  </conditionalFormatting>
  <conditionalFormatting sqref="R2570">
    <cfRule type="notContainsBlanks" dxfId="2" priority="25954">
      <formula>LEN(TRIM(R2570))&gt;0</formula>
    </cfRule>
  </conditionalFormatting>
  <conditionalFormatting sqref="S2570">
    <cfRule type="notContainsBlanks" dxfId="3" priority="25322">
      <formula>LEN(TRIM(S2570))&gt;0</formula>
    </cfRule>
  </conditionalFormatting>
  <conditionalFormatting sqref="U2570">
    <cfRule type="notContainsBlanks" dxfId="4" priority="25217">
      <formula>LEN(TRIM(U2570))&gt;0</formula>
    </cfRule>
  </conditionalFormatting>
  <conditionalFormatting sqref="W2570">
    <cfRule type="notContainsBlanks" dxfId="0" priority="25744">
      <formula>LEN(TRIM(W2570))&gt;0</formula>
    </cfRule>
  </conditionalFormatting>
  <conditionalFormatting sqref="Y2570">
    <cfRule type="notContainsBlanks" dxfId="5" priority="25639">
      <formula>LEN(TRIM(Y2570))&gt;0</formula>
    </cfRule>
  </conditionalFormatting>
  <conditionalFormatting sqref="Z2570">
    <cfRule type="notContainsBlanks" dxfId="6" priority="25534">
      <formula>LEN(TRIM(Z2570))&gt;0</formula>
    </cfRule>
  </conditionalFormatting>
  <conditionalFormatting sqref="AB2570">
    <cfRule type="cellIs" dxfId="7" priority="25427" operator="notEqual">
      <formula>0</formula>
    </cfRule>
  </conditionalFormatting>
  <conditionalFormatting sqref="Q2571">
    <cfRule type="notContainsBlanks" dxfId="1" priority="26034">
      <formula>LEN(TRIM(Q2571))&gt;0</formula>
    </cfRule>
  </conditionalFormatting>
  <conditionalFormatting sqref="R2571">
    <cfRule type="notContainsBlanks" dxfId="2" priority="25933">
      <formula>LEN(TRIM(R2571))&gt;0</formula>
    </cfRule>
  </conditionalFormatting>
  <conditionalFormatting sqref="S2571">
    <cfRule type="notContainsBlanks" dxfId="3" priority="25301">
      <formula>LEN(TRIM(S2571))&gt;0</formula>
    </cfRule>
  </conditionalFormatting>
  <conditionalFormatting sqref="U2571">
    <cfRule type="notContainsBlanks" dxfId="4" priority="25196">
      <formula>LEN(TRIM(U2571))&gt;0</formula>
    </cfRule>
  </conditionalFormatting>
  <conditionalFormatting sqref="W2571">
    <cfRule type="notContainsBlanks" dxfId="0" priority="25723">
      <formula>LEN(TRIM(W2571))&gt;0</formula>
    </cfRule>
  </conditionalFormatting>
  <conditionalFormatting sqref="Y2571">
    <cfRule type="notContainsBlanks" dxfId="5" priority="25618">
      <formula>LEN(TRIM(Y2571))&gt;0</formula>
    </cfRule>
  </conditionalFormatting>
  <conditionalFormatting sqref="Z2571">
    <cfRule type="notContainsBlanks" dxfId="6" priority="25513">
      <formula>LEN(TRIM(Z2571))&gt;0</formula>
    </cfRule>
  </conditionalFormatting>
  <conditionalFormatting sqref="AB2571">
    <cfRule type="cellIs" dxfId="7" priority="25406" operator="notEqual">
      <formula>0</formula>
    </cfRule>
  </conditionalFormatting>
  <conditionalFormatting sqref="Q2574">
    <cfRule type="notContainsBlanks" dxfId="1" priority="25176">
      <formula>LEN(TRIM(Q2574))&gt;0</formula>
    </cfRule>
  </conditionalFormatting>
  <conditionalFormatting sqref="R2574">
    <cfRule type="notContainsBlanks" dxfId="2" priority="25121">
      <formula>LEN(TRIM(R2574))&gt;0</formula>
    </cfRule>
  </conditionalFormatting>
  <conditionalFormatting sqref="S2574">
    <cfRule type="notContainsBlanks" dxfId="3" priority="24741">
      <formula>LEN(TRIM(S2574))&gt;0</formula>
    </cfRule>
  </conditionalFormatting>
  <conditionalFormatting sqref="U2574">
    <cfRule type="notContainsBlanks" dxfId="4" priority="24678">
      <formula>LEN(TRIM(U2574))&gt;0</formula>
    </cfRule>
  </conditionalFormatting>
  <conditionalFormatting sqref="W2574">
    <cfRule type="notContainsBlanks" dxfId="0" priority="24995">
      <formula>LEN(TRIM(W2574))&gt;0</formula>
    </cfRule>
  </conditionalFormatting>
  <conditionalFormatting sqref="Y2574">
    <cfRule type="notContainsBlanks" dxfId="5" priority="24932">
      <formula>LEN(TRIM(Y2574))&gt;0</formula>
    </cfRule>
  </conditionalFormatting>
  <conditionalFormatting sqref="Z2574">
    <cfRule type="notContainsBlanks" dxfId="6" priority="24869">
      <formula>LEN(TRIM(Z2574))&gt;0</formula>
    </cfRule>
  </conditionalFormatting>
  <conditionalFormatting sqref="AB2574">
    <cfRule type="cellIs" dxfId="7" priority="24804" operator="notEqual">
      <formula>0</formula>
    </cfRule>
  </conditionalFormatting>
  <conditionalFormatting sqref="Q2575">
    <cfRule type="notContainsBlanks" dxfId="1" priority="25158">
      <formula>LEN(TRIM(Q2575))&gt;0</formula>
    </cfRule>
  </conditionalFormatting>
  <conditionalFormatting sqref="R2575">
    <cfRule type="notContainsBlanks" dxfId="2" priority="25100">
      <formula>LEN(TRIM(R2575))&gt;0</formula>
    </cfRule>
  </conditionalFormatting>
  <conditionalFormatting sqref="S2575">
    <cfRule type="notContainsBlanks" dxfId="3" priority="24720">
      <formula>LEN(TRIM(S2575))&gt;0</formula>
    </cfRule>
  </conditionalFormatting>
  <conditionalFormatting sqref="U2575">
    <cfRule type="notContainsBlanks" dxfId="4" priority="24657">
      <formula>LEN(TRIM(U2575))&gt;0</formula>
    </cfRule>
  </conditionalFormatting>
  <conditionalFormatting sqref="W2575">
    <cfRule type="notContainsBlanks" dxfId="0" priority="24974">
      <formula>LEN(TRIM(W2575))&gt;0</formula>
    </cfRule>
  </conditionalFormatting>
  <conditionalFormatting sqref="Y2575">
    <cfRule type="notContainsBlanks" dxfId="5" priority="24911">
      <formula>LEN(TRIM(Y2575))&gt;0</formula>
    </cfRule>
  </conditionalFormatting>
  <conditionalFormatting sqref="Z2575">
    <cfRule type="notContainsBlanks" dxfId="6" priority="24848">
      <formula>LEN(TRIM(Z2575))&gt;0</formula>
    </cfRule>
  </conditionalFormatting>
  <conditionalFormatting sqref="AB2575">
    <cfRule type="cellIs" dxfId="7" priority="24783" operator="notEqual">
      <formula>0</formula>
    </cfRule>
  </conditionalFormatting>
  <conditionalFormatting sqref="Q2576">
    <cfRule type="notContainsBlanks" dxfId="1" priority="25140">
      <formula>LEN(TRIM(Q2576))&gt;0</formula>
    </cfRule>
  </conditionalFormatting>
  <conditionalFormatting sqref="R2576">
    <cfRule type="notContainsBlanks" dxfId="2" priority="25079">
      <formula>LEN(TRIM(R2576))&gt;0</formula>
    </cfRule>
  </conditionalFormatting>
  <conditionalFormatting sqref="S2576">
    <cfRule type="notContainsBlanks" dxfId="3" priority="24699">
      <formula>LEN(TRIM(S2576))&gt;0</formula>
    </cfRule>
  </conditionalFormatting>
  <conditionalFormatting sqref="U2576">
    <cfRule type="notContainsBlanks" dxfId="4" priority="24636">
      <formula>LEN(TRIM(U2576))&gt;0</formula>
    </cfRule>
  </conditionalFormatting>
  <conditionalFormatting sqref="W2576">
    <cfRule type="notContainsBlanks" dxfId="0" priority="24953">
      <formula>LEN(TRIM(W2576))&gt;0</formula>
    </cfRule>
  </conditionalFormatting>
  <conditionalFormatting sqref="Y2576">
    <cfRule type="notContainsBlanks" dxfId="5" priority="24890">
      <formula>LEN(TRIM(Y2576))&gt;0</formula>
    </cfRule>
  </conditionalFormatting>
  <conditionalFormatting sqref="Z2576">
    <cfRule type="notContainsBlanks" dxfId="6" priority="24827">
      <formula>LEN(TRIM(Z2576))&gt;0</formula>
    </cfRule>
  </conditionalFormatting>
  <conditionalFormatting sqref="AB2576">
    <cfRule type="cellIs" dxfId="7" priority="24762" operator="notEqual">
      <formula>0</formula>
    </cfRule>
  </conditionalFormatting>
  <conditionalFormatting sqref="Q2577">
    <cfRule type="notContainsBlanks" dxfId="1" priority="28519">
      <formula>LEN(TRIM(Q2577))&gt;0</formula>
    </cfRule>
  </conditionalFormatting>
  <conditionalFormatting sqref="W2577">
    <cfRule type="notContainsBlanks" dxfId="0" priority="28582">
      <formula>LEN(TRIM(W2577))&gt;0</formula>
    </cfRule>
  </conditionalFormatting>
  <conditionalFormatting sqref="Y2577">
    <cfRule type="notContainsBlanks" dxfId="5" priority="28561">
      <formula>LEN(TRIM(Y2577))&gt;0</formula>
    </cfRule>
  </conditionalFormatting>
  <conditionalFormatting sqref="Z2577">
    <cfRule type="notContainsBlanks" dxfId="6" priority="28540">
      <formula>LEN(TRIM(Z2577))&gt;0</formula>
    </cfRule>
  </conditionalFormatting>
  <conditionalFormatting sqref="AA2577">
    <cfRule type="cellIs" dxfId="8" priority="28477" operator="equal">
      <formula>2</formula>
    </cfRule>
    <cfRule type="cellIs" dxfId="8" priority="28456" operator="equal">
      <formula>4</formula>
    </cfRule>
  </conditionalFormatting>
  <conditionalFormatting sqref="W2579">
    <cfRule type="notContainsBlanks" dxfId="0" priority="23119">
      <formula>LEN(TRIM(W2579))&gt;0</formula>
    </cfRule>
  </conditionalFormatting>
  <conditionalFormatting sqref="Q2582">
    <cfRule type="notContainsBlanks" dxfId="1" priority="23102">
      <formula>LEN(TRIM(Q2582))&gt;0</formula>
    </cfRule>
  </conditionalFormatting>
  <conditionalFormatting sqref="R2582">
    <cfRule type="notContainsBlanks" dxfId="2" priority="23099">
      <formula>LEN(TRIM(R2582))&gt;0</formula>
    </cfRule>
  </conditionalFormatting>
  <conditionalFormatting sqref="S2582">
    <cfRule type="notContainsBlanks" dxfId="3" priority="23084">
      <formula>LEN(TRIM(S2582))&gt;0</formula>
    </cfRule>
  </conditionalFormatting>
  <conditionalFormatting sqref="U2582">
    <cfRule type="notContainsBlanks" dxfId="4" priority="23081">
      <formula>LEN(TRIM(U2582))&gt;0</formula>
    </cfRule>
  </conditionalFormatting>
  <conditionalFormatting sqref="W2582">
    <cfRule type="notContainsBlanks" dxfId="0" priority="23093">
      <formula>LEN(TRIM(W2582))&gt;0</formula>
    </cfRule>
  </conditionalFormatting>
  <conditionalFormatting sqref="Y2582">
    <cfRule type="notContainsBlanks" dxfId="5" priority="23090">
      <formula>LEN(TRIM(Y2582))&gt;0</formula>
    </cfRule>
  </conditionalFormatting>
  <conditionalFormatting sqref="Z2582">
    <cfRule type="notContainsBlanks" dxfId="6" priority="23087">
      <formula>LEN(TRIM(Z2582))&gt;0</formula>
    </cfRule>
  </conditionalFormatting>
  <conditionalFormatting sqref="AB2582">
    <cfRule type="cellIs" dxfId="7" priority="23125" operator="notEqual">
      <formula>0</formula>
    </cfRule>
  </conditionalFormatting>
  <conditionalFormatting sqref="Q2583">
    <cfRule type="notContainsBlanks" dxfId="1" priority="23101">
      <formula>LEN(TRIM(Q2583))&gt;0</formula>
    </cfRule>
  </conditionalFormatting>
  <conditionalFormatting sqref="R2583">
    <cfRule type="notContainsBlanks" dxfId="2" priority="23098">
      <formula>LEN(TRIM(R2583))&gt;0</formula>
    </cfRule>
  </conditionalFormatting>
  <conditionalFormatting sqref="S2583">
    <cfRule type="notContainsBlanks" dxfId="3" priority="23083">
      <formula>LEN(TRIM(S2583))&gt;0</formula>
    </cfRule>
  </conditionalFormatting>
  <conditionalFormatting sqref="U2583">
    <cfRule type="notContainsBlanks" dxfId="4" priority="23080">
      <formula>LEN(TRIM(U2583))&gt;0</formula>
    </cfRule>
  </conditionalFormatting>
  <conditionalFormatting sqref="W2583">
    <cfRule type="notContainsBlanks" dxfId="0" priority="23092">
      <formula>LEN(TRIM(W2583))&gt;0</formula>
    </cfRule>
  </conditionalFormatting>
  <conditionalFormatting sqref="Y2583">
    <cfRule type="notContainsBlanks" dxfId="5" priority="23089">
      <formula>LEN(TRIM(Y2583))&gt;0</formula>
    </cfRule>
  </conditionalFormatting>
  <conditionalFormatting sqref="Z2583">
    <cfRule type="notContainsBlanks" dxfId="6" priority="23086">
      <formula>LEN(TRIM(Z2583))&gt;0</formula>
    </cfRule>
  </conditionalFormatting>
  <conditionalFormatting sqref="Q2584">
    <cfRule type="notContainsBlanks" dxfId="1" priority="23100">
      <formula>LEN(TRIM(Q2584))&gt;0</formula>
    </cfRule>
  </conditionalFormatting>
  <conditionalFormatting sqref="R2584">
    <cfRule type="notContainsBlanks" dxfId="2" priority="23097">
      <formula>LEN(TRIM(R2584))&gt;0</formula>
    </cfRule>
  </conditionalFormatting>
  <conditionalFormatting sqref="S2584">
    <cfRule type="notContainsBlanks" dxfId="3" priority="23082">
      <formula>LEN(TRIM(S2584))&gt;0</formula>
    </cfRule>
  </conditionalFormatting>
  <conditionalFormatting sqref="U2584">
    <cfRule type="notContainsBlanks" dxfId="4" priority="23079">
      <formula>LEN(TRIM(U2584))&gt;0</formula>
    </cfRule>
  </conditionalFormatting>
  <conditionalFormatting sqref="W2584">
    <cfRule type="notContainsBlanks" dxfId="0" priority="23091">
      <formula>LEN(TRIM(W2584))&gt;0</formula>
    </cfRule>
  </conditionalFormatting>
  <conditionalFormatting sqref="Y2584">
    <cfRule type="notContainsBlanks" dxfId="5" priority="23088">
      <formula>LEN(TRIM(Y2584))&gt;0</formula>
    </cfRule>
  </conditionalFormatting>
  <conditionalFormatting sqref="Z2584">
    <cfRule type="notContainsBlanks" dxfId="6" priority="23085">
      <formula>LEN(TRIM(Z2584))&gt;0</formula>
    </cfRule>
  </conditionalFormatting>
  <conditionalFormatting sqref="Q2585">
    <cfRule type="notContainsBlanks" dxfId="1" priority="21725">
      <formula>LEN(TRIM(Q2585))&gt;0</formula>
    </cfRule>
  </conditionalFormatting>
  <conditionalFormatting sqref="Q2586">
    <cfRule type="notContainsBlanks" dxfId="1" priority="23078">
      <formula>LEN(TRIM(Q2586))&gt;0</formula>
    </cfRule>
  </conditionalFormatting>
  <conditionalFormatting sqref="R2586">
    <cfRule type="notContainsBlanks" dxfId="2" priority="23073">
      <formula>LEN(TRIM(R2586))&gt;0</formula>
    </cfRule>
  </conditionalFormatting>
  <conditionalFormatting sqref="S2586">
    <cfRule type="notContainsBlanks" dxfId="3" priority="23043">
      <formula>LEN(TRIM(S2586))&gt;0</formula>
    </cfRule>
  </conditionalFormatting>
  <conditionalFormatting sqref="U2586">
    <cfRule type="notContainsBlanks" dxfId="4" priority="23038">
      <formula>LEN(TRIM(U2586))&gt;0</formula>
    </cfRule>
  </conditionalFormatting>
  <conditionalFormatting sqref="W2586">
    <cfRule type="notContainsBlanks" dxfId="0" priority="23063">
      <formula>LEN(TRIM(W2586))&gt;0</formula>
    </cfRule>
  </conditionalFormatting>
  <conditionalFormatting sqref="Y2586">
    <cfRule type="notContainsBlanks" dxfId="5" priority="23058">
      <formula>LEN(TRIM(Y2586))&gt;0</formula>
    </cfRule>
  </conditionalFormatting>
  <conditionalFormatting sqref="Z2586">
    <cfRule type="notContainsBlanks" dxfId="6" priority="23053">
      <formula>LEN(TRIM(Z2586))&gt;0</formula>
    </cfRule>
  </conditionalFormatting>
  <conditionalFormatting sqref="AB2586">
    <cfRule type="cellIs" dxfId="7" priority="23048" operator="notEqual">
      <formula>0</formula>
    </cfRule>
  </conditionalFormatting>
  <conditionalFormatting sqref="Q2587">
    <cfRule type="notContainsBlanks" dxfId="1" priority="23077">
      <formula>LEN(TRIM(Q2587))&gt;0</formula>
    </cfRule>
  </conditionalFormatting>
  <conditionalFormatting sqref="R2587">
    <cfRule type="notContainsBlanks" dxfId="2" priority="23072">
      <formula>LEN(TRIM(R2587))&gt;0</formula>
    </cfRule>
  </conditionalFormatting>
  <conditionalFormatting sqref="S2587">
    <cfRule type="notContainsBlanks" dxfId="3" priority="23042">
      <formula>LEN(TRIM(S2587))&gt;0</formula>
    </cfRule>
  </conditionalFormatting>
  <conditionalFormatting sqref="U2587">
    <cfRule type="notContainsBlanks" dxfId="4" priority="23037">
      <formula>LEN(TRIM(U2587))&gt;0</formula>
    </cfRule>
  </conditionalFormatting>
  <conditionalFormatting sqref="W2587">
    <cfRule type="notContainsBlanks" dxfId="0" priority="23062">
      <formula>LEN(TRIM(W2587))&gt;0</formula>
    </cfRule>
  </conditionalFormatting>
  <conditionalFormatting sqref="Y2587">
    <cfRule type="notContainsBlanks" dxfId="5" priority="23057">
      <formula>LEN(TRIM(Y2587))&gt;0</formula>
    </cfRule>
  </conditionalFormatting>
  <conditionalFormatting sqref="Z2587">
    <cfRule type="notContainsBlanks" dxfId="6" priority="23052">
      <formula>LEN(TRIM(Z2587))&gt;0</formula>
    </cfRule>
  </conditionalFormatting>
  <conditionalFormatting sqref="AB2587">
    <cfRule type="cellIs" dxfId="7" priority="23047" operator="notEqual">
      <formula>0</formula>
    </cfRule>
  </conditionalFormatting>
  <conditionalFormatting sqref="Q2588">
    <cfRule type="notContainsBlanks" dxfId="1" priority="23076">
      <formula>LEN(TRIM(Q2588))&gt;0</formula>
    </cfRule>
  </conditionalFormatting>
  <conditionalFormatting sqref="R2588">
    <cfRule type="notContainsBlanks" dxfId="2" priority="23071">
      <formula>LEN(TRIM(R2588))&gt;0</formula>
    </cfRule>
  </conditionalFormatting>
  <conditionalFormatting sqref="S2588">
    <cfRule type="notContainsBlanks" dxfId="3" priority="23041">
      <formula>LEN(TRIM(S2588))&gt;0</formula>
    </cfRule>
  </conditionalFormatting>
  <conditionalFormatting sqref="U2588">
    <cfRule type="notContainsBlanks" dxfId="4" priority="23036">
      <formula>LEN(TRIM(U2588))&gt;0</formula>
    </cfRule>
  </conditionalFormatting>
  <conditionalFormatting sqref="W2588">
    <cfRule type="notContainsBlanks" dxfId="0" priority="23061">
      <formula>LEN(TRIM(W2588))&gt;0</formula>
    </cfRule>
  </conditionalFormatting>
  <conditionalFormatting sqref="Y2588">
    <cfRule type="notContainsBlanks" dxfId="5" priority="23056">
      <formula>LEN(TRIM(Y2588))&gt;0</formula>
    </cfRule>
  </conditionalFormatting>
  <conditionalFormatting sqref="Z2588">
    <cfRule type="notContainsBlanks" dxfId="6" priority="23051">
      <formula>LEN(TRIM(Z2588))&gt;0</formula>
    </cfRule>
  </conditionalFormatting>
  <conditionalFormatting sqref="AB2588">
    <cfRule type="cellIs" dxfId="7" priority="23046" operator="notEqual">
      <formula>0</formula>
    </cfRule>
  </conditionalFormatting>
  <conditionalFormatting sqref="Q2589">
    <cfRule type="notContainsBlanks" dxfId="1" priority="23075">
      <formula>LEN(TRIM(Q2589))&gt;0</formula>
    </cfRule>
  </conditionalFormatting>
  <conditionalFormatting sqref="R2589">
    <cfRule type="notContainsBlanks" dxfId="2" priority="23070">
      <formula>LEN(TRIM(R2589))&gt;0</formula>
    </cfRule>
  </conditionalFormatting>
  <conditionalFormatting sqref="S2589">
    <cfRule type="notContainsBlanks" dxfId="3" priority="23040">
      <formula>LEN(TRIM(S2589))&gt;0</formula>
    </cfRule>
  </conditionalFormatting>
  <conditionalFormatting sqref="U2589">
    <cfRule type="notContainsBlanks" dxfId="4" priority="23035">
      <formula>LEN(TRIM(U2589))&gt;0</formula>
    </cfRule>
  </conditionalFormatting>
  <conditionalFormatting sqref="W2589">
    <cfRule type="notContainsBlanks" dxfId="0" priority="23060">
      <formula>LEN(TRIM(W2589))&gt;0</formula>
    </cfRule>
  </conditionalFormatting>
  <conditionalFormatting sqref="Y2589">
    <cfRule type="notContainsBlanks" dxfId="5" priority="23055">
      <formula>LEN(TRIM(Y2589))&gt;0</formula>
    </cfRule>
  </conditionalFormatting>
  <conditionalFormatting sqref="Z2589">
    <cfRule type="notContainsBlanks" dxfId="6" priority="23050">
      <formula>LEN(TRIM(Z2589))&gt;0</formula>
    </cfRule>
  </conditionalFormatting>
  <conditionalFormatting sqref="AB2589">
    <cfRule type="cellIs" dxfId="7" priority="23045" operator="notEqual">
      <formula>0</formula>
    </cfRule>
  </conditionalFormatting>
  <conditionalFormatting sqref="Q2590">
    <cfRule type="notContainsBlanks" dxfId="1" priority="23074">
      <formula>LEN(TRIM(Q2590))&gt;0</formula>
    </cfRule>
  </conditionalFormatting>
  <conditionalFormatting sqref="R2590">
    <cfRule type="notContainsBlanks" dxfId="2" priority="23069">
      <formula>LEN(TRIM(R2590))&gt;0</formula>
    </cfRule>
  </conditionalFormatting>
  <conditionalFormatting sqref="S2590">
    <cfRule type="notContainsBlanks" dxfId="3" priority="23039">
      <formula>LEN(TRIM(S2590))&gt;0</formula>
    </cfRule>
  </conditionalFormatting>
  <conditionalFormatting sqref="U2590">
    <cfRule type="notContainsBlanks" dxfId="4" priority="23034">
      <formula>LEN(TRIM(U2590))&gt;0</formula>
    </cfRule>
  </conditionalFormatting>
  <conditionalFormatting sqref="W2590">
    <cfRule type="notContainsBlanks" dxfId="0" priority="23059">
      <formula>LEN(TRIM(W2590))&gt;0</formula>
    </cfRule>
  </conditionalFormatting>
  <conditionalFormatting sqref="Y2590">
    <cfRule type="notContainsBlanks" dxfId="5" priority="23054">
      <formula>LEN(TRIM(Y2590))&gt;0</formula>
    </cfRule>
  </conditionalFormatting>
  <conditionalFormatting sqref="Z2590">
    <cfRule type="notContainsBlanks" dxfId="6" priority="23049">
      <formula>LEN(TRIM(Z2590))&gt;0</formula>
    </cfRule>
  </conditionalFormatting>
  <conditionalFormatting sqref="AB2590">
    <cfRule type="cellIs" dxfId="7" priority="23044" operator="notEqual">
      <formula>0</formula>
    </cfRule>
  </conditionalFormatting>
  <conditionalFormatting sqref="Q2593">
    <cfRule type="notContainsBlanks" dxfId="1" priority="23033">
      <formula>LEN(TRIM(Q2593))&gt;0</formula>
    </cfRule>
  </conditionalFormatting>
  <conditionalFormatting sqref="R2593">
    <cfRule type="notContainsBlanks" dxfId="2" priority="23032">
      <formula>LEN(TRIM(R2593))&gt;0</formula>
    </cfRule>
  </conditionalFormatting>
  <conditionalFormatting sqref="S2593">
    <cfRule type="notContainsBlanks" dxfId="3" priority="23026">
      <formula>LEN(TRIM(S2593))&gt;0</formula>
    </cfRule>
  </conditionalFormatting>
  <conditionalFormatting sqref="U2593">
    <cfRule type="notContainsBlanks" dxfId="4" priority="23025">
      <formula>LEN(TRIM(U2593))&gt;0</formula>
    </cfRule>
  </conditionalFormatting>
  <conditionalFormatting sqref="W2593">
    <cfRule type="notContainsBlanks" dxfId="0" priority="23030">
      <formula>LEN(TRIM(W2593))&gt;0</formula>
    </cfRule>
  </conditionalFormatting>
  <conditionalFormatting sqref="Y2593">
    <cfRule type="notContainsBlanks" dxfId="5" priority="23029">
      <formula>LEN(TRIM(Y2593))&gt;0</formula>
    </cfRule>
  </conditionalFormatting>
  <conditionalFormatting sqref="Z2593">
    <cfRule type="notContainsBlanks" dxfId="6" priority="23028">
      <formula>LEN(TRIM(Z2593))&gt;0</formula>
    </cfRule>
  </conditionalFormatting>
  <conditionalFormatting sqref="AB2593">
    <cfRule type="cellIs" dxfId="7" priority="23027" operator="notEqual">
      <formula>0</formula>
    </cfRule>
  </conditionalFormatting>
  <conditionalFormatting sqref="Q2595">
    <cfRule type="notContainsBlanks" dxfId="1" priority="23024">
      <formula>LEN(TRIM(Q2595))&gt;0</formula>
    </cfRule>
  </conditionalFormatting>
  <conditionalFormatting sqref="R2595">
    <cfRule type="notContainsBlanks" dxfId="2" priority="23022">
      <formula>LEN(TRIM(R2595))&gt;0</formula>
    </cfRule>
  </conditionalFormatting>
  <conditionalFormatting sqref="S2595">
    <cfRule type="notContainsBlanks" dxfId="3" priority="23001">
      <formula>LEN(TRIM(S2595))&gt;0</formula>
    </cfRule>
  </conditionalFormatting>
  <conditionalFormatting sqref="U2595">
    <cfRule type="notContainsBlanks" dxfId="4" priority="22997">
      <formula>LEN(TRIM(U2595))&gt;0</formula>
    </cfRule>
  </conditionalFormatting>
  <conditionalFormatting sqref="W2595">
    <cfRule type="notContainsBlanks" dxfId="0" priority="23014">
      <formula>LEN(TRIM(W2595))&gt;0</formula>
    </cfRule>
  </conditionalFormatting>
  <conditionalFormatting sqref="Y2595">
    <cfRule type="notContainsBlanks" dxfId="5" priority="23010">
      <formula>LEN(TRIM(Y2595))&gt;0</formula>
    </cfRule>
  </conditionalFormatting>
  <conditionalFormatting sqref="Z2595">
    <cfRule type="notContainsBlanks" dxfId="6" priority="23006">
      <formula>LEN(TRIM(Z2595))&gt;0</formula>
    </cfRule>
  </conditionalFormatting>
  <conditionalFormatting sqref="Q2596">
    <cfRule type="notContainsBlanks" dxfId="1" priority="23023">
      <formula>LEN(TRIM(Q2596))&gt;0</formula>
    </cfRule>
  </conditionalFormatting>
  <conditionalFormatting sqref="R2596">
    <cfRule type="notContainsBlanks" dxfId="2" priority="23021">
      <formula>LEN(TRIM(R2596))&gt;0</formula>
    </cfRule>
  </conditionalFormatting>
  <conditionalFormatting sqref="S2596">
    <cfRule type="notContainsBlanks" dxfId="3" priority="23000">
      <formula>LEN(TRIM(S2596))&gt;0</formula>
    </cfRule>
  </conditionalFormatting>
  <conditionalFormatting sqref="U2596">
    <cfRule type="notContainsBlanks" dxfId="4" priority="22996">
      <formula>LEN(TRIM(U2596))&gt;0</formula>
    </cfRule>
  </conditionalFormatting>
  <conditionalFormatting sqref="W2596">
    <cfRule type="notContainsBlanks" dxfId="0" priority="23013">
      <formula>LEN(TRIM(W2596))&gt;0</formula>
    </cfRule>
  </conditionalFormatting>
  <conditionalFormatting sqref="Y2596">
    <cfRule type="notContainsBlanks" dxfId="5" priority="23009">
      <formula>LEN(TRIM(Y2596))&gt;0</formula>
    </cfRule>
  </conditionalFormatting>
  <conditionalFormatting sqref="Z2596">
    <cfRule type="notContainsBlanks" dxfId="6" priority="23005">
      <formula>LEN(TRIM(Z2596))&gt;0</formula>
    </cfRule>
  </conditionalFormatting>
  <conditionalFormatting sqref="Q2597">
    <cfRule type="notContainsBlanks" dxfId="1" priority="22923">
      <formula>LEN(TRIM(Q2597))&gt;0</formula>
    </cfRule>
  </conditionalFormatting>
  <conditionalFormatting sqref="R2597">
    <cfRule type="notContainsBlanks" dxfId="2" priority="23020">
      <formula>LEN(TRIM(R2597))&gt;0</formula>
    </cfRule>
  </conditionalFormatting>
  <conditionalFormatting sqref="S2597">
    <cfRule type="notContainsBlanks" dxfId="3" priority="22999">
      <formula>LEN(TRIM(S2597))&gt;0</formula>
    </cfRule>
  </conditionalFormatting>
  <conditionalFormatting sqref="U2597">
    <cfRule type="notContainsBlanks" dxfId="4" priority="22995">
      <formula>LEN(TRIM(U2597))&gt;0</formula>
    </cfRule>
  </conditionalFormatting>
  <conditionalFormatting sqref="W2597">
    <cfRule type="notContainsBlanks" dxfId="0" priority="23012">
      <formula>LEN(TRIM(W2597))&gt;0</formula>
    </cfRule>
  </conditionalFormatting>
  <conditionalFormatting sqref="Y2597">
    <cfRule type="notContainsBlanks" dxfId="5" priority="23008">
      <formula>LEN(TRIM(Y2597))&gt;0</formula>
    </cfRule>
  </conditionalFormatting>
  <conditionalFormatting sqref="Z2597">
    <cfRule type="notContainsBlanks" dxfId="6" priority="23004">
      <formula>LEN(TRIM(Z2597))&gt;0</formula>
    </cfRule>
  </conditionalFormatting>
  <conditionalFormatting sqref="Q2598">
    <cfRule type="notContainsBlanks" dxfId="1" priority="22922">
      <formula>LEN(TRIM(Q2598))&gt;0</formula>
    </cfRule>
  </conditionalFormatting>
  <conditionalFormatting sqref="R2598">
    <cfRule type="notContainsBlanks" dxfId="2" priority="23019">
      <formula>LEN(TRIM(R2598))&gt;0</formula>
    </cfRule>
  </conditionalFormatting>
  <conditionalFormatting sqref="S2598">
    <cfRule type="notContainsBlanks" dxfId="3" priority="22998">
      <formula>LEN(TRIM(S2598))&gt;0</formula>
    </cfRule>
  </conditionalFormatting>
  <conditionalFormatting sqref="U2598">
    <cfRule type="notContainsBlanks" dxfId="4" priority="22994">
      <formula>LEN(TRIM(U2598))&gt;0</formula>
    </cfRule>
  </conditionalFormatting>
  <conditionalFormatting sqref="W2598">
    <cfRule type="notContainsBlanks" dxfId="0" priority="23011">
      <formula>LEN(TRIM(W2598))&gt;0</formula>
    </cfRule>
  </conditionalFormatting>
  <conditionalFormatting sqref="Y2598">
    <cfRule type="notContainsBlanks" dxfId="5" priority="23007">
      <formula>LEN(TRIM(Y2598))&gt;0</formula>
    </cfRule>
  </conditionalFormatting>
  <conditionalFormatting sqref="Z2598">
    <cfRule type="notContainsBlanks" dxfId="6" priority="23003">
      <formula>LEN(TRIM(Z2598))&gt;0</formula>
    </cfRule>
  </conditionalFormatting>
  <conditionalFormatting sqref="AA2598">
    <cfRule type="cellIs" dxfId="8" priority="30267" operator="equal">
      <formula>2</formula>
    </cfRule>
    <cfRule type="cellIs" dxfId="8" priority="30266" operator="equal">
      <formula>4</formula>
    </cfRule>
  </conditionalFormatting>
  <conditionalFormatting sqref="AB2598">
    <cfRule type="cellIs" dxfId="7" priority="23002" operator="notEqual">
      <formula>0</formula>
    </cfRule>
  </conditionalFormatting>
  <conditionalFormatting sqref="Q2599">
    <cfRule type="notContainsBlanks" dxfId="1" priority="22921">
      <formula>LEN(TRIM(Q2599))&gt;0</formula>
    </cfRule>
  </conditionalFormatting>
  <conditionalFormatting sqref="Q2600">
    <cfRule type="notContainsBlanks" dxfId="1" priority="22920">
      <formula>LEN(TRIM(Q2600))&gt;0</formula>
    </cfRule>
  </conditionalFormatting>
  <conditionalFormatting sqref="R2600">
    <cfRule type="notContainsBlanks" dxfId="2" priority="22990">
      <formula>LEN(TRIM(R2600))&gt;0</formula>
    </cfRule>
  </conditionalFormatting>
  <conditionalFormatting sqref="S2600">
    <cfRule type="notContainsBlanks" dxfId="3" priority="22960">
      <formula>LEN(TRIM(S2600))&gt;0</formula>
    </cfRule>
  </conditionalFormatting>
  <conditionalFormatting sqref="U2600">
    <cfRule type="notContainsBlanks" dxfId="4" priority="22955">
      <formula>LEN(TRIM(U2600))&gt;0</formula>
    </cfRule>
  </conditionalFormatting>
  <conditionalFormatting sqref="W2600">
    <cfRule type="notContainsBlanks" dxfId="0" priority="22980">
      <formula>LEN(TRIM(W2600))&gt;0</formula>
    </cfRule>
  </conditionalFormatting>
  <conditionalFormatting sqref="Y2600">
    <cfRule type="notContainsBlanks" dxfId="5" priority="22975">
      <formula>LEN(TRIM(Y2600))&gt;0</formula>
    </cfRule>
  </conditionalFormatting>
  <conditionalFormatting sqref="Z2600">
    <cfRule type="notContainsBlanks" dxfId="6" priority="22970">
      <formula>LEN(TRIM(Z2600))&gt;0</formula>
    </cfRule>
  </conditionalFormatting>
  <conditionalFormatting sqref="AB2600">
    <cfRule type="cellIs" dxfId="7" priority="22965" operator="notEqual">
      <formula>0</formula>
    </cfRule>
  </conditionalFormatting>
  <conditionalFormatting sqref="Q2601">
    <cfRule type="notContainsBlanks" dxfId="1" priority="22993">
      <formula>LEN(TRIM(Q2601))&gt;0</formula>
    </cfRule>
  </conditionalFormatting>
  <conditionalFormatting sqref="R2601">
    <cfRule type="notContainsBlanks" dxfId="2" priority="22989">
      <formula>LEN(TRIM(R2601))&gt;0</formula>
    </cfRule>
  </conditionalFormatting>
  <conditionalFormatting sqref="S2601">
    <cfRule type="notContainsBlanks" dxfId="3" priority="22959">
      <formula>LEN(TRIM(S2601))&gt;0</formula>
    </cfRule>
  </conditionalFormatting>
  <conditionalFormatting sqref="U2601">
    <cfRule type="notContainsBlanks" dxfId="4" priority="22954">
      <formula>LEN(TRIM(U2601))&gt;0</formula>
    </cfRule>
  </conditionalFormatting>
  <conditionalFormatting sqref="W2601">
    <cfRule type="notContainsBlanks" dxfId="0" priority="22979">
      <formula>LEN(TRIM(W2601))&gt;0</formula>
    </cfRule>
  </conditionalFormatting>
  <conditionalFormatting sqref="Y2601">
    <cfRule type="notContainsBlanks" dxfId="5" priority="22974">
      <formula>LEN(TRIM(Y2601))&gt;0</formula>
    </cfRule>
  </conditionalFormatting>
  <conditionalFormatting sqref="Z2601">
    <cfRule type="notContainsBlanks" dxfId="6" priority="22969">
      <formula>LEN(TRIM(Z2601))&gt;0</formula>
    </cfRule>
  </conditionalFormatting>
  <conditionalFormatting sqref="AB2601">
    <cfRule type="cellIs" dxfId="7" priority="22964" operator="notEqual">
      <formula>0</formula>
    </cfRule>
  </conditionalFormatting>
  <conditionalFormatting sqref="Q2602">
    <cfRule type="notContainsBlanks" dxfId="1" priority="22919">
      <formula>LEN(TRIM(Q2602))&gt;0</formula>
    </cfRule>
  </conditionalFormatting>
  <conditionalFormatting sqref="R2602">
    <cfRule type="notContainsBlanks" dxfId="2" priority="22988">
      <formula>LEN(TRIM(R2602))&gt;0</formula>
    </cfRule>
  </conditionalFormatting>
  <conditionalFormatting sqref="S2602">
    <cfRule type="notContainsBlanks" dxfId="3" priority="22958">
      <formula>LEN(TRIM(S2602))&gt;0</formula>
    </cfRule>
  </conditionalFormatting>
  <conditionalFormatting sqref="U2602">
    <cfRule type="notContainsBlanks" dxfId="4" priority="22953">
      <formula>LEN(TRIM(U2602))&gt;0</formula>
    </cfRule>
  </conditionalFormatting>
  <conditionalFormatting sqref="W2602">
    <cfRule type="notContainsBlanks" dxfId="0" priority="22978">
      <formula>LEN(TRIM(W2602))&gt;0</formula>
    </cfRule>
  </conditionalFormatting>
  <conditionalFormatting sqref="Y2602">
    <cfRule type="notContainsBlanks" dxfId="5" priority="22973">
      <formula>LEN(TRIM(Y2602))&gt;0</formula>
    </cfRule>
  </conditionalFormatting>
  <conditionalFormatting sqref="Z2602">
    <cfRule type="notContainsBlanks" dxfId="6" priority="22968">
      <formula>LEN(TRIM(Z2602))&gt;0</formula>
    </cfRule>
  </conditionalFormatting>
  <conditionalFormatting sqref="AB2602">
    <cfRule type="cellIs" dxfId="7" priority="22963" operator="notEqual">
      <formula>0</formula>
    </cfRule>
  </conditionalFormatting>
  <conditionalFormatting sqref="Q2603">
    <cfRule type="notContainsBlanks" dxfId="1" priority="22992">
      <formula>LEN(TRIM(Q2603))&gt;0</formula>
    </cfRule>
  </conditionalFormatting>
  <conditionalFormatting sqref="R2603">
    <cfRule type="notContainsBlanks" dxfId="2" priority="22987">
      <formula>LEN(TRIM(R2603))&gt;0</formula>
    </cfRule>
  </conditionalFormatting>
  <conditionalFormatting sqref="S2603">
    <cfRule type="notContainsBlanks" dxfId="3" priority="22957">
      <formula>LEN(TRIM(S2603))&gt;0</formula>
    </cfRule>
  </conditionalFormatting>
  <conditionalFormatting sqref="U2603">
    <cfRule type="notContainsBlanks" dxfId="4" priority="22952">
      <formula>LEN(TRIM(U2603))&gt;0</formula>
    </cfRule>
  </conditionalFormatting>
  <conditionalFormatting sqref="W2603">
    <cfRule type="notContainsBlanks" dxfId="0" priority="22977">
      <formula>LEN(TRIM(W2603))&gt;0</formula>
    </cfRule>
  </conditionalFormatting>
  <conditionalFormatting sqref="Y2603">
    <cfRule type="notContainsBlanks" dxfId="5" priority="22972">
      <formula>LEN(TRIM(Y2603))&gt;0</formula>
    </cfRule>
  </conditionalFormatting>
  <conditionalFormatting sqref="Z2603">
    <cfRule type="notContainsBlanks" dxfId="6" priority="22967">
      <formula>LEN(TRIM(Z2603))&gt;0</formula>
    </cfRule>
  </conditionalFormatting>
  <conditionalFormatting sqref="AB2603">
    <cfRule type="cellIs" dxfId="7" priority="22962" operator="notEqual">
      <formula>0</formula>
    </cfRule>
  </conditionalFormatting>
  <conditionalFormatting sqref="Q2604">
    <cfRule type="notContainsBlanks" dxfId="1" priority="22991">
      <formula>LEN(TRIM(Q2604))&gt;0</formula>
    </cfRule>
  </conditionalFormatting>
  <conditionalFormatting sqref="R2604">
    <cfRule type="notContainsBlanks" dxfId="2" priority="22986">
      <formula>LEN(TRIM(R2604))&gt;0</formula>
    </cfRule>
  </conditionalFormatting>
  <conditionalFormatting sqref="S2604">
    <cfRule type="notContainsBlanks" dxfId="3" priority="22956">
      <formula>LEN(TRIM(S2604))&gt;0</formula>
    </cfRule>
  </conditionalFormatting>
  <conditionalFormatting sqref="U2604">
    <cfRule type="notContainsBlanks" dxfId="4" priority="22951">
      <formula>LEN(TRIM(U2604))&gt;0</formula>
    </cfRule>
  </conditionalFormatting>
  <conditionalFormatting sqref="W2604">
    <cfRule type="notContainsBlanks" dxfId="0" priority="22976">
      <formula>LEN(TRIM(W2604))&gt;0</formula>
    </cfRule>
  </conditionalFormatting>
  <conditionalFormatting sqref="Y2604">
    <cfRule type="notContainsBlanks" dxfId="5" priority="22971">
      <formula>LEN(TRIM(Y2604))&gt;0</formula>
    </cfRule>
  </conditionalFormatting>
  <conditionalFormatting sqref="Z2604">
    <cfRule type="notContainsBlanks" dxfId="6" priority="22966">
      <formula>LEN(TRIM(Z2604))&gt;0</formula>
    </cfRule>
  </conditionalFormatting>
  <conditionalFormatting sqref="AB2604">
    <cfRule type="cellIs" dxfId="7" priority="22961" operator="notEqual">
      <formula>0</formula>
    </cfRule>
  </conditionalFormatting>
  <conditionalFormatting sqref="Q2607">
    <cfRule type="notContainsBlanks" dxfId="1" priority="22950">
      <formula>LEN(TRIM(Q2607))&gt;0</formula>
    </cfRule>
  </conditionalFormatting>
  <conditionalFormatting sqref="R2607">
    <cfRule type="notContainsBlanks" dxfId="2" priority="22947">
      <formula>LEN(TRIM(R2607))&gt;0</formula>
    </cfRule>
  </conditionalFormatting>
  <conditionalFormatting sqref="S2607">
    <cfRule type="notContainsBlanks" dxfId="3" priority="22929">
      <formula>LEN(TRIM(S2607))&gt;0</formula>
    </cfRule>
  </conditionalFormatting>
  <conditionalFormatting sqref="U2607">
    <cfRule type="notContainsBlanks" dxfId="4" priority="22926">
      <formula>LEN(TRIM(U2607))&gt;0</formula>
    </cfRule>
  </conditionalFormatting>
  <conditionalFormatting sqref="W2607">
    <cfRule type="notContainsBlanks" dxfId="0" priority="22941">
      <formula>LEN(TRIM(W2607))&gt;0</formula>
    </cfRule>
  </conditionalFormatting>
  <conditionalFormatting sqref="Y2607">
    <cfRule type="notContainsBlanks" dxfId="5" priority="22938">
      <formula>LEN(TRIM(Y2607))&gt;0</formula>
    </cfRule>
  </conditionalFormatting>
  <conditionalFormatting sqref="Z2607">
    <cfRule type="notContainsBlanks" dxfId="6" priority="22935">
      <formula>LEN(TRIM(Z2607))&gt;0</formula>
    </cfRule>
  </conditionalFormatting>
  <conditionalFormatting sqref="AB2607">
    <cfRule type="cellIs" dxfId="7" priority="22932" operator="notEqual">
      <formula>0</formula>
    </cfRule>
  </conditionalFormatting>
  <conditionalFormatting sqref="Q2608">
    <cfRule type="notContainsBlanks" dxfId="1" priority="22949">
      <formula>LEN(TRIM(Q2608))&gt;0</formula>
    </cfRule>
  </conditionalFormatting>
  <conditionalFormatting sqref="R2608">
    <cfRule type="notContainsBlanks" dxfId="2" priority="22946">
      <formula>LEN(TRIM(R2608))&gt;0</formula>
    </cfRule>
  </conditionalFormatting>
  <conditionalFormatting sqref="S2608">
    <cfRule type="notContainsBlanks" dxfId="3" priority="22928">
      <formula>LEN(TRIM(S2608))&gt;0</formula>
    </cfRule>
  </conditionalFormatting>
  <conditionalFormatting sqref="U2608">
    <cfRule type="notContainsBlanks" dxfId="4" priority="22925">
      <formula>LEN(TRIM(U2608))&gt;0</formula>
    </cfRule>
  </conditionalFormatting>
  <conditionalFormatting sqref="W2608">
    <cfRule type="notContainsBlanks" dxfId="0" priority="22940">
      <formula>LEN(TRIM(W2608))&gt;0</formula>
    </cfRule>
  </conditionalFormatting>
  <conditionalFormatting sqref="Y2608">
    <cfRule type="notContainsBlanks" dxfId="5" priority="22937">
      <formula>LEN(TRIM(Y2608))&gt;0</formula>
    </cfRule>
  </conditionalFormatting>
  <conditionalFormatting sqref="Z2608">
    <cfRule type="notContainsBlanks" dxfId="6" priority="22934">
      <formula>LEN(TRIM(Z2608))&gt;0</formula>
    </cfRule>
  </conditionalFormatting>
  <conditionalFormatting sqref="AB2608">
    <cfRule type="cellIs" dxfId="7" priority="22931" operator="notEqual">
      <formula>0</formula>
    </cfRule>
  </conditionalFormatting>
  <conditionalFormatting sqref="Q2609">
    <cfRule type="notContainsBlanks" dxfId="1" priority="22948">
      <formula>LEN(TRIM(Q2609))&gt;0</formula>
    </cfRule>
  </conditionalFormatting>
  <conditionalFormatting sqref="R2609">
    <cfRule type="notContainsBlanks" dxfId="2" priority="22945">
      <formula>LEN(TRIM(R2609))&gt;0</formula>
    </cfRule>
  </conditionalFormatting>
  <conditionalFormatting sqref="S2609">
    <cfRule type="notContainsBlanks" dxfId="3" priority="22927">
      <formula>LEN(TRIM(S2609))&gt;0</formula>
    </cfRule>
  </conditionalFormatting>
  <conditionalFormatting sqref="U2609">
    <cfRule type="notContainsBlanks" dxfId="4" priority="22924">
      <formula>LEN(TRIM(U2609))&gt;0</formula>
    </cfRule>
  </conditionalFormatting>
  <conditionalFormatting sqref="W2609">
    <cfRule type="notContainsBlanks" dxfId="0" priority="22939">
      <formula>LEN(TRIM(W2609))&gt;0</formula>
    </cfRule>
  </conditionalFormatting>
  <conditionalFormatting sqref="Y2609">
    <cfRule type="notContainsBlanks" dxfId="5" priority="22936">
      <formula>LEN(TRIM(Y2609))&gt;0</formula>
    </cfRule>
  </conditionalFormatting>
  <conditionalFormatting sqref="Z2609">
    <cfRule type="notContainsBlanks" dxfId="6" priority="22933">
      <formula>LEN(TRIM(Z2609))&gt;0</formula>
    </cfRule>
  </conditionalFormatting>
  <conditionalFormatting sqref="AB2609">
    <cfRule type="cellIs" dxfId="7" priority="22930" operator="notEqual">
      <formula>0</formula>
    </cfRule>
  </conditionalFormatting>
  <conditionalFormatting sqref="Q2610">
    <cfRule type="notContainsBlanks" dxfId="1" priority="23109">
      <formula>LEN(TRIM(Q2610))&gt;0</formula>
    </cfRule>
  </conditionalFormatting>
  <conditionalFormatting sqref="W2610">
    <cfRule type="notContainsBlanks" dxfId="0" priority="23112">
      <formula>LEN(TRIM(W2610))&gt;0</formula>
    </cfRule>
  </conditionalFormatting>
  <conditionalFormatting sqref="Y2610">
    <cfRule type="notContainsBlanks" dxfId="5" priority="23111">
      <formula>LEN(TRIM(Y2610))&gt;0</formula>
    </cfRule>
  </conditionalFormatting>
  <conditionalFormatting sqref="Z2610">
    <cfRule type="notContainsBlanks" dxfId="6" priority="23110">
      <formula>LEN(TRIM(Z2610))&gt;0</formula>
    </cfRule>
  </conditionalFormatting>
  <conditionalFormatting sqref="AA2610">
    <cfRule type="cellIs" dxfId="8" priority="23107" operator="equal">
      <formula>2</formula>
    </cfRule>
    <cfRule type="cellIs" dxfId="8" priority="23106" operator="equal">
      <formula>4</formula>
    </cfRule>
  </conditionalFormatting>
  <conditionalFormatting sqref="W2612">
    <cfRule type="notContainsBlanks" dxfId="0" priority="28730">
      <formula>LEN(TRIM(W2612))&gt;0</formula>
    </cfRule>
  </conditionalFormatting>
  <conditionalFormatting sqref="Q2615">
    <cfRule type="notContainsBlanks" dxfId="1" priority="28372">
      <formula>LEN(TRIM(Q2615))&gt;0</formula>
    </cfRule>
  </conditionalFormatting>
  <conditionalFormatting sqref="R2615">
    <cfRule type="notContainsBlanks" dxfId="2" priority="28314">
      <formula>LEN(TRIM(R2615))&gt;0</formula>
    </cfRule>
  </conditionalFormatting>
  <conditionalFormatting sqref="S2615">
    <cfRule type="notContainsBlanks" dxfId="3" priority="27993">
      <formula>LEN(TRIM(S2615))&gt;0</formula>
    </cfRule>
  </conditionalFormatting>
  <conditionalFormatting sqref="U2615">
    <cfRule type="notContainsBlanks" dxfId="4" priority="27930">
      <formula>LEN(TRIM(U2615))&gt;0</formula>
    </cfRule>
  </conditionalFormatting>
  <conditionalFormatting sqref="W2615">
    <cfRule type="notContainsBlanks" dxfId="0" priority="28188">
      <formula>LEN(TRIM(W2615))&gt;0</formula>
    </cfRule>
  </conditionalFormatting>
  <conditionalFormatting sqref="Y2615">
    <cfRule type="notContainsBlanks" dxfId="5" priority="28125">
      <formula>LEN(TRIM(Y2615))&gt;0</formula>
    </cfRule>
  </conditionalFormatting>
  <conditionalFormatting sqref="Z2615">
    <cfRule type="notContainsBlanks" dxfId="6" priority="28062">
      <formula>LEN(TRIM(Z2615))&gt;0</formula>
    </cfRule>
  </conditionalFormatting>
  <conditionalFormatting sqref="Q2616">
    <cfRule type="notContainsBlanks" dxfId="1" priority="28352">
      <formula>LEN(TRIM(Q2616))&gt;0</formula>
    </cfRule>
  </conditionalFormatting>
  <conditionalFormatting sqref="R2616">
    <cfRule type="notContainsBlanks" dxfId="2" priority="28293">
      <formula>LEN(TRIM(R2616))&gt;0</formula>
    </cfRule>
  </conditionalFormatting>
  <conditionalFormatting sqref="S2616">
    <cfRule type="notContainsBlanks" dxfId="3" priority="27972">
      <formula>LEN(TRIM(S2616))&gt;0</formula>
    </cfRule>
  </conditionalFormatting>
  <conditionalFormatting sqref="U2616">
    <cfRule type="notContainsBlanks" dxfId="4" priority="27909">
      <formula>LEN(TRIM(U2616))&gt;0</formula>
    </cfRule>
  </conditionalFormatting>
  <conditionalFormatting sqref="W2616">
    <cfRule type="notContainsBlanks" dxfId="0" priority="28167">
      <formula>LEN(TRIM(W2616))&gt;0</formula>
    </cfRule>
  </conditionalFormatting>
  <conditionalFormatting sqref="Y2616">
    <cfRule type="notContainsBlanks" dxfId="5" priority="28104">
      <formula>LEN(TRIM(Y2616))&gt;0</formula>
    </cfRule>
  </conditionalFormatting>
  <conditionalFormatting sqref="Z2616">
    <cfRule type="notContainsBlanks" dxfId="6" priority="28041">
      <formula>LEN(TRIM(Z2616))&gt;0</formula>
    </cfRule>
  </conditionalFormatting>
  <conditionalFormatting sqref="Q2617">
    <cfRule type="notContainsBlanks" dxfId="1" priority="28333">
      <formula>LEN(TRIM(Q2617))&gt;0</formula>
    </cfRule>
  </conditionalFormatting>
  <conditionalFormatting sqref="R2617">
    <cfRule type="notContainsBlanks" dxfId="2" priority="28272">
      <formula>LEN(TRIM(R2617))&gt;0</formula>
    </cfRule>
  </conditionalFormatting>
  <conditionalFormatting sqref="S2617">
    <cfRule type="notContainsBlanks" dxfId="3" priority="27951">
      <formula>LEN(TRIM(S2617))&gt;0</formula>
    </cfRule>
  </conditionalFormatting>
  <conditionalFormatting sqref="U2617">
    <cfRule type="notContainsBlanks" dxfId="4" priority="27888">
      <formula>LEN(TRIM(U2617))&gt;0</formula>
    </cfRule>
  </conditionalFormatting>
  <conditionalFormatting sqref="W2617">
    <cfRule type="notContainsBlanks" dxfId="0" priority="28146">
      <formula>LEN(TRIM(W2617))&gt;0</formula>
    </cfRule>
  </conditionalFormatting>
  <conditionalFormatting sqref="Y2617">
    <cfRule type="notContainsBlanks" dxfId="5" priority="28083">
      <formula>LEN(TRIM(Y2617))&gt;0</formula>
    </cfRule>
  </conditionalFormatting>
  <conditionalFormatting sqref="Z2617">
    <cfRule type="notContainsBlanks" dxfId="6" priority="28020">
      <formula>LEN(TRIM(Z2617))&gt;0</formula>
    </cfRule>
  </conditionalFormatting>
  <conditionalFormatting sqref="Q2618">
    <cfRule type="notContainsBlanks" dxfId="1" priority="24406">
      <formula>LEN(TRIM(Q2618))&gt;0</formula>
    </cfRule>
  </conditionalFormatting>
  <conditionalFormatting sqref="Q2619">
    <cfRule type="notContainsBlanks" dxfId="1" priority="24405">
      <formula>LEN(TRIM(Q2619))&gt;0</formula>
    </cfRule>
  </conditionalFormatting>
  <conditionalFormatting sqref="R2619">
    <cfRule type="notContainsBlanks" dxfId="2" priority="27792">
      <formula>LEN(TRIM(R2619))&gt;0</formula>
    </cfRule>
  </conditionalFormatting>
  <conditionalFormatting sqref="S2619">
    <cfRule type="notContainsBlanks" dxfId="3" priority="27178">
      <formula>LEN(TRIM(S2619))&gt;0</formula>
    </cfRule>
  </conditionalFormatting>
  <conditionalFormatting sqref="U2619">
    <cfRule type="notContainsBlanks" dxfId="4" priority="27073">
      <formula>LEN(TRIM(U2619))&gt;0</formula>
    </cfRule>
  </conditionalFormatting>
  <conditionalFormatting sqref="W2619">
    <cfRule type="notContainsBlanks" dxfId="0" priority="27582">
      <formula>LEN(TRIM(W2619))&gt;0</formula>
    </cfRule>
  </conditionalFormatting>
  <conditionalFormatting sqref="Y2619">
    <cfRule type="notContainsBlanks" dxfId="5" priority="27477">
      <formula>LEN(TRIM(Y2619))&gt;0</formula>
    </cfRule>
  </conditionalFormatting>
  <conditionalFormatting sqref="Z2619">
    <cfRule type="notContainsBlanks" dxfId="6" priority="27372">
      <formula>LEN(TRIM(Z2619))&gt;0</formula>
    </cfRule>
  </conditionalFormatting>
  <conditionalFormatting sqref="AB2619">
    <cfRule type="cellIs" dxfId="7" priority="24412" operator="notEqual">
      <formula>0</formula>
    </cfRule>
  </conditionalFormatting>
  <conditionalFormatting sqref="Q2620">
    <cfRule type="notContainsBlanks" dxfId="1" priority="27853">
      <formula>LEN(TRIM(Q2620))&gt;0</formula>
    </cfRule>
  </conditionalFormatting>
  <conditionalFormatting sqref="R2620">
    <cfRule type="notContainsBlanks" dxfId="2" priority="27771">
      <formula>LEN(TRIM(R2620))&gt;0</formula>
    </cfRule>
  </conditionalFormatting>
  <conditionalFormatting sqref="S2620">
    <cfRule type="notContainsBlanks" dxfId="3" priority="27157">
      <formula>LEN(TRIM(S2620))&gt;0</formula>
    </cfRule>
  </conditionalFormatting>
  <conditionalFormatting sqref="U2620">
    <cfRule type="notContainsBlanks" dxfId="4" priority="27052">
      <formula>LEN(TRIM(U2620))&gt;0</formula>
    </cfRule>
  </conditionalFormatting>
  <conditionalFormatting sqref="W2620">
    <cfRule type="notContainsBlanks" dxfId="0" priority="27561">
      <formula>LEN(TRIM(W2620))&gt;0</formula>
    </cfRule>
  </conditionalFormatting>
  <conditionalFormatting sqref="Y2620">
    <cfRule type="notContainsBlanks" dxfId="5" priority="27456">
      <formula>LEN(TRIM(Y2620))&gt;0</formula>
    </cfRule>
  </conditionalFormatting>
  <conditionalFormatting sqref="Z2620">
    <cfRule type="notContainsBlanks" dxfId="6" priority="27351">
      <formula>LEN(TRIM(Z2620))&gt;0</formula>
    </cfRule>
  </conditionalFormatting>
  <conditionalFormatting sqref="AB2620">
    <cfRule type="cellIs" dxfId="7" priority="27246" operator="notEqual">
      <formula>0</formula>
    </cfRule>
  </conditionalFormatting>
  <conditionalFormatting sqref="Q2621">
    <cfRule type="notContainsBlanks" dxfId="1" priority="27835">
      <formula>LEN(TRIM(Q2621))&gt;0</formula>
    </cfRule>
  </conditionalFormatting>
  <conditionalFormatting sqref="R2621">
    <cfRule type="notContainsBlanks" dxfId="2" priority="27750">
      <formula>LEN(TRIM(R2621))&gt;0</formula>
    </cfRule>
  </conditionalFormatting>
  <conditionalFormatting sqref="S2621">
    <cfRule type="notContainsBlanks" dxfId="3" priority="27136">
      <formula>LEN(TRIM(S2621))&gt;0</formula>
    </cfRule>
  </conditionalFormatting>
  <conditionalFormatting sqref="U2621">
    <cfRule type="notContainsBlanks" dxfId="4" priority="27031">
      <formula>LEN(TRIM(U2621))&gt;0</formula>
    </cfRule>
  </conditionalFormatting>
  <conditionalFormatting sqref="W2621">
    <cfRule type="notContainsBlanks" dxfId="0" priority="27540">
      <formula>LEN(TRIM(W2621))&gt;0</formula>
    </cfRule>
  </conditionalFormatting>
  <conditionalFormatting sqref="Y2621">
    <cfRule type="notContainsBlanks" dxfId="5" priority="27435">
      <formula>LEN(TRIM(Y2621))&gt;0</formula>
    </cfRule>
  </conditionalFormatting>
  <conditionalFormatting sqref="Z2621">
    <cfRule type="notContainsBlanks" dxfId="6" priority="27330">
      <formula>LEN(TRIM(Z2621))&gt;0</formula>
    </cfRule>
  </conditionalFormatting>
  <conditionalFormatting sqref="Q2622">
    <cfRule type="notContainsBlanks" dxfId="1" priority="27820">
      <formula>LEN(TRIM(Q2622))&gt;0</formula>
    </cfRule>
  </conditionalFormatting>
  <conditionalFormatting sqref="R2622">
    <cfRule type="notContainsBlanks" dxfId="2" priority="27729">
      <formula>LEN(TRIM(R2622))&gt;0</formula>
    </cfRule>
  </conditionalFormatting>
  <conditionalFormatting sqref="S2622">
    <cfRule type="notContainsBlanks" dxfId="3" priority="27115">
      <formula>LEN(TRIM(S2622))&gt;0</formula>
    </cfRule>
  </conditionalFormatting>
  <conditionalFormatting sqref="U2622">
    <cfRule type="notContainsBlanks" dxfId="4" priority="27010">
      <formula>LEN(TRIM(U2622))&gt;0</formula>
    </cfRule>
  </conditionalFormatting>
  <conditionalFormatting sqref="W2622">
    <cfRule type="notContainsBlanks" dxfId="0" priority="27519">
      <formula>LEN(TRIM(W2622))&gt;0</formula>
    </cfRule>
  </conditionalFormatting>
  <conditionalFormatting sqref="Y2622">
    <cfRule type="notContainsBlanks" dxfId="5" priority="27414">
      <formula>LEN(TRIM(Y2622))&gt;0</formula>
    </cfRule>
  </conditionalFormatting>
  <conditionalFormatting sqref="Z2622">
    <cfRule type="notContainsBlanks" dxfId="6" priority="27309">
      <formula>LEN(TRIM(Z2622))&gt;0</formula>
    </cfRule>
  </conditionalFormatting>
  <conditionalFormatting sqref="AB2622">
    <cfRule type="cellIs" dxfId="7" priority="27220" operator="notEqual">
      <formula>0</formula>
    </cfRule>
  </conditionalFormatting>
  <conditionalFormatting sqref="Q2623">
    <cfRule type="notContainsBlanks" dxfId="1" priority="22915">
      <formula>LEN(TRIM(Q2623))&gt;0</formula>
    </cfRule>
  </conditionalFormatting>
  <conditionalFormatting sqref="R2623">
    <cfRule type="notContainsBlanks" dxfId="2" priority="27708">
      <formula>LEN(TRIM(R2623))&gt;0</formula>
    </cfRule>
  </conditionalFormatting>
  <conditionalFormatting sqref="S2623">
    <cfRule type="notContainsBlanks" dxfId="3" priority="27094">
      <formula>LEN(TRIM(S2623))&gt;0</formula>
    </cfRule>
  </conditionalFormatting>
  <conditionalFormatting sqref="U2623">
    <cfRule type="notContainsBlanks" dxfId="4" priority="26989">
      <formula>LEN(TRIM(U2623))&gt;0</formula>
    </cfRule>
  </conditionalFormatting>
  <conditionalFormatting sqref="W2623">
    <cfRule type="notContainsBlanks" dxfId="0" priority="27498">
      <formula>LEN(TRIM(W2623))&gt;0</formula>
    </cfRule>
  </conditionalFormatting>
  <conditionalFormatting sqref="Y2623">
    <cfRule type="notContainsBlanks" dxfId="5" priority="27393">
      <formula>LEN(TRIM(Y2623))&gt;0</formula>
    </cfRule>
  </conditionalFormatting>
  <conditionalFormatting sqref="Z2623">
    <cfRule type="notContainsBlanks" dxfId="6" priority="27288">
      <formula>LEN(TRIM(Z2623))&gt;0</formula>
    </cfRule>
  </conditionalFormatting>
  <conditionalFormatting sqref="AB2623">
    <cfRule type="cellIs" dxfId="7" priority="27199" operator="notEqual">
      <formula>0</formula>
    </cfRule>
  </conditionalFormatting>
  <conditionalFormatting sqref="Q2626">
    <cfRule type="notContainsBlanks" dxfId="1" priority="23167">
      <formula>LEN(TRIM(Q2626))&gt;0</formula>
    </cfRule>
  </conditionalFormatting>
  <conditionalFormatting sqref="R2626">
    <cfRule type="notContainsBlanks" dxfId="2" priority="26951">
      <formula>LEN(TRIM(R2626))&gt;0</formula>
    </cfRule>
  </conditionalFormatting>
  <conditionalFormatting sqref="S2626">
    <cfRule type="notContainsBlanks" dxfId="3" priority="26823">
      <formula>LEN(TRIM(S2626))&gt;0</formula>
    </cfRule>
  </conditionalFormatting>
  <conditionalFormatting sqref="U2626">
    <cfRule type="notContainsBlanks" dxfId="4" priority="26802">
      <formula>LEN(TRIM(U2626))&gt;0</formula>
    </cfRule>
  </conditionalFormatting>
  <conditionalFormatting sqref="W2626">
    <cfRule type="notContainsBlanks" dxfId="0" priority="26909">
      <formula>LEN(TRIM(W2626))&gt;0</formula>
    </cfRule>
  </conditionalFormatting>
  <conditionalFormatting sqref="Y2626">
    <cfRule type="notContainsBlanks" dxfId="5" priority="26888">
      <formula>LEN(TRIM(Y2626))&gt;0</formula>
    </cfRule>
  </conditionalFormatting>
  <conditionalFormatting sqref="Z2626">
    <cfRule type="notContainsBlanks" dxfId="6" priority="26867">
      <formula>LEN(TRIM(Z2626))&gt;0</formula>
    </cfRule>
  </conditionalFormatting>
  <conditionalFormatting sqref="AB2626">
    <cfRule type="cellIs" dxfId="7" priority="26844" operator="notEqual">
      <formula>0</formula>
    </cfRule>
  </conditionalFormatting>
  <conditionalFormatting sqref="Q2628">
    <cfRule type="notContainsBlanks" dxfId="1" priority="22918">
      <formula>LEN(TRIM(Q2628))&gt;0</formula>
    </cfRule>
  </conditionalFormatting>
  <conditionalFormatting sqref="R2628">
    <cfRule type="notContainsBlanks" dxfId="2" priority="26711">
      <formula>LEN(TRIM(R2628))&gt;0</formula>
    </cfRule>
  </conditionalFormatting>
  <conditionalFormatting sqref="S2628">
    <cfRule type="notContainsBlanks" dxfId="3" priority="26268">
      <formula>LEN(TRIM(S2628))&gt;0</formula>
    </cfRule>
  </conditionalFormatting>
  <conditionalFormatting sqref="U2628">
    <cfRule type="notContainsBlanks" dxfId="4" priority="26184">
      <formula>LEN(TRIM(U2628))&gt;0</formula>
    </cfRule>
  </conditionalFormatting>
  <conditionalFormatting sqref="W2628">
    <cfRule type="notContainsBlanks" dxfId="0" priority="26543">
      <formula>LEN(TRIM(W2628))&gt;0</formula>
    </cfRule>
  </conditionalFormatting>
  <conditionalFormatting sqref="Y2628">
    <cfRule type="notContainsBlanks" dxfId="5" priority="26459">
      <formula>LEN(TRIM(Y2628))&gt;0</formula>
    </cfRule>
  </conditionalFormatting>
  <conditionalFormatting sqref="Z2628">
    <cfRule type="notContainsBlanks" dxfId="6" priority="26375">
      <formula>LEN(TRIM(Z2628))&gt;0</formula>
    </cfRule>
  </conditionalFormatting>
  <conditionalFormatting sqref="Q2629">
    <cfRule type="notContainsBlanks" dxfId="1" priority="26766">
      <formula>LEN(TRIM(Q2629))&gt;0</formula>
    </cfRule>
  </conditionalFormatting>
  <conditionalFormatting sqref="R2629">
    <cfRule type="notContainsBlanks" dxfId="2" priority="26690">
      <formula>LEN(TRIM(R2629))&gt;0</formula>
    </cfRule>
  </conditionalFormatting>
  <conditionalFormatting sqref="S2629">
    <cfRule type="notContainsBlanks" dxfId="3" priority="26247">
      <formula>LEN(TRIM(S2629))&gt;0</formula>
    </cfRule>
  </conditionalFormatting>
  <conditionalFormatting sqref="U2629">
    <cfRule type="notContainsBlanks" dxfId="4" priority="26163">
      <formula>LEN(TRIM(U2629))&gt;0</formula>
    </cfRule>
  </conditionalFormatting>
  <conditionalFormatting sqref="W2629">
    <cfRule type="notContainsBlanks" dxfId="0" priority="26522">
      <formula>LEN(TRIM(W2629))&gt;0</formula>
    </cfRule>
  </conditionalFormatting>
  <conditionalFormatting sqref="Y2629">
    <cfRule type="notContainsBlanks" dxfId="5" priority="26438">
      <formula>LEN(TRIM(Y2629))&gt;0</formula>
    </cfRule>
  </conditionalFormatting>
  <conditionalFormatting sqref="Z2629">
    <cfRule type="notContainsBlanks" dxfId="6" priority="26354">
      <formula>LEN(TRIM(Z2629))&gt;0</formula>
    </cfRule>
  </conditionalFormatting>
  <conditionalFormatting sqref="Q2630">
    <cfRule type="notContainsBlanks" dxfId="1" priority="23163">
      <formula>LEN(TRIM(Q2630))&gt;0</formula>
    </cfRule>
  </conditionalFormatting>
  <conditionalFormatting sqref="R2630">
    <cfRule type="notContainsBlanks" dxfId="2" priority="26669">
      <formula>LEN(TRIM(R2630))&gt;0</formula>
    </cfRule>
  </conditionalFormatting>
  <conditionalFormatting sqref="S2630">
    <cfRule type="notContainsBlanks" dxfId="3" priority="26226">
      <formula>LEN(TRIM(S2630))&gt;0</formula>
    </cfRule>
  </conditionalFormatting>
  <conditionalFormatting sqref="U2630">
    <cfRule type="notContainsBlanks" dxfId="4" priority="26142">
      <formula>LEN(TRIM(U2630))&gt;0</formula>
    </cfRule>
  </conditionalFormatting>
  <conditionalFormatting sqref="W2630">
    <cfRule type="notContainsBlanks" dxfId="0" priority="26501">
      <formula>LEN(TRIM(W2630))&gt;0</formula>
    </cfRule>
  </conditionalFormatting>
  <conditionalFormatting sqref="Y2630">
    <cfRule type="notContainsBlanks" dxfId="5" priority="26417">
      <formula>LEN(TRIM(Y2630))&gt;0</formula>
    </cfRule>
  </conditionalFormatting>
  <conditionalFormatting sqref="Z2630">
    <cfRule type="notContainsBlanks" dxfId="6" priority="26333">
      <formula>LEN(TRIM(Z2630))&gt;0</formula>
    </cfRule>
  </conditionalFormatting>
  <conditionalFormatting sqref="Q2631">
    <cfRule type="notContainsBlanks" dxfId="1" priority="26731">
      <formula>LEN(TRIM(Q2631))&gt;0</formula>
    </cfRule>
  </conditionalFormatting>
  <conditionalFormatting sqref="R2631">
    <cfRule type="notContainsBlanks" dxfId="2" priority="26648">
      <formula>LEN(TRIM(R2631))&gt;0</formula>
    </cfRule>
  </conditionalFormatting>
  <conditionalFormatting sqref="S2631">
    <cfRule type="notContainsBlanks" dxfId="3" priority="26205">
      <formula>LEN(TRIM(S2631))&gt;0</formula>
    </cfRule>
  </conditionalFormatting>
  <conditionalFormatting sqref="U2631">
    <cfRule type="notContainsBlanks" dxfId="4" priority="26121">
      <formula>LEN(TRIM(U2631))&gt;0</formula>
    </cfRule>
  </conditionalFormatting>
  <conditionalFormatting sqref="W2631">
    <cfRule type="notContainsBlanks" dxfId="0" priority="26480">
      <formula>LEN(TRIM(W2631))&gt;0</formula>
    </cfRule>
  </conditionalFormatting>
  <conditionalFormatting sqref="Y2631">
    <cfRule type="notContainsBlanks" dxfId="5" priority="26396">
      <formula>LEN(TRIM(Y2631))&gt;0</formula>
    </cfRule>
  </conditionalFormatting>
  <conditionalFormatting sqref="Z2631">
    <cfRule type="notContainsBlanks" dxfId="6" priority="26312">
      <formula>LEN(TRIM(Z2631))&gt;0</formula>
    </cfRule>
  </conditionalFormatting>
  <conditionalFormatting sqref="AB2631">
    <cfRule type="cellIs" dxfId="7" priority="26289" operator="notEqual">
      <formula>0</formula>
    </cfRule>
  </conditionalFormatting>
  <conditionalFormatting sqref="Q2633">
    <cfRule type="notContainsBlanks" dxfId="1" priority="23161">
      <formula>LEN(TRIM(Q2633))&gt;0</formula>
    </cfRule>
  </conditionalFormatting>
  <conditionalFormatting sqref="R2633">
    <cfRule type="notContainsBlanks" dxfId="2" priority="26016">
      <formula>LEN(TRIM(R2633))&gt;0</formula>
    </cfRule>
  </conditionalFormatting>
  <conditionalFormatting sqref="S2633">
    <cfRule type="notContainsBlanks" dxfId="3" priority="25384">
      <formula>LEN(TRIM(S2633))&gt;0</formula>
    </cfRule>
  </conditionalFormatting>
  <conditionalFormatting sqref="U2633">
    <cfRule type="notContainsBlanks" dxfId="4" priority="25279">
      <formula>LEN(TRIM(U2633))&gt;0</formula>
    </cfRule>
  </conditionalFormatting>
  <conditionalFormatting sqref="W2633">
    <cfRule type="notContainsBlanks" dxfId="0" priority="25806">
      <formula>LEN(TRIM(W2633))&gt;0</formula>
    </cfRule>
  </conditionalFormatting>
  <conditionalFormatting sqref="Y2633">
    <cfRule type="notContainsBlanks" dxfId="5" priority="25701">
      <formula>LEN(TRIM(Y2633))&gt;0</formula>
    </cfRule>
  </conditionalFormatting>
  <conditionalFormatting sqref="Z2633">
    <cfRule type="notContainsBlanks" dxfId="6" priority="25596">
      <formula>LEN(TRIM(Z2633))&gt;0</formula>
    </cfRule>
  </conditionalFormatting>
  <conditionalFormatting sqref="AB2633">
    <cfRule type="cellIs" dxfId="7" priority="25489" operator="notEqual">
      <formula>0</formula>
    </cfRule>
  </conditionalFormatting>
  <conditionalFormatting sqref="Q2634">
    <cfRule type="notContainsBlanks" dxfId="1" priority="23160">
      <formula>LEN(TRIM(Q2634))&gt;0</formula>
    </cfRule>
  </conditionalFormatting>
  <conditionalFormatting sqref="R2634">
    <cfRule type="notContainsBlanks" dxfId="2" priority="25995">
      <formula>LEN(TRIM(R2634))&gt;0</formula>
    </cfRule>
  </conditionalFormatting>
  <conditionalFormatting sqref="S2634">
    <cfRule type="notContainsBlanks" dxfId="3" priority="25363">
      <formula>LEN(TRIM(S2634))&gt;0</formula>
    </cfRule>
  </conditionalFormatting>
  <conditionalFormatting sqref="U2634">
    <cfRule type="notContainsBlanks" dxfId="4" priority="25258">
      <formula>LEN(TRIM(U2634))&gt;0</formula>
    </cfRule>
  </conditionalFormatting>
  <conditionalFormatting sqref="W2634">
    <cfRule type="notContainsBlanks" dxfId="0" priority="25785">
      <formula>LEN(TRIM(W2634))&gt;0</formula>
    </cfRule>
  </conditionalFormatting>
  <conditionalFormatting sqref="Y2634">
    <cfRule type="notContainsBlanks" dxfId="5" priority="25680">
      <formula>LEN(TRIM(Y2634))&gt;0</formula>
    </cfRule>
  </conditionalFormatting>
  <conditionalFormatting sqref="Z2634">
    <cfRule type="notContainsBlanks" dxfId="6" priority="25575">
      <formula>LEN(TRIM(Z2634))&gt;0</formula>
    </cfRule>
  </conditionalFormatting>
  <conditionalFormatting sqref="AB2634">
    <cfRule type="cellIs" dxfId="7" priority="25468" operator="notEqual">
      <formula>0</formula>
    </cfRule>
  </conditionalFormatting>
  <conditionalFormatting sqref="Q2635">
    <cfRule type="notContainsBlanks" dxfId="1" priority="23159">
      <formula>LEN(TRIM(Q2635))&gt;0</formula>
    </cfRule>
  </conditionalFormatting>
  <conditionalFormatting sqref="R2635">
    <cfRule type="notContainsBlanks" dxfId="2" priority="25974">
      <formula>LEN(TRIM(R2635))&gt;0</formula>
    </cfRule>
  </conditionalFormatting>
  <conditionalFormatting sqref="S2635">
    <cfRule type="notContainsBlanks" dxfId="3" priority="25342">
      <formula>LEN(TRIM(S2635))&gt;0</formula>
    </cfRule>
  </conditionalFormatting>
  <conditionalFormatting sqref="U2635">
    <cfRule type="notContainsBlanks" dxfId="4" priority="25237">
      <formula>LEN(TRIM(U2635))&gt;0</formula>
    </cfRule>
  </conditionalFormatting>
  <conditionalFormatting sqref="W2635">
    <cfRule type="notContainsBlanks" dxfId="0" priority="25764">
      <formula>LEN(TRIM(W2635))&gt;0</formula>
    </cfRule>
  </conditionalFormatting>
  <conditionalFormatting sqref="Y2635">
    <cfRule type="notContainsBlanks" dxfId="5" priority="25659">
      <formula>LEN(TRIM(Y2635))&gt;0</formula>
    </cfRule>
  </conditionalFormatting>
  <conditionalFormatting sqref="Z2635">
    <cfRule type="notContainsBlanks" dxfId="6" priority="25554">
      <formula>LEN(TRIM(Z2635))&gt;0</formula>
    </cfRule>
  </conditionalFormatting>
  <conditionalFormatting sqref="AB2635">
    <cfRule type="cellIs" dxfId="7" priority="25447" operator="notEqual">
      <formula>0</formula>
    </cfRule>
  </conditionalFormatting>
  <conditionalFormatting sqref="Q2636">
    <cfRule type="notContainsBlanks" dxfId="1" priority="23158">
      <formula>LEN(TRIM(Q2636))&gt;0</formula>
    </cfRule>
  </conditionalFormatting>
  <conditionalFormatting sqref="R2636">
    <cfRule type="notContainsBlanks" dxfId="2" priority="25953">
      <formula>LEN(TRIM(R2636))&gt;0</formula>
    </cfRule>
  </conditionalFormatting>
  <conditionalFormatting sqref="S2636">
    <cfRule type="notContainsBlanks" dxfId="3" priority="25321">
      <formula>LEN(TRIM(S2636))&gt;0</formula>
    </cfRule>
  </conditionalFormatting>
  <conditionalFormatting sqref="U2636">
    <cfRule type="notContainsBlanks" dxfId="4" priority="25216">
      <formula>LEN(TRIM(U2636))&gt;0</formula>
    </cfRule>
  </conditionalFormatting>
  <conditionalFormatting sqref="W2636">
    <cfRule type="notContainsBlanks" dxfId="0" priority="25743">
      <formula>LEN(TRIM(W2636))&gt;0</formula>
    </cfRule>
  </conditionalFormatting>
  <conditionalFormatting sqref="Y2636">
    <cfRule type="notContainsBlanks" dxfId="5" priority="25638">
      <formula>LEN(TRIM(Y2636))&gt;0</formula>
    </cfRule>
  </conditionalFormatting>
  <conditionalFormatting sqref="Z2636">
    <cfRule type="notContainsBlanks" dxfId="6" priority="25533">
      <formula>LEN(TRIM(Z2636))&gt;0</formula>
    </cfRule>
  </conditionalFormatting>
  <conditionalFormatting sqref="AB2636">
    <cfRule type="cellIs" dxfId="7" priority="25426" operator="notEqual">
      <formula>0</formula>
    </cfRule>
  </conditionalFormatting>
  <conditionalFormatting sqref="Q2637">
    <cfRule type="notContainsBlanks" dxfId="1" priority="23157">
      <formula>LEN(TRIM(Q2637))&gt;0</formula>
    </cfRule>
  </conditionalFormatting>
  <conditionalFormatting sqref="R2637">
    <cfRule type="notContainsBlanks" dxfId="2" priority="25932">
      <formula>LEN(TRIM(R2637))&gt;0</formula>
    </cfRule>
  </conditionalFormatting>
  <conditionalFormatting sqref="S2637">
    <cfRule type="notContainsBlanks" dxfId="3" priority="25300">
      <formula>LEN(TRIM(S2637))&gt;0</formula>
    </cfRule>
  </conditionalFormatting>
  <conditionalFormatting sqref="U2637">
    <cfRule type="notContainsBlanks" dxfId="4" priority="25195">
      <formula>LEN(TRIM(U2637))&gt;0</formula>
    </cfRule>
  </conditionalFormatting>
  <conditionalFormatting sqref="W2637">
    <cfRule type="notContainsBlanks" dxfId="0" priority="25722">
      <formula>LEN(TRIM(W2637))&gt;0</formula>
    </cfRule>
  </conditionalFormatting>
  <conditionalFormatting sqref="Y2637">
    <cfRule type="notContainsBlanks" dxfId="5" priority="25617">
      <formula>LEN(TRIM(Y2637))&gt;0</formula>
    </cfRule>
  </conditionalFormatting>
  <conditionalFormatting sqref="Z2637">
    <cfRule type="notContainsBlanks" dxfId="6" priority="25512">
      <formula>LEN(TRIM(Z2637))&gt;0</formula>
    </cfRule>
  </conditionalFormatting>
  <conditionalFormatting sqref="AB2637">
    <cfRule type="cellIs" dxfId="7" priority="25405" operator="notEqual">
      <formula>0</formula>
    </cfRule>
  </conditionalFormatting>
  <conditionalFormatting sqref="Q2638">
    <cfRule type="notContainsBlanks" dxfId="1" priority="21704">
      <formula>LEN(TRIM(Q2638))&gt;0</formula>
    </cfRule>
  </conditionalFormatting>
  <conditionalFormatting sqref="Q2640">
    <cfRule type="notContainsBlanks" dxfId="1" priority="23156">
      <formula>LEN(TRIM(Q2640))&gt;0</formula>
    </cfRule>
  </conditionalFormatting>
  <conditionalFormatting sqref="R2640">
    <cfRule type="notContainsBlanks" dxfId="2" priority="25120">
      <formula>LEN(TRIM(R2640))&gt;0</formula>
    </cfRule>
  </conditionalFormatting>
  <conditionalFormatting sqref="S2640">
    <cfRule type="notContainsBlanks" dxfId="3" priority="24740">
      <formula>LEN(TRIM(S2640))&gt;0</formula>
    </cfRule>
  </conditionalFormatting>
  <conditionalFormatting sqref="U2640">
    <cfRule type="notContainsBlanks" dxfId="4" priority="24677">
      <formula>LEN(TRIM(U2640))&gt;0</formula>
    </cfRule>
  </conditionalFormatting>
  <conditionalFormatting sqref="W2640">
    <cfRule type="notContainsBlanks" dxfId="0" priority="24994">
      <formula>LEN(TRIM(W2640))&gt;0</formula>
    </cfRule>
  </conditionalFormatting>
  <conditionalFormatting sqref="Y2640">
    <cfRule type="notContainsBlanks" dxfId="5" priority="24931">
      <formula>LEN(TRIM(Y2640))&gt;0</formula>
    </cfRule>
  </conditionalFormatting>
  <conditionalFormatting sqref="Z2640">
    <cfRule type="notContainsBlanks" dxfId="6" priority="24868">
      <formula>LEN(TRIM(Z2640))&gt;0</formula>
    </cfRule>
  </conditionalFormatting>
  <conditionalFormatting sqref="AB2640">
    <cfRule type="cellIs" dxfId="7" priority="24803" operator="notEqual">
      <formula>0</formula>
    </cfRule>
  </conditionalFormatting>
  <conditionalFormatting sqref="Q2641">
    <cfRule type="notContainsBlanks" dxfId="1" priority="23155">
      <formula>LEN(TRIM(Q2641))&gt;0</formula>
    </cfRule>
  </conditionalFormatting>
  <conditionalFormatting sqref="R2641">
    <cfRule type="notContainsBlanks" dxfId="2" priority="25099">
      <formula>LEN(TRIM(R2641))&gt;0</formula>
    </cfRule>
  </conditionalFormatting>
  <conditionalFormatting sqref="S2641">
    <cfRule type="notContainsBlanks" dxfId="3" priority="24719">
      <formula>LEN(TRIM(S2641))&gt;0</formula>
    </cfRule>
  </conditionalFormatting>
  <conditionalFormatting sqref="U2641">
    <cfRule type="notContainsBlanks" dxfId="4" priority="24656">
      <formula>LEN(TRIM(U2641))&gt;0</formula>
    </cfRule>
  </conditionalFormatting>
  <conditionalFormatting sqref="W2641">
    <cfRule type="notContainsBlanks" dxfId="0" priority="24973">
      <formula>LEN(TRIM(W2641))&gt;0</formula>
    </cfRule>
  </conditionalFormatting>
  <conditionalFormatting sqref="Y2641">
    <cfRule type="notContainsBlanks" dxfId="5" priority="24910">
      <formula>LEN(TRIM(Y2641))&gt;0</formula>
    </cfRule>
  </conditionalFormatting>
  <conditionalFormatting sqref="Z2641">
    <cfRule type="notContainsBlanks" dxfId="6" priority="24847">
      <formula>LEN(TRIM(Z2641))&gt;0</formula>
    </cfRule>
  </conditionalFormatting>
  <conditionalFormatting sqref="AB2641">
    <cfRule type="cellIs" dxfId="7" priority="24782" operator="notEqual">
      <formula>0</formula>
    </cfRule>
  </conditionalFormatting>
  <conditionalFormatting sqref="Q2642">
    <cfRule type="notContainsBlanks" dxfId="1" priority="21703">
      <formula>LEN(TRIM(Q2642))&gt;0</formula>
    </cfRule>
  </conditionalFormatting>
  <conditionalFormatting sqref="R2642">
    <cfRule type="notContainsBlanks" dxfId="2" priority="25078">
      <formula>LEN(TRIM(R2642))&gt;0</formula>
    </cfRule>
  </conditionalFormatting>
  <conditionalFormatting sqref="S2642">
    <cfRule type="notContainsBlanks" dxfId="3" priority="24698">
      <formula>LEN(TRIM(S2642))&gt;0</formula>
    </cfRule>
  </conditionalFormatting>
  <conditionalFormatting sqref="U2642">
    <cfRule type="notContainsBlanks" dxfId="4" priority="24635">
      <formula>LEN(TRIM(U2642))&gt;0</formula>
    </cfRule>
  </conditionalFormatting>
  <conditionalFormatting sqref="W2642">
    <cfRule type="notContainsBlanks" dxfId="0" priority="24952">
      <formula>LEN(TRIM(W2642))&gt;0</formula>
    </cfRule>
  </conditionalFormatting>
  <conditionalFormatting sqref="Y2642">
    <cfRule type="notContainsBlanks" dxfId="5" priority="24889">
      <formula>LEN(TRIM(Y2642))&gt;0</formula>
    </cfRule>
  </conditionalFormatting>
  <conditionalFormatting sqref="Z2642">
    <cfRule type="notContainsBlanks" dxfId="6" priority="24826">
      <formula>LEN(TRIM(Z2642))&gt;0</formula>
    </cfRule>
  </conditionalFormatting>
  <conditionalFormatting sqref="AB2642">
    <cfRule type="cellIs" dxfId="7" priority="24761" operator="notEqual">
      <formula>0</formula>
    </cfRule>
  </conditionalFormatting>
  <conditionalFormatting sqref="Q2643">
    <cfRule type="notContainsBlanks" dxfId="1" priority="28518">
      <formula>LEN(TRIM(Q2643))&gt;0</formula>
    </cfRule>
  </conditionalFormatting>
  <conditionalFormatting sqref="W2643">
    <cfRule type="notContainsBlanks" dxfId="0" priority="28581">
      <formula>LEN(TRIM(W2643))&gt;0</formula>
    </cfRule>
  </conditionalFormatting>
  <conditionalFormatting sqref="Y2643">
    <cfRule type="notContainsBlanks" dxfId="5" priority="28560">
      <formula>LEN(TRIM(Y2643))&gt;0</formula>
    </cfRule>
  </conditionalFormatting>
  <conditionalFormatting sqref="Z2643">
    <cfRule type="notContainsBlanks" dxfId="6" priority="28539">
      <formula>LEN(TRIM(Z2643))&gt;0</formula>
    </cfRule>
  </conditionalFormatting>
  <conditionalFormatting sqref="AA2643">
    <cfRule type="cellIs" dxfId="8" priority="28476" operator="equal">
      <formula>2</formula>
    </cfRule>
    <cfRule type="cellIs" dxfId="8" priority="28455" operator="equal">
      <formula>4</formula>
    </cfRule>
  </conditionalFormatting>
  <conditionalFormatting sqref="W2645">
    <cfRule type="notContainsBlanks" dxfId="0" priority="28729">
      <formula>LEN(TRIM(W2645))&gt;0</formula>
    </cfRule>
  </conditionalFormatting>
  <conditionalFormatting sqref="Q2648">
    <cfRule type="notContainsBlanks" dxfId="1" priority="28371">
      <formula>LEN(TRIM(Q2648))&gt;0</formula>
    </cfRule>
  </conditionalFormatting>
  <conditionalFormatting sqref="R2648">
    <cfRule type="notContainsBlanks" dxfId="2" priority="28313">
      <formula>LEN(TRIM(R2648))&gt;0</formula>
    </cfRule>
  </conditionalFormatting>
  <conditionalFormatting sqref="S2648">
    <cfRule type="notContainsBlanks" dxfId="3" priority="27992">
      <formula>LEN(TRIM(S2648))&gt;0</formula>
    </cfRule>
  </conditionalFormatting>
  <conditionalFormatting sqref="U2648">
    <cfRule type="notContainsBlanks" dxfId="4" priority="27929">
      <formula>LEN(TRIM(U2648))&gt;0</formula>
    </cfRule>
  </conditionalFormatting>
  <conditionalFormatting sqref="W2648">
    <cfRule type="notContainsBlanks" dxfId="0" priority="28187">
      <formula>LEN(TRIM(W2648))&gt;0</formula>
    </cfRule>
  </conditionalFormatting>
  <conditionalFormatting sqref="Y2648">
    <cfRule type="notContainsBlanks" dxfId="5" priority="28124">
      <formula>LEN(TRIM(Y2648))&gt;0</formula>
    </cfRule>
  </conditionalFormatting>
  <conditionalFormatting sqref="Z2648">
    <cfRule type="notContainsBlanks" dxfId="6" priority="28061">
      <formula>LEN(TRIM(Z2648))&gt;0</formula>
    </cfRule>
  </conditionalFormatting>
  <conditionalFormatting sqref="Q2649">
    <cfRule type="notContainsBlanks" dxfId="1" priority="21713">
      <formula>LEN(TRIM(Q2649))&gt;0</formula>
    </cfRule>
  </conditionalFormatting>
  <conditionalFormatting sqref="R2649">
    <cfRule type="notContainsBlanks" dxfId="2" priority="28292">
      <formula>LEN(TRIM(R2649))&gt;0</formula>
    </cfRule>
  </conditionalFormatting>
  <conditionalFormatting sqref="S2649">
    <cfRule type="notContainsBlanks" dxfId="3" priority="27971">
      <formula>LEN(TRIM(S2649))&gt;0</formula>
    </cfRule>
  </conditionalFormatting>
  <conditionalFormatting sqref="U2649">
    <cfRule type="notContainsBlanks" dxfId="4" priority="27908">
      <formula>LEN(TRIM(U2649))&gt;0</formula>
    </cfRule>
  </conditionalFormatting>
  <conditionalFormatting sqref="W2649">
    <cfRule type="notContainsBlanks" dxfId="0" priority="28166">
      <formula>LEN(TRIM(W2649))&gt;0</formula>
    </cfRule>
  </conditionalFormatting>
  <conditionalFormatting sqref="Y2649">
    <cfRule type="notContainsBlanks" dxfId="5" priority="28103">
      <formula>LEN(TRIM(Y2649))&gt;0</formula>
    </cfRule>
  </conditionalFormatting>
  <conditionalFormatting sqref="Z2649">
    <cfRule type="notContainsBlanks" dxfId="6" priority="28040">
      <formula>LEN(TRIM(Z2649))&gt;0</formula>
    </cfRule>
  </conditionalFormatting>
  <conditionalFormatting sqref="Q2650">
    <cfRule type="notContainsBlanks" dxfId="1" priority="21712">
      <formula>LEN(TRIM(Q2650))&gt;0</formula>
    </cfRule>
  </conditionalFormatting>
  <conditionalFormatting sqref="R2650">
    <cfRule type="notContainsBlanks" dxfId="2" priority="28271">
      <formula>LEN(TRIM(R2650))&gt;0</formula>
    </cfRule>
  </conditionalFormatting>
  <conditionalFormatting sqref="S2650">
    <cfRule type="notContainsBlanks" dxfId="3" priority="27950">
      <formula>LEN(TRIM(S2650))&gt;0</formula>
    </cfRule>
  </conditionalFormatting>
  <conditionalFormatting sqref="U2650">
    <cfRule type="notContainsBlanks" dxfId="4" priority="27887">
      <formula>LEN(TRIM(U2650))&gt;0</formula>
    </cfRule>
  </conditionalFormatting>
  <conditionalFormatting sqref="W2650">
    <cfRule type="notContainsBlanks" dxfId="0" priority="28145">
      <formula>LEN(TRIM(W2650))&gt;0</formula>
    </cfRule>
  </conditionalFormatting>
  <conditionalFormatting sqref="Y2650">
    <cfRule type="notContainsBlanks" dxfId="5" priority="28082">
      <formula>LEN(TRIM(Y2650))&gt;0</formula>
    </cfRule>
  </conditionalFormatting>
  <conditionalFormatting sqref="Z2650">
    <cfRule type="notContainsBlanks" dxfId="6" priority="28019">
      <formula>LEN(TRIM(Z2650))&gt;0</formula>
    </cfRule>
  </conditionalFormatting>
  <conditionalFormatting sqref="Q2651">
    <cfRule type="notContainsBlanks" dxfId="1" priority="24404">
      <formula>LEN(TRIM(Q2651))&gt;0</formula>
    </cfRule>
  </conditionalFormatting>
  <conditionalFormatting sqref="Q2652">
    <cfRule type="notContainsBlanks" dxfId="1" priority="24403">
      <formula>LEN(TRIM(Q2652))&gt;0</formula>
    </cfRule>
  </conditionalFormatting>
  <conditionalFormatting sqref="R2652">
    <cfRule type="notContainsBlanks" dxfId="2" priority="27791">
      <formula>LEN(TRIM(R2652))&gt;0</formula>
    </cfRule>
  </conditionalFormatting>
  <conditionalFormatting sqref="S2652">
    <cfRule type="notContainsBlanks" dxfId="3" priority="27177">
      <formula>LEN(TRIM(S2652))&gt;0</formula>
    </cfRule>
  </conditionalFormatting>
  <conditionalFormatting sqref="U2652">
    <cfRule type="notContainsBlanks" dxfId="4" priority="27072">
      <formula>LEN(TRIM(U2652))&gt;0</formula>
    </cfRule>
  </conditionalFormatting>
  <conditionalFormatting sqref="W2652">
    <cfRule type="notContainsBlanks" dxfId="0" priority="27581">
      <formula>LEN(TRIM(W2652))&gt;0</formula>
    </cfRule>
  </conditionalFormatting>
  <conditionalFormatting sqref="Y2652">
    <cfRule type="notContainsBlanks" dxfId="5" priority="27476">
      <formula>LEN(TRIM(Y2652))&gt;0</formula>
    </cfRule>
  </conditionalFormatting>
  <conditionalFormatting sqref="Z2652">
    <cfRule type="notContainsBlanks" dxfId="6" priority="27371">
      <formula>LEN(TRIM(Z2652))&gt;0</formula>
    </cfRule>
  </conditionalFormatting>
  <conditionalFormatting sqref="AB2652">
    <cfRule type="cellIs" dxfId="7" priority="24411" operator="notEqual">
      <formula>0</formula>
    </cfRule>
  </conditionalFormatting>
  <conditionalFormatting sqref="Q2653">
    <cfRule type="notContainsBlanks" dxfId="1" priority="21709">
      <formula>LEN(TRIM(Q2653))&gt;0</formula>
    </cfRule>
  </conditionalFormatting>
  <conditionalFormatting sqref="R2653">
    <cfRule type="notContainsBlanks" dxfId="2" priority="27770">
      <formula>LEN(TRIM(R2653))&gt;0</formula>
    </cfRule>
  </conditionalFormatting>
  <conditionalFormatting sqref="S2653">
    <cfRule type="notContainsBlanks" dxfId="3" priority="27156">
      <formula>LEN(TRIM(S2653))&gt;0</formula>
    </cfRule>
  </conditionalFormatting>
  <conditionalFormatting sqref="U2653">
    <cfRule type="notContainsBlanks" dxfId="4" priority="27051">
      <formula>LEN(TRIM(U2653))&gt;0</formula>
    </cfRule>
  </conditionalFormatting>
  <conditionalFormatting sqref="W2653">
    <cfRule type="notContainsBlanks" dxfId="0" priority="27560">
      <formula>LEN(TRIM(W2653))&gt;0</formula>
    </cfRule>
  </conditionalFormatting>
  <conditionalFormatting sqref="Y2653">
    <cfRule type="notContainsBlanks" dxfId="5" priority="27455">
      <formula>LEN(TRIM(Y2653))&gt;0</formula>
    </cfRule>
  </conditionalFormatting>
  <conditionalFormatting sqref="Z2653">
    <cfRule type="notContainsBlanks" dxfId="6" priority="27350">
      <formula>LEN(TRIM(Z2653))&gt;0</formula>
    </cfRule>
  </conditionalFormatting>
  <conditionalFormatting sqref="AB2653">
    <cfRule type="cellIs" dxfId="7" priority="27245" operator="notEqual">
      <formula>0</formula>
    </cfRule>
  </conditionalFormatting>
  <conditionalFormatting sqref="Q2654">
    <cfRule type="notContainsBlanks" dxfId="1" priority="21701">
      <formula>LEN(TRIM(Q2654))&gt;0</formula>
    </cfRule>
  </conditionalFormatting>
  <conditionalFormatting sqref="R2654">
    <cfRule type="notContainsBlanks" dxfId="2" priority="27749">
      <formula>LEN(TRIM(R2654))&gt;0</formula>
    </cfRule>
  </conditionalFormatting>
  <conditionalFormatting sqref="S2654">
    <cfRule type="notContainsBlanks" dxfId="3" priority="27135">
      <formula>LEN(TRIM(S2654))&gt;0</formula>
    </cfRule>
  </conditionalFormatting>
  <conditionalFormatting sqref="U2654">
    <cfRule type="notContainsBlanks" dxfId="4" priority="27030">
      <formula>LEN(TRIM(U2654))&gt;0</formula>
    </cfRule>
  </conditionalFormatting>
  <conditionalFormatting sqref="W2654">
    <cfRule type="notContainsBlanks" dxfId="0" priority="27539">
      <formula>LEN(TRIM(W2654))&gt;0</formula>
    </cfRule>
  </conditionalFormatting>
  <conditionalFormatting sqref="Y2654">
    <cfRule type="notContainsBlanks" dxfId="5" priority="27434">
      <formula>LEN(TRIM(Y2654))&gt;0</formula>
    </cfRule>
  </conditionalFormatting>
  <conditionalFormatting sqref="Z2654">
    <cfRule type="notContainsBlanks" dxfId="6" priority="27329">
      <formula>LEN(TRIM(Z2654))&gt;0</formula>
    </cfRule>
  </conditionalFormatting>
  <conditionalFormatting sqref="Q2655">
    <cfRule type="notContainsBlanks" dxfId="1" priority="22914">
      <formula>LEN(TRIM(Q2655))&gt;0</formula>
    </cfRule>
  </conditionalFormatting>
  <conditionalFormatting sqref="R2655">
    <cfRule type="notContainsBlanks" dxfId="2" priority="27728">
      <formula>LEN(TRIM(R2655))&gt;0</formula>
    </cfRule>
  </conditionalFormatting>
  <conditionalFormatting sqref="S2655">
    <cfRule type="notContainsBlanks" dxfId="3" priority="27114">
      <formula>LEN(TRIM(S2655))&gt;0</formula>
    </cfRule>
  </conditionalFormatting>
  <conditionalFormatting sqref="U2655">
    <cfRule type="notContainsBlanks" dxfId="4" priority="27009">
      <formula>LEN(TRIM(U2655))&gt;0</formula>
    </cfRule>
  </conditionalFormatting>
  <conditionalFormatting sqref="W2655">
    <cfRule type="notContainsBlanks" dxfId="0" priority="27518">
      <formula>LEN(TRIM(W2655))&gt;0</formula>
    </cfRule>
  </conditionalFormatting>
  <conditionalFormatting sqref="Y2655">
    <cfRule type="notContainsBlanks" dxfId="5" priority="27413">
      <formula>LEN(TRIM(Y2655))&gt;0</formula>
    </cfRule>
  </conditionalFormatting>
  <conditionalFormatting sqref="Z2655">
    <cfRule type="notContainsBlanks" dxfId="6" priority="27308">
      <formula>LEN(TRIM(Z2655))&gt;0</formula>
    </cfRule>
  </conditionalFormatting>
  <conditionalFormatting sqref="AB2655">
    <cfRule type="cellIs" dxfId="7" priority="27219" operator="notEqual">
      <formula>0</formula>
    </cfRule>
  </conditionalFormatting>
  <conditionalFormatting sqref="Q2656">
    <cfRule type="notContainsBlanks" dxfId="1" priority="22913">
      <formula>LEN(TRIM(Q2656))&gt;0</formula>
    </cfRule>
  </conditionalFormatting>
  <conditionalFormatting sqref="R2656">
    <cfRule type="notContainsBlanks" dxfId="2" priority="27707">
      <formula>LEN(TRIM(R2656))&gt;0</formula>
    </cfRule>
  </conditionalFormatting>
  <conditionalFormatting sqref="S2656">
    <cfRule type="notContainsBlanks" dxfId="3" priority="27093">
      <formula>LEN(TRIM(S2656))&gt;0</formula>
    </cfRule>
  </conditionalFormatting>
  <conditionalFormatting sqref="U2656">
    <cfRule type="notContainsBlanks" dxfId="4" priority="26988">
      <formula>LEN(TRIM(U2656))&gt;0</formula>
    </cfRule>
  </conditionalFormatting>
  <conditionalFormatting sqref="W2656">
    <cfRule type="notContainsBlanks" dxfId="0" priority="27497">
      <formula>LEN(TRIM(W2656))&gt;0</formula>
    </cfRule>
  </conditionalFormatting>
  <conditionalFormatting sqref="Y2656">
    <cfRule type="notContainsBlanks" dxfId="5" priority="27392">
      <formula>LEN(TRIM(Y2656))&gt;0</formula>
    </cfRule>
  </conditionalFormatting>
  <conditionalFormatting sqref="Z2656">
    <cfRule type="notContainsBlanks" dxfId="6" priority="27287">
      <formula>LEN(TRIM(Z2656))&gt;0</formula>
    </cfRule>
  </conditionalFormatting>
  <conditionalFormatting sqref="AB2656">
    <cfRule type="cellIs" dxfId="7" priority="27198" operator="notEqual">
      <formula>0</formula>
    </cfRule>
  </conditionalFormatting>
  <conditionalFormatting sqref="Q2659">
    <cfRule type="notContainsBlanks" dxfId="1" priority="23166">
      <formula>LEN(TRIM(Q2659))&gt;0</formula>
    </cfRule>
  </conditionalFormatting>
  <conditionalFormatting sqref="R2659">
    <cfRule type="notContainsBlanks" dxfId="2" priority="26950">
      <formula>LEN(TRIM(R2659))&gt;0</formula>
    </cfRule>
  </conditionalFormatting>
  <conditionalFormatting sqref="S2659">
    <cfRule type="notContainsBlanks" dxfId="3" priority="26822">
      <formula>LEN(TRIM(S2659))&gt;0</formula>
    </cfRule>
  </conditionalFormatting>
  <conditionalFormatting sqref="U2659">
    <cfRule type="notContainsBlanks" dxfId="4" priority="26801">
      <formula>LEN(TRIM(U2659))&gt;0</formula>
    </cfRule>
  </conditionalFormatting>
  <conditionalFormatting sqref="W2659">
    <cfRule type="notContainsBlanks" dxfId="0" priority="26908">
      <formula>LEN(TRIM(W2659))&gt;0</formula>
    </cfRule>
  </conditionalFormatting>
  <conditionalFormatting sqref="Y2659">
    <cfRule type="notContainsBlanks" dxfId="5" priority="26887">
      <formula>LEN(TRIM(Y2659))&gt;0</formula>
    </cfRule>
  </conditionalFormatting>
  <conditionalFormatting sqref="Z2659">
    <cfRule type="notContainsBlanks" dxfId="6" priority="26866">
      <formula>LEN(TRIM(Z2659))&gt;0</formula>
    </cfRule>
  </conditionalFormatting>
  <conditionalFormatting sqref="AB2659">
    <cfRule type="cellIs" dxfId="7" priority="26843" operator="notEqual">
      <formula>0</formula>
    </cfRule>
  </conditionalFormatting>
  <conditionalFormatting sqref="Q2661">
    <cfRule type="notContainsBlanks" dxfId="1" priority="22917">
      <formula>LEN(TRIM(Q2661))&gt;0</formula>
    </cfRule>
  </conditionalFormatting>
  <conditionalFormatting sqref="R2661">
    <cfRule type="notContainsBlanks" dxfId="2" priority="26710">
      <formula>LEN(TRIM(R2661))&gt;0</formula>
    </cfRule>
  </conditionalFormatting>
  <conditionalFormatting sqref="S2661">
    <cfRule type="notContainsBlanks" dxfId="3" priority="26267">
      <formula>LEN(TRIM(S2661))&gt;0</formula>
    </cfRule>
  </conditionalFormatting>
  <conditionalFormatting sqref="U2661">
    <cfRule type="notContainsBlanks" dxfId="4" priority="26183">
      <formula>LEN(TRIM(U2661))&gt;0</formula>
    </cfRule>
  </conditionalFormatting>
  <conditionalFormatting sqref="W2661">
    <cfRule type="notContainsBlanks" dxfId="0" priority="26542">
      <formula>LEN(TRIM(W2661))&gt;0</formula>
    </cfRule>
  </conditionalFormatting>
  <conditionalFormatting sqref="Y2661">
    <cfRule type="notContainsBlanks" dxfId="5" priority="26458">
      <formula>LEN(TRIM(Y2661))&gt;0</formula>
    </cfRule>
  </conditionalFormatting>
  <conditionalFormatting sqref="Z2661">
    <cfRule type="notContainsBlanks" dxfId="6" priority="26374">
      <formula>LEN(TRIM(Z2661))&gt;0</formula>
    </cfRule>
  </conditionalFormatting>
  <conditionalFormatting sqref="R2662">
    <cfRule type="notContainsBlanks" dxfId="2" priority="26689">
      <formula>LEN(TRIM(R2662))&gt;0</formula>
    </cfRule>
  </conditionalFormatting>
  <conditionalFormatting sqref="S2662">
    <cfRule type="notContainsBlanks" dxfId="3" priority="26246">
      <formula>LEN(TRIM(S2662))&gt;0</formula>
    </cfRule>
  </conditionalFormatting>
  <conditionalFormatting sqref="U2662">
    <cfRule type="notContainsBlanks" dxfId="4" priority="26162">
      <formula>LEN(TRIM(U2662))&gt;0</formula>
    </cfRule>
  </conditionalFormatting>
  <conditionalFormatting sqref="W2662">
    <cfRule type="notContainsBlanks" dxfId="0" priority="26521">
      <formula>LEN(TRIM(W2662))&gt;0</formula>
    </cfRule>
  </conditionalFormatting>
  <conditionalFormatting sqref="Y2662">
    <cfRule type="notContainsBlanks" dxfId="5" priority="26437">
      <formula>LEN(TRIM(Y2662))&gt;0</formula>
    </cfRule>
  </conditionalFormatting>
  <conditionalFormatting sqref="Z2662">
    <cfRule type="notContainsBlanks" dxfId="6" priority="26353">
      <formula>LEN(TRIM(Z2662))&gt;0</formula>
    </cfRule>
  </conditionalFormatting>
  <conditionalFormatting sqref="Q2663">
    <cfRule type="notContainsBlanks" dxfId="1" priority="23162">
      <formula>LEN(TRIM(Q2663))&gt;0</formula>
    </cfRule>
  </conditionalFormatting>
  <conditionalFormatting sqref="R2663">
    <cfRule type="notContainsBlanks" dxfId="2" priority="26668">
      <formula>LEN(TRIM(R2663))&gt;0</formula>
    </cfRule>
  </conditionalFormatting>
  <conditionalFormatting sqref="S2663">
    <cfRule type="notContainsBlanks" dxfId="3" priority="26225">
      <formula>LEN(TRIM(S2663))&gt;0</formula>
    </cfRule>
  </conditionalFormatting>
  <conditionalFormatting sqref="U2663">
    <cfRule type="notContainsBlanks" dxfId="4" priority="26141">
      <formula>LEN(TRIM(U2663))&gt;0</formula>
    </cfRule>
  </conditionalFormatting>
  <conditionalFormatting sqref="W2663">
    <cfRule type="notContainsBlanks" dxfId="0" priority="26500">
      <formula>LEN(TRIM(W2663))&gt;0</formula>
    </cfRule>
  </conditionalFormatting>
  <conditionalFormatting sqref="Y2663">
    <cfRule type="notContainsBlanks" dxfId="5" priority="26416">
      <formula>LEN(TRIM(Y2663))&gt;0</formula>
    </cfRule>
  </conditionalFormatting>
  <conditionalFormatting sqref="Z2663">
    <cfRule type="notContainsBlanks" dxfId="6" priority="26332">
      <formula>LEN(TRIM(Z2663))&gt;0</formula>
    </cfRule>
  </conditionalFormatting>
  <conditionalFormatting sqref="R2664">
    <cfRule type="notContainsBlanks" dxfId="2" priority="26647">
      <formula>LEN(TRIM(R2664))&gt;0</formula>
    </cfRule>
  </conditionalFormatting>
  <conditionalFormatting sqref="S2664">
    <cfRule type="notContainsBlanks" dxfId="3" priority="26204">
      <formula>LEN(TRIM(S2664))&gt;0</formula>
    </cfRule>
  </conditionalFormatting>
  <conditionalFormatting sqref="U2664">
    <cfRule type="notContainsBlanks" dxfId="4" priority="26120">
      <formula>LEN(TRIM(U2664))&gt;0</formula>
    </cfRule>
  </conditionalFormatting>
  <conditionalFormatting sqref="W2664">
    <cfRule type="notContainsBlanks" dxfId="0" priority="26479">
      <formula>LEN(TRIM(W2664))&gt;0</formula>
    </cfRule>
  </conditionalFormatting>
  <conditionalFormatting sqref="Y2664">
    <cfRule type="notContainsBlanks" dxfId="5" priority="26395">
      <formula>LEN(TRIM(Y2664))&gt;0</formula>
    </cfRule>
  </conditionalFormatting>
  <conditionalFormatting sqref="Z2664">
    <cfRule type="notContainsBlanks" dxfId="6" priority="26311">
      <formula>LEN(TRIM(Z2664))&gt;0</formula>
    </cfRule>
  </conditionalFormatting>
  <conditionalFormatting sqref="AB2664">
    <cfRule type="cellIs" dxfId="7" priority="26288" operator="notEqual">
      <formula>0</formula>
    </cfRule>
  </conditionalFormatting>
  <conditionalFormatting sqref="R2666">
    <cfRule type="notContainsBlanks" dxfId="2" priority="26015">
      <formula>LEN(TRIM(R2666))&gt;0</formula>
    </cfRule>
  </conditionalFormatting>
  <conditionalFormatting sqref="S2666">
    <cfRule type="notContainsBlanks" dxfId="3" priority="25383">
      <formula>LEN(TRIM(S2666))&gt;0</formula>
    </cfRule>
  </conditionalFormatting>
  <conditionalFormatting sqref="U2666">
    <cfRule type="notContainsBlanks" dxfId="4" priority="25278">
      <formula>LEN(TRIM(U2666))&gt;0</formula>
    </cfRule>
  </conditionalFormatting>
  <conditionalFormatting sqref="W2666">
    <cfRule type="notContainsBlanks" dxfId="0" priority="25805">
      <formula>LEN(TRIM(W2666))&gt;0</formula>
    </cfRule>
  </conditionalFormatting>
  <conditionalFormatting sqref="Y2666">
    <cfRule type="notContainsBlanks" dxfId="5" priority="25700">
      <formula>LEN(TRIM(Y2666))&gt;0</formula>
    </cfRule>
  </conditionalFormatting>
  <conditionalFormatting sqref="Z2666">
    <cfRule type="notContainsBlanks" dxfId="6" priority="25595">
      <formula>LEN(TRIM(Z2666))&gt;0</formula>
    </cfRule>
  </conditionalFormatting>
  <conditionalFormatting sqref="AB2666">
    <cfRule type="cellIs" dxfId="7" priority="25488" operator="notEqual">
      <formula>0</formula>
    </cfRule>
  </conditionalFormatting>
  <conditionalFormatting sqref="R2667">
    <cfRule type="notContainsBlanks" dxfId="2" priority="25994">
      <formula>LEN(TRIM(R2667))&gt;0</formula>
    </cfRule>
  </conditionalFormatting>
  <conditionalFormatting sqref="S2667">
    <cfRule type="notContainsBlanks" dxfId="3" priority="25362">
      <formula>LEN(TRIM(S2667))&gt;0</formula>
    </cfRule>
  </conditionalFormatting>
  <conditionalFormatting sqref="U2667">
    <cfRule type="notContainsBlanks" dxfId="4" priority="25257">
      <formula>LEN(TRIM(U2667))&gt;0</formula>
    </cfRule>
  </conditionalFormatting>
  <conditionalFormatting sqref="W2667">
    <cfRule type="notContainsBlanks" dxfId="0" priority="25784">
      <formula>LEN(TRIM(W2667))&gt;0</formula>
    </cfRule>
  </conditionalFormatting>
  <conditionalFormatting sqref="Y2667">
    <cfRule type="notContainsBlanks" dxfId="5" priority="25679">
      <formula>LEN(TRIM(Y2667))&gt;0</formula>
    </cfRule>
  </conditionalFormatting>
  <conditionalFormatting sqref="Z2667">
    <cfRule type="notContainsBlanks" dxfId="6" priority="25574">
      <formula>LEN(TRIM(Z2667))&gt;0</formula>
    </cfRule>
  </conditionalFormatting>
  <conditionalFormatting sqref="AB2667">
    <cfRule type="cellIs" dxfId="7" priority="25467" operator="notEqual">
      <formula>0</formula>
    </cfRule>
  </conditionalFormatting>
  <conditionalFormatting sqref="Q2668">
    <cfRule type="notContainsBlanks" dxfId="1" priority="23154">
      <formula>LEN(TRIM(Q2668))&gt;0</formula>
    </cfRule>
  </conditionalFormatting>
  <conditionalFormatting sqref="R2668">
    <cfRule type="notContainsBlanks" dxfId="2" priority="25973">
      <formula>LEN(TRIM(R2668))&gt;0</formula>
    </cfRule>
  </conditionalFormatting>
  <conditionalFormatting sqref="S2668">
    <cfRule type="notContainsBlanks" dxfId="3" priority="25341">
      <formula>LEN(TRIM(S2668))&gt;0</formula>
    </cfRule>
  </conditionalFormatting>
  <conditionalFormatting sqref="U2668">
    <cfRule type="notContainsBlanks" dxfId="4" priority="25236">
      <formula>LEN(TRIM(U2668))&gt;0</formula>
    </cfRule>
  </conditionalFormatting>
  <conditionalFormatting sqref="W2668">
    <cfRule type="notContainsBlanks" dxfId="0" priority="25763">
      <formula>LEN(TRIM(W2668))&gt;0</formula>
    </cfRule>
  </conditionalFormatting>
  <conditionalFormatting sqref="Y2668">
    <cfRule type="notContainsBlanks" dxfId="5" priority="25658">
      <formula>LEN(TRIM(Y2668))&gt;0</formula>
    </cfRule>
  </conditionalFormatting>
  <conditionalFormatting sqref="Z2668">
    <cfRule type="notContainsBlanks" dxfId="6" priority="25553">
      <formula>LEN(TRIM(Z2668))&gt;0</formula>
    </cfRule>
  </conditionalFormatting>
  <conditionalFormatting sqref="AB2668">
    <cfRule type="cellIs" dxfId="7" priority="25446" operator="notEqual">
      <formula>0</formula>
    </cfRule>
  </conditionalFormatting>
  <conditionalFormatting sqref="Q2669">
    <cfRule type="notContainsBlanks" dxfId="1" priority="23153">
      <formula>LEN(TRIM(Q2669))&gt;0</formula>
    </cfRule>
  </conditionalFormatting>
  <conditionalFormatting sqref="R2669">
    <cfRule type="notContainsBlanks" dxfId="2" priority="25952">
      <formula>LEN(TRIM(R2669))&gt;0</formula>
    </cfRule>
  </conditionalFormatting>
  <conditionalFormatting sqref="S2669">
    <cfRule type="notContainsBlanks" dxfId="3" priority="25320">
      <formula>LEN(TRIM(S2669))&gt;0</formula>
    </cfRule>
  </conditionalFormatting>
  <conditionalFormatting sqref="U2669">
    <cfRule type="notContainsBlanks" dxfId="4" priority="25215">
      <formula>LEN(TRIM(U2669))&gt;0</formula>
    </cfRule>
  </conditionalFormatting>
  <conditionalFormatting sqref="W2669">
    <cfRule type="notContainsBlanks" dxfId="0" priority="25742">
      <formula>LEN(TRIM(W2669))&gt;0</formula>
    </cfRule>
  </conditionalFormatting>
  <conditionalFormatting sqref="Y2669">
    <cfRule type="notContainsBlanks" dxfId="5" priority="25637">
      <formula>LEN(TRIM(Y2669))&gt;0</formula>
    </cfRule>
  </conditionalFormatting>
  <conditionalFormatting sqref="Z2669">
    <cfRule type="notContainsBlanks" dxfId="6" priority="25532">
      <formula>LEN(TRIM(Z2669))&gt;0</formula>
    </cfRule>
  </conditionalFormatting>
  <conditionalFormatting sqref="AB2669">
    <cfRule type="cellIs" dxfId="7" priority="25425" operator="notEqual">
      <formula>0</formula>
    </cfRule>
  </conditionalFormatting>
  <conditionalFormatting sqref="Q2670">
    <cfRule type="notContainsBlanks" dxfId="1" priority="23152">
      <formula>LEN(TRIM(Q2670))&gt;0</formula>
    </cfRule>
  </conditionalFormatting>
  <conditionalFormatting sqref="R2670">
    <cfRule type="notContainsBlanks" dxfId="2" priority="25931">
      <formula>LEN(TRIM(R2670))&gt;0</formula>
    </cfRule>
  </conditionalFormatting>
  <conditionalFormatting sqref="S2670">
    <cfRule type="notContainsBlanks" dxfId="3" priority="25299">
      <formula>LEN(TRIM(S2670))&gt;0</formula>
    </cfRule>
  </conditionalFormatting>
  <conditionalFormatting sqref="U2670">
    <cfRule type="notContainsBlanks" dxfId="4" priority="25194">
      <formula>LEN(TRIM(U2670))&gt;0</formula>
    </cfRule>
  </conditionalFormatting>
  <conditionalFormatting sqref="W2670">
    <cfRule type="notContainsBlanks" dxfId="0" priority="25721">
      <formula>LEN(TRIM(W2670))&gt;0</formula>
    </cfRule>
  </conditionalFormatting>
  <conditionalFormatting sqref="Y2670">
    <cfRule type="notContainsBlanks" dxfId="5" priority="25616">
      <formula>LEN(TRIM(Y2670))&gt;0</formula>
    </cfRule>
  </conditionalFormatting>
  <conditionalFormatting sqref="Z2670">
    <cfRule type="notContainsBlanks" dxfId="6" priority="25511">
      <formula>LEN(TRIM(Z2670))&gt;0</formula>
    </cfRule>
  </conditionalFormatting>
  <conditionalFormatting sqref="AB2670">
    <cfRule type="cellIs" dxfId="7" priority="25404" operator="notEqual">
      <formula>0</formula>
    </cfRule>
  </conditionalFormatting>
  <conditionalFormatting sqref="Q2671">
    <cfRule type="notContainsBlanks" dxfId="1" priority="21702">
      <formula>LEN(TRIM(Q2671))&gt;0</formula>
    </cfRule>
  </conditionalFormatting>
  <conditionalFormatting sqref="Q2672">
    <cfRule type="notContainsBlanks" dxfId="1" priority="23151">
      <formula>LEN(TRIM(Q2672))&gt;0</formula>
    </cfRule>
  </conditionalFormatting>
  <conditionalFormatting sqref="Q2673">
    <cfRule type="notContainsBlanks" dxfId="1" priority="23150">
      <formula>LEN(TRIM(Q2673))&gt;0</formula>
    </cfRule>
  </conditionalFormatting>
  <conditionalFormatting sqref="R2673">
    <cfRule type="notContainsBlanks" dxfId="2" priority="25119">
      <formula>LEN(TRIM(R2673))&gt;0</formula>
    </cfRule>
  </conditionalFormatting>
  <conditionalFormatting sqref="S2673">
    <cfRule type="notContainsBlanks" dxfId="3" priority="24739">
      <formula>LEN(TRIM(S2673))&gt;0</formula>
    </cfRule>
  </conditionalFormatting>
  <conditionalFormatting sqref="U2673">
    <cfRule type="notContainsBlanks" dxfId="4" priority="24676">
      <formula>LEN(TRIM(U2673))&gt;0</formula>
    </cfRule>
  </conditionalFormatting>
  <conditionalFormatting sqref="W2673">
    <cfRule type="notContainsBlanks" dxfId="0" priority="24993">
      <formula>LEN(TRIM(W2673))&gt;0</formula>
    </cfRule>
  </conditionalFormatting>
  <conditionalFormatting sqref="Y2673">
    <cfRule type="notContainsBlanks" dxfId="5" priority="24930">
      <formula>LEN(TRIM(Y2673))&gt;0</formula>
    </cfRule>
  </conditionalFormatting>
  <conditionalFormatting sqref="Z2673">
    <cfRule type="notContainsBlanks" dxfId="6" priority="24867">
      <formula>LEN(TRIM(Z2673))&gt;0</formula>
    </cfRule>
  </conditionalFormatting>
  <conditionalFormatting sqref="AB2673">
    <cfRule type="cellIs" dxfId="7" priority="24802" operator="notEqual">
      <formula>0</formula>
    </cfRule>
  </conditionalFormatting>
  <conditionalFormatting sqref="Q2674">
    <cfRule type="notContainsBlanks" dxfId="1" priority="23149">
      <formula>LEN(TRIM(Q2674))&gt;0</formula>
    </cfRule>
  </conditionalFormatting>
  <conditionalFormatting sqref="R2674">
    <cfRule type="notContainsBlanks" dxfId="2" priority="25098">
      <formula>LEN(TRIM(R2674))&gt;0</formula>
    </cfRule>
  </conditionalFormatting>
  <conditionalFormatting sqref="S2674">
    <cfRule type="notContainsBlanks" dxfId="3" priority="24718">
      <formula>LEN(TRIM(S2674))&gt;0</formula>
    </cfRule>
  </conditionalFormatting>
  <conditionalFormatting sqref="U2674">
    <cfRule type="notContainsBlanks" dxfId="4" priority="24655">
      <formula>LEN(TRIM(U2674))&gt;0</formula>
    </cfRule>
  </conditionalFormatting>
  <conditionalFormatting sqref="W2674">
    <cfRule type="notContainsBlanks" dxfId="0" priority="24972">
      <formula>LEN(TRIM(W2674))&gt;0</formula>
    </cfRule>
  </conditionalFormatting>
  <conditionalFormatting sqref="Y2674">
    <cfRule type="notContainsBlanks" dxfId="5" priority="24909">
      <formula>LEN(TRIM(Y2674))&gt;0</formula>
    </cfRule>
  </conditionalFormatting>
  <conditionalFormatting sqref="Z2674">
    <cfRule type="notContainsBlanks" dxfId="6" priority="24846">
      <formula>LEN(TRIM(Z2674))&gt;0</formula>
    </cfRule>
  </conditionalFormatting>
  <conditionalFormatting sqref="AB2674">
    <cfRule type="cellIs" dxfId="7" priority="24781" operator="notEqual">
      <formula>0</formula>
    </cfRule>
  </conditionalFormatting>
  <conditionalFormatting sqref="Q2675">
    <cfRule type="notContainsBlanks" dxfId="1" priority="21700">
      <formula>LEN(TRIM(Q2675))&gt;0</formula>
    </cfRule>
  </conditionalFormatting>
  <conditionalFormatting sqref="R2675">
    <cfRule type="notContainsBlanks" dxfId="2" priority="25077">
      <formula>LEN(TRIM(R2675))&gt;0</formula>
    </cfRule>
  </conditionalFormatting>
  <conditionalFormatting sqref="S2675">
    <cfRule type="notContainsBlanks" dxfId="3" priority="24697">
      <formula>LEN(TRIM(S2675))&gt;0</formula>
    </cfRule>
  </conditionalFormatting>
  <conditionalFormatting sqref="U2675">
    <cfRule type="notContainsBlanks" dxfId="4" priority="24634">
      <formula>LEN(TRIM(U2675))&gt;0</formula>
    </cfRule>
  </conditionalFormatting>
  <conditionalFormatting sqref="W2675">
    <cfRule type="notContainsBlanks" dxfId="0" priority="24951">
      <formula>LEN(TRIM(W2675))&gt;0</formula>
    </cfRule>
  </conditionalFormatting>
  <conditionalFormatting sqref="Y2675">
    <cfRule type="notContainsBlanks" dxfId="5" priority="24888">
      <formula>LEN(TRIM(Y2675))&gt;0</formula>
    </cfRule>
  </conditionalFormatting>
  <conditionalFormatting sqref="Z2675">
    <cfRule type="notContainsBlanks" dxfId="6" priority="24825">
      <formula>LEN(TRIM(Z2675))&gt;0</formula>
    </cfRule>
  </conditionalFormatting>
  <conditionalFormatting sqref="AB2675">
    <cfRule type="cellIs" dxfId="7" priority="24760" operator="notEqual">
      <formula>0</formula>
    </cfRule>
  </conditionalFormatting>
  <conditionalFormatting sqref="Q2676">
    <cfRule type="notContainsBlanks" dxfId="1" priority="28517">
      <formula>LEN(TRIM(Q2676))&gt;0</formula>
    </cfRule>
  </conditionalFormatting>
  <conditionalFormatting sqref="W2676">
    <cfRule type="notContainsBlanks" dxfId="0" priority="28580">
      <formula>LEN(TRIM(W2676))&gt;0</formula>
    </cfRule>
  </conditionalFormatting>
  <conditionalFormatting sqref="Y2676">
    <cfRule type="notContainsBlanks" dxfId="5" priority="28559">
      <formula>LEN(TRIM(Y2676))&gt;0</formula>
    </cfRule>
  </conditionalFormatting>
  <conditionalFormatting sqref="Z2676">
    <cfRule type="notContainsBlanks" dxfId="6" priority="28538">
      <formula>LEN(TRIM(Z2676))&gt;0</formula>
    </cfRule>
  </conditionalFormatting>
  <conditionalFormatting sqref="AA2676">
    <cfRule type="cellIs" dxfId="8" priority="28475" operator="equal">
      <formula>2</formula>
    </cfRule>
    <cfRule type="cellIs" dxfId="8" priority="28454" operator="equal">
      <formula>4</formula>
    </cfRule>
  </conditionalFormatting>
  <conditionalFormatting sqref="AA2677">
    <cfRule type="cellIs" dxfId="8" priority="21402" operator="equal">
      <formula>2</formula>
    </cfRule>
    <cfRule type="cellIs" dxfId="8" priority="21401" operator="equal">
      <formula>4</formula>
    </cfRule>
  </conditionalFormatting>
  <conditionalFormatting sqref="W2678">
    <cfRule type="notContainsBlanks" dxfId="0" priority="21603">
      <formula>LEN(TRIM(W2678))&gt;0</formula>
    </cfRule>
  </conditionalFormatting>
  <conditionalFormatting sqref="Q2681">
    <cfRule type="notContainsBlanks" dxfId="1" priority="21586">
      <formula>LEN(TRIM(Q2681))&gt;0</formula>
    </cfRule>
  </conditionalFormatting>
  <conditionalFormatting sqref="R2681">
    <cfRule type="notContainsBlanks" dxfId="2" priority="21585">
      <formula>LEN(TRIM(R2681))&gt;0</formula>
    </cfRule>
  </conditionalFormatting>
  <conditionalFormatting sqref="S2681">
    <cfRule type="notContainsBlanks" dxfId="3" priority="21570">
      <formula>LEN(TRIM(S2681))&gt;0</formula>
    </cfRule>
  </conditionalFormatting>
  <conditionalFormatting sqref="U2681">
    <cfRule type="notContainsBlanks" dxfId="4" priority="21567">
      <formula>LEN(TRIM(U2681))&gt;0</formula>
    </cfRule>
  </conditionalFormatting>
  <conditionalFormatting sqref="W2681">
    <cfRule type="notContainsBlanks" dxfId="0" priority="21579">
      <formula>LEN(TRIM(W2681))&gt;0</formula>
    </cfRule>
  </conditionalFormatting>
  <conditionalFormatting sqref="Y2681">
    <cfRule type="notContainsBlanks" dxfId="5" priority="21576">
      <formula>LEN(TRIM(Y2681))&gt;0</formula>
    </cfRule>
  </conditionalFormatting>
  <conditionalFormatting sqref="Z2681">
    <cfRule type="notContainsBlanks" dxfId="6" priority="21573">
      <formula>LEN(TRIM(Z2681))&gt;0</formula>
    </cfRule>
  </conditionalFormatting>
  <conditionalFormatting sqref="AB2681">
    <cfRule type="cellIs" dxfId="7" priority="21610" operator="notEqual">
      <formula>0</formula>
    </cfRule>
  </conditionalFormatting>
  <conditionalFormatting sqref="Q2682">
    <cfRule type="notContainsBlanks" dxfId="1" priority="21409">
      <formula>LEN(TRIM(Q2682))&gt;0</formula>
    </cfRule>
  </conditionalFormatting>
  <conditionalFormatting sqref="R2682">
    <cfRule type="notContainsBlanks" dxfId="2" priority="21584">
      <formula>LEN(TRIM(R2682))&gt;0</formula>
    </cfRule>
  </conditionalFormatting>
  <conditionalFormatting sqref="S2682">
    <cfRule type="notContainsBlanks" dxfId="3" priority="21569">
      <formula>LEN(TRIM(S2682))&gt;0</formula>
    </cfRule>
  </conditionalFormatting>
  <conditionalFormatting sqref="U2682">
    <cfRule type="notContainsBlanks" dxfId="4" priority="21566">
      <formula>LEN(TRIM(U2682))&gt;0</formula>
    </cfRule>
  </conditionalFormatting>
  <conditionalFormatting sqref="W2682">
    <cfRule type="notContainsBlanks" dxfId="0" priority="21578">
      <formula>LEN(TRIM(W2682))&gt;0</formula>
    </cfRule>
  </conditionalFormatting>
  <conditionalFormatting sqref="Y2682">
    <cfRule type="notContainsBlanks" dxfId="5" priority="21575">
      <formula>LEN(TRIM(Y2682))&gt;0</formula>
    </cfRule>
  </conditionalFormatting>
  <conditionalFormatting sqref="Z2682">
    <cfRule type="notContainsBlanks" dxfId="6" priority="21572">
      <formula>LEN(TRIM(Z2682))&gt;0</formula>
    </cfRule>
  </conditionalFormatting>
  <conditionalFormatting sqref="Q2683">
    <cfRule type="notContainsBlanks" dxfId="1" priority="21408">
      <formula>LEN(TRIM(Q2683))&gt;0</formula>
    </cfRule>
  </conditionalFormatting>
  <conditionalFormatting sqref="R2683">
    <cfRule type="notContainsBlanks" dxfId="2" priority="21583">
      <formula>LEN(TRIM(R2683))&gt;0</formula>
    </cfRule>
  </conditionalFormatting>
  <conditionalFormatting sqref="S2683">
    <cfRule type="notContainsBlanks" dxfId="3" priority="21568">
      <formula>LEN(TRIM(S2683))&gt;0</formula>
    </cfRule>
  </conditionalFormatting>
  <conditionalFormatting sqref="U2683">
    <cfRule type="notContainsBlanks" dxfId="4" priority="21565">
      <formula>LEN(TRIM(U2683))&gt;0</formula>
    </cfRule>
  </conditionalFormatting>
  <conditionalFormatting sqref="W2683">
    <cfRule type="notContainsBlanks" dxfId="0" priority="21577">
      <formula>LEN(TRIM(W2683))&gt;0</formula>
    </cfRule>
  </conditionalFormatting>
  <conditionalFormatting sqref="Y2683">
    <cfRule type="notContainsBlanks" dxfId="5" priority="21574">
      <formula>LEN(TRIM(Y2683))&gt;0</formula>
    </cfRule>
  </conditionalFormatting>
  <conditionalFormatting sqref="Z2683">
    <cfRule type="notContainsBlanks" dxfId="6" priority="21571">
      <formula>LEN(TRIM(Z2683))&gt;0</formula>
    </cfRule>
  </conditionalFormatting>
  <conditionalFormatting sqref="Q2684">
    <cfRule type="notContainsBlanks" dxfId="1" priority="21422">
      <formula>LEN(TRIM(Q2684))&gt;0</formula>
    </cfRule>
  </conditionalFormatting>
  <conditionalFormatting sqref="Q2685">
    <cfRule type="notContainsBlanks" dxfId="1" priority="21421">
      <formula>LEN(TRIM(Q2685))&gt;0</formula>
    </cfRule>
  </conditionalFormatting>
  <conditionalFormatting sqref="R2685">
    <cfRule type="notContainsBlanks" dxfId="2" priority="21564">
      <formula>LEN(TRIM(R2685))&gt;0</formula>
    </cfRule>
  </conditionalFormatting>
  <conditionalFormatting sqref="S2685">
    <cfRule type="notContainsBlanks" dxfId="3" priority="21535">
      <formula>LEN(TRIM(S2685))&gt;0</formula>
    </cfRule>
  </conditionalFormatting>
  <conditionalFormatting sqref="U2685">
    <cfRule type="notContainsBlanks" dxfId="4" priority="21530">
      <formula>LEN(TRIM(U2685))&gt;0</formula>
    </cfRule>
  </conditionalFormatting>
  <conditionalFormatting sqref="W2685">
    <cfRule type="notContainsBlanks" dxfId="0" priority="21554">
      <formula>LEN(TRIM(W2685))&gt;0</formula>
    </cfRule>
  </conditionalFormatting>
  <conditionalFormatting sqref="Y2685">
    <cfRule type="notContainsBlanks" dxfId="5" priority="21549">
      <formula>LEN(TRIM(Y2685))&gt;0</formula>
    </cfRule>
  </conditionalFormatting>
  <conditionalFormatting sqref="Z2685">
    <cfRule type="notContainsBlanks" dxfId="6" priority="21544">
      <formula>LEN(TRIM(Z2685))&gt;0</formula>
    </cfRule>
  </conditionalFormatting>
  <conditionalFormatting sqref="AB2685">
    <cfRule type="cellIs" dxfId="7" priority="21423" operator="notEqual">
      <formula>0</formula>
    </cfRule>
  </conditionalFormatting>
  <conditionalFormatting sqref="Q2686">
    <cfRule type="notContainsBlanks" dxfId="1" priority="21407">
      <formula>LEN(TRIM(Q2686))&gt;0</formula>
    </cfRule>
  </conditionalFormatting>
  <conditionalFormatting sqref="R2686">
    <cfRule type="notContainsBlanks" dxfId="2" priority="21563">
      <formula>LEN(TRIM(R2686))&gt;0</formula>
    </cfRule>
  </conditionalFormatting>
  <conditionalFormatting sqref="S2686">
    <cfRule type="notContainsBlanks" dxfId="3" priority="21534">
      <formula>LEN(TRIM(S2686))&gt;0</formula>
    </cfRule>
  </conditionalFormatting>
  <conditionalFormatting sqref="U2686">
    <cfRule type="notContainsBlanks" dxfId="4" priority="21529">
      <formula>LEN(TRIM(U2686))&gt;0</formula>
    </cfRule>
  </conditionalFormatting>
  <conditionalFormatting sqref="W2686">
    <cfRule type="notContainsBlanks" dxfId="0" priority="21553">
      <formula>LEN(TRIM(W2686))&gt;0</formula>
    </cfRule>
  </conditionalFormatting>
  <conditionalFormatting sqref="Y2686">
    <cfRule type="notContainsBlanks" dxfId="5" priority="21548">
      <formula>LEN(TRIM(Y2686))&gt;0</formula>
    </cfRule>
  </conditionalFormatting>
  <conditionalFormatting sqref="Z2686">
    <cfRule type="notContainsBlanks" dxfId="6" priority="21543">
      <formula>LEN(TRIM(Z2686))&gt;0</formula>
    </cfRule>
  </conditionalFormatting>
  <conditionalFormatting sqref="AB2686">
    <cfRule type="cellIs" dxfId="7" priority="21539" operator="notEqual">
      <formula>0</formula>
    </cfRule>
  </conditionalFormatting>
  <conditionalFormatting sqref="Q2687">
    <cfRule type="notContainsBlanks" dxfId="1" priority="21405">
      <formula>LEN(TRIM(Q2687))&gt;0</formula>
    </cfRule>
  </conditionalFormatting>
  <conditionalFormatting sqref="R2687">
    <cfRule type="notContainsBlanks" dxfId="2" priority="21562">
      <formula>LEN(TRIM(R2687))&gt;0</formula>
    </cfRule>
  </conditionalFormatting>
  <conditionalFormatting sqref="S2687">
    <cfRule type="notContainsBlanks" dxfId="3" priority="21533">
      <formula>LEN(TRIM(S2687))&gt;0</formula>
    </cfRule>
  </conditionalFormatting>
  <conditionalFormatting sqref="U2687">
    <cfRule type="notContainsBlanks" dxfId="4" priority="21528">
      <formula>LEN(TRIM(U2687))&gt;0</formula>
    </cfRule>
  </conditionalFormatting>
  <conditionalFormatting sqref="W2687">
    <cfRule type="notContainsBlanks" dxfId="0" priority="21552">
      <formula>LEN(TRIM(W2687))&gt;0</formula>
    </cfRule>
  </conditionalFormatting>
  <conditionalFormatting sqref="Y2687">
    <cfRule type="notContainsBlanks" dxfId="5" priority="21547">
      <formula>LEN(TRIM(Y2687))&gt;0</formula>
    </cfRule>
  </conditionalFormatting>
  <conditionalFormatting sqref="Z2687">
    <cfRule type="notContainsBlanks" dxfId="6" priority="21542">
      <formula>LEN(TRIM(Z2687))&gt;0</formula>
    </cfRule>
  </conditionalFormatting>
  <conditionalFormatting sqref="AB2687">
    <cfRule type="cellIs" dxfId="7" priority="21538" operator="notEqual">
      <formula>0</formula>
    </cfRule>
  </conditionalFormatting>
  <conditionalFormatting sqref="Q2688">
    <cfRule type="notContainsBlanks" dxfId="1" priority="21411">
      <formula>LEN(TRIM(Q2688))&gt;0</formula>
    </cfRule>
  </conditionalFormatting>
  <conditionalFormatting sqref="R2688">
    <cfRule type="notContainsBlanks" dxfId="2" priority="21561">
      <formula>LEN(TRIM(R2688))&gt;0</formula>
    </cfRule>
  </conditionalFormatting>
  <conditionalFormatting sqref="S2688">
    <cfRule type="notContainsBlanks" dxfId="3" priority="21532">
      <formula>LEN(TRIM(S2688))&gt;0</formula>
    </cfRule>
  </conditionalFormatting>
  <conditionalFormatting sqref="U2688">
    <cfRule type="notContainsBlanks" dxfId="4" priority="21527">
      <formula>LEN(TRIM(U2688))&gt;0</formula>
    </cfRule>
  </conditionalFormatting>
  <conditionalFormatting sqref="W2688">
    <cfRule type="notContainsBlanks" dxfId="0" priority="21551">
      <formula>LEN(TRIM(W2688))&gt;0</formula>
    </cfRule>
  </conditionalFormatting>
  <conditionalFormatting sqref="Y2688">
    <cfRule type="notContainsBlanks" dxfId="5" priority="21546">
      <formula>LEN(TRIM(Y2688))&gt;0</formula>
    </cfRule>
  </conditionalFormatting>
  <conditionalFormatting sqref="Z2688">
    <cfRule type="notContainsBlanks" dxfId="6" priority="21541">
      <formula>LEN(TRIM(Z2688))&gt;0</formula>
    </cfRule>
  </conditionalFormatting>
  <conditionalFormatting sqref="AB2688">
    <cfRule type="cellIs" dxfId="7" priority="21537" operator="notEqual">
      <formula>0</formula>
    </cfRule>
  </conditionalFormatting>
  <conditionalFormatting sqref="Q2689">
    <cfRule type="notContainsBlanks" dxfId="1" priority="21410">
      <formula>LEN(TRIM(Q2689))&gt;0</formula>
    </cfRule>
  </conditionalFormatting>
  <conditionalFormatting sqref="R2689">
    <cfRule type="notContainsBlanks" dxfId="2" priority="21560">
      <formula>LEN(TRIM(R2689))&gt;0</formula>
    </cfRule>
  </conditionalFormatting>
  <conditionalFormatting sqref="S2689">
    <cfRule type="notContainsBlanks" dxfId="3" priority="21531">
      <formula>LEN(TRIM(S2689))&gt;0</formula>
    </cfRule>
  </conditionalFormatting>
  <conditionalFormatting sqref="U2689">
    <cfRule type="notContainsBlanks" dxfId="4" priority="21526">
      <formula>LEN(TRIM(U2689))&gt;0</formula>
    </cfRule>
  </conditionalFormatting>
  <conditionalFormatting sqref="W2689">
    <cfRule type="notContainsBlanks" dxfId="0" priority="21550">
      <formula>LEN(TRIM(W2689))&gt;0</formula>
    </cfRule>
  </conditionalFormatting>
  <conditionalFormatting sqref="Y2689">
    <cfRule type="notContainsBlanks" dxfId="5" priority="21545">
      <formula>LEN(TRIM(Y2689))&gt;0</formula>
    </cfRule>
  </conditionalFormatting>
  <conditionalFormatting sqref="Z2689">
    <cfRule type="notContainsBlanks" dxfId="6" priority="21540">
      <formula>LEN(TRIM(Z2689))&gt;0</formula>
    </cfRule>
  </conditionalFormatting>
  <conditionalFormatting sqref="AB2689">
    <cfRule type="cellIs" dxfId="7" priority="21536" operator="notEqual">
      <formula>0</formula>
    </cfRule>
  </conditionalFormatting>
  <conditionalFormatting sqref="Q2692">
    <cfRule type="notContainsBlanks" dxfId="1" priority="21420">
      <formula>LEN(TRIM(Q2692))&gt;0</formula>
    </cfRule>
  </conditionalFormatting>
  <conditionalFormatting sqref="R2692">
    <cfRule type="notContainsBlanks" dxfId="2" priority="21525">
      <formula>LEN(TRIM(R2692))&gt;0</formula>
    </cfRule>
  </conditionalFormatting>
  <conditionalFormatting sqref="S2692">
    <cfRule type="notContainsBlanks" dxfId="3" priority="21519">
      <formula>LEN(TRIM(S2692))&gt;0</formula>
    </cfRule>
  </conditionalFormatting>
  <conditionalFormatting sqref="U2692">
    <cfRule type="notContainsBlanks" dxfId="4" priority="21518">
      <formula>LEN(TRIM(U2692))&gt;0</formula>
    </cfRule>
  </conditionalFormatting>
  <conditionalFormatting sqref="W2692">
    <cfRule type="notContainsBlanks" dxfId="0" priority="21523">
      <formula>LEN(TRIM(W2692))&gt;0</formula>
    </cfRule>
  </conditionalFormatting>
  <conditionalFormatting sqref="Y2692">
    <cfRule type="notContainsBlanks" dxfId="5" priority="21522">
      <formula>LEN(TRIM(Y2692))&gt;0</formula>
    </cfRule>
  </conditionalFormatting>
  <conditionalFormatting sqref="Z2692">
    <cfRule type="notContainsBlanks" dxfId="6" priority="21521">
      <formula>LEN(TRIM(Z2692))&gt;0</formula>
    </cfRule>
  </conditionalFormatting>
  <conditionalFormatting sqref="AB2692">
    <cfRule type="cellIs" dxfId="7" priority="21520" operator="notEqual">
      <formula>0</formula>
    </cfRule>
  </conditionalFormatting>
  <conditionalFormatting sqref="Q2694">
    <cfRule type="notContainsBlanks" dxfId="1" priority="21412">
      <formula>LEN(TRIM(Q2694))&gt;0</formula>
    </cfRule>
  </conditionalFormatting>
  <conditionalFormatting sqref="R2694">
    <cfRule type="notContainsBlanks" dxfId="2" priority="21516">
      <formula>LEN(TRIM(R2694))&gt;0</formula>
    </cfRule>
  </conditionalFormatting>
  <conditionalFormatting sqref="S2694">
    <cfRule type="notContainsBlanks" dxfId="3" priority="21495">
      <formula>LEN(TRIM(S2694))&gt;0</formula>
    </cfRule>
  </conditionalFormatting>
  <conditionalFormatting sqref="U2694">
    <cfRule type="notContainsBlanks" dxfId="4" priority="21491">
      <formula>LEN(TRIM(U2694))&gt;0</formula>
    </cfRule>
  </conditionalFormatting>
  <conditionalFormatting sqref="W2694">
    <cfRule type="notContainsBlanks" dxfId="0" priority="21508">
      <formula>LEN(TRIM(W2694))&gt;0</formula>
    </cfRule>
  </conditionalFormatting>
  <conditionalFormatting sqref="Y2694">
    <cfRule type="notContainsBlanks" dxfId="5" priority="21504">
      <formula>LEN(TRIM(Y2694))&gt;0</formula>
    </cfRule>
  </conditionalFormatting>
  <conditionalFormatting sqref="Z2694">
    <cfRule type="notContainsBlanks" dxfId="6" priority="21500">
      <formula>LEN(TRIM(Z2694))&gt;0</formula>
    </cfRule>
  </conditionalFormatting>
  <conditionalFormatting sqref="R2695">
    <cfRule type="notContainsBlanks" dxfId="2" priority="21515">
      <formula>LEN(TRIM(R2695))&gt;0</formula>
    </cfRule>
  </conditionalFormatting>
  <conditionalFormatting sqref="S2695">
    <cfRule type="notContainsBlanks" dxfId="3" priority="21494">
      <formula>LEN(TRIM(S2695))&gt;0</formula>
    </cfRule>
  </conditionalFormatting>
  <conditionalFormatting sqref="U2695">
    <cfRule type="notContainsBlanks" dxfId="4" priority="21490">
      <formula>LEN(TRIM(U2695))&gt;0</formula>
    </cfRule>
  </conditionalFormatting>
  <conditionalFormatting sqref="W2695">
    <cfRule type="notContainsBlanks" dxfId="0" priority="21507">
      <formula>LEN(TRIM(W2695))&gt;0</formula>
    </cfRule>
  </conditionalFormatting>
  <conditionalFormatting sqref="Y2695">
    <cfRule type="notContainsBlanks" dxfId="5" priority="21503">
      <formula>LEN(TRIM(Y2695))&gt;0</formula>
    </cfRule>
  </conditionalFormatting>
  <conditionalFormatting sqref="Z2695">
    <cfRule type="notContainsBlanks" dxfId="6" priority="21499">
      <formula>LEN(TRIM(Z2695))&gt;0</formula>
    </cfRule>
  </conditionalFormatting>
  <conditionalFormatting sqref="Q2696">
    <cfRule type="notContainsBlanks" dxfId="1" priority="21419">
      <formula>LEN(TRIM(Q2696))&gt;0</formula>
    </cfRule>
  </conditionalFormatting>
  <conditionalFormatting sqref="R2696">
    <cfRule type="notContainsBlanks" dxfId="2" priority="21514">
      <formula>LEN(TRIM(R2696))&gt;0</formula>
    </cfRule>
  </conditionalFormatting>
  <conditionalFormatting sqref="S2696">
    <cfRule type="notContainsBlanks" dxfId="3" priority="21493">
      <formula>LEN(TRIM(S2696))&gt;0</formula>
    </cfRule>
  </conditionalFormatting>
  <conditionalFormatting sqref="U2696">
    <cfRule type="notContainsBlanks" dxfId="4" priority="21489">
      <formula>LEN(TRIM(U2696))&gt;0</formula>
    </cfRule>
  </conditionalFormatting>
  <conditionalFormatting sqref="W2696">
    <cfRule type="notContainsBlanks" dxfId="0" priority="21506">
      <formula>LEN(TRIM(W2696))&gt;0</formula>
    </cfRule>
  </conditionalFormatting>
  <conditionalFormatting sqref="Y2696">
    <cfRule type="notContainsBlanks" dxfId="5" priority="21502">
      <formula>LEN(TRIM(Y2696))&gt;0</formula>
    </cfRule>
  </conditionalFormatting>
  <conditionalFormatting sqref="Z2696">
    <cfRule type="notContainsBlanks" dxfId="6" priority="21498">
      <formula>LEN(TRIM(Z2696))&gt;0</formula>
    </cfRule>
  </conditionalFormatting>
  <conditionalFormatting sqref="R2697">
    <cfRule type="notContainsBlanks" dxfId="2" priority="21513">
      <formula>LEN(TRIM(R2697))&gt;0</formula>
    </cfRule>
  </conditionalFormatting>
  <conditionalFormatting sqref="S2697">
    <cfRule type="notContainsBlanks" dxfId="3" priority="21492">
      <formula>LEN(TRIM(S2697))&gt;0</formula>
    </cfRule>
  </conditionalFormatting>
  <conditionalFormatting sqref="U2697">
    <cfRule type="notContainsBlanks" dxfId="4" priority="21488">
      <formula>LEN(TRIM(U2697))&gt;0</formula>
    </cfRule>
  </conditionalFormatting>
  <conditionalFormatting sqref="W2697">
    <cfRule type="notContainsBlanks" dxfId="0" priority="21505">
      <formula>LEN(TRIM(W2697))&gt;0</formula>
    </cfRule>
  </conditionalFormatting>
  <conditionalFormatting sqref="Y2697">
    <cfRule type="notContainsBlanks" dxfId="5" priority="21501">
      <formula>LEN(TRIM(Y2697))&gt;0</formula>
    </cfRule>
  </conditionalFormatting>
  <conditionalFormatting sqref="Z2697">
    <cfRule type="notContainsBlanks" dxfId="6" priority="21497">
      <formula>LEN(TRIM(Z2697))&gt;0</formula>
    </cfRule>
  </conditionalFormatting>
  <conditionalFormatting sqref="AB2697">
    <cfRule type="cellIs" dxfId="7" priority="21496" operator="notEqual">
      <formula>0</formula>
    </cfRule>
  </conditionalFormatting>
  <conditionalFormatting sqref="R2699">
    <cfRule type="notContainsBlanks" dxfId="2" priority="21487">
      <formula>LEN(TRIM(R2699))&gt;0</formula>
    </cfRule>
  </conditionalFormatting>
  <conditionalFormatting sqref="S2699">
    <cfRule type="notContainsBlanks" dxfId="3" priority="21457">
      <formula>LEN(TRIM(S2699))&gt;0</formula>
    </cfRule>
  </conditionalFormatting>
  <conditionalFormatting sqref="U2699">
    <cfRule type="notContainsBlanks" dxfId="4" priority="21452">
      <formula>LEN(TRIM(U2699))&gt;0</formula>
    </cfRule>
  </conditionalFormatting>
  <conditionalFormatting sqref="W2699">
    <cfRule type="notContainsBlanks" dxfId="0" priority="21477">
      <formula>LEN(TRIM(W2699))&gt;0</formula>
    </cfRule>
  </conditionalFormatting>
  <conditionalFormatting sqref="Y2699">
    <cfRule type="notContainsBlanks" dxfId="5" priority="21472">
      <formula>LEN(TRIM(Y2699))&gt;0</formula>
    </cfRule>
  </conditionalFormatting>
  <conditionalFormatting sqref="Z2699">
    <cfRule type="notContainsBlanks" dxfId="6" priority="21467">
      <formula>LEN(TRIM(Z2699))&gt;0</formula>
    </cfRule>
  </conditionalFormatting>
  <conditionalFormatting sqref="AB2699">
    <cfRule type="cellIs" dxfId="7" priority="21462" operator="notEqual">
      <formula>0</formula>
    </cfRule>
  </conditionalFormatting>
  <conditionalFormatting sqref="R2700">
    <cfRule type="notContainsBlanks" dxfId="2" priority="21486">
      <formula>LEN(TRIM(R2700))&gt;0</formula>
    </cfRule>
  </conditionalFormatting>
  <conditionalFormatting sqref="S2700">
    <cfRule type="notContainsBlanks" dxfId="3" priority="21456">
      <formula>LEN(TRIM(S2700))&gt;0</formula>
    </cfRule>
  </conditionalFormatting>
  <conditionalFormatting sqref="U2700">
    <cfRule type="notContainsBlanks" dxfId="4" priority="21451">
      <formula>LEN(TRIM(U2700))&gt;0</formula>
    </cfRule>
  </conditionalFormatting>
  <conditionalFormatting sqref="W2700">
    <cfRule type="notContainsBlanks" dxfId="0" priority="21476">
      <formula>LEN(TRIM(W2700))&gt;0</formula>
    </cfRule>
  </conditionalFormatting>
  <conditionalFormatting sqref="Y2700">
    <cfRule type="notContainsBlanks" dxfId="5" priority="21471">
      <formula>LEN(TRIM(Y2700))&gt;0</formula>
    </cfRule>
  </conditionalFormatting>
  <conditionalFormatting sqref="Z2700">
    <cfRule type="notContainsBlanks" dxfId="6" priority="21466">
      <formula>LEN(TRIM(Z2700))&gt;0</formula>
    </cfRule>
  </conditionalFormatting>
  <conditionalFormatting sqref="AB2700">
    <cfRule type="cellIs" dxfId="7" priority="21461" operator="notEqual">
      <formula>0</formula>
    </cfRule>
  </conditionalFormatting>
  <conditionalFormatting sqref="Q2701">
    <cfRule type="notContainsBlanks" dxfId="1" priority="21418">
      <formula>LEN(TRIM(Q2701))&gt;0</formula>
    </cfRule>
  </conditionalFormatting>
  <conditionalFormatting sqref="R2701">
    <cfRule type="notContainsBlanks" dxfId="2" priority="21485">
      <formula>LEN(TRIM(R2701))&gt;0</formula>
    </cfRule>
  </conditionalFormatting>
  <conditionalFormatting sqref="S2701">
    <cfRule type="notContainsBlanks" dxfId="3" priority="21455">
      <formula>LEN(TRIM(S2701))&gt;0</formula>
    </cfRule>
  </conditionalFormatting>
  <conditionalFormatting sqref="U2701">
    <cfRule type="notContainsBlanks" dxfId="4" priority="21450">
      <formula>LEN(TRIM(U2701))&gt;0</formula>
    </cfRule>
  </conditionalFormatting>
  <conditionalFormatting sqref="W2701">
    <cfRule type="notContainsBlanks" dxfId="0" priority="21475">
      <formula>LEN(TRIM(W2701))&gt;0</formula>
    </cfRule>
  </conditionalFormatting>
  <conditionalFormatting sqref="Y2701">
    <cfRule type="notContainsBlanks" dxfId="5" priority="21470">
      <formula>LEN(TRIM(Y2701))&gt;0</formula>
    </cfRule>
  </conditionalFormatting>
  <conditionalFormatting sqref="Z2701">
    <cfRule type="notContainsBlanks" dxfId="6" priority="21465">
      <formula>LEN(TRIM(Z2701))&gt;0</formula>
    </cfRule>
  </conditionalFormatting>
  <conditionalFormatting sqref="AB2701">
    <cfRule type="cellIs" dxfId="7" priority="21460" operator="notEqual">
      <formula>0</formula>
    </cfRule>
  </conditionalFormatting>
  <conditionalFormatting sqref="Q2702">
    <cfRule type="notContainsBlanks" dxfId="1" priority="21417">
      <formula>LEN(TRIM(Q2702))&gt;0</formula>
    </cfRule>
  </conditionalFormatting>
  <conditionalFormatting sqref="R2702">
    <cfRule type="notContainsBlanks" dxfId="2" priority="21484">
      <formula>LEN(TRIM(R2702))&gt;0</formula>
    </cfRule>
  </conditionalFormatting>
  <conditionalFormatting sqref="S2702">
    <cfRule type="notContainsBlanks" dxfId="3" priority="21454">
      <formula>LEN(TRIM(S2702))&gt;0</formula>
    </cfRule>
  </conditionalFormatting>
  <conditionalFormatting sqref="U2702">
    <cfRule type="notContainsBlanks" dxfId="4" priority="21449">
      <formula>LEN(TRIM(U2702))&gt;0</formula>
    </cfRule>
  </conditionalFormatting>
  <conditionalFormatting sqref="W2702">
    <cfRule type="notContainsBlanks" dxfId="0" priority="21474">
      <formula>LEN(TRIM(W2702))&gt;0</formula>
    </cfRule>
  </conditionalFormatting>
  <conditionalFormatting sqref="Y2702">
    <cfRule type="notContainsBlanks" dxfId="5" priority="21469">
      <formula>LEN(TRIM(Y2702))&gt;0</formula>
    </cfRule>
  </conditionalFormatting>
  <conditionalFormatting sqref="Z2702">
    <cfRule type="notContainsBlanks" dxfId="6" priority="21464">
      <formula>LEN(TRIM(Z2702))&gt;0</formula>
    </cfRule>
  </conditionalFormatting>
  <conditionalFormatting sqref="AB2702">
    <cfRule type="cellIs" dxfId="7" priority="21459" operator="notEqual">
      <formula>0</formula>
    </cfRule>
  </conditionalFormatting>
  <conditionalFormatting sqref="Q2703">
    <cfRule type="notContainsBlanks" dxfId="1" priority="21416">
      <formula>LEN(TRIM(Q2703))&gt;0</formula>
    </cfRule>
  </conditionalFormatting>
  <conditionalFormatting sqref="R2703">
    <cfRule type="notContainsBlanks" dxfId="2" priority="21483">
      <formula>LEN(TRIM(R2703))&gt;0</formula>
    </cfRule>
  </conditionalFormatting>
  <conditionalFormatting sqref="S2703">
    <cfRule type="notContainsBlanks" dxfId="3" priority="21453">
      <formula>LEN(TRIM(S2703))&gt;0</formula>
    </cfRule>
  </conditionalFormatting>
  <conditionalFormatting sqref="U2703">
    <cfRule type="notContainsBlanks" dxfId="4" priority="21448">
      <formula>LEN(TRIM(U2703))&gt;0</formula>
    </cfRule>
  </conditionalFormatting>
  <conditionalFormatting sqref="W2703">
    <cfRule type="notContainsBlanks" dxfId="0" priority="21473">
      <formula>LEN(TRIM(W2703))&gt;0</formula>
    </cfRule>
  </conditionalFormatting>
  <conditionalFormatting sqref="Y2703">
    <cfRule type="notContainsBlanks" dxfId="5" priority="21468">
      <formula>LEN(TRIM(Y2703))&gt;0</formula>
    </cfRule>
  </conditionalFormatting>
  <conditionalFormatting sqref="Z2703">
    <cfRule type="notContainsBlanks" dxfId="6" priority="21463">
      <formula>LEN(TRIM(Z2703))&gt;0</formula>
    </cfRule>
  </conditionalFormatting>
  <conditionalFormatting sqref="AB2703">
    <cfRule type="cellIs" dxfId="7" priority="21458" operator="notEqual">
      <formula>0</formula>
    </cfRule>
  </conditionalFormatting>
  <conditionalFormatting sqref="Q2704">
    <cfRule type="notContainsBlanks" dxfId="1" priority="21406">
      <formula>LEN(TRIM(Q2704))&gt;0</formula>
    </cfRule>
  </conditionalFormatting>
  <conditionalFormatting sqref="Q2705">
    <cfRule type="notContainsBlanks" dxfId="1" priority="21415">
      <formula>LEN(TRIM(Q2705))&gt;0</formula>
    </cfRule>
  </conditionalFormatting>
  <conditionalFormatting sqref="Q2706">
    <cfRule type="notContainsBlanks" dxfId="1" priority="21414">
      <formula>LEN(TRIM(Q2706))&gt;0</formula>
    </cfRule>
  </conditionalFormatting>
  <conditionalFormatting sqref="R2706">
    <cfRule type="notContainsBlanks" dxfId="2" priority="21447">
      <formula>LEN(TRIM(R2706))&gt;0</formula>
    </cfRule>
  </conditionalFormatting>
  <conditionalFormatting sqref="S2706">
    <cfRule type="notContainsBlanks" dxfId="3" priority="21429">
      <formula>LEN(TRIM(S2706))&gt;0</formula>
    </cfRule>
  </conditionalFormatting>
  <conditionalFormatting sqref="U2706">
    <cfRule type="notContainsBlanks" dxfId="4" priority="21426">
      <formula>LEN(TRIM(U2706))&gt;0</formula>
    </cfRule>
  </conditionalFormatting>
  <conditionalFormatting sqref="W2706">
    <cfRule type="notContainsBlanks" dxfId="0" priority="21441">
      <formula>LEN(TRIM(W2706))&gt;0</formula>
    </cfRule>
  </conditionalFormatting>
  <conditionalFormatting sqref="Y2706">
    <cfRule type="notContainsBlanks" dxfId="5" priority="21438">
      <formula>LEN(TRIM(Y2706))&gt;0</formula>
    </cfRule>
  </conditionalFormatting>
  <conditionalFormatting sqref="Z2706">
    <cfRule type="notContainsBlanks" dxfId="6" priority="21435">
      <formula>LEN(TRIM(Z2706))&gt;0</formula>
    </cfRule>
  </conditionalFormatting>
  <conditionalFormatting sqref="AB2706">
    <cfRule type="cellIs" dxfId="7" priority="21432" operator="notEqual">
      <formula>0</formula>
    </cfRule>
  </conditionalFormatting>
  <conditionalFormatting sqref="Q2707">
    <cfRule type="notContainsBlanks" dxfId="1" priority="21413">
      <formula>LEN(TRIM(Q2707))&gt;0</formula>
    </cfRule>
  </conditionalFormatting>
  <conditionalFormatting sqref="R2707">
    <cfRule type="notContainsBlanks" dxfId="2" priority="21446">
      <formula>LEN(TRIM(R2707))&gt;0</formula>
    </cfRule>
  </conditionalFormatting>
  <conditionalFormatting sqref="S2707">
    <cfRule type="notContainsBlanks" dxfId="3" priority="21428">
      <formula>LEN(TRIM(S2707))&gt;0</formula>
    </cfRule>
  </conditionalFormatting>
  <conditionalFormatting sqref="U2707">
    <cfRule type="notContainsBlanks" dxfId="4" priority="21425">
      <formula>LEN(TRIM(U2707))&gt;0</formula>
    </cfRule>
  </conditionalFormatting>
  <conditionalFormatting sqref="W2707">
    <cfRule type="notContainsBlanks" dxfId="0" priority="21440">
      <formula>LEN(TRIM(W2707))&gt;0</formula>
    </cfRule>
  </conditionalFormatting>
  <conditionalFormatting sqref="Y2707">
    <cfRule type="notContainsBlanks" dxfId="5" priority="21437">
      <formula>LEN(TRIM(Y2707))&gt;0</formula>
    </cfRule>
  </conditionalFormatting>
  <conditionalFormatting sqref="Z2707">
    <cfRule type="notContainsBlanks" dxfId="6" priority="21434">
      <formula>LEN(TRIM(Z2707))&gt;0</formula>
    </cfRule>
  </conditionalFormatting>
  <conditionalFormatting sqref="AB2707">
    <cfRule type="cellIs" dxfId="7" priority="21431" operator="notEqual">
      <formula>0</formula>
    </cfRule>
  </conditionalFormatting>
  <conditionalFormatting sqref="Q2708">
    <cfRule type="notContainsBlanks" dxfId="1" priority="21404">
      <formula>LEN(TRIM(Q2708))&gt;0</formula>
    </cfRule>
  </conditionalFormatting>
  <conditionalFormatting sqref="R2708">
    <cfRule type="notContainsBlanks" dxfId="2" priority="21445">
      <formula>LEN(TRIM(R2708))&gt;0</formula>
    </cfRule>
  </conditionalFormatting>
  <conditionalFormatting sqref="S2708">
    <cfRule type="notContainsBlanks" dxfId="3" priority="21427">
      <formula>LEN(TRIM(S2708))&gt;0</formula>
    </cfRule>
  </conditionalFormatting>
  <conditionalFormatting sqref="U2708">
    <cfRule type="notContainsBlanks" dxfId="4" priority="21424">
      <formula>LEN(TRIM(U2708))&gt;0</formula>
    </cfRule>
  </conditionalFormatting>
  <conditionalFormatting sqref="W2708">
    <cfRule type="notContainsBlanks" dxfId="0" priority="21439">
      <formula>LEN(TRIM(W2708))&gt;0</formula>
    </cfRule>
  </conditionalFormatting>
  <conditionalFormatting sqref="Y2708">
    <cfRule type="notContainsBlanks" dxfId="5" priority="21436">
      <formula>LEN(TRIM(Y2708))&gt;0</formula>
    </cfRule>
  </conditionalFormatting>
  <conditionalFormatting sqref="Z2708">
    <cfRule type="notContainsBlanks" dxfId="6" priority="21433">
      <formula>LEN(TRIM(Z2708))&gt;0</formula>
    </cfRule>
  </conditionalFormatting>
  <conditionalFormatting sqref="AB2708">
    <cfRule type="cellIs" dxfId="7" priority="21430" operator="notEqual">
      <formula>0</formula>
    </cfRule>
  </conditionalFormatting>
  <conditionalFormatting sqref="Q2709">
    <cfRule type="notContainsBlanks" dxfId="1" priority="21593">
      <formula>LEN(TRIM(Q2709))&gt;0</formula>
    </cfRule>
  </conditionalFormatting>
  <conditionalFormatting sqref="W2709">
    <cfRule type="notContainsBlanks" dxfId="0" priority="21596">
      <formula>LEN(TRIM(W2709))&gt;0</formula>
    </cfRule>
  </conditionalFormatting>
  <conditionalFormatting sqref="Y2709">
    <cfRule type="notContainsBlanks" dxfId="5" priority="21595">
      <formula>LEN(TRIM(Y2709))&gt;0</formula>
    </cfRule>
  </conditionalFormatting>
  <conditionalFormatting sqref="Z2709">
    <cfRule type="notContainsBlanks" dxfId="6" priority="21594">
      <formula>LEN(TRIM(Z2709))&gt;0</formula>
    </cfRule>
  </conditionalFormatting>
  <conditionalFormatting sqref="AA2709">
    <cfRule type="cellIs" dxfId="8" priority="21591" operator="equal">
      <formula>2</formula>
    </cfRule>
    <cfRule type="cellIs" dxfId="8" priority="21590" operator="equal">
      <formula>4</formula>
    </cfRule>
  </conditionalFormatting>
  <conditionalFormatting sqref="W2711">
    <cfRule type="notContainsBlanks" dxfId="0" priority="28728">
      <formula>LEN(TRIM(W2711))&gt;0</formula>
    </cfRule>
  </conditionalFormatting>
  <conditionalFormatting sqref="Q2714">
    <cfRule type="notContainsBlanks" dxfId="1" priority="28370">
      <formula>LEN(TRIM(Q2714))&gt;0</formula>
    </cfRule>
  </conditionalFormatting>
  <conditionalFormatting sqref="R2714">
    <cfRule type="notContainsBlanks" dxfId="2" priority="28312">
      <formula>LEN(TRIM(R2714))&gt;0</formula>
    </cfRule>
  </conditionalFormatting>
  <conditionalFormatting sqref="S2714">
    <cfRule type="notContainsBlanks" dxfId="3" priority="27991">
      <formula>LEN(TRIM(S2714))&gt;0</formula>
    </cfRule>
  </conditionalFormatting>
  <conditionalFormatting sqref="U2714">
    <cfRule type="notContainsBlanks" dxfId="4" priority="27928">
      <formula>LEN(TRIM(U2714))&gt;0</formula>
    </cfRule>
  </conditionalFormatting>
  <conditionalFormatting sqref="W2714">
    <cfRule type="notContainsBlanks" dxfId="0" priority="28186">
      <formula>LEN(TRIM(W2714))&gt;0</formula>
    </cfRule>
  </conditionalFormatting>
  <conditionalFormatting sqref="Y2714">
    <cfRule type="notContainsBlanks" dxfId="5" priority="28123">
      <formula>LEN(TRIM(Y2714))&gt;0</formula>
    </cfRule>
  </conditionalFormatting>
  <conditionalFormatting sqref="Z2714">
    <cfRule type="notContainsBlanks" dxfId="6" priority="28060">
      <formula>LEN(TRIM(Z2714))&gt;0</formula>
    </cfRule>
  </conditionalFormatting>
  <conditionalFormatting sqref="Q2715">
    <cfRule type="notContainsBlanks" dxfId="1" priority="28351">
      <formula>LEN(TRIM(Q2715))&gt;0</formula>
    </cfRule>
  </conditionalFormatting>
  <conditionalFormatting sqref="R2715">
    <cfRule type="notContainsBlanks" dxfId="2" priority="28291">
      <formula>LEN(TRIM(R2715))&gt;0</formula>
    </cfRule>
  </conditionalFormatting>
  <conditionalFormatting sqref="S2715">
    <cfRule type="notContainsBlanks" dxfId="3" priority="27970">
      <formula>LEN(TRIM(S2715))&gt;0</formula>
    </cfRule>
  </conditionalFormatting>
  <conditionalFormatting sqref="U2715">
    <cfRule type="notContainsBlanks" dxfId="4" priority="27907">
      <formula>LEN(TRIM(U2715))&gt;0</formula>
    </cfRule>
  </conditionalFormatting>
  <conditionalFormatting sqref="W2715">
    <cfRule type="notContainsBlanks" dxfId="0" priority="28165">
      <formula>LEN(TRIM(W2715))&gt;0</formula>
    </cfRule>
  </conditionalFormatting>
  <conditionalFormatting sqref="Y2715">
    <cfRule type="notContainsBlanks" dxfId="5" priority="28102">
      <formula>LEN(TRIM(Y2715))&gt;0</formula>
    </cfRule>
  </conditionalFormatting>
  <conditionalFormatting sqref="Z2715">
    <cfRule type="notContainsBlanks" dxfId="6" priority="28039">
      <formula>LEN(TRIM(Z2715))&gt;0</formula>
    </cfRule>
  </conditionalFormatting>
  <conditionalFormatting sqref="Q2716">
    <cfRule type="notContainsBlanks" dxfId="1" priority="24618">
      <formula>LEN(TRIM(Q2716))&gt;0</formula>
    </cfRule>
  </conditionalFormatting>
  <conditionalFormatting sqref="R2716">
    <cfRule type="notContainsBlanks" dxfId="2" priority="28270">
      <formula>LEN(TRIM(R2716))&gt;0</formula>
    </cfRule>
  </conditionalFormatting>
  <conditionalFormatting sqref="S2716">
    <cfRule type="notContainsBlanks" dxfId="3" priority="27949">
      <formula>LEN(TRIM(S2716))&gt;0</formula>
    </cfRule>
  </conditionalFormatting>
  <conditionalFormatting sqref="U2716">
    <cfRule type="notContainsBlanks" dxfId="4" priority="27886">
      <formula>LEN(TRIM(U2716))&gt;0</formula>
    </cfRule>
  </conditionalFormatting>
  <conditionalFormatting sqref="W2716">
    <cfRule type="notContainsBlanks" dxfId="0" priority="28144">
      <formula>LEN(TRIM(W2716))&gt;0</formula>
    </cfRule>
  </conditionalFormatting>
  <conditionalFormatting sqref="Y2716">
    <cfRule type="notContainsBlanks" dxfId="5" priority="28081">
      <formula>LEN(TRIM(Y2716))&gt;0</formula>
    </cfRule>
  </conditionalFormatting>
  <conditionalFormatting sqref="Z2716">
    <cfRule type="notContainsBlanks" dxfId="6" priority="28018">
      <formula>LEN(TRIM(Z2716))&gt;0</formula>
    </cfRule>
  </conditionalFormatting>
  <conditionalFormatting sqref="Q2718">
    <cfRule type="notContainsBlanks" dxfId="1" priority="27869">
      <formula>LEN(TRIM(Q2718))&gt;0</formula>
    </cfRule>
  </conditionalFormatting>
  <conditionalFormatting sqref="R2718">
    <cfRule type="notContainsBlanks" dxfId="2" priority="27790">
      <formula>LEN(TRIM(R2718))&gt;0</formula>
    </cfRule>
  </conditionalFormatting>
  <conditionalFormatting sqref="S2718">
    <cfRule type="notContainsBlanks" dxfId="3" priority="27176">
      <formula>LEN(TRIM(S2718))&gt;0</formula>
    </cfRule>
  </conditionalFormatting>
  <conditionalFormatting sqref="U2718">
    <cfRule type="notContainsBlanks" dxfId="4" priority="27071">
      <formula>LEN(TRIM(U2718))&gt;0</formula>
    </cfRule>
  </conditionalFormatting>
  <conditionalFormatting sqref="W2718">
    <cfRule type="notContainsBlanks" dxfId="0" priority="27580">
      <formula>LEN(TRIM(W2718))&gt;0</formula>
    </cfRule>
  </conditionalFormatting>
  <conditionalFormatting sqref="Y2718">
    <cfRule type="notContainsBlanks" dxfId="5" priority="27475">
      <formula>LEN(TRIM(Y2718))&gt;0</formula>
    </cfRule>
  </conditionalFormatting>
  <conditionalFormatting sqref="Z2718">
    <cfRule type="notContainsBlanks" dxfId="6" priority="27370">
      <formula>LEN(TRIM(Z2718))&gt;0</formula>
    </cfRule>
  </conditionalFormatting>
  <conditionalFormatting sqref="AB2718">
    <cfRule type="cellIs" dxfId="7" priority="27261" operator="notEqual">
      <formula>0</formula>
    </cfRule>
  </conditionalFormatting>
  <conditionalFormatting sqref="Q2719">
    <cfRule type="notContainsBlanks" dxfId="1" priority="27852">
      <formula>LEN(TRIM(Q2719))&gt;0</formula>
    </cfRule>
  </conditionalFormatting>
  <conditionalFormatting sqref="R2719">
    <cfRule type="notContainsBlanks" dxfId="2" priority="27769">
      <formula>LEN(TRIM(R2719))&gt;0</formula>
    </cfRule>
  </conditionalFormatting>
  <conditionalFormatting sqref="S2719">
    <cfRule type="notContainsBlanks" dxfId="3" priority="27155">
      <formula>LEN(TRIM(S2719))&gt;0</formula>
    </cfRule>
  </conditionalFormatting>
  <conditionalFormatting sqref="U2719">
    <cfRule type="notContainsBlanks" dxfId="4" priority="27050">
      <formula>LEN(TRIM(U2719))&gt;0</formula>
    </cfRule>
  </conditionalFormatting>
  <conditionalFormatting sqref="W2719">
    <cfRule type="notContainsBlanks" dxfId="0" priority="27559">
      <formula>LEN(TRIM(W2719))&gt;0</formula>
    </cfRule>
  </conditionalFormatting>
  <conditionalFormatting sqref="Y2719">
    <cfRule type="notContainsBlanks" dxfId="5" priority="27454">
      <formula>LEN(TRIM(Y2719))&gt;0</formula>
    </cfRule>
  </conditionalFormatting>
  <conditionalFormatting sqref="Z2719">
    <cfRule type="notContainsBlanks" dxfId="6" priority="27349">
      <formula>LEN(TRIM(Z2719))&gt;0</formula>
    </cfRule>
  </conditionalFormatting>
  <conditionalFormatting sqref="AB2719">
    <cfRule type="cellIs" dxfId="7" priority="27244" operator="notEqual">
      <formula>0</formula>
    </cfRule>
  </conditionalFormatting>
  <conditionalFormatting sqref="Q2720">
    <cfRule type="notContainsBlanks" dxfId="1" priority="27834">
      <formula>LEN(TRIM(Q2720))&gt;0</formula>
    </cfRule>
  </conditionalFormatting>
  <conditionalFormatting sqref="R2720">
    <cfRule type="notContainsBlanks" dxfId="2" priority="27748">
      <formula>LEN(TRIM(R2720))&gt;0</formula>
    </cfRule>
  </conditionalFormatting>
  <conditionalFormatting sqref="S2720">
    <cfRule type="notContainsBlanks" dxfId="3" priority="27134">
      <formula>LEN(TRIM(S2720))&gt;0</formula>
    </cfRule>
  </conditionalFormatting>
  <conditionalFormatting sqref="U2720">
    <cfRule type="notContainsBlanks" dxfId="4" priority="27029">
      <formula>LEN(TRIM(U2720))&gt;0</formula>
    </cfRule>
  </conditionalFormatting>
  <conditionalFormatting sqref="W2720">
    <cfRule type="notContainsBlanks" dxfId="0" priority="27538">
      <formula>LEN(TRIM(W2720))&gt;0</formula>
    </cfRule>
  </conditionalFormatting>
  <conditionalFormatting sqref="Y2720">
    <cfRule type="notContainsBlanks" dxfId="5" priority="27433">
      <formula>LEN(TRIM(Y2720))&gt;0</formula>
    </cfRule>
  </conditionalFormatting>
  <conditionalFormatting sqref="Z2720">
    <cfRule type="notContainsBlanks" dxfId="6" priority="27328">
      <formula>LEN(TRIM(Z2720))&gt;0</formula>
    </cfRule>
  </conditionalFormatting>
  <conditionalFormatting sqref="Q2721">
    <cfRule type="notContainsBlanks" dxfId="1" priority="27819">
      <formula>LEN(TRIM(Q2721))&gt;0</formula>
    </cfRule>
  </conditionalFormatting>
  <conditionalFormatting sqref="R2721">
    <cfRule type="notContainsBlanks" dxfId="2" priority="27727">
      <formula>LEN(TRIM(R2721))&gt;0</formula>
    </cfRule>
  </conditionalFormatting>
  <conditionalFormatting sqref="S2721">
    <cfRule type="notContainsBlanks" dxfId="3" priority="27113">
      <formula>LEN(TRIM(S2721))&gt;0</formula>
    </cfRule>
  </conditionalFormatting>
  <conditionalFormatting sqref="U2721">
    <cfRule type="notContainsBlanks" dxfId="4" priority="27008">
      <formula>LEN(TRIM(U2721))&gt;0</formula>
    </cfRule>
  </conditionalFormatting>
  <conditionalFormatting sqref="W2721">
    <cfRule type="notContainsBlanks" dxfId="0" priority="27517">
      <formula>LEN(TRIM(W2721))&gt;0</formula>
    </cfRule>
  </conditionalFormatting>
  <conditionalFormatting sqref="Y2721">
    <cfRule type="notContainsBlanks" dxfId="5" priority="27412">
      <formula>LEN(TRIM(Y2721))&gt;0</formula>
    </cfRule>
  </conditionalFormatting>
  <conditionalFormatting sqref="Z2721">
    <cfRule type="notContainsBlanks" dxfId="6" priority="27307">
      <formula>LEN(TRIM(Z2721))&gt;0</formula>
    </cfRule>
  </conditionalFormatting>
  <conditionalFormatting sqref="AB2721">
    <cfRule type="cellIs" dxfId="7" priority="27218" operator="notEqual">
      <formula>0</formula>
    </cfRule>
  </conditionalFormatting>
  <conditionalFormatting sqref="Q2722">
    <cfRule type="notContainsBlanks" dxfId="1" priority="27808">
      <formula>LEN(TRIM(Q2722))&gt;0</formula>
    </cfRule>
  </conditionalFormatting>
  <conditionalFormatting sqref="R2722">
    <cfRule type="notContainsBlanks" dxfId="2" priority="27706">
      <formula>LEN(TRIM(R2722))&gt;0</formula>
    </cfRule>
  </conditionalFormatting>
  <conditionalFormatting sqref="S2722">
    <cfRule type="notContainsBlanks" dxfId="3" priority="27092">
      <formula>LEN(TRIM(S2722))&gt;0</formula>
    </cfRule>
  </conditionalFormatting>
  <conditionalFormatting sqref="U2722">
    <cfRule type="notContainsBlanks" dxfId="4" priority="26987">
      <formula>LEN(TRIM(U2722))&gt;0</formula>
    </cfRule>
  </conditionalFormatting>
  <conditionalFormatting sqref="W2722">
    <cfRule type="notContainsBlanks" dxfId="0" priority="27496">
      <formula>LEN(TRIM(W2722))&gt;0</formula>
    </cfRule>
  </conditionalFormatting>
  <conditionalFormatting sqref="Y2722">
    <cfRule type="notContainsBlanks" dxfId="5" priority="27391">
      <formula>LEN(TRIM(Y2722))&gt;0</formula>
    </cfRule>
  </conditionalFormatting>
  <conditionalFormatting sqref="Z2722">
    <cfRule type="notContainsBlanks" dxfId="6" priority="27286">
      <formula>LEN(TRIM(Z2722))&gt;0</formula>
    </cfRule>
  </conditionalFormatting>
  <conditionalFormatting sqref="AB2722">
    <cfRule type="cellIs" dxfId="7" priority="27197" operator="notEqual">
      <formula>0</formula>
    </cfRule>
  </conditionalFormatting>
  <conditionalFormatting sqref="Q2723">
    <cfRule type="notContainsBlanks" dxfId="1" priority="21618">
      <formula>LEN(TRIM(Q2723))&gt;0</formula>
    </cfRule>
  </conditionalFormatting>
  <conditionalFormatting sqref="R2723">
    <cfRule type="notContainsBlanks" dxfId="2" priority="21645">
      <formula>LEN(TRIM(R2723))&gt;0</formula>
    </cfRule>
  </conditionalFormatting>
  <conditionalFormatting sqref="Q2724">
    <cfRule type="notContainsBlanks" dxfId="1" priority="21617">
      <formula>LEN(TRIM(Q2724))&gt;0</formula>
    </cfRule>
  </conditionalFormatting>
  <conditionalFormatting sqref="R2724">
    <cfRule type="notContainsBlanks" dxfId="2" priority="21644">
      <formula>LEN(TRIM(R2724))&gt;0</formula>
    </cfRule>
  </conditionalFormatting>
  <conditionalFormatting sqref="Q2725">
    <cfRule type="notContainsBlanks" dxfId="1" priority="26970">
      <formula>LEN(TRIM(Q2725))&gt;0</formula>
    </cfRule>
  </conditionalFormatting>
  <conditionalFormatting sqref="R2725">
    <cfRule type="notContainsBlanks" dxfId="2" priority="26949">
      <formula>LEN(TRIM(R2725))&gt;0</formula>
    </cfRule>
  </conditionalFormatting>
  <conditionalFormatting sqref="S2725">
    <cfRule type="notContainsBlanks" dxfId="3" priority="26821">
      <formula>LEN(TRIM(S2725))&gt;0</formula>
    </cfRule>
  </conditionalFormatting>
  <conditionalFormatting sqref="U2725">
    <cfRule type="notContainsBlanks" dxfId="4" priority="26800">
      <formula>LEN(TRIM(U2725))&gt;0</formula>
    </cfRule>
  </conditionalFormatting>
  <conditionalFormatting sqref="W2725">
    <cfRule type="notContainsBlanks" dxfId="0" priority="26907">
      <formula>LEN(TRIM(W2725))&gt;0</formula>
    </cfRule>
  </conditionalFormatting>
  <conditionalFormatting sqref="Y2725">
    <cfRule type="notContainsBlanks" dxfId="5" priority="26886">
      <formula>LEN(TRIM(Y2725))&gt;0</formula>
    </cfRule>
  </conditionalFormatting>
  <conditionalFormatting sqref="Z2725">
    <cfRule type="notContainsBlanks" dxfId="6" priority="26865">
      <formula>LEN(TRIM(Z2725))&gt;0</formula>
    </cfRule>
  </conditionalFormatting>
  <conditionalFormatting sqref="AB2725">
    <cfRule type="cellIs" dxfId="7" priority="26842" operator="notEqual">
      <formula>0</formula>
    </cfRule>
  </conditionalFormatting>
  <conditionalFormatting sqref="Q2727">
    <cfRule type="notContainsBlanks" dxfId="1" priority="26783">
      <formula>LEN(TRIM(Q2727))&gt;0</formula>
    </cfRule>
  </conditionalFormatting>
  <conditionalFormatting sqref="R2727">
    <cfRule type="notContainsBlanks" dxfId="2" priority="26709">
      <formula>LEN(TRIM(R2727))&gt;0</formula>
    </cfRule>
  </conditionalFormatting>
  <conditionalFormatting sqref="S2727">
    <cfRule type="notContainsBlanks" dxfId="3" priority="26266">
      <formula>LEN(TRIM(S2727))&gt;0</formula>
    </cfRule>
  </conditionalFormatting>
  <conditionalFormatting sqref="U2727">
    <cfRule type="notContainsBlanks" dxfId="4" priority="26182">
      <formula>LEN(TRIM(U2727))&gt;0</formula>
    </cfRule>
  </conditionalFormatting>
  <conditionalFormatting sqref="W2727">
    <cfRule type="notContainsBlanks" dxfId="0" priority="26541">
      <formula>LEN(TRIM(W2727))&gt;0</formula>
    </cfRule>
  </conditionalFormatting>
  <conditionalFormatting sqref="Y2727">
    <cfRule type="notContainsBlanks" dxfId="5" priority="26457">
      <formula>LEN(TRIM(Y2727))&gt;0</formula>
    </cfRule>
  </conditionalFormatting>
  <conditionalFormatting sqref="Z2727">
    <cfRule type="notContainsBlanks" dxfId="6" priority="26373">
      <formula>LEN(TRIM(Z2727))&gt;0</formula>
    </cfRule>
  </conditionalFormatting>
  <conditionalFormatting sqref="Q2728">
    <cfRule type="notContainsBlanks" dxfId="1" priority="26764">
      <formula>LEN(TRIM(Q2728))&gt;0</formula>
    </cfRule>
  </conditionalFormatting>
  <conditionalFormatting sqref="R2728">
    <cfRule type="notContainsBlanks" dxfId="2" priority="26688">
      <formula>LEN(TRIM(R2728))&gt;0</formula>
    </cfRule>
  </conditionalFormatting>
  <conditionalFormatting sqref="S2728">
    <cfRule type="notContainsBlanks" dxfId="3" priority="26245">
      <formula>LEN(TRIM(S2728))&gt;0</formula>
    </cfRule>
  </conditionalFormatting>
  <conditionalFormatting sqref="U2728">
    <cfRule type="notContainsBlanks" dxfId="4" priority="26161">
      <formula>LEN(TRIM(U2728))&gt;0</formula>
    </cfRule>
  </conditionalFormatting>
  <conditionalFormatting sqref="W2728">
    <cfRule type="notContainsBlanks" dxfId="0" priority="26520">
      <formula>LEN(TRIM(W2728))&gt;0</formula>
    </cfRule>
  </conditionalFormatting>
  <conditionalFormatting sqref="Y2728">
    <cfRule type="notContainsBlanks" dxfId="5" priority="26436">
      <formula>LEN(TRIM(Y2728))&gt;0</formula>
    </cfRule>
  </conditionalFormatting>
  <conditionalFormatting sqref="Z2728">
    <cfRule type="notContainsBlanks" dxfId="6" priority="26352">
      <formula>LEN(TRIM(Z2728))&gt;0</formula>
    </cfRule>
  </conditionalFormatting>
  <conditionalFormatting sqref="Q2729">
    <cfRule type="notContainsBlanks" dxfId="1" priority="26748">
      <formula>LEN(TRIM(Q2729))&gt;0</formula>
    </cfRule>
  </conditionalFormatting>
  <conditionalFormatting sqref="R2729">
    <cfRule type="notContainsBlanks" dxfId="2" priority="26667">
      <formula>LEN(TRIM(R2729))&gt;0</formula>
    </cfRule>
  </conditionalFormatting>
  <conditionalFormatting sqref="S2729">
    <cfRule type="notContainsBlanks" dxfId="3" priority="26224">
      <formula>LEN(TRIM(S2729))&gt;0</formula>
    </cfRule>
  </conditionalFormatting>
  <conditionalFormatting sqref="U2729">
    <cfRule type="notContainsBlanks" dxfId="4" priority="26140">
      <formula>LEN(TRIM(U2729))&gt;0</formula>
    </cfRule>
  </conditionalFormatting>
  <conditionalFormatting sqref="W2729">
    <cfRule type="notContainsBlanks" dxfId="0" priority="26499">
      <formula>LEN(TRIM(W2729))&gt;0</formula>
    </cfRule>
  </conditionalFormatting>
  <conditionalFormatting sqref="Y2729">
    <cfRule type="notContainsBlanks" dxfId="5" priority="26415">
      <formula>LEN(TRIM(Y2729))&gt;0</formula>
    </cfRule>
  </conditionalFormatting>
  <conditionalFormatting sqref="Z2729">
    <cfRule type="notContainsBlanks" dxfId="6" priority="26331">
      <formula>LEN(TRIM(Z2729))&gt;0</formula>
    </cfRule>
  </conditionalFormatting>
  <conditionalFormatting sqref="Q2730">
    <cfRule type="notContainsBlanks" dxfId="1" priority="26730">
      <formula>LEN(TRIM(Q2730))&gt;0</formula>
    </cfRule>
  </conditionalFormatting>
  <conditionalFormatting sqref="R2730">
    <cfRule type="notContainsBlanks" dxfId="2" priority="26646">
      <formula>LEN(TRIM(R2730))&gt;0</formula>
    </cfRule>
  </conditionalFormatting>
  <conditionalFormatting sqref="S2730">
    <cfRule type="notContainsBlanks" dxfId="3" priority="26203">
      <formula>LEN(TRIM(S2730))&gt;0</formula>
    </cfRule>
  </conditionalFormatting>
  <conditionalFormatting sqref="U2730">
    <cfRule type="notContainsBlanks" dxfId="4" priority="26119">
      <formula>LEN(TRIM(U2730))&gt;0</formula>
    </cfRule>
  </conditionalFormatting>
  <conditionalFormatting sqref="W2730">
    <cfRule type="notContainsBlanks" dxfId="0" priority="26478">
      <formula>LEN(TRIM(W2730))&gt;0</formula>
    </cfRule>
  </conditionalFormatting>
  <conditionalFormatting sqref="Y2730">
    <cfRule type="notContainsBlanks" dxfId="5" priority="26394">
      <formula>LEN(TRIM(Y2730))&gt;0</formula>
    </cfRule>
  </conditionalFormatting>
  <conditionalFormatting sqref="Z2730">
    <cfRule type="notContainsBlanks" dxfId="6" priority="26310">
      <formula>LEN(TRIM(Z2730))&gt;0</formula>
    </cfRule>
  </conditionalFormatting>
  <conditionalFormatting sqref="AB2730">
    <cfRule type="cellIs" dxfId="7" priority="26287" operator="notEqual">
      <formula>0</formula>
    </cfRule>
  </conditionalFormatting>
  <conditionalFormatting sqref="Q2732">
    <cfRule type="notContainsBlanks" dxfId="1" priority="26102">
      <formula>LEN(TRIM(Q2732))&gt;0</formula>
    </cfRule>
  </conditionalFormatting>
  <conditionalFormatting sqref="R2732">
    <cfRule type="notContainsBlanks" dxfId="2" priority="26014">
      <formula>LEN(TRIM(R2732))&gt;0</formula>
    </cfRule>
  </conditionalFormatting>
  <conditionalFormatting sqref="S2732">
    <cfRule type="notContainsBlanks" dxfId="3" priority="25382">
      <formula>LEN(TRIM(S2732))&gt;0</formula>
    </cfRule>
  </conditionalFormatting>
  <conditionalFormatting sqref="U2732">
    <cfRule type="notContainsBlanks" dxfId="4" priority="25277">
      <formula>LEN(TRIM(U2732))&gt;0</formula>
    </cfRule>
  </conditionalFormatting>
  <conditionalFormatting sqref="W2732">
    <cfRule type="notContainsBlanks" dxfId="0" priority="25804">
      <formula>LEN(TRIM(W2732))&gt;0</formula>
    </cfRule>
  </conditionalFormatting>
  <conditionalFormatting sqref="Y2732">
    <cfRule type="notContainsBlanks" dxfId="5" priority="25699">
      <formula>LEN(TRIM(Y2732))&gt;0</formula>
    </cfRule>
  </conditionalFormatting>
  <conditionalFormatting sqref="Z2732">
    <cfRule type="notContainsBlanks" dxfId="6" priority="25594">
      <formula>LEN(TRIM(Z2732))&gt;0</formula>
    </cfRule>
  </conditionalFormatting>
  <conditionalFormatting sqref="AB2732">
    <cfRule type="cellIs" dxfId="7" priority="25487" operator="notEqual">
      <formula>0</formula>
    </cfRule>
  </conditionalFormatting>
  <conditionalFormatting sqref="Q2733">
    <cfRule type="notContainsBlanks" dxfId="1" priority="26084">
      <formula>LEN(TRIM(Q2733))&gt;0</formula>
    </cfRule>
  </conditionalFormatting>
  <conditionalFormatting sqref="R2733">
    <cfRule type="notContainsBlanks" dxfId="2" priority="25993">
      <formula>LEN(TRIM(R2733))&gt;0</formula>
    </cfRule>
  </conditionalFormatting>
  <conditionalFormatting sqref="S2733">
    <cfRule type="notContainsBlanks" dxfId="3" priority="25361">
      <formula>LEN(TRIM(S2733))&gt;0</formula>
    </cfRule>
  </conditionalFormatting>
  <conditionalFormatting sqref="U2733">
    <cfRule type="notContainsBlanks" dxfId="4" priority="25256">
      <formula>LEN(TRIM(U2733))&gt;0</formula>
    </cfRule>
  </conditionalFormatting>
  <conditionalFormatting sqref="W2733">
    <cfRule type="notContainsBlanks" dxfId="0" priority="25783">
      <formula>LEN(TRIM(W2733))&gt;0</formula>
    </cfRule>
  </conditionalFormatting>
  <conditionalFormatting sqref="Y2733">
    <cfRule type="notContainsBlanks" dxfId="5" priority="25678">
      <formula>LEN(TRIM(Y2733))&gt;0</formula>
    </cfRule>
  </conditionalFormatting>
  <conditionalFormatting sqref="Z2733">
    <cfRule type="notContainsBlanks" dxfId="6" priority="25573">
      <formula>LEN(TRIM(Z2733))&gt;0</formula>
    </cfRule>
  </conditionalFormatting>
  <conditionalFormatting sqref="AB2733">
    <cfRule type="cellIs" dxfId="7" priority="25466" operator="notEqual">
      <formula>0</formula>
    </cfRule>
  </conditionalFormatting>
  <conditionalFormatting sqref="Q2734">
    <cfRule type="notContainsBlanks" dxfId="1" priority="26067">
      <formula>LEN(TRIM(Q2734))&gt;0</formula>
    </cfRule>
  </conditionalFormatting>
  <conditionalFormatting sqref="R2734">
    <cfRule type="notContainsBlanks" dxfId="2" priority="25972">
      <formula>LEN(TRIM(R2734))&gt;0</formula>
    </cfRule>
  </conditionalFormatting>
  <conditionalFormatting sqref="S2734">
    <cfRule type="notContainsBlanks" dxfId="3" priority="25340">
      <formula>LEN(TRIM(S2734))&gt;0</formula>
    </cfRule>
  </conditionalFormatting>
  <conditionalFormatting sqref="U2734">
    <cfRule type="notContainsBlanks" dxfId="4" priority="25235">
      <formula>LEN(TRIM(U2734))&gt;0</formula>
    </cfRule>
  </conditionalFormatting>
  <conditionalFormatting sqref="W2734">
    <cfRule type="notContainsBlanks" dxfId="0" priority="25762">
      <formula>LEN(TRIM(W2734))&gt;0</formula>
    </cfRule>
  </conditionalFormatting>
  <conditionalFormatting sqref="Y2734">
    <cfRule type="notContainsBlanks" dxfId="5" priority="25657">
      <formula>LEN(TRIM(Y2734))&gt;0</formula>
    </cfRule>
  </conditionalFormatting>
  <conditionalFormatting sqref="Z2734">
    <cfRule type="notContainsBlanks" dxfId="6" priority="25552">
      <formula>LEN(TRIM(Z2734))&gt;0</formula>
    </cfRule>
  </conditionalFormatting>
  <conditionalFormatting sqref="AB2734">
    <cfRule type="cellIs" dxfId="7" priority="25445" operator="notEqual">
      <formula>0</formula>
    </cfRule>
  </conditionalFormatting>
  <conditionalFormatting sqref="Q2735">
    <cfRule type="notContainsBlanks" dxfId="1" priority="23133">
      <formula>LEN(TRIM(Q2735))&gt;0</formula>
    </cfRule>
  </conditionalFormatting>
  <conditionalFormatting sqref="R2735">
    <cfRule type="notContainsBlanks" dxfId="2" priority="25951">
      <formula>LEN(TRIM(R2735))&gt;0</formula>
    </cfRule>
  </conditionalFormatting>
  <conditionalFormatting sqref="S2735">
    <cfRule type="notContainsBlanks" dxfId="3" priority="25319">
      <formula>LEN(TRIM(S2735))&gt;0</formula>
    </cfRule>
  </conditionalFormatting>
  <conditionalFormatting sqref="U2735">
    <cfRule type="notContainsBlanks" dxfId="4" priority="25214">
      <formula>LEN(TRIM(U2735))&gt;0</formula>
    </cfRule>
  </conditionalFormatting>
  <conditionalFormatting sqref="W2735">
    <cfRule type="notContainsBlanks" dxfId="0" priority="25741">
      <formula>LEN(TRIM(W2735))&gt;0</formula>
    </cfRule>
  </conditionalFormatting>
  <conditionalFormatting sqref="Y2735">
    <cfRule type="notContainsBlanks" dxfId="5" priority="25636">
      <formula>LEN(TRIM(Y2735))&gt;0</formula>
    </cfRule>
  </conditionalFormatting>
  <conditionalFormatting sqref="Z2735">
    <cfRule type="notContainsBlanks" dxfId="6" priority="25531">
      <formula>LEN(TRIM(Z2735))&gt;0</formula>
    </cfRule>
  </conditionalFormatting>
  <conditionalFormatting sqref="AB2735">
    <cfRule type="cellIs" dxfId="7" priority="25424" operator="notEqual">
      <formula>0</formula>
    </cfRule>
  </conditionalFormatting>
  <conditionalFormatting sqref="Q2736">
    <cfRule type="notContainsBlanks" dxfId="1" priority="23132">
      <formula>LEN(TRIM(Q2736))&gt;0</formula>
    </cfRule>
  </conditionalFormatting>
  <conditionalFormatting sqref="R2736">
    <cfRule type="notContainsBlanks" dxfId="2" priority="25930">
      <formula>LEN(TRIM(R2736))&gt;0</formula>
    </cfRule>
  </conditionalFormatting>
  <conditionalFormatting sqref="S2736">
    <cfRule type="notContainsBlanks" dxfId="3" priority="25298">
      <formula>LEN(TRIM(S2736))&gt;0</formula>
    </cfRule>
  </conditionalFormatting>
  <conditionalFormatting sqref="U2736">
    <cfRule type="notContainsBlanks" dxfId="4" priority="25193">
      <formula>LEN(TRIM(U2736))&gt;0</formula>
    </cfRule>
  </conditionalFormatting>
  <conditionalFormatting sqref="W2736">
    <cfRule type="notContainsBlanks" dxfId="0" priority="25720">
      <formula>LEN(TRIM(W2736))&gt;0</formula>
    </cfRule>
  </conditionalFormatting>
  <conditionalFormatting sqref="Y2736">
    <cfRule type="notContainsBlanks" dxfId="5" priority="25615">
      <formula>LEN(TRIM(Y2736))&gt;0</formula>
    </cfRule>
  </conditionalFormatting>
  <conditionalFormatting sqref="Z2736">
    <cfRule type="notContainsBlanks" dxfId="6" priority="25510">
      <formula>LEN(TRIM(Z2736))&gt;0</formula>
    </cfRule>
  </conditionalFormatting>
  <conditionalFormatting sqref="AB2736">
    <cfRule type="cellIs" dxfId="7" priority="25403" operator="notEqual">
      <formula>0</formula>
    </cfRule>
  </conditionalFormatting>
  <conditionalFormatting sqref="Q2739">
    <cfRule type="notContainsBlanks" dxfId="1" priority="25175">
      <formula>LEN(TRIM(Q2739))&gt;0</formula>
    </cfRule>
  </conditionalFormatting>
  <conditionalFormatting sqref="R2739">
    <cfRule type="notContainsBlanks" dxfId="2" priority="25118">
      <formula>LEN(TRIM(R2739))&gt;0</formula>
    </cfRule>
  </conditionalFormatting>
  <conditionalFormatting sqref="S2739">
    <cfRule type="notContainsBlanks" dxfId="3" priority="24738">
      <formula>LEN(TRIM(S2739))&gt;0</formula>
    </cfRule>
  </conditionalFormatting>
  <conditionalFormatting sqref="U2739">
    <cfRule type="notContainsBlanks" dxfId="4" priority="24675">
      <formula>LEN(TRIM(U2739))&gt;0</formula>
    </cfRule>
  </conditionalFormatting>
  <conditionalFormatting sqref="W2739">
    <cfRule type="notContainsBlanks" dxfId="0" priority="24992">
      <formula>LEN(TRIM(W2739))&gt;0</formula>
    </cfRule>
  </conditionalFormatting>
  <conditionalFormatting sqref="Y2739">
    <cfRule type="notContainsBlanks" dxfId="5" priority="24929">
      <formula>LEN(TRIM(Y2739))&gt;0</formula>
    </cfRule>
  </conditionalFormatting>
  <conditionalFormatting sqref="Z2739">
    <cfRule type="notContainsBlanks" dxfId="6" priority="24866">
      <formula>LEN(TRIM(Z2739))&gt;0</formula>
    </cfRule>
  </conditionalFormatting>
  <conditionalFormatting sqref="AB2739">
    <cfRule type="cellIs" dxfId="7" priority="24801" operator="notEqual">
      <formula>0</formula>
    </cfRule>
  </conditionalFormatting>
  <conditionalFormatting sqref="Q2740">
    <cfRule type="notContainsBlanks" dxfId="1" priority="25157">
      <formula>LEN(TRIM(Q2740))&gt;0</formula>
    </cfRule>
  </conditionalFormatting>
  <conditionalFormatting sqref="R2740">
    <cfRule type="notContainsBlanks" dxfId="2" priority="25097">
      <formula>LEN(TRIM(R2740))&gt;0</formula>
    </cfRule>
  </conditionalFormatting>
  <conditionalFormatting sqref="S2740">
    <cfRule type="notContainsBlanks" dxfId="3" priority="24717">
      <formula>LEN(TRIM(S2740))&gt;0</formula>
    </cfRule>
  </conditionalFormatting>
  <conditionalFormatting sqref="U2740">
    <cfRule type="notContainsBlanks" dxfId="4" priority="24654">
      <formula>LEN(TRIM(U2740))&gt;0</formula>
    </cfRule>
  </conditionalFormatting>
  <conditionalFormatting sqref="W2740">
    <cfRule type="notContainsBlanks" dxfId="0" priority="24971">
      <formula>LEN(TRIM(W2740))&gt;0</formula>
    </cfRule>
  </conditionalFormatting>
  <conditionalFormatting sqref="Y2740">
    <cfRule type="notContainsBlanks" dxfId="5" priority="24908">
      <formula>LEN(TRIM(Y2740))&gt;0</formula>
    </cfRule>
  </conditionalFormatting>
  <conditionalFormatting sqref="Z2740">
    <cfRule type="notContainsBlanks" dxfId="6" priority="24845">
      <formula>LEN(TRIM(Z2740))&gt;0</formula>
    </cfRule>
  </conditionalFormatting>
  <conditionalFormatting sqref="AB2740">
    <cfRule type="cellIs" dxfId="7" priority="24780" operator="notEqual">
      <formula>0</formula>
    </cfRule>
  </conditionalFormatting>
  <conditionalFormatting sqref="Q2741">
    <cfRule type="notContainsBlanks" dxfId="1" priority="25139">
      <formula>LEN(TRIM(Q2741))&gt;0</formula>
    </cfRule>
  </conditionalFormatting>
  <conditionalFormatting sqref="R2741">
    <cfRule type="notContainsBlanks" dxfId="2" priority="25076">
      <formula>LEN(TRIM(R2741))&gt;0</formula>
    </cfRule>
  </conditionalFormatting>
  <conditionalFormatting sqref="S2741">
    <cfRule type="notContainsBlanks" dxfId="3" priority="24696">
      <formula>LEN(TRIM(S2741))&gt;0</formula>
    </cfRule>
  </conditionalFormatting>
  <conditionalFormatting sqref="U2741">
    <cfRule type="notContainsBlanks" dxfId="4" priority="24633">
      <formula>LEN(TRIM(U2741))&gt;0</formula>
    </cfRule>
  </conditionalFormatting>
  <conditionalFormatting sqref="W2741">
    <cfRule type="notContainsBlanks" dxfId="0" priority="24950">
      <formula>LEN(TRIM(W2741))&gt;0</formula>
    </cfRule>
  </conditionalFormatting>
  <conditionalFormatting sqref="Y2741">
    <cfRule type="notContainsBlanks" dxfId="5" priority="24887">
      <formula>LEN(TRIM(Y2741))&gt;0</formula>
    </cfRule>
  </conditionalFormatting>
  <conditionalFormatting sqref="Z2741">
    <cfRule type="notContainsBlanks" dxfId="6" priority="24824">
      <formula>LEN(TRIM(Z2741))&gt;0</formula>
    </cfRule>
  </conditionalFormatting>
  <conditionalFormatting sqref="AB2741">
    <cfRule type="cellIs" dxfId="7" priority="24759" operator="notEqual">
      <formula>0</formula>
    </cfRule>
  </conditionalFormatting>
  <conditionalFormatting sqref="Q2742">
    <cfRule type="notContainsBlanks" dxfId="1" priority="28516">
      <formula>LEN(TRIM(Q2742))&gt;0</formula>
    </cfRule>
  </conditionalFormatting>
  <conditionalFormatting sqref="W2742">
    <cfRule type="notContainsBlanks" dxfId="0" priority="28579">
      <formula>LEN(TRIM(W2742))&gt;0</formula>
    </cfRule>
  </conditionalFormatting>
  <conditionalFormatting sqref="Y2742">
    <cfRule type="notContainsBlanks" dxfId="5" priority="28558">
      <formula>LEN(TRIM(Y2742))&gt;0</formula>
    </cfRule>
  </conditionalFormatting>
  <conditionalFormatting sqref="Z2742">
    <cfRule type="notContainsBlanks" dxfId="6" priority="28537">
      <formula>LEN(TRIM(Z2742))&gt;0</formula>
    </cfRule>
  </conditionalFormatting>
  <conditionalFormatting sqref="AA2742">
    <cfRule type="cellIs" dxfId="8" priority="28474" operator="equal">
      <formula>2</formula>
    </cfRule>
    <cfRule type="cellIs" dxfId="8" priority="28453" operator="equal">
      <formula>4</formula>
    </cfRule>
  </conditionalFormatting>
  <conditionalFormatting sqref="W2744">
    <cfRule type="notContainsBlanks" dxfId="0" priority="28727">
      <formula>LEN(TRIM(W2744))&gt;0</formula>
    </cfRule>
  </conditionalFormatting>
  <conditionalFormatting sqref="Q2747">
    <cfRule type="notContainsBlanks" dxfId="1" priority="28369">
      <formula>LEN(TRIM(Q2747))&gt;0</formula>
    </cfRule>
  </conditionalFormatting>
  <conditionalFormatting sqref="R2747">
    <cfRule type="notContainsBlanks" dxfId="2" priority="28311">
      <formula>LEN(TRIM(R2747))&gt;0</formula>
    </cfRule>
  </conditionalFormatting>
  <conditionalFormatting sqref="S2747">
    <cfRule type="notContainsBlanks" dxfId="3" priority="27990">
      <formula>LEN(TRIM(S2747))&gt;0</formula>
    </cfRule>
  </conditionalFormatting>
  <conditionalFormatting sqref="U2747">
    <cfRule type="notContainsBlanks" dxfId="4" priority="27927">
      <formula>LEN(TRIM(U2747))&gt;0</formula>
    </cfRule>
  </conditionalFormatting>
  <conditionalFormatting sqref="W2747">
    <cfRule type="notContainsBlanks" dxfId="0" priority="28185">
      <formula>LEN(TRIM(W2747))&gt;0</formula>
    </cfRule>
  </conditionalFormatting>
  <conditionalFormatting sqref="Y2747">
    <cfRule type="notContainsBlanks" dxfId="5" priority="28122">
      <formula>LEN(TRIM(Y2747))&gt;0</formula>
    </cfRule>
  </conditionalFormatting>
  <conditionalFormatting sqref="Z2747">
    <cfRule type="notContainsBlanks" dxfId="6" priority="28059">
      <formula>LEN(TRIM(Z2747))&gt;0</formula>
    </cfRule>
  </conditionalFormatting>
  <conditionalFormatting sqref="Q2748">
    <cfRule type="notContainsBlanks" dxfId="1" priority="28350">
      <formula>LEN(TRIM(Q2748))&gt;0</formula>
    </cfRule>
  </conditionalFormatting>
  <conditionalFormatting sqref="R2748">
    <cfRule type="notContainsBlanks" dxfId="2" priority="28290">
      <formula>LEN(TRIM(R2748))&gt;0</formula>
    </cfRule>
  </conditionalFormatting>
  <conditionalFormatting sqref="S2748">
    <cfRule type="notContainsBlanks" dxfId="3" priority="27969">
      <formula>LEN(TRIM(S2748))&gt;0</formula>
    </cfRule>
  </conditionalFormatting>
  <conditionalFormatting sqref="U2748">
    <cfRule type="notContainsBlanks" dxfId="4" priority="27906">
      <formula>LEN(TRIM(U2748))&gt;0</formula>
    </cfRule>
  </conditionalFormatting>
  <conditionalFormatting sqref="W2748">
    <cfRule type="notContainsBlanks" dxfId="0" priority="28164">
      <formula>LEN(TRIM(W2748))&gt;0</formula>
    </cfRule>
  </conditionalFormatting>
  <conditionalFormatting sqref="Y2748">
    <cfRule type="notContainsBlanks" dxfId="5" priority="28101">
      <formula>LEN(TRIM(Y2748))&gt;0</formula>
    </cfRule>
  </conditionalFormatting>
  <conditionalFormatting sqref="Z2748">
    <cfRule type="notContainsBlanks" dxfId="6" priority="28038">
      <formula>LEN(TRIM(Z2748))&gt;0</formula>
    </cfRule>
  </conditionalFormatting>
  <conditionalFormatting sqref="Q2749">
    <cfRule type="notContainsBlanks" dxfId="1" priority="28332">
      <formula>LEN(TRIM(Q2749))&gt;0</formula>
    </cfRule>
  </conditionalFormatting>
  <conditionalFormatting sqref="R2749">
    <cfRule type="notContainsBlanks" dxfId="2" priority="28269">
      <formula>LEN(TRIM(R2749))&gt;0</formula>
    </cfRule>
  </conditionalFormatting>
  <conditionalFormatting sqref="S2749">
    <cfRule type="notContainsBlanks" dxfId="3" priority="27948">
      <formula>LEN(TRIM(S2749))&gt;0</formula>
    </cfRule>
  </conditionalFormatting>
  <conditionalFormatting sqref="U2749">
    <cfRule type="notContainsBlanks" dxfId="4" priority="27885">
      <formula>LEN(TRIM(U2749))&gt;0</formula>
    </cfRule>
  </conditionalFormatting>
  <conditionalFormatting sqref="W2749">
    <cfRule type="notContainsBlanks" dxfId="0" priority="28143">
      <formula>LEN(TRIM(W2749))&gt;0</formula>
    </cfRule>
  </conditionalFormatting>
  <conditionalFormatting sqref="Y2749">
    <cfRule type="notContainsBlanks" dxfId="5" priority="28080">
      <formula>LEN(TRIM(Y2749))&gt;0</formula>
    </cfRule>
  </conditionalFormatting>
  <conditionalFormatting sqref="Z2749">
    <cfRule type="notContainsBlanks" dxfId="6" priority="28017">
      <formula>LEN(TRIM(Z2749))&gt;0</formula>
    </cfRule>
  </conditionalFormatting>
  <conditionalFormatting sqref="Q2751">
    <cfRule type="notContainsBlanks" dxfId="1" priority="27868">
      <formula>LEN(TRIM(Q2751))&gt;0</formula>
    </cfRule>
  </conditionalFormatting>
  <conditionalFormatting sqref="R2751">
    <cfRule type="notContainsBlanks" dxfId="2" priority="27789">
      <formula>LEN(TRIM(R2751))&gt;0</formula>
    </cfRule>
  </conditionalFormatting>
  <conditionalFormatting sqref="S2751">
    <cfRule type="notContainsBlanks" dxfId="3" priority="27175">
      <formula>LEN(TRIM(S2751))&gt;0</formula>
    </cfRule>
  </conditionalFormatting>
  <conditionalFormatting sqref="U2751">
    <cfRule type="notContainsBlanks" dxfId="4" priority="27070">
      <formula>LEN(TRIM(U2751))&gt;0</formula>
    </cfRule>
  </conditionalFormatting>
  <conditionalFormatting sqref="W2751">
    <cfRule type="notContainsBlanks" dxfId="0" priority="27579">
      <formula>LEN(TRIM(W2751))&gt;0</formula>
    </cfRule>
  </conditionalFormatting>
  <conditionalFormatting sqref="Y2751">
    <cfRule type="notContainsBlanks" dxfId="5" priority="27474">
      <formula>LEN(TRIM(Y2751))&gt;0</formula>
    </cfRule>
  </conditionalFormatting>
  <conditionalFormatting sqref="Z2751">
    <cfRule type="notContainsBlanks" dxfId="6" priority="27369">
      <formula>LEN(TRIM(Z2751))&gt;0</formula>
    </cfRule>
  </conditionalFormatting>
  <conditionalFormatting sqref="AB2751">
    <cfRule type="cellIs" dxfId="7" priority="27260" operator="notEqual">
      <formula>0</formula>
    </cfRule>
  </conditionalFormatting>
  <conditionalFormatting sqref="Q2752">
    <cfRule type="notContainsBlanks" dxfId="1" priority="27851">
      <formula>LEN(TRIM(Q2752))&gt;0</formula>
    </cfRule>
  </conditionalFormatting>
  <conditionalFormatting sqref="R2752">
    <cfRule type="notContainsBlanks" dxfId="2" priority="27768">
      <formula>LEN(TRIM(R2752))&gt;0</formula>
    </cfRule>
  </conditionalFormatting>
  <conditionalFormatting sqref="S2752">
    <cfRule type="notContainsBlanks" dxfId="3" priority="27154">
      <formula>LEN(TRIM(S2752))&gt;0</formula>
    </cfRule>
  </conditionalFormatting>
  <conditionalFormatting sqref="U2752">
    <cfRule type="notContainsBlanks" dxfId="4" priority="27049">
      <formula>LEN(TRIM(U2752))&gt;0</formula>
    </cfRule>
  </conditionalFormatting>
  <conditionalFormatting sqref="W2752">
    <cfRule type="notContainsBlanks" dxfId="0" priority="27558">
      <formula>LEN(TRIM(W2752))&gt;0</formula>
    </cfRule>
  </conditionalFormatting>
  <conditionalFormatting sqref="Y2752">
    <cfRule type="notContainsBlanks" dxfId="5" priority="27453">
      <formula>LEN(TRIM(Y2752))&gt;0</formula>
    </cfRule>
  </conditionalFormatting>
  <conditionalFormatting sqref="Z2752">
    <cfRule type="notContainsBlanks" dxfId="6" priority="27348">
      <formula>LEN(TRIM(Z2752))&gt;0</formula>
    </cfRule>
  </conditionalFormatting>
  <conditionalFormatting sqref="AB2752">
    <cfRule type="cellIs" dxfId="7" priority="27243" operator="notEqual">
      <formula>0</formula>
    </cfRule>
  </conditionalFormatting>
  <conditionalFormatting sqref="Q2753">
    <cfRule type="notContainsBlanks" dxfId="1" priority="27833">
      <formula>LEN(TRIM(Q2753))&gt;0</formula>
    </cfRule>
  </conditionalFormatting>
  <conditionalFormatting sqref="R2753">
    <cfRule type="notContainsBlanks" dxfId="2" priority="27747">
      <formula>LEN(TRIM(R2753))&gt;0</formula>
    </cfRule>
  </conditionalFormatting>
  <conditionalFormatting sqref="S2753">
    <cfRule type="notContainsBlanks" dxfId="3" priority="27133">
      <formula>LEN(TRIM(S2753))&gt;0</formula>
    </cfRule>
  </conditionalFormatting>
  <conditionalFormatting sqref="U2753">
    <cfRule type="notContainsBlanks" dxfId="4" priority="27028">
      <formula>LEN(TRIM(U2753))&gt;0</formula>
    </cfRule>
  </conditionalFormatting>
  <conditionalFormatting sqref="W2753">
    <cfRule type="notContainsBlanks" dxfId="0" priority="27537">
      <formula>LEN(TRIM(W2753))&gt;0</formula>
    </cfRule>
  </conditionalFormatting>
  <conditionalFormatting sqref="Y2753">
    <cfRule type="notContainsBlanks" dxfId="5" priority="27432">
      <formula>LEN(TRIM(Y2753))&gt;0</formula>
    </cfRule>
  </conditionalFormatting>
  <conditionalFormatting sqref="Z2753">
    <cfRule type="notContainsBlanks" dxfId="6" priority="27327">
      <formula>LEN(TRIM(Z2753))&gt;0</formula>
    </cfRule>
  </conditionalFormatting>
  <conditionalFormatting sqref="Q2754">
    <cfRule type="notContainsBlanks" dxfId="1" priority="21643">
      <formula>LEN(TRIM(Q2754))&gt;0</formula>
    </cfRule>
  </conditionalFormatting>
  <conditionalFormatting sqref="R2754">
    <cfRule type="notContainsBlanks" dxfId="2" priority="27726">
      <formula>LEN(TRIM(R2754))&gt;0</formula>
    </cfRule>
  </conditionalFormatting>
  <conditionalFormatting sqref="S2754">
    <cfRule type="notContainsBlanks" dxfId="3" priority="27112">
      <formula>LEN(TRIM(S2754))&gt;0</formula>
    </cfRule>
  </conditionalFormatting>
  <conditionalFormatting sqref="U2754">
    <cfRule type="notContainsBlanks" dxfId="4" priority="27007">
      <formula>LEN(TRIM(U2754))&gt;0</formula>
    </cfRule>
  </conditionalFormatting>
  <conditionalFormatting sqref="W2754">
    <cfRule type="notContainsBlanks" dxfId="0" priority="27516">
      <formula>LEN(TRIM(W2754))&gt;0</formula>
    </cfRule>
  </conditionalFormatting>
  <conditionalFormatting sqref="Y2754">
    <cfRule type="notContainsBlanks" dxfId="5" priority="27411">
      <formula>LEN(TRIM(Y2754))&gt;0</formula>
    </cfRule>
  </conditionalFormatting>
  <conditionalFormatting sqref="Z2754">
    <cfRule type="notContainsBlanks" dxfId="6" priority="27306">
      <formula>LEN(TRIM(Z2754))&gt;0</formula>
    </cfRule>
  </conditionalFormatting>
  <conditionalFormatting sqref="AB2754">
    <cfRule type="cellIs" dxfId="7" priority="27217" operator="notEqual">
      <formula>0</formula>
    </cfRule>
  </conditionalFormatting>
  <conditionalFormatting sqref="Q2755">
    <cfRule type="notContainsBlanks" dxfId="1" priority="21642">
      <formula>LEN(TRIM(Q2755))&gt;0</formula>
    </cfRule>
  </conditionalFormatting>
  <conditionalFormatting sqref="R2755">
    <cfRule type="notContainsBlanks" dxfId="2" priority="27705">
      <formula>LEN(TRIM(R2755))&gt;0</formula>
    </cfRule>
  </conditionalFormatting>
  <conditionalFormatting sqref="S2755">
    <cfRule type="notContainsBlanks" dxfId="3" priority="27091">
      <formula>LEN(TRIM(S2755))&gt;0</formula>
    </cfRule>
  </conditionalFormatting>
  <conditionalFormatting sqref="U2755">
    <cfRule type="notContainsBlanks" dxfId="4" priority="26986">
      <formula>LEN(TRIM(U2755))&gt;0</formula>
    </cfRule>
  </conditionalFormatting>
  <conditionalFormatting sqref="W2755">
    <cfRule type="notContainsBlanks" dxfId="0" priority="27495">
      <formula>LEN(TRIM(W2755))&gt;0</formula>
    </cfRule>
  </conditionalFormatting>
  <conditionalFormatting sqref="Y2755">
    <cfRule type="notContainsBlanks" dxfId="5" priority="27390">
      <formula>LEN(TRIM(Y2755))&gt;0</formula>
    </cfRule>
  </conditionalFormatting>
  <conditionalFormatting sqref="Z2755">
    <cfRule type="notContainsBlanks" dxfId="6" priority="27285">
      <formula>LEN(TRIM(Z2755))&gt;0</formula>
    </cfRule>
  </conditionalFormatting>
  <conditionalFormatting sqref="AB2755">
    <cfRule type="cellIs" dxfId="7" priority="27196" operator="notEqual">
      <formula>0</formula>
    </cfRule>
  </conditionalFormatting>
  <conditionalFormatting sqref="Q2756">
    <cfRule type="notContainsBlanks" dxfId="1" priority="21641">
      <formula>LEN(TRIM(Q2756))&gt;0</formula>
    </cfRule>
  </conditionalFormatting>
  <conditionalFormatting sqref="Q2758">
    <cfRule type="notContainsBlanks" dxfId="1" priority="26969">
      <formula>LEN(TRIM(Q2758))&gt;0</formula>
    </cfRule>
  </conditionalFormatting>
  <conditionalFormatting sqref="R2758">
    <cfRule type="notContainsBlanks" dxfId="2" priority="26948">
      <formula>LEN(TRIM(R2758))&gt;0</formula>
    </cfRule>
  </conditionalFormatting>
  <conditionalFormatting sqref="S2758">
    <cfRule type="notContainsBlanks" dxfId="3" priority="26820">
      <formula>LEN(TRIM(S2758))&gt;0</formula>
    </cfRule>
  </conditionalFormatting>
  <conditionalFormatting sqref="U2758">
    <cfRule type="notContainsBlanks" dxfId="4" priority="26799">
      <formula>LEN(TRIM(U2758))&gt;0</formula>
    </cfRule>
  </conditionalFormatting>
  <conditionalFormatting sqref="W2758">
    <cfRule type="notContainsBlanks" dxfId="0" priority="26906">
      <formula>LEN(TRIM(W2758))&gt;0</formula>
    </cfRule>
  </conditionalFormatting>
  <conditionalFormatting sqref="Y2758">
    <cfRule type="notContainsBlanks" dxfId="5" priority="26885">
      <formula>LEN(TRIM(Y2758))&gt;0</formula>
    </cfRule>
  </conditionalFormatting>
  <conditionalFormatting sqref="Z2758">
    <cfRule type="notContainsBlanks" dxfId="6" priority="26864">
      <formula>LEN(TRIM(Z2758))&gt;0</formula>
    </cfRule>
  </conditionalFormatting>
  <conditionalFormatting sqref="AB2758">
    <cfRule type="cellIs" dxfId="7" priority="26841" operator="notEqual">
      <formula>0</formula>
    </cfRule>
  </conditionalFormatting>
  <conditionalFormatting sqref="Q2760">
    <cfRule type="notContainsBlanks" dxfId="1" priority="26782">
      <formula>LEN(TRIM(Q2760))&gt;0</formula>
    </cfRule>
  </conditionalFormatting>
  <conditionalFormatting sqref="R2760">
    <cfRule type="notContainsBlanks" dxfId="2" priority="26708">
      <formula>LEN(TRIM(R2760))&gt;0</formula>
    </cfRule>
  </conditionalFormatting>
  <conditionalFormatting sqref="S2760">
    <cfRule type="notContainsBlanks" dxfId="3" priority="26265">
      <formula>LEN(TRIM(S2760))&gt;0</formula>
    </cfRule>
  </conditionalFormatting>
  <conditionalFormatting sqref="U2760">
    <cfRule type="notContainsBlanks" dxfId="4" priority="26181">
      <formula>LEN(TRIM(U2760))&gt;0</formula>
    </cfRule>
  </conditionalFormatting>
  <conditionalFormatting sqref="W2760">
    <cfRule type="notContainsBlanks" dxfId="0" priority="26540">
      <formula>LEN(TRIM(W2760))&gt;0</formula>
    </cfRule>
  </conditionalFormatting>
  <conditionalFormatting sqref="Y2760">
    <cfRule type="notContainsBlanks" dxfId="5" priority="26456">
      <formula>LEN(TRIM(Y2760))&gt;0</formula>
    </cfRule>
  </conditionalFormatting>
  <conditionalFormatting sqref="Z2760">
    <cfRule type="notContainsBlanks" dxfId="6" priority="26372">
      <formula>LEN(TRIM(Z2760))&gt;0</formula>
    </cfRule>
  </conditionalFormatting>
  <conditionalFormatting sqref="Q2761">
    <cfRule type="notContainsBlanks" dxfId="1" priority="26763">
      <formula>LEN(TRIM(Q2761))&gt;0</formula>
    </cfRule>
  </conditionalFormatting>
  <conditionalFormatting sqref="R2761">
    <cfRule type="notContainsBlanks" dxfId="2" priority="26687">
      <formula>LEN(TRIM(R2761))&gt;0</formula>
    </cfRule>
  </conditionalFormatting>
  <conditionalFormatting sqref="S2761">
    <cfRule type="notContainsBlanks" dxfId="3" priority="26244">
      <formula>LEN(TRIM(S2761))&gt;0</formula>
    </cfRule>
  </conditionalFormatting>
  <conditionalFormatting sqref="U2761">
    <cfRule type="notContainsBlanks" dxfId="4" priority="26160">
      <formula>LEN(TRIM(U2761))&gt;0</formula>
    </cfRule>
  </conditionalFormatting>
  <conditionalFormatting sqref="W2761">
    <cfRule type="notContainsBlanks" dxfId="0" priority="26519">
      <formula>LEN(TRIM(W2761))&gt;0</formula>
    </cfRule>
  </conditionalFormatting>
  <conditionalFormatting sqref="Y2761">
    <cfRule type="notContainsBlanks" dxfId="5" priority="26435">
      <formula>LEN(TRIM(Y2761))&gt;0</formula>
    </cfRule>
  </conditionalFormatting>
  <conditionalFormatting sqref="Z2761">
    <cfRule type="notContainsBlanks" dxfId="6" priority="26351">
      <formula>LEN(TRIM(Z2761))&gt;0</formula>
    </cfRule>
  </conditionalFormatting>
  <conditionalFormatting sqref="Q2762">
    <cfRule type="notContainsBlanks" dxfId="1" priority="26747">
      <formula>LEN(TRIM(Q2762))&gt;0</formula>
    </cfRule>
  </conditionalFormatting>
  <conditionalFormatting sqref="R2762">
    <cfRule type="notContainsBlanks" dxfId="2" priority="26666">
      <formula>LEN(TRIM(R2762))&gt;0</formula>
    </cfRule>
  </conditionalFormatting>
  <conditionalFormatting sqref="S2762">
    <cfRule type="notContainsBlanks" dxfId="3" priority="26223">
      <formula>LEN(TRIM(S2762))&gt;0</formula>
    </cfRule>
  </conditionalFormatting>
  <conditionalFormatting sqref="U2762">
    <cfRule type="notContainsBlanks" dxfId="4" priority="26139">
      <formula>LEN(TRIM(U2762))&gt;0</formula>
    </cfRule>
  </conditionalFormatting>
  <conditionalFormatting sqref="W2762">
    <cfRule type="notContainsBlanks" dxfId="0" priority="26498">
      <formula>LEN(TRIM(W2762))&gt;0</formula>
    </cfRule>
  </conditionalFormatting>
  <conditionalFormatting sqref="Y2762">
    <cfRule type="notContainsBlanks" dxfId="5" priority="26414">
      <formula>LEN(TRIM(Y2762))&gt;0</formula>
    </cfRule>
  </conditionalFormatting>
  <conditionalFormatting sqref="Z2762">
    <cfRule type="notContainsBlanks" dxfId="6" priority="26330">
      <formula>LEN(TRIM(Z2762))&gt;0</formula>
    </cfRule>
  </conditionalFormatting>
  <conditionalFormatting sqref="Q2763">
    <cfRule type="notContainsBlanks" dxfId="1" priority="26729">
      <formula>LEN(TRIM(Q2763))&gt;0</formula>
    </cfRule>
  </conditionalFormatting>
  <conditionalFormatting sqref="R2763">
    <cfRule type="notContainsBlanks" dxfId="2" priority="26645">
      <formula>LEN(TRIM(R2763))&gt;0</formula>
    </cfRule>
  </conditionalFormatting>
  <conditionalFormatting sqref="S2763">
    <cfRule type="notContainsBlanks" dxfId="3" priority="26202">
      <formula>LEN(TRIM(S2763))&gt;0</formula>
    </cfRule>
  </conditionalFormatting>
  <conditionalFormatting sqref="U2763">
    <cfRule type="notContainsBlanks" dxfId="4" priority="26118">
      <formula>LEN(TRIM(U2763))&gt;0</formula>
    </cfRule>
  </conditionalFormatting>
  <conditionalFormatting sqref="W2763">
    <cfRule type="notContainsBlanks" dxfId="0" priority="26477">
      <formula>LEN(TRIM(W2763))&gt;0</formula>
    </cfRule>
  </conditionalFormatting>
  <conditionalFormatting sqref="Y2763">
    <cfRule type="notContainsBlanks" dxfId="5" priority="26393">
      <formula>LEN(TRIM(Y2763))&gt;0</formula>
    </cfRule>
  </conditionalFormatting>
  <conditionalFormatting sqref="Z2763">
    <cfRule type="notContainsBlanks" dxfId="6" priority="26309">
      <formula>LEN(TRIM(Z2763))&gt;0</formula>
    </cfRule>
  </conditionalFormatting>
  <conditionalFormatting sqref="AB2763">
    <cfRule type="cellIs" dxfId="7" priority="26286" operator="notEqual">
      <formula>0</formula>
    </cfRule>
  </conditionalFormatting>
  <conditionalFormatting sqref="Q2765">
    <cfRule type="notContainsBlanks" dxfId="1" priority="26101">
      <formula>LEN(TRIM(Q2765))&gt;0</formula>
    </cfRule>
  </conditionalFormatting>
  <conditionalFormatting sqref="R2765">
    <cfRule type="notContainsBlanks" dxfId="2" priority="26013">
      <formula>LEN(TRIM(R2765))&gt;0</formula>
    </cfRule>
  </conditionalFormatting>
  <conditionalFormatting sqref="S2765">
    <cfRule type="notContainsBlanks" dxfId="3" priority="25381">
      <formula>LEN(TRIM(S2765))&gt;0</formula>
    </cfRule>
  </conditionalFormatting>
  <conditionalFormatting sqref="U2765">
    <cfRule type="notContainsBlanks" dxfId="4" priority="25276">
      <formula>LEN(TRIM(U2765))&gt;0</formula>
    </cfRule>
  </conditionalFormatting>
  <conditionalFormatting sqref="W2765">
    <cfRule type="notContainsBlanks" dxfId="0" priority="25803">
      <formula>LEN(TRIM(W2765))&gt;0</formula>
    </cfRule>
  </conditionalFormatting>
  <conditionalFormatting sqref="Y2765">
    <cfRule type="notContainsBlanks" dxfId="5" priority="25698">
      <formula>LEN(TRIM(Y2765))&gt;0</formula>
    </cfRule>
  </conditionalFormatting>
  <conditionalFormatting sqref="Z2765">
    <cfRule type="notContainsBlanks" dxfId="6" priority="25593">
      <formula>LEN(TRIM(Z2765))&gt;0</formula>
    </cfRule>
  </conditionalFormatting>
  <conditionalFormatting sqref="AB2765">
    <cfRule type="cellIs" dxfId="7" priority="25486" operator="notEqual">
      <formula>0</formula>
    </cfRule>
  </conditionalFormatting>
  <conditionalFormatting sqref="Q2766">
    <cfRule type="notContainsBlanks" dxfId="1" priority="26083">
      <formula>LEN(TRIM(Q2766))&gt;0</formula>
    </cfRule>
  </conditionalFormatting>
  <conditionalFormatting sqref="R2766">
    <cfRule type="notContainsBlanks" dxfId="2" priority="25992">
      <formula>LEN(TRIM(R2766))&gt;0</formula>
    </cfRule>
  </conditionalFormatting>
  <conditionalFormatting sqref="S2766">
    <cfRule type="notContainsBlanks" dxfId="3" priority="25360">
      <formula>LEN(TRIM(S2766))&gt;0</formula>
    </cfRule>
  </conditionalFormatting>
  <conditionalFormatting sqref="U2766">
    <cfRule type="notContainsBlanks" dxfId="4" priority="25255">
      <formula>LEN(TRIM(U2766))&gt;0</formula>
    </cfRule>
  </conditionalFormatting>
  <conditionalFormatting sqref="W2766">
    <cfRule type="notContainsBlanks" dxfId="0" priority="25782">
      <formula>LEN(TRIM(W2766))&gt;0</formula>
    </cfRule>
  </conditionalFormatting>
  <conditionalFormatting sqref="Y2766">
    <cfRule type="notContainsBlanks" dxfId="5" priority="25677">
      <formula>LEN(TRIM(Y2766))&gt;0</formula>
    </cfRule>
  </conditionalFormatting>
  <conditionalFormatting sqref="Z2766">
    <cfRule type="notContainsBlanks" dxfId="6" priority="25572">
      <formula>LEN(TRIM(Z2766))&gt;0</formula>
    </cfRule>
  </conditionalFormatting>
  <conditionalFormatting sqref="AB2766">
    <cfRule type="cellIs" dxfId="7" priority="25465" operator="notEqual">
      <formula>0</formula>
    </cfRule>
  </conditionalFormatting>
  <conditionalFormatting sqref="Q2767">
    <cfRule type="notContainsBlanks" dxfId="1" priority="26066">
      <formula>LEN(TRIM(Q2767))&gt;0</formula>
    </cfRule>
  </conditionalFormatting>
  <conditionalFormatting sqref="R2767">
    <cfRule type="notContainsBlanks" dxfId="2" priority="25971">
      <formula>LEN(TRIM(R2767))&gt;0</formula>
    </cfRule>
  </conditionalFormatting>
  <conditionalFormatting sqref="S2767">
    <cfRule type="notContainsBlanks" dxfId="3" priority="25339">
      <formula>LEN(TRIM(S2767))&gt;0</formula>
    </cfRule>
  </conditionalFormatting>
  <conditionalFormatting sqref="U2767">
    <cfRule type="notContainsBlanks" dxfId="4" priority="25234">
      <formula>LEN(TRIM(U2767))&gt;0</formula>
    </cfRule>
  </conditionalFormatting>
  <conditionalFormatting sqref="W2767">
    <cfRule type="notContainsBlanks" dxfId="0" priority="25761">
      <formula>LEN(TRIM(W2767))&gt;0</formula>
    </cfRule>
  </conditionalFormatting>
  <conditionalFormatting sqref="Y2767">
    <cfRule type="notContainsBlanks" dxfId="5" priority="25656">
      <formula>LEN(TRIM(Y2767))&gt;0</formula>
    </cfRule>
  </conditionalFormatting>
  <conditionalFormatting sqref="Z2767">
    <cfRule type="notContainsBlanks" dxfId="6" priority="25551">
      <formula>LEN(TRIM(Z2767))&gt;0</formula>
    </cfRule>
  </conditionalFormatting>
  <conditionalFormatting sqref="AB2767">
    <cfRule type="cellIs" dxfId="7" priority="25444" operator="notEqual">
      <formula>0</formula>
    </cfRule>
  </conditionalFormatting>
  <conditionalFormatting sqref="Q2768">
    <cfRule type="notContainsBlanks" dxfId="1" priority="26049">
      <formula>LEN(TRIM(Q2768))&gt;0</formula>
    </cfRule>
  </conditionalFormatting>
  <conditionalFormatting sqref="R2768">
    <cfRule type="notContainsBlanks" dxfId="2" priority="25950">
      <formula>LEN(TRIM(R2768))&gt;0</formula>
    </cfRule>
  </conditionalFormatting>
  <conditionalFormatting sqref="S2768">
    <cfRule type="notContainsBlanks" dxfId="3" priority="25318">
      <formula>LEN(TRIM(S2768))&gt;0</formula>
    </cfRule>
  </conditionalFormatting>
  <conditionalFormatting sqref="U2768">
    <cfRule type="notContainsBlanks" dxfId="4" priority="25213">
      <formula>LEN(TRIM(U2768))&gt;0</formula>
    </cfRule>
  </conditionalFormatting>
  <conditionalFormatting sqref="W2768">
    <cfRule type="notContainsBlanks" dxfId="0" priority="25740">
      <formula>LEN(TRIM(W2768))&gt;0</formula>
    </cfRule>
  </conditionalFormatting>
  <conditionalFormatting sqref="Y2768">
    <cfRule type="notContainsBlanks" dxfId="5" priority="25635">
      <formula>LEN(TRIM(Y2768))&gt;0</formula>
    </cfRule>
  </conditionalFormatting>
  <conditionalFormatting sqref="Z2768">
    <cfRule type="notContainsBlanks" dxfId="6" priority="25530">
      <formula>LEN(TRIM(Z2768))&gt;0</formula>
    </cfRule>
  </conditionalFormatting>
  <conditionalFormatting sqref="AB2768">
    <cfRule type="cellIs" dxfId="7" priority="25423" operator="notEqual">
      <formula>0</formula>
    </cfRule>
  </conditionalFormatting>
  <conditionalFormatting sqref="Q2769">
    <cfRule type="notContainsBlanks" dxfId="1" priority="26033">
      <formula>LEN(TRIM(Q2769))&gt;0</formula>
    </cfRule>
  </conditionalFormatting>
  <conditionalFormatting sqref="R2769">
    <cfRule type="notContainsBlanks" dxfId="2" priority="25929">
      <formula>LEN(TRIM(R2769))&gt;0</formula>
    </cfRule>
  </conditionalFormatting>
  <conditionalFormatting sqref="S2769">
    <cfRule type="notContainsBlanks" dxfId="3" priority="25297">
      <formula>LEN(TRIM(S2769))&gt;0</formula>
    </cfRule>
  </conditionalFormatting>
  <conditionalFormatting sqref="U2769">
    <cfRule type="notContainsBlanks" dxfId="4" priority="25192">
      <formula>LEN(TRIM(U2769))&gt;0</formula>
    </cfRule>
  </conditionalFormatting>
  <conditionalFormatting sqref="W2769">
    <cfRule type="notContainsBlanks" dxfId="0" priority="25719">
      <formula>LEN(TRIM(W2769))&gt;0</formula>
    </cfRule>
  </conditionalFormatting>
  <conditionalFormatting sqref="Y2769">
    <cfRule type="notContainsBlanks" dxfId="5" priority="25614">
      <formula>LEN(TRIM(Y2769))&gt;0</formula>
    </cfRule>
  </conditionalFormatting>
  <conditionalFormatting sqref="Z2769">
    <cfRule type="notContainsBlanks" dxfId="6" priority="25509">
      <formula>LEN(TRIM(Z2769))&gt;0</formula>
    </cfRule>
  </conditionalFormatting>
  <conditionalFormatting sqref="AB2769">
    <cfRule type="cellIs" dxfId="7" priority="25402" operator="notEqual">
      <formula>0</formula>
    </cfRule>
  </conditionalFormatting>
  <conditionalFormatting sqref="Q2772">
    <cfRule type="notContainsBlanks" dxfId="1" priority="25174">
      <formula>LEN(TRIM(Q2772))&gt;0</formula>
    </cfRule>
  </conditionalFormatting>
  <conditionalFormatting sqref="R2772">
    <cfRule type="notContainsBlanks" dxfId="2" priority="25117">
      <formula>LEN(TRIM(R2772))&gt;0</formula>
    </cfRule>
  </conditionalFormatting>
  <conditionalFormatting sqref="S2772">
    <cfRule type="notContainsBlanks" dxfId="3" priority="24737">
      <formula>LEN(TRIM(S2772))&gt;0</formula>
    </cfRule>
  </conditionalFormatting>
  <conditionalFormatting sqref="U2772">
    <cfRule type="notContainsBlanks" dxfId="4" priority="24674">
      <formula>LEN(TRIM(U2772))&gt;0</formula>
    </cfRule>
  </conditionalFormatting>
  <conditionalFormatting sqref="W2772">
    <cfRule type="notContainsBlanks" dxfId="0" priority="24991">
      <formula>LEN(TRIM(W2772))&gt;0</formula>
    </cfRule>
  </conditionalFormatting>
  <conditionalFormatting sqref="Y2772">
    <cfRule type="notContainsBlanks" dxfId="5" priority="24928">
      <formula>LEN(TRIM(Y2772))&gt;0</formula>
    </cfRule>
  </conditionalFormatting>
  <conditionalFormatting sqref="Z2772">
    <cfRule type="notContainsBlanks" dxfId="6" priority="24865">
      <formula>LEN(TRIM(Z2772))&gt;0</formula>
    </cfRule>
  </conditionalFormatting>
  <conditionalFormatting sqref="AB2772">
    <cfRule type="cellIs" dxfId="7" priority="24800" operator="notEqual">
      <formula>0</formula>
    </cfRule>
  </conditionalFormatting>
  <conditionalFormatting sqref="Q2773">
    <cfRule type="notContainsBlanks" dxfId="1" priority="25156">
      <formula>LEN(TRIM(Q2773))&gt;0</formula>
    </cfRule>
  </conditionalFormatting>
  <conditionalFormatting sqref="R2773">
    <cfRule type="notContainsBlanks" dxfId="2" priority="25096">
      <formula>LEN(TRIM(R2773))&gt;0</formula>
    </cfRule>
  </conditionalFormatting>
  <conditionalFormatting sqref="S2773">
    <cfRule type="notContainsBlanks" dxfId="3" priority="24716">
      <formula>LEN(TRIM(S2773))&gt;0</formula>
    </cfRule>
  </conditionalFormatting>
  <conditionalFormatting sqref="U2773">
    <cfRule type="notContainsBlanks" dxfId="4" priority="24653">
      <formula>LEN(TRIM(U2773))&gt;0</formula>
    </cfRule>
  </conditionalFormatting>
  <conditionalFormatting sqref="W2773">
    <cfRule type="notContainsBlanks" dxfId="0" priority="24970">
      <formula>LEN(TRIM(W2773))&gt;0</formula>
    </cfRule>
  </conditionalFormatting>
  <conditionalFormatting sqref="Y2773">
    <cfRule type="notContainsBlanks" dxfId="5" priority="24907">
      <formula>LEN(TRIM(Y2773))&gt;0</formula>
    </cfRule>
  </conditionalFormatting>
  <conditionalFormatting sqref="Z2773">
    <cfRule type="notContainsBlanks" dxfId="6" priority="24844">
      <formula>LEN(TRIM(Z2773))&gt;0</formula>
    </cfRule>
  </conditionalFormatting>
  <conditionalFormatting sqref="AB2773">
    <cfRule type="cellIs" dxfId="7" priority="24779" operator="notEqual">
      <formula>0</formula>
    </cfRule>
  </conditionalFormatting>
  <conditionalFormatting sqref="Q2774">
    <cfRule type="notContainsBlanks" dxfId="1" priority="25138">
      <formula>LEN(TRIM(Q2774))&gt;0</formula>
    </cfRule>
  </conditionalFormatting>
  <conditionalFormatting sqref="R2774">
    <cfRule type="notContainsBlanks" dxfId="2" priority="25075">
      <formula>LEN(TRIM(R2774))&gt;0</formula>
    </cfRule>
  </conditionalFormatting>
  <conditionalFormatting sqref="S2774">
    <cfRule type="notContainsBlanks" dxfId="3" priority="24695">
      <formula>LEN(TRIM(S2774))&gt;0</formula>
    </cfRule>
  </conditionalFormatting>
  <conditionalFormatting sqref="U2774">
    <cfRule type="notContainsBlanks" dxfId="4" priority="24632">
      <formula>LEN(TRIM(U2774))&gt;0</formula>
    </cfRule>
  </conditionalFormatting>
  <conditionalFormatting sqref="W2774">
    <cfRule type="notContainsBlanks" dxfId="0" priority="24949">
      <formula>LEN(TRIM(W2774))&gt;0</formula>
    </cfRule>
  </conditionalFormatting>
  <conditionalFormatting sqref="Y2774">
    <cfRule type="notContainsBlanks" dxfId="5" priority="24886">
      <formula>LEN(TRIM(Y2774))&gt;0</formula>
    </cfRule>
  </conditionalFormatting>
  <conditionalFormatting sqref="Z2774">
    <cfRule type="notContainsBlanks" dxfId="6" priority="24823">
      <formula>LEN(TRIM(Z2774))&gt;0</formula>
    </cfRule>
  </conditionalFormatting>
  <conditionalFormatting sqref="AB2774">
    <cfRule type="cellIs" dxfId="7" priority="24758" operator="notEqual">
      <formula>0</formula>
    </cfRule>
  </conditionalFormatting>
  <conditionalFormatting sqref="Q2775">
    <cfRule type="notContainsBlanks" dxfId="1" priority="28515">
      <formula>LEN(TRIM(Q2775))&gt;0</formula>
    </cfRule>
  </conditionalFormatting>
  <conditionalFormatting sqref="W2775">
    <cfRule type="notContainsBlanks" dxfId="0" priority="28578">
      <formula>LEN(TRIM(W2775))&gt;0</formula>
    </cfRule>
  </conditionalFormatting>
  <conditionalFormatting sqref="Y2775">
    <cfRule type="notContainsBlanks" dxfId="5" priority="28557">
      <formula>LEN(TRIM(Y2775))&gt;0</formula>
    </cfRule>
  </conditionalFormatting>
  <conditionalFormatting sqref="Z2775">
    <cfRule type="notContainsBlanks" dxfId="6" priority="28536">
      <formula>LEN(TRIM(Z2775))&gt;0</formula>
    </cfRule>
  </conditionalFormatting>
  <conditionalFormatting sqref="AA2775">
    <cfRule type="cellIs" dxfId="8" priority="28473" operator="equal">
      <formula>2</formula>
    </cfRule>
    <cfRule type="cellIs" dxfId="8" priority="28452" operator="equal">
      <formula>4</formula>
    </cfRule>
  </conditionalFormatting>
  <conditionalFormatting sqref="W2777">
    <cfRule type="notContainsBlanks" dxfId="0" priority="28726">
      <formula>LEN(TRIM(W2777))&gt;0</formula>
    </cfRule>
  </conditionalFormatting>
  <conditionalFormatting sqref="Q2780">
    <cfRule type="notContainsBlanks" dxfId="1" priority="28368">
      <formula>LEN(TRIM(Q2780))&gt;0</formula>
    </cfRule>
  </conditionalFormatting>
  <conditionalFormatting sqref="R2780">
    <cfRule type="notContainsBlanks" dxfId="2" priority="28310">
      <formula>LEN(TRIM(R2780))&gt;0</formula>
    </cfRule>
  </conditionalFormatting>
  <conditionalFormatting sqref="S2780">
    <cfRule type="notContainsBlanks" dxfId="3" priority="27989">
      <formula>LEN(TRIM(S2780))&gt;0</formula>
    </cfRule>
  </conditionalFormatting>
  <conditionalFormatting sqref="U2780">
    <cfRule type="notContainsBlanks" dxfId="4" priority="27926">
      <formula>LEN(TRIM(U2780))&gt;0</formula>
    </cfRule>
  </conditionalFormatting>
  <conditionalFormatting sqref="W2780">
    <cfRule type="notContainsBlanks" dxfId="0" priority="28184">
      <formula>LEN(TRIM(W2780))&gt;0</formula>
    </cfRule>
  </conditionalFormatting>
  <conditionalFormatting sqref="Y2780">
    <cfRule type="notContainsBlanks" dxfId="5" priority="28121">
      <formula>LEN(TRIM(Y2780))&gt;0</formula>
    </cfRule>
  </conditionalFormatting>
  <conditionalFormatting sqref="Z2780">
    <cfRule type="notContainsBlanks" dxfId="6" priority="28058">
      <formula>LEN(TRIM(Z2780))&gt;0</formula>
    </cfRule>
  </conditionalFormatting>
  <conditionalFormatting sqref="Q2781">
    <cfRule type="notContainsBlanks" dxfId="1" priority="28349">
      <formula>LEN(TRIM(Q2781))&gt;0</formula>
    </cfRule>
  </conditionalFormatting>
  <conditionalFormatting sqref="R2781">
    <cfRule type="notContainsBlanks" dxfId="2" priority="28289">
      <formula>LEN(TRIM(R2781))&gt;0</formula>
    </cfRule>
  </conditionalFormatting>
  <conditionalFormatting sqref="S2781">
    <cfRule type="notContainsBlanks" dxfId="3" priority="27968">
      <formula>LEN(TRIM(S2781))&gt;0</formula>
    </cfRule>
  </conditionalFormatting>
  <conditionalFormatting sqref="U2781">
    <cfRule type="notContainsBlanks" dxfId="4" priority="27905">
      <formula>LEN(TRIM(U2781))&gt;0</formula>
    </cfRule>
  </conditionalFormatting>
  <conditionalFormatting sqref="W2781">
    <cfRule type="notContainsBlanks" dxfId="0" priority="28163">
      <formula>LEN(TRIM(W2781))&gt;0</formula>
    </cfRule>
  </conditionalFormatting>
  <conditionalFormatting sqref="Y2781">
    <cfRule type="notContainsBlanks" dxfId="5" priority="28100">
      <formula>LEN(TRIM(Y2781))&gt;0</formula>
    </cfRule>
  </conditionalFormatting>
  <conditionalFormatting sqref="Z2781">
    <cfRule type="notContainsBlanks" dxfId="6" priority="28037">
      <formula>LEN(TRIM(Z2781))&gt;0</formula>
    </cfRule>
  </conditionalFormatting>
  <conditionalFormatting sqref="Q2782">
    <cfRule type="notContainsBlanks" dxfId="1" priority="28331">
      <formula>LEN(TRIM(Q2782))&gt;0</formula>
    </cfRule>
  </conditionalFormatting>
  <conditionalFormatting sqref="R2782">
    <cfRule type="notContainsBlanks" dxfId="2" priority="28268">
      <formula>LEN(TRIM(R2782))&gt;0</formula>
    </cfRule>
  </conditionalFormatting>
  <conditionalFormatting sqref="S2782">
    <cfRule type="notContainsBlanks" dxfId="3" priority="27947">
      <formula>LEN(TRIM(S2782))&gt;0</formula>
    </cfRule>
  </conditionalFormatting>
  <conditionalFormatting sqref="U2782">
    <cfRule type="notContainsBlanks" dxfId="4" priority="27884">
      <formula>LEN(TRIM(U2782))&gt;0</formula>
    </cfRule>
  </conditionalFormatting>
  <conditionalFormatting sqref="W2782">
    <cfRule type="notContainsBlanks" dxfId="0" priority="28142">
      <formula>LEN(TRIM(W2782))&gt;0</formula>
    </cfRule>
  </conditionalFormatting>
  <conditionalFormatting sqref="Y2782">
    <cfRule type="notContainsBlanks" dxfId="5" priority="28079">
      <formula>LEN(TRIM(Y2782))&gt;0</formula>
    </cfRule>
  </conditionalFormatting>
  <conditionalFormatting sqref="Z2782">
    <cfRule type="notContainsBlanks" dxfId="6" priority="28016">
      <formula>LEN(TRIM(Z2782))&gt;0</formula>
    </cfRule>
  </conditionalFormatting>
  <conditionalFormatting sqref="Q2783">
    <cfRule type="notContainsBlanks" dxfId="1" priority="21724">
      <formula>LEN(TRIM(Q2783))&gt;0</formula>
    </cfRule>
  </conditionalFormatting>
  <conditionalFormatting sqref="Q2784">
    <cfRule type="notContainsBlanks" dxfId="1" priority="21723">
      <formula>LEN(TRIM(Q2784))&gt;0</formula>
    </cfRule>
  </conditionalFormatting>
  <conditionalFormatting sqref="R2784">
    <cfRule type="notContainsBlanks" dxfId="2" priority="27788">
      <formula>LEN(TRIM(R2784))&gt;0</formula>
    </cfRule>
  </conditionalFormatting>
  <conditionalFormatting sqref="S2784">
    <cfRule type="notContainsBlanks" dxfId="3" priority="27174">
      <formula>LEN(TRIM(S2784))&gt;0</formula>
    </cfRule>
  </conditionalFormatting>
  <conditionalFormatting sqref="U2784">
    <cfRule type="notContainsBlanks" dxfId="4" priority="27069">
      <formula>LEN(TRIM(U2784))&gt;0</formula>
    </cfRule>
  </conditionalFormatting>
  <conditionalFormatting sqref="W2784">
    <cfRule type="notContainsBlanks" dxfId="0" priority="27578">
      <formula>LEN(TRIM(W2784))&gt;0</formula>
    </cfRule>
  </conditionalFormatting>
  <conditionalFormatting sqref="Y2784">
    <cfRule type="notContainsBlanks" dxfId="5" priority="27473">
      <formula>LEN(TRIM(Y2784))&gt;0</formula>
    </cfRule>
  </conditionalFormatting>
  <conditionalFormatting sqref="Z2784">
    <cfRule type="notContainsBlanks" dxfId="6" priority="27368">
      <formula>LEN(TRIM(Z2784))&gt;0</formula>
    </cfRule>
  </conditionalFormatting>
  <conditionalFormatting sqref="AB2784">
    <cfRule type="cellIs" dxfId="7" priority="24410" operator="notEqual">
      <formula>0</formula>
    </cfRule>
  </conditionalFormatting>
  <conditionalFormatting sqref="Q2785">
    <cfRule type="notContainsBlanks" dxfId="1" priority="27850">
      <formula>LEN(TRIM(Q2785))&gt;0</formula>
    </cfRule>
  </conditionalFormatting>
  <conditionalFormatting sqref="R2785">
    <cfRule type="notContainsBlanks" dxfId="2" priority="27767">
      <formula>LEN(TRIM(R2785))&gt;0</formula>
    </cfRule>
  </conditionalFormatting>
  <conditionalFormatting sqref="S2785">
    <cfRule type="notContainsBlanks" dxfId="3" priority="27153">
      <formula>LEN(TRIM(S2785))&gt;0</formula>
    </cfRule>
  </conditionalFormatting>
  <conditionalFormatting sqref="U2785">
    <cfRule type="notContainsBlanks" dxfId="4" priority="27048">
      <formula>LEN(TRIM(U2785))&gt;0</formula>
    </cfRule>
  </conditionalFormatting>
  <conditionalFormatting sqref="W2785">
    <cfRule type="notContainsBlanks" dxfId="0" priority="27557">
      <formula>LEN(TRIM(W2785))&gt;0</formula>
    </cfRule>
  </conditionalFormatting>
  <conditionalFormatting sqref="Y2785">
    <cfRule type="notContainsBlanks" dxfId="5" priority="27452">
      <formula>LEN(TRIM(Y2785))&gt;0</formula>
    </cfRule>
  </conditionalFormatting>
  <conditionalFormatting sqref="Z2785">
    <cfRule type="notContainsBlanks" dxfId="6" priority="27347">
      <formula>LEN(TRIM(Z2785))&gt;0</formula>
    </cfRule>
  </conditionalFormatting>
  <conditionalFormatting sqref="AB2785">
    <cfRule type="cellIs" dxfId="7" priority="27242" operator="notEqual">
      <formula>0</formula>
    </cfRule>
  </conditionalFormatting>
  <conditionalFormatting sqref="Q2786">
    <cfRule type="notContainsBlanks" dxfId="1" priority="21640">
      <formula>LEN(TRIM(Q2786))&gt;0</formula>
    </cfRule>
  </conditionalFormatting>
  <conditionalFormatting sqref="R2786">
    <cfRule type="notContainsBlanks" dxfId="2" priority="27746">
      <formula>LEN(TRIM(R2786))&gt;0</formula>
    </cfRule>
  </conditionalFormatting>
  <conditionalFormatting sqref="S2786">
    <cfRule type="notContainsBlanks" dxfId="3" priority="27132">
      <formula>LEN(TRIM(S2786))&gt;0</formula>
    </cfRule>
  </conditionalFormatting>
  <conditionalFormatting sqref="U2786">
    <cfRule type="notContainsBlanks" dxfId="4" priority="27027">
      <formula>LEN(TRIM(U2786))&gt;0</formula>
    </cfRule>
  </conditionalFormatting>
  <conditionalFormatting sqref="W2786">
    <cfRule type="notContainsBlanks" dxfId="0" priority="27536">
      <formula>LEN(TRIM(W2786))&gt;0</formula>
    </cfRule>
  </conditionalFormatting>
  <conditionalFormatting sqref="Y2786">
    <cfRule type="notContainsBlanks" dxfId="5" priority="27431">
      <formula>LEN(TRIM(Y2786))&gt;0</formula>
    </cfRule>
  </conditionalFormatting>
  <conditionalFormatting sqref="Z2786">
    <cfRule type="notContainsBlanks" dxfId="6" priority="27326">
      <formula>LEN(TRIM(Z2786))&gt;0</formula>
    </cfRule>
  </conditionalFormatting>
  <conditionalFormatting sqref="Q2787">
    <cfRule type="notContainsBlanks" dxfId="1" priority="21639">
      <formula>LEN(TRIM(Q2787))&gt;0</formula>
    </cfRule>
  </conditionalFormatting>
  <conditionalFormatting sqref="R2787">
    <cfRule type="notContainsBlanks" dxfId="2" priority="27725">
      <formula>LEN(TRIM(R2787))&gt;0</formula>
    </cfRule>
  </conditionalFormatting>
  <conditionalFormatting sqref="S2787">
    <cfRule type="notContainsBlanks" dxfId="3" priority="27111">
      <formula>LEN(TRIM(S2787))&gt;0</formula>
    </cfRule>
  </conditionalFormatting>
  <conditionalFormatting sqref="U2787">
    <cfRule type="notContainsBlanks" dxfId="4" priority="27006">
      <formula>LEN(TRIM(U2787))&gt;0</formula>
    </cfRule>
  </conditionalFormatting>
  <conditionalFormatting sqref="W2787">
    <cfRule type="notContainsBlanks" dxfId="0" priority="27515">
      <formula>LEN(TRIM(W2787))&gt;0</formula>
    </cfRule>
  </conditionalFormatting>
  <conditionalFormatting sqref="Y2787">
    <cfRule type="notContainsBlanks" dxfId="5" priority="27410">
      <formula>LEN(TRIM(Y2787))&gt;0</formula>
    </cfRule>
  </conditionalFormatting>
  <conditionalFormatting sqref="Z2787">
    <cfRule type="notContainsBlanks" dxfId="6" priority="27305">
      <formula>LEN(TRIM(Z2787))&gt;0</formula>
    </cfRule>
  </conditionalFormatting>
  <conditionalFormatting sqref="AB2787">
    <cfRule type="cellIs" dxfId="7" priority="27216" operator="notEqual">
      <formula>0</formula>
    </cfRule>
  </conditionalFormatting>
  <conditionalFormatting sqref="Q2788">
    <cfRule type="notContainsBlanks" dxfId="1" priority="21638">
      <formula>LEN(TRIM(Q2788))&gt;0</formula>
    </cfRule>
  </conditionalFormatting>
  <conditionalFormatting sqref="R2788">
    <cfRule type="notContainsBlanks" dxfId="2" priority="27704">
      <formula>LEN(TRIM(R2788))&gt;0</formula>
    </cfRule>
  </conditionalFormatting>
  <conditionalFormatting sqref="S2788">
    <cfRule type="notContainsBlanks" dxfId="3" priority="27090">
      <formula>LEN(TRIM(S2788))&gt;0</formula>
    </cfRule>
  </conditionalFormatting>
  <conditionalFormatting sqref="U2788">
    <cfRule type="notContainsBlanks" dxfId="4" priority="26985">
      <formula>LEN(TRIM(U2788))&gt;0</formula>
    </cfRule>
  </conditionalFormatting>
  <conditionalFormatting sqref="W2788">
    <cfRule type="notContainsBlanks" dxfId="0" priority="27494">
      <formula>LEN(TRIM(W2788))&gt;0</formula>
    </cfRule>
  </conditionalFormatting>
  <conditionalFormatting sqref="Y2788">
    <cfRule type="notContainsBlanks" dxfId="5" priority="27389">
      <formula>LEN(TRIM(Y2788))&gt;0</formula>
    </cfRule>
  </conditionalFormatting>
  <conditionalFormatting sqref="Z2788">
    <cfRule type="notContainsBlanks" dxfId="6" priority="27284">
      <formula>LEN(TRIM(Z2788))&gt;0</formula>
    </cfRule>
  </conditionalFormatting>
  <conditionalFormatting sqref="AB2788">
    <cfRule type="cellIs" dxfId="7" priority="27195" operator="notEqual">
      <formula>0</formula>
    </cfRule>
  </conditionalFormatting>
  <conditionalFormatting sqref="Q2789">
    <cfRule type="notContainsBlanks" dxfId="1" priority="21637">
      <formula>LEN(TRIM(Q2789))&gt;0</formula>
    </cfRule>
  </conditionalFormatting>
  <conditionalFormatting sqref="Q2791">
    <cfRule type="notContainsBlanks" dxfId="1" priority="26968">
      <formula>LEN(TRIM(Q2791))&gt;0</formula>
    </cfRule>
  </conditionalFormatting>
  <conditionalFormatting sqref="R2791">
    <cfRule type="notContainsBlanks" dxfId="2" priority="26947">
      <formula>LEN(TRIM(R2791))&gt;0</formula>
    </cfRule>
  </conditionalFormatting>
  <conditionalFormatting sqref="S2791">
    <cfRule type="notContainsBlanks" dxfId="3" priority="26819">
      <formula>LEN(TRIM(S2791))&gt;0</formula>
    </cfRule>
  </conditionalFormatting>
  <conditionalFormatting sqref="U2791">
    <cfRule type="notContainsBlanks" dxfId="4" priority="26798">
      <formula>LEN(TRIM(U2791))&gt;0</formula>
    </cfRule>
  </conditionalFormatting>
  <conditionalFormatting sqref="W2791">
    <cfRule type="notContainsBlanks" dxfId="0" priority="26905">
      <formula>LEN(TRIM(W2791))&gt;0</formula>
    </cfRule>
  </conditionalFormatting>
  <conditionalFormatting sqref="Y2791">
    <cfRule type="notContainsBlanks" dxfId="5" priority="26884">
      <formula>LEN(TRIM(Y2791))&gt;0</formula>
    </cfRule>
  </conditionalFormatting>
  <conditionalFormatting sqref="Z2791">
    <cfRule type="notContainsBlanks" dxfId="6" priority="26863">
      <formula>LEN(TRIM(Z2791))&gt;0</formula>
    </cfRule>
  </conditionalFormatting>
  <conditionalFormatting sqref="AB2791">
    <cfRule type="cellIs" dxfId="7" priority="26840" operator="notEqual">
      <formula>0</formula>
    </cfRule>
  </conditionalFormatting>
  <conditionalFormatting sqref="Q2793">
    <cfRule type="notContainsBlanks" dxfId="1" priority="26781">
      <formula>LEN(TRIM(Q2793))&gt;0</formula>
    </cfRule>
  </conditionalFormatting>
  <conditionalFormatting sqref="R2793">
    <cfRule type="notContainsBlanks" dxfId="2" priority="26707">
      <formula>LEN(TRIM(R2793))&gt;0</formula>
    </cfRule>
  </conditionalFormatting>
  <conditionalFormatting sqref="S2793">
    <cfRule type="notContainsBlanks" dxfId="3" priority="26264">
      <formula>LEN(TRIM(S2793))&gt;0</formula>
    </cfRule>
  </conditionalFormatting>
  <conditionalFormatting sqref="U2793">
    <cfRule type="notContainsBlanks" dxfId="4" priority="26180">
      <formula>LEN(TRIM(U2793))&gt;0</formula>
    </cfRule>
  </conditionalFormatting>
  <conditionalFormatting sqref="W2793">
    <cfRule type="notContainsBlanks" dxfId="0" priority="26539">
      <formula>LEN(TRIM(W2793))&gt;0</formula>
    </cfRule>
  </conditionalFormatting>
  <conditionalFormatting sqref="Y2793">
    <cfRule type="notContainsBlanks" dxfId="5" priority="26455">
      <formula>LEN(TRIM(Y2793))&gt;0</formula>
    </cfRule>
  </conditionalFormatting>
  <conditionalFormatting sqref="Z2793">
    <cfRule type="notContainsBlanks" dxfId="6" priority="26371">
      <formula>LEN(TRIM(Z2793))&gt;0</formula>
    </cfRule>
  </conditionalFormatting>
  <conditionalFormatting sqref="Q2794">
    <cfRule type="notContainsBlanks" dxfId="1" priority="26762">
      <formula>LEN(TRIM(Q2794))&gt;0</formula>
    </cfRule>
  </conditionalFormatting>
  <conditionalFormatting sqref="R2794">
    <cfRule type="notContainsBlanks" dxfId="2" priority="26686">
      <formula>LEN(TRIM(R2794))&gt;0</formula>
    </cfRule>
  </conditionalFormatting>
  <conditionalFormatting sqref="S2794">
    <cfRule type="notContainsBlanks" dxfId="3" priority="26243">
      <formula>LEN(TRIM(S2794))&gt;0</formula>
    </cfRule>
  </conditionalFormatting>
  <conditionalFormatting sqref="U2794">
    <cfRule type="notContainsBlanks" dxfId="4" priority="26159">
      <formula>LEN(TRIM(U2794))&gt;0</formula>
    </cfRule>
  </conditionalFormatting>
  <conditionalFormatting sqref="W2794">
    <cfRule type="notContainsBlanks" dxfId="0" priority="26518">
      <formula>LEN(TRIM(W2794))&gt;0</formula>
    </cfRule>
  </conditionalFormatting>
  <conditionalFormatting sqref="Y2794">
    <cfRule type="notContainsBlanks" dxfId="5" priority="26434">
      <formula>LEN(TRIM(Y2794))&gt;0</formula>
    </cfRule>
  </conditionalFormatting>
  <conditionalFormatting sqref="Z2794">
    <cfRule type="notContainsBlanks" dxfId="6" priority="26350">
      <formula>LEN(TRIM(Z2794))&gt;0</formula>
    </cfRule>
  </conditionalFormatting>
  <conditionalFormatting sqref="Q2795">
    <cfRule type="notContainsBlanks" dxfId="1" priority="26746">
      <formula>LEN(TRIM(Q2795))&gt;0</formula>
    </cfRule>
  </conditionalFormatting>
  <conditionalFormatting sqref="R2795">
    <cfRule type="notContainsBlanks" dxfId="2" priority="26665">
      <formula>LEN(TRIM(R2795))&gt;0</formula>
    </cfRule>
  </conditionalFormatting>
  <conditionalFormatting sqref="S2795">
    <cfRule type="notContainsBlanks" dxfId="3" priority="26222">
      <formula>LEN(TRIM(S2795))&gt;0</formula>
    </cfRule>
  </conditionalFormatting>
  <conditionalFormatting sqref="U2795">
    <cfRule type="notContainsBlanks" dxfId="4" priority="26138">
      <formula>LEN(TRIM(U2795))&gt;0</formula>
    </cfRule>
  </conditionalFormatting>
  <conditionalFormatting sqref="W2795">
    <cfRule type="notContainsBlanks" dxfId="0" priority="26497">
      <formula>LEN(TRIM(W2795))&gt;0</formula>
    </cfRule>
  </conditionalFormatting>
  <conditionalFormatting sqref="Y2795">
    <cfRule type="notContainsBlanks" dxfId="5" priority="26413">
      <formula>LEN(TRIM(Y2795))&gt;0</formula>
    </cfRule>
  </conditionalFormatting>
  <conditionalFormatting sqref="Z2795">
    <cfRule type="notContainsBlanks" dxfId="6" priority="26329">
      <formula>LEN(TRIM(Z2795))&gt;0</formula>
    </cfRule>
  </conditionalFormatting>
  <conditionalFormatting sqref="Q2796">
    <cfRule type="notContainsBlanks" dxfId="1" priority="26728">
      <formula>LEN(TRIM(Q2796))&gt;0</formula>
    </cfRule>
  </conditionalFormatting>
  <conditionalFormatting sqref="R2796">
    <cfRule type="notContainsBlanks" dxfId="2" priority="26644">
      <formula>LEN(TRIM(R2796))&gt;0</formula>
    </cfRule>
  </conditionalFormatting>
  <conditionalFormatting sqref="S2796">
    <cfRule type="notContainsBlanks" dxfId="3" priority="26201">
      <formula>LEN(TRIM(S2796))&gt;0</formula>
    </cfRule>
  </conditionalFormatting>
  <conditionalFormatting sqref="U2796">
    <cfRule type="notContainsBlanks" dxfId="4" priority="26117">
      <formula>LEN(TRIM(U2796))&gt;0</formula>
    </cfRule>
  </conditionalFormatting>
  <conditionalFormatting sqref="W2796">
    <cfRule type="notContainsBlanks" dxfId="0" priority="26476">
      <formula>LEN(TRIM(W2796))&gt;0</formula>
    </cfRule>
  </conditionalFormatting>
  <conditionalFormatting sqref="Y2796">
    <cfRule type="notContainsBlanks" dxfId="5" priority="26392">
      <formula>LEN(TRIM(Y2796))&gt;0</formula>
    </cfRule>
  </conditionalFormatting>
  <conditionalFormatting sqref="Z2796">
    <cfRule type="notContainsBlanks" dxfId="6" priority="26308">
      <formula>LEN(TRIM(Z2796))&gt;0</formula>
    </cfRule>
  </conditionalFormatting>
  <conditionalFormatting sqref="AB2796">
    <cfRule type="cellIs" dxfId="7" priority="26285" operator="notEqual">
      <formula>0</formula>
    </cfRule>
  </conditionalFormatting>
  <conditionalFormatting sqref="Q2798">
    <cfRule type="notContainsBlanks" dxfId="1" priority="26100">
      <formula>LEN(TRIM(Q2798))&gt;0</formula>
    </cfRule>
  </conditionalFormatting>
  <conditionalFormatting sqref="R2798">
    <cfRule type="notContainsBlanks" dxfId="2" priority="26012">
      <formula>LEN(TRIM(R2798))&gt;0</formula>
    </cfRule>
  </conditionalFormatting>
  <conditionalFormatting sqref="S2798">
    <cfRule type="notContainsBlanks" dxfId="3" priority="25380">
      <formula>LEN(TRIM(S2798))&gt;0</formula>
    </cfRule>
  </conditionalFormatting>
  <conditionalFormatting sqref="U2798">
    <cfRule type="notContainsBlanks" dxfId="4" priority="25275">
      <formula>LEN(TRIM(U2798))&gt;0</formula>
    </cfRule>
  </conditionalFormatting>
  <conditionalFormatting sqref="W2798">
    <cfRule type="notContainsBlanks" dxfId="0" priority="25802">
      <formula>LEN(TRIM(W2798))&gt;0</formula>
    </cfRule>
  </conditionalFormatting>
  <conditionalFormatting sqref="Y2798">
    <cfRule type="notContainsBlanks" dxfId="5" priority="25697">
      <formula>LEN(TRIM(Y2798))&gt;0</formula>
    </cfRule>
  </conditionalFormatting>
  <conditionalFormatting sqref="Z2798">
    <cfRule type="notContainsBlanks" dxfId="6" priority="25592">
      <formula>LEN(TRIM(Z2798))&gt;0</formula>
    </cfRule>
  </conditionalFormatting>
  <conditionalFormatting sqref="AB2798">
    <cfRule type="cellIs" dxfId="7" priority="25485" operator="notEqual">
      <formula>0</formula>
    </cfRule>
  </conditionalFormatting>
  <conditionalFormatting sqref="Q2799">
    <cfRule type="notContainsBlanks" dxfId="1" priority="26082">
      <formula>LEN(TRIM(Q2799))&gt;0</formula>
    </cfRule>
  </conditionalFormatting>
  <conditionalFormatting sqref="R2799">
    <cfRule type="notContainsBlanks" dxfId="2" priority="25991">
      <formula>LEN(TRIM(R2799))&gt;0</formula>
    </cfRule>
  </conditionalFormatting>
  <conditionalFormatting sqref="S2799">
    <cfRule type="notContainsBlanks" dxfId="3" priority="25359">
      <formula>LEN(TRIM(S2799))&gt;0</formula>
    </cfRule>
  </conditionalFormatting>
  <conditionalFormatting sqref="U2799">
    <cfRule type="notContainsBlanks" dxfId="4" priority="25254">
      <formula>LEN(TRIM(U2799))&gt;0</formula>
    </cfRule>
  </conditionalFormatting>
  <conditionalFormatting sqref="W2799">
    <cfRule type="notContainsBlanks" dxfId="0" priority="25781">
      <formula>LEN(TRIM(W2799))&gt;0</formula>
    </cfRule>
  </conditionalFormatting>
  <conditionalFormatting sqref="Y2799">
    <cfRule type="notContainsBlanks" dxfId="5" priority="25676">
      <formula>LEN(TRIM(Y2799))&gt;0</formula>
    </cfRule>
  </conditionalFormatting>
  <conditionalFormatting sqref="Z2799">
    <cfRule type="notContainsBlanks" dxfId="6" priority="25571">
      <formula>LEN(TRIM(Z2799))&gt;0</formula>
    </cfRule>
  </conditionalFormatting>
  <conditionalFormatting sqref="AB2799">
    <cfRule type="cellIs" dxfId="7" priority="25464" operator="notEqual">
      <formula>0</formula>
    </cfRule>
  </conditionalFormatting>
  <conditionalFormatting sqref="Q2800">
    <cfRule type="notContainsBlanks" dxfId="1" priority="26065">
      <formula>LEN(TRIM(Q2800))&gt;0</formula>
    </cfRule>
  </conditionalFormatting>
  <conditionalFormatting sqref="R2800">
    <cfRule type="notContainsBlanks" dxfId="2" priority="25970">
      <formula>LEN(TRIM(R2800))&gt;0</formula>
    </cfRule>
  </conditionalFormatting>
  <conditionalFormatting sqref="S2800">
    <cfRule type="notContainsBlanks" dxfId="3" priority="25338">
      <formula>LEN(TRIM(S2800))&gt;0</formula>
    </cfRule>
  </conditionalFormatting>
  <conditionalFormatting sqref="U2800">
    <cfRule type="notContainsBlanks" dxfId="4" priority="25233">
      <formula>LEN(TRIM(U2800))&gt;0</formula>
    </cfRule>
  </conditionalFormatting>
  <conditionalFormatting sqref="W2800">
    <cfRule type="notContainsBlanks" dxfId="0" priority="25760">
      <formula>LEN(TRIM(W2800))&gt;0</formula>
    </cfRule>
  </conditionalFormatting>
  <conditionalFormatting sqref="Y2800">
    <cfRule type="notContainsBlanks" dxfId="5" priority="25655">
      <formula>LEN(TRIM(Y2800))&gt;0</formula>
    </cfRule>
  </conditionalFormatting>
  <conditionalFormatting sqref="Z2800">
    <cfRule type="notContainsBlanks" dxfId="6" priority="25550">
      <formula>LEN(TRIM(Z2800))&gt;0</formula>
    </cfRule>
  </conditionalFormatting>
  <conditionalFormatting sqref="AB2800">
    <cfRule type="cellIs" dxfId="7" priority="25443" operator="notEqual">
      <formula>0</formula>
    </cfRule>
  </conditionalFormatting>
  <conditionalFormatting sqref="Q2801">
    <cfRule type="notContainsBlanks" dxfId="1" priority="26048">
      <formula>LEN(TRIM(Q2801))&gt;0</formula>
    </cfRule>
  </conditionalFormatting>
  <conditionalFormatting sqref="R2801">
    <cfRule type="notContainsBlanks" dxfId="2" priority="25949">
      <formula>LEN(TRIM(R2801))&gt;0</formula>
    </cfRule>
  </conditionalFormatting>
  <conditionalFormatting sqref="S2801">
    <cfRule type="notContainsBlanks" dxfId="3" priority="25317">
      <formula>LEN(TRIM(S2801))&gt;0</formula>
    </cfRule>
  </conditionalFormatting>
  <conditionalFormatting sqref="U2801">
    <cfRule type="notContainsBlanks" dxfId="4" priority="25212">
      <formula>LEN(TRIM(U2801))&gt;0</formula>
    </cfRule>
  </conditionalFormatting>
  <conditionalFormatting sqref="W2801">
    <cfRule type="notContainsBlanks" dxfId="0" priority="25739">
      <formula>LEN(TRIM(W2801))&gt;0</formula>
    </cfRule>
  </conditionalFormatting>
  <conditionalFormatting sqref="Y2801">
    <cfRule type="notContainsBlanks" dxfId="5" priority="25634">
      <formula>LEN(TRIM(Y2801))&gt;0</formula>
    </cfRule>
  </conditionalFormatting>
  <conditionalFormatting sqref="Z2801">
    <cfRule type="notContainsBlanks" dxfId="6" priority="25529">
      <formula>LEN(TRIM(Z2801))&gt;0</formula>
    </cfRule>
  </conditionalFormatting>
  <conditionalFormatting sqref="AB2801">
    <cfRule type="cellIs" dxfId="7" priority="25422" operator="notEqual">
      <formula>0</formula>
    </cfRule>
  </conditionalFormatting>
  <conditionalFormatting sqref="Q2802">
    <cfRule type="notContainsBlanks" dxfId="1" priority="26032">
      <formula>LEN(TRIM(Q2802))&gt;0</formula>
    </cfRule>
  </conditionalFormatting>
  <conditionalFormatting sqref="R2802">
    <cfRule type="notContainsBlanks" dxfId="2" priority="25928">
      <formula>LEN(TRIM(R2802))&gt;0</formula>
    </cfRule>
  </conditionalFormatting>
  <conditionalFormatting sqref="S2802">
    <cfRule type="notContainsBlanks" dxfId="3" priority="25296">
      <formula>LEN(TRIM(S2802))&gt;0</formula>
    </cfRule>
  </conditionalFormatting>
  <conditionalFormatting sqref="U2802">
    <cfRule type="notContainsBlanks" dxfId="4" priority="25191">
      <formula>LEN(TRIM(U2802))&gt;0</formula>
    </cfRule>
  </conditionalFormatting>
  <conditionalFormatting sqref="W2802">
    <cfRule type="notContainsBlanks" dxfId="0" priority="25718">
      <formula>LEN(TRIM(W2802))&gt;0</formula>
    </cfRule>
  </conditionalFormatting>
  <conditionalFormatting sqref="Y2802">
    <cfRule type="notContainsBlanks" dxfId="5" priority="25613">
      <formula>LEN(TRIM(Y2802))&gt;0</formula>
    </cfRule>
  </conditionalFormatting>
  <conditionalFormatting sqref="Z2802">
    <cfRule type="notContainsBlanks" dxfId="6" priority="25508">
      <formula>LEN(TRIM(Z2802))&gt;0</formula>
    </cfRule>
  </conditionalFormatting>
  <conditionalFormatting sqref="AB2802">
    <cfRule type="cellIs" dxfId="7" priority="25401" operator="notEqual">
      <formula>0</formula>
    </cfRule>
  </conditionalFormatting>
  <conditionalFormatting sqref="Q2805">
    <cfRule type="notContainsBlanks" dxfId="1" priority="25173">
      <formula>LEN(TRIM(Q2805))&gt;0</formula>
    </cfRule>
  </conditionalFormatting>
  <conditionalFormatting sqref="R2805">
    <cfRule type="notContainsBlanks" dxfId="2" priority="25116">
      <formula>LEN(TRIM(R2805))&gt;0</formula>
    </cfRule>
  </conditionalFormatting>
  <conditionalFormatting sqref="S2805">
    <cfRule type="notContainsBlanks" dxfId="3" priority="24736">
      <formula>LEN(TRIM(S2805))&gt;0</formula>
    </cfRule>
  </conditionalFormatting>
  <conditionalFormatting sqref="U2805">
    <cfRule type="notContainsBlanks" dxfId="4" priority="24673">
      <formula>LEN(TRIM(U2805))&gt;0</formula>
    </cfRule>
  </conditionalFormatting>
  <conditionalFormatting sqref="W2805">
    <cfRule type="notContainsBlanks" dxfId="0" priority="24990">
      <formula>LEN(TRIM(W2805))&gt;0</formula>
    </cfRule>
  </conditionalFormatting>
  <conditionalFormatting sqref="Y2805">
    <cfRule type="notContainsBlanks" dxfId="5" priority="24927">
      <formula>LEN(TRIM(Y2805))&gt;0</formula>
    </cfRule>
  </conditionalFormatting>
  <conditionalFormatting sqref="Z2805">
    <cfRule type="notContainsBlanks" dxfId="6" priority="24864">
      <formula>LEN(TRIM(Z2805))&gt;0</formula>
    </cfRule>
  </conditionalFormatting>
  <conditionalFormatting sqref="AB2805">
    <cfRule type="cellIs" dxfId="7" priority="24799" operator="notEqual">
      <formula>0</formula>
    </cfRule>
  </conditionalFormatting>
  <conditionalFormatting sqref="Q2806">
    <cfRule type="notContainsBlanks" dxfId="1" priority="25155">
      <formula>LEN(TRIM(Q2806))&gt;0</formula>
    </cfRule>
  </conditionalFormatting>
  <conditionalFormatting sqref="R2806">
    <cfRule type="notContainsBlanks" dxfId="2" priority="25095">
      <formula>LEN(TRIM(R2806))&gt;0</formula>
    </cfRule>
  </conditionalFormatting>
  <conditionalFormatting sqref="S2806">
    <cfRule type="notContainsBlanks" dxfId="3" priority="24715">
      <formula>LEN(TRIM(S2806))&gt;0</formula>
    </cfRule>
  </conditionalFormatting>
  <conditionalFormatting sqref="U2806">
    <cfRule type="notContainsBlanks" dxfId="4" priority="24652">
      <formula>LEN(TRIM(U2806))&gt;0</formula>
    </cfRule>
  </conditionalFormatting>
  <conditionalFormatting sqref="W2806">
    <cfRule type="notContainsBlanks" dxfId="0" priority="24969">
      <formula>LEN(TRIM(W2806))&gt;0</formula>
    </cfRule>
  </conditionalFormatting>
  <conditionalFormatting sqref="Y2806">
    <cfRule type="notContainsBlanks" dxfId="5" priority="24906">
      <formula>LEN(TRIM(Y2806))&gt;0</formula>
    </cfRule>
  </conditionalFormatting>
  <conditionalFormatting sqref="Z2806">
    <cfRule type="notContainsBlanks" dxfId="6" priority="24843">
      <formula>LEN(TRIM(Z2806))&gt;0</formula>
    </cfRule>
  </conditionalFormatting>
  <conditionalFormatting sqref="AB2806">
    <cfRule type="cellIs" dxfId="7" priority="24778" operator="notEqual">
      <formula>0</formula>
    </cfRule>
  </conditionalFormatting>
  <conditionalFormatting sqref="Q2807">
    <cfRule type="notContainsBlanks" dxfId="1" priority="25137">
      <formula>LEN(TRIM(Q2807))&gt;0</formula>
    </cfRule>
  </conditionalFormatting>
  <conditionalFormatting sqref="R2807">
    <cfRule type="notContainsBlanks" dxfId="2" priority="25074">
      <formula>LEN(TRIM(R2807))&gt;0</formula>
    </cfRule>
  </conditionalFormatting>
  <conditionalFormatting sqref="S2807">
    <cfRule type="notContainsBlanks" dxfId="3" priority="24694">
      <formula>LEN(TRIM(S2807))&gt;0</formula>
    </cfRule>
  </conditionalFormatting>
  <conditionalFormatting sqref="U2807">
    <cfRule type="notContainsBlanks" dxfId="4" priority="24631">
      <formula>LEN(TRIM(U2807))&gt;0</formula>
    </cfRule>
  </conditionalFormatting>
  <conditionalFormatting sqref="W2807">
    <cfRule type="notContainsBlanks" dxfId="0" priority="24948">
      <formula>LEN(TRIM(W2807))&gt;0</formula>
    </cfRule>
  </conditionalFormatting>
  <conditionalFormatting sqref="Y2807">
    <cfRule type="notContainsBlanks" dxfId="5" priority="24885">
      <formula>LEN(TRIM(Y2807))&gt;0</formula>
    </cfRule>
  </conditionalFormatting>
  <conditionalFormatting sqref="Z2807">
    <cfRule type="notContainsBlanks" dxfId="6" priority="24822">
      <formula>LEN(TRIM(Z2807))&gt;0</formula>
    </cfRule>
  </conditionalFormatting>
  <conditionalFormatting sqref="AB2807">
    <cfRule type="cellIs" dxfId="7" priority="24757" operator="notEqual">
      <formula>0</formula>
    </cfRule>
  </conditionalFormatting>
  <conditionalFormatting sqref="Q2808">
    <cfRule type="notContainsBlanks" dxfId="1" priority="28514">
      <formula>LEN(TRIM(Q2808))&gt;0</formula>
    </cfRule>
  </conditionalFormatting>
  <conditionalFormatting sqref="W2808">
    <cfRule type="notContainsBlanks" dxfId="0" priority="28577">
      <formula>LEN(TRIM(W2808))&gt;0</formula>
    </cfRule>
  </conditionalFormatting>
  <conditionalFormatting sqref="Y2808">
    <cfRule type="notContainsBlanks" dxfId="5" priority="28556">
      <formula>LEN(TRIM(Y2808))&gt;0</formula>
    </cfRule>
  </conditionalFormatting>
  <conditionalFormatting sqref="Z2808">
    <cfRule type="notContainsBlanks" dxfId="6" priority="28535">
      <formula>LEN(TRIM(Z2808))&gt;0</formula>
    </cfRule>
  </conditionalFormatting>
  <conditionalFormatting sqref="AA2808">
    <cfRule type="cellIs" dxfId="8" priority="28472" operator="equal">
      <formula>2</formula>
    </cfRule>
    <cfRule type="cellIs" dxfId="8" priority="28451" operator="equal">
      <formula>4</formula>
    </cfRule>
  </conditionalFormatting>
  <conditionalFormatting sqref="W2810">
    <cfRule type="notContainsBlanks" dxfId="0" priority="28725">
      <formula>LEN(TRIM(W2810))&gt;0</formula>
    </cfRule>
  </conditionalFormatting>
  <conditionalFormatting sqref="Q2813">
    <cfRule type="notContainsBlanks" dxfId="1" priority="28367">
      <formula>LEN(TRIM(Q2813))&gt;0</formula>
    </cfRule>
  </conditionalFormatting>
  <conditionalFormatting sqref="R2813">
    <cfRule type="notContainsBlanks" dxfId="2" priority="28309">
      <formula>LEN(TRIM(R2813))&gt;0</formula>
    </cfRule>
  </conditionalFormatting>
  <conditionalFormatting sqref="S2813">
    <cfRule type="notContainsBlanks" dxfId="3" priority="27988">
      <formula>LEN(TRIM(S2813))&gt;0</formula>
    </cfRule>
  </conditionalFormatting>
  <conditionalFormatting sqref="U2813">
    <cfRule type="notContainsBlanks" dxfId="4" priority="27925">
      <formula>LEN(TRIM(U2813))&gt;0</formula>
    </cfRule>
  </conditionalFormatting>
  <conditionalFormatting sqref="W2813">
    <cfRule type="notContainsBlanks" dxfId="0" priority="28183">
      <formula>LEN(TRIM(W2813))&gt;0</formula>
    </cfRule>
  </conditionalFormatting>
  <conditionalFormatting sqref="Y2813">
    <cfRule type="notContainsBlanks" dxfId="5" priority="28120">
      <formula>LEN(TRIM(Y2813))&gt;0</formula>
    </cfRule>
  </conditionalFormatting>
  <conditionalFormatting sqref="Z2813">
    <cfRule type="notContainsBlanks" dxfId="6" priority="28057">
      <formula>LEN(TRIM(Z2813))&gt;0</formula>
    </cfRule>
  </conditionalFormatting>
  <conditionalFormatting sqref="Q2814">
    <cfRule type="notContainsBlanks" dxfId="1" priority="28348">
      <formula>LEN(TRIM(Q2814))&gt;0</formula>
    </cfRule>
  </conditionalFormatting>
  <conditionalFormatting sqref="R2814">
    <cfRule type="notContainsBlanks" dxfId="2" priority="28288">
      <formula>LEN(TRIM(R2814))&gt;0</formula>
    </cfRule>
  </conditionalFormatting>
  <conditionalFormatting sqref="S2814">
    <cfRule type="notContainsBlanks" dxfId="3" priority="27967">
      <formula>LEN(TRIM(S2814))&gt;0</formula>
    </cfRule>
  </conditionalFormatting>
  <conditionalFormatting sqref="U2814">
    <cfRule type="notContainsBlanks" dxfId="4" priority="27904">
      <formula>LEN(TRIM(U2814))&gt;0</formula>
    </cfRule>
  </conditionalFormatting>
  <conditionalFormatting sqref="W2814">
    <cfRule type="notContainsBlanks" dxfId="0" priority="28162">
      <formula>LEN(TRIM(W2814))&gt;0</formula>
    </cfRule>
  </conditionalFormatting>
  <conditionalFormatting sqref="Y2814">
    <cfRule type="notContainsBlanks" dxfId="5" priority="28099">
      <formula>LEN(TRIM(Y2814))&gt;0</formula>
    </cfRule>
  </conditionalFormatting>
  <conditionalFormatting sqref="Z2814">
    <cfRule type="notContainsBlanks" dxfId="6" priority="28036">
      <formula>LEN(TRIM(Z2814))&gt;0</formula>
    </cfRule>
  </conditionalFormatting>
  <conditionalFormatting sqref="Q2815">
    <cfRule type="notContainsBlanks" dxfId="1" priority="28330">
      <formula>LEN(TRIM(Q2815))&gt;0</formula>
    </cfRule>
  </conditionalFormatting>
  <conditionalFormatting sqref="R2815">
    <cfRule type="notContainsBlanks" dxfId="2" priority="28267">
      <formula>LEN(TRIM(R2815))&gt;0</formula>
    </cfRule>
  </conditionalFormatting>
  <conditionalFormatting sqref="S2815">
    <cfRule type="notContainsBlanks" dxfId="3" priority="27946">
      <formula>LEN(TRIM(S2815))&gt;0</formula>
    </cfRule>
  </conditionalFormatting>
  <conditionalFormatting sqref="U2815">
    <cfRule type="notContainsBlanks" dxfId="4" priority="27883">
      <formula>LEN(TRIM(U2815))&gt;0</formula>
    </cfRule>
  </conditionalFormatting>
  <conditionalFormatting sqref="W2815">
    <cfRule type="notContainsBlanks" dxfId="0" priority="28141">
      <formula>LEN(TRIM(W2815))&gt;0</formula>
    </cfRule>
  </conditionalFormatting>
  <conditionalFormatting sqref="Y2815">
    <cfRule type="notContainsBlanks" dxfId="5" priority="28078">
      <formula>LEN(TRIM(Y2815))&gt;0</formula>
    </cfRule>
  </conditionalFormatting>
  <conditionalFormatting sqref="Z2815">
    <cfRule type="notContainsBlanks" dxfId="6" priority="28015">
      <formula>LEN(TRIM(Z2815))&gt;0</formula>
    </cfRule>
  </conditionalFormatting>
  <conditionalFormatting sqref="Q2817">
    <cfRule type="notContainsBlanks" dxfId="1" priority="27867">
      <formula>LEN(TRIM(Q2817))&gt;0</formula>
    </cfRule>
  </conditionalFormatting>
  <conditionalFormatting sqref="R2817">
    <cfRule type="notContainsBlanks" dxfId="2" priority="27787">
      <formula>LEN(TRIM(R2817))&gt;0</formula>
    </cfRule>
  </conditionalFormatting>
  <conditionalFormatting sqref="S2817">
    <cfRule type="notContainsBlanks" dxfId="3" priority="27173">
      <formula>LEN(TRIM(S2817))&gt;0</formula>
    </cfRule>
  </conditionalFormatting>
  <conditionalFormatting sqref="U2817">
    <cfRule type="notContainsBlanks" dxfId="4" priority="27068">
      <formula>LEN(TRIM(U2817))&gt;0</formula>
    </cfRule>
  </conditionalFormatting>
  <conditionalFormatting sqref="W2817">
    <cfRule type="notContainsBlanks" dxfId="0" priority="27577">
      <formula>LEN(TRIM(W2817))&gt;0</formula>
    </cfRule>
  </conditionalFormatting>
  <conditionalFormatting sqref="Y2817">
    <cfRule type="notContainsBlanks" dxfId="5" priority="27472">
      <formula>LEN(TRIM(Y2817))&gt;0</formula>
    </cfRule>
  </conditionalFormatting>
  <conditionalFormatting sqref="Z2817">
    <cfRule type="notContainsBlanks" dxfId="6" priority="27367">
      <formula>LEN(TRIM(Z2817))&gt;0</formula>
    </cfRule>
  </conditionalFormatting>
  <conditionalFormatting sqref="AB2817">
    <cfRule type="cellIs" dxfId="7" priority="24409" operator="notEqual">
      <formula>0</formula>
    </cfRule>
  </conditionalFormatting>
  <conditionalFormatting sqref="Q2818">
    <cfRule type="notContainsBlanks" dxfId="1" priority="27849">
      <formula>LEN(TRIM(Q2818))&gt;0</formula>
    </cfRule>
  </conditionalFormatting>
  <conditionalFormatting sqref="R2818">
    <cfRule type="notContainsBlanks" dxfId="2" priority="27766">
      <formula>LEN(TRIM(R2818))&gt;0</formula>
    </cfRule>
  </conditionalFormatting>
  <conditionalFormatting sqref="S2818">
    <cfRule type="notContainsBlanks" dxfId="3" priority="27152">
      <formula>LEN(TRIM(S2818))&gt;0</formula>
    </cfRule>
  </conditionalFormatting>
  <conditionalFormatting sqref="U2818">
    <cfRule type="notContainsBlanks" dxfId="4" priority="27047">
      <formula>LEN(TRIM(U2818))&gt;0</formula>
    </cfRule>
  </conditionalFormatting>
  <conditionalFormatting sqref="W2818">
    <cfRule type="notContainsBlanks" dxfId="0" priority="27556">
      <formula>LEN(TRIM(W2818))&gt;0</formula>
    </cfRule>
  </conditionalFormatting>
  <conditionalFormatting sqref="Y2818">
    <cfRule type="notContainsBlanks" dxfId="5" priority="27451">
      <formula>LEN(TRIM(Y2818))&gt;0</formula>
    </cfRule>
  </conditionalFormatting>
  <conditionalFormatting sqref="Z2818">
    <cfRule type="notContainsBlanks" dxfId="6" priority="27346">
      <formula>LEN(TRIM(Z2818))&gt;0</formula>
    </cfRule>
  </conditionalFormatting>
  <conditionalFormatting sqref="AB2818">
    <cfRule type="cellIs" dxfId="7" priority="27241" operator="notEqual">
      <formula>0</formula>
    </cfRule>
  </conditionalFormatting>
  <conditionalFormatting sqref="Q2819">
    <cfRule type="notContainsBlanks" dxfId="1" priority="27832">
      <formula>LEN(TRIM(Q2819))&gt;0</formula>
    </cfRule>
  </conditionalFormatting>
  <conditionalFormatting sqref="R2819">
    <cfRule type="notContainsBlanks" dxfId="2" priority="27745">
      <formula>LEN(TRIM(R2819))&gt;0</formula>
    </cfRule>
  </conditionalFormatting>
  <conditionalFormatting sqref="S2819">
    <cfRule type="notContainsBlanks" dxfId="3" priority="27131">
      <formula>LEN(TRIM(S2819))&gt;0</formula>
    </cfRule>
  </conditionalFormatting>
  <conditionalFormatting sqref="U2819">
    <cfRule type="notContainsBlanks" dxfId="4" priority="27026">
      <formula>LEN(TRIM(U2819))&gt;0</formula>
    </cfRule>
  </conditionalFormatting>
  <conditionalFormatting sqref="W2819">
    <cfRule type="notContainsBlanks" dxfId="0" priority="27535">
      <formula>LEN(TRIM(W2819))&gt;0</formula>
    </cfRule>
  </conditionalFormatting>
  <conditionalFormatting sqref="Y2819">
    <cfRule type="notContainsBlanks" dxfId="5" priority="27430">
      <formula>LEN(TRIM(Y2819))&gt;0</formula>
    </cfRule>
  </conditionalFormatting>
  <conditionalFormatting sqref="Z2819">
    <cfRule type="notContainsBlanks" dxfId="6" priority="27325">
      <formula>LEN(TRIM(Z2819))&gt;0</formula>
    </cfRule>
  </conditionalFormatting>
  <conditionalFormatting sqref="Q2820">
    <cfRule type="notContainsBlanks" dxfId="1" priority="27818">
      <formula>LEN(TRIM(Q2820))&gt;0</formula>
    </cfRule>
  </conditionalFormatting>
  <conditionalFormatting sqref="R2820">
    <cfRule type="notContainsBlanks" dxfId="2" priority="27724">
      <formula>LEN(TRIM(R2820))&gt;0</formula>
    </cfRule>
  </conditionalFormatting>
  <conditionalFormatting sqref="S2820">
    <cfRule type="notContainsBlanks" dxfId="3" priority="27110">
      <formula>LEN(TRIM(S2820))&gt;0</formula>
    </cfRule>
  </conditionalFormatting>
  <conditionalFormatting sqref="U2820">
    <cfRule type="notContainsBlanks" dxfId="4" priority="27005">
      <formula>LEN(TRIM(U2820))&gt;0</formula>
    </cfRule>
  </conditionalFormatting>
  <conditionalFormatting sqref="W2820">
    <cfRule type="notContainsBlanks" dxfId="0" priority="27514">
      <formula>LEN(TRIM(W2820))&gt;0</formula>
    </cfRule>
  </conditionalFormatting>
  <conditionalFormatting sqref="Y2820">
    <cfRule type="notContainsBlanks" dxfId="5" priority="27409">
      <formula>LEN(TRIM(Y2820))&gt;0</formula>
    </cfRule>
  </conditionalFormatting>
  <conditionalFormatting sqref="Z2820">
    <cfRule type="notContainsBlanks" dxfId="6" priority="27304">
      <formula>LEN(TRIM(Z2820))&gt;0</formula>
    </cfRule>
  </conditionalFormatting>
  <conditionalFormatting sqref="AB2820">
    <cfRule type="cellIs" dxfId="7" priority="27215" operator="notEqual">
      <formula>0</formula>
    </cfRule>
  </conditionalFormatting>
  <conditionalFormatting sqref="Q2821">
    <cfRule type="notContainsBlanks" dxfId="1" priority="27807">
      <formula>LEN(TRIM(Q2821))&gt;0</formula>
    </cfRule>
  </conditionalFormatting>
  <conditionalFormatting sqref="R2821">
    <cfRule type="notContainsBlanks" dxfId="2" priority="27703">
      <formula>LEN(TRIM(R2821))&gt;0</formula>
    </cfRule>
  </conditionalFormatting>
  <conditionalFormatting sqref="S2821">
    <cfRule type="notContainsBlanks" dxfId="3" priority="27089">
      <formula>LEN(TRIM(S2821))&gt;0</formula>
    </cfRule>
  </conditionalFormatting>
  <conditionalFormatting sqref="U2821">
    <cfRule type="notContainsBlanks" dxfId="4" priority="26984">
      <formula>LEN(TRIM(U2821))&gt;0</formula>
    </cfRule>
  </conditionalFormatting>
  <conditionalFormatting sqref="W2821">
    <cfRule type="notContainsBlanks" dxfId="0" priority="27493">
      <formula>LEN(TRIM(W2821))&gt;0</formula>
    </cfRule>
  </conditionalFormatting>
  <conditionalFormatting sqref="Y2821">
    <cfRule type="notContainsBlanks" dxfId="5" priority="27388">
      <formula>LEN(TRIM(Y2821))&gt;0</formula>
    </cfRule>
  </conditionalFormatting>
  <conditionalFormatting sqref="Z2821">
    <cfRule type="notContainsBlanks" dxfId="6" priority="27283">
      <formula>LEN(TRIM(Z2821))&gt;0</formula>
    </cfRule>
  </conditionalFormatting>
  <conditionalFormatting sqref="AB2821">
    <cfRule type="cellIs" dxfId="7" priority="27194" operator="notEqual">
      <formula>0</formula>
    </cfRule>
  </conditionalFormatting>
  <conditionalFormatting sqref="Q2824">
    <cfRule type="notContainsBlanks" dxfId="1" priority="26967">
      <formula>LEN(TRIM(Q2824))&gt;0</formula>
    </cfRule>
  </conditionalFormatting>
  <conditionalFormatting sqref="R2824">
    <cfRule type="notContainsBlanks" dxfId="2" priority="26946">
      <formula>LEN(TRIM(R2824))&gt;0</formula>
    </cfRule>
  </conditionalFormatting>
  <conditionalFormatting sqref="S2824">
    <cfRule type="notContainsBlanks" dxfId="3" priority="26818">
      <formula>LEN(TRIM(S2824))&gt;0</formula>
    </cfRule>
  </conditionalFormatting>
  <conditionalFormatting sqref="U2824">
    <cfRule type="notContainsBlanks" dxfId="4" priority="26797">
      <formula>LEN(TRIM(U2824))&gt;0</formula>
    </cfRule>
  </conditionalFormatting>
  <conditionalFormatting sqref="W2824">
    <cfRule type="notContainsBlanks" dxfId="0" priority="26904">
      <formula>LEN(TRIM(W2824))&gt;0</formula>
    </cfRule>
  </conditionalFormatting>
  <conditionalFormatting sqref="Y2824">
    <cfRule type="notContainsBlanks" dxfId="5" priority="26883">
      <formula>LEN(TRIM(Y2824))&gt;0</formula>
    </cfRule>
  </conditionalFormatting>
  <conditionalFormatting sqref="Z2824">
    <cfRule type="notContainsBlanks" dxfId="6" priority="26862">
      <formula>LEN(TRIM(Z2824))&gt;0</formula>
    </cfRule>
  </conditionalFormatting>
  <conditionalFormatting sqref="AB2824">
    <cfRule type="cellIs" dxfId="7" priority="26839" operator="notEqual">
      <formula>0</formula>
    </cfRule>
  </conditionalFormatting>
  <conditionalFormatting sqref="Q2826">
    <cfRule type="notContainsBlanks" dxfId="1" priority="26780">
      <formula>LEN(TRIM(Q2826))&gt;0</formula>
    </cfRule>
  </conditionalFormatting>
  <conditionalFormatting sqref="R2826">
    <cfRule type="notContainsBlanks" dxfId="2" priority="26706">
      <formula>LEN(TRIM(R2826))&gt;0</formula>
    </cfRule>
  </conditionalFormatting>
  <conditionalFormatting sqref="S2826">
    <cfRule type="notContainsBlanks" dxfId="3" priority="26263">
      <formula>LEN(TRIM(S2826))&gt;0</formula>
    </cfRule>
  </conditionalFormatting>
  <conditionalFormatting sqref="U2826">
    <cfRule type="notContainsBlanks" dxfId="4" priority="26179">
      <formula>LEN(TRIM(U2826))&gt;0</formula>
    </cfRule>
  </conditionalFormatting>
  <conditionalFormatting sqref="W2826">
    <cfRule type="notContainsBlanks" dxfId="0" priority="26538">
      <formula>LEN(TRIM(W2826))&gt;0</formula>
    </cfRule>
  </conditionalFormatting>
  <conditionalFormatting sqref="Y2826">
    <cfRule type="notContainsBlanks" dxfId="5" priority="26454">
      <formula>LEN(TRIM(Y2826))&gt;0</formula>
    </cfRule>
  </conditionalFormatting>
  <conditionalFormatting sqref="Z2826">
    <cfRule type="notContainsBlanks" dxfId="6" priority="26370">
      <formula>LEN(TRIM(Z2826))&gt;0</formula>
    </cfRule>
  </conditionalFormatting>
  <conditionalFormatting sqref="Q2827">
    <cfRule type="notContainsBlanks" dxfId="1" priority="26761">
      <formula>LEN(TRIM(Q2827))&gt;0</formula>
    </cfRule>
  </conditionalFormatting>
  <conditionalFormatting sqref="R2827">
    <cfRule type="notContainsBlanks" dxfId="2" priority="26685">
      <formula>LEN(TRIM(R2827))&gt;0</formula>
    </cfRule>
  </conditionalFormatting>
  <conditionalFormatting sqref="S2827">
    <cfRule type="notContainsBlanks" dxfId="3" priority="26242">
      <formula>LEN(TRIM(S2827))&gt;0</formula>
    </cfRule>
  </conditionalFormatting>
  <conditionalFormatting sqref="U2827">
    <cfRule type="notContainsBlanks" dxfId="4" priority="26158">
      <formula>LEN(TRIM(U2827))&gt;0</formula>
    </cfRule>
  </conditionalFormatting>
  <conditionalFormatting sqref="W2827">
    <cfRule type="notContainsBlanks" dxfId="0" priority="26517">
      <formula>LEN(TRIM(W2827))&gt;0</formula>
    </cfRule>
  </conditionalFormatting>
  <conditionalFormatting sqref="Y2827">
    <cfRule type="notContainsBlanks" dxfId="5" priority="26433">
      <formula>LEN(TRIM(Y2827))&gt;0</formula>
    </cfRule>
  </conditionalFormatting>
  <conditionalFormatting sqref="Z2827">
    <cfRule type="notContainsBlanks" dxfId="6" priority="26349">
      <formula>LEN(TRIM(Z2827))&gt;0</formula>
    </cfRule>
  </conditionalFormatting>
  <conditionalFormatting sqref="Q2828">
    <cfRule type="notContainsBlanks" dxfId="1" priority="26745">
      <formula>LEN(TRIM(Q2828))&gt;0</formula>
    </cfRule>
  </conditionalFormatting>
  <conditionalFormatting sqref="R2828">
    <cfRule type="notContainsBlanks" dxfId="2" priority="26664">
      <formula>LEN(TRIM(R2828))&gt;0</formula>
    </cfRule>
  </conditionalFormatting>
  <conditionalFormatting sqref="S2828">
    <cfRule type="notContainsBlanks" dxfId="3" priority="26221">
      <formula>LEN(TRIM(S2828))&gt;0</formula>
    </cfRule>
  </conditionalFormatting>
  <conditionalFormatting sqref="U2828">
    <cfRule type="notContainsBlanks" dxfId="4" priority="26137">
      <formula>LEN(TRIM(U2828))&gt;0</formula>
    </cfRule>
  </conditionalFormatting>
  <conditionalFormatting sqref="W2828">
    <cfRule type="notContainsBlanks" dxfId="0" priority="26496">
      <formula>LEN(TRIM(W2828))&gt;0</formula>
    </cfRule>
  </conditionalFormatting>
  <conditionalFormatting sqref="Y2828">
    <cfRule type="notContainsBlanks" dxfId="5" priority="26412">
      <formula>LEN(TRIM(Y2828))&gt;0</formula>
    </cfRule>
  </conditionalFormatting>
  <conditionalFormatting sqref="Z2828">
    <cfRule type="notContainsBlanks" dxfId="6" priority="26328">
      <formula>LEN(TRIM(Z2828))&gt;0</formula>
    </cfRule>
  </conditionalFormatting>
  <conditionalFormatting sqref="Q2829">
    <cfRule type="notContainsBlanks" dxfId="1" priority="26727">
      <formula>LEN(TRIM(Q2829))&gt;0</formula>
    </cfRule>
  </conditionalFormatting>
  <conditionalFormatting sqref="R2829">
    <cfRule type="notContainsBlanks" dxfId="2" priority="26643">
      <formula>LEN(TRIM(R2829))&gt;0</formula>
    </cfRule>
  </conditionalFormatting>
  <conditionalFormatting sqref="S2829">
    <cfRule type="notContainsBlanks" dxfId="3" priority="26200">
      <formula>LEN(TRIM(S2829))&gt;0</formula>
    </cfRule>
  </conditionalFormatting>
  <conditionalFormatting sqref="U2829">
    <cfRule type="notContainsBlanks" dxfId="4" priority="26116">
      <formula>LEN(TRIM(U2829))&gt;0</formula>
    </cfRule>
  </conditionalFormatting>
  <conditionalFormatting sqref="W2829">
    <cfRule type="notContainsBlanks" dxfId="0" priority="26475">
      <formula>LEN(TRIM(W2829))&gt;0</formula>
    </cfRule>
  </conditionalFormatting>
  <conditionalFormatting sqref="Y2829">
    <cfRule type="notContainsBlanks" dxfId="5" priority="26391">
      <formula>LEN(TRIM(Y2829))&gt;0</formula>
    </cfRule>
  </conditionalFormatting>
  <conditionalFormatting sqref="Z2829">
    <cfRule type="notContainsBlanks" dxfId="6" priority="26307">
      <formula>LEN(TRIM(Z2829))&gt;0</formula>
    </cfRule>
  </conditionalFormatting>
  <conditionalFormatting sqref="AB2829">
    <cfRule type="cellIs" dxfId="7" priority="26284" operator="notEqual">
      <formula>0</formula>
    </cfRule>
  </conditionalFormatting>
  <conditionalFormatting sqref="Q2831">
    <cfRule type="notContainsBlanks" dxfId="1" priority="26099">
      <formula>LEN(TRIM(Q2831))&gt;0</formula>
    </cfRule>
  </conditionalFormatting>
  <conditionalFormatting sqref="R2831">
    <cfRule type="notContainsBlanks" dxfId="2" priority="26011">
      <formula>LEN(TRIM(R2831))&gt;0</formula>
    </cfRule>
  </conditionalFormatting>
  <conditionalFormatting sqref="S2831">
    <cfRule type="notContainsBlanks" dxfId="3" priority="25379">
      <formula>LEN(TRIM(S2831))&gt;0</formula>
    </cfRule>
  </conditionalFormatting>
  <conditionalFormatting sqref="U2831">
    <cfRule type="notContainsBlanks" dxfId="4" priority="25274">
      <formula>LEN(TRIM(U2831))&gt;0</formula>
    </cfRule>
  </conditionalFormatting>
  <conditionalFormatting sqref="W2831">
    <cfRule type="notContainsBlanks" dxfId="0" priority="25801">
      <formula>LEN(TRIM(W2831))&gt;0</formula>
    </cfRule>
  </conditionalFormatting>
  <conditionalFormatting sqref="Y2831">
    <cfRule type="notContainsBlanks" dxfId="5" priority="25696">
      <formula>LEN(TRIM(Y2831))&gt;0</formula>
    </cfRule>
  </conditionalFormatting>
  <conditionalFormatting sqref="Z2831">
    <cfRule type="notContainsBlanks" dxfId="6" priority="25591">
      <formula>LEN(TRIM(Z2831))&gt;0</formula>
    </cfRule>
  </conditionalFormatting>
  <conditionalFormatting sqref="AB2831">
    <cfRule type="cellIs" dxfId="7" priority="25484" operator="notEqual">
      <formula>0</formula>
    </cfRule>
  </conditionalFormatting>
  <conditionalFormatting sqref="Q2832">
    <cfRule type="notContainsBlanks" dxfId="1" priority="26081">
      <formula>LEN(TRIM(Q2832))&gt;0</formula>
    </cfRule>
  </conditionalFormatting>
  <conditionalFormatting sqref="R2832">
    <cfRule type="notContainsBlanks" dxfId="2" priority="25990">
      <formula>LEN(TRIM(R2832))&gt;0</formula>
    </cfRule>
  </conditionalFormatting>
  <conditionalFormatting sqref="S2832">
    <cfRule type="notContainsBlanks" dxfId="3" priority="25358">
      <formula>LEN(TRIM(S2832))&gt;0</formula>
    </cfRule>
  </conditionalFormatting>
  <conditionalFormatting sqref="U2832">
    <cfRule type="notContainsBlanks" dxfId="4" priority="25253">
      <formula>LEN(TRIM(U2832))&gt;0</formula>
    </cfRule>
  </conditionalFormatting>
  <conditionalFormatting sqref="W2832">
    <cfRule type="notContainsBlanks" dxfId="0" priority="25780">
      <formula>LEN(TRIM(W2832))&gt;0</formula>
    </cfRule>
  </conditionalFormatting>
  <conditionalFormatting sqref="Y2832">
    <cfRule type="notContainsBlanks" dxfId="5" priority="25675">
      <formula>LEN(TRIM(Y2832))&gt;0</formula>
    </cfRule>
  </conditionalFormatting>
  <conditionalFormatting sqref="Z2832">
    <cfRule type="notContainsBlanks" dxfId="6" priority="25570">
      <formula>LEN(TRIM(Z2832))&gt;0</formula>
    </cfRule>
  </conditionalFormatting>
  <conditionalFormatting sqref="AB2832">
    <cfRule type="cellIs" dxfId="7" priority="25463" operator="notEqual">
      <formula>0</formula>
    </cfRule>
  </conditionalFormatting>
  <conditionalFormatting sqref="Q2833">
    <cfRule type="notContainsBlanks" dxfId="1" priority="26064">
      <formula>LEN(TRIM(Q2833))&gt;0</formula>
    </cfRule>
  </conditionalFormatting>
  <conditionalFormatting sqref="R2833">
    <cfRule type="notContainsBlanks" dxfId="2" priority="25969">
      <formula>LEN(TRIM(R2833))&gt;0</formula>
    </cfRule>
  </conditionalFormatting>
  <conditionalFormatting sqref="S2833">
    <cfRule type="notContainsBlanks" dxfId="3" priority="25337">
      <formula>LEN(TRIM(S2833))&gt;0</formula>
    </cfRule>
  </conditionalFormatting>
  <conditionalFormatting sqref="U2833">
    <cfRule type="notContainsBlanks" dxfId="4" priority="25232">
      <formula>LEN(TRIM(U2833))&gt;0</formula>
    </cfRule>
  </conditionalFormatting>
  <conditionalFormatting sqref="W2833">
    <cfRule type="notContainsBlanks" dxfId="0" priority="25759">
      <formula>LEN(TRIM(W2833))&gt;0</formula>
    </cfRule>
  </conditionalFormatting>
  <conditionalFormatting sqref="Y2833">
    <cfRule type="notContainsBlanks" dxfId="5" priority="25654">
      <formula>LEN(TRIM(Y2833))&gt;0</formula>
    </cfRule>
  </conditionalFormatting>
  <conditionalFormatting sqref="Z2833">
    <cfRule type="notContainsBlanks" dxfId="6" priority="25549">
      <formula>LEN(TRIM(Z2833))&gt;0</formula>
    </cfRule>
  </conditionalFormatting>
  <conditionalFormatting sqref="AB2833">
    <cfRule type="cellIs" dxfId="7" priority="25442" operator="notEqual">
      <formula>0</formula>
    </cfRule>
  </conditionalFormatting>
  <conditionalFormatting sqref="Q2834">
    <cfRule type="notContainsBlanks" dxfId="1" priority="26047">
      <formula>LEN(TRIM(Q2834))&gt;0</formula>
    </cfRule>
  </conditionalFormatting>
  <conditionalFormatting sqref="R2834">
    <cfRule type="notContainsBlanks" dxfId="2" priority="25948">
      <formula>LEN(TRIM(R2834))&gt;0</formula>
    </cfRule>
  </conditionalFormatting>
  <conditionalFormatting sqref="S2834">
    <cfRule type="notContainsBlanks" dxfId="3" priority="25316">
      <formula>LEN(TRIM(S2834))&gt;0</formula>
    </cfRule>
  </conditionalFormatting>
  <conditionalFormatting sqref="U2834">
    <cfRule type="notContainsBlanks" dxfId="4" priority="25211">
      <formula>LEN(TRIM(U2834))&gt;0</formula>
    </cfRule>
  </conditionalFormatting>
  <conditionalFormatting sqref="W2834">
    <cfRule type="notContainsBlanks" dxfId="0" priority="25738">
      <formula>LEN(TRIM(W2834))&gt;0</formula>
    </cfRule>
  </conditionalFormatting>
  <conditionalFormatting sqref="Y2834">
    <cfRule type="notContainsBlanks" dxfId="5" priority="25633">
      <formula>LEN(TRIM(Y2834))&gt;0</formula>
    </cfRule>
  </conditionalFormatting>
  <conditionalFormatting sqref="Z2834">
    <cfRule type="notContainsBlanks" dxfId="6" priority="25528">
      <formula>LEN(TRIM(Z2834))&gt;0</formula>
    </cfRule>
  </conditionalFormatting>
  <conditionalFormatting sqref="AB2834">
    <cfRule type="cellIs" dxfId="7" priority="25421" operator="notEqual">
      <formula>0</formula>
    </cfRule>
  </conditionalFormatting>
  <conditionalFormatting sqref="Q2835">
    <cfRule type="notContainsBlanks" dxfId="1" priority="26031">
      <formula>LEN(TRIM(Q2835))&gt;0</formula>
    </cfRule>
  </conditionalFormatting>
  <conditionalFormatting sqref="R2835">
    <cfRule type="notContainsBlanks" dxfId="2" priority="25927">
      <formula>LEN(TRIM(R2835))&gt;0</formula>
    </cfRule>
  </conditionalFormatting>
  <conditionalFormatting sqref="S2835">
    <cfRule type="notContainsBlanks" dxfId="3" priority="25295">
      <formula>LEN(TRIM(S2835))&gt;0</formula>
    </cfRule>
  </conditionalFormatting>
  <conditionalFormatting sqref="U2835">
    <cfRule type="notContainsBlanks" dxfId="4" priority="25190">
      <formula>LEN(TRIM(U2835))&gt;0</formula>
    </cfRule>
  </conditionalFormatting>
  <conditionalFormatting sqref="W2835">
    <cfRule type="notContainsBlanks" dxfId="0" priority="25717">
      <formula>LEN(TRIM(W2835))&gt;0</formula>
    </cfRule>
  </conditionalFormatting>
  <conditionalFormatting sqref="Y2835">
    <cfRule type="notContainsBlanks" dxfId="5" priority="25612">
      <formula>LEN(TRIM(Y2835))&gt;0</formula>
    </cfRule>
  </conditionalFormatting>
  <conditionalFormatting sqref="Z2835">
    <cfRule type="notContainsBlanks" dxfId="6" priority="25507">
      <formula>LEN(TRIM(Z2835))&gt;0</formula>
    </cfRule>
  </conditionalFormatting>
  <conditionalFormatting sqref="AB2835">
    <cfRule type="cellIs" dxfId="7" priority="25400" operator="notEqual">
      <formula>0</formula>
    </cfRule>
  </conditionalFormatting>
  <conditionalFormatting sqref="Q2838">
    <cfRule type="notContainsBlanks" dxfId="1" priority="25172">
      <formula>LEN(TRIM(Q2838))&gt;0</formula>
    </cfRule>
  </conditionalFormatting>
  <conditionalFormatting sqref="R2838">
    <cfRule type="notContainsBlanks" dxfId="2" priority="25115">
      <formula>LEN(TRIM(R2838))&gt;0</formula>
    </cfRule>
  </conditionalFormatting>
  <conditionalFormatting sqref="S2838">
    <cfRule type="notContainsBlanks" dxfId="3" priority="24735">
      <formula>LEN(TRIM(S2838))&gt;0</formula>
    </cfRule>
  </conditionalFormatting>
  <conditionalFormatting sqref="U2838">
    <cfRule type="notContainsBlanks" dxfId="4" priority="24672">
      <formula>LEN(TRIM(U2838))&gt;0</formula>
    </cfRule>
  </conditionalFormatting>
  <conditionalFormatting sqref="W2838">
    <cfRule type="notContainsBlanks" dxfId="0" priority="24989">
      <formula>LEN(TRIM(W2838))&gt;0</formula>
    </cfRule>
  </conditionalFormatting>
  <conditionalFormatting sqref="Y2838">
    <cfRule type="notContainsBlanks" dxfId="5" priority="24926">
      <formula>LEN(TRIM(Y2838))&gt;0</formula>
    </cfRule>
  </conditionalFormatting>
  <conditionalFormatting sqref="Z2838">
    <cfRule type="notContainsBlanks" dxfId="6" priority="24863">
      <formula>LEN(TRIM(Z2838))&gt;0</formula>
    </cfRule>
  </conditionalFormatting>
  <conditionalFormatting sqref="AB2838">
    <cfRule type="cellIs" dxfId="7" priority="24798" operator="notEqual">
      <formula>0</formula>
    </cfRule>
  </conditionalFormatting>
  <conditionalFormatting sqref="Q2839">
    <cfRule type="notContainsBlanks" dxfId="1" priority="25154">
      <formula>LEN(TRIM(Q2839))&gt;0</formula>
    </cfRule>
  </conditionalFormatting>
  <conditionalFormatting sqref="R2839">
    <cfRule type="notContainsBlanks" dxfId="2" priority="25094">
      <formula>LEN(TRIM(R2839))&gt;0</formula>
    </cfRule>
  </conditionalFormatting>
  <conditionalFormatting sqref="S2839">
    <cfRule type="notContainsBlanks" dxfId="3" priority="24714">
      <formula>LEN(TRIM(S2839))&gt;0</formula>
    </cfRule>
  </conditionalFormatting>
  <conditionalFormatting sqref="U2839">
    <cfRule type="notContainsBlanks" dxfId="4" priority="24651">
      <formula>LEN(TRIM(U2839))&gt;0</formula>
    </cfRule>
  </conditionalFormatting>
  <conditionalFormatting sqref="W2839">
    <cfRule type="notContainsBlanks" dxfId="0" priority="24968">
      <formula>LEN(TRIM(W2839))&gt;0</formula>
    </cfRule>
  </conditionalFormatting>
  <conditionalFormatting sqref="Y2839">
    <cfRule type="notContainsBlanks" dxfId="5" priority="24905">
      <formula>LEN(TRIM(Y2839))&gt;0</formula>
    </cfRule>
  </conditionalFormatting>
  <conditionalFormatting sqref="Z2839">
    <cfRule type="notContainsBlanks" dxfId="6" priority="24842">
      <formula>LEN(TRIM(Z2839))&gt;0</formula>
    </cfRule>
  </conditionalFormatting>
  <conditionalFormatting sqref="AB2839">
    <cfRule type="cellIs" dxfId="7" priority="24777" operator="notEqual">
      <formula>0</formula>
    </cfRule>
  </conditionalFormatting>
  <conditionalFormatting sqref="Q2840">
    <cfRule type="notContainsBlanks" dxfId="1" priority="25136">
      <formula>LEN(TRIM(Q2840))&gt;0</formula>
    </cfRule>
  </conditionalFormatting>
  <conditionalFormatting sqref="R2840">
    <cfRule type="notContainsBlanks" dxfId="2" priority="25073">
      <formula>LEN(TRIM(R2840))&gt;0</formula>
    </cfRule>
  </conditionalFormatting>
  <conditionalFormatting sqref="S2840">
    <cfRule type="notContainsBlanks" dxfId="3" priority="24693">
      <formula>LEN(TRIM(S2840))&gt;0</formula>
    </cfRule>
  </conditionalFormatting>
  <conditionalFormatting sqref="U2840">
    <cfRule type="notContainsBlanks" dxfId="4" priority="24630">
      <formula>LEN(TRIM(U2840))&gt;0</formula>
    </cfRule>
  </conditionalFormatting>
  <conditionalFormatting sqref="W2840">
    <cfRule type="notContainsBlanks" dxfId="0" priority="24947">
      <formula>LEN(TRIM(W2840))&gt;0</formula>
    </cfRule>
  </conditionalFormatting>
  <conditionalFormatting sqref="Y2840">
    <cfRule type="notContainsBlanks" dxfId="5" priority="24884">
      <formula>LEN(TRIM(Y2840))&gt;0</formula>
    </cfRule>
  </conditionalFormatting>
  <conditionalFormatting sqref="Z2840">
    <cfRule type="notContainsBlanks" dxfId="6" priority="24821">
      <formula>LEN(TRIM(Z2840))&gt;0</formula>
    </cfRule>
  </conditionalFormatting>
  <conditionalFormatting sqref="AB2840">
    <cfRule type="cellIs" dxfId="7" priority="24756" operator="notEqual">
      <formula>0</formula>
    </cfRule>
  </conditionalFormatting>
  <conditionalFormatting sqref="Q2841">
    <cfRule type="notContainsBlanks" dxfId="1" priority="28513">
      <formula>LEN(TRIM(Q2841))&gt;0</formula>
    </cfRule>
  </conditionalFormatting>
  <conditionalFormatting sqref="W2841">
    <cfRule type="notContainsBlanks" dxfId="0" priority="28576">
      <formula>LEN(TRIM(W2841))&gt;0</formula>
    </cfRule>
  </conditionalFormatting>
  <conditionalFormatting sqref="Y2841">
    <cfRule type="notContainsBlanks" dxfId="5" priority="28555">
      <formula>LEN(TRIM(Y2841))&gt;0</formula>
    </cfRule>
  </conditionalFormatting>
  <conditionalFormatting sqref="Z2841">
    <cfRule type="notContainsBlanks" dxfId="6" priority="28534">
      <formula>LEN(TRIM(Z2841))&gt;0</formula>
    </cfRule>
  </conditionalFormatting>
  <conditionalFormatting sqref="AA2841">
    <cfRule type="cellIs" dxfId="8" priority="28471" operator="equal">
      <formula>2</formula>
    </cfRule>
    <cfRule type="cellIs" dxfId="8" priority="28450" operator="equal">
      <formula>4</formula>
    </cfRule>
  </conditionalFormatting>
  <conditionalFormatting sqref="W2843">
    <cfRule type="notContainsBlanks" dxfId="0" priority="28724">
      <formula>LEN(TRIM(W2843))&gt;0</formula>
    </cfRule>
  </conditionalFormatting>
  <conditionalFormatting sqref="Q2846">
    <cfRule type="notContainsBlanks" dxfId="1" priority="28366">
      <formula>LEN(TRIM(Q2846))&gt;0</formula>
    </cfRule>
  </conditionalFormatting>
  <conditionalFormatting sqref="R2846">
    <cfRule type="notContainsBlanks" dxfId="2" priority="28308">
      <formula>LEN(TRIM(R2846))&gt;0</formula>
    </cfRule>
  </conditionalFormatting>
  <conditionalFormatting sqref="S2846">
    <cfRule type="notContainsBlanks" dxfId="3" priority="27987">
      <formula>LEN(TRIM(S2846))&gt;0</formula>
    </cfRule>
  </conditionalFormatting>
  <conditionalFormatting sqref="U2846">
    <cfRule type="notContainsBlanks" dxfId="4" priority="27924">
      <formula>LEN(TRIM(U2846))&gt;0</formula>
    </cfRule>
  </conditionalFormatting>
  <conditionalFormatting sqref="W2846">
    <cfRule type="notContainsBlanks" dxfId="0" priority="28182">
      <formula>LEN(TRIM(W2846))&gt;0</formula>
    </cfRule>
  </conditionalFormatting>
  <conditionalFormatting sqref="Y2846">
    <cfRule type="notContainsBlanks" dxfId="5" priority="28119">
      <formula>LEN(TRIM(Y2846))&gt;0</formula>
    </cfRule>
  </conditionalFormatting>
  <conditionalFormatting sqref="Z2846">
    <cfRule type="notContainsBlanks" dxfId="6" priority="28056">
      <formula>LEN(TRIM(Z2846))&gt;0</formula>
    </cfRule>
  </conditionalFormatting>
  <conditionalFormatting sqref="Q2847">
    <cfRule type="notContainsBlanks" dxfId="1" priority="28347">
      <formula>LEN(TRIM(Q2847))&gt;0</formula>
    </cfRule>
  </conditionalFormatting>
  <conditionalFormatting sqref="R2847">
    <cfRule type="notContainsBlanks" dxfId="2" priority="28287">
      <formula>LEN(TRIM(R2847))&gt;0</formula>
    </cfRule>
  </conditionalFormatting>
  <conditionalFormatting sqref="S2847">
    <cfRule type="notContainsBlanks" dxfId="3" priority="27966">
      <formula>LEN(TRIM(S2847))&gt;0</formula>
    </cfRule>
  </conditionalFormatting>
  <conditionalFormatting sqref="U2847">
    <cfRule type="notContainsBlanks" dxfId="4" priority="27903">
      <formula>LEN(TRIM(U2847))&gt;0</formula>
    </cfRule>
  </conditionalFormatting>
  <conditionalFormatting sqref="W2847">
    <cfRule type="notContainsBlanks" dxfId="0" priority="28161">
      <formula>LEN(TRIM(W2847))&gt;0</formula>
    </cfRule>
  </conditionalFormatting>
  <conditionalFormatting sqref="Y2847">
    <cfRule type="notContainsBlanks" dxfId="5" priority="28098">
      <formula>LEN(TRIM(Y2847))&gt;0</formula>
    </cfRule>
  </conditionalFormatting>
  <conditionalFormatting sqref="Z2847">
    <cfRule type="notContainsBlanks" dxfId="6" priority="28035">
      <formula>LEN(TRIM(Z2847))&gt;0</formula>
    </cfRule>
  </conditionalFormatting>
  <conditionalFormatting sqref="Q2848">
    <cfRule type="notContainsBlanks" dxfId="1" priority="28329">
      <formula>LEN(TRIM(Q2848))&gt;0</formula>
    </cfRule>
  </conditionalFormatting>
  <conditionalFormatting sqref="R2848">
    <cfRule type="notContainsBlanks" dxfId="2" priority="28266">
      <formula>LEN(TRIM(R2848))&gt;0</formula>
    </cfRule>
  </conditionalFormatting>
  <conditionalFormatting sqref="S2848">
    <cfRule type="notContainsBlanks" dxfId="3" priority="27945">
      <formula>LEN(TRIM(S2848))&gt;0</formula>
    </cfRule>
  </conditionalFormatting>
  <conditionalFormatting sqref="U2848">
    <cfRule type="notContainsBlanks" dxfId="4" priority="27882">
      <formula>LEN(TRIM(U2848))&gt;0</formula>
    </cfRule>
  </conditionalFormatting>
  <conditionalFormatting sqref="W2848">
    <cfRule type="notContainsBlanks" dxfId="0" priority="28140">
      <formula>LEN(TRIM(W2848))&gt;0</formula>
    </cfRule>
  </conditionalFormatting>
  <conditionalFormatting sqref="Y2848">
    <cfRule type="notContainsBlanks" dxfId="5" priority="28077">
      <formula>LEN(TRIM(Y2848))&gt;0</formula>
    </cfRule>
  </conditionalFormatting>
  <conditionalFormatting sqref="Z2848">
    <cfRule type="notContainsBlanks" dxfId="6" priority="28014">
      <formula>LEN(TRIM(Z2848))&gt;0</formula>
    </cfRule>
  </conditionalFormatting>
  <conditionalFormatting sqref="Q2850">
    <cfRule type="notContainsBlanks" dxfId="1" priority="27866">
      <formula>LEN(TRIM(Q2850))&gt;0</formula>
    </cfRule>
  </conditionalFormatting>
  <conditionalFormatting sqref="R2850">
    <cfRule type="notContainsBlanks" dxfId="2" priority="27786">
      <formula>LEN(TRIM(R2850))&gt;0</formula>
    </cfRule>
  </conditionalFormatting>
  <conditionalFormatting sqref="S2850">
    <cfRule type="notContainsBlanks" dxfId="3" priority="27172">
      <formula>LEN(TRIM(S2850))&gt;0</formula>
    </cfRule>
  </conditionalFormatting>
  <conditionalFormatting sqref="U2850">
    <cfRule type="notContainsBlanks" dxfId="4" priority="27067">
      <formula>LEN(TRIM(U2850))&gt;0</formula>
    </cfRule>
  </conditionalFormatting>
  <conditionalFormatting sqref="W2850">
    <cfRule type="notContainsBlanks" dxfId="0" priority="27576">
      <formula>LEN(TRIM(W2850))&gt;0</formula>
    </cfRule>
  </conditionalFormatting>
  <conditionalFormatting sqref="Y2850">
    <cfRule type="notContainsBlanks" dxfId="5" priority="27471">
      <formula>LEN(TRIM(Y2850))&gt;0</formula>
    </cfRule>
  </conditionalFormatting>
  <conditionalFormatting sqref="Z2850">
    <cfRule type="notContainsBlanks" dxfId="6" priority="27366">
      <formula>LEN(TRIM(Z2850))&gt;0</formula>
    </cfRule>
  </conditionalFormatting>
  <conditionalFormatting sqref="AB2850">
    <cfRule type="cellIs" dxfId="7" priority="24408" operator="notEqual">
      <formula>0</formula>
    </cfRule>
  </conditionalFormatting>
  <conditionalFormatting sqref="Q2851">
    <cfRule type="notContainsBlanks" dxfId="1" priority="27848">
      <formula>LEN(TRIM(Q2851))&gt;0</formula>
    </cfRule>
  </conditionalFormatting>
  <conditionalFormatting sqref="R2851">
    <cfRule type="notContainsBlanks" dxfId="2" priority="27765">
      <formula>LEN(TRIM(R2851))&gt;0</formula>
    </cfRule>
  </conditionalFormatting>
  <conditionalFormatting sqref="S2851">
    <cfRule type="notContainsBlanks" dxfId="3" priority="27151">
      <formula>LEN(TRIM(S2851))&gt;0</formula>
    </cfRule>
  </conditionalFormatting>
  <conditionalFormatting sqref="U2851">
    <cfRule type="notContainsBlanks" dxfId="4" priority="27046">
      <formula>LEN(TRIM(U2851))&gt;0</formula>
    </cfRule>
  </conditionalFormatting>
  <conditionalFormatting sqref="W2851">
    <cfRule type="notContainsBlanks" dxfId="0" priority="27555">
      <formula>LEN(TRIM(W2851))&gt;0</formula>
    </cfRule>
  </conditionalFormatting>
  <conditionalFormatting sqref="Y2851">
    <cfRule type="notContainsBlanks" dxfId="5" priority="27450">
      <formula>LEN(TRIM(Y2851))&gt;0</formula>
    </cfRule>
  </conditionalFormatting>
  <conditionalFormatting sqref="Z2851">
    <cfRule type="notContainsBlanks" dxfId="6" priority="27345">
      <formula>LEN(TRIM(Z2851))&gt;0</formula>
    </cfRule>
  </conditionalFormatting>
  <conditionalFormatting sqref="AB2851">
    <cfRule type="cellIs" dxfId="7" priority="27240" operator="notEqual">
      <formula>0</formula>
    </cfRule>
  </conditionalFormatting>
  <conditionalFormatting sqref="Q2852">
    <cfRule type="notContainsBlanks" dxfId="1" priority="27831">
      <formula>LEN(TRIM(Q2852))&gt;0</formula>
    </cfRule>
  </conditionalFormatting>
  <conditionalFormatting sqref="R2852">
    <cfRule type="notContainsBlanks" dxfId="2" priority="27744">
      <formula>LEN(TRIM(R2852))&gt;0</formula>
    </cfRule>
  </conditionalFormatting>
  <conditionalFormatting sqref="S2852">
    <cfRule type="notContainsBlanks" dxfId="3" priority="27130">
      <formula>LEN(TRIM(S2852))&gt;0</formula>
    </cfRule>
  </conditionalFormatting>
  <conditionalFormatting sqref="U2852">
    <cfRule type="notContainsBlanks" dxfId="4" priority="27025">
      <formula>LEN(TRIM(U2852))&gt;0</formula>
    </cfRule>
  </conditionalFormatting>
  <conditionalFormatting sqref="W2852">
    <cfRule type="notContainsBlanks" dxfId="0" priority="27534">
      <formula>LEN(TRIM(W2852))&gt;0</formula>
    </cfRule>
  </conditionalFormatting>
  <conditionalFormatting sqref="Y2852">
    <cfRule type="notContainsBlanks" dxfId="5" priority="27429">
      <formula>LEN(TRIM(Y2852))&gt;0</formula>
    </cfRule>
  </conditionalFormatting>
  <conditionalFormatting sqref="Z2852">
    <cfRule type="notContainsBlanks" dxfId="6" priority="27324">
      <formula>LEN(TRIM(Z2852))&gt;0</formula>
    </cfRule>
  </conditionalFormatting>
  <conditionalFormatting sqref="Q2853">
    <cfRule type="notContainsBlanks" dxfId="1" priority="27817">
      <formula>LEN(TRIM(Q2853))&gt;0</formula>
    </cfRule>
  </conditionalFormatting>
  <conditionalFormatting sqref="R2853">
    <cfRule type="notContainsBlanks" dxfId="2" priority="27723">
      <formula>LEN(TRIM(R2853))&gt;0</formula>
    </cfRule>
  </conditionalFormatting>
  <conditionalFormatting sqref="S2853">
    <cfRule type="notContainsBlanks" dxfId="3" priority="27109">
      <formula>LEN(TRIM(S2853))&gt;0</formula>
    </cfRule>
  </conditionalFormatting>
  <conditionalFormatting sqref="U2853">
    <cfRule type="notContainsBlanks" dxfId="4" priority="27004">
      <formula>LEN(TRIM(U2853))&gt;0</formula>
    </cfRule>
  </conditionalFormatting>
  <conditionalFormatting sqref="W2853">
    <cfRule type="notContainsBlanks" dxfId="0" priority="27513">
      <formula>LEN(TRIM(W2853))&gt;0</formula>
    </cfRule>
  </conditionalFormatting>
  <conditionalFormatting sqref="Y2853">
    <cfRule type="notContainsBlanks" dxfId="5" priority="27408">
      <formula>LEN(TRIM(Y2853))&gt;0</formula>
    </cfRule>
  </conditionalFormatting>
  <conditionalFormatting sqref="Z2853">
    <cfRule type="notContainsBlanks" dxfId="6" priority="27303">
      <formula>LEN(TRIM(Z2853))&gt;0</formula>
    </cfRule>
  </conditionalFormatting>
  <conditionalFormatting sqref="AB2853">
    <cfRule type="cellIs" dxfId="7" priority="27214" operator="notEqual">
      <formula>0</formula>
    </cfRule>
  </conditionalFormatting>
  <conditionalFormatting sqref="Q2854">
    <cfRule type="notContainsBlanks" dxfId="1" priority="27806">
      <formula>LEN(TRIM(Q2854))&gt;0</formula>
    </cfRule>
  </conditionalFormatting>
  <conditionalFormatting sqref="R2854">
    <cfRule type="notContainsBlanks" dxfId="2" priority="27702">
      <formula>LEN(TRIM(R2854))&gt;0</formula>
    </cfRule>
  </conditionalFormatting>
  <conditionalFormatting sqref="S2854">
    <cfRule type="notContainsBlanks" dxfId="3" priority="27088">
      <formula>LEN(TRIM(S2854))&gt;0</formula>
    </cfRule>
  </conditionalFormatting>
  <conditionalFormatting sqref="U2854">
    <cfRule type="notContainsBlanks" dxfId="4" priority="26983">
      <formula>LEN(TRIM(U2854))&gt;0</formula>
    </cfRule>
  </conditionalFormatting>
  <conditionalFormatting sqref="W2854">
    <cfRule type="notContainsBlanks" dxfId="0" priority="27492">
      <formula>LEN(TRIM(W2854))&gt;0</formula>
    </cfRule>
  </conditionalFormatting>
  <conditionalFormatting sqref="Y2854">
    <cfRule type="notContainsBlanks" dxfId="5" priority="27387">
      <formula>LEN(TRIM(Y2854))&gt;0</formula>
    </cfRule>
  </conditionalFormatting>
  <conditionalFormatting sqref="Z2854">
    <cfRule type="notContainsBlanks" dxfId="6" priority="27282">
      <formula>LEN(TRIM(Z2854))&gt;0</formula>
    </cfRule>
  </conditionalFormatting>
  <conditionalFormatting sqref="AB2854">
    <cfRule type="cellIs" dxfId="7" priority="27193" operator="notEqual">
      <formula>0</formula>
    </cfRule>
  </conditionalFormatting>
  <conditionalFormatting sqref="Q2857">
    <cfRule type="notContainsBlanks" dxfId="1" priority="26966">
      <formula>LEN(TRIM(Q2857))&gt;0</formula>
    </cfRule>
  </conditionalFormatting>
  <conditionalFormatting sqref="R2857">
    <cfRule type="notContainsBlanks" dxfId="2" priority="26945">
      <formula>LEN(TRIM(R2857))&gt;0</formula>
    </cfRule>
  </conditionalFormatting>
  <conditionalFormatting sqref="S2857">
    <cfRule type="notContainsBlanks" dxfId="3" priority="26817">
      <formula>LEN(TRIM(S2857))&gt;0</formula>
    </cfRule>
  </conditionalFormatting>
  <conditionalFormatting sqref="U2857">
    <cfRule type="notContainsBlanks" dxfId="4" priority="26796">
      <formula>LEN(TRIM(U2857))&gt;0</formula>
    </cfRule>
  </conditionalFormatting>
  <conditionalFormatting sqref="W2857">
    <cfRule type="notContainsBlanks" dxfId="0" priority="26903">
      <formula>LEN(TRIM(W2857))&gt;0</formula>
    </cfRule>
  </conditionalFormatting>
  <conditionalFormatting sqref="Y2857">
    <cfRule type="notContainsBlanks" dxfId="5" priority="26882">
      <formula>LEN(TRIM(Y2857))&gt;0</formula>
    </cfRule>
  </conditionalFormatting>
  <conditionalFormatting sqref="Z2857">
    <cfRule type="notContainsBlanks" dxfId="6" priority="26861">
      <formula>LEN(TRIM(Z2857))&gt;0</formula>
    </cfRule>
  </conditionalFormatting>
  <conditionalFormatting sqref="AB2857">
    <cfRule type="cellIs" dxfId="7" priority="26838" operator="notEqual">
      <formula>0</formula>
    </cfRule>
  </conditionalFormatting>
  <conditionalFormatting sqref="V2858">
    <cfRule type="notContainsBlanks" dxfId="0" priority="21167">
      <formula>LEN(TRIM(V2858))&gt;0</formula>
    </cfRule>
  </conditionalFormatting>
  <conditionalFormatting sqref="Q2859">
    <cfRule type="notContainsBlanks" dxfId="1" priority="26779">
      <formula>LEN(TRIM(Q2859))&gt;0</formula>
    </cfRule>
  </conditionalFormatting>
  <conditionalFormatting sqref="R2859">
    <cfRule type="notContainsBlanks" dxfId="2" priority="26705">
      <formula>LEN(TRIM(R2859))&gt;0</formula>
    </cfRule>
  </conditionalFormatting>
  <conditionalFormatting sqref="S2859">
    <cfRule type="notContainsBlanks" dxfId="3" priority="26262">
      <formula>LEN(TRIM(S2859))&gt;0</formula>
    </cfRule>
  </conditionalFormatting>
  <conditionalFormatting sqref="U2859">
    <cfRule type="notContainsBlanks" dxfId="4" priority="26178">
      <formula>LEN(TRIM(U2859))&gt;0</formula>
    </cfRule>
  </conditionalFormatting>
  <conditionalFormatting sqref="W2859">
    <cfRule type="notContainsBlanks" dxfId="0" priority="26537">
      <formula>LEN(TRIM(W2859))&gt;0</formula>
    </cfRule>
  </conditionalFormatting>
  <conditionalFormatting sqref="Y2859">
    <cfRule type="notContainsBlanks" dxfId="5" priority="26453">
      <formula>LEN(TRIM(Y2859))&gt;0</formula>
    </cfRule>
  </conditionalFormatting>
  <conditionalFormatting sqref="Z2859">
    <cfRule type="notContainsBlanks" dxfId="6" priority="26369">
      <formula>LEN(TRIM(Z2859))&gt;0</formula>
    </cfRule>
  </conditionalFormatting>
  <conditionalFormatting sqref="Q2860">
    <cfRule type="notContainsBlanks" dxfId="1" priority="26760">
      <formula>LEN(TRIM(Q2860))&gt;0</formula>
    </cfRule>
  </conditionalFormatting>
  <conditionalFormatting sqref="R2860">
    <cfRule type="notContainsBlanks" dxfId="2" priority="26684">
      <formula>LEN(TRIM(R2860))&gt;0</formula>
    </cfRule>
  </conditionalFormatting>
  <conditionalFormatting sqref="S2860">
    <cfRule type="notContainsBlanks" dxfId="3" priority="26241">
      <formula>LEN(TRIM(S2860))&gt;0</formula>
    </cfRule>
  </conditionalFormatting>
  <conditionalFormatting sqref="U2860">
    <cfRule type="notContainsBlanks" dxfId="4" priority="26157">
      <formula>LEN(TRIM(U2860))&gt;0</formula>
    </cfRule>
  </conditionalFormatting>
  <conditionalFormatting sqref="W2860">
    <cfRule type="notContainsBlanks" dxfId="0" priority="26516">
      <formula>LEN(TRIM(W2860))&gt;0</formula>
    </cfRule>
  </conditionalFormatting>
  <conditionalFormatting sqref="Y2860">
    <cfRule type="notContainsBlanks" dxfId="5" priority="26432">
      <formula>LEN(TRIM(Y2860))&gt;0</formula>
    </cfRule>
  </conditionalFormatting>
  <conditionalFormatting sqref="Z2860">
    <cfRule type="notContainsBlanks" dxfId="6" priority="26348">
      <formula>LEN(TRIM(Z2860))&gt;0</formula>
    </cfRule>
  </conditionalFormatting>
  <conditionalFormatting sqref="Q2861">
    <cfRule type="notContainsBlanks" dxfId="1" priority="26744">
      <formula>LEN(TRIM(Q2861))&gt;0</formula>
    </cfRule>
  </conditionalFormatting>
  <conditionalFormatting sqref="R2861">
    <cfRule type="notContainsBlanks" dxfId="2" priority="26663">
      <formula>LEN(TRIM(R2861))&gt;0</formula>
    </cfRule>
  </conditionalFormatting>
  <conditionalFormatting sqref="S2861">
    <cfRule type="notContainsBlanks" dxfId="3" priority="26220">
      <formula>LEN(TRIM(S2861))&gt;0</formula>
    </cfRule>
  </conditionalFormatting>
  <conditionalFormatting sqref="U2861">
    <cfRule type="notContainsBlanks" dxfId="4" priority="26136">
      <formula>LEN(TRIM(U2861))&gt;0</formula>
    </cfRule>
  </conditionalFormatting>
  <conditionalFormatting sqref="W2861">
    <cfRule type="notContainsBlanks" dxfId="0" priority="26495">
      <formula>LEN(TRIM(W2861))&gt;0</formula>
    </cfRule>
  </conditionalFormatting>
  <conditionalFormatting sqref="Y2861">
    <cfRule type="notContainsBlanks" dxfId="5" priority="26411">
      <formula>LEN(TRIM(Y2861))&gt;0</formula>
    </cfRule>
  </conditionalFormatting>
  <conditionalFormatting sqref="Z2861">
    <cfRule type="notContainsBlanks" dxfId="6" priority="26327">
      <formula>LEN(TRIM(Z2861))&gt;0</formula>
    </cfRule>
  </conditionalFormatting>
  <conditionalFormatting sqref="Q2862">
    <cfRule type="notContainsBlanks" dxfId="1" priority="26726">
      <formula>LEN(TRIM(Q2862))&gt;0</formula>
    </cfRule>
  </conditionalFormatting>
  <conditionalFormatting sqref="R2862">
    <cfRule type="notContainsBlanks" dxfId="2" priority="26642">
      <formula>LEN(TRIM(R2862))&gt;0</formula>
    </cfRule>
  </conditionalFormatting>
  <conditionalFormatting sqref="S2862">
    <cfRule type="notContainsBlanks" dxfId="3" priority="26199">
      <formula>LEN(TRIM(S2862))&gt;0</formula>
    </cfRule>
  </conditionalFormatting>
  <conditionalFormatting sqref="U2862">
    <cfRule type="notContainsBlanks" dxfId="4" priority="26115">
      <formula>LEN(TRIM(U2862))&gt;0</formula>
    </cfRule>
  </conditionalFormatting>
  <conditionalFormatting sqref="W2862">
    <cfRule type="notContainsBlanks" dxfId="0" priority="26474">
      <formula>LEN(TRIM(W2862))&gt;0</formula>
    </cfRule>
  </conditionalFormatting>
  <conditionalFormatting sqref="Y2862">
    <cfRule type="notContainsBlanks" dxfId="5" priority="26390">
      <formula>LEN(TRIM(Y2862))&gt;0</formula>
    </cfRule>
  </conditionalFormatting>
  <conditionalFormatting sqref="Z2862">
    <cfRule type="notContainsBlanks" dxfId="6" priority="26306">
      <formula>LEN(TRIM(Z2862))&gt;0</formula>
    </cfRule>
  </conditionalFormatting>
  <conditionalFormatting sqref="AB2862">
    <cfRule type="cellIs" dxfId="7" priority="26283" operator="notEqual">
      <formula>0</formula>
    </cfRule>
  </conditionalFormatting>
  <conditionalFormatting sqref="Q2864">
    <cfRule type="notContainsBlanks" dxfId="1" priority="26098">
      <formula>LEN(TRIM(Q2864))&gt;0</formula>
    </cfRule>
  </conditionalFormatting>
  <conditionalFormatting sqref="R2864">
    <cfRule type="notContainsBlanks" dxfId="2" priority="26010">
      <formula>LEN(TRIM(R2864))&gt;0</formula>
    </cfRule>
  </conditionalFormatting>
  <conditionalFormatting sqref="S2864">
    <cfRule type="notContainsBlanks" dxfId="3" priority="25378">
      <formula>LEN(TRIM(S2864))&gt;0</formula>
    </cfRule>
  </conditionalFormatting>
  <conditionalFormatting sqref="U2864">
    <cfRule type="notContainsBlanks" dxfId="4" priority="25273">
      <formula>LEN(TRIM(U2864))&gt;0</formula>
    </cfRule>
  </conditionalFormatting>
  <conditionalFormatting sqref="W2864">
    <cfRule type="notContainsBlanks" dxfId="0" priority="25800">
      <formula>LEN(TRIM(W2864))&gt;0</formula>
    </cfRule>
  </conditionalFormatting>
  <conditionalFormatting sqref="Y2864">
    <cfRule type="notContainsBlanks" dxfId="5" priority="25695">
      <formula>LEN(TRIM(Y2864))&gt;0</formula>
    </cfRule>
  </conditionalFormatting>
  <conditionalFormatting sqref="Z2864">
    <cfRule type="notContainsBlanks" dxfId="6" priority="25590">
      <formula>LEN(TRIM(Z2864))&gt;0</formula>
    </cfRule>
  </conditionalFormatting>
  <conditionalFormatting sqref="AB2864">
    <cfRule type="cellIs" dxfId="7" priority="25483" operator="notEqual">
      <formula>0</formula>
    </cfRule>
  </conditionalFormatting>
  <conditionalFormatting sqref="Q2865">
    <cfRule type="notContainsBlanks" dxfId="1" priority="26080">
      <formula>LEN(TRIM(Q2865))&gt;0</formula>
    </cfRule>
  </conditionalFormatting>
  <conditionalFormatting sqref="R2865">
    <cfRule type="notContainsBlanks" dxfId="2" priority="25989">
      <formula>LEN(TRIM(R2865))&gt;0</formula>
    </cfRule>
  </conditionalFormatting>
  <conditionalFormatting sqref="S2865">
    <cfRule type="notContainsBlanks" dxfId="3" priority="25357">
      <formula>LEN(TRIM(S2865))&gt;0</formula>
    </cfRule>
  </conditionalFormatting>
  <conditionalFormatting sqref="U2865">
    <cfRule type="notContainsBlanks" dxfId="4" priority="25252">
      <formula>LEN(TRIM(U2865))&gt;0</formula>
    </cfRule>
  </conditionalFormatting>
  <conditionalFormatting sqref="W2865">
    <cfRule type="notContainsBlanks" dxfId="0" priority="25779">
      <formula>LEN(TRIM(W2865))&gt;0</formula>
    </cfRule>
  </conditionalFormatting>
  <conditionalFormatting sqref="Y2865">
    <cfRule type="notContainsBlanks" dxfId="5" priority="25674">
      <formula>LEN(TRIM(Y2865))&gt;0</formula>
    </cfRule>
  </conditionalFormatting>
  <conditionalFormatting sqref="Z2865">
    <cfRule type="notContainsBlanks" dxfId="6" priority="25569">
      <formula>LEN(TRIM(Z2865))&gt;0</formula>
    </cfRule>
  </conditionalFormatting>
  <conditionalFormatting sqref="AB2865">
    <cfRule type="cellIs" dxfId="7" priority="25462" operator="notEqual">
      <formula>0</formula>
    </cfRule>
  </conditionalFormatting>
  <conditionalFormatting sqref="Q2866">
    <cfRule type="notContainsBlanks" dxfId="1" priority="26063">
      <formula>LEN(TRIM(Q2866))&gt;0</formula>
    </cfRule>
  </conditionalFormatting>
  <conditionalFormatting sqref="R2866">
    <cfRule type="notContainsBlanks" dxfId="2" priority="25968">
      <formula>LEN(TRIM(R2866))&gt;0</formula>
    </cfRule>
  </conditionalFormatting>
  <conditionalFormatting sqref="S2866">
    <cfRule type="notContainsBlanks" dxfId="3" priority="25336">
      <formula>LEN(TRIM(S2866))&gt;0</formula>
    </cfRule>
  </conditionalFormatting>
  <conditionalFormatting sqref="U2866">
    <cfRule type="notContainsBlanks" dxfId="4" priority="25231">
      <formula>LEN(TRIM(U2866))&gt;0</formula>
    </cfRule>
  </conditionalFormatting>
  <conditionalFormatting sqref="W2866">
    <cfRule type="notContainsBlanks" dxfId="0" priority="25758">
      <formula>LEN(TRIM(W2866))&gt;0</formula>
    </cfRule>
  </conditionalFormatting>
  <conditionalFormatting sqref="Y2866">
    <cfRule type="notContainsBlanks" dxfId="5" priority="25653">
      <formula>LEN(TRIM(Y2866))&gt;0</formula>
    </cfRule>
  </conditionalFormatting>
  <conditionalFormatting sqref="Z2866">
    <cfRule type="notContainsBlanks" dxfId="6" priority="25548">
      <formula>LEN(TRIM(Z2866))&gt;0</formula>
    </cfRule>
  </conditionalFormatting>
  <conditionalFormatting sqref="AB2866">
    <cfRule type="cellIs" dxfId="7" priority="25441" operator="notEqual">
      <formula>0</formula>
    </cfRule>
  </conditionalFormatting>
  <conditionalFormatting sqref="Q2867">
    <cfRule type="notContainsBlanks" dxfId="1" priority="26046">
      <formula>LEN(TRIM(Q2867))&gt;0</formula>
    </cfRule>
  </conditionalFormatting>
  <conditionalFormatting sqref="R2867">
    <cfRule type="notContainsBlanks" dxfId="2" priority="25947">
      <formula>LEN(TRIM(R2867))&gt;0</formula>
    </cfRule>
  </conditionalFormatting>
  <conditionalFormatting sqref="S2867">
    <cfRule type="notContainsBlanks" dxfId="3" priority="25315">
      <formula>LEN(TRIM(S2867))&gt;0</formula>
    </cfRule>
  </conditionalFormatting>
  <conditionalFormatting sqref="U2867">
    <cfRule type="notContainsBlanks" dxfId="4" priority="25210">
      <formula>LEN(TRIM(U2867))&gt;0</formula>
    </cfRule>
  </conditionalFormatting>
  <conditionalFormatting sqref="W2867">
    <cfRule type="notContainsBlanks" dxfId="0" priority="25737">
      <formula>LEN(TRIM(W2867))&gt;0</formula>
    </cfRule>
  </conditionalFormatting>
  <conditionalFormatting sqref="Y2867">
    <cfRule type="notContainsBlanks" dxfId="5" priority="25632">
      <formula>LEN(TRIM(Y2867))&gt;0</formula>
    </cfRule>
  </conditionalFormatting>
  <conditionalFormatting sqref="Z2867">
    <cfRule type="notContainsBlanks" dxfId="6" priority="25527">
      <formula>LEN(TRIM(Z2867))&gt;0</formula>
    </cfRule>
  </conditionalFormatting>
  <conditionalFormatting sqref="AB2867">
    <cfRule type="cellIs" dxfId="7" priority="25420" operator="notEqual">
      <formula>0</formula>
    </cfRule>
  </conditionalFormatting>
  <conditionalFormatting sqref="Q2868">
    <cfRule type="notContainsBlanks" dxfId="1" priority="26030">
      <formula>LEN(TRIM(Q2868))&gt;0</formula>
    </cfRule>
  </conditionalFormatting>
  <conditionalFormatting sqref="R2868">
    <cfRule type="notContainsBlanks" dxfId="2" priority="25926">
      <formula>LEN(TRIM(R2868))&gt;0</formula>
    </cfRule>
  </conditionalFormatting>
  <conditionalFormatting sqref="S2868">
    <cfRule type="notContainsBlanks" dxfId="3" priority="25294">
      <formula>LEN(TRIM(S2868))&gt;0</formula>
    </cfRule>
  </conditionalFormatting>
  <conditionalFormatting sqref="U2868">
    <cfRule type="notContainsBlanks" dxfId="4" priority="25189">
      <formula>LEN(TRIM(U2868))&gt;0</formula>
    </cfRule>
  </conditionalFormatting>
  <conditionalFormatting sqref="W2868">
    <cfRule type="notContainsBlanks" dxfId="0" priority="25716">
      <formula>LEN(TRIM(W2868))&gt;0</formula>
    </cfRule>
  </conditionalFormatting>
  <conditionalFormatting sqref="Y2868">
    <cfRule type="notContainsBlanks" dxfId="5" priority="25611">
      <formula>LEN(TRIM(Y2868))&gt;0</formula>
    </cfRule>
  </conditionalFormatting>
  <conditionalFormatting sqref="Z2868">
    <cfRule type="notContainsBlanks" dxfId="6" priority="25506">
      <formula>LEN(TRIM(Z2868))&gt;0</formula>
    </cfRule>
  </conditionalFormatting>
  <conditionalFormatting sqref="AB2868">
    <cfRule type="cellIs" dxfId="7" priority="25399" operator="notEqual">
      <formula>0</formula>
    </cfRule>
  </conditionalFormatting>
  <conditionalFormatting sqref="Q2871">
    <cfRule type="notContainsBlanks" dxfId="1" priority="25171">
      <formula>LEN(TRIM(Q2871))&gt;0</formula>
    </cfRule>
  </conditionalFormatting>
  <conditionalFormatting sqref="R2871">
    <cfRule type="notContainsBlanks" dxfId="2" priority="25114">
      <formula>LEN(TRIM(R2871))&gt;0</formula>
    </cfRule>
  </conditionalFormatting>
  <conditionalFormatting sqref="S2871">
    <cfRule type="notContainsBlanks" dxfId="3" priority="24734">
      <formula>LEN(TRIM(S2871))&gt;0</formula>
    </cfRule>
  </conditionalFormatting>
  <conditionalFormatting sqref="U2871">
    <cfRule type="notContainsBlanks" dxfId="4" priority="24671">
      <formula>LEN(TRIM(U2871))&gt;0</formula>
    </cfRule>
  </conditionalFormatting>
  <conditionalFormatting sqref="W2871">
    <cfRule type="notContainsBlanks" dxfId="0" priority="24988">
      <formula>LEN(TRIM(W2871))&gt;0</formula>
    </cfRule>
  </conditionalFormatting>
  <conditionalFormatting sqref="Y2871">
    <cfRule type="notContainsBlanks" dxfId="5" priority="24925">
      <formula>LEN(TRIM(Y2871))&gt;0</formula>
    </cfRule>
  </conditionalFormatting>
  <conditionalFormatting sqref="Z2871">
    <cfRule type="notContainsBlanks" dxfId="6" priority="24862">
      <formula>LEN(TRIM(Z2871))&gt;0</formula>
    </cfRule>
  </conditionalFormatting>
  <conditionalFormatting sqref="AB2871">
    <cfRule type="cellIs" dxfId="7" priority="24797" operator="notEqual">
      <formula>0</formula>
    </cfRule>
  </conditionalFormatting>
  <conditionalFormatting sqref="Q2872">
    <cfRule type="notContainsBlanks" dxfId="1" priority="25153">
      <formula>LEN(TRIM(Q2872))&gt;0</formula>
    </cfRule>
  </conditionalFormatting>
  <conditionalFormatting sqref="R2872">
    <cfRule type="notContainsBlanks" dxfId="2" priority="25093">
      <formula>LEN(TRIM(R2872))&gt;0</formula>
    </cfRule>
  </conditionalFormatting>
  <conditionalFormatting sqref="S2872">
    <cfRule type="notContainsBlanks" dxfId="3" priority="24713">
      <formula>LEN(TRIM(S2872))&gt;0</formula>
    </cfRule>
  </conditionalFormatting>
  <conditionalFormatting sqref="U2872">
    <cfRule type="notContainsBlanks" dxfId="4" priority="24650">
      <formula>LEN(TRIM(U2872))&gt;0</formula>
    </cfRule>
  </conditionalFormatting>
  <conditionalFormatting sqref="W2872">
    <cfRule type="notContainsBlanks" dxfId="0" priority="24967">
      <formula>LEN(TRIM(W2872))&gt;0</formula>
    </cfRule>
  </conditionalFormatting>
  <conditionalFormatting sqref="Y2872">
    <cfRule type="notContainsBlanks" dxfId="5" priority="24904">
      <formula>LEN(TRIM(Y2872))&gt;0</formula>
    </cfRule>
  </conditionalFormatting>
  <conditionalFormatting sqref="Z2872">
    <cfRule type="notContainsBlanks" dxfId="6" priority="24841">
      <formula>LEN(TRIM(Z2872))&gt;0</formula>
    </cfRule>
  </conditionalFormatting>
  <conditionalFormatting sqref="AB2872">
    <cfRule type="cellIs" dxfId="7" priority="24776" operator="notEqual">
      <formula>0</formula>
    </cfRule>
  </conditionalFormatting>
  <conditionalFormatting sqref="Q2873">
    <cfRule type="notContainsBlanks" dxfId="1" priority="25135">
      <formula>LEN(TRIM(Q2873))&gt;0</formula>
    </cfRule>
  </conditionalFormatting>
  <conditionalFormatting sqref="R2873">
    <cfRule type="notContainsBlanks" dxfId="2" priority="25072">
      <formula>LEN(TRIM(R2873))&gt;0</formula>
    </cfRule>
  </conditionalFormatting>
  <conditionalFormatting sqref="S2873">
    <cfRule type="notContainsBlanks" dxfId="3" priority="24692">
      <formula>LEN(TRIM(S2873))&gt;0</formula>
    </cfRule>
  </conditionalFormatting>
  <conditionalFormatting sqref="U2873">
    <cfRule type="notContainsBlanks" dxfId="4" priority="24629">
      <formula>LEN(TRIM(U2873))&gt;0</formula>
    </cfRule>
  </conditionalFormatting>
  <conditionalFormatting sqref="W2873">
    <cfRule type="notContainsBlanks" dxfId="0" priority="24946">
      <formula>LEN(TRIM(W2873))&gt;0</formula>
    </cfRule>
  </conditionalFormatting>
  <conditionalFormatting sqref="Y2873">
    <cfRule type="notContainsBlanks" dxfId="5" priority="24883">
      <formula>LEN(TRIM(Y2873))&gt;0</formula>
    </cfRule>
  </conditionalFormatting>
  <conditionalFormatting sqref="Z2873">
    <cfRule type="notContainsBlanks" dxfId="6" priority="24820">
      <formula>LEN(TRIM(Z2873))&gt;0</formula>
    </cfRule>
  </conditionalFormatting>
  <conditionalFormatting sqref="AB2873">
    <cfRule type="cellIs" dxfId="7" priority="24755" operator="notEqual">
      <formula>0</formula>
    </cfRule>
  </conditionalFormatting>
  <conditionalFormatting sqref="Q2874">
    <cfRule type="notContainsBlanks" dxfId="1" priority="28512">
      <formula>LEN(TRIM(Q2874))&gt;0</formula>
    </cfRule>
  </conditionalFormatting>
  <conditionalFormatting sqref="W2874">
    <cfRule type="notContainsBlanks" dxfId="0" priority="28575">
      <formula>LEN(TRIM(W2874))&gt;0</formula>
    </cfRule>
  </conditionalFormatting>
  <conditionalFormatting sqref="Y2874">
    <cfRule type="notContainsBlanks" dxfId="5" priority="28554">
      <formula>LEN(TRIM(Y2874))&gt;0</formula>
    </cfRule>
  </conditionalFormatting>
  <conditionalFormatting sqref="Z2874">
    <cfRule type="notContainsBlanks" dxfId="6" priority="28533">
      <formula>LEN(TRIM(Z2874))&gt;0</formula>
    </cfRule>
  </conditionalFormatting>
  <conditionalFormatting sqref="AA2874">
    <cfRule type="cellIs" dxfId="8" priority="28470" operator="equal">
      <formula>2</formula>
    </cfRule>
    <cfRule type="cellIs" dxfId="8" priority="28449" operator="equal">
      <formula>4</formula>
    </cfRule>
  </conditionalFormatting>
  <conditionalFormatting sqref="W2876">
    <cfRule type="notContainsBlanks" dxfId="0" priority="28723">
      <formula>LEN(TRIM(W2876))&gt;0</formula>
    </cfRule>
  </conditionalFormatting>
  <conditionalFormatting sqref="Q2879">
    <cfRule type="notContainsBlanks" dxfId="1" priority="28365">
      <formula>LEN(TRIM(Q2879))&gt;0</formula>
    </cfRule>
  </conditionalFormatting>
  <conditionalFormatting sqref="R2879">
    <cfRule type="notContainsBlanks" dxfId="2" priority="28307">
      <formula>LEN(TRIM(R2879))&gt;0</formula>
    </cfRule>
  </conditionalFormatting>
  <conditionalFormatting sqref="S2879">
    <cfRule type="notContainsBlanks" dxfId="3" priority="27986">
      <formula>LEN(TRIM(S2879))&gt;0</formula>
    </cfRule>
  </conditionalFormatting>
  <conditionalFormatting sqref="U2879">
    <cfRule type="notContainsBlanks" dxfId="4" priority="27923">
      <formula>LEN(TRIM(U2879))&gt;0</formula>
    </cfRule>
  </conditionalFormatting>
  <conditionalFormatting sqref="W2879">
    <cfRule type="notContainsBlanks" dxfId="0" priority="28181">
      <formula>LEN(TRIM(W2879))&gt;0</formula>
    </cfRule>
  </conditionalFormatting>
  <conditionalFormatting sqref="Y2879">
    <cfRule type="notContainsBlanks" dxfId="5" priority="28118">
      <formula>LEN(TRIM(Y2879))&gt;0</formula>
    </cfRule>
  </conditionalFormatting>
  <conditionalFormatting sqref="Z2879">
    <cfRule type="notContainsBlanks" dxfId="6" priority="28055">
      <formula>LEN(TRIM(Z2879))&gt;0</formula>
    </cfRule>
  </conditionalFormatting>
  <conditionalFormatting sqref="Q2880">
    <cfRule type="notContainsBlanks" dxfId="1" priority="28346">
      <formula>LEN(TRIM(Q2880))&gt;0</formula>
    </cfRule>
  </conditionalFormatting>
  <conditionalFormatting sqref="R2880">
    <cfRule type="notContainsBlanks" dxfId="2" priority="28286">
      <formula>LEN(TRIM(R2880))&gt;0</formula>
    </cfRule>
  </conditionalFormatting>
  <conditionalFormatting sqref="S2880">
    <cfRule type="notContainsBlanks" dxfId="3" priority="27965">
      <formula>LEN(TRIM(S2880))&gt;0</formula>
    </cfRule>
  </conditionalFormatting>
  <conditionalFormatting sqref="U2880">
    <cfRule type="notContainsBlanks" dxfId="4" priority="27902">
      <formula>LEN(TRIM(U2880))&gt;0</formula>
    </cfRule>
  </conditionalFormatting>
  <conditionalFormatting sqref="W2880">
    <cfRule type="notContainsBlanks" dxfId="0" priority="28160">
      <formula>LEN(TRIM(W2880))&gt;0</formula>
    </cfRule>
  </conditionalFormatting>
  <conditionalFormatting sqref="Y2880">
    <cfRule type="notContainsBlanks" dxfId="5" priority="28097">
      <formula>LEN(TRIM(Y2880))&gt;0</formula>
    </cfRule>
  </conditionalFormatting>
  <conditionalFormatting sqref="Z2880">
    <cfRule type="notContainsBlanks" dxfId="6" priority="28034">
      <formula>LEN(TRIM(Z2880))&gt;0</formula>
    </cfRule>
  </conditionalFormatting>
  <conditionalFormatting sqref="Q2881">
    <cfRule type="notContainsBlanks" dxfId="1" priority="28328">
      <formula>LEN(TRIM(Q2881))&gt;0</formula>
    </cfRule>
  </conditionalFormatting>
  <conditionalFormatting sqref="R2881">
    <cfRule type="notContainsBlanks" dxfId="2" priority="28265">
      <formula>LEN(TRIM(R2881))&gt;0</formula>
    </cfRule>
  </conditionalFormatting>
  <conditionalFormatting sqref="S2881">
    <cfRule type="notContainsBlanks" dxfId="3" priority="27944">
      <formula>LEN(TRIM(S2881))&gt;0</formula>
    </cfRule>
  </conditionalFormatting>
  <conditionalFormatting sqref="U2881">
    <cfRule type="notContainsBlanks" dxfId="4" priority="27881">
      <formula>LEN(TRIM(U2881))&gt;0</formula>
    </cfRule>
  </conditionalFormatting>
  <conditionalFormatting sqref="W2881">
    <cfRule type="notContainsBlanks" dxfId="0" priority="28139">
      <formula>LEN(TRIM(W2881))&gt;0</formula>
    </cfRule>
  </conditionalFormatting>
  <conditionalFormatting sqref="Y2881">
    <cfRule type="notContainsBlanks" dxfId="5" priority="28076">
      <formula>LEN(TRIM(Y2881))&gt;0</formula>
    </cfRule>
  </conditionalFormatting>
  <conditionalFormatting sqref="Z2881">
    <cfRule type="notContainsBlanks" dxfId="6" priority="28013">
      <formula>LEN(TRIM(Z2881))&gt;0</formula>
    </cfRule>
  </conditionalFormatting>
  <conditionalFormatting sqref="Q2883">
    <cfRule type="notContainsBlanks" dxfId="1" priority="27865">
      <formula>LEN(TRIM(Q2883))&gt;0</formula>
    </cfRule>
  </conditionalFormatting>
  <conditionalFormatting sqref="R2883">
    <cfRule type="notContainsBlanks" dxfId="2" priority="27785">
      <formula>LEN(TRIM(R2883))&gt;0</formula>
    </cfRule>
  </conditionalFormatting>
  <conditionalFormatting sqref="S2883">
    <cfRule type="notContainsBlanks" dxfId="3" priority="27171">
      <formula>LEN(TRIM(S2883))&gt;0</formula>
    </cfRule>
  </conditionalFormatting>
  <conditionalFormatting sqref="U2883">
    <cfRule type="notContainsBlanks" dxfId="4" priority="27066">
      <formula>LEN(TRIM(U2883))&gt;0</formula>
    </cfRule>
  </conditionalFormatting>
  <conditionalFormatting sqref="W2883">
    <cfRule type="notContainsBlanks" dxfId="0" priority="27575">
      <formula>LEN(TRIM(W2883))&gt;0</formula>
    </cfRule>
  </conditionalFormatting>
  <conditionalFormatting sqref="Y2883">
    <cfRule type="notContainsBlanks" dxfId="5" priority="27470">
      <formula>LEN(TRIM(Y2883))&gt;0</formula>
    </cfRule>
  </conditionalFormatting>
  <conditionalFormatting sqref="Z2883">
    <cfRule type="notContainsBlanks" dxfId="6" priority="27365">
      <formula>LEN(TRIM(Z2883))&gt;0</formula>
    </cfRule>
  </conditionalFormatting>
  <conditionalFormatting sqref="AB2883">
    <cfRule type="cellIs" dxfId="7" priority="24407" operator="notEqual">
      <formula>0</formula>
    </cfRule>
  </conditionalFormatting>
  <conditionalFormatting sqref="Q2884">
    <cfRule type="notContainsBlanks" dxfId="1" priority="27847">
      <formula>LEN(TRIM(Q2884))&gt;0</formula>
    </cfRule>
  </conditionalFormatting>
  <conditionalFormatting sqref="R2884">
    <cfRule type="notContainsBlanks" dxfId="2" priority="27764">
      <formula>LEN(TRIM(R2884))&gt;0</formula>
    </cfRule>
  </conditionalFormatting>
  <conditionalFormatting sqref="S2884">
    <cfRule type="notContainsBlanks" dxfId="3" priority="27150">
      <formula>LEN(TRIM(S2884))&gt;0</formula>
    </cfRule>
  </conditionalFormatting>
  <conditionalFormatting sqref="U2884">
    <cfRule type="notContainsBlanks" dxfId="4" priority="27045">
      <formula>LEN(TRIM(U2884))&gt;0</formula>
    </cfRule>
  </conditionalFormatting>
  <conditionalFormatting sqref="W2884">
    <cfRule type="notContainsBlanks" dxfId="0" priority="27554">
      <formula>LEN(TRIM(W2884))&gt;0</formula>
    </cfRule>
  </conditionalFormatting>
  <conditionalFormatting sqref="Y2884">
    <cfRule type="notContainsBlanks" dxfId="5" priority="27449">
      <formula>LEN(TRIM(Y2884))&gt;0</formula>
    </cfRule>
  </conditionalFormatting>
  <conditionalFormatting sqref="Z2884">
    <cfRule type="notContainsBlanks" dxfId="6" priority="27344">
      <formula>LEN(TRIM(Z2884))&gt;0</formula>
    </cfRule>
  </conditionalFormatting>
  <conditionalFormatting sqref="AB2884">
    <cfRule type="cellIs" dxfId="7" priority="27239" operator="notEqual">
      <formula>0</formula>
    </cfRule>
  </conditionalFormatting>
  <conditionalFormatting sqref="Q2885">
    <cfRule type="notContainsBlanks" dxfId="1" priority="27830">
      <formula>LEN(TRIM(Q2885))&gt;0</formula>
    </cfRule>
  </conditionalFormatting>
  <conditionalFormatting sqref="R2885">
    <cfRule type="notContainsBlanks" dxfId="2" priority="27743">
      <formula>LEN(TRIM(R2885))&gt;0</formula>
    </cfRule>
  </conditionalFormatting>
  <conditionalFormatting sqref="S2885">
    <cfRule type="notContainsBlanks" dxfId="3" priority="27129">
      <formula>LEN(TRIM(S2885))&gt;0</formula>
    </cfRule>
  </conditionalFormatting>
  <conditionalFormatting sqref="U2885">
    <cfRule type="notContainsBlanks" dxfId="4" priority="27024">
      <formula>LEN(TRIM(U2885))&gt;0</formula>
    </cfRule>
  </conditionalFormatting>
  <conditionalFormatting sqref="W2885">
    <cfRule type="notContainsBlanks" dxfId="0" priority="27533">
      <formula>LEN(TRIM(W2885))&gt;0</formula>
    </cfRule>
  </conditionalFormatting>
  <conditionalFormatting sqref="Y2885">
    <cfRule type="notContainsBlanks" dxfId="5" priority="27428">
      <formula>LEN(TRIM(Y2885))&gt;0</formula>
    </cfRule>
  </conditionalFormatting>
  <conditionalFormatting sqref="Z2885">
    <cfRule type="notContainsBlanks" dxfId="6" priority="27323">
      <formula>LEN(TRIM(Z2885))&gt;0</formula>
    </cfRule>
  </conditionalFormatting>
  <conditionalFormatting sqref="Q2886">
    <cfRule type="notContainsBlanks" dxfId="1" priority="21149">
      <formula>LEN(TRIM(Q2886))&gt;0</formula>
    </cfRule>
  </conditionalFormatting>
  <conditionalFormatting sqref="R2886">
    <cfRule type="notContainsBlanks" dxfId="2" priority="27722">
      <formula>LEN(TRIM(R2886))&gt;0</formula>
    </cfRule>
  </conditionalFormatting>
  <conditionalFormatting sqref="S2886">
    <cfRule type="notContainsBlanks" dxfId="3" priority="27108">
      <formula>LEN(TRIM(S2886))&gt;0</formula>
    </cfRule>
  </conditionalFormatting>
  <conditionalFormatting sqref="U2886">
    <cfRule type="notContainsBlanks" dxfId="4" priority="27003">
      <formula>LEN(TRIM(U2886))&gt;0</formula>
    </cfRule>
  </conditionalFormatting>
  <conditionalFormatting sqref="W2886">
    <cfRule type="notContainsBlanks" dxfId="0" priority="27512">
      <formula>LEN(TRIM(W2886))&gt;0</formula>
    </cfRule>
  </conditionalFormatting>
  <conditionalFormatting sqref="Y2886">
    <cfRule type="notContainsBlanks" dxfId="5" priority="27407">
      <formula>LEN(TRIM(Y2886))&gt;0</formula>
    </cfRule>
  </conditionalFormatting>
  <conditionalFormatting sqref="Z2886">
    <cfRule type="notContainsBlanks" dxfId="6" priority="27302">
      <formula>LEN(TRIM(Z2886))&gt;0</formula>
    </cfRule>
  </conditionalFormatting>
  <conditionalFormatting sqref="AB2886">
    <cfRule type="cellIs" dxfId="7" priority="27213" operator="notEqual">
      <formula>0</formula>
    </cfRule>
  </conditionalFormatting>
  <conditionalFormatting sqref="Q2887">
    <cfRule type="notContainsBlanks" dxfId="1" priority="21148">
      <formula>LEN(TRIM(Q2887))&gt;0</formula>
    </cfRule>
  </conditionalFormatting>
  <conditionalFormatting sqref="R2887">
    <cfRule type="notContainsBlanks" dxfId="2" priority="27701">
      <formula>LEN(TRIM(R2887))&gt;0</formula>
    </cfRule>
  </conditionalFormatting>
  <conditionalFormatting sqref="S2887">
    <cfRule type="notContainsBlanks" dxfId="3" priority="27087">
      <formula>LEN(TRIM(S2887))&gt;0</formula>
    </cfRule>
  </conditionalFormatting>
  <conditionalFormatting sqref="U2887">
    <cfRule type="notContainsBlanks" dxfId="4" priority="26982">
      <formula>LEN(TRIM(U2887))&gt;0</formula>
    </cfRule>
  </conditionalFormatting>
  <conditionalFormatting sqref="W2887">
    <cfRule type="notContainsBlanks" dxfId="0" priority="27491">
      <formula>LEN(TRIM(W2887))&gt;0</formula>
    </cfRule>
  </conditionalFormatting>
  <conditionalFormatting sqref="Y2887">
    <cfRule type="notContainsBlanks" dxfId="5" priority="27386">
      <formula>LEN(TRIM(Y2887))&gt;0</formula>
    </cfRule>
  </conditionalFormatting>
  <conditionalFormatting sqref="Z2887">
    <cfRule type="notContainsBlanks" dxfId="6" priority="27281">
      <formula>LEN(TRIM(Z2887))&gt;0</formula>
    </cfRule>
  </conditionalFormatting>
  <conditionalFormatting sqref="AB2887">
    <cfRule type="cellIs" dxfId="7" priority="27192" operator="notEqual">
      <formula>0</formula>
    </cfRule>
  </conditionalFormatting>
  <conditionalFormatting sqref="Q2888">
    <cfRule type="notContainsBlanks" dxfId="1" priority="21147">
      <formula>LEN(TRIM(Q2888))&gt;0</formula>
    </cfRule>
  </conditionalFormatting>
  <conditionalFormatting sqref="Q2889">
    <cfRule type="notContainsBlanks" dxfId="1" priority="21636">
      <formula>LEN(TRIM(Q2889))&gt;0</formula>
    </cfRule>
  </conditionalFormatting>
  <conditionalFormatting sqref="Q2890">
    <cfRule type="notContainsBlanks" dxfId="1" priority="26965">
      <formula>LEN(TRIM(Q2890))&gt;0</formula>
    </cfRule>
  </conditionalFormatting>
  <conditionalFormatting sqref="R2890">
    <cfRule type="notContainsBlanks" dxfId="2" priority="26944">
      <formula>LEN(TRIM(R2890))&gt;0</formula>
    </cfRule>
  </conditionalFormatting>
  <conditionalFormatting sqref="S2890">
    <cfRule type="notContainsBlanks" dxfId="3" priority="26816">
      <formula>LEN(TRIM(S2890))&gt;0</formula>
    </cfRule>
  </conditionalFormatting>
  <conditionalFormatting sqref="U2890">
    <cfRule type="notContainsBlanks" dxfId="4" priority="26795">
      <formula>LEN(TRIM(U2890))&gt;0</formula>
    </cfRule>
  </conditionalFormatting>
  <conditionalFormatting sqref="W2890">
    <cfRule type="notContainsBlanks" dxfId="0" priority="26902">
      <formula>LEN(TRIM(W2890))&gt;0</formula>
    </cfRule>
  </conditionalFormatting>
  <conditionalFormatting sqref="Y2890">
    <cfRule type="notContainsBlanks" dxfId="5" priority="26881">
      <formula>LEN(TRIM(Y2890))&gt;0</formula>
    </cfRule>
  </conditionalFormatting>
  <conditionalFormatting sqref="Z2890">
    <cfRule type="notContainsBlanks" dxfId="6" priority="26860">
      <formula>LEN(TRIM(Z2890))&gt;0</formula>
    </cfRule>
  </conditionalFormatting>
  <conditionalFormatting sqref="AB2890">
    <cfRule type="cellIs" dxfId="7" priority="26837" operator="notEqual">
      <formula>0</formula>
    </cfRule>
  </conditionalFormatting>
  <conditionalFormatting sqref="Q2892">
    <cfRule type="notContainsBlanks" dxfId="1" priority="26778">
      <formula>LEN(TRIM(Q2892))&gt;0</formula>
    </cfRule>
  </conditionalFormatting>
  <conditionalFormatting sqref="R2892">
    <cfRule type="notContainsBlanks" dxfId="2" priority="26704">
      <formula>LEN(TRIM(R2892))&gt;0</formula>
    </cfRule>
  </conditionalFormatting>
  <conditionalFormatting sqref="S2892">
    <cfRule type="notContainsBlanks" dxfId="3" priority="26261">
      <formula>LEN(TRIM(S2892))&gt;0</formula>
    </cfRule>
  </conditionalFormatting>
  <conditionalFormatting sqref="U2892">
    <cfRule type="notContainsBlanks" dxfId="4" priority="26177">
      <formula>LEN(TRIM(U2892))&gt;0</formula>
    </cfRule>
  </conditionalFormatting>
  <conditionalFormatting sqref="W2892">
    <cfRule type="notContainsBlanks" dxfId="0" priority="26536">
      <formula>LEN(TRIM(W2892))&gt;0</formula>
    </cfRule>
  </conditionalFormatting>
  <conditionalFormatting sqref="Y2892">
    <cfRule type="notContainsBlanks" dxfId="5" priority="26452">
      <formula>LEN(TRIM(Y2892))&gt;0</formula>
    </cfRule>
  </conditionalFormatting>
  <conditionalFormatting sqref="Z2892">
    <cfRule type="notContainsBlanks" dxfId="6" priority="26368">
      <formula>LEN(TRIM(Z2892))&gt;0</formula>
    </cfRule>
  </conditionalFormatting>
  <conditionalFormatting sqref="Q2893">
    <cfRule type="notContainsBlanks" dxfId="1" priority="26759">
      <formula>LEN(TRIM(Q2893))&gt;0</formula>
    </cfRule>
  </conditionalFormatting>
  <conditionalFormatting sqref="R2893">
    <cfRule type="notContainsBlanks" dxfId="2" priority="26683">
      <formula>LEN(TRIM(R2893))&gt;0</formula>
    </cfRule>
  </conditionalFormatting>
  <conditionalFormatting sqref="S2893">
    <cfRule type="notContainsBlanks" dxfId="3" priority="26240">
      <formula>LEN(TRIM(S2893))&gt;0</formula>
    </cfRule>
  </conditionalFormatting>
  <conditionalFormatting sqref="U2893">
    <cfRule type="notContainsBlanks" dxfId="4" priority="26156">
      <formula>LEN(TRIM(U2893))&gt;0</formula>
    </cfRule>
  </conditionalFormatting>
  <conditionalFormatting sqref="W2893">
    <cfRule type="notContainsBlanks" dxfId="0" priority="26515">
      <formula>LEN(TRIM(W2893))&gt;0</formula>
    </cfRule>
  </conditionalFormatting>
  <conditionalFormatting sqref="Y2893">
    <cfRule type="notContainsBlanks" dxfId="5" priority="26431">
      <formula>LEN(TRIM(Y2893))&gt;0</formula>
    </cfRule>
  </conditionalFormatting>
  <conditionalFormatting sqref="Z2893">
    <cfRule type="notContainsBlanks" dxfId="6" priority="26347">
      <formula>LEN(TRIM(Z2893))&gt;0</formula>
    </cfRule>
  </conditionalFormatting>
  <conditionalFormatting sqref="Q2894">
    <cfRule type="notContainsBlanks" dxfId="1" priority="26743">
      <formula>LEN(TRIM(Q2894))&gt;0</formula>
    </cfRule>
  </conditionalFormatting>
  <conditionalFormatting sqref="R2894">
    <cfRule type="notContainsBlanks" dxfId="2" priority="26662">
      <formula>LEN(TRIM(R2894))&gt;0</formula>
    </cfRule>
  </conditionalFormatting>
  <conditionalFormatting sqref="S2894">
    <cfRule type="notContainsBlanks" dxfId="3" priority="26219">
      <formula>LEN(TRIM(S2894))&gt;0</formula>
    </cfRule>
  </conditionalFormatting>
  <conditionalFormatting sqref="U2894">
    <cfRule type="notContainsBlanks" dxfId="4" priority="26135">
      <formula>LEN(TRIM(U2894))&gt;0</formula>
    </cfRule>
  </conditionalFormatting>
  <conditionalFormatting sqref="W2894">
    <cfRule type="notContainsBlanks" dxfId="0" priority="26494">
      <formula>LEN(TRIM(W2894))&gt;0</formula>
    </cfRule>
  </conditionalFormatting>
  <conditionalFormatting sqref="Y2894">
    <cfRule type="notContainsBlanks" dxfId="5" priority="26410">
      <formula>LEN(TRIM(Y2894))&gt;0</formula>
    </cfRule>
  </conditionalFormatting>
  <conditionalFormatting sqref="Z2894">
    <cfRule type="notContainsBlanks" dxfId="6" priority="26326">
      <formula>LEN(TRIM(Z2894))&gt;0</formula>
    </cfRule>
  </conditionalFormatting>
  <conditionalFormatting sqref="Q2895">
    <cfRule type="notContainsBlanks" dxfId="1" priority="26725">
      <formula>LEN(TRIM(Q2895))&gt;0</formula>
    </cfRule>
  </conditionalFormatting>
  <conditionalFormatting sqref="R2895">
    <cfRule type="notContainsBlanks" dxfId="2" priority="26641">
      <formula>LEN(TRIM(R2895))&gt;0</formula>
    </cfRule>
  </conditionalFormatting>
  <conditionalFormatting sqref="S2895">
    <cfRule type="notContainsBlanks" dxfId="3" priority="26198">
      <formula>LEN(TRIM(S2895))&gt;0</formula>
    </cfRule>
  </conditionalFormatting>
  <conditionalFormatting sqref="U2895">
    <cfRule type="notContainsBlanks" dxfId="4" priority="26114">
      <formula>LEN(TRIM(U2895))&gt;0</formula>
    </cfRule>
  </conditionalFormatting>
  <conditionalFormatting sqref="W2895">
    <cfRule type="notContainsBlanks" dxfId="0" priority="26473">
      <formula>LEN(TRIM(W2895))&gt;0</formula>
    </cfRule>
  </conditionalFormatting>
  <conditionalFormatting sqref="Y2895">
    <cfRule type="notContainsBlanks" dxfId="5" priority="26389">
      <formula>LEN(TRIM(Y2895))&gt;0</formula>
    </cfRule>
  </conditionalFormatting>
  <conditionalFormatting sqref="Z2895">
    <cfRule type="notContainsBlanks" dxfId="6" priority="26305">
      <formula>LEN(TRIM(Z2895))&gt;0</formula>
    </cfRule>
  </conditionalFormatting>
  <conditionalFormatting sqref="AB2895">
    <cfRule type="cellIs" dxfId="7" priority="26282" operator="notEqual">
      <formula>0</formula>
    </cfRule>
  </conditionalFormatting>
  <conditionalFormatting sqref="Q2897">
    <cfRule type="notContainsBlanks" dxfId="1" priority="26097">
      <formula>LEN(TRIM(Q2897))&gt;0</formula>
    </cfRule>
  </conditionalFormatting>
  <conditionalFormatting sqref="R2897">
    <cfRule type="notContainsBlanks" dxfId="2" priority="26009">
      <formula>LEN(TRIM(R2897))&gt;0</formula>
    </cfRule>
  </conditionalFormatting>
  <conditionalFormatting sqref="S2897">
    <cfRule type="notContainsBlanks" dxfId="3" priority="25377">
      <formula>LEN(TRIM(S2897))&gt;0</formula>
    </cfRule>
  </conditionalFormatting>
  <conditionalFormatting sqref="U2897">
    <cfRule type="notContainsBlanks" dxfId="4" priority="25272">
      <formula>LEN(TRIM(U2897))&gt;0</formula>
    </cfRule>
  </conditionalFormatting>
  <conditionalFormatting sqref="W2897">
    <cfRule type="notContainsBlanks" dxfId="0" priority="25799">
      <formula>LEN(TRIM(W2897))&gt;0</formula>
    </cfRule>
  </conditionalFormatting>
  <conditionalFormatting sqref="Y2897">
    <cfRule type="notContainsBlanks" dxfId="5" priority="25694">
      <formula>LEN(TRIM(Y2897))&gt;0</formula>
    </cfRule>
  </conditionalFormatting>
  <conditionalFormatting sqref="Z2897">
    <cfRule type="notContainsBlanks" dxfId="6" priority="25589">
      <formula>LEN(TRIM(Z2897))&gt;0</formula>
    </cfRule>
  </conditionalFormatting>
  <conditionalFormatting sqref="AB2897">
    <cfRule type="cellIs" dxfId="7" priority="25482" operator="notEqual">
      <formula>0</formula>
    </cfRule>
  </conditionalFormatting>
  <conditionalFormatting sqref="Q2898">
    <cfRule type="notContainsBlanks" dxfId="1" priority="26079">
      <formula>LEN(TRIM(Q2898))&gt;0</formula>
    </cfRule>
  </conditionalFormatting>
  <conditionalFormatting sqref="R2898">
    <cfRule type="notContainsBlanks" dxfId="2" priority="25988">
      <formula>LEN(TRIM(R2898))&gt;0</formula>
    </cfRule>
  </conditionalFormatting>
  <conditionalFormatting sqref="S2898">
    <cfRule type="notContainsBlanks" dxfId="3" priority="25356">
      <formula>LEN(TRIM(S2898))&gt;0</formula>
    </cfRule>
  </conditionalFormatting>
  <conditionalFormatting sqref="U2898">
    <cfRule type="notContainsBlanks" dxfId="4" priority="25251">
      <formula>LEN(TRIM(U2898))&gt;0</formula>
    </cfRule>
  </conditionalFormatting>
  <conditionalFormatting sqref="W2898">
    <cfRule type="notContainsBlanks" dxfId="0" priority="25778">
      <formula>LEN(TRIM(W2898))&gt;0</formula>
    </cfRule>
  </conditionalFormatting>
  <conditionalFormatting sqref="Y2898">
    <cfRule type="notContainsBlanks" dxfId="5" priority="25673">
      <formula>LEN(TRIM(Y2898))&gt;0</formula>
    </cfRule>
  </conditionalFormatting>
  <conditionalFormatting sqref="Z2898">
    <cfRule type="notContainsBlanks" dxfId="6" priority="25568">
      <formula>LEN(TRIM(Z2898))&gt;0</formula>
    </cfRule>
  </conditionalFormatting>
  <conditionalFormatting sqref="AB2898">
    <cfRule type="cellIs" dxfId="7" priority="25461" operator="notEqual">
      <formula>0</formula>
    </cfRule>
  </conditionalFormatting>
  <conditionalFormatting sqref="Q2899">
    <cfRule type="notContainsBlanks" dxfId="1" priority="26062">
      <formula>LEN(TRIM(Q2899))&gt;0</formula>
    </cfRule>
  </conditionalFormatting>
  <conditionalFormatting sqref="R2899">
    <cfRule type="notContainsBlanks" dxfId="2" priority="25967">
      <formula>LEN(TRIM(R2899))&gt;0</formula>
    </cfRule>
  </conditionalFormatting>
  <conditionalFormatting sqref="S2899">
    <cfRule type="notContainsBlanks" dxfId="3" priority="25335">
      <formula>LEN(TRIM(S2899))&gt;0</formula>
    </cfRule>
  </conditionalFormatting>
  <conditionalFormatting sqref="U2899">
    <cfRule type="notContainsBlanks" dxfId="4" priority="25230">
      <formula>LEN(TRIM(U2899))&gt;0</formula>
    </cfRule>
  </conditionalFormatting>
  <conditionalFormatting sqref="W2899">
    <cfRule type="notContainsBlanks" dxfId="0" priority="25757">
      <formula>LEN(TRIM(W2899))&gt;0</formula>
    </cfRule>
  </conditionalFormatting>
  <conditionalFormatting sqref="Y2899">
    <cfRule type="notContainsBlanks" dxfId="5" priority="25652">
      <formula>LEN(TRIM(Y2899))&gt;0</formula>
    </cfRule>
  </conditionalFormatting>
  <conditionalFormatting sqref="Z2899">
    <cfRule type="notContainsBlanks" dxfId="6" priority="25547">
      <formula>LEN(TRIM(Z2899))&gt;0</formula>
    </cfRule>
  </conditionalFormatting>
  <conditionalFormatting sqref="AB2899">
    <cfRule type="cellIs" dxfId="7" priority="25440" operator="notEqual">
      <formula>0</formula>
    </cfRule>
  </conditionalFormatting>
  <conditionalFormatting sqref="Q2900">
    <cfRule type="notContainsBlanks" dxfId="1" priority="21622">
      <formula>LEN(TRIM(Q2900))&gt;0</formula>
    </cfRule>
  </conditionalFormatting>
  <conditionalFormatting sqref="R2900">
    <cfRule type="notContainsBlanks" dxfId="2" priority="25946">
      <formula>LEN(TRIM(R2900))&gt;0</formula>
    </cfRule>
  </conditionalFormatting>
  <conditionalFormatting sqref="S2900">
    <cfRule type="notContainsBlanks" dxfId="3" priority="25314">
      <formula>LEN(TRIM(S2900))&gt;0</formula>
    </cfRule>
  </conditionalFormatting>
  <conditionalFormatting sqref="U2900">
    <cfRule type="notContainsBlanks" dxfId="4" priority="25209">
      <formula>LEN(TRIM(U2900))&gt;0</formula>
    </cfRule>
  </conditionalFormatting>
  <conditionalFormatting sqref="W2900">
    <cfRule type="notContainsBlanks" dxfId="0" priority="25736">
      <formula>LEN(TRIM(W2900))&gt;0</formula>
    </cfRule>
  </conditionalFormatting>
  <conditionalFormatting sqref="Y2900">
    <cfRule type="notContainsBlanks" dxfId="5" priority="25631">
      <formula>LEN(TRIM(Y2900))&gt;0</formula>
    </cfRule>
  </conditionalFormatting>
  <conditionalFormatting sqref="Z2900">
    <cfRule type="notContainsBlanks" dxfId="6" priority="25526">
      <formula>LEN(TRIM(Z2900))&gt;0</formula>
    </cfRule>
  </conditionalFormatting>
  <conditionalFormatting sqref="AB2900">
    <cfRule type="cellIs" dxfId="7" priority="25419" operator="notEqual">
      <formula>0</formula>
    </cfRule>
  </conditionalFormatting>
  <conditionalFormatting sqref="Q2901">
    <cfRule type="notContainsBlanks" dxfId="1" priority="21621">
      <formula>LEN(TRIM(Q2901))&gt;0</formula>
    </cfRule>
  </conditionalFormatting>
  <conditionalFormatting sqref="R2901">
    <cfRule type="notContainsBlanks" dxfId="2" priority="25925">
      <formula>LEN(TRIM(R2901))&gt;0</formula>
    </cfRule>
  </conditionalFormatting>
  <conditionalFormatting sqref="S2901">
    <cfRule type="notContainsBlanks" dxfId="3" priority="25293">
      <formula>LEN(TRIM(S2901))&gt;0</formula>
    </cfRule>
  </conditionalFormatting>
  <conditionalFormatting sqref="U2901">
    <cfRule type="notContainsBlanks" dxfId="4" priority="25188">
      <formula>LEN(TRIM(U2901))&gt;0</formula>
    </cfRule>
  </conditionalFormatting>
  <conditionalFormatting sqref="W2901">
    <cfRule type="notContainsBlanks" dxfId="0" priority="25715">
      <formula>LEN(TRIM(W2901))&gt;0</formula>
    </cfRule>
  </conditionalFormatting>
  <conditionalFormatting sqref="Y2901">
    <cfRule type="notContainsBlanks" dxfId="5" priority="25610">
      <formula>LEN(TRIM(Y2901))&gt;0</formula>
    </cfRule>
  </conditionalFormatting>
  <conditionalFormatting sqref="Z2901">
    <cfRule type="notContainsBlanks" dxfId="6" priority="25505">
      <formula>LEN(TRIM(Z2901))&gt;0</formula>
    </cfRule>
  </conditionalFormatting>
  <conditionalFormatting sqref="AB2901">
    <cfRule type="cellIs" dxfId="7" priority="25398" operator="notEqual">
      <formula>0</formula>
    </cfRule>
  </conditionalFormatting>
  <conditionalFormatting sqref="Q2902">
    <cfRule type="notContainsBlanks" dxfId="1" priority="21620">
      <formula>LEN(TRIM(Q2902))&gt;0</formula>
    </cfRule>
  </conditionalFormatting>
  <conditionalFormatting sqref="Q2903">
    <cfRule type="notContainsBlanks" dxfId="1" priority="21619">
      <formula>LEN(TRIM(Q2903))&gt;0</formula>
    </cfRule>
  </conditionalFormatting>
  <conditionalFormatting sqref="Q2904">
    <cfRule type="notContainsBlanks" dxfId="1" priority="25170">
      <formula>LEN(TRIM(Q2904))&gt;0</formula>
    </cfRule>
  </conditionalFormatting>
  <conditionalFormatting sqref="R2904">
    <cfRule type="notContainsBlanks" dxfId="2" priority="25113">
      <formula>LEN(TRIM(R2904))&gt;0</formula>
    </cfRule>
  </conditionalFormatting>
  <conditionalFormatting sqref="S2904">
    <cfRule type="notContainsBlanks" dxfId="3" priority="24733">
      <formula>LEN(TRIM(S2904))&gt;0</formula>
    </cfRule>
  </conditionalFormatting>
  <conditionalFormatting sqref="U2904">
    <cfRule type="notContainsBlanks" dxfId="4" priority="24670">
      <formula>LEN(TRIM(U2904))&gt;0</formula>
    </cfRule>
  </conditionalFormatting>
  <conditionalFormatting sqref="V2904">
    <cfRule type="notContainsBlanks" dxfId="0" priority="21714">
      <formula>LEN(TRIM(V2904))&gt;0</formula>
    </cfRule>
  </conditionalFormatting>
  <conditionalFormatting sqref="W2904">
    <cfRule type="notContainsBlanks" dxfId="0" priority="24987">
      <formula>LEN(TRIM(W2904))&gt;0</formula>
    </cfRule>
  </conditionalFormatting>
  <conditionalFormatting sqref="Y2904">
    <cfRule type="notContainsBlanks" dxfId="5" priority="24924">
      <formula>LEN(TRIM(Y2904))&gt;0</formula>
    </cfRule>
  </conditionalFormatting>
  <conditionalFormatting sqref="Z2904">
    <cfRule type="notContainsBlanks" dxfId="6" priority="24861">
      <formula>LEN(TRIM(Z2904))&gt;0</formula>
    </cfRule>
  </conditionalFormatting>
  <conditionalFormatting sqref="AB2904">
    <cfRule type="cellIs" dxfId="7" priority="24796" operator="notEqual">
      <formula>0</formula>
    </cfRule>
  </conditionalFormatting>
  <conditionalFormatting sqref="AC2904">
    <cfRule type="notContainsBlanks" dxfId="0" priority="25050">
      <formula>LEN(TRIM(AC2904))&gt;0</formula>
    </cfRule>
  </conditionalFormatting>
  <conditionalFormatting sqref="Q2905">
    <cfRule type="notContainsBlanks" dxfId="1" priority="25152">
      <formula>LEN(TRIM(Q2905))&gt;0</formula>
    </cfRule>
  </conditionalFormatting>
  <conditionalFormatting sqref="R2905">
    <cfRule type="notContainsBlanks" dxfId="2" priority="25092">
      <formula>LEN(TRIM(R2905))&gt;0</formula>
    </cfRule>
  </conditionalFormatting>
  <conditionalFormatting sqref="S2905">
    <cfRule type="notContainsBlanks" dxfId="3" priority="24712">
      <formula>LEN(TRIM(S2905))&gt;0</formula>
    </cfRule>
  </conditionalFormatting>
  <conditionalFormatting sqref="U2905">
    <cfRule type="notContainsBlanks" dxfId="4" priority="24649">
      <formula>LEN(TRIM(U2905))&gt;0</formula>
    </cfRule>
  </conditionalFormatting>
  <conditionalFormatting sqref="W2905">
    <cfRule type="notContainsBlanks" dxfId="0" priority="24966">
      <formula>LEN(TRIM(W2905))&gt;0</formula>
    </cfRule>
  </conditionalFormatting>
  <conditionalFormatting sqref="Y2905">
    <cfRule type="notContainsBlanks" dxfId="5" priority="24903">
      <formula>LEN(TRIM(Y2905))&gt;0</formula>
    </cfRule>
  </conditionalFormatting>
  <conditionalFormatting sqref="Z2905">
    <cfRule type="notContainsBlanks" dxfId="6" priority="24840">
      <formula>LEN(TRIM(Z2905))&gt;0</formula>
    </cfRule>
  </conditionalFormatting>
  <conditionalFormatting sqref="AB2905">
    <cfRule type="cellIs" dxfId="7" priority="24775" operator="notEqual">
      <formula>0</formula>
    </cfRule>
  </conditionalFormatting>
  <conditionalFormatting sqref="Q2906">
    <cfRule type="notContainsBlanks" dxfId="1" priority="25134">
      <formula>LEN(TRIM(Q2906))&gt;0</formula>
    </cfRule>
  </conditionalFormatting>
  <conditionalFormatting sqref="R2906">
    <cfRule type="notContainsBlanks" dxfId="2" priority="25071">
      <formula>LEN(TRIM(R2906))&gt;0</formula>
    </cfRule>
  </conditionalFormatting>
  <conditionalFormatting sqref="S2906">
    <cfRule type="notContainsBlanks" dxfId="3" priority="24691">
      <formula>LEN(TRIM(S2906))&gt;0</formula>
    </cfRule>
  </conditionalFormatting>
  <conditionalFormatting sqref="U2906">
    <cfRule type="notContainsBlanks" dxfId="4" priority="24628">
      <formula>LEN(TRIM(U2906))&gt;0</formula>
    </cfRule>
  </conditionalFormatting>
  <conditionalFormatting sqref="W2906">
    <cfRule type="notContainsBlanks" dxfId="0" priority="24945">
      <formula>LEN(TRIM(W2906))&gt;0</formula>
    </cfRule>
  </conditionalFormatting>
  <conditionalFormatting sqref="Y2906">
    <cfRule type="notContainsBlanks" dxfId="5" priority="24882">
      <formula>LEN(TRIM(Y2906))&gt;0</formula>
    </cfRule>
  </conditionalFormatting>
  <conditionalFormatting sqref="Z2906">
    <cfRule type="notContainsBlanks" dxfId="6" priority="24819">
      <formula>LEN(TRIM(Z2906))&gt;0</formula>
    </cfRule>
  </conditionalFormatting>
  <conditionalFormatting sqref="AB2906">
    <cfRule type="cellIs" dxfId="7" priority="24754" operator="notEqual">
      <formula>0</formula>
    </cfRule>
  </conditionalFormatting>
  <conditionalFormatting sqref="Q2907">
    <cfRule type="notContainsBlanks" dxfId="1" priority="28511">
      <formula>LEN(TRIM(Q2907))&gt;0</formula>
    </cfRule>
  </conditionalFormatting>
  <conditionalFormatting sqref="W2907">
    <cfRule type="notContainsBlanks" dxfId="0" priority="28574">
      <formula>LEN(TRIM(W2907))&gt;0</formula>
    </cfRule>
  </conditionalFormatting>
  <conditionalFormatting sqref="Y2907">
    <cfRule type="notContainsBlanks" dxfId="5" priority="28553">
      <formula>LEN(TRIM(Y2907))&gt;0</formula>
    </cfRule>
  </conditionalFormatting>
  <conditionalFormatting sqref="Z2907">
    <cfRule type="notContainsBlanks" dxfId="6" priority="28532">
      <formula>LEN(TRIM(Z2907))&gt;0</formula>
    </cfRule>
  </conditionalFormatting>
  <conditionalFormatting sqref="AA2907">
    <cfRule type="cellIs" dxfId="8" priority="28469" operator="equal">
      <formula>2</formula>
    </cfRule>
    <cfRule type="cellIs" dxfId="8" priority="28448" operator="equal">
      <formula>4</formula>
    </cfRule>
  </conditionalFormatting>
  <conditionalFormatting sqref="AA2908">
    <cfRule type="cellIs" dxfId="8" priority="30296" operator="equal">
      <formula>2</formula>
    </cfRule>
    <cfRule type="cellIs" dxfId="8" priority="30295" operator="equal">
      <formula>4</formula>
    </cfRule>
  </conditionalFormatting>
  <conditionalFormatting sqref="W2909">
    <cfRule type="notContainsBlanks" dxfId="0" priority="30498">
      <formula>LEN(TRIM(W2909))&gt;0</formula>
    </cfRule>
  </conditionalFormatting>
  <conditionalFormatting sqref="AB2911">
    <cfRule type="cellIs" dxfId="7" priority="30504" operator="notEqual">
      <formula>0</formula>
    </cfRule>
  </conditionalFormatting>
  <conditionalFormatting sqref="Q2912">
    <cfRule type="notContainsBlanks" dxfId="1" priority="30481">
      <formula>LEN(TRIM(Q2912))&gt;0</formula>
    </cfRule>
  </conditionalFormatting>
  <conditionalFormatting sqref="R2912">
    <cfRule type="notContainsBlanks" dxfId="2" priority="30478">
      <formula>LEN(TRIM(R2912))&gt;0</formula>
    </cfRule>
  </conditionalFormatting>
  <conditionalFormatting sqref="S2912">
    <cfRule type="notContainsBlanks" dxfId="3" priority="30462">
      <formula>LEN(TRIM(S2912))&gt;0</formula>
    </cfRule>
  </conditionalFormatting>
  <conditionalFormatting sqref="U2912">
    <cfRule type="notContainsBlanks" dxfId="4" priority="30459">
      <formula>LEN(TRIM(U2912))&gt;0</formula>
    </cfRule>
  </conditionalFormatting>
  <conditionalFormatting sqref="W2912">
    <cfRule type="notContainsBlanks" dxfId="0" priority="30472">
      <formula>LEN(TRIM(W2912))&gt;0</formula>
    </cfRule>
  </conditionalFormatting>
  <conditionalFormatting sqref="Y2912">
    <cfRule type="notContainsBlanks" dxfId="5" priority="30469">
      <formula>LEN(TRIM(Y2912))&gt;0</formula>
    </cfRule>
  </conditionalFormatting>
  <conditionalFormatting sqref="Z2912">
    <cfRule type="notContainsBlanks" dxfId="6" priority="30466">
      <formula>LEN(TRIM(Z2912))&gt;0</formula>
    </cfRule>
  </conditionalFormatting>
  <conditionalFormatting sqref="AB2912">
    <cfRule type="cellIs" dxfId="7" priority="30505" operator="notEqual">
      <formula>0</formula>
    </cfRule>
  </conditionalFormatting>
  <conditionalFormatting sqref="Q2913">
    <cfRule type="notContainsBlanks" dxfId="1" priority="30480">
      <formula>LEN(TRIM(Q2913))&gt;0</formula>
    </cfRule>
  </conditionalFormatting>
  <conditionalFormatting sqref="R2913">
    <cfRule type="notContainsBlanks" dxfId="2" priority="30477">
      <formula>LEN(TRIM(R2913))&gt;0</formula>
    </cfRule>
  </conditionalFormatting>
  <conditionalFormatting sqref="S2913">
    <cfRule type="notContainsBlanks" dxfId="3" priority="30461">
      <formula>LEN(TRIM(S2913))&gt;0</formula>
    </cfRule>
  </conditionalFormatting>
  <conditionalFormatting sqref="U2913">
    <cfRule type="notContainsBlanks" dxfId="4" priority="30458">
      <formula>LEN(TRIM(U2913))&gt;0</formula>
    </cfRule>
  </conditionalFormatting>
  <conditionalFormatting sqref="W2913">
    <cfRule type="notContainsBlanks" dxfId="0" priority="30471">
      <formula>LEN(TRIM(W2913))&gt;0</formula>
    </cfRule>
  </conditionalFormatting>
  <conditionalFormatting sqref="Y2913">
    <cfRule type="notContainsBlanks" dxfId="5" priority="30468">
      <formula>LEN(TRIM(Y2913))&gt;0</formula>
    </cfRule>
  </conditionalFormatting>
  <conditionalFormatting sqref="Z2913">
    <cfRule type="notContainsBlanks" dxfId="6" priority="30465">
      <formula>LEN(TRIM(Z2913))&gt;0</formula>
    </cfRule>
  </conditionalFormatting>
  <conditionalFormatting sqref="AB2913">
    <cfRule type="cellIs" dxfId="7" priority="30510" operator="notEqual">
      <formula>0</formula>
    </cfRule>
  </conditionalFormatting>
  <conditionalFormatting sqref="Q2914">
    <cfRule type="notContainsBlanks" dxfId="1" priority="30479">
      <formula>LEN(TRIM(Q2914))&gt;0</formula>
    </cfRule>
  </conditionalFormatting>
  <conditionalFormatting sqref="R2914">
    <cfRule type="notContainsBlanks" dxfId="2" priority="30476">
      <formula>LEN(TRIM(R2914))&gt;0</formula>
    </cfRule>
  </conditionalFormatting>
  <conditionalFormatting sqref="S2914">
    <cfRule type="notContainsBlanks" dxfId="3" priority="30460">
      <formula>LEN(TRIM(S2914))&gt;0</formula>
    </cfRule>
  </conditionalFormatting>
  <conditionalFormatting sqref="U2914">
    <cfRule type="notContainsBlanks" dxfId="4" priority="30457">
      <formula>LEN(TRIM(U2914))&gt;0</formula>
    </cfRule>
  </conditionalFormatting>
  <conditionalFormatting sqref="W2914">
    <cfRule type="notContainsBlanks" dxfId="0" priority="30470">
      <formula>LEN(TRIM(W2914))&gt;0</formula>
    </cfRule>
  </conditionalFormatting>
  <conditionalFormatting sqref="Y2914">
    <cfRule type="notContainsBlanks" dxfId="5" priority="30467">
      <formula>LEN(TRIM(Y2914))&gt;0</formula>
    </cfRule>
  </conditionalFormatting>
  <conditionalFormatting sqref="Z2914">
    <cfRule type="notContainsBlanks" dxfId="6" priority="30464">
      <formula>LEN(TRIM(Z2914))&gt;0</formula>
    </cfRule>
  </conditionalFormatting>
  <conditionalFormatting sqref="AB2914">
    <cfRule type="cellIs" dxfId="7" priority="30463" operator="notEqual">
      <formula>0</formula>
    </cfRule>
  </conditionalFormatting>
  <conditionalFormatting sqref="Q2916">
    <cfRule type="notContainsBlanks" dxfId="1" priority="30456">
      <formula>LEN(TRIM(Q2916))&gt;0</formula>
    </cfRule>
  </conditionalFormatting>
  <conditionalFormatting sqref="R2916">
    <cfRule type="notContainsBlanks" dxfId="2" priority="30451">
      <formula>LEN(TRIM(R2916))&gt;0</formula>
    </cfRule>
  </conditionalFormatting>
  <conditionalFormatting sqref="S2916">
    <cfRule type="notContainsBlanks" dxfId="3" priority="30421">
      <formula>LEN(TRIM(S2916))&gt;0</formula>
    </cfRule>
  </conditionalFormatting>
  <conditionalFormatting sqref="U2916">
    <cfRule type="notContainsBlanks" dxfId="4" priority="30416">
      <formula>LEN(TRIM(U2916))&gt;0</formula>
    </cfRule>
  </conditionalFormatting>
  <conditionalFormatting sqref="W2916">
    <cfRule type="notContainsBlanks" dxfId="0" priority="30441">
      <formula>LEN(TRIM(W2916))&gt;0</formula>
    </cfRule>
  </conditionalFormatting>
  <conditionalFormatting sqref="Y2916">
    <cfRule type="notContainsBlanks" dxfId="5" priority="30436">
      <formula>LEN(TRIM(Y2916))&gt;0</formula>
    </cfRule>
  </conditionalFormatting>
  <conditionalFormatting sqref="Z2916">
    <cfRule type="notContainsBlanks" dxfId="6" priority="30431">
      <formula>LEN(TRIM(Z2916))&gt;0</formula>
    </cfRule>
  </conditionalFormatting>
  <conditionalFormatting sqref="AB2916">
    <cfRule type="cellIs" dxfId="7" priority="30426" operator="notEqual">
      <formula>0</formula>
    </cfRule>
  </conditionalFormatting>
  <conditionalFormatting sqref="Q2917">
    <cfRule type="notContainsBlanks" dxfId="1" priority="30455">
      <formula>LEN(TRIM(Q2917))&gt;0</formula>
    </cfRule>
  </conditionalFormatting>
  <conditionalFormatting sqref="R2917">
    <cfRule type="notContainsBlanks" dxfId="2" priority="30450">
      <formula>LEN(TRIM(R2917))&gt;0</formula>
    </cfRule>
  </conditionalFormatting>
  <conditionalFormatting sqref="S2917">
    <cfRule type="notContainsBlanks" dxfId="3" priority="30420">
      <formula>LEN(TRIM(S2917))&gt;0</formula>
    </cfRule>
  </conditionalFormatting>
  <conditionalFormatting sqref="U2917">
    <cfRule type="notContainsBlanks" dxfId="4" priority="30415">
      <formula>LEN(TRIM(U2917))&gt;0</formula>
    </cfRule>
  </conditionalFormatting>
  <conditionalFormatting sqref="W2917">
    <cfRule type="notContainsBlanks" dxfId="0" priority="30440">
      <formula>LEN(TRIM(W2917))&gt;0</formula>
    </cfRule>
  </conditionalFormatting>
  <conditionalFormatting sqref="Y2917">
    <cfRule type="notContainsBlanks" dxfId="5" priority="30435">
      <formula>LEN(TRIM(Y2917))&gt;0</formula>
    </cfRule>
  </conditionalFormatting>
  <conditionalFormatting sqref="Z2917">
    <cfRule type="notContainsBlanks" dxfId="6" priority="30430">
      <formula>LEN(TRIM(Z2917))&gt;0</formula>
    </cfRule>
  </conditionalFormatting>
  <conditionalFormatting sqref="AB2917">
    <cfRule type="cellIs" dxfId="7" priority="30425" operator="notEqual">
      <formula>0</formula>
    </cfRule>
  </conditionalFormatting>
  <conditionalFormatting sqref="Q2918">
    <cfRule type="notContainsBlanks" dxfId="1" priority="30454">
      <formula>LEN(TRIM(Q2918))&gt;0</formula>
    </cfRule>
  </conditionalFormatting>
  <conditionalFormatting sqref="R2918">
    <cfRule type="notContainsBlanks" dxfId="2" priority="30449">
      <formula>LEN(TRIM(R2918))&gt;0</formula>
    </cfRule>
  </conditionalFormatting>
  <conditionalFormatting sqref="S2918">
    <cfRule type="notContainsBlanks" dxfId="3" priority="30419">
      <formula>LEN(TRIM(S2918))&gt;0</formula>
    </cfRule>
  </conditionalFormatting>
  <conditionalFormatting sqref="U2918">
    <cfRule type="notContainsBlanks" dxfId="4" priority="30414">
      <formula>LEN(TRIM(U2918))&gt;0</formula>
    </cfRule>
  </conditionalFormatting>
  <conditionalFormatting sqref="W2918">
    <cfRule type="notContainsBlanks" dxfId="0" priority="30439">
      <formula>LEN(TRIM(W2918))&gt;0</formula>
    </cfRule>
  </conditionalFormatting>
  <conditionalFormatting sqref="Y2918">
    <cfRule type="notContainsBlanks" dxfId="5" priority="30434">
      <formula>LEN(TRIM(Y2918))&gt;0</formula>
    </cfRule>
  </conditionalFormatting>
  <conditionalFormatting sqref="Z2918">
    <cfRule type="notContainsBlanks" dxfId="6" priority="30429">
      <formula>LEN(TRIM(Z2918))&gt;0</formula>
    </cfRule>
  </conditionalFormatting>
  <conditionalFormatting sqref="AB2918">
    <cfRule type="cellIs" dxfId="7" priority="30424" operator="notEqual">
      <formula>0</formula>
    </cfRule>
  </conditionalFormatting>
  <conditionalFormatting sqref="Q2919">
    <cfRule type="notContainsBlanks" dxfId="1" priority="30453">
      <formula>LEN(TRIM(Q2919))&gt;0</formula>
    </cfRule>
  </conditionalFormatting>
  <conditionalFormatting sqref="R2919">
    <cfRule type="notContainsBlanks" dxfId="2" priority="30448">
      <formula>LEN(TRIM(R2919))&gt;0</formula>
    </cfRule>
  </conditionalFormatting>
  <conditionalFormatting sqref="S2919">
    <cfRule type="notContainsBlanks" dxfId="3" priority="30418">
      <formula>LEN(TRIM(S2919))&gt;0</formula>
    </cfRule>
  </conditionalFormatting>
  <conditionalFormatting sqref="U2919">
    <cfRule type="notContainsBlanks" dxfId="4" priority="30413">
      <formula>LEN(TRIM(U2919))&gt;0</formula>
    </cfRule>
  </conditionalFormatting>
  <conditionalFormatting sqref="W2919">
    <cfRule type="notContainsBlanks" dxfId="0" priority="30438">
      <formula>LEN(TRIM(W2919))&gt;0</formula>
    </cfRule>
  </conditionalFormatting>
  <conditionalFormatting sqref="Y2919">
    <cfRule type="notContainsBlanks" dxfId="5" priority="30433">
      <formula>LEN(TRIM(Y2919))&gt;0</formula>
    </cfRule>
  </conditionalFormatting>
  <conditionalFormatting sqref="Z2919">
    <cfRule type="notContainsBlanks" dxfId="6" priority="30428">
      <formula>LEN(TRIM(Z2919))&gt;0</formula>
    </cfRule>
  </conditionalFormatting>
  <conditionalFormatting sqref="AB2919">
    <cfRule type="cellIs" dxfId="7" priority="30423" operator="notEqual">
      <formula>0</formula>
    </cfRule>
  </conditionalFormatting>
  <conditionalFormatting sqref="Q2920">
    <cfRule type="notContainsBlanks" dxfId="1" priority="30452">
      <formula>LEN(TRIM(Q2920))&gt;0</formula>
    </cfRule>
  </conditionalFormatting>
  <conditionalFormatting sqref="R2920">
    <cfRule type="notContainsBlanks" dxfId="2" priority="30447">
      <formula>LEN(TRIM(R2920))&gt;0</formula>
    </cfRule>
  </conditionalFormatting>
  <conditionalFormatting sqref="S2920">
    <cfRule type="notContainsBlanks" dxfId="3" priority="30417">
      <formula>LEN(TRIM(S2920))&gt;0</formula>
    </cfRule>
  </conditionalFormatting>
  <conditionalFormatting sqref="U2920">
    <cfRule type="notContainsBlanks" dxfId="4" priority="30412">
      <formula>LEN(TRIM(U2920))&gt;0</formula>
    </cfRule>
  </conditionalFormatting>
  <conditionalFormatting sqref="W2920">
    <cfRule type="notContainsBlanks" dxfId="0" priority="30437">
      <formula>LEN(TRIM(W2920))&gt;0</formula>
    </cfRule>
  </conditionalFormatting>
  <conditionalFormatting sqref="Y2920">
    <cfRule type="notContainsBlanks" dxfId="5" priority="30432">
      <formula>LEN(TRIM(Y2920))&gt;0</formula>
    </cfRule>
  </conditionalFormatting>
  <conditionalFormatting sqref="Z2920">
    <cfRule type="notContainsBlanks" dxfId="6" priority="30427">
      <formula>LEN(TRIM(Z2920))&gt;0</formula>
    </cfRule>
  </conditionalFormatting>
  <conditionalFormatting sqref="AB2920">
    <cfRule type="cellIs" dxfId="7" priority="30422" operator="notEqual">
      <formula>0</formula>
    </cfRule>
  </conditionalFormatting>
  <conditionalFormatting sqref="Q2923">
    <cfRule type="notContainsBlanks" dxfId="1" priority="30411">
      <formula>LEN(TRIM(Q2923))&gt;0</formula>
    </cfRule>
  </conditionalFormatting>
  <conditionalFormatting sqref="R2923">
    <cfRule type="notContainsBlanks" dxfId="2" priority="30410">
      <formula>LEN(TRIM(R2923))&gt;0</formula>
    </cfRule>
  </conditionalFormatting>
  <conditionalFormatting sqref="S2923">
    <cfRule type="notContainsBlanks" dxfId="3" priority="30404">
      <formula>LEN(TRIM(S2923))&gt;0</formula>
    </cfRule>
  </conditionalFormatting>
  <conditionalFormatting sqref="U2923">
    <cfRule type="notContainsBlanks" dxfId="4" priority="30403">
      <formula>LEN(TRIM(U2923))&gt;0</formula>
    </cfRule>
  </conditionalFormatting>
  <conditionalFormatting sqref="W2923">
    <cfRule type="notContainsBlanks" dxfId="0" priority="30408">
      <formula>LEN(TRIM(W2923))&gt;0</formula>
    </cfRule>
  </conditionalFormatting>
  <conditionalFormatting sqref="Y2923">
    <cfRule type="notContainsBlanks" dxfId="5" priority="30407">
      <formula>LEN(TRIM(Y2923))&gt;0</formula>
    </cfRule>
  </conditionalFormatting>
  <conditionalFormatting sqref="Z2923">
    <cfRule type="notContainsBlanks" dxfId="6" priority="30406">
      <formula>LEN(TRIM(Z2923))&gt;0</formula>
    </cfRule>
  </conditionalFormatting>
  <conditionalFormatting sqref="AB2923">
    <cfRule type="cellIs" dxfId="7" priority="30405" operator="notEqual">
      <formula>0</formula>
    </cfRule>
  </conditionalFormatting>
  <conditionalFormatting sqref="Q2925">
    <cfRule type="notContainsBlanks" dxfId="1" priority="30402">
      <formula>LEN(TRIM(Q2925))&gt;0</formula>
    </cfRule>
  </conditionalFormatting>
  <conditionalFormatting sqref="R2925">
    <cfRule type="notContainsBlanks" dxfId="2" priority="30398">
      <formula>LEN(TRIM(R2925))&gt;0</formula>
    </cfRule>
  </conditionalFormatting>
  <conditionalFormatting sqref="S2925">
    <cfRule type="notContainsBlanks" dxfId="3" priority="30377">
      <formula>LEN(TRIM(S2925))&gt;0</formula>
    </cfRule>
  </conditionalFormatting>
  <conditionalFormatting sqref="U2925">
    <cfRule type="notContainsBlanks" dxfId="4" priority="30373">
      <formula>LEN(TRIM(U2925))&gt;0</formula>
    </cfRule>
  </conditionalFormatting>
  <conditionalFormatting sqref="W2925">
    <cfRule type="notContainsBlanks" dxfId="0" priority="30390">
      <formula>LEN(TRIM(W2925))&gt;0</formula>
    </cfRule>
  </conditionalFormatting>
  <conditionalFormatting sqref="Y2925">
    <cfRule type="notContainsBlanks" dxfId="5" priority="30386">
      <formula>LEN(TRIM(Y2925))&gt;0</formula>
    </cfRule>
  </conditionalFormatting>
  <conditionalFormatting sqref="Z2925">
    <cfRule type="notContainsBlanks" dxfId="6" priority="30382">
      <formula>LEN(TRIM(Z2925))&gt;0</formula>
    </cfRule>
  </conditionalFormatting>
  <conditionalFormatting sqref="Q2926">
    <cfRule type="notContainsBlanks" dxfId="1" priority="30401">
      <formula>LEN(TRIM(Q2926))&gt;0</formula>
    </cfRule>
  </conditionalFormatting>
  <conditionalFormatting sqref="R2926">
    <cfRule type="notContainsBlanks" dxfId="2" priority="30397">
      <formula>LEN(TRIM(R2926))&gt;0</formula>
    </cfRule>
  </conditionalFormatting>
  <conditionalFormatting sqref="S2926">
    <cfRule type="notContainsBlanks" dxfId="3" priority="30376">
      <formula>LEN(TRIM(S2926))&gt;0</formula>
    </cfRule>
  </conditionalFormatting>
  <conditionalFormatting sqref="U2926">
    <cfRule type="notContainsBlanks" dxfId="4" priority="30372">
      <formula>LEN(TRIM(U2926))&gt;0</formula>
    </cfRule>
  </conditionalFormatting>
  <conditionalFormatting sqref="W2926">
    <cfRule type="notContainsBlanks" dxfId="0" priority="30389">
      <formula>LEN(TRIM(W2926))&gt;0</formula>
    </cfRule>
  </conditionalFormatting>
  <conditionalFormatting sqref="Y2926">
    <cfRule type="notContainsBlanks" dxfId="5" priority="30385">
      <formula>LEN(TRIM(Y2926))&gt;0</formula>
    </cfRule>
  </conditionalFormatting>
  <conditionalFormatting sqref="Z2926">
    <cfRule type="notContainsBlanks" dxfId="6" priority="30381">
      <formula>LEN(TRIM(Z2926))&gt;0</formula>
    </cfRule>
  </conditionalFormatting>
  <conditionalFormatting sqref="Q2927">
    <cfRule type="notContainsBlanks" dxfId="1" priority="30400">
      <formula>LEN(TRIM(Q2927))&gt;0</formula>
    </cfRule>
  </conditionalFormatting>
  <conditionalFormatting sqref="R2927">
    <cfRule type="notContainsBlanks" dxfId="2" priority="30396">
      <formula>LEN(TRIM(R2927))&gt;0</formula>
    </cfRule>
  </conditionalFormatting>
  <conditionalFormatting sqref="S2927">
    <cfRule type="notContainsBlanks" dxfId="3" priority="30375">
      <formula>LEN(TRIM(S2927))&gt;0</formula>
    </cfRule>
  </conditionalFormatting>
  <conditionalFormatting sqref="U2927">
    <cfRule type="notContainsBlanks" dxfId="4" priority="30371">
      <formula>LEN(TRIM(U2927))&gt;0</formula>
    </cfRule>
  </conditionalFormatting>
  <conditionalFormatting sqref="W2927">
    <cfRule type="notContainsBlanks" dxfId="0" priority="30388">
      <formula>LEN(TRIM(W2927))&gt;0</formula>
    </cfRule>
  </conditionalFormatting>
  <conditionalFormatting sqref="Y2927">
    <cfRule type="notContainsBlanks" dxfId="5" priority="30384">
      <formula>LEN(TRIM(Y2927))&gt;0</formula>
    </cfRule>
  </conditionalFormatting>
  <conditionalFormatting sqref="Z2927">
    <cfRule type="notContainsBlanks" dxfId="6" priority="30380">
      <formula>LEN(TRIM(Z2927))&gt;0</formula>
    </cfRule>
  </conditionalFormatting>
  <conditionalFormatting sqref="Q2928">
    <cfRule type="notContainsBlanks" dxfId="1" priority="30399">
      <formula>LEN(TRIM(Q2928))&gt;0</formula>
    </cfRule>
  </conditionalFormatting>
  <conditionalFormatting sqref="R2928">
    <cfRule type="notContainsBlanks" dxfId="2" priority="30395">
      <formula>LEN(TRIM(R2928))&gt;0</formula>
    </cfRule>
  </conditionalFormatting>
  <conditionalFormatting sqref="S2928">
    <cfRule type="notContainsBlanks" dxfId="3" priority="30374">
      <formula>LEN(TRIM(S2928))&gt;0</formula>
    </cfRule>
  </conditionalFormatting>
  <conditionalFormatting sqref="U2928">
    <cfRule type="notContainsBlanks" dxfId="4" priority="30370">
      <formula>LEN(TRIM(U2928))&gt;0</formula>
    </cfRule>
  </conditionalFormatting>
  <conditionalFormatting sqref="W2928">
    <cfRule type="notContainsBlanks" dxfId="0" priority="30387">
      <formula>LEN(TRIM(W2928))&gt;0</formula>
    </cfRule>
  </conditionalFormatting>
  <conditionalFormatting sqref="Y2928">
    <cfRule type="notContainsBlanks" dxfId="5" priority="30383">
      <formula>LEN(TRIM(Y2928))&gt;0</formula>
    </cfRule>
  </conditionalFormatting>
  <conditionalFormatting sqref="Z2928">
    <cfRule type="notContainsBlanks" dxfId="6" priority="30379">
      <formula>LEN(TRIM(Z2928))&gt;0</formula>
    </cfRule>
  </conditionalFormatting>
  <conditionalFormatting sqref="AB2928">
    <cfRule type="cellIs" dxfId="7" priority="30378" operator="notEqual">
      <formula>0</formula>
    </cfRule>
  </conditionalFormatting>
  <conditionalFormatting sqref="Q2930">
    <cfRule type="notContainsBlanks" dxfId="1" priority="30369">
      <formula>LEN(TRIM(Q2930))&gt;0</formula>
    </cfRule>
  </conditionalFormatting>
  <conditionalFormatting sqref="R2930">
    <cfRule type="notContainsBlanks" dxfId="2" priority="30364">
      <formula>LEN(TRIM(R2930))&gt;0</formula>
    </cfRule>
  </conditionalFormatting>
  <conditionalFormatting sqref="S2930">
    <cfRule type="notContainsBlanks" dxfId="3" priority="30334">
      <formula>LEN(TRIM(S2930))&gt;0</formula>
    </cfRule>
  </conditionalFormatting>
  <conditionalFormatting sqref="U2930">
    <cfRule type="notContainsBlanks" dxfId="4" priority="30329">
      <formula>LEN(TRIM(U2930))&gt;0</formula>
    </cfRule>
  </conditionalFormatting>
  <conditionalFormatting sqref="W2930">
    <cfRule type="notContainsBlanks" dxfId="0" priority="30354">
      <formula>LEN(TRIM(W2930))&gt;0</formula>
    </cfRule>
  </conditionalFormatting>
  <conditionalFormatting sqref="Y2930">
    <cfRule type="notContainsBlanks" dxfId="5" priority="30349">
      <formula>LEN(TRIM(Y2930))&gt;0</formula>
    </cfRule>
  </conditionalFormatting>
  <conditionalFormatting sqref="Z2930">
    <cfRule type="notContainsBlanks" dxfId="6" priority="30344">
      <formula>LEN(TRIM(Z2930))&gt;0</formula>
    </cfRule>
  </conditionalFormatting>
  <conditionalFormatting sqref="AB2930">
    <cfRule type="cellIs" dxfId="7" priority="30339" operator="notEqual">
      <formula>0</formula>
    </cfRule>
  </conditionalFormatting>
  <conditionalFormatting sqref="Q2931">
    <cfRule type="notContainsBlanks" dxfId="1" priority="30368">
      <formula>LEN(TRIM(Q2931))&gt;0</formula>
    </cfRule>
  </conditionalFormatting>
  <conditionalFormatting sqref="R2931">
    <cfRule type="notContainsBlanks" dxfId="2" priority="30363">
      <formula>LEN(TRIM(R2931))&gt;0</formula>
    </cfRule>
  </conditionalFormatting>
  <conditionalFormatting sqref="S2931">
    <cfRule type="notContainsBlanks" dxfId="3" priority="30333">
      <formula>LEN(TRIM(S2931))&gt;0</formula>
    </cfRule>
  </conditionalFormatting>
  <conditionalFormatting sqref="U2931">
    <cfRule type="notContainsBlanks" dxfId="4" priority="30328">
      <formula>LEN(TRIM(U2931))&gt;0</formula>
    </cfRule>
  </conditionalFormatting>
  <conditionalFormatting sqref="W2931">
    <cfRule type="notContainsBlanks" dxfId="0" priority="30353">
      <formula>LEN(TRIM(W2931))&gt;0</formula>
    </cfRule>
  </conditionalFormatting>
  <conditionalFormatting sqref="Y2931">
    <cfRule type="notContainsBlanks" dxfId="5" priority="30348">
      <formula>LEN(TRIM(Y2931))&gt;0</formula>
    </cfRule>
  </conditionalFormatting>
  <conditionalFormatting sqref="Z2931">
    <cfRule type="notContainsBlanks" dxfId="6" priority="30343">
      <formula>LEN(TRIM(Z2931))&gt;0</formula>
    </cfRule>
  </conditionalFormatting>
  <conditionalFormatting sqref="AB2931">
    <cfRule type="cellIs" dxfId="7" priority="30338" operator="notEqual">
      <formula>0</formula>
    </cfRule>
  </conditionalFormatting>
  <conditionalFormatting sqref="Q2932">
    <cfRule type="notContainsBlanks" dxfId="1" priority="30367">
      <formula>LEN(TRIM(Q2932))&gt;0</formula>
    </cfRule>
  </conditionalFormatting>
  <conditionalFormatting sqref="R2932">
    <cfRule type="notContainsBlanks" dxfId="2" priority="30362">
      <formula>LEN(TRIM(R2932))&gt;0</formula>
    </cfRule>
  </conditionalFormatting>
  <conditionalFormatting sqref="S2932">
    <cfRule type="notContainsBlanks" dxfId="3" priority="30332">
      <formula>LEN(TRIM(S2932))&gt;0</formula>
    </cfRule>
  </conditionalFormatting>
  <conditionalFormatting sqref="U2932">
    <cfRule type="notContainsBlanks" dxfId="4" priority="30327">
      <formula>LEN(TRIM(U2932))&gt;0</formula>
    </cfRule>
  </conditionalFormatting>
  <conditionalFormatting sqref="W2932">
    <cfRule type="notContainsBlanks" dxfId="0" priority="30352">
      <formula>LEN(TRIM(W2932))&gt;0</formula>
    </cfRule>
  </conditionalFormatting>
  <conditionalFormatting sqref="Y2932">
    <cfRule type="notContainsBlanks" dxfId="5" priority="30347">
      <formula>LEN(TRIM(Y2932))&gt;0</formula>
    </cfRule>
  </conditionalFormatting>
  <conditionalFormatting sqref="Z2932">
    <cfRule type="notContainsBlanks" dxfId="6" priority="30342">
      <formula>LEN(TRIM(Z2932))&gt;0</formula>
    </cfRule>
  </conditionalFormatting>
  <conditionalFormatting sqref="AB2932">
    <cfRule type="cellIs" dxfId="7" priority="30337" operator="notEqual">
      <formula>0</formula>
    </cfRule>
  </conditionalFormatting>
  <conditionalFormatting sqref="Q2933">
    <cfRule type="notContainsBlanks" dxfId="1" priority="30366">
      <formula>LEN(TRIM(Q2933))&gt;0</formula>
    </cfRule>
  </conditionalFormatting>
  <conditionalFormatting sqref="R2933">
    <cfRule type="notContainsBlanks" dxfId="2" priority="30361">
      <formula>LEN(TRIM(R2933))&gt;0</formula>
    </cfRule>
  </conditionalFormatting>
  <conditionalFormatting sqref="S2933">
    <cfRule type="notContainsBlanks" dxfId="3" priority="30331">
      <formula>LEN(TRIM(S2933))&gt;0</formula>
    </cfRule>
  </conditionalFormatting>
  <conditionalFormatting sqref="U2933">
    <cfRule type="notContainsBlanks" dxfId="4" priority="30326">
      <formula>LEN(TRIM(U2933))&gt;0</formula>
    </cfRule>
  </conditionalFormatting>
  <conditionalFormatting sqref="W2933">
    <cfRule type="notContainsBlanks" dxfId="0" priority="30351">
      <formula>LEN(TRIM(W2933))&gt;0</formula>
    </cfRule>
  </conditionalFormatting>
  <conditionalFormatting sqref="Y2933">
    <cfRule type="notContainsBlanks" dxfId="5" priority="30346">
      <formula>LEN(TRIM(Y2933))&gt;0</formula>
    </cfRule>
  </conditionalFormatting>
  <conditionalFormatting sqref="Z2933">
    <cfRule type="notContainsBlanks" dxfId="6" priority="30341">
      <formula>LEN(TRIM(Z2933))&gt;0</formula>
    </cfRule>
  </conditionalFormatting>
  <conditionalFormatting sqref="AB2933">
    <cfRule type="cellIs" dxfId="7" priority="30336" operator="notEqual">
      <formula>0</formula>
    </cfRule>
  </conditionalFormatting>
  <conditionalFormatting sqref="Q2934">
    <cfRule type="notContainsBlanks" dxfId="1" priority="30365">
      <formula>LEN(TRIM(Q2934))&gt;0</formula>
    </cfRule>
  </conditionalFormatting>
  <conditionalFormatting sqref="R2934">
    <cfRule type="notContainsBlanks" dxfId="2" priority="30360">
      <formula>LEN(TRIM(R2934))&gt;0</formula>
    </cfRule>
  </conditionalFormatting>
  <conditionalFormatting sqref="S2934">
    <cfRule type="notContainsBlanks" dxfId="3" priority="30330">
      <formula>LEN(TRIM(S2934))&gt;0</formula>
    </cfRule>
  </conditionalFormatting>
  <conditionalFormatting sqref="U2934">
    <cfRule type="notContainsBlanks" dxfId="4" priority="30325">
      <formula>LEN(TRIM(U2934))&gt;0</formula>
    </cfRule>
  </conditionalFormatting>
  <conditionalFormatting sqref="W2934">
    <cfRule type="notContainsBlanks" dxfId="0" priority="30350">
      <formula>LEN(TRIM(W2934))&gt;0</formula>
    </cfRule>
  </conditionalFormatting>
  <conditionalFormatting sqref="Y2934">
    <cfRule type="notContainsBlanks" dxfId="5" priority="30345">
      <formula>LEN(TRIM(Y2934))&gt;0</formula>
    </cfRule>
  </conditionalFormatting>
  <conditionalFormatting sqref="Z2934">
    <cfRule type="notContainsBlanks" dxfId="6" priority="30340">
      <formula>LEN(TRIM(Z2934))&gt;0</formula>
    </cfRule>
  </conditionalFormatting>
  <conditionalFormatting sqref="AB2934">
    <cfRule type="cellIs" dxfId="7" priority="30335" operator="notEqual">
      <formula>0</formula>
    </cfRule>
  </conditionalFormatting>
  <conditionalFormatting sqref="Q2937">
    <cfRule type="notContainsBlanks" dxfId="1" priority="30324">
      <formula>LEN(TRIM(Q2937))&gt;0</formula>
    </cfRule>
  </conditionalFormatting>
  <conditionalFormatting sqref="R2937">
    <cfRule type="notContainsBlanks" dxfId="2" priority="30321">
      <formula>LEN(TRIM(R2937))&gt;0</formula>
    </cfRule>
  </conditionalFormatting>
  <conditionalFormatting sqref="S2937">
    <cfRule type="notContainsBlanks" dxfId="3" priority="30303">
      <formula>LEN(TRIM(S2937))&gt;0</formula>
    </cfRule>
  </conditionalFormatting>
  <conditionalFormatting sqref="U2937">
    <cfRule type="notContainsBlanks" dxfId="4" priority="30300">
      <formula>LEN(TRIM(U2937))&gt;0</formula>
    </cfRule>
  </conditionalFormatting>
  <conditionalFormatting sqref="W2937">
    <cfRule type="notContainsBlanks" dxfId="0" priority="30315">
      <formula>LEN(TRIM(W2937))&gt;0</formula>
    </cfRule>
  </conditionalFormatting>
  <conditionalFormatting sqref="Y2937">
    <cfRule type="notContainsBlanks" dxfId="5" priority="30312">
      <formula>LEN(TRIM(Y2937))&gt;0</formula>
    </cfRule>
  </conditionalFormatting>
  <conditionalFormatting sqref="Z2937">
    <cfRule type="notContainsBlanks" dxfId="6" priority="30309">
      <formula>LEN(TRIM(Z2937))&gt;0</formula>
    </cfRule>
  </conditionalFormatting>
  <conditionalFormatting sqref="AB2937">
    <cfRule type="cellIs" dxfId="7" priority="30306" operator="notEqual">
      <formula>0</formula>
    </cfRule>
  </conditionalFormatting>
  <conditionalFormatting sqref="Q2938">
    <cfRule type="notContainsBlanks" dxfId="1" priority="30323">
      <formula>LEN(TRIM(Q2938))&gt;0</formula>
    </cfRule>
  </conditionalFormatting>
  <conditionalFormatting sqref="R2938">
    <cfRule type="notContainsBlanks" dxfId="2" priority="30320">
      <formula>LEN(TRIM(R2938))&gt;0</formula>
    </cfRule>
  </conditionalFormatting>
  <conditionalFormatting sqref="S2938">
    <cfRule type="notContainsBlanks" dxfId="3" priority="30302">
      <formula>LEN(TRIM(S2938))&gt;0</formula>
    </cfRule>
  </conditionalFormatting>
  <conditionalFormatting sqref="U2938">
    <cfRule type="notContainsBlanks" dxfId="4" priority="30299">
      <formula>LEN(TRIM(U2938))&gt;0</formula>
    </cfRule>
  </conditionalFormatting>
  <conditionalFormatting sqref="W2938">
    <cfRule type="notContainsBlanks" dxfId="0" priority="30314">
      <formula>LEN(TRIM(W2938))&gt;0</formula>
    </cfRule>
  </conditionalFormatting>
  <conditionalFormatting sqref="Y2938">
    <cfRule type="notContainsBlanks" dxfId="5" priority="30311">
      <formula>LEN(TRIM(Y2938))&gt;0</formula>
    </cfRule>
  </conditionalFormatting>
  <conditionalFormatting sqref="Z2938">
    <cfRule type="notContainsBlanks" dxfId="6" priority="30308">
      <formula>LEN(TRIM(Z2938))&gt;0</formula>
    </cfRule>
  </conditionalFormatting>
  <conditionalFormatting sqref="AB2938">
    <cfRule type="cellIs" dxfId="7" priority="30305" operator="notEqual">
      <formula>0</formula>
    </cfRule>
  </conditionalFormatting>
  <conditionalFormatting sqref="Q2939">
    <cfRule type="notContainsBlanks" dxfId="1" priority="30322">
      <formula>LEN(TRIM(Q2939))&gt;0</formula>
    </cfRule>
  </conditionalFormatting>
  <conditionalFormatting sqref="R2939">
    <cfRule type="notContainsBlanks" dxfId="2" priority="30319">
      <formula>LEN(TRIM(R2939))&gt;0</formula>
    </cfRule>
  </conditionalFormatting>
  <conditionalFormatting sqref="S2939">
    <cfRule type="notContainsBlanks" dxfId="3" priority="30301">
      <formula>LEN(TRIM(S2939))&gt;0</formula>
    </cfRule>
  </conditionalFormatting>
  <conditionalFormatting sqref="U2939">
    <cfRule type="notContainsBlanks" dxfId="4" priority="30298">
      <formula>LEN(TRIM(U2939))&gt;0</formula>
    </cfRule>
  </conditionalFormatting>
  <conditionalFormatting sqref="W2939">
    <cfRule type="notContainsBlanks" dxfId="0" priority="30313">
      <formula>LEN(TRIM(W2939))&gt;0</formula>
    </cfRule>
  </conditionalFormatting>
  <conditionalFormatting sqref="Y2939">
    <cfRule type="notContainsBlanks" dxfId="5" priority="30310">
      <formula>LEN(TRIM(Y2939))&gt;0</formula>
    </cfRule>
  </conditionalFormatting>
  <conditionalFormatting sqref="Z2939">
    <cfRule type="notContainsBlanks" dxfId="6" priority="30307">
      <formula>LEN(TRIM(Z2939))&gt;0</formula>
    </cfRule>
  </conditionalFormatting>
  <conditionalFormatting sqref="AB2939">
    <cfRule type="cellIs" dxfId="7" priority="30304" operator="notEqual">
      <formula>0</formula>
    </cfRule>
  </conditionalFormatting>
  <conditionalFormatting sqref="Q2940">
    <cfRule type="notContainsBlanks" dxfId="1" priority="30488">
      <formula>LEN(TRIM(Q2940))&gt;0</formula>
    </cfRule>
  </conditionalFormatting>
  <conditionalFormatting sqref="W2940">
    <cfRule type="notContainsBlanks" dxfId="0" priority="30491">
      <formula>LEN(TRIM(W2940))&gt;0</formula>
    </cfRule>
  </conditionalFormatting>
  <conditionalFormatting sqref="Y2940">
    <cfRule type="notContainsBlanks" dxfId="5" priority="30490">
      <formula>LEN(TRIM(Y2940))&gt;0</formula>
    </cfRule>
  </conditionalFormatting>
  <conditionalFormatting sqref="Z2940">
    <cfRule type="notContainsBlanks" dxfId="6" priority="30489">
      <formula>LEN(TRIM(Z2940))&gt;0</formula>
    </cfRule>
  </conditionalFormatting>
  <conditionalFormatting sqref="AA2940">
    <cfRule type="cellIs" dxfId="8" priority="30486" operator="equal">
      <formula>2</formula>
    </cfRule>
    <cfRule type="cellIs" dxfId="8" priority="30485" operator="equal">
      <formula>4</formula>
    </cfRule>
  </conditionalFormatting>
  <conditionalFormatting sqref="W2942">
    <cfRule type="notContainsBlanks" dxfId="0" priority="104833">
      <formula>LEN(TRIM(W2942))&gt;0</formula>
    </cfRule>
  </conditionalFormatting>
  <conditionalFormatting sqref="Q2945">
    <cfRule type="notContainsBlanks" dxfId="1" priority="104253">
      <formula>LEN(TRIM(Q2945))&gt;0</formula>
    </cfRule>
  </conditionalFormatting>
  <conditionalFormatting sqref="R2945">
    <cfRule type="notContainsBlanks" dxfId="2" priority="104169">
      <formula>LEN(TRIM(R2945))&gt;0</formula>
    </cfRule>
  </conditionalFormatting>
  <conditionalFormatting sqref="S2945">
    <cfRule type="notContainsBlanks" dxfId="3" priority="103591">
      <formula>LEN(TRIM(S2945))&gt;0</formula>
    </cfRule>
  </conditionalFormatting>
  <conditionalFormatting sqref="U2945">
    <cfRule type="notContainsBlanks" dxfId="4" priority="103489">
      <formula>LEN(TRIM(U2945))&gt;0</formula>
    </cfRule>
  </conditionalFormatting>
  <conditionalFormatting sqref="W2945">
    <cfRule type="notContainsBlanks" dxfId="0" priority="103971">
      <formula>LEN(TRIM(W2945))&gt;0</formula>
    </cfRule>
  </conditionalFormatting>
  <conditionalFormatting sqref="Y2945">
    <cfRule type="notContainsBlanks" dxfId="5" priority="103869">
      <formula>LEN(TRIM(Y2945))&gt;0</formula>
    </cfRule>
  </conditionalFormatting>
  <conditionalFormatting sqref="Z2945">
    <cfRule type="notContainsBlanks" dxfId="6" priority="103767">
      <formula>LEN(TRIM(Z2945))&gt;0</formula>
    </cfRule>
  </conditionalFormatting>
  <conditionalFormatting sqref="AB2945">
    <cfRule type="cellIs" dxfId="7" priority="103659" operator="notEqual">
      <formula>0</formula>
    </cfRule>
  </conditionalFormatting>
  <conditionalFormatting sqref="Q2946">
    <cfRule type="notContainsBlanks" dxfId="1" priority="104224">
      <formula>LEN(TRIM(Q2946))&gt;0</formula>
    </cfRule>
  </conditionalFormatting>
  <conditionalFormatting sqref="R2946">
    <cfRule type="notContainsBlanks" dxfId="2" priority="104137">
      <formula>LEN(TRIM(R2946))&gt;0</formula>
    </cfRule>
  </conditionalFormatting>
  <conditionalFormatting sqref="S2946">
    <cfRule type="notContainsBlanks" dxfId="3" priority="103557">
      <formula>LEN(TRIM(S2946))&gt;0</formula>
    </cfRule>
  </conditionalFormatting>
  <conditionalFormatting sqref="U2946">
    <cfRule type="notContainsBlanks" dxfId="4" priority="103455">
      <formula>LEN(TRIM(U2946))&gt;0</formula>
    </cfRule>
  </conditionalFormatting>
  <conditionalFormatting sqref="W2946">
    <cfRule type="notContainsBlanks" dxfId="0" priority="103937">
      <formula>LEN(TRIM(W2946))&gt;0</formula>
    </cfRule>
  </conditionalFormatting>
  <conditionalFormatting sqref="Y2946">
    <cfRule type="notContainsBlanks" dxfId="5" priority="103835">
      <formula>LEN(TRIM(Y2946))&gt;0</formula>
    </cfRule>
  </conditionalFormatting>
  <conditionalFormatting sqref="Z2946">
    <cfRule type="notContainsBlanks" dxfId="6" priority="103733">
      <formula>LEN(TRIM(Z2946))&gt;0</formula>
    </cfRule>
  </conditionalFormatting>
  <conditionalFormatting sqref="Q2947">
    <cfRule type="notContainsBlanks" dxfId="1" priority="104196">
      <formula>LEN(TRIM(Q2947))&gt;0</formula>
    </cfRule>
  </conditionalFormatting>
  <conditionalFormatting sqref="R2947">
    <cfRule type="notContainsBlanks" dxfId="2" priority="104105">
      <formula>LEN(TRIM(R2947))&gt;0</formula>
    </cfRule>
  </conditionalFormatting>
  <conditionalFormatting sqref="S2947">
    <cfRule type="notContainsBlanks" dxfId="3" priority="103523">
      <formula>LEN(TRIM(S2947))&gt;0</formula>
    </cfRule>
  </conditionalFormatting>
  <conditionalFormatting sqref="U2947">
    <cfRule type="notContainsBlanks" dxfId="4" priority="103421">
      <formula>LEN(TRIM(U2947))&gt;0</formula>
    </cfRule>
  </conditionalFormatting>
  <conditionalFormatting sqref="W2947">
    <cfRule type="notContainsBlanks" dxfId="0" priority="103903">
      <formula>LEN(TRIM(W2947))&gt;0</formula>
    </cfRule>
  </conditionalFormatting>
  <conditionalFormatting sqref="Y2947">
    <cfRule type="notContainsBlanks" dxfId="5" priority="103801">
      <formula>LEN(TRIM(Y2947))&gt;0</formula>
    </cfRule>
  </conditionalFormatting>
  <conditionalFormatting sqref="Z2947">
    <cfRule type="notContainsBlanks" dxfId="6" priority="103699">
      <formula>LEN(TRIM(Z2947))&gt;0</formula>
    </cfRule>
  </conditionalFormatting>
  <conditionalFormatting sqref="AB2947">
    <cfRule type="cellIs" dxfId="7" priority="103625" operator="notEqual">
      <formula>0</formula>
    </cfRule>
  </conditionalFormatting>
  <conditionalFormatting sqref="Q2949">
    <cfRule type="notContainsBlanks" dxfId="1" priority="103387">
      <formula>LEN(TRIM(Q2949))&gt;0</formula>
    </cfRule>
  </conditionalFormatting>
  <conditionalFormatting sqref="R2949">
    <cfRule type="notContainsBlanks" dxfId="2" priority="103249">
      <formula>LEN(TRIM(R2949))&gt;0</formula>
    </cfRule>
  </conditionalFormatting>
  <conditionalFormatting sqref="S2949">
    <cfRule type="notContainsBlanks" dxfId="3" priority="102225">
      <formula>LEN(TRIM(S2949))&gt;0</formula>
    </cfRule>
  </conditionalFormatting>
  <conditionalFormatting sqref="U2949">
    <cfRule type="notContainsBlanks" dxfId="4" priority="102055">
      <formula>LEN(TRIM(U2949))&gt;0</formula>
    </cfRule>
  </conditionalFormatting>
  <conditionalFormatting sqref="W2949">
    <cfRule type="notContainsBlanks" dxfId="0" priority="102913">
      <formula>LEN(TRIM(W2949))&gt;0</formula>
    </cfRule>
  </conditionalFormatting>
  <conditionalFormatting sqref="Y2949">
    <cfRule type="notContainsBlanks" dxfId="5" priority="102743">
      <formula>LEN(TRIM(Y2949))&gt;0</formula>
    </cfRule>
  </conditionalFormatting>
  <conditionalFormatting sqref="Z2949">
    <cfRule type="notContainsBlanks" dxfId="6" priority="102573">
      <formula>LEN(TRIM(Z2949))&gt;0</formula>
    </cfRule>
  </conditionalFormatting>
  <conditionalFormatting sqref="AB2949">
    <cfRule type="cellIs" dxfId="7" priority="102393" operator="notEqual">
      <formula>0</formula>
    </cfRule>
  </conditionalFormatting>
  <conditionalFormatting sqref="Q2950">
    <cfRule type="notContainsBlanks" dxfId="1" priority="103358">
      <formula>LEN(TRIM(Q2950))&gt;0</formula>
    </cfRule>
  </conditionalFormatting>
  <conditionalFormatting sqref="R2950">
    <cfRule type="notContainsBlanks" dxfId="2" priority="103216">
      <formula>LEN(TRIM(R2950))&gt;0</formula>
    </cfRule>
  </conditionalFormatting>
  <conditionalFormatting sqref="S2950">
    <cfRule type="notContainsBlanks" dxfId="3" priority="102191">
      <formula>LEN(TRIM(S2950))&gt;0</formula>
    </cfRule>
  </conditionalFormatting>
  <conditionalFormatting sqref="U2950">
    <cfRule type="notContainsBlanks" dxfId="4" priority="102021">
      <formula>LEN(TRIM(U2950))&gt;0</formula>
    </cfRule>
  </conditionalFormatting>
  <conditionalFormatting sqref="W2950">
    <cfRule type="notContainsBlanks" dxfId="0" priority="102879">
      <formula>LEN(TRIM(W2950))&gt;0</formula>
    </cfRule>
  </conditionalFormatting>
  <conditionalFormatting sqref="Y2950">
    <cfRule type="notContainsBlanks" dxfId="5" priority="102709">
      <formula>LEN(TRIM(Y2950))&gt;0</formula>
    </cfRule>
  </conditionalFormatting>
  <conditionalFormatting sqref="Z2950">
    <cfRule type="notContainsBlanks" dxfId="6" priority="102539">
      <formula>LEN(TRIM(Z2950))&gt;0</formula>
    </cfRule>
  </conditionalFormatting>
  <conditionalFormatting sqref="AB2950">
    <cfRule type="cellIs" dxfId="7" priority="102361" operator="notEqual">
      <formula>0</formula>
    </cfRule>
  </conditionalFormatting>
  <conditionalFormatting sqref="Q2951">
    <cfRule type="notContainsBlanks" dxfId="1" priority="103328">
      <formula>LEN(TRIM(Q2951))&gt;0</formula>
    </cfRule>
  </conditionalFormatting>
  <conditionalFormatting sqref="R2951">
    <cfRule type="notContainsBlanks" dxfId="2" priority="103182">
      <formula>LEN(TRIM(R2951))&gt;0</formula>
    </cfRule>
  </conditionalFormatting>
  <conditionalFormatting sqref="S2951">
    <cfRule type="notContainsBlanks" dxfId="3" priority="102157">
      <formula>LEN(TRIM(S2951))&gt;0</formula>
    </cfRule>
  </conditionalFormatting>
  <conditionalFormatting sqref="U2951">
    <cfRule type="notContainsBlanks" dxfId="4" priority="101987">
      <formula>LEN(TRIM(U2951))&gt;0</formula>
    </cfRule>
  </conditionalFormatting>
  <conditionalFormatting sqref="W2951">
    <cfRule type="notContainsBlanks" dxfId="0" priority="102845">
      <formula>LEN(TRIM(W2951))&gt;0</formula>
    </cfRule>
  </conditionalFormatting>
  <conditionalFormatting sqref="Y2951">
    <cfRule type="notContainsBlanks" dxfId="5" priority="102675">
      <formula>LEN(TRIM(Y2951))&gt;0</formula>
    </cfRule>
  </conditionalFormatting>
  <conditionalFormatting sqref="Z2951">
    <cfRule type="notContainsBlanks" dxfId="6" priority="102505">
      <formula>LEN(TRIM(Z2951))&gt;0</formula>
    </cfRule>
  </conditionalFormatting>
  <conditionalFormatting sqref="AB2951">
    <cfRule type="cellIs" dxfId="7" priority="102327" operator="notEqual">
      <formula>0</formula>
    </cfRule>
  </conditionalFormatting>
  <conditionalFormatting sqref="Q2952">
    <cfRule type="notContainsBlanks" dxfId="1" priority="103301">
      <formula>LEN(TRIM(Q2952))&gt;0</formula>
    </cfRule>
  </conditionalFormatting>
  <conditionalFormatting sqref="R2952">
    <cfRule type="notContainsBlanks" dxfId="2" priority="103149">
      <formula>LEN(TRIM(R2952))&gt;0</formula>
    </cfRule>
  </conditionalFormatting>
  <conditionalFormatting sqref="S2952">
    <cfRule type="notContainsBlanks" dxfId="3" priority="102123">
      <formula>LEN(TRIM(S2952))&gt;0</formula>
    </cfRule>
  </conditionalFormatting>
  <conditionalFormatting sqref="U2952">
    <cfRule type="notContainsBlanks" dxfId="4" priority="101953">
      <formula>LEN(TRIM(U2952))&gt;0</formula>
    </cfRule>
  </conditionalFormatting>
  <conditionalFormatting sqref="W2952">
    <cfRule type="notContainsBlanks" dxfId="0" priority="102811">
      <formula>LEN(TRIM(W2952))&gt;0</formula>
    </cfRule>
  </conditionalFormatting>
  <conditionalFormatting sqref="Y2952">
    <cfRule type="notContainsBlanks" dxfId="5" priority="102641">
      <formula>LEN(TRIM(Y2952))&gt;0</formula>
    </cfRule>
  </conditionalFormatting>
  <conditionalFormatting sqref="Z2952">
    <cfRule type="notContainsBlanks" dxfId="6" priority="102471">
      <formula>LEN(TRIM(Z2952))&gt;0</formula>
    </cfRule>
  </conditionalFormatting>
  <conditionalFormatting sqref="AB2952">
    <cfRule type="cellIs" dxfId="7" priority="102293" operator="notEqual">
      <formula>0</formula>
    </cfRule>
  </conditionalFormatting>
  <conditionalFormatting sqref="Q2953">
    <cfRule type="notContainsBlanks" dxfId="1" priority="103276">
      <formula>LEN(TRIM(Q2953))&gt;0</formula>
    </cfRule>
  </conditionalFormatting>
  <conditionalFormatting sqref="R2953">
    <cfRule type="notContainsBlanks" dxfId="2" priority="103116">
      <formula>LEN(TRIM(R2953))&gt;0</formula>
    </cfRule>
  </conditionalFormatting>
  <conditionalFormatting sqref="S2953">
    <cfRule type="notContainsBlanks" dxfId="3" priority="102089">
      <formula>LEN(TRIM(S2953))&gt;0</formula>
    </cfRule>
  </conditionalFormatting>
  <conditionalFormatting sqref="U2953">
    <cfRule type="notContainsBlanks" dxfId="4" priority="101919">
      <formula>LEN(TRIM(U2953))&gt;0</formula>
    </cfRule>
  </conditionalFormatting>
  <conditionalFormatting sqref="W2953">
    <cfRule type="notContainsBlanks" dxfId="0" priority="102777">
      <formula>LEN(TRIM(W2953))&gt;0</formula>
    </cfRule>
  </conditionalFormatting>
  <conditionalFormatting sqref="Y2953">
    <cfRule type="notContainsBlanks" dxfId="5" priority="102607">
      <formula>LEN(TRIM(Y2953))&gt;0</formula>
    </cfRule>
  </conditionalFormatting>
  <conditionalFormatting sqref="Z2953">
    <cfRule type="notContainsBlanks" dxfId="6" priority="102437">
      <formula>LEN(TRIM(Z2953))&gt;0</formula>
    </cfRule>
  </conditionalFormatting>
  <conditionalFormatting sqref="AB2953">
    <cfRule type="cellIs" dxfId="7" priority="102259" operator="notEqual">
      <formula>0</formula>
    </cfRule>
  </conditionalFormatting>
  <conditionalFormatting sqref="Q2956">
    <cfRule type="notContainsBlanks" dxfId="1" priority="96022">
      <formula>LEN(TRIM(Q2956))&gt;0</formula>
    </cfRule>
  </conditionalFormatting>
  <conditionalFormatting sqref="R2956">
    <cfRule type="notContainsBlanks" dxfId="2" priority="101858">
      <formula>LEN(TRIM(R2956))&gt;0</formula>
    </cfRule>
  </conditionalFormatting>
  <conditionalFormatting sqref="S2956">
    <cfRule type="notContainsBlanks" dxfId="3" priority="101655">
      <formula>LEN(TRIM(S2956))&gt;0</formula>
    </cfRule>
  </conditionalFormatting>
  <conditionalFormatting sqref="U2956">
    <cfRule type="notContainsBlanks" dxfId="4" priority="101621">
      <formula>LEN(TRIM(U2956))&gt;0</formula>
    </cfRule>
  </conditionalFormatting>
  <conditionalFormatting sqref="W2956">
    <cfRule type="notContainsBlanks" dxfId="0" priority="101793">
      <formula>LEN(TRIM(W2956))&gt;0</formula>
    </cfRule>
  </conditionalFormatting>
  <conditionalFormatting sqref="Y2956">
    <cfRule type="notContainsBlanks" dxfId="5" priority="101759">
      <formula>LEN(TRIM(Y2956))&gt;0</formula>
    </cfRule>
  </conditionalFormatting>
  <conditionalFormatting sqref="Z2956">
    <cfRule type="notContainsBlanks" dxfId="6" priority="101725">
      <formula>LEN(TRIM(Z2956))&gt;0</formula>
    </cfRule>
  </conditionalFormatting>
  <conditionalFormatting sqref="AB2956">
    <cfRule type="cellIs" dxfId="7" priority="101689" operator="notEqual">
      <formula>0</formula>
    </cfRule>
  </conditionalFormatting>
  <conditionalFormatting sqref="Q2958">
    <cfRule type="notContainsBlanks" dxfId="1" priority="101587">
      <formula>LEN(TRIM(Q2958))&gt;0</formula>
    </cfRule>
  </conditionalFormatting>
  <conditionalFormatting sqref="R2958">
    <cfRule type="notContainsBlanks" dxfId="2" priority="101462">
      <formula>LEN(TRIM(R2958))&gt;0</formula>
    </cfRule>
  </conditionalFormatting>
  <conditionalFormatting sqref="S2958">
    <cfRule type="notContainsBlanks" dxfId="3" priority="100750">
      <formula>LEN(TRIM(S2958))&gt;0</formula>
    </cfRule>
  </conditionalFormatting>
  <conditionalFormatting sqref="U2958">
    <cfRule type="notContainsBlanks" dxfId="4" priority="100614">
      <formula>LEN(TRIM(U2958))&gt;0</formula>
    </cfRule>
  </conditionalFormatting>
  <conditionalFormatting sqref="W2958">
    <cfRule type="notContainsBlanks" dxfId="0" priority="101194">
      <formula>LEN(TRIM(W2958))&gt;0</formula>
    </cfRule>
  </conditionalFormatting>
  <conditionalFormatting sqref="Y2958">
    <cfRule type="notContainsBlanks" dxfId="5" priority="101058">
      <formula>LEN(TRIM(Y2958))&gt;0</formula>
    </cfRule>
  </conditionalFormatting>
  <conditionalFormatting sqref="Z2958">
    <cfRule type="notContainsBlanks" dxfId="6" priority="100922">
      <formula>LEN(TRIM(Z2958))&gt;0</formula>
    </cfRule>
  </conditionalFormatting>
  <conditionalFormatting sqref="Q2959">
    <cfRule type="notContainsBlanks" dxfId="1" priority="101558">
      <formula>LEN(TRIM(Q2959))&gt;0</formula>
    </cfRule>
  </conditionalFormatting>
  <conditionalFormatting sqref="R2959">
    <cfRule type="notContainsBlanks" dxfId="2" priority="101431">
      <formula>LEN(TRIM(R2959))&gt;0</formula>
    </cfRule>
  </conditionalFormatting>
  <conditionalFormatting sqref="S2959">
    <cfRule type="notContainsBlanks" dxfId="3" priority="100716">
      <formula>LEN(TRIM(S2959))&gt;0</formula>
    </cfRule>
  </conditionalFormatting>
  <conditionalFormatting sqref="U2959">
    <cfRule type="notContainsBlanks" dxfId="4" priority="100580">
      <formula>LEN(TRIM(U2959))&gt;0</formula>
    </cfRule>
  </conditionalFormatting>
  <conditionalFormatting sqref="W2959">
    <cfRule type="notContainsBlanks" dxfId="0" priority="101160">
      <formula>LEN(TRIM(W2959))&gt;0</formula>
    </cfRule>
  </conditionalFormatting>
  <conditionalFormatting sqref="Y2959">
    <cfRule type="notContainsBlanks" dxfId="5" priority="101024">
      <formula>LEN(TRIM(Y2959))&gt;0</formula>
    </cfRule>
  </conditionalFormatting>
  <conditionalFormatting sqref="Z2959">
    <cfRule type="notContainsBlanks" dxfId="6" priority="100888">
      <formula>LEN(TRIM(Z2959))&gt;0</formula>
    </cfRule>
  </conditionalFormatting>
  <conditionalFormatting sqref="Q2960">
    <cfRule type="notContainsBlanks" dxfId="1" priority="101527">
      <formula>LEN(TRIM(Q2960))&gt;0</formula>
    </cfRule>
  </conditionalFormatting>
  <conditionalFormatting sqref="R2960">
    <cfRule type="notContainsBlanks" dxfId="2" priority="101397">
      <formula>LEN(TRIM(R2960))&gt;0</formula>
    </cfRule>
  </conditionalFormatting>
  <conditionalFormatting sqref="S2960">
    <cfRule type="notContainsBlanks" dxfId="3" priority="100682">
      <formula>LEN(TRIM(S2960))&gt;0</formula>
    </cfRule>
  </conditionalFormatting>
  <conditionalFormatting sqref="U2960">
    <cfRule type="notContainsBlanks" dxfId="4" priority="100546">
      <formula>LEN(TRIM(U2960))&gt;0</formula>
    </cfRule>
  </conditionalFormatting>
  <conditionalFormatting sqref="W2960">
    <cfRule type="notContainsBlanks" dxfId="0" priority="101126">
      <formula>LEN(TRIM(W2960))&gt;0</formula>
    </cfRule>
  </conditionalFormatting>
  <conditionalFormatting sqref="Y2960">
    <cfRule type="notContainsBlanks" dxfId="5" priority="100990">
      <formula>LEN(TRIM(Y2960))&gt;0</formula>
    </cfRule>
  </conditionalFormatting>
  <conditionalFormatting sqref="Z2960">
    <cfRule type="notContainsBlanks" dxfId="6" priority="100854">
      <formula>LEN(TRIM(Z2960))&gt;0</formula>
    </cfRule>
  </conditionalFormatting>
  <conditionalFormatting sqref="Q2961">
    <cfRule type="notContainsBlanks" dxfId="1" priority="101495">
      <formula>LEN(TRIM(Q2961))&gt;0</formula>
    </cfRule>
  </conditionalFormatting>
  <conditionalFormatting sqref="R2961">
    <cfRule type="notContainsBlanks" dxfId="2" priority="101363">
      <formula>LEN(TRIM(R2961))&gt;0</formula>
    </cfRule>
  </conditionalFormatting>
  <conditionalFormatting sqref="S2961">
    <cfRule type="notContainsBlanks" dxfId="3" priority="100648">
      <formula>LEN(TRIM(S2961))&gt;0</formula>
    </cfRule>
  </conditionalFormatting>
  <conditionalFormatting sqref="U2961">
    <cfRule type="notContainsBlanks" dxfId="4" priority="100512">
      <formula>LEN(TRIM(U2961))&gt;0</formula>
    </cfRule>
  </conditionalFormatting>
  <conditionalFormatting sqref="W2961">
    <cfRule type="notContainsBlanks" dxfId="0" priority="101092">
      <formula>LEN(TRIM(W2961))&gt;0</formula>
    </cfRule>
  </conditionalFormatting>
  <conditionalFormatting sqref="Y2961">
    <cfRule type="notContainsBlanks" dxfId="5" priority="100956">
      <formula>LEN(TRIM(Y2961))&gt;0</formula>
    </cfRule>
  </conditionalFormatting>
  <conditionalFormatting sqref="Z2961">
    <cfRule type="notContainsBlanks" dxfId="6" priority="100820">
      <formula>LEN(TRIM(Z2961))&gt;0</formula>
    </cfRule>
  </conditionalFormatting>
  <conditionalFormatting sqref="AB2961">
    <cfRule type="cellIs" dxfId="7" priority="100784" operator="notEqual">
      <formula>0</formula>
    </cfRule>
  </conditionalFormatting>
  <conditionalFormatting sqref="Q2963">
    <cfRule type="notContainsBlanks" dxfId="1" priority="100478">
      <formula>LEN(TRIM(Q2963))&gt;0</formula>
    </cfRule>
  </conditionalFormatting>
  <conditionalFormatting sqref="R2963">
    <cfRule type="notContainsBlanks" dxfId="2" priority="100359">
      <formula>LEN(TRIM(R2963))&gt;0</formula>
    </cfRule>
  </conditionalFormatting>
  <conditionalFormatting sqref="S2963">
    <cfRule type="notContainsBlanks" dxfId="3" priority="99340">
      <formula>LEN(TRIM(S2963))&gt;0</formula>
    </cfRule>
  </conditionalFormatting>
  <conditionalFormatting sqref="U2963">
    <cfRule type="notContainsBlanks" dxfId="4" priority="99170">
      <formula>LEN(TRIM(U2963))&gt;0</formula>
    </cfRule>
  </conditionalFormatting>
  <conditionalFormatting sqref="W2963">
    <cfRule type="notContainsBlanks" dxfId="0" priority="100022">
      <formula>LEN(TRIM(W2963))&gt;0</formula>
    </cfRule>
  </conditionalFormatting>
  <conditionalFormatting sqref="Y2963">
    <cfRule type="notContainsBlanks" dxfId="5" priority="99852">
      <formula>LEN(TRIM(Y2963))&gt;0</formula>
    </cfRule>
  </conditionalFormatting>
  <conditionalFormatting sqref="Z2963">
    <cfRule type="notContainsBlanks" dxfId="6" priority="99682">
      <formula>LEN(TRIM(Z2963))&gt;0</formula>
    </cfRule>
  </conditionalFormatting>
  <conditionalFormatting sqref="AB2963">
    <cfRule type="cellIs" dxfId="7" priority="99510" operator="notEqual">
      <formula>0</formula>
    </cfRule>
  </conditionalFormatting>
  <conditionalFormatting sqref="Q2964">
    <cfRule type="notContainsBlanks" dxfId="1" priority="100454">
      <formula>LEN(TRIM(Q2964))&gt;0</formula>
    </cfRule>
  </conditionalFormatting>
  <conditionalFormatting sqref="R2964">
    <cfRule type="notContainsBlanks" dxfId="2" priority="100327">
      <formula>LEN(TRIM(R2964))&gt;0</formula>
    </cfRule>
  </conditionalFormatting>
  <conditionalFormatting sqref="S2964">
    <cfRule type="notContainsBlanks" dxfId="3" priority="99306">
      <formula>LEN(TRIM(S2964))&gt;0</formula>
    </cfRule>
  </conditionalFormatting>
  <conditionalFormatting sqref="U2964">
    <cfRule type="notContainsBlanks" dxfId="4" priority="99136">
      <formula>LEN(TRIM(U2964))&gt;0</formula>
    </cfRule>
  </conditionalFormatting>
  <conditionalFormatting sqref="W2964">
    <cfRule type="notContainsBlanks" dxfId="0" priority="99988">
      <formula>LEN(TRIM(W2964))&gt;0</formula>
    </cfRule>
  </conditionalFormatting>
  <conditionalFormatting sqref="Y2964">
    <cfRule type="notContainsBlanks" dxfId="5" priority="99818">
      <formula>LEN(TRIM(Y2964))&gt;0</formula>
    </cfRule>
  </conditionalFormatting>
  <conditionalFormatting sqref="Z2964">
    <cfRule type="notContainsBlanks" dxfId="6" priority="99648">
      <formula>LEN(TRIM(Z2964))&gt;0</formula>
    </cfRule>
  </conditionalFormatting>
  <conditionalFormatting sqref="AB2964">
    <cfRule type="cellIs" dxfId="7" priority="99476" operator="notEqual">
      <formula>0</formula>
    </cfRule>
  </conditionalFormatting>
  <conditionalFormatting sqref="Q2965">
    <cfRule type="notContainsBlanks" dxfId="1" priority="100430">
      <formula>LEN(TRIM(Q2965))&gt;0</formula>
    </cfRule>
  </conditionalFormatting>
  <conditionalFormatting sqref="R2965">
    <cfRule type="notContainsBlanks" dxfId="2" priority="100294">
      <formula>LEN(TRIM(R2965))&gt;0</formula>
    </cfRule>
  </conditionalFormatting>
  <conditionalFormatting sqref="S2965">
    <cfRule type="notContainsBlanks" dxfId="3" priority="99272">
      <formula>LEN(TRIM(S2965))&gt;0</formula>
    </cfRule>
  </conditionalFormatting>
  <conditionalFormatting sqref="U2965">
    <cfRule type="notContainsBlanks" dxfId="4" priority="99102">
      <formula>LEN(TRIM(U2965))&gt;0</formula>
    </cfRule>
  </conditionalFormatting>
  <conditionalFormatting sqref="W2965">
    <cfRule type="notContainsBlanks" dxfId="0" priority="99954">
      <formula>LEN(TRIM(W2965))&gt;0</formula>
    </cfRule>
  </conditionalFormatting>
  <conditionalFormatting sqref="Y2965">
    <cfRule type="notContainsBlanks" dxfId="5" priority="99784">
      <formula>LEN(TRIM(Y2965))&gt;0</formula>
    </cfRule>
  </conditionalFormatting>
  <conditionalFormatting sqref="Z2965">
    <cfRule type="notContainsBlanks" dxfId="6" priority="99614">
      <formula>LEN(TRIM(Z2965))&gt;0</formula>
    </cfRule>
  </conditionalFormatting>
  <conditionalFormatting sqref="AB2965">
    <cfRule type="cellIs" dxfId="7" priority="99442" operator="notEqual">
      <formula>0</formula>
    </cfRule>
  </conditionalFormatting>
  <conditionalFormatting sqref="Q2966">
    <cfRule type="notContainsBlanks" dxfId="1" priority="100408">
      <formula>LEN(TRIM(Q2966))&gt;0</formula>
    </cfRule>
  </conditionalFormatting>
  <conditionalFormatting sqref="R2966">
    <cfRule type="notContainsBlanks" dxfId="2" priority="100260">
      <formula>LEN(TRIM(R2966))&gt;0</formula>
    </cfRule>
  </conditionalFormatting>
  <conditionalFormatting sqref="S2966">
    <cfRule type="notContainsBlanks" dxfId="3" priority="99238">
      <formula>LEN(TRIM(S2966))&gt;0</formula>
    </cfRule>
  </conditionalFormatting>
  <conditionalFormatting sqref="U2966">
    <cfRule type="notContainsBlanks" dxfId="4" priority="99068">
      <formula>LEN(TRIM(U2966))&gt;0</formula>
    </cfRule>
  </conditionalFormatting>
  <conditionalFormatting sqref="W2966">
    <cfRule type="notContainsBlanks" dxfId="0" priority="99920">
      <formula>LEN(TRIM(W2966))&gt;0</formula>
    </cfRule>
  </conditionalFormatting>
  <conditionalFormatting sqref="Y2966">
    <cfRule type="notContainsBlanks" dxfId="5" priority="99750">
      <formula>LEN(TRIM(Y2966))&gt;0</formula>
    </cfRule>
  </conditionalFormatting>
  <conditionalFormatting sqref="Z2966">
    <cfRule type="notContainsBlanks" dxfId="6" priority="99580">
      <formula>LEN(TRIM(Z2966))&gt;0</formula>
    </cfRule>
  </conditionalFormatting>
  <conditionalFormatting sqref="AB2966">
    <cfRule type="cellIs" dxfId="7" priority="99408" operator="notEqual">
      <formula>0</formula>
    </cfRule>
  </conditionalFormatting>
  <conditionalFormatting sqref="Q2967">
    <cfRule type="notContainsBlanks" dxfId="1" priority="100384">
      <formula>LEN(TRIM(Q2967))&gt;0</formula>
    </cfRule>
  </conditionalFormatting>
  <conditionalFormatting sqref="R2967">
    <cfRule type="notContainsBlanks" dxfId="2" priority="100226">
      <formula>LEN(TRIM(R2967))&gt;0</formula>
    </cfRule>
  </conditionalFormatting>
  <conditionalFormatting sqref="S2967">
    <cfRule type="notContainsBlanks" dxfId="3" priority="99204">
      <formula>LEN(TRIM(S2967))&gt;0</formula>
    </cfRule>
  </conditionalFormatting>
  <conditionalFormatting sqref="U2967">
    <cfRule type="notContainsBlanks" dxfId="4" priority="99034">
      <formula>LEN(TRIM(U2967))&gt;0</formula>
    </cfRule>
  </conditionalFormatting>
  <conditionalFormatting sqref="W2967">
    <cfRule type="notContainsBlanks" dxfId="0" priority="99886">
      <formula>LEN(TRIM(W2967))&gt;0</formula>
    </cfRule>
  </conditionalFormatting>
  <conditionalFormatting sqref="Y2967">
    <cfRule type="notContainsBlanks" dxfId="5" priority="99716">
      <formula>LEN(TRIM(Y2967))&gt;0</formula>
    </cfRule>
  </conditionalFormatting>
  <conditionalFormatting sqref="Z2967">
    <cfRule type="notContainsBlanks" dxfId="6" priority="99546">
      <formula>LEN(TRIM(Z2967))&gt;0</formula>
    </cfRule>
  </conditionalFormatting>
  <conditionalFormatting sqref="AB2967">
    <cfRule type="cellIs" dxfId="7" priority="99374" operator="notEqual">
      <formula>0</formula>
    </cfRule>
  </conditionalFormatting>
  <conditionalFormatting sqref="Q2968">
    <cfRule type="notContainsBlanks" dxfId="1" priority="97378">
      <formula>LEN(TRIM(Q2968))&gt;0</formula>
    </cfRule>
  </conditionalFormatting>
  <conditionalFormatting sqref="Q2969">
    <cfRule type="notContainsBlanks" dxfId="1" priority="97377">
      <formula>LEN(TRIM(Q2969))&gt;0</formula>
    </cfRule>
  </conditionalFormatting>
  <conditionalFormatting sqref="Q2970">
    <cfRule type="notContainsBlanks" dxfId="1" priority="97376">
      <formula>LEN(TRIM(Q2970))&gt;0</formula>
    </cfRule>
  </conditionalFormatting>
  <conditionalFormatting sqref="R2970">
    <cfRule type="notContainsBlanks" dxfId="2" priority="98906">
      <formula>LEN(TRIM(R2970))&gt;0</formula>
    </cfRule>
  </conditionalFormatting>
  <conditionalFormatting sqref="S2970">
    <cfRule type="notContainsBlanks" dxfId="3" priority="98398">
      <formula>LEN(TRIM(S2970))&gt;0</formula>
    </cfRule>
  </conditionalFormatting>
  <conditionalFormatting sqref="U2970">
    <cfRule type="notContainsBlanks" dxfId="4" priority="98296">
      <formula>LEN(TRIM(U2970))&gt;0</formula>
    </cfRule>
  </conditionalFormatting>
  <conditionalFormatting sqref="W2970">
    <cfRule type="notContainsBlanks" dxfId="0" priority="98706">
      <formula>LEN(TRIM(W2970))&gt;0</formula>
    </cfRule>
  </conditionalFormatting>
  <conditionalFormatting sqref="Y2970">
    <cfRule type="notContainsBlanks" dxfId="5" priority="98604">
      <formula>LEN(TRIM(Y2970))&gt;0</formula>
    </cfRule>
  </conditionalFormatting>
  <conditionalFormatting sqref="Z2970">
    <cfRule type="notContainsBlanks" dxfId="6" priority="98502">
      <formula>LEN(TRIM(Z2970))&gt;0</formula>
    </cfRule>
  </conditionalFormatting>
  <conditionalFormatting sqref="Q2971">
    <cfRule type="notContainsBlanks" dxfId="1" priority="98969">
      <formula>LEN(TRIM(Q2971))&gt;0</formula>
    </cfRule>
  </conditionalFormatting>
  <conditionalFormatting sqref="R2971">
    <cfRule type="notContainsBlanks" dxfId="2" priority="98874">
      <formula>LEN(TRIM(R2971))&gt;0</formula>
    </cfRule>
  </conditionalFormatting>
  <conditionalFormatting sqref="S2971">
    <cfRule type="notContainsBlanks" dxfId="3" priority="98364">
      <formula>LEN(TRIM(S2971))&gt;0</formula>
    </cfRule>
  </conditionalFormatting>
  <conditionalFormatting sqref="U2971">
    <cfRule type="notContainsBlanks" dxfId="4" priority="98262">
      <formula>LEN(TRIM(U2971))&gt;0</formula>
    </cfRule>
  </conditionalFormatting>
  <conditionalFormatting sqref="W2971">
    <cfRule type="notContainsBlanks" dxfId="0" priority="98672">
      <formula>LEN(TRIM(W2971))&gt;0</formula>
    </cfRule>
  </conditionalFormatting>
  <conditionalFormatting sqref="Y2971">
    <cfRule type="notContainsBlanks" dxfId="5" priority="98570">
      <formula>LEN(TRIM(Y2971))&gt;0</formula>
    </cfRule>
  </conditionalFormatting>
  <conditionalFormatting sqref="Z2971">
    <cfRule type="notContainsBlanks" dxfId="6" priority="98468">
      <formula>LEN(TRIM(Z2971))&gt;0</formula>
    </cfRule>
  </conditionalFormatting>
  <conditionalFormatting sqref="Q2972">
    <cfRule type="notContainsBlanks" dxfId="1" priority="98938">
      <formula>LEN(TRIM(Q2972))&gt;0</formula>
    </cfRule>
  </conditionalFormatting>
  <conditionalFormatting sqref="R2972">
    <cfRule type="notContainsBlanks" dxfId="2" priority="98842">
      <formula>LEN(TRIM(R2972))&gt;0</formula>
    </cfRule>
  </conditionalFormatting>
  <conditionalFormatting sqref="S2972">
    <cfRule type="notContainsBlanks" dxfId="3" priority="98330">
      <formula>LEN(TRIM(S2972))&gt;0</formula>
    </cfRule>
  </conditionalFormatting>
  <conditionalFormatting sqref="U2972">
    <cfRule type="notContainsBlanks" dxfId="4" priority="98228">
      <formula>LEN(TRIM(U2972))&gt;0</formula>
    </cfRule>
  </conditionalFormatting>
  <conditionalFormatting sqref="W2972">
    <cfRule type="notContainsBlanks" dxfId="0" priority="98638">
      <formula>LEN(TRIM(W2972))&gt;0</formula>
    </cfRule>
  </conditionalFormatting>
  <conditionalFormatting sqref="Y2972">
    <cfRule type="notContainsBlanks" dxfId="5" priority="98536">
      <formula>LEN(TRIM(Y2972))&gt;0</formula>
    </cfRule>
  </conditionalFormatting>
  <conditionalFormatting sqref="Z2972">
    <cfRule type="notContainsBlanks" dxfId="6" priority="98434">
      <formula>LEN(TRIM(Z2972))&gt;0</formula>
    </cfRule>
  </conditionalFormatting>
  <conditionalFormatting sqref="Q2973">
    <cfRule type="notContainsBlanks" dxfId="1" priority="104491">
      <formula>LEN(TRIM(Q2973))&gt;0</formula>
    </cfRule>
  </conditionalFormatting>
  <conditionalFormatting sqref="W2973">
    <cfRule type="notContainsBlanks" dxfId="0" priority="104593">
      <formula>LEN(TRIM(W2973))&gt;0</formula>
    </cfRule>
  </conditionalFormatting>
  <conditionalFormatting sqref="Y2973">
    <cfRule type="notContainsBlanks" dxfId="5" priority="104559">
      <formula>LEN(TRIM(Y2973))&gt;0</formula>
    </cfRule>
  </conditionalFormatting>
  <conditionalFormatting sqref="Z2973">
    <cfRule type="notContainsBlanks" dxfId="6" priority="104525">
      <formula>LEN(TRIM(Z2973))&gt;0</formula>
    </cfRule>
  </conditionalFormatting>
  <conditionalFormatting sqref="AA2973">
    <cfRule type="cellIs" dxfId="8" priority="104389" operator="equal">
      <formula>4</formula>
    </cfRule>
    <cfRule type="cellIs" dxfId="8" priority="104423" operator="equal">
      <formula>2</formula>
    </cfRule>
  </conditionalFormatting>
  <conditionalFormatting sqref="W2975">
    <cfRule type="notContainsBlanks" dxfId="0" priority="104832">
      <formula>LEN(TRIM(W2975))&gt;0</formula>
    </cfRule>
  </conditionalFormatting>
  <conditionalFormatting sqref="Q2978">
    <cfRule type="notContainsBlanks" dxfId="1" priority="104252">
      <formula>LEN(TRIM(Q2978))&gt;0</formula>
    </cfRule>
  </conditionalFormatting>
  <conditionalFormatting sqref="R2978">
    <cfRule type="notContainsBlanks" dxfId="2" priority="104168">
      <formula>LEN(TRIM(R2978))&gt;0</formula>
    </cfRule>
  </conditionalFormatting>
  <conditionalFormatting sqref="S2978">
    <cfRule type="notContainsBlanks" dxfId="3" priority="103590">
      <formula>LEN(TRIM(S2978))&gt;0</formula>
    </cfRule>
  </conditionalFormatting>
  <conditionalFormatting sqref="U2978">
    <cfRule type="notContainsBlanks" dxfId="4" priority="103488">
      <formula>LEN(TRIM(U2978))&gt;0</formula>
    </cfRule>
  </conditionalFormatting>
  <conditionalFormatting sqref="W2978">
    <cfRule type="notContainsBlanks" dxfId="0" priority="103970">
      <formula>LEN(TRIM(W2978))&gt;0</formula>
    </cfRule>
  </conditionalFormatting>
  <conditionalFormatting sqref="Y2978">
    <cfRule type="notContainsBlanks" dxfId="5" priority="103868">
      <formula>LEN(TRIM(Y2978))&gt;0</formula>
    </cfRule>
  </conditionalFormatting>
  <conditionalFormatting sqref="Z2978">
    <cfRule type="notContainsBlanks" dxfId="6" priority="103766">
      <formula>LEN(TRIM(Z2978))&gt;0</formula>
    </cfRule>
  </conditionalFormatting>
  <conditionalFormatting sqref="AB2978">
    <cfRule type="cellIs" dxfId="7" priority="103658" operator="notEqual">
      <formula>0</formula>
    </cfRule>
  </conditionalFormatting>
  <conditionalFormatting sqref="Q2979">
    <cfRule type="notContainsBlanks" dxfId="1" priority="104223">
      <formula>LEN(TRIM(Q2979))&gt;0</formula>
    </cfRule>
  </conditionalFormatting>
  <conditionalFormatting sqref="R2979">
    <cfRule type="notContainsBlanks" dxfId="2" priority="104136">
      <formula>LEN(TRIM(R2979))&gt;0</formula>
    </cfRule>
  </conditionalFormatting>
  <conditionalFormatting sqref="S2979">
    <cfRule type="notContainsBlanks" dxfId="3" priority="103556">
      <formula>LEN(TRIM(S2979))&gt;0</formula>
    </cfRule>
  </conditionalFormatting>
  <conditionalFormatting sqref="U2979">
    <cfRule type="notContainsBlanks" dxfId="4" priority="103454">
      <formula>LEN(TRIM(U2979))&gt;0</formula>
    </cfRule>
  </conditionalFormatting>
  <conditionalFormatting sqref="W2979">
    <cfRule type="notContainsBlanks" dxfId="0" priority="103936">
      <formula>LEN(TRIM(W2979))&gt;0</formula>
    </cfRule>
  </conditionalFormatting>
  <conditionalFormatting sqref="Y2979">
    <cfRule type="notContainsBlanks" dxfId="5" priority="103834">
      <formula>LEN(TRIM(Y2979))&gt;0</formula>
    </cfRule>
  </conditionalFormatting>
  <conditionalFormatting sqref="Z2979">
    <cfRule type="notContainsBlanks" dxfId="6" priority="103732">
      <formula>LEN(TRIM(Z2979))&gt;0</formula>
    </cfRule>
  </conditionalFormatting>
  <conditionalFormatting sqref="Q2980">
    <cfRule type="notContainsBlanks" dxfId="1" priority="104195">
      <formula>LEN(TRIM(Q2980))&gt;0</formula>
    </cfRule>
  </conditionalFormatting>
  <conditionalFormatting sqref="R2980">
    <cfRule type="notContainsBlanks" dxfId="2" priority="104104">
      <formula>LEN(TRIM(R2980))&gt;0</formula>
    </cfRule>
  </conditionalFormatting>
  <conditionalFormatting sqref="S2980">
    <cfRule type="notContainsBlanks" dxfId="3" priority="103522">
      <formula>LEN(TRIM(S2980))&gt;0</formula>
    </cfRule>
  </conditionalFormatting>
  <conditionalFormatting sqref="U2980">
    <cfRule type="notContainsBlanks" dxfId="4" priority="103420">
      <formula>LEN(TRIM(U2980))&gt;0</formula>
    </cfRule>
  </conditionalFormatting>
  <conditionalFormatting sqref="W2980">
    <cfRule type="notContainsBlanks" dxfId="0" priority="103902">
      <formula>LEN(TRIM(W2980))&gt;0</formula>
    </cfRule>
  </conditionalFormatting>
  <conditionalFormatting sqref="Y2980">
    <cfRule type="notContainsBlanks" dxfId="5" priority="103800">
      <formula>LEN(TRIM(Y2980))&gt;0</formula>
    </cfRule>
  </conditionalFormatting>
  <conditionalFormatting sqref="Z2980">
    <cfRule type="notContainsBlanks" dxfId="6" priority="103698">
      <formula>LEN(TRIM(Z2980))&gt;0</formula>
    </cfRule>
  </conditionalFormatting>
  <conditionalFormatting sqref="AB2980">
    <cfRule type="cellIs" dxfId="7" priority="103624" operator="notEqual">
      <formula>0</formula>
    </cfRule>
  </conditionalFormatting>
  <conditionalFormatting sqref="Q2982">
    <cfRule type="notContainsBlanks" dxfId="1" priority="103386">
      <formula>LEN(TRIM(Q2982))&gt;0</formula>
    </cfRule>
  </conditionalFormatting>
  <conditionalFormatting sqref="R2982">
    <cfRule type="notContainsBlanks" dxfId="2" priority="103248">
      <formula>LEN(TRIM(R2982))&gt;0</formula>
    </cfRule>
  </conditionalFormatting>
  <conditionalFormatting sqref="S2982">
    <cfRule type="notContainsBlanks" dxfId="3" priority="102224">
      <formula>LEN(TRIM(S2982))&gt;0</formula>
    </cfRule>
  </conditionalFormatting>
  <conditionalFormatting sqref="U2982">
    <cfRule type="notContainsBlanks" dxfId="4" priority="102054">
      <formula>LEN(TRIM(U2982))&gt;0</formula>
    </cfRule>
  </conditionalFormatting>
  <conditionalFormatting sqref="W2982">
    <cfRule type="notContainsBlanks" dxfId="0" priority="102912">
      <formula>LEN(TRIM(W2982))&gt;0</formula>
    </cfRule>
  </conditionalFormatting>
  <conditionalFormatting sqref="Y2982">
    <cfRule type="notContainsBlanks" dxfId="5" priority="102742">
      <formula>LEN(TRIM(Y2982))&gt;0</formula>
    </cfRule>
  </conditionalFormatting>
  <conditionalFormatting sqref="Z2982">
    <cfRule type="notContainsBlanks" dxfId="6" priority="102572">
      <formula>LEN(TRIM(Z2982))&gt;0</formula>
    </cfRule>
  </conditionalFormatting>
  <conditionalFormatting sqref="AB2982">
    <cfRule type="cellIs" dxfId="7" priority="102392" operator="notEqual">
      <formula>0</formula>
    </cfRule>
  </conditionalFormatting>
  <conditionalFormatting sqref="Q2983">
    <cfRule type="notContainsBlanks" dxfId="1" priority="103357">
      <formula>LEN(TRIM(Q2983))&gt;0</formula>
    </cfRule>
  </conditionalFormatting>
  <conditionalFormatting sqref="R2983">
    <cfRule type="notContainsBlanks" dxfId="2" priority="103215">
      <formula>LEN(TRIM(R2983))&gt;0</formula>
    </cfRule>
  </conditionalFormatting>
  <conditionalFormatting sqref="S2983">
    <cfRule type="notContainsBlanks" dxfId="3" priority="102190">
      <formula>LEN(TRIM(S2983))&gt;0</formula>
    </cfRule>
  </conditionalFormatting>
  <conditionalFormatting sqref="U2983">
    <cfRule type="notContainsBlanks" dxfId="4" priority="102020">
      <formula>LEN(TRIM(U2983))&gt;0</formula>
    </cfRule>
  </conditionalFormatting>
  <conditionalFormatting sqref="W2983">
    <cfRule type="notContainsBlanks" dxfId="0" priority="102878">
      <formula>LEN(TRIM(W2983))&gt;0</formula>
    </cfRule>
  </conditionalFormatting>
  <conditionalFormatting sqref="Y2983">
    <cfRule type="notContainsBlanks" dxfId="5" priority="102708">
      <formula>LEN(TRIM(Y2983))&gt;0</formula>
    </cfRule>
  </conditionalFormatting>
  <conditionalFormatting sqref="Z2983">
    <cfRule type="notContainsBlanks" dxfId="6" priority="102538">
      <formula>LEN(TRIM(Z2983))&gt;0</formula>
    </cfRule>
  </conditionalFormatting>
  <conditionalFormatting sqref="AB2983">
    <cfRule type="cellIs" dxfId="7" priority="102360" operator="notEqual">
      <formula>0</formula>
    </cfRule>
  </conditionalFormatting>
  <conditionalFormatting sqref="Q2984">
    <cfRule type="notContainsBlanks" dxfId="1" priority="103327">
      <formula>LEN(TRIM(Q2984))&gt;0</formula>
    </cfRule>
  </conditionalFormatting>
  <conditionalFormatting sqref="R2984">
    <cfRule type="notContainsBlanks" dxfId="2" priority="103181">
      <formula>LEN(TRIM(R2984))&gt;0</formula>
    </cfRule>
  </conditionalFormatting>
  <conditionalFormatting sqref="S2984">
    <cfRule type="notContainsBlanks" dxfId="3" priority="102156">
      <formula>LEN(TRIM(S2984))&gt;0</formula>
    </cfRule>
  </conditionalFormatting>
  <conditionalFormatting sqref="U2984">
    <cfRule type="notContainsBlanks" dxfId="4" priority="101986">
      <formula>LEN(TRIM(U2984))&gt;0</formula>
    </cfRule>
  </conditionalFormatting>
  <conditionalFormatting sqref="W2984">
    <cfRule type="notContainsBlanks" dxfId="0" priority="102844">
      <formula>LEN(TRIM(W2984))&gt;0</formula>
    </cfRule>
  </conditionalFormatting>
  <conditionalFormatting sqref="Y2984">
    <cfRule type="notContainsBlanks" dxfId="5" priority="102674">
      <formula>LEN(TRIM(Y2984))&gt;0</formula>
    </cfRule>
  </conditionalFormatting>
  <conditionalFormatting sqref="Z2984">
    <cfRule type="notContainsBlanks" dxfId="6" priority="102504">
      <formula>LEN(TRIM(Z2984))&gt;0</formula>
    </cfRule>
  </conditionalFormatting>
  <conditionalFormatting sqref="AB2984">
    <cfRule type="cellIs" dxfId="7" priority="102326" operator="notEqual">
      <formula>0</formula>
    </cfRule>
  </conditionalFormatting>
  <conditionalFormatting sqref="Q2985">
    <cfRule type="notContainsBlanks" dxfId="1" priority="103300">
      <formula>LEN(TRIM(Q2985))&gt;0</formula>
    </cfRule>
  </conditionalFormatting>
  <conditionalFormatting sqref="R2985">
    <cfRule type="notContainsBlanks" dxfId="2" priority="103148">
      <formula>LEN(TRIM(R2985))&gt;0</formula>
    </cfRule>
  </conditionalFormatting>
  <conditionalFormatting sqref="S2985">
    <cfRule type="notContainsBlanks" dxfId="3" priority="102122">
      <formula>LEN(TRIM(S2985))&gt;0</formula>
    </cfRule>
  </conditionalFormatting>
  <conditionalFormatting sqref="U2985">
    <cfRule type="notContainsBlanks" dxfId="4" priority="101952">
      <formula>LEN(TRIM(U2985))&gt;0</formula>
    </cfRule>
  </conditionalFormatting>
  <conditionalFormatting sqref="W2985">
    <cfRule type="notContainsBlanks" dxfId="0" priority="102810">
      <formula>LEN(TRIM(W2985))&gt;0</formula>
    </cfRule>
  </conditionalFormatting>
  <conditionalFormatting sqref="Y2985">
    <cfRule type="notContainsBlanks" dxfId="5" priority="102640">
      <formula>LEN(TRIM(Y2985))&gt;0</formula>
    </cfRule>
  </conditionalFormatting>
  <conditionalFormatting sqref="Z2985">
    <cfRule type="notContainsBlanks" dxfId="6" priority="102470">
      <formula>LEN(TRIM(Z2985))&gt;0</formula>
    </cfRule>
  </conditionalFormatting>
  <conditionalFormatting sqref="AB2985">
    <cfRule type="cellIs" dxfId="7" priority="102292" operator="notEqual">
      <formula>0</formula>
    </cfRule>
  </conditionalFormatting>
  <conditionalFormatting sqref="Q2986">
    <cfRule type="notContainsBlanks" dxfId="1" priority="103275">
      <formula>LEN(TRIM(Q2986))&gt;0</formula>
    </cfRule>
  </conditionalFormatting>
  <conditionalFormatting sqref="R2986">
    <cfRule type="notContainsBlanks" dxfId="2" priority="103115">
      <formula>LEN(TRIM(R2986))&gt;0</formula>
    </cfRule>
  </conditionalFormatting>
  <conditionalFormatting sqref="S2986">
    <cfRule type="notContainsBlanks" dxfId="3" priority="102088">
      <formula>LEN(TRIM(S2986))&gt;0</formula>
    </cfRule>
  </conditionalFormatting>
  <conditionalFormatting sqref="U2986">
    <cfRule type="notContainsBlanks" dxfId="4" priority="101918">
      <formula>LEN(TRIM(U2986))&gt;0</formula>
    </cfRule>
  </conditionalFormatting>
  <conditionalFormatting sqref="W2986">
    <cfRule type="notContainsBlanks" dxfId="0" priority="102776">
      <formula>LEN(TRIM(W2986))&gt;0</formula>
    </cfRule>
  </conditionalFormatting>
  <conditionalFormatting sqref="Y2986">
    <cfRule type="notContainsBlanks" dxfId="5" priority="102606">
      <formula>LEN(TRIM(Y2986))&gt;0</formula>
    </cfRule>
  </conditionalFormatting>
  <conditionalFormatting sqref="Z2986">
    <cfRule type="notContainsBlanks" dxfId="6" priority="102436">
      <formula>LEN(TRIM(Z2986))&gt;0</formula>
    </cfRule>
  </conditionalFormatting>
  <conditionalFormatting sqref="AB2986">
    <cfRule type="cellIs" dxfId="7" priority="102258" operator="notEqual">
      <formula>0</formula>
    </cfRule>
  </conditionalFormatting>
  <conditionalFormatting sqref="Q2989">
    <cfRule type="notContainsBlanks" dxfId="1" priority="101885">
      <formula>LEN(TRIM(Q2989))&gt;0</formula>
    </cfRule>
  </conditionalFormatting>
  <conditionalFormatting sqref="R2989">
    <cfRule type="notContainsBlanks" dxfId="2" priority="101857">
      <formula>LEN(TRIM(R2989))&gt;0</formula>
    </cfRule>
  </conditionalFormatting>
  <conditionalFormatting sqref="S2989">
    <cfRule type="notContainsBlanks" dxfId="3" priority="101654">
      <formula>LEN(TRIM(S2989))&gt;0</formula>
    </cfRule>
  </conditionalFormatting>
  <conditionalFormatting sqref="U2989">
    <cfRule type="notContainsBlanks" dxfId="4" priority="101620">
      <formula>LEN(TRIM(U2989))&gt;0</formula>
    </cfRule>
  </conditionalFormatting>
  <conditionalFormatting sqref="W2989">
    <cfRule type="notContainsBlanks" dxfId="0" priority="101792">
      <formula>LEN(TRIM(W2989))&gt;0</formula>
    </cfRule>
  </conditionalFormatting>
  <conditionalFormatting sqref="Y2989">
    <cfRule type="notContainsBlanks" dxfId="5" priority="101758">
      <formula>LEN(TRIM(Y2989))&gt;0</formula>
    </cfRule>
  </conditionalFormatting>
  <conditionalFormatting sqref="Z2989">
    <cfRule type="notContainsBlanks" dxfId="6" priority="101724">
      <formula>LEN(TRIM(Z2989))&gt;0</formula>
    </cfRule>
  </conditionalFormatting>
  <conditionalFormatting sqref="AB2989">
    <cfRule type="cellIs" dxfId="7" priority="101688" operator="notEqual">
      <formula>0</formula>
    </cfRule>
  </conditionalFormatting>
  <conditionalFormatting sqref="Q2991">
    <cfRule type="notContainsBlanks" dxfId="1" priority="101586">
      <formula>LEN(TRIM(Q2991))&gt;0</formula>
    </cfRule>
  </conditionalFormatting>
  <conditionalFormatting sqref="R2991">
    <cfRule type="notContainsBlanks" dxfId="2" priority="101461">
      <formula>LEN(TRIM(R2991))&gt;0</formula>
    </cfRule>
  </conditionalFormatting>
  <conditionalFormatting sqref="S2991">
    <cfRule type="notContainsBlanks" dxfId="3" priority="100749">
      <formula>LEN(TRIM(S2991))&gt;0</formula>
    </cfRule>
  </conditionalFormatting>
  <conditionalFormatting sqref="U2991">
    <cfRule type="notContainsBlanks" dxfId="4" priority="100613">
      <formula>LEN(TRIM(U2991))&gt;0</formula>
    </cfRule>
  </conditionalFormatting>
  <conditionalFormatting sqref="W2991">
    <cfRule type="notContainsBlanks" dxfId="0" priority="101193">
      <formula>LEN(TRIM(W2991))&gt;0</formula>
    </cfRule>
  </conditionalFormatting>
  <conditionalFormatting sqref="Y2991">
    <cfRule type="notContainsBlanks" dxfId="5" priority="101057">
      <formula>LEN(TRIM(Y2991))&gt;0</formula>
    </cfRule>
  </conditionalFormatting>
  <conditionalFormatting sqref="Z2991">
    <cfRule type="notContainsBlanks" dxfId="6" priority="100921">
      <formula>LEN(TRIM(Z2991))&gt;0</formula>
    </cfRule>
  </conditionalFormatting>
  <conditionalFormatting sqref="Q2992">
    <cfRule type="notContainsBlanks" dxfId="1" priority="101557">
      <formula>LEN(TRIM(Q2992))&gt;0</formula>
    </cfRule>
  </conditionalFormatting>
  <conditionalFormatting sqref="R2992">
    <cfRule type="notContainsBlanks" dxfId="2" priority="101430">
      <formula>LEN(TRIM(R2992))&gt;0</formula>
    </cfRule>
  </conditionalFormatting>
  <conditionalFormatting sqref="S2992">
    <cfRule type="notContainsBlanks" dxfId="3" priority="100715">
      <formula>LEN(TRIM(S2992))&gt;0</formula>
    </cfRule>
  </conditionalFormatting>
  <conditionalFormatting sqref="U2992">
    <cfRule type="notContainsBlanks" dxfId="4" priority="100579">
      <formula>LEN(TRIM(U2992))&gt;0</formula>
    </cfRule>
  </conditionalFormatting>
  <conditionalFormatting sqref="W2992">
    <cfRule type="notContainsBlanks" dxfId="0" priority="101159">
      <formula>LEN(TRIM(W2992))&gt;0</formula>
    </cfRule>
  </conditionalFormatting>
  <conditionalFormatting sqref="Y2992">
    <cfRule type="notContainsBlanks" dxfId="5" priority="101023">
      <formula>LEN(TRIM(Y2992))&gt;0</formula>
    </cfRule>
  </conditionalFormatting>
  <conditionalFormatting sqref="Z2992">
    <cfRule type="notContainsBlanks" dxfId="6" priority="100887">
      <formula>LEN(TRIM(Z2992))&gt;0</formula>
    </cfRule>
  </conditionalFormatting>
  <conditionalFormatting sqref="Q2993">
    <cfRule type="notContainsBlanks" dxfId="1" priority="101526">
      <formula>LEN(TRIM(Q2993))&gt;0</formula>
    </cfRule>
  </conditionalFormatting>
  <conditionalFormatting sqref="R2993">
    <cfRule type="notContainsBlanks" dxfId="2" priority="101396">
      <formula>LEN(TRIM(R2993))&gt;0</formula>
    </cfRule>
  </conditionalFormatting>
  <conditionalFormatting sqref="S2993">
    <cfRule type="notContainsBlanks" dxfId="3" priority="100681">
      <formula>LEN(TRIM(S2993))&gt;0</formula>
    </cfRule>
  </conditionalFormatting>
  <conditionalFormatting sqref="U2993">
    <cfRule type="notContainsBlanks" dxfId="4" priority="100545">
      <formula>LEN(TRIM(U2993))&gt;0</formula>
    </cfRule>
  </conditionalFormatting>
  <conditionalFormatting sqref="W2993">
    <cfRule type="notContainsBlanks" dxfId="0" priority="101125">
      <formula>LEN(TRIM(W2993))&gt;0</formula>
    </cfRule>
  </conditionalFormatting>
  <conditionalFormatting sqref="Y2993">
    <cfRule type="notContainsBlanks" dxfId="5" priority="100989">
      <formula>LEN(TRIM(Y2993))&gt;0</formula>
    </cfRule>
  </conditionalFormatting>
  <conditionalFormatting sqref="Z2993">
    <cfRule type="notContainsBlanks" dxfId="6" priority="100853">
      <formula>LEN(TRIM(Z2993))&gt;0</formula>
    </cfRule>
  </conditionalFormatting>
  <conditionalFormatting sqref="Q2994">
    <cfRule type="notContainsBlanks" dxfId="1" priority="101494">
      <formula>LEN(TRIM(Q2994))&gt;0</formula>
    </cfRule>
  </conditionalFormatting>
  <conditionalFormatting sqref="R2994">
    <cfRule type="notContainsBlanks" dxfId="2" priority="101362">
      <formula>LEN(TRIM(R2994))&gt;0</formula>
    </cfRule>
  </conditionalFormatting>
  <conditionalFormatting sqref="S2994">
    <cfRule type="notContainsBlanks" dxfId="3" priority="100647">
      <formula>LEN(TRIM(S2994))&gt;0</formula>
    </cfRule>
  </conditionalFormatting>
  <conditionalFormatting sqref="U2994">
    <cfRule type="notContainsBlanks" dxfId="4" priority="100511">
      <formula>LEN(TRIM(U2994))&gt;0</formula>
    </cfRule>
  </conditionalFormatting>
  <conditionalFormatting sqref="W2994">
    <cfRule type="notContainsBlanks" dxfId="0" priority="101091">
      <formula>LEN(TRIM(W2994))&gt;0</formula>
    </cfRule>
  </conditionalFormatting>
  <conditionalFormatting sqref="Y2994">
    <cfRule type="notContainsBlanks" dxfId="5" priority="100955">
      <formula>LEN(TRIM(Y2994))&gt;0</formula>
    </cfRule>
  </conditionalFormatting>
  <conditionalFormatting sqref="Z2994">
    <cfRule type="notContainsBlanks" dxfId="6" priority="100819">
      <formula>LEN(TRIM(Z2994))&gt;0</formula>
    </cfRule>
  </conditionalFormatting>
  <conditionalFormatting sqref="AB2994">
    <cfRule type="cellIs" dxfId="7" priority="100783" operator="notEqual">
      <formula>0</formula>
    </cfRule>
  </conditionalFormatting>
  <conditionalFormatting sqref="Q2996">
    <cfRule type="notContainsBlanks" dxfId="1" priority="100477">
      <formula>LEN(TRIM(Q2996))&gt;0</formula>
    </cfRule>
  </conditionalFormatting>
  <conditionalFormatting sqref="R2996">
    <cfRule type="notContainsBlanks" dxfId="2" priority="100358">
      <formula>LEN(TRIM(R2996))&gt;0</formula>
    </cfRule>
  </conditionalFormatting>
  <conditionalFormatting sqref="S2996">
    <cfRule type="notContainsBlanks" dxfId="3" priority="99339">
      <formula>LEN(TRIM(S2996))&gt;0</formula>
    </cfRule>
  </conditionalFormatting>
  <conditionalFormatting sqref="U2996">
    <cfRule type="notContainsBlanks" dxfId="4" priority="99169">
      <formula>LEN(TRIM(U2996))&gt;0</formula>
    </cfRule>
  </conditionalFormatting>
  <conditionalFormatting sqref="W2996">
    <cfRule type="notContainsBlanks" dxfId="0" priority="100021">
      <formula>LEN(TRIM(W2996))&gt;0</formula>
    </cfRule>
  </conditionalFormatting>
  <conditionalFormatting sqref="Y2996">
    <cfRule type="notContainsBlanks" dxfId="5" priority="99851">
      <formula>LEN(TRIM(Y2996))&gt;0</formula>
    </cfRule>
  </conditionalFormatting>
  <conditionalFormatting sqref="Z2996">
    <cfRule type="notContainsBlanks" dxfId="6" priority="99681">
      <formula>LEN(TRIM(Z2996))&gt;0</formula>
    </cfRule>
  </conditionalFormatting>
  <conditionalFormatting sqref="AB2996">
    <cfRule type="cellIs" dxfId="7" priority="99509" operator="notEqual">
      <formula>0</formula>
    </cfRule>
  </conditionalFormatting>
  <conditionalFormatting sqref="Q2997">
    <cfRule type="notContainsBlanks" dxfId="1" priority="100453">
      <formula>LEN(TRIM(Q2997))&gt;0</formula>
    </cfRule>
  </conditionalFormatting>
  <conditionalFormatting sqref="R2997">
    <cfRule type="notContainsBlanks" dxfId="2" priority="100326">
      <formula>LEN(TRIM(R2997))&gt;0</formula>
    </cfRule>
  </conditionalFormatting>
  <conditionalFormatting sqref="S2997">
    <cfRule type="notContainsBlanks" dxfId="3" priority="99305">
      <formula>LEN(TRIM(S2997))&gt;0</formula>
    </cfRule>
  </conditionalFormatting>
  <conditionalFormatting sqref="U2997">
    <cfRule type="notContainsBlanks" dxfId="4" priority="99135">
      <formula>LEN(TRIM(U2997))&gt;0</formula>
    </cfRule>
  </conditionalFormatting>
  <conditionalFormatting sqref="W2997">
    <cfRule type="notContainsBlanks" dxfId="0" priority="99987">
      <formula>LEN(TRIM(W2997))&gt;0</formula>
    </cfRule>
  </conditionalFormatting>
  <conditionalFormatting sqref="Y2997">
    <cfRule type="notContainsBlanks" dxfId="5" priority="99817">
      <formula>LEN(TRIM(Y2997))&gt;0</formula>
    </cfRule>
  </conditionalFormatting>
  <conditionalFormatting sqref="Z2997">
    <cfRule type="notContainsBlanks" dxfId="6" priority="99647">
      <formula>LEN(TRIM(Z2997))&gt;0</formula>
    </cfRule>
  </conditionalFormatting>
  <conditionalFormatting sqref="AB2997">
    <cfRule type="cellIs" dxfId="7" priority="99475" operator="notEqual">
      <formula>0</formula>
    </cfRule>
  </conditionalFormatting>
  <conditionalFormatting sqref="Q2998">
    <cfRule type="notContainsBlanks" dxfId="1" priority="100429">
      <formula>LEN(TRIM(Q2998))&gt;0</formula>
    </cfRule>
  </conditionalFormatting>
  <conditionalFormatting sqref="R2998">
    <cfRule type="notContainsBlanks" dxfId="2" priority="100293">
      <formula>LEN(TRIM(R2998))&gt;0</formula>
    </cfRule>
  </conditionalFormatting>
  <conditionalFormatting sqref="S2998">
    <cfRule type="notContainsBlanks" dxfId="3" priority="99271">
      <formula>LEN(TRIM(S2998))&gt;0</formula>
    </cfRule>
  </conditionalFormatting>
  <conditionalFormatting sqref="U2998">
    <cfRule type="notContainsBlanks" dxfId="4" priority="99101">
      <formula>LEN(TRIM(U2998))&gt;0</formula>
    </cfRule>
  </conditionalFormatting>
  <conditionalFormatting sqref="W2998">
    <cfRule type="notContainsBlanks" dxfId="0" priority="99953">
      <formula>LEN(TRIM(W2998))&gt;0</formula>
    </cfRule>
  </conditionalFormatting>
  <conditionalFormatting sqref="Y2998">
    <cfRule type="notContainsBlanks" dxfId="5" priority="99783">
      <formula>LEN(TRIM(Y2998))&gt;0</formula>
    </cfRule>
  </conditionalFormatting>
  <conditionalFormatting sqref="Z2998">
    <cfRule type="notContainsBlanks" dxfId="6" priority="99613">
      <formula>LEN(TRIM(Z2998))&gt;0</formula>
    </cfRule>
  </conditionalFormatting>
  <conditionalFormatting sqref="AB2998">
    <cfRule type="cellIs" dxfId="7" priority="99441" operator="notEqual">
      <formula>0</formula>
    </cfRule>
  </conditionalFormatting>
  <conditionalFormatting sqref="Q2999">
    <cfRule type="notContainsBlanks" dxfId="1" priority="100407">
      <formula>LEN(TRIM(Q2999))&gt;0</formula>
    </cfRule>
  </conditionalFormatting>
  <conditionalFormatting sqref="R2999">
    <cfRule type="notContainsBlanks" dxfId="2" priority="100259">
      <formula>LEN(TRIM(R2999))&gt;0</formula>
    </cfRule>
  </conditionalFormatting>
  <conditionalFormatting sqref="S2999">
    <cfRule type="notContainsBlanks" dxfId="3" priority="99237">
      <formula>LEN(TRIM(S2999))&gt;0</formula>
    </cfRule>
  </conditionalFormatting>
  <conditionalFormatting sqref="U2999">
    <cfRule type="notContainsBlanks" dxfId="4" priority="99067">
      <formula>LEN(TRIM(U2999))&gt;0</formula>
    </cfRule>
  </conditionalFormatting>
  <conditionalFormatting sqref="W2999">
    <cfRule type="notContainsBlanks" dxfId="0" priority="99919">
      <formula>LEN(TRIM(W2999))&gt;0</formula>
    </cfRule>
  </conditionalFormatting>
  <conditionalFormatting sqref="Y2999">
    <cfRule type="notContainsBlanks" dxfId="5" priority="99749">
      <formula>LEN(TRIM(Y2999))&gt;0</formula>
    </cfRule>
  </conditionalFormatting>
  <conditionalFormatting sqref="Z2999">
    <cfRule type="notContainsBlanks" dxfId="6" priority="99579">
      <formula>LEN(TRIM(Z2999))&gt;0</formula>
    </cfRule>
  </conditionalFormatting>
  <conditionalFormatting sqref="AB2999">
    <cfRule type="cellIs" dxfId="7" priority="99407" operator="notEqual">
      <formula>0</formula>
    </cfRule>
  </conditionalFormatting>
  <conditionalFormatting sqref="Q3000">
    <cfRule type="notContainsBlanks" dxfId="1" priority="100383">
      <formula>LEN(TRIM(Q3000))&gt;0</formula>
    </cfRule>
  </conditionalFormatting>
  <conditionalFormatting sqref="R3000">
    <cfRule type="notContainsBlanks" dxfId="2" priority="100225">
      <formula>LEN(TRIM(R3000))&gt;0</formula>
    </cfRule>
  </conditionalFormatting>
  <conditionalFormatting sqref="S3000">
    <cfRule type="notContainsBlanks" dxfId="3" priority="99203">
      <formula>LEN(TRIM(S3000))&gt;0</formula>
    </cfRule>
  </conditionalFormatting>
  <conditionalFormatting sqref="U3000">
    <cfRule type="notContainsBlanks" dxfId="4" priority="99033">
      <formula>LEN(TRIM(U3000))&gt;0</formula>
    </cfRule>
  </conditionalFormatting>
  <conditionalFormatting sqref="W3000">
    <cfRule type="notContainsBlanks" dxfId="0" priority="99885">
      <formula>LEN(TRIM(W3000))&gt;0</formula>
    </cfRule>
  </conditionalFormatting>
  <conditionalFormatting sqref="Y3000">
    <cfRule type="notContainsBlanks" dxfId="5" priority="99715">
      <formula>LEN(TRIM(Y3000))&gt;0</formula>
    </cfRule>
  </conditionalFormatting>
  <conditionalFormatting sqref="Z3000">
    <cfRule type="notContainsBlanks" dxfId="6" priority="99545">
      <formula>LEN(TRIM(Z3000))&gt;0</formula>
    </cfRule>
  </conditionalFormatting>
  <conditionalFormatting sqref="AB3000">
    <cfRule type="cellIs" dxfId="7" priority="99373" operator="notEqual">
      <formula>0</formula>
    </cfRule>
  </conditionalFormatting>
  <conditionalFormatting sqref="Q3003">
    <cfRule type="notContainsBlanks" dxfId="1" priority="99000">
      <formula>LEN(TRIM(Q3003))&gt;0</formula>
    </cfRule>
  </conditionalFormatting>
  <conditionalFormatting sqref="R3003">
    <cfRule type="notContainsBlanks" dxfId="2" priority="98905">
      <formula>LEN(TRIM(R3003))&gt;0</formula>
    </cfRule>
  </conditionalFormatting>
  <conditionalFormatting sqref="S3003">
    <cfRule type="notContainsBlanks" dxfId="3" priority="98397">
      <formula>LEN(TRIM(S3003))&gt;0</formula>
    </cfRule>
  </conditionalFormatting>
  <conditionalFormatting sqref="U3003">
    <cfRule type="notContainsBlanks" dxfId="4" priority="98295">
      <formula>LEN(TRIM(U3003))&gt;0</formula>
    </cfRule>
  </conditionalFormatting>
  <conditionalFormatting sqref="W3003">
    <cfRule type="notContainsBlanks" dxfId="0" priority="98705">
      <formula>LEN(TRIM(W3003))&gt;0</formula>
    </cfRule>
  </conditionalFormatting>
  <conditionalFormatting sqref="Y3003">
    <cfRule type="notContainsBlanks" dxfId="5" priority="98603">
      <formula>LEN(TRIM(Y3003))&gt;0</formula>
    </cfRule>
  </conditionalFormatting>
  <conditionalFormatting sqref="Z3003">
    <cfRule type="notContainsBlanks" dxfId="6" priority="98501">
      <formula>LEN(TRIM(Z3003))&gt;0</formula>
    </cfRule>
  </conditionalFormatting>
  <conditionalFormatting sqref="Q3004">
    <cfRule type="notContainsBlanks" dxfId="1" priority="98968">
      <formula>LEN(TRIM(Q3004))&gt;0</formula>
    </cfRule>
  </conditionalFormatting>
  <conditionalFormatting sqref="R3004">
    <cfRule type="notContainsBlanks" dxfId="2" priority="98873">
      <formula>LEN(TRIM(R3004))&gt;0</formula>
    </cfRule>
  </conditionalFormatting>
  <conditionalFormatting sqref="S3004">
    <cfRule type="notContainsBlanks" dxfId="3" priority="98363">
      <formula>LEN(TRIM(S3004))&gt;0</formula>
    </cfRule>
  </conditionalFormatting>
  <conditionalFormatting sqref="U3004">
    <cfRule type="notContainsBlanks" dxfId="4" priority="98261">
      <formula>LEN(TRIM(U3004))&gt;0</formula>
    </cfRule>
  </conditionalFormatting>
  <conditionalFormatting sqref="W3004">
    <cfRule type="notContainsBlanks" dxfId="0" priority="98671">
      <formula>LEN(TRIM(W3004))&gt;0</formula>
    </cfRule>
  </conditionalFormatting>
  <conditionalFormatting sqref="Y3004">
    <cfRule type="notContainsBlanks" dxfId="5" priority="98569">
      <formula>LEN(TRIM(Y3004))&gt;0</formula>
    </cfRule>
  </conditionalFormatting>
  <conditionalFormatting sqref="Z3004">
    <cfRule type="notContainsBlanks" dxfId="6" priority="98467">
      <formula>LEN(TRIM(Z3004))&gt;0</formula>
    </cfRule>
  </conditionalFormatting>
  <conditionalFormatting sqref="Q3005">
    <cfRule type="notContainsBlanks" dxfId="1" priority="98937">
      <formula>LEN(TRIM(Q3005))&gt;0</formula>
    </cfRule>
  </conditionalFormatting>
  <conditionalFormatting sqref="R3005">
    <cfRule type="notContainsBlanks" dxfId="2" priority="98841">
      <formula>LEN(TRIM(R3005))&gt;0</formula>
    </cfRule>
  </conditionalFormatting>
  <conditionalFormatting sqref="S3005">
    <cfRule type="notContainsBlanks" dxfId="3" priority="98329">
      <formula>LEN(TRIM(S3005))&gt;0</formula>
    </cfRule>
  </conditionalFormatting>
  <conditionalFormatting sqref="U3005">
    <cfRule type="notContainsBlanks" dxfId="4" priority="98227">
      <formula>LEN(TRIM(U3005))&gt;0</formula>
    </cfRule>
  </conditionalFormatting>
  <conditionalFormatting sqref="W3005">
    <cfRule type="notContainsBlanks" dxfId="0" priority="98637">
      <formula>LEN(TRIM(W3005))&gt;0</formula>
    </cfRule>
  </conditionalFormatting>
  <conditionalFormatting sqref="Y3005">
    <cfRule type="notContainsBlanks" dxfId="5" priority="98535">
      <formula>LEN(TRIM(Y3005))&gt;0</formula>
    </cfRule>
  </conditionalFormatting>
  <conditionalFormatting sqref="Z3005">
    <cfRule type="notContainsBlanks" dxfId="6" priority="98433">
      <formula>LEN(TRIM(Z3005))&gt;0</formula>
    </cfRule>
  </conditionalFormatting>
  <conditionalFormatting sqref="Q3006">
    <cfRule type="notContainsBlanks" dxfId="1" priority="104490">
      <formula>LEN(TRIM(Q3006))&gt;0</formula>
    </cfRule>
  </conditionalFormatting>
  <conditionalFormatting sqref="W3006">
    <cfRule type="notContainsBlanks" dxfId="0" priority="104592">
      <formula>LEN(TRIM(W3006))&gt;0</formula>
    </cfRule>
  </conditionalFormatting>
  <conditionalFormatting sqref="Y3006">
    <cfRule type="notContainsBlanks" dxfId="5" priority="104558">
      <formula>LEN(TRIM(Y3006))&gt;0</formula>
    </cfRule>
  </conditionalFormatting>
  <conditionalFormatting sqref="Z3006">
    <cfRule type="notContainsBlanks" dxfId="6" priority="104524">
      <formula>LEN(TRIM(Z3006))&gt;0</formula>
    </cfRule>
  </conditionalFormatting>
  <conditionalFormatting sqref="AA3006">
    <cfRule type="cellIs" dxfId="8" priority="104388" operator="equal">
      <formula>4</formula>
    </cfRule>
    <cfRule type="cellIs" dxfId="8" priority="104422" operator="equal">
      <formula>2</formula>
    </cfRule>
  </conditionalFormatting>
  <conditionalFormatting sqref="W3008">
    <cfRule type="notContainsBlanks" dxfId="0" priority="104831">
      <formula>LEN(TRIM(W3008))&gt;0</formula>
    </cfRule>
  </conditionalFormatting>
  <conditionalFormatting sqref="Q3011">
    <cfRule type="notContainsBlanks" dxfId="1" priority="104251">
      <formula>LEN(TRIM(Q3011))&gt;0</formula>
    </cfRule>
  </conditionalFormatting>
  <conditionalFormatting sqref="R3011">
    <cfRule type="notContainsBlanks" dxfId="2" priority="104167">
      <formula>LEN(TRIM(R3011))&gt;0</formula>
    </cfRule>
  </conditionalFormatting>
  <conditionalFormatting sqref="S3011">
    <cfRule type="notContainsBlanks" dxfId="3" priority="103589">
      <formula>LEN(TRIM(S3011))&gt;0</formula>
    </cfRule>
  </conditionalFormatting>
  <conditionalFormatting sqref="U3011">
    <cfRule type="notContainsBlanks" dxfId="4" priority="103487">
      <formula>LEN(TRIM(U3011))&gt;0</formula>
    </cfRule>
  </conditionalFormatting>
  <conditionalFormatting sqref="W3011">
    <cfRule type="notContainsBlanks" dxfId="0" priority="103969">
      <formula>LEN(TRIM(W3011))&gt;0</formula>
    </cfRule>
  </conditionalFormatting>
  <conditionalFormatting sqref="Y3011">
    <cfRule type="notContainsBlanks" dxfId="5" priority="103867">
      <formula>LEN(TRIM(Y3011))&gt;0</formula>
    </cfRule>
  </conditionalFormatting>
  <conditionalFormatting sqref="Z3011">
    <cfRule type="notContainsBlanks" dxfId="6" priority="103765">
      <formula>LEN(TRIM(Z3011))&gt;0</formula>
    </cfRule>
  </conditionalFormatting>
  <conditionalFormatting sqref="AB3011">
    <cfRule type="cellIs" dxfId="7" priority="103657" operator="notEqual">
      <formula>0</formula>
    </cfRule>
  </conditionalFormatting>
  <conditionalFormatting sqref="Q3012">
    <cfRule type="notContainsBlanks" dxfId="1" priority="104222">
      <formula>LEN(TRIM(Q3012))&gt;0</formula>
    </cfRule>
  </conditionalFormatting>
  <conditionalFormatting sqref="R3012">
    <cfRule type="notContainsBlanks" dxfId="2" priority="104135">
      <formula>LEN(TRIM(R3012))&gt;0</formula>
    </cfRule>
  </conditionalFormatting>
  <conditionalFormatting sqref="S3012">
    <cfRule type="notContainsBlanks" dxfId="3" priority="103555">
      <formula>LEN(TRIM(S3012))&gt;0</formula>
    </cfRule>
  </conditionalFormatting>
  <conditionalFormatting sqref="U3012">
    <cfRule type="notContainsBlanks" dxfId="4" priority="103453">
      <formula>LEN(TRIM(U3012))&gt;0</formula>
    </cfRule>
  </conditionalFormatting>
  <conditionalFormatting sqref="W3012">
    <cfRule type="notContainsBlanks" dxfId="0" priority="103935">
      <formula>LEN(TRIM(W3012))&gt;0</formula>
    </cfRule>
  </conditionalFormatting>
  <conditionalFormatting sqref="Y3012">
    <cfRule type="notContainsBlanks" dxfId="5" priority="103833">
      <formula>LEN(TRIM(Y3012))&gt;0</formula>
    </cfRule>
  </conditionalFormatting>
  <conditionalFormatting sqref="Z3012">
    <cfRule type="notContainsBlanks" dxfId="6" priority="103731">
      <formula>LEN(TRIM(Z3012))&gt;0</formula>
    </cfRule>
  </conditionalFormatting>
  <conditionalFormatting sqref="Q3013">
    <cfRule type="notContainsBlanks" dxfId="1" priority="104194">
      <formula>LEN(TRIM(Q3013))&gt;0</formula>
    </cfRule>
  </conditionalFormatting>
  <conditionalFormatting sqref="R3013">
    <cfRule type="notContainsBlanks" dxfId="2" priority="104103">
      <formula>LEN(TRIM(R3013))&gt;0</formula>
    </cfRule>
  </conditionalFormatting>
  <conditionalFormatting sqref="S3013">
    <cfRule type="notContainsBlanks" dxfId="3" priority="103521">
      <formula>LEN(TRIM(S3013))&gt;0</formula>
    </cfRule>
  </conditionalFormatting>
  <conditionalFormatting sqref="U3013">
    <cfRule type="notContainsBlanks" dxfId="4" priority="103419">
      <formula>LEN(TRIM(U3013))&gt;0</formula>
    </cfRule>
  </conditionalFormatting>
  <conditionalFormatting sqref="W3013">
    <cfRule type="notContainsBlanks" dxfId="0" priority="103901">
      <formula>LEN(TRIM(W3013))&gt;0</formula>
    </cfRule>
  </conditionalFormatting>
  <conditionalFormatting sqref="Y3013">
    <cfRule type="notContainsBlanks" dxfId="5" priority="103799">
      <formula>LEN(TRIM(Y3013))&gt;0</formula>
    </cfRule>
  </conditionalFormatting>
  <conditionalFormatting sqref="Z3013">
    <cfRule type="notContainsBlanks" dxfId="6" priority="103697">
      <formula>LEN(TRIM(Z3013))&gt;0</formula>
    </cfRule>
  </conditionalFormatting>
  <conditionalFormatting sqref="AB3013">
    <cfRule type="cellIs" dxfId="7" priority="103623" operator="notEqual">
      <formula>0</formula>
    </cfRule>
  </conditionalFormatting>
  <conditionalFormatting sqref="Q3015">
    <cfRule type="notContainsBlanks" dxfId="1" priority="103385">
      <formula>LEN(TRIM(Q3015))&gt;0</formula>
    </cfRule>
  </conditionalFormatting>
  <conditionalFormatting sqref="R3015">
    <cfRule type="notContainsBlanks" dxfId="2" priority="103247">
      <formula>LEN(TRIM(R3015))&gt;0</formula>
    </cfRule>
  </conditionalFormatting>
  <conditionalFormatting sqref="S3015">
    <cfRule type="notContainsBlanks" dxfId="3" priority="102223">
      <formula>LEN(TRIM(S3015))&gt;0</formula>
    </cfRule>
  </conditionalFormatting>
  <conditionalFormatting sqref="U3015">
    <cfRule type="notContainsBlanks" dxfId="4" priority="102053">
      <formula>LEN(TRIM(U3015))&gt;0</formula>
    </cfRule>
  </conditionalFormatting>
  <conditionalFormatting sqref="W3015">
    <cfRule type="notContainsBlanks" dxfId="0" priority="102911">
      <formula>LEN(TRIM(W3015))&gt;0</formula>
    </cfRule>
  </conditionalFormatting>
  <conditionalFormatting sqref="Y3015">
    <cfRule type="notContainsBlanks" dxfId="5" priority="102741">
      <formula>LEN(TRIM(Y3015))&gt;0</formula>
    </cfRule>
  </conditionalFormatting>
  <conditionalFormatting sqref="Z3015">
    <cfRule type="notContainsBlanks" dxfId="6" priority="102571">
      <formula>LEN(TRIM(Z3015))&gt;0</formula>
    </cfRule>
  </conditionalFormatting>
  <conditionalFormatting sqref="AB3015">
    <cfRule type="cellIs" dxfId="7" priority="102391" operator="notEqual">
      <formula>0</formula>
    </cfRule>
  </conditionalFormatting>
  <conditionalFormatting sqref="Q3016">
    <cfRule type="notContainsBlanks" dxfId="1" priority="103356">
      <formula>LEN(TRIM(Q3016))&gt;0</formula>
    </cfRule>
  </conditionalFormatting>
  <conditionalFormatting sqref="R3016">
    <cfRule type="notContainsBlanks" dxfId="2" priority="103214">
      <formula>LEN(TRIM(R3016))&gt;0</formula>
    </cfRule>
  </conditionalFormatting>
  <conditionalFormatting sqref="S3016">
    <cfRule type="notContainsBlanks" dxfId="3" priority="102189">
      <formula>LEN(TRIM(S3016))&gt;0</formula>
    </cfRule>
  </conditionalFormatting>
  <conditionalFormatting sqref="U3016">
    <cfRule type="notContainsBlanks" dxfId="4" priority="102019">
      <formula>LEN(TRIM(U3016))&gt;0</formula>
    </cfRule>
  </conditionalFormatting>
  <conditionalFormatting sqref="W3016">
    <cfRule type="notContainsBlanks" dxfId="0" priority="102877">
      <formula>LEN(TRIM(W3016))&gt;0</formula>
    </cfRule>
  </conditionalFormatting>
  <conditionalFormatting sqref="Y3016">
    <cfRule type="notContainsBlanks" dxfId="5" priority="102707">
      <formula>LEN(TRIM(Y3016))&gt;0</formula>
    </cfRule>
  </conditionalFormatting>
  <conditionalFormatting sqref="Z3016">
    <cfRule type="notContainsBlanks" dxfId="6" priority="102537">
      <formula>LEN(TRIM(Z3016))&gt;0</formula>
    </cfRule>
  </conditionalFormatting>
  <conditionalFormatting sqref="AB3016">
    <cfRule type="cellIs" dxfId="7" priority="102359" operator="notEqual">
      <formula>0</formula>
    </cfRule>
  </conditionalFormatting>
  <conditionalFormatting sqref="Q3017">
    <cfRule type="notContainsBlanks" dxfId="1" priority="103326">
      <formula>LEN(TRIM(Q3017))&gt;0</formula>
    </cfRule>
  </conditionalFormatting>
  <conditionalFormatting sqref="R3017">
    <cfRule type="notContainsBlanks" dxfId="2" priority="103180">
      <formula>LEN(TRIM(R3017))&gt;0</formula>
    </cfRule>
  </conditionalFormatting>
  <conditionalFormatting sqref="S3017">
    <cfRule type="notContainsBlanks" dxfId="3" priority="102155">
      <formula>LEN(TRIM(S3017))&gt;0</formula>
    </cfRule>
  </conditionalFormatting>
  <conditionalFormatting sqref="U3017">
    <cfRule type="notContainsBlanks" dxfId="4" priority="101985">
      <formula>LEN(TRIM(U3017))&gt;0</formula>
    </cfRule>
  </conditionalFormatting>
  <conditionalFormatting sqref="W3017">
    <cfRule type="notContainsBlanks" dxfId="0" priority="102843">
      <formula>LEN(TRIM(W3017))&gt;0</formula>
    </cfRule>
  </conditionalFormatting>
  <conditionalFormatting sqref="Y3017">
    <cfRule type="notContainsBlanks" dxfId="5" priority="102673">
      <formula>LEN(TRIM(Y3017))&gt;0</formula>
    </cfRule>
  </conditionalFormatting>
  <conditionalFormatting sqref="Z3017">
    <cfRule type="notContainsBlanks" dxfId="6" priority="102503">
      <formula>LEN(TRIM(Z3017))&gt;0</formula>
    </cfRule>
  </conditionalFormatting>
  <conditionalFormatting sqref="AB3017">
    <cfRule type="cellIs" dxfId="7" priority="102325" operator="notEqual">
      <formula>0</formula>
    </cfRule>
  </conditionalFormatting>
  <conditionalFormatting sqref="Q3018">
    <cfRule type="notContainsBlanks" dxfId="1" priority="103299">
      <formula>LEN(TRIM(Q3018))&gt;0</formula>
    </cfRule>
  </conditionalFormatting>
  <conditionalFormatting sqref="R3018">
    <cfRule type="notContainsBlanks" dxfId="2" priority="103147">
      <formula>LEN(TRIM(R3018))&gt;0</formula>
    </cfRule>
  </conditionalFormatting>
  <conditionalFormatting sqref="S3018">
    <cfRule type="notContainsBlanks" dxfId="3" priority="102121">
      <formula>LEN(TRIM(S3018))&gt;0</formula>
    </cfRule>
  </conditionalFormatting>
  <conditionalFormatting sqref="U3018">
    <cfRule type="notContainsBlanks" dxfId="4" priority="101951">
      <formula>LEN(TRIM(U3018))&gt;0</formula>
    </cfRule>
  </conditionalFormatting>
  <conditionalFormatting sqref="W3018">
    <cfRule type="notContainsBlanks" dxfId="0" priority="102809">
      <formula>LEN(TRIM(W3018))&gt;0</formula>
    </cfRule>
  </conditionalFormatting>
  <conditionalFormatting sqref="Y3018">
    <cfRule type="notContainsBlanks" dxfId="5" priority="102639">
      <formula>LEN(TRIM(Y3018))&gt;0</formula>
    </cfRule>
  </conditionalFormatting>
  <conditionalFormatting sqref="Z3018">
    <cfRule type="notContainsBlanks" dxfId="6" priority="102469">
      <formula>LEN(TRIM(Z3018))&gt;0</formula>
    </cfRule>
  </conditionalFormatting>
  <conditionalFormatting sqref="AB3018">
    <cfRule type="cellIs" dxfId="7" priority="102291" operator="notEqual">
      <formula>0</formula>
    </cfRule>
  </conditionalFormatting>
  <conditionalFormatting sqref="Q3019">
    <cfRule type="notContainsBlanks" dxfId="1" priority="103274">
      <formula>LEN(TRIM(Q3019))&gt;0</formula>
    </cfRule>
  </conditionalFormatting>
  <conditionalFormatting sqref="R3019">
    <cfRule type="notContainsBlanks" dxfId="2" priority="103114">
      <formula>LEN(TRIM(R3019))&gt;0</formula>
    </cfRule>
  </conditionalFormatting>
  <conditionalFormatting sqref="S3019">
    <cfRule type="notContainsBlanks" dxfId="3" priority="102087">
      <formula>LEN(TRIM(S3019))&gt;0</formula>
    </cfRule>
  </conditionalFormatting>
  <conditionalFormatting sqref="U3019">
    <cfRule type="notContainsBlanks" dxfId="4" priority="101917">
      <formula>LEN(TRIM(U3019))&gt;0</formula>
    </cfRule>
  </conditionalFormatting>
  <conditionalFormatting sqref="W3019">
    <cfRule type="notContainsBlanks" dxfId="0" priority="102775">
      <formula>LEN(TRIM(W3019))&gt;0</formula>
    </cfRule>
  </conditionalFormatting>
  <conditionalFormatting sqref="Y3019">
    <cfRule type="notContainsBlanks" dxfId="5" priority="102605">
      <formula>LEN(TRIM(Y3019))&gt;0</formula>
    </cfRule>
  </conditionalFormatting>
  <conditionalFormatting sqref="Z3019">
    <cfRule type="notContainsBlanks" dxfId="6" priority="102435">
      <formula>LEN(TRIM(Z3019))&gt;0</formula>
    </cfRule>
  </conditionalFormatting>
  <conditionalFormatting sqref="AB3019">
    <cfRule type="cellIs" dxfId="7" priority="102257" operator="notEqual">
      <formula>0</formula>
    </cfRule>
  </conditionalFormatting>
  <conditionalFormatting sqref="Q3022">
    <cfRule type="notContainsBlanks" dxfId="1" priority="101884">
      <formula>LEN(TRIM(Q3022))&gt;0</formula>
    </cfRule>
  </conditionalFormatting>
  <conditionalFormatting sqref="R3022">
    <cfRule type="notContainsBlanks" dxfId="2" priority="101856">
      <formula>LEN(TRIM(R3022))&gt;0</formula>
    </cfRule>
  </conditionalFormatting>
  <conditionalFormatting sqref="S3022">
    <cfRule type="notContainsBlanks" dxfId="3" priority="101653">
      <formula>LEN(TRIM(S3022))&gt;0</formula>
    </cfRule>
  </conditionalFormatting>
  <conditionalFormatting sqref="U3022">
    <cfRule type="notContainsBlanks" dxfId="4" priority="101619">
      <formula>LEN(TRIM(U3022))&gt;0</formula>
    </cfRule>
  </conditionalFormatting>
  <conditionalFormatting sqref="W3022">
    <cfRule type="notContainsBlanks" dxfId="0" priority="101791">
      <formula>LEN(TRIM(W3022))&gt;0</formula>
    </cfRule>
  </conditionalFormatting>
  <conditionalFormatting sqref="Y3022">
    <cfRule type="notContainsBlanks" dxfId="5" priority="101757">
      <formula>LEN(TRIM(Y3022))&gt;0</formula>
    </cfRule>
  </conditionalFormatting>
  <conditionalFormatting sqref="Z3022">
    <cfRule type="notContainsBlanks" dxfId="6" priority="101723">
      <formula>LEN(TRIM(Z3022))&gt;0</formula>
    </cfRule>
  </conditionalFormatting>
  <conditionalFormatting sqref="AB3022">
    <cfRule type="cellIs" dxfId="7" priority="101687" operator="notEqual">
      <formula>0</formula>
    </cfRule>
  </conditionalFormatting>
  <conditionalFormatting sqref="Q3024">
    <cfRule type="notContainsBlanks" dxfId="1" priority="101585">
      <formula>LEN(TRIM(Q3024))&gt;0</formula>
    </cfRule>
  </conditionalFormatting>
  <conditionalFormatting sqref="R3024">
    <cfRule type="notContainsBlanks" dxfId="2" priority="101460">
      <formula>LEN(TRIM(R3024))&gt;0</formula>
    </cfRule>
  </conditionalFormatting>
  <conditionalFormatting sqref="S3024">
    <cfRule type="notContainsBlanks" dxfId="3" priority="100748">
      <formula>LEN(TRIM(S3024))&gt;0</formula>
    </cfRule>
  </conditionalFormatting>
  <conditionalFormatting sqref="U3024">
    <cfRule type="notContainsBlanks" dxfId="4" priority="100612">
      <formula>LEN(TRIM(U3024))&gt;0</formula>
    </cfRule>
  </conditionalFormatting>
  <conditionalFormatting sqref="W3024">
    <cfRule type="notContainsBlanks" dxfId="0" priority="101192">
      <formula>LEN(TRIM(W3024))&gt;0</formula>
    </cfRule>
  </conditionalFormatting>
  <conditionalFormatting sqref="Y3024">
    <cfRule type="notContainsBlanks" dxfId="5" priority="101056">
      <formula>LEN(TRIM(Y3024))&gt;0</formula>
    </cfRule>
  </conditionalFormatting>
  <conditionalFormatting sqref="Z3024">
    <cfRule type="notContainsBlanks" dxfId="6" priority="100920">
      <formula>LEN(TRIM(Z3024))&gt;0</formula>
    </cfRule>
  </conditionalFormatting>
  <conditionalFormatting sqref="Q3025">
    <cfRule type="notContainsBlanks" dxfId="1" priority="101556">
      <formula>LEN(TRIM(Q3025))&gt;0</formula>
    </cfRule>
  </conditionalFormatting>
  <conditionalFormatting sqref="R3025">
    <cfRule type="notContainsBlanks" dxfId="2" priority="101429">
      <formula>LEN(TRIM(R3025))&gt;0</formula>
    </cfRule>
  </conditionalFormatting>
  <conditionalFormatting sqref="S3025">
    <cfRule type="notContainsBlanks" dxfId="3" priority="100714">
      <formula>LEN(TRIM(S3025))&gt;0</formula>
    </cfRule>
  </conditionalFormatting>
  <conditionalFormatting sqref="U3025">
    <cfRule type="notContainsBlanks" dxfId="4" priority="100578">
      <formula>LEN(TRIM(U3025))&gt;0</formula>
    </cfRule>
  </conditionalFormatting>
  <conditionalFormatting sqref="W3025">
    <cfRule type="notContainsBlanks" dxfId="0" priority="101158">
      <formula>LEN(TRIM(W3025))&gt;0</formula>
    </cfRule>
  </conditionalFormatting>
  <conditionalFormatting sqref="Y3025">
    <cfRule type="notContainsBlanks" dxfId="5" priority="101022">
      <formula>LEN(TRIM(Y3025))&gt;0</formula>
    </cfRule>
  </conditionalFormatting>
  <conditionalFormatting sqref="Z3025">
    <cfRule type="notContainsBlanks" dxfId="6" priority="100886">
      <formula>LEN(TRIM(Z3025))&gt;0</formula>
    </cfRule>
  </conditionalFormatting>
  <conditionalFormatting sqref="Q3026">
    <cfRule type="notContainsBlanks" dxfId="1" priority="101525">
      <formula>LEN(TRIM(Q3026))&gt;0</formula>
    </cfRule>
  </conditionalFormatting>
  <conditionalFormatting sqref="R3026">
    <cfRule type="notContainsBlanks" dxfId="2" priority="101395">
      <formula>LEN(TRIM(R3026))&gt;0</formula>
    </cfRule>
  </conditionalFormatting>
  <conditionalFormatting sqref="S3026">
    <cfRule type="notContainsBlanks" dxfId="3" priority="100680">
      <formula>LEN(TRIM(S3026))&gt;0</formula>
    </cfRule>
  </conditionalFormatting>
  <conditionalFormatting sqref="U3026">
    <cfRule type="notContainsBlanks" dxfId="4" priority="100544">
      <formula>LEN(TRIM(U3026))&gt;0</formula>
    </cfRule>
  </conditionalFormatting>
  <conditionalFormatting sqref="W3026">
    <cfRule type="notContainsBlanks" dxfId="0" priority="101124">
      <formula>LEN(TRIM(W3026))&gt;0</formula>
    </cfRule>
  </conditionalFormatting>
  <conditionalFormatting sqref="Y3026">
    <cfRule type="notContainsBlanks" dxfId="5" priority="100988">
      <formula>LEN(TRIM(Y3026))&gt;0</formula>
    </cfRule>
  </conditionalFormatting>
  <conditionalFormatting sqref="Z3026">
    <cfRule type="notContainsBlanks" dxfId="6" priority="100852">
      <formula>LEN(TRIM(Z3026))&gt;0</formula>
    </cfRule>
  </conditionalFormatting>
  <conditionalFormatting sqref="Q3027">
    <cfRule type="notContainsBlanks" dxfId="1" priority="101493">
      <formula>LEN(TRIM(Q3027))&gt;0</formula>
    </cfRule>
  </conditionalFormatting>
  <conditionalFormatting sqref="R3027">
    <cfRule type="notContainsBlanks" dxfId="2" priority="101361">
      <formula>LEN(TRIM(R3027))&gt;0</formula>
    </cfRule>
  </conditionalFormatting>
  <conditionalFormatting sqref="S3027">
    <cfRule type="notContainsBlanks" dxfId="3" priority="100646">
      <formula>LEN(TRIM(S3027))&gt;0</formula>
    </cfRule>
  </conditionalFormatting>
  <conditionalFormatting sqref="U3027">
    <cfRule type="notContainsBlanks" dxfId="4" priority="100510">
      <formula>LEN(TRIM(U3027))&gt;0</formula>
    </cfRule>
  </conditionalFormatting>
  <conditionalFormatting sqref="W3027">
    <cfRule type="notContainsBlanks" dxfId="0" priority="101090">
      <formula>LEN(TRIM(W3027))&gt;0</formula>
    </cfRule>
  </conditionalFormatting>
  <conditionalFormatting sqref="Y3027">
    <cfRule type="notContainsBlanks" dxfId="5" priority="100954">
      <formula>LEN(TRIM(Y3027))&gt;0</formula>
    </cfRule>
  </conditionalFormatting>
  <conditionalFormatting sqref="Z3027">
    <cfRule type="notContainsBlanks" dxfId="6" priority="100818">
      <formula>LEN(TRIM(Z3027))&gt;0</formula>
    </cfRule>
  </conditionalFormatting>
  <conditionalFormatting sqref="AB3027">
    <cfRule type="cellIs" dxfId="7" priority="100782" operator="notEqual">
      <formula>0</formula>
    </cfRule>
  </conditionalFormatting>
  <conditionalFormatting sqref="Q3029">
    <cfRule type="notContainsBlanks" dxfId="1" priority="100476">
      <formula>LEN(TRIM(Q3029))&gt;0</formula>
    </cfRule>
  </conditionalFormatting>
  <conditionalFormatting sqref="R3029">
    <cfRule type="notContainsBlanks" dxfId="2" priority="100357">
      <formula>LEN(TRIM(R3029))&gt;0</formula>
    </cfRule>
  </conditionalFormatting>
  <conditionalFormatting sqref="S3029">
    <cfRule type="notContainsBlanks" dxfId="3" priority="99338">
      <formula>LEN(TRIM(S3029))&gt;0</formula>
    </cfRule>
  </conditionalFormatting>
  <conditionalFormatting sqref="U3029">
    <cfRule type="notContainsBlanks" dxfId="4" priority="99168">
      <formula>LEN(TRIM(U3029))&gt;0</formula>
    </cfRule>
  </conditionalFormatting>
  <conditionalFormatting sqref="W3029">
    <cfRule type="notContainsBlanks" dxfId="0" priority="100020">
      <formula>LEN(TRIM(W3029))&gt;0</formula>
    </cfRule>
  </conditionalFormatting>
  <conditionalFormatting sqref="Y3029">
    <cfRule type="notContainsBlanks" dxfId="5" priority="99850">
      <formula>LEN(TRIM(Y3029))&gt;0</formula>
    </cfRule>
  </conditionalFormatting>
  <conditionalFormatting sqref="Z3029">
    <cfRule type="notContainsBlanks" dxfId="6" priority="99680">
      <formula>LEN(TRIM(Z3029))&gt;0</formula>
    </cfRule>
  </conditionalFormatting>
  <conditionalFormatting sqref="AB3029">
    <cfRule type="cellIs" dxfId="7" priority="99508" operator="notEqual">
      <formula>0</formula>
    </cfRule>
  </conditionalFormatting>
  <conditionalFormatting sqref="Q3030">
    <cfRule type="notContainsBlanks" dxfId="1" priority="100452">
      <formula>LEN(TRIM(Q3030))&gt;0</formula>
    </cfRule>
  </conditionalFormatting>
  <conditionalFormatting sqref="R3030">
    <cfRule type="notContainsBlanks" dxfId="2" priority="100325">
      <formula>LEN(TRIM(R3030))&gt;0</formula>
    </cfRule>
  </conditionalFormatting>
  <conditionalFormatting sqref="S3030">
    <cfRule type="notContainsBlanks" dxfId="3" priority="99304">
      <formula>LEN(TRIM(S3030))&gt;0</formula>
    </cfRule>
  </conditionalFormatting>
  <conditionalFormatting sqref="U3030">
    <cfRule type="notContainsBlanks" dxfId="4" priority="99134">
      <formula>LEN(TRIM(U3030))&gt;0</formula>
    </cfRule>
  </conditionalFormatting>
  <conditionalFormatting sqref="W3030">
    <cfRule type="notContainsBlanks" dxfId="0" priority="99986">
      <formula>LEN(TRIM(W3030))&gt;0</formula>
    </cfRule>
  </conditionalFormatting>
  <conditionalFormatting sqref="Y3030">
    <cfRule type="notContainsBlanks" dxfId="5" priority="99816">
      <formula>LEN(TRIM(Y3030))&gt;0</formula>
    </cfRule>
  </conditionalFormatting>
  <conditionalFormatting sqref="Z3030">
    <cfRule type="notContainsBlanks" dxfId="6" priority="99646">
      <formula>LEN(TRIM(Z3030))&gt;0</formula>
    </cfRule>
  </conditionalFormatting>
  <conditionalFormatting sqref="AB3030">
    <cfRule type="cellIs" dxfId="7" priority="99474" operator="notEqual">
      <formula>0</formula>
    </cfRule>
  </conditionalFormatting>
  <conditionalFormatting sqref="Q3031">
    <cfRule type="notContainsBlanks" dxfId="1" priority="100428">
      <formula>LEN(TRIM(Q3031))&gt;0</formula>
    </cfRule>
  </conditionalFormatting>
  <conditionalFormatting sqref="R3031">
    <cfRule type="notContainsBlanks" dxfId="2" priority="100292">
      <formula>LEN(TRIM(R3031))&gt;0</formula>
    </cfRule>
  </conditionalFormatting>
  <conditionalFormatting sqref="S3031">
    <cfRule type="notContainsBlanks" dxfId="3" priority="99270">
      <formula>LEN(TRIM(S3031))&gt;0</formula>
    </cfRule>
  </conditionalFormatting>
  <conditionalFormatting sqref="U3031">
    <cfRule type="notContainsBlanks" dxfId="4" priority="99100">
      <formula>LEN(TRIM(U3031))&gt;0</formula>
    </cfRule>
  </conditionalFormatting>
  <conditionalFormatting sqref="W3031">
    <cfRule type="notContainsBlanks" dxfId="0" priority="99952">
      <formula>LEN(TRIM(W3031))&gt;0</formula>
    </cfRule>
  </conditionalFormatting>
  <conditionalFormatting sqref="Y3031">
    <cfRule type="notContainsBlanks" dxfId="5" priority="99782">
      <formula>LEN(TRIM(Y3031))&gt;0</formula>
    </cfRule>
  </conditionalFormatting>
  <conditionalFormatting sqref="Z3031">
    <cfRule type="notContainsBlanks" dxfId="6" priority="99612">
      <formula>LEN(TRIM(Z3031))&gt;0</formula>
    </cfRule>
  </conditionalFormatting>
  <conditionalFormatting sqref="AB3031">
    <cfRule type="cellIs" dxfId="7" priority="99440" operator="notEqual">
      <formula>0</formula>
    </cfRule>
  </conditionalFormatting>
  <conditionalFormatting sqref="Q3032">
    <cfRule type="notContainsBlanks" dxfId="1" priority="100406">
      <formula>LEN(TRIM(Q3032))&gt;0</formula>
    </cfRule>
  </conditionalFormatting>
  <conditionalFormatting sqref="R3032">
    <cfRule type="notContainsBlanks" dxfId="2" priority="100258">
      <formula>LEN(TRIM(R3032))&gt;0</formula>
    </cfRule>
  </conditionalFormatting>
  <conditionalFormatting sqref="S3032">
    <cfRule type="notContainsBlanks" dxfId="3" priority="99236">
      <formula>LEN(TRIM(S3032))&gt;0</formula>
    </cfRule>
  </conditionalFormatting>
  <conditionalFormatting sqref="U3032">
    <cfRule type="notContainsBlanks" dxfId="4" priority="99066">
      <formula>LEN(TRIM(U3032))&gt;0</formula>
    </cfRule>
  </conditionalFormatting>
  <conditionalFormatting sqref="W3032">
    <cfRule type="notContainsBlanks" dxfId="0" priority="99918">
      <formula>LEN(TRIM(W3032))&gt;0</formula>
    </cfRule>
  </conditionalFormatting>
  <conditionalFormatting sqref="Y3032">
    <cfRule type="notContainsBlanks" dxfId="5" priority="99748">
      <formula>LEN(TRIM(Y3032))&gt;0</formula>
    </cfRule>
  </conditionalFormatting>
  <conditionalFormatting sqref="Z3032">
    <cfRule type="notContainsBlanks" dxfId="6" priority="99578">
      <formula>LEN(TRIM(Z3032))&gt;0</formula>
    </cfRule>
  </conditionalFormatting>
  <conditionalFormatting sqref="AB3032">
    <cfRule type="cellIs" dxfId="7" priority="99406" operator="notEqual">
      <formula>0</formula>
    </cfRule>
  </conditionalFormatting>
  <conditionalFormatting sqref="Q3033">
    <cfRule type="notContainsBlanks" dxfId="1" priority="100382">
      <formula>LEN(TRIM(Q3033))&gt;0</formula>
    </cfRule>
  </conditionalFormatting>
  <conditionalFormatting sqref="R3033">
    <cfRule type="notContainsBlanks" dxfId="2" priority="100224">
      <formula>LEN(TRIM(R3033))&gt;0</formula>
    </cfRule>
  </conditionalFormatting>
  <conditionalFormatting sqref="S3033">
    <cfRule type="notContainsBlanks" dxfId="3" priority="99202">
      <formula>LEN(TRIM(S3033))&gt;0</formula>
    </cfRule>
  </conditionalFormatting>
  <conditionalFormatting sqref="U3033">
    <cfRule type="notContainsBlanks" dxfId="4" priority="99032">
      <formula>LEN(TRIM(U3033))&gt;0</formula>
    </cfRule>
  </conditionalFormatting>
  <conditionalFormatting sqref="W3033">
    <cfRule type="notContainsBlanks" dxfId="0" priority="99884">
      <formula>LEN(TRIM(W3033))&gt;0</formula>
    </cfRule>
  </conditionalFormatting>
  <conditionalFormatting sqref="Y3033">
    <cfRule type="notContainsBlanks" dxfId="5" priority="99714">
      <formula>LEN(TRIM(Y3033))&gt;0</formula>
    </cfRule>
  </conditionalFormatting>
  <conditionalFormatting sqref="Z3033">
    <cfRule type="notContainsBlanks" dxfId="6" priority="99544">
      <formula>LEN(TRIM(Z3033))&gt;0</formula>
    </cfRule>
  </conditionalFormatting>
  <conditionalFormatting sqref="AB3033">
    <cfRule type="cellIs" dxfId="7" priority="99372" operator="notEqual">
      <formula>0</formula>
    </cfRule>
  </conditionalFormatting>
  <conditionalFormatting sqref="Q3036">
    <cfRule type="notContainsBlanks" dxfId="1" priority="98999">
      <formula>LEN(TRIM(Q3036))&gt;0</formula>
    </cfRule>
  </conditionalFormatting>
  <conditionalFormatting sqref="R3036">
    <cfRule type="notContainsBlanks" dxfId="2" priority="98904">
      <formula>LEN(TRIM(R3036))&gt;0</formula>
    </cfRule>
  </conditionalFormatting>
  <conditionalFormatting sqref="S3036">
    <cfRule type="notContainsBlanks" dxfId="3" priority="98396">
      <formula>LEN(TRIM(S3036))&gt;0</formula>
    </cfRule>
  </conditionalFormatting>
  <conditionalFormatting sqref="U3036">
    <cfRule type="notContainsBlanks" dxfId="4" priority="98294">
      <formula>LEN(TRIM(U3036))&gt;0</formula>
    </cfRule>
  </conditionalFormatting>
  <conditionalFormatting sqref="W3036">
    <cfRule type="notContainsBlanks" dxfId="0" priority="98704">
      <formula>LEN(TRIM(W3036))&gt;0</formula>
    </cfRule>
  </conditionalFormatting>
  <conditionalFormatting sqref="Y3036">
    <cfRule type="notContainsBlanks" dxfId="5" priority="98602">
      <formula>LEN(TRIM(Y3036))&gt;0</formula>
    </cfRule>
  </conditionalFormatting>
  <conditionalFormatting sqref="Z3036">
    <cfRule type="notContainsBlanks" dxfId="6" priority="98500">
      <formula>LEN(TRIM(Z3036))&gt;0</formula>
    </cfRule>
  </conditionalFormatting>
  <conditionalFormatting sqref="Q3037">
    <cfRule type="notContainsBlanks" dxfId="1" priority="98967">
      <formula>LEN(TRIM(Q3037))&gt;0</formula>
    </cfRule>
  </conditionalFormatting>
  <conditionalFormatting sqref="R3037">
    <cfRule type="notContainsBlanks" dxfId="2" priority="98872">
      <formula>LEN(TRIM(R3037))&gt;0</formula>
    </cfRule>
  </conditionalFormatting>
  <conditionalFormatting sqref="S3037">
    <cfRule type="notContainsBlanks" dxfId="3" priority="98362">
      <formula>LEN(TRIM(S3037))&gt;0</formula>
    </cfRule>
  </conditionalFormatting>
  <conditionalFormatting sqref="U3037">
    <cfRule type="notContainsBlanks" dxfId="4" priority="98260">
      <formula>LEN(TRIM(U3037))&gt;0</formula>
    </cfRule>
  </conditionalFormatting>
  <conditionalFormatting sqref="W3037">
    <cfRule type="notContainsBlanks" dxfId="0" priority="98670">
      <formula>LEN(TRIM(W3037))&gt;0</formula>
    </cfRule>
  </conditionalFormatting>
  <conditionalFormatting sqref="Y3037">
    <cfRule type="notContainsBlanks" dxfId="5" priority="98568">
      <formula>LEN(TRIM(Y3037))&gt;0</formula>
    </cfRule>
  </conditionalFormatting>
  <conditionalFormatting sqref="Z3037">
    <cfRule type="notContainsBlanks" dxfId="6" priority="98466">
      <formula>LEN(TRIM(Z3037))&gt;0</formula>
    </cfRule>
  </conditionalFormatting>
  <conditionalFormatting sqref="Q3038">
    <cfRule type="notContainsBlanks" dxfId="1" priority="98936">
      <formula>LEN(TRIM(Q3038))&gt;0</formula>
    </cfRule>
  </conditionalFormatting>
  <conditionalFormatting sqref="R3038">
    <cfRule type="notContainsBlanks" dxfId="2" priority="98840">
      <formula>LEN(TRIM(R3038))&gt;0</formula>
    </cfRule>
  </conditionalFormatting>
  <conditionalFormatting sqref="S3038">
    <cfRule type="notContainsBlanks" dxfId="3" priority="98328">
      <formula>LEN(TRIM(S3038))&gt;0</formula>
    </cfRule>
  </conditionalFormatting>
  <conditionalFormatting sqref="U3038">
    <cfRule type="notContainsBlanks" dxfId="4" priority="98226">
      <formula>LEN(TRIM(U3038))&gt;0</formula>
    </cfRule>
  </conditionalFormatting>
  <conditionalFormatting sqref="W3038">
    <cfRule type="notContainsBlanks" dxfId="0" priority="98636">
      <formula>LEN(TRIM(W3038))&gt;0</formula>
    </cfRule>
  </conditionalFormatting>
  <conditionalFormatting sqref="Y3038">
    <cfRule type="notContainsBlanks" dxfId="5" priority="98534">
      <formula>LEN(TRIM(Y3038))&gt;0</formula>
    </cfRule>
  </conditionalFormatting>
  <conditionalFormatting sqref="Z3038">
    <cfRule type="notContainsBlanks" dxfId="6" priority="98432">
      <formula>LEN(TRIM(Z3038))&gt;0</formula>
    </cfRule>
  </conditionalFormatting>
  <conditionalFormatting sqref="Q3039">
    <cfRule type="notContainsBlanks" dxfId="1" priority="104489">
      <formula>LEN(TRIM(Q3039))&gt;0</formula>
    </cfRule>
  </conditionalFormatting>
  <conditionalFormatting sqref="W3039">
    <cfRule type="notContainsBlanks" dxfId="0" priority="104591">
      <formula>LEN(TRIM(W3039))&gt;0</formula>
    </cfRule>
  </conditionalFormatting>
  <conditionalFormatting sqref="Y3039">
    <cfRule type="notContainsBlanks" dxfId="5" priority="104557">
      <formula>LEN(TRIM(Y3039))&gt;0</formula>
    </cfRule>
  </conditionalFormatting>
  <conditionalFormatting sqref="Z3039">
    <cfRule type="notContainsBlanks" dxfId="6" priority="104523">
      <formula>LEN(TRIM(Z3039))&gt;0</formula>
    </cfRule>
  </conditionalFormatting>
  <conditionalFormatting sqref="AA3039">
    <cfRule type="cellIs" dxfId="8" priority="104387" operator="equal">
      <formula>4</formula>
    </cfRule>
    <cfRule type="cellIs" dxfId="8" priority="104421" operator="equal">
      <formula>2</formula>
    </cfRule>
  </conditionalFormatting>
  <conditionalFormatting sqref="W3041">
    <cfRule type="notContainsBlanks" dxfId="0" priority="104830">
      <formula>LEN(TRIM(W3041))&gt;0</formula>
    </cfRule>
  </conditionalFormatting>
  <conditionalFormatting sqref="Q3044">
    <cfRule type="notContainsBlanks" dxfId="1" priority="104250">
      <formula>LEN(TRIM(Q3044))&gt;0</formula>
    </cfRule>
  </conditionalFormatting>
  <conditionalFormatting sqref="R3044">
    <cfRule type="notContainsBlanks" dxfId="2" priority="104166">
      <formula>LEN(TRIM(R3044))&gt;0</formula>
    </cfRule>
  </conditionalFormatting>
  <conditionalFormatting sqref="S3044">
    <cfRule type="notContainsBlanks" dxfId="3" priority="103588">
      <formula>LEN(TRIM(S3044))&gt;0</formula>
    </cfRule>
  </conditionalFormatting>
  <conditionalFormatting sqref="U3044">
    <cfRule type="notContainsBlanks" dxfId="4" priority="103486">
      <formula>LEN(TRIM(U3044))&gt;0</formula>
    </cfRule>
  </conditionalFormatting>
  <conditionalFormatting sqref="W3044">
    <cfRule type="notContainsBlanks" dxfId="0" priority="103968">
      <formula>LEN(TRIM(W3044))&gt;0</formula>
    </cfRule>
  </conditionalFormatting>
  <conditionalFormatting sqref="Y3044">
    <cfRule type="notContainsBlanks" dxfId="5" priority="103866">
      <formula>LEN(TRIM(Y3044))&gt;0</formula>
    </cfRule>
  </conditionalFormatting>
  <conditionalFormatting sqref="Z3044">
    <cfRule type="notContainsBlanks" dxfId="6" priority="103764">
      <formula>LEN(TRIM(Z3044))&gt;0</formula>
    </cfRule>
  </conditionalFormatting>
  <conditionalFormatting sqref="AB3044">
    <cfRule type="cellIs" dxfId="7" priority="103656" operator="notEqual">
      <formula>0</formula>
    </cfRule>
  </conditionalFormatting>
  <conditionalFormatting sqref="Q3045">
    <cfRule type="notContainsBlanks" dxfId="1" priority="104221">
      <formula>LEN(TRIM(Q3045))&gt;0</formula>
    </cfRule>
  </conditionalFormatting>
  <conditionalFormatting sqref="R3045">
    <cfRule type="notContainsBlanks" dxfId="2" priority="104134">
      <formula>LEN(TRIM(R3045))&gt;0</formula>
    </cfRule>
  </conditionalFormatting>
  <conditionalFormatting sqref="S3045">
    <cfRule type="notContainsBlanks" dxfId="3" priority="103554">
      <formula>LEN(TRIM(S3045))&gt;0</formula>
    </cfRule>
  </conditionalFormatting>
  <conditionalFormatting sqref="U3045">
    <cfRule type="notContainsBlanks" dxfId="4" priority="103452">
      <formula>LEN(TRIM(U3045))&gt;0</formula>
    </cfRule>
  </conditionalFormatting>
  <conditionalFormatting sqref="W3045">
    <cfRule type="notContainsBlanks" dxfId="0" priority="103934">
      <formula>LEN(TRIM(W3045))&gt;0</formula>
    </cfRule>
  </conditionalFormatting>
  <conditionalFormatting sqref="Y3045">
    <cfRule type="notContainsBlanks" dxfId="5" priority="103832">
      <formula>LEN(TRIM(Y3045))&gt;0</formula>
    </cfRule>
  </conditionalFormatting>
  <conditionalFormatting sqref="Z3045">
    <cfRule type="notContainsBlanks" dxfId="6" priority="103730">
      <formula>LEN(TRIM(Z3045))&gt;0</formula>
    </cfRule>
  </conditionalFormatting>
  <conditionalFormatting sqref="Q3046">
    <cfRule type="notContainsBlanks" dxfId="1" priority="104193">
      <formula>LEN(TRIM(Q3046))&gt;0</formula>
    </cfRule>
  </conditionalFormatting>
  <conditionalFormatting sqref="R3046">
    <cfRule type="notContainsBlanks" dxfId="2" priority="104102">
      <formula>LEN(TRIM(R3046))&gt;0</formula>
    </cfRule>
  </conditionalFormatting>
  <conditionalFormatting sqref="S3046">
    <cfRule type="notContainsBlanks" dxfId="3" priority="103520">
      <formula>LEN(TRIM(S3046))&gt;0</formula>
    </cfRule>
  </conditionalFormatting>
  <conditionalFormatting sqref="U3046">
    <cfRule type="notContainsBlanks" dxfId="4" priority="103418">
      <formula>LEN(TRIM(U3046))&gt;0</formula>
    </cfRule>
  </conditionalFormatting>
  <conditionalFormatting sqref="W3046">
    <cfRule type="notContainsBlanks" dxfId="0" priority="103900">
      <formula>LEN(TRIM(W3046))&gt;0</formula>
    </cfRule>
  </conditionalFormatting>
  <conditionalFormatting sqref="Y3046">
    <cfRule type="notContainsBlanks" dxfId="5" priority="103798">
      <formula>LEN(TRIM(Y3046))&gt;0</formula>
    </cfRule>
  </conditionalFormatting>
  <conditionalFormatting sqref="Z3046">
    <cfRule type="notContainsBlanks" dxfId="6" priority="103696">
      <formula>LEN(TRIM(Z3046))&gt;0</formula>
    </cfRule>
  </conditionalFormatting>
  <conditionalFormatting sqref="AB3046">
    <cfRule type="cellIs" dxfId="7" priority="103622" operator="notEqual">
      <formula>0</formula>
    </cfRule>
  </conditionalFormatting>
  <conditionalFormatting sqref="Q3048">
    <cfRule type="notContainsBlanks" dxfId="1" priority="103384">
      <formula>LEN(TRIM(Q3048))&gt;0</formula>
    </cfRule>
  </conditionalFormatting>
  <conditionalFormatting sqref="R3048">
    <cfRule type="notContainsBlanks" dxfId="2" priority="103246">
      <formula>LEN(TRIM(R3048))&gt;0</formula>
    </cfRule>
  </conditionalFormatting>
  <conditionalFormatting sqref="S3048">
    <cfRule type="notContainsBlanks" dxfId="3" priority="102222">
      <formula>LEN(TRIM(S3048))&gt;0</formula>
    </cfRule>
  </conditionalFormatting>
  <conditionalFormatting sqref="U3048">
    <cfRule type="notContainsBlanks" dxfId="4" priority="102052">
      <formula>LEN(TRIM(U3048))&gt;0</formula>
    </cfRule>
  </conditionalFormatting>
  <conditionalFormatting sqref="W3048">
    <cfRule type="notContainsBlanks" dxfId="0" priority="102910">
      <formula>LEN(TRIM(W3048))&gt;0</formula>
    </cfRule>
  </conditionalFormatting>
  <conditionalFormatting sqref="Y3048">
    <cfRule type="notContainsBlanks" dxfId="5" priority="102740">
      <formula>LEN(TRIM(Y3048))&gt;0</formula>
    </cfRule>
  </conditionalFormatting>
  <conditionalFormatting sqref="Z3048">
    <cfRule type="notContainsBlanks" dxfId="6" priority="102570">
      <formula>LEN(TRIM(Z3048))&gt;0</formula>
    </cfRule>
  </conditionalFormatting>
  <conditionalFormatting sqref="AB3048">
    <cfRule type="cellIs" dxfId="7" priority="102390" operator="notEqual">
      <formula>0</formula>
    </cfRule>
  </conditionalFormatting>
  <conditionalFormatting sqref="Q3049">
    <cfRule type="notContainsBlanks" dxfId="1" priority="103355">
      <formula>LEN(TRIM(Q3049))&gt;0</formula>
    </cfRule>
  </conditionalFormatting>
  <conditionalFormatting sqref="R3049">
    <cfRule type="notContainsBlanks" dxfId="2" priority="103213">
      <formula>LEN(TRIM(R3049))&gt;0</formula>
    </cfRule>
  </conditionalFormatting>
  <conditionalFormatting sqref="S3049">
    <cfRule type="notContainsBlanks" dxfId="3" priority="102188">
      <formula>LEN(TRIM(S3049))&gt;0</formula>
    </cfRule>
  </conditionalFormatting>
  <conditionalFormatting sqref="U3049">
    <cfRule type="notContainsBlanks" dxfId="4" priority="102018">
      <formula>LEN(TRIM(U3049))&gt;0</formula>
    </cfRule>
  </conditionalFormatting>
  <conditionalFormatting sqref="W3049">
    <cfRule type="notContainsBlanks" dxfId="0" priority="102876">
      <formula>LEN(TRIM(W3049))&gt;0</formula>
    </cfRule>
  </conditionalFormatting>
  <conditionalFormatting sqref="Y3049">
    <cfRule type="notContainsBlanks" dxfId="5" priority="102706">
      <formula>LEN(TRIM(Y3049))&gt;0</formula>
    </cfRule>
  </conditionalFormatting>
  <conditionalFormatting sqref="Z3049">
    <cfRule type="notContainsBlanks" dxfId="6" priority="102536">
      <formula>LEN(TRIM(Z3049))&gt;0</formula>
    </cfRule>
  </conditionalFormatting>
  <conditionalFormatting sqref="AB3049">
    <cfRule type="cellIs" dxfId="7" priority="102358" operator="notEqual">
      <formula>0</formula>
    </cfRule>
  </conditionalFormatting>
  <conditionalFormatting sqref="Q3050">
    <cfRule type="notContainsBlanks" dxfId="1" priority="103325">
      <formula>LEN(TRIM(Q3050))&gt;0</formula>
    </cfRule>
  </conditionalFormatting>
  <conditionalFormatting sqref="R3050">
    <cfRule type="notContainsBlanks" dxfId="2" priority="103179">
      <formula>LEN(TRIM(R3050))&gt;0</formula>
    </cfRule>
  </conditionalFormatting>
  <conditionalFormatting sqref="S3050">
    <cfRule type="notContainsBlanks" dxfId="3" priority="102154">
      <formula>LEN(TRIM(S3050))&gt;0</formula>
    </cfRule>
  </conditionalFormatting>
  <conditionalFormatting sqref="U3050">
    <cfRule type="notContainsBlanks" dxfId="4" priority="101984">
      <formula>LEN(TRIM(U3050))&gt;0</formula>
    </cfRule>
  </conditionalFormatting>
  <conditionalFormatting sqref="W3050">
    <cfRule type="notContainsBlanks" dxfId="0" priority="102842">
      <formula>LEN(TRIM(W3050))&gt;0</formula>
    </cfRule>
  </conditionalFormatting>
  <conditionalFormatting sqref="Y3050">
    <cfRule type="notContainsBlanks" dxfId="5" priority="102672">
      <formula>LEN(TRIM(Y3050))&gt;0</formula>
    </cfRule>
  </conditionalFormatting>
  <conditionalFormatting sqref="Z3050">
    <cfRule type="notContainsBlanks" dxfId="6" priority="102502">
      <formula>LEN(TRIM(Z3050))&gt;0</formula>
    </cfRule>
  </conditionalFormatting>
  <conditionalFormatting sqref="AB3050">
    <cfRule type="cellIs" dxfId="7" priority="102324" operator="notEqual">
      <formula>0</formula>
    </cfRule>
  </conditionalFormatting>
  <conditionalFormatting sqref="Q3051">
    <cfRule type="notContainsBlanks" dxfId="1" priority="103298">
      <formula>LEN(TRIM(Q3051))&gt;0</formula>
    </cfRule>
  </conditionalFormatting>
  <conditionalFormatting sqref="R3051">
    <cfRule type="notContainsBlanks" dxfId="2" priority="103146">
      <formula>LEN(TRIM(R3051))&gt;0</formula>
    </cfRule>
  </conditionalFormatting>
  <conditionalFormatting sqref="S3051">
    <cfRule type="notContainsBlanks" dxfId="3" priority="102120">
      <formula>LEN(TRIM(S3051))&gt;0</formula>
    </cfRule>
  </conditionalFormatting>
  <conditionalFormatting sqref="U3051">
    <cfRule type="notContainsBlanks" dxfId="4" priority="101950">
      <formula>LEN(TRIM(U3051))&gt;0</formula>
    </cfRule>
  </conditionalFormatting>
  <conditionalFormatting sqref="W3051">
    <cfRule type="notContainsBlanks" dxfId="0" priority="102808">
      <formula>LEN(TRIM(W3051))&gt;0</formula>
    </cfRule>
  </conditionalFormatting>
  <conditionalFormatting sqref="Y3051">
    <cfRule type="notContainsBlanks" dxfId="5" priority="102638">
      <formula>LEN(TRIM(Y3051))&gt;0</formula>
    </cfRule>
  </conditionalFormatting>
  <conditionalFormatting sqref="Z3051">
    <cfRule type="notContainsBlanks" dxfId="6" priority="102468">
      <formula>LEN(TRIM(Z3051))&gt;0</formula>
    </cfRule>
  </conditionalFormatting>
  <conditionalFormatting sqref="AB3051">
    <cfRule type="cellIs" dxfId="7" priority="102290" operator="notEqual">
      <formula>0</formula>
    </cfRule>
  </conditionalFormatting>
  <conditionalFormatting sqref="Q3052">
    <cfRule type="notContainsBlanks" dxfId="1" priority="103273">
      <formula>LEN(TRIM(Q3052))&gt;0</formula>
    </cfRule>
  </conditionalFormatting>
  <conditionalFormatting sqref="R3052">
    <cfRule type="notContainsBlanks" dxfId="2" priority="103113">
      <formula>LEN(TRIM(R3052))&gt;0</formula>
    </cfRule>
  </conditionalFormatting>
  <conditionalFormatting sqref="S3052">
    <cfRule type="notContainsBlanks" dxfId="3" priority="102086">
      <formula>LEN(TRIM(S3052))&gt;0</formula>
    </cfRule>
  </conditionalFormatting>
  <conditionalFormatting sqref="U3052">
    <cfRule type="notContainsBlanks" dxfId="4" priority="101916">
      <formula>LEN(TRIM(U3052))&gt;0</formula>
    </cfRule>
  </conditionalFormatting>
  <conditionalFormatting sqref="W3052">
    <cfRule type="notContainsBlanks" dxfId="0" priority="102774">
      <formula>LEN(TRIM(W3052))&gt;0</formula>
    </cfRule>
  </conditionalFormatting>
  <conditionalFormatting sqref="Y3052">
    <cfRule type="notContainsBlanks" dxfId="5" priority="102604">
      <formula>LEN(TRIM(Y3052))&gt;0</formula>
    </cfRule>
  </conditionalFormatting>
  <conditionalFormatting sqref="Z3052">
    <cfRule type="notContainsBlanks" dxfId="6" priority="102434">
      <formula>LEN(TRIM(Z3052))&gt;0</formula>
    </cfRule>
  </conditionalFormatting>
  <conditionalFormatting sqref="AB3052">
    <cfRule type="cellIs" dxfId="7" priority="102256" operator="notEqual">
      <formula>0</formula>
    </cfRule>
  </conditionalFormatting>
  <conditionalFormatting sqref="Q3055">
    <cfRule type="notContainsBlanks" dxfId="1" priority="101883">
      <formula>LEN(TRIM(Q3055))&gt;0</formula>
    </cfRule>
  </conditionalFormatting>
  <conditionalFormatting sqref="R3055">
    <cfRule type="notContainsBlanks" dxfId="2" priority="101855">
      <formula>LEN(TRIM(R3055))&gt;0</formula>
    </cfRule>
  </conditionalFormatting>
  <conditionalFormatting sqref="S3055">
    <cfRule type="notContainsBlanks" dxfId="3" priority="101652">
      <formula>LEN(TRIM(S3055))&gt;0</formula>
    </cfRule>
  </conditionalFormatting>
  <conditionalFormatting sqref="U3055">
    <cfRule type="notContainsBlanks" dxfId="4" priority="101618">
      <formula>LEN(TRIM(U3055))&gt;0</formula>
    </cfRule>
  </conditionalFormatting>
  <conditionalFormatting sqref="W3055">
    <cfRule type="notContainsBlanks" dxfId="0" priority="101790">
      <formula>LEN(TRIM(W3055))&gt;0</formula>
    </cfRule>
  </conditionalFormatting>
  <conditionalFormatting sqref="Y3055">
    <cfRule type="notContainsBlanks" dxfId="5" priority="101756">
      <formula>LEN(TRIM(Y3055))&gt;0</formula>
    </cfRule>
  </conditionalFormatting>
  <conditionalFormatting sqref="Z3055">
    <cfRule type="notContainsBlanks" dxfId="6" priority="101722">
      <formula>LEN(TRIM(Z3055))&gt;0</formula>
    </cfRule>
  </conditionalFormatting>
  <conditionalFormatting sqref="AB3055">
    <cfRule type="cellIs" dxfId="7" priority="101686" operator="notEqual">
      <formula>0</formula>
    </cfRule>
  </conditionalFormatting>
  <conditionalFormatting sqref="Q3057">
    <cfRule type="notContainsBlanks" dxfId="1" priority="101584">
      <formula>LEN(TRIM(Q3057))&gt;0</formula>
    </cfRule>
  </conditionalFormatting>
  <conditionalFormatting sqref="R3057">
    <cfRule type="notContainsBlanks" dxfId="2" priority="101459">
      <formula>LEN(TRIM(R3057))&gt;0</formula>
    </cfRule>
  </conditionalFormatting>
  <conditionalFormatting sqref="S3057">
    <cfRule type="notContainsBlanks" dxfId="3" priority="100747">
      <formula>LEN(TRIM(S3057))&gt;0</formula>
    </cfRule>
  </conditionalFormatting>
  <conditionalFormatting sqref="U3057">
    <cfRule type="notContainsBlanks" dxfId="4" priority="100611">
      <formula>LEN(TRIM(U3057))&gt;0</formula>
    </cfRule>
  </conditionalFormatting>
  <conditionalFormatting sqref="W3057">
    <cfRule type="notContainsBlanks" dxfId="0" priority="101191">
      <formula>LEN(TRIM(W3057))&gt;0</formula>
    </cfRule>
  </conditionalFormatting>
  <conditionalFormatting sqref="Y3057">
    <cfRule type="notContainsBlanks" dxfId="5" priority="101055">
      <formula>LEN(TRIM(Y3057))&gt;0</formula>
    </cfRule>
  </conditionalFormatting>
  <conditionalFormatting sqref="Z3057">
    <cfRule type="notContainsBlanks" dxfId="6" priority="100919">
      <formula>LEN(TRIM(Z3057))&gt;0</formula>
    </cfRule>
  </conditionalFormatting>
  <conditionalFormatting sqref="Q3058">
    <cfRule type="notContainsBlanks" dxfId="1" priority="101555">
      <formula>LEN(TRIM(Q3058))&gt;0</formula>
    </cfRule>
  </conditionalFormatting>
  <conditionalFormatting sqref="R3058">
    <cfRule type="notContainsBlanks" dxfId="2" priority="101428">
      <formula>LEN(TRIM(R3058))&gt;0</formula>
    </cfRule>
  </conditionalFormatting>
  <conditionalFormatting sqref="S3058">
    <cfRule type="notContainsBlanks" dxfId="3" priority="100713">
      <formula>LEN(TRIM(S3058))&gt;0</formula>
    </cfRule>
  </conditionalFormatting>
  <conditionalFormatting sqref="U3058">
    <cfRule type="notContainsBlanks" dxfId="4" priority="100577">
      <formula>LEN(TRIM(U3058))&gt;0</formula>
    </cfRule>
  </conditionalFormatting>
  <conditionalFormatting sqref="W3058">
    <cfRule type="notContainsBlanks" dxfId="0" priority="101157">
      <formula>LEN(TRIM(W3058))&gt;0</formula>
    </cfRule>
  </conditionalFormatting>
  <conditionalFormatting sqref="Y3058">
    <cfRule type="notContainsBlanks" dxfId="5" priority="101021">
      <formula>LEN(TRIM(Y3058))&gt;0</formula>
    </cfRule>
  </conditionalFormatting>
  <conditionalFormatting sqref="Z3058">
    <cfRule type="notContainsBlanks" dxfId="6" priority="100885">
      <formula>LEN(TRIM(Z3058))&gt;0</formula>
    </cfRule>
  </conditionalFormatting>
  <conditionalFormatting sqref="Q3059">
    <cfRule type="notContainsBlanks" dxfId="1" priority="101524">
      <formula>LEN(TRIM(Q3059))&gt;0</formula>
    </cfRule>
  </conditionalFormatting>
  <conditionalFormatting sqref="R3059">
    <cfRule type="notContainsBlanks" dxfId="2" priority="101394">
      <formula>LEN(TRIM(R3059))&gt;0</formula>
    </cfRule>
  </conditionalFormatting>
  <conditionalFormatting sqref="S3059">
    <cfRule type="notContainsBlanks" dxfId="3" priority="100679">
      <formula>LEN(TRIM(S3059))&gt;0</formula>
    </cfRule>
  </conditionalFormatting>
  <conditionalFormatting sqref="U3059">
    <cfRule type="notContainsBlanks" dxfId="4" priority="100543">
      <formula>LEN(TRIM(U3059))&gt;0</formula>
    </cfRule>
  </conditionalFormatting>
  <conditionalFormatting sqref="W3059">
    <cfRule type="notContainsBlanks" dxfId="0" priority="101123">
      <formula>LEN(TRIM(W3059))&gt;0</formula>
    </cfRule>
  </conditionalFormatting>
  <conditionalFormatting sqref="Y3059">
    <cfRule type="notContainsBlanks" dxfId="5" priority="100987">
      <formula>LEN(TRIM(Y3059))&gt;0</formula>
    </cfRule>
  </conditionalFormatting>
  <conditionalFormatting sqref="Z3059">
    <cfRule type="notContainsBlanks" dxfId="6" priority="100851">
      <formula>LEN(TRIM(Z3059))&gt;0</formula>
    </cfRule>
  </conditionalFormatting>
  <conditionalFormatting sqref="Q3060">
    <cfRule type="notContainsBlanks" dxfId="1" priority="101492">
      <formula>LEN(TRIM(Q3060))&gt;0</formula>
    </cfRule>
  </conditionalFormatting>
  <conditionalFormatting sqref="R3060">
    <cfRule type="notContainsBlanks" dxfId="2" priority="101360">
      <formula>LEN(TRIM(R3060))&gt;0</formula>
    </cfRule>
  </conditionalFormatting>
  <conditionalFormatting sqref="S3060">
    <cfRule type="notContainsBlanks" dxfId="3" priority="100645">
      <formula>LEN(TRIM(S3060))&gt;0</formula>
    </cfRule>
  </conditionalFormatting>
  <conditionalFormatting sqref="U3060">
    <cfRule type="notContainsBlanks" dxfId="4" priority="100509">
      <formula>LEN(TRIM(U3060))&gt;0</formula>
    </cfRule>
  </conditionalFormatting>
  <conditionalFormatting sqref="W3060">
    <cfRule type="notContainsBlanks" dxfId="0" priority="101089">
      <formula>LEN(TRIM(W3060))&gt;0</formula>
    </cfRule>
  </conditionalFormatting>
  <conditionalFormatting sqref="Y3060">
    <cfRule type="notContainsBlanks" dxfId="5" priority="100953">
      <formula>LEN(TRIM(Y3060))&gt;0</formula>
    </cfRule>
  </conditionalFormatting>
  <conditionalFormatting sqref="Z3060">
    <cfRule type="notContainsBlanks" dxfId="6" priority="100817">
      <formula>LEN(TRIM(Z3060))&gt;0</formula>
    </cfRule>
  </conditionalFormatting>
  <conditionalFormatting sqref="AB3060">
    <cfRule type="cellIs" dxfId="7" priority="100781" operator="notEqual">
      <formula>0</formula>
    </cfRule>
  </conditionalFormatting>
  <conditionalFormatting sqref="Q3062">
    <cfRule type="notContainsBlanks" dxfId="1" priority="100475">
      <formula>LEN(TRIM(Q3062))&gt;0</formula>
    </cfRule>
  </conditionalFormatting>
  <conditionalFormatting sqref="R3062">
    <cfRule type="notContainsBlanks" dxfId="2" priority="100356">
      <formula>LEN(TRIM(R3062))&gt;0</formula>
    </cfRule>
  </conditionalFormatting>
  <conditionalFormatting sqref="S3062">
    <cfRule type="notContainsBlanks" dxfId="3" priority="99337">
      <formula>LEN(TRIM(S3062))&gt;0</formula>
    </cfRule>
  </conditionalFormatting>
  <conditionalFormatting sqref="U3062">
    <cfRule type="notContainsBlanks" dxfId="4" priority="99167">
      <formula>LEN(TRIM(U3062))&gt;0</formula>
    </cfRule>
  </conditionalFormatting>
  <conditionalFormatting sqref="W3062">
    <cfRule type="notContainsBlanks" dxfId="0" priority="100019">
      <formula>LEN(TRIM(W3062))&gt;0</formula>
    </cfRule>
  </conditionalFormatting>
  <conditionalFormatting sqref="Y3062">
    <cfRule type="notContainsBlanks" dxfId="5" priority="99849">
      <formula>LEN(TRIM(Y3062))&gt;0</formula>
    </cfRule>
  </conditionalFormatting>
  <conditionalFormatting sqref="Z3062">
    <cfRule type="notContainsBlanks" dxfId="6" priority="99679">
      <formula>LEN(TRIM(Z3062))&gt;0</formula>
    </cfRule>
  </conditionalFormatting>
  <conditionalFormatting sqref="AB3062">
    <cfRule type="cellIs" dxfId="7" priority="99507" operator="notEqual">
      <formula>0</formula>
    </cfRule>
  </conditionalFormatting>
  <conditionalFormatting sqref="Q3063">
    <cfRule type="notContainsBlanks" dxfId="1" priority="100451">
      <formula>LEN(TRIM(Q3063))&gt;0</formula>
    </cfRule>
  </conditionalFormatting>
  <conditionalFormatting sqref="R3063">
    <cfRule type="notContainsBlanks" dxfId="2" priority="100324">
      <formula>LEN(TRIM(R3063))&gt;0</formula>
    </cfRule>
  </conditionalFormatting>
  <conditionalFormatting sqref="S3063">
    <cfRule type="notContainsBlanks" dxfId="3" priority="99303">
      <formula>LEN(TRIM(S3063))&gt;0</formula>
    </cfRule>
  </conditionalFormatting>
  <conditionalFormatting sqref="U3063">
    <cfRule type="notContainsBlanks" dxfId="4" priority="99133">
      <formula>LEN(TRIM(U3063))&gt;0</formula>
    </cfRule>
  </conditionalFormatting>
  <conditionalFormatting sqref="W3063">
    <cfRule type="notContainsBlanks" dxfId="0" priority="99985">
      <formula>LEN(TRIM(W3063))&gt;0</formula>
    </cfRule>
  </conditionalFormatting>
  <conditionalFormatting sqref="Y3063">
    <cfRule type="notContainsBlanks" dxfId="5" priority="99815">
      <formula>LEN(TRIM(Y3063))&gt;0</formula>
    </cfRule>
  </conditionalFormatting>
  <conditionalFormatting sqref="Z3063">
    <cfRule type="notContainsBlanks" dxfId="6" priority="99645">
      <formula>LEN(TRIM(Z3063))&gt;0</formula>
    </cfRule>
  </conditionalFormatting>
  <conditionalFormatting sqref="AB3063">
    <cfRule type="cellIs" dxfId="7" priority="99473" operator="notEqual">
      <formula>0</formula>
    </cfRule>
  </conditionalFormatting>
  <conditionalFormatting sqref="Q3064">
    <cfRule type="notContainsBlanks" dxfId="1" priority="100427">
      <formula>LEN(TRIM(Q3064))&gt;0</formula>
    </cfRule>
  </conditionalFormatting>
  <conditionalFormatting sqref="R3064">
    <cfRule type="notContainsBlanks" dxfId="2" priority="100291">
      <formula>LEN(TRIM(R3064))&gt;0</formula>
    </cfRule>
  </conditionalFormatting>
  <conditionalFormatting sqref="S3064">
    <cfRule type="notContainsBlanks" dxfId="3" priority="99269">
      <formula>LEN(TRIM(S3064))&gt;0</formula>
    </cfRule>
  </conditionalFormatting>
  <conditionalFormatting sqref="U3064">
    <cfRule type="notContainsBlanks" dxfId="4" priority="99099">
      <formula>LEN(TRIM(U3064))&gt;0</formula>
    </cfRule>
  </conditionalFormatting>
  <conditionalFormatting sqref="W3064">
    <cfRule type="notContainsBlanks" dxfId="0" priority="99951">
      <formula>LEN(TRIM(W3064))&gt;0</formula>
    </cfRule>
  </conditionalFormatting>
  <conditionalFormatting sqref="Y3064">
    <cfRule type="notContainsBlanks" dxfId="5" priority="99781">
      <formula>LEN(TRIM(Y3064))&gt;0</formula>
    </cfRule>
  </conditionalFormatting>
  <conditionalFormatting sqref="Z3064">
    <cfRule type="notContainsBlanks" dxfId="6" priority="99611">
      <formula>LEN(TRIM(Z3064))&gt;0</formula>
    </cfRule>
  </conditionalFormatting>
  <conditionalFormatting sqref="AB3064">
    <cfRule type="cellIs" dxfId="7" priority="99439" operator="notEqual">
      <formula>0</formula>
    </cfRule>
  </conditionalFormatting>
  <conditionalFormatting sqref="Q3065">
    <cfRule type="notContainsBlanks" dxfId="1" priority="100405">
      <formula>LEN(TRIM(Q3065))&gt;0</formula>
    </cfRule>
  </conditionalFormatting>
  <conditionalFormatting sqref="R3065">
    <cfRule type="notContainsBlanks" dxfId="2" priority="100257">
      <formula>LEN(TRIM(R3065))&gt;0</formula>
    </cfRule>
  </conditionalFormatting>
  <conditionalFormatting sqref="S3065">
    <cfRule type="notContainsBlanks" dxfId="3" priority="99235">
      <formula>LEN(TRIM(S3065))&gt;0</formula>
    </cfRule>
  </conditionalFormatting>
  <conditionalFormatting sqref="U3065">
    <cfRule type="notContainsBlanks" dxfId="4" priority="99065">
      <formula>LEN(TRIM(U3065))&gt;0</formula>
    </cfRule>
  </conditionalFormatting>
  <conditionalFormatting sqref="W3065">
    <cfRule type="notContainsBlanks" dxfId="0" priority="99917">
      <formula>LEN(TRIM(W3065))&gt;0</formula>
    </cfRule>
  </conditionalFormatting>
  <conditionalFormatting sqref="Y3065">
    <cfRule type="notContainsBlanks" dxfId="5" priority="99747">
      <formula>LEN(TRIM(Y3065))&gt;0</formula>
    </cfRule>
  </conditionalFormatting>
  <conditionalFormatting sqref="Z3065">
    <cfRule type="notContainsBlanks" dxfId="6" priority="99577">
      <formula>LEN(TRIM(Z3065))&gt;0</formula>
    </cfRule>
  </conditionalFormatting>
  <conditionalFormatting sqref="AB3065">
    <cfRule type="cellIs" dxfId="7" priority="99405" operator="notEqual">
      <formula>0</formula>
    </cfRule>
  </conditionalFormatting>
  <conditionalFormatting sqref="Q3066">
    <cfRule type="notContainsBlanks" dxfId="1" priority="100381">
      <formula>LEN(TRIM(Q3066))&gt;0</formula>
    </cfRule>
  </conditionalFormatting>
  <conditionalFormatting sqref="R3066">
    <cfRule type="notContainsBlanks" dxfId="2" priority="100223">
      <formula>LEN(TRIM(R3066))&gt;0</formula>
    </cfRule>
  </conditionalFormatting>
  <conditionalFormatting sqref="S3066">
    <cfRule type="notContainsBlanks" dxfId="3" priority="99201">
      <formula>LEN(TRIM(S3066))&gt;0</formula>
    </cfRule>
  </conditionalFormatting>
  <conditionalFormatting sqref="U3066">
    <cfRule type="notContainsBlanks" dxfId="4" priority="99031">
      <formula>LEN(TRIM(U3066))&gt;0</formula>
    </cfRule>
  </conditionalFormatting>
  <conditionalFormatting sqref="W3066">
    <cfRule type="notContainsBlanks" dxfId="0" priority="99883">
      <formula>LEN(TRIM(W3066))&gt;0</formula>
    </cfRule>
  </conditionalFormatting>
  <conditionalFormatting sqref="Y3066">
    <cfRule type="notContainsBlanks" dxfId="5" priority="99713">
      <formula>LEN(TRIM(Y3066))&gt;0</formula>
    </cfRule>
  </conditionalFormatting>
  <conditionalFormatting sqref="Z3066">
    <cfRule type="notContainsBlanks" dxfId="6" priority="99543">
      <formula>LEN(TRIM(Z3066))&gt;0</formula>
    </cfRule>
  </conditionalFormatting>
  <conditionalFormatting sqref="AB3066">
    <cfRule type="cellIs" dxfId="7" priority="99371" operator="notEqual">
      <formula>0</formula>
    </cfRule>
  </conditionalFormatting>
  <conditionalFormatting sqref="Q3069">
    <cfRule type="notContainsBlanks" dxfId="1" priority="98998">
      <formula>LEN(TRIM(Q3069))&gt;0</formula>
    </cfRule>
  </conditionalFormatting>
  <conditionalFormatting sqref="R3069">
    <cfRule type="notContainsBlanks" dxfId="2" priority="98903">
      <formula>LEN(TRIM(R3069))&gt;0</formula>
    </cfRule>
  </conditionalFormatting>
  <conditionalFormatting sqref="S3069">
    <cfRule type="notContainsBlanks" dxfId="3" priority="98395">
      <formula>LEN(TRIM(S3069))&gt;0</formula>
    </cfRule>
  </conditionalFormatting>
  <conditionalFormatting sqref="U3069">
    <cfRule type="notContainsBlanks" dxfId="4" priority="98293">
      <formula>LEN(TRIM(U3069))&gt;0</formula>
    </cfRule>
  </conditionalFormatting>
  <conditionalFormatting sqref="W3069">
    <cfRule type="notContainsBlanks" dxfId="0" priority="98703">
      <formula>LEN(TRIM(W3069))&gt;0</formula>
    </cfRule>
  </conditionalFormatting>
  <conditionalFormatting sqref="Y3069">
    <cfRule type="notContainsBlanks" dxfId="5" priority="98601">
      <formula>LEN(TRIM(Y3069))&gt;0</formula>
    </cfRule>
  </conditionalFormatting>
  <conditionalFormatting sqref="Z3069">
    <cfRule type="notContainsBlanks" dxfId="6" priority="98499">
      <formula>LEN(TRIM(Z3069))&gt;0</formula>
    </cfRule>
  </conditionalFormatting>
  <conditionalFormatting sqref="Q3070">
    <cfRule type="notContainsBlanks" dxfId="1" priority="98966">
      <formula>LEN(TRIM(Q3070))&gt;0</formula>
    </cfRule>
  </conditionalFormatting>
  <conditionalFormatting sqref="R3070">
    <cfRule type="notContainsBlanks" dxfId="2" priority="98871">
      <formula>LEN(TRIM(R3070))&gt;0</formula>
    </cfRule>
  </conditionalFormatting>
  <conditionalFormatting sqref="S3070">
    <cfRule type="notContainsBlanks" dxfId="3" priority="98361">
      <formula>LEN(TRIM(S3070))&gt;0</formula>
    </cfRule>
  </conditionalFormatting>
  <conditionalFormatting sqref="U3070">
    <cfRule type="notContainsBlanks" dxfId="4" priority="98259">
      <formula>LEN(TRIM(U3070))&gt;0</formula>
    </cfRule>
  </conditionalFormatting>
  <conditionalFormatting sqref="W3070">
    <cfRule type="notContainsBlanks" dxfId="0" priority="98669">
      <formula>LEN(TRIM(W3070))&gt;0</formula>
    </cfRule>
  </conditionalFormatting>
  <conditionalFormatting sqref="Y3070">
    <cfRule type="notContainsBlanks" dxfId="5" priority="98567">
      <formula>LEN(TRIM(Y3070))&gt;0</formula>
    </cfRule>
  </conditionalFormatting>
  <conditionalFormatting sqref="Z3070">
    <cfRule type="notContainsBlanks" dxfId="6" priority="98465">
      <formula>LEN(TRIM(Z3070))&gt;0</formula>
    </cfRule>
  </conditionalFormatting>
  <conditionalFormatting sqref="Q3071">
    <cfRule type="notContainsBlanks" dxfId="1" priority="98935">
      <formula>LEN(TRIM(Q3071))&gt;0</formula>
    </cfRule>
  </conditionalFormatting>
  <conditionalFormatting sqref="R3071">
    <cfRule type="notContainsBlanks" dxfId="2" priority="98839">
      <formula>LEN(TRIM(R3071))&gt;0</formula>
    </cfRule>
  </conditionalFormatting>
  <conditionalFormatting sqref="S3071">
    <cfRule type="notContainsBlanks" dxfId="3" priority="98327">
      <formula>LEN(TRIM(S3071))&gt;0</formula>
    </cfRule>
  </conditionalFormatting>
  <conditionalFormatting sqref="U3071">
    <cfRule type="notContainsBlanks" dxfId="4" priority="98225">
      <formula>LEN(TRIM(U3071))&gt;0</formula>
    </cfRule>
  </conditionalFormatting>
  <conditionalFormatting sqref="W3071">
    <cfRule type="notContainsBlanks" dxfId="0" priority="98635">
      <formula>LEN(TRIM(W3071))&gt;0</formula>
    </cfRule>
  </conditionalFormatting>
  <conditionalFormatting sqref="Y3071">
    <cfRule type="notContainsBlanks" dxfId="5" priority="98533">
      <formula>LEN(TRIM(Y3071))&gt;0</formula>
    </cfRule>
  </conditionalFormatting>
  <conditionalFormatting sqref="Z3071">
    <cfRule type="notContainsBlanks" dxfId="6" priority="98431">
      <formula>LEN(TRIM(Z3071))&gt;0</formula>
    </cfRule>
  </conditionalFormatting>
  <conditionalFormatting sqref="Q3072">
    <cfRule type="notContainsBlanks" dxfId="1" priority="104488">
      <formula>LEN(TRIM(Q3072))&gt;0</formula>
    </cfRule>
  </conditionalFormatting>
  <conditionalFormatting sqref="W3072">
    <cfRule type="notContainsBlanks" dxfId="0" priority="104590">
      <formula>LEN(TRIM(W3072))&gt;0</formula>
    </cfRule>
  </conditionalFormatting>
  <conditionalFormatting sqref="Y3072">
    <cfRule type="notContainsBlanks" dxfId="5" priority="104556">
      <formula>LEN(TRIM(Y3072))&gt;0</formula>
    </cfRule>
  </conditionalFormatting>
  <conditionalFormatting sqref="Z3072">
    <cfRule type="notContainsBlanks" dxfId="6" priority="104522">
      <formula>LEN(TRIM(Z3072))&gt;0</formula>
    </cfRule>
  </conditionalFormatting>
  <conditionalFormatting sqref="AA3072">
    <cfRule type="cellIs" dxfId="8" priority="104386" operator="equal">
      <formula>4</formula>
    </cfRule>
    <cfRule type="cellIs" dxfId="8" priority="104420" operator="equal">
      <formula>2</formula>
    </cfRule>
  </conditionalFormatting>
  <conditionalFormatting sqref="W3074">
    <cfRule type="notContainsBlanks" dxfId="0" priority="104829">
      <formula>LEN(TRIM(W3074))&gt;0</formula>
    </cfRule>
  </conditionalFormatting>
  <conditionalFormatting sqref="Q3077">
    <cfRule type="notContainsBlanks" dxfId="1" priority="104249">
      <formula>LEN(TRIM(Q3077))&gt;0</formula>
    </cfRule>
  </conditionalFormatting>
  <conditionalFormatting sqref="R3077">
    <cfRule type="notContainsBlanks" dxfId="2" priority="104165">
      <formula>LEN(TRIM(R3077))&gt;0</formula>
    </cfRule>
  </conditionalFormatting>
  <conditionalFormatting sqref="S3077">
    <cfRule type="notContainsBlanks" dxfId="3" priority="103587">
      <formula>LEN(TRIM(S3077))&gt;0</formula>
    </cfRule>
  </conditionalFormatting>
  <conditionalFormatting sqref="U3077">
    <cfRule type="notContainsBlanks" dxfId="4" priority="103485">
      <formula>LEN(TRIM(U3077))&gt;0</formula>
    </cfRule>
  </conditionalFormatting>
  <conditionalFormatting sqref="W3077">
    <cfRule type="notContainsBlanks" dxfId="0" priority="103967">
      <formula>LEN(TRIM(W3077))&gt;0</formula>
    </cfRule>
  </conditionalFormatting>
  <conditionalFormatting sqref="Y3077">
    <cfRule type="notContainsBlanks" dxfId="5" priority="103865">
      <formula>LEN(TRIM(Y3077))&gt;0</formula>
    </cfRule>
  </conditionalFormatting>
  <conditionalFormatting sqref="Z3077">
    <cfRule type="notContainsBlanks" dxfId="6" priority="103763">
      <formula>LEN(TRIM(Z3077))&gt;0</formula>
    </cfRule>
  </conditionalFormatting>
  <conditionalFormatting sqref="AB3077">
    <cfRule type="cellIs" dxfId="7" priority="103655" operator="notEqual">
      <formula>0</formula>
    </cfRule>
  </conditionalFormatting>
  <conditionalFormatting sqref="Q3078">
    <cfRule type="notContainsBlanks" dxfId="1" priority="104220">
      <formula>LEN(TRIM(Q3078))&gt;0</formula>
    </cfRule>
  </conditionalFormatting>
  <conditionalFormatting sqref="R3078">
    <cfRule type="notContainsBlanks" dxfId="2" priority="104133">
      <formula>LEN(TRIM(R3078))&gt;0</formula>
    </cfRule>
  </conditionalFormatting>
  <conditionalFormatting sqref="S3078">
    <cfRule type="notContainsBlanks" dxfId="3" priority="103553">
      <formula>LEN(TRIM(S3078))&gt;0</formula>
    </cfRule>
  </conditionalFormatting>
  <conditionalFormatting sqref="U3078">
    <cfRule type="notContainsBlanks" dxfId="4" priority="103451">
      <formula>LEN(TRIM(U3078))&gt;0</formula>
    </cfRule>
  </conditionalFormatting>
  <conditionalFormatting sqref="W3078">
    <cfRule type="notContainsBlanks" dxfId="0" priority="103933">
      <formula>LEN(TRIM(W3078))&gt;0</formula>
    </cfRule>
  </conditionalFormatting>
  <conditionalFormatting sqref="Y3078">
    <cfRule type="notContainsBlanks" dxfId="5" priority="103831">
      <formula>LEN(TRIM(Y3078))&gt;0</formula>
    </cfRule>
  </conditionalFormatting>
  <conditionalFormatting sqref="Z3078">
    <cfRule type="notContainsBlanks" dxfId="6" priority="103729">
      <formula>LEN(TRIM(Z3078))&gt;0</formula>
    </cfRule>
  </conditionalFormatting>
  <conditionalFormatting sqref="Q3079">
    <cfRule type="notContainsBlanks" dxfId="1" priority="104192">
      <formula>LEN(TRIM(Q3079))&gt;0</formula>
    </cfRule>
  </conditionalFormatting>
  <conditionalFormatting sqref="R3079">
    <cfRule type="notContainsBlanks" dxfId="2" priority="104101">
      <formula>LEN(TRIM(R3079))&gt;0</formula>
    </cfRule>
  </conditionalFormatting>
  <conditionalFormatting sqref="S3079">
    <cfRule type="notContainsBlanks" dxfId="3" priority="103519">
      <formula>LEN(TRIM(S3079))&gt;0</formula>
    </cfRule>
  </conditionalFormatting>
  <conditionalFormatting sqref="U3079">
    <cfRule type="notContainsBlanks" dxfId="4" priority="103417">
      <formula>LEN(TRIM(U3079))&gt;0</formula>
    </cfRule>
  </conditionalFormatting>
  <conditionalFormatting sqref="W3079">
    <cfRule type="notContainsBlanks" dxfId="0" priority="103899">
      <formula>LEN(TRIM(W3079))&gt;0</formula>
    </cfRule>
  </conditionalFormatting>
  <conditionalFormatting sqref="Y3079">
    <cfRule type="notContainsBlanks" dxfId="5" priority="103797">
      <formula>LEN(TRIM(Y3079))&gt;0</formula>
    </cfRule>
  </conditionalFormatting>
  <conditionalFormatting sqref="Z3079">
    <cfRule type="notContainsBlanks" dxfId="6" priority="103695">
      <formula>LEN(TRIM(Z3079))&gt;0</formula>
    </cfRule>
  </conditionalFormatting>
  <conditionalFormatting sqref="AB3079">
    <cfRule type="cellIs" dxfId="7" priority="103621" operator="notEqual">
      <formula>0</formula>
    </cfRule>
  </conditionalFormatting>
  <conditionalFormatting sqref="Q3081">
    <cfRule type="notContainsBlanks" dxfId="1" priority="103383">
      <formula>LEN(TRIM(Q3081))&gt;0</formula>
    </cfRule>
  </conditionalFormatting>
  <conditionalFormatting sqref="R3081">
    <cfRule type="notContainsBlanks" dxfId="2" priority="103245">
      <formula>LEN(TRIM(R3081))&gt;0</formula>
    </cfRule>
  </conditionalFormatting>
  <conditionalFormatting sqref="S3081">
    <cfRule type="notContainsBlanks" dxfId="3" priority="102221">
      <formula>LEN(TRIM(S3081))&gt;0</formula>
    </cfRule>
  </conditionalFormatting>
  <conditionalFormatting sqref="U3081">
    <cfRule type="notContainsBlanks" dxfId="4" priority="102051">
      <formula>LEN(TRIM(U3081))&gt;0</formula>
    </cfRule>
  </conditionalFormatting>
  <conditionalFormatting sqref="W3081">
    <cfRule type="notContainsBlanks" dxfId="0" priority="102909">
      <formula>LEN(TRIM(W3081))&gt;0</formula>
    </cfRule>
  </conditionalFormatting>
  <conditionalFormatting sqref="Y3081">
    <cfRule type="notContainsBlanks" dxfId="5" priority="102739">
      <formula>LEN(TRIM(Y3081))&gt;0</formula>
    </cfRule>
  </conditionalFormatting>
  <conditionalFormatting sqref="Z3081">
    <cfRule type="notContainsBlanks" dxfId="6" priority="102569">
      <formula>LEN(TRIM(Z3081))&gt;0</formula>
    </cfRule>
  </conditionalFormatting>
  <conditionalFormatting sqref="AB3081">
    <cfRule type="cellIs" dxfId="7" priority="102389" operator="notEqual">
      <formula>0</formula>
    </cfRule>
  </conditionalFormatting>
  <conditionalFormatting sqref="Q3082">
    <cfRule type="notContainsBlanks" dxfId="1" priority="103354">
      <formula>LEN(TRIM(Q3082))&gt;0</formula>
    </cfRule>
  </conditionalFormatting>
  <conditionalFormatting sqref="R3082">
    <cfRule type="notContainsBlanks" dxfId="2" priority="103212">
      <formula>LEN(TRIM(R3082))&gt;0</formula>
    </cfRule>
  </conditionalFormatting>
  <conditionalFormatting sqref="S3082">
    <cfRule type="notContainsBlanks" dxfId="3" priority="102187">
      <formula>LEN(TRIM(S3082))&gt;0</formula>
    </cfRule>
  </conditionalFormatting>
  <conditionalFormatting sqref="U3082">
    <cfRule type="notContainsBlanks" dxfId="4" priority="102017">
      <formula>LEN(TRIM(U3082))&gt;0</formula>
    </cfRule>
  </conditionalFormatting>
  <conditionalFormatting sqref="W3082">
    <cfRule type="notContainsBlanks" dxfId="0" priority="102875">
      <formula>LEN(TRIM(W3082))&gt;0</formula>
    </cfRule>
  </conditionalFormatting>
  <conditionalFormatting sqref="Y3082">
    <cfRule type="notContainsBlanks" dxfId="5" priority="102705">
      <formula>LEN(TRIM(Y3082))&gt;0</formula>
    </cfRule>
  </conditionalFormatting>
  <conditionalFormatting sqref="Z3082">
    <cfRule type="notContainsBlanks" dxfId="6" priority="102535">
      <formula>LEN(TRIM(Z3082))&gt;0</formula>
    </cfRule>
  </conditionalFormatting>
  <conditionalFormatting sqref="AB3082">
    <cfRule type="cellIs" dxfId="7" priority="102357" operator="notEqual">
      <formula>0</formula>
    </cfRule>
  </conditionalFormatting>
  <conditionalFormatting sqref="Q3083">
    <cfRule type="notContainsBlanks" dxfId="1" priority="103324">
      <formula>LEN(TRIM(Q3083))&gt;0</formula>
    </cfRule>
  </conditionalFormatting>
  <conditionalFormatting sqref="R3083">
    <cfRule type="notContainsBlanks" dxfId="2" priority="103178">
      <formula>LEN(TRIM(R3083))&gt;0</formula>
    </cfRule>
  </conditionalFormatting>
  <conditionalFormatting sqref="S3083">
    <cfRule type="notContainsBlanks" dxfId="3" priority="102153">
      <formula>LEN(TRIM(S3083))&gt;0</formula>
    </cfRule>
  </conditionalFormatting>
  <conditionalFormatting sqref="U3083">
    <cfRule type="notContainsBlanks" dxfId="4" priority="101983">
      <formula>LEN(TRIM(U3083))&gt;0</formula>
    </cfRule>
  </conditionalFormatting>
  <conditionalFormatting sqref="W3083">
    <cfRule type="notContainsBlanks" dxfId="0" priority="102841">
      <formula>LEN(TRIM(W3083))&gt;0</formula>
    </cfRule>
  </conditionalFormatting>
  <conditionalFormatting sqref="Y3083">
    <cfRule type="notContainsBlanks" dxfId="5" priority="102671">
      <formula>LEN(TRIM(Y3083))&gt;0</formula>
    </cfRule>
  </conditionalFormatting>
  <conditionalFormatting sqref="Z3083">
    <cfRule type="notContainsBlanks" dxfId="6" priority="102501">
      <formula>LEN(TRIM(Z3083))&gt;0</formula>
    </cfRule>
  </conditionalFormatting>
  <conditionalFormatting sqref="AB3083">
    <cfRule type="cellIs" dxfId="7" priority="102323" operator="notEqual">
      <formula>0</formula>
    </cfRule>
  </conditionalFormatting>
  <conditionalFormatting sqref="Q3084">
    <cfRule type="notContainsBlanks" dxfId="1" priority="103297">
      <formula>LEN(TRIM(Q3084))&gt;0</formula>
    </cfRule>
  </conditionalFormatting>
  <conditionalFormatting sqref="R3084">
    <cfRule type="notContainsBlanks" dxfId="2" priority="103145">
      <formula>LEN(TRIM(R3084))&gt;0</formula>
    </cfRule>
  </conditionalFormatting>
  <conditionalFormatting sqref="S3084">
    <cfRule type="notContainsBlanks" dxfId="3" priority="102119">
      <formula>LEN(TRIM(S3084))&gt;0</formula>
    </cfRule>
  </conditionalFormatting>
  <conditionalFormatting sqref="U3084">
    <cfRule type="notContainsBlanks" dxfId="4" priority="101949">
      <formula>LEN(TRIM(U3084))&gt;0</formula>
    </cfRule>
  </conditionalFormatting>
  <conditionalFormatting sqref="W3084">
    <cfRule type="notContainsBlanks" dxfId="0" priority="102807">
      <formula>LEN(TRIM(W3084))&gt;0</formula>
    </cfRule>
  </conditionalFormatting>
  <conditionalFormatting sqref="Y3084">
    <cfRule type="notContainsBlanks" dxfId="5" priority="102637">
      <formula>LEN(TRIM(Y3084))&gt;0</formula>
    </cfRule>
  </conditionalFormatting>
  <conditionalFormatting sqref="Z3084">
    <cfRule type="notContainsBlanks" dxfId="6" priority="102467">
      <formula>LEN(TRIM(Z3084))&gt;0</formula>
    </cfRule>
  </conditionalFormatting>
  <conditionalFormatting sqref="AB3084">
    <cfRule type="cellIs" dxfId="7" priority="102289" operator="notEqual">
      <formula>0</formula>
    </cfRule>
  </conditionalFormatting>
  <conditionalFormatting sqref="Q3085">
    <cfRule type="notContainsBlanks" dxfId="1" priority="103272">
      <formula>LEN(TRIM(Q3085))&gt;0</formula>
    </cfRule>
  </conditionalFormatting>
  <conditionalFormatting sqref="R3085">
    <cfRule type="notContainsBlanks" dxfId="2" priority="103112">
      <formula>LEN(TRIM(R3085))&gt;0</formula>
    </cfRule>
  </conditionalFormatting>
  <conditionalFormatting sqref="S3085">
    <cfRule type="notContainsBlanks" dxfId="3" priority="102085">
      <formula>LEN(TRIM(S3085))&gt;0</formula>
    </cfRule>
  </conditionalFormatting>
  <conditionalFormatting sqref="U3085">
    <cfRule type="notContainsBlanks" dxfId="4" priority="101915">
      <formula>LEN(TRIM(U3085))&gt;0</formula>
    </cfRule>
  </conditionalFormatting>
  <conditionalFormatting sqref="W3085">
    <cfRule type="notContainsBlanks" dxfId="0" priority="102773">
      <formula>LEN(TRIM(W3085))&gt;0</formula>
    </cfRule>
  </conditionalFormatting>
  <conditionalFormatting sqref="Y3085">
    <cfRule type="notContainsBlanks" dxfId="5" priority="102603">
      <formula>LEN(TRIM(Y3085))&gt;0</formula>
    </cfRule>
  </conditionalFormatting>
  <conditionalFormatting sqref="Z3085">
    <cfRule type="notContainsBlanks" dxfId="6" priority="102433">
      <formula>LEN(TRIM(Z3085))&gt;0</formula>
    </cfRule>
  </conditionalFormatting>
  <conditionalFormatting sqref="AB3085">
    <cfRule type="cellIs" dxfId="7" priority="102255" operator="notEqual">
      <formula>0</formula>
    </cfRule>
  </conditionalFormatting>
  <conditionalFormatting sqref="Q3088">
    <cfRule type="notContainsBlanks" dxfId="1" priority="101882">
      <formula>LEN(TRIM(Q3088))&gt;0</formula>
    </cfRule>
  </conditionalFormatting>
  <conditionalFormatting sqref="R3088">
    <cfRule type="notContainsBlanks" dxfId="2" priority="101854">
      <formula>LEN(TRIM(R3088))&gt;0</formula>
    </cfRule>
  </conditionalFormatting>
  <conditionalFormatting sqref="S3088">
    <cfRule type="notContainsBlanks" dxfId="3" priority="101651">
      <formula>LEN(TRIM(S3088))&gt;0</formula>
    </cfRule>
  </conditionalFormatting>
  <conditionalFormatting sqref="U3088">
    <cfRule type="notContainsBlanks" dxfId="4" priority="101617">
      <formula>LEN(TRIM(U3088))&gt;0</formula>
    </cfRule>
  </conditionalFormatting>
  <conditionalFormatting sqref="W3088">
    <cfRule type="notContainsBlanks" dxfId="0" priority="101789">
      <formula>LEN(TRIM(W3088))&gt;0</formula>
    </cfRule>
  </conditionalFormatting>
  <conditionalFormatting sqref="Y3088">
    <cfRule type="notContainsBlanks" dxfId="5" priority="101755">
      <formula>LEN(TRIM(Y3088))&gt;0</formula>
    </cfRule>
  </conditionalFormatting>
  <conditionalFormatting sqref="Z3088">
    <cfRule type="notContainsBlanks" dxfId="6" priority="101721">
      <formula>LEN(TRIM(Z3088))&gt;0</formula>
    </cfRule>
  </conditionalFormatting>
  <conditionalFormatting sqref="AB3088">
    <cfRule type="cellIs" dxfId="7" priority="101685" operator="notEqual">
      <formula>0</formula>
    </cfRule>
  </conditionalFormatting>
  <conditionalFormatting sqref="Q3090">
    <cfRule type="notContainsBlanks" dxfId="1" priority="101583">
      <formula>LEN(TRIM(Q3090))&gt;0</formula>
    </cfRule>
  </conditionalFormatting>
  <conditionalFormatting sqref="R3090">
    <cfRule type="notContainsBlanks" dxfId="2" priority="101458">
      <formula>LEN(TRIM(R3090))&gt;0</formula>
    </cfRule>
  </conditionalFormatting>
  <conditionalFormatting sqref="S3090">
    <cfRule type="notContainsBlanks" dxfId="3" priority="100746">
      <formula>LEN(TRIM(S3090))&gt;0</formula>
    </cfRule>
  </conditionalFormatting>
  <conditionalFormatting sqref="U3090">
    <cfRule type="notContainsBlanks" dxfId="4" priority="100610">
      <formula>LEN(TRIM(U3090))&gt;0</formula>
    </cfRule>
  </conditionalFormatting>
  <conditionalFormatting sqref="W3090">
    <cfRule type="notContainsBlanks" dxfId="0" priority="101190">
      <formula>LEN(TRIM(W3090))&gt;0</formula>
    </cfRule>
  </conditionalFormatting>
  <conditionalFormatting sqref="Y3090">
    <cfRule type="notContainsBlanks" dxfId="5" priority="101054">
      <formula>LEN(TRIM(Y3090))&gt;0</formula>
    </cfRule>
  </conditionalFormatting>
  <conditionalFormatting sqref="Z3090">
    <cfRule type="notContainsBlanks" dxfId="6" priority="100918">
      <formula>LEN(TRIM(Z3090))&gt;0</formula>
    </cfRule>
  </conditionalFormatting>
  <conditionalFormatting sqref="Q3091">
    <cfRule type="notContainsBlanks" dxfId="1" priority="101554">
      <formula>LEN(TRIM(Q3091))&gt;0</formula>
    </cfRule>
  </conditionalFormatting>
  <conditionalFormatting sqref="R3091">
    <cfRule type="notContainsBlanks" dxfId="2" priority="101427">
      <formula>LEN(TRIM(R3091))&gt;0</formula>
    </cfRule>
  </conditionalFormatting>
  <conditionalFormatting sqref="S3091">
    <cfRule type="notContainsBlanks" dxfId="3" priority="100712">
      <formula>LEN(TRIM(S3091))&gt;0</formula>
    </cfRule>
  </conditionalFormatting>
  <conditionalFormatting sqref="U3091">
    <cfRule type="notContainsBlanks" dxfId="4" priority="100576">
      <formula>LEN(TRIM(U3091))&gt;0</formula>
    </cfRule>
  </conditionalFormatting>
  <conditionalFormatting sqref="W3091">
    <cfRule type="notContainsBlanks" dxfId="0" priority="101156">
      <formula>LEN(TRIM(W3091))&gt;0</formula>
    </cfRule>
  </conditionalFormatting>
  <conditionalFormatting sqref="Y3091">
    <cfRule type="notContainsBlanks" dxfId="5" priority="101020">
      <formula>LEN(TRIM(Y3091))&gt;0</formula>
    </cfRule>
  </conditionalFormatting>
  <conditionalFormatting sqref="Z3091">
    <cfRule type="notContainsBlanks" dxfId="6" priority="100884">
      <formula>LEN(TRIM(Z3091))&gt;0</formula>
    </cfRule>
  </conditionalFormatting>
  <conditionalFormatting sqref="Q3092">
    <cfRule type="notContainsBlanks" dxfId="1" priority="101523">
      <formula>LEN(TRIM(Q3092))&gt;0</formula>
    </cfRule>
  </conditionalFormatting>
  <conditionalFormatting sqref="R3092">
    <cfRule type="notContainsBlanks" dxfId="2" priority="101393">
      <formula>LEN(TRIM(R3092))&gt;0</formula>
    </cfRule>
  </conditionalFormatting>
  <conditionalFormatting sqref="S3092">
    <cfRule type="notContainsBlanks" dxfId="3" priority="100678">
      <formula>LEN(TRIM(S3092))&gt;0</formula>
    </cfRule>
  </conditionalFormatting>
  <conditionalFormatting sqref="U3092">
    <cfRule type="notContainsBlanks" dxfId="4" priority="100542">
      <formula>LEN(TRIM(U3092))&gt;0</formula>
    </cfRule>
  </conditionalFormatting>
  <conditionalFormatting sqref="W3092">
    <cfRule type="notContainsBlanks" dxfId="0" priority="101122">
      <formula>LEN(TRIM(W3092))&gt;0</formula>
    </cfRule>
  </conditionalFormatting>
  <conditionalFormatting sqref="Y3092">
    <cfRule type="notContainsBlanks" dxfId="5" priority="100986">
      <formula>LEN(TRIM(Y3092))&gt;0</formula>
    </cfRule>
  </conditionalFormatting>
  <conditionalFormatting sqref="Z3092">
    <cfRule type="notContainsBlanks" dxfId="6" priority="100850">
      <formula>LEN(TRIM(Z3092))&gt;0</formula>
    </cfRule>
  </conditionalFormatting>
  <conditionalFormatting sqref="Q3093">
    <cfRule type="notContainsBlanks" dxfId="1" priority="101491">
      <formula>LEN(TRIM(Q3093))&gt;0</formula>
    </cfRule>
  </conditionalFormatting>
  <conditionalFormatting sqref="R3093">
    <cfRule type="notContainsBlanks" dxfId="2" priority="101359">
      <formula>LEN(TRIM(R3093))&gt;0</formula>
    </cfRule>
  </conditionalFormatting>
  <conditionalFormatting sqref="S3093">
    <cfRule type="notContainsBlanks" dxfId="3" priority="100644">
      <formula>LEN(TRIM(S3093))&gt;0</formula>
    </cfRule>
  </conditionalFormatting>
  <conditionalFormatting sqref="U3093">
    <cfRule type="notContainsBlanks" dxfId="4" priority="100508">
      <formula>LEN(TRIM(U3093))&gt;0</formula>
    </cfRule>
  </conditionalFormatting>
  <conditionalFormatting sqref="W3093">
    <cfRule type="notContainsBlanks" dxfId="0" priority="101088">
      <formula>LEN(TRIM(W3093))&gt;0</formula>
    </cfRule>
  </conditionalFormatting>
  <conditionalFormatting sqref="Y3093">
    <cfRule type="notContainsBlanks" dxfId="5" priority="100952">
      <formula>LEN(TRIM(Y3093))&gt;0</formula>
    </cfRule>
  </conditionalFormatting>
  <conditionalFormatting sqref="Z3093">
    <cfRule type="notContainsBlanks" dxfId="6" priority="100816">
      <formula>LEN(TRIM(Z3093))&gt;0</formula>
    </cfRule>
  </conditionalFormatting>
  <conditionalFormatting sqref="AB3093">
    <cfRule type="cellIs" dxfId="7" priority="100780" operator="notEqual">
      <formula>0</formula>
    </cfRule>
  </conditionalFormatting>
  <conditionalFormatting sqref="Q3095">
    <cfRule type="notContainsBlanks" dxfId="1" priority="100474">
      <formula>LEN(TRIM(Q3095))&gt;0</formula>
    </cfRule>
  </conditionalFormatting>
  <conditionalFormatting sqref="R3095">
    <cfRule type="notContainsBlanks" dxfId="2" priority="100355">
      <formula>LEN(TRIM(R3095))&gt;0</formula>
    </cfRule>
  </conditionalFormatting>
  <conditionalFormatting sqref="S3095">
    <cfRule type="notContainsBlanks" dxfId="3" priority="99336">
      <formula>LEN(TRIM(S3095))&gt;0</formula>
    </cfRule>
  </conditionalFormatting>
  <conditionalFormatting sqref="U3095">
    <cfRule type="notContainsBlanks" dxfId="4" priority="99166">
      <formula>LEN(TRIM(U3095))&gt;0</formula>
    </cfRule>
  </conditionalFormatting>
  <conditionalFormatting sqref="W3095">
    <cfRule type="notContainsBlanks" dxfId="0" priority="100018">
      <formula>LEN(TRIM(W3095))&gt;0</formula>
    </cfRule>
  </conditionalFormatting>
  <conditionalFormatting sqref="Y3095">
    <cfRule type="notContainsBlanks" dxfId="5" priority="99848">
      <formula>LEN(TRIM(Y3095))&gt;0</formula>
    </cfRule>
  </conditionalFormatting>
  <conditionalFormatting sqref="Z3095">
    <cfRule type="notContainsBlanks" dxfId="6" priority="99678">
      <formula>LEN(TRIM(Z3095))&gt;0</formula>
    </cfRule>
  </conditionalFormatting>
  <conditionalFormatting sqref="AB3095">
    <cfRule type="cellIs" dxfId="7" priority="99506" operator="notEqual">
      <formula>0</formula>
    </cfRule>
  </conditionalFormatting>
  <conditionalFormatting sqref="Q3096">
    <cfRule type="notContainsBlanks" dxfId="1" priority="100450">
      <formula>LEN(TRIM(Q3096))&gt;0</formula>
    </cfRule>
  </conditionalFormatting>
  <conditionalFormatting sqref="R3096">
    <cfRule type="notContainsBlanks" dxfId="2" priority="100323">
      <formula>LEN(TRIM(R3096))&gt;0</formula>
    </cfRule>
  </conditionalFormatting>
  <conditionalFormatting sqref="S3096">
    <cfRule type="notContainsBlanks" dxfId="3" priority="99302">
      <formula>LEN(TRIM(S3096))&gt;0</formula>
    </cfRule>
  </conditionalFormatting>
  <conditionalFormatting sqref="U3096">
    <cfRule type="notContainsBlanks" dxfId="4" priority="99132">
      <formula>LEN(TRIM(U3096))&gt;0</formula>
    </cfRule>
  </conditionalFormatting>
  <conditionalFormatting sqref="W3096">
    <cfRule type="notContainsBlanks" dxfId="0" priority="99984">
      <formula>LEN(TRIM(W3096))&gt;0</formula>
    </cfRule>
  </conditionalFormatting>
  <conditionalFormatting sqref="Y3096">
    <cfRule type="notContainsBlanks" dxfId="5" priority="99814">
      <formula>LEN(TRIM(Y3096))&gt;0</formula>
    </cfRule>
  </conditionalFormatting>
  <conditionalFormatting sqref="Z3096">
    <cfRule type="notContainsBlanks" dxfId="6" priority="99644">
      <formula>LEN(TRIM(Z3096))&gt;0</formula>
    </cfRule>
  </conditionalFormatting>
  <conditionalFormatting sqref="AB3096">
    <cfRule type="cellIs" dxfId="7" priority="99472" operator="notEqual">
      <formula>0</formula>
    </cfRule>
  </conditionalFormatting>
  <conditionalFormatting sqref="Q3097">
    <cfRule type="notContainsBlanks" dxfId="1" priority="100426">
      <formula>LEN(TRIM(Q3097))&gt;0</formula>
    </cfRule>
  </conditionalFormatting>
  <conditionalFormatting sqref="R3097">
    <cfRule type="notContainsBlanks" dxfId="2" priority="100290">
      <formula>LEN(TRIM(R3097))&gt;0</formula>
    </cfRule>
  </conditionalFormatting>
  <conditionalFormatting sqref="S3097">
    <cfRule type="notContainsBlanks" dxfId="3" priority="99268">
      <formula>LEN(TRIM(S3097))&gt;0</formula>
    </cfRule>
  </conditionalFormatting>
  <conditionalFormatting sqref="U3097">
    <cfRule type="notContainsBlanks" dxfId="4" priority="99098">
      <formula>LEN(TRIM(U3097))&gt;0</formula>
    </cfRule>
  </conditionalFormatting>
  <conditionalFormatting sqref="W3097">
    <cfRule type="notContainsBlanks" dxfId="0" priority="99950">
      <formula>LEN(TRIM(W3097))&gt;0</formula>
    </cfRule>
  </conditionalFormatting>
  <conditionalFormatting sqref="Y3097">
    <cfRule type="notContainsBlanks" dxfId="5" priority="99780">
      <formula>LEN(TRIM(Y3097))&gt;0</formula>
    </cfRule>
  </conditionalFormatting>
  <conditionalFormatting sqref="Z3097">
    <cfRule type="notContainsBlanks" dxfId="6" priority="99610">
      <formula>LEN(TRIM(Z3097))&gt;0</formula>
    </cfRule>
  </conditionalFormatting>
  <conditionalFormatting sqref="AB3097">
    <cfRule type="cellIs" dxfId="7" priority="99438" operator="notEqual">
      <formula>0</formula>
    </cfRule>
  </conditionalFormatting>
  <conditionalFormatting sqref="Q3098">
    <cfRule type="notContainsBlanks" dxfId="1" priority="100404">
      <formula>LEN(TRIM(Q3098))&gt;0</formula>
    </cfRule>
  </conditionalFormatting>
  <conditionalFormatting sqref="R3098">
    <cfRule type="notContainsBlanks" dxfId="2" priority="100256">
      <formula>LEN(TRIM(R3098))&gt;0</formula>
    </cfRule>
  </conditionalFormatting>
  <conditionalFormatting sqref="S3098">
    <cfRule type="notContainsBlanks" dxfId="3" priority="99234">
      <formula>LEN(TRIM(S3098))&gt;0</formula>
    </cfRule>
  </conditionalFormatting>
  <conditionalFormatting sqref="U3098">
    <cfRule type="notContainsBlanks" dxfId="4" priority="99064">
      <formula>LEN(TRIM(U3098))&gt;0</formula>
    </cfRule>
  </conditionalFormatting>
  <conditionalFormatting sqref="W3098">
    <cfRule type="notContainsBlanks" dxfId="0" priority="99916">
      <formula>LEN(TRIM(W3098))&gt;0</formula>
    </cfRule>
  </conditionalFormatting>
  <conditionalFormatting sqref="Y3098">
    <cfRule type="notContainsBlanks" dxfId="5" priority="99746">
      <formula>LEN(TRIM(Y3098))&gt;0</formula>
    </cfRule>
  </conditionalFormatting>
  <conditionalFormatting sqref="Z3098">
    <cfRule type="notContainsBlanks" dxfId="6" priority="99576">
      <formula>LEN(TRIM(Z3098))&gt;0</formula>
    </cfRule>
  </conditionalFormatting>
  <conditionalFormatting sqref="AB3098">
    <cfRule type="cellIs" dxfId="7" priority="99404" operator="notEqual">
      <formula>0</formula>
    </cfRule>
  </conditionalFormatting>
  <conditionalFormatting sqref="Q3099">
    <cfRule type="notContainsBlanks" dxfId="1" priority="100380">
      <formula>LEN(TRIM(Q3099))&gt;0</formula>
    </cfRule>
  </conditionalFormatting>
  <conditionalFormatting sqref="R3099">
    <cfRule type="notContainsBlanks" dxfId="2" priority="100222">
      <formula>LEN(TRIM(R3099))&gt;0</formula>
    </cfRule>
  </conditionalFormatting>
  <conditionalFormatting sqref="S3099">
    <cfRule type="notContainsBlanks" dxfId="3" priority="99200">
      <formula>LEN(TRIM(S3099))&gt;0</formula>
    </cfRule>
  </conditionalFormatting>
  <conditionalFormatting sqref="U3099">
    <cfRule type="notContainsBlanks" dxfId="4" priority="99030">
      <formula>LEN(TRIM(U3099))&gt;0</formula>
    </cfRule>
  </conditionalFormatting>
  <conditionalFormatting sqref="W3099">
    <cfRule type="notContainsBlanks" dxfId="0" priority="99882">
      <formula>LEN(TRIM(W3099))&gt;0</formula>
    </cfRule>
  </conditionalFormatting>
  <conditionalFormatting sqref="Y3099">
    <cfRule type="notContainsBlanks" dxfId="5" priority="99712">
      <formula>LEN(TRIM(Y3099))&gt;0</formula>
    </cfRule>
  </conditionalFormatting>
  <conditionalFormatting sqref="Z3099">
    <cfRule type="notContainsBlanks" dxfId="6" priority="99542">
      <formula>LEN(TRIM(Z3099))&gt;0</formula>
    </cfRule>
  </conditionalFormatting>
  <conditionalFormatting sqref="AB3099">
    <cfRule type="cellIs" dxfId="7" priority="99370" operator="notEqual">
      <formula>0</formula>
    </cfRule>
  </conditionalFormatting>
  <conditionalFormatting sqref="Q3102">
    <cfRule type="notContainsBlanks" dxfId="1" priority="98997">
      <formula>LEN(TRIM(Q3102))&gt;0</formula>
    </cfRule>
  </conditionalFormatting>
  <conditionalFormatting sqref="R3102">
    <cfRule type="notContainsBlanks" dxfId="2" priority="98902">
      <formula>LEN(TRIM(R3102))&gt;0</formula>
    </cfRule>
  </conditionalFormatting>
  <conditionalFormatting sqref="S3102">
    <cfRule type="notContainsBlanks" dxfId="3" priority="98394">
      <formula>LEN(TRIM(S3102))&gt;0</formula>
    </cfRule>
  </conditionalFormatting>
  <conditionalFormatting sqref="U3102">
    <cfRule type="notContainsBlanks" dxfId="4" priority="98292">
      <formula>LEN(TRIM(U3102))&gt;0</formula>
    </cfRule>
  </conditionalFormatting>
  <conditionalFormatting sqref="W3102">
    <cfRule type="notContainsBlanks" dxfId="0" priority="98702">
      <formula>LEN(TRIM(W3102))&gt;0</formula>
    </cfRule>
  </conditionalFormatting>
  <conditionalFormatting sqref="Y3102">
    <cfRule type="notContainsBlanks" dxfId="5" priority="98600">
      <formula>LEN(TRIM(Y3102))&gt;0</formula>
    </cfRule>
  </conditionalFormatting>
  <conditionalFormatting sqref="Z3102">
    <cfRule type="notContainsBlanks" dxfId="6" priority="98498">
      <formula>LEN(TRIM(Z3102))&gt;0</formula>
    </cfRule>
  </conditionalFormatting>
  <conditionalFormatting sqref="Q3103">
    <cfRule type="notContainsBlanks" dxfId="1" priority="98965">
      <formula>LEN(TRIM(Q3103))&gt;0</formula>
    </cfRule>
  </conditionalFormatting>
  <conditionalFormatting sqref="R3103">
    <cfRule type="notContainsBlanks" dxfId="2" priority="98870">
      <formula>LEN(TRIM(R3103))&gt;0</formula>
    </cfRule>
  </conditionalFormatting>
  <conditionalFormatting sqref="S3103">
    <cfRule type="notContainsBlanks" dxfId="3" priority="98360">
      <formula>LEN(TRIM(S3103))&gt;0</formula>
    </cfRule>
  </conditionalFormatting>
  <conditionalFormatting sqref="U3103">
    <cfRule type="notContainsBlanks" dxfId="4" priority="98258">
      <formula>LEN(TRIM(U3103))&gt;0</formula>
    </cfRule>
  </conditionalFormatting>
  <conditionalFormatting sqref="W3103">
    <cfRule type="notContainsBlanks" dxfId="0" priority="98668">
      <formula>LEN(TRIM(W3103))&gt;0</formula>
    </cfRule>
  </conditionalFormatting>
  <conditionalFormatting sqref="Y3103">
    <cfRule type="notContainsBlanks" dxfId="5" priority="98566">
      <formula>LEN(TRIM(Y3103))&gt;0</formula>
    </cfRule>
  </conditionalFormatting>
  <conditionalFormatting sqref="Z3103">
    <cfRule type="notContainsBlanks" dxfId="6" priority="98464">
      <formula>LEN(TRIM(Z3103))&gt;0</formula>
    </cfRule>
  </conditionalFormatting>
  <conditionalFormatting sqref="Q3104">
    <cfRule type="notContainsBlanks" dxfId="1" priority="98934">
      <formula>LEN(TRIM(Q3104))&gt;0</formula>
    </cfRule>
  </conditionalFormatting>
  <conditionalFormatting sqref="R3104">
    <cfRule type="notContainsBlanks" dxfId="2" priority="98838">
      <formula>LEN(TRIM(R3104))&gt;0</formula>
    </cfRule>
  </conditionalFormatting>
  <conditionalFormatting sqref="S3104">
    <cfRule type="notContainsBlanks" dxfId="3" priority="98326">
      <formula>LEN(TRIM(S3104))&gt;0</formula>
    </cfRule>
  </conditionalFormatting>
  <conditionalFormatting sqref="U3104">
    <cfRule type="notContainsBlanks" dxfId="4" priority="98224">
      <formula>LEN(TRIM(U3104))&gt;0</formula>
    </cfRule>
  </conditionalFormatting>
  <conditionalFormatting sqref="W3104">
    <cfRule type="notContainsBlanks" dxfId="0" priority="98634">
      <formula>LEN(TRIM(W3104))&gt;0</formula>
    </cfRule>
  </conditionalFormatting>
  <conditionalFormatting sqref="Y3104">
    <cfRule type="notContainsBlanks" dxfId="5" priority="98532">
      <formula>LEN(TRIM(Y3104))&gt;0</formula>
    </cfRule>
  </conditionalFormatting>
  <conditionalFormatting sqref="Z3104">
    <cfRule type="notContainsBlanks" dxfId="6" priority="98430">
      <formula>LEN(TRIM(Z3104))&gt;0</formula>
    </cfRule>
  </conditionalFormatting>
  <conditionalFormatting sqref="Q3105">
    <cfRule type="notContainsBlanks" dxfId="1" priority="104487">
      <formula>LEN(TRIM(Q3105))&gt;0</formula>
    </cfRule>
  </conditionalFormatting>
  <conditionalFormatting sqref="W3105">
    <cfRule type="notContainsBlanks" dxfId="0" priority="104589">
      <formula>LEN(TRIM(W3105))&gt;0</formula>
    </cfRule>
  </conditionalFormatting>
  <conditionalFormatting sqref="Y3105">
    <cfRule type="notContainsBlanks" dxfId="5" priority="104555">
      <formula>LEN(TRIM(Y3105))&gt;0</formula>
    </cfRule>
  </conditionalFormatting>
  <conditionalFormatting sqref="Z3105">
    <cfRule type="notContainsBlanks" dxfId="6" priority="104521">
      <formula>LEN(TRIM(Z3105))&gt;0</formula>
    </cfRule>
  </conditionalFormatting>
  <conditionalFormatting sqref="AA3105">
    <cfRule type="cellIs" dxfId="8" priority="104385" operator="equal">
      <formula>4</formula>
    </cfRule>
    <cfRule type="cellIs" dxfId="8" priority="104419" operator="equal">
      <formula>2</formula>
    </cfRule>
  </conditionalFormatting>
  <conditionalFormatting sqref="W3107">
    <cfRule type="notContainsBlanks" dxfId="0" priority="104828">
      <formula>LEN(TRIM(W3107))&gt;0</formula>
    </cfRule>
  </conditionalFormatting>
  <conditionalFormatting sqref="Q3110">
    <cfRule type="notContainsBlanks" dxfId="1" priority="104248">
      <formula>LEN(TRIM(Q3110))&gt;0</formula>
    </cfRule>
  </conditionalFormatting>
  <conditionalFormatting sqref="R3110">
    <cfRule type="notContainsBlanks" dxfId="2" priority="104164">
      <formula>LEN(TRIM(R3110))&gt;0</formula>
    </cfRule>
  </conditionalFormatting>
  <conditionalFormatting sqref="S3110">
    <cfRule type="notContainsBlanks" dxfId="3" priority="103586">
      <formula>LEN(TRIM(S3110))&gt;0</formula>
    </cfRule>
  </conditionalFormatting>
  <conditionalFormatting sqref="U3110">
    <cfRule type="notContainsBlanks" dxfId="4" priority="103484">
      <formula>LEN(TRIM(U3110))&gt;0</formula>
    </cfRule>
  </conditionalFormatting>
  <conditionalFormatting sqref="W3110">
    <cfRule type="notContainsBlanks" dxfId="0" priority="103966">
      <formula>LEN(TRIM(W3110))&gt;0</formula>
    </cfRule>
  </conditionalFormatting>
  <conditionalFormatting sqref="Y3110">
    <cfRule type="notContainsBlanks" dxfId="5" priority="103864">
      <formula>LEN(TRIM(Y3110))&gt;0</formula>
    </cfRule>
  </conditionalFormatting>
  <conditionalFormatting sqref="Z3110">
    <cfRule type="notContainsBlanks" dxfId="6" priority="103762">
      <formula>LEN(TRIM(Z3110))&gt;0</formula>
    </cfRule>
  </conditionalFormatting>
  <conditionalFormatting sqref="AB3110">
    <cfRule type="cellIs" dxfId="7" priority="103654" operator="notEqual">
      <formula>0</formula>
    </cfRule>
  </conditionalFormatting>
  <conditionalFormatting sqref="Q3111">
    <cfRule type="notContainsBlanks" dxfId="1" priority="104219">
      <formula>LEN(TRIM(Q3111))&gt;0</formula>
    </cfRule>
  </conditionalFormatting>
  <conditionalFormatting sqref="R3111">
    <cfRule type="notContainsBlanks" dxfId="2" priority="104132">
      <formula>LEN(TRIM(R3111))&gt;0</formula>
    </cfRule>
  </conditionalFormatting>
  <conditionalFormatting sqref="S3111">
    <cfRule type="notContainsBlanks" dxfId="3" priority="103552">
      <formula>LEN(TRIM(S3111))&gt;0</formula>
    </cfRule>
  </conditionalFormatting>
  <conditionalFormatting sqref="U3111">
    <cfRule type="notContainsBlanks" dxfId="4" priority="103450">
      <formula>LEN(TRIM(U3111))&gt;0</formula>
    </cfRule>
  </conditionalFormatting>
  <conditionalFormatting sqref="W3111">
    <cfRule type="notContainsBlanks" dxfId="0" priority="103932">
      <formula>LEN(TRIM(W3111))&gt;0</formula>
    </cfRule>
  </conditionalFormatting>
  <conditionalFormatting sqref="Y3111">
    <cfRule type="notContainsBlanks" dxfId="5" priority="103830">
      <formula>LEN(TRIM(Y3111))&gt;0</formula>
    </cfRule>
  </conditionalFormatting>
  <conditionalFormatting sqref="Z3111">
    <cfRule type="notContainsBlanks" dxfId="6" priority="103728">
      <formula>LEN(TRIM(Z3111))&gt;0</formula>
    </cfRule>
  </conditionalFormatting>
  <conditionalFormatting sqref="Q3112">
    <cfRule type="notContainsBlanks" dxfId="1" priority="104191">
      <formula>LEN(TRIM(Q3112))&gt;0</formula>
    </cfRule>
  </conditionalFormatting>
  <conditionalFormatting sqref="R3112">
    <cfRule type="notContainsBlanks" dxfId="2" priority="104100">
      <formula>LEN(TRIM(R3112))&gt;0</formula>
    </cfRule>
  </conditionalFormatting>
  <conditionalFormatting sqref="S3112">
    <cfRule type="notContainsBlanks" dxfId="3" priority="103518">
      <formula>LEN(TRIM(S3112))&gt;0</formula>
    </cfRule>
  </conditionalFormatting>
  <conditionalFormatting sqref="U3112">
    <cfRule type="notContainsBlanks" dxfId="4" priority="103416">
      <formula>LEN(TRIM(U3112))&gt;0</formula>
    </cfRule>
  </conditionalFormatting>
  <conditionalFormatting sqref="W3112">
    <cfRule type="notContainsBlanks" dxfId="0" priority="103898">
      <formula>LEN(TRIM(W3112))&gt;0</formula>
    </cfRule>
  </conditionalFormatting>
  <conditionalFormatting sqref="Y3112">
    <cfRule type="notContainsBlanks" dxfId="5" priority="103796">
      <formula>LEN(TRIM(Y3112))&gt;0</formula>
    </cfRule>
  </conditionalFormatting>
  <conditionalFormatting sqref="Z3112">
    <cfRule type="notContainsBlanks" dxfId="6" priority="103694">
      <formula>LEN(TRIM(Z3112))&gt;0</formula>
    </cfRule>
  </conditionalFormatting>
  <conditionalFormatting sqref="AB3112">
    <cfRule type="cellIs" dxfId="7" priority="103620" operator="notEqual">
      <formula>0</formula>
    </cfRule>
  </conditionalFormatting>
  <conditionalFormatting sqref="Q3114">
    <cfRule type="notContainsBlanks" dxfId="1" priority="103382">
      <formula>LEN(TRIM(Q3114))&gt;0</formula>
    </cfRule>
  </conditionalFormatting>
  <conditionalFormatting sqref="R3114">
    <cfRule type="notContainsBlanks" dxfId="2" priority="103244">
      <formula>LEN(TRIM(R3114))&gt;0</formula>
    </cfRule>
  </conditionalFormatting>
  <conditionalFormatting sqref="S3114">
    <cfRule type="notContainsBlanks" dxfId="3" priority="102220">
      <formula>LEN(TRIM(S3114))&gt;0</formula>
    </cfRule>
  </conditionalFormatting>
  <conditionalFormatting sqref="U3114">
    <cfRule type="notContainsBlanks" dxfId="4" priority="102050">
      <formula>LEN(TRIM(U3114))&gt;0</formula>
    </cfRule>
  </conditionalFormatting>
  <conditionalFormatting sqref="W3114">
    <cfRule type="notContainsBlanks" dxfId="0" priority="102908">
      <formula>LEN(TRIM(W3114))&gt;0</formula>
    </cfRule>
  </conditionalFormatting>
  <conditionalFormatting sqref="Y3114">
    <cfRule type="notContainsBlanks" dxfId="5" priority="102738">
      <formula>LEN(TRIM(Y3114))&gt;0</formula>
    </cfRule>
  </conditionalFormatting>
  <conditionalFormatting sqref="Z3114">
    <cfRule type="notContainsBlanks" dxfId="6" priority="102568">
      <formula>LEN(TRIM(Z3114))&gt;0</formula>
    </cfRule>
  </conditionalFormatting>
  <conditionalFormatting sqref="AB3114">
    <cfRule type="cellIs" dxfId="7" priority="102388" operator="notEqual">
      <formula>0</formula>
    </cfRule>
  </conditionalFormatting>
  <conditionalFormatting sqref="Q3115">
    <cfRule type="notContainsBlanks" dxfId="1" priority="103353">
      <formula>LEN(TRIM(Q3115))&gt;0</formula>
    </cfRule>
  </conditionalFormatting>
  <conditionalFormatting sqref="R3115">
    <cfRule type="notContainsBlanks" dxfId="2" priority="103211">
      <formula>LEN(TRIM(R3115))&gt;0</formula>
    </cfRule>
  </conditionalFormatting>
  <conditionalFormatting sqref="S3115">
    <cfRule type="notContainsBlanks" dxfId="3" priority="102186">
      <formula>LEN(TRIM(S3115))&gt;0</formula>
    </cfRule>
  </conditionalFormatting>
  <conditionalFormatting sqref="U3115">
    <cfRule type="notContainsBlanks" dxfId="4" priority="102016">
      <formula>LEN(TRIM(U3115))&gt;0</formula>
    </cfRule>
  </conditionalFormatting>
  <conditionalFormatting sqref="W3115">
    <cfRule type="notContainsBlanks" dxfId="0" priority="102874">
      <formula>LEN(TRIM(W3115))&gt;0</formula>
    </cfRule>
  </conditionalFormatting>
  <conditionalFormatting sqref="Y3115">
    <cfRule type="notContainsBlanks" dxfId="5" priority="102704">
      <formula>LEN(TRIM(Y3115))&gt;0</formula>
    </cfRule>
  </conditionalFormatting>
  <conditionalFormatting sqref="Z3115">
    <cfRule type="notContainsBlanks" dxfId="6" priority="102534">
      <formula>LEN(TRIM(Z3115))&gt;0</formula>
    </cfRule>
  </conditionalFormatting>
  <conditionalFormatting sqref="AB3115">
    <cfRule type="cellIs" dxfId="7" priority="102356" operator="notEqual">
      <formula>0</formula>
    </cfRule>
  </conditionalFormatting>
  <conditionalFormatting sqref="Q3116">
    <cfRule type="notContainsBlanks" dxfId="1" priority="103323">
      <formula>LEN(TRIM(Q3116))&gt;0</formula>
    </cfRule>
  </conditionalFormatting>
  <conditionalFormatting sqref="R3116">
    <cfRule type="notContainsBlanks" dxfId="2" priority="103177">
      <formula>LEN(TRIM(R3116))&gt;0</formula>
    </cfRule>
  </conditionalFormatting>
  <conditionalFormatting sqref="S3116">
    <cfRule type="notContainsBlanks" dxfId="3" priority="102152">
      <formula>LEN(TRIM(S3116))&gt;0</formula>
    </cfRule>
  </conditionalFormatting>
  <conditionalFormatting sqref="U3116">
    <cfRule type="notContainsBlanks" dxfId="4" priority="101982">
      <formula>LEN(TRIM(U3116))&gt;0</formula>
    </cfRule>
  </conditionalFormatting>
  <conditionalFormatting sqref="W3116">
    <cfRule type="notContainsBlanks" dxfId="0" priority="102840">
      <formula>LEN(TRIM(W3116))&gt;0</formula>
    </cfRule>
  </conditionalFormatting>
  <conditionalFormatting sqref="Y3116">
    <cfRule type="notContainsBlanks" dxfId="5" priority="102670">
      <formula>LEN(TRIM(Y3116))&gt;0</formula>
    </cfRule>
  </conditionalFormatting>
  <conditionalFormatting sqref="Z3116">
    <cfRule type="notContainsBlanks" dxfId="6" priority="102500">
      <formula>LEN(TRIM(Z3116))&gt;0</formula>
    </cfRule>
  </conditionalFormatting>
  <conditionalFormatting sqref="AB3116">
    <cfRule type="cellIs" dxfId="7" priority="102322" operator="notEqual">
      <formula>0</formula>
    </cfRule>
  </conditionalFormatting>
  <conditionalFormatting sqref="Q3117">
    <cfRule type="notContainsBlanks" dxfId="1" priority="103296">
      <formula>LEN(TRIM(Q3117))&gt;0</formula>
    </cfRule>
  </conditionalFormatting>
  <conditionalFormatting sqref="R3117">
    <cfRule type="notContainsBlanks" dxfId="2" priority="103144">
      <formula>LEN(TRIM(R3117))&gt;0</formula>
    </cfRule>
  </conditionalFormatting>
  <conditionalFormatting sqref="S3117">
    <cfRule type="notContainsBlanks" dxfId="3" priority="102118">
      <formula>LEN(TRIM(S3117))&gt;0</formula>
    </cfRule>
  </conditionalFormatting>
  <conditionalFormatting sqref="U3117">
    <cfRule type="notContainsBlanks" dxfId="4" priority="101948">
      <formula>LEN(TRIM(U3117))&gt;0</formula>
    </cfRule>
  </conditionalFormatting>
  <conditionalFormatting sqref="W3117">
    <cfRule type="notContainsBlanks" dxfId="0" priority="102806">
      <formula>LEN(TRIM(W3117))&gt;0</formula>
    </cfRule>
  </conditionalFormatting>
  <conditionalFormatting sqref="Y3117">
    <cfRule type="notContainsBlanks" dxfId="5" priority="102636">
      <formula>LEN(TRIM(Y3117))&gt;0</formula>
    </cfRule>
  </conditionalFormatting>
  <conditionalFormatting sqref="Z3117">
    <cfRule type="notContainsBlanks" dxfId="6" priority="102466">
      <formula>LEN(TRIM(Z3117))&gt;0</formula>
    </cfRule>
  </conditionalFormatting>
  <conditionalFormatting sqref="AB3117">
    <cfRule type="cellIs" dxfId="7" priority="102288" operator="notEqual">
      <formula>0</formula>
    </cfRule>
  </conditionalFormatting>
  <conditionalFormatting sqref="Q3118">
    <cfRule type="notContainsBlanks" dxfId="1" priority="103271">
      <formula>LEN(TRIM(Q3118))&gt;0</formula>
    </cfRule>
  </conditionalFormatting>
  <conditionalFormatting sqref="R3118">
    <cfRule type="notContainsBlanks" dxfId="2" priority="103111">
      <formula>LEN(TRIM(R3118))&gt;0</formula>
    </cfRule>
  </conditionalFormatting>
  <conditionalFormatting sqref="S3118">
    <cfRule type="notContainsBlanks" dxfId="3" priority="102084">
      <formula>LEN(TRIM(S3118))&gt;0</formula>
    </cfRule>
  </conditionalFormatting>
  <conditionalFormatting sqref="U3118">
    <cfRule type="notContainsBlanks" dxfId="4" priority="101914">
      <formula>LEN(TRIM(U3118))&gt;0</formula>
    </cfRule>
  </conditionalFormatting>
  <conditionalFormatting sqref="W3118">
    <cfRule type="notContainsBlanks" dxfId="0" priority="102772">
      <formula>LEN(TRIM(W3118))&gt;0</formula>
    </cfRule>
  </conditionalFormatting>
  <conditionalFormatting sqref="Y3118">
    <cfRule type="notContainsBlanks" dxfId="5" priority="102602">
      <formula>LEN(TRIM(Y3118))&gt;0</formula>
    </cfRule>
  </conditionalFormatting>
  <conditionalFormatting sqref="Z3118">
    <cfRule type="notContainsBlanks" dxfId="6" priority="102432">
      <formula>LEN(TRIM(Z3118))&gt;0</formula>
    </cfRule>
  </conditionalFormatting>
  <conditionalFormatting sqref="AB3118">
    <cfRule type="cellIs" dxfId="7" priority="102254" operator="notEqual">
      <formula>0</formula>
    </cfRule>
  </conditionalFormatting>
  <conditionalFormatting sqref="Q3121">
    <cfRule type="notContainsBlanks" dxfId="1" priority="101881">
      <formula>LEN(TRIM(Q3121))&gt;0</formula>
    </cfRule>
  </conditionalFormatting>
  <conditionalFormatting sqref="R3121">
    <cfRule type="notContainsBlanks" dxfId="2" priority="101853">
      <formula>LEN(TRIM(R3121))&gt;0</formula>
    </cfRule>
  </conditionalFormatting>
  <conditionalFormatting sqref="S3121">
    <cfRule type="notContainsBlanks" dxfId="3" priority="101650">
      <formula>LEN(TRIM(S3121))&gt;0</formula>
    </cfRule>
  </conditionalFormatting>
  <conditionalFormatting sqref="U3121">
    <cfRule type="notContainsBlanks" dxfId="4" priority="101616">
      <formula>LEN(TRIM(U3121))&gt;0</formula>
    </cfRule>
  </conditionalFormatting>
  <conditionalFormatting sqref="W3121">
    <cfRule type="notContainsBlanks" dxfId="0" priority="101788">
      <formula>LEN(TRIM(W3121))&gt;0</formula>
    </cfRule>
  </conditionalFormatting>
  <conditionalFormatting sqref="Y3121">
    <cfRule type="notContainsBlanks" dxfId="5" priority="101754">
      <formula>LEN(TRIM(Y3121))&gt;0</formula>
    </cfRule>
  </conditionalFormatting>
  <conditionalFormatting sqref="Z3121">
    <cfRule type="notContainsBlanks" dxfId="6" priority="101720">
      <formula>LEN(TRIM(Z3121))&gt;0</formula>
    </cfRule>
  </conditionalFormatting>
  <conditionalFormatting sqref="AB3121">
    <cfRule type="cellIs" dxfId="7" priority="101684" operator="notEqual">
      <formula>0</formula>
    </cfRule>
  </conditionalFormatting>
  <conditionalFormatting sqref="Q3123">
    <cfRule type="notContainsBlanks" dxfId="1" priority="101582">
      <formula>LEN(TRIM(Q3123))&gt;0</formula>
    </cfRule>
  </conditionalFormatting>
  <conditionalFormatting sqref="R3123">
    <cfRule type="notContainsBlanks" dxfId="2" priority="101457">
      <formula>LEN(TRIM(R3123))&gt;0</formula>
    </cfRule>
  </conditionalFormatting>
  <conditionalFormatting sqref="S3123">
    <cfRule type="notContainsBlanks" dxfId="3" priority="100745">
      <formula>LEN(TRIM(S3123))&gt;0</formula>
    </cfRule>
  </conditionalFormatting>
  <conditionalFormatting sqref="U3123">
    <cfRule type="notContainsBlanks" dxfId="4" priority="100609">
      <formula>LEN(TRIM(U3123))&gt;0</formula>
    </cfRule>
  </conditionalFormatting>
  <conditionalFormatting sqref="W3123">
    <cfRule type="notContainsBlanks" dxfId="0" priority="101189">
      <formula>LEN(TRIM(W3123))&gt;0</formula>
    </cfRule>
  </conditionalFormatting>
  <conditionalFormatting sqref="Y3123">
    <cfRule type="notContainsBlanks" dxfId="5" priority="101053">
      <formula>LEN(TRIM(Y3123))&gt;0</formula>
    </cfRule>
  </conditionalFormatting>
  <conditionalFormatting sqref="Z3123">
    <cfRule type="notContainsBlanks" dxfId="6" priority="100917">
      <formula>LEN(TRIM(Z3123))&gt;0</formula>
    </cfRule>
  </conditionalFormatting>
  <conditionalFormatting sqref="Q3124">
    <cfRule type="notContainsBlanks" dxfId="1" priority="101553">
      <formula>LEN(TRIM(Q3124))&gt;0</formula>
    </cfRule>
  </conditionalFormatting>
  <conditionalFormatting sqref="R3124">
    <cfRule type="notContainsBlanks" dxfId="2" priority="101426">
      <formula>LEN(TRIM(R3124))&gt;0</formula>
    </cfRule>
  </conditionalFormatting>
  <conditionalFormatting sqref="S3124">
    <cfRule type="notContainsBlanks" dxfId="3" priority="100711">
      <formula>LEN(TRIM(S3124))&gt;0</formula>
    </cfRule>
  </conditionalFormatting>
  <conditionalFormatting sqref="U3124">
    <cfRule type="notContainsBlanks" dxfId="4" priority="100575">
      <formula>LEN(TRIM(U3124))&gt;0</formula>
    </cfRule>
  </conditionalFormatting>
  <conditionalFormatting sqref="W3124">
    <cfRule type="notContainsBlanks" dxfId="0" priority="101155">
      <formula>LEN(TRIM(W3124))&gt;0</formula>
    </cfRule>
  </conditionalFormatting>
  <conditionalFormatting sqref="Y3124">
    <cfRule type="notContainsBlanks" dxfId="5" priority="101019">
      <formula>LEN(TRIM(Y3124))&gt;0</formula>
    </cfRule>
  </conditionalFormatting>
  <conditionalFormatting sqref="Z3124">
    <cfRule type="notContainsBlanks" dxfId="6" priority="100883">
      <formula>LEN(TRIM(Z3124))&gt;0</formula>
    </cfRule>
  </conditionalFormatting>
  <conditionalFormatting sqref="Q3125">
    <cfRule type="notContainsBlanks" dxfId="1" priority="101522">
      <formula>LEN(TRIM(Q3125))&gt;0</formula>
    </cfRule>
  </conditionalFormatting>
  <conditionalFormatting sqref="R3125">
    <cfRule type="notContainsBlanks" dxfId="2" priority="101392">
      <formula>LEN(TRIM(R3125))&gt;0</formula>
    </cfRule>
  </conditionalFormatting>
  <conditionalFormatting sqref="S3125">
    <cfRule type="notContainsBlanks" dxfId="3" priority="100677">
      <formula>LEN(TRIM(S3125))&gt;0</formula>
    </cfRule>
  </conditionalFormatting>
  <conditionalFormatting sqref="U3125">
    <cfRule type="notContainsBlanks" dxfId="4" priority="100541">
      <formula>LEN(TRIM(U3125))&gt;0</formula>
    </cfRule>
  </conditionalFormatting>
  <conditionalFormatting sqref="W3125">
    <cfRule type="notContainsBlanks" dxfId="0" priority="101121">
      <formula>LEN(TRIM(W3125))&gt;0</formula>
    </cfRule>
  </conditionalFormatting>
  <conditionalFormatting sqref="Y3125">
    <cfRule type="notContainsBlanks" dxfId="5" priority="100985">
      <formula>LEN(TRIM(Y3125))&gt;0</formula>
    </cfRule>
  </conditionalFormatting>
  <conditionalFormatting sqref="Z3125">
    <cfRule type="notContainsBlanks" dxfId="6" priority="100849">
      <formula>LEN(TRIM(Z3125))&gt;0</formula>
    </cfRule>
  </conditionalFormatting>
  <conditionalFormatting sqref="Q3126">
    <cfRule type="notContainsBlanks" dxfId="1" priority="101490">
      <formula>LEN(TRIM(Q3126))&gt;0</formula>
    </cfRule>
  </conditionalFormatting>
  <conditionalFormatting sqref="R3126">
    <cfRule type="notContainsBlanks" dxfId="2" priority="101358">
      <formula>LEN(TRIM(R3126))&gt;0</formula>
    </cfRule>
  </conditionalFormatting>
  <conditionalFormatting sqref="S3126">
    <cfRule type="notContainsBlanks" dxfId="3" priority="100643">
      <formula>LEN(TRIM(S3126))&gt;0</formula>
    </cfRule>
  </conditionalFormatting>
  <conditionalFormatting sqref="U3126">
    <cfRule type="notContainsBlanks" dxfId="4" priority="100507">
      <formula>LEN(TRIM(U3126))&gt;0</formula>
    </cfRule>
  </conditionalFormatting>
  <conditionalFormatting sqref="W3126">
    <cfRule type="notContainsBlanks" dxfId="0" priority="101087">
      <formula>LEN(TRIM(W3126))&gt;0</formula>
    </cfRule>
  </conditionalFormatting>
  <conditionalFormatting sqref="Y3126">
    <cfRule type="notContainsBlanks" dxfId="5" priority="100951">
      <formula>LEN(TRIM(Y3126))&gt;0</formula>
    </cfRule>
  </conditionalFormatting>
  <conditionalFormatting sqref="Z3126">
    <cfRule type="notContainsBlanks" dxfId="6" priority="100815">
      <formula>LEN(TRIM(Z3126))&gt;0</formula>
    </cfRule>
  </conditionalFormatting>
  <conditionalFormatting sqref="AB3126">
    <cfRule type="cellIs" dxfId="7" priority="100779" operator="notEqual">
      <formula>0</formula>
    </cfRule>
  </conditionalFormatting>
  <conditionalFormatting sqref="Q3128">
    <cfRule type="notContainsBlanks" dxfId="1" priority="96041">
      <formula>LEN(TRIM(Q3128))&gt;0</formula>
    </cfRule>
  </conditionalFormatting>
  <conditionalFormatting sqref="R3128">
    <cfRule type="notContainsBlanks" dxfId="2" priority="100354">
      <formula>LEN(TRIM(R3128))&gt;0</formula>
    </cfRule>
  </conditionalFormatting>
  <conditionalFormatting sqref="S3128">
    <cfRule type="notContainsBlanks" dxfId="3" priority="99335">
      <formula>LEN(TRIM(S3128))&gt;0</formula>
    </cfRule>
  </conditionalFormatting>
  <conditionalFormatting sqref="U3128">
    <cfRule type="notContainsBlanks" dxfId="4" priority="99165">
      <formula>LEN(TRIM(U3128))&gt;0</formula>
    </cfRule>
  </conditionalFormatting>
  <conditionalFormatting sqref="W3128">
    <cfRule type="notContainsBlanks" dxfId="0" priority="100017">
      <formula>LEN(TRIM(W3128))&gt;0</formula>
    </cfRule>
  </conditionalFormatting>
  <conditionalFormatting sqref="Y3128">
    <cfRule type="notContainsBlanks" dxfId="5" priority="99847">
      <formula>LEN(TRIM(Y3128))&gt;0</formula>
    </cfRule>
  </conditionalFormatting>
  <conditionalFormatting sqref="Z3128">
    <cfRule type="notContainsBlanks" dxfId="6" priority="99677">
      <formula>LEN(TRIM(Z3128))&gt;0</formula>
    </cfRule>
  </conditionalFormatting>
  <conditionalFormatting sqref="AB3128">
    <cfRule type="cellIs" dxfId="7" priority="99505" operator="notEqual">
      <formula>0</formula>
    </cfRule>
  </conditionalFormatting>
  <conditionalFormatting sqref="Q3129">
    <cfRule type="notContainsBlanks" dxfId="1" priority="96040">
      <formula>LEN(TRIM(Q3129))&gt;0</formula>
    </cfRule>
  </conditionalFormatting>
  <conditionalFormatting sqref="R3129">
    <cfRule type="notContainsBlanks" dxfId="2" priority="100322">
      <formula>LEN(TRIM(R3129))&gt;0</formula>
    </cfRule>
  </conditionalFormatting>
  <conditionalFormatting sqref="S3129">
    <cfRule type="notContainsBlanks" dxfId="3" priority="99301">
      <formula>LEN(TRIM(S3129))&gt;0</formula>
    </cfRule>
  </conditionalFormatting>
  <conditionalFormatting sqref="U3129">
    <cfRule type="notContainsBlanks" dxfId="4" priority="99131">
      <formula>LEN(TRIM(U3129))&gt;0</formula>
    </cfRule>
  </conditionalFormatting>
  <conditionalFormatting sqref="W3129">
    <cfRule type="notContainsBlanks" dxfId="0" priority="99983">
      <formula>LEN(TRIM(W3129))&gt;0</formula>
    </cfRule>
  </conditionalFormatting>
  <conditionalFormatting sqref="Y3129">
    <cfRule type="notContainsBlanks" dxfId="5" priority="99813">
      <formula>LEN(TRIM(Y3129))&gt;0</formula>
    </cfRule>
  </conditionalFormatting>
  <conditionalFormatting sqref="Z3129">
    <cfRule type="notContainsBlanks" dxfId="6" priority="99643">
      <formula>LEN(TRIM(Z3129))&gt;0</formula>
    </cfRule>
  </conditionalFormatting>
  <conditionalFormatting sqref="AB3129">
    <cfRule type="cellIs" dxfId="7" priority="99471" operator="notEqual">
      <formula>0</formula>
    </cfRule>
  </conditionalFormatting>
  <conditionalFormatting sqref="Q3130">
    <cfRule type="notContainsBlanks" dxfId="1" priority="96039">
      <formula>LEN(TRIM(Q3130))&gt;0</formula>
    </cfRule>
  </conditionalFormatting>
  <conditionalFormatting sqref="R3130">
    <cfRule type="notContainsBlanks" dxfId="2" priority="100289">
      <formula>LEN(TRIM(R3130))&gt;0</formula>
    </cfRule>
  </conditionalFormatting>
  <conditionalFormatting sqref="S3130">
    <cfRule type="notContainsBlanks" dxfId="3" priority="99267">
      <formula>LEN(TRIM(S3130))&gt;0</formula>
    </cfRule>
  </conditionalFormatting>
  <conditionalFormatting sqref="U3130">
    <cfRule type="notContainsBlanks" dxfId="4" priority="99097">
      <formula>LEN(TRIM(U3130))&gt;0</formula>
    </cfRule>
  </conditionalFormatting>
  <conditionalFormatting sqref="W3130">
    <cfRule type="notContainsBlanks" dxfId="0" priority="99949">
      <formula>LEN(TRIM(W3130))&gt;0</formula>
    </cfRule>
  </conditionalFormatting>
  <conditionalFormatting sqref="Y3130">
    <cfRule type="notContainsBlanks" dxfId="5" priority="99779">
      <formula>LEN(TRIM(Y3130))&gt;0</formula>
    </cfRule>
  </conditionalFormatting>
  <conditionalFormatting sqref="Z3130">
    <cfRule type="notContainsBlanks" dxfId="6" priority="99609">
      <formula>LEN(TRIM(Z3130))&gt;0</formula>
    </cfRule>
  </conditionalFormatting>
  <conditionalFormatting sqref="AB3130">
    <cfRule type="cellIs" dxfId="7" priority="99437" operator="notEqual">
      <formula>0</formula>
    </cfRule>
  </conditionalFormatting>
  <conditionalFormatting sqref="Q3131">
    <cfRule type="notContainsBlanks" dxfId="1" priority="96038">
      <formula>LEN(TRIM(Q3131))&gt;0</formula>
    </cfRule>
  </conditionalFormatting>
  <conditionalFormatting sqref="R3131">
    <cfRule type="notContainsBlanks" dxfId="2" priority="100255">
      <formula>LEN(TRIM(R3131))&gt;0</formula>
    </cfRule>
  </conditionalFormatting>
  <conditionalFormatting sqref="S3131">
    <cfRule type="notContainsBlanks" dxfId="3" priority="99233">
      <formula>LEN(TRIM(S3131))&gt;0</formula>
    </cfRule>
  </conditionalFormatting>
  <conditionalFormatting sqref="U3131">
    <cfRule type="notContainsBlanks" dxfId="4" priority="99063">
      <formula>LEN(TRIM(U3131))&gt;0</formula>
    </cfRule>
  </conditionalFormatting>
  <conditionalFormatting sqref="W3131">
    <cfRule type="notContainsBlanks" dxfId="0" priority="99915">
      <formula>LEN(TRIM(W3131))&gt;0</formula>
    </cfRule>
  </conditionalFormatting>
  <conditionalFormatting sqref="Y3131">
    <cfRule type="notContainsBlanks" dxfId="5" priority="99745">
      <formula>LEN(TRIM(Y3131))&gt;0</formula>
    </cfRule>
  </conditionalFormatting>
  <conditionalFormatting sqref="Z3131">
    <cfRule type="notContainsBlanks" dxfId="6" priority="99575">
      <formula>LEN(TRIM(Z3131))&gt;0</formula>
    </cfRule>
  </conditionalFormatting>
  <conditionalFormatting sqref="AB3131">
    <cfRule type="cellIs" dxfId="7" priority="99403" operator="notEqual">
      <formula>0</formula>
    </cfRule>
  </conditionalFormatting>
  <conditionalFormatting sqref="Q3132">
    <cfRule type="notContainsBlanks" dxfId="1" priority="100379">
      <formula>LEN(TRIM(Q3132))&gt;0</formula>
    </cfRule>
  </conditionalFormatting>
  <conditionalFormatting sqref="R3132">
    <cfRule type="notContainsBlanks" dxfId="2" priority="100221">
      <formula>LEN(TRIM(R3132))&gt;0</formula>
    </cfRule>
  </conditionalFormatting>
  <conditionalFormatting sqref="S3132">
    <cfRule type="notContainsBlanks" dxfId="3" priority="99199">
      <formula>LEN(TRIM(S3132))&gt;0</formula>
    </cfRule>
  </conditionalFormatting>
  <conditionalFormatting sqref="U3132">
    <cfRule type="notContainsBlanks" dxfId="4" priority="99029">
      <formula>LEN(TRIM(U3132))&gt;0</formula>
    </cfRule>
  </conditionalFormatting>
  <conditionalFormatting sqref="W3132">
    <cfRule type="notContainsBlanks" dxfId="0" priority="99881">
      <formula>LEN(TRIM(W3132))&gt;0</formula>
    </cfRule>
  </conditionalFormatting>
  <conditionalFormatting sqref="Y3132">
    <cfRule type="notContainsBlanks" dxfId="5" priority="99711">
      <formula>LEN(TRIM(Y3132))&gt;0</formula>
    </cfRule>
  </conditionalFormatting>
  <conditionalFormatting sqref="Z3132">
    <cfRule type="notContainsBlanks" dxfId="6" priority="99541">
      <formula>LEN(TRIM(Z3132))&gt;0</formula>
    </cfRule>
  </conditionalFormatting>
  <conditionalFormatting sqref="AB3132">
    <cfRule type="cellIs" dxfId="7" priority="99369" operator="notEqual">
      <formula>0</formula>
    </cfRule>
  </conditionalFormatting>
  <conditionalFormatting sqref="Q3135">
    <cfRule type="notContainsBlanks" dxfId="1" priority="98996">
      <formula>LEN(TRIM(Q3135))&gt;0</formula>
    </cfRule>
  </conditionalFormatting>
  <conditionalFormatting sqref="R3135">
    <cfRule type="notContainsBlanks" dxfId="2" priority="98901">
      <formula>LEN(TRIM(R3135))&gt;0</formula>
    </cfRule>
  </conditionalFormatting>
  <conditionalFormatting sqref="S3135">
    <cfRule type="notContainsBlanks" dxfId="3" priority="98393">
      <formula>LEN(TRIM(S3135))&gt;0</formula>
    </cfRule>
  </conditionalFormatting>
  <conditionalFormatting sqref="U3135">
    <cfRule type="notContainsBlanks" dxfId="4" priority="98291">
      <formula>LEN(TRIM(U3135))&gt;0</formula>
    </cfRule>
  </conditionalFormatting>
  <conditionalFormatting sqref="W3135">
    <cfRule type="notContainsBlanks" dxfId="0" priority="98701">
      <formula>LEN(TRIM(W3135))&gt;0</formula>
    </cfRule>
  </conditionalFormatting>
  <conditionalFormatting sqref="Y3135">
    <cfRule type="notContainsBlanks" dxfId="5" priority="98599">
      <formula>LEN(TRIM(Y3135))&gt;0</formula>
    </cfRule>
  </conditionalFormatting>
  <conditionalFormatting sqref="Z3135">
    <cfRule type="notContainsBlanks" dxfId="6" priority="98497">
      <formula>LEN(TRIM(Z3135))&gt;0</formula>
    </cfRule>
  </conditionalFormatting>
  <conditionalFormatting sqref="Q3136">
    <cfRule type="notContainsBlanks" dxfId="1" priority="98964">
      <formula>LEN(TRIM(Q3136))&gt;0</formula>
    </cfRule>
  </conditionalFormatting>
  <conditionalFormatting sqref="R3136">
    <cfRule type="notContainsBlanks" dxfId="2" priority="98869">
      <formula>LEN(TRIM(R3136))&gt;0</formula>
    </cfRule>
  </conditionalFormatting>
  <conditionalFormatting sqref="S3136">
    <cfRule type="notContainsBlanks" dxfId="3" priority="98359">
      <formula>LEN(TRIM(S3136))&gt;0</formula>
    </cfRule>
  </conditionalFormatting>
  <conditionalFormatting sqref="U3136">
    <cfRule type="notContainsBlanks" dxfId="4" priority="98257">
      <formula>LEN(TRIM(U3136))&gt;0</formula>
    </cfRule>
  </conditionalFormatting>
  <conditionalFormatting sqref="W3136">
    <cfRule type="notContainsBlanks" dxfId="0" priority="98667">
      <formula>LEN(TRIM(W3136))&gt;0</formula>
    </cfRule>
  </conditionalFormatting>
  <conditionalFormatting sqref="Y3136">
    <cfRule type="notContainsBlanks" dxfId="5" priority="98565">
      <formula>LEN(TRIM(Y3136))&gt;0</formula>
    </cfRule>
  </conditionalFormatting>
  <conditionalFormatting sqref="Z3136">
    <cfRule type="notContainsBlanks" dxfId="6" priority="98463">
      <formula>LEN(TRIM(Z3136))&gt;0</formula>
    </cfRule>
  </conditionalFormatting>
  <conditionalFormatting sqref="Q3137">
    <cfRule type="notContainsBlanks" dxfId="1" priority="98933">
      <formula>LEN(TRIM(Q3137))&gt;0</formula>
    </cfRule>
  </conditionalFormatting>
  <conditionalFormatting sqref="R3137">
    <cfRule type="notContainsBlanks" dxfId="2" priority="98837">
      <formula>LEN(TRIM(R3137))&gt;0</formula>
    </cfRule>
  </conditionalFormatting>
  <conditionalFormatting sqref="S3137">
    <cfRule type="notContainsBlanks" dxfId="3" priority="98325">
      <formula>LEN(TRIM(S3137))&gt;0</formula>
    </cfRule>
  </conditionalFormatting>
  <conditionalFormatting sqref="U3137">
    <cfRule type="notContainsBlanks" dxfId="4" priority="98223">
      <formula>LEN(TRIM(U3137))&gt;0</formula>
    </cfRule>
  </conditionalFormatting>
  <conditionalFormatting sqref="W3137">
    <cfRule type="notContainsBlanks" dxfId="0" priority="98633">
      <formula>LEN(TRIM(W3137))&gt;0</formula>
    </cfRule>
  </conditionalFormatting>
  <conditionalFormatting sqref="Y3137">
    <cfRule type="notContainsBlanks" dxfId="5" priority="98531">
      <formula>LEN(TRIM(Y3137))&gt;0</formula>
    </cfRule>
  </conditionalFormatting>
  <conditionalFormatting sqref="Z3137">
    <cfRule type="notContainsBlanks" dxfId="6" priority="98429">
      <formula>LEN(TRIM(Z3137))&gt;0</formula>
    </cfRule>
  </conditionalFormatting>
  <conditionalFormatting sqref="Q3138">
    <cfRule type="notContainsBlanks" dxfId="1" priority="104486">
      <formula>LEN(TRIM(Q3138))&gt;0</formula>
    </cfRule>
  </conditionalFormatting>
  <conditionalFormatting sqref="W3138">
    <cfRule type="notContainsBlanks" dxfId="0" priority="104588">
      <formula>LEN(TRIM(W3138))&gt;0</formula>
    </cfRule>
  </conditionalFormatting>
  <conditionalFormatting sqref="Y3138">
    <cfRule type="notContainsBlanks" dxfId="5" priority="104554">
      <formula>LEN(TRIM(Y3138))&gt;0</formula>
    </cfRule>
  </conditionalFormatting>
  <conditionalFormatting sqref="Z3138">
    <cfRule type="notContainsBlanks" dxfId="6" priority="104520">
      <formula>LEN(TRIM(Z3138))&gt;0</formula>
    </cfRule>
  </conditionalFormatting>
  <conditionalFormatting sqref="AA3138">
    <cfRule type="cellIs" dxfId="8" priority="104384" operator="equal">
      <formula>4</formula>
    </cfRule>
    <cfRule type="cellIs" dxfId="8" priority="104418" operator="equal">
      <formula>2</formula>
    </cfRule>
  </conditionalFormatting>
  <conditionalFormatting sqref="W3140">
    <cfRule type="notContainsBlanks" dxfId="0" priority="104827">
      <formula>LEN(TRIM(W3140))&gt;0</formula>
    </cfRule>
  </conditionalFormatting>
  <conditionalFormatting sqref="Q3143">
    <cfRule type="notContainsBlanks" dxfId="1" priority="104247">
      <formula>LEN(TRIM(Q3143))&gt;0</formula>
    </cfRule>
  </conditionalFormatting>
  <conditionalFormatting sqref="R3143">
    <cfRule type="notContainsBlanks" dxfId="2" priority="104163">
      <formula>LEN(TRIM(R3143))&gt;0</formula>
    </cfRule>
  </conditionalFormatting>
  <conditionalFormatting sqref="S3143">
    <cfRule type="notContainsBlanks" dxfId="3" priority="103585">
      <formula>LEN(TRIM(S3143))&gt;0</formula>
    </cfRule>
  </conditionalFormatting>
  <conditionalFormatting sqref="U3143">
    <cfRule type="notContainsBlanks" dxfId="4" priority="103483">
      <formula>LEN(TRIM(U3143))&gt;0</formula>
    </cfRule>
  </conditionalFormatting>
  <conditionalFormatting sqref="W3143">
    <cfRule type="notContainsBlanks" dxfId="0" priority="103965">
      <formula>LEN(TRIM(W3143))&gt;0</formula>
    </cfRule>
  </conditionalFormatting>
  <conditionalFormatting sqref="Y3143">
    <cfRule type="notContainsBlanks" dxfId="5" priority="103863">
      <formula>LEN(TRIM(Y3143))&gt;0</formula>
    </cfRule>
  </conditionalFormatting>
  <conditionalFormatting sqref="Z3143">
    <cfRule type="notContainsBlanks" dxfId="6" priority="103761">
      <formula>LEN(TRIM(Z3143))&gt;0</formula>
    </cfRule>
  </conditionalFormatting>
  <conditionalFormatting sqref="AB3143">
    <cfRule type="cellIs" dxfId="7" priority="103653" operator="notEqual">
      <formula>0</formula>
    </cfRule>
  </conditionalFormatting>
  <conditionalFormatting sqref="Q3144">
    <cfRule type="notContainsBlanks" dxfId="1" priority="104218">
      <formula>LEN(TRIM(Q3144))&gt;0</formula>
    </cfRule>
  </conditionalFormatting>
  <conditionalFormatting sqref="R3144">
    <cfRule type="notContainsBlanks" dxfId="2" priority="104131">
      <formula>LEN(TRIM(R3144))&gt;0</formula>
    </cfRule>
  </conditionalFormatting>
  <conditionalFormatting sqref="S3144">
    <cfRule type="notContainsBlanks" dxfId="3" priority="103551">
      <formula>LEN(TRIM(S3144))&gt;0</formula>
    </cfRule>
  </conditionalFormatting>
  <conditionalFormatting sqref="U3144">
    <cfRule type="notContainsBlanks" dxfId="4" priority="103449">
      <formula>LEN(TRIM(U3144))&gt;0</formula>
    </cfRule>
  </conditionalFormatting>
  <conditionalFormatting sqref="W3144">
    <cfRule type="notContainsBlanks" dxfId="0" priority="103931">
      <formula>LEN(TRIM(W3144))&gt;0</formula>
    </cfRule>
  </conditionalFormatting>
  <conditionalFormatting sqref="Y3144">
    <cfRule type="notContainsBlanks" dxfId="5" priority="103829">
      <formula>LEN(TRIM(Y3144))&gt;0</formula>
    </cfRule>
  </conditionalFormatting>
  <conditionalFormatting sqref="Z3144">
    <cfRule type="notContainsBlanks" dxfId="6" priority="103727">
      <formula>LEN(TRIM(Z3144))&gt;0</formula>
    </cfRule>
  </conditionalFormatting>
  <conditionalFormatting sqref="Q3145">
    <cfRule type="notContainsBlanks" dxfId="1" priority="104190">
      <formula>LEN(TRIM(Q3145))&gt;0</formula>
    </cfRule>
  </conditionalFormatting>
  <conditionalFormatting sqref="R3145">
    <cfRule type="notContainsBlanks" dxfId="2" priority="104099">
      <formula>LEN(TRIM(R3145))&gt;0</formula>
    </cfRule>
  </conditionalFormatting>
  <conditionalFormatting sqref="S3145">
    <cfRule type="notContainsBlanks" dxfId="3" priority="103517">
      <formula>LEN(TRIM(S3145))&gt;0</formula>
    </cfRule>
  </conditionalFormatting>
  <conditionalFormatting sqref="U3145">
    <cfRule type="notContainsBlanks" dxfId="4" priority="103415">
      <formula>LEN(TRIM(U3145))&gt;0</formula>
    </cfRule>
  </conditionalFormatting>
  <conditionalFormatting sqref="W3145">
    <cfRule type="notContainsBlanks" dxfId="0" priority="103897">
      <formula>LEN(TRIM(W3145))&gt;0</formula>
    </cfRule>
  </conditionalFormatting>
  <conditionalFormatting sqref="Y3145">
    <cfRule type="notContainsBlanks" dxfId="5" priority="103795">
      <formula>LEN(TRIM(Y3145))&gt;0</formula>
    </cfRule>
  </conditionalFormatting>
  <conditionalFormatting sqref="Z3145">
    <cfRule type="notContainsBlanks" dxfId="6" priority="103693">
      <formula>LEN(TRIM(Z3145))&gt;0</formula>
    </cfRule>
  </conditionalFormatting>
  <conditionalFormatting sqref="AB3145">
    <cfRule type="cellIs" dxfId="7" priority="103619" operator="notEqual">
      <formula>0</formula>
    </cfRule>
  </conditionalFormatting>
  <conditionalFormatting sqref="Q3147">
    <cfRule type="notContainsBlanks" dxfId="1" priority="103381">
      <formula>LEN(TRIM(Q3147))&gt;0</formula>
    </cfRule>
  </conditionalFormatting>
  <conditionalFormatting sqref="R3147">
    <cfRule type="notContainsBlanks" dxfId="2" priority="103243">
      <formula>LEN(TRIM(R3147))&gt;0</formula>
    </cfRule>
  </conditionalFormatting>
  <conditionalFormatting sqref="S3147">
    <cfRule type="notContainsBlanks" dxfId="3" priority="102219">
      <formula>LEN(TRIM(S3147))&gt;0</formula>
    </cfRule>
  </conditionalFormatting>
  <conditionalFormatting sqref="U3147">
    <cfRule type="notContainsBlanks" dxfId="4" priority="102049">
      <formula>LEN(TRIM(U3147))&gt;0</formula>
    </cfRule>
  </conditionalFormatting>
  <conditionalFormatting sqref="W3147">
    <cfRule type="notContainsBlanks" dxfId="0" priority="102907">
      <formula>LEN(TRIM(W3147))&gt;0</formula>
    </cfRule>
  </conditionalFormatting>
  <conditionalFormatting sqref="Y3147">
    <cfRule type="notContainsBlanks" dxfId="5" priority="102737">
      <formula>LEN(TRIM(Y3147))&gt;0</formula>
    </cfRule>
  </conditionalFormatting>
  <conditionalFormatting sqref="Z3147">
    <cfRule type="notContainsBlanks" dxfId="6" priority="102567">
      <formula>LEN(TRIM(Z3147))&gt;0</formula>
    </cfRule>
  </conditionalFormatting>
  <conditionalFormatting sqref="AB3147">
    <cfRule type="cellIs" dxfId="7" priority="102387" operator="notEqual">
      <formula>0</formula>
    </cfRule>
  </conditionalFormatting>
  <conditionalFormatting sqref="Q3148">
    <cfRule type="notContainsBlanks" dxfId="1" priority="103352">
      <formula>LEN(TRIM(Q3148))&gt;0</formula>
    </cfRule>
  </conditionalFormatting>
  <conditionalFormatting sqref="R3148">
    <cfRule type="notContainsBlanks" dxfId="2" priority="103210">
      <formula>LEN(TRIM(R3148))&gt;0</formula>
    </cfRule>
  </conditionalFormatting>
  <conditionalFormatting sqref="S3148">
    <cfRule type="notContainsBlanks" dxfId="3" priority="102185">
      <formula>LEN(TRIM(S3148))&gt;0</formula>
    </cfRule>
  </conditionalFormatting>
  <conditionalFormatting sqref="U3148">
    <cfRule type="notContainsBlanks" dxfId="4" priority="102015">
      <formula>LEN(TRIM(U3148))&gt;0</formula>
    </cfRule>
  </conditionalFormatting>
  <conditionalFormatting sqref="W3148">
    <cfRule type="notContainsBlanks" dxfId="0" priority="102873">
      <formula>LEN(TRIM(W3148))&gt;0</formula>
    </cfRule>
  </conditionalFormatting>
  <conditionalFormatting sqref="Y3148">
    <cfRule type="notContainsBlanks" dxfId="5" priority="102703">
      <formula>LEN(TRIM(Y3148))&gt;0</formula>
    </cfRule>
  </conditionalFormatting>
  <conditionalFormatting sqref="Z3148">
    <cfRule type="notContainsBlanks" dxfId="6" priority="102533">
      <formula>LEN(TRIM(Z3148))&gt;0</formula>
    </cfRule>
  </conditionalFormatting>
  <conditionalFormatting sqref="AB3148">
    <cfRule type="cellIs" dxfId="7" priority="102355" operator="notEqual">
      <formula>0</formula>
    </cfRule>
  </conditionalFormatting>
  <conditionalFormatting sqref="Q3149">
    <cfRule type="notContainsBlanks" dxfId="1" priority="103322">
      <formula>LEN(TRIM(Q3149))&gt;0</formula>
    </cfRule>
  </conditionalFormatting>
  <conditionalFormatting sqref="R3149">
    <cfRule type="notContainsBlanks" dxfId="2" priority="103176">
      <formula>LEN(TRIM(R3149))&gt;0</formula>
    </cfRule>
  </conditionalFormatting>
  <conditionalFormatting sqref="S3149">
    <cfRule type="notContainsBlanks" dxfId="3" priority="102151">
      <formula>LEN(TRIM(S3149))&gt;0</formula>
    </cfRule>
  </conditionalFormatting>
  <conditionalFormatting sqref="U3149">
    <cfRule type="notContainsBlanks" dxfId="4" priority="101981">
      <formula>LEN(TRIM(U3149))&gt;0</formula>
    </cfRule>
  </conditionalFormatting>
  <conditionalFormatting sqref="W3149">
    <cfRule type="notContainsBlanks" dxfId="0" priority="102839">
      <formula>LEN(TRIM(W3149))&gt;0</formula>
    </cfRule>
  </conditionalFormatting>
  <conditionalFormatting sqref="Y3149">
    <cfRule type="notContainsBlanks" dxfId="5" priority="102669">
      <formula>LEN(TRIM(Y3149))&gt;0</formula>
    </cfRule>
  </conditionalFormatting>
  <conditionalFormatting sqref="Z3149">
    <cfRule type="notContainsBlanks" dxfId="6" priority="102499">
      <formula>LEN(TRIM(Z3149))&gt;0</formula>
    </cfRule>
  </conditionalFormatting>
  <conditionalFormatting sqref="AB3149">
    <cfRule type="cellIs" dxfId="7" priority="102321" operator="notEqual">
      <formula>0</formula>
    </cfRule>
  </conditionalFormatting>
  <conditionalFormatting sqref="Q3150">
    <cfRule type="notContainsBlanks" dxfId="1" priority="103295">
      <formula>LEN(TRIM(Q3150))&gt;0</formula>
    </cfRule>
  </conditionalFormatting>
  <conditionalFormatting sqref="R3150">
    <cfRule type="notContainsBlanks" dxfId="2" priority="103143">
      <formula>LEN(TRIM(R3150))&gt;0</formula>
    </cfRule>
  </conditionalFormatting>
  <conditionalFormatting sqref="S3150">
    <cfRule type="notContainsBlanks" dxfId="3" priority="102117">
      <formula>LEN(TRIM(S3150))&gt;0</formula>
    </cfRule>
  </conditionalFormatting>
  <conditionalFormatting sqref="U3150">
    <cfRule type="notContainsBlanks" dxfId="4" priority="101947">
      <formula>LEN(TRIM(U3150))&gt;0</formula>
    </cfRule>
  </conditionalFormatting>
  <conditionalFormatting sqref="W3150">
    <cfRule type="notContainsBlanks" dxfId="0" priority="102805">
      <formula>LEN(TRIM(W3150))&gt;0</formula>
    </cfRule>
  </conditionalFormatting>
  <conditionalFormatting sqref="Y3150">
    <cfRule type="notContainsBlanks" dxfId="5" priority="102635">
      <formula>LEN(TRIM(Y3150))&gt;0</formula>
    </cfRule>
  </conditionalFormatting>
  <conditionalFormatting sqref="Z3150">
    <cfRule type="notContainsBlanks" dxfId="6" priority="102465">
      <formula>LEN(TRIM(Z3150))&gt;0</formula>
    </cfRule>
  </conditionalFormatting>
  <conditionalFormatting sqref="AB3150">
    <cfRule type="cellIs" dxfId="7" priority="102287" operator="notEqual">
      <formula>0</formula>
    </cfRule>
  </conditionalFormatting>
  <conditionalFormatting sqref="Q3151">
    <cfRule type="notContainsBlanks" dxfId="1" priority="103270">
      <formula>LEN(TRIM(Q3151))&gt;0</formula>
    </cfRule>
  </conditionalFormatting>
  <conditionalFormatting sqref="R3151">
    <cfRule type="notContainsBlanks" dxfId="2" priority="103110">
      <formula>LEN(TRIM(R3151))&gt;0</formula>
    </cfRule>
  </conditionalFormatting>
  <conditionalFormatting sqref="S3151">
    <cfRule type="notContainsBlanks" dxfId="3" priority="102083">
      <formula>LEN(TRIM(S3151))&gt;0</formula>
    </cfRule>
  </conditionalFormatting>
  <conditionalFormatting sqref="U3151">
    <cfRule type="notContainsBlanks" dxfId="4" priority="101913">
      <formula>LEN(TRIM(U3151))&gt;0</formula>
    </cfRule>
  </conditionalFormatting>
  <conditionalFormatting sqref="W3151">
    <cfRule type="notContainsBlanks" dxfId="0" priority="102771">
      <formula>LEN(TRIM(W3151))&gt;0</formula>
    </cfRule>
  </conditionalFormatting>
  <conditionalFormatting sqref="Y3151">
    <cfRule type="notContainsBlanks" dxfId="5" priority="102601">
      <formula>LEN(TRIM(Y3151))&gt;0</formula>
    </cfRule>
  </conditionalFormatting>
  <conditionalFormatting sqref="Z3151">
    <cfRule type="notContainsBlanks" dxfId="6" priority="102431">
      <formula>LEN(TRIM(Z3151))&gt;0</formula>
    </cfRule>
  </conditionalFormatting>
  <conditionalFormatting sqref="AB3151">
    <cfRule type="cellIs" dxfId="7" priority="102253" operator="notEqual">
      <formula>0</formula>
    </cfRule>
  </conditionalFormatting>
  <conditionalFormatting sqref="Q3154">
    <cfRule type="notContainsBlanks" dxfId="1" priority="101880">
      <formula>LEN(TRIM(Q3154))&gt;0</formula>
    </cfRule>
  </conditionalFormatting>
  <conditionalFormatting sqref="R3154">
    <cfRule type="notContainsBlanks" dxfId="2" priority="101852">
      <formula>LEN(TRIM(R3154))&gt;0</formula>
    </cfRule>
  </conditionalFormatting>
  <conditionalFormatting sqref="S3154">
    <cfRule type="notContainsBlanks" dxfId="3" priority="101649">
      <formula>LEN(TRIM(S3154))&gt;0</formula>
    </cfRule>
  </conditionalFormatting>
  <conditionalFormatting sqref="U3154">
    <cfRule type="notContainsBlanks" dxfId="4" priority="101615">
      <formula>LEN(TRIM(U3154))&gt;0</formula>
    </cfRule>
  </conditionalFormatting>
  <conditionalFormatting sqref="W3154">
    <cfRule type="notContainsBlanks" dxfId="0" priority="101787">
      <formula>LEN(TRIM(W3154))&gt;0</formula>
    </cfRule>
  </conditionalFormatting>
  <conditionalFormatting sqref="Y3154">
    <cfRule type="notContainsBlanks" dxfId="5" priority="101753">
      <formula>LEN(TRIM(Y3154))&gt;0</formula>
    </cfRule>
  </conditionalFormatting>
  <conditionalFormatting sqref="Z3154">
    <cfRule type="notContainsBlanks" dxfId="6" priority="101719">
      <formula>LEN(TRIM(Z3154))&gt;0</formula>
    </cfRule>
  </conditionalFormatting>
  <conditionalFormatting sqref="AB3154">
    <cfRule type="cellIs" dxfId="7" priority="101683" operator="notEqual">
      <formula>0</formula>
    </cfRule>
  </conditionalFormatting>
  <conditionalFormatting sqref="Q3156">
    <cfRule type="notContainsBlanks" dxfId="1" priority="101581">
      <formula>LEN(TRIM(Q3156))&gt;0</formula>
    </cfRule>
  </conditionalFormatting>
  <conditionalFormatting sqref="R3156">
    <cfRule type="notContainsBlanks" dxfId="2" priority="101456">
      <formula>LEN(TRIM(R3156))&gt;0</formula>
    </cfRule>
  </conditionalFormatting>
  <conditionalFormatting sqref="S3156">
    <cfRule type="notContainsBlanks" dxfId="3" priority="100744">
      <formula>LEN(TRIM(S3156))&gt;0</formula>
    </cfRule>
  </conditionalFormatting>
  <conditionalFormatting sqref="U3156">
    <cfRule type="notContainsBlanks" dxfId="4" priority="100608">
      <formula>LEN(TRIM(U3156))&gt;0</formula>
    </cfRule>
  </conditionalFormatting>
  <conditionalFormatting sqref="W3156">
    <cfRule type="notContainsBlanks" dxfId="0" priority="101188">
      <formula>LEN(TRIM(W3156))&gt;0</formula>
    </cfRule>
  </conditionalFormatting>
  <conditionalFormatting sqref="Y3156">
    <cfRule type="notContainsBlanks" dxfId="5" priority="101052">
      <formula>LEN(TRIM(Y3156))&gt;0</formula>
    </cfRule>
  </conditionalFormatting>
  <conditionalFormatting sqref="Z3156">
    <cfRule type="notContainsBlanks" dxfId="6" priority="100916">
      <formula>LEN(TRIM(Z3156))&gt;0</formula>
    </cfRule>
  </conditionalFormatting>
  <conditionalFormatting sqref="Q3157">
    <cfRule type="notContainsBlanks" dxfId="1" priority="101552">
      <formula>LEN(TRIM(Q3157))&gt;0</formula>
    </cfRule>
  </conditionalFormatting>
  <conditionalFormatting sqref="R3157">
    <cfRule type="notContainsBlanks" dxfId="2" priority="101425">
      <formula>LEN(TRIM(R3157))&gt;0</formula>
    </cfRule>
  </conditionalFormatting>
  <conditionalFormatting sqref="S3157">
    <cfRule type="notContainsBlanks" dxfId="3" priority="100710">
      <formula>LEN(TRIM(S3157))&gt;0</formula>
    </cfRule>
  </conditionalFormatting>
  <conditionalFormatting sqref="U3157">
    <cfRule type="notContainsBlanks" dxfId="4" priority="100574">
      <formula>LEN(TRIM(U3157))&gt;0</formula>
    </cfRule>
  </conditionalFormatting>
  <conditionalFormatting sqref="W3157">
    <cfRule type="notContainsBlanks" dxfId="0" priority="101154">
      <formula>LEN(TRIM(W3157))&gt;0</formula>
    </cfRule>
  </conditionalFormatting>
  <conditionalFormatting sqref="Y3157">
    <cfRule type="notContainsBlanks" dxfId="5" priority="101018">
      <formula>LEN(TRIM(Y3157))&gt;0</formula>
    </cfRule>
  </conditionalFormatting>
  <conditionalFormatting sqref="Z3157">
    <cfRule type="notContainsBlanks" dxfId="6" priority="100882">
      <formula>LEN(TRIM(Z3157))&gt;0</formula>
    </cfRule>
  </conditionalFormatting>
  <conditionalFormatting sqref="Q3158">
    <cfRule type="notContainsBlanks" dxfId="1" priority="101521">
      <formula>LEN(TRIM(Q3158))&gt;0</formula>
    </cfRule>
  </conditionalFormatting>
  <conditionalFormatting sqref="R3158">
    <cfRule type="notContainsBlanks" dxfId="2" priority="101391">
      <formula>LEN(TRIM(R3158))&gt;0</formula>
    </cfRule>
  </conditionalFormatting>
  <conditionalFormatting sqref="S3158">
    <cfRule type="notContainsBlanks" dxfId="3" priority="100676">
      <formula>LEN(TRIM(S3158))&gt;0</formula>
    </cfRule>
  </conditionalFormatting>
  <conditionalFormatting sqref="U3158">
    <cfRule type="notContainsBlanks" dxfId="4" priority="100540">
      <formula>LEN(TRIM(U3158))&gt;0</formula>
    </cfRule>
  </conditionalFormatting>
  <conditionalFormatting sqref="W3158">
    <cfRule type="notContainsBlanks" dxfId="0" priority="101120">
      <formula>LEN(TRIM(W3158))&gt;0</formula>
    </cfRule>
  </conditionalFormatting>
  <conditionalFormatting sqref="Y3158">
    <cfRule type="notContainsBlanks" dxfId="5" priority="100984">
      <formula>LEN(TRIM(Y3158))&gt;0</formula>
    </cfRule>
  </conditionalFormatting>
  <conditionalFormatting sqref="Z3158">
    <cfRule type="notContainsBlanks" dxfId="6" priority="100848">
      <formula>LEN(TRIM(Z3158))&gt;0</formula>
    </cfRule>
  </conditionalFormatting>
  <conditionalFormatting sqref="Q3159">
    <cfRule type="notContainsBlanks" dxfId="1" priority="101489">
      <formula>LEN(TRIM(Q3159))&gt;0</formula>
    </cfRule>
  </conditionalFormatting>
  <conditionalFormatting sqref="R3159">
    <cfRule type="notContainsBlanks" dxfId="2" priority="101357">
      <formula>LEN(TRIM(R3159))&gt;0</formula>
    </cfRule>
  </conditionalFormatting>
  <conditionalFormatting sqref="S3159">
    <cfRule type="notContainsBlanks" dxfId="3" priority="100642">
      <formula>LEN(TRIM(S3159))&gt;0</formula>
    </cfRule>
  </conditionalFormatting>
  <conditionalFormatting sqref="U3159">
    <cfRule type="notContainsBlanks" dxfId="4" priority="100506">
      <formula>LEN(TRIM(U3159))&gt;0</formula>
    </cfRule>
  </conditionalFormatting>
  <conditionalFormatting sqref="W3159">
    <cfRule type="notContainsBlanks" dxfId="0" priority="101086">
      <formula>LEN(TRIM(W3159))&gt;0</formula>
    </cfRule>
  </conditionalFormatting>
  <conditionalFormatting sqref="Y3159">
    <cfRule type="notContainsBlanks" dxfId="5" priority="100950">
      <formula>LEN(TRIM(Y3159))&gt;0</formula>
    </cfRule>
  </conditionalFormatting>
  <conditionalFormatting sqref="Z3159">
    <cfRule type="notContainsBlanks" dxfId="6" priority="100814">
      <formula>LEN(TRIM(Z3159))&gt;0</formula>
    </cfRule>
  </conditionalFormatting>
  <conditionalFormatting sqref="AB3159">
    <cfRule type="cellIs" dxfId="7" priority="100778" operator="notEqual">
      <formula>0</formula>
    </cfRule>
  </conditionalFormatting>
  <conditionalFormatting sqref="Q3161">
    <cfRule type="notContainsBlanks" dxfId="1" priority="100473">
      <formula>LEN(TRIM(Q3161))&gt;0</formula>
    </cfRule>
  </conditionalFormatting>
  <conditionalFormatting sqref="R3161">
    <cfRule type="notContainsBlanks" dxfId="2" priority="100353">
      <formula>LEN(TRIM(R3161))&gt;0</formula>
    </cfRule>
  </conditionalFormatting>
  <conditionalFormatting sqref="S3161">
    <cfRule type="notContainsBlanks" dxfId="3" priority="99334">
      <formula>LEN(TRIM(S3161))&gt;0</formula>
    </cfRule>
  </conditionalFormatting>
  <conditionalFormatting sqref="U3161">
    <cfRule type="notContainsBlanks" dxfId="4" priority="99164">
      <formula>LEN(TRIM(U3161))&gt;0</formula>
    </cfRule>
  </conditionalFormatting>
  <conditionalFormatting sqref="W3161">
    <cfRule type="notContainsBlanks" dxfId="0" priority="100016">
      <formula>LEN(TRIM(W3161))&gt;0</formula>
    </cfRule>
  </conditionalFormatting>
  <conditionalFormatting sqref="Y3161">
    <cfRule type="notContainsBlanks" dxfId="5" priority="99846">
      <formula>LEN(TRIM(Y3161))&gt;0</formula>
    </cfRule>
  </conditionalFormatting>
  <conditionalFormatting sqref="Z3161">
    <cfRule type="notContainsBlanks" dxfId="6" priority="99676">
      <formula>LEN(TRIM(Z3161))&gt;0</formula>
    </cfRule>
  </conditionalFormatting>
  <conditionalFormatting sqref="AB3161">
    <cfRule type="cellIs" dxfId="7" priority="99504" operator="notEqual">
      <formula>0</formula>
    </cfRule>
  </conditionalFormatting>
  <conditionalFormatting sqref="Q3162">
    <cfRule type="notContainsBlanks" dxfId="1" priority="100449">
      <formula>LEN(TRIM(Q3162))&gt;0</formula>
    </cfRule>
  </conditionalFormatting>
  <conditionalFormatting sqref="R3162">
    <cfRule type="notContainsBlanks" dxfId="2" priority="100321">
      <formula>LEN(TRIM(R3162))&gt;0</formula>
    </cfRule>
  </conditionalFormatting>
  <conditionalFormatting sqref="S3162">
    <cfRule type="notContainsBlanks" dxfId="3" priority="99300">
      <formula>LEN(TRIM(S3162))&gt;0</formula>
    </cfRule>
  </conditionalFormatting>
  <conditionalFormatting sqref="U3162">
    <cfRule type="notContainsBlanks" dxfId="4" priority="99130">
      <formula>LEN(TRIM(U3162))&gt;0</formula>
    </cfRule>
  </conditionalFormatting>
  <conditionalFormatting sqref="W3162">
    <cfRule type="notContainsBlanks" dxfId="0" priority="99982">
      <formula>LEN(TRIM(W3162))&gt;0</formula>
    </cfRule>
  </conditionalFormatting>
  <conditionalFormatting sqref="Y3162">
    <cfRule type="notContainsBlanks" dxfId="5" priority="99812">
      <formula>LEN(TRIM(Y3162))&gt;0</formula>
    </cfRule>
  </conditionalFormatting>
  <conditionalFormatting sqref="Z3162">
    <cfRule type="notContainsBlanks" dxfId="6" priority="99642">
      <formula>LEN(TRIM(Z3162))&gt;0</formula>
    </cfRule>
  </conditionalFormatting>
  <conditionalFormatting sqref="AB3162">
    <cfRule type="cellIs" dxfId="7" priority="99470" operator="notEqual">
      <formula>0</formula>
    </cfRule>
  </conditionalFormatting>
  <conditionalFormatting sqref="Q3163">
    <cfRule type="notContainsBlanks" dxfId="1" priority="100425">
      <formula>LEN(TRIM(Q3163))&gt;0</formula>
    </cfRule>
  </conditionalFormatting>
  <conditionalFormatting sqref="R3163">
    <cfRule type="notContainsBlanks" dxfId="2" priority="100288">
      <formula>LEN(TRIM(R3163))&gt;0</formula>
    </cfRule>
  </conditionalFormatting>
  <conditionalFormatting sqref="S3163">
    <cfRule type="notContainsBlanks" dxfId="3" priority="99266">
      <formula>LEN(TRIM(S3163))&gt;0</formula>
    </cfRule>
  </conditionalFormatting>
  <conditionalFormatting sqref="U3163">
    <cfRule type="notContainsBlanks" dxfId="4" priority="99096">
      <formula>LEN(TRIM(U3163))&gt;0</formula>
    </cfRule>
  </conditionalFormatting>
  <conditionalFormatting sqref="W3163">
    <cfRule type="notContainsBlanks" dxfId="0" priority="99948">
      <formula>LEN(TRIM(W3163))&gt;0</formula>
    </cfRule>
  </conditionalFormatting>
  <conditionalFormatting sqref="Y3163">
    <cfRule type="notContainsBlanks" dxfId="5" priority="99778">
      <formula>LEN(TRIM(Y3163))&gt;0</formula>
    </cfRule>
  </conditionalFormatting>
  <conditionalFormatting sqref="Z3163">
    <cfRule type="notContainsBlanks" dxfId="6" priority="99608">
      <formula>LEN(TRIM(Z3163))&gt;0</formula>
    </cfRule>
  </conditionalFormatting>
  <conditionalFormatting sqref="AB3163">
    <cfRule type="cellIs" dxfId="7" priority="99436" operator="notEqual">
      <formula>0</formula>
    </cfRule>
  </conditionalFormatting>
  <conditionalFormatting sqref="Q3164">
    <cfRule type="notContainsBlanks" dxfId="1" priority="100403">
      <formula>LEN(TRIM(Q3164))&gt;0</formula>
    </cfRule>
  </conditionalFormatting>
  <conditionalFormatting sqref="R3164">
    <cfRule type="notContainsBlanks" dxfId="2" priority="100254">
      <formula>LEN(TRIM(R3164))&gt;0</formula>
    </cfRule>
  </conditionalFormatting>
  <conditionalFormatting sqref="S3164">
    <cfRule type="notContainsBlanks" dxfId="3" priority="99232">
      <formula>LEN(TRIM(S3164))&gt;0</formula>
    </cfRule>
  </conditionalFormatting>
  <conditionalFormatting sqref="U3164">
    <cfRule type="notContainsBlanks" dxfId="4" priority="99062">
      <formula>LEN(TRIM(U3164))&gt;0</formula>
    </cfRule>
  </conditionalFormatting>
  <conditionalFormatting sqref="W3164">
    <cfRule type="notContainsBlanks" dxfId="0" priority="99914">
      <formula>LEN(TRIM(W3164))&gt;0</formula>
    </cfRule>
  </conditionalFormatting>
  <conditionalFormatting sqref="Y3164">
    <cfRule type="notContainsBlanks" dxfId="5" priority="99744">
      <formula>LEN(TRIM(Y3164))&gt;0</formula>
    </cfRule>
  </conditionalFormatting>
  <conditionalFormatting sqref="Z3164">
    <cfRule type="notContainsBlanks" dxfId="6" priority="99574">
      <formula>LEN(TRIM(Z3164))&gt;0</formula>
    </cfRule>
  </conditionalFormatting>
  <conditionalFormatting sqref="AB3164">
    <cfRule type="cellIs" dxfId="7" priority="99402" operator="notEqual">
      <formula>0</formula>
    </cfRule>
  </conditionalFormatting>
  <conditionalFormatting sqref="Q3165">
    <cfRule type="notContainsBlanks" dxfId="1" priority="100378">
      <formula>LEN(TRIM(Q3165))&gt;0</formula>
    </cfRule>
  </conditionalFormatting>
  <conditionalFormatting sqref="R3165">
    <cfRule type="notContainsBlanks" dxfId="2" priority="100220">
      <formula>LEN(TRIM(R3165))&gt;0</formula>
    </cfRule>
  </conditionalFormatting>
  <conditionalFormatting sqref="S3165">
    <cfRule type="notContainsBlanks" dxfId="3" priority="99198">
      <formula>LEN(TRIM(S3165))&gt;0</formula>
    </cfRule>
  </conditionalFormatting>
  <conditionalFormatting sqref="U3165">
    <cfRule type="notContainsBlanks" dxfId="4" priority="99028">
      <formula>LEN(TRIM(U3165))&gt;0</formula>
    </cfRule>
  </conditionalFormatting>
  <conditionalFormatting sqref="W3165">
    <cfRule type="notContainsBlanks" dxfId="0" priority="99880">
      <formula>LEN(TRIM(W3165))&gt;0</formula>
    </cfRule>
  </conditionalFormatting>
  <conditionalFormatting sqref="Y3165">
    <cfRule type="notContainsBlanks" dxfId="5" priority="99710">
      <formula>LEN(TRIM(Y3165))&gt;0</formula>
    </cfRule>
  </conditionalFormatting>
  <conditionalFormatting sqref="Z3165">
    <cfRule type="notContainsBlanks" dxfId="6" priority="99540">
      <formula>LEN(TRIM(Z3165))&gt;0</formula>
    </cfRule>
  </conditionalFormatting>
  <conditionalFormatting sqref="AB3165">
    <cfRule type="cellIs" dxfId="7" priority="99368" operator="notEqual">
      <formula>0</formula>
    </cfRule>
  </conditionalFormatting>
  <conditionalFormatting sqref="Q3168">
    <cfRule type="notContainsBlanks" dxfId="1" priority="98995">
      <formula>LEN(TRIM(Q3168))&gt;0</formula>
    </cfRule>
  </conditionalFormatting>
  <conditionalFormatting sqref="R3168">
    <cfRule type="notContainsBlanks" dxfId="2" priority="98900">
      <formula>LEN(TRIM(R3168))&gt;0</formula>
    </cfRule>
  </conditionalFormatting>
  <conditionalFormatting sqref="S3168">
    <cfRule type="notContainsBlanks" dxfId="3" priority="98392">
      <formula>LEN(TRIM(S3168))&gt;0</formula>
    </cfRule>
  </conditionalFormatting>
  <conditionalFormatting sqref="U3168">
    <cfRule type="notContainsBlanks" dxfId="4" priority="98290">
      <formula>LEN(TRIM(U3168))&gt;0</formula>
    </cfRule>
  </conditionalFormatting>
  <conditionalFormatting sqref="W3168">
    <cfRule type="notContainsBlanks" dxfId="0" priority="98700">
      <formula>LEN(TRIM(W3168))&gt;0</formula>
    </cfRule>
  </conditionalFormatting>
  <conditionalFormatting sqref="Y3168">
    <cfRule type="notContainsBlanks" dxfId="5" priority="98598">
      <formula>LEN(TRIM(Y3168))&gt;0</formula>
    </cfRule>
  </conditionalFormatting>
  <conditionalFormatting sqref="Z3168">
    <cfRule type="notContainsBlanks" dxfId="6" priority="98496">
      <formula>LEN(TRIM(Z3168))&gt;0</formula>
    </cfRule>
  </conditionalFormatting>
  <conditionalFormatting sqref="Q3169">
    <cfRule type="notContainsBlanks" dxfId="1" priority="98963">
      <formula>LEN(TRIM(Q3169))&gt;0</formula>
    </cfRule>
  </conditionalFormatting>
  <conditionalFormatting sqref="R3169">
    <cfRule type="notContainsBlanks" dxfId="2" priority="98868">
      <formula>LEN(TRIM(R3169))&gt;0</formula>
    </cfRule>
  </conditionalFormatting>
  <conditionalFormatting sqref="S3169">
    <cfRule type="notContainsBlanks" dxfId="3" priority="98358">
      <formula>LEN(TRIM(S3169))&gt;0</formula>
    </cfRule>
  </conditionalFormatting>
  <conditionalFormatting sqref="U3169">
    <cfRule type="notContainsBlanks" dxfId="4" priority="98256">
      <formula>LEN(TRIM(U3169))&gt;0</formula>
    </cfRule>
  </conditionalFormatting>
  <conditionalFormatting sqref="W3169">
    <cfRule type="notContainsBlanks" dxfId="0" priority="98666">
      <formula>LEN(TRIM(W3169))&gt;0</formula>
    </cfRule>
  </conditionalFormatting>
  <conditionalFormatting sqref="Y3169">
    <cfRule type="notContainsBlanks" dxfId="5" priority="98564">
      <formula>LEN(TRIM(Y3169))&gt;0</formula>
    </cfRule>
  </conditionalFormatting>
  <conditionalFormatting sqref="Z3169">
    <cfRule type="notContainsBlanks" dxfId="6" priority="98462">
      <formula>LEN(TRIM(Z3169))&gt;0</formula>
    </cfRule>
  </conditionalFormatting>
  <conditionalFormatting sqref="Q3170">
    <cfRule type="notContainsBlanks" dxfId="1" priority="98932">
      <formula>LEN(TRIM(Q3170))&gt;0</formula>
    </cfRule>
  </conditionalFormatting>
  <conditionalFormatting sqref="R3170">
    <cfRule type="notContainsBlanks" dxfId="2" priority="98836">
      <formula>LEN(TRIM(R3170))&gt;0</formula>
    </cfRule>
  </conditionalFormatting>
  <conditionalFormatting sqref="S3170">
    <cfRule type="notContainsBlanks" dxfId="3" priority="98324">
      <formula>LEN(TRIM(S3170))&gt;0</formula>
    </cfRule>
  </conditionalFormatting>
  <conditionalFormatting sqref="U3170">
    <cfRule type="notContainsBlanks" dxfId="4" priority="98222">
      <formula>LEN(TRIM(U3170))&gt;0</formula>
    </cfRule>
  </conditionalFormatting>
  <conditionalFormatting sqref="W3170">
    <cfRule type="notContainsBlanks" dxfId="0" priority="98632">
      <formula>LEN(TRIM(W3170))&gt;0</formula>
    </cfRule>
  </conditionalFormatting>
  <conditionalFormatting sqref="Y3170">
    <cfRule type="notContainsBlanks" dxfId="5" priority="98530">
      <formula>LEN(TRIM(Y3170))&gt;0</formula>
    </cfRule>
  </conditionalFormatting>
  <conditionalFormatting sqref="Z3170">
    <cfRule type="notContainsBlanks" dxfId="6" priority="98428">
      <formula>LEN(TRIM(Z3170))&gt;0</formula>
    </cfRule>
  </conditionalFormatting>
  <conditionalFormatting sqref="Q3171">
    <cfRule type="notContainsBlanks" dxfId="1" priority="104485">
      <formula>LEN(TRIM(Q3171))&gt;0</formula>
    </cfRule>
  </conditionalFormatting>
  <conditionalFormatting sqref="W3171">
    <cfRule type="notContainsBlanks" dxfId="0" priority="104587">
      <formula>LEN(TRIM(W3171))&gt;0</formula>
    </cfRule>
  </conditionalFormatting>
  <conditionalFormatting sqref="Y3171">
    <cfRule type="notContainsBlanks" dxfId="5" priority="104553">
      <formula>LEN(TRIM(Y3171))&gt;0</formula>
    </cfRule>
  </conditionalFormatting>
  <conditionalFormatting sqref="Z3171">
    <cfRule type="notContainsBlanks" dxfId="6" priority="104519">
      <formula>LEN(TRIM(Z3171))&gt;0</formula>
    </cfRule>
  </conditionalFormatting>
  <conditionalFormatting sqref="AA3171">
    <cfRule type="cellIs" dxfId="8" priority="104383" operator="equal">
      <formula>4</formula>
    </cfRule>
    <cfRule type="cellIs" dxfId="8" priority="104417" operator="equal">
      <formula>2</formula>
    </cfRule>
  </conditionalFormatting>
  <conditionalFormatting sqref="W3173">
    <cfRule type="notContainsBlanks" dxfId="0" priority="104826">
      <formula>LEN(TRIM(W3173))&gt;0</formula>
    </cfRule>
  </conditionalFormatting>
  <conditionalFormatting sqref="Q3176">
    <cfRule type="notContainsBlanks" dxfId="1" priority="104246">
      <formula>LEN(TRIM(Q3176))&gt;0</formula>
    </cfRule>
  </conditionalFormatting>
  <conditionalFormatting sqref="R3176">
    <cfRule type="notContainsBlanks" dxfId="2" priority="104162">
      <formula>LEN(TRIM(R3176))&gt;0</formula>
    </cfRule>
  </conditionalFormatting>
  <conditionalFormatting sqref="S3176">
    <cfRule type="notContainsBlanks" dxfId="3" priority="103584">
      <formula>LEN(TRIM(S3176))&gt;0</formula>
    </cfRule>
  </conditionalFormatting>
  <conditionalFormatting sqref="U3176">
    <cfRule type="notContainsBlanks" dxfId="4" priority="103482">
      <formula>LEN(TRIM(U3176))&gt;0</formula>
    </cfRule>
  </conditionalFormatting>
  <conditionalFormatting sqref="W3176">
    <cfRule type="notContainsBlanks" dxfId="0" priority="103964">
      <formula>LEN(TRIM(W3176))&gt;0</formula>
    </cfRule>
  </conditionalFormatting>
  <conditionalFormatting sqref="Y3176">
    <cfRule type="notContainsBlanks" dxfId="5" priority="103862">
      <formula>LEN(TRIM(Y3176))&gt;0</formula>
    </cfRule>
  </conditionalFormatting>
  <conditionalFormatting sqref="Z3176">
    <cfRule type="notContainsBlanks" dxfId="6" priority="103760">
      <formula>LEN(TRIM(Z3176))&gt;0</formula>
    </cfRule>
  </conditionalFormatting>
  <conditionalFormatting sqref="AB3176">
    <cfRule type="cellIs" dxfId="7" priority="103652" operator="notEqual">
      <formula>0</formula>
    </cfRule>
  </conditionalFormatting>
  <conditionalFormatting sqref="Q3177">
    <cfRule type="notContainsBlanks" dxfId="1" priority="104217">
      <formula>LEN(TRIM(Q3177))&gt;0</formula>
    </cfRule>
  </conditionalFormatting>
  <conditionalFormatting sqref="R3177">
    <cfRule type="notContainsBlanks" dxfId="2" priority="104130">
      <formula>LEN(TRIM(R3177))&gt;0</formula>
    </cfRule>
  </conditionalFormatting>
  <conditionalFormatting sqref="S3177">
    <cfRule type="notContainsBlanks" dxfId="3" priority="103550">
      <formula>LEN(TRIM(S3177))&gt;0</formula>
    </cfRule>
  </conditionalFormatting>
  <conditionalFormatting sqref="U3177">
    <cfRule type="notContainsBlanks" dxfId="4" priority="103448">
      <formula>LEN(TRIM(U3177))&gt;0</formula>
    </cfRule>
  </conditionalFormatting>
  <conditionalFormatting sqref="W3177">
    <cfRule type="notContainsBlanks" dxfId="0" priority="103930">
      <formula>LEN(TRIM(W3177))&gt;0</formula>
    </cfRule>
  </conditionalFormatting>
  <conditionalFormatting sqref="Y3177">
    <cfRule type="notContainsBlanks" dxfId="5" priority="103828">
      <formula>LEN(TRIM(Y3177))&gt;0</formula>
    </cfRule>
  </conditionalFormatting>
  <conditionalFormatting sqref="Z3177">
    <cfRule type="notContainsBlanks" dxfId="6" priority="103726">
      <formula>LEN(TRIM(Z3177))&gt;0</formula>
    </cfRule>
  </conditionalFormatting>
  <conditionalFormatting sqref="Q3178">
    <cfRule type="notContainsBlanks" dxfId="1" priority="104189">
      <formula>LEN(TRIM(Q3178))&gt;0</formula>
    </cfRule>
  </conditionalFormatting>
  <conditionalFormatting sqref="R3178">
    <cfRule type="notContainsBlanks" dxfId="2" priority="104098">
      <formula>LEN(TRIM(R3178))&gt;0</formula>
    </cfRule>
  </conditionalFormatting>
  <conditionalFormatting sqref="S3178">
    <cfRule type="notContainsBlanks" dxfId="3" priority="103516">
      <formula>LEN(TRIM(S3178))&gt;0</formula>
    </cfRule>
  </conditionalFormatting>
  <conditionalFormatting sqref="U3178">
    <cfRule type="notContainsBlanks" dxfId="4" priority="103414">
      <formula>LEN(TRIM(U3178))&gt;0</formula>
    </cfRule>
  </conditionalFormatting>
  <conditionalFormatting sqref="W3178">
    <cfRule type="notContainsBlanks" dxfId="0" priority="103896">
      <formula>LEN(TRIM(W3178))&gt;0</formula>
    </cfRule>
  </conditionalFormatting>
  <conditionalFormatting sqref="Y3178">
    <cfRule type="notContainsBlanks" dxfId="5" priority="103794">
      <formula>LEN(TRIM(Y3178))&gt;0</formula>
    </cfRule>
  </conditionalFormatting>
  <conditionalFormatting sqref="Z3178">
    <cfRule type="notContainsBlanks" dxfId="6" priority="103692">
      <formula>LEN(TRIM(Z3178))&gt;0</formula>
    </cfRule>
  </conditionalFormatting>
  <conditionalFormatting sqref="AB3178">
    <cfRule type="cellIs" dxfId="7" priority="103618" operator="notEqual">
      <formula>0</formula>
    </cfRule>
  </conditionalFormatting>
  <conditionalFormatting sqref="Q3180">
    <cfRule type="notContainsBlanks" dxfId="1" priority="103380">
      <formula>LEN(TRIM(Q3180))&gt;0</formula>
    </cfRule>
  </conditionalFormatting>
  <conditionalFormatting sqref="R3180">
    <cfRule type="notContainsBlanks" dxfId="2" priority="103242">
      <formula>LEN(TRIM(R3180))&gt;0</formula>
    </cfRule>
  </conditionalFormatting>
  <conditionalFormatting sqref="S3180">
    <cfRule type="notContainsBlanks" dxfId="3" priority="102218">
      <formula>LEN(TRIM(S3180))&gt;0</formula>
    </cfRule>
  </conditionalFormatting>
  <conditionalFormatting sqref="U3180">
    <cfRule type="notContainsBlanks" dxfId="4" priority="102048">
      <formula>LEN(TRIM(U3180))&gt;0</formula>
    </cfRule>
  </conditionalFormatting>
  <conditionalFormatting sqref="W3180">
    <cfRule type="notContainsBlanks" dxfId="0" priority="102906">
      <formula>LEN(TRIM(W3180))&gt;0</formula>
    </cfRule>
  </conditionalFormatting>
  <conditionalFormatting sqref="Y3180">
    <cfRule type="notContainsBlanks" dxfId="5" priority="102736">
      <formula>LEN(TRIM(Y3180))&gt;0</formula>
    </cfRule>
  </conditionalFormatting>
  <conditionalFormatting sqref="Z3180">
    <cfRule type="notContainsBlanks" dxfId="6" priority="102566">
      <formula>LEN(TRIM(Z3180))&gt;0</formula>
    </cfRule>
  </conditionalFormatting>
  <conditionalFormatting sqref="AB3180">
    <cfRule type="cellIs" dxfId="7" priority="102386" operator="notEqual">
      <formula>0</formula>
    </cfRule>
  </conditionalFormatting>
  <conditionalFormatting sqref="Q3181">
    <cfRule type="notContainsBlanks" dxfId="1" priority="103351">
      <formula>LEN(TRIM(Q3181))&gt;0</formula>
    </cfRule>
  </conditionalFormatting>
  <conditionalFormatting sqref="R3181">
    <cfRule type="notContainsBlanks" dxfId="2" priority="103209">
      <formula>LEN(TRIM(R3181))&gt;0</formula>
    </cfRule>
  </conditionalFormatting>
  <conditionalFormatting sqref="S3181">
    <cfRule type="notContainsBlanks" dxfId="3" priority="102184">
      <formula>LEN(TRIM(S3181))&gt;0</formula>
    </cfRule>
  </conditionalFormatting>
  <conditionalFormatting sqref="U3181">
    <cfRule type="notContainsBlanks" dxfId="4" priority="102014">
      <formula>LEN(TRIM(U3181))&gt;0</formula>
    </cfRule>
  </conditionalFormatting>
  <conditionalFormatting sqref="W3181">
    <cfRule type="notContainsBlanks" dxfId="0" priority="102872">
      <formula>LEN(TRIM(W3181))&gt;0</formula>
    </cfRule>
  </conditionalFormatting>
  <conditionalFormatting sqref="Y3181">
    <cfRule type="notContainsBlanks" dxfId="5" priority="102702">
      <formula>LEN(TRIM(Y3181))&gt;0</formula>
    </cfRule>
  </conditionalFormatting>
  <conditionalFormatting sqref="Z3181">
    <cfRule type="notContainsBlanks" dxfId="6" priority="102532">
      <formula>LEN(TRIM(Z3181))&gt;0</formula>
    </cfRule>
  </conditionalFormatting>
  <conditionalFormatting sqref="AB3181">
    <cfRule type="cellIs" dxfId="7" priority="102354" operator="notEqual">
      <formula>0</formula>
    </cfRule>
  </conditionalFormatting>
  <conditionalFormatting sqref="Q3182">
    <cfRule type="notContainsBlanks" dxfId="1" priority="103321">
      <formula>LEN(TRIM(Q3182))&gt;0</formula>
    </cfRule>
  </conditionalFormatting>
  <conditionalFormatting sqref="R3182">
    <cfRule type="notContainsBlanks" dxfId="2" priority="103175">
      <formula>LEN(TRIM(R3182))&gt;0</formula>
    </cfRule>
  </conditionalFormatting>
  <conditionalFormatting sqref="S3182">
    <cfRule type="notContainsBlanks" dxfId="3" priority="102150">
      <formula>LEN(TRIM(S3182))&gt;0</formula>
    </cfRule>
  </conditionalFormatting>
  <conditionalFormatting sqref="U3182">
    <cfRule type="notContainsBlanks" dxfId="4" priority="101980">
      <formula>LEN(TRIM(U3182))&gt;0</formula>
    </cfRule>
  </conditionalFormatting>
  <conditionalFormatting sqref="W3182">
    <cfRule type="notContainsBlanks" dxfId="0" priority="102838">
      <formula>LEN(TRIM(W3182))&gt;0</formula>
    </cfRule>
  </conditionalFormatting>
  <conditionalFormatting sqref="Y3182">
    <cfRule type="notContainsBlanks" dxfId="5" priority="102668">
      <formula>LEN(TRIM(Y3182))&gt;0</formula>
    </cfRule>
  </conditionalFormatting>
  <conditionalFormatting sqref="Z3182">
    <cfRule type="notContainsBlanks" dxfId="6" priority="102498">
      <formula>LEN(TRIM(Z3182))&gt;0</formula>
    </cfRule>
  </conditionalFormatting>
  <conditionalFormatting sqref="AB3182">
    <cfRule type="cellIs" dxfId="7" priority="102320" operator="notEqual">
      <formula>0</formula>
    </cfRule>
  </conditionalFormatting>
  <conditionalFormatting sqref="Q3183">
    <cfRule type="notContainsBlanks" dxfId="1" priority="103294">
      <formula>LEN(TRIM(Q3183))&gt;0</formula>
    </cfRule>
  </conditionalFormatting>
  <conditionalFormatting sqref="R3183">
    <cfRule type="notContainsBlanks" dxfId="2" priority="103142">
      <formula>LEN(TRIM(R3183))&gt;0</formula>
    </cfRule>
  </conditionalFormatting>
  <conditionalFormatting sqref="S3183">
    <cfRule type="notContainsBlanks" dxfId="3" priority="102116">
      <formula>LEN(TRIM(S3183))&gt;0</formula>
    </cfRule>
  </conditionalFormatting>
  <conditionalFormatting sqref="U3183">
    <cfRule type="notContainsBlanks" dxfId="4" priority="101946">
      <formula>LEN(TRIM(U3183))&gt;0</formula>
    </cfRule>
  </conditionalFormatting>
  <conditionalFormatting sqref="W3183">
    <cfRule type="notContainsBlanks" dxfId="0" priority="102804">
      <formula>LEN(TRIM(W3183))&gt;0</formula>
    </cfRule>
  </conditionalFormatting>
  <conditionalFormatting sqref="Y3183">
    <cfRule type="notContainsBlanks" dxfId="5" priority="102634">
      <formula>LEN(TRIM(Y3183))&gt;0</formula>
    </cfRule>
  </conditionalFormatting>
  <conditionalFormatting sqref="Z3183">
    <cfRule type="notContainsBlanks" dxfId="6" priority="102464">
      <formula>LEN(TRIM(Z3183))&gt;0</formula>
    </cfRule>
  </conditionalFormatting>
  <conditionalFormatting sqref="AB3183">
    <cfRule type="cellIs" dxfId="7" priority="102286" operator="notEqual">
      <formula>0</formula>
    </cfRule>
  </conditionalFormatting>
  <conditionalFormatting sqref="Q3184">
    <cfRule type="notContainsBlanks" dxfId="1" priority="103269">
      <formula>LEN(TRIM(Q3184))&gt;0</formula>
    </cfRule>
  </conditionalFormatting>
  <conditionalFormatting sqref="R3184">
    <cfRule type="notContainsBlanks" dxfId="2" priority="103109">
      <formula>LEN(TRIM(R3184))&gt;0</formula>
    </cfRule>
  </conditionalFormatting>
  <conditionalFormatting sqref="S3184">
    <cfRule type="notContainsBlanks" dxfId="3" priority="102082">
      <formula>LEN(TRIM(S3184))&gt;0</formula>
    </cfRule>
  </conditionalFormatting>
  <conditionalFormatting sqref="U3184">
    <cfRule type="notContainsBlanks" dxfId="4" priority="101912">
      <formula>LEN(TRIM(U3184))&gt;0</formula>
    </cfRule>
  </conditionalFormatting>
  <conditionalFormatting sqref="W3184">
    <cfRule type="notContainsBlanks" dxfId="0" priority="102770">
      <formula>LEN(TRIM(W3184))&gt;0</formula>
    </cfRule>
  </conditionalFormatting>
  <conditionalFormatting sqref="Y3184">
    <cfRule type="notContainsBlanks" dxfId="5" priority="102600">
      <formula>LEN(TRIM(Y3184))&gt;0</formula>
    </cfRule>
  </conditionalFormatting>
  <conditionalFormatting sqref="Z3184">
    <cfRule type="notContainsBlanks" dxfId="6" priority="102430">
      <formula>LEN(TRIM(Z3184))&gt;0</formula>
    </cfRule>
  </conditionalFormatting>
  <conditionalFormatting sqref="AB3184">
    <cfRule type="cellIs" dxfId="7" priority="102252" operator="notEqual">
      <formula>0</formula>
    </cfRule>
  </conditionalFormatting>
  <conditionalFormatting sqref="Q3187">
    <cfRule type="notContainsBlanks" dxfId="1" priority="101879">
      <formula>LEN(TRIM(Q3187))&gt;0</formula>
    </cfRule>
  </conditionalFormatting>
  <conditionalFormatting sqref="R3187">
    <cfRule type="notContainsBlanks" dxfId="2" priority="101851">
      <formula>LEN(TRIM(R3187))&gt;0</formula>
    </cfRule>
  </conditionalFormatting>
  <conditionalFormatting sqref="S3187">
    <cfRule type="notContainsBlanks" dxfId="3" priority="101648">
      <formula>LEN(TRIM(S3187))&gt;0</formula>
    </cfRule>
  </conditionalFormatting>
  <conditionalFormatting sqref="U3187">
    <cfRule type="notContainsBlanks" dxfId="4" priority="101614">
      <formula>LEN(TRIM(U3187))&gt;0</formula>
    </cfRule>
  </conditionalFormatting>
  <conditionalFormatting sqref="W3187">
    <cfRule type="notContainsBlanks" dxfId="0" priority="101786">
      <formula>LEN(TRIM(W3187))&gt;0</formula>
    </cfRule>
  </conditionalFormatting>
  <conditionalFormatting sqref="Y3187">
    <cfRule type="notContainsBlanks" dxfId="5" priority="101752">
      <formula>LEN(TRIM(Y3187))&gt;0</formula>
    </cfRule>
  </conditionalFormatting>
  <conditionalFormatting sqref="Z3187">
    <cfRule type="notContainsBlanks" dxfId="6" priority="101718">
      <formula>LEN(TRIM(Z3187))&gt;0</formula>
    </cfRule>
  </conditionalFormatting>
  <conditionalFormatting sqref="AB3187">
    <cfRule type="cellIs" dxfId="7" priority="101682" operator="notEqual">
      <formula>0</formula>
    </cfRule>
  </conditionalFormatting>
  <conditionalFormatting sqref="Q3189">
    <cfRule type="notContainsBlanks" dxfId="1" priority="101580">
      <formula>LEN(TRIM(Q3189))&gt;0</formula>
    </cfRule>
  </conditionalFormatting>
  <conditionalFormatting sqref="R3189">
    <cfRule type="notContainsBlanks" dxfId="2" priority="101455">
      <formula>LEN(TRIM(R3189))&gt;0</formula>
    </cfRule>
  </conditionalFormatting>
  <conditionalFormatting sqref="S3189">
    <cfRule type="notContainsBlanks" dxfId="3" priority="100743">
      <formula>LEN(TRIM(S3189))&gt;0</formula>
    </cfRule>
  </conditionalFormatting>
  <conditionalFormatting sqref="U3189">
    <cfRule type="notContainsBlanks" dxfId="4" priority="100607">
      <formula>LEN(TRIM(U3189))&gt;0</formula>
    </cfRule>
  </conditionalFormatting>
  <conditionalFormatting sqref="W3189">
    <cfRule type="notContainsBlanks" dxfId="0" priority="101187">
      <formula>LEN(TRIM(W3189))&gt;0</formula>
    </cfRule>
  </conditionalFormatting>
  <conditionalFormatting sqref="Y3189">
    <cfRule type="notContainsBlanks" dxfId="5" priority="101051">
      <formula>LEN(TRIM(Y3189))&gt;0</formula>
    </cfRule>
  </conditionalFormatting>
  <conditionalFormatting sqref="Z3189">
    <cfRule type="notContainsBlanks" dxfId="6" priority="100915">
      <formula>LEN(TRIM(Z3189))&gt;0</formula>
    </cfRule>
  </conditionalFormatting>
  <conditionalFormatting sqref="Q3190">
    <cfRule type="notContainsBlanks" dxfId="1" priority="101551">
      <formula>LEN(TRIM(Q3190))&gt;0</formula>
    </cfRule>
  </conditionalFormatting>
  <conditionalFormatting sqref="R3190">
    <cfRule type="notContainsBlanks" dxfId="2" priority="101424">
      <formula>LEN(TRIM(R3190))&gt;0</formula>
    </cfRule>
  </conditionalFormatting>
  <conditionalFormatting sqref="S3190">
    <cfRule type="notContainsBlanks" dxfId="3" priority="100709">
      <formula>LEN(TRIM(S3190))&gt;0</formula>
    </cfRule>
  </conditionalFormatting>
  <conditionalFormatting sqref="U3190">
    <cfRule type="notContainsBlanks" dxfId="4" priority="100573">
      <formula>LEN(TRIM(U3190))&gt;0</formula>
    </cfRule>
  </conditionalFormatting>
  <conditionalFormatting sqref="W3190">
    <cfRule type="notContainsBlanks" dxfId="0" priority="101153">
      <formula>LEN(TRIM(W3190))&gt;0</formula>
    </cfRule>
  </conditionalFormatting>
  <conditionalFormatting sqref="Y3190">
    <cfRule type="notContainsBlanks" dxfId="5" priority="101017">
      <formula>LEN(TRIM(Y3190))&gt;0</formula>
    </cfRule>
  </conditionalFormatting>
  <conditionalFormatting sqref="Z3190">
    <cfRule type="notContainsBlanks" dxfId="6" priority="100881">
      <formula>LEN(TRIM(Z3190))&gt;0</formula>
    </cfRule>
  </conditionalFormatting>
  <conditionalFormatting sqref="Q3191">
    <cfRule type="notContainsBlanks" dxfId="1" priority="101520">
      <formula>LEN(TRIM(Q3191))&gt;0</formula>
    </cfRule>
  </conditionalFormatting>
  <conditionalFormatting sqref="R3191">
    <cfRule type="notContainsBlanks" dxfId="2" priority="101390">
      <formula>LEN(TRIM(R3191))&gt;0</formula>
    </cfRule>
  </conditionalFormatting>
  <conditionalFormatting sqref="S3191">
    <cfRule type="notContainsBlanks" dxfId="3" priority="100675">
      <formula>LEN(TRIM(S3191))&gt;0</formula>
    </cfRule>
  </conditionalFormatting>
  <conditionalFormatting sqref="U3191">
    <cfRule type="notContainsBlanks" dxfId="4" priority="100539">
      <formula>LEN(TRIM(U3191))&gt;0</formula>
    </cfRule>
  </conditionalFormatting>
  <conditionalFormatting sqref="W3191">
    <cfRule type="notContainsBlanks" dxfId="0" priority="101119">
      <formula>LEN(TRIM(W3191))&gt;0</formula>
    </cfRule>
  </conditionalFormatting>
  <conditionalFormatting sqref="Y3191">
    <cfRule type="notContainsBlanks" dxfId="5" priority="100983">
      <formula>LEN(TRIM(Y3191))&gt;0</formula>
    </cfRule>
  </conditionalFormatting>
  <conditionalFormatting sqref="Z3191">
    <cfRule type="notContainsBlanks" dxfId="6" priority="100847">
      <formula>LEN(TRIM(Z3191))&gt;0</formula>
    </cfRule>
  </conditionalFormatting>
  <conditionalFormatting sqref="Q3192">
    <cfRule type="notContainsBlanks" dxfId="1" priority="101488">
      <formula>LEN(TRIM(Q3192))&gt;0</formula>
    </cfRule>
  </conditionalFormatting>
  <conditionalFormatting sqref="R3192">
    <cfRule type="notContainsBlanks" dxfId="2" priority="101356">
      <formula>LEN(TRIM(R3192))&gt;0</formula>
    </cfRule>
  </conditionalFormatting>
  <conditionalFormatting sqref="S3192">
    <cfRule type="notContainsBlanks" dxfId="3" priority="100641">
      <formula>LEN(TRIM(S3192))&gt;0</formula>
    </cfRule>
  </conditionalFormatting>
  <conditionalFormatting sqref="U3192">
    <cfRule type="notContainsBlanks" dxfId="4" priority="100505">
      <formula>LEN(TRIM(U3192))&gt;0</formula>
    </cfRule>
  </conditionalFormatting>
  <conditionalFormatting sqref="W3192">
    <cfRule type="notContainsBlanks" dxfId="0" priority="101085">
      <formula>LEN(TRIM(W3192))&gt;0</formula>
    </cfRule>
  </conditionalFormatting>
  <conditionalFormatting sqref="Y3192">
    <cfRule type="notContainsBlanks" dxfId="5" priority="100949">
      <formula>LEN(TRIM(Y3192))&gt;0</formula>
    </cfRule>
  </conditionalFormatting>
  <conditionalFormatting sqref="Z3192">
    <cfRule type="notContainsBlanks" dxfId="6" priority="100813">
      <formula>LEN(TRIM(Z3192))&gt;0</formula>
    </cfRule>
  </conditionalFormatting>
  <conditionalFormatting sqref="AB3192">
    <cfRule type="cellIs" dxfId="7" priority="100777" operator="notEqual">
      <formula>0</formula>
    </cfRule>
  </conditionalFormatting>
  <conditionalFormatting sqref="Q3193">
    <cfRule type="notContainsBlanks" dxfId="1" priority="97349">
      <formula>LEN(TRIM(Q3193))&gt;0</formula>
    </cfRule>
  </conditionalFormatting>
  <conditionalFormatting sqref="Q3194">
    <cfRule type="notContainsBlanks" dxfId="1" priority="97348">
      <formula>LEN(TRIM(Q3194))&gt;0</formula>
    </cfRule>
  </conditionalFormatting>
  <conditionalFormatting sqref="R3194">
    <cfRule type="notContainsBlanks" dxfId="2" priority="100352">
      <formula>LEN(TRIM(R3194))&gt;0</formula>
    </cfRule>
  </conditionalFormatting>
  <conditionalFormatting sqref="S3194">
    <cfRule type="notContainsBlanks" dxfId="3" priority="99333">
      <formula>LEN(TRIM(S3194))&gt;0</formula>
    </cfRule>
  </conditionalFormatting>
  <conditionalFormatting sqref="U3194">
    <cfRule type="notContainsBlanks" dxfId="4" priority="99163">
      <formula>LEN(TRIM(U3194))&gt;0</formula>
    </cfRule>
  </conditionalFormatting>
  <conditionalFormatting sqref="W3194">
    <cfRule type="notContainsBlanks" dxfId="0" priority="100015">
      <formula>LEN(TRIM(W3194))&gt;0</formula>
    </cfRule>
  </conditionalFormatting>
  <conditionalFormatting sqref="Y3194">
    <cfRule type="notContainsBlanks" dxfId="5" priority="99845">
      <formula>LEN(TRIM(Y3194))&gt;0</formula>
    </cfRule>
  </conditionalFormatting>
  <conditionalFormatting sqref="Z3194">
    <cfRule type="notContainsBlanks" dxfId="6" priority="99675">
      <formula>LEN(TRIM(Z3194))&gt;0</formula>
    </cfRule>
  </conditionalFormatting>
  <conditionalFormatting sqref="AB3194">
    <cfRule type="cellIs" dxfId="7" priority="99503" operator="notEqual">
      <formula>0</formula>
    </cfRule>
  </conditionalFormatting>
  <conditionalFormatting sqref="Q3195">
    <cfRule type="notContainsBlanks" dxfId="1" priority="97347">
      <formula>LEN(TRIM(Q3195))&gt;0</formula>
    </cfRule>
  </conditionalFormatting>
  <conditionalFormatting sqref="R3195">
    <cfRule type="notContainsBlanks" dxfId="2" priority="100320">
      <formula>LEN(TRIM(R3195))&gt;0</formula>
    </cfRule>
  </conditionalFormatting>
  <conditionalFormatting sqref="S3195">
    <cfRule type="notContainsBlanks" dxfId="3" priority="99299">
      <formula>LEN(TRIM(S3195))&gt;0</formula>
    </cfRule>
  </conditionalFormatting>
  <conditionalFormatting sqref="U3195">
    <cfRule type="notContainsBlanks" dxfId="4" priority="99129">
      <formula>LEN(TRIM(U3195))&gt;0</formula>
    </cfRule>
  </conditionalFormatting>
  <conditionalFormatting sqref="W3195">
    <cfRule type="notContainsBlanks" dxfId="0" priority="99981">
      <formula>LEN(TRIM(W3195))&gt;0</formula>
    </cfRule>
  </conditionalFormatting>
  <conditionalFormatting sqref="Y3195">
    <cfRule type="notContainsBlanks" dxfId="5" priority="99811">
      <formula>LEN(TRIM(Y3195))&gt;0</formula>
    </cfRule>
  </conditionalFormatting>
  <conditionalFormatting sqref="Z3195">
    <cfRule type="notContainsBlanks" dxfId="6" priority="99641">
      <formula>LEN(TRIM(Z3195))&gt;0</formula>
    </cfRule>
  </conditionalFormatting>
  <conditionalFormatting sqref="AB3195">
    <cfRule type="cellIs" dxfId="7" priority="99469" operator="notEqual">
      <formula>0</formula>
    </cfRule>
  </conditionalFormatting>
  <conditionalFormatting sqref="Q3196">
    <cfRule type="notContainsBlanks" dxfId="1" priority="97346">
      <formula>LEN(TRIM(Q3196))&gt;0</formula>
    </cfRule>
  </conditionalFormatting>
  <conditionalFormatting sqref="R3196">
    <cfRule type="notContainsBlanks" dxfId="2" priority="100287">
      <formula>LEN(TRIM(R3196))&gt;0</formula>
    </cfRule>
  </conditionalFormatting>
  <conditionalFormatting sqref="S3196">
    <cfRule type="notContainsBlanks" dxfId="3" priority="99265">
      <formula>LEN(TRIM(S3196))&gt;0</formula>
    </cfRule>
  </conditionalFormatting>
  <conditionalFormatting sqref="U3196">
    <cfRule type="notContainsBlanks" dxfId="4" priority="99095">
      <formula>LEN(TRIM(U3196))&gt;0</formula>
    </cfRule>
  </conditionalFormatting>
  <conditionalFormatting sqref="W3196">
    <cfRule type="notContainsBlanks" dxfId="0" priority="99947">
      <formula>LEN(TRIM(W3196))&gt;0</formula>
    </cfRule>
  </conditionalFormatting>
  <conditionalFormatting sqref="Y3196">
    <cfRule type="notContainsBlanks" dxfId="5" priority="99777">
      <formula>LEN(TRIM(Y3196))&gt;0</formula>
    </cfRule>
  </conditionalFormatting>
  <conditionalFormatting sqref="Z3196">
    <cfRule type="notContainsBlanks" dxfId="6" priority="99607">
      <formula>LEN(TRIM(Z3196))&gt;0</formula>
    </cfRule>
  </conditionalFormatting>
  <conditionalFormatting sqref="AB3196">
    <cfRule type="cellIs" dxfId="7" priority="99435" operator="notEqual">
      <formula>0</formula>
    </cfRule>
  </conditionalFormatting>
  <conditionalFormatting sqref="Q3197">
    <cfRule type="notContainsBlanks" dxfId="1" priority="97345">
      <formula>LEN(TRIM(Q3197))&gt;0</formula>
    </cfRule>
  </conditionalFormatting>
  <conditionalFormatting sqref="R3197">
    <cfRule type="notContainsBlanks" dxfId="2" priority="100253">
      <formula>LEN(TRIM(R3197))&gt;0</formula>
    </cfRule>
  </conditionalFormatting>
  <conditionalFormatting sqref="S3197">
    <cfRule type="notContainsBlanks" dxfId="3" priority="99231">
      <formula>LEN(TRIM(S3197))&gt;0</formula>
    </cfRule>
  </conditionalFormatting>
  <conditionalFormatting sqref="U3197">
    <cfRule type="notContainsBlanks" dxfId="4" priority="99061">
      <formula>LEN(TRIM(U3197))&gt;0</formula>
    </cfRule>
  </conditionalFormatting>
  <conditionalFormatting sqref="W3197">
    <cfRule type="notContainsBlanks" dxfId="0" priority="99913">
      <formula>LEN(TRIM(W3197))&gt;0</formula>
    </cfRule>
  </conditionalFormatting>
  <conditionalFormatting sqref="Y3197">
    <cfRule type="notContainsBlanks" dxfId="5" priority="99743">
      <formula>LEN(TRIM(Y3197))&gt;0</formula>
    </cfRule>
  </conditionalFormatting>
  <conditionalFormatting sqref="Z3197">
    <cfRule type="notContainsBlanks" dxfId="6" priority="99573">
      <formula>LEN(TRIM(Z3197))&gt;0</formula>
    </cfRule>
  </conditionalFormatting>
  <conditionalFormatting sqref="AB3197">
    <cfRule type="cellIs" dxfId="7" priority="99401" operator="notEqual">
      <formula>0</formula>
    </cfRule>
  </conditionalFormatting>
  <conditionalFormatting sqref="Q3198">
    <cfRule type="notContainsBlanks" dxfId="1" priority="97344">
      <formula>LEN(TRIM(Q3198))&gt;0</formula>
    </cfRule>
  </conditionalFormatting>
  <conditionalFormatting sqref="R3198">
    <cfRule type="notContainsBlanks" dxfId="2" priority="100219">
      <formula>LEN(TRIM(R3198))&gt;0</formula>
    </cfRule>
  </conditionalFormatting>
  <conditionalFormatting sqref="S3198">
    <cfRule type="notContainsBlanks" dxfId="3" priority="99197">
      <formula>LEN(TRIM(S3198))&gt;0</formula>
    </cfRule>
  </conditionalFormatting>
  <conditionalFormatting sqref="U3198">
    <cfRule type="notContainsBlanks" dxfId="4" priority="99027">
      <formula>LEN(TRIM(U3198))&gt;0</formula>
    </cfRule>
  </conditionalFormatting>
  <conditionalFormatting sqref="W3198">
    <cfRule type="notContainsBlanks" dxfId="0" priority="99879">
      <formula>LEN(TRIM(W3198))&gt;0</formula>
    </cfRule>
  </conditionalFormatting>
  <conditionalFormatting sqref="Y3198">
    <cfRule type="notContainsBlanks" dxfId="5" priority="99709">
      <formula>LEN(TRIM(Y3198))&gt;0</formula>
    </cfRule>
  </conditionalFormatting>
  <conditionalFormatting sqref="Z3198">
    <cfRule type="notContainsBlanks" dxfId="6" priority="99539">
      <formula>LEN(TRIM(Z3198))&gt;0</formula>
    </cfRule>
  </conditionalFormatting>
  <conditionalFormatting sqref="AB3198">
    <cfRule type="cellIs" dxfId="7" priority="99367" operator="notEqual">
      <formula>0</formula>
    </cfRule>
  </conditionalFormatting>
  <conditionalFormatting sqref="Q3201">
    <cfRule type="notContainsBlanks" dxfId="1" priority="98994">
      <formula>LEN(TRIM(Q3201))&gt;0</formula>
    </cfRule>
  </conditionalFormatting>
  <conditionalFormatting sqref="R3201">
    <cfRule type="notContainsBlanks" dxfId="2" priority="98899">
      <formula>LEN(TRIM(R3201))&gt;0</formula>
    </cfRule>
  </conditionalFormatting>
  <conditionalFormatting sqref="S3201">
    <cfRule type="notContainsBlanks" dxfId="3" priority="98391">
      <formula>LEN(TRIM(S3201))&gt;0</formula>
    </cfRule>
  </conditionalFormatting>
  <conditionalFormatting sqref="U3201">
    <cfRule type="notContainsBlanks" dxfId="4" priority="98289">
      <formula>LEN(TRIM(U3201))&gt;0</formula>
    </cfRule>
  </conditionalFormatting>
  <conditionalFormatting sqref="W3201">
    <cfRule type="notContainsBlanks" dxfId="0" priority="98699">
      <formula>LEN(TRIM(W3201))&gt;0</formula>
    </cfRule>
  </conditionalFormatting>
  <conditionalFormatting sqref="Y3201">
    <cfRule type="notContainsBlanks" dxfId="5" priority="98597">
      <formula>LEN(TRIM(Y3201))&gt;0</formula>
    </cfRule>
  </conditionalFormatting>
  <conditionalFormatting sqref="Z3201">
    <cfRule type="notContainsBlanks" dxfId="6" priority="98495">
      <formula>LEN(TRIM(Z3201))&gt;0</formula>
    </cfRule>
  </conditionalFormatting>
  <conditionalFormatting sqref="Q3202">
    <cfRule type="notContainsBlanks" dxfId="1" priority="98962">
      <formula>LEN(TRIM(Q3202))&gt;0</formula>
    </cfRule>
  </conditionalFormatting>
  <conditionalFormatting sqref="R3202">
    <cfRule type="notContainsBlanks" dxfId="2" priority="98867">
      <formula>LEN(TRIM(R3202))&gt;0</formula>
    </cfRule>
  </conditionalFormatting>
  <conditionalFormatting sqref="S3202">
    <cfRule type="notContainsBlanks" dxfId="3" priority="98357">
      <formula>LEN(TRIM(S3202))&gt;0</formula>
    </cfRule>
  </conditionalFormatting>
  <conditionalFormatting sqref="U3202">
    <cfRule type="notContainsBlanks" dxfId="4" priority="98255">
      <formula>LEN(TRIM(U3202))&gt;0</formula>
    </cfRule>
  </conditionalFormatting>
  <conditionalFormatting sqref="W3202">
    <cfRule type="notContainsBlanks" dxfId="0" priority="98665">
      <formula>LEN(TRIM(W3202))&gt;0</formula>
    </cfRule>
  </conditionalFormatting>
  <conditionalFormatting sqref="Y3202">
    <cfRule type="notContainsBlanks" dxfId="5" priority="98563">
      <formula>LEN(TRIM(Y3202))&gt;0</formula>
    </cfRule>
  </conditionalFormatting>
  <conditionalFormatting sqref="Z3202">
    <cfRule type="notContainsBlanks" dxfId="6" priority="98461">
      <formula>LEN(TRIM(Z3202))&gt;0</formula>
    </cfRule>
  </conditionalFormatting>
  <conditionalFormatting sqref="Q3203">
    <cfRule type="notContainsBlanks" dxfId="1" priority="98931">
      <formula>LEN(TRIM(Q3203))&gt;0</formula>
    </cfRule>
  </conditionalFormatting>
  <conditionalFormatting sqref="R3203">
    <cfRule type="notContainsBlanks" dxfId="2" priority="98835">
      <formula>LEN(TRIM(R3203))&gt;0</formula>
    </cfRule>
  </conditionalFormatting>
  <conditionalFormatting sqref="S3203">
    <cfRule type="notContainsBlanks" dxfId="3" priority="98323">
      <formula>LEN(TRIM(S3203))&gt;0</formula>
    </cfRule>
  </conditionalFormatting>
  <conditionalFormatting sqref="U3203">
    <cfRule type="notContainsBlanks" dxfId="4" priority="98221">
      <formula>LEN(TRIM(U3203))&gt;0</formula>
    </cfRule>
  </conditionalFormatting>
  <conditionalFormatting sqref="W3203">
    <cfRule type="notContainsBlanks" dxfId="0" priority="98631">
      <formula>LEN(TRIM(W3203))&gt;0</formula>
    </cfRule>
  </conditionalFormatting>
  <conditionalFormatting sqref="Y3203">
    <cfRule type="notContainsBlanks" dxfId="5" priority="98529">
      <formula>LEN(TRIM(Y3203))&gt;0</formula>
    </cfRule>
  </conditionalFormatting>
  <conditionalFormatting sqref="Z3203">
    <cfRule type="notContainsBlanks" dxfId="6" priority="98427">
      <formula>LEN(TRIM(Z3203))&gt;0</formula>
    </cfRule>
  </conditionalFormatting>
  <conditionalFormatting sqref="Q3204">
    <cfRule type="notContainsBlanks" dxfId="1" priority="104484">
      <formula>LEN(TRIM(Q3204))&gt;0</formula>
    </cfRule>
  </conditionalFormatting>
  <conditionalFormatting sqref="W3204">
    <cfRule type="notContainsBlanks" dxfId="0" priority="104586">
      <formula>LEN(TRIM(W3204))&gt;0</formula>
    </cfRule>
  </conditionalFormatting>
  <conditionalFormatting sqref="Y3204">
    <cfRule type="notContainsBlanks" dxfId="5" priority="104552">
      <formula>LEN(TRIM(Y3204))&gt;0</formula>
    </cfRule>
  </conditionalFormatting>
  <conditionalFormatting sqref="Z3204">
    <cfRule type="notContainsBlanks" dxfId="6" priority="104518">
      <formula>LEN(TRIM(Z3204))&gt;0</formula>
    </cfRule>
  </conditionalFormatting>
  <conditionalFormatting sqref="AA3204">
    <cfRule type="cellIs" dxfId="8" priority="104382" operator="equal">
      <formula>4</formula>
    </cfRule>
    <cfRule type="cellIs" dxfId="8" priority="104416" operator="equal">
      <formula>2</formula>
    </cfRule>
  </conditionalFormatting>
  <conditionalFormatting sqref="W3206">
    <cfRule type="notContainsBlanks" dxfId="0" priority="104825">
      <formula>LEN(TRIM(W3206))&gt;0</formula>
    </cfRule>
  </conditionalFormatting>
  <conditionalFormatting sqref="Q3209">
    <cfRule type="notContainsBlanks" dxfId="1" priority="104245">
      <formula>LEN(TRIM(Q3209))&gt;0</formula>
    </cfRule>
  </conditionalFormatting>
  <conditionalFormatting sqref="R3209">
    <cfRule type="notContainsBlanks" dxfId="2" priority="104161">
      <formula>LEN(TRIM(R3209))&gt;0</formula>
    </cfRule>
  </conditionalFormatting>
  <conditionalFormatting sqref="S3209">
    <cfRule type="notContainsBlanks" dxfId="3" priority="103583">
      <formula>LEN(TRIM(S3209))&gt;0</formula>
    </cfRule>
  </conditionalFormatting>
  <conditionalFormatting sqref="U3209">
    <cfRule type="notContainsBlanks" dxfId="4" priority="103481">
      <formula>LEN(TRIM(U3209))&gt;0</formula>
    </cfRule>
  </conditionalFormatting>
  <conditionalFormatting sqref="W3209">
    <cfRule type="notContainsBlanks" dxfId="0" priority="103963">
      <formula>LEN(TRIM(W3209))&gt;0</formula>
    </cfRule>
  </conditionalFormatting>
  <conditionalFormatting sqref="Y3209">
    <cfRule type="notContainsBlanks" dxfId="5" priority="103861">
      <formula>LEN(TRIM(Y3209))&gt;0</formula>
    </cfRule>
  </conditionalFormatting>
  <conditionalFormatting sqref="Z3209">
    <cfRule type="notContainsBlanks" dxfId="6" priority="103759">
      <formula>LEN(TRIM(Z3209))&gt;0</formula>
    </cfRule>
  </conditionalFormatting>
  <conditionalFormatting sqref="AB3209">
    <cfRule type="cellIs" dxfId="7" priority="103651" operator="notEqual">
      <formula>0</formula>
    </cfRule>
  </conditionalFormatting>
  <conditionalFormatting sqref="Q3210">
    <cfRule type="notContainsBlanks" dxfId="1" priority="104216">
      <formula>LEN(TRIM(Q3210))&gt;0</formula>
    </cfRule>
  </conditionalFormatting>
  <conditionalFormatting sqref="R3210">
    <cfRule type="notContainsBlanks" dxfId="2" priority="104129">
      <formula>LEN(TRIM(R3210))&gt;0</formula>
    </cfRule>
  </conditionalFormatting>
  <conditionalFormatting sqref="S3210">
    <cfRule type="notContainsBlanks" dxfId="3" priority="103549">
      <formula>LEN(TRIM(S3210))&gt;0</formula>
    </cfRule>
  </conditionalFormatting>
  <conditionalFormatting sqref="U3210">
    <cfRule type="notContainsBlanks" dxfId="4" priority="103447">
      <formula>LEN(TRIM(U3210))&gt;0</formula>
    </cfRule>
  </conditionalFormatting>
  <conditionalFormatting sqref="W3210">
    <cfRule type="notContainsBlanks" dxfId="0" priority="103929">
      <formula>LEN(TRIM(W3210))&gt;0</formula>
    </cfRule>
  </conditionalFormatting>
  <conditionalFormatting sqref="Y3210">
    <cfRule type="notContainsBlanks" dxfId="5" priority="103827">
      <formula>LEN(TRIM(Y3210))&gt;0</formula>
    </cfRule>
  </conditionalFormatting>
  <conditionalFormatting sqref="Z3210">
    <cfRule type="notContainsBlanks" dxfId="6" priority="103725">
      <formula>LEN(TRIM(Z3210))&gt;0</formula>
    </cfRule>
  </conditionalFormatting>
  <conditionalFormatting sqref="Q3211">
    <cfRule type="notContainsBlanks" dxfId="1" priority="104188">
      <formula>LEN(TRIM(Q3211))&gt;0</formula>
    </cfRule>
  </conditionalFormatting>
  <conditionalFormatting sqref="R3211">
    <cfRule type="notContainsBlanks" dxfId="2" priority="104097">
      <formula>LEN(TRIM(R3211))&gt;0</formula>
    </cfRule>
  </conditionalFormatting>
  <conditionalFormatting sqref="S3211">
    <cfRule type="notContainsBlanks" dxfId="3" priority="103515">
      <formula>LEN(TRIM(S3211))&gt;0</formula>
    </cfRule>
  </conditionalFormatting>
  <conditionalFormatting sqref="U3211">
    <cfRule type="notContainsBlanks" dxfId="4" priority="103413">
      <formula>LEN(TRIM(U3211))&gt;0</formula>
    </cfRule>
  </conditionalFormatting>
  <conditionalFormatting sqref="W3211">
    <cfRule type="notContainsBlanks" dxfId="0" priority="103895">
      <formula>LEN(TRIM(W3211))&gt;0</formula>
    </cfRule>
  </conditionalFormatting>
  <conditionalFormatting sqref="Y3211">
    <cfRule type="notContainsBlanks" dxfId="5" priority="103793">
      <formula>LEN(TRIM(Y3211))&gt;0</formula>
    </cfRule>
  </conditionalFormatting>
  <conditionalFormatting sqref="Z3211">
    <cfRule type="notContainsBlanks" dxfId="6" priority="103691">
      <formula>LEN(TRIM(Z3211))&gt;0</formula>
    </cfRule>
  </conditionalFormatting>
  <conditionalFormatting sqref="AB3211">
    <cfRule type="cellIs" dxfId="7" priority="103617" operator="notEqual">
      <formula>0</formula>
    </cfRule>
  </conditionalFormatting>
  <conditionalFormatting sqref="Q3213">
    <cfRule type="notContainsBlanks" dxfId="1" priority="103379">
      <formula>LEN(TRIM(Q3213))&gt;0</formula>
    </cfRule>
  </conditionalFormatting>
  <conditionalFormatting sqref="R3213">
    <cfRule type="notContainsBlanks" dxfId="2" priority="103241">
      <formula>LEN(TRIM(R3213))&gt;0</formula>
    </cfRule>
  </conditionalFormatting>
  <conditionalFormatting sqref="S3213">
    <cfRule type="notContainsBlanks" dxfId="3" priority="102217">
      <formula>LEN(TRIM(S3213))&gt;0</formula>
    </cfRule>
  </conditionalFormatting>
  <conditionalFormatting sqref="U3213">
    <cfRule type="notContainsBlanks" dxfId="4" priority="102047">
      <formula>LEN(TRIM(U3213))&gt;0</formula>
    </cfRule>
  </conditionalFormatting>
  <conditionalFormatting sqref="W3213">
    <cfRule type="notContainsBlanks" dxfId="0" priority="102905">
      <formula>LEN(TRIM(W3213))&gt;0</formula>
    </cfRule>
  </conditionalFormatting>
  <conditionalFormatting sqref="Y3213">
    <cfRule type="notContainsBlanks" dxfId="5" priority="102735">
      <formula>LEN(TRIM(Y3213))&gt;0</formula>
    </cfRule>
  </conditionalFormatting>
  <conditionalFormatting sqref="Z3213">
    <cfRule type="notContainsBlanks" dxfId="6" priority="102565">
      <formula>LEN(TRIM(Z3213))&gt;0</formula>
    </cfRule>
  </conditionalFormatting>
  <conditionalFormatting sqref="AB3213">
    <cfRule type="cellIs" dxfId="7" priority="102385" operator="notEqual">
      <formula>0</formula>
    </cfRule>
  </conditionalFormatting>
  <conditionalFormatting sqref="Q3214">
    <cfRule type="notContainsBlanks" dxfId="1" priority="103350">
      <formula>LEN(TRIM(Q3214))&gt;0</formula>
    </cfRule>
  </conditionalFormatting>
  <conditionalFormatting sqref="R3214">
    <cfRule type="notContainsBlanks" dxfId="2" priority="103208">
      <formula>LEN(TRIM(R3214))&gt;0</formula>
    </cfRule>
  </conditionalFormatting>
  <conditionalFormatting sqref="S3214">
    <cfRule type="notContainsBlanks" dxfId="3" priority="102183">
      <formula>LEN(TRIM(S3214))&gt;0</formula>
    </cfRule>
  </conditionalFormatting>
  <conditionalFormatting sqref="U3214">
    <cfRule type="notContainsBlanks" dxfId="4" priority="102013">
      <formula>LEN(TRIM(U3214))&gt;0</formula>
    </cfRule>
  </conditionalFormatting>
  <conditionalFormatting sqref="W3214">
    <cfRule type="notContainsBlanks" dxfId="0" priority="102871">
      <formula>LEN(TRIM(W3214))&gt;0</formula>
    </cfRule>
  </conditionalFormatting>
  <conditionalFormatting sqref="Y3214">
    <cfRule type="notContainsBlanks" dxfId="5" priority="102701">
      <formula>LEN(TRIM(Y3214))&gt;0</formula>
    </cfRule>
  </conditionalFormatting>
  <conditionalFormatting sqref="Z3214">
    <cfRule type="notContainsBlanks" dxfId="6" priority="102531">
      <formula>LEN(TRIM(Z3214))&gt;0</formula>
    </cfRule>
  </conditionalFormatting>
  <conditionalFormatting sqref="AB3214">
    <cfRule type="cellIs" dxfId="7" priority="102353" operator="notEqual">
      <formula>0</formula>
    </cfRule>
  </conditionalFormatting>
  <conditionalFormatting sqref="Q3215">
    <cfRule type="notContainsBlanks" dxfId="1" priority="103320">
      <formula>LEN(TRIM(Q3215))&gt;0</formula>
    </cfRule>
  </conditionalFormatting>
  <conditionalFormatting sqref="R3215">
    <cfRule type="notContainsBlanks" dxfId="2" priority="103174">
      <formula>LEN(TRIM(R3215))&gt;0</formula>
    </cfRule>
  </conditionalFormatting>
  <conditionalFormatting sqref="S3215">
    <cfRule type="notContainsBlanks" dxfId="3" priority="102149">
      <formula>LEN(TRIM(S3215))&gt;0</formula>
    </cfRule>
  </conditionalFormatting>
  <conditionalFormatting sqref="U3215">
    <cfRule type="notContainsBlanks" dxfId="4" priority="101979">
      <formula>LEN(TRIM(U3215))&gt;0</formula>
    </cfRule>
  </conditionalFormatting>
  <conditionalFormatting sqref="W3215">
    <cfRule type="notContainsBlanks" dxfId="0" priority="102837">
      <formula>LEN(TRIM(W3215))&gt;0</formula>
    </cfRule>
  </conditionalFormatting>
  <conditionalFormatting sqref="Y3215">
    <cfRule type="notContainsBlanks" dxfId="5" priority="102667">
      <formula>LEN(TRIM(Y3215))&gt;0</formula>
    </cfRule>
  </conditionalFormatting>
  <conditionalFormatting sqref="Z3215">
    <cfRule type="notContainsBlanks" dxfId="6" priority="102497">
      <formula>LEN(TRIM(Z3215))&gt;0</formula>
    </cfRule>
  </conditionalFormatting>
  <conditionalFormatting sqref="AB3215">
    <cfRule type="cellIs" dxfId="7" priority="102319" operator="notEqual">
      <formula>0</formula>
    </cfRule>
  </conditionalFormatting>
  <conditionalFormatting sqref="Q3216">
    <cfRule type="notContainsBlanks" dxfId="1" priority="103293">
      <formula>LEN(TRIM(Q3216))&gt;0</formula>
    </cfRule>
  </conditionalFormatting>
  <conditionalFormatting sqref="R3216">
    <cfRule type="notContainsBlanks" dxfId="2" priority="103141">
      <formula>LEN(TRIM(R3216))&gt;0</formula>
    </cfRule>
  </conditionalFormatting>
  <conditionalFormatting sqref="S3216">
    <cfRule type="notContainsBlanks" dxfId="3" priority="102115">
      <formula>LEN(TRIM(S3216))&gt;0</formula>
    </cfRule>
  </conditionalFormatting>
  <conditionalFormatting sqref="U3216">
    <cfRule type="notContainsBlanks" dxfId="4" priority="101945">
      <formula>LEN(TRIM(U3216))&gt;0</formula>
    </cfRule>
  </conditionalFormatting>
  <conditionalFormatting sqref="W3216">
    <cfRule type="notContainsBlanks" dxfId="0" priority="102803">
      <formula>LEN(TRIM(W3216))&gt;0</formula>
    </cfRule>
  </conditionalFormatting>
  <conditionalFormatting sqref="Y3216">
    <cfRule type="notContainsBlanks" dxfId="5" priority="102633">
      <formula>LEN(TRIM(Y3216))&gt;0</formula>
    </cfRule>
  </conditionalFormatting>
  <conditionalFormatting sqref="Z3216">
    <cfRule type="notContainsBlanks" dxfId="6" priority="102463">
      <formula>LEN(TRIM(Z3216))&gt;0</formula>
    </cfRule>
  </conditionalFormatting>
  <conditionalFormatting sqref="AB3216">
    <cfRule type="cellIs" dxfId="7" priority="102285" operator="notEqual">
      <formula>0</formula>
    </cfRule>
  </conditionalFormatting>
  <conditionalFormatting sqref="Q3217">
    <cfRule type="notContainsBlanks" dxfId="1" priority="103268">
      <formula>LEN(TRIM(Q3217))&gt;0</formula>
    </cfRule>
  </conditionalFormatting>
  <conditionalFormatting sqref="R3217">
    <cfRule type="notContainsBlanks" dxfId="2" priority="103108">
      <formula>LEN(TRIM(R3217))&gt;0</formula>
    </cfRule>
  </conditionalFormatting>
  <conditionalFormatting sqref="S3217">
    <cfRule type="notContainsBlanks" dxfId="3" priority="102081">
      <formula>LEN(TRIM(S3217))&gt;0</formula>
    </cfRule>
  </conditionalFormatting>
  <conditionalFormatting sqref="U3217">
    <cfRule type="notContainsBlanks" dxfId="4" priority="101911">
      <formula>LEN(TRIM(U3217))&gt;0</formula>
    </cfRule>
  </conditionalFormatting>
  <conditionalFormatting sqref="W3217">
    <cfRule type="notContainsBlanks" dxfId="0" priority="102769">
      <formula>LEN(TRIM(W3217))&gt;0</formula>
    </cfRule>
  </conditionalFormatting>
  <conditionalFormatting sqref="Y3217">
    <cfRule type="notContainsBlanks" dxfId="5" priority="102599">
      <formula>LEN(TRIM(Y3217))&gt;0</formula>
    </cfRule>
  </conditionalFormatting>
  <conditionalFormatting sqref="Z3217">
    <cfRule type="notContainsBlanks" dxfId="6" priority="102429">
      <formula>LEN(TRIM(Z3217))&gt;0</formula>
    </cfRule>
  </conditionalFormatting>
  <conditionalFormatting sqref="AB3217">
    <cfRule type="cellIs" dxfId="7" priority="102251" operator="notEqual">
      <formula>0</formula>
    </cfRule>
  </conditionalFormatting>
  <conditionalFormatting sqref="Q3220">
    <cfRule type="notContainsBlanks" dxfId="1" priority="101878">
      <formula>LEN(TRIM(Q3220))&gt;0</formula>
    </cfRule>
  </conditionalFormatting>
  <conditionalFormatting sqref="R3220">
    <cfRule type="notContainsBlanks" dxfId="2" priority="101850">
      <formula>LEN(TRIM(R3220))&gt;0</formula>
    </cfRule>
  </conditionalFormatting>
  <conditionalFormatting sqref="S3220">
    <cfRule type="notContainsBlanks" dxfId="3" priority="101647">
      <formula>LEN(TRIM(S3220))&gt;0</formula>
    </cfRule>
  </conditionalFormatting>
  <conditionalFormatting sqref="U3220">
    <cfRule type="notContainsBlanks" dxfId="4" priority="101613">
      <formula>LEN(TRIM(U3220))&gt;0</formula>
    </cfRule>
  </conditionalFormatting>
  <conditionalFormatting sqref="W3220">
    <cfRule type="notContainsBlanks" dxfId="0" priority="101785">
      <formula>LEN(TRIM(W3220))&gt;0</formula>
    </cfRule>
  </conditionalFormatting>
  <conditionalFormatting sqref="Y3220">
    <cfRule type="notContainsBlanks" dxfId="5" priority="101751">
      <formula>LEN(TRIM(Y3220))&gt;0</formula>
    </cfRule>
  </conditionalFormatting>
  <conditionalFormatting sqref="Z3220">
    <cfRule type="notContainsBlanks" dxfId="6" priority="101717">
      <formula>LEN(TRIM(Z3220))&gt;0</formula>
    </cfRule>
  </conditionalFormatting>
  <conditionalFormatting sqref="AB3220">
    <cfRule type="cellIs" dxfId="7" priority="101681" operator="notEqual">
      <formula>0</formula>
    </cfRule>
  </conditionalFormatting>
  <conditionalFormatting sqref="Q3222">
    <cfRule type="notContainsBlanks" dxfId="1" priority="101579">
      <formula>LEN(TRIM(Q3222))&gt;0</formula>
    </cfRule>
  </conditionalFormatting>
  <conditionalFormatting sqref="R3222">
    <cfRule type="notContainsBlanks" dxfId="2" priority="101454">
      <formula>LEN(TRIM(R3222))&gt;0</formula>
    </cfRule>
  </conditionalFormatting>
  <conditionalFormatting sqref="S3222">
    <cfRule type="notContainsBlanks" dxfId="3" priority="100742">
      <formula>LEN(TRIM(S3222))&gt;0</formula>
    </cfRule>
  </conditionalFormatting>
  <conditionalFormatting sqref="U3222">
    <cfRule type="notContainsBlanks" dxfId="4" priority="100606">
      <formula>LEN(TRIM(U3222))&gt;0</formula>
    </cfRule>
  </conditionalFormatting>
  <conditionalFormatting sqref="W3222">
    <cfRule type="notContainsBlanks" dxfId="0" priority="101186">
      <formula>LEN(TRIM(W3222))&gt;0</formula>
    </cfRule>
  </conditionalFormatting>
  <conditionalFormatting sqref="Y3222">
    <cfRule type="notContainsBlanks" dxfId="5" priority="101050">
      <formula>LEN(TRIM(Y3222))&gt;0</formula>
    </cfRule>
  </conditionalFormatting>
  <conditionalFormatting sqref="Z3222">
    <cfRule type="notContainsBlanks" dxfId="6" priority="100914">
      <formula>LEN(TRIM(Z3222))&gt;0</formula>
    </cfRule>
  </conditionalFormatting>
  <conditionalFormatting sqref="Q3223">
    <cfRule type="notContainsBlanks" dxfId="1" priority="101550">
      <formula>LEN(TRIM(Q3223))&gt;0</formula>
    </cfRule>
  </conditionalFormatting>
  <conditionalFormatting sqref="R3223">
    <cfRule type="notContainsBlanks" dxfId="2" priority="101423">
      <formula>LEN(TRIM(R3223))&gt;0</formula>
    </cfRule>
  </conditionalFormatting>
  <conditionalFormatting sqref="S3223">
    <cfRule type="notContainsBlanks" dxfId="3" priority="100708">
      <formula>LEN(TRIM(S3223))&gt;0</formula>
    </cfRule>
  </conditionalFormatting>
  <conditionalFormatting sqref="U3223">
    <cfRule type="notContainsBlanks" dxfId="4" priority="100572">
      <formula>LEN(TRIM(U3223))&gt;0</formula>
    </cfRule>
  </conditionalFormatting>
  <conditionalFormatting sqref="W3223">
    <cfRule type="notContainsBlanks" dxfId="0" priority="101152">
      <formula>LEN(TRIM(W3223))&gt;0</formula>
    </cfRule>
  </conditionalFormatting>
  <conditionalFormatting sqref="Y3223">
    <cfRule type="notContainsBlanks" dxfId="5" priority="101016">
      <formula>LEN(TRIM(Y3223))&gt;0</formula>
    </cfRule>
  </conditionalFormatting>
  <conditionalFormatting sqref="Z3223">
    <cfRule type="notContainsBlanks" dxfId="6" priority="100880">
      <formula>LEN(TRIM(Z3223))&gt;0</formula>
    </cfRule>
  </conditionalFormatting>
  <conditionalFormatting sqref="Q3224">
    <cfRule type="notContainsBlanks" dxfId="1" priority="101519">
      <formula>LEN(TRIM(Q3224))&gt;0</formula>
    </cfRule>
  </conditionalFormatting>
  <conditionalFormatting sqref="R3224">
    <cfRule type="notContainsBlanks" dxfId="2" priority="101389">
      <formula>LEN(TRIM(R3224))&gt;0</formula>
    </cfRule>
  </conditionalFormatting>
  <conditionalFormatting sqref="S3224">
    <cfRule type="notContainsBlanks" dxfId="3" priority="100674">
      <formula>LEN(TRIM(S3224))&gt;0</formula>
    </cfRule>
  </conditionalFormatting>
  <conditionalFormatting sqref="U3224">
    <cfRule type="notContainsBlanks" dxfId="4" priority="100538">
      <formula>LEN(TRIM(U3224))&gt;0</formula>
    </cfRule>
  </conditionalFormatting>
  <conditionalFormatting sqref="W3224">
    <cfRule type="notContainsBlanks" dxfId="0" priority="101118">
      <formula>LEN(TRIM(W3224))&gt;0</formula>
    </cfRule>
  </conditionalFormatting>
  <conditionalFormatting sqref="Y3224">
    <cfRule type="notContainsBlanks" dxfId="5" priority="100982">
      <formula>LEN(TRIM(Y3224))&gt;0</formula>
    </cfRule>
  </conditionalFormatting>
  <conditionalFormatting sqref="Z3224">
    <cfRule type="notContainsBlanks" dxfId="6" priority="100846">
      <formula>LEN(TRIM(Z3224))&gt;0</formula>
    </cfRule>
  </conditionalFormatting>
  <conditionalFormatting sqref="Q3225">
    <cfRule type="notContainsBlanks" dxfId="1" priority="101487">
      <formula>LEN(TRIM(Q3225))&gt;0</formula>
    </cfRule>
  </conditionalFormatting>
  <conditionalFormatting sqref="R3225">
    <cfRule type="notContainsBlanks" dxfId="2" priority="101355">
      <formula>LEN(TRIM(R3225))&gt;0</formula>
    </cfRule>
  </conditionalFormatting>
  <conditionalFormatting sqref="S3225">
    <cfRule type="notContainsBlanks" dxfId="3" priority="100640">
      <formula>LEN(TRIM(S3225))&gt;0</formula>
    </cfRule>
  </conditionalFormatting>
  <conditionalFormatting sqref="U3225">
    <cfRule type="notContainsBlanks" dxfId="4" priority="100504">
      <formula>LEN(TRIM(U3225))&gt;0</formula>
    </cfRule>
  </conditionalFormatting>
  <conditionalFormatting sqref="W3225">
    <cfRule type="notContainsBlanks" dxfId="0" priority="101084">
      <formula>LEN(TRIM(W3225))&gt;0</formula>
    </cfRule>
  </conditionalFormatting>
  <conditionalFormatting sqref="Y3225">
    <cfRule type="notContainsBlanks" dxfId="5" priority="100948">
      <formula>LEN(TRIM(Y3225))&gt;0</formula>
    </cfRule>
  </conditionalFormatting>
  <conditionalFormatting sqref="Z3225">
    <cfRule type="notContainsBlanks" dxfId="6" priority="100812">
      <formula>LEN(TRIM(Z3225))&gt;0</formula>
    </cfRule>
  </conditionalFormatting>
  <conditionalFormatting sqref="AB3225">
    <cfRule type="cellIs" dxfId="7" priority="100776" operator="notEqual">
      <formula>0</formula>
    </cfRule>
  </conditionalFormatting>
  <conditionalFormatting sqref="Q3227">
    <cfRule type="notContainsBlanks" dxfId="1" priority="100472">
      <formula>LEN(TRIM(Q3227))&gt;0</formula>
    </cfRule>
  </conditionalFormatting>
  <conditionalFormatting sqref="R3227">
    <cfRule type="notContainsBlanks" dxfId="2" priority="100351">
      <formula>LEN(TRIM(R3227))&gt;0</formula>
    </cfRule>
  </conditionalFormatting>
  <conditionalFormatting sqref="S3227">
    <cfRule type="notContainsBlanks" dxfId="3" priority="99332">
      <formula>LEN(TRIM(S3227))&gt;0</formula>
    </cfRule>
  </conditionalFormatting>
  <conditionalFormatting sqref="U3227">
    <cfRule type="notContainsBlanks" dxfId="4" priority="99162">
      <formula>LEN(TRIM(U3227))&gt;0</formula>
    </cfRule>
  </conditionalFormatting>
  <conditionalFormatting sqref="W3227">
    <cfRule type="notContainsBlanks" dxfId="0" priority="100014">
      <formula>LEN(TRIM(W3227))&gt;0</formula>
    </cfRule>
  </conditionalFormatting>
  <conditionalFormatting sqref="Y3227">
    <cfRule type="notContainsBlanks" dxfId="5" priority="99844">
      <formula>LEN(TRIM(Y3227))&gt;0</formula>
    </cfRule>
  </conditionalFormatting>
  <conditionalFormatting sqref="Z3227">
    <cfRule type="notContainsBlanks" dxfId="6" priority="99674">
      <formula>LEN(TRIM(Z3227))&gt;0</formula>
    </cfRule>
  </conditionalFormatting>
  <conditionalFormatting sqref="AB3227">
    <cfRule type="cellIs" dxfId="7" priority="99502" operator="notEqual">
      <formula>0</formula>
    </cfRule>
  </conditionalFormatting>
  <conditionalFormatting sqref="Q3228">
    <cfRule type="notContainsBlanks" dxfId="1" priority="100448">
      <formula>LEN(TRIM(Q3228))&gt;0</formula>
    </cfRule>
  </conditionalFormatting>
  <conditionalFormatting sqref="R3228">
    <cfRule type="notContainsBlanks" dxfId="2" priority="100319">
      <formula>LEN(TRIM(R3228))&gt;0</formula>
    </cfRule>
  </conditionalFormatting>
  <conditionalFormatting sqref="S3228">
    <cfRule type="notContainsBlanks" dxfId="3" priority="99298">
      <formula>LEN(TRIM(S3228))&gt;0</formula>
    </cfRule>
  </conditionalFormatting>
  <conditionalFormatting sqref="U3228">
    <cfRule type="notContainsBlanks" dxfId="4" priority="99128">
      <formula>LEN(TRIM(U3228))&gt;0</formula>
    </cfRule>
  </conditionalFormatting>
  <conditionalFormatting sqref="W3228">
    <cfRule type="notContainsBlanks" dxfId="0" priority="99980">
      <formula>LEN(TRIM(W3228))&gt;0</formula>
    </cfRule>
  </conditionalFormatting>
  <conditionalFormatting sqref="Y3228">
    <cfRule type="notContainsBlanks" dxfId="5" priority="99810">
      <formula>LEN(TRIM(Y3228))&gt;0</formula>
    </cfRule>
  </conditionalFormatting>
  <conditionalFormatting sqref="Z3228">
    <cfRule type="notContainsBlanks" dxfId="6" priority="99640">
      <formula>LEN(TRIM(Z3228))&gt;0</formula>
    </cfRule>
  </conditionalFormatting>
  <conditionalFormatting sqref="AB3228">
    <cfRule type="cellIs" dxfId="7" priority="99468" operator="notEqual">
      <formula>0</formula>
    </cfRule>
  </conditionalFormatting>
  <conditionalFormatting sqref="Q3229">
    <cfRule type="notContainsBlanks" dxfId="1" priority="100424">
      <formula>LEN(TRIM(Q3229))&gt;0</formula>
    </cfRule>
  </conditionalFormatting>
  <conditionalFormatting sqref="R3229">
    <cfRule type="notContainsBlanks" dxfId="2" priority="100286">
      <formula>LEN(TRIM(R3229))&gt;0</formula>
    </cfRule>
  </conditionalFormatting>
  <conditionalFormatting sqref="S3229">
    <cfRule type="notContainsBlanks" dxfId="3" priority="99264">
      <formula>LEN(TRIM(S3229))&gt;0</formula>
    </cfRule>
  </conditionalFormatting>
  <conditionalFormatting sqref="U3229">
    <cfRule type="notContainsBlanks" dxfId="4" priority="99094">
      <formula>LEN(TRIM(U3229))&gt;0</formula>
    </cfRule>
  </conditionalFormatting>
  <conditionalFormatting sqref="W3229">
    <cfRule type="notContainsBlanks" dxfId="0" priority="99946">
      <formula>LEN(TRIM(W3229))&gt;0</formula>
    </cfRule>
  </conditionalFormatting>
  <conditionalFormatting sqref="Y3229">
    <cfRule type="notContainsBlanks" dxfId="5" priority="99776">
      <formula>LEN(TRIM(Y3229))&gt;0</formula>
    </cfRule>
  </conditionalFormatting>
  <conditionalFormatting sqref="Z3229">
    <cfRule type="notContainsBlanks" dxfId="6" priority="99606">
      <formula>LEN(TRIM(Z3229))&gt;0</formula>
    </cfRule>
  </conditionalFormatting>
  <conditionalFormatting sqref="AB3229">
    <cfRule type="cellIs" dxfId="7" priority="99434" operator="notEqual">
      <formula>0</formula>
    </cfRule>
  </conditionalFormatting>
  <conditionalFormatting sqref="Q3230">
    <cfRule type="notContainsBlanks" dxfId="1" priority="100402">
      <formula>LEN(TRIM(Q3230))&gt;0</formula>
    </cfRule>
  </conditionalFormatting>
  <conditionalFormatting sqref="R3230">
    <cfRule type="notContainsBlanks" dxfId="2" priority="100252">
      <formula>LEN(TRIM(R3230))&gt;0</formula>
    </cfRule>
  </conditionalFormatting>
  <conditionalFormatting sqref="S3230">
    <cfRule type="notContainsBlanks" dxfId="3" priority="99230">
      <formula>LEN(TRIM(S3230))&gt;0</formula>
    </cfRule>
  </conditionalFormatting>
  <conditionalFormatting sqref="U3230">
    <cfRule type="notContainsBlanks" dxfId="4" priority="99060">
      <formula>LEN(TRIM(U3230))&gt;0</formula>
    </cfRule>
  </conditionalFormatting>
  <conditionalFormatting sqref="W3230">
    <cfRule type="notContainsBlanks" dxfId="0" priority="99912">
      <formula>LEN(TRIM(W3230))&gt;0</formula>
    </cfRule>
  </conditionalFormatting>
  <conditionalFormatting sqref="Y3230">
    <cfRule type="notContainsBlanks" dxfId="5" priority="99742">
      <formula>LEN(TRIM(Y3230))&gt;0</formula>
    </cfRule>
  </conditionalFormatting>
  <conditionalFormatting sqref="Z3230">
    <cfRule type="notContainsBlanks" dxfId="6" priority="99572">
      <formula>LEN(TRIM(Z3230))&gt;0</formula>
    </cfRule>
  </conditionalFormatting>
  <conditionalFormatting sqref="AB3230">
    <cfRule type="cellIs" dxfId="7" priority="99400" operator="notEqual">
      <formula>0</formula>
    </cfRule>
  </conditionalFormatting>
  <conditionalFormatting sqref="Q3231">
    <cfRule type="notContainsBlanks" dxfId="1" priority="100377">
      <formula>LEN(TRIM(Q3231))&gt;0</formula>
    </cfRule>
  </conditionalFormatting>
  <conditionalFormatting sqref="R3231">
    <cfRule type="notContainsBlanks" dxfId="2" priority="100218">
      <formula>LEN(TRIM(R3231))&gt;0</formula>
    </cfRule>
  </conditionalFormatting>
  <conditionalFormatting sqref="S3231">
    <cfRule type="notContainsBlanks" dxfId="3" priority="99196">
      <formula>LEN(TRIM(S3231))&gt;0</formula>
    </cfRule>
  </conditionalFormatting>
  <conditionalFormatting sqref="U3231">
    <cfRule type="notContainsBlanks" dxfId="4" priority="99026">
      <formula>LEN(TRIM(U3231))&gt;0</formula>
    </cfRule>
  </conditionalFormatting>
  <conditionalFormatting sqref="W3231">
    <cfRule type="notContainsBlanks" dxfId="0" priority="99878">
      <formula>LEN(TRIM(W3231))&gt;0</formula>
    </cfRule>
  </conditionalFormatting>
  <conditionalFormatting sqref="Y3231">
    <cfRule type="notContainsBlanks" dxfId="5" priority="99708">
      <formula>LEN(TRIM(Y3231))&gt;0</formula>
    </cfRule>
  </conditionalFormatting>
  <conditionalFormatting sqref="Z3231">
    <cfRule type="notContainsBlanks" dxfId="6" priority="99538">
      <formula>LEN(TRIM(Z3231))&gt;0</formula>
    </cfRule>
  </conditionalFormatting>
  <conditionalFormatting sqref="AB3231">
    <cfRule type="cellIs" dxfId="7" priority="99366" operator="notEqual">
      <formula>0</formula>
    </cfRule>
  </conditionalFormatting>
  <conditionalFormatting sqref="Q3234">
    <cfRule type="notContainsBlanks" dxfId="1" priority="98993">
      <formula>LEN(TRIM(Q3234))&gt;0</formula>
    </cfRule>
  </conditionalFormatting>
  <conditionalFormatting sqref="R3234">
    <cfRule type="notContainsBlanks" dxfId="2" priority="98898">
      <formula>LEN(TRIM(R3234))&gt;0</formula>
    </cfRule>
  </conditionalFormatting>
  <conditionalFormatting sqref="S3234">
    <cfRule type="notContainsBlanks" dxfId="3" priority="98390">
      <formula>LEN(TRIM(S3234))&gt;0</formula>
    </cfRule>
  </conditionalFormatting>
  <conditionalFormatting sqref="U3234">
    <cfRule type="notContainsBlanks" dxfId="4" priority="98288">
      <formula>LEN(TRIM(U3234))&gt;0</formula>
    </cfRule>
  </conditionalFormatting>
  <conditionalFormatting sqref="W3234">
    <cfRule type="notContainsBlanks" dxfId="0" priority="98698">
      <formula>LEN(TRIM(W3234))&gt;0</formula>
    </cfRule>
  </conditionalFormatting>
  <conditionalFormatting sqref="Y3234">
    <cfRule type="notContainsBlanks" dxfId="5" priority="98596">
      <formula>LEN(TRIM(Y3234))&gt;0</formula>
    </cfRule>
  </conditionalFormatting>
  <conditionalFormatting sqref="Z3234">
    <cfRule type="notContainsBlanks" dxfId="6" priority="98494">
      <formula>LEN(TRIM(Z3234))&gt;0</formula>
    </cfRule>
  </conditionalFormatting>
  <conditionalFormatting sqref="Q3235">
    <cfRule type="notContainsBlanks" dxfId="1" priority="98961">
      <formula>LEN(TRIM(Q3235))&gt;0</formula>
    </cfRule>
  </conditionalFormatting>
  <conditionalFormatting sqref="R3235">
    <cfRule type="notContainsBlanks" dxfId="2" priority="98866">
      <formula>LEN(TRIM(R3235))&gt;0</formula>
    </cfRule>
  </conditionalFormatting>
  <conditionalFormatting sqref="S3235">
    <cfRule type="notContainsBlanks" dxfId="3" priority="98356">
      <formula>LEN(TRIM(S3235))&gt;0</formula>
    </cfRule>
  </conditionalFormatting>
  <conditionalFormatting sqref="U3235">
    <cfRule type="notContainsBlanks" dxfId="4" priority="98254">
      <formula>LEN(TRIM(U3235))&gt;0</formula>
    </cfRule>
  </conditionalFormatting>
  <conditionalFormatting sqref="W3235">
    <cfRule type="notContainsBlanks" dxfId="0" priority="98664">
      <formula>LEN(TRIM(W3235))&gt;0</formula>
    </cfRule>
  </conditionalFormatting>
  <conditionalFormatting sqref="Y3235">
    <cfRule type="notContainsBlanks" dxfId="5" priority="98562">
      <formula>LEN(TRIM(Y3235))&gt;0</formula>
    </cfRule>
  </conditionalFormatting>
  <conditionalFormatting sqref="Z3235">
    <cfRule type="notContainsBlanks" dxfId="6" priority="98460">
      <formula>LEN(TRIM(Z3235))&gt;0</formula>
    </cfRule>
  </conditionalFormatting>
  <conditionalFormatting sqref="Q3236">
    <cfRule type="notContainsBlanks" dxfId="1" priority="98930">
      <formula>LEN(TRIM(Q3236))&gt;0</formula>
    </cfRule>
  </conditionalFormatting>
  <conditionalFormatting sqref="R3236">
    <cfRule type="notContainsBlanks" dxfId="2" priority="98834">
      <formula>LEN(TRIM(R3236))&gt;0</formula>
    </cfRule>
  </conditionalFormatting>
  <conditionalFormatting sqref="S3236">
    <cfRule type="notContainsBlanks" dxfId="3" priority="98322">
      <formula>LEN(TRIM(S3236))&gt;0</formula>
    </cfRule>
  </conditionalFormatting>
  <conditionalFormatting sqref="U3236">
    <cfRule type="notContainsBlanks" dxfId="4" priority="98220">
      <formula>LEN(TRIM(U3236))&gt;0</formula>
    </cfRule>
  </conditionalFormatting>
  <conditionalFormatting sqref="W3236">
    <cfRule type="notContainsBlanks" dxfId="0" priority="98630">
      <formula>LEN(TRIM(W3236))&gt;0</formula>
    </cfRule>
  </conditionalFormatting>
  <conditionalFormatting sqref="Y3236">
    <cfRule type="notContainsBlanks" dxfId="5" priority="98528">
      <formula>LEN(TRIM(Y3236))&gt;0</formula>
    </cfRule>
  </conditionalFormatting>
  <conditionalFormatting sqref="Z3236">
    <cfRule type="notContainsBlanks" dxfId="6" priority="98426">
      <formula>LEN(TRIM(Z3236))&gt;0</formula>
    </cfRule>
  </conditionalFormatting>
  <conditionalFormatting sqref="Q3237">
    <cfRule type="notContainsBlanks" dxfId="1" priority="104483">
      <formula>LEN(TRIM(Q3237))&gt;0</formula>
    </cfRule>
  </conditionalFormatting>
  <conditionalFormatting sqref="W3237">
    <cfRule type="notContainsBlanks" dxfId="0" priority="104585">
      <formula>LEN(TRIM(W3237))&gt;0</formula>
    </cfRule>
  </conditionalFormatting>
  <conditionalFormatting sqref="Y3237">
    <cfRule type="notContainsBlanks" dxfId="5" priority="104551">
      <formula>LEN(TRIM(Y3237))&gt;0</formula>
    </cfRule>
  </conditionalFormatting>
  <conditionalFormatting sqref="Z3237">
    <cfRule type="notContainsBlanks" dxfId="6" priority="104517">
      <formula>LEN(TRIM(Z3237))&gt;0</formula>
    </cfRule>
  </conditionalFormatting>
  <conditionalFormatting sqref="AA3237">
    <cfRule type="cellIs" dxfId="8" priority="104381" operator="equal">
      <formula>4</formula>
    </cfRule>
    <cfRule type="cellIs" dxfId="8" priority="104415" operator="equal">
      <formula>2</formula>
    </cfRule>
  </conditionalFormatting>
  <conditionalFormatting sqref="W3239">
    <cfRule type="notContainsBlanks" dxfId="0" priority="104824">
      <formula>LEN(TRIM(W3239))&gt;0</formula>
    </cfRule>
  </conditionalFormatting>
  <conditionalFormatting sqref="Q3242">
    <cfRule type="notContainsBlanks" dxfId="1" priority="104244">
      <formula>LEN(TRIM(Q3242))&gt;0</formula>
    </cfRule>
  </conditionalFormatting>
  <conditionalFormatting sqref="R3242">
    <cfRule type="notContainsBlanks" dxfId="2" priority="104160">
      <formula>LEN(TRIM(R3242))&gt;0</formula>
    </cfRule>
  </conditionalFormatting>
  <conditionalFormatting sqref="S3242">
    <cfRule type="notContainsBlanks" dxfId="3" priority="103582">
      <formula>LEN(TRIM(S3242))&gt;0</formula>
    </cfRule>
  </conditionalFormatting>
  <conditionalFormatting sqref="U3242">
    <cfRule type="notContainsBlanks" dxfId="4" priority="103480">
      <formula>LEN(TRIM(U3242))&gt;0</formula>
    </cfRule>
  </conditionalFormatting>
  <conditionalFormatting sqref="W3242">
    <cfRule type="notContainsBlanks" dxfId="0" priority="103962">
      <formula>LEN(TRIM(W3242))&gt;0</formula>
    </cfRule>
  </conditionalFormatting>
  <conditionalFormatting sqref="Y3242">
    <cfRule type="notContainsBlanks" dxfId="5" priority="103860">
      <formula>LEN(TRIM(Y3242))&gt;0</formula>
    </cfRule>
  </conditionalFormatting>
  <conditionalFormatting sqref="Z3242">
    <cfRule type="notContainsBlanks" dxfId="6" priority="103758">
      <formula>LEN(TRIM(Z3242))&gt;0</formula>
    </cfRule>
  </conditionalFormatting>
  <conditionalFormatting sqref="AB3242">
    <cfRule type="cellIs" dxfId="7" priority="103650" operator="notEqual">
      <formula>0</formula>
    </cfRule>
  </conditionalFormatting>
  <conditionalFormatting sqref="Q3243">
    <cfRule type="notContainsBlanks" dxfId="1" priority="104215">
      <formula>LEN(TRIM(Q3243))&gt;0</formula>
    </cfRule>
  </conditionalFormatting>
  <conditionalFormatting sqref="R3243">
    <cfRule type="notContainsBlanks" dxfId="2" priority="104128">
      <formula>LEN(TRIM(R3243))&gt;0</formula>
    </cfRule>
  </conditionalFormatting>
  <conditionalFormatting sqref="S3243">
    <cfRule type="notContainsBlanks" dxfId="3" priority="103548">
      <formula>LEN(TRIM(S3243))&gt;0</formula>
    </cfRule>
  </conditionalFormatting>
  <conditionalFormatting sqref="U3243">
    <cfRule type="notContainsBlanks" dxfId="4" priority="103446">
      <formula>LEN(TRIM(U3243))&gt;0</formula>
    </cfRule>
  </conditionalFormatting>
  <conditionalFormatting sqref="W3243">
    <cfRule type="notContainsBlanks" dxfId="0" priority="103928">
      <formula>LEN(TRIM(W3243))&gt;0</formula>
    </cfRule>
  </conditionalFormatting>
  <conditionalFormatting sqref="Y3243">
    <cfRule type="notContainsBlanks" dxfId="5" priority="103826">
      <formula>LEN(TRIM(Y3243))&gt;0</formula>
    </cfRule>
  </conditionalFormatting>
  <conditionalFormatting sqref="Z3243">
    <cfRule type="notContainsBlanks" dxfId="6" priority="103724">
      <formula>LEN(TRIM(Z3243))&gt;0</formula>
    </cfRule>
  </conditionalFormatting>
  <conditionalFormatting sqref="Q3244">
    <cfRule type="notContainsBlanks" dxfId="1" priority="104187">
      <formula>LEN(TRIM(Q3244))&gt;0</formula>
    </cfRule>
  </conditionalFormatting>
  <conditionalFormatting sqref="R3244">
    <cfRule type="notContainsBlanks" dxfId="2" priority="104096">
      <formula>LEN(TRIM(R3244))&gt;0</formula>
    </cfRule>
  </conditionalFormatting>
  <conditionalFormatting sqref="S3244">
    <cfRule type="notContainsBlanks" dxfId="3" priority="103514">
      <formula>LEN(TRIM(S3244))&gt;0</formula>
    </cfRule>
  </conditionalFormatting>
  <conditionalFormatting sqref="U3244">
    <cfRule type="notContainsBlanks" dxfId="4" priority="103412">
      <formula>LEN(TRIM(U3244))&gt;0</formula>
    </cfRule>
  </conditionalFormatting>
  <conditionalFormatting sqref="W3244">
    <cfRule type="notContainsBlanks" dxfId="0" priority="103894">
      <formula>LEN(TRIM(W3244))&gt;0</formula>
    </cfRule>
  </conditionalFormatting>
  <conditionalFormatting sqref="Y3244">
    <cfRule type="notContainsBlanks" dxfId="5" priority="103792">
      <formula>LEN(TRIM(Y3244))&gt;0</formula>
    </cfRule>
  </conditionalFormatting>
  <conditionalFormatting sqref="Z3244">
    <cfRule type="notContainsBlanks" dxfId="6" priority="103690">
      <formula>LEN(TRIM(Z3244))&gt;0</formula>
    </cfRule>
  </conditionalFormatting>
  <conditionalFormatting sqref="AB3244">
    <cfRule type="cellIs" dxfId="7" priority="103616" operator="notEqual">
      <formula>0</formula>
    </cfRule>
  </conditionalFormatting>
  <conditionalFormatting sqref="Q3246">
    <cfRule type="notContainsBlanks" dxfId="1" priority="103378">
      <formula>LEN(TRIM(Q3246))&gt;0</formula>
    </cfRule>
  </conditionalFormatting>
  <conditionalFormatting sqref="R3246">
    <cfRule type="notContainsBlanks" dxfId="2" priority="103240">
      <formula>LEN(TRIM(R3246))&gt;0</formula>
    </cfRule>
  </conditionalFormatting>
  <conditionalFormatting sqref="S3246">
    <cfRule type="notContainsBlanks" dxfId="3" priority="102216">
      <formula>LEN(TRIM(S3246))&gt;0</formula>
    </cfRule>
  </conditionalFormatting>
  <conditionalFormatting sqref="U3246">
    <cfRule type="notContainsBlanks" dxfId="4" priority="102046">
      <formula>LEN(TRIM(U3246))&gt;0</formula>
    </cfRule>
  </conditionalFormatting>
  <conditionalFormatting sqref="W3246">
    <cfRule type="notContainsBlanks" dxfId="0" priority="102904">
      <formula>LEN(TRIM(W3246))&gt;0</formula>
    </cfRule>
  </conditionalFormatting>
  <conditionalFormatting sqref="Y3246">
    <cfRule type="notContainsBlanks" dxfId="5" priority="102734">
      <formula>LEN(TRIM(Y3246))&gt;0</formula>
    </cfRule>
  </conditionalFormatting>
  <conditionalFormatting sqref="Z3246">
    <cfRule type="notContainsBlanks" dxfId="6" priority="102564">
      <formula>LEN(TRIM(Z3246))&gt;0</formula>
    </cfRule>
  </conditionalFormatting>
  <conditionalFormatting sqref="AB3246">
    <cfRule type="cellIs" dxfId="7" priority="102384" operator="notEqual">
      <formula>0</formula>
    </cfRule>
  </conditionalFormatting>
  <conditionalFormatting sqref="Q3247">
    <cfRule type="notContainsBlanks" dxfId="1" priority="103349">
      <formula>LEN(TRIM(Q3247))&gt;0</formula>
    </cfRule>
  </conditionalFormatting>
  <conditionalFormatting sqref="R3247">
    <cfRule type="notContainsBlanks" dxfId="2" priority="103207">
      <formula>LEN(TRIM(R3247))&gt;0</formula>
    </cfRule>
  </conditionalFormatting>
  <conditionalFormatting sqref="S3247">
    <cfRule type="notContainsBlanks" dxfId="3" priority="102182">
      <formula>LEN(TRIM(S3247))&gt;0</formula>
    </cfRule>
  </conditionalFormatting>
  <conditionalFormatting sqref="U3247">
    <cfRule type="notContainsBlanks" dxfId="4" priority="102012">
      <formula>LEN(TRIM(U3247))&gt;0</formula>
    </cfRule>
  </conditionalFormatting>
  <conditionalFormatting sqref="W3247">
    <cfRule type="notContainsBlanks" dxfId="0" priority="102870">
      <formula>LEN(TRIM(W3247))&gt;0</formula>
    </cfRule>
  </conditionalFormatting>
  <conditionalFormatting sqref="Y3247">
    <cfRule type="notContainsBlanks" dxfId="5" priority="102700">
      <formula>LEN(TRIM(Y3247))&gt;0</formula>
    </cfRule>
  </conditionalFormatting>
  <conditionalFormatting sqref="Z3247">
    <cfRule type="notContainsBlanks" dxfId="6" priority="102530">
      <formula>LEN(TRIM(Z3247))&gt;0</formula>
    </cfRule>
  </conditionalFormatting>
  <conditionalFormatting sqref="AB3247">
    <cfRule type="cellIs" dxfId="7" priority="102352" operator="notEqual">
      <formula>0</formula>
    </cfRule>
  </conditionalFormatting>
  <conditionalFormatting sqref="Q3248">
    <cfRule type="notContainsBlanks" dxfId="1" priority="103319">
      <formula>LEN(TRIM(Q3248))&gt;0</formula>
    </cfRule>
  </conditionalFormatting>
  <conditionalFormatting sqref="R3248">
    <cfRule type="notContainsBlanks" dxfId="2" priority="103173">
      <formula>LEN(TRIM(R3248))&gt;0</formula>
    </cfRule>
  </conditionalFormatting>
  <conditionalFormatting sqref="S3248">
    <cfRule type="notContainsBlanks" dxfId="3" priority="102148">
      <formula>LEN(TRIM(S3248))&gt;0</formula>
    </cfRule>
  </conditionalFormatting>
  <conditionalFormatting sqref="U3248">
    <cfRule type="notContainsBlanks" dxfId="4" priority="101978">
      <formula>LEN(TRIM(U3248))&gt;0</formula>
    </cfRule>
  </conditionalFormatting>
  <conditionalFormatting sqref="W3248">
    <cfRule type="notContainsBlanks" dxfId="0" priority="102836">
      <formula>LEN(TRIM(W3248))&gt;0</formula>
    </cfRule>
  </conditionalFormatting>
  <conditionalFormatting sqref="Y3248">
    <cfRule type="notContainsBlanks" dxfId="5" priority="102666">
      <formula>LEN(TRIM(Y3248))&gt;0</formula>
    </cfRule>
  </conditionalFormatting>
  <conditionalFormatting sqref="Z3248">
    <cfRule type="notContainsBlanks" dxfId="6" priority="102496">
      <formula>LEN(TRIM(Z3248))&gt;0</formula>
    </cfRule>
  </conditionalFormatting>
  <conditionalFormatting sqref="AB3248">
    <cfRule type="cellIs" dxfId="7" priority="102318" operator="notEqual">
      <formula>0</formula>
    </cfRule>
  </conditionalFormatting>
  <conditionalFormatting sqref="Q3249">
    <cfRule type="notContainsBlanks" dxfId="1" priority="30760">
      <formula>LEN(TRIM(Q3249))&gt;0</formula>
    </cfRule>
  </conditionalFormatting>
  <conditionalFormatting sqref="R3249">
    <cfRule type="notContainsBlanks" dxfId="2" priority="103140">
      <formula>LEN(TRIM(R3249))&gt;0</formula>
    </cfRule>
  </conditionalFormatting>
  <conditionalFormatting sqref="S3249">
    <cfRule type="notContainsBlanks" dxfId="3" priority="102114">
      <formula>LEN(TRIM(S3249))&gt;0</formula>
    </cfRule>
  </conditionalFormatting>
  <conditionalFormatting sqref="U3249">
    <cfRule type="notContainsBlanks" dxfId="4" priority="101944">
      <formula>LEN(TRIM(U3249))&gt;0</formula>
    </cfRule>
  </conditionalFormatting>
  <conditionalFormatting sqref="W3249">
    <cfRule type="notContainsBlanks" dxfId="0" priority="102802">
      <formula>LEN(TRIM(W3249))&gt;0</formula>
    </cfRule>
  </conditionalFormatting>
  <conditionalFormatting sqref="Y3249">
    <cfRule type="notContainsBlanks" dxfId="5" priority="102632">
      <formula>LEN(TRIM(Y3249))&gt;0</formula>
    </cfRule>
  </conditionalFormatting>
  <conditionalFormatting sqref="Z3249">
    <cfRule type="notContainsBlanks" dxfId="6" priority="102462">
      <formula>LEN(TRIM(Z3249))&gt;0</formula>
    </cfRule>
  </conditionalFormatting>
  <conditionalFormatting sqref="AB3249">
    <cfRule type="cellIs" dxfId="7" priority="102284" operator="notEqual">
      <formula>0</formula>
    </cfRule>
  </conditionalFormatting>
  <conditionalFormatting sqref="Q3250">
    <cfRule type="notContainsBlanks" dxfId="1" priority="30759">
      <formula>LEN(TRIM(Q3250))&gt;0</formula>
    </cfRule>
  </conditionalFormatting>
  <conditionalFormatting sqref="R3250">
    <cfRule type="notContainsBlanks" dxfId="2" priority="103107">
      <formula>LEN(TRIM(R3250))&gt;0</formula>
    </cfRule>
  </conditionalFormatting>
  <conditionalFormatting sqref="S3250">
    <cfRule type="notContainsBlanks" dxfId="3" priority="102080">
      <formula>LEN(TRIM(S3250))&gt;0</formula>
    </cfRule>
  </conditionalFormatting>
  <conditionalFormatting sqref="U3250">
    <cfRule type="notContainsBlanks" dxfId="4" priority="101910">
      <formula>LEN(TRIM(U3250))&gt;0</formula>
    </cfRule>
  </conditionalFormatting>
  <conditionalFormatting sqref="W3250">
    <cfRule type="notContainsBlanks" dxfId="0" priority="102768">
      <formula>LEN(TRIM(W3250))&gt;0</formula>
    </cfRule>
  </conditionalFormatting>
  <conditionalFormatting sqref="Y3250">
    <cfRule type="notContainsBlanks" dxfId="5" priority="102598">
      <formula>LEN(TRIM(Y3250))&gt;0</formula>
    </cfRule>
  </conditionalFormatting>
  <conditionalFormatting sqref="Z3250">
    <cfRule type="notContainsBlanks" dxfId="6" priority="102428">
      <formula>LEN(TRIM(Z3250))&gt;0</formula>
    </cfRule>
  </conditionalFormatting>
  <conditionalFormatting sqref="AB3250">
    <cfRule type="cellIs" dxfId="7" priority="102250" operator="notEqual">
      <formula>0</formula>
    </cfRule>
  </conditionalFormatting>
  <conditionalFormatting sqref="Q3253">
    <cfRule type="notContainsBlanks" dxfId="1" priority="101877">
      <formula>LEN(TRIM(Q3253))&gt;0</formula>
    </cfRule>
  </conditionalFormatting>
  <conditionalFormatting sqref="R3253">
    <cfRule type="notContainsBlanks" dxfId="2" priority="101849">
      <formula>LEN(TRIM(R3253))&gt;0</formula>
    </cfRule>
  </conditionalFormatting>
  <conditionalFormatting sqref="S3253">
    <cfRule type="notContainsBlanks" dxfId="3" priority="101646">
      <formula>LEN(TRIM(S3253))&gt;0</formula>
    </cfRule>
  </conditionalFormatting>
  <conditionalFormatting sqref="U3253">
    <cfRule type="notContainsBlanks" dxfId="4" priority="101612">
      <formula>LEN(TRIM(U3253))&gt;0</formula>
    </cfRule>
  </conditionalFormatting>
  <conditionalFormatting sqref="W3253">
    <cfRule type="notContainsBlanks" dxfId="0" priority="101784">
      <formula>LEN(TRIM(W3253))&gt;0</formula>
    </cfRule>
  </conditionalFormatting>
  <conditionalFormatting sqref="Y3253">
    <cfRule type="notContainsBlanks" dxfId="5" priority="101750">
      <formula>LEN(TRIM(Y3253))&gt;0</formula>
    </cfRule>
  </conditionalFormatting>
  <conditionalFormatting sqref="Z3253">
    <cfRule type="notContainsBlanks" dxfId="6" priority="101716">
      <formula>LEN(TRIM(Z3253))&gt;0</formula>
    </cfRule>
  </conditionalFormatting>
  <conditionalFormatting sqref="AB3253">
    <cfRule type="cellIs" dxfId="7" priority="101680" operator="notEqual">
      <formula>0</formula>
    </cfRule>
  </conditionalFormatting>
  <conditionalFormatting sqref="Q3255">
    <cfRule type="notContainsBlanks" dxfId="1" priority="101578">
      <formula>LEN(TRIM(Q3255))&gt;0</formula>
    </cfRule>
  </conditionalFormatting>
  <conditionalFormatting sqref="R3255">
    <cfRule type="notContainsBlanks" dxfId="2" priority="101453">
      <formula>LEN(TRIM(R3255))&gt;0</formula>
    </cfRule>
  </conditionalFormatting>
  <conditionalFormatting sqref="S3255">
    <cfRule type="notContainsBlanks" dxfId="3" priority="100741">
      <formula>LEN(TRIM(S3255))&gt;0</formula>
    </cfRule>
  </conditionalFormatting>
  <conditionalFormatting sqref="U3255">
    <cfRule type="notContainsBlanks" dxfId="4" priority="100605">
      <formula>LEN(TRIM(U3255))&gt;0</formula>
    </cfRule>
  </conditionalFormatting>
  <conditionalFormatting sqref="W3255">
    <cfRule type="notContainsBlanks" dxfId="0" priority="101185">
      <formula>LEN(TRIM(W3255))&gt;0</formula>
    </cfRule>
  </conditionalFormatting>
  <conditionalFormatting sqref="Y3255">
    <cfRule type="notContainsBlanks" dxfId="5" priority="101049">
      <formula>LEN(TRIM(Y3255))&gt;0</formula>
    </cfRule>
  </conditionalFormatting>
  <conditionalFormatting sqref="Z3255">
    <cfRule type="notContainsBlanks" dxfId="6" priority="100913">
      <formula>LEN(TRIM(Z3255))&gt;0</formula>
    </cfRule>
  </conditionalFormatting>
  <conditionalFormatting sqref="Q3256">
    <cfRule type="notContainsBlanks" dxfId="1" priority="101549">
      <formula>LEN(TRIM(Q3256))&gt;0</formula>
    </cfRule>
  </conditionalFormatting>
  <conditionalFormatting sqref="R3256">
    <cfRule type="notContainsBlanks" dxfId="2" priority="101422">
      <formula>LEN(TRIM(R3256))&gt;0</formula>
    </cfRule>
  </conditionalFormatting>
  <conditionalFormatting sqref="S3256">
    <cfRule type="notContainsBlanks" dxfId="3" priority="100707">
      <formula>LEN(TRIM(S3256))&gt;0</formula>
    </cfRule>
  </conditionalFormatting>
  <conditionalFormatting sqref="U3256">
    <cfRule type="notContainsBlanks" dxfId="4" priority="100571">
      <formula>LEN(TRIM(U3256))&gt;0</formula>
    </cfRule>
  </conditionalFormatting>
  <conditionalFormatting sqref="W3256">
    <cfRule type="notContainsBlanks" dxfId="0" priority="101151">
      <formula>LEN(TRIM(W3256))&gt;0</formula>
    </cfRule>
  </conditionalFormatting>
  <conditionalFormatting sqref="Y3256">
    <cfRule type="notContainsBlanks" dxfId="5" priority="101015">
      <formula>LEN(TRIM(Y3256))&gt;0</formula>
    </cfRule>
  </conditionalFormatting>
  <conditionalFormatting sqref="Z3256">
    <cfRule type="notContainsBlanks" dxfId="6" priority="100879">
      <formula>LEN(TRIM(Z3256))&gt;0</formula>
    </cfRule>
  </conditionalFormatting>
  <conditionalFormatting sqref="Q3257">
    <cfRule type="notContainsBlanks" dxfId="1" priority="101518">
      <formula>LEN(TRIM(Q3257))&gt;0</formula>
    </cfRule>
  </conditionalFormatting>
  <conditionalFormatting sqref="R3257">
    <cfRule type="notContainsBlanks" dxfId="2" priority="101388">
      <formula>LEN(TRIM(R3257))&gt;0</formula>
    </cfRule>
  </conditionalFormatting>
  <conditionalFormatting sqref="S3257">
    <cfRule type="notContainsBlanks" dxfId="3" priority="100673">
      <formula>LEN(TRIM(S3257))&gt;0</formula>
    </cfRule>
  </conditionalFormatting>
  <conditionalFormatting sqref="U3257">
    <cfRule type="notContainsBlanks" dxfId="4" priority="100537">
      <formula>LEN(TRIM(U3257))&gt;0</formula>
    </cfRule>
  </conditionalFormatting>
  <conditionalFormatting sqref="W3257">
    <cfRule type="notContainsBlanks" dxfId="0" priority="101117">
      <formula>LEN(TRIM(W3257))&gt;0</formula>
    </cfRule>
  </conditionalFormatting>
  <conditionalFormatting sqref="Y3257">
    <cfRule type="notContainsBlanks" dxfId="5" priority="100981">
      <formula>LEN(TRIM(Y3257))&gt;0</formula>
    </cfRule>
  </conditionalFormatting>
  <conditionalFormatting sqref="Z3257">
    <cfRule type="notContainsBlanks" dxfId="6" priority="100845">
      <formula>LEN(TRIM(Z3257))&gt;0</formula>
    </cfRule>
  </conditionalFormatting>
  <conditionalFormatting sqref="Q3258">
    <cfRule type="notContainsBlanks" dxfId="1" priority="101486">
      <formula>LEN(TRIM(Q3258))&gt;0</formula>
    </cfRule>
  </conditionalFormatting>
  <conditionalFormatting sqref="R3258">
    <cfRule type="notContainsBlanks" dxfId="2" priority="101354">
      <formula>LEN(TRIM(R3258))&gt;0</formula>
    </cfRule>
  </conditionalFormatting>
  <conditionalFormatting sqref="S3258">
    <cfRule type="notContainsBlanks" dxfId="3" priority="100639">
      <formula>LEN(TRIM(S3258))&gt;0</formula>
    </cfRule>
  </conditionalFormatting>
  <conditionalFormatting sqref="U3258">
    <cfRule type="notContainsBlanks" dxfId="4" priority="100503">
      <formula>LEN(TRIM(U3258))&gt;0</formula>
    </cfRule>
  </conditionalFormatting>
  <conditionalFormatting sqref="W3258">
    <cfRule type="notContainsBlanks" dxfId="0" priority="101083">
      <formula>LEN(TRIM(W3258))&gt;0</formula>
    </cfRule>
  </conditionalFormatting>
  <conditionalFormatting sqref="Y3258">
    <cfRule type="notContainsBlanks" dxfId="5" priority="100947">
      <formula>LEN(TRIM(Y3258))&gt;0</formula>
    </cfRule>
  </conditionalFormatting>
  <conditionalFormatting sqref="Z3258">
    <cfRule type="notContainsBlanks" dxfId="6" priority="100811">
      <formula>LEN(TRIM(Z3258))&gt;0</formula>
    </cfRule>
  </conditionalFormatting>
  <conditionalFormatting sqref="AB3258">
    <cfRule type="cellIs" dxfId="7" priority="100775" operator="notEqual">
      <formula>0</formula>
    </cfRule>
  </conditionalFormatting>
  <conditionalFormatting sqref="Q3260">
    <cfRule type="notContainsBlanks" dxfId="1" priority="100471">
      <formula>LEN(TRIM(Q3260))&gt;0</formula>
    </cfRule>
  </conditionalFormatting>
  <conditionalFormatting sqref="R3260">
    <cfRule type="notContainsBlanks" dxfId="2" priority="100350">
      <formula>LEN(TRIM(R3260))&gt;0</formula>
    </cfRule>
  </conditionalFormatting>
  <conditionalFormatting sqref="S3260">
    <cfRule type="notContainsBlanks" dxfId="3" priority="99331">
      <formula>LEN(TRIM(S3260))&gt;0</formula>
    </cfRule>
  </conditionalFormatting>
  <conditionalFormatting sqref="U3260">
    <cfRule type="notContainsBlanks" dxfId="4" priority="99161">
      <formula>LEN(TRIM(U3260))&gt;0</formula>
    </cfRule>
  </conditionalFormatting>
  <conditionalFormatting sqref="W3260">
    <cfRule type="notContainsBlanks" dxfId="0" priority="100013">
      <formula>LEN(TRIM(W3260))&gt;0</formula>
    </cfRule>
  </conditionalFormatting>
  <conditionalFormatting sqref="Y3260">
    <cfRule type="notContainsBlanks" dxfId="5" priority="99843">
      <formula>LEN(TRIM(Y3260))&gt;0</formula>
    </cfRule>
  </conditionalFormatting>
  <conditionalFormatting sqref="Z3260">
    <cfRule type="notContainsBlanks" dxfId="6" priority="99673">
      <formula>LEN(TRIM(Z3260))&gt;0</formula>
    </cfRule>
  </conditionalFormatting>
  <conditionalFormatting sqref="AB3260">
    <cfRule type="cellIs" dxfId="7" priority="99501" operator="notEqual">
      <formula>0</formula>
    </cfRule>
  </conditionalFormatting>
  <conditionalFormatting sqref="Q3261">
    <cfRule type="notContainsBlanks" dxfId="1" priority="100447">
      <formula>LEN(TRIM(Q3261))&gt;0</formula>
    </cfRule>
  </conditionalFormatting>
  <conditionalFormatting sqref="R3261">
    <cfRule type="notContainsBlanks" dxfId="2" priority="100318">
      <formula>LEN(TRIM(R3261))&gt;0</formula>
    </cfRule>
  </conditionalFormatting>
  <conditionalFormatting sqref="S3261">
    <cfRule type="notContainsBlanks" dxfId="3" priority="99297">
      <formula>LEN(TRIM(S3261))&gt;0</formula>
    </cfRule>
  </conditionalFormatting>
  <conditionalFormatting sqref="U3261">
    <cfRule type="notContainsBlanks" dxfId="4" priority="99127">
      <formula>LEN(TRIM(U3261))&gt;0</formula>
    </cfRule>
  </conditionalFormatting>
  <conditionalFormatting sqref="W3261">
    <cfRule type="notContainsBlanks" dxfId="0" priority="99979">
      <formula>LEN(TRIM(W3261))&gt;0</formula>
    </cfRule>
  </conditionalFormatting>
  <conditionalFormatting sqref="Y3261">
    <cfRule type="notContainsBlanks" dxfId="5" priority="99809">
      <formula>LEN(TRIM(Y3261))&gt;0</formula>
    </cfRule>
  </conditionalFormatting>
  <conditionalFormatting sqref="Z3261">
    <cfRule type="notContainsBlanks" dxfId="6" priority="99639">
      <formula>LEN(TRIM(Z3261))&gt;0</formula>
    </cfRule>
  </conditionalFormatting>
  <conditionalFormatting sqref="AB3261">
    <cfRule type="cellIs" dxfId="7" priority="99467" operator="notEqual">
      <formula>0</formula>
    </cfRule>
  </conditionalFormatting>
  <conditionalFormatting sqref="Q3262">
    <cfRule type="notContainsBlanks" dxfId="1" priority="100423">
      <formula>LEN(TRIM(Q3262))&gt;0</formula>
    </cfRule>
  </conditionalFormatting>
  <conditionalFormatting sqref="R3262">
    <cfRule type="notContainsBlanks" dxfId="2" priority="100285">
      <formula>LEN(TRIM(R3262))&gt;0</formula>
    </cfRule>
  </conditionalFormatting>
  <conditionalFormatting sqref="S3262">
    <cfRule type="notContainsBlanks" dxfId="3" priority="99263">
      <formula>LEN(TRIM(S3262))&gt;0</formula>
    </cfRule>
  </conditionalFormatting>
  <conditionalFormatting sqref="U3262">
    <cfRule type="notContainsBlanks" dxfId="4" priority="99093">
      <formula>LEN(TRIM(U3262))&gt;0</formula>
    </cfRule>
  </conditionalFormatting>
  <conditionalFormatting sqref="W3262">
    <cfRule type="notContainsBlanks" dxfId="0" priority="99945">
      <formula>LEN(TRIM(W3262))&gt;0</formula>
    </cfRule>
  </conditionalFormatting>
  <conditionalFormatting sqref="Y3262">
    <cfRule type="notContainsBlanks" dxfId="5" priority="99775">
      <formula>LEN(TRIM(Y3262))&gt;0</formula>
    </cfRule>
  </conditionalFormatting>
  <conditionalFormatting sqref="Z3262">
    <cfRule type="notContainsBlanks" dxfId="6" priority="99605">
      <formula>LEN(TRIM(Z3262))&gt;0</formula>
    </cfRule>
  </conditionalFormatting>
  <conditionalFormatting sqref="AB3262">
    <cfRule type="cellIs" dxfId="7" priority="99433" operator="notEqual">
      <formula>0</formula>
    </cfRule>
  </conditionalFormatting>
  <conditionalFormatting sqref="Q3263">
    <cfRule type="notContainsBlanks" dxfId="1" priority="100401">
      <formula>LEN(TRIM(Q3263))&gt;0</formula>
    </cfRule>
  </conditionalFormatting>
  <conditionalFormatting sqref="R3263">
    <cfRule type="notContainsBlanks" dxfId="2" priority="100251">
      <formula>LEN(TRIM(R3263))&gt;0</formula>
    </cfRule>
  </conditionalFormatting>
  <conditionalFormatting sqref="S3263">
    <cfRule type="notContainsBlanks" dxfId="3" priority="99229">
      <formula>LEN(TRIM(S3263))&gt;0</formula>
    </cfRule>
  </conditionalFormatting>
  <conditionalFormatting sqref="U3263">
    <cfRule type="notContainsBlanks" dxfId="4" priority="99059">
      <formula>LEN(TRIM(U3263))&gt;0</formula>
    </cfRule>
  </conditionalFormatting>
  <conditionalFormatting sqref="W3263">
    <cfRule type="notContainsBlanks" dxfId="0" priority="99911">
      <formula>LEN(TRIM(W3263))&gt;0</formula>
    </cfRule>
  </conditionalFormatting>
  <conditionalFormatting sqref="Y3263">
    <cfRule type="notContainsBlanks" dxfId="5" priority="99741">
      <formula>LEN(TRIM(Y3263))&gt;0</formula>
    </cfRule>
  </conditionalFormatting>
  <conditionalFormatting sqref="Z3263">
    <cfRule type="notContainsBlanks" dxfId="6" priority="99571">
      <formula>LEN(TRIM(Z3263))&gt;0</formula>
    </cfRule>
  </conditionalFormatting>
  <conditionalFormatting sqref="AB3263">
    <cfRule type="cellIs" dxfId="7" priority="99399" operator="notEqual">
      <formula>0</formula>
    </cfRule>
  </conditionalFormatting>
  <conditionalFormatting sqref="Q3264">
    <cfRule type="notContainsBlanks" dxfId="1" priority="100376">
      <formula>LEN(TRIM(Q3264))&gt;0</formula>
    </cfRule>
  </conditionalFormatting>
  <conditionalFormatting sqref="R3264">
    <cfRule type="notContainsBlanks" dxfId="2" priority="100217">
      <formula>LEN(TRIM(R3264))&gt;0</formula>
    </cfRule>
  </conditionalFormatting>
  <conditionalFormatting sqref="S3264">
    <cfRule type="notContainsBlanks" dxfId="3" priority="99195">
      <formula>LEN(TRIM(S3264))&gt;0</formula>
    </cfRule>
  </conditionalFormatting>
  <conditionalFormatting sqref="U3264">
    <cfRule type="notContainsBlanks" dxfId="4" priority="99025">
      <formula>LEN(TRIM(U3264))&gt;0</formula>
    </cfRule>
  </conditionalFormatting>
  <conditionalFormatting sqref="W3264">
    <cfRule type="notContainsBlanks" dxfId="0" priority="99877">
      <formula>LEN(TRIM(W3264))&gt;0</formula>
    </cfRule>
  </conditionalFormatting>
  <conditionalFormatting sqref="Y3264">
    <cfRule type="notContainsBlanks" dxfId="5" priority="99707">
      <formula>LEN(TRIM(Y3264))&gt;0</formula>
    </cfRule>
  </conditionalFormatting>
  <conditionalFormatting sqref="Z3264">
    <cfRule type="notContainsBlanks" dxfId="6" priority="99537">
      <formula>LEN(TRIM(Z3264))&gt;0</formula>
    </cfRule>
  </conditionalFormatting>
  <conditionalFormatting sqref="AB3264">
    <cfRule type="cellIs" dxfId="7" priority="99365" operator="notEqual">
      <formula>0</formula>
    </cfRule>
  </conditionalFormatting>
  <conditionalFormatting sqref="Q3267">
    <cfRule type="notContainsBlanks" dxfId="1" priority="98992">
      <formula>LEN(TRIM(Q3267))&gt;0</formula>
    </cfRule>
  </conditionalFormatting>
  <conditionalFormatting sqref="R3267">
    <cfRule type="notContainsBlanks" dxfId="2" priority="98897">
      <formula>LEN(TRIM(R3267))&gt;0</formula>
    </cfRule>
  </conditionalFormatting>
  <conditionalFormatting sqref="S3267">
    <cfRule type="notContainsBlanks" dxfId="3" priority="98389">
      <formula>LEN(TRIM(S3267))&gt;0</formula>
    </cfRule>
  </conditionalFormatting>
  <conditionalFormatting sqref="U3267">
    <cfRule type="notContainsBlanks" dxfId="4" priority="98287">
      <formula>LEN(TRIM(U3267))&gt;0</formula>
    </cfRule>
  </conditionalFormatting>
  <conditionalFormatting sqref="W3267">
    <cfRule type="notContainsBlanks" dxfId="0" priority="98697">
      <formula>LEN(TRIM(W3267))&gt;0</formula>
    </cfRule>
  </conditionalFormatting>
  <conditionalFormatting sqref="Y3267">
    <cfRule type="notContainsBlanks" dxfId="5" priority="98595">
      <formula>LEN(TRIM(Y3267))&gt;0</formula>
    </cfRule>
  </conditionalFormatting>
  <conditionalFormatting sqref="Z3267">
    <cfRule type="notContainsBlanks" dxfId="6" priority="98493">
      <formula>LEN(TRIM(Z3267))&gt;0</formula>
    </cfRule>
  </conditionalFormatting>
  <conditionalFormatting sqref="Q3268">
    <cfRule type="notContainsBlanks" dxfId="1" priority="98960">
      <formula>LEN(TRIM(Q3268))&gt;0</formula>
    </cfRule>
  </conditionalFormatting>
  <conditionalFormatting sqref="R3268">
    <cfRule type="notContainsBlanks" dxfId="2" priority="98865">
      <formula>LEN(TRIM(R3268))&gt;0</formula>
    </cfRule>
  </conditionalFormatting>
  <conditionalFormatting sqref="S3268">
    <cfRule type="notContainsBlanks" dxfId="3" priority="98355">
      <formula>LEN(TRIM(S3268))&gt;0</formula>
    </cfRule>
  </conditionalFormatting>
  <conditionalFormatting sqref="U3268">
    <cfRule type="notContainsBlanks" dxfId="4" priority="98253">
      <formula>LEN(TRIM(U3268))&gt;0</formula>
    </cfRule>
  </conditionalFormatting>
  <conditionalFormatting sqref="W3268">
    <cfRule type="notContainsBlanks" dxfId="0" priority="98663">
      <formula>LEN(TRIM(W3268))&gt;0</formula>
    </cfRule>
  </conditionalFormatting>
  <conditionalFormatting sqref="Y3268">
    <cfRule type="notContainsBlanks" dxfId="5" priority="98561">
      <formula>LEN(TRIM(Y3268))&gt;0</formula>
    </cfRule>
  </conditionalFormatting>
  <conditionalFormatting sqref="Z3268">
    <cfRule type="notContainsBlanks" dxfId="6" priority="98459">
      <formula>LEN(TRIM(Z3268))&gt;0</formula>
    </cfRule>
  </conditionalFormatting>
  <conditionalFormatting sqref="Q3269">
    <cfRule type="notContainsBlanks" dxfId="1" priority="98929">
      <formula>LEN(TRIM(Q3269))&gt;0</formula>
    </cfRule>
  </conditionalFormatting>
  <conditionalFormatting sqref="R3269">
    <cfRule type="notContainsBlanks" dxfId="2" priority="98833">
      <formula>LEN(TRIM(R3269))&gt;0</formula>
    </cfRule>
  </conditionalFormatting>
  <conditionalFormatting sqref="S3269">
    <cfRule type="notContainsBlanks" dxfId="3" priority="98321">
      <formula>LEN(TRIM(S3269))&gt;0</formula>
    </cfRule>
  </conditionalFormatting>
  <conditionalFormatting sqref="U3269">
    <cfRule type="notContainsBlanks" dxfId="4" priority="98219">
      <formula>LEN(TRIM(U3269))&gt;0</formula>
    </cfRule>
  </conditionalFormatting>
  <conditionalFormatting sqref="W3269">
    <cfRule type="notContainsBlanks" dxfId="0" priority="98629">
      <formula>LEN(TRIM(W3269))&gt;0</formula>
    </cfRule>
  </conditionalFormatting>
  <conditionalFormatting sqref="Y3269">
    <cfRule type="notContainsBlanks" dxfId="5" priority="98527">
      <formula>LEN(TRIM(Y3269))&gt;0</formula>
    </cfRule>
  </conditionalFormatting>
  <conditionalFormatting sqref="Z3269">
    <cfRule type="notContainsBlanks" dxfId="6" priority="98425">
      <formula>LEN(TRIM(Z3269))&gt;0</formula>
    </cfRule>
  </conditionalFormatting>
  <conditionalFormatting sqref="Q3270">
    <cfRule type="notContainsBlanks" dxfId="1" priority="104482">
      <formula>LEN(TRIM(Q3270))&gt;0</formula>
    </cfRule>
  </conditionalFormatting>
  <conditionalFormatting sqref="W3270">
    <cfRule type="notContainsBlanks" dxfId="0" priority="104584">
      <formula>LEN(TRIM(W3270))&gt;0</formula>
    </cfRule>
  </conditionalFormatting>
  <conditionalFormatting sqref="Y3270">
    <cfRule type="notContainsBlanks" dxfId="5" priority="104550">
      <formula>LEN(TRIM(Y3270))&gt;0</formula>
    </cfRule>
  </conditionalFormatting>
  <conditionalFormatting sqref="Z3270">
    <cfRule type="notContainsBlanks" dxfId="6" priority="104516">
      <formula>LEN(TRIM(Z3270))&gt;0</formula>
    </cfRule>
  </conditionalFormatting>
  <conditionalFormatting sqref="AA3270">
    <cfRule type="cellIs" dxfId="8" priority="104380" operator="equal">
      <formula>4</formula>
    </cfRule>
    <cfRule type="cellIs" dxfId="8" priority="104414" operator="equal">
      <formula>2</formula>
    </cfRule>
  </conditionalFormatting>
  <conditionalFormatting sqref="W3272">
    <cfRule type="notContainsBlanks" dxfId="0" priority="104823">
      <formula>LEN(TRIM(W3272))&gt;0</formula>
    </cfRule>
  </conditionalFormatting>
  <conditionalFormatting sqref="Q3275">
    <cfRule type="notContainsBlanks" dxfId="1" priority="104243">
      <formula>LEN(TRIM(Q3275))&gt;0</formula>
    </cfRule>
  </conditionalFormatting>
  <conditionalFormatting sqref="R3275">
    <cfRule type="notContainsBlanks" dxfId="2" priority="104159">
      <formula>LEN(TRIM(R3275))&gt;0</formula>
    </cfRule>
  </conditionalFormatting>
  <conditionalFormatting sqref="S3275">
    <cfRule type="notContainsBlanks" dxfId="3" priority="103581">
      <formula>LEN(TRIM(S3275))&gt;0</formula>
    </cfRule>
  </conditionalFormatting>
  <conditionalFormatting sqref="U3275">
    <cfRule type="notContainsBlanks" dxfId="4" priority="103479">
      <formula>LEN(TRIM(U3275))&gt;0</formula>
    </cfRule>
  </conditionalFormatting>
  <conditionalFormatting sqref="W3275">
    <cfRule type="notContainsBlanks" dxfId="0" priority="103961">
      <formula>LEN(TRIM(W3275))&gt;0</formula>
    </cfRule>
  </conditionalFormatting>
  <conditionalFormatting sqref="Y3275">
    <cfRule type="notContainsBlanks" dxfId="5" priority="103859">
      <formula>LEN(TRIM(Y3275))&gt;0</formula>
    </cfRule>
  </conditionalFormatting>
  <conditionalFormatting sqref="Z3275">
    <cfRule type="notContainsBlanks" dxfId="6" priority="103757">
      <formula>LEN(TRIM(Z3275))&gt;0</formula>
    </cfRule>
  </conditionalFormatting>
  <conditionalFormatting sqref="AB3275">
    <cfRule type="cellIs" dxfId="7" priority="103649" operator="notEqual">
      <formula>0</formula>
    </cfRule>
  </conditionalFormatting>
  <conditionalFormatting sqref="Q3276">
    <cfRule type="notContainsBlanks" dxfId="1" priority="104214">
      <formula>LEN(TRIM(Q3276))&gt;0</formula>
    </cfRule>
  </conditionalFormatting>
  <conditionalFormatting sqref="R3276">
    <cfRule type="notContainsBlanks" dxfId="2" priority="104127">
      <formula>LEN(TRIM(R3276))&gt;0</formula>
    </cfRule>
  </conditionalFormatting>
  <conditionalFormatting sqref="S3276">
    <cfRule type="notContainsBlanks" dxfId="3" priority="103547">
      <formula>LEN(TRIM(S3276))&gt;0</formula>
    </cfRule>
  </conditionalFormatting>
  <conditionalFormatting sqref="U3276">
    <cfRule type="notContainsBlanks" dxfId="4" priority="103445">
      <formula>LEN(TRIM(U3276))&gt;0</formula>
    </cfRule>
  </conditionalFormatting>
  <conditionalFormatting sqref="W3276">
    <cfRule type="notContainsBlanks" dxfId="0" priority="103927">
      <formula>LEN(TRIM(W3276))&gt;0</formula>
    </cfRule>
  </conditionalFormatting>
  <conditionalFormatting sqref="Y3276">
    <cfRule type="notContainsBlanks" dxfId="5" priority="103825">
      <formula>LEN(TRIM(Y3276))&gt;0</formula>
    </cfRule>
  </conditionalFormatting>
  <conditionalFormatting sqref="Z3276">
    <cfRule type="notContainsBlanks" dxfId="6" priority="103723">
      <formula>LEN(TRIM(Z3276))&gt;0</formula>
    </cfRule>
  </conditionalFormatting>
  <conditionalFormatting sqref="Q3277">
    <cfRule type="notContainsBlanks" dxfId="1" priority="104186">
      <formula>LEN(TRIM(Q3277))&gt;0</formula>
    </cfRule>
  </conditionalFormatting>
  <conditionalFormatting sqref="R3277">
    <cfRule type="notContainsBlanks" dxfId="2" priority="104095">
      <formula>LEN(TRIM(R3277))&gt;0</formula>
    </cfRule>
  </conditionalFormatting>
  <conditionalFormatting sqref="S3277">
    <cfRule type="notContainsBlanks" dxfId="3" priority="103513">
      <formula>LEN(TRIM(S3277))&gt;0</formula>
    </cfRule>
  </conditionalFormatting>
  <conditionalFormatting sqref="U3277">
    <cfRule type="notContainsBlanks" dxfId="4" priority="103411">
      <formula>LEN(TRIM(U3277))&gt;0</formula>
    </cfRule>
  </conditionalFormatting>
  <conditionalFormatting sqref="W3277">
    <cfRule type="notContainsBlanks" dxfId="0" priority="103893">
      <formula>LEN(TRIM(W3277))&gt;0</formula>
    </cfRule>
  </conditionalFormatting>
  <conditionalFormatting sqref="Y3277">
    <cfRule type="notContainsBlanks" dxfId="5" priority="103791">
      <formula>LEN(TRIM(Y3277))&gt;0</formula>
    </cfRule>
  </conditionalFormatting>
  <conditionalFormatting sqref="Z3277">
    <cfRule type="notContainsBlanks" dxfId="6" priority="103689">
      <formula>LEN(TRIM(Z3277))&gt;0</formula>
    </cfRule>
  </conditionalFormatting>
  <conditionalFormatting sqref="AB3277">
    <cfRule type="cellIs" dxfId="7" priority="103615" operator="notEqual">
      <formula>0</formula>
    </cfRule>
  </conditionalFormatting>
  <conditionalFormatting sqref="Q3279">
    <cfRule type="notContainsBlanks" dxfId="1" priority="103377">
      <formula>LEN(TRIM(Q3279))&gt;0</formula>
    </cfRule>
  </conditionalFormatting>
  <conditionalFormatting sqref="R3279">
    <cfRule type="notContainsBlanks" dxfId="2" priority="103239">
      <formula>LEN(TRIM(R3279))&gt;0</formula>
    </cfRule>
  </conditionalFormatting>
  <conditionalFormatting sqref="S3279">
    <cfRule type="notContainsBlanks" dxfId="3" priority="102215">
      <formula>LEN(TRIM(S3279))&gt;0</formula>
    </cfRule>
  </conditionalFormatting>
  <conditionalFormatting sqref="U3279">
    <cfRule type="notContainsBlanks" dxfId="4" priority="102045">
      <formula>LEN(TRIM(U3279))&gt;0</formula>
    </cfRule>
  </conditionalFormatting>
  <conditionalFormatting sqref="W3279">
    <cfRule type="notContainsBlanks" dxfId="0" priority="102903">
      <formula>LEN(TRIM(W3279))&gt;0</formula>
    </cfRule>
  </conditionalFormatting>
  <conditionalFormatting sqref="Y3279">
    <cfRule type="notContainsBlanks" dxfId="5" priority="102733">
      <formula>LEN(TRIM(Y3279))&gt;0</formula>
    </cfRule>
  </conditionalFormatting>
  <conditionalFormatting sqref="Z3279">
    <cfRule type="notContainsBlanks" dxfId="6" priority="102563">
      <formula>LEN(TRIM(Z3279))&gt;0</formula>
    </cfRule>
  </conditionalFormatting>
  <conditionalFormatting sqref="AB3279">
    <cfRule type="cellIs" dxfId="7" priority="102383" operator="notEqual">
      <formula>0</formula>
    </cfRule>
  </conditionalFormatting>
  <conditionalFormatting sqref="Q3280">
    <cfRule type="notContainsBlanks" dxfId="1" priority="103348">
      <formula>LEN(TRIM(Q3280))&gt;0</formula>
    </cfRule>
  </conditionalFormatting>
  <conditionalFormatting sqref="R3280">
    <cfRule type="notContainsBlanks" dxfId="2" priority="103206">
      <formula>LEN(TRIM(R3280))&gt;0</formula>
    </cfRule>
  </conditionalFormatting>
  <conditionalFormatting sqref="S3280">
    <cfRule type="notContainsBlanks" dxfId="3" priority="102181">
      <formula>LEN(TRIM(S3280))&gt;0</formula>
    </cfRule>
  </conditionalFormatting>
  <conditionalFormatting sqref="U3280">
    <cfRule type="notContainsBlanks" dxfId="4" priority="102011">
      <formula>LEN(TRIM(U3280))&gt;0</formula>
    </cfRule>
  </conditionalFormatting>
  <conditionalFormatting sqref="W3280">
    <cfRule type="notContainsBlanks" dxfId="0" priority="102869">
      <formula>LEN(TRIM(W3280))&gt;0</formula>
    </cfRule>
  </conditionalFormatting>
  <conditionalFormatting sqref="Y3280">
    <cfRule type="notContainsBlanks" dxfId="5" priority="102699">
      <formula>LEN(TRIM(Y3280))&gt;0</formula>
    </cfRule>
  </conditionalFormatting>
  <conditionalFormatting sqref="Z3280">
    <cfRule type="notContainsBlanks" dxfId="6" priority="102529">
      <formula>LEN(TRIM(Z3280))&gt;0</formula>
    </cfRule>
  </conditionalFormatting>
  <conditionalFormatting sqref="AB3280">
    <cfRule type="cellIs" dxfId="7" priority="102351" operator="notEqual">
      <formula>0</formula>
    </cfRule>
  </conditionalFormatting>
  <conditionalFormatting sqref="Q3281">
    <cfRule type="notContainsBlanks" dxfId="1" priority="103318">
      <formula>LEN(TRIM(Q3281))&gt;0</formula>
    </cfRule>
  </conditionalFormatting>
  <conditionalFormatting sqref="R3281">
    <cfRule type="notContainsBlanks" dxfId="2" priority="103172">
      <formula>LEN(TRIM(R3281))&gt;0</formula>
    </cfRule>
  </conditionalFormatting>
  <conditionalFormatting sqref="S3281">
    <cfRule type="notContainsBlanks" dxfId="3" priority="102147">
      <formula>LEN(TRIM(S3281))&gt;0</formula>
    </cfRule>
  </conditionalFormatting>
  <conditionalFormatting sqref="U3281">
    <cfRule type="notContainsBlanks" dxfId="4" priority="101977">
      <formula>LEN(TRIM(U3281))&gt;0</formula>
    </cfRule>
  </conditionalFormatting>
  <conditionalFormatting sqref="W3281">
    <cfRule type="notContainsBlanks" dxfId="0" priority="102835">
      <formula>LEN(TRIM(W3281))&gt;0</formula>
    </cfRule>
  </conditionalFormatting>
  <conditionalFormatting sqref="Y3281">
    <cfRule type="notContainsBlanks" dxfId="5" priority="102665">
      <formula>LEN(TRIM(Y3281))&gt;0</formula>
    </cfRule>
  </conditionalFormatting>
  <conditionalFormatting sqref="Z3281">
    <cfRule type="notContainsBlanks" dxfId="6" priority="102495">
      <formula>LEN(TRIM(Z3281))&gt;0</formula>
    </cfRule>
  </conditionalFormatting>
  <conditionalFormatting sqref="AB3281">
    <cfRule type="cellIs" dxfId="7" priority="102317" operator="notEqual">
      <formula>0</formula>
    </cfRule>
  </conditionalFormatting>
  <conditionalFormatting sqref="Q3282">
    <cfRule type="notContainsBlanks" dxfId="1" priority="103291">
      <formula>LEN(TRIM(Q3282))&gt;0</formula>
    </cfRule>
  </conditionalFormatting>
  <conditionalFormatting sqref="R3282">
    <cfRule type="notContainsBlanks" dxfId="2" priority="103139">
      <formula>LEN(TRIM(R3282))&gt;0</formula>
    </cfRule>
  </conditionalFormatting>
  <conditionalFormatting sqref="S3282">
    <cfRule type="notContainsBlanks" dxfId="3" priority="102113">
      <formula>LEN(TRIM(S3282))&gt;0</formula>
    </cfRule>
  </conditionalFormatting>
  <conditionalFormatting sqref="U3282">
    <cfRule type="notContainsBlanks" dxfId="4" priority="101943">
      <formula>LEN(TRIM(U3282))&gt;0</formula>
    </cfRule>
  </conditionalFormatting>
  <conditionalFormatting sqref="W3282">
    <cfRule type="notContainsBlanks" dxfId="0" priority="102801">
      <formula>LEN(TRIM(W3282))&gt;0</formula>
    </cfRule>
  </conditionalFormatting>
  <conditionalFormatting sqref="Y3282">
    <cfRule type="notContainsBlanks" dxfId="5" priority="102631">
      <formula>LEN(TRIM(Y3282))&gt;0</formula>
    </cfRule>
  </conditionalFormatting>
  <conditionalFormatting sqref="Z3282">
    <cfRule type="notContainsBlanks" dxfId="6" priority="102461">
      <formula>LEN(TRIM(Z3282))&gt;0</formula>
    </cfRule>
  </conditionalFormatting>
  <conditionalFormatting sqref="AB3282">
    <cfRule type="cellIs" dxfId="7" priority="102283" operator="notEqual">
      <formula>0</formula>
    </cfRule>
  </conditionalFormatting>
  <conditionalFormatting sqref="Q3283">
    <cfRule type="notContainsBlanks" dxfId="1" priority="103266">
      <formula>LEN(TRIM(Q3283))&gt;0</formula>
    </cfRule>
  </conditionalFormatting>
  <conditionalFormatting sqref="R3283">
    <cfRule type="notContainsBlanks" dxfId="2" priority="103106">
      <formula>LEN(TRIM(R3283))&gt;0</formula>
    </cfRule>
  </conditionalFormatting>
  <conditionalFormatting sqref="S3283">
    <cfRule type="notContainsBlanks" dxfId="3" priority="102079">
      <formula>LEN(TRIM(S3283))&gt;0</formula>
    </cfRule>
  </conditionalFormatting>
  <conditionalFormatting sqref="U3283">
    <cfRule type="notContainsBlanks" dxfId="4" priority="101909">
      <formula>LEN(TRIM(U3283))&gt;0</formula>
    </cfRule>
  </conditionalFormatting>
  <conditionalFormatting sqref="W3283">
    <cfRule type="notContainsBlanks" dxfId="0" priority="102767">
      <formula>LEN(TRIM(W3283))&gt;0</formula>
    </cfRule>
  </conditionalFormatting>
  <conditionalFormatting sqref="Y3283">
    <cfRule type="notContainsBlanks" dxfId="5" priority="102597">
      <formula>LEN(TRIM(Y3283))&gt;0</formula>
    </cfRule>
  </conditionalFormatting>
  <conditionalFormatting sqref="Z3283">
    <cfRule type="notContainsBlanks" dxfId="6" priority="102427">
      <formula>LEN(TRIM(Z3283))&gt;0</formula>
    </cfRule>
  </conditionalFormatting>
  <conditionalFormatting sqref="AB3283">
    <cfRule type="cellIs" dxfId="7" priority="102249" operator="notEqual">
      <formula>0</formula>
    </cfRule>
  </conditionalFormatting>
  <conditionalFormatting sqref="Q3286">
    <cfRule type="notContainsBlanks" dxfId="1" priority="101876">
      <formula>LEN(TRIM(Q3286))&gt;0</formula>
    </cfRule>
  </conditionalFormatting>
  <conditionalFormatting sqref="R3286">
    <cfRule type="notContainsBlanks" dxfId="2" priority="101848">
      <formula>LEN(TRIM(R3286))&gt;0</formula>
    </cfRule>
  </conditionalFormatting>
  <conditionalFormatting sqref="S3286">
    <cfRule type="notContainsBlanks" dxfId="3" priority="101645">
      <formula>LEN(TRIM(S3286))&gt;0</formula>
    </cfRule>
  </conditionalFormatting>
  <conditionalFormatting sqref="U3286">
    <cfRule type="notContainsBlanks" dxfId="4" priority="101611">
      <formula>LEN(TRIM(U3286))&gt;0</formula>
    </cfRule>
  </conditionalFormatting>
  <conditionalFormatting sqref="W3286">
    <cfRule type="notContainsBlanks" dxfId="0" priority="101783">
      <formula>LEN(TRIM(W3286))&gt;0</formula>
    </cfRule>
  </conditionalFormatting>
  <conditionalFormatting sqref="Y3286">
    <cfRule type="notContainsBlanks" dxfId="5" priority="101749">
      <formula>LEN(TRIM(Y3286))&gt;0</formula>
    </cfRule>
  </conditionalFormatting>
  <conditionalFormatting sqref="Z3286">
    <cfRule type="notContainsBlanks" dxfId="6" priority="101715">
      <formula>LEN(TRIM(Z3286))&gt;0</formula>
    </cfRule>
  </conditionalFormatting>
  <conditionalFormatting sqref="AB3286">
    <cfRule type="cellIs" dxfId="7" priority="101679" operator="notEqual">
      <formula>0</formula>
    </cfRule>
  </conditionalFormatting>
  <conditionalFormatting sqref="Q3288">
    <cfRule type="notContainsBlanks" dxfId="1" priority="101577">
      <formula>LEN(TRIM(Q3288))&gt;0</formula>
    </cfRule>
  </conditionalFormatting>
  <conditionalFormatting sqref="R3288">
    <cfRule type="notContainsBlanks" dxfId="2" priority="101452">
      <formula>LEN(TRIM(R3288))&gt;0</formula>
    </cfRule>
  </conditionalFormatting>
  <conditionalFormatting sqref="S3288">
    <cfRule type="notContainsBlanks" dxfId="3" priority="100740">
      <formula>LEN(TRIM(S3288))&gt;0</formula>
    </cfRule>
  </conditionalFormatting>
  <conditionalFormatting sqref="U3288">
    <cfRule type="notContainsBlanks" dxfId="4" priority="100604">
      <formula>LEN(TRIM(U3288))&gt;0</formula>
    </cfRule>
  </conditionalFormatting>
  <conditionalFormatting sqref="W3288">
    <cfRule type="notContainsBlanks" dxfId="0" priority="101184">
      <formula>LEN(TRIM(W3288))&gt;0</formula>
    </cfRule>
  </conditionalFormatting>
  <conditionalFormatting sqref="Y3288">
    <cfRule type="notContainsBlanks" dxfId="5" priority="101048">
      <formula>LEN(TRIM(Y3288))&gt;0</formula>
    </cfRule>
  </conditionalFormatting>
  <conditionalFormatting sqref="Z3288">
    <cfRule type="notContainsBlanks" dxfId="6" priority="100912">
      <formula>LEN(TRIM(Z3288))&gt;0</formula>
    </cfRule>
  </conditionalFormatting>
  <conditionalFormatting sqref="Q3289">
    <cfRule type="notContainsBlanks" dxfId="1" priority="101548">
      <formula>LEN(TRIM(Q3289))&gt;0</formula>
    </cfRule>
  </conditionalFormatting>
  <conditionalFormatting sqref="R3289">
    <cfRule type="notContainsBlanks" dxfId="2" priority="101421">
      <formula>LEN(TRIM(R3289))&gt;0</formula>
    </cfRule>
  </conditionalFormatting>
  <conditionalFormatting sqref="S3289">
    <cfRule type="notContainsBlanks" dxfId="3" priority="100706">
      <formula>LEN(TRIM(S3289))&gt;0</formula>
    </cfRule>
  </conditionalFormatting>
  <conditionalFormatting sqref="U3289">
    <cfRule type="notContainsBlanks" dxfId="4" priority="100570">
      <formula>LEN(TRIM(U3289))&gt;0</formula>
    </cfRule>
  </conditionalFormatting>
  <conditionalFormatting sqref="W3289">
    <cfRule type="notContainsBlanks" dxfId="0" priority="101150">
      <formula>LEN(TRIM(W3289))&gt;0</formula>
    </cfRule>
  </conditionalFormatting>
  <conditionalFormatting sqref="Y3289">
    <cfRule type="notContainsBlanks" dxfId="5" priority="101014">
      <formula>LEN(TRIM(Y3289))&gt;0</formula>
    </cfRule>
  </conditionalFormatting>
  <conditionalFormatting sqref="Z3289">
    <cfRule type="notContainsBlanks" dxfId="6" priority="100878">
      <formula>LEN(TRIM(Z3289))&gt;0</formula>
    </cfRule>
  </conditionalFormatting>
  <conditionalFormatting sqref="Q3290">
    <cfRule type="notContainsBlanks" dxfId="1" priority="101517">
      <formula>LEN(TRIM(Q3290))&gt;0</formula>
    </cfRule>
  </conditionalFormatting>
  <conditionalFormatting sqref="R3290">
    <cfRule type="notContainsBlanks" dxfId="2" priority="101387">
      <formula>LEN(TRIM(R3290))&gt;0</formula>
    </cfRule>
  </conditionalFormatting>
  <conditionalFormatting sqref="S3290">
    <cfRule type="notContainsBlanks" dxfId="3" priority="100672">
      <formula>LEN(TRIM(S3290))&gt;0</formula>
    </cfRule>
  </conditionalFormatting>
  <conditionalFormatting sqref="U3290">
    <cfRule type="notContainsBlanks" dxfId="4" priority="100536">
      <formula>LEN(TRIM(U3290))&gt;0</formula>
    </cfRule>
  </conditionalFormatting>
  <conditionalFormatting sqref="W3290">
    <cfRule type="notContainsBlanks" dxfId="0" priority="101116">
      <formula>LEN(TRIM(W3290))&gt;0</formula>
    </cfRule>
  </conditionalFormatting>
  <conditionalFormatting sqref="Y3290">
    <cfRule type="notContainsBlanks" dxfId="5" priority="100980">
      <formula>LEN(TRIM(Y3290))&gt;0</formula>
    </cfRule>
  </conditionalFormatting>
  <conditionalFormatting sqref="Z3290">
    <cfRule type="notContainsBlanks" dxfId="6" priority="100844">
      <formula>LEN(TRIM(Z3290))&gt;0</formula>
    </cfRule>
  </conditionalFormatting>
  <conditionalFormatting sqref="Q3291">
    <cfRule type="notContainsBlanks" dxfId="1" priority="101485">
      <formula>LEN(TRIM(Q3291))&gt;0</formula>
    </cfRule>
  </conditionalFormatting>
  <conditionalFormatting sqref="R3291">
    <cfRule type="notContainsBlanks" dxfId="2" priority="101353">
      <formula>LEN(TRIM(R3291))&gt;0</formula>
    </cfRule>
  </conditionalFormatting>
  <conditionalFormatting sqref="S3291">
    <cfRule type="notContainsBlanks" dxfId="3" priority="100638">
      <formula>LEN(TRIM(S3291))&gt;0</formula>
    </cfRule>
  </conditionalFormatting>
  <conditionalFormatting sqref="U3291">
    <cfRule type="notContainsBlanks" dxfId="4" priority="100502">
      <formula>LEN(TRIM(U3291))&gt;0</formula>
    </cfRule>
  </conditionalFormatting>
  <conditionalFormatting sqref="W3291">
    <cfRule type="notContainsBlanks" dxfId="0" priority="101082">
      <formula>LEN(TRIM(W3291))&gt;0</formula>
    </cfRule>
  </conditionalFormatting>
  <conditionalFormatting sqref="Y3291">
    <cfRule type="notContainsBlanks" dxfId="5" priority="100946">
      <formula>LEN(TRIM(Y3291))&gt;0</formula>
    </cfRule>
  </conditionalFormatting>
  <conditionalFormatting sqref="Z3291">
    <cfRule type="notContainsBlanks" dxfId="6" priority="100810">
      <formula>LEN(TRIM(Z3291))&gt;0</formula>
    </cfRule>
  </conditionalFormatting>
  <conditionalFormatting sqref="AB3291">
    <cfRule type="cellIs" dxfId="7" priority="100774" operator="notEqual">
      <formula>0</formula>
    </cfRule>
  </conditionalFormatting>
  <conditionalFormatting sqref="Q3293">
    <cfRule type="notContainsBlanks" dxfId="1" priority="100470">
      <formula>LEN(TRIM(Q3293))&gt;0</formula>
    </cfRule>
  </conditionalFormatting>
  <conditionalFormatting sqref="R3293">
    <cfRule type="notContainsBlanks" dxfId="2" priority="100349">
      <formula>LEN(TRIM(R3293))&gt;0</formula>
    </cfRule>
  </conditionalFormatting>
  <conditionalFormatting sqref="S3293">
    <cfRule type="notContainsBlanks" dxfId="3" priority="99330">
      <formula>LEN(TRIM(S3293))&gt;0</formula>
    </cfRule>
  </conditionalFormatting>
  <conditionalFormatting sqref="U3293">
    <cfRule type="notContainsBlanks" dxfId="4" priority="99160">
      <formula>LEN(TRIM(U3293))&gt;0</formula>
    </cfRule>
  </conditionalFormatting>
  <conditionalFormatting sqref="W3293">
    <cfRule type="notContainsBlanks" dxfId="0" priority="100012">
      <formula>LEN(TRIM(W3293))&gt;0</formula>
    </cfRule>
  </conditionalFormatting>
  <conditionalFormatting sqref="Y3293">
    <cfRule type="notContainsBlanks" dxfId="5" priority="99842">
      <formula>LEN(TRIM(Y3293))&gt;0</formula>
    </cfRule>
  </conditionalFormatting>
  <conditionalFormatting sqref="Z3293">
    <cfRule type="notContainsBlanks" dxfId="6" priority="99672">
      <formula>LEN(TRIM(Z3293))&gt;0</formula>
    </cfRule>
  </conditionalFormatting>
  <conditionalFormatting sqref="AB3293">
    <cfRule type="cellIs" dxfId="7" priority="99500" operator="notEqual">
      <formula>0</formula>
    </cfRule>
  </conditionalFormatting>
  <conditionalFormatting sqref="Q3294">
    <cfRule type="notContainsBlanks" dxfId="1" priority="100446">
      <formula>LEN(TRIM(Q3294))&gt;0</formula>
    </cfRule>
  </conditionalFormatting>
  <conditionalFormatting sqref="R3294">
    <cfRule type="notContainsBlanks" dxfId="2" priority="100317">
      <formula>LEN(TRIM(R3294))&gt;0</formula>
    </cfRule>
  </conditionalFormatting>
  <conditionalFormatting sqref="S3294">
    <cfRule type="notContainsBlanks" dxfId="3" priority="99296">
      <formula>LEN(TRIM(S3294))&gt;0</formula>
    </cfRule>
  </conditionalFormatting>
  <conditionalFormatting sqref="U3294">
    <cfRule type="notContainsBlanks" dxfId="4" priority="99126">
      <formula>LEN(TRIM(U3294))&gt;0</formula>
    </cfRule>
  </conditionalFormatting>
  <conditionalFormatting sqref="W3294">
    <cfRule type="notContainsBlanks" dxfId="0" priority="99978">
      <formula>LEN(TRIM(W3294))&gt;0</formula>
    </cfRule>
  </conditionalFormatting>
  <conditionalFormatting sqref="Y3294">
    <cfRule type="notContainsBlanks" dxfId="5" priority="99808">
      <formula>LEN(TRIM(Y3294))&gt;0</formula>
    </cfRule>
  </conditionalFormatting>
  <conditionalFormatting sqref="Z3294">
    <cfRule type="notContainsBlanks" dxfId="6" priority="99638">
      <formula>LEN(TRIM(Z3294))&gt;0</formula>
    </cfRule>
  </conditionalFormatting>
  <conditionalFormatting sqref="AB3294">
    <cfRule type="cellIs" dxfId="7" priority="99466" operator="notEqual">
      <formula>0</formula>
    </cfRule>
  </conditionalFormatting>
  <conditionalFormatting sqref="Q3295">
    <cfRule type="notContainsBlanks" dxfId="1" priority="100422">
      <formula>LEN(TRIM(Q3295))&gt;0</formula>
    </cfRule>
  </conditionalFormatting>
  <conditionalFormatting sqref="R3295">
    <cfRule type="notContainsBlanks" dxfId="2" priority="100284">
      <formula>LEN(TRIM(R3295))&gt;0</formula>
    </cfRule>
  </conditionalFormatting>
  <conditionalFormatting sqref="S3295">
    <cfRule type="notContainsBlanks" dxfId="3" priority="99262">
      <formula>LEN(TRIM(S3295))&gt;0</formula>
    </cfRule>
  </conditionalFormatting>
  <conditionalFormatting sqref="U3295">
    <cfRule type="notContainsBlanks" dxfId="4" priority="99092">
      <formula>LEN(TRIM(U3295))&gt;0</formula>
    </cfRule>
  </conditionalFormatting>
  <conditionalFormatting sqref="W3295">
    <cfRule type="notContainsBlanks" dxfId="0" priority="99944">
      <formula>LEN(TRIM(W3295))&gt;0</formula>
    </cfRule>
  </conditionalFormatting>
  <conditionalFormatting sqref="Y3295">
    <cfRule type="notContainsBlanks" dxfId="5" priority="99774">
      <formula>LEN(TRIM(Y3295))&gt;0</formula>
    </cfRule>
  </conditionalFormatting>
  <conditionalFormatting sqref="Z3295">
    <cfRule type="notContainsBlanks" dxfId="6" priority="99604">
      <formula>LEN(TRIM(Z3295))&gt;0</formula>
    </cfRule>
  </conditionalFormatting>
  <conditionalFormatting sqref="AB3295">
    <cfRule type="cellIs" dxfId="7" priority="99432" operator="notEqual">
      <formula>0</formula>
    </cfRule>
  </conditionalFormatting>
  <conditionalFormatting sqref="Q3296">
    <cfRule type="notContainsBlanks" dxfId="1" priority="100400">
      <formula>LEN(TRIM(Q3296))&gt;0</formula>
    </cfRule>
  </conditionalFormatting>
  <conditionalFormatting sqref="R3296">
    <cfRule type="notContainsBlanks" dxfId="2" priority="100250">
      <formula>LEN(TRIM(R3296))&gt;0</formula>
    </cfRule>
  </conditionalFormatting>
  <conditionalFormatting sqref="S3296">
    <cfRule type="notContainsBlanks" dxfId="3" priority="99228">
      <formula>LEN(TRIM(S3296))&gt;0</formula>
    </cfRule>
  </conditionalFormatting>
  <conditionalFormatting sqref="U3296">
    <cfRule type="notContainsBlanks" dxfId="4" priority="99058">
      <formula>LEN(TRIM(U3296))&gt;0</formula>
    </cfRule>
  </conditionalFormatting>
  <conditionalFormatting sqref="W3296">
    <cfRule type="notContainsBlanks" dxfId="0" priority="99910">
      <formula>LEN(TRIM(W3296))&gt;0</formula>
    </cfRule>
  </conditionalFormatting>
  <conditionalFormatting sqref="Y3296">
    <cfRule type="notContainsBlanks" dxfId="5" priority="99740">
      <formula>LEN(TRIM(Y3296))&gt;0</formula>
    </cfRule>
  </conditionalFormatting>
  <conditionalFormatting sqref="Z3296">
    <cfRule type="notContainsBlanks" dxfId="6" priority="99570">
      <formula>LEN(TRIM(Z3296))&gt;0</formula>
    </cfRule>
  </conditionalFormatting>
  <conditionalFormatting sqref="AB3296">
    <cfRule type="cellIs" dxfId="7" priority="99398" operator="notEqual">
      <formula>0</formula>
    </cfRule>
  </conditionalFormatting>
  <conditionalFormatting sqref="Q3297">
    <cfRule type="notContainsBlanks" dxfId="1" priority="100375">
      <formula>LEN(TRIM(Q3297))&gt;0</formula>
    </cfRule>
  </conditionalFormatting>
  <conditionalFormatting sqref="R3297">
    <cfRule type="notContainsBlanks" dxfId="2" priority="100216">
      <formula>LEN(TRIM(R3297))&gt;0</formula>
    </cfRule>
  </conditionalFormatting>
  <conditionalFormatting sqref="S3297">
    <cfRule type="notContainsBlanks" dxfId="3" priority="99194">
      <formula>LEN(TRIM(S3297))&gt;0</formula>
    </cfRule>
  </conditionalFormatting>
  <conditionalFormatting sqref="U3297">
    <cfRule type="notContainsBlanks" dxfId="4" priority="99024">
      <formula>LEN(TRIM(U3297))&gt;0</formula>
    </cfRule>
  </conditionalFormatting>
  <conditionalFormatting sqref="W3297">
    <cfRule type="notContainsBlanks" dxfId="0" priority="99876">
      <formula>LEN(TRIM(W3297))&gt;0</formula>
    </cfRule>
  </conditionalFormatting>
  <conditionalFormatting sqref="Y3297">
    <cfRule type="notContainsBlanks" dxfId="5" priority="99706">
      <formula>LEN(TRIM(Y3297))&gt;0</formula>
    </cfRule>
  </conditionalFormatting>
  <conditionalFormatting sqref="Z3297">
    <cfRule type="notContainsBlanks" dxfId="6" priority="99536">
      <formula>LEN(TRIM(Z3297))&gt;0</formula>
    </cfRule>
  </conditionalFormatting>
  <conditionalFormatting sqref="AB3297">
    <cfRule type="cellIs" dxfId="7" priority="99364" operator="notEqual">
      <formula>0</formula>
    </cfRule>
  </conditionalFormatting>
  <conditionalFormatting sqref="Q3298">
    <cfRule type="notContainsBlanks" dxfId="1" priority="97361">
      <formula>LEN(TRIM(Q3298))&gt;0</formula>
    </cfRule>
  </conditionalFormatting>
  <conditionalFormatting sqref="Q3299">
    <cfRule type="notContainsBlanks" dxfId="1" priority="97360">
      <formula>LEN(TRIM(Q3299))&gt;0</formula>
    </cfRule>
  </conditionalFormatting>
  <conditionalFormatting sqref="Q3300">
    <cfRule type="notContainsBlanks" dxfId="1" priority="98991">
      <formula>LEN(TRIM(Q3300))&gt;0</formula>
    </cfRule>
  </conditionalFormatting>
  <conditionalFormatting sqref="R3300">
    <cfRule type="notContainsBlanks" dxfId="2" priority="98896">
      <formula>LEN(TRIM(R3300))&gt;0</formula>
    </cfRule>
  </conditionalFormatting>
  <conditionalFormatting sqref="S3300">
    <cfRule type="notContainsBlanks" dxfId="3" priority="98388">
      <formula>LEN(TRIM(S3300))&gt;0</formula>
    </cfRule>
  </conditionalFormatting>
  <conditionalFormatting sqref="U3300">
    <cfRule type="notContainsBlanks" dxfId="4" priority="98286">
      <formula>LEN(TRIM(U3300))&gt;0</formula>
    </cfRule>
  </conditionalFormatting>
  <conditionalFormatting sqref="W3300">
    <cfRule type="notContainsBlanks" dxfId="0" priority="98696">
      <formula>LEN(TRIM(W3300))&gt;0</formula>
    </cfRule>
  </conditionalFormatting>
  <conditionalFormatting sqref="Y3300">
    <cfRule type="notContainsBlanks" dxfId="5" priority="98594">
      <formula>LEN(TRIM(Y3300))&gt;0</formula>
    </cfRule>
  </conditionalFormatting>
  <conditionalFormatting sqref="Z3300">
    <cfRule type="notContainsBlanks" dxfId="6" priority="98492">
      <formula>LEN(TRIM(Z3300))&gt;0</formula>
    </cfRule>
  </conditionalFormatting>
  <conditionalFormatting sqref="Q3301">
    <cfRule type="notContainsBlanks" dxfId="1" priority="98959">
      <formula>LEN(TRIM(Q3301))&gt;0</formula>
    </cfRule>
  </conditionalFormatting>
  <conditionalFormatting sqref="R3301">
    <cfRule type="notContainsBlanks" dxfId="2" priority="98864">
      <formula>LEN(TRIM(R3301))&gt;0</formula>
    </cfRule>
  </conditionalFormatting>
  <conditionalFormatting sqref="S3301">
    <cfRule type="notContainsBlanks" dxfId="3" priority="98354">
      <formula>LEN(TRIM(S3301))&gt;0</formula>
    </cfRule>
  </conditionalFormatting>
  <conditionalFormatting sqref="U3301">
    <cfRule type="notContainsBlanks" dxfId="4" priority="98252">
      <formula>LEN(TRIM(U3301))&gt;0</formula>
    </cfRule>
  </conditionalFormatting>
  <conditionalFormatting sqref="W3301">
    <cfRule type="notContainsBlanks" dxfId="0" priority="98662">
      <formula>LEN(TRIM(W3301))&gt;0</formula>
    </cfRule>
  </conditionalFormatting>
  <conditionalFormatting sqref="Y3301">
    <cfRule type="notContainsBlanks" dxfId="5" priority="98560">
      <formula>LEN(TRIM(Y3301))&gt;0</formula>
    </cfRule>
  </conditionalFormatting>
  <conditionalFormatting sqref="Z3301">
    <cfRule type="notContainsBlanks" dxfId="6" priority="98458">
      <formula>LEN(TRIM(Z3301))&gt;0</formula>
    </cfRule>
  </conditionalFormatting>
  <conditionalFormatting sqref="Q3302">
    <cfRule type="notContainsBlanks" dxfId="1" priority="98928">
      <formula>LEN(TRIM(Q3302))&gt;0</formula>
    </cfRule>
  </conditionalFormatting>
  <conditionalFormatting sqref="R3302">
    <cfRule type="notContainsBlanks" dxfId="2" priority="98832">
      <formula>LEN(TRIM(R3302))&gt;0</formula>
    </cfRule>
  </conditionalFormatting>
  <conditionalFormatting sqref="S3302">
    <cfRule type="notContainsBlanks" dxfId="3" priority="98320">
      <formula>LEN(TRIM(S3302))&gt;0</formula>
    </cfRule>
  </conditionalFormatting>
  <conditionalFormatting sqref="U3302">
    <cfRule type="notContainsBlanks" dxfId="4" priority="98218">
      <formula>LEN(TRIM(U3302))&gt;0</formula>
    </cfRule>
  </conditionalFormatting>
  <conditionalFormatting sqref="W3302">
    <cfRule type="notContainsBlanks" dxfId="0" priority="98628">
      <formula>LEN(TRIM(W3302))&gt;0</formula>
    </cfRule>
  </conditionalFormatting>
  <conditionalFormatting sqref="Y3302">
    <cfRule type="notContainsBlanks" dxfId="5" priority="98526">
      <formula>LEN(TRIM(Y3302))&gt;0</formula>
    </cfRule>
  </conditionalFormatting>
  <conditionalFormatting sqref="Z3302">
    <cfRule type="notContainsBlanks" dxfId="6" priority="98424">
      <formula>LEN(TRIM(Z3302))&gt;0</formula>
    </cfRule>
  </conditionalFormatting>
  <conditionalFormatting sqref="Q3303">
    <cfRule type="notContainsBlanks" dxfId="1" priority="104481">
      <formula>LEN(TRIM(Q3303))&gt;0</formula>
    </cfRule>
  </conditionalFormatting>
  <conditionalFormatting sqref="W3303">
    <cfRule type="notContainsBlanks" dxfId="0" priority="104583">
      <formula>LEN(TRIM(W3303))&gt;0</formula>
    </cfRule>
  </conditionalFormatting>
  <conditionalFormatting sqref="Y3303">
    <cfRule type="notContainsBlanks" dxfId="5" priority="104549">
      <formula>LEN(TRIM(Y3303))&gt;0</formula>
    </cfRule>
  </conditionalFormatting>
  <conditionalFormatting sqref="Z3303">
    <cfRule type="notContainsBlanks" dxfId="6" priority="104515">
      <formula>LEN(TRIM(Z3303))&gt;0</formula>
    </cfRule>
  </conditionalFormatting>
  <conditionalFormatting sqref="AA3303">
    <cfRule type="cellIs" dxfId="8" priority="104379" operator="equal">
      <formula>4</formula>
    </cfRule>
    <cfRule type="cellIs" dxfId="8" priority="104413" operator="equal">
      <formula>2</formula>
    </cfRule>
  </conditionalFormatting>
  <conditionalFormatting sqref="W3305">
    <cfRule type="notContainsBlanks" dxfId="0" priority="104822">
      <formula>LEN(TRIM(W3305))&gt;0</formula>
    </cfRule>
  </conditionalFormatting>
  <conditionalFormatting sqref="Q3308">
    <cfRule type="notContainsBlanks" dxfId="1" priority="104242">
      <formula>LEN(TRIM(Q3308))&gt;0</formula>
    </cfRule>
  </conditionalFormatting>
  <conditionalFormatting sqref="R3308">
    <cfRule type="notContainsBlanks" dxfId="2" priority="104158">
      <formula>LEN(TRIM(R3308))&gt;0</formula>
    </cfRule>
  </conditionalFormatting>
  <conditionalFormatting sqref="S3308">
    <cfRule type="notContainsBlanks" dxfId="3" priority="103580">
      <formula>LEN(TRIM(S3308))&gt;0</formula>
    </cfRule>
  </conditionalFormatting>
  <conditionalFormatting sqref="U3308">
    <cfRule type="notContainsBlanks" dxfId="4" priority="103478">
      <formula>LEN(TRIM(U3308))&gt;0</formula>
    </cfRule>
  </conditionalFormatting>
  <conditionalFormatting sqref="W3308">
    <cfRule type="notContainsBlanks" dxfId="0" priority="103960">
      <formula>LEN(TRIM(W3308))&gt;0</formula>
    </cfRule>
  </conditionalFormatting>
  <conditionalFormatting sqref="Y3308">
    <cfRule type="notContainsBlanks" dxfId="5" priority="103858">
      <formula>LEN(TRIM(Y3308))&gt;0</formula>
    </cfRule>
  </conditionalFormatting>
  <conditionalFormatting sqref="Z3308">
    <cfRule type="notContainsBlanks" dxfId="6" priority="103756">
      <formula>LEN(TRIM(Z3308))&gt;0</formula>
    </cfRule>
  </conditionalFormatting>
  <conditionalFormatting sqref="AB3308">
    <cfRule type="cellIs" dxfId="7" priority="103648" operator="notEqual">
      <formula>0</formula>
    </cfRule>
  </conditionalFormatting>
  <conditionalFormatting sqref="Q3309">
    <cfRule type="notContainsBlanks" dxfId="1" priority="104213">
      <formula>LEN(TRIM(Q3309))&gt;0</formula>
    </cfRule>
  </conditionalFormatting>
  <conditionalFormatting sqref="R3309">
    <cfRule type="notContainsBlanks" dxfId="2" priority="104126">
      <formula>LEN(TRIM(R3309))&gt;0</formula>
    </cfRule>
  </conditionalFormatting>
  <conditionalFormatting sqref="S3309">
    <cfRule type="notContainsBlanks" dxfId="3" priority="103546">
      <formula>LEN(TRIM(S3309))&gt;0</formula>
    </cfRule>
  </conditionalFormatting>
  <conditionalFormatting sqref="U3309">
    <cfRule type="notContainsBlanks" dxfId="4" priority="103444">
      <formula>LEN(TRIM(U3309))&gt;0</formula>
    </cfRule>
  </conditionalFormatting>
  <conditionalFormatting sqref="W3309">
    <cfRule type="notContainsBlanks" dxfId="0" priority="103926">
      <formula>LEN(TRIM(W3309))&gt;0</formula>
    </cfRule>
  </conditionalFormatting>
  <conditionalFormatting sqref="Y3309">
    <cfRule type="notContainsBlanks" dxfId="5" priority="103824">
      <formula>LEN(TRIM(Y3309))&gt;0</formula>
    </cfRule>
  </conditionalFormatting>
  <conditionalFormatting sqref="Z3309">
    <cfRule type="notContainsBlanks" dxfId="6" priority="103722">
      <formula>LEN(TRIM(Z3309))&gt;0</formula>
    </cfRule>
  </conditionalFormatting>
  <conditionalFormatting sqref="Q3310">
    <cfRule type="notContainsBlanks" dxfId="1" priority="104185">
      <formula>LEN(TRIM(Q3310))&gt;0</formula>
    </cfRule>
  </conditionalFormatting>
  <conditionalFormatting sqref="R3310">
    <cfRule type="notContainsBlanks" dxfId="2" priority="104094">
      <formula>LEN(TRIM(R3310))&gt;0</formula>
    </cfRule>
  </conditionalFormatting>
  <conditionalFormatting sqref="S3310">
    <cfRule type="notContainsBlanks" dxfId="3" priority="103512">
      <formula>LEN(TRIM(S3310))&gt;0</formula>
    </cfRule>
  </conditionalFormatting>
  <conditionalFormatting sqref="U3310">
    <cfRule type="notContainsBlanks" dxfId="4" priority="103410">
      <formula>LEN(TRIM(U3310))&gt;0</formula>
    </cfRule>
  </conditionalFormatting>
  <conditionalFormatting sqref="W3310">
    <cfRule type="notContainsBlanks" dxfId="0" priority="103892">
      <formula>LEN(TRIM(W3310))&gt;0</formula>
    </cfRule>
  </conditionalFormatting>
  <conditionalFormatting sqref="Y3310">
    <cfRule type="notContainsBlanks" dxfId="5" priority="103790">
      <formula>LEN(TRIM(Y3310))&gt;0</formula>
    </cfRule>
  </conditionalFormatting>
  <conditionalFormatting sqref="Z3310">
    <cfRule type="notContainsBlanks" dxfId="6" priority="103688">
      <formula>LEN(TRIM(Z3310))&gt;0</formula>
    </cfRule>
  </conditionalFormatting>
  <conditionalFormatting sqref="AB3310">
    <cfRule type="cellIs" dxfId="7" priority="103614" operator="notEqual">
      <formula>0</formula>
    </cfRule>
  </conditionalFormatting>
  <conditionalFormatting sqref="Q3312">
    <cfRule type="notContainsBlanks" dxfId="1" priority="103376">
      <formula>LEN(TRIM(Q3312))&gt;0</formula>
    </cfRule>
  </conditionalFormatting>
  <conditionalFormatting sqref="R3312">
    <cfRule type="notContainsBlanks" dxfId="2" priority="103238">
      <formula>LEN(TRIM(R3312))&gt;0</formula>
    </cfRule>
  </conditionalFormatting>
  <conditionalFormatting sqref="S3312">
    <cfRule type="notContainsBlanks" dxfId="3" priority="102214">
      <formula>LEN(TRIM(S3312))&gt;0</formula>
    </cfRule>
  </conditionalFormatting>
  <conditionalFormatting sqref="U3312">
    <cfRule type="notContainsBlanks" dxfId="4" priority="102044">
      <formula>LEN(TRIM(U3312))&gt;0</formula>
    </cfRule>
  </conditionalFormatting>
  <conditionalFormatting sqref="W3312">
    <cfRule type="notContainsBlanks" dxfId="0" priority="102902">
      <formula>LEN(TRIM(W3312))&gt;0</formula>
    </cfRule>
  </conditionalFormatting>
  <conditionalFormatting sqref="Y3312">
    <cfRule type="notContainsBlanks" dxfId="5" priority="102732">
      <formula>LEN(TRIM(Y3312))&gt;0</formula>
    </cfRule>
  </conditionalFormatting>
  <conditionalFormatting sqref="Z3312">
    <cfRule type="notContainsBlanks" dxfId="6" priority="102562">
      <formula>LEN(TRIM(Z3312))&gt;0</formula>
    </cfRule>
  </conditionalFormatting>
  <conditionalFormatting sqref="AB3312">
    <cfRule type="cellIs" dxfId="7" priority="102382" operator="notEqual">
      <formula>0</formula>
    </cfRule>
  </conditionalFormatting>
  <conditionalFormatting sqref="Q3313">
    <cfRule type="notContainsBlanks" dxfId="1" priority="103347">
      <formula>LEN(TRIM(Q3313))&gt;0</formula>
    </cfRule>
  </conditionalFormatting>
  <conditionalFormatting sqref="R3313">
    <cfRule type="notContainsBlanks" dxfId="2" priority="103205">
      <formula>LEN(TRIM(R3313))&gt;0</formula>
    </cfRule>
  </conditionalFormatting>
  <conditionalFormatting sqref="S3313">
    <cfRule type="notContainsBlanks" dxfId="3" priority="102180">
      <formula>LEN(TRIM(S3313))&gt;0</formula>
    </cfRule>
  </conditionalFormatting>
  <conditionalFormatting sqref="U3313">
    <cfRule type="notContainsBlanks" dxfId="4" priority="102010">
      <formula>LEN(TRIM(U3313))&gt;0</formula>
    </cfRule>
  </conditionalFormatting>
  <conditionalFormatting sqref="W3313">
    <cfRule type="notContainsBlanks" dxfId="0" priority="102868">
      <formula>LEN(TRIM(W3313))&gt;0</formula>
    </cfRule>
  </conditionalFormatting>
  <conditionalFormatting sqref="Y3313">
    <cfRule type="notContainsBlanks" dxfId="5" priority="102698">
      <formula>LEN(TRIM(Y3313))&gt;0</formula>
    </cfRule>
  </conditionalFormatting>
  <conditionalFormatting sqref="Z3313">
    <cfRule type="notContainsBlanks" dxfId="6" priority="102528">
      <formula>LEN(TRIM(Z3313))&gt;0</formula>
    </cfRule>
  </conditionalFormatting>
  <conditionalFormatting sqref="AB3313">
    <cfRule type="cellIs" dxfId="7" priority="102350" operator="notEqual">
      <formula>0</formula>
    </cfRule>
  </conditionalFormatting>
  <conditionalFormatting sqref="Q3314">
    <cfRule type="notContainsBlanks" dxfId="1" priority="103317">
      <formula>LEN(TRIM(Q3314))&gt;0</formula>
    </cfRule>
  </conditionalFormatting>
  <conditionalFormatting sqref="R3314">
    <cfRule type="notContainsBlanks" dxfId="2" priority="103171">
      <formula>LEN(TRIM(R3314))&gt;0</formula>
    </cfRule>
  </conditionalFormatting>
  <conditionalFormatting sqref="S3314">
    <cfRule type="notContainsBlanks" dxfId="3" priority="102146">
      <formula>LEN(TRIM(S3314))&gt;0</formula>
    </cfRule>
  </conditionalFormatting>
  <conditionalFormatting sqref="U3314">
    <cfRule type="notContainsBlanks" dxfId="4" priority="101976">
      <formula>LEN(TRIM(U3314))&gt;0</formula>
    </cfRule>
  </conditionalFormatting>
  <conditionalFormatting sqref="W3314">
    <cfRule type="notContainsBlanks" dxfId="0" priority="102834">
      <formula>LEN(TRIM(W3314))&gt;0</formula>
    </cfRule>
  </conditionalFormatting>
  <conditionalFormatting sqref="Y3314">
    <cfRule type="notContainsBlanks" dxfId="5" priority="102664">
      <formula>LEN(TRIM(Y3314))&gt;0</formula>
    </cfRule>
  </conditionalFormatting>
  <conditionalFormatting sqref="Z3314">
    <cfRule type="notContainsBlanks" dxfId="6" priority="102494">
      <formula>LEN(TRIM(Z3314))&gt;0</formula>
    </cfRule>
  </conditionalFormatting>
  <conditionalFormatting sqref="AB3314">
    <cfRule type="cellIs" dxfId="7" priority="102316" operator="notEqual">
      <formula>0</formula>
    </cfRule>
  </conditionalFormatting>
  <conditionalFormatting sqref="Q3315">
    <cfRule type="notContainsBlanks" dxfId="1" priority="103290">
      <formula>LEN(TRIM(Q3315))&gt;0</formula>
    </cfRule>
  </conditionalFormatting>
  <conditionalFormatting sqref="R3315">
    <cfRule type="notContainsBlanks" dxfId="2" priority="103138">
      <formula>LEN(TRIM(R3315))&gt;0</formula>
    </cfRule>
  </conditionalFormatting>
  <conditionalFormatting sqref="S3315">
    <cfRule type="notContainsBlanks" dxfId="3" priority="102112">
      <formula>LEN(TRIM(S3315))&gt;0</formula>
    </cfRule>
  </conditionalFormatting>
  <conditionalFormatting sqref="U3315">
    <cfRule type="notContainsBlanks" dxfId="4" priority="101942">
      <formula>LEN(TRIM(U3315))&gt;0</formula>
    </cfRule>
  </conditionalFormatting>
  <conditionalFormatting sqref="W3315">
    <cfRule type="notContainsBlanks" dxfId="0" priority="102800">
      <formula>LEN(TRIM(W3315))&gt;0</formula>
    </cfRule>
  </conditionalFormatting>
  <conditionalFormatting sqref="Y3315">
    <cfRule type="notContainsBlanks" dxfId="5" priority="102630">
      <formula>LEN(TRIM(Y3315))&gt;0</formula>
    </cfRule>
  </conditionalFormatting>
  <conditionalFormatting sqref="Z3315">
    <cfRule type="notContainsBlanks" dxfId="6" priority="102460">
      <formula>LEN(TRIM(Z3315))&gt;0</formula>
    </cfRule>
  </conditionalFormatting>
  <conditionalFormatting sqref="AB3315">
    <cfRule type="cellIs" dxfId="7" priority="102282" operator="notEqual">
      <formula>0</formula>
    </cfRule>
  </conditionalFormatting>
  <conditionalFormatting sqref="Q3316">
    <cfRule type="notContainsBlanks" dxfId="1" priority="103265">
      <formula>LEN(TRIM(Q3316))&gt;0</formula>
    </cfRule>
  </conditionalFormatting>
  <conditionalFormatting sqref="R3316">
    <cfRule type="notContainsBlanks" dxfId="2" priority="103105">
      <formula>LEN(TRIM(R3316))&gt;0</formula>
    </cfRule>
  </conditionalFormatting>
  <conditionalFormatting sqref="S3316">
    <cfRule type="notContainsBlanks" dxfId="3" priority="102078">
      <formula>LEN(TRIM(S3316))&gt;0</formula>
    </cfRule>
  </conditionalFormatting>
  <conditionalFormatting sqref="U3316">
    <cfRule type="notContainsBlanks" dxfId="4" priority="101908">
      <formula>LEN(TRIM(U3316))&gt;0</formula>
    </cfRule>
  </conditionalFormatting>
  <conditionalFormatting sqref="W3316">
    <cfRule type="notContainsBlanks" dxfId="0" priority="102766">
      <formula>LEN(TRIM(W3316))&gt;0</formula>
    </cfRule>
  </conditionalFormatting>
  <conditionalFormatting sqref="Y3316">
    <cfRule type="notContainsBlanks" dxfId="5" priority="102596">
      <formula>LEN(TRIM(Y3316))&gt;0</formula>
    </cfRule>
  </conditionalFormatting>
  <conditionalFormatting sqref="Z3316">
    <cfRule type="notContainsBlanks" dxfId="6" priority="102426">
      <formula>LEN(TRIM(Z3316))&gt;0</formula>
    </cfRule>
  </conditionalFormatting>
  <conditionalFormatting sqref="AB3316">
    <cfRule type="cellIs" dxfId="7" priority="102248" operator="notEqual">
      <formula>0</formula>
    </cfRule>
  </conditionalFormatting>
  <conditionalFormatting sqref="Q3319">
    <cfRule type="notContainsBlanks" dxfId="1" priority="91433">
      <formula>LEN(TRIM(Q3319))&gt;0</formula>
    </cfRule>
  </conditionalFormatting>
  <conditionalFormatting sqref="R3319">
    <cfRule type="notContainsBlanks" dxfId="2" priority="101847">
      <formula>LEN(TRIM(R3319))&gt;0</formula>
    </cfRule>
  </conditionalFormatting>
  <conditionalFormatting sqref="S3319">
    <cfRule type="notContainsBlanks" dxfId="3" priority="101644">
      <formula>LEN(TRIM(S3319))&gt;0</formula>
    </cfRule>
  </conditionalFormatting>
  <conditionalFormatting sqref="U3319">
    <cfRule type="notContainsBlanks" dxfId="4" priority="101610">
      <formula>LEN(TRIM(U3319))&gt;0</formula>
    </cfRule>
  </conditionalFormatting>
  <conditionalFormatting sqref="W3319">
    <cfRule type="notContainsBlanks" dxfId="0" priority="101782">
      <formula>LEN(TRIM(W3319))&gt;0</formula>
    </cfRule>
  </conditionalFormatting>
  <conditionalFormatting sqref="Y3319">
    <cfRule type="notContainsBlanks" dxfId="5" priority="101748">
      <formula>LEN(TRIM(Y3319))&gt;0</formula>
    </cfRule>
  </conditionalFormatting>
  <conditionalFormatting sqref="Z3319">
    <cfRule type="notContainsBlanks" dxfId="6" priority="101714">
      <formula>LEN(TRIM(Z3319))&gt;0</formula>
    </cfRule>
  </conditionalFormatting>
  <conditionalFormatting sqref="AB3319">
    <cfRule type="cellIs" dxfId="7" priority="101678" operator="notEqual">
      <formula>0</formula>
    </cfRule>
  </conditionalFormatting>
  <conditionalFormatting sqref="Q3321">
    <cfRule type="notContainsBlanks" dxfId="1" priority="91432">
      <formula>LEN(TRIM(Q3321))&gt;0</formula>
    </cfRule>
  </conditionalFormatting>
  <conditionalFormatting sqref="R3321">
    <cfRule type="notContainsBlanks" dxfId="2" priority="101451">
      <formula>LEN(TRIM(R3321))&gt;0</formula>
    </cfRule>
  </conditionalFormatting>
  <conditionalFormatting sqref="S3321">
    <cfRule type="notContainsBlanks" dxfId="3" priority="100739">
      <formula>LEN(TRIM(S3321))&gt;0</formula>
    </cfRule>
  </conditionalFormatting>
  <conditionalFormatting sqref="U3321">
    <cfRule type="notContainsBlanks" dxfId="4" priority="100603">
      <formula>LEN(TRIM(U3321))&gt;0</formula>
    </cfRule>
  </conditionalFormatting>
  <conditionalFormatting sqref="W3321">
    <cfRule type="notContainsBlanks" dxfId="0" priority="101183">
      <formula>LEN(TRIM(W3321))&gt;0</formula>
    </cfRule>
  </conditionalFormatting>
  <conditionalFormatting sqref="Y3321">
    <cfRule type="notContainsBlanks" dxfId="5" priority="101047">
      <formula>LEN(TRIM(Y3321))&gt;0</formula>
    </cfRule>
  </conditionalFormatting>
  <conditionalFormatting sqref="Z3321">
    <cfRule type="notContainsBlanks" dxfId="6" priority="100911">
      <formula>LEN(TRIM(Z3321))&gt;0</formula>
    </cfRule>
  </conditionalFormatting>
  <conditionalFormatting sqref="Q3322">
    <cfRule type="notContainsBlanks" dxfId="1" priority="91431">
      <formula>LEN(TRIM(Q3322))&gt;0</formula>
    </cfRule>
  </conditionalFormatting>
  <conditionalFormatting sqref="R3322">
    <cfRule type="notContainsBlanks" dxfId="2" priority="101420">
      <formula>LEN(TRIM(R3322))&gt;0</formula>
    </cfRule>
  </conditionalFormatting>
  <conditionalFormatting sqref="S3322">
    <cfRule type="notContainsBlanks" dxfId="3" priority="100705">
      <formula>LEN(TRIM(S3322))&gt;0</formula>
    </cfRule>
  </conditionalFormatting>
  <conditionalFormatting sqref="U3322">
    <cfRule type="notContainsBlanks" dxfId="4" priority="100569">
      <formula>LEN(TRIM(U3322))&gt;0</formula>
    </cfRule>
  </conditionalFormatting>
  <conditionalFormatting sqref="W3322">
    <cfRule type="notContainsBlanks" dxfId="0" priority="101149">
      <formula>LEN(TRIM(W3322))&gt;0</formula>
    </cfRule>
  </conditionalFormatting>
  <conditionalFormatting sqref="Y3322">
    <cfRule type="notContainsBlanks" dxfId="5" priority="101013">
      <formula>LEN(TRIM(Y3322))&gt;0</formula>
    </cfRule>
  </conditionalFormatting>
  <conditionalFormatting sqref="Z3322">
    <cfRule type="notContainsBlanks" dxfId="6" priority="100877">
      <formula>LEN(TRIM(Z3322))&gt;0</formula>
    </cfRule>
  </conditionalFormatting>
  <conditionalFormatting sqref="Q3323">
    <cfRule type="notContainsBlanks" dxfId="1" priority="101516">
      <formula>LEN(TRIM(Q3323))&gt;0</formula>
    </cfRule>
  </conditionalFormatting>
  <conditionalFormatting sqref="R3323">
    <cfRule type="notContainsBlanks" dxfId="2" priority="101386">
      <formula>LEN(TRIM(R3323))&gt;0</formula>
    </cfRule>
  </conditionalFormatting>
  <conditionalFormatting sqref="S3323">
    <cfRule type="notContainsBlanks" dxfId="3" priority="100671">
      <formula>LEN(TRIM(S3323))&gt;0</formula>
    </cfRule>
  </conditionalFormatting>
  <conditionalFormatting sqref="U3323">
    <cfRule type="notContainsBlanks" dxfId="4" priority="100535">
      <formula>LEN(TRIM(U3323))&gt;0</formula>
    </cfRule>
  </conditionalFormatting>
  <conditionalFormatting sqref="W3323">
    <cfRule type="notContainsBlanks" dxfId="0" priority="101115">
      <formula>LEN(TRIM(W3323))&gt;0</formula>
    </cfRule>
  </conditionalFormatting>
  <conditionalFormatting sqref="Y3323">
    <cfRule type="notContainsBlanks" dxfId="5" priority="100979">
      <formula>LEN(TRIM(Y3323))&gt;0</formula>
    </cfRule>
  </conditionalFormatting>
  <conditionalFormatting sqref="Z3323">
    <cfRule type="notContainsBlanks" dxfId="6" priority="100843">
      <formula>LEN(TRIM(Z3323))&gt;0</formula>
    </cfRule>
  </conditionalFormatting>
  <conditionalFormatting sqref="Q3324">
    <cfRule type="notContainsBlanks" dxfId="1" priority="101484">
      <formula>LEN(TRIM(Q3324))&gt;0</formula>
    </cfRule>
  </conditionalFormatting>
  <conditionalFormatting sqref="R3324">
    <cfRule type="notContainsBlanks" dxfId="2" priority="101352">
      <formula>LEN(TRIM(R3324))&gt;0</formula>
    </cfRule>
  </conditionalFormatting>
  <conditionalFormatting sqref="S3324">
    <cfRule type="notContainsBlanks" dxfId="3" priority="100637">
      <formula>LEN(TRIM(S3324))&gt;0</formula>
    </cfRule>
  </conditionalFormatting>
  <conditionalFormatting sqref="U3324">
    <cfRule type="notContainsBlanks" dxfId="4" priority="100501">
      <formula>LEN(TRIM(U3324))&gt;0</formula>
    </cfRule>
  </conditionalFormatting>
  <conditionalFormatting sqref="W3324">
    <cfRule type="notContainsBlanks" dxfId="0" priority="101081">
      <formula>LEN(TRIM(W3324))&gt;0</formula>
    </cfRule>
  </conditionalFormatting>
  <conditionalFormatting sqref="Y3324">
    <cfRule type="notContainsBlanks" dxfId="5" priority="100945">
      <formula>LEN(TRIM(Y3324))&gt;0</formula>
    </cfRule>
  </conditionalFormatting>
  <conditionalFormatting sqref="Z3324">
    <cfRule type="notContainsBlanks" dxfId="6" priority="100809">
      <formula>LEN(TRIM(Z3324))&gt;0</formula>
    </cfRule>
  </conditionalFormatting>
  <conditionalFormatting sqref="AB3324">
    <cfRule type="cellIs" dxfId="7" priority="100773" operator="notEqual">
      <formula>0</formula>
    </cfRule>
  </conditionalFormatting>
  <conditionalFormatting sqref="Q3325">
    <cfRule type="notContainsBlanks" dxfId="1" priority="91428">
      <formula>LEN(TRIM(Q3325))&gt;0</formula>
    </cfRule>
  </conditionalFormatting>
  <conditionalFormatting sqref="Q3326">
    <cfRule type="notContainsBlanks" dxfId="1" priority="91427">
      <formula>LEN(TRIM(Q3326))&gt;0</formula>
    </cfRule>
  </conditionalFormatting>
  <conditionalFormatting sqref="R3326">
    <cfRule type="notContainsBlanks" dxfId="2" priority="100348">
      <formula>LEN(TRIM(R3326))&gt;0</formula>
    </cfRule>
  </conditionalFormatting>
  <conditionalFormatting sqref="S3326">
    <cfRule type="notContainsBlanks" dxfId="3" priority="99329">
      <formula>LEN(TRIM(S3326))&gt;0</formula>
    </cfRule>
  </conditionalFormatting>
  <conditionalFormatting sqref="U3326">
    <cfRule type="notContainsBlanks" dxfId="4" priority="99159">
      <formula>LEN(TRIM(U3326))&gt;0</formula>
    </cfRule>
  </conditionalFormatting>
  <conditionalFormatting sqref="W3326">
    <cfRule type="notContainsBlanks" dxfId="0" priority="100011">
      <formula>LEN(TRIM(W3326))&gt;0</formula>
    </cfRule>
  </conditionalFormatting>
  <conditionalFormatting sqref="Y3326">
    <cfRule type="notContainsBlanks" dxfId="5" priority="99841">
      <formula>LEN(TRIM(Y3326))&gt;0</formula>
    </cfRule>
  </conditionalFormatting>
  <conditionalFormatting sqref="Z3326">
    <cfRule type="notContainsBlanks" dxfId="6" priority="99671">
      <formula>LEN(TRIM(Z3326))&gt;0</formula>
    </cfRule>
  </conditionalFormatting>
  <conditionalFormatting sqref="AB3326">
    <cfRule type="cellIs" dxfId="7" priority="99499" operator="notEqual">
      <formula>0</formula>
    </cfRule>
  </conditionalFormatting>
  <conditionalFormatting sqref="Q3327">
    <cfRule type="notContainsBlanks" dxfId="1" priority="91426">
      <formula>LEN(TRIM(Q3327))&gt;0</formula>
    </cfRule>
  </conditionalFormatting>
  <conditionalFormatting sqref="R3327">
    <cfRule type="notContainsBlanks" dxfId="2" priority="100316">
      <formula>LEN(TRIM(R3327))&gt;0</formula>
    </cfRule>
  </conditionalFormatting>
  <conditionalFormatting sqref="S3327">
    <cfRule type="notContainsBlanks" dxfId="3" priority="99295">
      <formula>LEN(TRIM(S3327))&gt;0</formula>
    </cfRule>
  </conditionalFormatting>
  <conditionalFormatting sqref="U3327">
    <cfRule type="notContainsBlanks" dxfId="4" priority="99125">
      <formula>LEN(TRIM(U3327))&gt;0</formula>
    </cfRule>
  </conditionalFormatting>
  <conditionalFormatting sqref="W3327">
    <cfRule type="notContainsBlanks" dxfId="0" priority="99977">
      <formula>LEN(TRIM(W3327))&gt;0</formula>
    </cfRule>
  </conditionalFormatting>
  <conditionalFormatting sqref="Y3327">
    <cfRule type="notContainsBlanks" dxfId="5" priority="99807">
      <formula>LEN(TRIM(Y3327))&gt;0</formula>
    </cfRule>
  </conditionalFormatting>
  <conditionalFormatting sqref="Z3327">
    <cfRule type="notContainsBlanks" dxfId="6" priority="99637">
      <formula>LEN(TRIM(Z3327))&gt;0</formula>
    </cfRule>
  </conditionalFormatting>
  <conditionalFormatting sqref="AB3327">
    <cfRule type="cellIs" dxfId="7" priority="99465" operator="notEqual">
      <formula>0</formula>
    </cfRule>
  </conditionalFormatting>
  <conditionalFormatting sqref="Q3328">
    <cfRule type="notContainsBlanks" dxfId="1" priority="91425">
      <formula>LEN(TRIM(Q3328))&gt;0</formula>
    </cfRule>
  </conditionalFormatting>
  <conditionalFormatting sqref="R3328">
    <cfRule type="notContainsBlanks" dxfId="2" priority="100283">
      <formula>LEN(TRIM(R3328))&gt;0</formula>
    </cfRule>
  </conditionalFormatting>
  <conditionalFormatting sqref="S3328">
    <cfRule type="notContainsBlanks" dxfId="3" priority="99261">
      <formula>LEN(TRIM(S3328))&gt;0</formula>
    </cfRule>
  </conditionalFormatting>
  <conditionalFormatting sqref="U3328">
    <cfRule type="notContainsBlanks" dxfId="4" priority="99091">
      <formula>LEN(TRIM(U3328))&gt;0</formula>
    </cfRule>
  </conditionalFormatting>
  <conditionalFormatting sqref="W3328">
    <cfRule type="notContainsBlanks" dxfId="0" priority="99943">
      <formula>LEN(TRIM(W3328))&gt;0</formula>
    </cfRule>
  </conditionalFormatting>
  <conditionalFormatting sqref="Y3328">
    <cfRule type="notContainsBlanks" dxfId="5" priority="99773">
      <formula>LEN(TRIM(Y3328))&gt;0</formula>
    </cfRule>
  </conditionalFormatting>
  <conditionalFormatting sqref="Z3328">
    <cfRule type="notContainsBlanks" dxfId="6" priority="99603">
      <formula>LEN(TRIM(Z3328))&gt;0</formula>
    </cfRule>
  </conditionalFormatting>
  <conditionalFormatting sqref="AB3328">
    <cfRule type="cellIs" dxfId="7" priority="99431" operator="notEqual">
      <formula>0</formula>
    </cfRule>
  </conditionalFormatting>
  <conditionalFormatting sqref="Q3329">
    <cfRule type="notContainsBlanks" dxfId="1" priority="100399">
      <formula>LEN(TRIM(Q3329))&gt;0</formula>
    </cfRule>
  </conditionalFormatting>
  <conditionalFormatting sqref="R3329">
    <cfRule type="notContainsBlanks" dxfId="2" priority="100249">
      <formula>LEN(TRIM(R3329))&gt;0</formula>
    </cfRule>
  </conditionalFormatting>
  <conditionalFormatting sqref="S3329">
    <cfRule type="notContainsBlanks" dxfId="3" priority="99227">
      <formula>LEN(TRIM(S3329))&gt;0</formula>
    </cfRule>
  </conditionalFormatting>
  <conditionalFormatting sqref="U3329">
    <cfRule type="notContainsBlanks" dxfId="4" priority="99057">
      <formula>LEN(TRIM(U3329))&gt;0</formula>
    </cfRule>
  </conditionalFormatting>
  <conditionalFormatting sqref="W3329">
    <cfRule type="notContainsBlanks" dxfId="0" priority="99909">
      <formula>LEN(TRIM(W3329))&gt;0</formula>
    </cfRule>
  </conditionalFormatting>
  <conditionalFormatting sqref="Y3329">
    <cfRule type="notContainsBlanks" dxfId="5" priority="99739">
      <formula>LEN(TRIM(Y3329))&gt;0</formula>
    </cfRule>
  </conditionalFormatting>
  <conditionalFormatting sqref="Z3329">
    <cfRule type="notContainsBlanks" dxfId="6" priority="99569">
      <formula>LEN(TRIM(Z3329))&gt;0</formula>
    </cfRule>
  </conditionalFormatting>
  <conditionalFormatting sqref="AB3329">
    <cfRule type="cellIs" dxfId="7" priority="99397" operator="notEqual">
      <formula>0</formula>
    </cfRule>
  </conditionalFormatting>
  <conditionalFormatting sqref="Q3330">
    <cfRule type="notContainsBlanks" dxfId="1" priority="91664">
      <formula>LEN(TRIM(Q3330))&gt;0</formula>
    </cfRule>
  </conditionalFormatting>
  <conditionalFormatting sqref="R3330">
    <cfRule type="notContainsBlanks" dxfId="2" priority="100215">
      <formula>LEN(TRIM(R3330))&gt;0</formula>
    </cfRule>
  </conditionalFormatting>
  <conditionalFormatting sqref="S3330">
    <cfRule type="notContainsBlanks" dxfId="3" priority="99193">
      <formula>LEN(TRIM(S3330))&gt;0</formula>
    </cfRule>
  </conditionalFormatting>
  <conditionalFormatting sqref="U3330">
    <cfRule type="notContainsBlanks" dxfId="4" priority="99023">
      <formula>LEN(TRIM(U3330))&gt;0</formula>
    </cfRule>
  </conditionalFormatting>
  <conditionalFormatting sqref="W3330">
    <cfRule type="notContainsBlanks" dxfId="0" priority="99875">
      <formula>LEN(TRIM(W3330))&gt;0</formula>
    </cfRule>
  </conditionalFormatting>
  <conditionalFormatting sqref="Y3330">
    <cfRule type="notContainsBlanks" dxfId="5" priority="99705">
      <formula>LEN(TRIM(Y3330))&gt;0</formula>
    </cfRule>
  </conditionalFormatting>
  <conditionalFormatting sqref="Z3330">
    <cfRule type="notContainsBlanks" dxfId="6" priority="99535">
      <formula>LEN(TRIM(Z3330))&gt;0</formula>
    </cfRule>
  </conditionalFormatting>
  <conditionalFormatting sqref="AB3330">
    <cfRule type="cellIs" dxfId="7" priority="99363" operator="notEqual">
      <formula>0</formula>
    </cfRule>
  </conditionalFormatting>
  <conditionalFormatting sqref="Q3331">
    <cfRule type="notContainsBlanks" dxfId="1" priority="91663">
      <formula>LEN(TRIM(Q3331))&gt;0</formula>
    </cfRule>
  </conditionalFormatting>
  <conditionalFormatting sqref="Q3333">
    <cfRule type="notContainsBlanks" dxfId="1" priority="98990">
      <formula>LEN(TRIM(Q3333))&gt;0</formula>
    </cfRule>
  </conditionalFormatting>
  <conditionalFormatting sqref="R3333">
    <cfRule type="notContainsBlanks" dxfId="2" priority="98895">
      <formula>LEN(TRIM(R3333))&gt;0</formula>
    </cfRule>
  </conditionalFormatting>
  <conditionalFormatting sqref="S3333">
    <cfRule type="notContainsBlanks" dxfId="3" priority="98387">
      <formula>LEN(TRIM(S3333))&gt;0</formula>
    </cfRule>
  </conditionalFormatting>
  <conditionalFormatting sqref="U3333">
    <cfRule type="notContainsBlanks" dxfId="4" priority="98285">
      <formula>LEN(TRIM(U3333))&gt;0</formula>
    </cfRule>
  </conditionalFormatting>
  <conditionalFormatting sqref="W3333">
    <cfRule type="notContainsBlanks" dxfId="0" priority="98695">
      <formula>LEN(TRIM(W3333))&gt;0</formula>
    </cfRule>
  </conditionalFormatting>
  <conditionalFormatting sqref="Y3333">
    <cfRule type="notContainsBlanks" dxfId="5" priority="98593">
      <formula>LEN(TRIM(Y3333))&gt;0</formula>
    </cfRule>
  </conditionalFormatting>
  <conditionalFormatting sqref="Z3333">
    <cfRule type="notContainsBlanks" dxfId="6" priority="98491">
      <formula>LEN(TRIM(Z3333))&gt;0</formula>
    </cfRule>
  </conditionalFormatting>
  <conditionalFormatting sqref="Q3334">
    <cfRule type="notContainsBlanks" dxfId="1" priority="91662">
      <formula>LEN(TRIM(Q3334))&gt;0</formula>
    </cfRule>
  </conditionalFormatting>
  <conditionalFormatting sqref="R3334">
    <cfRule type="notContainsBlanks" dxfId="2" priority="98863">
      <formula>LEN(TRIM(R3334))&gt;0</formula>
    </cfRule>
  </conditionalFormatting>
  <conditionalFormatting sqref="S3334">
    <cfRule type="notContainsBlanks" dxfId="3" priority="98353">
      <formula>LEN(TRIM(S3334))&gt;0</formula>
    </cfRule>
  </conditionalFormatting>
  <conditionalFormatting sqref="U3334">
    <cfRule type="notContainsBlanks" dxfId="4" priority="98251">
      <formula>LEN(TRIM(U3334))&gt;0</formula>
    </cfRule>
  </conditionalFormatting>
  <conditionalFormatting sqref="W3334">
    <cfRule type="notContainsBlanks" dxfId="0" priority="98661">
      <formula>LEN(TRIM(W3334))&gt;0</formula>
    </cfRule>
  </conditionalFormatting>
  <conditionalFormatting sqref="Y3334">
    <cfRule type="notContainsBlanks" dxfId="5" priority="98559">
      <formula>LEN(TRIM(Y3334))&gt;0</formula>
    </cfRule>
  </conditionalFormatting>
  <conditionalFormatting sqref="Z3334">
    <cfRule type="notContainsBlanks" dxfId="6" priority="98457">
      <formula>LEN(TRIM(Z3334))&gt;0</formula>
    </cfRule>
  </conditionalFormatting>
  <conditionalFormatting sqref="Q3335">
    <cfRule type="notContainsBlanks" dxfId="1" priority="91661">
      <formula>LEN(TRIM(Q3335))&gt;0</formula>
    </cfRule>
  </conditionalFormatting>
  <conditionalFormatting sqref="R3335">
    <cfRule type="notContainsBlanks" dxfId="2" priority="98831">
      <formula>LEN(TRIM(R3335))&gt;0</formula>
    </cfRule>
  </conditionalFormatting>
  <conditionalFormatting sqref="S3335">
    <cfRule type="notContainsBlanks" dxfId="3" priority="98319">
      <formula>LEN(TRIM(S3335))&gt;0</formula>
    </cfRule>
  </conditionalFormatting>
  <conditionalFormatting sqref="U3335">
    <cfRule type="notContainsBlanks" dxfId="4" priority="98217">
      <formula>LEN(TRIM(U3335))&gt;0</formula>
    </cfRule>
  </conditionalFormatting>
  <conditionalFormatting sqref="W3335">
    <cfRule type="notContainsBlanks" dxfId="0" priority="98627">
      <formula>LEN(TRIM(W3335))&gt;0</formula>
    </cfRule>
  </conditionalFormatting>
  <conditionalFormatting sqref="Y3335">
    <cfRule type="notContainsBlanks" dxfId="5" priority="98525">
      <formula>LEN(TRIM(Y3335))&gt;0</formula>
    </cfRule>
  </conditionalFormatting>
  <conditionalFormatting sqref="Z3335">
    <cfRule type="notContainsBlanks" dxfId="6" priority="98423">
      <formula>LEN(TRIM(Z3335))&gt;0</formula>
    </cfRule>
  </conditionalFormatting>
  <conditionalFormatting sqref="Q3336">
    <cfRule type="notContainsBlanks" dxfId="1" priority="104480">
      <formula>LEN(TRIM(Q3336))&gt;0</formula>
    </cfRule>
  </conditionalFormatting>
  <conditionalFormatting sqref="W3336">
    <cfRule type="notContainsBlanks" dxfId="0" priority="104582">
      <formula>LEN(TRIM(W3336))&gt;0</formula>
    </cfRule>
  </conditionalFormatting>
  <conditionalFormatting sqref="Y3336">
    <cfRule type="notContainsBlanks" dxfId="5" priority="104548">
      <formula>LEN(TRIM(Y3336))&gt;0</formula>
    </cfRule>
  </conditionalFormatting>
  <conditionalFormatting sqref="Z3336">
    <cfRule type="notContainsBlanks" dxfId="6" priority="104514">
      <formula>LEN(TRIM(Z3336))&gt;0</formula>
    </cfRule>
  </conditionalFormatting>
  <conditionalFormatting sqref="AA3336">
    <cfRule type="cellIs" dxfId="8" priority="104378" operator="equal">
      <formula>4</formula>
    </cfRule>
    <cfRule type="cellIs" dxfId="8" priority="104412" operator="equal">
      <formula>2</formula>
    </cfRule>
  </conditionalFormatting>
  <conditionalFormatting sqref="W3338">
    <cfRule type="notContainsBlanks" dxfId="0" priority="104821">
      <formula>LEN(TRIM(W3338))&gt;0</formula>
    </cfRule>
  </conditionalFormatting>
  <conditionalFormatting sqref="Q3341">
    <cfRule type="notContainsBlanks" dxfId="1" priority="104241">
      <formula>LEN(TRIM(Q3341))&gt;0</formula>
    </cfRule>
  </conditionalFormatting>
  <conditionalFormatting sqref="R3341">
    <cfRule type="notContainsBlanks" dxfId="2" priority="104157">
      <formula>LEN(TRIM(R3341))&gt;0</formula>
    </cfRule>
  </conditionalFormatting>
  <conditionalFormatting sqref="S3341">
    <cfRule type="notContainsBlanks" dxfId="3" priority="103579">
      <formula>LEN(TRIM(S3341))&gt;0</formula>
    </cfRule>
  </conditionalFormatting>
  <conditionalFormatting sqref="U3341">
    <cfRule type="notContainsBlanks" dxfId="4" priority="103477">
      <formula>LEN(TRIM(U3341))&gt;0</formula>
    </cfRule>
  </conditionalFormatting>
  <conditionalFormatting sqref="W3341">
    <cfRule type="notContainsBlanks" dxfId="0" priority="103959">
      <formula>LEN(TRIM(W3341))&gt;0</formula>
    </cfRule>
  </conditionalFormatting>
  <conditionalFormatting sqref="Y3341">
    <cfRule type="notContainsBlanks" dxfId="5" priority="103857">
      <formula>LEN(TRIM(Y3341))&gt;0</formula>
    </cfRule>
  </conditionalFormatting>
  <conditionalFormatting sqref="Z3341">
    <cfRule type="notContainsBlanks" dxfId="6" priority="103755">
      <formula>LEN(TRIM(Z3341))&gt;0</formula>
    </cfRule>
  </conditionalFormatting>
  <conditionalFormatting sqref="AB3341">
    <cfRule type="cellIs" dxfId="7" priority="103647" operator="notEqual">
      <formula>0</formula>
    </cfRule>
  </conditionalFormatting>
  <conditionalFormatting sqref="Q3342">
    <cfRule type="notContainsBlanks" dxfId="1" priority="104212">
      <formula>LEN(TRIM(Q3342))&gt;0</formula>
    </cfRule>
  </conditionalFormatting>
  <conditionalFormatting sqref="R3342">
    <cfRule type="notContainsBlanks" dxfId="2" priority="104125">
      <formula>LEN(TRIM(R3342))&gt;0</formula>
    </cfRule>
  </conditionalFormatting>
  <conditionalFormatting sqref="S3342">
    <cfRule type="notContainsBlanks" dxfId="3" priority="103545">
      <formula>LEN(TRIM(S3342))&gt;0</formula>
    </cfRule>
  </conditionalFormatting>
  <conditionalFormatting sqref="U3342">
    <cfRule type="notContainsBlanks" dxfId="4" priority="103443">
      <formula>LEN(TRIM(U3342))&gt;0</formula>
    </cfRule>
  </conditionalFormatting>
  <conditionalFormatting sqref="W3342">
    <cfRule type="notContainsBlanks" dxfId="0" priority="103925">
      <formula>LEN(TRIM(W3342))&gt;0</formula>
    </cfRule>
  </conditionalFormatting>
  <conditionalFormatting sqref="Y3342">
    <cfRule type="notContainsBlanks" dxfId="5" priority="103823">
      <formula>LEN(TRIM(Y3342))&gt;0</formula>
    </cfRule>
  </conditionalFormatting>
  <conditionalFormatting sqref="Z3342">
    <cfRule type="notContainsBlanks" dxfId="6" priority="103721">
      <formula>LEN(TRIM(Z3342))&gt;0</formula>
    </cfRule>
  </conditionalFormatting>
  <conditionalFormatting sqref="Q3343">
    <cfRule type="notContainsBlanks" dxfId="1" priority="104184">
      <formula>LEN(TRIM(Q3343))&gt;0</formula>
    </cfRule>
  </conditionalFormatting>
  <conditionalFormatting sqref="R3343">
    <cfRule type="notContainsBlanks" dxfId="2" priority="104093">
      <formula>LEN(TRIM(R3343))&gt;0</formula>
    </cfRule>
  </conditionalFormatting>
  <conditionalFormatting sqref="S3343">
    <cfRule type="notContainsBlanks" dxfId="3" priority="103511">
      <formula>LEN(TRIM(S3343))&gt;0</formula>
    </cfRule>
  </conditionalFormatting>
  <conditionalFormatting sqref="U3343">
    <cfRule type="notContainsBlanks" dxfId="4" priority="103409">
      <formula>LEN(TRIM(U3343))&gt;0</formula>
    </cfRule>
  </conditionalFormatting>
  <conditionalFormatting sqref="W3343">
    <cfRule type="notContainsBlanks" dxfId="0" priority="103891">
      <formula>LEN(TRIM(W3343))&gt;0</formula>
    </cfRule>
  </conditionalFormatting>
  <conditionalFormatting sqref="Y3343">
    <cfRule type="notContainsBlanks" dxfId="5" priority="103789">
      <formula>LEN(TRIM(Y3343))&gt;0</formula>
    </cfRule>
  </conditionalFormatting>
  <conditionalFormatting sqref="Z3343">
    <cfRule type="notContainsBlanks" dxfId="6" priority="103687">
      <formula>LEN(TRIM(Z3343))&gt;0</formula>
    </cfRule>
  </conditionalFormatting>
  <conditionalFormatting sqref="AB3343">
    <cfRule type="cellIs" dxfId="7" priority="103613" operator="notEqual">
      <formula>0</formula>
    </cfRule>
  </conditionalFormatting>
  <conditionalFormatting sqref="Q3345">
    <cfRule type="notContainsBlanks" dxfId="1" priority="103375">
      <formula>LEN(TRIM(Q3345))&gt;0</formula>
    </cfRule>
  </conditionalFormatting>
  <conditionalFormatting sqref="R3345">
    <cfRule type="notContainsBlanks" dxfId="2" priority="103237">
      <formula>LEN(TRIM(R3345))&gt;0</formula>
    </cfRule>
  </conditionalFormatting>
  <conditionalFormatting sqref="S3345">
    <cfRule type="notContainsBlanks" dxfId="3" priority="102213">
      <formula>LEN(TRIM(S3345))&gt;0</formula>
    </cfRule>
  </conditionalFormatting>
  <conditionalFormatting sqref="U3345">
    <cfRule type="notContainsBlanks" dxfId="4" priority="102043">
      <formula>LEN(TRIM(U3345))&gt;0</formula>
    </cfRule>
  </conditionalFormatting>
  <conditionalFormatting sqref="W3345">
    <cfRule type="notContainsBlanks" dxfId="0" priority="102901">
      <formula>LEN(TRIM(W3345))&gt;0</formula>
    </cfRule>
  </conditionalFormatting>
  <conditionalFormatting sqref="Y3345">
    <cfRule type="notContainsBlanks" dxfId="5" priority="102731">
      <formula>LEN(TRIM(Y3345))&gt;0</formula>
    </cfRule>
  </conditionalFormatting>
  <conditionalFormatting sqref="Z3345">
    <cfRule type="notContainsBlanks" dxfId="6" priority="102561">
      <formula>LEN(TRIM(Z3345))&gt;0</formula>
    </cfRule>
  </conditionalFormatting>
  <conditionalFormatting sqref="AB3345">
    <cfRule type="cellIs" dxfId="7" priority="102381" operator="notEqual">
      <formula>0</formula>
    </cfRule>
  </conditionalFormatting>
  <conditionalFormatting sqref="Q3346">
    <cfRule type="notContainsBlanks" dxfId="1" priority="103346">
      <formula>LEN(TRIM(Q3346))&gt;0</formula>
    </cfRule>
  </conditionalFormatting>
  <conditionalFormatting sqref="R3346">
    <cfRule type="notContainsBlanks" dxfId="2" priority="103204">
      <formula>LEN(TRIM(R3346))&gt;0</formula>
    </cfRule>
  </conditionalFormatting>
  <conditionalFormatting sqref="S3346">
    <cfRule type="notContainsBlanks" dxfId="3" priority="102179">
      <formula>LEN(TRIM(S3346))&gt;0</formula>
    </cfRule>
  </conditionalFormatting>
  <conditionalFormatting sqref="U3346">
    <cfRule type="notContainsBlanks" dxfId="4" priority="102009">
      <formula>LEN(TRIM(U3346))&gt;0</formula>
    </cfRule>
  </conditionalFormatting>
  <conditionalFormatting sqref="W3346">
    <cfRule type="notContainsBlanks" dxfId="0" priority="102867">
      <formula>LEN(TRIM(W3346))&gt;0</formula>
    </cfRule>
  </conditionalFormatting>
  <conditionalFormatting sqref="Y3346">
    <cfRule type="notContainsBlanks" dxfId="5" priority="102697">
      <formula>LEN(TRIM(Y3346))&gt;0</formula>
    </cfRule>
  </conditionalFormatting>
  <conditionalFormatting sqref="Z3346">
    <cfRule type="notContainsBlanks" dxfId="6" priority="102527">
      <formula>LEN(TRIM(Z3346))&gt;0</formula>
    </cfRule>
  </conditionalFormatting>
  <conditionalFormatting sqref="AB3346">
    <cfRule type="cellIs" dxfId="7" priority="102349" operator="notEqual">
      <formula>0</formula>
    </cfRule>
  </conditionalFormatting>
  <conditionalFormatting sqref="Q3347">
    <cfRule type="notContainsBlanks" dxfId="1" priority="103316">
      <formula>LEN(TRIM(Q3347))&gt;0</formula>
    </cfRule>
  </conditionalFormatting>
  <conditionalFormatting sqref="R3347">
    <cfRule type="notContainsBlanks" dxfId="2" priority="103170">
      <formula>LEN(TRIM(R3347))&gt;0</formula>
    </cfRule>
  </conditionalFormatting>
  <conditionalFormatting sqref="S3347">
    <cfRule type="notContainsBlanks" dxfId="3" priority="102145">
      <formula>LEN(TRIM(S3347))&gt;0</formula>
    </cfRule>
  </conditionalFormatting>
  <conditionalFormatting sqref="U3347">
    <cfRule type="notContainsBlanks" dxfId="4" priority="101975">
      <formula>LEN(TRIM(U3347))&gt;0</formula>
    </cfRule>
  </conditionalFormatting>
  <conditionalFormatting sqref="W3347">
    <cfRule type="notContainsBlanks" dxfId="0" priority="102833">
      <formula>LEN(TRIM(W3347))&gt;0</formula>
    </cfRule>
  </conditionalFormatting>
  <conditionalFormatting sqref="Y3347">
    <cfRule type="notContainsBlanks" dxfId="5" priority="102663">
      <formula>LEN(TRIM(Y3347))&gt;0</formula>
    </cfRule>
  </conditionalFormatting>
  <conditionalFormatting sqref="Z3347">
    <cfRule type="notContainsBlanks" dxfId="6" priority="102493">
      <formula>LEN(TRIM(Z3347))&gt;0</formula>
    </cfRule>
  </conditionalFormatting>
  <conditionalFormatting sqref="AB3347">
    <cfRule type="cellIs" dxfId="7" priority="102315" operator="notEqual">
      <formula>0</formula>
    </cfRule>
  </conditionalFormatting>
  <conditionalFormatting sqref="Q3348">
    <cfRule type="notContainsBlanks" dxfId="1" priority="103289">
      <formula>LEN(TRIM(Q3348))&gt;0</formula>
    </cfRule>
  </conditionalFormatting>
  <conditionalFormatting sqref="R3348">
    <cfRule type="notContainsBlanks" dxfId="2" priority="103137">
      <formula>LEN(TRIM(R3348))&gt;0</formula>
    </cfRule>
  </conditionalFormatting>
  <conditionalFormatting sqref="S3348">
    <cfRule type="notContainsBlanks" dxfId="3" priority="102111">
      <formula>LEN(TRIM(S3348))&gt;0</formula>
    </cfRule>
  </conditionalFormatting>
  <conditionalFormatting sqref="U3348">
    <cfRule type="notContainsBlanks" dxfId="4" priority="101941">
      <formula>LEN(TRIM(U3348))&gt;0</formula>
    </cfRule>
  </conditionalFormatting>
  <conditionalFormatting sqref="W3348">
    <cfRule type="notContainsBlanks" dxfId="0" priority="102799">
      <formula>LEN(TRIM(W3348))&gt;0</formula>
    </cfRule>
  </conditionalFormatting>
  <conditionalFormatting sqref="Y3348">
    <cfRule type="notContainsBlanks" dxfId="5" priority="102629">
      <formula>LEN(TRIM(Y3348))&gt;0</formula>
    </cfRule>
  </conditionalFormatting>
  <conditionalFormatting sqref="Z3348">
    <cfRule type="notContainsBlanks" dxfId="6" priority="102459">
      <formula>LEN(TRIM(Z3348))&gt;0</formula>
    </cfRule>
  </conditionalFormatting>
  <conditionalFormatting sqref="AB3348">
    <cfRule type="cellIs" dxfId="7" priority="102281" operator="notEqual">
      <formula>0</formula>
    </cfRule>
  </conditionalFormatting>
  <conditionalFormatting sqref="Q3349">
    <cfRule type="notContainsBlanks" dxfId="1" priority="103264">
      <formula>LEN(TRIM(Q3349))&gt;0</formula>
    </cfRule>
  </conditionalFormatting>
  <conditionalFormatting sqref="R3349">
    <cfRule type="notContainsBlanks" dxfId="2" priority="103104">
      <formula>LEN(TRIM(R3349))&gt;0</formula>
    </cfRule>
  </conditionalFormatting>
  <conditionalFormatting sqref="S3349">
    <cfRule type="notContainsBlanks" dxfId="3" priority="102077">
      <formula>LEN(TRIM(S3349))&gt;0</formula>
    </cfRule>
  </conditionalFormatting>
  <conditionalFormatting sqref="U3349">
    <cfRule type="notContainsBlanks" dxfId="4" priority="101907">
      <formula>LEN(TRIM(U3349))&gt;0</formula>
    </cfRule>
  </conditionalFormatting>
  <conditionalFormatting sqref="W3349">
    <cfRule type="notContainsBlanks" dxfId="0" priority="102765">
      <formula>LEN(TRIM(W3349))&gt;0</formula>
    </cfRule>
  </conditionalFormatting>
  <conditionalFormatting sqref="Y3349">
    <cfRule type="notContainsBlanks" dxfId="5" priority="102595">
      <formula>LEN(TRIM(Y3349))&gt;0</formula>
    </cfRule>
  </conditionalFormatting>
  <conditionalFormatting sqref="Z3349">
    <cfRule type="notContainsBlanks" dxfId="6" priority="102425">
      <formula>LEN(TRIM(Z3349))&gt;0</formula>
    </cfRule>
  </conditionalFormatting>
  <conditionalFormatting sqref="AB3349">
    <cfRule type="cellIs" dxfId="7" priority="102247" operator="notEqual">
      <formula>0</formula>
    </cfRule>
  </conditionalFormatting>
  <conditionalFormatting sqref="Q3352">
    <cfRule type="notContainsBlanks" dxfId="1" priority="101875">
      <formula>LEN(TRIM(Q3352))&gt;0</formula>
    </cfRule>
  </conditionalFormatting>
  <conditionalFormatting sqref="R3352">
    <cfRule type="notContainsBlanks" dxfId="2" priority="101846">
      <formula>LEN(TRIM(R3352))&gt;0</formula>
    </cfRule>
  </conditionalFormatting>
  <conditionalFormatting sqref="S3352">
    <cfRule type="notContainsBlanks" dxfId="3" priority="101643">
      <formula>LEN(TRIM(S3352))&gt;0</formula>
    </cfRule>
  </conditionalFormatting>
  <conditionalFormatting sqref="U3352">
    <cfRule type="notContainsBlanks" dxfId="4" priority="101609">
      <formula>LEN(TRIM(U3352))&gt;0</formula>
    </cfRule>
  </conditionalFormatting>
  <conditionalFormatting sqref="W3352">
    <cfRule type="notContainsBlanks" dxfId="0" priority="101781">
      <formula>LEN(TRIM(W3352))&gt;0</formula>
    </cfRule>
  </conditionalFormatting>
  <conditionalFormatting sqref="Y3352">
    <cfRule type="notContainsBlanks" dxfId="5" priority="101747">
      <formula>LEN(TRIM(Y3352))&gt;0</formula>
    </cfRule>
  </conditionalFormatting>
  <conditionalFormatting sqref="Z3352">
    <cfRule type="notContainsBlanks" dxfId="6" priority="101713">
      <formula>LEN(TRIM(Z3352))&gt;0</formula>
    </cfRule>
  </conditionalFormatting>
  <conditionalFormatting sqref="AB3352">
    <cfRule type="cellIs" dxfId="7" priority="101677" operator="notEqual">
      <formula>0</formula>
    </cfRule>
  </conditionalFormatting>
  <conditionalFormatting sqref="Q3354">
    <cfRule type="notContainsBlanks" dxfId="1" priority="101576">
      <formula>LEN(TRIM(Q3354))&gt;0</formula>
    </cfRule>
  </conditionalFormatting>
  <conditionalFormatting sqref="R3354">
    <cfRule type="notContainsBlanks" dxfId="2" priority="101450">
      <formula>LEN(TRIM(R3354))&gt;0</formula>
    </cfRule>
  </conditionalFormatting>
  <conditionalFormatting sqref="S3354">
    <cfRule type="notContainsBlanks" dxfId="3" priority="100738">
      <formula>LEN(TRIM(S3354))&gt;0</formula>
    </cfRule>
  </conditionalFormatting>
  <conditionalFormatting sqref="U3354">
    <cfRule type="notContainsBlanks" dxfId="4" priority="100602">
      <formula>LEN(TRIM(U3354))&gt;0</formula>
    </cfRule>
  </conditionalFormatting>
  <conditionalFormatting sqref="W3354">
    <cfRule type="notContainsBlanks" dxfId="0" priority="101182">
      <formula>LEN(TRIM(W3354))&gt;0</formula>
    </cfRule>
  </conditionalFormatting>
  <conditionalFormatting sqref="Y3354">
    <cfRule type="notContainsBlanks" dxfId="5" priority="101046">
      <formula>LEN(TRIM(Y3354))&gt;0</formula>
    </cfRule>
  </conditionalFormatting>
  <conditionalFormatting sqref="Z3354">
    <cfRule type="notContainsBlanks" dxfId="6" priority="100910">
      <formula>LEN(TRIM(Z3354))&gt;0</formula>
    </cfRule>
  </conditionalFormatting>
  <conditionalFormatting sqref="Q3355">
    <cfRule type="notContainsBlanks" dxfId="1" priority="101547">
      <formula>LEN(TRIM(Q3355))&gt;0</formula>
    </cfRule>
  </conditionalFormatting>
  <conditionalFormatting sqref="R3355">
    <cfRule type="notContainsBlanks" dxfId="2" priority="101419">
      <formula>LEN(TRIM(R3355))&gt;0</formula>
    </cfRule>
  </conditionalFormatting>
  <conditionalFormatting sqref="S3355">
    <cfRule type="notContainsBlanks" dxfId="3" priority="100704">
      <formula>LEN(TRIM(S3355))&gt;0</formula>
    </cfRule>
  </conditionalFormatting>
  <conditionalFormatting sqref="U3355">
    <cfRule type="notContainsBlanks" dxfId="4" priority="100568">
      <formula>LEN(TRIM(U3355))&gt;0</formula>
    </cfRule>
  </conditionalFormatting>
  <conditionalFormatting sqref="W3355">
    <cfRule type="notContainsBlanks" dxfId="0" priority="101148">
      <formula>LEN(TRIM(W3355))&gt;0</formula>
    </cfRule>
  </conditionalFormatting>
  <conditionalFormatting sqref="Y3355">
    <cfRule type="notContainsBlanks" dxfId="5" priority="101012">
      <formula>LEN(TRIM(Y3355))&gt;0</formula>
    </cfRule>
  </conditionalFormatting>
  <conditionalFormatting sqref="Z3355">
    <cfRule type="notContainsBlanks" dxfId="6" priority="100876">
      <formula>LEN(TRIM(Z3355))&gt;0</formula>
    </cfRule>
  </conditionalFormatting>
  <conditionalFormatting sqref="Q3356">
    <cfRule type="notContainsBlanks" dxfId="1" priority="101515">
      <formula>LEN(TRIM(Q3356))&gt;0</formula>
    </cfRule>
  </conditionalFormatting>
  <conditionalFormatting sqref="R3356">
    <cfRule type="notContainsBlanks" dxfId="2" priority="101385">
      <formula>LEN(TRIM(R3356))&gt;0</formula>
    </cfRule>
  </conditionalFormatting>
  <conditionalFormatting sqref="S3356">
    <cfRule type="notContainsBlanks" dxfId="3" priority="100670">
      <formula>LEN(TRIM(S3356))&gt;0</formula>
    </cfRule>
  </conditionalFormatting>
  <conditionalFormatting sqref="U3356">
    <cfRule type="notContainsBlanks" dxfId="4" priority="100534">
      <formula>LEN(TRIM(U3356))&gt;0</formula>
    </cfRule>
  </conditionalFormatting>
  <conditionalFormatting sqref="W3356">
    <cfRule type="notContainsBlanks" dxfId="0" priority="101114">
      <formula>LEN(TRIM(W3356))&gt;0</formula>
    </cfRule>
  </conditionalFormatting>
  <conditionalFormatting sqref="Y3356">
    <cfRule type="notContainsBlanks" dxfId="5" priority="100978">
      <formula>LEN(TRIM(Y3356))&gt;0</formula>
    </cfRule>
  </conditionalFormatting>
  <conditionalFormatting sqref="Z3356">
    <cfRule type="notContainsBlanks" dxfId="6" priority="100842">
      <formula>LEN(TRIM(Z3356))&gt;0</formula>
    </cfRule>
  </conditionalFormatting>
  <conditionalFormatting sqref="Q3357">
    <cfRule type="notContainsBlanks" dxfId="1" priority="101483">
      <formula>LEN(TRIM(Q3357))&gt;0</formula>
    </cfRule>
  </conditionalFormatting>
  <conditionalFormatting sqref="R3357">
    <cfRule type="notContainsBlanks" dxfId="2" priority="101351">
      <formula>LEN(TRIM(R3357))&gt;0</formula>
    </cfRule>
  </conditionalFormatting>
  <conditionalFormatting sqref="S3357">
    <cfRule type="notContainsBlanks" dxfId="3" priority="100636">
      <formula>LEN(TRIM(S3357))&gt;0</formula>
    </cfRule>
  </conditionalFormatting>
  <conditionalFormatting sqref="U3357">
    <cfRule type="notContainsBlanks" dxfId="4" priority="100500">
      <formula>LEN(TRIM(U3357))&gt;0</formula>
    </cfRule>
  </conditionalFormatting>
  <conditionalFormatting sqref="W3357">
    <cfRule type="notContainsBlanks" dxfId="0" priority="101080">
      <formula>LEN(TRIM(W3357))&gt;0</formula>
    </cfRule>
  </conditionalFormatting>
  <conditionalFormatting sqref="Y3357">
    <cfRule type="notContainsBlanks" dxfId="5" priority="100944">
      <formula>LEN(TRIM(Y3357))&gt;0</formula>
    </cfRule>
  </conditionalFormatting>
  <conditionalFormatting sqref="Z3357">
    <cfRule type="notContainsBlanks" dxfId="6" priority="100808">
      <formula>LEN(TRIM(Z3357))&gt;0</formula>
    </cfRule>
  </conditionalFormatting>
  <conditionalFormatting sqref="AB3357">
    <cfRule type="cellIs" dxfId="7" priority="100772" operator="notEqual">
      <formula>0</formula>
    </cfRule>
  </conditionalFormatting>
  <conditionalFormatting sqref="Q3358">
    <cfRule type="notContainsBlanks" dxfId="1" priority="97586">
      <formula>LEN(TRIM(Q3358))&gt;0</formula>
    </cfRule>
  </conditionalFormatting>
  <conditionalFormatting sqref="R3358">
    <cfRule type="notContainsBlanks" dxfId="2" priority="97588">
      <formula>LEN(TRIM(R3358))&gt;0</formula>
    </cfRule>
  </conditionalFormatting>
  <conditionalFormatting sqref="Q3359">
    <cfRule type="notContainsBlanks" dxfId="1" priority="97585">
      <formula>LEN(TRIM(Q3359))&gt;0</formula>
    </cfRule>
  </conditionalFormatting>
  <conditionalFormatting sqref="R3359">
    <cfRule type="notContainsBlanks" dxfId="2" priority="97587">
      <formula>LEN(TRIM(R3359))&gt;0</formula>
    </cfRule>
  </conditionalFormatting>
  <conditionalFormatting sqref="S3359">
    <cfRule type="notContainsBlanks" dxfId="3" priority="99328">
      <formula>LEN(TRIM(S3359))&gt;0</formula>
    </cfRule>
  </conditionalFormatting>
  <conditionalFormatting sqref="U3359">
    <cfRule type="notContainsBlanks" dxfId="4" priority="99158">
      <formula>LEN(TRIM(U3359))&gt;0</formula>
    </cfRule>
  </conditionalFormatting>
  <conditionalFormatting sqref="W3359">
    <cfRule type="notContainsBlanks" dxfId="0" priority="100010">
      <formula>LEN(TRIM(W3359))&gt;0</formula>
    </cfRule>
  </conditionalFormatting>
  <conditionalFormatting sqref="Y3359">
    <cfRule type="notContainsBlanks" dxfId="5" priority="99840">
      <formula>LEN(TRIM(Y3359))&gt;0</formula>
    </cfRule>
  </conditionalFormatting>
  <conditionalFormatting sqref="Z3359">
    <cfRule type="notContainsBlanks" dxfId="6" priority="99670">
      <formula>LEN(TRIM(Z3359))&gt;0</formula>
    </cfRule>
  </conditionalFormatting>
  <conditionalFormatting sqref="AB3359">
    <cfRule type="cellIs" dxfId="7" priority="99498" operator="notEqual">
      <formula>0</formula>
    </cfRule>
  </conditionalFormatting>
  <conditionalFormatting sqref="Q3360">
    <cfRule type="notContainsBlanks" dxfId="1" priority="100445">
      <formula>LEN(TRIM(Q3360))&gt;0</formula>
    </cfRule>
  </conditionalFormatting>
  <conditionalFormatting sqref="R3360">
    <cfRule type="notContainsBlanks" dxfId="2" priority="100315">
      <formula>LEN(TRIM(R3360))&gt;0</formula>
    </cfRule>
  </conditionalFormatting>
  <conditionalFormatting sqref="S3360">
    <cfRule type="notContainsBlanks" dxfId="3" priority="99294">
      <formula>LEN(TRIM(S3360))&gt;0</formula>
    </cfRule>
  </conditionalFormatting>
  <conditionalFormatting sqref="U3360">
    <cfRule type="notContainsBlanks" dxfId="4" priority="99124">
      <formula>LEN(TRIM(U3360))&gt;0</formula>
    </cfRule>
  </conditionalFormatting>
  <conditionalFormatting sqref="W3360">
    <cfRule type="notContainsBlanks" dxfId="0" priority="99976">
      <formula>LEN(TRIM(W3360))&gt;0</formula>
    </cfRule>
  </conditionalFormatting>
  <conditionalFormatting sqref="Y3360">
    <cfRule type="notContainsBlanks" dxfId="5" priority="99806">
      <formula>LEN(TRIM(Y3360))&gt;0</formula>
    </cfRule>
  </conditionalFormatting>
  <conditionalFormatting sqref="Z3360">
    <cfRule type="notContainsBlanks" dxfId="6" priority="99636">
      <formula>LEN(TRIM(Z3360))&gt;0</formula>
    </cfRule>
  </conditionalFormatting>
  <conditionalFormatting sqref="AB3360">
    <cfRule type="cellIs" dxfId="7" priority="99464" operator="notEqual">
      <formula>0</formula>
    </cfRule>
  </conditionalFormatting>
  <conditionalFormatting sqref="Q3361">
    <cfRule type="notContainsBlanks" dxfId="1" priority="100421">
      <formula>LEN(TRIM(Q3361))&gt;0</formula>
    </cfRule>
  </conditionalFormatting>
  <conditionalFormatting sqref="R3361">
    <cfRule type="notContainsBlanks" dxfId="2" priority="100282">
      <formula>LEN(TRIM(R3361))&gt;0</formula>
    </cfRule>
  </conditionalFormatting>
  <conditionalFormatting sqref="S3361">
    <cfRule type="notContainsBlanks" dxfId="3" priority="99260">
      <formula>LEN(TRIM(S3361))&gt;0</formula>
    </cfRule>
  </conditionalFormatting>
  <conditionalFormatting sqref="U3361">
    <cfRule type="notContainsBlanks" dxfId="4" priority="99090">
      <formula>LEN(TRIM(U3361))&gt;0</formula>
    </cfRule>
  </conditionalFormatting>
  <conditionalFormatting sqref="W3361">
    <cfRule type="notContainsBlanks" dxfId="0" priority="99942">
      <formula>LEN(TRIM(W3361))&gt;0</formula>
    </cfRule>
  </conditionalFormatting>
  <conditionalFormatting sqref="Y3361">
    <cfRule type="notContainsBlanks" dxfId="5" priority="99772">
      <formula>LEN(TRIM(Y3361))&gt;0</formula>
    </cfRule>
  </conditionalFormatting>
  <conditionalFormatting sqref="Z3361">
    <cfRule type="notContainsBlanks" dxfId="6" priority="99602">
      <formula>LEN(TRIM(Z3361))&gt;0</formula>
    </cfRule>
  </conditionalFormatting>
  <conditionalFormatting sqref="AB3361">
    <cfRule type="cellIs" dxfId="7" priority="99430" operator="notEqual">
      <formula>0</formula>
    </cfRule>
  </conditionalFormatting>
  <conditionalFormatting sqref="Q3362">
    <cfRule type="notContainsBlanks" dxfId="1" priority="100398">
      <formula>LEN(TRIM(Q3362))&gt;0</formula>
    </cfRule>
  </conditionalFormatting>
  <conditionalFormatting sqref="R3362">
    <cfRule type="notContainsBlanks" dxfId="2" priority="100248">
      <formula>LEN(TRIM(R3362))&gt;0</formula>
    </cfRule>
  </conditionalFormatting>
  <conditionalFormatting sqref="S3362">
    <cfRule type="notContainsBlanks" dxfId="3" priority="99226">
      <formula>LEN(TRIM(S3362))&gt;0</formula>
    </cfRule>
  </conditionalFormatting>
  <conditionalFormatting sqref="U3362">
    <cfRule type="notContainsBlanks" dxfId="4" priority="99056">
      <formula>LEN(TRIM(U3362))&gt;0</formula>
    </cfRule>
  </conditionalFormatting>
  <conditionalFormatting sqref="W3362">
    <cfRule type="notContainsBlanks" dxfId="0" priority="99908">
      <formula>LEN(TRIM(W3362))&gt;0</formula>
    </cfRule>
  </conditionalFormatting>
  <conditionalFormatting sqref="Y3362">
    <cfRule type="notContainsBlanks" dxfId="5" priority="99738">
      <formula>LEN(TRIM(Y3362))&gt;0</formula>
    </cfRule>
  </conditionalFormatting>
  <conditionalFormatting sqref="Z3362">
    <cfRule type="notContainsBlanks" dxfId="6" priority="99568">
      <formula>LEN(TRIM(Z3362))&gt;0</formula>
    </cfRule>
  </conditionalFormatting>
  <conditionalFormatting sqref="AB3362">
    <cfRule type="cellIs" dxfId="7" priority="99396" operator="notEqual">
      <formula>0</formula>
    </cfRule>
  </conditionalFormatting>
  <conditionalFormatting sqref="Q3363">
    <cfRule type="notContainsBlanks" dxfId="1" priority="100374">
      <formula>LEN(TRIM(Q3363))&gt;0</formula>
    </cfRule>
  </conditionalFormatting>
  <conditionalFormatting sqref="R3363">
    <cfRule type="notContainsBlanks" dxfId="2" priority="100214">
      <formula>LEN(TRIM(R3363))&gt;0</formula>
    </cfRule>
  </conditionalFormatting>
  <conditionalFormatting sqref="S3363">
    <cfRule type="notContainsBlanks" dxfId="3" priority="99192">
      <formula>LEN(TRIM(S3363))&gt;0</formula>
    </cfRule>
  </conditionalFormatting>
  <conditionalFormatting sqref="U3363">
    <cfRule type="notContainsBlanks" dxfId="4" priority="99022">
      <formula>LEN(TRIM(U3363))&gt;0</formula>
    </cfRule>
  </conditionalFormatting>
  <conditionalFormatting sqref="W3363">
    <cfRule type="notContainsBlanks" dxfId="0" priority="99874">
      <formula>LEN(TRIM(W3363))&gt;0</formula>
    </cfRule>
  </conditionalFormatting>
  <conditionalFormatting sqref="Y3363">
    <cfRule type="notContainsBlanks" dxfId="5" priority="99704">
      <formula>LEN(TRIM(Y3363))&gt;0</formula>
    </cfRule>
  </conditionalFormatting>
  <conditionalFormatting sqref="Z3363">
    <cfRule type="notContainsBlanks" dxfId="6" priority="99534">
      <formula>LEN(TRIM(Z3363))&gt;0</formula>
    </cfRule>
  </conditionalFormatting>
  <conditionalFormatting sqref="AB3363">
    <cfRule type="cellIs" dxfId="7" priority="99362" operator="notEqual">
      <formula>0</formula>
    </cfRule>
  </conditionalFormatting>
  <conditionalFormatting sqref="Q3366">
    <cfRule type="notContainsBlanks" dxfId="1" priority="98989">
      <formula>LEN(TRIM(Q3366))&gt;0</formula>
    </cfRule>
  </conditionalFormatting>
  <conditionalFormatting sqref="R3366">
    <cfRule type="notContainsBlanks" dxfId="2" priority="98894">
      <formula>LEN(TRIM(R3366))&gt;0</formula>
    </cfRule>
  </conditionalFormatting>
  <conditionalFormatting sqref="S3366">
    <cfRule type="notContainsBlanks" dxfId="3" priority="98386">
      <formula>LEN(TRIM(S3366))&gt;0</formula>
    </cfRule>
  </conditionalFormatting>
  <conditionalFormatting sqref="U3366">
    <cfRule type="notContainsBlanks" dxfId="4" priority="98284">
      <formula>LEN(TRIM(U3366))&gt;0</formula>
    </cfRule>
  </conditionalFormatting>
  <conditionalFormatting sqref="W3366">
    <cfRule type="notContainsBlanks" dxfId="0" priority="98694">
      <formula>LEN(TRIM(W3366))&gt;0</formula>
    </cfRule>
  </conditionalFormatting>
  <conditionalFormatting sqref="Y3366">
    <cfRule type="notContainsBlanks" dxfId="5" priority="98592">
      <formula>LEN(TRIM(Y3366))&gt;0</formula>
    </cfRule>
  </conditionalFormatting>
  <conditionalFormatting sqref="Z3366">
    <cfRule type="notContainsBlanks" dxfId="6" priority="98490">
      <formula>LEN(TRIM(Z3366))&gt;0</formula>
    </cfRule>
  </conditionalFormatting>
  <conditionalFormatting sqref="Q3367">
    <cfRule type="notContainsBlanks" dxfId="1" priority="98958">
      <formula>LEN(TRIM(Q3367))&gt;0</formula>
    </cfRule>
  </conditionalFormatting>
  <conditionalFormatting sqref="R3367">
    <cfRule type="notContainsBlanks" dxfId="2" priority="98862">
      <formula>LEN(TRIM(R3367))&gt;0</formula>
    </cfRule>
  </conditionalFormatting>
  <conditionalFormatting sqref="S3367">
    <cfRule type="notContainsBlanks" dxfId="3" priority="98352">
      <formula>LEN(TRIM(S3367))&gt;0</formula>
    </cfRule>
  </conditionalFormatting>
  <conditionalFormatting sqref="U3367">
    <cfRule type="notContainsBlanks" dxfId="4" priority="98250">
      <formula>LEN(TRIM(U3367))&gt;0</formula>
    </cfRule>
  </conditionalFormatting>
  <conditionalFormatting sqref="W3367">
    <cfRule type="notContainsBlanks" dxfId="0" priority="98660">
      <formula>LEN(TRIM(W3367))&gt;0</formula>
    </cfRule>
  </conditionalFormatting>
  <conditionalFormatting sqref="Y3367">
    <cfRule type="notContainsBlanks" dxfId="5" priority="98558">
      <formula>LEN(TRIM(Y3367))&gt;0</formula>
    </cfRule>
  </conditionalFormatting>
  <conditionalFormatting sqref="Z3367">
    <cfRule type="notContainsBlanks" dxfId="6" priority="98456">
      <formula>LEN(TRIM(Z3367))&gt;0</formula>
    </cfRule>
  </conditionalFormatting>
  <conditionalFormatting sqref="Q3368">
    <cfRule type="notContainsBlanks" dxfId="1" priority="98927">
      <formula>LEN(TRIM(Q3368))&gt;0</formula>
    </cfRule>
  </conditionalFormatting>
  <conditionalFormatting sqref="R3368">
    <cfRule type="notContainsBlanks" dxfId="2" priority="98830">
      <formula>LEN(TRIM(R3368))&gt;0</formula>
    </cfRule>
  </conditionalFormatting>
  <conditionalFormatting sqref="S3368">
    <cfRule type="notContainsBlanks" dxfId="3" priority="98318">
      <formula>LEN(TRIM(S3368))&gt;0</formula>
    </cfRule>
  </conditionalFormatting>
  <conditionalFormatting sqref="U3368">
    <cfRule type="notContainsBlanks" dxfId="4" priority="98216">
      <formula>LEN(TRIM(U3368))&gt;0</formula>
    </cfRule>
  </conditionalFormatting>
  <conditionalFormatting sqref="W3368">
    <cfRule type="notContainsBlanks" dxfId="0" priority="98626">
      <formula>LEN(TRIM(W3368))&gt;0</formula>
    </cfRule>
  </conditionalFormatting>
  <conditionalFormatting sqref="Y3368">
    <cfRule type="notContainsBlanks" dxfId="5" priority="98524">
      <formula>LEN(TRIM(Y3368))&gt;0</formula>
    </cfRule>
  </conditionalFormatting>
  <conditionalFormatting sqref="Z3368">
    <cfRule type="notContainsBlanks" dxfId="6" priority="98422">
      <formula>LEN(TRIM(Z3368))&gt;0</formula>
    </cfRule>
  </conditionalFormatting>
  <conditionalFormatting sqref="Q3369">
    <cfRule type="notContainsBlanks" dxfId="1" priority="104479">
      <formula>LEN(TRIM(Q3369))&gt;0</formula>
    </cfRule>
  </conditionalFormatting>
  <conditionalFormatting sqref="W3369">
    <cfRule type="notContainsBlanks" dxfId="0" priority="104581">
      <formula>LEN(TRIM(W3369))&gt;0</formula>
    </cfRule>
  </conditionalFormatting>
  <conditionalFormatting sqref="Y3369">
    <cfRule type="notContainsBlanks" dxfId="5" priority="104547">
      <formula>LEN(TRIM(Y3369))&gt;0</formula>
    </cfRule>
  </conditionalFormatting>
  <conditionalFormatting sqref="Z3369">
    <cfRule type="notContainsBlanks" dxfId="6" priority="104513">
      <formula>LEN(TRIM(Z3369))&gt;0</formula>
    </cfRule>
  </conditionalFormatting>
  <conditionalFormatting sqref="AA3369">
    <cfRule type="cellIs" dxfId="8" priority="104377" operator="equal">
      <formula>4</formula>
    </cfRule>
    <cfRule type="cellIs" dxfId="8" priority="104411" operator="equal">
      <formula>2</formula>
    </cfRule>
  </conditionalFormatting>
  <conditionalFormatting sqref="W3371">
    <cfRule type="notContainsBlanks" dxfId="0" priority="104820">
      <formula>LEN(TRIM(W3371))&gt;0</formula>
    </cfRule>
  </conditionalFormatting>
  <conditionalFormatting sqref="Q3374">
    <cfRule type="notContainsBlanks" dxfId="1" priority="96026">
      <formula>LEN(TRIM(Q3374))&gt;0</formula>
    </cfRule>
  </conditionalFormatting>
  <conditionalFormatting sqref="R3374">
    <cfRule type="notContainsBlanks" dxfId="2" priority="96677">
      <formula>LEN(TRIM(R3374))&gt;0</formula>
    </cfRule>
  </conditionalFormatting>
  <conditionalFormatting sqref="S3374">
    <cfRule type="notContainsBlanks" dxfId="3" priority="103578">
      <formula>LEN(TRIM(S3374))&gt;0</formula>
    </cfRule>
  </conditionalFormatting>
  <conditionalFormatting sqref="U3374">
    <cfRule type="notContainsBlanks" dxfId="4" priority="103476">
      <formula>LEN(TRIM(U3374))&gt;0</formula>
    </cfRule>
  </conditionalFormatting>
  <conditionalFormatting sqref="W3374">
    <cfRule type="notContainsBlanks" dxfId="0" priority="103958">
      <formula>LEN(TRIM(W3374))&gt;0</formula>
    </cfRule>
  </conditionalFormatting>
  <conditionalFormatting sqref="Y3374">
    <cfRule type="notContainsBlanks" dxfId="5" priority="103856">
      <formula>LEN(TRIM(Y3374))&gt;0</formula>
    </cfRule>
  </conditionalFormatting>
  <conditionalFormatting sqref="Z3374">
    <cfRule type="notContainsBlanks" dxfId="6" priority="103754">
      <formula>LEN(TRIM(Z3374))&gt;0</formula>
    </cfRule>
  </conditionalFormatting>
  <conditionalFormatting sqref="AA3374">
    <cfRule type="cellIs" dxfId="8" priority="103662" operator="equal">
      <formula>4</formula>
    </cfRule>
    <cfRule type="cellIs" dxfId="8" priority="103665" operator="equal">
      <formula>2</formula>
    </cfRule>
  </conditionalFormatting>
  <conditionalFormatting sqref="AB3374">
    <cfRule type="cellIs" dxfId="7" priority="103646" operator="notEqual">
      <formula>0</formula>
    </cfRule>
  </conditionalFormatting>
  <conditionalFormatting sqref="Q3375">
    <cfRule type="notContainsBlanks" dxfId="1" priority="96025">
      <formula>LEN(TRIM(Q3375))&gt;0</formula>
    </cfRule>
  </conditionalFormatting>
  <conditionalFormatting sqref="R3375">
    <cfRule type="notContainsBlanks" dxfId="2" priority="96676">
      <formula>LEN(TRIM(R3375))&gt;0</formula>
    </cfRule>
  </conditionalFormatting>
  <conditionalFormatting sqref="S3375">
    <cfRule type="notContainsBlanks" dxfId="3" priority="103544">
      <formula>LEN(TRIM(S3375))&gt;0</formula>
    </cfRule>
  </conditionalFormatting>
  <conditionalFormatting sqref="U3375">
    <cfRule type="notContainsBlanks" dxfId="4" priority="103442">
      <formula>LEN(TRIM(U3375))&gt;0</formula>
    </cfRule>
  </conditionalFormatting>
  <conditionalFormatting sqref="W3375">
    <cfRule type="notContainsBlanks" dxfId="0" priority="103924">
      <formula>LEN(TRIM(W3375))&gt;0</formula>
    </cfRule>
  </conditionalFormatting>
  <conditionalFormatting sqref="Y3375">
    <cfRule type="notContainsBlanks" dxfId="5" priority="103822">
      <formula>LEN(TRIM(Y3375))&gt;0</formula>
    </cfRule>
  </conditionalFormatting>
  <conditionalFormatting sqref="Z3375">
    <cfRule type="notContainsBlanks" dxfId="6" priority="103720">
      <formula>LEN(TRIM(Z3375))&gt;0</formula>
    </cfRule>
  </conditionalFormatting>
  <conditionalFormatting sqref="AA3375">
    <cfRule type="cellIs" dxfId="8" priority="103661" operator="equal">
      <formula>4</formula>
    </cfRule>
    <cfRule type="cellIs" dxfId="8" priority="103664" operator="equal">
      <formula>2</formula>
    </cfRule>
  </conditionalFormatting>
  <conditionalFormatting sqref="Q3376">
    <cfRule type="notContainsBlanks" dxfId="1" priority="96024">
      <formula>LEN(TRIM(Q3376))&gt;0</formula>
    </cfRule>
  </conditionalFormatting>
  <conditionalFormatting sqref="R3376">
    <cfRule type="notContainsBlanks" dxfId="2" priority="104092">
      <formula>LEN(TRIM(R3376))&gt;0</formula>
    </cfRule>
  </conditionalFormatting>
  <conditionalFormatting sqref="S3376">
    <cfRule type="notContainsBlanks" dxfId="3" priority="103510">
      <formula>LEN(TRIM(S3376))&gt;0</formula>
    </cfRule>
  </conditionalFormatting>
  <conditionalFormatting sqref="U3376">
    <cfRule type="notContainsBlanks" dxfId="4" priority="103408">
      <formula>LEN(TRIM(U3376))&gt;0</formula>
    </cfRule>
  </conditionalFormatting>
  <conditionalFormatting sqref="W3376">
    <cfRule type="notContainsBlanks" dxfId="0" priority="103890">
      <formula>LEN(TRIM(W3376))&gt;0</formula>
    </cfRule>
  </conditionalFormatting>
  <conditionalFormatting sqref="Y3376">
    <cfRule type="notContainsBlanks" dxfId="5" priority="103788">
      <formula>LEN(TRIM(Y3376))&gt;0</formula>
    </cfRule>
  </conditionalFormatting>
  <conditionalFormatting sqref="Z3376">
    <cfRule type="notContainsBlanks" dxfId="6" priority="103686">
      <formula>LEN(TRIM(Z3376))&gt;0</formula>
    </cfRule>
  </conditionalFormatting>
  <conditionalFormatting sqref="AA3376">
    <cfRule type="cellIs" dxfId="8" priority="103660" operator="equal">
      <formula>4</formula>
    </cfRule>
    <cfRule type="cellIs" dxfId="8" priority="103663" operator="equal">
      <formula>2</formula>
    </cfRule>
  </conditionalFormatting>
  <conditionalFormatting sqref="AB3376">
    <cfRule type="cellIs" dxfId="7" priority="103612" operator="notEqual">
      <formula>0</formula>
    </cfRule>
  </conditionalFormatting>
  <conditionalFormatting sqref="Q3378">
    <cfRule type="notContainsBlanks" dxfId="1" priority="96023">
      <formula>LEN(TRIM(Q3378))&gt;0</formula>
    </cfRule>
  </conditionalFormatting>
  <conditionalFormatting sqref="R3378">
    <cfRule type="notContainsBlanks" dxfId="2" priority="103236">
      <formula>LEN(TRIM(R3378))&gt;0</formula>
    </cfRule>
  </conditionalFormatting>
  <conditionalFormatting sqref="S3378">
    <cfRule type="notContainsBlanks" dxfId="3" priority="102212">
      <formula>LEN(TRIM(S3378))&gt;0</formula>
    </cfRule>
  </conditionalFormatting>
  <conditionalFormatting sqref="U3378">
    <cfRule type="notContainsBlanks" dxfId="4" priority="102042">
      <formula>LEN(TRIM(U3378))&gt;0</formula>
    </cfRule>
  </conditionalFormatting>
  <conditionalFormatting sqref="W3378">
    <cfRule type="notContainsBlanks" dxfId="0" priority="102900">
      <formula>LEN(TRIM(W3378))&gt;0</formula>
    </cfRule>
  </conditionalFormatting>
  <conditionalFormatting sqref="Y3378">
    <cfRule type="notContainsBlanks" dxfId="5" priority="102730">
      <formula>LEN(TRIM(Y3378))&gt;0</formula>
    </cfRule>
  </conditionalFormatting>
  <conditionalFormatting sqref="Z3378">
    <cfRule type="notContainsBlanks" dxfId="6" priority="102560">
      <formula>LEN(TRIM(Z3378))&gt;0</formula>
    </cfRule>
  </conditionalFormatting>
  <conditionalFormatting sqref="AA3378">
    <cfRule type="cellIs" dxfId="8" priority="102398" operator="equal">
      <formula>4</formula>
    </cfRule>
    <cfRule type="cellIs" dxfId="8" priority="102403" operator="equal">
      <formula>2</formula>
    </cfRule>
  </conditionalFormatting>
  <conditionalFormatting sqref="AB3378">
    <cfRule type="cellIs" dxfId="7" priority="102380" operator="notEqual">
      <formula>0</formula>
    </cfRule>
  </conditionalFormatting>
  <conditionalFormatting sqref="Q3379">
    <cfRule type="notContainsBlanks" dxfId="1" priority="96675">
      <formula>LEN(TRIM(Q3379))&gt;0</formula>
    </cfRule>
  </conditionalFormatting>
  <conditionalFormatting sqref="R3379">
    <cfRule type="notContainsBlanks" dxfId="2" priority="103203">
      <formula>LEN(TRIM(R3379))&gt;0</formula>
    </cfRule>
  </conditionalFormatting>
  <conditionalFormatting sqref="S3379">
    <cfRule type="notContainsBlanks" dxfId="3" priority="102178">
      <formula>LEN(TRIM(S3379))&gt;0</formula>
    </cfRule>
  </conditionalFormatting>
  <conditionalFormatting sqref="U3379">
    <cfRule type="notContainsBlanks" dxfId="4" priority="102008">
      <formula>LEN(TRIM(U3379))&gt;0</formula>
    </cfRule>
  </conditionalFormatting>
  <conditionalFormatting sqref="W3379">
    <cfRule type="notContainsBlanks" dxfId="0" priority="102866">
      <formula>LEN(TRIM(W3379))&gt;0</formula>
    </cfRule>
  </conditionalFormatting>
  <conditionalFormatting sqref="Y3379">
    <cfRule type="notContainsBlanks" dxfId="5" priority="102696">
      <formula>LEN(TRIM(Y3379))&gt;0</formula>
    </cfRule>
  </conditionalFormatting>
  <conditionalFormatting sqref="Z3379">
    <cfRule type="notContainsBlanks" dxfId="6" priority="102526">
      <formula>LEN(TRIM(Z3379))&gt;0</formula>
    </cfRule>
  </conditionalFormatting>
  <conditionalFormatting sqref="AA3379">
    <cfRule type="cellIs" dxfId="8" priority="102397" operator="equal">
      <formula>4</formula>
    </cfRule>
    <cfRule type="cellIs" dxfId="8" priority="102402" operator="equal">
      <formula>2</formula>
    </cfRule>
  </conditionalFormatting>
  <conditionalFormatting sqref="AB3379">
    <cfRule type="cellIs" dxfId="7" priority="102348" operator="notEqual">
      <formula>0</formula>
    </cfRule>
  </conditionalFormatting>
  <conditionalFormatting sqref="Q3380">
    <cfRule type="notContainsBlanks" dxfId="1" priority="96674">
      <formula>LEN(TRIM(Q3380))&gt;0</formula>
    </cfRule>
  </conditionalFormatting>
  <conditionalFormatting sqref="R3380">
    <cfRule type="notContainsBlanks" dxfId="2" priority="103169">
      <formula>LEN(TRIM(R3380))&gt;0</formula>
    </cfRule>
  </conditionalFormatting>
  <conditionalFormatting sqref="S3380">
    <cfRule type="notContainsBlanks" dxfId="3" priority="102144">
      <formula>LEN(TRIM(S3380))&gt;0</formula>
    </cfRule>
  </conditionalFormatting>
  <conditionalFormatting sqref="U3380">
    <cfRule type="notContainsBlanks" dxfId="4" priority="101974">
      <formula>LEN(TRIM(U3380))&gt;0</formula>
    </cfRule>
  </conditionalFormatting>
  <conditionalFormatting sqref="W3380">
    <cfRule type="notContainsBlanks" dxfId="0" priority="102832">
      <formula>LEN(TRIM(W3380))&gt;0</formula>
    </cfRule>
  </conditionalFormatting>
  <conditionalFormatting sqref="Y3380">
    <cfRule type="notContainsBlanks" dxfId="5" priority="102662">
      <formula>LEN(TRIM(Y3380))&gt;0</formula>
    </cfRule>
  </conditionalFormatting>
  <conditionalFormatting sqref="Z3380">
    <cfRule type="notContainsBlanks" dxfId="6" priority="102492">
      <formula>LEN(TRIM(Z3380))&gt;0</formula>
    </cfRule>
  </conditionalFormatting>
  <conditionalFormatting sqref="AA3380">
    <cfRule type="cellIs" dxfId="8" priority="102396" operator="equal">
      <formula>4</formula>
    </cfRule>
    <cfRule type="cellIs" dxfId="8" priority="102401" operator="equal">
      <formula>2</formula>
    </cfRule>
  </conditionalFormatting>
  <conditionalFormatting sqref="AB3380">
    <cfRule type="cellIs" dxfId="7" priority="102314" operator="notEqual">
      <formula>0</formula>
    </cfRule>
  </conditionalFormatting>
  <conditionalFormatting sqref="Q3381">
    <cfRule type="notContainsBlanks" dxfId="1" priority="96673">
      <formula>LEN(TRIM(Q3381))&gt;0</formula>
    </cfRule>
  </conditionalFormatting>
  <conditionalFormatting sqref="R3381">
    <cfRule type="notContainsBlanks" dxfId="2" priority="103136">
      <formula>LEN(TRIM(R3381))&gt;0</formula>
    </cfRule>
  </conditionalFormatting>
  <conditionalFormatting sqref="S3381">
    <cfRule type="notContainsBlanks" dxfId="3" priority="102110">
      <formula>LEN(TRIM(S3381))&gt;0</formula>
    </cfRule>
  </conditionalFormatting>
  <conditionalFormatting sqref="U3381">
    <cfRule type="notContainsBlanks" dxfId="4" priority="101940">
      <formula>LEN(TRIM(U3381))&gt;0</formula>
    </cfRule>
  </conditionalFormatting>
  <conditionalFormatting sqref="W3381">
    <cfRule type="notContainsBlanks" dxfId="0" priority="102798">
      <formula>LEN(TRIM(W3381))&gt;0</formula>
    </cfRule>
  </conditionalFormatting>
  <conditionalFormatting sqref="Y3381">
    <cfRule type="notContainsBlanks" dxfId="5" priority="102628">
      <formula>LEN(TRIM(Y3381))&gt;0</formula>
    </cfRule>
  </conditionalFormatting>
  <conditionalFormatting sqref="Z3381">
    <cfRule type="notContainsBlanks" dxfId="6" priority="102458">
      <formula>LEN(TRIM(Z3381))&gt;0</formula>
    </cfRule>
  </conditionalFormatting>
  <conditionalFormatting sqref="AA3381">
    <cfRule type="cellIs" dxfId="8" priority="102395" operator="equal">
      <formula>4</formula>
    </cfRule>
    <cfRule type="cellIs" dxfId="8" priority="102400" operator="equal">
      <formula>2</formula>
    </cfRule>
  </conditionalFormatting>
  <conditionalFormatting sqref="AB3381">
    <cfRule type="cellIs" dxfId="7" priority="102280" operator="notEqual">
      <formula>0</formula>
    </cfRule>
  </conditionalFormatting>
  <conditionalFormatting sqref="Q3382">
    <cfRule type="notContainsBlanks" dxfId="1" priority="103263">
      <formula>LEN(TRIM(Q3382))&gt;0</formula>
    </cfRule>
  </conditionalFormatting>
  <conditionalFormatting sqref="R3382">
    <cfRule type="notContainsBlanks" dxfId="2" priority="103103">
      <formula>LEN(TRIM(R3382))&gt;0</formula>
    </cfRule>
  </conditionalFormatting>
  <conditionalFormatting sqref="S3382">
    <cfRule type="notContainsBlanks" dxfId="3" priority="102076">
      <formula>LEN(TRIM(S3382))&gt;0</formula>
    </cfRule>
  </conditionalFormatting>
  <conditionalFormatting sqref="U3382">
    <cfRule type="notContainsBlanks" dxfId="4" priority="101906">
      <formula>LEN(TRIM(U3382))&gt;0</formula>
    </cfRule>
  </conditionalFormatting>
  <conditionalFormatting sqref="W3382">
    <cfRule type="notContainsBlanks" dxfId="0" priority="102764">
      <formula>LEN(TRIM(W3382))&gt;0</formula>
    </cfRule>
  </conditionalFormatting>
  <conditionalFormatting sqref="Y3382">
    <cfRule type="notContainsBlanks" dxfId="5" priority="102594">
      <formula>LEN(TRIM(Y3382))&gt;0</formula>
    </cfRule>
  </conditionalFormatting>
  <conditionalFormatting sqref="Z3382">
    <cfRule type="notContainsBlanks" dxfId="6" priority="102424">
      <formula>LEN(TRIM(Z3382))&gt;0</formula>
    </cfRule>
  </conditionalFormatting>
  <conditionalFormatting sqref="AA3382">
    <cfRule type="cellIs" dxfId="8" priority="102394" operator="equal">
      <formula>4</formula>
    </cfRule>
    <cfRule type="cellIs" dxfId="8" priority="102399" operator="equal">
      <formula>2</formula>
    </cfRule>
  </conditionalFormatting>
  <conditionalFormatting sqref="AB3382">
    <cfRule type="cellIs" dxfId="7" priority="102246" operator="notEqual">
      <formula>0</formula>
    </cfRule>
  </conditionalFormatting>
  <conditionalFormatting sqref="Q3385">
    <cfRule type="notContainsBlanks" dxfId="1" priority="96672">
      <formula>LEN(TRIM(Q3385))&gt;0</formula>
    </cfRule>
  </conditionalFormatting>
  <conditionalFormatting sqref="R3385">
    <cfRule type="notContainsBlanks" dxfId="2" priority="101845">
      <formula>LEN(TRIM(R3385))&gt;0</formula>
    </cfRule>
  </conditionalFormatting>
  <conditionalFormatting sqref="S3385">
    <cfRule type="notContainsBlanks" dxfId="3" priority="101642">
      <formula>LEN(TRIM(S3385))&gt;0</formula>
    </cfRule>
  </conditionalFormatting>
  <conditionalFormatting sqref="U3385">
    <cfRule type="notContainsBlanks" dxfId="4" priority="101608">
      <formula>LEN(TRIM(U3385))&gt;0</formula>
    </cfRule>
  </conditionalFormatting>
  <conditionalFormatting sqref="W3385">
    <cfRule type="notContainsBlanks" dxfId="0" priority="101780">
      <formula>LEN(TRIM(W3385))&gt;0</formula>
    </cfRule>
  </conditionalFormatting>
  <conditionalFormatting sqref="Y3385">
    <cfRule type="notContainsBlanks" dxfId="5" priority="101746">
      <formula>LEN(TRIM(Y3385))&gt;0</formula>
    </cfRule>
  </conditionalFormatting>
  <conditionalFormatting sqref="Z3385">
    <cfRule type="notContainsBlanks" dxfId="6" priority="101712">
      <formula>LEN(TRIM(Z3385))&gt;0</formula>
    </cfRule>
  </conditionalFormatting>
  <conditionalFormatting sqref="AB3385">
    <cfRule type="cellIs" dxfId="7" priority="101676" operator="notEqual">
      <formula>0</formula>
    </cfRule>
  </conditionalFormatting>
  <conditionalFormatting sqref="Q3387">
    <cfRule type="notContainsBlanks" dxfId="1" priority="96671">
      <formula>LEN(TRIM(Q3387))&gt;0</formula>
    </cfRule>
  </conditionalFormatting>
  <conditionalFormatting sqref="R3387">
    <cfRule type="notContainsBlanks" dxfId="2" priority="101449">
      <formula>LEN(TRIM(R3387))&gt;0</formula>
    </cfRule>
  </conditionalFormatting>
  <conditionalFormatting sqref="S3387">
    <cfRule type="notContainsBlanks" dxfId="3" priority="100737">
      <formula>LEN(TRIM(S3387))&gt;0</formula>
    </cfRule>
  </conditionalFormatting>
  <conditionalFormatting sqref="U3387">
    <cfRule type="notContainsBlanks" dxfId="4" priority="100601">
      <formula>LEN(TRIM(U3387))&gt;0</formula>
    </cfRule>
  </conditionalFormatting>
  <conditionalFormatting sqref="W3387">
    <cfRule type="notContainsBlanks" dxfId="0" priority="101181">
      <formula>LEN(TRIM(W3387))&gt;0</formula>
    </cfRule>
  </conditionalFormatting>
  <conditionalFormatting sqref="Y3387">
    <cfRule type="notContainsBlanks" dxfId="5" priority="101045">
      <formula>LEN(TRIM(Y3387))&gt;0</formula>
    </cfRule>
  </conditionalFormatting>
  <conditionalFormatting sqref="Z3387">
    <cfRule type="notContainsBlanks" dxfId="6" priority="100909">
      <formula>LEN(TRIM(Z3387))&gt;0</formula>
    </cfRule>
  </conditionalFormatting>
  <conditionalFormatting sqref="Q3388">
    <cfRule type="notContainsBlanks" dxfId="1" priority="96670">
      <formula>LEN(TRIM(Q3388))&gt;0</formula>
    </cfRule>
  </conditionalFormatting>
  <conditionalFormatting sqref="R3388">
    <cfRule type="notContainsBlanks" dxfId="2" priority="101418">
      <formula>LEN(TRIM(R3388))&gt;0</formula>
    </cfRule>
  </conditionalFormatting>
  <conditionalFormatting sqref="S3388">
    <cfRule type="notContainsBlanks" dxfId="3" priority="100703">
      <formula>LEN(TRIM(S3388))&gt;0</formula>
    </cfRule>
  </conditionalFormatting>
  <conditionalFormatting sqref="U3388">
    <cfRule type="notContainsBlanks" dxfId="4" priority="100567">
      <formula>LEN(TRIM(U3388))&gt;0</formula>
    </cfRule>
  </conditionalFormatting>
  <conditionalFormatting sqref="W3388">
    <cfRule type="notContainsBlanks" dxfId="0" priority="101147">
      <formula>LEN(TRIM(W3388))&gt;0</formula>
    </cfRule>
  </conditionalFormatting>
  <conditionalFormatting sqref="Y3388">
    <cfRule type="notContainsBlanks" dxfId="5" priority="101011">
      <formula>LEN(TRIM(Y3388))&gt;0</formula>
    </cfRule>
  </conditionalFormatting>
  <conditionalFormatting sqref="Z3388">
    <cfRule type="notContainsBlanks" dxfId="6" priority="100875">
      <formula>LEN(TRIM(Z3388))&gt;0</formula>
    </cfRule>
  </conditionalFormatting>
  <conditionalFormatting sqref="Q3389">
    <cfRule type="notContainsBlanks" dxfId="1" priority="96669">
      <formula>LEN(TRIM(Q3389))&gt;0</formula>
    </cfRule>
  </conditionalFormatting>
  <conditionalFormatting sqref="R3389">
    <cfRule type="notContainsBlanks" dxfId="2" priority="101384">
      <formula>LEN(TRIM(R3389))&gt;0</formula>
    </cfRule>
  </conditionalFormatting>
  <conditionalFormatting sqref="S3389">
    <cfRule type="notContainsBlanks" dxfId="3" priority="100669">
      <formula>LEN(TRIM(S3389))&gt;0</formula>
    </cfRule>
  </conditionalFormatting>
  <conditionalFormatting sqref="U3389">
    <cfRule type="notContainsBlanks" dxfId="4" priority="100533">
      <formula>LEN(TRIM(U3389))&gt;0</formula>
    </cfRule>
  </conditionalFormatting>
  <conditionalFormatting sqref="W3389">
    <cfRule type="notContainsBlanks" dxfId="0" priority="101113">
      <formula>LEN(TRIM(W3389))&gt;0</formula>
    </cfRule>
  </conditionalFormatting>
  <conditionalFormatting sqref="Y3389">
    <cfRule type="notContainsBlanks" dxfId="5" priority="100977">
      <formula>LEN(TRIM(Y3389))&gt;0</formula>
    </cfRule>
  </conditionalFormatting>
  <conditionalFormatting sqref="Z3389">
    <cfRule type="notContainsBlanks" dxfId="6" priority="100841">
      <formula>LEN(TRIM(Z3389))&gt;0</formula>
    </cfRule>
  </conditionalFormatting>
  <conditionalFormatting sqref="Q3390">
    <cfRule type="notContainsBlanks" dxfId="1" priority="101482">
      <formula>LEN(TRIM(Q3390))&gt;0</formula>
    </cfRule>
  </conditionalFormatting>
  <conditionalFormatting sqref="R3390">
    <cfRule type="notContainsBlanks" dxfId="2" priority="101350">
      <formula>LEN(TRIM(R3390))&gt;0</formula>
    </cfRule>
  </conditionalFormatting>
  <conditionalFormatting sqref="S3390">
    <cfRule type="notContainsBlanks" dxfId="3" priority="100635">
      <formula>LEN(TRIM(S3390))&gt;0</formula>
    </cfRule>
  </conditionalFormatting>
  <conditionalFormatting sqref="U3390">
    <cfRule type="notContainsBlanks" dxfId="4" priority="100499">
      <formula>LEN(TRIM(U3390))&gt;0</formula>
    </cfRule>
  </conditionalFormatting>
  <conditionalFormatting sqref="W3390">
    <cfRule type="notContainsBlanks" dxfId="0" priority="101079">
      <formula>LEN(TRIM(W3390))&gt;0</formula>
    </cfRule>
  </conditionalFormatting>
  <conditionalFormatting sqref="Y3390">
    <cfRule type="notContainsBlanks" dxfId="5" priority="100943">
      <formula>LEN(TRIM(Y3390))&gt;0</formula>
    </cfRule>
  </conditionalFormatting>
  <conditionalFormatting sqref="Z3390">
    <cfRule type="notContainsBlanks" dxfId="6" priority="100807">
      <formula>LEN(TRIM(Z3390))&gt;0</formula>
    </cfRule>
  </conditionalFormatting>
  <conditionalFormatting sqref="AA3390">
    <cfRule type="cellIs" dxfId="8" priority="100785" operator="equal">
      <formula>4</formula>
    </cfRule>
    <cfRule type="cellIs" dxfId="8" priority="100786" operator="equal">
      <formula>2</formula>
    </cfRule>
  </conditionalFormatting>
  <conditionalFormatting sqref="AB3390">
    <cfRule type="cellIs" dxfId="7" priority="100771" operator="notEqual">
      <formula>0</formula>
    </cfRule>
  </conditionalFormatting>
  <conditionalFormatting sqref="Q3392">
    <cfRule type="notContainsBlanks" dxfId="1" priority="96037">
      <formula>LEN(TRIM(Q3392))&gt;0</formula>
    </cfRule>
  </conditionalFormatting>
  <conditionalFormatting sqref="R3392">
    <cfRule type="notContainsBlanks" dxfId="2" priority="100347">
      <formula>LEN(TRIM(R3392))&gt;0</formula>
    </cfRule>
  </conditionalFormatting>
  <conditionalFormatting sqref="S3392">
    <cfRule type="notContainsBlanks" dxfId="3" priority="99327">
      <formula>LEN(TRIM(S3392))&gt;0</formula>
    </cfRule>
  </conditionalFormatting>
  <conditionalFormatting sqref="U3392">
    <cfRule type="notContainsBlanks" dxfId="4" priority="99157">
      <formula>LEN(TRIM(U3392))&gt;0</formula>
    </cfRule>
  </conditionalFormatting>
  <conditionalFormatting sqref="W3392">
    <cfRule type="notContainsBlanks" dxfId="0" priority="100009">
      <formula>LEN(TRIM(W3392))&gt;0</formula>
    </cfRule>
  </conditionalFormatting>
  <conditionalFormatting sqref="Y3392">
    <cfRule type="notContainsBlanks" dxfId="5" priority="99839">
      <formula>LEN(TRIM(Y3392))&gt;0</formula>
    </cfRule>
  </conditionalFormatting>
  <conditionalFormatting sqref="Z3392">
    <cfRule type="notContainsBlanks" dxfId="6" priority="99669">
      <formula>LEN(TRIM(Z3392))&gt;0</formula>
    </cfRule>
  </conditionalFormatting>
  <conditionalFormatting sqref="AA3392">
    <cfRule type="cellIs" dxfId="8" priority="98193" operator="equal">
      <formula>4</formula>
    </cfRule>
    <cfRule type="cellIs" dxfId="8" priority="98194" operator="equal">
      <formula>2</formula>
    </cfRule>
  </conditionalFormatting>
  <conditionalFormatting sqref="AB3392">
    <cfRule type="cellIs" dxfId="7" priority="99497" operator="notEqual">
      <formula>0</formula>
    </cfRule>
  </conditionalFormatting>
  <conditionalFormatting sqref="Q3393">
    <cfRule type="notContainsBlanks" dxfId="1" priority="96036">
      <formula>LEN(TRIM(Q3393))&gt;0</formula>
    </cfRule>
  </conditionalFormatting>
  <conditionalFormatting sqref="R3393">
    <cfRule type="notContainsBlanks" dxfId="2" priority="100314">
      <formula>LEN(TRIM(R3393))&gt;0</formula>
    </cfRule>
  </conditionalFormatting>
  <conditionalFormatting sqref="S3393">
    <cfRule type="notContainsBlanks" dxfId="3" priority="99293">
      <formula>LEN(TRIM(S3393))&gt;0</formula>
    </cfRule>
  </conditionalFormatting>
  <conditionalFormatting sqref="U3393">
    <cfRule type="notContainsBlanks" dxfId="4" priority="99123">
      <formula>LEN(TRIM(U3393))&gt;0</formula>
    </cfRule>
  </conditionalFormatting>
  <conditionalFormatting sqref="W3393">
    <cfRule type="notContainsBlanks" dxfId="0" priority="99975">
      <formula>LEN(TRIM(W3393))&gt;0</formula>
    </cfRule>
  </conditionalFormatting>
  <conditionalFormatting sqref="Y3393">
    <cfRule type="notContainsBlanks" dxfId="5" priority="99805">
      <formula>LEN(TRIM(Y3393))&gt;0</formula>
    </cfRule>
  </conditionalFormatting>
  <conditionalFormatting sqref="Z3393">
    <cfRule type="notContainsBlanks" dxfId="6" priority="99635">
      <formula>LEN(TRIM(Z3393))&gt;0</formula>
    </cfRule>
  </conditionalFormatting>
  <conditionalFormatting sqref="AA3393">
    <cfRule type="cellIs" dxfId="8" priority="99511" operator="equal">
      <formula>4</formula>
    </cfRule>
    <cfRule type="cellIs" dxfId="8" priority="99512" operator="equal">
      <formula>2</formula>
    </cfRule>
  </conditionalFormatting>
  <conditionalFormatting sqref="AB3393">
    <cfRule type="cellIs" dxfId="7" priority="99463" operator="notEqual">
      <formula>0</formula>
    </cfRule>
  </conditionalFormatting>
  <conditionalFormatting sqref="Q3394">
    <cfRule type="notContainsBlanks" dxfId="1" priority="96035">
      <formula>LEN(TRIM(Q3394))&gt;0</formula>
    </cfRule>
  </conditionalFormatting>
  <conditionalFormatting sqref="R3394">
    <cfRule type="notContainsBlanks" dxfId="2" priority="100281">
      <formula>LEN(TRIM(R3394))&gt;0</formula>
    </cfRule>
  </conditionalFormatting>
  <conditionalFormatting sqref="S3394">
    <cfRule type="notContainsBlanks" dxfId="3" priority="99259">
      <formula>LEN(TRIM(S3394))&gt;0</formula>
    </cfRule>
  </conditionalFormatting>
  <conditionalFormatting sqref="U3394">
    <cfRule type="notContainsBlanks" dxfId="4" priority="99089">
      <formula>LEN(TRIM(U3394))&gt;0</formula>
    </cfRule>
  </conditionalFormatting>
  <conditionalFormatting sqref="W3394">
    <cfRule type="notContainsBlanks" dxfId="0" priority="99941">
      <formula>LEN(TRIM(W3394))&gt;0</formula>
    </cfRule>
  </conditionalFormatting>
  <conditionalFormatting sqref="Y3394">
    <cfRule type="notContainsBlanks" dxfId="5" priority="99771">
      <formula>LEN(TRIM(Y3394))&gt;0</formula>
    </cfRule>
  </conditionalFormatting>
  <conditionalFormatting sqref="Z3394">
    <cfRule type="notContainsBlanks" dxfId="6" priority="99601">
      <formula>LEN(TRIM(Z3394))&gt;0</formula>
    </cfRule>
  </conditionalFormatting>
  <conditionalFormatting sqref="AB3394">
    <cfRule type="cellIs" dxfId="7" priority="99429" operator="notEqual">
      <formula>0</formula>
    </cfRule>
  </conditionalFormatting>
  <conditionalFormatting sqref="Q3395">
    <cfRule type="notContainsBlanks" dxfId="1" priority="96034">
      <formula>LEN(TRIM(Q3395))&gt;0</formula>
    </cfRule>
  </conditionalFormatting>
  <conditionalFormatting sqref="R3395">
    <cfRule type="notContainsBlanks" dxfId="2" priority="100247">
      <formula>LEN(TRIM(R3395))&gt;0</formula>
    </cfRule>
  </conditionalFormatting>
  <conditionalFormatting sqref="S3395">
    <cfRule type="notContainsBlanks" dxfId="3" priority="99225">
      <formula>LEN(TRIM(S3395))&gt;0</formula>
    </cfRule>
  </conditionalFormatting>
  <conditionalFormatting sqref="U3395">
    <cfRule type="notContainsBlanks" dxfId="4" priority="99055">
      <formula>LEN(TRIM(U3395))&gt;0</formula>
    </cfRule>
  </conditionalFormatting>
  <conditionalFormatting sqref="W3395">
    <cfRule type="notContainsBlanks" dxfId="0" priority="99907">
      <formula>LEN(TRIM(W3395))&gt;0</formula>
    </cfRule>
  </conditionalFormatting>
  <conditionalFormatting sqref="Y3395">
    <cfRule type="notContainsBlanks" dxfId="5" priority="99737">
      <formula>LEN(TRIM(Y3395))&gt;0</formula>
    </cfRule>
  </conditionalFormatting>
  <conditionalFormatting sqref="Z3395">
    <cfRule type="notContainsBlanks" dxfId="6" priority="99567">
      <formula>LEN(TRIM(Z3395))&gt;0</formula>
    </cfRule>
  </conditionalFormatting>
  <conditionalFormatting sqref="AB3395">
    <cfRule type="cellIs" dxfId="7" priority="99395" operator="notEqual">
      <formula>0</formula>
    </cfRule>
  </conditionalFormatting>
  <conditionalFormatting sqref="Q3396">
    <cfRule type="notContainsBlanks" dxfId="1" priority="100373">
      <formula>LEN(TRIM(Q3396))&gt;0</formula>
    </cfRule>
  </conditionalFormatting>
  <conditionalFormatting sqref="R3396">
    <cfRule type="notContainsBlanks" dxfId="2" priority="100213">
      <formula>LEN(TRIM(R3396))&gt;0</formula>
    </cfRule>
  </conditionalFormatting>
  <conditionalFormatting sqref="S3396">
    <cfRule type="notContainsBlanks" dxfId="3" priority="99191">
      <formula>LEN(TRIM(S3396))&gt;0</formula>
    </cfRule>
  </conditionalFormatting>
  <conditionalFormatting sqref="U3396">
    <cfRule type="notContainsBlanks" dxfId="4" priority="99021">
      <formula>LEN(TRIM(U3396))&gt;0</formula>
    </cfRule>
  </conditionalFormatting>
  <conditionalFormatting sqref="W3396">
    <cfRule type="notContainsBlanks" dxfId="0" priority="99873">
      <formula>LEN(TRIM(W3396))&gt;0</formula>
    </cfRule>
  </conditionalFormatting>
  <conditionalFormatting sqref="Y3396">
    <cfRule type="notContainsBlanks" dxfId="5" priority="99703">
      <formula>LEN(TRIM(Y3396))&gt;0</formula>
    </cfRule>
  </conditionalFormatting>
  <conditionalFormatting sqref="Z3396">
    <cfRule type="notContainsBlanks" dxfId="6" priority="99533">
      <formula>LEN(TRIM(Z3396))&gt;0</formula>
    </cfRule>
  </conditionalFormatting>
  <conditionalFormatting sqref="AB3396">
    <cfRule type="cellIs" dxfId="7" priority="99361" operator="notEqual">
      <formula>0</formula>
    </cfRule>
  </conditionalFormatting>
  <conditionalFormatting sqref="Q3399">
    <cfRule type="notContainsBlanks" dxfId="1" priority="96033">
      <formula>LEN(TRIM(Q3399))&gt;0</formula>
    </cfRule>
  </conditionalFormatting>
  <conditionalFormatting sqref="R3399">
    <cfRule type="notContainsBlanks" dxfId="2" priority="98893">
      <formula>LEN(TRIM(R3399))&gt;0</formula>
    </cfRule>
  </conditionalFormatting>
  <conditionalFormatting sqref="S3399">
    <cfRule type="notContainsBlanks" dxfId="3" priority="98385">
      <formula>LEN(TRIM(S3399))&gt;0</formula>
    </cfRule>
  </conditionalFormatting>
  <conditionalFormatting sqref="U3399">
    <cfRule type="notContainsBlanks" dxfId="4" priority="98283">
      <formula>LEN(TRIM(U3399))&gt;0</formula>
    </cfRule>
  </conditionalFormatting>
  <conditionalFormatting sqref="W3399">
    <cfRule type="notContainsBlanks" dxfId="0" priority="98693">
      <formula>LEN(TRIM(W3399))&gt;0</formula>
    </cfRule>
  </conditionalFormatting>
  <conditionalFormatting sqref="Y3399">
    <cfRule type="notContainsBlanks" dxfId="5" priority="98591">
      <formula>LEN(TRIM(Y3399))&gt;0</formula>
    </cfRule>
  </conditionalFormatting>
  <conditionalFormatting sqref="Z3399">
    <cfRule type="notContainsBlanks" dxfId="6" priority="98489">
      <formula>LEN(TRIM(Z3399))&gt;0</formula>
    </cfRule>
  </conditionalFormatting>
  <conditionalFormatting sqref="Q3400">
    <cfRule type="notContainsBlanks" dxfId="1" priority="96032">
      <formula>LEN(TRIM(Q3400))&gt;0</formula>
    </cfRule>
  </conditionalFormatting>
  <conditionalFormatting sqref="R3400">
    <cfRule type="notContainsBlanks" dxfId="2" priority="98861">
      <formula>LEN(TRIM(R3400))&gt;0</formula>
    </cfRule>
  </conditionalFormatting>
  <conditionalFormatting sqref="S3400">
    <cfRule type="notContainsBlanks" dxfId="3" priority="98351">
      <formula>LEN(TRIM(S3400))&gt;0</formula>
    </cfRule>
  </conditionalFormatting>
  <conditionalFormatting sqref="U3400">
    <cfRule type="notContainsBlanks" dxfId="4" priority="98249">
      <formula>LEN(TRIM(U3400))&gt;0</formula>
    </cfRule>
  </conditionalFormatting>
  <conditionalFormatting sqref="W3400">
    <cfRule type="notContainsBlanks" dxfId="0" priority="98659">
      <formula>LEN(TRIM(W3400))&gt;0</formula>
    </cfRule>
  </conditionalFormatting>
  <conditionalFormatting sqref="Y3400">
    <cfRule type="notContainsBlanks" dxfId="5" priority="98557">
      <formula>LEN(TRIM(Y3400))&gt;0</formula>
    </cfRule>
  </conditionalFormatting>
  <conditionalFormatting sqref="Z3400">
    <cfRule type="notContainsBlanks" dxfId="6" priority="98455">
      <formula>LEN(TRIM(Z3400))&gt;0</formula>
    </cfRule>
  </conditionalFormatting>
  <conditionalFormatting sqref="Q3401">
    <cfRule type="notContainsBlanks" dxfId="1" priority="96031">
      <formula>LEN(TRIM(Q3401))&gt;0</formula>
    </cfRule>
  </conditionalFormatting>
  <conditionalFormatting sqref="R3401">
    <cfRule type="notContainsBlanks" dxfId="2" priority="98829">
      <formula>LEN(TRIM(R3401))&gt;0</formula>
    </cfRule>
  </conditionalFormatting>
  <conditionalFormatting sqref="S3401">
    <cfRule type="notContainsBlanks" dxfId="3" priority="98317">
      <formula>LEN(TRIM(S3401))&gt;0</formula>
    </cfRule>
  </conditionalFormatting>
  <conditionalFormatting sqref="U3401">
    <cfRule type="notContainsBlanks" dxfId="4" priority="98215">
      <formula>LEN(TRIM(U3401))&gt;0</formula>
    </cfRule>
  </conditionalFormatting>
  <conditionalFormatting sqref="W3401">
    <cfRule type="notContainsBlanks" dxfId="0" priority="98625">
      <formula>LEN(TRIM(W3401))&gt;0</formula>
    </cfRule>
  </conditionalFormatting>
  <conditionalFormatting sqref="Y3401">
    <cfRule type="notContainsBlanks" dxfId="5" priority="98523">
      <formula>LEN(TRIM(Y3401))&gt;0</formula>
    </cfRule>
  </conditionalFormatting>
  <conditionalFormatting sqref="Z3401">
    <cfRule type="notContainsBlanks" dxfId="6" priority="98421">
      <formula>LEN(TRIM(Z3401))&gt;0</formula>
    </cfRule>
  </conditionalFormatting>
  <conditionalFormatting sqref="AA3401">
    <cfRule type="cellIs" dxfId="8" priority="98399" operator="equal">
      <formula>4</formula>
    </cfRule>
    <cfRule type="cellIs" dxfId="8" priority="98400" operator="equal">
      <formula>2</formula>
    </cfRule>
  </conditionalFormatting>
  <conditionalFormatting sqref="Q3402">
    <cfRule type="notContainsBlanks" dxfId="1" priority="104478">
      <formula>LEN(TRIM(Q3402))&gt;0</formula>
    </cfRule>
  </conditionalFormatting>
  <conditionalFormatting sqref="W3402">
    <cfRule type="notContainsBlanks" dxfId="0" priority="104580">
      <formula>LEN(TRIM(W3402))&gt;0</formula>
    </cfRule>
  </conditionalFormatting>
  <conditionalFormatting sqref="Y3402">
    <cfRule type="notContainsBlanks" dxfId="5" priority="104546">
      <formula>LEN(TRIM(Y3402))&gt;0</formula>
    </cfRule>
  </conditionalFormatting>
  <conditionalFormatting sqref="Z3402">
    <cfRule type="notContainsBlanks" dxfId="6" priority="104512">
      <formula>LEN(TRIM(Z3402))&gt;0</formula>
    </cfRule>
  </conditionalFormatting>
  <conditionalFormatting sqref="AA3402">
    <cfRule type="cellIs" dxfId="8" priority="104376" operator="equal">
      <formula>4</formula>
    </cfRule>
    <cfRule type="cellIs" dxfId="8" priority="104410" operator="equal">
      <formula>2</formula>
    </cfRule>
  </conditionalFormatting>
  <conditionalFormatting sqref="W3404">
    <cfRule type="notContainsBlanks" dxfId="0" priority="104819">
      <formula>LEN(TRIM(W3404))&gt;0</formula>
    </cfRule>
  </conditionalFormatting>
  <conditionalFormatting sqref="Q3407">
    <cfRule type="notContainsBlanks" dxfId="1" priority="104240">
      <formula>LEN(TRIM(Q3407))&gt;0</formula>
    </cfRule>
  </conditionalFormatting>
  <conditionalFormatting sqref="R3407">
    <cfRule type="notContainsBlanks" dxfId="2" priority="104156">
      <formula>LEN(TRIM(R3407))&gt;0</formula>
    </cfRule>
  </conditionalFormatting>
  <conditionalFormatting sqref="S3407">
    <cfRule type="notContainsBlanks" dxfId="3" priority="103577">
      <formula>LEN(TRIM(S3407))&gt;0</formula>
    </cfRule>
  </conditionalFormatting>
  <conditionalFormatting sqref="U3407">
    <cfRule type="notContainsBlanks" dxfId="4" priority="103475">
      <formula>LEN(TRIM(U3407))&gt;0</formula>
    </cfRule>
  </conditionalFormatting>
  <conditionalFormatting sqref="W3407">
    <cfRule type="notContainsBlanks" dxfId="0" priority="103957">
      <formula>LEN(TRIM(W3407))&gt;0</formula>
    </cfRule>
  </conditionalFormatting>
  <conditionalFormatting sqref="Y3407">
    <cfRule type="notContainsBlanks" dxfId="5" priority="103855">
      <formula>LEN(TRIM(Y3407))&gt;0</formula>
    </cfRule>
  </conditionalFormatting>
  <conditionalFormatting sqref="Z3407">
    <cfRule type="notContainsBlanks" dxfId="6" priority="103753">
      <formula>LEN(TRIM(Z3407))&gt;0</formula>
    </cfRule>
  </conditionalFormatting>
  <conditionalFormatting sqref="AB3407">
    <cfRule type="cellIs" dxfId="7" priority="103645" operator="notEqual">
      <formula>0</formula>
    </cfRule>
  </conditionalFormatting>
  <conditionalFormatting sqref="Q3408">
    <cfRule type="notContainsBlanks" dxfId="1" priority="104211">
      <formula>LEN(TRIM(Q3408))&gt;0</formula>
    </cfRule>
  </conditionalFormatting>
  <conditionalFormatting sqref="R3408">
    <cfRule type="notContainsBlanks" dxfId="2" priority="104124">
      <formula>LEN(TRIM(R3408))&gt;0</formula>
    </cfRule>
  </conditionalFormatting>
  <conditionalFormatting sqref="S3408">
    <cfRule type="notContainsBlanks" dxfId="3" priority="103543">
      <formula>LEN(TRIM(S3408))&gt;0</formula>
    </cfRule>
  </conditionalFormatting>
  <conditionalFormatting sqref="U3408">
    <cfRule type="notContainsBlanks" dxfId="4" priority="103441">
      <formula>LEN(TRIM(U3408))&gt;0</formula>
    </cfRule>
  </conditionalFormatting>
  <conditionalFormatting sqref="W3408">
    <cfRule type="notContainsBlanks" dxfId="0" priority="103923">
      <formula>LEN(TRIM(W3408))&gt;0</formula>
    </cfRule>
  </conditionalFormatting>
  <conditionalFormatting sqref="Y3408">
    <cfRule type="notContainsBlanks" dxfId="5" priority="103821">
      <formula>LEN(TRIM(Y3408))&gt;0</formula>
    </cfRule>
  </conditionalFormatting>
  <conditionalFormatting sqref="Z3408">
    <cfRule type="notContainsBlanks" dxfId="6" priority="103719">
      <formula>LEN(TRIM(Z3408))&gt;0</formula>
    </cfRule>
  </conditionalFormatting>
  <conditionalFormatting sqref="Q3409">
    <cfRule type="notContainsBlanks" dxfId="1" priority="104183">
      <formula>LEN(TRIM(Q3409))&gt;0</formula>
    </cfRule>
  </conditionalFormatting>
  <conditionalFormatting sqref="R3409">
    <cfRule type="notContainsBlanks" dxfId="2" priority="104091">
      <formula>LEN(TRIM(R3409))&gt;0</formula>
    </cfRule>
  </conditionalFormatting>
  <conditionalFormatting sqref="S3409">
    <cfRule type="notContainsBlanks" dxfId="3" priority="103509">
      <formula>LEN(TRIM(S3409))&gt;0</formula>
    </cfRule>
  </conditionalFormatting>
  <conditionalFormatting sqref="U3409">
    <cfRule type="notContainsBlanks" dxfId="4" priority="103407">
      <formula>LEN(TRIM(U3409))&gt;0</formula>
    </cfRule>
  </conditionalFormatting>
  <conditionalFormatting sqref="W3409">
    <cfRule type="notContainsBlanks" dxfId="0" priority="103889">
      <formula>LEN(TRIM(W3409))&gt;0</formula>
    </cfRule>
  </conditionalFormatting>
  <conditionalFormatting sqref="Y3409">
    <cfRule type="notContainsBlanks" dxfId="5" priority="103787">
      <formula>LEN(TRIM(Y3409))&gt;0</formula>
    </cfRule>
  </conditionalFormatting>
  <conditionalFormatting sqref="Z3409">
    <cfRule type="notContainsBlanks" dxfId="6" priority="103685">
      <formula>LEN(TRIM(Z3409))&gt;0</formula>
    </cfRule>
  </conditionalFormatting>
  <conditionalFormatting sqref="AB3409">
    <cfRule type="cellIs" dxfId="7" priority="103611" operator="notEqual">
      <formula>0</formula>
    </cfRule>
  </conditionalFormatting>
  <conditionalFormatting sqref="Q3411">
    <cfRule type="notContainsBlanks" dxfId="1" priority="103374">
      <formula>LEN(TRIM(Q3411))&gt;0</formula>
    </cfRule>
  </conditionalFormatting>
  <conditionalFormatting sqref="R3411">
    <cfRule type="notContainsBlanks" dxfId="2" priority="103235">
      <formula>LEN(TRIM(R3411))&gt;0</formula>
    </cfRule>
  </conditionalFormatting>
  <conditionalFormatting sqref="S3411">
    <cfRule type="notContainsBlanks" dxfId="3" priority="102211">
      <formula>LEN(TRIM(S3411))&gt;0</formula>
    </cfRule>
  </conditionalFormatting>
  <conditionalFormatting sqref="U3411">
    <cfRule type="notContainsBlanks" dxfId="4" priority="102041">
      <formula>LEN(TRIM(U3411))&gt;0</formula>
    </cfRule>
  </conditionalFormatting>
  <conditionalFormatting sqref="W3411">
    <cfRule type="notContainsBlanks" dxfId="0" priority="102899">
      <formula>LEN(TRIM(W3411))&gt;0</formula>
    </cfRule>
  </conditionalFormatting>
  <conditionalFormatting sqref="Y3411">
    <cfRule type="notContainsBlanks" dxfId="5" priority="102729">
      <formula>LEN(TRIM(Y3411))&gt;0</formula>
    </cfRule>
  </conditionalFormatting>
  <conditionalFormatting sqref="Z3411">
    <cfRule type="notContainsBlanks" dxfId="6" priority="102559">
      <formula>LEN(TRIM(Z3411))&gt;0</formula>
    </cfRule>
  </conditionalFormatting>
  <conditionalFormatting sqref="AB3411">
    <cfRule type="cellIs" dxfId="7" priority="102379" operator="notEqual">
      <formula>0</formula>
    </cfRule>
  </conditionalFormatting>
  <conditionalFormatting sqref="Q3412">
    <cfRule type="notContainsBlanks" dxfId="1" priority="103345">
      <formula>LEN(TRIM(Q3412))&gt;0</formula>
    </cfRule>
  </conditionalFormatting>
  <conditionalFormatting sqref="R3412">
    <cfRule type="notContainsBlanks" dxfId="2" priority="103202">
      <formula>LEN(TRIM(R3412))&gt;0</formula>
    </cfRule>
  </conditionalFormatting>
  <conditionalFormatting sqref="S3412">
    <cfRule type="notContainsBlanks" dxfId="3" priority="102177">
      <formula>LEN(TRIM(S3412))&gt;0</formula>
    </cfRule>
  </conditionalFormatting>
  <conditionalFormatting sqref="U3412">
    <cfRule type="notContainsBlanks" dxfId="4" priority="102007">
      <formula>LEN(TRIM(U3412))&gt;0</formula>
    </cfRule>
  </conditionalFormatting>
  <conditionalFormatting sqref="W3412">
    <cfRule type="notContainsBlanks" dxfId="0" priority="102865">
      <formula>LEN(TRIM(W3412))&gt;0</formula>
    </cfRule>
  </conditionalFormatting>
  <conditionalFormatting sqref="Y3412">
    <cfRule type="notContainsBlanks" dxfId="5" priority="102695">
      <formula>LEN(TRIM(Y3412))&gt;0</formula>
    </cfRule>
  </conditionalFormatting>
  <conditionalFormatting sqref="Z3412">
    <cfRule type="notContainsBlanks" dxfId="6" priority="102525">
      <formula>LEN(TRIM(Z3412))&gt;0</formula>
    </cfRule>
  </conditionalFormatting>
  <conditionalFormatting sqref="AB3412">
    <cfRule type="cellIs" dxfId="7" priority="102347" operator="notEqual">
      <formula>0</formula>
    </cfRule>
  </conditionalFormatting>
  <conditionalFormatting sqref="Q3413">
    <cfRule type="notContainsBlanks" dxfId="1" priority="103315">
      <formula>LEN(TRIM(Q3413))&gt;0</formula>
    </cfRule>
  </conditionalFormatting>
  <conditionalFormatting sqref="R3413">
    <cfRule type="notContainsBlanks" dxfId="2" priority="103168">
      <formula>LEN(TRIM(R3413))&gt;0</formula>
    </cfRule>
  </conditionalFormatting>
  <conditionalFormatting sqref="S3413">
    <cfRule type="notContainsBlanks" dxfId="3" priority="102143">
      <formula>LEN(TRIM(S3413))&gt;0</formula>
    </cfRule>
  </conditionalFormatting>
  <conditionalFormatting sqref="U3413">
    <cfRule type="notContainsBlanks" dxfId="4" priority="101973">
      <formula>LEN(TRIM(U3413))&gt;0</formula>
    </cfRule>
  </conditionalFormatting>
  <conditionalFormatting sqref="W3413">
    <cfRule type="notContainsBlanks" dxfId="0" priority="102831">
      <formula>LEN(TRIM(W3413))&gt;0</formula>
    </cfRule>
  </conditionalFormatting>
  <conditionalFormatting sqref="Y3413">
    <cfRule type="notContainsBlanks" dxfId="5" priority="102661">
      <formula>LEN(TRIM(Y3413))&gt;0</formula>
    </cfRule>
  </conditionalFormatting>
  <conditionalFormatting sqref="Z3413">
    <cfRule type="notContainsBlanks" dxfId="6" priority="102491">
      <formula>LEN(TRIM(Z3413))&gt;0</formula>
    </cfRule>
  </conditionalFormatting>
  <conditionalFormatting sqref="AB3413">
    <cfRule type="cellIs" dxfId="7" priority="102313" operator="notEqual">
      <formula>0</formula>
    </cfRule>
  </conditionalFormatting>
  <conditionalFormatting sqref="Q3414">
    <cfRule type="notContainsBlanks" dxfId="1" priority="103288">
      <formula>LEN(TRIM(Q3414))&gt;0</formula>
    </cfRule>
  </conditionalFormatting>
  <conditionalFormatting sqref="R3414">
    <cfRule type="notContainsBlanks" dxfId="2" priority="103135">
      <formula>LEN(TRIM(R3414))&gt;0</formula>
    </cfRule>
  </conditionalFormatting>
  <conditionalFormatting sqref="S3414">
    <cfRule type="notContainsBlanks" dxfId="3" priority="102109">
      <formula>LEN(TRIM(S3414))&gt;0</formula>
    </cfRule>
  </conditionalFormatting>
  <conditionalFormatting sqref="U3414">
    <cfRule type="notContainsBlanks" dxfId="4" priority="101939">
      <formula>LEN(TRIM(U3414))&gt;0</formula>
    </cfRule>
  </conditionalFormatting>
  <conditionalFormatting sqref="W3414">
    <cfRule type="notContainsBlanks" dxfId="0" priority="102797">
      <formula>LEN(TRIM(W3414))&gt;0</formula>
    </cfRule>
  </conditionalFormatting>
  <conditionalFormatting sqref="Y3414">
    <cfRule type="notContainsBlanks" dxfId="5" priority="102627">
      <formula>LEN(TRIM(Y3414))&gt;0</formula>
    </cfRule>
  </conditionalFormatting>
  <conditionalFormatting sqref="Z3414">
    <cfRule type="notContainsBlanks" dxfId="6" priority="102457">
      <formula>LEN(TRIM(Z3414))&gt;0</formula>
    </cfRule>
  </conditionalFormatting>
  <conditionalFormatting sqref="AB3414">
    <cfRule type="cellIs" dxfId="7" priority="102279" operator="notEqual">
      <formula>0</formula>
    </cfRule>
  </conditionalFormatting>
  <conditionalFormatting sqref="Q3415">
    <cfRule type="notContainsBlanks" dxfId="1" priority="103262">
      <formula>LEN(TRIM(Q3415))&gt;0</formula>
    </cfRule>
  </conditionalFormatting>
  <conditionalFormatting sqref="R3415">
    <cfRule type="notContainsBlanks" dxfId="2" priority="103102">
      <formula>LEN(TRIM(R3415))&gt;0</formula>
    </cfRule>
  </conditionalFormatting>
  <conditionalFormatting sqref="S3415">
    <cfRule type="notContainsBlanks" dxfId="3" priority="102075">
      <formula>LEN(TRIM(S3415))&gt;0</formula>
    </cfRule>
  </conditionalFormatting>
  <conditionalFormatting sqref="U3415">
    <cfRule type="notContainsBlanks" dxfId="4" priority="101905">
      <formula>LEN(TRIM(U3415))&gt;0</formula>
    </cfRule>
  </conditionalFormatting>
  <conditionalFormatting sqref="W3415">
    <cfRule type="notContainsBlanks" dxfId="0" priority="102763">
      <formula>LEN(TRIM(W3415))&gt;0</formula>
    </cfRule>
  </conditionalFormatting>
  <conditionalFormatting sqref="Y3415">
    <cfRule type="notContainsBlanks" dxfId="5" priority="102593">
      <formula>LEN(TRIM(Y3415))&gt;0</formula>
    </cfRule>
  </conditionalFormatting>
  <conditionalFormatting sqref="Z3415">
    <cfRule type="notContainsBlanks" dxfId="6" priority="102423">
      <formula>LEN(TRIM(Z3415))&gt;0</formula>
    </cfRule>
  </conditionalFormatting>
  <conditionalFormatting sqref="AB3415">
    <cfRule type="cellIs" dxfId="7" priority="102245" operator="notEqual">
      <formula>0</formula>
    </cfRule>
  </conditionalFormatting>
  <conditionalFormatting sqref="Q3418">
    <cfRule type="notContainsBlanks" dxfId="1" priority="101874">
      <formula>LEN(TRIM(Q3418))&gt;0</formula>
    </cfRule>
  </conditionalFormatting>
  <conditionalFormatting sqref="R3418">
    <cfRule type="notContainsBlanks" dxfId="2" priority="101844">
      <formula>LEN(TRIM(R3418))&gt;0</formula>
    </cfRule>
  </conditionalFormatting>
  <conditionalFormatting sqref="S3418">
    <cfRule type="notContainsBlanks" dxfId="3" priority="101641">
      <formula>LEN(TRIM(S3418))&gt;0</formula>
    </cfRule>
  </conditionalFormatting>
  <conditionalFormatting sqref="U3418">
    <cfRule type="notContainsBlanks" dxfId="4" priority="101607">
      <formula>LEN(TRIM(U3418))&gt;0</formula>
    </cfRule>
  </conditionalFormatting>
  <conditionalFormatting sqref="W3418">
    <cfRule type="notContainsBlanks" dxfId="0" priority="101779">
      <formula>LEN(TRIM(W3418))&gt;0</formula>
    </cfRule>
  </conditionalFormatting>
  <conditionalFormatting sqref="Y3418">
    <cfRule type="notContainsBlanks" dxfId="5" priority="101745">
      <formula>LEN(TRIM(Y3418))&gt;0</formula>
    </cfRule>
  </conditionalFormatting>
  <conditionalFormatting sqref="Z3418">
    <cfRule type="notContainsBlanks" dxfId="6" priority="101711">
      <formula>LEN(TRIM(Z3418))&gt;0</formula>
    </cfRule>
  </conditionalFormatting>
  <conditionalFormatting sqref="AB3418">
    <cfRule type="cellIs" dxfId="7" priority="101675" operator="notEqual">
      <formula>0</formula>
    </cfRule>
  </conditionalFormatting>
  <conditionalFormatting sqref="Q3420">
    <cfRule type="notContainsBlanks" dxfId="1" priority="101575">
      <formula>LEN(TRIM(Q3420))&gt;0</formula>
    </cfRule>
  </conditionalFormatting>
  <conditionalFormatting sqref="R3420">
    <cfRule type="notContainsBlanks" dxfId="2" priority="101448">
      <formula>LEN(TRIM(R3420))&gt;0</formula>
    </cfRule>
  </conditionalFormatting>
  <conditionalFormatting sqref="S3420">
    <cfRule type="notContainsBlanks" dxfId="3" priority="100736">
      <formula>LEN(TRIM(S3420))&gt;0</formula>
    </cfRule>
  </conditionalFormatting>
  <conditionalFormatting sqref="U3420">
    <cfRule type="notContainsBlanks" dxfId="4" priority="100600">
      <formula>LEN(TRIM(U3420))&gt;0</formula>
    </cfRule>
  </conditionalFormatting>
  <conditionalFormatting sqref="W3420">
    <cfRule type="notContainsBlanks" dxfId="0" priority="101180">
      <formula>LEN(TRIM(W3420))&gt;0</formula>
    </cfRule>
  </conditionalFormatting>
  <conditionalFormatting sqref="Y3420">
    <cfRule type="notContainsBlanks" dxfId="5" priority="101044">
      <formula>LEN(TRIM(Y3420))&gt;0</formula>
    </cfRule>
  </conditionalFormatting>
  <conditionalFormatting sqref="Z3420">
    <cfRule type="notContainsBlanks" dxfId="6" priority="100908">
      <formula>LEN(TRIM(Z3420))&gt;0</formula>
    </cfRule>
  </conditionalFormatting>
  <conditionalFormatting sqref="Q3421">
    <cfRule type="notContainsBlanks" dxfId="1" priority="101546">
      <formula>LEN(TRIM(Q3421))&gt;0</formula>
    </cfRule>
  </conditionalFormatting>
  <conditionalFormatting sqref="R3421">
    <cfRule type="notContainsBlanks" dxfId="2" priority="101417">
      <formula>LEN(TRIM(R3421))&gt;0</formula>
    </cfRule>
  </conditionalFormatting>
  <conditionalFormatting sqref="S3421">
    <cfRule type="notContainsBlanks" dxfId="3" priority="100702">
      <formula>LEN(TRIM(S3421))&gt;0</formula>
    </cfRule>
  </conditionalFormatting>
  <conditionalFormatting sqref="U3421">
    <cfRule type="notContainsBlanks" dxfId="4" priority="100566">
      <formula>LEN(TRIM(U3421))&gt;0</formula>
    </cfRule>
  </conditionalFormatting>
  <conditionalFormatting sqref="W3421">
    <cfRule type="notContainsBlanks" dxfId="0" priority="101146">
      <formula>LEN(TRIM(W3421))&gt;0</formula>
    </cfRule>
  </conditionalFormatting>
  <conditionalFormatting sqref="Y3421">
    <cfRule type="notContainsBlanks" dxfId="5" priority="101010">
      <formula>LEN(TRIM(Y3421))&gt;0</formula>
    </cfRule>
  </conditionalFormatting>
  <conditionalFormatting sqref="Z3421">
    <cfRule type="notContainsBlanks" dxfId="6" priority="100874">
      <formula>LEN(TRIM(Z3421))&gt;0</formula>
    </cfRule>
  </conditionalFormatting>
  <conditionalFormatting sqref="Q3422">
    <cfRule type="notContainsBlanks" dxfId="1" priority="101514">
      <formula>LEN(TRIM(Q3422))&gt;0</formula>
    </cfRule>
  </conditionalFormatting>
  <conditionalFormatting sqref="R3422">
    <cfRule type="notContainsBlanks" dxfId="2" priority="101383">
      <formula>LEN(TRIM(R3422))&gt;0</formula>
    </cfRule>
  </conditionalFormatting>
  <conditionalFormatting sqref="S3422">
    <cfRule type="notContainsBlanks" dxfId="3" priority="100668">
      <formula>LEN(TRIM(S3422))&gt;0</formula>
    </cfRule>
  </conditionalFormatting>
  <conditionalFormatting sqref="U3422">
    <cfRule type="notContainsBlanks" dxfId="4" priority="100532">
      <formula>LEN(TRIM(U3422))&gt;0</formula>
    </cfRule>
  </conditionalFormatting>
  <conditionalFormatting sqref="W3422">
    <cfRule type="notContainsBlanks" dxfId="0" priority="101112">
      <formula>LEN(TRIM(W3422))&gt;0</formula>
    </cfRule>
  </conditionalFormatting>
  <conditionalFormatting sqref="Y3422">
    <cfRule type="notContainsBlanks" dxfId="5" priority="100976">
      <formula>LEN(TRIM(Y3422))&gt;0</formula>
    </cfRule>
  </conditionalFormatting>
  <conditionalFormatting sqref="Z3422">
    <cfRule type="notContainsBlanks" dxfId="6" priority="100840">
      <formula>LEN(TRIM(Z3422))&gt;0</formula>
    </cfRule>
  </conditionalFormatting>
  <conditionalFormatting sqref="Q3423">
    <cfRule type="notContainsBlanks" dxfId="1" priority="101481">
      <formula>LEN(TRIM(Q3423))&gt;0</formula>
    </cfRule>
  </conditionalFormatting>
  <conditionalFormatting sqref="R3423">
    <cfRule type="notContainsBlanks" dxfId="2" priority="101349">
      <formula>LEN(TRIM(R3423))&gt;0</formula>
    </cfRule>
  </conditionalFormatting>
  <conditionalFormatting sqref="S3423">
    <cfRule type="notContainsBlanks" dxfId="3" priority="100634">
      <formula>LEN(TRIM(S3423))&gt;0</formula>
    </cfRule>
  </conditionalFormatting>
  <conditionalFormatting sqref="U3423">
    <cfRule type="notContainsBlanks" dxfId="4" priority="100498">
      <formula>LEN(TRIM(U3423))&gt;0</formula>
    </cfRule>
  </conditionalFormatting>
  <conditionalFormatting sqref="W3423">
    <cfRule type="notContainsBlanks" dxfId="0" priority="101078">
      <formula>LEN(TRIM(W3423))&gt;0</formula>
    </cfRule>
  </conditionalFormatting>
  <conditionalFormatting sqref="Y3423">
    <cfRule type="notContainsBlanks" dxfId="5" priority="100942">
      <formula>LEN(TRIM(Y3423))&gt;0</formula>
    </cfRule>
  </conditionalFormatting>
  <conditionalFormatting sqref="Z3423">
    <cfRule type="notContainsBlanks" dxfId="6" priority="100806">
      <formula>LEN(TRIM(Z3423))&gt;0</formula>
    </cfRule>
  </conditionalFormatting>
  <conditionalFormatting sqref="AB3423">
    <cfRule type="cellIs" dxfId="7" priority="100770" operator="notEqual">
      <formula>0</formula>
    </cfRule>
  </conditionalFormatting>
  <conditionalFormatting sqref="Q3425">
    <cfRule type="notContainsBlanks" dxfId="1" priority="100469">
      <formula>LEN(TRIM(Q3425))&gt;0</formula>
    </cfRule>
  </conditionalFormatting>
  <conditionalFormatting sqref="R3425">
    <cfRule type="notContainsBlanks" dxfId="2" priority="100346">
      <formula>LEN(TRIM(R3425))&gt;0</formula>
    </cfRule>
  </conditionalFormatting>
  <conditionalFormatting sqref="S3425">
    <cfRule type="notContainsBlanks" dxfId="3" priority="99326">
      <formula>LEN(TRIM(S3425))&gt;0</formula>
    </cfRule>
  </conditionalFormatting>
  <conditionalFormatting sqref="U3425">
    <cfRule type="notContainsBlanks" dxfId="4" priority="99156">
      <formula>LEN(TRIM(U3425))&gt;0</formula>
    </cfRule>
  </conditionalFormatting>
  <conditionalFormatting sqref="W3425">
    <cfRule type="notContainsBlanks" dxfId="0" priority="100008">
      <formula>LEN(TRIM(W3425))&gt;0</formula>
    </cfRule>
  </conditionalFormatting>
  <conditionalFormatting sqref="Y3425">
    <cfRule type="notContainsBlanks" dxfId="5" priority="99838">
      <formula>LEN(TRIM(Y3425))&gt;0</formula>
    </cfRule>
  </conditionalFormatting>
  <conditionalFormatting sqref="Z3425">
    <cfRule type="notContainsBlanks" dxfId="6" priority="99668">
      <formula>LEN(TRIM(Z3425))&gt;0</formula>
    </cfRule>
  </conditionalFormatting>
  <conditionalFormatting sqref="AB3425">
    <cfRule type="cellIs" dxfId="7" priority="99496" operator="notEqual">
      <formula>0</formula>
    </cfRule>
  </conditionalFormatting>
  <conditionalFormatting sqref="Q3426">
    <cfRule type="notContainsBlanks" dxfId="1" priority="100444">
      <formula>LEN(TRIM(Q3426))&gt;0</formula>
    </cfRule>
  </conditionalFormatting>
  <conditionalFormatting sqref="R3426">
    <cfRule type="notContainsBlanks" dxfId="2" priority="100313">
      <formula>LEN(TRIM(R3426))&gt;0</formula>
    </cfRule>
  </conditionalFormatting>
  <conditionalFormatting sqref="S3426">
    <cfRule type="notContainsBlanks" dxfId="3" priority="99292">
      <formula>LEN(TRIM(S3426))&gt;0</formula>
    </cfRule>
  </conditionalFormatting>
  <conditionalFormatting sqref="U3426">
    <cfRule type="notContainsBlanks" dxfId="4" priority="99122">
      <formula>LEN(TRIM(U3426))&gt;0</formula>
    </cfRule>
  </conditionalFormatting>
  <conditionalFormatting sqref="W3426">
    <cfRule type="notContainsBlanks" dxfId="0" priority="99974">
      <formula>LEN(TRIM(W3426))&gt;0</formula>
    </cfRule>
  </conditionalFormatting>
  <conditionalFormatting sqref="Y3426">
    <cfRule type="notContainsBlanks" dxfId="5" priority="99804">
      <formula>LEN(TRIM(Y3426))&gt;0</formula>
    </cfRule>
  </conditionalFormatting>
  <conditionalFormatting sqref="Z3426">
    <cfRule type="notContainsBlanks" dxfId="6" priority="99634">
      <formula>LEN(TRIM(Z3426))&gt;0</formula>
    </cfRule>
  </conditionalFormatting>
  <conditionalFormatting sqref="AB3426">
    <cfRule type="cellIs" dxfId="7" priority="99462" operator="notEqual">
      <formula>0</formula>
    </cfRule>
  </conditionalFormatting>
  <conditionalFormatting sqref="Q3427">
    <cfRule type="notContainsBlanks" dxfId="1" priority="100420">
      <formula>LEN(TRIM(Q3427))&gt;0</formula>
    </cfRule>
  </conditionalFormatting>
  <conditionalFormatting sqref="R3427">
    <cfRule type="notContainsBlanks" dxfId="2" priority="100280">
      <formula>LEN(TRIM(R3427))&gt;0</formula>
    </cfRule>
  </conditionalFormatting>
  <conditionalFormatting sqref="S3427">
    <cfRule type="notContainsBlanks" dxfId="3" priority="99258">
      <formula>LEN(TRIM(S3427))&gt;0</formula>
    </cfRule>
  </conditionalFormatting>
  <conditionalFormatting sqref="U3427">
    <cfRule type="notContainsBlanks" dxfId="4" priority="99088">
      <formula>LEN(TRIM(U3427))&gt;0</formula>
    </cfRule>
  </conditionalFormatting>
  <conditionalFormatting sqref="W3427">
    <cfRule type="notContainsBlanks" dxfId="0" priority="99940">
      <formula>LEN(TRIM(W3427))&gt;0</formula>
    </cfRule>
  </conditionalFormatting>
  <conditionalFormatting sqref="Y3427">
    <cfRule type="notContainsBlanks" dxfId="5" priority="99770">
      <formula>LEN(TRIM(Y3427))&gt;0</formula>
    </cfRule>
  </conditionalFormatting>
  <conditionalFormatting sqref="Z3427">
    <cfRule type="notContainsBlanks" dxfId="6" priority="99600">
      <formula>LEN(TRIM(Z3427))&gt;0</formula>
    </cfRule>
  </conditionalFormatting>
  <conditionalFormatting sqref="AB3427">
    <cfRule type="cellIs" dxfId="7" priority="99428" operator="notEqual">
      <formula>0</formula>
    </cfRule>
  </conditionalFormatting>
  <conditionalFormatting sqref="Q3428">
    <cfRule type="notContainsBlanks" dxfId="1" priority="100397">
      <formula>LEN(TRIM(Q3428))&gt;0</formula>
    </cfRule>
  </conditionalFormatting>
  <conditionalFormatting sqref="R3428">
    <cfRule type="notContainsBlanks" dxfId="2" priority="100246">
      <formula>LEN(TRIM(R3428))&gt;0</formula>
    </cfRule>
  </conditionalFormatting>
  <conditionalFormatting sqref="S3428">
    <cfRule type="notContainsBlanks" dxfId="3" priority="99224">
      <formula>LEN(TRIM(S3428))&gt;0</formula>
    </cfRule>
  </conditionalFormatting>
  <conditionalFormatting sqref="U3428">
    <cfRule type="notContainsBlanks" dxfId="4" priority="99054">
      <formula>LEN(TRIM(U3428))&gt;0</formula>
    </cfRule>
  </conditionalFormatting>
  <conditionalFormatting sqref="W3428">
    <cfRule type="notContainsBlanks" dxfId="0" priority="99906">
      <formula>LEN(TRIM(W3428))&gt;0</formula>
    </cfRule>
  </conditionalFormatting>
  <conditionalFormatting sqref="Y3428">
    <cfRule type="notContainsBlanks" dxfId="5" priority="99736">
      <formula>LEN(TRIM(Y3428))&gt;0</formula>
    </cfRule>
  </conditionalFormatting>
  <conditionalFormatting sqref="Z3428">
    <cfRule type="notContainsBlanks" dxfId="6" priority="99566">
      <formula>LEN(TRIM(Z3428))&gt;0</formula>
    </cfRule>
  </conditionalFormatting>
  <conditionalFormatting sqref="AB3428">
    <cfRule type="cellIs" dxfId="7" priority="99394" operator="notEqual">
      <formula>0</formula>
    </cfRule>
  </conditionalFormatting>
  <conditionalFormatting sqref="Q3429">
    <cfRule type="notContainsBlanks" dxfId="1" priority="100372">
      <formula>LEN(TRIM(Q3429))&gt;0</formula>
    </cfRule>
  </conditionalFormatting>
  <conditionalFormatting sqref="R3429">
    <cfRule type="notContainsBlanks" dxfId="2" priority="100212">
      <formula>LEN(TRIM(R3429))&gt;0</formula>
    </cfRule>
  </conditionalFormatting>
  <conditionalFormatting sqref="S3429">
    <cfRule type="notContainsBlanks" dxfId="3" priority="99190">
      <formula>LEN(TRIM(S3429))&gt;0</formula>
    </cfRule>
  </conditionalFormatting>
  <conditionalFormatting sqref="U3429">
    <cfRule type="notContainsBlanks" dxfId="4" priority="99020">
      <formula>LEN(TRIM(U3429))&gt;0</formula>
    </cfRule>
  </conditionalFormatting>
  <conditionalFormatting sqref="W3429">
    <cfRule type="notContainsBlanks" dxfId="0" priority="99872">
      <formula>LEN(TRIM(W3429))&gt;0</formula>
    </cfRule>
  </conditionalFormatting>
  <conditionalFormatting sqref="Y3429">
    <cfRule type="notContainsBlanks" dxfId="5" priority="99702">
      <formula>LEN(TRIM(Y3429))&gt;0</formula>
    </cfRule>
  </conditionalFormatting>
  <conditionalFormatting sqref="Z3429">
    <cfRule type="notContainsBlanks" dxfId="6" priority="99532">
      <formula>LEN(TRIM(Z3429))&gt;0</formula>
    </cfRule>
  </conditionalFormatting>
  <conditionalFormatting sqref="AB3429">
    <cfRule type="cellIs" dxfId="7" priority="99360" operator="notEqual">
      <formula>0</formula>
    </cfRule>
  </conditionalFormatting>
  <conditionalFormatting sqref="Q3432">
    <cfRule type="notContainsBlanks" dxfId="1" priority="98988">
      <formula>LEN(TRIM(Q3432))&gt;0</formula>
    </cfRule>
  </conditionalFormatting>
  <conditionalFormatting sqref="R3432">
    <cfRule type="notContainsBlanks" dxfId="2" priority="98892">
      <formula>LEN(TRIM(R3432))&gt;0</formula>
    </cfRule>
  </conditionalFormatting>
  <conditionalFormatting sqref="S3432">
    <cfRule type="notContainsBlanks" dxfId="3" priority="98384">
      <formula>LEN(TRIM(S3432))&gt;0</formula>
    </cfRule>
  </conditionalFormatting>
  <conditionalFormatting sqref="U3432">
    <cfRule type="notContainsBlanks" dxfId="4" priority="98282">
      <formula>LEN(TRIM(U3432))&gt;0</formula>
    </cfRule>
  </conditionalFormatting>
  <conditionalFormatting sqref="W3432">
    <cfRule type="notContainsBlanks" dxfId="0" priority="98692">
      <formula>LEN(TRIM(W3432))&gt;0</formula>
    </cfRule>
  </conditionalFormatting>
  <conditionalFormatting sqref="Y3432">
    <cfRule type="notContainsBlanks" dxfId="5" priority="98590">
      <formula>LEN(TRIM(Y3432))&gt;0</formula>
    </cfRule>
  </conditionalFormatting>
  <conditionalFormatting sqref="Z3432">
    <cfRule type="notContainsBlanks" dxfId="6" priority="98488">
      <formula>LEN(TRIM(Z3432))&gt;0</formula>
    </cfRule>
  </conditionalFormatting>
  <conditionalFormatting sqref="Q3433">
    <cfRule type="notContainsBlanks" dxfId="1" priority="98957">
      <formula>LEN(TRIM(Q3433))&gt;0</formula>
    </cfRule>
  </conditionalFormatting>
  <conditionalFormatting sqref="R3433">
    <cfRule type="notContainsBlanks" dxfId="2" priority="98860">
      <formula>LEN(TRIM(R3433))&gt;0</formula>
    </cfRule>
  </conditionalFormatting>
  <conditionalFormatting sqref="S3433">
    <cfRule type="notContainsBlanks" dxfId="3" priority="98350">
      <formula>LEN(TRIM(S3433))&gt;0</formula>
    </cfRule>
  </conditionalFormatting>
  <conditionalFormatting sqref="U3433">
    <cfRule type="notContainsBlanks" dxfId="4" priority="98248">
      <formula>LEN(TRIM(U3433))&gt;0</formula>
    </cfRule>
  </conditionalFormatting>
  <conditionalFormatting sqref="W3433">
    <cfRule type="notContainsBlanks" dxfId="0" priority="98658">
      <formula>LEN(TRIM(W3433))&gt;0</formula>
    </cfRule>
  </conditionalFormatting>
  <conditionalFormatting sqref="Y3433">
    <cfRule type="notContainsBlanks" dxfId="5" priority="98556">
      <formula>LEN(TRIM(Y3433))&gt;0</formula>
    </cfRule>
  </conditionalFormatting>
  <conditionalFormatting sqref="Z3433">
    <cfRule type="notContainsBlanks" dxfId="6" priority="98454">
      <formula>LEN(TRIM(Z3433))&gt;0</formula>
    </cfRule>
  </conditionalFormatting>
  <conditionalFormatting sqref="Q3434">
    <cfRule type="notContainsBlanks" dxfId="1" priority="98926">
      <formula>LEN(TRIM(Q3434))&gt;0</formula>
    </cfRule>
  </conditionalFormatting>
  <conditionalFormatting sqref="R3434">
    <cfRule type="notContainsBlanks" dxfId="2" priority="98828">
      <formula>LEN(TRIM(R3434))&gt;0</formula>
    </cfRule>
  </conditionalFormatting>
  <conditionalFormatting sqref="S3434">
    <cfRule type="notContainsBlanks" dxfId="3" priority="98316">
      <formula>LEN(TRIM(S3434))&gt;0</formula>
    </cfRule>
  </conditionalFormatting>
  <conditionalFormatting sqref="U3434">
    <cfRule type="notContainsBlanks" dxfId="4" priority="98214">
      <formula>LEN(TRIM(U3434))&gt;0</formula>
    </cfRule>
  </conditionalFormatting>
  <conditionalFormatting sqref="W3434">
    <cfRule type="notContainsBlanks" dxfId="0" priority="98624">
      <formula>LEN(TRIM(W3434))&gt;0</formula>
    </cfRule>
  </conditionalFormatting>
  <conditionalFormatting sqref="Y3434">
    <cfRule type="notContainsBlanks" dxfId="5" priority="98522">
      <formula>LEN(TRIM(Y3434))&gt;0</formula>
    </cfRule>
  </conditionalFormatting>
  <conditionalFormatting sqref="Z3434">
    <cfRule type="notContainsBlanks" dxfId="6" priority="98420">
      <formula>LEN(TRIM(Z3434))&gt;0</formula>
    </cfRule>
  </conditionalFormatting>
  <conditionalFormatting sqref="Q3435">
    <cfRule type="notContainsBlanks" dxfId="1" priority="104477">
      <formula>LEN(TRIM(Q3435))&gt;0</formula>
    </cfRule>
  </conditionalFormatting>
  <conditionalFormatting sqref="W3435">
    <cfRule type="notContainsBlanks" dxfId="0" priority="104579">
      <formula>LEN(TRIM(W3435))&gt;0</formula>
    </cfRule>
  </conditionalFormatting>
  <conditionalFormatting sqref="Y3435">
    <cfRule type="notContainsBlanks" dxfId="5" priority="104545">
      <formula>LEN(TRIM(Y3435))&gt;0</formula>
    </cfRule>
  </conditionalFormatting>
  <conditionalFormatting sqref="Z3435">
    <cfRule type="notContainsBlanks" dxfId="6" priority="104511">
      <formula>LEN(TRIM(Z3435))&gt;0</formula>
    </cfRule>
  </conditionalFormatting>
  <conditionalFormatting sqref="AA3435">
    <cfRule type="cellIs" dxfId="8" priority="104375" operator="equal">
      <formula>4</formula>
    </cfRule>
    <cfRule type="cellIs" dxfId="8" priority="104409" operator="equal">
      <formula>2</formula>
    </cfRule>
  </conditionalFormatting>
  <conditionalFormatting sqref="W3437">
    <cfRule type="notContainsBlanks" dxfId="0" priority="95825">
      <formula>LEN(TRIM(W3437))&gt;0</formula>
    </cfRule>
  </conditionalFormatting>
  <conditionalFormatting sqref="Q3440">
    <cfRule type="notContainsBlanks" dxfId="1" priority="95808">
      <formula>LEN(TRIM(Q3440))&gt;0</formula>
    </cfRule>
  </conditionalFormatting>
  <conditionalFormatting sqref="R3440">
    <cfRule type="notContainsBlanks" dxfId="2" priority="95805">
      <formula>LEN(TRIM(R3440))&gt;0</formula>
    </cfRule>
  </conditionalFormatting>
  <conditionalFormatting sqref="S3440">
    <cfRule type="notContainsBlanks" dxfId="3" priority="95788">
      <formula>LEN(TRIM(S3440))&gt;0</formula>
    </cfRule>
  </conditionalFormatting>
  <conditionalFormatting sqref="U3440">
    <cfRule type="notContainsBlanks" dxfId="4" priority="95785">
      <formula>LEN(TRIM(U3440))&gt;0</formula>
    </cfRule>
  </conditionalFormatting>
  <conditionalFormatting sqref="W3440">
    <cfRule type="notContainsBlanks" dxfId="0" priority="95799">
      <formula>LEN(TRIM(W3440))&gt;0</formula>
    </cfRule>
  </conditionalFormatting>
  <conditionalFormatting sqref="Y3440">
    <cfRule type="notContainsBlanks" dxfId="5" priority="95796">
      <formula>LEN(TRIM(Y3440))&gt;0</formula>
    </cfRule>
  </conditionalFormatting>
  <conditionalFormatting sqref="Z3440">
    <cfRule type="notContainsBlanks" dxfId="6" priority="95793">
      <formula>LEN(TRIM(Z3440))&gt;0</formula>
    </cfRule>
  </conditionalFormatting>
  <conditionalFormatting sqref="AB3440">
    <cfRule type="cellIs" dxfId="7" priority="95790" operator="notEqual">
      <formula>0</formula>
    </cfRule>
  </conditionalFormatting>
  <conditionalFormatting sqref="Q3441">
    <cfRule type="notContainsBlanks" dxfId="1" priority="95807">
      <formula>LEN(TRIM(Q3441))&gt;0</formula>
    </cfRule>
  </conditionalFormatting>
  <conditionalFormatting sqref="R3441">
    <cfRule type="notContainsBlanks" dxfId="2" priority="95804">
      <formula>LEN(TRIM(R3441))&gt;0</formula>
    </cfRule>
  </conditionalFormatting>
  <conditionalFormatting sqref="S3441">
    <cfRule type="notContainsBlanks" dxfId="3" priority="95787">
      <formula>LEN(TRIM(S3441))&gt;0</formula>
    </cfRule>
  </conditionalFormatting>
  <conditionalFormatting sqref="U3441">
    <cfRule type="notContainsBlanks" dxfId="4" priority="95784">
      <formula>LEN(TRIM(U3441))&gt;0</formula>
    </cfRule>
  </conditionalFormatting>
  <conditionalFormatting sqref="W3441">
    <cfRule type="notContainsBlanks" dxfId="0" priority="95798">
      <formula>LEN(TRIM(W3441))&gt;0</formula>
    </cfRule>
  </conditionalFormatting>
  <conditionalFormatting sqref="Y3441">
    <cfRule type="notContainsBlanks" dxfId="5" priority="95795">
      <formula>LEN(TRIM(Y3441))&gt;0</formula>
    </cfRule>
  </conditionalFormatting>
  <conditionalFormatting sqref="Z3441">
    <cfRule type="notContainsBlanks" dxfId="6" priority="95792">
      <formula>LEN(TRIM(Z3441))&gt;0</formula>
    </cfRule>
  </conditionalFormatting>
  <conditionalFormatting sqref="Q3442">
    <cfRule type="notContainsBlanks" dxfId="1" priority="95806">
      <formula>LEN(TRIM(Q3442))&gt;0</formula>
    </cfRule>
  </conditionalFormatting>
  <conditionalFormatting sqref="R3442">
    <cfRule type="notContainsBlanks" dxfId="2" priority="95803">
      <formula>LEN(TRIM(R3442))&gt;0</formula>
    </cfRule>
  </conditionalFormatting>
  <conditionalFormatting sqref="S3442">
    <cfRule type="notContainsBlanks" dxfId="3" priority="95786">
      <formula>LEN(TRIM(S3442))&gt;0</formula>
    </cfRule>
  </conditionalFormatting>
  <conditionalFormatting sqref="U3442">
    <cfRule type="notContainsBlanks" dxfId="4" priority="95783">
      <formula>LEN(TRIM(U3442))&gt;0</formula>
    </cfRule>
  </conditionalFormatting>
  <conditionalFormatting sqref="W3442">
    <cfRule type="notContainsBlanks" dxfId="0" priority="95797">
      <formula>LEN(TRIM(W3442))&gt;0</formula>
    </cfRule>
  </conditionalFormatting>
  <conditionalFormatting sqref="Y3442">
    <cfRule type="notContainsBlanks" dxfId="5" priority="95794">
      <formula>LEN(TRIM(Y3442))&gt;0</formula>
    </cfRule>
  </conditionalFormatting>
  <conditionalFormatting sqref="Z3442">
    <cfRule type="notContainsBlanks" dxfId="6" priority="95791">
      <formula>LEN(TRIM(Z3442))&gt;0</formula>
    </cfRule>
  </conditionalFormatting>
  <conditionalFormatting sqref="AB3442">
    <cfRule type="cellIs" dxfId="7" priority="95789" operator="notEqual">
      <formula>0</formula>
    </cfRule>
  </conditionalFormatting>
  <conditionalFormatting sqref="Q3444">
    <cfRule type="notContainsBlanks" dxfId="1" priority="95782">
      <formula>LEN(TRIM(Q3444))&gt;0</formula>
    </cfRule>
  </conditionalFormatting>
  <conditionalFormatting sqref="R3444">
    <cfRule type="notContainsBlanks" dxfId="2" priority="95777">
      <formula>LEN(TRIM(R3444))&gt;0</formula>
    </cfRule>
  </conditionalFormatting>
  <conditionalFormatting sqref="S3444">
    <cfRule type="notContainsBlanks" dxfId="3" priority="95747">
      <formula>LEN(TRIM(S3444))&gt;0</formula>
    </cfRule>
  </conditionalFormatting>
  <conditionalFormatting sqref="U3444">
    <cfRule type="notContainsBlanks" dxfId="4" priority="95742">
      <formula>LEN(TRIM(U3444))&gt;0</formula>
    </cfRule>
  </conditionalFormatting>
  <conditionalFormatting sqref="W3444">
    <cfRule type="notContainsBlanks" dxfId="0" priority="95767">
      <formula>LEN(TRIM(W3444))&gt;0</formula>
    </cfRule>
  </conditionalFormatting>
  <conditionalFormatting sqref="Y3444">
    <cfRule type="notContainsBlanks" dxfId="5" priority="95762">
      <formula>LEN(TRIM(Y3444))&gt;0</formula>
    </cfRule>
  </conditionalFormatting>
  <conditionalFormatting sqref="Z3444">
    <cfRule type="notContainsBlanks" dxfId="6" priority="95757">
      <formula>LEN(TRIM(Z3444))&gt;0</formula>
    </cfRule>
  </conditionalFormatting>
  <conditionalFormatting sqref="AB3444">
    <cfRule type="cellIs" dxfId="7" priority="95752" operator="notEqual">
      <formula>0</formula>
    </cfRule>
  </conditionalFormatting>
  <conditionalFormatting sqref="Q3445">
    <cfRule type="notContainsBlanks" dxfId="1" priority="95781">
      <formula>LEN(TRIM(Q3445))&gt;0</formula>
    </cfRule>
  </conditionalFormatting>
  <conditionalFormatting sqref="R3445">
    <cfRule type="notContainsBlanks" dxfId="2" priority="95776">
      <formula>LEN(TRIM(R3445))&gt;0</formula>
    </cfRule>
  </conditionalFormatting>
  <conditionalFormatting sqref="S3445">
    <cfRule type="notContainsBlanks" dxfId="3" priority="95746">
      <formula>LEN(TRIM(S3445))&gt;0</formula>
    </cfRule>
  </conditionalFormatting>
  <conditionalFormatting sqref="U3445">
    <cfRule type="notContainsBlanks" dxfId="4" priority="95741">
      <formula>LEN(TRIM(U3445))&gt;0</formula>
    </cfRule>
  </conditionalFormatting>
  <conditionalFormatting sqref="W3445">
    <cfRule type="notContainsBlanks" dxfId="0" priority="95766">
      <formula>LEN(TRIM(W3445))&gt;0</formula>
    </cfRule>
  </conditionalFormatting>
  <conditionalFormatting sqref="Y3445">
    <cfRule type="notContainsBlanks" dxfId="5" priority="95761">
      <formula>LEN(TRIM(Y3445))&gt;0</formula>
    </cfRule>
  </conditionalFormatting>
  <conditionalFormatting sqref="Z3445">
    <cfRule type="notContainsBlanks" dxfId="6" priority="95756">
      <formula>LEN(TRIM(Z3445))&gt;0</formula>
    </cfRule>
  </conditionalFormatting>
  <conditionalFormatting sqref="AB3445">
    <cfRule type="cellIs" dxfId="7" priority="95751" operator="notEqual">
      <formula>0</formula>
    </cfRule>
  </conditionalFormatting>
  <conditionalFormatting sqref="Q3446">
    <cfRule type="notContainsBlanks" dxfId="1" priority="95780">
      <formula>LEN(TRIM(Q3446))&gt;0</formula>
    </cfRule>
  </conditionalFormatting>
  <conditionalFormatting sqref="R3446">
    <cfRule type="notContainsBlanks" dxfId="2" priority="95775">
      <formula>LEN(TRIM(R3446))&gt;0</formula>
    </cfRule>
  </conditionalFormatting>
  <conditionalFormatting sqref="S3446">
    <cfRule type="notContainsBlanks" dxfId="3" priority="95745">
      <formula>LEN(TRIM(S3446))&gt;0</formula>
    </cfRule>
  </conditionalFormatting>
  <conditionalFormatting sqref="U3446">
    <cfRule type="notContainsBlanks" dxfId="4" priority="95740">
      <formula>LEN(TRIM(U3446))&gt;0</formula>
    </cfRule>
  </conditionalFormatting>
  <conditionalFormatting sqref="W3446">
    <cfRule type="notContainsBlanks" dxfId="0" priority="95765">
      <formula>LEN(TRIM(W3446))&gt;0</formula>
    </cfRule>
  </conditionalFormatting>
  <conditionalFormatting sqref="Y3446">
    <cfRule type="notContainsBlanks" dxfId="5" priority="95760">
      <formula>LEN(TRIM(Y3446))&gt;0</formula>
    </cfRule>
  </conditionalFormatting>
  <conditionalFormatting sqref="Z3446">
    <cfRule type="notContainsBlanks" dxfId="6" priority="95755">
      <formula>LEN(TRIM(Z3446))&gt;0</formula>
    </cfRule>
  </conditionalFormatting>
  <conditionalFormatting sqref="AB3446">
    <cfRule type="cellIs" dxfId="7" priority="95750" operator="notEqual">
      <formula>0</formula>
    </cfRule>
  </conditionalFormatting>
  <conditionalFormatting sqref="Q3447">
    <cfRule type="notContainsBlanks" dxfId="1" priority="95779">
      <formula>LEN(TRIM(Q3447))&gt;0</formula>
    </cfRule>
  </conditionalFormatting>
  <conditionalFormatting sqref="R3447">
    <cfRule type="notContainsBlanks" dxfId="2" priority="95774">
      <formula>LEN(TRIM(R3447))&gt;0</formula>
    </cfRule>
  </conditionalFormatting>
  <conditionalFormatting sqref="S3447">
    <cfRule type="notContainsBlanks" dxfId="3" priority="95744">
      <formula>LEN(TRIM(S3447))&gt;0</formula>
    </cfRule>
  </conditionalFormatting>
  <conditionalFormatting sqref="U3447">
    <cfRule type="notContainsBlanks" dxfId="4" priority="95739">
      <formula>LEN(TRIM(U3447))&gt;0</formula>
    </cfRule>
  </conditionalFormatting>
  <conditionalFormatting sqref="W3447">
    <cfRule type="notContainsBlanks" dxfId="0" priority="95764">
      <formula>LEN(TRIM(W3447))&gt;0</formula>
    </cfRule>
  </conditionalFormatting>
  <conditionalFormatting sqref="Y3447">
    <cfRule type="notContainsBlanks" dxfId="5" priority="95759">
      <formula>LEN(TRIM(Y3447))&gt;0</formula>
    </cfRule>
  </conditionalFormatting>
  <conditionalFormatting sqref="Z3447">
    <cfRule type="notContainsBlanks" dxfId="6" priority="95754">
      <formula>LEN(TRIM(Z3447))&gt;0</formula>
    </cfRule>
  </conditionalFormatting>
  <conditionalFormatting sqref="AB3447">
    <cfRule type="cellIs" dxfId="7" priority="95749" operator="notEqual">
      <formula>0</formula>
    </cfRule>
  </conditionalFormatting>
  <conditionalFormatting sqref="Q3448">
    <cfRule type="notContainsBlanks" dxfId="1" priority="95778">
      <formula>LEN(TRIM(Q3448))&gt;0</formula>
    </cfRule>
  </conditionalFormatting>
  <conditionalFormatting sqref="R3448">
    <cfRule type="notContainsBlanks" dxfId="2" priority="95773">
      <formula>LEN(TRIM(R3448))&gt;0</formula>
    </cfRule>
  </conditionalFormatting>
  <conditionalFormatting sqref="S3448">
    <cfRule type="notContainsBlanks" dxfId="3" priority="95743">
      <formula>LEN(TRIM(S3448))&gt;0</formula>
    </cfRule>
  </conditionalFormatting>
  <conditionalFormatting sqref="U3448">
    <cfRule type="notContainsBlanks" dxfId="4" priority="95738">
      <formula>LEN(TRIM(U3448))&gt;0</formula>
    </cfRule>
  </conditionalFormatting>
  <conditionalFormatting sqref="W3448">
    <cfRule type="notContainsBlanks" dxfId="0" priority="95763">
      <formula>LEN(TRIM(W3448))&gt;0</formula>
    </cfRule>
  </conditionalFormatting>
  <conditionalFormatting sqref="Y3448">
    <cfRule type="notContainsBlanks" dxfId="5" priority="95758">
      <formula>LEN(TRIM(Y3448))&gt;0</formula>
    </cfRule>
  </conditionalFormatting>
  <conditionalFormatting sqref="Z3448">
    <cfRule type="notContainsBlanks" dxfId="6" priority="95753">
      <formula>LEN(TRIM(Z3448))&gt;0</formula>
    </cfRule>
  </conditionalFormatting>
  <conditionalFormatting sqref="AB3448">
    <cfRule type="cellIs" dxfId="7" priority="95748" operator="notEqual">
      <formula>0</formula>
    </cfRule>
  </conditionalFormatting>
  <conditionalFormatting sqref="Q3451">
    <cfRule type="notContainsBlanks" dxfId="1" priority="95737">
      <formula>LEN(TRIM(Q3451))&gt;0</formula>
    </cfRule>
  </conditionalFormatting>
  <conditionalFormatting sqref="R3451">
    <cfRule type="notContainsBlanks" dxfId="2" priority="95736">
      <formula>LEN(TRIM(R3451))&gt;0</formula>
    </cfRule>
  </conditionalFormatting>
  <conditionalFormatting sqref="S3451">
    <cfRule type="notContainsBlanks" dxfId="3" priority="95730">
      <formula>LEN(TRIM(S3451))&gt;0</formula>
    </cfRule>
  </conditionalFormatting>
  <conditionalFormatting sqref="U3451">
    <cfRule type="notContainsBlanks" dxfId="4" priority="95729">
      <formula>LEN(TRIM(U3451))&gt;0</formula>
    </cfRule>
  </conditionalFormatting>
  <conditionalFormatting sqref="W3451">
    <cfRule type="notContainsBlanks" dxfId="0" priority="95734">
      <formula>LEN(TRIM(W3451))&gt;0</formula>
    </cfRule>
  </conditionalFormatting>
  <conditionalFormatting sqref="Y3451">
    <cfRule type="notContainsBlanks" dxfId="5" priority="95733">
      <formula>LEN(TRIM(Y3451))&gt;0</formula>
    </cfRule>
  </conditionalFormatting>
  <conditionalFormatting sqref="Z3451">
    <cfRule type="notContainsBlanks" dxfId="6" priority="95732">
      <formula>LEN(TRIM(Z3451))&gt;0</formula>
    </cfRule>
  </conditionalFormatting>
  <conditionalFormatting sqref="AB3451">
    <cfRule type="cellIs" dxfId="7" priority="95731" operator="notEqual">
      <formula>0</formula>
    </cfRule>
  </conditionalFormatting>
  <conditionalFormatting sqref="Q3453">
    <cfRule type="notContainsBlanks" dxfId="1" priority="95728">
      <formula>LEN(TRIM(Q3453))&gt;0</formula>
    </cfRule>
  </conditionalFormatting>
  <conditionalFormatting sqref="R3453">
    <cfRule type="notContainsBlanks" dxfId="2" priority="95724">
      <formula>LEN(TRIM(R3453))&gt;0</formula>
    </cfRule>
  </conditionalFormatting>
  <conditionalFormatting sqref="S3453">
    <cfRule type="notContainsBlanks" dxfId="3" priority="95703">
      <formula>LEN(TRIM(S3453))&gt;0</formula>
    </cfRule>
  </conditionalFormatting>
  <conditionalFormatting sqref="U3453">
    <cfRule type="notContainsBlanks" dxfId="4" priority="95699">
      <formula>LEN(TRIM(U3453))&gt;0</formula>
    </cfRule>
  </conditionalFormatting>
  <conditionalFormatting sqref="W3453">
    <cfRule type="notContainsBlanks" dxfId="0" priority="95716">
      <formula>LEN(TRIM(W3453))&gt;0</formula>
    </cfRule>
  </conditionalFormatting>
  <conditionalFormatting sqref="Y3453">
    <cfRule type="notContainsBlanks" dxfId="5" priority="95712">
      <formula>LEN(TRIM(Y3453))&gt;0</formula>
    </cfRule>
  </conditionalFormatting>
  <conditionalFormatting sqref="Z3453">
    <cfRule type="notContainsBlanks" dxfId="6" priority="95708">
      <formula>LEN(TRIM(Z3453))&gt;0</formula>
    </cfRule>
  </conditionalFormatting>
  <conditionalFormatting sqref="Q3454">
    <cfRule type="notContainsBlanks" dxfId="1" priority="95727">
      <formula>LEN(TRIM(Q3454))&gt;0</formula>
    </cfRule>
  </conditionalFormatting>
  <conditionalFormatting sqref="R3454">
    <cfRule type="notContainsBlanks" dxfId="2" priority="95723">
      <formula>LEN(TRIM(R3454))&gt;0</formula>
    </cfRule>
  </conditionalFormatting>
  <conditionalFormatting sqref="S3454">
    <cfRule type="notContainsBlanks" dxfId="3" priority="95702">
      <formula>LEN(TRIM(S3454))&gt;0</formula>
    </cfRule>
  </conditionalFormatting>
  <conditionalFormatting sqref="U3454">
    <cfRule type="notContainsBlanks" dxfId="4" priority="95698">
      <formula>LEN(TRIM(U3454))&gt;0</formula>
    </cfRule>
  </conditionalFormatting>
  <conditionalFormatting sqref="W3454">
    <cfRule type="notContainsBlanks" dxfId="0" priority="95715">
      <formula>LEN(TRIM(W3454))&gt;0</formula>
    </cfRule>
  </conditionalFormatting>
  <conditionalFormatting sqref="Y3454">
    <cfRule type="notContainsBlanks" dxfId="5" priority="95711">
      <formula>LEN(TRIM(Y3454))&gt;0</formula>
    </cfRule>
  </conditionalFormatting>
  <conditionalFormatting sqref="Z3454">
    <cfRule type="notContainsBlanks" dxfId="6" priority="95707">
      <formula>LEN(TRIM(Z3454))&gt;0</formula>
    </cfRule>
  </conditionalFormatting>
  <conditionalFormatting sqref="Q3455">
    <cfRule type="notContainsBlanks" dxfId="1" priority="95726">
      <formula>LEN(TRIM(Q3455))&gt;0</formula>
    </cfRule>
  </conditionalFormatting>
  <conditionalFormatting sqref="R3455">
    <cfRule type="notContainsBlanks" dxfId="2" priority="95722">
      <formula>LEN(TRIM(R3455))&gt;0</formula>
    </cfRule>
  </conditionalFormatting>
  <conditionalFormatting sqref="S3455">
    <cfRule type="notContainsBlanks" dxfId="3" priority="95701">
      <formula>LEN(TRIM(S3455))&gt;0</formula>
    </cfRule>
  </conditionalFormatting>
  <conditionalFormatting sqref="U3455">
    <cfRule type="notContainsBlanks" dxfId="4" priority="95697">
      <formula>LEN(TRIM(U3455))&gt;0</formula>
    </cfRule>
  </conditionalFormatting>
  <conditionalFormatting sqref="W3455">
    <cfRule type="notContainsBlanks" dxfId="0" priority="95714">
      <formula>LEN(TRIM(W3455))&gt;0</formula>
    </cfRule>
  </conditionalFormatting>
  <conditionalFormatting sqref="Y3455">
    <cfRule type="notContainsBlanks" dxfId="5" priority="95710">
      <formula>LEN(TRIM(Y3455))&gt;0</formula>
    </cfRule>
  </conditionalFormatting>
  <conditionalFormatting sqref="Z3455">
    <cfRule type="notContainsBlanks" dxfId="6" priority="95706">
      <formula>LEN(TRIM(Z3455))&gt;0</formula>
    </cfRule>
  </conditionalFormatting>
  <conditionalFormatting sqref="Q3456">
    <cfRule type="notContainsBlanks" dxfId="1" priority="95725">
      <formula>LEN(TRIM(Q3456))&gt;0</formula>
    </cfRule>
  </conditionalFormatting>
  <conditionalFormatting sqref="R3456">
    <cfRule type="notContainsBlanks" dxfId="2" priority="95721">
      <formula>LEN(TRIM(R3456))&gt;0</formula>
    </cfRule>
  </conditionalFormatting>
  <conditionalFormatting sqref="S3456">
    <cfRule type="notContainsBlanks" dxfId="3" priority="95700">
      <formula>LEN(TRIM(S3456))&gt;0</formula>
    </cfRule>
  </conditionalFormatting>
  <conditionalFormatting sqref="U3456">
    <cfRule type="notContainsBlanks" dxfId="4" priority="95696">
      <formula>LEN(TRIM(U3456))&gt;0</formula>
    </cfRule>
  </conditionalFormatting>
  <conditionalFormatting sqref="W3456">
    <cfRule type="notContainsBlanks" dxfId="0" priority="95713">
      <formula>LEN(TRIM(W3456))&gt;0</formula>
    </cfRule>
  </conditionalFormatting>
  <conditionalFormatting sqref="Y3456">
    <cfRule type="notContainsBlanks" dxfId="5" priority="95709">
      <formula>LEN(TRIM(Y3456))&gt;0</formula>
    </cfRule>
  </conditionalFormatting>
  <conditionalFormatting sqref="Z3456">
    <cfRule type="notContainsBlanks" dxfId="6" priority="95705">
      <formula>LEN(TRIM(Z3456))&gt;0</formula>
    </cfRule>
  </conditionalFormatting>
  <conditionalFormatting sqref="AB3456">
    <cfRule type="cellIs" dxfId="7" priority="95704" operator="notEqual">
      <formula>0</formula>
    </cfRule>
  </conditionalFormatting>
  <conditionalFormatting sqref="Q3458">
    <cfRule type="notContainsBlanks" dxfId="1" priority="95695">
      <formula>LEN(TRIM(Q3458))&gt;0</formula>
    </cfRule>
  </conditionalFormatting>
  <conditionalFormatting sqref="R3458">
    <cfRule type="notContainsBlanks" dxfId="2" priority="95690">
      <formula>LEN(TRIM(R3458))&gt;0</formula>
    </cfRule>
  </conditionalFormatting>
  <conditionalFormatting sqref="S3458">
    <cfRule type="notContainsBlanks" dxfId="3" priority="95660">
      <formula>LEN(TRIM(S3458))&gt;0</formula>
    </cfRule>
  </conditionalFormatting>
  <conditionalFormatting sqref="U3458">
    <cfRule type="notContainsBlanks" dxfId="4" priority="95655">
      <formula>LEN(TRIM(U3458))&gt;0</formula>
    </cfRule>
  </conditionalFormatting>
  <conditionalFormatting sqref="W3458">
    <cfRule type="notContainsBlanks" dxfId="0" priority="95680">
      <formula>LEN(TRIM(W3458))&gt;0</formula>
    </cfRule>
  </conditionalFormatting>
  <conditionalFormatting sqref="Y3458">
    <cfRule type="notContainsBlanks" dxfId="5" priority="95675">
      <formula>LEN(TRIM(Y3458))&gt;0</formula>
    </cfRule>
  </conditionalFormatting>
  <conditionalFormatting sqref="Z3458">
    <cfRule type="notContainsBlanks" dxfId="6" priority="95670">
      <formula>LEN(TRIM(Z3458))&gt;0</formula>
    </cfRule>
  </conditionalFormatting>
  <conditionalFormatting sqref="AB3458">
    <cfRule type="cellIs" dxfId="7" priority="95665" operator="notEqual">
      <formula>0</formula>
    </cfRule>
  </conditionalFormatting>
  <conditionalFormatting sqref="Q3459">
    <cfRule type="notContainsBlanks" dxfId="1" priority="95694">
      <formula>LEN(TRIM(Q3459))&gt;0</formula>
    </cfRule>
  </conditionalFormatting>
  <conditionalFormatting sqref="R3459">
    <cfRule type="notContainsBlanks" dxfId="2" priority="95689">
      <formula>LEN(TRIM(R3459))&gt;0</formula>
    </cfRule>
  </conditionalFormatting>
  <conditionalFormatting sqref="S3459">
    <cfRule type="notContainsBlanks" dxfId="3" priority="95659">
      <formula>LEN(TRIM(S3459))&gt;0</formula>
    </cfRule>
  </conditionalFormatting>
  <conditionalFormatting sqref="U3459">
    <cfRule type="notContainsBlanks" dxfId="4" priority="95654">
      <formula>LEN(TRIM(U3459))&gt;0</formula>
    </cfRule>
  </conditionalFormatting>
  <conditionalFormatting sqref="W3459">
    <cfRule type="notContainsBlanks" dxfId="0" priority="95679">
      <formula>LEN(TRIM(W3459))&gt;0</formula>
    </cfRule>
  </conditionalFormatting>
  <conditionalFormatting sqref="Y3459">
    <cfRule type="notContainsBlanks" dxfId="5" priority="95674">
      <formula>LEN(TRIM(Y3459))&gt;0</formula>
    </cfRule>
  </conditionalFormatting>
  <conditionalFormatting sqref="Z3459">
    <cfRule type="notContainsBlanks" dxfId="6" priority="95669">
      <formula>LEN(TRIM(Z3459))&gt;0</formula>
    </cfRule>
  </conditionalFormatting>
  <conditionalFormatting sqref="AB3459">
    <cfRule type="cellIs" dxfId="7" priority="95664" operator="notEqual">
      <formula>0</formula>
    </cfRule>
  </conditionalFormatting>
  <conditionalFormatting sqref="Q3460">
    <cfRule type="notContainsBlanks" dxfId="1" priority="95693">
      <formula>LEN(TRIM(Q3460))&gt;0</formula>
    </cfRule>
  </conditionalFormatting>
  <conditionalFormatting sqref="R3460">
    <cfRule type="notContainsBlanks" dxfId="2" priority="95688">
      <formula>LEN(TRIM(R3460))&gt;0</formula>
    </cfRule>
  </conditionalFormatting>
  <conditionalFormatting sqref="S3460">
    <cfRule type="notContainsBlanks" dxfId="3" priority="95658">
      <formula>LEN(TRIM(S3460))&gt;0</formula>
    </cfRule>
  </conditionalFormatting>
  <conditionalFormatting sqref="U3460">
    <cfRule type="notContainsBlanks" dxfId="4" priority="95653">
      <formula>LEN(TRIM(U3460))&gt;0</formula>
    </cfRule>
  </conditionalFormatting>
  <conditionalFormatting sqref="W3460">
    <cfRule type="notContainsBlanks" dxfId="0" priority="95678">
      <formula>LEN(TRIM(W3460))&gt;0</formula>
    </cfRule>
  </conditionalFormatting>
  <conditionalFormatting sqref="Y3460">
    <cfRule type="notContainsBlanks" dxfId="5" priority="95673">
      <formula>LEN(TRIM(Y3460))&gt;0</formula>
    </cfRule>
  </conditionalFormatting>
  <conditionalFormatting sqref="Z3460">
    <cfRule type="notContainsBlanks" dxfId="6" priority="95668">
      <formula>LEN(TRIM(Z3460))&gt;0</formula>
    </cfRule>
  </conditionalFormatting>
  <conditionalFormatting sqref="AB3460">
    <cfRule type="cellIs" dxfId="7" priority="95663" operator="notEqual">
      <formula>0</formula>
    </cfRule>
  </conditionalFormatting>
  <conditionalFormatting sqref="Q3461">
    <cfRule type="notContainsBlanks" dxfId="1" priority="95692">
      <formula>LEN(TRIM(Q3461))&gt;0</formula>
    </cfRule>
  </conditionalFormatting>
  <conditionalFormatting sqref="R3461">
    <cfRule type="notContainsBlanks" dxfId="2" priority="95687">
      <formula>LEN(TRIM(R3461))&gt;0</formula>
    </cfRule>
  </conditionalFormatting>
  <conditionalFormatting sqref="S3461">
    <cfRule type="notContainsBlanks" dxfId="3" priority="95657">
      <formula>LEN(TRIM(S3461))&gt;0</formula>
    </cfRule>
  </conditionalFormatting>
  <conditionalFormatting sqref="U3461">
    <cfRule type="notContainsBlanks" dxfId="4" priority="95652">
      <formula>LEN(TRIM(U3461))&gt;0</formula>
    </cfRule>
  </conditionalFormatting>
  <conditionalFormatting sqref="W3461">
    <cfRule type="notContainsBlanks" dxfId="0" priority="95677">
      <formula>LEN(TRIM(W3461))&gt;0</formula>
    </cfRule>
  </conditionalFormatting>
  <conditionalFormatting sqref="Y3461">
    <cfRule type="notContainsBlanks" dxfId="5" priority="95672">
      <formula>LEN(TRIM(Y3461))&gt;0</formula>
    </cfRule>
  </conditionalFormatting>
  <conditionalFormatting sqref="Z3461">
    <cfRule type="notContainsBlanks" dxfId="6" priority="95667">
      <formula>LEN(TRIM(Z3461))&gt;0</formula>
    </cfRule>
  </conditionalFormatting>
  <conditionalFormatting sqref="AB3461">
    <cfRule type="cellIs" dxfId="7" priority="95662" operator="notEqual">
      <formula>0</formula>
    </cfRule>
  </conditionalFormatting>
  <conditionalFormatting sqref="Q3462">
    <cfRule type="notContainsBlanks" dxfId="1" priority="95691">
      <formula>LEN(TRIM(Q3462))&gt;0</formula>
    </cfRule>
  </conditionalFormatting>
  <conditionalFormatting sqref="R3462">
    <cfRule type="notContainsBlanks" dxfId="2" priority="95686">
      <formula>LEN(TRIM(R3462))&gt;0</formula>
    </cfRule>
  </conditionalFormatting>
  <conditionalFormatting sqref="S3462">
    <cfRule type="notContainsBlanks" dxfId="3" priority="95656">
      <formula>LEN(TRIM(S3462))&gt;0</formula>
    </cfRule>
  </conditionalFormatting>
  <conditionalFormatting sqref="U3462">
    <cfRule type="notContainsBlanks" dxfId="4" priority="95651">
      <formula>LEN(TRIM(U3462))&gt;0</formula>
    </cfRule>
  </conditionalFormatting>
  <conditionalFormatting sqref="W3462">
    <cfRule type="notContainsBlanks" dxfId="0" priority="95676">
      <formula>LEN(TRIM(W3462))&gt;0</formula>
    </cfRule>
  </conditionalFormatting>
  <conditionalFormatting sqref="Y3462">
    <cfRule type="notContainsBlanks" dxfId="5" priority="95671">
      <formula>LEN(TRIM(Y3462))&gt;0</formula>
    </cfRule>
  </conditionalFormatting>
  <conditionalFormatting sqref="Z3462">
    <cfRule type="notContainsBlanks" dxfId="6" priority="95666">
      <formula>LEN(TRIM(Z3462))&gt;0</formula>
    </cfRule>
  </conditionalFormatting>
  <conditionalFormatting sqref="AB3462">
    <cfRule type="cellIs" dxfId="7" priority="95661" operator="notEqual">
      <formula>0</formula>
    </cfRule>
  </conditionalFormatting>
  <conditionalFormatting sqref="Q3465">
    <cfRule type="notContainsBlanks" dxfId="1" priority="95650">
      <formula>LEN(TRIM(Q3465))&gt;0</formula>
    </cfRule>
  </conditionalFormatting>
  <conditionalFormatting sqref="R3465">
    <cfRule type="notContainsBlanks" dxfId="2" priority="95647">
      <formula>LEN(TRIM(R3465))&gt;0</formula>
    </cfRule>
  </conditionalFormatting>
  <conditionalFormatting sqref="S3465">
    <cfRule type="notContainsBlanks" dxfId="3" priority="95629">
      <formula>LEN(TRIM(S3465))&gt;0</formula>
    </cfRule>
  </conditionalFormatting>
  <conditionalFormatting sqref="U3465">
    <cfRule type="notContainsBlanks" dxfId="4" priority="95626">
      <formula>LEN(TRIM(U3465))&gt;0</formula>
    </cfRule>
  </conditionalFormatting>
  <conditionalFormatting sqref="W3465">
    <cfRule type="notContainsBlanks" dxfId="0" priority="95641">
      <formula>LEN(TRIM(W3465))&gt;0</formula>
    </cfRule>
  </conditionalFormatting>
  <conditionalFormatting sqref="Y3465">
    <cfRule type="notContainsBlanks" dxfId="5" priority="95638">
      <formula>LEN(TRIM(Y3465))&gt;0</formula>
    </cfRule>
  </conditionalFormatting>
  <conditionalFormatting sqref="Z3465">
    <cfRule type="notContainsBlanks" dxfId="6" priority="95635">
      <formula>LEN(TRIM(Z3465))&gt;0</formula>
    </cfRule>
  </conditionalFormatting>
  <conditionalFormatting sqref="AB3465">
    <cfRule type="cellIs" dxfId="7" priority="95632" operator="notEqual">
      <formula>0</formula>
    </cfRule>
  </conditionalFormatting>
  <conditionalFormatting sqref="Q3466">
    <cfRule type="notContainsBlanks" dxfId="1" priority="95649">
      <formula>LEN(TRIM(Q3466))&gt;0</formula>
    </cfRule>
  </conditionalFormatting>
  <conditionalFormatting sqref="R3466">
    <cfRule type="notContainsBlanks" dxfId="2" priority="95646">
      <formula>LEN(TRIM(R3466))&gt;0</formula>
    </cfRule>
  </conditionalFormatting>
  <conditionalFormatting sqref="S3466">
    <cfRule type="notContainsBlanks" dxfId="3" priority="95628">
      <formula>LEN(TRIM(S3466))&gt;0</formula>
    </cfRule>
  </conditionalFormatting>
  <conditionalFormatting sqref="U3466">
    <cfRule type="notContainsBlanks" dxfId="4" priority="95625">
      <formula>LEN(TRIM(U3466))&gt;0</formula>
    </cfRule>
  </conditionalFormatting>
  <conditionalFormatting sqref="W3466">
    <cfRule type="notContainsBlanks" dxfId="0" priority="95640">
      <formula>LEN(TRIM(W3466))&gt;0</formula>
    </cfRule>
  </conditionalFormatting>
  <conditionalFormatting sqref="Y3466">
    <cfRule type="notContainsBlanks" dxfId="5" priority="95637">
      <formula>LEN(TRIM(Y3466))&gt;0</formula>
    </cfRule>
  </conditionalFormatting>
  <conditionalFormatting sqref="Z3466">
    <cfRule type="notContainsBlanks" dxfId="6" priority="95634">
      <formula>LEN(TRIM(Z3466))&gt;0</formula>
    </cfRule>
  </conditionalFormatting>
  <conditionalFormatting sqref="AB3466">
    <cfRule type="cellIs" dxfId="7" priority="95631" operator="notEqual">
      <formula>0</formula>
    </cfRule>
  </conditionalFormatting>
  <conditionalFormatting sqref="Q3467">
    <cfRule type="notContainsBlanks" dxfId="1" priority="95648">
      <formula>LEN(TRIM(Q3467))&gt;0</formula>
    </cfRule>
  </conditionalFormatting>
  <conditionalFormatting sqref="R3467">
    <cfRule type="notContainsBlanks" dxfId="2" priority="95645">
      <formula>LEN(TRIM(R3467))&gt;0</formula>
    </cfRule>
  </conditionalFormatting>
  <conditionalFormatting sqref="S3467">
    <cfRule type="notContainsBlanks" dxfId="3" priority="95627">
      <formula>LEN(TRIM(S3467))&gt;0</formula>
    </cfRule>
  </conditionalFormatting>
  <conditionalFormatting sqref="U3467">
    <cfRule type="notContainsBlanks" dxfId="4" priority="95624">
      <formula>LEN(TRIM(U3467))&gt;0</formula>
    </cfRule>
  </conditionalFormatting>
  <conditionalFormatting sqref="W3467">
    <cfRule type="notContainsBlanks" dxfId="0" priority="95639">
      <formula>LEN(TRIM(W3467))&gt;0</formula>
    </cfRule>
  </conditionalFormatting>
  <conditionalFormatting sqref="Y3467">
    <cfRule type="notContainsBlanks" dxfId="5" priority="95636">
      <formula>LEN(TRIM(Y3467))&gt;0</formula>
    </cfRule>
  </conditionalFormatting>
  <conditionalFormatting sqref="Z3467">
    <cfRule type="notContainsBlanks" dxfId="6" priority="95633">
      <formula>LEN(TRIM(Z3467))&gt;0</formula>
    </cfRule>
  </conditionalFormatting>
  <conditionalFormatting sqref="AB3467">
    <cfRule type="cellIs" dxfId="7" priority="95630" operator="notEqual">
      <formula>0</formula>
    </cfRule>
  </conditionalFormatting>
  <conditionalFormatting sqref="Q3468">
    <cfRule type="notContainsBlanks" dxfId="1" priority="95815">
      <formula>LEN(TRIM(Q3468))&gt;0</formula>
    </cfRule>
  </conditionalFormatting>
  <conditionalFormatting sqref="W3468">
    <cfRule type="notContainsBlanks" dxfId="0" priority="95818">
      <formula>LEN(TRIM(W3468))&gt;0</formula>
    </cfRule>
  </conditionalFormatting>
  <conditionalFormatting sqref="Y3468">
    <cfRule type="notContainsBlanks" dxfId="5" priority="95817">
      <formula>LEN(TRIM(Y3468))&gt;0</formula>
    </cfRule>
  </conditionalFormatting>
  <conditionalFormatting sqref="Z3468">
    <cfRule type="notContainsBlanks" dxfId="6" priority="95816">
      <formula>LEN(TRIM(Z3468))&gt;0</formula>
    </cfRule>
  </conditionalFormatting>
  <conditionalFormatting sqref="AA3468">
    <cfRule type="cellIs" dxfId="8" priority="95812" operator="equal">
      <formula>4</formula>
    </cfRule>
    <cfRule type="cellIs" dxfId="8" priority="95813" operator="equal">
      <formula>2</formula>
    </cfRule>
  </conditionalFormatting>
  <conditionalFormatting sqref="W3470">
    <cfRule type="notContainsBlanks" dxfId="0" priority="104812">
      <formula>LEN(TRIM(W3470))&gt;0</formula>
    </cfRule>
  </conditionalFormatting>
  <conditionalFormatting sqref="Q3473">
    <cfRule type="notContainsBlanks" dxfId="1" priority="61071">
      <formula>LEN(TRIM(Q3473))&gt;0</formula>
    </cfRule>
  </conditionalFormatting>
  <conditionalFormatting sqref="R3473">
    <cfRule type="notContainsBlanks" dxfId="2" priority="92561">
      <formula>LEN(TRIM(R3473))&gt;0</formula>
    </cfRule>
  </conditionalFormatting>
  <conditionalFormatting sqref="S3473">
    <cfRule type="notContainsBlanks" dxfId="3" priority="103570">
      <formula>LEN(TRIM(S3473))&gt;0</formula>
    </cfRule>
  </conditionalFormatting>
  <conditionalFormatting sqref="U3473">
    <cfRule type="notContainsBlanks" dxfId="4" priority="103468">
      <formula>LEN(TRIM(U3473))&gt;0</formula>
    </cfRule>
  </conditionalFormatting>
  <conditionalFormatting sqref="W3473">
    <cfRule type="notContainsBlanks" dxfId="0" priority="103950">
      <formula>LEN(TRIM(W3473))&gt;0</formula>
    </cfRule>
  </conditionalFormatting>
  <conditionalFormatting sqref="Y3473">
    <cfRule type="notContainsBlanks" dxfId="5" priority="103848">
      <formula>LEN(TRIM(Y3473))&gt;0</formula>
    </cfRule>
  </conditionalFormatting>
  <conditionalFormatting sqref="Z3473">
    <cfRule type="notContainsBlanks" dxfId="6" priority="103746">
      <formula>LEN(TRIM(Z3473))&gt;0</formula>
    </cfRule>
  </conditionalFormatting>
  <conditionalFormatting sqref="AB3473">
    <cfRule type="cellIs" dxfId="7" priority="103638" operator="notEqual">
      <formula>0</formula>
    </cfRule>
  </conditionalFormatting>
  <conditionalFormatting sqref="Q3474">
    <cfRule type="notContainsBlanks" dxfId="1" priority="91412">
      <formula>LEN(TRIM(Q3474))&gt;0</formula>
    </cfRule>
  </conditionalFormatting>
  <conditionalFormatting sqref="R3474">
    <cfRule type="notContainsBlanks" dxfId="2" priority="91419">
      <formula>LEN(TRIM(R3474))&gt;0</formula>
    </cfRule>
  </conditionalFormatting>
  <conditionalFormatting sqref="S3474">
    <cfRule type="notContainsBlanks" dxfId="3" priority="103536">
      <formula>LEN(TRIM(S3474))&gt;0</formula>
    </cfRule>
  </conditionalFormatting>
  <conditionalFormatting sqref="U3474">
    <cfRule type="notContainsBlanks" dxfId="4" priority="103434">
      <formula>LEN(TRIM(U3474))&gt;0</formula>
    </cfRule>
  </conditionalFormatting>
  <conditionalFormatting sqref="W3474">
    <cfRule type="notContainsBlanks" dxfId="0" priority="103916">
      <formula>LEN(TRIM(W3474))&gt;0</formula>
    </cfRule>
  </conditionalFormatting>
  <conditionalFormatting sqref="Y3474">
    <cfRule type="notContainsBlanks" dxfId="5" priority="103814">
      <formula>LEN(TRIM(Y3474))&gt;0</formula>
    </cfRule>
  </conditionalFormatting>
  <conditionalFormatting sqref="Z3474">
    <cfRule type="notContainsBlanks" dxfId="6" priority="103712">
      <formula>LEN(TRIM(Z3474))&gt;0</formula>
    </cfRule>
  </conditionalFormatting>
  <conditionalFormatting sqref="Q3475">
    <cfRule type="notContainsBlanks" dxfId="1" priority="91411">
      <formula>LEN(TRIM(Q3475))&gt;0</formula>
    </cfRule>
  </conditionalFormatting>
  <conditionalFormatting sqref="R3475">
    <cfRule type="notContainsBlanks" dxfId="2" priority="91418">
      <formula>LEN(TRIM(R3475))&gt;0</formula>
    </cfRule>
  </conditionalFormatting>
  <conditionalFormatting sqref="S3475">
    <cfRule type="notContainsBlanks" dxfId="3" priority="103502">
      <formula>LEN(TRIM(S3475))&gt;0</formula>
    </cfRule>
  </conditionalFormatting>
  <conditionalFormatting sqref="U3475">
    <cfRule type="notContainsBlanks" dxfId="4" priority="103400">
      <formula>LEN(TRIM(U3475))&gt;0</formula>
    </cfRule>
  </conditionalFormatting>
  <conditionalFormatting sqref="W3475">
    <cfRule type="notContainsBlanks" dxfId="0" priority="103882">
      <formula>LEN(TRIM(W3475))&gt;0</formula>
    </cfRule>
  </conditionalFormatting>
  <conditionalFormatting sqref="Y3475">
    <cfRule type="notContainsBlanks" dxfId="5" priority="103780">
      <formula>LEN(TRIM(Y3475))&gt;0</formula>
    </cfRule>
  </conditionalFormatting>
  <conditionalFormatting sqref="Z3475">
    <cfRule type="notContainsBlanks" dxfId="6" priority="103678">
      <formula>LEN(TRIM(Z3475))&gt;0</formula>
    </cfRule>
  </conditionalFormatting>
  <conditionalFormatting sqref="AB3475">
    <cfRule type="cellIs" dxfId="7" priority="103604" operator="notEqual">
      <formula>0</formula>
    </cfRule>
  </conditionalFormatting>
  <conditionalFormatting sqref="Q3476">
    <cfRule type="notContainsBlanks" dxfId="1" priority="91410">
      <formula>LEN(TRIM(Q3476))&gt;0</formula>
    </cfRule>
  </conditionalFormatting>
  <conditionalFormatting sqref="R3476">
    <cfRule type="notContainsBlanks" dxfId="2" priority="91417">
      <formula>LEN(TRIM(R3476))&gt;0</formula>
    </cfRule>
  </conditionalFormatting>
  <conditionalFormatting sqref="Q3477">
    <cfRule type="notContainsBlanks" dxfId="1" priority="91409">
      <formula>LEN(TRIM(Q3477))&gt;0</formula>
    </cfRule>
  </conditionalFormatting>
  <conditionalFormatting sqref="R3477">
    <cfRule type="notContainsBlanks" dxfId="2" priority="91416">
      <formula>LEN(TRIM(R3477))&gt;0</formula>
    </cfRule>
  </conditionalFormatting>
  <conditionalFormatting sqref="S3477">
    <cfRule type="notContainsBlanks" dxfId="3" priority="102204">
      <formula>LEN(TRIM(S3477))&gt;0</formula>
    </cfRule>
  </conditionalFormatting>
  <conditionalFormatting sqref="U3477">
    <cfRule type="notContainsBlanks" dxfId="4" priority="102034">
      <formula>LEN(TRIM(U3477))&gt;0</formula>
    </cfRule>
  </conditionalFormatting>
  <conditionalFormatting sqref="W3477">
    <cfRule type="notContainsBlanks" dxfId="0" priority="102892">
      <formula>LEN(TRIM(W3477))&gt;0</formula>
    </cfRule>
  </conditionalFormatting>
  <conditionalFormatting sqref="Y3477">
    <cfRule type="notContainsBlanks" dxfId="5" priority="102722">
      <formula>LEN(TRIM(Y3477))&gt;0</formula>
    </cfRule>
  </conditionalFormatting>
  <conditionalFormatting sqref="Z3477">
    <cfRule type="notContainsBlanks" dxfId="6" priority="102552">
      <formula>LEN(TRIM(Z3477))&gt;0</formula>
    </cfRule>
  </conditionalFormatting>
  <conditionalFormatting sqref="AB3477">
    <cfRule type="cellIs" dxfId="7" priority="102372" operator="notEqual">
      <formula>0</formula>
    </cfRule>
  </conditionalFormatting>
  <conditionalFormatting sqref="Q3478">
    <cfRule type="notContainsBlanks" dxfId="1" priority="103338">
      <formula>LEN(TRIM(Q3478))&gt;0</formula>
    </cfRule>
  </conditionalFormatting>
  <conditionalFormatting sqref="R3478">
    <cfRule type="notContainsBlanks" dxfId="2" priority="103195">
      <formula>LEN(TRIM(R3478))&gt;0</formula>
    </cfRule>
  </conditionalFormatting>
  <conditionalFormatting sqref="S3478">
    <cfRule type="notContainsBlanks" dxfId="3" priority="102170">
      <formula>LEN(TRIM(S3478))&gt;0</formula>
    </cfRule>
  </conditionalFormatting>
  <conditionalFormatting sqref="U3478">
    <cfRule type="notContainsBlanks" dxfId="4" priority="102000">
      <formula>LEN(TRIM(U3478))&gt;0</formula>
    </cfRule>
  </conditionalFormatting>
  <conditionalFormatting sqref="W3478">
    <cfRule type="notContainsBlanks" dxfId="0" priority="102858">
      <formula>LEN(TRIM(W3478))&gt;0</formula>
    </cfRule>
  </conditionalFormatting>
  <conditionalFormatting sqref="Y3478">
    <cfRule type="notContainsBlanks" dxfId="5" priority="102688">
      <formula>LEN(TRIM(Y3478))&gt;0</formula>
    </cfRule>
  </conditionalFormatting>
  <conditionalFormatting sqref="Z3478">
    <cfRule type="notContainsBlanks" dxfId="6" priority="102518">
      <formula>LEN(TRIM(Z3478))&gt;0</formula>
    </cfRule>
  </conditionalFormatting>
  <conditionalFormatting sqref="AB3478">
    <cfRule type="cellIs" dxfId="7" priority="102340" operator="notEqual">
      <formula>0</formula>
    </cfRule>
  </conditionalFormatting>
  <conditionalFormatting sqref="Q3479">
    <cfRule type="notContainsBlanks" dxfId="1" priority="103309">
      <formula>LEN(TRIM(Q3479))&gt;0</formula>
    </cfRule>
  </conditionalFormatting>
  <conditionalFormatting sqref="R3479">
    <cfRule type="notContainsBlanks" dxfId="2" priority="103161">
      <formula>LEN(TRIM(R3479))&gt;0</formula>
    </cfRule>
  </conditionalFormatting>
  <conditionalFormatting sqref="S3479">
    <cfRule type="notContainsBlanks" dxfId="3" priority="102136">
      <formula>LEN(TRIM(S3479))&gt;0</formula>
    </cfRule>
  </conditionalFormatting>
  <conditionalFormatting sqref="U3479">
    <cfRule type="notContainsBlanks" dxfId="4" priority="101966">
      <formula>LEN(TRIM(U3479))&gt;0</formula>
    </cfRule>
  </conditionalFormatting>
  <conditionalFormatting sqref="W3479">
    <cfRule type="notContainsBlanks" dxfId="0" priority="102824">
      <formula>LEN(TRIM(W3479))&gt;0</formula>
    </cfRule>
  </conditionalFormatting>
  <conditionalFormatting sqref="Y3479">
    <cfRule type="notContainsBlanks" dxfId="5" priority="102654">
      <formula>LEN(TRIM(Y3479))&gt;0</formula>
    </cfRule>
  </conditionalFormatting>
  <conditionalFormatting sqref="Z3479">
    <cfRule type="notContainsBlanks" dxfId="6" priority="102484">
      <formula>LEN(TRIM(Z3479))&gt;0</formula>
    </cfRule>
  </conditionalFormatting>
  <conditionalFormatting sqref="AB3479">
    <cfRule type="cellIs" dxfId="7" priority="102306" operator="notEqual">
      <formula>0</formula>
    </cfRule>
  </conditionalFormatting>
  <conditionalFormatting sqref="Q3480">
    <cfRule type="notContainsBlanks" dxfId="1" priority="93024">
      <formula>LEN(TRIM(Q3480))&gt;0</formula>
    </cfRule>
  </conditionalFormatting>
  <conditionalFormatting sqref="R3480">
    <cfRule type="notContainsBlanks" dxfId="2" priority="103128">
      <formula>LEN(TRIM(R3480))&gt;0</formula>
    </cfRule>
  </conditionalFormatting>
  <conditionalFormatting sqref="S3480">
    <cfRule type="notContainsBlanks" dxfId="3" priority="102102">
      <formula>LEN(TRIM(S3480))&gt;0</formula>
    </cfRule>
  </conditionalFormatting>
  <conditionalFormatting sqref="U3480">
    <cfRule type="notContainsBlanks" dxfId="4" priority="101932">
      <formula>LEN(TRIM(U3480))&gt;0</formula>
    </cfRule>
  </conditionalFormatting>
  <conditionalFormatting sqref="W3480">
    <cfRule type="notContainsBlanks" dxfId="0" priority="102790">
      <formula>LEN(TRIM(W3480))&gt;0</formula>
    </cfRule>
  </conditionalFormatting>
  <conditionalFormatting sqref="Y3480">
    <cfRule type="notContainsBlanks" dxfId="5" priority="102620">
      <formula>LEN(TRIM(Y3480))&gt;0</formula>
    </cfRule>
  </conditionalFormatting>
  <conditionalFormatting sqref="Z3480">
    <cfRule type="notContainsBlanks" dxfId="6" priority="102450">
      <formula>LEN(TRIM(Z3480))&gt;0</formula>
    </cfRule>
  </conditionalFormatting>
  <conditionalFormatting sqref="AB3480">
    <cfRule type="cellIs" dxfId="7" priority="102272" operator="notEqual">
      <formula>0</formula>
    </cfRule>
  </conditionalFormatting>
  <conditionalFormatting sqref="Q3481">
    <cfRule type="notContainsBlanks" dxfId="1" priority="91408">
      <formula>LEN(TRIM(Q3481))&gt;0</formula>
    </cfRule>
  </conditionalFormatting>
  <conditionalFormatting sqref="R3481">
    <cfRule type="notContainsBlanks" dxfId="2" priority="103096">
      <formula>LEN(TRIM(R3481))&gt;0</formula>
    </cfRule>
  </conditionalFormatting>
  <conditionalFormatting sqref="S3481">
    <cfRule type="notContainsBlanks" dxfId="3" priority="102068">
      <formula>LEN(TRIM(S3481))&gt;0</formula>
    </cfRule>
  </conditionalFormatting>
  <conditionalFormatting sqref="U3481">
    <cfRule type="notContainsBlanks" dxfId="4" priority="101898">
      <formula>LEN(TRIM(U3481))&gt;0</formula>
    </cfRule>
  </conditionalFormatting>
  <conditionalFormatting sqref="W3481">
    <cfRule type="notContainsBlanks" dxfId="0" priority="102756">
      <formula>LEN(TRIM(W3481))&gt;0</formula>
    </cfRule>
  </conditionalFormatting>
  <conditionalFormatting sqref="Y3481">
    <cfRule type="notContainsBlanks" dxfId="5" priority="102586">
      <formula>LEN(TRIM(Y3481))&gt;0</formula>
    </cfRule>
  </conditionalFormatting>
  <conditionalFormatting sqref="Z3481">
    <cfRule type="notContainsBlanks" dxfId="6" priority="102416">
      <formula>LEN(TRIM(Z3481))&gt;0</formula>
    </cfRule>
  </conditionalFormatting>
  <conditionalFormatting sqref="AB3481">
    <cfRule type="cellIs" dxfId="7" priority="102238" operator="notEqual">
      <formula>0</formula>
    </cfRule>
  </conditionalFormatting>
  <conditionalFormatting sqref="Q3482">
    <cfRule type="notContainsBlanks" dxfId="1" priority="91407">
      <formula>LEN(TRIM(Q3482))&gt;0</formula>
    </cfRule>
  </conditionalFormatting>
  <conditionalFormatting sqref="Q3483">
    <cfRule type="notContainsBlanks" dxfId="1" priority="91406">
      <formula>LEN(TRIM(Q3483))&gt;0</formula>
    </cfRule>
  </conditionalFormatting>
  <conditionalFormatting sqref="Q3484">
    <cfRule type="notContainsBlanks" dxfId="1" priority="91405">
      <formula>LEN(TRIM(Q3484))&gt;0</formula>
    </cfRule>
  </conditionalFormatting>
  <conditionalFormatting sqref="R3484">
    <cfRule type="notContainsBlanks" dxfId="2" priority="101838">
      <formula>LEN(TRIM(R3484))&gt;0</formula>
    </cfRule>
  </conditionalFormatting>
  <conditionalFormatting sqref="S3484">
    <cfRule type="notContainsBlanks" dxfId="3" priority="101634">
      <formula>LEN(TRIM(S3484))&gt;0</formula>
    </cfRule>
  </conditionalFormatting>
  <conditionalFormatting sqref="U3484">
    <cfRule type="notContainsBlanks" dxfId="4" priority="101600">
      <formula>LEN(TRIM(U3484))&gt;0</formula>
    </cfRule>
  </conditionalFormatting>
  <conditionalFormatting sqref="W3484">
    <cfRule type="notContainsBlanks" dxfId="0" priority="101772">
      <formula>LEN(TRIM(W3484))&gt;0</formula>
    </cfRule>
  </conditionalFormatting>
  <conditionalFormatting sqref="Y3484">
    <cfRule type="notContainsBlanks" dxfId="5" priority="101738">
      <formula>LEN(TRIM(Y3484))&gt;0</formula>
    </cfRule>
  </conditionalFormatting>
  <conditionalFormatting sqref="Z3484">
    <cfRule type="notContainsBlanks" dxfId="6" priority="101704">
      <formula>LEN(TRIM(Z3484))&gt;0</formula>
    </cfRule>
  </conditionalFormatting>
  <conditionalFormatting sqref="AB3484">
    <cfRule type="cellIs" dxfId="7" priority="101668" operator="notEqual">
      <formula>0</formula>
    </cfRule>
  </conditionalFormatting>
  <conditionalFormatting sqref="Q3485">
    <cfRule type="notContainsBlanks" dxfId="1" priority="91404">
      <formula>LEN(TRIM(Q3485))&gt;0</formula>
    </cfRule>
  </conditionalFormatting>
  <conditionalFormatting sqref="Q3486">
    <cfRule type="notContainsBlanks" dxfId="1" priority="101569">
      <formula>LEN(TRIM(Q3486))&gt;0</formula>
    </cfRule>
  </conditionalFormatting>
  <conditionalFormatting sqref="R3486">
    <cfRule type="notContainsBlanks" dxfId="2" priority="101442">
      <formula>LEN(TRIM(R3486))&gt;0</formula>
    </cfRule>
  </conditionalFormatting>
  <conditionalFormatting sqref="S3486">
    <cfRule type="notContainsBlanks" dxfId="3" priority="100729">
      <formula>LEN(TRIM(S3486))&gt;0</formula>
    </cfRule>
  </conditionalFormatting>
  <conditionalFormatting sqref="U3486">
    <cfRule type="notContainsBlanks" dxfId="4" priority="100593">
      <formula>LEN(TRIM(U3486))&gt;0</formula>
    </cfRule>
  </conditionalFormatting>
  <conditionalFormatting sqref="W3486">
    <cfRule type="notContainsBlanks" dxfId="0" priority="101173">
      <formula>LEN(TRIM(W3486))&gt;0</formula>
    </cfRule>
  </conditionalFormatting>
  <conditionalFormatting sqref="Y3486">
    <cfRule type="notContainsBlanks" dxfId="5" priority="101037">
      <formula>LEN(TRIM(Y3486))&gt;0</formula>
    </cfRule>
  </conditionalFormatting>
  <conditionalFormatting sqref="Z3486">
    <cfRule type="notContainsBlanks" dxfId="6" priority="100901">
      <formula>LEN(TRIM(Z3486))&gt;0</formula>
    </cfRule>
  </conditionalFormatting>
  <conditionalFormatting sqref="Q3487">
    <cfRule type="notContainsBlanks" dxfId="1" priority="101539">
      <formula>LEN(TRIM(Q3487))&gt;0</formula>
    </cfRule>
  </conditionalFormatting>
  <conditionalFormatting sqref="R3487">
    <cfRule type="notContainsBlanks" dxfId="2" priority="101410">
      <formula>LEN(TRIM(R3487))&gt;0</formula>
    </cfRule>
  </conditionalFormatting>
  <conditionalFormatting sqref="S3487">
    <cfRule type="notContainsBlanks" dxfId="3" priority="100695">
      <formula>LEN(TRIM(S3487))&gt;0</formula>
    </cfRule>
  </conditionalFormatting>
  <conditionalFormatting sqref="U3487">
    <cfRule type="notContainsBlanks" dxfId="4" priority="100559">
      <formula>LEN(TRIM(U3487))&gt;0</formula>
    </cfRule>
  </conditionalFormatting>
  <conditionalFormatting sqref="W3487">
    <cfRule type="notContainsBlanks" dxfId="0" priority="101139">
      <formula>LEN(TRIM(W3487))&gt;0</formula>
    </cfRule>
  </conditionalFormatting>
  <conditionalFormatting sqref="Y3487">
    <cfRule type="notContainsBlanks" dxfId="5" priority="101003">
      <formula>LEN(TRIM(Y3487))&gt;0</formula>
    </cfRule>
  </conditionalFormatting>
  <conditionalFormatting sqref="Z3487">
    <cfRule type="notContainsBlanks" dxfId="6" priority="100867">
      <formula>LEN(TRIM(Z3487))&gt;0</formula>
    </cfRule>
  </conditionalFormatting>
  <conditionalFormatting sqref="Q3488">
    <cfRule type="notContainsBlanks" dxfId="1" priority="101507">
      <formula>LEN(TRIM(Q3488))&gt;0</formula>
    </cfRule>
  </conditionalFormatting>
  <conditionalFormatting sqref="R3488">
    <cfRule type="notContainsBlanks" dxfId="2" priority="101376">
      <formula>LEN(TRIM(R3488))&gt;0</formula>
    </cfRule>
  </conditionalFormatting>
  <conditionalFormatting sqref="S3488">
    <cfRule type="notContainsBlanks" dxfId="3" priority="100661">
      <formula>LEN(TRIM(S3488))&gt;0</formula>
    </cfRule>
  </conditionalFormatting>
  <conditionalFormatting sqref="U3488">
    <cfRule type="notContainsBlanks" dxfId="4" priority="100525">
      <formula>LEN(TRIM(U3488))&gt;0</formula>
    </cfRule>
  </conditionalFormatting>
  <conditionalFormatting sqref="W3488">
    <cfRule type="notContainsBlanks" dxfId="0" priority="101105">
      <formula>LEN(TRIM(W3488))&gt;0</formula>
    </cfRule>
  </conditionalFormatting>
  <conditionalFormatting sqref="Y3488">
    <cfRule type="notContainsBlanks" dxfId="5" priority="100969">
      <formula>LEN(TRIM(Y3488))&gt;0</formula>
    </cfRule>
  </conditionalFormatting>
  <conditionalFormatting sqref="Z3488">
    <cfRule type="notContainsBlanks" dxfId="6" priority="100833">
      <formula>LEN(TRIM(Z3488))&gt;0</formula>
    </cfRule>
  </conditionalFormatting>
  <conditionalFormatting sqref="Q3489">
    <cfRule type="notContainsBlanks" dxfId="1" priority="101474">
      <formula>LEN(TRIM(Q3489))&gt;0</formula>
    </cfRule>
  </conditionalFormatting>
  <conditionalFormatting sqref="R3489">
    <cfRule type="notContainsBlanks" dxfId="2" priority="93286">
      <formula>LEN(TRIM(R3489))&gt;0</formula>
    </cfRule>
  </conditionalFormatting>
  <conditionalFormatting sqref="S3489">
    <cfRule type="notContainsBlanks" dxfId="3" priority="100627">
      <formula>LEN(TRIM(S3489))&gt;0</formula>
    </cfRule>
  </conditionalFormatting>
  <conditionalFormatting sqref="U3489">
    <cfRule type="notContainsBlanks" dxfId="4" priority="100491">
      <formula>LEN(TRIM(U3489))&gt;0</formula>
    </cfRule>
  </conditionalFormatting>
  <conditionalFormatting sqref="W3489">
    <cfRule type="notContainsBlanks" dxfId="0" priority="101071">
      <formula>LEN(TRIM(W3489))&gt;0</formula>
    </cfRule>
  </conditionalFormatting>
  <conditionalFormatting sqref="Y3489">
    <cfRule type="notContainsBlanks" dxfId="5" priority="100935">
      <formula>LEN(TRIM(Y3489))&gt;0</formula>
    </cfRule>
  </conditionalFormatting>
  <conditionalFormatting sqref="Z3489">
    <cfRule type="notContainsBlanks" dxfId="6" priority="100799">
      <formula>LEN(TRIM(Z3489))&gt;0</formula>
    </cfRule>
  </conditionalFormatting>
  <conditionalFormatting sqref="AB3489">
    <cfRule type="cellIs" dxfId="7" priority="100763" operator="notEqual">
      <formula>0</formula>
    </cfRule>
  </conditionalFormatting>
  <conditionalFormatting sqref="R3490">
    <cfRule type="notContainsBlanks" dxfId="2" priority="93285">
      <formula>LEN(TRIM(R3490))&gt;0</formula>
    </cfRule>
  </conditionalFormatting>
  <conditionalFormatting sqref="Q3491">
    <cfRule type="notContainsBlanks" dxfId="1" priority="100464">
      <formula>LEN(TRIM(Q3491))&gt;0</formula>
    </cfRule>
  </conditionalFormatting>
  <conditionalFormatting sqref="R3491">
    <cfRule type="notContainsBlanks" dxfId="2" priority="93284">
      <formula>LEN(TRIM(R3491))&gt;0</formula>
    </cfRule>
  </conditionalFormatting>
  <conditionalFormatting sqref="S3491">
    <cfRule type="notContainsBlanks" dxfId="3" priority="99319">
      <formula>LEN(TRIM(S3491))&gt;0</formula>
    </cfRule>
  </conditionalFormatting>
  <conditionalFormatting sqref="U3491">
    <cfRule type="notContainsBlanks" dxfId="4" priority="99149">
      <formula>LEN(TRIM(U3491))&gt;0</formula>
    </cfRule>
  </conditionalFormatting>
  <conditionalFormatting sqref="W3491">
    <cfRule type="notContainsBlanks" dxfId="0" priority="100001">
      <formula>LEN(TRIM(W3491))&gt;0</formula>
    </cfRule>
  </conditionalFormatting>
  <conditionalFormatting sqref="Y3491">
    <cfRule type="notContainsBlanks" dxfId="5" priority="99831">
      <formula>LEN(TRIM(Y3491))&gt;0</formula>
    </cfRule>
  </conditionalFormatting>
  <conditionalFormatting sqref="Z3491">
    <cfRule type="notContainsBlanks" dxfId="6" priority="99661">
      <formula>LEN(TRIM(Z3491))&gt;0</formula>
    </cfRule>
  </conditionalFormatting>
  <conditionalFormatting sqref="AB3491">
    <cfRule type="cellIs" dxfId="7" priority="99489" operator="notEqual">
      <formula>0</formula>
    </cfRule>
  </conditionalFormatting>
  <conditionalFormatting sqref="Q3492">
    <cfRule type="notContainsBlanks" dxfId="1" priority="100439">
      <formula>LEN(TRIM(Q3492))&gt;0</formula>
    </cfRule>
  </conditionalFormatting>
  <conditionalFormatting sqref="R3492">
    <cfRule type="notContainsBlanks" dxfId="2" priority="93283">
      <formula>LEN(TRIM(R3492))&gt;0</formula>
    </cfRule>
  </conditionalFormatting>
  <conditionalFormatting sqref="S3492">
    <cfRule type="notContainsBlanks" dxfId="3" priority="99285">
      <formula>LEN(TRIM(S3492))&gt;0</formula>
    </cfRule>
  </conditionalFormatting>
  <conditionalFormatting sqref="U3492">
    <cfRule type="notContainsBlanks" dxfId="4" priority="99115">
      <formula>LEN(TRIM(U3492))&gt;0</formula>
    </cfRule>
  </conditionalFormatting>
  <conditionalFormatting sqref="W3492">
    <cfRule type="notContainsBlanks" dxfId="0" priority="99967">
      <formula>LEN(TRIM(W3492))&gt;0</formula>
    </cfRule>
  </conditionalFormatting>
  <conditionalFormatting sqref="Y3492">
    <cfRule type="notContainsBlanks" dxfId="5" priority="99797">
      <formula>LEN(TRIM(Y3492))&gt;0</formula>
    </cfRule>
  </conditionalFormatting>
  <conditionalFormatting sqref="Z3492">
    <cfRule type="notContainsBlanks" dxfId="6" priority="99627">
      <formula>LEN(TRIM(Z3492))&gt;0</formula>
    </cfRule>
  </conditionalFormatting>
  <conditionalFormatting sqref="AB3492">
    <cfRule type="cellIs" dxfId="7" priority="99455" operator="notEqual">
      <formula>0</formula>
    </cfRule>
  </conditionalFormatting>
  <conditionalFormatting sqref="Q3493">
    <cfRule type="notContainsBlanks" dxfId="1" priority="93023">
      <formula>LEN(TRIM(Q3493))&gt;0</formula>
    </cfRule>
  </conditionalFormatting>
  <conditionalFormatting sqref="R3493">
    <cfRule type="notContainsBlanks" dxfId="2" priority="100273">
      <formula>LEN(TRIM(R3493))&gt;0</formula>
    </cfRule>
  </conditionalFormatting>
  <conditionalFormatting sqref="S3493">
    <cfRule type="notContainsBlanks" dxfId="3" priority="99251">
      <formula>LEN(TRIM(S3493))&gt;0</formula>
    </cfRule>
  </conditionalFormatting>
  <conditionalFormatting sqref="U3493">
    <cfRule type="notContainsBlanks" dxfId="4" priority="99081">
      <formula>LEN(TRIM(U3493))&gt;0</formula>
    </cfRule>
  </conditionalFormatting>
  <conditionalFormatting sqref="W3493">
    <cfRule type="notContainsBlanks" dxfId="0" priority="99933">
      <formula>LEN(TRIM(W3493))&gt;0</formula>
    </cfRule>
  </conditionalFormatting>
  <conditionalFormatting sqref="Y3493">
    <cfRule type="notContainsBlanks" dxfId="5" priority="99763">
      <formula>LEN(TRIM(Y3493))&gt;0</formula>
    </cfRule>
  </conditionalFormatting>
  <conditionalFormatting sqref="Z3493">
    <cfRule type="notContainsBlanks" dxfId="6" priority="99593">
      <formula>LEN(TRIM(Z3493))&gt;0</formula>
    </cfRule>
  </conditionalFormatting>
  <conditionalFormatting sqref="AB3493">
    <cfRule type="cellIs" dxfId="7" priority="99421" operator="notEqual">
      <formula>0</formula>
    </cfRule>
  </conditionalFormatting>
  <conditionalFormatting sqref="Q3494">
    <cfRule type="notContainsBlanks" dxfId="1" priority="93022">
      <formula>LEN(TRIM(Q3494))&gt;0</formula>
    </cfRule>
  </conditionalFormatting>
  <conditionalFormatting sqref="R3494">
    <cfRule type="notContainsBlanks" dxfId="2" priority="100239">
      <formula>LEN(TRIM(R3494))&gt;0</formula>
    </cfRule>
  </conditionalFormatting>
  <conditionalFormatting sqref="S3494">
    <cfRule type="notContainsBlanks" dxfId="3" priority="99217">
      <formula>LEN(TRIM(S3494))&gt;0</formula>
    </cfRule>
  </conditionalFormatting>
  <conditionalFormatting sqref="U3494">
    <cfRule type="notContainsBlanks" dxfId="4" priority="99047">
      <formula>LEN(TRIM(U3494))&gt;0</formula>
    </cfRule>
  </conditionalFormatting>
  <conditionalFormatting sqref="W3494">
    <cfRule type="notContainsBlanks" dxfId="0" priority="99899">
      <formula>LEN(TRIM(W3494))&gt;0</formula>
    </cfRule>
  </conditionalFormatting>
  <conditionalFormatting sqref="Y3494">
    <cfRule type="notContainsBlanks" dxfId="5" priority="99729">
      <formula>LEN(TRIM(Y3494))&gt;0</formula>
    </cfRule>
  </conditionalFormatting>
  <conditionalFormatting sqref="Z3494">
    <cfRule type="notContainsBlanks" dxfId="6" priority="99559">
      <formula>LEN(TRIM(Z3494))&gt;0</formula>
    </cfRule>
  </conditionalFormatting>
  <conditionalFormatting sqref="AB3494">
    <cfRule type="cellIs" dxfId="7" priority="99387" operator="notEqual">
      <formula>0</formula>
    </cfRule>
  </conditionalFormatting>
  <conditionalFormatting sqref="Q3495">
    <cfRule type="notContainsBlanks" dxfId="1" priority="93021">
      <formula>LEN(TRIM(Q3495))&gt;0</formula>
    </cfRule>
  </conditionalFormatting>
  <conditionalFormatting sqref="R3495">
    <cfRule type="notContainsBlanks" dxfId="2" priority="100205">
      <formula>LEN(TRIM(R3495))&gt;0</formula>
    </cfRule>
  </conditionalFormatting>
  <conditionalFormatting sqref="S3495">
    <cfRule type="notContainsBlanks" dxfId="3" priority="99183">
      <formula>LEN(TRIM(S3495))&gt;0</formula>
    </cfRule>
  </conditionalFormatting>
  <conditionalFormatting sqref="U3495">
    <cfRule type="notContainsBlanks" dxfId="4" priority="99013">
      <formula>LEN(TRIM(U3495))&gt;0</formula>
    </cfRule>
  </conditionalFormatting>
  <conditionalFormatting sqref="W3495">
    <cfRule type="notContainsBlanks" dxfId="0" priority="99865">
      <formula>LEN(TRIM(W3495))&gt;0</formula>
    </cfRule>
  </conditionalFormatting>
  <conditionalFormatting sqref="Y3495">
    <cfRule type="notContainsBlanks" dxfId="5" priority="99695">
      <formula>LEN(TRIM(Y3495))&gt;0</formula>
    </cfRule>
  </conditionalFormatting>
  <conditionalFormatting sqref="Z3495">
    <cfRule type="notContainsBlanks" dxfId="6" priority="99525">
      <formula>LEN(TRIM(Z3495))&gt;0</formula>
    </cfRule>
  </conditionalFormatting>
  <conditionalFormatting sqref="AB3495">
    <cfRule type="cellIs" dxfId="7" priority="99353" operator="notEqual">
      <formula>0</formula>
    </cfRule>
  </conditionalFormatting>
  <conditionalFormatting sqref="Q3496">
    <cfRule type="notContainsBlanks" dxfId="1" priority="93020">
      <formula>LEN(TRIM(Q3496))&gt;0</formula>
    </cfRule>
  </conditionalFormatting>
  <conditionalFormatting sqref="Q3498">
    <cfRule type="notContainsBlanks" dxfId="1" priority="98982">
      <formula>LEN(TRIM(Q3498))&gt;0</formula>
    </cfRule>
  </conditionalFormatting>
  <conditionalFormatting sqref="R3498">
    <cfRule type="notContainsBlanks" dxfId="2" priority="98885">
      <formula>LEN(TRIM(R3498))&gt;0</formula>
    </cfRule>
  </conditionalFormatting>
  <conditionalFormatting sqref="S3498">
    <cfRule type="notContainsBlanks" dxfId="3" priority="98377">
      <formula>LEN(TRIM(S3498))&gt;0</formula>
    </cfRule>
  </conditionalFormatting>
  <conditionalFormatting sqref="U3498">
    <cfRule type="notContainsBlanks" dxfId="4" priority="98275">
      <formula>LEN(TRIM(U3498))&gt;0</formula>
    </cfRule>
  </conditionalFormatting>
  <conditionalFormatting sqref="W3498">
    <cfRule type="notContainsBlanks" dxfId="0" priority="98685">
      <formula>LEN(TRIM(W3498))&gt;0</formula>
    </cfRule>
  </conditionalFormatting>
  <conditionalFormatting sqref="Y3498">
    <cfRule type="notContainsBlanks" dxfId="5" priority="98583">
      <formula>LEN(TRIM(Y3498))&gt;0</formula>
    </cfRule>
  </conditionalFormatting>
  <conditionalFormatting sqref="Z3498">
    <cfRule type="notContainsBlanks" dxfId="6" priority="98481">
      <formula>LEN(TRIM(Z3498))&gt;0</formula>
    </cfRule>
  </conditionalFormatting>
  <conditionalFormatting sqref="Q3499">
    <cfRule type="notContainsBlanks" dxfId="1" priority="97108">
      <formula>LEN(TRIM(Q3499))&gt;0</formula>
    </cfRule>
  </conditionalFormatting>
  <conditionalFormatting sqref="R3499">
    <cfRule type="notContainsBlanks" dxfId="2" priority="98853">
      <formula>LEN(TRIM(R3499))&gt;0</formula>
    </cfRule>
  </conditionalFormatting>
  <conditionalFormatting sqref="S3499">
    <cfRule type="notContainsBlanks" dxfId="3" priority="98343">
      <formula>LEN(TRIM(S3499))&gt;0</formula>
    </cfRule>
  </conditionalFormatting>
  <conditionalFormatting sqref="U3499">
    <cfRule type="notContainsBlanks" dxfId="4" priority="98241">
      <formula>LEN(TRIM(U3499))&gt;0</formula>
    </cfRule>
  </conditionalFormatting>
  <conditionalFormatting sqref="W3499">
    <cfRule type="notContainsBlanks" dxfId="0" priority="98651">
      <formula>LEN(TRIM(W3499))&gt;0</formula>
    </cfRule>
  </conditionalFormatting>
  <conditionalFormatting sqref="Y3499">
    <cfRule type="notContainsBlanks" dxfId="5" priority="98549">
      <formula>LEN(TRIM(Y3499))&gt;0</formula>
    </cfRule>
  </conditionalFormatting>
  <conditionalFormatting sqref="Z3499">
    <cfRule type="notContainsBlanks" dxfId="6" priority="98447">
      <formula>LEN(TRIM(Z3499))&gt;0</formula>
    </cfRule>
  </conditionalFormatting>
  <conditionalFormatting sqref="Q3500">
    <cfRule type="notContainsBlanks" dxfId="1" priority="98919">
      <formula>LEN(TRIM(Q3500))&gt;0</formula>
    </cfRule>
  </conditionalFormatting>
  <conditionalFormatting sqref="R3500">
    <cfRule type="notContainsBlanks" dxfId="2" priority="98821">
      <formula>LEN(TRIM(R3500))&gt;0</formula>
    </cfRule>
  </conditionalFormatting>
  <conditionalFormatting sqref="S3500">
    <cfRule type="notContainsBlanks" dxfId="3" priority="98309">
      <formula>LEN(TRIM(S3500))&gt;0</formula>
    </cfRule>
  </conditionalFormatting>
  <conditionalFormatting sqref="U3500">
    <cfRule type="notContainsBlanks" dxfId="4" priority="98207">
      <formula>LEN(TRIM(U3500))&gt;0</formula>
    </cfRule>
  </conditionalFormatting>
  <conditionalFormatting sqref="W3500">
    <cfRule type="notContainsBlanks" dxfId="0" priority="98617">
      <formula>LEN(TRIM(W3500))&gt;0</formula>
    </cfRule>
  </conditionalFormatting>
  <conditionalFormatting sqref="Y3500">
    <cfRule type="notContainsBlanks" dxfId="5" priority="98515">
      <formula>LEN(TRIM(Y3500))&gt;0</formula>
    </cfRule>
  </conditionalFormatting>
  <conditionalFormatting sqref="Z3500">
    <cfRule type="notContainsBlanks" dxfId="6" priority="98413">
      <formula>LEN(TRIM(Z3500))&gt;0</formula>
    </cfRule>
  </conditionalFormatting>
  <conditionalFormatting sqref="Q3501">
    <cfRule type="notContainsBlanks" dxfId="1" priority="104470">
      <formula>LEN(TRIM(Q3501))&gt;0</formula>
    </cfRule>
  </conditionalFormatting>
  <conditionalFormatting sqref="W3501">
    <cfRule type="notContainsBlanks" dxfId="0" priority="104572">
      <formula>LEN(TRIM(W3501))&gt;0</formula>
    </cfRule>
  </conditionalFormatting>
  <conditionalFormatting sqref="Y3501">
    <cfRule type="notContainsBlanks" dxfId="5" priority="104538">
      <formula>LEN(TRIM(Y3501))&gt;0</formula>
    </cfRule>
  </conditionalFormatting>
  <conditionalFormatting sqref="Z3501">
    <cfRule type="notContainsBlanks" dxfId="6" priority="104504">
      <formula>LEN(TRIM(Z3501))&gt;0</formula>
    </cfRule>
  </conditionalFormatting>
  <conditionalFormatting sqref="AA3501">
    <cfRule type="cellIs" dxfId="8" priority="104368" operator="equal">
      <formula>4</formula>
    </cfRule>
    <cfRule type="cellIs" dxfId="8" priority="104402" operator="equal">
      <formula>2</formula>
    </cfRule>
  </conditionalFormatting>
  <conditionalFormatting sqref="W3503">
    <cfRule type="notContainsBlanks" dxfId="0" priority="104814">
      <formula>LEN(TRIM(W3503))&gt;0</formula>
    </cfRule>
  </conditionalFormatting>
  <conditionalFormatting sqref="Q3506">
    <cfRule type="notContainsBlanks" dxfId="1" priority="104235">
      <formula>LEN(TRIM(Q3506))&gt;0</formula>
    </cfRule>
  </conditionalFormatting>
  <conditionalFormatting sqref="R3506">
    <cfRule type="notContainsBlanks" dxfId="2" priority="104151">
      <formula>LEN(TRIM(R3506))&gt;0</formula>
    </cfRule>
  </conditionalFormatting>
  <conditionalFormatting sqref="S3506">
    <cfRule type="notContainsBlanks" dxfId="3" priority="103572">
      <formula>LEN(TRIM(S3506))&gt;0</formula>
    </cfRule>
  </conditionalFormatting>
  <conditionalFormatting sqref="U3506">
    <cfRule type="notContainsBlanks" dxfId="4" priority="103470">
      <formula>LEN(TRIM(U3506))&gt;0</formula>
    </cfRule>
  </conditionalFormatting>
  <conditionalFormatting sqref="W3506">
    <cfRule type="notContainsBlanks" dxfId="0" priority="103952">
      <formula>LEN(TRIM(W3506))&gt;0</formula>
    </cfRule>
  </conditionalFormatting>
  <conditionalFormatting sqref="Y3506">
    <cfRule type="notContainsBlanks" dxfId="5" priority="103850">
      <formula>LEN(TRIM(Y3506))&gt;0</formula>
    </cfRule>
  </conditionalFormatting>
  <conditionalFormatting sqref="Z3506">
    <cfRule type="notContainsBlanks" dxfId="6" priority="103748">
      <formula>LEN(TRIM(Z3506))&gt;0</formula>
    </cfRule>
  </conditionalFormatting>
  <conditionalFormatting sqref="AB3506">
    <cfRule type="cellIs" dxfId="7" priority="103640" operator="notEqual">
      <formula>0</formula>
    </cfRule>
  </conditionalFormatting>
  <conditionalFormatting sqref="Q3507">
    <cfRule type="notContainsBlanks" dxfId="1" priority="104206">
      <formula>LEN(TRIM(Q3507))&gt;0</formula>
    </cfRule>
  </conditionalFormatting>
  <conditionalFormatting sqref="R3507">
    <cfRule type="notContainsBlanks" dxfId="2" priority="104119">
      <formula>LEN(TRIM(R3507))&gt;0</formula>
    </cfRule>
  </conditionalFormatting>
  <conditionalFormatting sqref="S3507">
    <cfRule type="notContainsBlanks" dxfId="3" priority="103538">
      <formula>LEN(TRIM(S3507))&gt;0</formula>
    </cfRule>
  </conditionalFormatting>
  <conditionalFormatting sqref="U3507">
    <cfRule type="notContainsBlanks" dxfId="4" priority="103436">
      <formula>LEN(TRIM(U3507))&gt;0</formula>
    </cfRule>
  </conditionalFormatting>
  <conditionalFormatting sqref="W3507">
    <cfRule type="notContainsBlanks" dxfId="0" priority="103918">
      <formula>LEN(TRIM(W3507))&gt;0</formula>
    </cfRule>
  </conditionalFormatting>
  <conditionalFormatting sqref="Y3507">
    <cfRule type="notContainsBlanks" dxfId="5" priority="103816">
      <formula>LEN(TRIM(Y3507))&gt;0</formula>
    </cfRule>
  </conditionalFormatting>
  <conditionalFormatting sqref="Z3507">
    <cfRule type="notContainsBlanks" dxfId="6" priority="103714">
      <formula>LEN(TRIM(Z3507))&gt;0</formula>
    </cfRule>
  </conditionalFormatting>
  <conditionalFormatting sqref="Q3508">
    <cfRule type="notContainsBlanks" dxfId="1" priority="104178">
      <formula>LEN(TRIM(Q3508))&gt;0</formula>
    </cfRule>
  </conditionalFormatting>
  <conditionalFormatting sqref="R3508">
    <cfRule type="notContainsBlanks" dxfId="2" priority="104086">
      <formula>LEN(TRIM(R3508))&gt;0</formula>
    </cfRule>
  </conditionalFormatting>
  <conditionalFormatting sqref="S3508">
    <cfRule type="notContainsBlanks" dxfId="3" priority="103504">
      <formula>LEN(TRIM(S3508))&gt;0</formula>
    </cfRule>
  </conditionalFormatting>
  <conditionalFormatting sqref="U3508">
    <cfRule type="notContainsBlanks" dxfId="4" priority="103402">
      <formula>LEN(TRIM(U3508))&gt;0</formula>
    </cfRule>
  </conditionalFormatting>
  <conditionalFormatting sqref="W3508">
    <cfRule type="notContainsBlanks" dxfId="0" priority="103884">
      <formula>LEN(TRIM(W3508))&gt;0</formula>
    </cfRule>
  </conditionalFormatting>
  <conditionalFormatting sqref="Y3508">
    <cfRule type="notContainsBlanks" dxfId="5" priority="103782">
      <formula>LEN(TRIM(Y3508))&gt;0</formula>
    </cfRule>
  </conditionalFormatting>
  <conditionalFormatting sqref="Z3508">
    <cfRule type="notContainsBlanks" dxfId="6" priority="103680">
      <formula>LEN(TRIM(Z3508))&gt;0</formula>
    </cfRule>
  </conditionalFormatting>
  <conditionalFormatting sqref="AB3508">
    <cfRule type="cellIs" dxfId="7" priority="103606" operator="notEqual">
      <formula>0</formula>
    </cfRule>
  </conditionalFormatting>
  <conditionalFormatting sqref="Q3510">
    <cfRule type="notContainsBlanks" dxfId="1" priority="103369">
      <formula>LEN(TRIM(Q3510))&gt;0</formula>
    </cfRule>
  </conditionalFormatting>
  <conditionalFormatting sqref="R3510">
    <cfRule type="notContainsBlanks" dxfId="2" priority="103230">
      <formula>LEN(TRIM(R3510))&gt;0</formula>
    </cfRule>
  </conditionalFormatting>
  <conditionalFormatting sqref="S3510">
    <cfRule type="notContainsBlanks" dxfId="3" priority="102206">
      <formula>LEN(TRIM(S3510))&gt;0</formula>
    </cfRule>
  </conditionalFormatting>
  <conditionalFormatting sqref="U3510">
    <cfRule type="notContainsBlanks" dxfId="4" priority="102036">
      <formula>LEN(TRIM(U3510))&gt;0</formula>
    </cfRule>
  </conditionalFormatting>
  <conditionalFormatting sqref="W3510">
    <cfRule type="notContainsBlanks" dxfId="0" priority="102894">
      <formula>LEN(TRIM(W3510))&gt;0</formula>
    </cfRule>
  </conditionalFormatting>
  <conditionalFormatting sqref="Y3510">
    <cfRule type="notContainsBlanks" dxfId="5" priority="102724">
      <formula>LEN(TRIM(Y3510))&gt;0</formula>
    </cfRule>
  </conditionalFormatting>
  <conditionalFormatting sqref="Z3510">
    <cfRule type="notContainsBlanks" dxfId="6" priority="102554">
      <formula>LEN(TRIM(Z3510))&gt;0</formula>
    </cfRule>
  </conditionalFormatting>
  <conditionalFormatting sqref="AB3510">
    <cfRule type="cellIs" dxfId="7" priority="102374" operator="notEqual">
      <formula>0</formula>
    </cfRule>
  </conditionalFormatting>
  <conditionalFormatting sqref="Q3511">
    <cfRule type="notContainsBlanks" dxfId="1" priority="103340">
      <formula>LEN(TRIM(Q3511))&gt;0</formula>
    </cfRule>
  </conditionalFormatting>
  <conditionalFormatting sqref="R3511">
    <cfRule type="notContainsBlanks" dxfId="2" priority="103197">
      <formula>LEN(TRIM(R3511))&gt;0</formula>
    </cfRule>
  </conditionalFormatting>
  <conditionalFormatting sqref="S3511">
    <cfRule type="notContainsBlanks" dxfId="3" priority="102172">
      <formula>LEN(TRIM(S3511))&gt;0</formula>
    </cfRule>
  </conditionalFormatting>
  <conditionalFormatting sqref="U3511">
    <cfRule type="notContainsBlanks" dxfId="4" priority="102002">
      <formula>LEN(TRIM(U3511))&gt;0</formula>
    </cfRule>
  </conditionalFormatting>
  <conditionalFormatting sqref="W3511">
    <cfRule type="notContainsBlanks" dxfId="0" priority="102860">
      <formula>LEN(TRIM(W3511))&gt;0</formula>
    </cfRule>
  </conditionalFormatting>
  <conditionalFormatting sqref="Y3511">
    <cfRule type="notContainsBlanks" dxfId="5" priority="102690">
      <formula>LEN(TRIM(Y3511))&gt;0</formula>
    </cfRule>
  </conditionalFormatting>
  <conditionalFormatting sqref="Z3511">
    <cfRule type="notContainsBlanks" dxfId="6" priority="102520">
      <formula>LEN(TRIM(Z3511))&gt;0</formula>
    </cfRule>
  </conditionalFormatting>
  <conditionalFormatting sqref="AB3511">
    <cfRule type="cellIs" dxfId="7" priority="102342" operator="notEqual">
      <formula>0</formula>
    </cfRule>
  </conditionalFormatting>
  <conditionalFormatting sqref="Q3512">
    <cfRule type="notContainsBlanks" dxfId="1" priority="103311">
      <formula>LEN(TRIM(Q3512))&gt;0</formula>
    </cfRule>
  </conditionalFormatting>
  <conditionalFormatting sqref="R3512">
    <cfRule type="notContainsBlanks" dxfId="2" priority="103163">
      <formula>LEN(TRIM(R3512))&gt;0</formula>
    </cfRule>
  </conditionalFormatting>
  <conditionalFormatting sqref="S3512">
    <cfRule type="notContainsBlanks" dxfId="3" priority="102138">
      <formula>LEN(TRIM(S3512))&gt;0</formula>
    </cfRule>
  </conditionalFormatting>
  <conditionalFormatting sqref="U3512">
    <cfRule type="notContainsBlanks" dxfId="4" priority="101968">
      <formula>LEN(TRIM(U3512))&gt;0</formula>
    </cfRule>
  </conditionalFormatting>
  <conditionalFormatting sqref="W3512">
    <cfRule type="notContainsBlanks" dxfId="0" priority="102826">
      <formula>LEN(TRIM(W3512))&gt;0</formula>
    </cfRule>
  </conditionalFormatting>
  <conditionalFormatting sqref="Y3512">
    <cfRule type="notContainsBlanks" dxfId="5" priority="102656">
      <formula>LEN(TRIM(Y3512))&gt;0</formula>
    </cfRule>
  </conditionalFormatting>
  <conditionalFormatting sqref="Z3512">
    <cfRule type="notContainsBlanks" dxfId="6" priority="102486">
      <formula>LEN(TRIM(Z3512))&gt;0</formula>
    </cfRule>
  </conditionalFormatting>
  <conditionalFormatting sqref="AB3512">
    <cfRule type="cellIs" dxfId="7" priority="102308" operator="notEqual">
      <formula>0</formula>
    </cfRule>
  </conditionalFormatting>
  <conditionalFormatting sqref="Q3513">
    <cfRule type="notContainsBlanks" dxfId="1" priority="97372">
      <formula>LEN(TRIM(Q3513))&gt;0</formula>
    </cfRule>
  </conditionalFormatting>
  <conditionalFormatting sqref="R3513">
    <cfRule type="notContainsBlanks" dxfId="2" priority="103130">
      <formula>LEN(TRIM(R3513))&gt;0</formula>
    </cfRule>
  </conditionalFormatting>
  <conditionalFormatting sqref="S3513">
    <cfRule type="notContainsBlanks" dxfId="3" priority="102104">
      <formula>LEN(TRIM(S3513))&gt;0</formula>
    </cfRule>
  </conditionalFormatting>
  <conditionalFormatting sqref="U3513">
    <cfRule type="notContainsBlanks" dxfId="4" priority="101934">
      <formula>LEN(TRIM(U3513))&gt;0</formula>
    </cfRule>
  </conditionalFormatting>
  <conditionalFormatting sqref="W3513">
    <cfRule type="notContainsBlanks" dxfId="0" priority="102792">
      <formula>LEN(TRIM(W3513))&gt;0</formula>
    </cfRule>
  </conditionalFormatting>
  <conditionalFormatting sqref="Y3513">
    <cfRule type="notContainsBlanks" dxfId="5" priority="102622">
      <formula>LEN(TRIM(Y3513))&gt;0</formula>
    </cfRule>
  </conditionalFormatting>
  <conditionalFormatting sqref="Z3513">
    <cfRule type="notContainsBlanks" dxfId="6" priority="102452">
      <formula>LEN(TRIM(Z3513))&gt;0</formula>
    </cfRule>
  </conditionalFormatting>
  <conditionalFormatting sqref="AB3513">
    <cfRule type="cellIs" dxfId="7" priority="102274" operator="notEqual">
      <formula>0</formula>
    </cfRule>
  </conditionalFormatting>
  <conditionalFormatting sqref="Q3514">
    <cfRule type="notContainsBlanks" dxfId="1" priority="97371">
      <formula>LEN(TRIM(Q3514))&gt;0</formula>
    </cfRule>
  </conditionalFormatting>
  <conditionalFormatting sqref="R3514">
    <cfRule type="notContainsBlanks" dxfId="2" priority="97373">
      <formula>LEN(TRIM(R3514))&gt;0</formula>
    </cfRule>
  </conditionalFormatting>
  <conditionalFormatting sqref="S3514">
    <cfRule type="notContainsBlanks" dxfId="3" priority="102070">
      <formula>LEN(TRIM(S3514))&gt;0</formula>
    </cfRule>
  </conditionalFormatting>
  <conditionalFormatting sqref="U3514">
    <cfRule type="notContainsBlanks" dxfId="4" priority="101900">
      <formula>LEN(TRIM(U3514))&gt;0</formula>
    </cfRule>
  </conditionalFormatting>
  <conditionalFormatting sqref="W3514">
    <cfRule type="notContainsBlanks" dxfId="0" priority="102758">
      <formula>LEN(TRIM(W3514))&gt;0</formula>
    </cfRule>
  </conditionalFormatting>
  <conditionalFormatting sqref="Y3514">
    <cfRule type="notContainsBlanks" dxfId="5" priority="102588">
      <formula>LEN(TRIM(Y3514))&gt;0</formula>
    </cfRule>
  </conditionalFormatting>
  <conditionalFormatting sqref="Z3514">
    <cfRule type="notContainsBlanks" dxfId="6" priority="102418">
      <formula>LEN(TRIM(Z3514))&gt;0</formula>
    </cfRule>
  </conditionalFormatting>
  <conditionalFormatting sqref="AB3514">
    <cfRule type="cellIs" dxfId="7" priority="102240" operator="notEqual">
      <formula>0</formula>
    </cfRule>
  </conditionalFormatting>
  <conditionalFormatting sqref="Q3515">
    <cfRule type="notContainsBlanks" dxfId="1" priority="93029">
      <formula>LEN(TRIM(Q3515))&gt;0</formula>
    </cfRule>
  </conditionalFormatting>
  <conditionalFormatting sqref="R3515">
    <cfRule type="notContainsBlanks" dxfId="2" priority="93304">
      <formula>LEN(TRIM(R3515))&gt;0</formula>
    </cfRule>
  </conditionalFormatting>
  <conditionalFormatting sqref="Q3516">
    <cfRule type="notContainsBlanks" dxfId="1" priority="93290">
      <formula>LEN(TRIM(Q3516))&gt;0</formula>
    </cfRule>
  </conditionalFormatting>
  <conditionalFormatting sqref="R3516">
    <cfRule type="notContainsBlanks" dxfId="2" priority="93303">
      <formula>LEN(TRIM(R3516))&gt;0</formula>
    </cfRule>
  </conditionalFormatting>
  <conditionalFormatting sqref="Q3517">
    <cfRule type="notContainsBlanks" dxfId="1" priority="93289">
      <formula>LEN(TRIM(Q3517))&gt;0</formula>
    </cfRule>
  </conditionalFormatting>
  <conditionalFormatting sqref="R3517">
    <cfRule type="notContainsBlanks" dxfId="2" priority="93302">
      <formula>LEN(TRIM(R3517))&gt;0</formula>
    </cfRule>
  </conditionalFormatting>
  <conditionalFormatting sqref="S3517">
    <cfRule type="notContainsBlanks" dxfId="3" priority="101636">
      <formula>LEN(TRIM(S3517))&gt;0</formula>
    </cfRule>
  </conditionalFormatting>
  <conditionalFormatting sqref="U3517">
    <cfRule type="notContainsBlanks" dxfId="4" priority="101602">
      <formula>LEN(TRIM(U3517))&gt;0</formula>
    </cfRule>
  </conditionalFormatting>
  <conditionalFormatting sqref="W3517">
    <cfRule type="notContainsBlanks" dxfId="0" priority="101774">
      <formula>LEN(TRIM(W3517))&gt;0</formula>
    </cfRule>
  </conditionalFormatting>
  <conditionalFormatting sqref="Y3517">
    <cfRule type="notContainsBlanks" dxfId="5" priority="101740">
      <formula>LEN(TRIM(Y3517))&gt;0</formula>
    </cfRule>
  </conditionalFormatting>
  <conditionalFormatting sqref="Z3517">
    <cfRule type="notContainsBlanks" dxfId="6" priority="101706">
      <formula>LEN(TRIM(Z3517))&gt;0</formula>
    </cfRule>
  </conditionalFormatting>
  <conditionalFormatting sqref="AB3517">
    <cfRule type="cellIs" dxfId="7" priority="101670" operator="notEqual">
      <formula>0</formula>
    </cfRule>
  </conditionalFormatting>
  <conditionalFormatting sqref="Q3518">
    <cfRule type="notContainsBlanks" dxfId="1" priority="93288">
      <formula>LEN(TRIM(Q3518))&gt;0</formula>
    </cfRule>
  </conditionalFormatting>
  <conditionalFormatting sqref="R3518">
    <cfRule type="notContainsBlanks" dxfId="2" priority="93301">
      <formula>LEN(TRIM(R3518))&gt;0</formula>
    </cfRule>
  </conditionalFormatting>
  <conditionalFormatting sqref="Q3519">
    <cfRule type="notContainsBlanks" dxfId="1" priority="93287">
      <formula>LEN(TRIM(Q3519))&gt;0</formula>
    </cfRule>
  </conditionalFormatting>
  <conditionalFormatting sqref="R3519">
    <cfRule type="notContainsBlanks" dxfId="2" priority="93300">
      <formula>LEN(TRIM(R3519))&gt;0</formula>
    </cfRule>
  </conditionalFormatting>
  <conditionalFormatting sqref="S3519">
    <cfRule type="notContainsBlanks" dxfId="3" priority="100731">
      <formula>LEN(TRIM(S3519))&gt;0</formula>
    </cfRule>
  </conditionalFormatting>
  <conditionalFormatting sqref="U3519">
    <cfRule type="notContainsBlanks" dxfId="4" priority="100595">
      <formula>LEN(TRIM(U3519))&gt;0</formula>
    </cfRule>
  </conditionalFormatting>
  <conditionalFormatting sqref="W3519">
    <cfRule type="notContainsBlanks" dxfId="0" priority="101175">
      <formula>LEN(TRIM(W3519))&gt;0</formula>
    </cfRule>
  </conditionalFormatting>
  <conditionalFormatting sqref="Y3519">
    <cfRule type="notContainsBlanks" dxfId="5" priority="101039">
      <formula>LEN(TRIM(Y3519))&gt;0</formula>
    </cfRule>
  </conditionalFormatting>
  <conditionalFormatting sqref="Z3519">
    <cfRule type="notContainsBlanks" dxfId="6" priority="100903">
      <formula>LEN(TRIM(Z3519))&gt;0</formula>
    </cfRule>
  </conditionalFormatting>
  <conditionalFormatting sqref="Q3520">
    <cfRule type="notContainsBlanks" dxfId="1" priority="101541">
      <formula>LEN(TRIM(Q3520))&gt;0</formula>
    </cfRule>
  </conditionalFormatting>
  <conditionalFormatting sqref="R3520">
    <cfRule type="notContainsBlanks" dxfId="2" priority="101412">
      <formula>LEN(TRIM(R3520))&gt;0</formula>
    </cfRule>
  </conditionalFormatting>
  <conditionalFormatting sqref="S3520">
    <cfRule type="notContainsBlanks" dxfId="3" priority="100697">
      <formula>LEN(TRIM(S3520))&gt;0</formula>
    </cfRule>
  </conditionalFormatting>
  <conditionalFormatting sqref="U3520">
    <cfRule type="notContainsBlanks" dxfId="4" priority="100561">
      <formula>LEN(TRIM(U3520))&gt;0</formula>
    </cfRule>
  </conditionalFormatting>
  <conditionalFormatting sqref="W3520">
    <cfRule type="notContainsBlanks" dxfId="0" priority="101141">
      <formula>LEN(TRIM(W3520))&gt;0</formula>
    </cfRule>
  </conditionalFormatting>
  <conditionalFormatting sqref="Y3520">
    <cfRule type="notContainsBlanks" dxfId="5" priority="101005">
      <formula>LEN(TRIM(Y3520))&gt;0</formula>
    </cfRule>
  </conditionalFormatting>
  <conditionalFormatting sqref="Z3520">
    <cfRule type="notContainsBlanks" dxfId="6" priority="100869">
      <formula>LEN(TRIM(Z3520))&gt;0</formula>
    </cfRule>
  </conditionalFormatting>
  <conditionalFormatting sqref="Q3521">
    <cfRule type="notContainsBlanks" dxfId="1" priority="101509">
      <formula>LEN(TRIM(Q3521))&gt;0</formula>
    </cfRule>
  </conditionalFormatting>
  <conditionalFormatting sqref="R3521">
    <cfRule type="notContainsBlanks" dxfId="2" priority="101378">
      <formula>LEN(TRIM(R3521))&gt;0</formula>
    </cfRule>
  </conditionalFormatting>
  <conditionalFormatting sqref="S3521">
    <cfRule type="notContainsBlanks" dxfId="3" priority="100663">
      <formula>LEN(TRIM(S3521))&gt;0</formula>
    </cfRule>
  </conditionalFormatting>
  <conditionalFormatting sqref="U3521">
    <cfRule type="notContainsBlanks" dxfId="4" priority="100527">
      <formula>LEN(TRIM(U3521))&gt;0</formula>
    </cfRule>
  </conditionalFormatting>
  <conditionalFormatting sqref="W3521">
    <cfRule type="notContainsBlanks" dxfId="0" priority="101107">
      <formula>LEN(TRIM(W3521))&gt;0</formula>
    </cfRule>
  </conditionalFormatting>
  <conditionalFormatting sqref="Y3521">
    <cfRule type="notContainsBlanks" dxfId="5" priority="100971">
      <formula>LEN(TRIM(Y3521))&gt;0</formula>
    </cfRule>
  </conditionalFormatting>
  <conditionalFormatting sqref="Z3521">
    <cfRule type="notContainsBlanks" dxfId="6" priority="100835">
      <formula>LEN(TRIM(Z3521))&gt;0</formula>
    </cfRule>
  </conditionalFormatting>
  <conditionalFormatting sqref="Q3522">
    <cfRule type="notContainsBlanks" dxfId="1" priority="101476">
      <formula>LEN(TRIM(Q3522))&gt;0</formula>
    </cfRule>
  </conditionalFormatting>
  <conditionalFormatting sqref="R3522">
    <cfRule type="notContainsBlanks" dxfId="2" priority="101344">
      <formula>LEN(TRIM(R3522))&gt;0</formula>
    </cfRule>
  </conditionalFormatting>
  <conditionalFormatting sqref="S3522">
    <cfRule type="notContainsBlanks" dxfId="3" priority="100629">
      <formula>LEN(TRIM(S3522))&gt;0</formula>
    </cfRule>
  </conditionalFormatting>
  <conditionalFormatting sqref="U3522">
    <cfRule type="notContainsBlanks" dxfId="4" priority="100493">
      <formula>LEN(TRIM(U3522))&gt;0</formula>
    </cfRule>
  </conditionalFormatting>
  <conditionalFormatting sqref="W3522">
    <cfRule type="notContainsBlanks" dxfId="0" priority="101073">
      <formula>LEN(TRIM(W3522))&gt;0</formula>
    </cfRule>
  </conditionalFormatting>
  <conditionalFormatting sqref="Y3522">
    <cfRule type="notContainsBlanks" dxfId="5" priority="100937">
      <formula>LEN(TRIM(Y3522))&gt;0</formula>
    </cfRule>
  </conditionalFormatting>
  <conditionalFormatting sqref="Z3522">
    <cfRule type="notContainsBlanks" dxfId="6" priority="100801">
      <formula>LEN(TRIM(Z3522))&gt;0</formula>
    </cfRule>
  </conditionalFormatting>
  <conditionalFormatting sqref="AB3522">
    <cfRule type="cellIs" dxfId="7" priority="100765" operator="notEqual">
      <formula>0</formula>
    </cfRule>
  </conditionalFormatting>
  <conditionalFormatting sqref="Q3524">
    <cfRule type="notContainsBlanks" dxfId="1" priority="100465">
      <formula>LEN(TRIM(Q3524))&gt;0</formula>
    </cfRule>
  </conditionalFormatting>
  <conditionalFormatting sqref="R3524">
    <cfRule type="notContainsBlanks" dxfId="2" priority="100341">
      <formula>LEN(TRIM(R3524))&gt;0</formula>
    </cfRule>
  </conditionalFormatting>
  <conditionalFormatting sqref="S3524">
    <cfRule type="notContainsBlanks" dxfId="3" priority="99321">
      <formula>LEN(TRIM(S3524))&gt;0</formula>
    </cfRule>
  </conditionalFormatting>
  <conditionalFormatting sqref="U3524">
    <cfRule type="notContainsBlanks" dxfId="4" priority="99151">
      <formula>LEN(TRIM(U3524))&gt;0</formula>
    </cfRule>
  </conditionalFormatting>
  <conditionalFormatting sqref="W3524">
    <cfRule type="notContainsBlanks" dxfId="0" priority="100003">
      <formula>LEN(TRIM(W3524))&gt;0</formula>
    </cfRule>
  </conditionalFormatting>
  <conditionalFormatting sqref="Y3524">
    <cfRule type="notContainsBlanks" dxfId="5" priority="99833">
      <formula>LEN(TRIM(Y3524))&gt;0</formula>
    </cfRule>
  </conditionalFormatting>
  <conditionalFormatting sqref="Z3524">
    <cfRule type="notContainsBlanks" dxfId="6" priority="99663">
      <formula>LEN(TRIM(Z3524))&gt;0</formula>
    </cfRule>
  </conditionalFormatting>
  <conditionalFormatting sqref="AB3524">
    <cfRule type="cellIs" dxfId="7" priority="99491" operator="notEqual">
      <formula>0</formula>
    </cfRule>
  </conditionalFormatting>
  <conditionalFormatting sqref="Q3525">
    <cfRule type="notContainsBlanks" dxfId="1" priority="97359">
      <formula>LEN(TRIM(Q3525))&gt;0</formula>
    </cfRule>
  </conditionalFormatting>
  <conditionalFormatting sqref="R3525">
    <cfRule type="notContainsBlanks" dxfId="2" priority="100308">
      <formula>LEN(TRIM(R3525))&gt;0</formula>
    </cfRule>
  </conditionalFormatting>
  <conditionalFormatting sqref="S3525">
    <cfRule type="notContainsBlanks" dxfId="3" priority="99287">
      <formula>LEN(TRIM(S3525))&gt;0</formula>
    </cfRule>
  </conditionalFormatting>
  <conditionalFormatting sqref="U3525">
    <cfRule type="notContainsBlanks" dxfId="4" priority="99117">
      <formula>LEN(TRIM(U3525))&gt;0</formula>
    </cfRule>
  </conditionalFormatting>
  <conditionalFormatting sqref="W3525">
    <cfRule type="notContainsBlanks" dxfId="0" priority="99969">
      <formula>LEN(TRIM(W3525))&gt;0</formula>
    </cfRule>
  </conditionalFormatting>
  <conditionalFormatting sqref="Y3525">
    <cfRule type="notContainsBlanks" dxfId="5" priority="99799">
      <formula>LEN(TRIM(Y3525))&gt;0</formula>
    </cfRule>
  </conditionalFormatting>
  <conditionalFormatting sqref="Z3525">
    <cfRule type="notContainsBlanks" dxfId="6" priority="99629">
      <formula>LEN(TRIM(Z3525))&gt;0</formula>
    </cfRule>
  </conditionalFormatting>
  <conditionalFormatting sqref="AB3525">
    <cfRule type="cellIs" dxfId="7" priority="99457" operator="notEqual">
      <formula>0</formula>
    </cfRule>
  </conditionalFormatting>
  <conditionalFormatting sqref="Q3526">
    <cfRule type="notContainsBlanks" dxfId="1" priority="93028">
      <formula>LEN(TRIM(Q3526))&gt;0</formula>
    </cfRule>
  </conditionalFormatting>
  <conditionalFormatting sqref="R3526">
    <cfRule type="notContainsBlanks" dxfId="2" priority="100275">
      <formula>LEN(TRIM(R3526))&gt;0</formula>
    </cfRule>
  </conditionalFormatting>
  <conditionalFormatting sqref="S3526">
    <cfRule type="notContainsBlanks" dxfId="3" priority="99253">
      <formula>LEN(TRIM(S3526))&gt;0</formula>
    </cfRule>
  </conditionalFormatting>
  <conditionalFormatting sqref="U3526">
    <cfRule type="notContainsBlanks" dxfId="4" priority="99083">
      <formula>LEN(TRIM(U3526))&gt;0</formula>
    </cfRule>
  </conditionalFormatting>
  <conditionalFormatting sqref="W3526">
    <cfRule type="notContainsBlanks" dxfId="0" priority="99935">
      <formula>LEN(TRIM(W3526))&gt;0</formula>
    </cfRule>
  </conditionalFormatting>
  <conditionalFormatting sqref="Y3526">
    <cfRule type="notContainsBlanks" dxfId="5" priority="99765">
      <formula>LEN(TRIM(Y3526))&gt;0</formula>
    </cfRule>
  </conditionalFormatting>
  <conditionalFormatting sqref="Z3526">
    <cfRule type="notContainsBlanks" dxfId="6" priority="99595">
      <formula>LEN(TRIM(Z3526))&gt;0</formula>
    </cfRule>
  </conditionalFormatting>
  <conditionalFormatting sqref="AB3526">
    <cfRule type="cellIs" dxfId="7" priority="99423" operator="notEqual">
      <formula>0</formula>
    </cfRule>
  </conditionalFormatting>
  <conditionalFormatting sqref="Q3527">
    <cfRule type="notContainsBlanks" dxfId="1" priority="93027">
      <formula>LEN(TRIM(Q3527))&gt;0</formula>
    </cfRule>
  </conditionalFormatting>
  <conditionalFormatting sqref="R3527">
    <cfRule type="notContainsBlanks" dxfId="2" priority="100241">
      <formula>LEN(TRIM(R3527))&gt;0</formula>
    </cfRule>
  </conditionalFormatting>
  <conditionalFormatting sqref="S3527">
    <cfRule type="notContainsBlanks" dxfId="3" priority="99219">
      <formula>LEN(TRIM(S3527))&gt;0</formula>
    </cfRule>
  </conditionalFormatting>
  <conditionalFormatting sqref="U3527">
    <cfRule type="notContainsBlanks" dxfId="4" priority="99049">
      <formula>LEN(TRIM(U3527))&gt;0</formula>
    </cfRule>
  </conditionalFormatting>
  <conditionalFormatting sqref="W3527">
    <cfRule type="notContainsBlanks" dxfId="0" priority="99901">
      <formula>LEN(TRIM(W3527))&gt;0</formula>
    </cfRule>
  </conditionalFormatting>
  <conditionalFormatting sqref="Y3527">
    <cfRule type="notContainsBlanks" dxfId="5" priority="99731">
      <formula>LEN(TRIM(Y3527))&gt;0</formula>
    </cfRule>
  </conditionalFormatting>
  <conditionalFormatting sqref="Z3527">
    <cfRule type="notContainsBlanks" dxfId="6" priority="99561">
      <formula>LEN(TRIM(Z3527))&gt;0</formula>
    </cfRule>
  </conditionalFormatting>
  <conditionalFormatting sqref="AB3527">
    <cfRule type="cellIs" dxfId="7" priority="99389" operator="notEqual">
      <formula>0</formula>
    </cfRule>
  </conditionalFormatting>
  <conditionalFormatting sqref="Q3528">
    <cfRule type="notContainsBlanks" dxfId="1" priority="93026">
      <formula>LEN(TRIM(Q3528))&gt;0</formula>
    </cfRule>
  </conditionalFormatting>
  <conditionalFormatting sqref="R3528">
    <cfRule type="notContainsBlanks" dxfId="2" priority="100207">
      <formula>LEN(TRIM(R3528))&gt;0</formula>
    </cfRule>
  </conditionalFormatting>
  <conditionalFormatting sqref="S3528">
    <cfRule type="notContainsBlanks" dxfId="3" priority="99185">
      <formula>LEN(TRIM(S3528))&gt;0</formula>
    </cfRule>
  </conditionalFormatting>
  <conditionalFormatting sqref="U3528">
    <cfRule type="notContainsBlanks" dxfId="4" priority="99015">
      <formula>LEN(TRIM(U3528))&gt;0</formula>
    </cfRule>
  </conditionalFormatting>
  <conditionalFormatting sqref="W3528">
    <cfRule type="notContainsBlanks" dxfId="0" priority="99867">
      <formula>LEN(TRIM(W3528))&gt;0</formula>
    </cfRule>
  </conditionalFormatting>
  <conditionalFormatting sqref="Y3528">
    <cfRule type="notContainsBlanks" dxfId="5" priority="99697">
      <formula>LEN(TRIM(Y3528))&gt;0</formula>
    </cfRule>
  </conditionalFormatting>
  <conditionalFormatting sqref="Z3528">
    <cfRule type="notContainsBlanks" dxfId="6" priority="99527">
      <formula>LEN(TRIM(Z3528))&gt;0</formula>
    </cfRule>
  </conditionalFormatting>
  <conditionalFormatting sqref="AB3528">
    <cfRule type="cellIs" dxfId="7" priority="99355" operator="notEqual">
      <formula>0</formula>
    </cfRule>
  </conditionalFormatting>
  <conditionalFormatting sqref="Q3529">
    <cfRule type="notContainsBlanks" dxfId="1" priority="93025">
      <formula>LEN(TRIM(Q3529))&gt;0</formula>
    </cfRule>
  </conditionalFormatting>
  <conditionalFormatting sqref="Q3531">
    <cfRule type="notContainsBlanks" dxfId="1" priority="97358">
      <formula>LEN(TRIM(Q3531))&gt;0</formula>
    </cfRule>
  </conditionalFormatting>
  <conditionalFormatting sqref="R3531">
    <cfRule type="notContainsBlanks" dxfId="2" priority="98887">
      <formula>LEN(TRIM(R3531))&gt;0</formula>
    </cfRule>
  </conditionalFormatting>
  <conditionalFormatting sqref="S3531">
    <cfRule type="notContainsBlanks" dxfId="3" priority="98379">
      <formula>LEN(TRIM(S3531))&gt;0</formula>
    </cfRule>
  </conditionalFormatting>
  <conditionalFormatting sqref="U3531">
    <cfRule type="notContainsBlanks" dxfId="4" priority="98277">
      <formula>LEN(TRIM(U3531))&gt;0</formula>
    </cfRule>
  </conditionalFormatting>
  <conditionalFormatting sqref="W3531">
    <cfRule type="notContainsBlanks" dxfId="0" priority="98687">
      <formula>LEN(TRIM(W3531))&gt;0</formula>
    </cfRule>
  </conditionalFormatting>
  <conditionalFormatting sqref="Y3531">
    <cfRule type="notContainsBlanks" dxfId="5" priority="98585">
      <formula>LEN(TRIM(Y3531))&gt;0</formula>
    </cfRule>
  </conditionalFormatting>
  <conditionalFormatting sqref="Z3531">
    <cfRule type="notContainsBlanks" dxfId="6" priority="98483">
      <formula>LEN(TRIM(Z3531))&gt;0</formula>
    </cfRule>
  </conditionalFormatting>
  <conditionalFormatting sqref="Q3532">
    <cfRule type="notContainsBlanks" dxfId="1" priority="98952">
      <formula>LEN(TRIM(Q3532))&gt;0</formula>
    </cfRule>
  </conditionalFormatting>
  <conditionalFormatting sqref="R3532">
    <cfRule type="notContainsBlanks" dxfId="2" priority="98855">
      <formula>LEN(TRIM(R3532))&gt;0</formula>
    </cfRule>
  </conditionalFormatting>
  <conditionalFormatting sqref="S3532">
    <cfRule type="notContainsBlanks" dxfId="3" priority="98345">
      <formula>LEN(TRIM(S3532))&gt;0</formula>
    </cfRule>
  </conditionalFormatting>
  <conditionalFormatting sqref="U3532">
    <cfRule type="notContainsBlanks" dxfId="4" priority="98243">
      <formula>LEN(TRIM(U3532))&gt;0</formula>
    </cfRule>
  </conditionalFormatting>
  <conditionalFormatting sqref="W3532">
    <cfRule type="notContainsBlanks" dxfId="0" priority="98653">
      <formula>LEN(TRIM(W3532))&gt;0</formula>
    </cfRule>
  </conditionalFormatting>
  <conditionalFormatting sqref="Y3532">
    <cfRule type="notContainsBlanks" dxfId="5" priority="98551">
      <formula>LEN(TRIM(Y3532))&gt;0</formula>
    </cfRule>
  </conditionalFormatting>
  <conditionalFormatting sqref="Z3532">
    <cfRule type="notContainsBlanks" dxfId="6" priority="98449">
      <formula>LEN(TRIM(Z3532))&gt;0</formula>
    </cfRule>
  </conditionalFormatting>
  <conditionalFormatting sqref="Q3533">
    <cfRule type="notContainsBlanks" dxfId="1" priority="98921">
      <formula>LEN(TRIM(Q3533))&gt;0</formula>
    </cfRule>
  </conditionalFormatting>
  <conditionalFormatting sqref="R3533">
    <cfRule type="notContainsBlanks" dxfId="2" priority="98823">
      <formula>LEN(TRIM(R3533))&gt;0</formula>
    </cfRule>
  </conditionalFormatting>
  <conditionalFormatting sqref="S3533">
    <cfRule type="notContainsBlanks" dxfId="3" priority="98311">
      <formula>LEN(TRIM(S3533))&gt;0</formula>
    </cfRule>
  </conditionalFormatting>
  <conditionalFormatting sqref="U3533">
    <cfRule type="notContainsBlanks" dxfId="4" priority="98209">
      <formula>LEN(TRIM(U3533))&gt;0</formula>
    </cfRule>
  </conditionalFormatting>
  <conditionalFormatting sqref="W3533">
    <cfRule type="notContainsBlanks" dxfId="0" priority="98619">
      <formula>LEN(TRIM(W3533))&gt;0</formula>
    </cfRule>
  </conditionalFormatting>
  <conditionalFormatting sqref="Y3533">
    <cfRule type="notContainsBlanks" dxfId="5" priority="98517">
      <formula>LEN(TRIM(Y3533))&gt;0</formula>
    </cfRule>
  </conditionalFormatting>
  <conditionalFormatting sqref="Z3533">
    <cfRule type="notContainsBlanks" dxfId="6" priority="98415">
      <formula>LEN(TRIM(Z3533))&gt;0</formula>
    </cfRule>
  </conditionalFormatting>
  <conditionalFormatting sqref="Q3534">
    <cfRule type="notContainsBlanks" dxfId="1" priority="104472">
      <formula>LEN(TRIM(Q3534))&gt;0</formula>
    </cfRule>
  </conditionalFormatting>
  <conditionalFormatting sqref="W3534">
    <cfRule type="notContainsBlanks" dxfId="0" priority="104574">
      <formula>LEN(TRIM(W3534))&gt;0</formula>
    </cfRule>
  </conditionalFormatting>
  <conditionalFormatting sqref="Y3534">
    <cfRule type="notContainsBlanks" dxfId="5" priority="104540">
      <formula>LEN(TRIM(Y3534))&gt;0</formula>
    </cfRule>
  </conditionalFormatting>
  <conditionalFormatting sqref="Z3534">
    <cfRule type="notContainsBlanks" dxfId="6" priority="104506">
      <formula>LEN(TRIM(Z3534))&gt;0</formula>
    </cfRule>
  </conditionalFormatting>
  <conditionalFormatting sqref="AA3534">
    <cfRule type="cellIs" dxfId="8" priority="104370" operator="equal">
      <formula>4</formula>
    </cfRule>
    <cfRule type="cellIs" dxfId="8" priority="104404" operator="equal">
      <formula>2</formula>
    </cfRule>
  </conditionalFormatting>
  <conditionalFormatting sqref="AA3535">
    <cfRule type="cellIs" dxfId="8" priority="92567" operator="equal">
      <formula>4</formula>
    </cfRule>
    <cfRule type="cellIs" dxfId="8" priority="92568" operator="equal">
      <formula>2</formula>
    </cfRule>
  </conditionalFormatting>
  <conditionalFormatting sqref="W3536">
    <cfRule type="notContainsBlanks" dxfId="0" priority="92768">
      <formula>LEN(TRIM(W3536))&gt;0</formula>
    </cfRule>
  </conditionalFormatting>
  <conditionalFormatting sqref="Q3539">
    <cfRule type="notContainsBlanks" dxfId="1" priority="92750">
      <formula>LEN(TRIM(Q3539))&gt;0</formula>
    </cfRule>
  </conditionalFormatting>
  <conditionalFormatting sqref="R3539">
    <cfRule type="notContainsBlanks" dxfId="2" priority="92747">
      <formula>LEN(TRIM(R3539))&gt;0</formula>
    </cfRule>
  </conditionalFormatting>
  <conditionalFormatting sqref="S3539">
    <cfRule type="notContainsBlanks" dxfId="3" priority="92730">
      <formula>LEN(TRIM(S3539))&gt;0</formula>
    </cfRule>
  </conditionalFormatting>
  <conditionalFormatting sqref="U3539">
    <cfRule type="notContainsBlanks" dxfId="4" priority="92727">
      <formula>LEN(TRIM(U3539))&gt;0</formula>
    </cfRule>
  </conditionalFormatting>
  <conditionalFormatting sqref="W3539">
    <cfRule type="notContainsBlanks" dxfId="0" priority="92741">
      <formula>LEN(TRIM(W3539))&gt;0</formula>
    </cfRule>
  </conditionalFormatting>
  <conditionalFormatting sqref="Y3539">
    <cfRule type="notContainsBlanks" dxfId="5" priority="92738">
      <formula>LEN(TRIM(Y3539))&gt;0</formula>
    </cfRule>
  </conditionalFormatting>
  <conditionalFormatting sqref="Z3539">
    <cfRule type="notContainsBlanks" dxfId="6" priority="92735">
      <formula>LEN(TRIM(Z3539))&gt;0</formula>
    </cfRule>
  </conditionalFormatting>
  <conditionalFormatting sqref="AB3539">
    <cfRule type="cellIs" dxfId="7" priority="92732" operator="notEqual">
      <formula>0</formula>
    </cfRule>
  </conditionalFormatting>
  <conditionalFormatting sqref="Q3540">
    <cfRule type="notContainsBlanks" dxfId="1" priority="92749">
      <formula>LEN(TRIM(Q3540))&gt;0</formula>
    </cfRule>
  </conditionalFormatting>
  <conditionalFormatting sqref="R3540">
    <cfRule type="notContainsBlanks" dxfId="2" priority="92746">
      <formula>LEN(TRIM(R3540))&gt;0</formula>
    </cfRule>
  </conditionalFormatting>
  <conditionalFormatting sqref="S3540">
    <cfRule type="notContainsBlanks" dxfId="3" priority="92729">
      <formula>LEN(TRIM(S3540))&gt;0</formula>
    </cfRule>
  </conditionalFormatting>
  <conditionalFormatting sqref="U3540">
    <cfRule type="notContainsBlanks" dxfId="4" priority="92726">
      <formula>LEN(TRIM(U3540))&gt;0</formula>
    </cfRule>
  </conditionalFormatting>
  <conditionalFormatting sqref="W3540">
    <cfRule type="notContainsBlanks" dxfId="0" priority="92740">
      <formula>LEN(TRIM(W3540))&gt;0</formula>
    </cfRule>
  </conditionalFormatting>
  <conditionalFormatting sqref="Y3540">
    <cfRule type="notContainsBlanks" dxfId="5" priority="92737">
      <formula>LEN(TRIM(Y3540))&gt;0</formula>
    </cfRule>
  </conditionalFormatting>
  <conditionalFormatting sqref="Z3540">
    <cfRule type="notContainsBlanks" dxfId="6" priority="92734">
      <formula>LEN(TRIM(Z3540))&gt;0</formula>
    </cfRule>
  </conditionalFormatting>
  <conditionalFormatting sqref="Q3541">
    <cfRule type="notContainsBlanks" dxfId="1" priority="92748">
      <formula>LEN(TRIM(Q3541))&gt;0</formula>
    </cfRule>
  </conditionalFormatting>
  <conditionalFormatting sqref="R3541">
    <cfRule type="notContainsBlanks" dxfId="2" priority="92745">
      <formula>LEN(TRIM(R3541))&gt;0</formula>
    </cfRule>
  </conditionalFormatting>
  <conditionalFormatting sqref="S3541">
    <cfRule type="notContainsBlanks" dxfId="3" priority="92728">
      <formula>LEN(TRIM(S3541))&gt;0</formula>
    </cfRule>
  </conditionalFormatting>
  <conditionalFormatting sqref="U3541">
    <cfRule type="notContainsBlanks" dxfId="4" priority="92725">
      <formula>LEN(TRIM(U3541))&gt;0</formula>
    </cfRule>
  </conditionalFormatting>
  <conditionalFormatting sqref="W3541">
    <cfRule type="notContainsBlanks" dxfId="0" priority="92739">
      <formula>LEN(TRIM(W3541))&gt;0</formula>
    </cfRule>
  </conditionalFormatting>
  <conditionalFormatting sqref="Y3541">
    <cfRule type="notContainsBlanks" dxfId="5" priority="92736">
      <formula>LEN(TRIM(Y3541))&gt;0</formula>
    </cfRule>
  </conditionalFormatting>
  <conditionalFormatting sqref="Z3541">
    <cfRule type="notContainsBlanks" dxfId="6" priority="92733">
      <formula>LEN(TRIM(Z3541))&gt;0</formula>
    </cfRule>
  </conditionalFormatting>
  <conditionalFormatting sqref="AB3541">
    <cfRule type="cellIs" dxfId="7" priority="92731" operator="notEqual">
      <formula>0</formula>
    </cfRule>
  </conditionalFormatting>
  <conditionalFormatting sqref="Q3543">
    <cfRule type="notContainsBlanks" dxfId="1" priority="92724">
      <formula>LEN(TRIM(Q3543))&gt;0</formula>
    </cfRule>
  </conditionalFormatting>
  <conditionalFormatting sqref="R3543">
    <cfRule type="notContainsBlanks" dxfId="2" priority="92721">
      <formula>LEN(TRIM(R3543))&gt;0</formula>
    </cfRule>
  </conditionalFormatting>
  <conditionalFormatting sqref="S3543">
    <cfRule type="notContainsBlanks" dxfId="3" priority="92692">
      <formula>LEN(TRIM(S3543))&gt;0</formula>
    </cfRule>
  </conditionalFormatting>
  <conditionalFormatting sqref="U3543">
    <cfRule type="notContainsBlanks" dxfId="4" priority="92687">
      <formula>LEN(TRIM(U3543))&gt;0</formula>
    </cfRule>
  </conditionalFormatting>
  <conditionalFormatting sqref="W3543">
    <cfRule type="notContainsBlanks" dxfId="0" priority="92712">
      <formula>LEN(TRIM(W3543))&gt;0</formula>
    </cfRule>
  </conditionalFormatting>
  <conditionalFormatting sqref="Y3543">
    <cfRule type="notContainsBlanks" dxfId="5" priority="92707">
      <formula>LEN(TRIM(Y3543))&gt;0</formula>
    </cfRule>
  </conditionalFormatting>
  <conditionalFormatting sqref="Z3543">
    <cfRule type="notContainsBlanks" dxfId="6" priority="92702">
      <formula>LEN(TRIM(Z3543))&gt;0</formula>
    </cfRule>
  </conditionalFormatting>
  <conditionalFormatting sqref="AB3543">
    <cfRule type="cellIs" dxfId="7" priority="92697" operator="notEqual">
      <formula>0</formula>
    </cfRule>
  </conditionalFormatting>
  <conditionalFormatting sqref="Q3544">
    <cfRule type="notContainsBlanks" dxfId="1" priority="92723">
      <formula>LEN(TRIM(Q3544))&gt;0</formula>
    </cfRule>
  </conditionalFormatting>
  <conditionalFormatting sqref="R3544">
    <cfRule type="notContainsBlanks" dxfId="2" priority="92720">
      <formula>LEN(TRIM(R3544))&gt;0</formula>
    </cfRule>
  </conditionalFormatting>
  <conditionalFormatting sqref="S3544">
    <cfRule type="notContainsBlanks" dxfId="3" priority="92691">
      <formula>LEN(TRIM(S3544))&gt;0</formula>
    </cfRule>
  </conditionalFormatting>
  <conditionalFormatting sqref="U3544">
    <cfRule type="notContainsBlanks" dxfId="4" priority="92686">
      <formula>LEN(TRIM(U3544))&gt;0</formula>
    </cfRule>
  </conditionalFormatting>
  <conditionalFormatting sqref="W3544">
    <cfRule type="notContainsBlanks" dxfId="0" priority="92711">
      <formula>LEN(TRIM(W3544))&gt;0</formula>
    </cfRule>
  </conditionalFormatting>
  <conditionalFormatting sqref="Y3544">
    <cfRule type="notContainsBlanks" dxfId="5" priority="92706">
      <formula>LEN(TRIM(Y3544))&gt;0</formula>
    </cfRule>
  </conditionalFormatting>
  <conditionalFormatting sqref="Z3544">
    <cfRule type="notContainsBlanks" dxfId="6" priority="92701">
      <formula>LEN(TRIM(Z3544))&gt;0</formula>
    </cfRule>
  </conditionalFormatting>
  <conditionalFormatting sqref="AB3544">
    <cfRule type="cellIs" dxfId="7" priority="92696" operator="notEqual">
      <formula>0</formula>
    </cfRule>
  </conditionalFormatting>
  <conditionalFormatting sqref="Q3545">
    <cfRule type="notContainsBlanks" dxfId="1" priority="92722">
      <formula>LEN(TRIM(Q3545))&gt;0</formula>
    </cfRule>
  </conditionalFormatting>
  <conditionalFormatting sqref="R3545">
    <cfRule type="notContainsBlanks" dxfId="2" priority="92719">
      <formula>LEN(TRIM(R3545))&gt;0</formula>
    </cfRule>
  </conditionalFormatting>
  <conditionalFormatting sqref="S3545">
    <cfRule type="notContainsBlanks" dxfId="3" priority="92690">
      <formula>LEN(TRIM(S3545))&gt;0</formula>
    </cfRule>
  </conditionalFormatting>
  <conditionalFormatting sqref="U3545">
    <cfRule type="notContainsBlanks" dxfId="4" priority="92685">
      <formula>LEN(TRIM(U3545))&gt;0</formula>
    </cfRule>
  </conditionalFormatting>
  <conditionalFormatting sqref="W3545">
    <cfRule type="notContainsBlanks" dxfId="0" priority="92710">
      <formula>LEN(TRIM(W3545))&gt;0</formula>
    </cfRule>
  </conditionalFormatting>
  <conditionalFormatting sqref="Y3545">
    <cfRule type="notContainsBlanks" dxfId="5" priority="92705">
      <formula>LEN(TRIM(Y3545))&gt;0</formula>
    </cfRule>
  </conditionalFormatting>
  <conditionalFormatting sqref="Z3545">
    <cfRule type="notContainsBlanks" dxfId="6" priority="92700">
      <formula>LEN(TRIM(Z3545))&gt;0</formula>
    </cfRule>
  </conditionalFormatting>
  <conditionalFormatting sqref="AB3545">
    <cfRule type="cellIs" dxfId="7" priority="92695" operator="notEqual">
      <formula>0</formula>
    </cfRule>
  </conditionalFormatting>
  <conditionalFormatting sqref="Q3546">
    <cfRule type="notContainsBlanks" dxfId="1" priority="92582">
      <formula>LEN(TRIM(Q3546))&gt;0</formula>
    </cfRule>
  </conditionalFormatting>
  <conditionalFormatting sqref="R3546">
    <cfRule type="notContainsBlanks" dxfId="2" priority="92718">
      <formula>LEN(TRIM(R3546))&gt;0</formula>
    </cfRule>
  </conditionalFormatting>
  <conditionalFormatting sqref="S3546">
    <cfRule type="notContainsBlanks" dxfId="3" priority="92689">
      <formula>LEN(TRIM(S3546))&gt;0</formula>
    </cfRule>
  </conditionalFormatting>
  <conditionalFormatting sqref="U3546">
    <cfRule type="notContainsBlanks" dxfId="4" priority="92684">
      <formula>LEN(TRIM(U3546))&gt;0</formula>
    </cfRule>
  </conditionalFormatting>
  <conditionalFormatting sqref="W3546">
    <cfRule type="notContainsBlanks" dxfId="0" priority="92709">
      <formula>LEN(TRIM(W3546))&gt;0</formula>
    </cfRule>
  </conditionalFormatting>
  <conditionalFormatting sqref="Y3546">
    <cfRule type="notContainsBlanks" dxfId="5" priority="92704">
      <formula>LEN(TRIM(Y3546))&gt;0</formula>
    </cfRule>
  </conditionalFormatting>
  <conditionalFormatting sqref="Z3546">
    <cfRule type="notContainsBlanks" dxfId="6" priority="92699">
      <formula>LEN(TRIM(Z3546))&gt;0</formula>
    </cfRule>
  </conditionalFormatting>
  <conditionalFormatting sqref="AB3546">
    <cfRule type="cellIs" dxfId="7" priority="92694" operator="notEqual">
      <formula>0</formula>
    </cfRule>
  </conditionalFormatting>
  <conditionalFormatting sqref="Q3547">
    <cfRule type="notContainsBlanks" dxfId="1" priority="92581">
      <formula>LEN(TRIM(Q3547))&gt;0</formula>
    </cfRule>
  </conditionalFormatting>
  <conditionalFormatting sqref="R3547">
    <cfRule type="notContainsBlanks" dxfId="2" priority="92583">
      <formula>LEN(TRIM(R3547))&gt;0</formula>
    </cfRule>
  </conditionalFormatting>
  <conditionalFormatting sqref="S3547">
    <cfRule type="notContainsBlanks" dxfId="3" priority="92688">
      <formula>LEN(TRIM(S3547))&gt;0</formula>
    </cfRule>
  </conditionalFormatting>
  <conditionalFormatting sqref="U3547">
    <cfRule type="notContainsBlanks" dxfId="4" priority="92683">
      <formula>LEN(TRIM(U3547))&gt;0</formula>
    </cfRule>
  </conditionalFormatting>
  <conditionalFormatting sqref="W3547">
    <cfRule type="notContainsBlanks" dxfId="0" priority="92708">
      <formula>LEN(TRIM(W3547))&gt;0</formula>
    </cfRule>
  </conditionalFormatting>
  <conditionalFormatting sqref="Y3547">
    <cfRule type="notContainsBlanks" dxfId="5" priority="92703">
      <formula>LEN(TRIM(Y3547))&gt;0</formula>
    </cfRule>
  </conditionalFormatting>
  <conditionalFormatting sqref="Z3547">
    <cfRule type="notContainsBlanks" dxfId="6" priority="92698">
      <formula>LEN(TRIM(Z3547))&gt;0</formula>
    </cfRule>
  </conditionalFormatting>
  <conditionalFormatting sqref="AB3547">
    <cfRule type="cellIs" dxfId="7" priority="92693" operator="notEqual">
      <formula>0</formula>
    </cfRule>
  </conditionalFormatting>
  <conditionalFormatting sqref="Q3548">
    <cfRule type="notContainsBlanks" dxfId="1" priority="92566">
      <formula>LEN(TRIM(Q3548))&gt;0</formula>
    </cfRule>
  </conditionalFormatting>
  <conditionalFormatting sqref="R3548">
    <cfRule type="notContainsBlanks" dxfId="2" priority="92578">
      <formula>LEN(TRIM(R3548))&gt;0</formula>
    </cfRule>
  </conditionalFormatting>
  <conditionalFormatting sqref="Q3549">
    <cfRule type="notContainsBlanks" dxfId="1" priority="92573">
      <formula>LEN(TRIM(Q3549))&gt;0</formula>
    </cfRule>
  </conditionalFormatting>
  <conditionalFormatting sqref="R3549">
    <cfRule type="notContainsBlanks" dxfId="2" priority="92577">
      <formula>LEN(TRIM(R3549))&gt;0</formula>
    </cfRule>
  </conditionalFormatting>
  <conditionalFormatting sqref="Q3550">
    <cfRule type="notContainsBlanks" dxfId="1" priority="92572">
      <formula>LEN(TRIM(Q3550))&gt;0</formula>
    </cfRule>
  </conditionalFormatting>
  <conditionalFormatting sqref="R3550">
    <cfRule type="notContainsBlanks" dxfId="2" priority="92576">
      <formula>LEN(TRIM(R3550))&gt;0</formula>
    </cfRule>
  </conditionalFormatting>
  <conditionalFormatting sqref="S3550">
    <cfRule type="notContainsBlanks" dxfId="3" priority="92677">
      <formula>LEN(TRIM(S3550))&gt;0</formula>
    </cfRule>
  </conditionalFormatting>
  <conditionalFormatting sqref="U3550">
    <cfRule type="notContainsBlanks" dxfId="4" priority="92676">
      <formula>LEN(TRIM(U3550))&gt;0</formula>
    </cfRule>
  </conditionalFormatting>
  <conditionalFormatting sqref="W3550">
    <cfRule type="notContainsBlanks" dxfId="0" priority="92681">
      <formula>LEN(TRIM(W3550))&gt;0</formula>
    </cfRule>
  </conditionalFormatting>
  <conditionalFormatting sqref="Y3550">
    <cfRule type="notContainsBlanks" dxfId="5" priority="92680">
      <formula>LEN(TRIM(Y3550))&gt;0</formula>
    </cfRule>
  </conditionalFormatting>
  <conditionalFormatting sqref="Z3550">
    <cfRule type="notContainsBlanks" dxfId="6" priority="92679">
      <formula>LEN(TRIM(Z3550))&gt;0</formula>
    </cfRule>
  </conditionalFormatting>
  <conditionalFormatting sqref="AB3550">
    <cfRule type="cellIs" dxfId="7" priority="92678" operator="notEqual">
      <formula>0</formula>
    </cfRule>
  </conditionalFormatting>
  <conditionalFormatting sqref="Q3551">
    <cfRule type="notContainsBlanks" dxfId="1" priority="92571">
      <formula>LEN(TRIM(Q3551))&gt;0</formula>
    </cfRule>
  </conditionalFormatting>
  <conditionalFormatting sqref="R3551">
    <cfRule type="notContainsBlanks" dxfId="2" priority="92575">
      <formula>LEN(TRIM(R3551))&gt;0</formula>
    </cfRule>
  </conditionalFormatting>
  <conditionalFormatting sqref="Q3552">
    <cfRule type="notContainsBlanks" dxfId="1" priority="92570">
      <formula>LEN(TRIM(Q3552))&gt;0</formula>
    </cfRule>
  </conditionalFormatting>
  <conditionalFormatting sqref="R3552">
    <cfRule type="notContainsBlanks" dxfId="2" priority="92574">
      <formula>LEN(TRIM(R3552))&gt;0</formula>
    </cfRule>
  </conditionalFormatting>
  <conditionalFormatting sqref="S3552">
    <cfRule type="notContainsBlanks" dxfId="3" priority="92652">
      <formula>LEN(TRIM(S3552))&gt;0</formula>
    </cfRule>
  </conditionalFormatting>
  <conditionalFormatting sqref="U3552">
    <cfRule type="notContainsBlanks" dxfId="4" priority="92648">
      <formula>LEN(TRIM(U3552))&gt;0</formula>
    </cfRule>
  </conditionalFormatting>
  <conditionalFormatting sqref="W3552">
    <cfRule type="notContainsBlanks" dxfId="0" priority="92665">
      <formula>LEN(TRIM(W3552))&gt;0</formula>
    </cfRule>
  </conditionalFormatting>
  <conditionalFormatting sqref="Y3552">
    <cfRule type="notContainsBlanks" dxfId="5" priority="92661">
      <formula>LEN(TRIM(Y3552))&gt;0</formula>
    </cfRule>
  </conditionalFormatting>
  <conditionalFormatting sqref="Z3552">
    <cfRule type="notContainsBlanks" dxfId="6" priority="92657">
      <formula>LEN(TRIM(Z3552))&gt;0</formula>
    </cfRule>
  </conditionalFormatting>
  <conditionalFormatting sqref="Q3553">
    <cfRule type="notContainsBlanks" dxfId="1" priority="92675">
      <formula>LEN(TRIM(Q3553))&gt;0</formula>
    </cfRule>
  </conditionalFormatting>
  <conditionalFormatting sqref="R3553">
    <cfRule type="notContainsBlanks" dxfId="2" priority="92672">
      <formula>LEN(TRIM(R3553))&gt;0</formula>
    </cfRule>
  </conditionalFormatting>
  <conditionalFormatting sqref="S3553">
    <cfRule type="notContainsBlanks" dxfId="3" priority="92651">
      <formula>LEN(TRIM(S3553))&gt;0</formula>
    </cfRule>
  </conditionalFormatting>
  <conditionalFormatting sqref="U3553">
    <cfRule type="notContainsBlanks" dxfId="4" priority="92647">
      <formula>LEN(TRIM(U3553))&gt;0</formula>
    </cfRule>
  </conditionalFormatting>
  <conditionalFormatting sqref="W3553">
    <cfRule type="notContainsBlanks" dxfId="0" priority="92664">
      <formula>LEN(TRIM(W3553))&gt;0</formula>
    </cfRule>
  </conditionalFormatting>
  <conditionalFormatting sqref="Y3553">
    <cfRule type="notContainsBlanks" dxfId="5" priority="92660">
      <formula>LEN(TRIM(Y3553))&gt;0</formula>
    </cfRule>
  </conditionalFormatting>
  <conditionalFormatting sqref="Z3553">
    <cfRule type="notContainsBlanks" dxfId="6" priority="92656">
      <formula>LEN(TRIM(Z3553))&gt;0</formula>
    </cfRule>
  </conditionalFormatting>
  <conditionalFormatting sqref="Q3554">
    <cfRule type="notContainsBlanks" dxfId="1" priority="92674">
      <formula>LEN(TRIM(Q3554))&gt;0</formula>
    </cfRule>
  </conditionalFormatting>
  <conditionalFormatting sqref="R3554">
    <cfRule type="notContainsBlanks" dxfId="2" priority="92671">
      <formula>LEN(TRIM(R3554))&gt;0</formula>
    </cfRule>
  </conditionalFormatting>
  <conditionalFormatting sqref="S3554">
    <cfRule type="notContainsBlanks" dxfId="3" priority="92650">
      <formula>LEN(TRIM(S3554))&gt;0</formula>
    </cfRule>
  </conditionalFormatting>
  <conditionalFormatting sqref="U3554">
    <cfRule type="notContainsBlanks" dxfId="4" priority="92646">
      <formula>LEN(TRIM(U3554))&gt;0</formula>
    </cfRule>
  </conditionalFormatting>
  <conditionalFormatting sqref="W3554">
    <cfRule type="notContainsBlanks" dxfId="0" priority="92663">
      <formula>LEN(TRIM(W3554))&gt;0</formula>
    </cfRule>
  </conditionalFormatting>
  <conditionalFormatting sqref="Y3554">
    <cfRule type="notContainsBlanks" dxfId="5" priority="92659">
      <formula>LEN(TRIM(Y3554))&gt;0</formula>
    </cfRule>
  </conditionalFormatting>
  <conditionalFormatting sqref="Z3554">
    <cfRule type="notContainsBlanks" dxfId="6" priority="92655">
      <formula>LEN(TRIM(Z3554))&gt;0</formula>
    </cfRule>
  </conditionalFormatting>
  <conditionalFormatting sqref="Q3555">
    <cfRule type="notContainsBlanks" dxfId="1" priority="92673">
      <formula>LEN(TRIM(Q3555))&gt;0</formula>
    </cfRule>
  </conditionalFormatting>
  <conditionalFormatting sqref="R3555">
    <cfRule type="notContainsBlanks" dxfId="2" priority="92670">
      <formula>LEN(TRIM(R3555))&gt;0</formula>
    </cfRule>
  </conditionalFormatting>
  <conditionalFormatting sqref="S3555">
    <cfRule type="notContainsBlanks" dxfId="3" priority="92649">
      <formula>LEN(TRIM(S3555))&gt;0</formula>
    </cfRule>
  </conditionalFormatting>
  <conditionalFormatting sqref="U3555">
    <cfRule type="notContainsBlanks" dxfId="4" priority="92645">
      <formula>LEN(TRIM(U3555))&gt;0</formula>
    </cfRule>
  </conditionalFormatting>
  <conditionalFormatting sqref="W3555">
    <cfRule type="notContainsBlanks" dxfId="0" priority="92662">
      <formula>LEN(TRIM(W3555))&gt;0</formula>
    </cfRule>
  </conditionalFormatting>
  <conditionalFormatting sqref="Y3555">
    <cfRule type="notContainsBlanks" dxfId="5" priority="92658">
      <formula>LEN(TRIM(Y3555))&gt;0</formula>
    </cfRule>
  </conditionalFormatting>
  <conditionalFormatting sqref="Z3555">
    <cfRule type="notContainsBlanks" dxfId="6" priority="92654">
      <formula>LEN(TRIM(Z3555))&gt;0</formula>
    </cfRule>
  </conditionalFormatting>
  <conditionalFormatting sqref="AB3555">
    <cfRule type="cellIs" dxfId="7" priority="92653" operator="notEqual">
      <formula>0</formula>
    </cfRule>
  </conditionalFormatting>
  <conditionalFormatting sqref="Q3557">
    <cfRule type="notContainsBlanks" dxfId="1" priority="92644">
      <formula>LEN(TRIM(Q3557))&gt;0</formula>
    </cfRule>
  </conditionalFormatting>
  <conditionalFormatting sqref="R3557">
    <cfRule type="notContainsBlanks" dxfId="2" priority="92643">
      <formula>LEN(TRIM(R3557))&gt;0</formula>
    </cfRule>
  </conditionalFormatting>
  <conditionalFormatting sqref="S3557">
    <cfRule type="notContainsBlanks" dxfId="3" priority="92616">
      <formula>LEN(TRIM(S3557))&gt;0</formula>
    </cfRule>
  </conditionalFormatting>
  <conditionalFormatting sqref="U3557">
    <cfRule type="notContainsBlanks" dxfId="4" priority="92611">
      <formula>LEN(TRIM(U3557))&gt;0</formula>
    </cfRule>
  </conditionalFormatting>
  <conditionalFormatting sqref="W3557">
    <cfRule type="notContainsBlanks" dxfId="0" priority="92636">
      <formula>LEN(TRIM(W3557))&gt;0</formula>
    </cfRule>
  </conditionalFormatting>
  <conditionalFormatting sqref="Y3557">
    <cfRule type="notContainsBlanks" dxfId="5" priority="92631">
      <formula>LEN(TRIM(Y3557))&gt;0</formula>
    </cfRule>
  </conditionalFormatting>
  <conditionalFormatting sqref="Z3557">
    <cfRule type="notContainsBlanks" dxfId="6" priority="92626">
      <formula>LEN(TRIM(Z3557))&gt;0</formula>
    </cfRule>
  </conditionalFormatting>
  <conditionalFormatting sqref="AB3557">
    <cfRule type="cellIs" dxfId="7" priority="92621" operator="notEqual">
      <formula>0</formula>
    </cfRule>
  </conditionalFormatting>
  <conditionalFormatting sqref="Q3558">
    <cfRule type="notContainsBlanks" dxfId="1" priority="92580">
      <formula>LEN(TRIM(Q3558))&gt;0</formula>
    </cfRule>
  </conditionalFormatting>
  <conditionalFormatting sqref="R3558">
    <cfRule type="notContainsBlanks" dxfId="2" priority="92642">
      <formula>LEN(TRIM(R3558))&gt;0</formula>
    </cfRule>
  </conditionalFormatting>
  <conditionalFormatting sqref="S3558">
    <cfRule type="notContainsBlanks" dxfId="3" priority="92615">
      <formula>LEN(TRIM(S3558))&gt;0</formula>
    </cfRule>
  </conditionalFormatting>
  <conditionalFormatting sqref="U3558">
    <cfRule type="notContainsBlanks" dxfId="4" priority="92610">
      <formula>LEN(TRIM(U3558))&gt;0</formula>
    </cfRule>
  </conditionalFormatting>
  <conditionalFormatting sqref="W3558">
    <cfRule type="notContainsBlanks" dxfId="0" priority="92635">
      <formula>LEN(TRIM(W3558))&gt;0</formula>
    </cfRule>
  </conditionalFormatting>
  <conditionalFormatting sqref="Y3558">
    <cfRule type="notContainsBlanks" dxfId="5" priority="92630">
      <formula>LEN(TRIM(Y3558))&gt;0</formula>
    </cfRule>
  </conditionalFormatting>
  <conditionalFormatting sqref="Z3558">
    <cfRule type="notContainsBlanks" dxfId="6" priority="92625">
      <formula>LEN(TRIM(Z3558))&gt;0</formula>
    </cfRule>
  </conditionalFormatting>
  <conditionalFormatting sqref="AB3558">
    <cfRule type="cellIs" dxfId="7" priority="92620" operator="notEqual">
      <formula>0</formula>
    </cfRule>
  </conditionalFormatting>
  <conditionalFormatting sqref="Q3559">
    <cfRule type="notContainsBlanks" dxfId="1" priority="92565">
      <formula>LEN(TRIM(Q3559))&gt;0</formula>
    </cfRule>
  </conditionalFormatting>
  <conditionalFormatting sqref="R3559">
    <cfRule type="notContainsBlanks" dxfId="2" priority="91673">
      <formula>LEN(TRIM(R3559))&gt;0</formula>
    </cfRule>
  </conditionalFormatting>
  <conditionalFormatting sqref="S3559">
    <cfRule type="notContainsBlanks" dxfId="3" priority="92614">
      <formula>LEN(TRIM(S3559))&gt;0</formula>
    </cfRule>
  </conditionalFormatting>
  <conditionalFormatting sqref="U3559">
    <cfRule type="notContainsBlanks" dxfId="4" priority="92609">
      <formula>LEN(TRIM(U3559))&gt;0</formula>
    </cfRule>
  </conditionalFormatting>
  <conditionalFormatting sqref="W3559">
    <cfRule type="notContainsBlanks" dxfId="0" priority="92634">
      <formula>LEN(TRIM(W3559))&gt;0</formula>
    </cfRule>
  </conditionalFormatting>
  <conditionalFormatting sqref="Y3559">
    <cfRule type="notContainsBlanks" dxfId="5" priority="92629">
      <formula>LEN(TRIM(Y3559))&gt;0</formula>
    </cfRule>
  </conditionalFormatting>
  <conditionalFormatting sqref="Z3559">
    <cfRule type="notContainsBlanks" dxfId="6" priority="92624">
      <formula>LEN(TRIM(Z3559))&gt;0</formula>
    </cfRule>
  </conditionalFormatting>
  <conditionalFormatting sqref="AB3559">
    <cfRule type="cellIs" dxfId="7" priority="92619" operator="notEqual">
      <formula>0</formula>
    </cfRule>
  </conditionalFormatting>
  <conditionalFormatting sqref="Q3560">
    <cfRule type="notContainsBlanks" dxfId="1" priority="92564">
      <formula>LEN(TRIM(Q3560))&gt;0</formula>
    </cfRule>
  </conditionalFormatting>
  <conditionalFormatting sqref="R3560">
    <cfRule type="notContainsBlanks" dxfId="2" priority="91672">
      <formula>LEN(TRIM(R3560))&gt;0</formula>
    </cfRule>
  </conditionalFormatting>
  <conditionalFormatting sqref="S3560">
    <cfRule type="notContainsBlanks" dxfId="3" priority="92613">
      <formula>LEN(TRIM(S3560))&gt;0</formula>
    </cfRule>
  </conditionalFormatting>
  <conditionalFormatting sqref="U3560">
    <cfRule type="notContainsBlanks" dxfId="4" priority="92608">
      <formula>LEN(TRIM(U3560))&gt;0</formula>
    </cfRule>
  </conditionalFormatting>
  <conditionalFormatting sqref="W3560">
    <cfRule type="notContainsBlanks" dxfId="0" priority="92633">
      <formula>LEN(TRIM(W3560))&gt;0</formula>
    </cfRule>
  </conditionalFormatting>
  <conditionalFormatting sqref="Y3560">
    <cfRule type="notContainsBlanks" dxfId="5" priority="92628">
      <formula>LEN(TRIM(Y3560))&gt;0</formula>
    </cfRule>
  </conditionalFormatting>
  <conditionalFormatting sqref="Z3560">
    <cfRule type="notContainsBlanks" dxfId="6" priority="92623">
      <formula>LEN(TRIM(Z3560))&gt;0</formula>
    </cfRule>
  </conditionalFormatting>
  <conditionalFormatting sqref="AB3560">
    <cfRule type="cellIs" dxfId="7" priority="92618" operator="notEqual">
      <formula>0</formula>
    </cfRule>
  </conditionalFormatting>
  <conditionalFormatting sqref="Q3561">
    <cfRule type="notContainsBlanks" dxfId="1" priority="92563">
      <formula>LEN(TRIM(Q3561))&gt;0</formula>
    </cfRule>
  </conditionalFormatting>
  <conditionalFormatting sqref="R3561">
    <cfRule type="notContainsBlanks" dxfId="2" priority="91671">
      <formula>LEN(TRIM(R3561))&gt;0</formula>
    </cfRule>
  </conditionalFormatting>
  <conditionalFormatting sqref="S3561">
    <cfRule type="notContainsBlanks" dxfId="3" priority="92612">
      <formula>LEN(TRIM(S3561))&gt;0</formula>
    </cfRule>
  </conditionalFormatting>
  <conditionalFormatting sqref="U3561">
    <cfRule type="notContainsBlanks" dxfId="4" priority="92607">
      <formula>LEN(TRIM(U3561))&gt;0</formula>
    </cfRule>
  </conditionalFormatting>
  <conditionalFormatting sqref="W3561">
    <cfRule type="notContainsBlanks" dxfId="0" priority="92632">
      <formula>LEN(TRIM(W3561))&gt;0</formula>
    </cfRule>
  </conditionalFormatting>
  <conditionalFormatting sqref="Y3561">
    <cfRule type="notContainsBlanks" dxfId="5" priority="92627">
      <formula>LEN(TRIM(Y3561))&gt;0</formula>
    </cfRule>
  </conditionalFormatting>
  <conditionalFormatting sqref="Z3561">
    <cfRule type="notContainsBlanks" dxfId="6" priority="92622">
      <formula>LEN(TRIM(Z3561))&gt;0</formula>
    </cfRule>
  </conditionalFormatting>
  <conditionalFormatting sqref="AB3561">
    <cfRule type="cellIs" dxfId="7" priority="92617" operator="notEqual">
      <formula>0</formula>
    </cfRule>
  </conditionalFormatting>
  <conditionalFormatting sqref="Q3562">
    <cfRule type="notContainsBlanks" dxfId="1" priority="92562">
      <formula>LEN(TRIM(Q3562))&gt;0</formula>
    </cfRule>
  </conditionalFormatting>
  <conditionalFormatting sqref="Q3564">
    <cfRule type="notContainsBlanks" dxfId="1" priority="92579">
      <formula>LEN(TRIM(Q3564))&gt;0</formula>
    </cfRule>
  </conditionalFormatting>
  <conditionalFormatting sqref="R3564">
    <cfRule type="notContainsBlanks" dxfId="2" priority="92604">
      <formula>LEN(TRIM(R3564))&gt;0</formula>
    </cfRule>
  </conditionalFormatting>
  <conditionalFormatting sqref="S3564">
    <cfRule type="notContainsBlanks" dxfId="3" priority="92589">
      <formula>LEN(TRIM(S3564))&gt;0</formula>
    </cfRule>
  </conditionalFormatting>
  <conditionalFormatting sqref="U3564">
    <cfRule type="notContainsBlanks" dxfId="4" priority="92586">
      <formula>LEN(TRIM(U3564))&gt;0</formula>
    </cfRule>
  </conditionalFormatting>
  <conditionalFormatting sqref="W3564">
    <cfRule type="notContainsBlanks" dxfId="0" priority="92598">
      <formula>LEN(TRIM(W3564))&gt;0</formula>
    </cfRule>
  </conditionalFormatting>
  <conditionalFormatting sqref="Y3564">
    <cfRule type="notContainsBlanks" dxfId="5" priority="92595">
      <formula>LEN(TRIM(Y3564))&gt;0</formula>
    </cfRule>
  </conditionalFormatting>
  <conditionalFormatting sqref="Z3564">
    <cfRule type="notContainsBlanks" dxfId="6" priority="92592">
      <formula>LEN(TRIM(Z3564))&gt;0</formula>
    </cfRule>
  </conditionalFormatting>
  <conditionalFormatting sqref="Q3565">
    <cfRule type="notContainsBlanks" dxfId="1" priority="92606">
      <formula>LEN(TRIM(Q3565))&gt;0</formula>
    </cfRule>
  </conditionalFormatting>
  <conditionalFormatting sqref="R3565">
    <cfRule type="notContainsBlanks" dxfId="2" priority="92603">
      <formula>LEN(TRIM(R3565))&gt;0</formula>
    </cfRule>
  </conditionalFormatting>
  <conditionalFormatting sqref="S3565">
    <cfRule type="notContainsBlanks" dxfId="3" priority="92588">
      <formula>LEN(TRIM(S3565))&gt;0</formula>
    </cfRule>
  </conditionalFormatting>
  <conditionalFormatting sqref="U3565">
    <cfRule type="notContainsBlanks" dxfId="4" priority="92585">
      <formula>LEN(TRIM(U3565))&gt;0</formula>
    </cfRule>
  </conditionalFormatting>
  <conditionalFormatting sqref="W3565">
    <cfRule type="notContainsBlanks" dxfId="0" priority="92597">
      <formula>LEN(TRIM(W3565))&gt;0</formula>
    </cfRule>
  </conditionalFormatting>
  <conditionalFormatting sqref="Y3565">
    <cfRule type="notContainsBlanks" dxfId="5" priority="92594">
      <formula>LEN(TRIM(Y3565))&gt;0</formula>
    </cfRule>
  </conditionalFormatting>
  <conditionalFormatting sqref="Z3565">
    <cfRule type="notContainsBlanks" dxfId="6" priority="92591">
      <formula>LEN(TRIM(Z3565))&gt;0</formula>
    </cfRule>
  </conditionalFormatting>
  <conditionalFormatting sqref="Q3566">
    <cfRule type="notContainsBlanks" dxfId="1" priority="92605">
      <formula>LEN(TRIM(Q3566))&gt;0</formula>
    </cfRule>
  </conditionalFormatting>
  <conditionalFormatting sqref="R3566">
    <cfRule type="notContainsBlanks" dxfId="2" priority="92602">
      <formula>LEN(TRIM(R3566))&gt;0</formula>
    </cfRule>
  </conditionalFormatting>
  <conditionalFormatting sqref="S3566">
    <cfRule type="notContainsBlanks" dxfId="3" priority="92587">
      <formula>LEN(TRIM(S3566))&gt;0</formula>
    </cfRule>
  </conditionalFormatting>
  <conditionalFormatting sqref="U3566">
    <cfRule type="notContainsBlanks" dxfId="4" priority="92584">
      <formula>LEN(TRIM(U3566))&gt;0</formula>
    </cfRule>
  </conditionalFormatting>
  <conditionalFormatting sqref="W3566">
    <cfRule type="notContainsBlanks" dxfId="0" priority="92596">
      <formula>LEN(TRIM(W3566))&gt;0</formula>
    </cfRule>
  </conditionalFormatting>
  <conditionalFormatting sqref="Y3566">
    <cfRule type="notContainsBlanks" dxfId="5" priority="92593">
      <formula>LEN(TRIM(Y3566))&gt;0</formula>
    </cfRule>
  </conditionalFormatting>
  <conditionalFormatting sqref="Z3566">
    <cfRule type="notContainsBlanks" dxfId="6" priority="92590">
      <formula>LEN(TRIM(Z3566))&gt;0</formula>
    </cfRule>
  </conditionalFormatting>
  <conditionalFormatting sqref="Q3567">
    <cfRule type="notContainsBlanks" dxfId="1" priority="92758">
      <formula>LEN(TRIM(Q3567))&gt;0</formula>
    </cfRule>
  </conditionalFormatting>
  <conditionalFormatting sqref="W3567">
    <cfRule type="notContainsBlanks" dxfId="0" priority="92761">
      <formula>LEN(TRIM(W3567))&gt;0</formula>
    </cfRule>
  </conditionalFormatting>
  <conditionalFormatting sqref="Y3567">
    <cfRule type="notContainsBlanks" dxfId="5" priority="92760">
      <formula>LEN(TRIM(Y3567))&gt;0</formula>
    </cfRule>
  </conditionalFormatting>
  <conditionalFormatting sqref="Z3567">
    <cfRule type="notContainsBlanks" dxfId="6" priority="92759">
      <formula>LEN(TRIM(Z3567))&gt;0</formula>
    </cfRule>
  </conditionalFormatting>
  <conditionalFormatting sqref="AA3567">
    <cfRule type="cellIs" dxfId="8" priority="92755" operator="equal">
      <formula>4</formula>
    </cfRule>
    <cfRule type="cellIs" dxfId="8" priority="92756" operator="equal">
      <formula>2</formula>
    </cfRule>
  </conditionalFormatting>
  <conditionalFormatting sqref="W3569">
    <cfRule type="notContainsBlanks" dxfId="0" priority="104818">
      <formula>LEN(TRIM(W3569))&gt;0</formula>
    </cfRule>
  </conditionalFormatting>
  <conditionalFormatting sqref="Q3572">
    <cfRule type="notContainsBlanks" dxfId="1" priority="104239">
      <formula>LEN(TRIM(Q3572))&gt;0</formula>
    </cfRule>
  </conditionalFormatting>
  <conditionalFormatting sqref="R3572">
    <cfRule type="notContainsBlanks" dxfId="2" priority="104155">
      <formula>LEN(TRIM(R3572))&gt;0</formula>
    </cfRule>
  </conditionalFormatting>
  <conditionalFormatting sqref="S3572">
    <cfRule type="notContainsBlanks" dxfId="3" priority="103576">
      <formula>LEN(TRIM(S3572))&gt;0</formula>
    </cfRule>
  </conditionalFormatting>
  <conditionalFormatting sqref="U3572">
    <cfRule type="notContainsBlanks" dxfId="4" priority="103474">
      <formula>LEN(TRIM(U3572))&gt;0</formula>
    </cfRule>
  </conditionalFormatting>
  <conditionalFormatting sqref="W3572">
    <cfRule type="notContainsBlanks" dxfId="0" priority="103956">
      <formula>LEN(TRIM(W3572))&gt;0</formula>
    </cfRule>
  </conditionalFormatting>
  <conditionalFormatting sqref="Y3572">
    <cfRule type="notContainsBlanks" dxfId="5" priority="103854">
      <formula>LEN(TRIM(Y3572))&gt;0</formula>
    </cfRule>
  </conditionalFormatting>
  <conditionalFormatting sqref="Z3572">
    <cfRule type="notContainsBlanks" dxfId="6" priority="103752">
      <formula>LEN(TRIM(Z3572))&gt;0</formula>
    </cfRule>
  </conditionalFormatting>
  <conditionalFormatting sqref="AB3572">
    <cfRule type="cellIs" dxfId="7" priority="103644" operator="notEqual">
      <formula>0</formula>
    </cfRule>
  </conditionalFormatting>
  <conditionalFormatting sqref="Q3573">
    <cfRule type="notContainsBlanks" dxfId="1" priority="104210">
      <formula>LEN(TRIM(Q3573))&gt;0</formula>
    </cfRule>
  </conditionalFormatting>
  <conditionalFormatting sqref="R3573">
    <cfRule type="notContainsBlanks" dxfId="2" priority="104123">
      <formula>LEN(TRIM(R3573))&gt;0</formula>
    </cfRule>
  </conditionalFormatting>
  <conditionalFormatting sqref="S3573">
    <cfRule type="notContainsBlanks" dxfId="3" priority="103542">
      <formula>LEN(TRIM(S3573))&gt;0</formula>
    </cfRule>
  </conditionalFormatting>
  <conditionalFormatting sqref="U3573">
    <cfRule type="notContainsBlanks" dxfId="4" priority="103440">
      <formula>LEN(TRIM(U3573))&gt;0</formula>
    </cfRule>
  </conditionalFormatting>
  <conditionalFormatting sqref="W3573">
    <cfRule type="notContainsBlanks" dxfId="0" priority="103922">
      <formula>LEN(TRIM(W3573))&gt;0</formula>
    </cfRule>
  </conditionalFormatting>
  <conditionalFormatting sqref="Y3573">
    <cfRule type="notContainsBlanks" dxfId="5" priority="103820">
      <formula>LEN(TRIM(Y3573))&gt;0</formula>
    </cfRule>
  </conditionalFormatting>
  <conditionalFormatting sqref="Z3573">
    <cfRule type="notContainsBlanks" dxfId="6" priority="103718">
      <formula>LEN(TRIM(Z3573))&gt;0</formula>
    </cfRule>
  </conditionalFormatting>
  <conditionalFormatting sqref="Q3574">
    <cfRule type="notContainsBlanks" dxfId="1" priority="104182">
      <formula>LEN(TRIM(Q3574))&gt;0</formula>
    </cfRule>
  </conditionalFormatting>
  <conditionalFormatting sqref="R3574">
    <cfRule type="notContainsBlanks" dxfId="2" priority="104090">
      <formula>LEN(TRIM(R3574))&gt;0</formula>
    </cfRule>
  </conditionalFormatting>
  <conditionalFormatting sqref="S3574">
    <cfRule type="notContainsBlanks" dxfId="3" priority="103508">
      <formula>LEN(TRIM(S3574))&gt;0</formula>
    </cfRule>
  </conditionalFormatting>
  <conditionalFormatting sqref="U3574">
    <cfRule type="notContainsBlanks" dxfId="4" priority="103406">
      <formula>LEN(TRIM(U3574))&gt;0</formula>
    </cfRule>
  </conditionalFormatting>
  <conditionalFormatting sqref="W3574">
    <cfRule type="notContainsBlanks" dxfId="0" priority="103888">
      <formula>LEN(TRIM(W3574))&gt;0</formula>
    </cfRule>
  </conditionalFormatting>
  <conditionalFormatting sqref="Y3574">
    <cfRule type="notContainsBlanks" dxfId="5" priority="103786">
      <formula>LEN(TRIM(Y3574))&gt;0</formula>
    </cfRule>
  </conditionalFormatting>
  <conditionalFormatting sqref="Z3574">
    <cfRule type="notContainsBlanks" dxfId="6" priority="103684">
      <formula>LEN(TRIM(Z3574))&gt;0</formula>
    </cfRule>
  </conditionalFormatting>
  <conditionalFormatting sqref="AB3574">
    <cfRule type="cellIs" dxfId="7" priority="103610" operator="notEqual">
      <formula>0</formula>
    </cfRule>
  </conditionalFormatting>
  <conditionalFormatting sqref="Q3576">
    <cfRule type="notContainsBlanks" dxfId="1" priority="103373">
      <formula>LEN(TRIM(Q3576))&gt;0</formula>
    </cfRule>
  </conditionalFormatting>
  <conditionalFormatting sqref="R3576">
    <cfRule type="notContainsBlanks" dxfId="2" priority="103234">
      <formula>LEN(TRIM(R3576))&gt;0</formula>
    </cfRule>
  </conditionalFormatting>
  <conditionalFormatting sqref="S3576">
    <cfRule type="notContainsBlanks" dxfId="3" priority="102210">
      <formula>LEN(TRIM(S3576))&gt;0</formula>
    </cfRule>
  </conditionalFormatting>
  <conditionalFormatting sqref="U3576">
    <cfRule type="notContainsBlanks" dxfId="4" priority="102040">
      <formula>LEN(TRIM(U3576))&gt;0</formula>
    </cfRule>
  </conditionalFormatting>
  <conditionalFormatting sqref="W3576">
    <cfRule type="notContainsBlanks" dxfId="0" priority="102898">
      <formula>LEN(TRIM(W3576))&gt;0</formula>
    </cfRule>
  </conditionalFormatting>
  <conditionalFormatting sqref="Y3576">
    <cfRule type="notContainsBlanks" dxfId="5" priority="102728">
      <formula>LEN(TRIM(Y3576))&gt;0</formula>
    </cfRule>
  </conditionalFormatting>
  <conditionalFormatting sqref="Z3576">
    <cfRule type="notContainsBlanks" dxfId="6" priority="102558">
      <formula>LEN(TRIM(Z3576))&gt;0</formula>
    </cfRule>
  </conditionalFormatting>
  <conditionalFormatting sqref="AB3576">
    <cfRule type="cellIs" dxfId="7" priority="102378" operator="notEqual">
      <formula>0</formula>
    </cfRule>
  </conditionalFormatting>
  <conditionalFormatting sqref="Q3577">
    <cfRule type="notContainsBlanks" dxfId="1" priority="103344">
      <formula>LEN(TRIM(Q3577))&gt;0</formula>
    </cfRule>
  </conditionalFormatting>
  <conditionalFormatting sqref="R3577">
    <cfRule type="notContainsBlanks" dxfId="2" priority="103201">
      <formula>LEN(TRIM(R3577))&gt;0</formula>
    </cfRule>
  </conditionalFormatting>
  <conditionalFormatting sqref="S3577">
    <cfRule type="notContainsBlanks" dxfId="3" priority="102176">
      <formula>LEN(TRIM(S3577))&gt;0</formula>
    </cfRule>
  </conditionalFormatting>
  <conditionalFormatting sqref="U3577">
    <cfRule type="notContainsBlanks" dxfId="4" priority="102006">
      <formula>LEN(TRIM(U3577))&gt;0</formula>
    </cfRule>
  </conditionalFormatting>
  <conditionalFormatting sqref="W3577">
    <cfRule type="notContainsBlanks" dxfId="0" priority="102864">
      <formula>LEN(TRIM(W3577))&gt;0</formula>
    </cfRule>
  </conditionalFormatting>
  <conditionalFormatting sqref="Y3577">
    <cfRule type="notContainsBlanks" dxfId="5" priority="102694">
      <formula>LEN(TRIM(Y3577))&gt;0</formula>
    </cfRule>
  </conditionalFormatting>
  <conditionalFormatting sqref="Z3577">
    <cfRule type="notContainsBlanks" dxfId="6" priority="102524">
      <formula>LEN(TRIM(Z3577))&gt;0</formula>
    </cfRule>
  </conditionalFormatting>
  <conditionalFormatting sqref="AB3577">
    <cfRule type="cellIs" dxfId="7" priority="102346" operator="notEqual">
      <formula>0</formula>
    </cfRule>
  </conditionalFormatting>
  <conditionalFormatting sqref="Q3578">
    <cfRule type="notContainsBlanks" dxfId="1" priority="103314">
      <formula>LEN(TRIM(Q3578))&gt;0</formula>
    </cfRule>
  </conditionalFormatting>
  <conditionalFormatting sqref="R3578">
    <cfRule type="notContainsBlanks" dxfId="2" priority="103167">
      <formula>LEN(TRIM(R3578))&gt;0</formula>
    </cfRule>
  </conditionalFormatting>
  <conditionalFormatting sqref="S3578">
    <cfRule type="notContainsBlanks" dxfId="3" priority="102142">
      <formula>LEN(TRIM(S3578))&gt;0</formula>
    </cfRule>
  </conditionalFormatting>
  <conditionalFormatting sqref="U3578">
    <cfRule type="notContainsBlanks" dxfId="4" priority="101972">
      <formula>LEN(TRIM(U3578))&gt;0</formula>
    </cfRule>
  </conditionalFormatting>
  <conditionalFormatting sqref="W3578">
    <cfRule type="notContainsBlanks" dxfId="0" priority="102830">
      <formula>LEN(TRIM(W3578))&gt;0</formula>
    </cfRule>
  </conditionalFormatting>
  <conditionalFormatting sqref="Y3578">
    <cfRule type="notContainsBlanks" dxfId="5" priority="102660">
      <formula>LEN(TRIM(Y3578))&gt;0</formula>
    </cfRule>
  </conditionalFormatting>
  <conditionalFormatting sqref="Z3578">
    <cfRule type="notContainsBlanks" dxfId="6" priority="102490">
      <formula>LEN(TRIM(Z3578))&gt;0</formula>
    </cfRule>
  </conditionalFormatting>
  <conditionalFormatting sqref="AB3578">
    <cfRule type="cellIs" dxfId="7" priority="102312" operator="notEqual">
      <formula>0</formula>
    </cfRule>
  </conditionalFormatting>
  <conditionalFormatting sqref="Q3579">
    <cfRule type="notContainsBlanks" dxfId="1" priority="103287">
      <formula>LEN(TRIM(Q3579))&gt;0</formula>
    </cfRule>
  </conditionalFormatting>
  <conditionalFormatting sqref="R3579">
    <cfRule type="notContainsBlanks" dxfId="2" priority="103134">
      <formula>LEN(TRIM(R3579))&gt;0</formula>
    </cfRule>
  </conditionalFormatting>
  <conditionalFormatting sqref="S3579">
    <cfRule type="notContainsBlanks" dxfId="3" priority="102108">
      <formula>LEN(TRIM(S3579))&gt;0</formula>
    </cfRule>
  </conditionalFormatting>
  <conditionalFormatting sqref="U3579">
    <cfRule type="notContainsBlanks" dxfId="4" priority="101938">
      <formula>LEN(TRIM(U3579))&gt;0</formula>
    </cfRule>
  </conditionalFormatting>
  <conditionalFormatting sqref="W3579">
    <cfRule type="notContainsBlanks" dxfId="0" priority="102796">
      <formula>LEN(TRIM(W3579))&gt;0</formula>
    </cfRule>
  </conditionalFormatting>
  <conditionalFormatting sqref="Y3579">
    <cfRule type="notContainsBlanks" dxfId="5" priority="102626">
      <formula>LEN(TRIM(Y3579))&gt;0</formula>
    </cfRule>
  </conditionalFormatting>
  <conditionalFormatting sqref="Z3579">
    <cfRule type="notContainsBlanks" dxfId="6" priority="102456">
      <formula>LEN(TRIM(Z3579))&gt;0</formula>
    </cfRule>
  </conditionalFormatting>
  <conditionalFormatting sqref="AB3579">
    <cfRule type="cellIs" dxfId="7" priority="102278" operator="notEqual">
      <formula>0</formula>
    </cfRule>
  </conditionalFormatting>
  <conditionalFormatting sqref="Q3580">
    <cfRule type="notContainsBlanks" dxfId="1" priority="103261">
      <formula>LEN(TRIM(Q3580))&gt;0</formula>
    </cfRule>
  </conditionalFormatting>
  <conditionalFormatting sqref="R3580">
    <cfRule type="notContainsBlanks" dxfId="2" priority="103101">
      <formula>LEN(TRIM(R3580))&gt;0</formula>
    </cfRule>
  </conditionalFormatting>
  <conditionalFormatting sqref="S3580">
    <cfRule type="notContainsBlanks" dxfId="3" priority="102074">
      <formula>LEN(TRIM(S3580))&gt;0</formula>
    </cfRule>
  </conditionalFormatting>
  <conditionalFormatting sqref="U3580">
    <cfRule type="notContainsBlanks" dxfId="4" priority="101904">
      <formula>LEN(TRIM(U3580))&gt;0</formula>
    </cfRule>
  </conditionalFormatting>
  <conditionalFormatting sqref="W3580">
    <cfRule type="notContainsBlanks" dxfId="0" priority="102762">
      <formula>LEN(TRIM(W3580))&gt;0</formula>
    </cfRule>
  </conditionalFormatting>
  <conditionalFormatting sqref="Y3580">
    <cfRule type="notContainsBlanks" dxfId="5" priority="102592">
      <formula>LEN(TRIM(Y3580))&gt;0</formula>
    </cfRule>
  </conditionalFormatting>
  <conditionalFormatting sqref="Z3580">
    <cfRule type="notContainsBlanks" dxfId="6" priority="102422">
      <formula>LEN(TRIM(Z3580))&gt;0</formula>
    </cfRule>
  </conditionalFormatting>
  <conditionalFormatting sqref="AB3580">
    <cfRule type="cellIs" dxfId="7" priority="102244" operator="notEqual">
      <formula>0</formula>
    </cfRule>
  </conditionalFormatting>
  <conditionalFormatting sqref="Q3583">
    <cfRule type="notContainsBlanks" dxfId="1" priority="101873">
      <formula>LEN(TRIM(Q3583))&gt;0</formula>
    </cfRule>
  </conditionalFormatting>
  <conditionalFormatting sqref="R3583">
    <cfRule type="notContainsBlanks" dxfId="2" priority="101843">
      <formula>LEN(TRIM(R3583))&gt;0</formula>
    </cfRule>
  </conditionalFormatting>
  <conditionalFormatting sqref="S3583">
    <cfRule type="notContainsBlanks" dxfId="3" priority="101640">
      <formula>LEN(TRIM(S3583))&gt;0</formula>
    </cfRule>
  </conditionalFormatting>
  <conditionalFormatting sqref="U3583">
    <cfRule type="notContainsBlanks" dxfId="4" priority="101606">
      <formula>LEN(TRIM(U3583))&gt;0</formula>
    </cfRule>
  </conditionalFormatting>
  <conditionalFormatting sqref="W3583">
    <cfRule type="notContainsBlanks" dxfId="0" priority="101778">
      <formula>LEN(TRIM(W3583))&gt;0</formula>
    </cfRule>
  </conditionalFormatting>
  <conditionalFormatting sqref="Y3583">
    <cfRule type="notContainsBlanks" dxfId="5" priority="101744">
      <formula>LEN(TRIM(Y3583))&gt;0</formula>
    </cfRule>
  </conditionalFormatting>
  <conditionalFormatting sqref="Z3583">
    <cfRule type="notContainsBlanks" dxfId="6" priority="101710">
      <formula>LEN(TRIM(Z3583))&gt;0</formula>
    </cfRule>
  </conditionalFormatting>
  <conditionalFormatting sqref="AB3583">
    <cfRule type="cellIs" dxfId="7" priority="101674" operator="notEqual">
      <formula>0</formula>
    </cfRule>
  </conditionalFormatting>
  <conditionalFormatting sqref="Q3585">
    <cfRule type="notContainsBlanks" dxfId="1" priority="101574">
      <formula>LEN(TRIM(Q3585))&gt;0</formula>
    </cfRule>
  </conditionalFormatting>
  <conditionalFormatting sqref="R3585">
    <cfRule type="notContainsBlanks" dxfId="2" priority="101447">
      <formula>LEN(TRIM(R3585))&gt;0</formula>
    </cfRule>
  </conditionalFormatting>
  <conditionalFormatting sqref="S3585">
    <cfRule type="notContainsBlanks" dxfId="3" priority="100735">
      <formula>LEN(TRIM(S3585))&gt;0</formula>
    </cfRule>
  </conditionalFormatting>
  <conditionalFormatting sqref="U3585">
    <cfRule type="notContainsBlanks" dxfId="4" priority="100599">
      <formula>LEN(TRIM(U3585))&gt;0</formula>
    </cfRule>
  </conditionalFormatting>
  <conditionalFormatting sqref="W3585">
    <cfRule type="notContainsBlanks" dxfId="0" priority="101179">
      <formula>LEN(TRIM(W3585))&gt;0</formula>
    </cfRule>
  </conditionalFormatting>
  <conditionalFormatting sqref="Y3585">
    <cfRule type="notContainsBlanks" dxfId="5" priority="101043">
      <formula>LEN(TRIM(Y3585))&gt;0</formula>
    </cfRule>
  </conditionalFormatting>
  <conditionalFormatting sqref="Z3585">
    <cfRule type="notContainsBlanks" dxfId="6" priority="100907">
      <formula>LEN(TRIM(Z3585))&gt;0</formula>
    </cfRule>
  </conditionalFormatting>
  <conditionalFormatting sqref="Q3586">
    <cfRule type="notContainsBlanks" dxfId="1" priority="101545">
      <formula>LEN(TRIM(Q3586))&gt;0</formula>
    </cfRule>
  </conditionalFormatting>
  <conditionalFormatting sqref="R3586">
    <cfRule type="notContainsBlanks" dxfId="2" priority="101416">
      <formula>LEN(TRIM(R3586))&gt;0</formula>
    </cfRule>
  </conditionalFormatting>
  <conditionalFormatting sqref="S3586">
    <cfRule type="notContainsBlanks" dxfId="3" priority="100701">
      <formula>LEN(TRIM(S3586))&gt;0</formula>
    </cfRule>
  </conditionalFormatting>
  <conditionalFormatting sqref="U3586">
    <cfRule type="notContainsBlanks" dxfId="4" priority="100565">
      <formula>LEN(TRIM(U3586))&gt;0</formula>
    </cfRule>
  </conditionalFormatting>
  <conditionalFormatting sqref="W3586">
    <cfRule type="notContainsBlanks" dxfId="0" priority="101145">
      <formula>LEN(TRIM(W3586))&gt;0</formula>
    </cfRule>
  </conditionalFormatting>
  <conditionalFormatting sqref="Y3586">
    <cfRule type="notContainsBlanks" dxfId="5" priority="101009">
      <formula>LEN(TRIM(Y3586))&gt;0</formula>
    </cfRule>
  </conditionalFormatting>
  <conditionalFormatting sqref="Z3586">
    <cfRule type="notContainsBlanks" dxfId="6" priority="100873">
      <formula>LEN(TRIM(Z3586))&gt;0</formula>
    </cfRule>
  </conditionalFormatting>
  <conditionalFormatting sqref="Q3587">
    <cfRule type="notContainsBlanks" dxfId="1" priority="101513">
      <formula>LEN(TRIM(Q3587))&gt;0</formula>
    </cfRule>
  </conditionalFormatting>
  <conditionalFormatting sqref="R3587">
    <cfRule type="notContainsBlanks" dxfId="2" priority="101382">
      <formula>LEN(TRIM(R3587))&gt;0</formula>
    </cfRule>
  </conditionalFormatting>
  <conditionalFormatting sqref="S3587">
    <cfRule type="notContainsBlanks" dxfId="3" priority="100667">
      <formula>LEN(TRIM(S3587))&gt;0</formula>
    </cfRule>
  </conditionalFormatting>
  <conditionalFormatting sqref="U3587">
    <cfRule type="notContainsBlanks" dxfId="4" priority="100531">
      <formula>LEN(TRIM(U3587))&gt;0</formula>
    </cfRule>
  </conditionalFormatting>
  <conditionalFormatting sqref="W3587">
    <cfRule type="notContainsBlanks" dxfId="0" priority="101111">
      <formula>LEN(TRIM(W3587))&gt;0</formula>
    </cfRule>
  </conditionalFormatting>
  <conditionalFormatting sqref="Y3587">
    <cfRule type="notContainsBlanks" dxfId="5" priority="100975">
      <formula>LEN(TRIM(Y3587))&gt;0</formula>
    </cfRule>
  </conditionalFormatting>
  <conditionalFormatting sqref="Z3587">
    <cfRule type="notContainsBlanks" dxfId="6" priority="100839">
      <formula>LEN(TRIM(Z3587))&gt;0</formula>
    </cfRule>
  </conditionalFormatting>
  <conditionalFormatting sqref="Q3588">
    <cfRule type="notContainsBlanks" dxfId="1" priority="101480">
      <formula>LEN(TRIM(Q3588))&gt;0</formula>
    </cfRule>
  </conditionalFormatting>
  <conditionalFormatting sqref="R3588">
    <cfRule type="notContainsBlanks" dxfId="2" priority="101348">
      <formula>LEN(TRIM(R3588))&gt;0</formula>
    </cfRule>
  </conditionalFormatting>
  <conditionalFormatting sqref="S3588">
    <cfRule type="notContainsBlanks" dxfId="3" priority="100633">
      <formula>LEN(TRIM(S3588))&gt;0</formula>
    </cfRule>
  </conditionalFormatting>
  <conditionalFormatting sqref="U3588">
    <cfRule type="notContainsBlanks" dxfId="4" priority="100497">
      <formula>LEN(TRIM(U3588))&gt;0</formula>
    </cfRule>
  </conditionalFormatting>
  <conditionalFormatting sqref="W3588">
    <cfRule type="notContainsBlanks" dxfId="0" priority="101077">
      <formula>LEN(TRIM(W3588))&gt;0</formula>
    </cfRule>
  </conditionalFormatting>
  <conditionalFormatting sqref="Y3588">
    <cfRule type="notContainsBlanks" dxfId="5" priority="100941">
      <formula>LEN(TRIM(Y3588))&gt;0</formula>
    </cfRule>
  </conditionalFormatting>
  <conditionalFormatting sqref="Z3588">
    <cfRule type="notContainsBlanks" dxfId="6" priority="100805">
      <formula>LEN(TRIM(Z3588))&gt;0</formula>
    </cfRule>
  </conditionalFormatting>
  <conditionalFormatting sqref="AB3588">
    <cfRule type="cellIs" dxfId="7" priority="100769" operator="notEqual">
      <formula>0</formula>
    </cfRule>
  </conditionalFormatting>
  <conditionalFormatting sqref="Q3590">
    <cfRule type="notContainsBlanks" dxfId="1" priority="100468">
      <formula>LEN(TRIM(Q3590))&gt;0</formula>
    </cfRule>
  </conditionalFormatting>
  <conditionalFormatting sqref="R3590">
    <cfRule type="notContainsBlanks" dxfId="2" priority="100345">
      <formula>LEN(TRIM(R3590))&gt;0</formula>
    </cfRule>
  </conditionalFormatting>
  <conditionalFormatting sqref="S3590">
    <cfRule type="notContainsBlanks" dxfId="3" priority="99325">
      <formula>LEN(TRIM(S3590))&gt;0</formula>
    </cfRule>
  </conditionalFormatting>
  <conditionalFormatting sqref="U3590">
    <cfRule type="notContainsBlanks" dxfId="4" priority="99155">
      <formula>LEN(TRIM(U3590))&gt;0</formula>
    </cfRule>
  </conditionalFormatting>
  <conditionalFormatting sqref="W3590">
    <cfRule type="notContainsBlanks" dxfId="0" priority="100007">
      <formula>LEN(TRIM(W3590))&gt;0</formula>
    </cfRule>
  </conditionalFormatting>
  <conditionalFormatting sqref="Y3590">
    <cfRule type="notContainsBlanks" dxfId="5" priority="99837">
      <formula>LEN(TRIM(Y3590))&gt;0</formula>
    </cfRule>
  </conditionalFormatting>
  <conditionalFormatting sqref="Z3590">
    <cfRule type="notContainsBlanks" dxfId="6" priority="99667">
      <formula>LEN(TRIM(Z3590))&gt;0</formula>
    </cfRule>
  </conditionalFormatting>
  <conditionalFormatting sqref="AB3590">
    <cfRule type="cellIs" dxfId="7" priority="99495" operator="notEqual">
      <formula>0</formula>
    </cfRule>
  </conditionalFormatting>
  <conditionalFormatting sqref="Q3591">
    <cfRule type="notContainsBlanks" dxfId="1" priority="100443">
      <formula>LEN(TRIM(Q3591))&gt;0</formula>
    </cfRule>
  </conditionalFormatting>
  <conditionalFormatting sqref="R3591">
    <cfRule type="notContainsBlanks" dxfId="2" priority="100312">
      <formula>LEN(TRIM(R3591))&gt;0</formula>
    </cfRule>
  </conditionalFormatting>
  <conditionalFormatting sqref="S3591">
    <cfRule type="notContainsBlanks" dxfId="3" priority="99291">
      <formula>LEN(TRIM(S3591))&gt;0</formula>
    </cfRule>
  </conditionalFormatting>
  <conditionalFormatting sqref="U3591">
    <cfRule type="notContainsBlanks" dxfId="4" priority="99121">
      <formula>LEN(TRIM(U3591))&gt;0</formula>
    </cfRule>
  </conditionalFormatting>
  <conditionalFormatting sqref="W3591">
    <cfRule type="notContainsBlanks" dxfId="0" priority="99973">
      <formula>LEN(TRIM(W3591))&gt;0</formula>
    </cfRule>
  </conditionalFormatting>
  <conditionalFormatting sqref="Y3591">
    <cfRule type="notContainsBlanks" dxfId="5" priority="99803">
      <formula>LEN(TRIM(Y3591))&gt;0</formula>
    </cfRule>
  </conditionalFormatting>
  <conditionalFormatting sqref="Z3591">
    <cfRule type="notContainsBlanks" dxfId="6" priority="99633">
      <formula>LEN(TRIM(Z3591))&gt;0</formula>
    </cfRule>
  </conditionalFormatting>
  <conditionalFormatting sqref="AB3591">
    <cfRule type="cellIs" dxfId="7" priority="99461" operator="notEqual">
      <formula>0</formula>
    </cfRule>
  </conditionalFormatting>
  <conditionalFormatting sqref="Q3592">
    <cfRule type="notContainsBlanks" dxfId="1" priority="100419">
      <formula>LEN(TRIM(Q3592))&gt;0</formula>
    </cfRule>
  </conditionalFormatting>
  <conditionalFormatting sqref="R3592">
    <cfRule type="notContainsBlanks" dxfId="2" priority="100279">
      <formula>LEN(TRIM(R3592))&gt;0</formula>
    </cfRule>
  </conditionalFormatting>
  <conditionalFormatting sqref="S3592">
    <cfRule type="notContainsBlanks" dxfId="3" priority="99257">
      <formula>LEN(TRIM(S3592))&gt;0</formula>
    </cfRule>
  </conditionalFormatting>
  <conditionalFormatting sqref="U3592">
    <cfRule type="notContainsBlanks" dxfId="4" priority="99087">
      <formula>LEN(TRIM(U3592))&gt;0</formula>
    </cfRule>
  </conditionalFormatting>
  <conditionalFormatting sqref="W3592">
    <cfRule type="notContainsBlanks" dxfId="0" priority="99939">
      <formula>LEN(TRIM(W3592))&gt;0</formula>
    </cfRule>
  </conditionalFormatting>
  <conditionalFormatting sqref="Y3592">
    <cfRule type="notContainsBlanks" dxfId="5" priority="99769">
      <formula>LEN(TRIM(Y3592))&gt;0</formula>
    </cfRule>
  </conditionalFormatting>
  <conditionalFormatting sqref="Z3592">
    <cfRule type="notContainsBlanks" dxfId="6" priority="99599">
      <formula>LEN(TRIM(Z3592))&gt;0</formula>
    </cfRule>
  </conditionalFormatting>
  <conditionalFormatting sqref="AB3592">
    <cfRule type="cellIs" dxfId="7" priority="99427" operator="notEqual">
      <formula>0</formula>
    </cfRule>
  </conditionalFormatting>
  <conditionalFormatting sqref="Q3593">
    <cfRule type="notContainsBlanks" dxfId="1" priority="100396">
      <formula>LEN(TRIM(Q3593))&gt;0</formula>
    </cfRule>
  </conditionalFormatting>
  <conditionalFormatting sqref="R3593">
    <cfRule type="notContainsBlanks" dxfId="2" priority="100245">
      <formula>LEN(TRIM(R3593))&gt;0</formula>
    </cfRule>
  </conditionalFormatting>
  <conditionalFormatting sqref="S3593">
    <cfRule type="notContainsBlanks" dxfId="3" priority="99223">
      <formula>LEN(TRIM(S3593))&gt;0</formula>
    </cfRule>
  </conditionalFormatting>
  <conditionalFormatting sqref="U3593">
    <cfRule type="notContainsBlanks" dxfId="4" priority="99053">
      <formula>LEN(TRIM(U3593))&gt;0</formula>
    </cfRule>
  </conditionalFormatting>
  <conditionalFormatting sqref="W3593">
    <cfRule type="notContainsBlanks" dxfId="0" priority="99905">
      <formula>LEN(TRIM(W3593))&gt;0</formula>
    </cfRule>
  </conditionalFormatting>
  <conditionalFormatting sqref="Y3593">
    <cfRule type="notContainsBlanks" dxfId="5" priority="99735">
      <formula>LEN(TRIM(Y3593))&gt;0</formula>
    </cfRule>
  </conditionalFormatting>
  <conditionalFormatting sqref="Z3593">
    <cfRule type="notContainsBlanks" dxfId="6" priority="99565">
      <formula>LEN(TRIM(Z3593))&gt;0</formula>
    </cfRule>
  </conditionalFormatting>
  <conditionalFormatting sqref="AB3593">
    <cfRule type="cellIs" dxfId="7" priority="99393" operator="notEqual">
      <formula>0</formula>
    </cfRule>
  </conditionalFormatting>
  <conditionalFormatting sqref="Q3594">
    <cfRule type="notContainsBlanks" dxfId="1" priority="100371">
      <formula>LEN(TRIM(Q3594))&gt;0</formula>
    </cfRule>
  </conditionalFormatting>
  <conditionalFormatting sqref="R3594">
    <cfRule type="notContainsBlanks" dxfId="2" priority="100211">
      <formula>LEN(TRIM(R3594))&gt;0</formula>
    </cfRule>
  </conditionalFormatting>
  <conditionalFormatting sqref="S3594">
    <cfRule type="notContainsBlanks" dxfId="3" priority="99189">
      <formula>LEN(TRIM(S3594))&gt;0</formula>
    </cfRule>
  </conditionalFormatting>
  <conditionalFormatting sqref="U3594">
    <cfRule type="notContainsBlanks" dxfId="4" priority="99019">
      <formula>LEN(TRIM(U3594))&gt;0</formula>
    </cfRule>
  </conditionalFormatting>
  <conditionalFormatting sqref="W3594">
    <cfRule type="notContainsBlanks" dxfId="0" priority="99871">
      <formula>LEN(TRIM(W3594))&gt;0</formula>
    </cfRule>
  </conditionalFormatting>
  <conditionalFormatting sqref="Y3594">
    <cfRule type="notContainsBlanks" dxfId="5" priority="99701">
      <formula>LEN(TRIM(Y3594))&gt;0</formula>
    </cfRule>
  </conditionalFormatting>
  <conditionalFormatting sqref="Z3594">
    <cfRule type="notContainsBlanks" dxfId="6" priority="99531">
      <formula>LEN(TRIM(Z3594))&gt;0</formula>
    </cfRule>
  </conditionalFormatting>
  <conditionalFormatting sqref="AB3594">
    <cfRule type="cellIs" dxfId="7" priority="99359" operator="notEqual">
      <formula>0</formula>
    </cfRule>
  </conditionalFormatting>
  <conditionalFormatting sqref="Q3597">
    <cfRule type="notContainsBlanks" dxfId="1" priority="98987">
      <formula>LEN(TRIM(Q3597))&gt;0</formula>
    </cfRule>
  </conditionalFormatting>
  <conditionalFormatting sqref="R3597">
    <cfRule type="notContainsBlanks" dxfId="2" priority="98891">
      <formula>LEN(TRIM(R3597))&gt;0</formula>
    </cfRule>
  </conditionalFormatting>
  <conditionalFormatting sqref="S3597">
    <cfRule type="notContainsBlanks" dxfId="3" priority="98383">
      <formula>LEN(TRIM(S3597))&gt;0</formula>
    </cfRule>
  </conditionalFormatting>
  <conditionalFormatting sqref="U3597">
    <cfRule type="notContainsBlanks" dxfId="4" priority="98281">
      <formula>LEN(TRIM(U3597))&gt;0</formula>
    </cfRule>
  </conditionalFormatting>
  <conditionalFormatting sqref="W3597">
    <cfRule type="notContainsBlanks" dxfId="0" priority="98691">
      <formula>LEN(TRIM(W3597))&gt;0</formula>
    </cfRule>
  </conditionalFormatting>
  <conditionalFormatting sqref="Y3597">
    <cfRule type="notContainsBlanks" dxfId="5" priority="98589">
      <formula>LEN(TRIM(Y3597))&gt;0</formula>
    </cfRule>
  </conditionalFormatting>
  <conditionalFormatting sqref="Z3597">
    <cfRule type="notContainsBlanks" dxfId="6" priority="98487">
      <formula>LEN(TRIM(Z3597))&gt;0</formula>
    </cfRule>
  </conditionalFormatting>
  <conditionalFormatting sqref="Q3598">
    <cfRule type="notContainsBlanks" dxfId="1" priority="98956">
      <formula>LEN(TRIM(Q3598))&gt;0</formula>
    </cfRule>
  </conditionalFormatting>
  <conditionalFormatting sqref="R3598">
    <cfRule type="notContainsBlanks" dxfId="2" priority="98859">
      <formula>LEN(TRIM(R3598))&gt;0</formula>
    </cfRule>
  </conditionalFormatting>
  <conditionalFormatting sqref="S3598">
    <cfRule type="notContainsBlanks" dxfId="3" priority="98349">
      <formula>LEN(TRIM(S3598))&gt;0</formula>
    </cfRule>
  </conditionalFormatting>
  <conditionalFormatting sqref="U3598">
    <cfRule type="notContainsBlanks" dxfId="4" priority="98247">
      <formula>LEN(TRIM(U3598))&gt;0</formula>
    </cfRule>
  </conditionalFormatting>
  <conditionalFormatting sqref="W3598">
    <cfRule type="notContainsBlanks" dxfId="0" priority="98657">
      <formula>LEN(TRIM(W3598))&gt;0</formula>
    </cfRule>
  </conditionalFormatting>
  <conditionalFormatting sqref="Y3598">
    <cfRule type="notContainsBlanks" dxfId="5" priority="98555">
      <formula>LEN(TRIM(Y3598))&gt;0</formula>
    </cfRule>
  </conditionalFormatting>
  <conditionalFormatting sqref="Z3598">
    <cfRule type="notContainsBlanks" dxfId="6" priority="98453">
      <formula>LEN(TRIM(Z3598))&gt;0</formula>
    </cfRule>
  </conditionalFormatting>
  <conditionalFormatting sqref="Q3599">
    <cfRule type="notContainsBlanks" dxfId="1" priority="98925">
      <formula>LEN(TRIM(Q3599))&gt;0</formula>
    </cfRule>
  </conditionalFormatting>
  <conditionalFormatting sqref="R3599">
    <cfRule type="notContainsBlanks" dxfId="2" priority="98827">
      <formula>LEN(TRIM(R3599))&gt;0</formula>
    </cfRule>
  </conditionalFormatting>
  <conditionalFormatting sqref="S3599">
    <cfRule type="notContainsBlanks" dxfId="3" priority="98315">
      <formula>LEN(TRIM(S3599))&gt;0</formula>
    </cfRule>
  </conditionalFormatting>
  <conditionalFormatting sqref="U3599">
    <cfRule type="notContainsBlanks" dxfId="4" priority="98213">
      <formula>LEN(TRIM(U3599))&gt;0</formula>
    </cfRule>
  </conditionalFormatting>
  <conditionalFormatting sqref="W3599">
    <cfRule type="notContainsBlanks" dxfId="0" priority="98623">
      <formula>LEN(TRIM(W3599))&gt;0</formula>
    </cfRule>
  </conditionalFormatting>
  <conditionalFormatting sqref="Y3599">
    <cfRule type="notContainsBlanks" dxfId="5" priority="98521">
      <formula>LEN(TRIM(Y3599))&gt;0</formula>
    </cfRule>
  </conditionalFormatting>
  <conditionalFormatting sqref="Z3599">
    <cfRule type="notContainsBlanks" dxfId="6" priority="98419">
      <formula>LEN(TRIM(Z3599))&gt;0</formula>
    </cfRule>
  </conditionalFormatting>
  <conditionalFormatting sqref="Q3600">
    <cfRule type="notContainsBlanks" dxfId="1" priority="104476">
      <formula>LEN(TRIM(Q3600))&gt;0</formula>
    </cfRule>
  </conditionalFormatting>
  <conditionalFormatting sqref="W3600">
    <cfRule type="notContainsBlanks" dxfId="0" priority="104578">
      <formula>LEN(TRIM(W3600))&gt;0</formula>
    </cfRule>
  </conditionalFormatting>
  <conditionalFormatting sqref="Y3600">
    <cfRule type="notContainsBlanks" dxfId="5" priority="104544">
      <formula>LEN(TRIM(Y3600))&gt;0</formula>
    </cfRule>
  </conditionalFormatting>
  <conditionalFormatting sqref="Z3600">
    <cfRule type="notContainsBlanks" dxfId="6" priority="104510">
      <formula>LEN(TRIM(Z3600))&gt;0</formula>
    </cfRule>
  </conditionalFormatting>
  <conditionalFormatting sqref="AA3600">
    <cfRule type="cellIs" dxfId="8" priority="104374" operator="equal">
      <formula>4</formula>
    </cfRule>
    <cfRule type="cellIs" dxfId="8" priority="104408" operator="equal">
      <formula>2</formula>
    </cfRule>
  </conditionalFormatting>
  <conditionalFormatting sqref="W3602">
    <cfRule type="notContainsBlanks" dxfId="0" priority="104817">
      <formula>LEN(TRIM(W3602))&gt;0</formula>
    </cfRule>
  </conditionalFormatting>
  <conditionalFormatting sqref="Q3605">
    <cfRule type="notContainsBlanks" dxfId="1" priority="104238">
      <formula>LEN(TRIM(Q3605))&gt;0</formula>
    </cfRule>
  </conditionalFormatting>
  <conditionalFormatting sqref="R3605">
    <cfRule type="notContainsBlanks" dxfId="2" priority="104154">
      <formula>LEN(TRIM(R3605))&gt;0</formula>
    </cfRule>
  </conditionalFormatting>
  <conditionalFormatting sqref="S3605">
    <cfRule type="notContainsBlanks" dxfId="3" priority="103575">
      <formula>LEN(TRIM(S3605))&gt;0</formula>
    </cfRule>
  </conditionalFormatting>
  <conditionalFormatting sqref="U3605">
    <cfRule type="notContainsBlanks" dxfId="4" priority="103473">
      <formula>LEN(TRIM(U3605))&gt;0</formula>
    </cfRule>
  </conditionalFormatting>
  <conditionalFormatting sqref="W3605">
    <cfRule type="notContainsBlanks" dxfId="0" priority="103955">
      <formula>LEN(TRIM(W3605))&gt;0</formula>
    </cfRule>
  </conditionalFormatting>
  <conditionalFormatting sqref="Y3605">
    <cfRule type="notContainsBlanks" dxfId="5" priority="103853">
      <formula>LEN(TRIM(Y3605))&gt;0</formula>
    </cfRule>
  </conditionalFormatting>
  <conditionalFormatting sqref="Z3605">
    <cfRule type="notContainsBlanks" dxfId="6" priority="103751">
      <formula>LEN(TRIM(Z3605))&gt;0</formula>
    </cfRule>
  </conditionalFormatting>
  <conditionalFormatting sqref="AB3605">
    <cfRule type="cellIs" dxfId="7" priority="103643" operator="notEqual">
      <formula>0</formula>
    </cfRule>
  </conditionalFormatting>
  <conditionalFormatting sqref="Q3606">
    <cfRule type="notContainsBlanks" dxfId="1" priority="104209">
      <formula>LEN(TRIM(Q3606))&gt;0</formula>
    </cfRule>
  </conditionalFormatting>
  <conditionalFormatting sqref="R3606">
    <cfRule type="notContainsBlanks" dxfId="2" priority="104122">
      <formula>LEN(TRIM(R3606))&gt;0</formula>
    </cfRule>
  </conditionalFormatting>
  <conditionalFormatting sqref="S3606">
    <cfRule type="notContainsBlanks" dxfId="3" priority="103541">
      <formula>LEN(TRIM(S3606))&gt;0</formula>
    </cfRule>
  </conditionalFormatting>
  <conditionalFormatting sqref="U3606">
    <cfRule type="notContainsBlanks" dxfId="4" priority="103439">
      <formula>LEN(TRIM(U3606))&gt;0</formula>
    </cfRule>
  </conditionalFormatting>
  <conditionalFormatting sqref="W3606">
    <cfRule type="notContainsBlanks" dxfId="0" priority="103921">
      <formula>LEN(TRIM(W3606))&gt;0</formula>
    </cfRule>
  </conditionalFormatting>
  <conditionalFormatting sqref="Y3606">
    <cfRule type="notContainsBlanks" dxfId="5" priority="103819">
      <formula>LEN(TRIM(Y3606))&gt;0</formula>
    </cfRule>
  </conditionalFormatting>
  <conditionalFormatting sqref="Z3606">
    <cfRule type="notContainsBlanks" dxfId="6" priority="103717">
      <formula>LEN(TRIM(Z3606))&gt;0</formula>
    </cfRule>
  </conditionalFormatting>
  <conditionalFormatting sqref="Q3607">
    <cfRule type="notContainsBlanks" dxfId="1" priority="104181">
      <formula>LEN(TRIM(Q3607))&gt;0</formula>
    </cfRule>
  </conditionalFormatting>
  <conditionalFormatting sqref="R3607">
    <cfRule type="notContainsBlanks" dxfId="2" priority="104089">
      <formula>LEN(TRIM(R3607))&gt;0</formula>
    </cfRule>
  </conditionalFormatting>
  <conditionalFormatting sqref="S3607">
    <cfRule type="notContainsBlanks" dxfId="3" priority="103507">
      <formula>LEN(TRIM(S3607))&gt;0</formula>
    </cfRule>
  </conditionalFormatting>
  <conditionalFormatting sqref="U3607">
    <cfRule type="notContainsBlanks" dxfId="4" priority="103405">
      <formula>LEN(TRIM(U3607))&gt;0</formula>
    </cfRule>
  </conditionalFormatting>
  <conditionalFormatting sqref="W3607">
    <cfRule type="notContainsBlanks" dxfId="0" priority="103887">
      <formula>LEN(TRIM(W3607))&gt;0</formula>
    </cfRule>
  </conditionalFormatting>
  <conditionalFormatting sqref="Y3607">
    <cfRule type="notContainsBlanks" dxfId="5" priority="103785">
      <formula>LEN(TRIM(Y3607))&gt;0</formula>
    </cfRule>
  </conditionalFormatting>
  <conditionalFormatting sqref="Z3607">
    <cfRule type="notContainsBlanks" dxfId="6" priority="103683">
      <formula>LEN(TRIM(Z3607))&gt;0</formula>
    </cfRule>
  </conditionalFormatting>
  <conditionalFormatting sqref="AB3607">
    <cfRule type="cellIs" dxfId="7" priority="103609" operator="notEqual">
      <formula>0</formula>
    </cfRule>
  </conditionalFormatting>
  <conditionalFormatting sqref="Q3609">
    <cfRule type="notContainsBlanks" dxfId="1" priority="103372">
      <formula>LEN(TRIM(Q3609))&gt;0</formula>
    </cfRule>
  </conditionalFormatting>
  <conditionalFormatting sqref="R3609">
    <cfRule type="notContainsBlanks" dxfId="2" priority="103233">
      <formula>LEN(TRIM(R3609))&gt;0</formula>
    </cfRule>
  </conditionalFormatting>
  <conditionalFormatting sqref="S3609">
    <cfRule type="notContainsBlanks" dxfId="3" priority="102209">
      <formula>LEN(TRIM(S3609))&gt;0</formula>
    </cfRule>
  </conditionalFormatting>
  <conditionalFormatting sqref="U3609">
    <cfRule type="notContainsBlanks" dxfId="4" priority="102039">
      <formula>LEN(TRIM(U3609))&gt;0</formula>
    </cfRule>
  </conditionalFormatting>
  <conditionalFormatting sqref="W3609">
    <cfRule type="notContainsBlanks" dxfId="0" priority="102897">
      <formula>LEN(TRIM(W3609))&gt;0</formula>
    </cfRule>
  </conditionalFormatting>
  <conditionalFormatting sqref="Y3609">
    <cfRule type="notContainsBlanks" dxfId="5" priority="102727">
      <formula>LEN(TRIM(Y3609))&gt;0</formula>
    </cfRule>
  </conditionalFormatting>
  <conditionalFormatting sqref="Z3609">
    <cfRule type="notContainsBlanks" dxfId="6" priority="102557">
      <formula>LEN(TRIM(Z3609))&gt;0</formula>
    </cfRule>
  </conditionalFormatting>
  <conditionalFormatting sqref="AB3609">
    <cfRule type="cellIs" dxfId="7" priority="102377" operator="notEqual">
      <formula>0</formula>
    </cfRule>
  </conditionalFormatting>
  <conditionalFormatting sqref="Q3610">
    <cfRule type="notContainsBlanks" dxfId="1" priority="103343">
      <formula>LEN(TRIM(Q3610))&gt;0</formula>
    </cfRule>
  </conditionalFormatting>
  <conditionalFormatting sqref="R3610">
    <cfRule type="notContainsBlanks" dxfId="2" priority="103200">
      <formula>LEN(TRIM(R3610))&gt;0</formula>
    </cfRule>
  </conditionalFormatting>
  <conditionalFormatting sqref="S3610">
    <cfRule type="notContainsBlanks" dxfId="3" priority="102175">
      <formula>LEN(TRIM(S3610))&gt;0</formula>
    </cfRule>
  </conditionalFormatting>
  <conditionalFormatting sqref="U3610">
    <cfRule type="notContainsBlanks" dxfId="4" priority="102005">
      <formula>LEN(TRIM(U3610))&gt;0</formula>
    </cfRule>
  </conditionalFormatting>
  <conditionalFormatting sqref="W3610">
    <cfRule type="notContainsBlanks" dxfId="0" priority="102863">
      <formula>LEN(TRIM(W3610))&gt;0</formula>
    </cfRule>
  </conditionalFormatting>
  <conditionalFormatting sqref="Y3610">
    <cfRule type="notContainsBlanks" dxfId="5" priority="102693">
      <formula>LEN(TRIM(Y3610))&gt;0</formula>
    </cfRule>
  </conditionalFormatting>
  <conditionalFormatting sqref="Z3610">
    <cfRule type="notContainsBlanks" dxfId="6" priority="102523">
      <formula>LEN(TRIM(Z3610))&gt;0</formula>
    </cfRule>
  </conditionalFormatting>
  <conditionalFormatting sqref="AB3610">
    <cfRule type="cellIs" dxfId="7" priority="102345" operator="notEqual">
      <formula>0</formula>
    </cfRule>
  </conditionalFormatting>
  <conditionalFormatting sqref="Q3611">
    <cfRule type="notContainsBlanks" dxfId="1" priority="103313">
      <formula>LEN(TRIM(Q3611))&gt;0</formula>
    </cfRule>
  </conditionalFormatting>
  <conditionalFormatting sqref="R3611">
    <cfRule type="notContainsBlanks" dxfId="2" priority="103166">
      <formula>LEN(TRIM(R3611))&gt;0</formula>
    </cfRule>
  </conditionalFormatting>
  <conditionalFormatting sqref="S3611">
    <cfRule type="notContainsBlanks" dxfId="3" priority="102141">
      <formula>LEN(TRIM(S3611))&gt;0</formula>
    </cfRule>
  </conditionalFormatting>
  <conditionalFormatting sqref="U3611">
    <cfRule type="notContainsBlanks" dxfId="4" priority="101971">
      <formula>LEN(TRIM(U3611))&gt;0</formula>
    </cfRule>
  </conditionalFormatting>
  <conditionalFormatting sqref="W3611">
    <cfRule type="notContainsBlanks" dxfId="0" priority="102829">
      <formula>LEN(TRIM(W3611))&gt;0</formula>
    </cfRule>
  </conditionalFormatting>
  <conditionalFormatting sqref="Y3611">
    <cfRule type="notContainsBlanks" dxfId="5" priority="102659">
      <formula>LEN(TRIM(Y3611))&gt;0</formula>
    </cfRule>
  </conditionalFormatting>
  <conditionalFormatting sqref="Z3611">
    <cfRule type="notContainsBlanks" dxfId="6" priority="102489">
      <formula>LEN(TRIM(Z3611))&gt;0</formula>
    </cfRule>
  </conditionalFormatting>
  <conditionalFormatting sqref="AB3611">
    <cfRule type="cellIs" dxfId="7" priority="102311" operator="notEqual">
      <formula>0</formula>
    </cfRule>
  </conditionalFormatting>
  <conditionalFormatting sqref="Q3612">
    <cfRule type="notContainsBlanks" dxfId="1" priority="103286">
      <formula>LEN(TRIM(Q3612))&gt;0</formula>
    </cfRule>
  </conditionalFormatting>
  <conditionalFormatting sqref="R3612">
    <cfRule type="notContainsBlanks" dxfId="2" priority="103133">
      <formula>LEN(TRIM(R3612))&gt;0</formula>
    </cfRule>
  </conditionalFormatting>
  <conditionalFormatting sqref="S3612">
    <cfRule type="notContainsBlanks" dxfId="3" priority="102107">
      <formula>LEN(TRIM(S3612))&gt;0</formula>
    </cfRule>
  </conditionalFormatting>
  <conditionalFormatting sqref="U3612">
    <cfRule type="notContainsBlanks" dxfId="4" priority="101937">
      <formula>LEN(TRIM(U3612))&gt;0</formula>
    </cfRule>
  </conditionalFormatting>
  <conditionalFormatting sqref="W3612">
    <cfRule type="notContainsBlanks" dxfId="0" priority="102795">
      <formula>LEN(TRIM(W3612))&gt;0</formula>
    </cfRule>
  </conditionalFormatting>
  <conditionalFormatting sqref="Y3612">
    <cfRule type="notContainsBlanks" dxfId="5" priority="102625">
      <formula>LEN(TRIM(Y3612))&gt;0</formula>
    </cfRule>
  </conditionalFormatting>
  <conditionalFormatting sqref="Z3612">
    <cfRule type="notContainsBlanks" dxfId="6" priority="102455">
      <formula>LEN(TRIM(Z3612))&gt;0</formula>
    </cfRule>
  </conditionalFormatting>
  <conditionalFormatting sqref="AB3612">
    <cfRule type="cellIs" dxfId="7" priority="102277" operator="notEqual">
      <formula>0</formula>
    </cfRule>
  </conditionalFormatting>
  <conditionalFormatting sqref="Q3613">
    <cfRule type="notContainsBlanks" dxfId="1" priority="103260">
      <formula>LEN(TRIM(Q3613))&gt;0</formula>
    </cfRule>
  </conditionalFormatting>
  <conditionalFormatting sqref="R3613">
    <cfRule type="notContainsBlanks" dxfId="2" priority="103100">
      <formula>LEN(TRIM(R3613))&gt;0</formula>
    </cfRule>
  </conditionalFormatting>
  <conditionalFormatting sqref="S3613">
    <cfRule type="notContainsBlanks" dxfId="3" priority="102073">
      <formula>LEN(TRIM(S3613))&gt;0</formula>
    </cfRule>
  </conditionalFormatting>
  <conditionalFormatting sqref="U3613">
    <cfRule type="notContainsBlanks" dxfId="4" priority="101903">
      <formula>LEN(TRIM(U3613))&gt;0</formula>
    </cfRule>
  </conditionalFormatting>
  <conditionalFormatting sqref="W3613">
    <cfRule type="notContainsBlanks" dxfId="0" priority="102761">
      <formula>LEN(TRIM(W3613))&gt;0</formula>
    </cfRule>
  </conditionalFormatting>
  <conditionalFormatting sqref="Y3613">
    <cfRule type="notContainsBlanks" dxfId="5" priority="102591">
      <formula>LEN(TRIM(Y3613))&gt;0</formula>
    </cfRule>
  </conditionalFormatting>
  <conditionalFormatting sqref="Z3613">
    <cfRule type="notContainsBlanks" dxfId="6" priority="102421">
      <formula>LEN(TRIM(Z3613))&gt;0</formula>
    </cfRule>
  </conditionalFormatting>
  <conditionalFormatting sqref="AB3613">
    <cfRule type="cellIs" dxfId="7" priority="102243" operator="notEqual">
      <formula>0</formula>
    </cfRule>
  </conditionalFormatting>
  <conditionalFormatting sqref="Q3616">
    <cfRule type="notContainsBlanks" dxfId="1" priority="101872">
      <formula>LEN(TRIM(Q3616))&gt;0</formula>
    </cfRule>
  </conditionalFormatting>
  <conditionalFormatting sqref="R3616">
    <cfRule type="notContainsBlanks" dxfId="2" priority="101842">
      <formula>LEN(TRIM(R3616))&gt;0</formula>
    </cfRule>
  </conditionalFormatting>
  <conditionalFormatting sqref="S3616">
    <cfRule type="notContainsBlanks" dxfId="3" priority="101639">
      <formula>LEN(TRIM(S3616))&gt;0</formula>
    </cfRule>
  </conditionalFormatting>
  <conditionalFormatting sqref="U3616">
    <cfRule type="notContainsBlanks" dxfId="4" priority="101605">
      <formula>LEN(TRIM(U3616))&gt;0</formula>
    </cfRule>
  </conditionalFormatting>
  <conditionalFormatting sqref="W3616">
    <cfRule type="notContainsBlanks" dxfId="0" priority="101777">
      <formula>LEN(TRIM(W3616))&gt;0</formula>
    </cfRule>
  </conditionalFormatting>
  <conditionalFormatting sqref="Y3616">
    <cfRule type="notContainsBlanks" dxfId="5" priority="101743">
      <formula>LEN(TRIM(Y3616))&gt;0</formula>
    </cfRule>
  </conditionalFormatting>
  <conditionalFormatting sqref="Z3616">
    <cfRule type="notContainsBlanks" dxfId="6" priority="101709">
      <formula>LEN(TRIM(Z3616))&gt;0</formula>
    </cfRule>
  </conditionalFormatting>
  <conditionalFormatting sqref="AB3616">
    <cfRule type="cellIs" dxfId="7" priority="101673" operator="notEqual">
      <formula>0</formula>
    </cfRule>
  </conditionalFormatting>
  <conditionalFormatting sqref="Q3618">
    <cfRule type="notContainsBlanks" dxfId="1" priority="101573">
      <formula>LEN(TRIM(Q3618))&gt;0</formula>
    </cfRule>
  </conditionalFormatting>
  <conditionalFormatting sqref="R3618">
    <cfRule type="notContainsBlanks" dxfId="2" priority="101446">
      <formula>LEN(TRIM(R3618))&gt;0</formula>
    </cfRule>
  </conditionalFormatting>
  <conditionalFormatting sqref="S3618">
    <cfRule type="notContainsBlanks" dxfId="3" priority="100734">
      <formula>LEN(TRIM(S3618))&gt;0</formula>
    </cfRule>
  </conditionalFormatting>
  <conditionalFormatting sqref="U3618">
    <cfRule type="notContainsBlanks" dxfId="4" priority="100598">
      <formula>LEN(TRIM(U3618))&gt;0</formula>
    </cfRule>
  </conditionalFormatting>
  <conditionalFormatting sqref="W3618">
    <cfRule type="notContainsBlanks" dxfId="0" priority="101178">
      <formula>LEN(TRIM(W3618))&gt;0</formula>
    </cfRule>
  </conditionalFormatting>
  <conditionalFormatting sqref="Y3618">
    <cfRule type="notContainsBlanks" dxfId="5" priority="101042">
      <formula>LEN(TRIM(Y3618))&gt;0</formula>
    </cfRule>
  </conditionalFormatting>
  <conditionalFormatting sqref="Z3618">
    <cfRule type="notContainsBlanks" dxfId="6" priority="100906">
      <formula>LEN(TRIM(Z3618))&gt;0</formula>
    </cfRule>
  </conditionalFormatting>
  <conditionalFormatting sqref="Q3619">
    <cfRule type="notContainsBlanks" dxfId="1" priority="101544">
      <formula>LEN(TRIM(Q3619))&gt;0</formula>
    </cfRule>
  </conditionalFormatting>
  <conditionalFormatting sqref="R3619">
    <cfRule type="notContainsBlanks" dxfId="2" priority="101415">
      <formula>LEN(TRIM(R3619))&gt;0</formula>
    </cfRule>
  </conditionalFormatting>
  <conditionalFormatting sqref="S3619">
    <cfRule type="notContainsBlanks" dxfId="3" priority="100700">
      <formula>LEN(TRIM(S3619))&gt;0</formula>
    </cfRule>
  </conditionalFormatting>
  <conditionalFormatting sqref="U3619">
    <cfRule type="notContainsBlanks" dxfId="4" priority="100564">
      <formula>LEN(TRIM(U3619))&gt;0</formula>
    </cfRule>
  </conditionalFormatting>
  <conditionalFormatting sqref="W3619">
    <cfRule type="notContainsBlanks" dxfId="0" priority="101144">
      <formula>LEN(TRIM(W3619))&gt;0</formula>
    </cfRule>
  </conditionalFormatting>
  <conditionalFormatting sqref="Y3619">
    <cfRule type="notContainsBlanks" dxfId="5" priority="101008">
      <formula>LEN(TRIM(Y3619))&gt;0</formula>
    </cfRule>
  </conditionalFormatting>
  <conditionalFormatting sqref="Z3619">
    <cfRule type="notContainsBlanks" dxfId="6" priority="100872">
      <formula>LEN(TRIM(Z3619))&gt;0</formula>
    </cfRule>
  </conditionalFormatting>
  <conditionalFormatting sqref="Q3620">
    <cfRule type="notContainsBlanks" dxfId="1" priority="101512">
      <formula>LEN(TRIM(Q3620))&gt;0</formula>
    </cfRule>
  </conditionalFormatting>
  <conditionalFormatting sqref="R3620">
    <cfRule type="notContainsBlanks" dxfId="2" priority="101381">
      <formula>LEN(TRIM(R3620))&gt;0</formula>
    </cfRule>
  </conditionalFormatting>
  <conditionalFormatting sqref="S3620">
    <cfRule type="notContainsBlanks" dxfId="3" priority="100666">
      <formula>LEN(TRIM(S3620))&gt;0</formula>
    </cfRule>
  </conditionalFormatting>
  <conditionalFormatting sqref="U3620">
    <cfRule type="notContainsBlanks" dxfId="4" priority="100530">
      <formula>LEN(TRIM(U3620))&gt;0</formula>
    </cfRule>
  </conditionalFormatting>
  <conditionalFormatting sqref="W3620">
    <cfRule type="notContainsBlanks" dxfId="0" priority="101110">
      <formula>LEN(TRIM(W3620))&gt;0</formula>
    </cfRule>
  </conditionalFormatting>
  <conditionalFormatting sqref="Y3620">
    <cfRule type="notContainsBlanks" dxfId="5" priority="100974">
      <formula>LEN(TRIM(Y3620))&gt;0</formula>
    </cfRule>
  </conditionalFormatting>
  <conditionalFormatting sqref="Z3620">
    <cfRule type="notContainsBlanks" dxfId="6" priority="100838">
      <formula>LEN(TRIM(Z3620))&gt;0</formula>
    </cfRule>
  </conditionalFormatting>
  <conditionalFormatting sqref="Q3621">
    <cfRule type="notContainsBlanks" dxfId="1" priority="101479">
      <formula>LEN(TRIM(Q3621))&gt;0</formula>
    </cfRule>
  </conditionalFormatting>
  <conditionalFormatting sqref="R3621">
    <cfRule type="notContainsBlanks" dxfId="2" priority="101347">
      <formula>LEN(TRIM(R3621))&gt;0</formula>
    </cfRule>
  </conditionalFormatting>
  <conditionalFormatting sqref="S3621">
    <cfRule type="notContainsBlanks" dxfId="3" priority="100632">
      <formula>LEN(TRIM(S3621))&gt;0</formula>
    </cfRule>
  </conditionalFormatting>
  <conditionalFormatting sqref="U3621">
    <cfRule type="notContainsBlanks" dxfId="4" priority="100496">
      <formula>LEN(TRIM(U3621))&gt;0</formula>
    </cfRule>
  </conditionalFormatting>
  <conditionalFormatting sqref="W3621">
    <cfRule type="notContainsBlanks" dxfId="0" priority="101076">
      <formula>LEN(TRIM(W3621))&gt;0</formula>
    </cfRule>
  </conditionalFormatting>
  <conditionalFormatting sqref="Y3621">
    <cfRule type="notContainsBlanks" dxfId="5" priority="100940">
      <formula>LEN(TRIM(Y3621))&gt;0</formula>
    </cfRule>
  </conditionalFormatting>
  <conditionalFormatting sqref="Z3621">
    <cfRule type="notContainsBlanks" dxfId="6" priority="100804">
      <formula>LEN(TRIM(Z3621))&gt;0</formula>
    </cfRule>
  </conditionalFormatting>
  <conditionalFormatting sqref="AB3621">
    <cfRule type="cellIs" dxfId="7" priority="100768" operator="notEqual">
      <formula>0</formula>
    </cfRule>
  </conditionalFormatting>
  <conditionalFormatting sqref="Q3623">
    <cfRule type="notContainsBlanks" dxfId="1" priority="100467">
      <formula>LEN(TRIM(Q3623))&gt;0</formula>
    </cfRule>
  </conditionalFormatting>
  <conditionalFormatting sqref="R3623">
    <cfRule type="notContainsBlanks" dxfId="2" priority="100344">
      <formula>LEN(TRIM(R3623))&gt;0</formula>
    </cfRule>
  </conditionalFormatting>
  <conditionalFormatting sqref="S3623">
    <cfRule type="notContainsBlanks" dxfId="3" priority="99324">
      <formula>LEN(TRIM(S3623))&gt;0</formula>
    </cfRule>
  </conditionalFormatting>
  <conditionalFormatting sqref="U3623">
    <cfRule type="notContainsBlanks" dxfId="4" priority="99154">
      <formula>LEN(TRIM(U3623))&gt;0</formula>
    </cfRule>
  </conditionalFormatting>
  <conditionalFormatting sqref="W3623">
    <cfRule type="notContainsBlanks" dxfId="0" priority="100006">
      <formula>LEN(TRIM(W3623))&gt;0</formula>
    </cfRule>
  </conditionalFormatting>
  <conditionalFormatting sqref="Y3623">
    <cfRule type="notContainsBlanks" dxfId="5" priority="99836">
      <formula>LEN(TRIM(Y3623))&gt;0</formula>
    </cfRule>
  </conditionalFormatting>
  <conditionalFormatting sqref="Z3623">
    <cfRule type="notContainsBlanks" dxfId="6" priority="99666">
      <formula>LEN(TRIM(Z3623))&gt;0</formula>
    </cfRule>
  </conditionalFormatting>
  <conditionalFormatting sqref="AB3623">
    <cfRule type="cellIs" dxfId="7" priority="99494" operator="notEqual">
      <formula>0</formula>
    </cfRule>
  </conditionalFormatting>
  <conditionalFormatting sqref="Q3624">
    <cfRule type="notContainsBlanks" dxfId="1" priority="100442">
      <formula>LEN(TRIM(Q3624))&gt;0</formula>
    </cfRule>
  </conditionalFormatting>
  <conditionalFormatting sqref="R3624">
    <cfRule type="notContainsBlanks" dxfId="2" priority="100311">
      <formula>LEN(TRIM(R3624))&gt;0</formula>
    </cfRule>
  </conditionalFormatting>
  <conditionalFormatting sqref="S3624">
    <cfRule type="notContainsBlanks" dxfId="3" priority="99290">
      <formula>LEN(TRIM(S3624))&gt;0</formula>
    </cfRule>
  </conditionalFormatting>
  <conditionalFormatting sqref="U3624">
    <cfRule type="notContainsBlanks" dxfId="4" priority="99120">
      <formula>LEN(TRIM(U3624))&gt;0</formula>
    </cfRule>
  </conditionalFormatting>
  <conditionalFormatting sqref="W3624">
    <cfRule type="notContainsBlanks" dxfId="0" priority="99972">
      <formula>LEN(TRIM(W3624))&gt;0</formula>
    </cfRule>
  </conditionalFormatting>
  <conditionalFormatting sqref="Y3624">
    <cfRule type="notContainsBlanks" dxfId="5" priority="99802">
      <formula>LEN(TRIM(Y3624))&gt;0</formula>
    </cfRule>
  </conditionalFormatting>
  <conditionalFormatting sqref="Z3624">
    <cfRule type="notContainsBlanks" dxfId="6" priority="99632">
      <formula>LEN(TRIM(Z3624))&gt;0</formula>
    </cfRule>
  </conditionalFormatting>
  <conditionalFormatting sqref="AB3624">
    <cfRule type="cellIs" dxfId="7" priority="99460" operator="notEqual">
      <formula>0</formula>
    </cfRule>
  </conditionalFormatting>
  <conditionalFormatting sqref="Q3625">
    <cfRule type="notContainsBlanks" dxfId="1" priority="100418">
      <formula>LEN(TRIM(Q3625))&gt;0</formula>
    </cfRule>
  </conditionalFormatting>
  <conditionalFormatting sqref="R3625">
    <cfRule type="notContainsBlanks" dxfId="2" priority="100278">
      <formula>LEN(TRIM(R3625))&gt;0</formula>
    </cfRule>
  </conditionalFormatting>
  <conditionalFormatting sqref="S3625">
    <cfRule type="notContainsBlanks" dxfId="3" priority="99256">
      <formula>LEN(TRIM(S3625))&gt;0</formula>
    </cfRule>
  </conditionalFormatting>
  <conditionalFormatting sqref="U3625">
    <cfRule type="notContainsBlanks" dxfId="4" priority="99086">
      <formula>LEN(TRIM(U3625))&gt;0</formula>
    </cfRule>
  </conditionalFormatting>
  <conditionalFormatting sqref="W3625">
    <cfRule type="notContainsBlanks" dxfId="0" priority="99938">
      <formula>LEN(TRIM(W3625))&gt;0</formula>
    </cfRule>
  </conditionalFormatting>
  <conditionalFormatting sqref="Y3625">
    <cfRule type="notContainsBlanks" dxfId="5" priority="99768">
      <formula>LEN(TRIM(Y3625))&gt;0</formula>
    </cfRule>
  </conditionalFormatting>
  <conditionalFormatting sqref="Z3625">
    <cfRule type="notContainsBlanks" dxfId="6" priority="99598">
      <formula>LEN(TRIM(Z3625))&gt;0</formula>
    </cfRule>
  </conditionalFormatting>
  <conditionalFormatting sqref="AB3625">
    <cfRule type="cellIs" dxfId="7" priority="99426" operator="notEqual">
      <formula>0</formula>
    </cfRule>
  </conditionalFormatting>
  <conditionalFormatting sqref="Q3626">
    <cfRule type="notContainsBlanks" dxfId="1" priority="100395">
      <formula>LEN(TRIM(Q3626))&gt;0</formula>
    </cfRule>
  </conditionalFormatting>
  <conditionalFormatting sqref="R3626">
    <cfRule type="notContainsBlanks" dxfId="2" priority="100244">
      <formula>LEN(TRIM(R3626))&gt;0</formula>
    </cfRule>
  </conditionalFormatting>
  <conditionalFormatting sqref="S3626">
    <cfRule type="notContainsBlanks" dxfId="3" priority="99222">
      <formula>LEN(TRIM(S3626))&gt;0</formula>
    </cfRule>
  </conditionalFormatting>
  <conditionalFormatting sqref="U3626">
    <cfRule type="notContainsBlanks" dxfId="4" priority="99052">
      <formula>LEN(TRIM(U3626))&gt;0</formula>
    </cfRule>
  </conditionalFormatting>
  <conditionalFormatting sqref="W3626">
    <cfRule type="notContainsBlanks" dxfId="0" priority="99904">
      <formula>LEN(TRIM(W3626))&gt;0</formula>
    </cfRule>
  </conditionalFormatting>
  <conditionalFormatting sqref="Y3626">
    <cfRule type="notContainsBlanks" dxfId="5" priority="99734">
      <formula>LEN(TRIM(Y3626))&gt;0</formula>
    </cfRule>
  </conditionalFormatting>
  <conditionalFormatting sqref="Z3626">
    <cfRule type="notContainsBlanks" dxfId="6" priority="99564">
      <formula>LEN(TRIM(Z3626))&gt;0</formula>
    </cfRule>
  </conditionalFormatting>
  <conditionalFormatting sqref="AB3626">
    <cfRule type="cellIs" dxfId="7" priority="99392" operator="notEqual">
      <formula>0</formula>
    </cfRule>
  </conditionalFormatting>
  <conditionalFormatting sqref="Q3627">
    <cfRule type="notContainsBlanks" dxfId="1" priority="100370">
      <formula>LEN(TRIM(Q3627))&gt;0</formula>
    </cfRule>
  </conditionalFormatting>
  <conditionalFormatting sqref="R3627">
    <cfRule type="notContainsBlanks" dxfId="2" priority="100210">
      <formula>LEN(TRIM(R3627))&gt;0</formula>
    </cfRule>
  </conditionalFormatting>
  <conditionalFormatting sqref="S3627">
    <cfRule type="notContainsBlanks" dxfId="3" priority="99188">
      <formula>LEN(TRIM(S3627))&gt;0</formula>
    </cfRule>
  </conditionalFormatting>
  <conditionalFormatting sqref="U3627">
    <cfRule type="notContainsBlanks" dxfId="4" priority="99018">
      <formula>LEN(TRIM(U3627))&gt;0</formula>
    </cfRule>
  </conditionalFormatting>
  <conditionalFormatting sqref="W3627">
    <cfRule type="notContainsBlanks" dxfId="0" priority="99870">
      <formula>LEN(TRIM(W3627))&gt;0</formula>
    </cfRule>
  </conditionalFormatting>
  <conditionalFormatting sqref="Y3627">
    <cfRule type="notContainsBlanks" dxfId="5" priority="99700">
      <formula>LEN(TRIM(Y3627))&gt;0</formula>
    </cfRule>
  </conditionalFormatting>
  <conditionalFormatting sqref="Z3627">
    <cfRule type="notContainsBlanks" dxfId="6" priority="99530">
      <formula>LEN(TRIM(Z3627))&gt;0</formula>
    </cfRule>
  </conditionalFormatting>
  <conditionalFormatting sqref="AB3627">
    <cfRule type="cellIs" dxfId="7" priority="99358" operator="notEqual">
      <formula>0</formula>
    </cfRule>
  </conditionalFormatting>
  <conditionalFormatting sqref="Q3630">
    <cfRule type="notContainsBlanks" dxfId="1" priority="98986">
      <formula>LEN(TRIM(Q3630))&gt;0</formula>
    </cfRule>
  </conditionalFormatting>
  <conditionalFormatting sqref="R3630">
    <cfRule type="notContainsBlanks" dxfId="2" priority="98890">
      <formula>LEN(TRIM(R3630))&gt;0</formula>
    </cfRule>
  </conditionalFormatting>
  <conditionalFormatting sqref="S3630">
    <cfRule type="notContainsBlanks" dxfId="3" priority="98382">
      <formula>LEN(TRIM(S3630))&gt;0</formula>
    </cfRule>
  </conditionalFormatting>
  <conditionalFormatting sqref="U3630">
    <cfRule type="notContainsBlanks" dxfId="4" priority="98280">
      <formula>LEN(TRIM(U3630))&gt;0</formula>
    </cfRule>
  </conditionalFormatting>
  <conditionalFormatting sqref="W3630">
    <cfRule type="notContainsBlanks" dxfId="0" priority="98690">
      <formula>LEN(TRIM(W3630))&gt;0</formula>
    </cfRule>
  </conditionalFormatting>
  <conditionalFormatting sqref="Y3630">
    <cfRule type="notContainsBlanks" dxfId="5" priority="98588">
      <formula>LEN(TRIM(Y3630))&gt;0</formula>
    </cfRule>
  </conditionalFormatting>
  <conditionalFormatting sqref="Z3630">
    <cfRule type="notContainsBlanks" dxfId="6" priority="98486">
      <formula>LEN(TRIM(Z3630))&gt;0</formula>
    </cfRule>
  </conditionalFormatting>
  <conditionalFormatting sqref="Q3631">
    <cfRule type="notContainsBlanks" dxfId="1" priority="98955">
      <formula>LEN(TRIM(Q3631))&gt;0</formula>
    </cfRule>
  </conditionalFormatting>
  <conditionalFormatting sqref="R3631">
    <cfRule type="notContainsBlanks" dxfId="2" priority="98858">
      <formula>LEN(TRIM(R3631))&gt;0</formula>
    </cfRule>
  </conditionalFormatting>
  <conditionalFormatting sqref="S3631">
    <cfRule type="notContainsBlanks" dxfId="3" priority="98348">
      <formula>LEN(TRIM(S3631))&gt;0</formula>
    </cfRule>
  </conditionalFormatting>
  <conditionalFormatting sqref="U3631">
    <cfRule type="notContainsBlanks" dxfId="4" priority="98246">
      <formula>LEN(TRIM(U3631))&gt;0</formula>
    </cfRule>
  </conditionalFormatting>
  <conditionalFormatting sqref="W3631">
    <cfRule type="notContainsBlanks" dxfId="0" priority="98656">
      <formula>LEN(TRIM(W3631))&gt;0</formula>
    </cfRule>
  </conditionalFormatting>
  <conditionalFormatting sqref="Y3631">
    <cfRule type="notContainsBlanks" dxfId="5" priority="98554">
      <formula>LEN(TRIM(Y3631))&gt;0</formula>
    </cfRule>
  </conditionalFormatting>
  <conditionalFormatting sqref="Z3631">
    <cfRule type="notContainsBlanks" dxfId="6" priority="98452">
      <formula>LEN(TRIM(Z3631))&gt;0</formula>
    </cfRule>
  </conditionalFormatting>
  <conditionalFormatting sqref="Q3632">
    <cfRule type="notContainsBlanks" dxfId="1" priority="98924">
      <formula>LEN(TRIM(Q3632))&gt;0</formula>
    </cfRule>
  </conditionalFormatting>
  <conditionalFormatting sqref="R3632">
    <cfRule type="notContainsBlanks" dxfId="2" priority="98826">
      <formula>LEN(TRIM(R3632))&gt;0</formula>
    </cfRule>
  </conditionalFormatting>
  <conditionalFormatting sqref="S3632">
    <cfRule type="notContainsBlanks" dxfId="3" priority="98314">
      <formula>LEN(TRIM(S3632))&gt;0</formula>
    </cfRule>
  </conditionalFormatting>
  <conditionalFormatting sqref="U3632">
    <cfRule type="notContainsBlanks" dxfId="4" priority="98212">
      <formula>LEN(TRIM(U3632))&gt;0</formula>
    </cfRule>
  </conditionalFormatting>
  <conditionalFormatting sqref="W3632">
    <cfRule type="notContainsBlanks" dxfId="0" priority="98622">
      <formula>LEN(TRIM(W3632))&gt;0</formula>
    </cfRule>
  </conditionalFormatting>
  <conditionalFormatting sqref="Y3632">
    <cfRule type="notContainsBlanks" dxfId="5" priority="98520">
      <formula>LEN(TRIM(Y3632))&gt;0</formula>
    </cfRule>
  </conditionalFormatting>
  <conditionalFormatting sqref="Z3632">
    <cfRule type="notContainsBlanks" dxfId="6" priority="98418">
      <formula>LEN(TRIM(Z3632))&gt;0</formula>
    </cfRule>
  </conditionalFormatting>
  <conditionalFormatting sqref="Q3633">
    <cfRule type="notContainsBlanks" dxfId="1" priority="104475">
      <formula>LEN(TRIM(Q3633))&gt;0</formula>
    </cfRule>
  </conditionalFormatting>
  <conditionalFormatting sqref="W3633">
    <cfRule type="notContainsBlanks" dxfId="0" priority="104577">
      <formula>LEN(TRIM(W3633))&gt;0</formula>
    </cfRule>
  </conditionalFormatting>
  <conditionalFormatting sqref="Y3633">
    <cfRule type="notContainsBlanks" dxfId="5" priority="104543">
      <formula>LEN(TRIM(Y3633))&gt;0</formula>
    </cfRule>
  </conditionalFormatting>
  <conditionalFormatting sqref="Z3633">
    <cfRule type="notContainsBlanks" dxfId="6" priority="104509">
      <formula>LEN(TRIM(Z3633))&gt;0</formula>
    </cfRule>
  </conditionalFormatting>
  <conditionalFormatting sqref="AA3633">
    <cfRule type="cellIs" dxfId="8" priority="104373" operator="equal">
      <formula>4</formula>
    </cfRule>
    <cfRule type="cellIs" dxfId="8" priority="104407" operator="equal">
      <formula>2</formula>
    </cfRule>
  </conditionalFormatting>
  <conditionalFormatting sqref="W3635">
    <cfRule type="notContainsBlanks" dxfId="0" priority="104816">
      <formula>LEN(TRIM(W3635))&gt;0</formula>
    </cfRule>
  </conditionalFormatting>
  <conditionalFormatting sqref="Q3638">
    <cfRule type="notContainsBlanks" dxfId="1" priority="104237">
      <formula>LEN(TRIM(Q3638))&gt;0</formula>
    </cfRule>
  </conditionalFormatting>
  <conditionalFormatting sqref="R3638">
    <cfRule type="notContainsBlanks" dxfId="2" priority="104153">
      <formula>LEN(TRIM(R3638))&gt;0</formula>
    </cfRule>
  </conditionalFormatting>
  <conditionalFormatting sqref="S3638">
    <cfRule type="notContainsBlanks" dxfId="3" priority="103574">
      <formula>LEN(TRIM(S3638))&gt;0</formula>
    </cfRule>
  </conditionalFormatting>
  <conditionalFormatting sqref="U3638">
    <cfRule type="notContainsBlanks" dxfId="4" priority="103472">
      <formula>LEN(TRIM(U3638))&gt;0</formula>
    </cfRule>
  </conditionalFormatting>
  <conditionalFormatting sqref="W3638">
    <cfRule type="notContainsBlanks" dxfId="0" priority="103954">
      <formula>LEN(TRIM(W3638))&gt;0</formula>
    </cfRule>
  </conditionalFormatting>
  <conditionalFormatting sqref="Y3638">
    <cfRule type="notContainsBlanks" dxfId="5" priority="103852">
      <formula>LEN(TRIM(Y3638))&gt;0</formula>
    </cfRule>
  </conditionalFormatting>
  <conditionalFormatting sqref="Z3638">
    <cfRule type="notContainsBlanks" dxfId="6" priority="103750">
      <formula>LEN(TRIM(Z3638))&gt;0</formula>
    </cfRule>
  </conditionalFormatting>
  <conditionalFormatting sqref="AB3638">
    <cfRule type="cellIs" dxfId="7" priority="103642" operator="notEqual">
      <formula>0</formula>
    </cfRule>
  </conditionalFormatting>
  <conditionalFormatting sqref="Q3639">
    <cfRule type="notContainsBlanks" dxfId="1" priority="104208">
      <formula>LEN(TRIM(Q3639))&gt;0</formula>
    </cfRule>
  </conditionalFormatting>
  <conditionalFormatting sqref="R3639">
    <cfRule type="notContainsBlanks" dxfId="2" priority="104121">
      <formula>LEN(TRIM(R3639))&gt;0</formula>
    </cfRule>
  </conditionalFormatting>
  <conditionalFormatting sqref="S3639">
    <cfRule type="notContainsBlanks" dxfId="3" priority="103540">
      <formula>LEN(TRIM(S3639))&gt;0</formula>
    </cfRule>
  </conditionalFormatting>
  <conditionalFormatting sqref="U3639">
    <cfRule type="notContainsBlanks" dxfId="4" priority="103438">
      <formula>LEN(TRIM(U3639))&gt;0</formula>
    </cfRule>
  </conditionalFormatting>
  <conditionalFormatting sqref="W3639">
    <cfRule type="notContainsBlanks" dxfId="0" priority="103920">
      <formula>LEN(TRIM(W3639))&gt;0</formula>
    </cfRule>
  </conditionalFormatting>
  <conditionalFormatting sqref="Y3639">
    <cfRule type="notContainsBlanks" dxfId="5" priority="103818">
      <formula>LEN(TRIM(Y3639))&gt;0</formula>
    </cfRule>
  </conditionalFormatting>
  <conditionalFormatting sqref="Z3639">
    <cfRule type="notContainsBlanks" dxfId="6" priority="103716">
      <formula>LEN(TRIM(Z3639))&gt;0</formula>
    </cfRule>
  </conditionalFormatting>
  <conditionalFormatting sqref="Q3640">
    <cfRule type="notContainsBlanks" dxfId="1" priority="104180">
      <formula>LEN(TRIM(Q3640))&gt;0</formula>
    </cfRule>
  </conditionalFormatting>
  <conditionalFormatting sqref="R3640">
    <cfRule type="notContainsBlanks" dxfId="2" priority="104088">
      <formula>LEN(TRIM(R3640))&gt;0</formula>
    </cfRule>
  </conditionalFormatting>
  <conditionalFormatting sqref="S3640">
    <cfRule type="notContainsBlanks" dxfId="3" priority="103506">
      <formula>LEN(TRIM(S3640))&gt;0</formula>
    </cfRule>
  </conditionalFormatting>
  <conditionalFormatting sqref="U3640">
    <cfRule type="notContainsBlanks" dxfId="4" priority="103404">
      <formula>LEN(TRIM(U3640))&gt;0</formula>
    </cfRule>
  </conditionalFormatting>
  <conditionalFormatting sqref="W3640">
    <cfRule type="notContainsBlanks" dxfId="0" priority="103886">
      <formula>LEN(TRIM(W3640))&gt;0</formula>
    </cfRule>
  </conditionalFormatting>
  <conditionalFormatting sqref="Y3640">
    <cfRule type="notContainsBlanks" dxfId="5" priority="103784">
      <formula>LEN(TRIM(Y3640))&gt;0</formula>
    </cfRule>
  </conditionalFormatting>
  <conditionalFormatting sqref="Z3640">
    <cfRule type="notContainsBlanks" dxfId="6" priority="103682">
      <formula>LEN(TRIM(Z3640))&gt;0</formula>
    </cfRule>
  </conditionalFormatting>
  <conditionalFormatting sqref="AB3640">
    <cfRule type="cellIs" dxfId="7" priority="103608" operator="notEqual">
      <formula>0</formula>
    </cfRule>
  </conditionalFormatting>
  <conditionalFormatting sqref="Q3642">
    <cfRule type="notContainsBlanks" dxfId="1" priority="103371">
      <formula>LEN(TRIM(Q3642))&gt;0</formula>
    </cfRule>
  </conditionalFormatting>
  <conditionalFormatting sqref="R3642">
    <cfRule type="notContainsBlanks" dxfId="2" priority="103232">
      <formula>LEN(TRIM(R3642))&gt;0</formula>
    </cfRule>
  </conditionalFormatting>
  <conditionalFormatting sqref="S3642">
    <cfRule type="notContainsBlanks" dxfId="3" priority="102208">
      <formula>LEN(TRIM(S3642))&gt;0</formula>
    </cfRule>
  </conditionalFormatting>
  <conditionalFormatting sqref="U3642">
    <cfRule type="notContainsBlanks" dxfId="4" priority="102038">
      <formula>LEN(TRIM(U3642))&gt;0</formula>
    </cfRule>
  </conditionalFormatting>
  <conditionalFormatting sqref="W3642">
    <cfRule type="notContainsBlanks" dxfId="0" priority="102896">
      <formula>LEN(TRIM(W3642))&gt;0</formula>
    </cfRule>
  </conditionalFormatting>
  <conditionalFormatting sqref="Y3642">
    <cfRule type="notContainsBlanks" dxfId="5" priority="102726">
      <formula>LEN(TRIM(Y3642))&gt;0</formula>
    </cfRule>
  </conditionalFormatting>
  <conditionalFormatting sqref="Z3642">
    <cfRule type="notContainsBlanks" dxfId="6" priority="102556">
      <formula>LEN(TRIM(Z3642))&gt;0</formula>
    </cfRule>
  </conditionalFormatting>
  <conditionalFormatting sqref="AB3642">
    <cfRule type="cellIs" dxfId="7" priority="102376" operator="notEqual">
      <formula>0</formula>
    </cfRule>
  </conditionalFormatting>
  <conditionalFormatting sqref="Q3643">
    <cfRule type="notContainsBlanks" dxfId="1" priority="103342">
      <formula>LEN(TRIM(Q3643))&gt;0</formula>
    </cfRule>
  </conditionalFormatting>
  <conditionalFormatting sqref="R3643">
    <cfRule type="notContainsBlanks" dxfId="2" priority="103199">
      <formula>LEN(TRIM(R3643))&gt;0</formula>
    </cfRule>
  </conditionalFormatting>
  <conditionalFormatting sqref="S3643">
    <cfRule type="notContainsBlanks" dxfId="3" priority="102174">
      <formula>LEN(TRIM(S3643))&gt;0</formula>
    </cfRule>
  </conditionalFormatting>
  <conditionalFormatting sqref="U3643">
    <cfRule type="notContainsBlanks" dxfId="4" priority="102004">
      <formula>LEN(TRIM(U3643))&gt;0</formula>
    </cfRule>
  </conditionalFormatting>
  <conditionalFormatting sqref="W3643">
    <cfRule type="notContainsBlanks" dxfId="0" priority="102862">
      <formula>LEN(TRIM(W3643))&gt;0</formula>
    </cfRule>
  </conditionalFormatting>
  <conditionalFormatting sqref="Y3643">
    <cfRule type="notContainsBlanks" dxfId="5" priority="102692">
      <formula>LEN(TRIM(Y3643))&gt;0</formula>
    </cfRule>
  </conditionalFormatting>
  <conditionalFormatting sqref="Z3643">
    <cfRule type="notContainsBlanks" dxfId="6" priority="102522">
      <formula>LEN(TRIM(Z3643))&gt;0</formula>
    </cfRule>
  </conditionalFormatting>
  <conditionalFormatting sqref="AB3643">
    <cfRule type="cellIs" dxfId="7" priority="102344" operator="notEqual">
      <formula>0</formula>
    </cfRule>
  </conditionalFormatting>
  <conditionalFormatting sqref="Q3644">
    <cfRule type="notContainsBlanks" dxfId="1" priority="93034">
      <formula>LEN(TRIM(Q3644))&gt;0</formula>
    </cfRule>
  </conditionalFormatting>
  <conditionalFormatting sqref="R3644">
    <cfRule type="notContainsBlanks" dxfId="2" priority="103165">
      <formula>LEN(TRIM(R3644))&gt;0</formula>
    </cfRule>
  </conditionalFormatting>
  <conditionalFormatting sqref="S3644">
    <cfRule type="notContainsBlanks" dxfId="3" priority="102140">
      <formula>LEN(TRIM(S3644))&gt;0</formula>
    </cfRule>
  </conditionalFormatting>
  <conditionalFormatting sqref="U3644">
    <cfRule type="notContainsBlanks" dxfId="4" priority="101970">
      <formula>LEN(TRIM(U3644))&gt;0</formula>
    </cfRule>
  </conditionalFormatting>
  <conditionalFormatting sqref="W3644">
    <cfRule type="notContainsBlanks" dxfId="0" priority="102828">
      <formula>LEN(TRIM(W3644))&gt;0</formula>
    </cfRule>
  </conditionalFormatting>
  <conditionalFormatting sqref="Y3644">
    <cfRule type="notContainsBlanks" dxfId="5" priority="102658">
      <formula>LEN(TRIM(Y3644))&gt;0</formula>
    </cfRule>
  </conditionalFormatting>
  <conditionalFormatting sqref="Z3644">
    <cfRule type="notContainsBlanks" dxfId="6" priority="102488">
      <formula>LEN(TRIM(Z3644))&gt;0</formula>
    </cfRule>
  </conditionalFormatting>
  <conditionalFormatting sqref="AB3644">
    <cfRule type="cellIs" dxfId="7" priority="102310" operator="notEqual">
      <formula>0</formula>
    </cfRule>
  </conditionalFormatting>
  <conditionalFormatting sqref="Q3645">
    <cfRule type="notContainsBlanks" dxfId="1" priority="93033">
      <formula>LEN(TRIM(Q3645))&gt;0</formula>
    </cfRule>
  </conditionalFormatting>
  <conditionalFormatting sqref="R3645">
    <cfRule type="notContainsBlanks" dxfId="2" priority="103132">
      <formula>LEN(TRIM(R3645))&gt;0</formula>
    </cfRule>
  </conditionalFormatting>
  <conditionalFormatting sqref="S3645">
    <cfRule type="notContainsBlanks" dxfId="3" priority="102106">
      <formula>LEN(TRIM(S3645))&gt;0</formula>
    </cfRule>
  </conditionalFormatting>
  <conditionalFormatting sqref="U3645">
    <cfRule type="notContainsBlanks" dxfId="4" priority="101936">
      <formula>LEN(TRIM(U3645))&gt;0</formula>
    </cfRule>
  </conditionalFormatting>
  <conditionalFormatting sqref="W3645">
    <cfRule type="notContainsBlanks" dxfId="0" priority="102794">
      <formula>LEN(TRIM(W3645))&gt;0</formula>
    </cfRule>
  </conditionalFormatting>
  <conditionalFormatting sqref="Y3645">
    <cfRule type="notContainsBlanks" dxfId="5" priority="102624">
      <formula>LEN(TRIM(Y3645))&gt;0</formula>
    </cfRule>
  </conditionalFormatting>
  <conditionalFormatting sqref="Z3645">
    <cfRule type="notContainsBlanks" dxfId="6" priority="102454">
      <formula>LEN(TRIM(Z3645))&gt;0</formula>
    </cfRule>
  </conditionalFormatting>
  <conditionalFormatting sqref="AB3645">
    <cfRule type="cellIs" dxfId="7" priority="102276" operator="notEqual">
      <formula>0</formula>
    </cfRule>
  </conditionalFormatting>
  <conditionalFormatting sqref="Q3646">
    <cfRule type="notContainsBlanks" dxfId="1" priority="93032">
      <formula>LEN(TRIM(Q3646))&gt;0</formula>
    </cfRule>
  </conditionalFormatting>
  <conditionalFormatting sqref="R3646">
    <cfRule type="notContainsBlanks" dxfId="2" priority="103099">
      <formula>LEN(TRIM(R3646))&gt;0</formula>
    </cfRule>
  </conditionalFormatting>
  <conditionalFormatting sqref="S3646">
    <cfRule type="notContainsBlanks" dxfId="3" priority="102072">
      <formula>LEN(TRIM(S3646))&gt;0</formula>
    </cfRule>
  </conditionalFormatting>
  <conditionalFormatting sqref="U3646">
    <cfRule type="notContainsBlanks" dxfId="4" priority="101902">
      <formula>LEN(TRIM(U3646))&gt;0</formula>
    </cfRule>
  </conditionalFormatting>
  <conditionalFormatting sqref="W3646">
    <cfRule type="notContainsBlanks" dxfId="0" priority="102760">
      <formula>LEN(TRIM(W3646))&gt;0</formula>
    </cfRule>
  </conditionalFormatting>
  <conditionalFormatting sqref="Y3646">
    <cfRule type="notContainsBlanks" dxfId="5" priority="102590">
      <formula>LEN(TRIM(Y3646))&gt;0</formula>
    </cfRule>
  </conditionalFormatting>
  <conditionalFormatting sqref="Z3646">
    <cfRule type="notContainsBlanks" dxfId="6" priority="102420">
      <formula>LEN(TRIM(Z3646))&gt;0</formula>
    </cfRule>
  </conditionalFormatting>
  <conditionalFormatting sqref="AB3646">
    <cfRule type="cellIs" dxfId="7" priority="102242" operator="notEqual">
      <formula>0</formula>
    </cfRule>
  </conditionalFormatting>
  <conditionalFormatting sqref="Q3647">
    <cfRule type="notContainsBlanks" dxfId="1" priority="93031">
      <formula>LEN(TRIM(Q3647))&gt;0</formula>
    </cfRule>
  </conditionalFormatting>
  <conditionalFormatting sqref="R3647">
    <cfRule type="notContainsBlanks" dxfId="2" priority="93262">
      <formula>LEN(TRIM(R3647))&gt;0</formula>
    </cfRule>
  </conditionalFormatting>
  <conditionalFormatting sqref="Q3648">
    <cfRule type="notContainsBlanks" dxfId="1" priority="93030">
      <formula>LEN(TRIM(Q3648))&gt;0</formula>
    </cfRule>
  </conditionalFormatting>
  <conditionalFormatting sqref="R3648">
    <cfRule type="notContainsBlanks" dxfId="2" priority="93261">
      <formula>LEN(TRIM(R3648))&gt;0</formula>
    </cfRule>
  </conditionalFormatting>
  <conditionalFormatting sqref="Q3649">
    <cfRule type="notContainsBlanks" dxfId="1" priority="101871">
      <formula>LEN(TRIM(Q3649))&gt;0</formula>
    </cfRule>
  </conditionalFormatting>
  <conditionalFormatting sqref="R3649">
    <cfRule type="notContainsBlanks" dxfId="2" priority="101841">
      <formula>LEN(TRIM(R3649))&gt;0</formula>
    </cfRule>
  </conditionalFormatting>
  <conditionalFormatting sqref="S3649">
    <cfRule type="notContainsBlanks" dxfId="3" priority="101638">
      <formula>LEN(TRIM(S3649))&gt;0</formula>
    </cfRule>
  </conditionalFormatting>
  <conditionalFormatting sqref="U3649">
    <cfRule type="notContainsBlanks" dxfId="4" priority="101604">
      <formula>LEN(TRIM(U3649))&gt;0</formula>
    </cfRule>
  </conditionalFormatting>
  <conditionalFormatting sqref="W3649">
    <cfRule type="notContainsBlanks" dxfId="0" priority="101776">
      <formula>LEN(TRIM(W3649))&gt;0</formula>
    </cfRule>
  </conditionalFormatting>
  <conditionalFormatting sqref="Y3649">
    <cfRule type="notContainsBlanks" dxfId="5" priority="101742">
      <formula>LEN(TRIM(Y3649))&gt;0</formula>
    </cfRule>
  </conditionalFormatting>
  <conditionalFormatting sqref="Z3649">
    <cfRule type="notContainsBlanks" dxfId="6" priority="101708">
      <formula>LEN(TRIM(Z3649))&gt;0</formula>
    </cfRule>
  </conditionalFormatting>
  <conditionalFormatting sqref="AB3649">
    <cfRule type="cellIs" dxfId="7" priority="101672" operator="notEqual">
      <formula>0</formula>
    </cfRule>
  </conditionalFormatting>
  <conditionalFormatting sqref="Q3651">
    <cfRule type="notContainsBlanks" dxfId="1" priority="101572">
      <formula>LEN(TRIM(Q3651))&gt;0</formula>
    </cfRule>
  </conditionalFormatting>
  <conditionalFormatting sqref="R3651">
    <cfRule type="notContainsBlanks" dxfId="2" priority="101445">
      <formula>LEN(TRIM(R3651))&gt;0</formula>
    </cfRule>
  </conditionalFormatting>
  <conditionalFormatting sqref="S3651">
    <cfRule type="notContainsBlanks" dxfId="3" priority="100733">
      <formula>LEN(TRIM(S3651))&gt;0</formula>
    </cfRule>
  </conditionalFormatting>
  <conditionalFormatting sqref="U3651">
    <cfRule type="notContainsBlanks" dxfId="4" priority="100597">
      <formula>LEN(TRIM(U3651))&gt;0</formula>
    </cfRule>
  </conditionalFormatting>
  <conditionalFormatting sqref="W3651">
    <cfRule type="notContainsBlanks" dxfId="0" priority="101177">
      <formula>LEN(TRIM(W3651))&gt;0</formula>
    </cfRule>
  </conditionalFormatting>
  <conditionalFormatting sqref="Y3651">
    <cfRule type="notContainsBlanks" dxfId="5" priority="101041">
      <formula>LEN(TRIM(Y3651))&gt;0</formula>
    </cfRule>
  </conditionalFormatting>
  <conditionalFormatting sqref="Z3651">
    <cfRule type="notContainsBlanks" dxfId="6" priority="100905">
      <formula>LEN(TRIM(Z3651))&gt;0</formula>
    </cfRule>
  </conditionalFormatting>
  <conditionalFormatting sqref="Q3652">
    <cfRule type="notContainsBlanks" dxfId="1" priority="101543">
      <formula>LEN(TRIM(Q3652))&gt;0</formula>
    </cfRule>
  </conditionalFormatting>
  <conditionalFormatting sqref="R3652">
    <cfRule type="notContainsBlanks" dxfId="2" priority="101414">
      <formula>LEN(TRIM(R3652))&gt;0</formula>
    </cfRule>
  </conditionalFormatting>
  <conditionalFormatting sqref="S3652">
    <cfRule type="notContainsBlanks" dxfId="3" priority="100699">
      <formula>LEN(TRIM(S3652))&gt;0</formula>
    </cfRule>
  </conditionalFormatting>
  <conditionalFormatting sqref="U3652">
    <cfRule type="notContainsBlanks" dxfId="4" priority="100563">
      <formula>LEN(TRIM(U3652))&gt;0</formula>
    </cfRule>
  </conditionalFormatting>
  <conditionalFormatting sqref="W3652">
    <cfRule type="notContainsBlanks" dxfId="0" priority="101143">
      <formula>LEN(TRIM(W3652))&gt;0</formula>
    </cfRule>
  </conditionalFormatting>
  <conditionalFormatting sqref="Y3652">
    <cfRule type="notContainsBlanks" dxfId="5" priority="101007">
      <formula>LEN(TRIM(Y3652))&gt;0</formula>
    </cfRule>
  </conditionalFormatting>
  <conditionalFormatting sqref="Z3652">
    <cfRule type="notContainsBlanks" dxfId="6" priority="100871">
      <formula>LEN(TRIM(Z3652))&gt;0</formula>
    </cfRule>
  </conditionalFormatting>
  <conditionalFormatting sqref="Q3653">
    <cfRule type="notContainsBlanks" dxfId="1" priority="101511">
      <formula>LEN(TRIM(Q3653))&gt;0</formula>
    </cfRule>
  </conditionalFormatting>
  <conditionalFormatting sqref="R3653">
    <cfRule type="notContainsBlanks" dxfId="2" priority="101380">
      <formula>LEN(TRIM(R3653))&gt;0</formula>
    </cfRule>
  </conditionalFormatting>
  <conditionalFormatting sqref="S3653">
    <cfRule type="notContainsBlanks" dxfId="3" priority="100665">
      <formula>LEN(TRIM(S3653))&gt;0</formula>
    </cfRule>
  </conditionalFormatting>
  <conditionalFormatting sqref="U3653">
    <cfRule type="notContainsBlanks" dxfId="4" priority="100529">
      <formula>LEN(TRIM(U3653))&gt;0</formula>
    </cfRule>
  </conditionalFormatting>
  <conditionalFormatting sqref="W3653">
    <cfRule type="notContainsBlanks" dxfId="0" priority="101109">
      <formula>LEN(TRIM(W3653))&gt;0</formula>
    </cfRule>
  </conditionalFormatting>
  <conditionalFormatting sqref="Y3653">
    <cfRule type="notContainsBlanks" dxfId="5" priority="100973">
      <formula>LEN(TRIM(Y3653))&gt;0</formula>
    </cfRule>
  </conditionalFormatting>
  <conditionalFormatting sqref="Z3653">
    <cfRule type="notContainsBlanks" dxfId="6" priority="100837">
      <formula>LEN(TRIM(Z3653))&gt;0</formula>
    </cfRule>
  </conditionalFormatting>
  <conditionalFormatting sqref="Q3654">
    <cfRule type="notContainsBlanks" dxfId="1" priority="101478">
      <formula>LEN(TRIM(Q3654))&gt;0</formula>
    </cfRule>
  </conditionalFormatting>
  <conditionalFormatting sqref="R3654">
    <cfRule type="notContainsBlanks" dxfId="2" priority="101346">
      <formula>LEN(TRIM(R3654))&gt;0</formula>
    </cfRule>
  </conditionalFormatting>
  <conditionalFormatting sqref="S3654">
    <cfRule type="notContainsBlanks" dxfId="3" priority="100631">
      <formula>LEN(TRIM(S3654))&gt;0</formula>
    </cfRule>
  </conditionalFormatting>
  <conditionalFormatting sqref="U3654">
    <cfRule type="notContainsBlanks" dxfId="4" priority="100495">
      <formula>LEN(TRIM(U3654))&gt;0</formula>
    </cfRule>
  </conditionalFormatting>
  <conditionalFormatting sqref="W3654">
    <cfRule type="notContainsBlanks" dxfId="0" priority="101075">
      <formula>LEN(TRIM(W3654))&gt;0</formula>
    </cfRule>
  </conditionalFormatting>
  <conditionalFormatting sqref="Y3654">
    <cfRule type="notContainsBlanks" dxfId="5" priority="100939">
      <formula>LEN(TRIM(Y3654))&gt;0</formula>
    </cfRule>
  </conditionalFormatting>
  <conditionalFormatting sqref="Z3654">
    <cfRule type="notContainsBlanks" dxfId="6" priority="100803">
      <formula>LEN(TRIM(Z3654))&gt;0</formula>
    </cfRule>
  </conditionalFormatting>
  <conditionalFormatting sqref="AB3654">
    <cfRule type="cellIs" dxfId="7" priority="100767" operator="notEqual">
      <formula>0</formula>
    </cfRule>
  </conditionalFormatting>
  <conditionalFormatting sqref="Q3656">
    <cfRule type="notContainsBlanks" dxfId="1" priority="97343">
      <formula>LEN(TRIM(Q3656))&gt;0</formula>
    </cfRule>
  </conditionalFormatting>
  <conditionalFormatting sqref="R3656">
    <cfRule type="notContainsBlanks" dxfId="2" priority="100343">
      <formula>LEN(TRIM(R3656))&gt;0</formula>
    </cfRule>
  </conditionalFormatting>
  <conditionalFormatting sqref="S3656">
    <cfRule type="notContainsBlanks" dxfId="3" priority="99323">
      <formula>LEN(TRIM(S3656))&gt;0</formula>
    </cfRule>
  </conditionalFormatting>
  <conditionalFormatting sqref="U3656">
    <cfRule type="notContainsBlanks" dxfId="4" priority="99153">
      <formula>LEN(TRIM(U3656))&gt;0</formula>
    </cfRule>
  </conditionalFormatting>
  <conditionalFormatting sqref="W3656">
    <cfRule type="notContainsBlanks" dxfId="0" priority="100005">
      <formula>LEN(TRIM(W3656))&gt;0</formula>
    </cfRule>
  </conditionalFormatting>
  <conditionalFormatting sqref="Y3656">
    <cfRule type="notContainsBlanks" dxfId="5" priority="99835">
      <formula>LEN(TRIM(Y3656))&gt;0</formula>
    </cfRule>
  </conditionalFormatting>
  <conditionalFormatting sqref="Z3656">
    <cfRule type="notContainsBlanks" dxfId="6" priority="99665">
      <formula>LEN(TRIM(Z3656))&gt;0</formula>
    </cfRule>
  </conditionalFormatting>
  <conditionalFormatting sqref="AB3656">
    <cfRule type="cellIs" dxfId="7" priority="99493" operator="notEqual">
      <formula>0</formula>
    </cfRule>
  </conditionalFormatting>
  <conditionalFormatting sqref="Q3657">
    <cfRule type="notContainsBlanks" dxfId="1" priority="97342">
      <formula>LEN(TRIM(Q3657))&gt;0</formula>
    </cfRule>
  </conditionalFormatting>
  <conditionalFormatting sqref="R3657">
    <cfRule type="notContainsBlanks" dxfId="2" priority="100310">
      <formula>LEN(TRIM(R3657))&gt;0</formula>
    </cfRule>
  </conditionalFormatting>
  <conditionalFormatting sqref="S3657">
    <cfRule type="notContainsBlanks" dxfId="3" priority="99289">
      <formula>LEN(TRIM(S3657))&gt;0</formula>
    </cfRule>
  </conditionalFormatting>
  <conditionalFormatting sqref="U3657">
    <cfRule type="notContainsBlanks" dxfId="4" priority="99119">
      <formula>LEN(TRIM(U3657))&gt;0</formula>
    </cfRule>
  </conditionalFormatting>
  <conditionalFormatting sqref="W3657">
    <cfRule type="notContainsBlanks" dxfId="0" priority="99971">
      <formula>LEN(TRIM(W3657))&gt;0</formula>
    </cfRule>
  </conditionalFormatting>
  <conditionalFormatting sqref="Y3657">
    <cfRule type="notContainsBlanks" dxfId="5" priority="99801">
      <formula>LEN(TRIM(Y3657))&gt;0</formula>
    </cfRule>
  </conditionalFormatting>
  <conditionalFormatting sqref="Z3657">
    <cfRule type="notContainsBlanks" dxfId="6" priority="99631">
      <formula>LEN(TRIM(Z3657))&gt;0</formula>
    </cfRule>
  </conditionalFormatting>
  <conditionalFormatting sqref="AB3657">
    <cfRule type="cellIs" dxfId="7" priority="99459" operator="notEqual">
      <formula>0</formula>
    </cfRule>
  </conditionalFormatting>
  <conditionalFormatting sqref="Q3658">
    <cfRule type="notContainsBlanks" dxfId="1" priority="97341">
      <formula>LEN(TRIM(Q3658))&gt;0</formula>
    </cfRule>
  </conditionalFormatting>
  <conditionalFormatting sqref="R3658">
    <cfRule type="notContainsBlanks" dxfId="2" priority="100277">
      <formula>LEN(TRIM(R3658))&gt;0</formula>
    </cfRule>
  </conditionalFormatting>
  <conditionalFormatting sqref="S3658">
    <cfRule type="notContainsBlanks" dxfId="3" priority="99255">
      <formula>LEN(TRIM(S3658))&gt;0</formula>
    </cfRule>
  </conditionalFormatting>
  <conditionalFormatting sqref="U3658">
    <cfRule type="notContainsBlanks" dxfId="4" priority="99085">
      <formula>LEN(TRIM(U3658))&gt;0</formula>
    </cfRule>
  </conditionalFormatting>
  <conditionalFormatting sqref="W3658">
    <cfRule type="notContainsBlanks" dxfId="0" priority="99937">
      <formula>LEN(TRIM(W3658))&gt;0</formula>
    </cfRule>
  </conditionalFormatting>
  <conditionalFormatting sqref="Y3658">
    <cfRule type="notContainsBlanks" dxfId="5" priority="99767">
      <formula>LEN(TRIM(Y3658))&gt;0</formula>
    </cfRule>
  </conditionalFormatting>
  <conditionalFormatting sqref="Z3658">
    <cfRule type="notContainsBlanks" dxfId="6" priority="99597">
      <formula>LEN(TRIM(Z3658))&gt;0</formula>
    </cfRule>
  </conditionalFormatting>
  <conditionalFormatting sqref="AB3658">
    <cfRule type="cellIs" dxfId="7" priority="99425" operator="notEqual">
      <formula>0</formula>
    </cfRule>
  </conditionalFormatting>
  <conditionalFormatting sqref="Q3659">
    <cfRule type="notContainsBlanks" dxfId="1" priority="97340">
      <formula>LEN(TRIM(Q3659))&gt;0</formula>
    </cfRule>
  </conditionalFormatting>
  <conditionalFormatting sqref="R3659">
    <cfRule type="notContainsBlanks" dxfId="2" priority="100243">
      <formula>LEN(TRIM(R3659))&gt;0</formula>
    </cfRule>
  </conditionalFormatting>
  <conditionalFormatting sqref="S3659">
    <cfRule type="notContainsBlanks" dxfId="3" priority="99221">
      <formula>LEN(TRIM(S3659))&gt;0</formula>
    </cfRule>
  </conditionalFormatting>
  <conditionalFormatting sqref="U3659">
    <cfRule type="notContainsBlanks" dxfId="4" priority="99051">
      <formula>LEN(TRIM(U3659))&gt;0</formula>
    </cfRule>
  </conditionalFormatting>
  <conditionalFormatting sqref="W3659">
    <cfRule type="notContainsBlanks" dxfId="0" priority="99903">
      <formula>LEN(TRIM(W3659))&gt;0</formula>
    </cfRule>
  </conditionalFormatting>
  <conditionalFormatting sqref="Y3659">
    <cfRule type="notContainsBlanks" dxfId="5" priority="99733">
      <formula>LEN(TRIM(Y3659))&gt;0</formula>
    </cfRule>
  </conditionalFormatting>
  <conditionalFormatting sqref="Z3659">
    <cfRule type="notContainsBlanks" dxfId="6" priority="99563">
      <formula>LEN(TRIM(Z3659))&gt;0</formula>
    </cfRule>
  </conditionalFormatting>
  <conditionalFormatting sqref="AB3659">
    <cfRule type="cellIs" dxfId="7" priority="99391" operator="notEqual">
      <formula>0</formula>
    </cfRule>
  </conditionalFormatting>
  <conditionalFormatting sqref="Q3660">
    <cfRule type="notContainsBlanks" dxfId="1" priority="97339">
      <formula>LEN(TRIM(Q3660))&gt;0</formula>
    </cfRule>
  </conditionalFormatting>
  <conditionalFormatting sqref="R3660">
    <cfRule type="notContainsBlanks" dxfId="2" priority="100209">
      <formula>LEN(TRIM(R3660))&gt;0</formula>
    </cfRule>
  </conditionalFormatting>
  <conditionalFormatting sqref="S3660">
    <cfRule type="notContainsBlanks" dxfId="3" priority="99187">
      <formula>LEN(TRIM(S3660))&gt;0</formula>
    </cfRule>
  </conditionalFormatting>
  <conditionalFormatting sqref="U3660">
    <cfRule type="notContainsBlanks" dxfId="4" priority="99017">
      <formula>LEN(TRIM(U3660))&gt;0</formula>
    </cfRule>
  </conditionalFormatting>
  <conditionalFormatting sqref="W3660">
    <cfRule type="notContainsBlanks" dxfId="0" priority="99869">
      <formula>LEN(TRIM(W3660))&gt;0</formula>
    </cfRule>
  </conditionalFormatting>
  <conditionalFormatting sqref="Y3660">
    <cfRule type="notContainsBlanks" dxfId="5" priority="99699">
      <formula>LEN(TRIM(Y3660))&gt;0</formula>
    </cfRule>
  </conditionalFormatting>
  <conditionalFormatting sqref="Z3660">
    <cfRule type="notContainsBlanks" dxfId="6" priority="99529">
      <formula>LEN(TRIM(Z3660))&gt;0</formula>
    </cfRule>
  </conditionalFormatting>
  <conditionalFormatting sqref="AB3660">
    <cfRule type="cellIs" dxfId="7" priority="99357" operator="notEqual">
      <formula>0</formula>
    </cfRule>
  </conditionalFormatting>
  <conditionalFormatting sqref="Q3663">
    <cfRule type="notContainsBlanks" dxfId="1" priority="98985">
      <formula>LEN(TRIM(Q3663))&gt;0</formula>
    </cfRule>
  </conditionalFormatting>
  <conditionalFormatting sqref="R3663">
    <cfRule type="notContainsBlanks" dxfId="2" priority="98889">
      <formula>LEN(TRIM(R3663))&gt;0</formula>
    </cfRule>
  </conditionalFormatting>
  <conditionalFormatting sqref="S3663">
    <cfRule type="notContainsBlanks" dxfId="3" priority="98381">
      <formula>LEN(TRIM(S3663))&gt;0</formula>
    </cfRule>
  </conditionalFormatting>
  <conditionalFormatting sqref="U3663">
    <cfRule type="notContainsBlanks" dxfId="4" priority="98279">
      <formula>LEN(TRIM(U3663))&gt;0</formula>
    </cfRule>
  </conditionalFormatting>
  <conditionalFormatting sqref="W3663">
    <cfRule type="notContainsBlanks" dxfId="0" priority="98689">
      <formula>LEN(TRIM(W3663))&gt;0</formula>
    </cfRule>
  </conditionalFormatting>
  <conditionalFormatting sqref="Y3663">
    <cfRule type="notContainsBlanks" dxfId="5" priority="98587">
      <formula>LEN(TRIM(Y3663))&gt;0</formula>
    </cfRule>
  </conditionalFormatting>
  <conditionalFormatting sqref="Z3663">
    <cfRule type="notContainsBlanks" dxfId="6" priority="98485">
      <formula>LEN(TRIM(Z3663))&gt;0</formula>
    </cfRule>
  </conditionalFormatting>
  <conditionalFormatting sqref="Q3664">
    <cfRule type="notContainsBlanks" dxfId="1" priority="98954">
      <formula>LEN(TRIM(Q3664))&gt;0</formula>
    </cfRule>
  </conditionalFormatting>
  <conditionalFormatting sqref="R3664">
    <cfRule type="notContainsBlanks" dxfId="2" priority="98857">
      <formula>LEN(TRIM(R3664))&gt;0</formula>
    </cfRule>
  </conditionalFormatting>
  <conditionalFormatting sqref="S3664">
    <cfRule type="notContainsBlanks" dxfId="3" priority="98347">
      <formula>LEN(TRIM(S3664))&gt;0</formula>
    </cfRule>
  </conditionalFormatting>
  <conditionalFormatting sqref="U3664">
    <cfRule type="notContainsBlanks" dxfId="4" priority="98245">
      <formula>LEN(TRIM(U3664))&gt;0</formula>
    </cfRule>
  </conditionalFormatting>
  <conditionalFormatting sqref="W3664">
    <cfRule type="notContainsBlanks" dxfId="0" priority="98655">
      <formula>LEN(TRIM(W3664))&gt;0</formula>
    </cfRule>
  </conditionalFormatting>
  <conditionalFormatting sqref="Y3664">
    <cfRule type="notContainsBlanks" dxfId="5" priority="98553">
      <formula>LEN(TRIM(Y3664))&gt;0</formula>
    </cfRule>
  </conditionalFormatting>
  <conditionalFormatting sqref="Z3664">
    <cfRule type="notContainsBlanks" dxfId="6" priority="98451">
      <formula>LEN(TRIM(Z3664))&gt;0</formula>
    </cfRule>
  </conditionalFormatting>
  <conditionalFormatting sqref="Q3665">
    <cfRule type="notContainsBlanks" dxfId="1" priority="98923">
      <formula>LEN(TRIM(Q3665))&gt;0</formula>
    </cfRule>
  </conditionalFormatting>
  <conditionalFormatting sqref="R3665">
    <cfRule type="notContainsBlanks" dxfId="2" priority="98825">
      <formula>LEN(TRIM(R3665))&gt;0</formula>
    </cfRule>
  </conditionalFormatting>
  <conditionalFormatting sqref="S3665">
    <cfRule type="notContainsBlanks" dxfId="3" priority="98313">
      <formula>LEN(TRIM(S3665))&gt;0</formula>
    </cfRule>
  </conditionalFormatting>
  <conditionalFormatting sqref="U3665">
    <cfRule type="notContainsBlanks" dxfId="4" priority="98211">
      <formula>LEN(TRIM(U3665))&gt;0</formula>
    </cfRule>
  </conditionalFormatting>
  <conditionalFormatting sqref="W3665">
    <cfRule type="notContainsBlanks" dxfId="0" priority="98621">
      <formula>LEN(TRIM(W3665))&gt;0</formula>
    </cfRule>
  </conditionalFormatting>
  <conditionalFormatting sqref="Y3665">
    <cfRule type="notContainsBlanks" dxfId="5" priority="98519">
      <formula>LEN(TRIM(Y3665))&gt;0</formula>
    </cfRule>
  </conditionalFormatting>
  <conditionalFormatting sqref="Z3665">
    <cfRule type="notContainsBlanks" dxfId="6" priority="98417">
      <formula>LEN(TRIM(Z3665))&gt;0</formula>
    </cfRule>
  </conditionalFormatting>
  <conditionalFormatting sqref="Q3666">
    <cfRule type="notContainsBlanks" dxfId="1" priority="104474">
      <formula>LEN(TRIM(Q3666))&gt;0</formula>
    </cfRule>
  </conditionalFormatting>
  <conditionalFormatting sqref="W3666">
    <cfRule type="notContainsBlanks" dxfId="0" priority="104576">
      <formula>LEN(TRIM(W3666))&gt;0</formula>
    </cfRule>
  </conditionalFormatting>
  <conditionalFormatting sqref="Y3666">
    <cfRule type="notContainsBlanks" dxfId="5" priority="104542">
      <formula>LEN(TRIM(Y3666))&gt;0</formula>
    </cfRule>
  </conditionalFormatting>
  <conditionalFormatting sqref="Z3666">
    <cfRule type="notContainsBlanks" dxfId="6" priority="104508">
      <formula>LEN(TRIM(Z3666))&gt;0</formula>
    </cfRule>
  </conditionalFormatting>
  <conditionalFormatting sqref="AA3666">
    <cfRule type="cellIs" dxfId="8" priority="104372" operator="equal">
      <formula>4</formula>
    </cfRule>
    <cfRule type="cellIs" dxfId="8" priority="104406" operator="equal">
      <formula>2</formula>
    </cfRule>
  </conditionalFormatting>
  <conditionalFormatting sqref="W3668">
    <cfRule type="notContainsBlanks" dxfId="0" priority="104815">
      <formula>LEN(TRIM(W3668))&gt;0</formula>
    </cfRule>
  </conditionalFormatting>
  <conditionalFormatting sqref="Q3671">
    <cfRule type="notContainsBlanks" dxfId="1" priority="104236">
      <formula>LEN(TRIM(Q3671))&gt;0</formula>
    </cfRule>
  </conditionalFormatting>
  <conditionalFormatting sqref="R3671">
    <cfRule type="notContainsBlanks" dxfId="2" priority="104152">
      <formula>LEN(TRIM(R3671))&gt;0</formula>
    </cfRule>
  </conditionalFormatting>
  <conditionalFormatting sqref="S3671">
    <cfRule type="notContainsBlanks" dxfId="3" priority="103573">
      <formula>LEN(TRIM(S3671))&gt;0</formula>
    </cfRule>
  </conditionalFormatting>
  <conditionalFormatting sqref="U3671">
    <cfRule type="notContainsBlanks" dxfId="4" priority="103471">
      <formula>LEN(TRIM(U3671))&gt;0</formula>
    </cfRule>
  </conditionalFormatting>
  <conditionalFormatting sqref="W3671">
    <cfRule type="notContainsBlanks" dxfId="0" priority="103953">
      <formula>LEN(TRIM(W3671))&gt;0</formula>
    </cfRule>
  </conditionalFormatting>
  <conditionalFormatting sqref="Y3671">
    <cfRule type="notContainsBlanks" dxfId="5" priority="103851">
      <formula>LEN(TRIM(Y3671))&gt;0</formula>
    </cfRule>
  </conditionalFormatting>
  <conditionalFormatting sqref="Z3671">
    <cfRule type="notContainsBlanks" dxfId="6" priority="103749">
      <formula>LEN(TRIM(Z3671))&gt;0</formula>
    </cfRule>
  </conditionalFormatting>
  <conditionalFormatting sqref="AB3671">
    <cfRule type="cellIs" dxfId="7" priority="103641" operator="notEqual">
      <formula>0</formula>
    </cfRule>
  </conditionalFormatting>
  <conditionalFormatting sqref="Q3672">
    <cfRule type="notContainsBlanks" dxfId="1" priority="104207">
      <formula>LEN(TRIM(Q3672))&gt;0</formula>
    </cfRule>
  </conditionalFormatting>
  <conditionalFormatting sqref="R3672">
    <cfRule type="notContainsBlanks" dxfId="2" priority="104120">
      <formula>LEN(TRIM(R3672))&gt;0</formula>
    </cfRule>
  </conditionalFormatting>
  <conditionalFormatting sqref="S3672">
    <cfRule type="notContainsBlanks" dxfId="3" priority="103539">
      <formula>LEN(TRIM(S3672))&gt;0</formula>
    </cfRule>
  </conditionalFormatting>
  <conditionalFormatting sqref="U3672">
    <cfRule type="notContainsBlanks" dxfId="4" priority="103437">
      <formula>LEN(TRIM(U3672))&gt;0</formula>
    </cfRule>
  </conditionalFormatting>
  <conditionalFormatting sqref="W3672">
    <cfRule type="notContainsBlanks" dxfId="0" priority="103919">
      <formula>LEN(TRIM(W3672))&gt;0</formula>
    </cfRule>
  </conditionalFormatting>
  <conditionalFormatting sqref="Y3672">
    <cfRule type="notContainsBlanks" dxfId="5" priority="103817">
      <formula>LEN(TRIM(Y3672))&gt;0</formula>
    </cfRule>
  </conditionalFormatting>
  <conditionalFormatting sqref="Z3672">
    <cfRule type="notContainsBlanks" dxfId="6" priority="103715">
      <formula>LEN(TRIM(Z3672))&gt;0</formula>
    </cfRule>
  </conditionalFormatting>
  <conditionalFormatting sqref="Q3673">
    <cfRule type="notContainsBlanks" dxfId="1" priority="104179">
      <formula>LEN(TRIM(Q3673))&gt;0</formula>
    </cfRule>
  </conditionalFormatting>
  <conditionalFormatting sqref="R3673">
    <cfRule type="notContainsBlanks" dxfId="2" priority="104087">
      <formula>LEN(TRIM(R3673))&gt;0</formula>
    </cfRule>
  </conditionalFormatting>
  <conditionalFormatting sqref="S3673">
    <cfRule type="notContainsBlanks" dxfId="3" priority="103505">
      <formula>LEN(TRIM(S3673))&gt;0</formula>
    </cfRule>
  </conditionalFormatting>
  <conditionalFormatting sqref="U3673">
    <cfRule type="notContainsBlanks" dxfId="4" priority="103403">
      <formula>LEN(TRIM(U3673))&gt;0</formula>
    </cfRule>
  </conditionalFormatting>
  <conditionalFormatting sqref="W3673">
    <cfRule type="notContainsBlanks" dxfId="0" priority="103885">
      <formula>LEN(TRIM(W3673))&gt;0</formula>
    </cfRule>
  </conditionalFormatting>
  <conditionalFormatting sqref="Y3673">
    <cfRule type="notContainsBlanks" dxfId="5" priority="103783">
      <formula>LEN(TRIM(Y3673))&gt;0</formula>
    </cfRule>
  </conditionalFormatting>
  <conditionalFormatting sqref="Z3673">
    <cfRule type="notContainsBlanks" dxfId="6" priority="103681">
      <formula>LEN(TRIM(Z3673))&gt;0</formula>
    </cfRule>
  </conditionalFormatting>
  <conditionalFormatting sqref="AB3673">
    <cfRule type="cellIs" dxfId="7" priority="103607" operator="notEqual">
      <formula>0</formula>
    </cfRule>
  </conditionalFormatting>
  <conditionalFormatting sqref="Q3675">
    <cfRule type="notContainsBlanks" dxfId="1" priority="103370">
      <formula>LEN(TRIM(Q3675))&gt;0</formula>
    </cfRule>
  </conditionalFormatting>
  <conditionalFormatting sqref="R3675">
    <cfRule type="notContainsBlanks" dxfId="2" priority="103231">
      <formula>LEN(TRIM(R3675))&gt;0</formula>
    </cfRule>
  </conditionalFormatting>
  <conditionalFormatting sqref="S3675">
    <cfRule type="notContainsBlanks" dxfId="3" priority="102207">
      <formula>LEN(TRIM(S3675))&gt;0</formula>
    </cfRule>
  </conditionalFormatting>
  <conditionalFormatting sqref="U3675">
    <cfRule type="notContainsBlanks" dxfId="4" priority="102037">
      <formula>LEN(TRIM(U3675))&gt;0</formula>
    </cfRule>
  </conditionalFormatting>
  <conditionalFormatting sqref="W3675">
    <cfRule type="notContainsBlanks" dxfId="0" priority="102895">
      <formula>LEN(TRIM(W3675))&gt;0</formula>
    </cfRule>
  </conditionalFormatting>
  <conditionalFormatting sqref="Y3675">
    <cfRule type="notContainsBlanks" dxfId="5" priority="102725">
      <formula>LEN(TRIM(Y3675))&gt;0</formula>
    </cfRule>
  </conditionalFormatting>
  <conditionalFormatting sqref="Z3675">
    <cfRule type="notContainsBlanks" dxfId="6" priority="102555">
      <formula>LEN(TRIM(Z3675))&gt;0</formula>
    </cfRule>
  </conditionalFormatting>
  <conditionalFormatting sqref="AB3675">
    <cfRule type="cellIs" dxfId="7" priority="102375" operator="notEqual">
      <formula>0</formula>
    </cfRule>
  </conditionalFormatting>
  <conditionalFormatting sqref="Q3676">
    <cfRule type="notContainsBlanks" dxfId="1" priority="103341">
      <formula>LEN(TRIM(Q3676))&gt;0</formula>
    </cfRule>
  </conditionalFormatting>
  <conditionalFormatting sqref="R3676">
    <cfRule type="notContainsBlanks" dxfId="2" priority="103198">
      <formula>LEN(TRIM(R3676))&gt;0</formula>
    </cfRule>
  </conditionalFormatting>
  <conditionalFormatting sqref="S3676">
    <cfRule type="notContainsBlanks" dxfId="3" priority="102173">
      <formula>LEN(TRIM(S3676))&gt;0</formula>
    </cfRule>
  </conditionalFormatting>
  <conditionalFormatting sqref="U3676">
    <cfRule type="notContainsBlanks" dxfId="4" priority="102003">
      <formula>LEN(TRIM(U3676))&gt;0</formula>
    </cfRule>
  </conditionalFormatting>
  <conditionalFormatting sqref="W3676">
    <cfRule type="notContainsBlanks" dxfId="0" priority="102861">
      <formula>LEN(TRIM(W3676))&gt;0</formula>
    </cfRule>
  </conditionalFormatting>
  <conditionalFormatting sqref="Y3676">
    <cfRule type="notContainsBlanks" dxfId="5" priority="102691">
      <formula>LEN(TRIM(Y3676))&gt;0</formula>
    </cfRule>
  </conditionalFormatting>
  <conditionalFormatting sqref="Z3676">
    <cfRule type="notContainsBlanks" dxfId="6" priority="102521">
      <formula>LEN(TRIM(Z3676))&gt;0</formula>
    </cfRule>
  </conditionalFormatting>
  <conditionalFormatting sqref="AB3676">
    <cfRule type="cellIs" dxfId="7" priority="102343" operator="notEqual">
      <formula>0</formula>
    </cfRule>
  </conditionalFormatting>
  <conditionalFormatting sqref="Q3677">
    <cfRule type="notContainsBlanks" dxfId="1" priority="103312">
      <formula>LEN(TRIM(Q3677))&gt;0</formula>
    </cfRule>
  </conditionalFormatting>
  <conditionalFormatting sqref="R3677">
    <cfRule type="notContainsBlanks" dxfId="2" priority="103164">
      <formula>LEN(TRIM(R3677))&gt;0</formula>
    </cfRule>
  </conditionalFormatting>
  <conditionalFormatting sqref="S3677">
    <cfRule type="notContainsBlanks" dxfId="3" priority="102139">
      <formula>LEN(TRIM(S3677))&gt;0</formula>
    </cfRule>
  </conditionalFormatting>
  <conditionalFormatting sqref="U3677">
    <cfRule type="notContainsBlanks" dxfId="4" priority="101969">
      <formula>LEN(TRIM(U3677))&gt;0</formula>
    </cfRule>
  </conditionalFormatting>
  <conditionalFormatting sqref="W3677">
    <cfRule type="notContainsBlanks" dxfId="0" priority="102827">
      <formula>LEN(TRIM(W3677))&gt;0</formula>
    </cfRule>
  </conditionalFormatting>
  <conditionalFormatting sqref="Y3677">
    <cfRule type="notContainsBlanks" dxfId="5" priority="102657">
      <formula>LEN(TRIM(Y3677))&gt;0</formula>
    </cfRule>
  </conditionalFormatting>
  <conditionalFormatting sqref="Z3677">
    <cfRule type="notContainsBlanks" dxfId="6" priority="102487">
      <formula>LEN(TRIM(Z3677))&gt;0</formula>
    </cfRule>
  </conditionalFormatting>
  <conditionalFormatting sqref="AB3677">
    <cfRule type="cellIs" dxfId="7" priority="102309" operator="notEqual">
      <formula>0</formula>
    </cfRule>
  </conditionalFormatting>
  <conditionalFormatting sqref="Q3678">
    <cfRule type="notContainsBlanks" dxfId="1" priority="103285">
      <formula>LEN(TRIM(Q3678))&gt;0</formula>
    </cfRule>
  </conditionalFormatting>
  <conditionalFormatting sqref="R3678">
    <cfRule type="notContainsBlanks" dxfId="2" priority="103131">
      <formula>LEN(TRIM(R3678))&gt;0</formula>
    </cfRule>
  </conditionalFormatting>
  <conditionalFormatting sqref="S3678">
    <cfRule type="notContainsBlanks" dxfId="3" priority="102105">
      <formula>LEN(TRIM(S3678))&gt;0</formula>
    </cfRule>
  </conditionalFormatting>
  <conditionalFormatting sqref="U3678">
    <cfRule type="notContainsBlanks" dxfId="4" priority="101935">
      <formula>LEN(TRIM(U3678))&gt;0</formula>
    </cfRule>
  </conditionalFormatting>
  <conditionalFormatting sqref="W3678">
    <cfRule type="notContainsBlanks" dxfId="0" priority="102793">
      <formula>LEN(TRIM(W3678))&gt;0</formula>
    </cfRule>
  </conditionalFormatting>
  <conditionalFormatting sqref="Y3678">
    <cfRule type="notContainsBlanks" dxfId="5" priority="102623">
      <formula>LEN(TRIM(Y3678))&gt;0</formula>
    </cfRule>
  </conditionalFormatting>
  <conditionalFormatting sqref="Z3678">
    <cfRule type="notContainsBlanks" dxfId="6" priority="102453">
      <formula>LEN(TRIM(Z3678))&gt;0</formula>
    </cfRule>
  </conditionalFormatting>
  <conditionalFormatting sqref="AB3678">
    <cfRule type="cellIs" dxfId="7" priority="102275" operator="notEqual">
      <formula>0</formula>
    </cfRule>
  </conditionalFormatting>
  <conditionalFormatting sqref="Q3679">
    <cfRule type="notContainsBlanks" dxfId="1" priority="103259">
      <formula>LEN(TRIM(Q3679))&gt;0</formula>
    </cfRule>
  </conditionalFormatting>
  <conditionalFormatting sqref="R3679">
    <cfRule type="notContainsBlanks" dxfId="2" priority="103098">
      <formula>LEN(TRIM(R3679))&gt;0</formula>
    </cfRule>
  </conditionalFormatting>
  <conditionalFormatting sqref="S3679">
    <cfRule type="notContainsBlanks" dxfId="3" priority="102071">
      <formula>LEN(TRIM(S3679))&gt;0</formula>
    </cfRule>
  </conditionalFormatting>
  <conditionalFormatting sqref="U3679">
    <cfRule type="notContainsBlanks" dxfId="4" priority="101901">
      <formula>LEN(TRIM(U3679))&gt;0</formula>
    </cfRule>
  </conditionalFormatting>
  <conditionalFormatting sqref="W3679">
    <cfRule type="notContainsBlanks" dxfId="0" priority="102759">
      <formula>LEN(TRIM(W3679))&gt;0</formula>
    </cfRule>
  </conditionalFormatting>
  <conditionalFormatting sqref="Y3679">
    <cfRule type="notContainsBlanks" dxfId="5" priority="102589">
      <formula>LEN(TRIM(Y3679))&gt;0</formula>
    </cfRule>
  </conditionalFormatting>
  <conditionalFormatting sqref="Z3679">
    <cfRule type="notContainsBlanks" dxfId="6" priority="102419">
      <formula>LEN(TRIM(Z3679))&gt;0</formula>
    </cfRule>
  </conditionalFormatting>
  <conditionalFormatting sqref="AB3679">
    <cfRule type="cellIs" dxfId="7" priority="102241" operator="notEqual">
      <formula>0</formula>
    </cfRule>
  </conditionalFormatting>
  <conditionalFormatting sqref="Q3682">
    <cfRule type="notContainsBlanks" dxfId="1" priority="101870">
      <formula>LEN(TRIM(Q3682))&gt;0</formula>
    </cfRule>
  </conditionalFormatting>
  <conditionalFormatting sqref="R3682">
    <cfRule type="notContainsBlanks" dxfId="2" priority="101840">
      <formula>LEN(TRIM(R3682))&gt;0</formula>
    </cfRule>
  </conditionalFormatting>
  <conditionalFormatting sqref="S3682">
    <cfRule type="notContainsBlanks" dxfId="3" priority="101637">
      <formula>LEN(TRIM(S3682))&gt;0</formula>
    </cfRule>
  </conditionalFormatting>
  <conditionalFormatting sqref="U3682">
    <cfRule type="notContainsBlanks" dxfId="4" priority="101603">
      <formula>LEN(TRIM(U3682))&gt;0</formula>
    </cfRule>
  </conditionalFormatting>
  <conditionalFormatting sqref="W3682">
    <cfRule type="notContainsBlanks" dxfId="0" priority="101775">
      <formula>LEN(TRIM(W3682))&gt;0</formula>
    </cfRule>
  </conditionalFormatting>
  <conditionalFormatting sqref="Y3682">
    <cfRule type="notContainsBlanks" dxfId="5" priority="101741">
      <formula>LEN(TRIM(Y3682))&gt;0</formula>
    </cfRule>
  </conditionalFormatting>
  <conditionalFormatting sqref="Z3682">
    <cfRule type="notContainsBlanks" dxfId="6" priority="101707">
      <formula>LEN(TRIM(Z3682))&gt;0</formula>
    </cfRule>
  </conditionalFormatting>
  <conditionalFormatting sqref="AB3682">
    <cfRule type="cellIs" dxfId="7" priority="101671" operator="notEqual">
      <formula>0</formula>
    </cfRule>
  </conditionalFormatting>
  <conditionalFormatting sqref="Q3684">
    <cfRule type="notContainsBlanks" dxfId="1" priority="101571">
      <formula>LEN(TRIM(Q3684))&gt;0</formula>
    </cfRule>
  </conditionalFormatting>
  <conditionalFormatting sqref="R3684">
    <cfRule type="notContainsBlanks" dxfId="2" priority="101444">
      <formula>LEN(TRIM(R3684))&gt;0</formula>
    </cfRule>
  </conditionalFormatting>
  <conditionalFormatting sqref="S3684">
    <cfRule type="notContainsBlanks" dxfId="3" priority="100732">
      <formula>LEN(TRIM(S3684))&gt;0</formula>
    </cfRule>
  </conditionalFormatting>
  <conditionalFormatting sqref="U3684">
    <cfRule type="notContainsBlanks" dxfId="4" priority="100596">
      <formula>LEN(TRIM(U3684))&gt;0</formula>
    </cfRule>
  </conditionalFormatting>
  <conditionalFormatting sqref="W3684">
    <cfRule type="notContainsBlanks" dxfId="0" priority="101176">
      <formula>LEN(TRIM(W3684))&gt;0</formula>
    </cfRule>
  </conditionalFormatting>
  <conditionalFormatting sqref="Y3684">
    <cfRule type="notContainsBlanks" dxfId="5" priority="101040">
      <formula>LEN(TRIM(Y3684))&gt;0</formula>
    </cfRule>
  </conditionalFormatting>
  <conditionalFormatting sqref="Z3684">
    <cfRule type="notContainsBlanks" dxfId="6" priority="100904">
      <formula>LEN(TRIM(Z3684))&gt;0</formula>
    </cfRule>
  </conditionalFormatting>
  <conditionalFormatting sqref="Q3685">
    <cfRule type="notContainsBlanks" dxfId="1" priority="101542">
      <formula>LEN(TRIM(Q3685))&gt;0</formula>
    </cfRule>
  </conditionalFormatting>
  <conditionalFormatting sqref="R3685">
    <cfRule type="notContainsBlanks" dxfId="2" priority="101413">
      <formula>LEN(TRIM(R3685))&gt;0</formula>
    </cfRule>
  </conditionalFormatting>
  <conditionalFormatting sqref="S3685">
    <cfRule type="notContainsBlanks" dxfId="3" priority="100698">
      <formula>LEN(TRIM(S3685))&gt;0</formula>
    </cfRule>
  </conditionalFormatting>
  <conditionalFormatting sqref="U3685">
    <cfRule type="notContainsBlanks" dxfId="4" priority="100562">
      <formula>LEN(TRIM(U3685))&gt;0</formula>
    </cfRule>
  </conditionalFormatting>
  <conditionalFormatting sqref="W3685">
    <cfRule type="notContainsBlanks" dxfId="0" priority="101142">
      <formula>LEN(TRIM(W3685))&gt;0</formula>
    </cfRule>
  </conditionalFormatting>
  <conditionalFormatting sqref="Y3685">
    <cfRule type="notContainsBlanks" dxfId="5" priority="101006">
      <formula>LEN(TRIM(Y3685))&gt;0</formula>
    </cfRule>
  </conditionalFormatting>
  <conditionalFormatting sqref="Z3685">
    <cfRule type="notContainsBlanks" dxfId="6" priority="100870">
      <formula>LEN(TRIM(Z3685))&gt;0</formula>
    </cfRule>
  </conditionalFormatting>
  <conditionalFormatting sqref="Q3686">
    <cfRule type="notContainsBlanks" dxfId="1" priority="101510">
      <formula>LEN(TRIM(Q3686))&gt;0</formula>
    </cfRule>
  </conditionalFormatting>
  <conditionalFormatting sqref="R3686">
    <cfRule type="notContainsBlanks" dxfId="2" priority="101379">
      <formula>LEN(TRIM(R3686))&gt;0</formula>
    </cfRule>
  </conditionalFormatting>
  <conditionalFormatting sqref="S3686">
    <cfRule type="notContainsBlanks" dxfId="3" priority="100664">
      <formula>LEN(TRIM(S3686))&gt;0</formula>
    </cfRule>
  </conditionalFormatting>
  <conditionalFormatting sqref="U3686">
    <cfRule type="notContainsBlanks" dxfId="4" priority="100528">
      <formula>LEN(TRIM(U3686))&gt;0</formula>
    </cfRule>
  </conditionalFormatting>
  <conditionalFormatting sqref="W3686">
    <cfRule type="notContainsBlanks" dxfId="0" priority="101108">
      <formula>LEN(TRIM(W3686))&gt;0</formula>
    </cfRule>
  </conditionalFormatting>
  <conditionalFormatting sqref="Y3686">
    <cfRule type="notContainsBlanks" dxfId="5" priority="100972">
      <formula>LEN(TRIM(Y3686))&gt;0</formula>
    </cfRule>
  </conditionalFormatting>
  <conditionalFormatting sqref="Z3686">
    <cfRule type="notContainsBlanks" dxfId="6" priority="100836">
      <formula>LEN(TRIM(Z3686))&gt;0</formula>
    </cfRule>
  </conditionalFormatting>
  <conditionalFormatting sqref="Q3687">
    <cfRule type="notContainsBlanks" dxfId="1" priority="101477">
      <formula>LEN(TRIM(Q3687))&gt;0</formula>
    </cfRule>
  </conditionalFormatting>
  <conditionalFormatting sqref="R3687">
    <cfRule type="notContainsBlanks" dxfId="2" priority="101345">
      <formula>LEN(TRIM(R3687))&gt;0</formula>
    </cfRule>
  </conditionalFormatting>
  <conditionalFormatting sqref="S3687">
    <cfRule type="notContainsBlanks" dxfId="3" priority="100630">
      <formula>LEN(TRIM(S3687))&gt;0</formula>
    </cfRule>
  </conditionalFormatting>
  <conditionalFormatting sqref="U3687">
    <cfRule type="notContainsBlanks" dxfId="4" priority="100494">
      <formula>LEN(TRIM(U3687))&gt;0</formula>
    </cfRule>
  </conditionalFormatting>
  <conditionalFormatting sqref="W3687">
    <cfRule type="notContainsBlanks" dxfId="0" priority="101074">
      <formula>LEN(TRIM(W3687))&gt;0</formula>
    </cfRule>
  </conditionalFormatting>
  <conditionalFormatting sqref="Y3687">
    <cfRule type="notContainsBlanks" dxfId="5" priority="100938">
      <formula>LEN(TRIM(Y3687))&gt;0</formula>
    </cfRule>
  </conditionalFormatting>
  <conditionalFormatting sqref="Z3687">
    <cfRule type="notContainsBlanks" dxfId="6" priority="100802">
      <formula>LEN(TRIM(Z3687))&gt;0</formula>
    </cfRule>
  </conditionalFormatting>
  <conditionalFormatting sqref="AB3687">
    <cfRule type="cellIs" dxfId="7" priority="100766" operator="notEqual">
      <formula>0</formula>
    </cfRule>
  </conditionalFormatting>
  <conditionalFormatting sqref="Q3689">
    <cfRule type="notContainsBlanks" dxfId="1" priority="100466">
      <formula>LEN(TRIM(Q3689))&gt;0</formula>
    </cfRule>
  </conditionalFormatting>
  <conditionalFormatting sqref="R3689">
    <cfRule type="notContainsBlanks" dxfId="2" priority="100342">
      <formula>LEN(TRIM(R3689))&gt;0</formula>
    </cfRule>
  </conditionalFormatting>
  <conditionalFormatting sqref="S3689">
    <cfRule type="notContainsBlanks" dxfId="3" priority="99322">
      <formula>LEN(TRIM(S3689))&gt;0</formula>
    </cfRule>
  </conditionalFormatting>
  <conditionalFormatting sqref="U3689">
    <cfRule type="notContainsBlanks" dxfId="4" priority="99152">
      <formula>LEN(TRIM(U3689))&gt;0</formula>
    </cfRule>
  </conditionalFormatting>
  <conditionalFormatting sqref="W3689">
    <cfRule type="notContainsBlanks" dxfId="0" priority="100004">
      <formula>LEN(TRIM(W3689))&gt;0</formula>
    </cfRule>
  </conditionalFormatting>
  <conditionalFormatting sqref="Y3689">
    <cfRule type="notContainsBlanks" dxfId="5" priority="99834">
      <formula>LEN(TRIM(Y3689))&gt;0</formula>
    </cfRule>
  </conditionalFormatting>
  <conditionalFormatting sqref="Z3689">
    <cfRule type="notContainsBlanks" dxfId="6" priority="99664">
      <formula>LEN(TRIM(Z3689))&gt;0</formula>
    </cfRule>
  </conditionalFormatting>
  <conditionalFormatting sqref="AB3689">
    <cfRule type="cellIs" dxfId="7" priority="99492" operator="notEqual">
      <formula>0</formula>
    </cfRule>
  </conditionalFormatting>
  <conditionalFormatting sqref="Q3690">
    <cfRule type="notContainsBlanks" dxfId="1" priority="100441">
      <formula>LEN(TRIM(Q3690))&gt;0</formula>
    </cfRule>
  </conditionalFormatting>
  <conditionalFormatting sqref="R3690">
    <cfRule type="notContainsBlanks" dxfId="2" priority="100309">
      <formula>LEN(TRIM(R3690))&gt;0</formula>
    </cfRule>
  </conditionalFormatting>
  <conditionalFormatting sqref="S3690">
    <cfRule type="notContainsBlanks" dxfId="3" priority="99288">
      <formula>LEN(TRIM(S3690))&gt;0</formula>
    </cfRule>
  </conditionalFormatting>
  <conditionalFormatting sqref="U3690">
    <cfRule type="notContainsBlanks" dxfId="4" priority="99118">
      <formula>LEN(TRIM(U3690))&gt;0</formula>
    </cfRule>
  </conditionalFormatting>
  <conditionalFormatting sqref="W3690">
    <cfRule type="notContainsBlanks" dxfId="0" priority="99970">
      <formula>LEN(TRIM(W3690))&gt;0</formula>
    </cfRule>
  </conditionalFormatting>
  <conditionalFormatting sqref="Y3690">
    <cfRule type="notContainsBlanks" dxfId="5" priority="99800">
      <formula>LEN(TRIM(Y3690))&gt;0</formula>
    </cfRule>
  </conditionalFormatting>
  <conditionalFormatting sqref="Z3690">
    <cfRule type="notContainsBlanks" dxfId="6" priority="99630">
      <formula>LEN(TRIM(Z3690))&gt;0</formula>
    </cfRule>
  </conditionalFormatting>
  <conditionalFormatting sqref="AB3690">
    <cfRule type="cellIs" dxfId="7" priority="99458" operator="notEqual">
      <formula>0</formula>
    </cfRule>
  </conditionalFormatting>
  <conditionalFormatting sqref="Q3691">
    <cfRule type="notContainsBlanks" dxfId="1" priority="100417">
      <formula>LEN(TRIM(Q3691))&gt;0</formula>
    </cfRule>
  </conditionalFormatting>
  <conditionalFormatting sqref="R3691">
    <cfRule type="notContainsBlanks" dxfId="2" priority="100276">
      <formula>LEN(TRIM(R3691))&gt;0</formula>
    </cfRule>
  </conditionalFormatting>
  <conditionalFormatting sqref="S3691">
    <cfRule type="notContainsBlanks" dxfId="3" priority="99254">
      <formula>LEN(TRIM(S3691))&gt;0</formula>
    </cfRule>
  </conditionalFormatting>
  <conditionalFormatting sqref="U3691">
    <cfRule type="notContainsBlanks" dxfId="4" priority="99084">
      <formula>LEN(TRIM(U3691))&gt;0</formula>
    </cfRule>
  </conditionalFormatting>
  <conditionalFormatting sqref="W3691">
    <cfRule type="notContainsBlanks" dxfId="0" priority="99936">
      <formula>LEN(TRIM(W3691))&gt;0</formula>
    </cfRule>
  </conditionalFormatting>
  <conditionalFormatting sqref="Y3691">
    <cfRule type="notContainsBlanks" dxfId="5" priority="99766">
      <formula>LEN(TRIM(Y3691))&gt;0</formula>
    </cfRule>
  </conditionalFormatting>
  <conditionalFormatting sqref="Z3691">
    <cfRule type="notContainsBlanks" dxfId="6" priority="99596">
      <formula>LEN(TRIM(Z3691))&gt;0</formula>
    </cfRule>
  </conditionalFormatting>
  <conditionalFormatting sqref="AB3691">
    <cfRule type="cellIs" dxfId="7" priority="99424" operator="notEqual">
      <formula>0</formula>
    </cfRule>
  </conditionalFormatting>
  <conditionalFormatting sqref="Q3692">
    <cfRule type="notContainsBlanks" dxfId="1" priority="100394">
      <formula>LEN(TRIM(Q3692))&gt;0</formula>
    </cfRule>
  </conditionalFormatting>
  <conditionalFormatting sqref="R3692">
    <cfRule type="notContainsBlanks" dxfId="2" priority="100242">
      <formula>LEN(TRIM(R3692))&gt;0</formula>
    </cfRule>
  </conditionalFormatting>
  <conditionalFormatting sqref="S3692">
    <cfRule type="notContainsBlanks" dxfId="3" priority="99220">
      <formula>LEN(TRIM(S3692))&gt;0</formula>
    </cfRule>
  </conditionalFormatting>
  <conditionalFormatting sqref="U3692">
    <cfRule type="notContainsBlanks" dxfId="4" priority="99050">
      <formula>LEN(TRIM(U3692))&gt;0</formula>
    </cfRule>
  </conditionalFormatting>
  <conditionalFormatting sqref="W3692">
    <cfRule type="notContainsBlanks" dxfId="0" priority="99902">
      <formula>LEN(TRIM(W3692))&gt;0</formula>
    </cfRule>
  </conditionalFormatting>
  <conditionalFormatting sqref="Y3692">
    <cfRule type="notContainsBlanks" dxfId="5" priority="99732">
      <formula>LEN(TRIM(Y3692))&gt;0</formula>
    </cfRule>
  </conditionalFormatting>
  <conditionalFormatting sqref="Z3692">
    <cfRule type="notContainsBlanks" dxfId="6" priority="99562">
      <formula>LEN(TRIM(Z3692))&gt;0</formula>
    </cfRule>
  </conditionalFormatting>
  <conditionalFormatting sqref="AB3692">
    <cfRule type="cellIs" dxfId="7" priority="99390" operator="notEqual">
      <formula>0</formula>
    </cfRule>
  </conditionalFormatting>
  <conditionalFormatting sqref="Q3693">
    <cfRule type="notContainsBlanks" dxfId="1" priority="100369">
      <formula>LEN(TRIM(Q3693))&gt;0</formula>
    </cfRule>
  </conditionalFormatting>
  <conditionalFormatting sqref="R3693">
    <cfRule type="notContainsBlanks" dxfId="2" priority="100208">
      <formula>LEN(TRIM(R3693))&gt;0</formula>
    </cfRule>
  </conditionalFormatting>
  <conditionalFormatting sqref="S3693">
    <cfRule type="notContainsBlanks" dxfId="3" priority="99186">
      <formula>LEN(TRIM(S3693))&gt;0</formula>
    </cfRule>
  </conditionalFormatting>
  <conditionalFormatting sqref="U3693">
    <cfRule type="notContainsBlanks" dxfId="4" priority="99016">
      <formula>LEN(TRIM(U3693))&gt;0</formula>
    </cfRule>
  </conditionalFormatting>
  <conditionalFormatting sqref="W3693">
    <cfRule type="notContainsBlanks" dxfId="0" priority="99868">
      <formula>LEN(TRIM(W3693))&gt;0</formula>
    </cfRule>
  </conditionalFormatting>
  <conditionalFormatting sqref="Y3693">
    <cfRule type="notContainsBlanks" dxfId="5" priority="99698">
      <formula>LEN(TRIM(Y3693))&gt;0</formula>
    </cfRule>
  </conditionalFormatting>
  <conditionalFormatting sqref="Z3693">
    <cfRule type="notContainsBlanks" dxfId="6" priority="99528">
      <formula>LEN(TRIM(Z3693))&gt;0</formula>
    </cfRule>
  </conditionalFormatting>
  <conditionalFormatting sqref="AB3693">
    <cfRule type="cellIs" dxfId="7" priority="99356" operator="notEqual">
      <formula>0</formula>
    </cfRule>
  </conditionalFormatting>
  <conditionalFormatting sqref="Q3696">
    <cfRule type="notContainsBlanks" dxfId="1" priority="98984">
      <formula>LEN(TRIM(Q3696))&gt;0</formula>
    </cfRule>
  </conditionalFormatting>
  <conditionalFormatting sqref="R3696">
    <cfRule type="notContainsBlanks" dxfId="2" priority="98888">
      <formula>LEN(TRIM(R3696))&gt;0</formula>
    </cfRule>
  </conditionalFormatting>
  <conditionalFormatting sqref="S3696">
    <cfRule type="notContainsBlanks" dxfId="3" priority="98380">
      <formula>LEN(TRIM(S3696))&gt;0</formula>
    </cfRule>
  </conditionalFormatting>
  <conditionalFormatting sqref="U3696">
    <cfRule type="notContainsBlanks" dxfId="4" priority="98278">
      <formula>LEN(TRIM(U3696))&gt;0</formula>
    </cfRule>
  </conditionalFormatting>
  <conditionalFormatting sqref="W3696">
    <cfRule type="notContainsBlanks" dxfId="0" priority="98688">
      <formula>LEN(TRIM(W3696))&gt;0</formula>
    </cfRule>
  </conditionalFormatting>
  <conditionalFormatting sqref="Y3696">
    <cfRule type="notContainsBlanks" dxfId="5" priority="98586">
      <formula>LEN(TRIM(Y3696))&gt;0</formula>
    </cfRule>
  </conditionalFormatting>
  <conditionalFormatting sqref="Z3696">
    <cfRule type="notContainsBlanks" dxfId="6" priority="98484">
      <formula>LEN(TRIM(Z3696))&gt;0</formula>
    </cfRule>
  </conditionalFormatting>
  <conditionalFormatting sqref="Q3697">
    <cfRule type="notContainsBlanks" dxfId="1" priority="98953">
      <formula>LEN(TRIM(Q3697))&gt;0</formula>
    </cfRule>
  </conditionalFormatting>
  <conditionalFormatting sqref="R3697">
    <cfRule type="notContainsBlanks" dxfId="2" priority="98856">
      <formula>LEN(TRIM(R3697))&gt;0</formula>
    </cfRule>
  </conditionalFormatting>
  <conditionalFormatting sqref="S3697">
    <cfRule type="notContainsBlanks" dxfId="3" priority="98346">
      <formula>LEN(TRIM(S3697))&gt;0</formula>
    </cfRule>
  </conditionalFormatting>
  <conditionalFormatting sqref="U3697">
    <cfRule type="notContainsBlanks" dxfId="4" priority="98244">
      <formula>LEN(TRIM(U3697))&gt;0</formula>
    </cfRule>
  </conditionalFormatting>
  <conditionalFormatting sqref="W3697">
    <cfRule type="notContainsBlanks" dxfId="0" priority="98654">
      <formula>LEN(TRIM(W3697))&gt;0</formula>
    </cfRule>
  </conditionalFormatting>
  <conditionalFormatting sqref="Y3697">
    <cfRule type="notContainsBlanks" dxfId="5" priority="98552">
      <formula>LEN(TRIM(Y3697))&gt;0</formula>
    </cfRule>
  </conditionalFormatting>
  <conditionalFormatting sqref="Z3697">
    <cfRule type="notContainsBlanks" dxfId="6" priority="98450">
      <formula>LEN(TRIM(Z3697))&gt;0</formula>
    </cfRule>
  </conditionalFormatting>
  <conditionalFormatting sqref="Q3698">
    <cfRule type="notContainsBlanks" dxfId="1" priority="98922">
      <formula>LEN(TRIM(Q3698))&gt;0</formula>
    </cfRule>
  </conditionalFormatting>
  <conditionalFormatting sqref="R3698">
    <cfRule type="notContainsBlanks" dxfId="2" priority="98824">
      <formula>LEN(TRIM(R3698))&gt;0</formula>
    </cfRule>
  </conditionalFormatting>
  <conditionalFormatting sqref="S3698">
    <cfRule type="notContainsBlanks" dxfId="3" priority="98312">
      <formula>LEN(TRIM(S3698))&gt;0</formula>
    </cfRule>
  </conditionalFormatting>
  <conditionalFormatting sqref="U3698">
    <cfRule type="notContainsBlanks" dxfId="4" priority="98210">
      <formula>LEN(TRIM(U3698))&gt;0</formula>
    </cfRule>
  </conditionalFormatting>
  <conditionalFormatting sqref="W3698">
    <cfRule type="notContainsBlanks" dxfId="0" priority="98620">
      <formula>LEN(TRIM(W3698))&gt;0</formula>
    </cfRule>
  </conditionalFormatting>
  <conditionalFormatting sqref="Y3698">
    <cfRule type="notContainsBlanks" dxfId="5" priority="98518">
      <formula>LEN(TRIM(Y3698))&gt;0</formula>
    </cfRule>
  </conditionalFormatting>
  <conditionalFormatting sqref="Z3698">
    <cfRule type="notContainsBlanks" dxfId="6" priority="98416">
      <formula>LEN(TRIM(Z3698))&gt;0</formula>
    </cfRule>
  </conditionalFormatting>
  <conditionalFormatting sqref="Q3699">
    <cfRule type="notContainsBlanks" dxfId="1" priority="104473">
      <formula>LEN(TRIM(Q3699))&gt;0</formula>
    </cfRule>
  </conditionalFormatting>
  <conditionalFormatting sqref="W3699">
    <cfRule type="notContainsBlanks" dxfId="0" priority="104575">
      <formula>LEN(TRIM(W3699))&gt;0</formula>
    </cfRule>
  </conditionalFormatting>
  <conditionalFormatting sqref="Y3699">
    <cfRule type="notContainsBlanks" dxfId="5" priority="104541">
      <formula>LEN(TRIM(Y3699))&gt;0</formula>
    </cfRule>
  </conditionalFormatting>
  <conditionalFormatting sqref="Z3699">
    <cfRule type="notContainsBlanks" dxfId="6" priority="104507">
      <formula>LEN(TRIM(Z3699))&gt;0</formula>
    </cfRule>
  </conditionalFormatting>
  <conditionalFormatting sqref="AA3699">
    <cfRule type="cellIs" dxfId="8" priority="104371" operator="equal">
      <formula>4</formula>
    </cfRule>
    <cfRule type="cellIs" dxfId="8" priority="104405" operator="equal">
      <formula>2</formula>
    </cfRule>
  </conditionalFormatting>
  <conditionalFormatting sqref="W3701">
    <cfRule type="notContainsBlanks" dxfId="0" priority="97577">
      <formula>LEN(TRIM(W3701))&gt;0</formula>
    </cfRule>
  </conditionalFormatting>
  <conditionalFormatting sqref="Q3704">
    <cfRule type="notContainsBlanks" dxfId="1" priority="97560">
      <formula>LEN(TRIM(Q3704))&gt;0</formula>
    </cfRule>
  </conditionalFormatting>
  <conditionalFormatting sqref="R3704">
    <cfRule type="notContainsBlanks" dxfId="2" priority="97557">
      <formula>LEN(TRIM(R3704))&gt;0</formula>
    </cfRule>
  </conditionalFormatting>
  <conditionalFormatting sqref="S3704">
    <cfRule type="notContainsBlanks" dxfId="3" priority="97540">
      <formula>LEN(TRIM(S3704))&gt;0</formula>
    </cfRule>
  </conditionalFormatting>
  <conditionalFormatting sqref="U3704">
    <cfRule type="notContainsBlanks" dxfId="4" priority="97537">
      <formula>LEN(TRIM(U3704))&gt;0</formula>
    </cfRule>
  </conditionalFormatting>
  <conditionalFormatting sqref="W3704">
    <cfRule type="notContainsBlanks" dxfId="0" priority="97551">
      <formula>LEN(TRIM(W3704))&gt;0</formula>
    </cfRule>
  </conditionalFormatting>
  <conditionalFormatting sqref="Y3704">
    <cfRule type="notContainsBlanks" dxfId="5" priority="97548">
      <formula>LEN(TRIM(Y3704))&gt;0</formula>
    </cfRule>
  </conditionalFormatting>
  <conditionalFormatting sqref="Z3704">
    <cfRule type="notContainsBlanks" dxfId="6" priority="97545">
      <formula>LEN(TRIM(Z3704))&gt;0</formula>
    </cfRule>
  </conditionalFormatting>
  <conditionalFormatting sqref="AB3704">
    <cfRule type="cellIs" dxfId="7" priority="97542" operator="notEqual">
      <formula>0</formula>
    </cfRule>
  </conditionalFormatting>
  <conditionalFormatting sqref="Q3705">
    <cfRule type="notContainsBlanks" dxfId="1" priority="97559">
      <formula>LEN(TRIM(Q3705))&gt;0</formula>
    </cfRule>
  </conditionalFormatting>
  <conditionalFormatting sqref="R3705">
    <cfRule type="notContainsBlanks" dxfId="2" priority="97556">
      <formula>LEN(TRIM(R3705))&gt;0</formula>
    </cfRule>
  </conditionalFormatting>
  <conditionalFormatting sqref="S3705">
    <cfRule type="notContainsBlanks" dxfId="3" priority="97539">
      <formula>LEN(TRIM(S3705))&gt;0</formula>
    </cfRule>
  </conditionalFormatting>
  <conditionalFormatting sqref="U3705">
    <cfRule type="notContainsBlanks" dxfId="4" priority="97536">
      <formula>LEN(TRIM(U3705))&gt;0</formula>
    </cfRule>
  </conditionalFormatting>
  <conditionalFormatting sqref="W3705">
    <cfRule type="notContainsBlanks" dxfId="0" priority="97550">
      <formula>LEN(TRIM(W3705))&gt;0</formula>
    </cfRule>
  </conditionalFormatting>
  <conditionalFormatting sqref="Y3705">
    <cfRule type="notContainsBlanks" dxfId="5" priority="97547">
      <formula>LEN(TRIM(Y3705))&gt;0</formula>
    </cfRule>
  </conditionalFormatting>
  <conditionalFormatting sqref="Z3705">
    <cfRule type="notContainsBlanks" dxfId="6" priority="97544">
      <formula>LEN(TRIM(Z3705))&gt;0</formula>
    </cfRule>
  </conditionalFormatting>
  <conditionalFormatting sqref="Q3706">
    <cfRule type="notContainsBlanks" dxfId="1" priority="97558">
      <formula>LEN(TRIM(Q3706))&gt;0</formula>
    </cfRule>
  </conditionalFormatting>
  <conditionalFormatting sqref="R3706">
    <cfRule type="notContainsBlanks" dxfId="2" priority="97555">
      <formula>LEN(TRIM(R3706))&gt;0</formula>
    </cfRule>
  </conditionalFormatting>
  <conditionalFormatting sqref="S3706">
    <cfRule type="notContainsBlanks" dxfId="3" priority="97538">
      <formula>LEN(TRIM(S3706))&gt;0</formula>
    </cfRule>
  </conditionalFormatting>
  <conditionalFormatting sqref="U3706">
    <cfRule type="notContainsBlanks" dxfId="4" priority="97535">
      <formula>LEN(TRIM(U3706))&gt;0</formula>
    </cfRule>
  </conditionalFormatting>
  <conditionalFormatting sqref="W3706">
    <cfRule type="notContainsBlanks" dxfId="0" priority="97549">
      <formula>LEN(TRIM(W3706))&gt;0</formula>
    </cfRule>
  </conditionalFormatting>
  <conditionalFormatting sqref="Y3706">
    <cfRule type="notContainsBlanks" dxfId="5" priority="97546">
      <formula>LEN(TRIM(Y3706))&gt;0</formula>
    </cfRule>
  </conditionalFormatting>
  <conditionalFormatting sqref="Z3706">
    <cfRule type="notContainsBlanks" dxfId="6" priority="97543">
      <formula>LEN(TRIM(Z3706))&gt;0</formula>
    </cfRule>
  </conditionalFormatting>
  <conditionalFormatting sqref="AB3706">
    <cfRule type="cellIs" dxfId="7" priority="97541" operator="notEqual">
      <formula>0</formula>
    </cfRule>
  </conditionalFormatting>
  <conditionalFormatting sqref="Q3708">
    <cfRule type="notContainsBlanks" dxfId="1" priority="97534">
      <formula>LEN(TRIM(Q3708))&gt;0</formula>
    </cfRule>
  </conditionalFormatting>
  <conditionalFormatting sqref="R3708">
    <cfRule type="notContainsBlanks" dxfId="2" priority="97529">
      <formula>LEN(TRIM(R3708))&gt;0</formula>
    </cfRule>
  </conditionalFormatting>
  <conditionalFormatting sqref="S3708">
    <cfRule type="notContainsBlanks" dxfId="3" priority="97499">
      <formula>LEN(TRIM(S3708))&gt;0</formula>
    </cfRule>
  </conditionalFormatting>
  <conditionalFormatting sqref="U3708">
    <cfRule type="notContainsBlanks" dxfId="4" priority="97494">
      <formula>LEN(TRIM(U3708))&gt;0</formula>
    </cfRule>
  </conditionalFormatting>
  <conditionalFormatting sqref="W3708">
    <cfRule type="notContainsBlanks" dxfId="0" priority="97519">
      <formula>LEN(TRIM(W3708))&gt;0</formula>
    </cfRule>
  </conditionalFormatting>
  <conditionalFormatting sqref="Y3708">
    <cfRule type="notContainsBlanks" dxfId="5" priority="97514">
      <formula>LEN(TRIM(Y3708))&gt;0</formula>
    </cfRule>
  </conditionalFormatting>
  <conditionalFormatting sqref="Z3708">
    <cfRule type="notContainsBlanks" dxfId="6" priority="97509">
      <formula>LEN(TRIM(Z3708))&gt;0</formula>
    </cfRule>
  </conditionalFormatting>
  <conditionalFormatting sqref="AB3708">
    <cfRule type="cellIs" dxfId="7" priority="97504" operator="notEqual">
      <formula>0</formula>
    </cfRule>
  </conditionalFormatting>
  <conditionalFormatting sqref="Q3709">
    <cfRule type="notContainsBlanks" dxfId="1" priority="97533">
      <formula>LEN(TRIM(Q3709))&gt;0</formula>
    </cfRule>
  </conditionalFormatting>
  <conditionalFormatting sqref="R3709">
    <cfRule type="notContainsBlanks" dxfId="2" priority="97528">
      <formula>LEN(TRIM(R3709))&gt;0</formula>
    </cfRule>
  </conditionalFormatting>
  <conditionalFormatting sqref="S3709">
    <cfRule type="notContainsBlanks" dxfId="3" priority="97498">
      <formula>LEN(TRIM(S3709))&gt;0</formula>
    </cfRule>
  </conditionalFormatting>
  <conditionalFormatting sqref="U3709">
    <cfRule type="notContainsBlanks" dxfId="4" priority="97493">
      <formula>LEN(TRIM(U3709))&gt;0</formula>
    </cfRule>
  </conditionalFormatting>
  <conditionalFormatting sqref="W3709">
    <cfRule type="notContainsBlanks" dxfId="0" priority="97518">
      <formula>LEN(TRIM(W3709))&gt;0</formula>
    </cfRule>
  </conditionalFormatting>
  <conditionalFormatting sqref="Y3709">
    <cfRule type="notContainsBlanks" dxfId="5" priority="97513">
      <formula>LEN(TRIM(Y3709))&gt;0</formula>
    </cfRule>
  </conditionalFormatting>
  <conditionalFormatting sqref="Z3709">
    <cfRule type="notContainsBlanks" dxfId="6" priority="97508">
      <formula>LEN(TRIM(Z3709))&gt;0</formula>
    </cfRule>
  </conditionalFormatting>
  <conditionalFormatting sqref="AB3709">
    <cfRule type="cellIs" dxfId="7" priority="97503" operator="notEqual">
      <formula>0</formula>
    </cfRule>
  </conditionalFormatting>
  <conditionalFormatting sqref="Q3710">
    <cfRule type="notContainsBlanks" dxfId="1" priority="97532">
      <formula>LEN(TRIM(Q3710))&gt;0</formula>
    </cfRule>
  </conditionalFormatting>
  <conditionalFormatting sqref="R3710">
    <cfRule type="notContainsBlanks" dxfId="2" priority="97527">
      <formula>LEN(TRIM(R3710))&gt;0</formula>
    </cfRule>
  </conditionalFormatting>
  <conditionalFormatting sqref="S3710">
    <cfRule type="notContainsBlanks" dxfId="3" priority="97497">
      <formula>LEN(TRIM(S3710))&gt;0</formula>
    </cfRule>
  </conditionalFormatting>
  <conditionalFormatting sqref="U3710">
    <cfRule type="notContainsBlanks" dxfId="4" priority="97492">
      <formula>LEN(TRIM(U3710))&gt;0</formula>
    </cfRule>
  </conditionalFormatting>
  <conditionalFormatting sqref="W3710">
    <cfRule type="notContainsBlanks" dxfId="0" priority="97517">
      <formula>LEN(TRIM(W3710))&gt;0</formula>
    </cfRule>
  </conditionalFormatting>
  <conditionalFormatting sqref="Y3710">
    <cfRule type="notContainsBlanks" dxfId="5" priority="97512">
      <formula>LEN(TRIM(Y3710))&gt;0</formula>
    </cfRule>
  </conditionalFormatting>
  <conditionalFormatting sqref="Z3710">
    <cfRule type="notContainsBlanks" dxfId="6" priority="97507">
      <formula>LEN(TRIM(Z3710))&gt;0</formula>
    </cfRule>
  </conditionalFormatting>
  <conditionalFormatting sqref="AB3710">
    <cfRule type="cellIs" dxfId="7" priority="97502" operator="notEqual">
      <formula>0</formula>
    </cfRule>
  </conditionalFormatting>
  <conditionalFormatting sqref="Q3711">
    <cfRule type="notContainsBlanks" dxfId="1" priority="97531">
      <formula>LEN(TRIM(Q3711))&gt;0</formula>
    </cfRule>
  </conditionalFormatting>
  <conditionalFormatting sqref="R3711">
    <cfRule type="notContainsBlanks" dxfId="2" priority="97526">
      <formula>LEN(TRIM(R3711))&gt;0</formula>
    </cfRule>
  </conditionalFormatting>
  <conditionalFormatting sqref="S3711">
    <cfRule type="notContainsBlanks" dxfId="3" priority="97496">
      <formula>LEN(TRIM(S3711))&gt;0</formula>
    </cfRule>
  </conditionalFormatting>
  <conditionalFormatting sqref="U3711">
    <cfRule type="notContainsBlanks" dxfId="4" priority="97491">
      <formula>LEN(TRIM(U3711))&gt;0</formula>
    </cfRule>
  </conditionalFormatting>
  <conditionalFormatting sqref="W3711">
    <cfRule type="notContainsBlanks" dxfId="0" priority="97516">
      <formula>LEN(TRIM(W3711))&gt;0</formula>
    </cfRule>
  </conditionalFormatting>
  <conditionalFormatting sqref="Y3711">
    <cfRule type="notContainsBlanks" dxfId="5" priority="97511">
      <formula>LEN(TRIM(Y3711))&gt;0</formula>
    </cfRule>
  </conditionalFormatting>
  <conditionalFormatting sqref="Z3711">
    <cfRule type="notContainsBlanks" dxfId="6" priority="97506">
      <formula>LEN(TRIM(Z3711))&gt;0</formula>
    </cfRule>
  </conditionalFormatting>
  <conditionalFormatting sqref="AB3711">
    <cfRule type="cellIs" dxfId="7" priority="97501" operator="notEqual">
      <formula>0</formula>
    </cfRule>
  </conditionalFormatting>
  <conditionalFormatting sqref="Q3712">
    <cfRule type="notContainsBlanks" dxfId="1" priority="97530">
      <formula>LEN(TRIM(Q3712))&gt;0</formula>
    </cfRule>
  </conditionalFormatting>
  <conditionalFormatting sqref="R3712">
    <cfRule type="notContainsBlanks" dxfId="2" priority="97525">
      <formula>LEN(TRIM(R3712))&gt;0</formula>
    </cfRule>
  </conditionalFormatting>
  <conditionalFormatting sqref="S3712">
    <cfRule type="notContainsBlanks" dxfId="3" priority="97495">
      <formula>LEN(TRIM(S3712))&gt;0</formula>
    </cfRule>
  </conditionalFormatting>
  <conditionalFormatting sqref="U3712">
    <cfRule type="notContainsBlanks" dxfId="4" priority="97490">
      <formula>LEN(TRIM(U3712))&gt;0</formula>
    </cfRule>
  </conditionalFormatting>
  <conditionalFormatting sqref="W3712">
    <cfRule type="notContainsBlanks" dxfId="0" priority="97515">
      <formula>LEN(TRIM(W3712))&gt;0</formula>
    </cfRule>
  </conditionalFormatting>
  <conditionalFormatting sqref="Y3712">
    <cfRule type="notContainsBlanks" dxfId="5" priority="97510">
      <formula>LEN(TRIM(Y3712))&gt;0</formula>
    </cfRule>
  </conditionalFormatting>
  <conditionalFormatting sqref="Z3712">
    <cfRule type="notContainsBlanks" dxfId="6" priority="97505">
      <formula>LEN(TRIM(Z3712))&gt;0</formula>
    </cfRule>
  </conditionalFormatting>
  <conditionalFormatting sqref="AB3712">
    <cfRule type="cellIs" dxfId="7" priority="97500" operator="notEqual">
      <formula>0</formula>
    </cfRule>
  </conditionalFormatting>
  <conditionalFormatting sqref="Q3715">
    <cfRule type="notContainsBlanks" dxfId="1" priority="97489">
      <formula>LEN(TRIM(Q3715))&gt;0</formula>
    </cfRule>
  </conditionalFormatting>
  <conditionalFormatting sqref="R3715">
    <cfRule type="notContainsBlanks" dxfId="2" priority="97488">
      <formula>LEN(TRIM(R3715))&gt;0</formula>
    </cfRule>
  </conditionalFormatting>
  <conditionalFormatting sqref="S3715">
    <cfRule type="notContainsBlanks" dxfId="3" priority="97482">
      <formula>LEN(TRIM(S3715))&gt;0</formula>
    </cfRule>
  </conditionalFormatting>
  <conditionalFormatting sqref="U3715">
    <cfRule type="notContainsBlanks" dxfId="4" priority="97481">
      <formula>LEN(TRIM(U3715))&gt;0</formula>
    </cfRule>
  </conditionalFormatting>
  <conditionalFormatting sqref="W3715">
    <cfRule type="notContainsBlanks" dxfId="0" priority="97486">
      <formula>LEN(TRIM(W3715))&gt;0</formula>
    </cfRule>
  </conditionalFormatting>
  <conditionalFormatting sqref="Y3715">
    <cfRule type="notContainsBlanks" dxfId="5" priority="97485">
      <formula>LEN(TRIM(Y3715))&gt;0</formula>
    </cfRule>
  </conditionalFormatting>
  <conditionalFormatting sqref="Z3715">
    <cfRule type="notContainsBlanks" dxfId="6" priority="97484">
      <formula>LEN(TRIM(Z3715))&gt;0</formula>
    </cfRule>
  </conditionalFormatting>
  <conditionalFormatting sqref="AB3715">
    <cfRule type="cellIs" dxfId="7" priority="97483" operator="notEqual">
      <formula>0</formula>
    </cfRule>
  </conditionalFormatting>
  <conditionalFormatting sqref="Q3717">
    <cfRule type="notContainsBlanks" dxfId="1" priority="97480">
      <formula>LEN(TRIM(Q3717))&gt;0</formula>
    </cfRule>
  </conditionalFormatting>
  <conditionalFormatting sqref="R3717">
    <cfRule type="notContainsBlanks" dxfId="2" priority="97476">
      <formula>LEN(TRIM(R3717))&gt;0</formula>
    </cfRule>
  </conditionalFormatting>
  <conditionalFormatting sqref="S3717">
    <cfRule type="notContainsBlanks" dxfId="3" priority="97455">
      <formula>LEN(TRIM(S3717))&gt;0</formula>
    </cfRule>
  </conditionalFormatting>
  <conditionalFormatting sqref="U3717">
    <cfRule type="notContainsBlanks" dxfId="4" priority="97451">
      <formula>LEN(TRIM(U3717))&gt;0</formula>
    </cfRule>
  </conditionalFormatting>
  <conditionalFormatting sqref="W3717">
    <cfRule type="notContainsBlanks" dxfId="0" priority="97468">
      <formula>LEN(TRIM(W3717))&gt;0</formula>
    </cfRule>
  </conditionalFormatting>
  <conditionalFormatting sqref="Y3717">
    <cfRule type="notContainsBlanks" dxfId="5" priority="97464">
      <formula>LEN(TRIM(Y3717))&gt;0</formula>
    </cfRule>
  </conditionalFormatting>
  <conditionalFormatting sqref="Z3717">
    <cfRule type="notContainsBlanks" dxfId="6" priority="97460">
      <formula>LEN(TRIM(Z3717))&gt;0</formula>
    </cfRule>
  </conditionalFormatting>
  <conditionalFormatting sqref="Q3718">
    <cfRule type="notContainsBlanks" dxfId="1" priority="97479">
      <formula>LEN(TRIM(Q3718))&gt;0</formula>
    </cfRule>
  </conditionalFormatting>
  <conditionalFormatting sqref="R3718">
    <cfRule type="notContainsBlanks" dxfId="2" priority="97475">
      <formula>LEN(TRIM(R3718))&gt;0</formula>
    </cfRule>
  </conditionalFormatting>
  <conditionalFormatting sqref="S3718">
    <cfRule type="notContainsBlanks" dxfId="3" priority="97454">
      <formula>LEN(TRIM(S3718))&gt;0</formula>
    </cfRule>
  </conditionalFormatting>
  <conditionalFormatting sqref="U3718">
    <cfRule type="notContainsBlanks" dxfId="4" priority="97450">
      <formula>LEN(TRIM(U3718))&gt;0</formula>
    </cfRule>
  </conditionalFormatting>
  <conditionalFormatting sqref="W3718">
    <cfRule type="notContainsBlanks" dxfId="0" priority="97467">
      <formula>LEN(TRIM(W3718))&gt;0</formula>
    </cfRule>
  </conditionalFormatting>
  <conditionalFormatting sqref="Y3718">
    <cfRule type="notContainsBlanks" dxfId="5" priority="97463">
      <formula>LEN(TRIM(Y3718))&gt;0</formula>
    </cfRule>
  </conditionalFormatting>
  <conditionalFormatting sqref="Z3718">
    <cfRule type="notContainsBlanks" dxfId="6" priority="97459">
      <formula>LEN(TRIM(Z3718))&gt;0</formula>
    </cfRule>
  </conditionalFormatting>
  <conditionalFormatting sqref="Q3719">
    <cfRule type="notContainsBlanks" dxfId="1" priority="97478">
      <formula>LEN(TRIM(Q3719))&gt;0</formula>
    </cfRule>
  </conditionalFormatting>
  <conditionalFormatting sqref="R3719">
    <cfRule type="notContainsBlanks" dxfId="2" priority="97474">
      <formula>LEN(TRIM(R3719))&gt;0</formula>
    </cfRule>
  </conditionalFormatting>
  <conditionalFormatting sqref="S3719">
    <cfRule type="notContainsBlanks" dxfId="3" priority="97453">
      <formula>LEN(TRIM(S3719))&gt;0</formula>
    </cfRule>
  </conditionalFormatting>
  <conditionalFormatting sqref="U3719">
    <cfRule type="notContainsBlanks" dxfId="4" priority="97449">
      <formula>LEN(TRIM(U3719))&gt;0</formula>
    </cfRule>
  </conditionalFormatting>
  <conditionalFormatting sqref="W3719">
    <cfRule type="notContainsBlanks" dxfId="0" priority="97466">
      <formula>LEN(TRIM(W3719))&gt;0</formula>
    </cfRule>
  </conditionalFormatting>
  <conditionalFormatting sqref="Y3719">
    <cfRule type="notContainsBlanks" dxfId="5" priority="97462">
      <formula>LEN(TRIM(Y3719))&gt;0</formula>
    </cfRule>
  </conditionalFormatting>
  <conditionalFormatting sqref="Z3719">
    <cfRule type="notContainsBlanks" dxfId="6" priority="97458">
      <formula>LEN(TRIM(Z3719))&gt;0</formula>
    </cfRule>
  </conditionalFormatting>
  <conditionalFormatting sqref="Q3720">
    <cfRule type="notContainsBlanks" dxfId="1" priority="97477">
      <formula>LEN(TRIM(Q3720))&gt;0</formula>
    </cfRule>
  </conditionalFormatting>
  <conditionalFormatting sqref="R3720">
    <cfRule type="notContainsBlanks" dxfId="2" priority="97473">
      <formula>LEN(TRIM(R3720))&gt;0</formula>
    </cfRule>
  </conditionalFormatting>
  <conditionalFormatting sqref="S3720">
    <cfRule type="notContainsBlanks" dxfId="3" priority="97452">
      <formula>LEN(TRIM(S3720))&gt;0</formula>
    </cfRule>
  </conditionalFormatting>
  <conditionalFormatting sqref="U3720">
    <cfRule type="notContainsBlanks" dxfId="4" priority="97448">
      <formula>LEN(TRIM(U3720))&gt;0</formula>
    </cfRule>
  </conditionalFormatting>
  <conditionalFormatting sqref="W3720">
    <cfRule type="notContainsBlanks" dxfId="0" priority="97465">
      <formula>LEN(TRIM(W3720))&gt;0</formula>
    </cfRule>
  </conditionalFormatting>
  <conditionalFormatting sqref="Y3720">
    <cfRule type="notContainsBlanks" dxfId="5" priority="97461">
      <formula>LEN(TRIM(Y3720))&gt;0</formula>
    </cfRule>
  </conditionalFormatting>
  <conditionalFormatting sqref="Z3720">
    <cfRule type="notContainsBlanks" dxfId="6" priority="97457">
      <formula>LEN(TRIM(Z3720))&gt;0</formula>
    </cfRule>
  </conditionalFormatting>
  <conditionalFormatting sqref="AB3720">
    <cfRule type="cellIs" dxfId="7" priority="97456" operator="notEqual">
      <formula>0</formula>
    </cfRule>
  </conditionalFormatting>
  <conditionalFormatting sqref="Q3722">
    <cfRule type="notContainsBlanks" dxfId="1" priority="97447">
      <formula>LEN(TRIM(Q3722))&gt;0</formula>
    </cfRule>
  </conditionalFormatting>
  <conditionalFormatting sqref="R3722">
    <cfRule type="notContainsBlanks" dxfId="2" priority="97442">
      <formula>LEN(TRIM(R3722))&gt;0</formula>
    </cfRule>
  </conditionalFormatting>
  <conditionalFormatting sqref="S3722">
    <cfRule type="notContainsBlanks" dxfId="3" priority="97412">
      <formula>LEN(TRIM(S3722))&gt;0</formula>
    </cfRule>
  </conditionalFormatting>
  <conditionalFormatting sqref="U3722">
    <cfRule type="notContainsBlanks" dxfId="4" priority="97407">
      <formula>LEN(TRIM(U3722))&gt;0</formula>
    </cfRule>
  </conditionalFormatting>
  <conditionalFormatting sqref="W3722">
    <cfRule type="notContainsBlanks" dxfId="0" priority="97432">
      <formula>LEN(TRIM(W3722))&gt;0</formula>
    </cfRule>
  </conditionalFormatting>
  <conditionalFormatting sqref="Y3722">
    <cfRule type="notContainsBlanks" dxfId="5" priority="97427">
      <formula>LEN(TRIM(Y3722))&gt;0</formula>
    </cfRule>
  </conditionalFormatting>
  <conditionalFormatting sqref="Z3722">
    <cfRule type="notContainsBlanks" dxfId="6" priority="97422">
      <formula>LEN(TRIM(Z3722))&gt;0</formula>
    </cfRule>
  </conditionalFormatting>
  <conditionalFormatting sqref="AB3722">
    <cfRule type="cellIs" dxfId="7" priority="97417" operator="notEqual">
      <formula>0</formula>
    </cfRule>
  </conditionalFormatting>
  <conditionalFormatting sqref="Q3723">
    <cfRule type="notContainsBlanks" dxfId="1" priority="97446">
      <formula>LEN(TRIM(Q3723))&gt;0</formula>
    </cfRule>
  </conditionalFormatting>
  <conditionalFormatting sqref="R3723">
    <cfRule type="notContainsBlanks" dxfId="2" priority="97441">
      <formula>LEN(TRIM(R3723))&gt;0</formula>
    </cfRule>
  </conditionalFormatting>
  <conditionalFormatting sqref="S3723">
    <cfRule type="notContainsBlanks" dxfId="3" priority="97411">
      <formula>LEN(TRIM(S3723))&gt;0</formula>
    </cfRule>
  </conditionalFormatting>
  <conditionalFormatting sqref="U3723">
    <cfRule type="notContainsBlanks" dxfId="4" priority="97406">
      <formula>LEN(TRIM(U3723))&gt;0</formula>
    </cfRule>
  </conditionalFormatting>
  <conditionalFormatting sqref="W3723">
    <cfRule type="notContainsBlanks" dxfId="0" priority="97431">
      <formula>LEN(TRIM(W3723))&gt;0</formula>
    </cfRule>
  </conditionalFormatting>
  <conditionalFormatting sqref="Y3723">
    <cfRule type="notContainsBlanks" dxfId="5" priority="97426">
      <formula>LEN(TRIM(Y3723))&gt;0</formula>
    </cfRule>
  </conditionalFormatting>
  <conditionalFormatting sqref="Z3723">
    <cfRule type="notContainsBlanks" dxfId="6" priority="97421">
      <formula>LEN(TRIM(Z3723))&gt;0</formula>
    </cfRule>
  </conditionalFormatting>
  <conditionalFormatting sqref="AB3723">
    <cfRule type="cellIs" dxfId="7" priority="97416" operator="notEqual">
      <formula>0</formula>
    </cfRule>
  </conditionalFormatting>
  <conditionalFormatting sqref="Q3724">
    <cfRule type="notContainsBlanks" dxfId="1" priority="97445">
      <formula>LEN(TRIM(Q3724))&gt;0</formula>
    </cfRule>
  </conditionalFormatting>
  <conditionalFormatting sqref="R3724">
    <cfRule type="notContainsBlanks" dxfId="2" priority="97440">
      <formula>LEN(TRIM(R3724))&gt;0</formula>
    </cfRule>
  </conditionalFormatting>
  <conditionalFormatting sqref="S3724">
    <cfRule type="notContainsBlanks" dxfId="3" priority="97410">
      <formula>LEN(TRIM(S3724))&gt;0</formula>
    </cfRule>
  </conditionalFormatting>
  <conditionalFormatting sqref="U3724">
    <cfRule type="notContainsBlanks" dxfId="4" priority="97405">
      <formula>LEN(TRIM(U3724))&gt;0</formula>
    </cfRule>
  </conditionalFormatting>
  <conditionalFormatting sqref="W3724">
    <cfRule type="notContainsBlanks" dxfId="0" priority="97430">
      <formula>LEN(TRIM(W3724))&gt;0</formula>
    </cfRule>
  </conditionalFormatting>
  <conditionalFormatting sqref="Y3724">
    <cfRule type="notContainsBlanks" dxfId="5" priority="97425">
      <formula>LEN(TRIM(Y3724))&gt;0</formula>
    </cfRule>
  </conditionalFormatting>
  <conditionalFormatting sqref="Z3724">
    <cfRule type="notContainsBlanks" dxfId="6" priority="97420">
      <formula>LEN(TRIM(Z3724))&gt;0</formula>
    </cfRule>
  </conditionalFormatting>
  <conditionalFormatting sqref="AB3724">
    <cfRule type="cellIs" dxfId="7" priority="97415" operator="notEqual">
      <formula>0</formula>
    </cfRule>
  </conditionalFormatting>
  <conditionalFormatting sqref="Q3725">
    <cfRule type="notContainsBlanks" dxfId="1" priority="97444">
      <formula>LEN(TRIM(Q3725))&gt;0</formula>
    </cfRule>
  </conditionalFormatting>
  <conditionalFormatting sqref="R3725">
    <cfRule type="notContainsBlanks" dxfId="2" priority="97439">
      <formula>LEN(TRIM(R3725))&gt;0</formula>
    </cfRule>
  </conditionalFormatting>
  <conditionalFormatting sqref="S3725">
    <cfRule type="notContainsBlanks" dxfId="3" priority="97409">
      <formula>LEN(TRIM(S3725))&gt;0</formula>
    </cfRule>
  </conditionalFormatting>
  <conditionalFormatting sqref="U3725">
    <cfRule type="notContainsBlanks" dxfId="4" priority="97404">
      <formula>LEN(TRIM(U3725))&gt;0</formula>
    </cfRule>
  </conditionalFormatting>
  <conditionalFormatting sqref="W3725">
    <cfRule type="notContainsBlanks" dxfId="0" priority="97429">
      <formula>LEN(TRIM(W3725))&gt;0</formula>
    </cfRule>
  </conditionalFormatting>
  <conditionalFormatting sqref="Y3725">
    <cfRule type="notContainsBlanks" dxfId="5" priority="97424">
      <formula>LEN(TRIM(Y3725))&gt;0</formula>
    </cfRule>
  </conditionalFormatting>
  <conditionalFormatting sqref="Z3725">
    <cfRule type="notContainsBlanks" dxfId="6" priority="97419">
      <formula>LEN(TRIM(Z3725))&gt;0</formula>
    </cfRule>
  </conditionalFormatting>
  <conditionalFormatting sqref="AB3725">
    <cfRule type="cellIs" dxfId="7" priority="97414" operator="notEqual">
      <formula>0</formula>
    </cfRule>
  </conditionalFormatting>
  <conditionalFormatting sqref="Q3726">
    <cfRule type="notContainsBlanks" dxfId="1" priority="97443">
      <formula>LEN(TRIM(Q3726))&gt;0</formula>
    </cfRule>
  </conditionalFormatting>
  <conditionalFormatting sqref="R3726">
    <cfRule type="notContainsBlanks" dxfId="2" priority="97438">
      <formula>LEN(TRIM(R3726))&gt;0</formula>
    </cfRule>
  </conditionalFormatting>
  <conditionalFormatting sqref="S3726">
    <cfRule type="notContainsBlanks" dxfId="3" priority="97408">
      <formula>LEN(TRIM(S3726))&gt;0</formula>
    </cfRule>
  </conditionalFormatting>
  <conditionalFormatting sqref="U3726">
    <cfRule type="notContainsBlanks" dxfId="4" priority="97403">
      <formula>LEN(TRIM(U3726))&gt;0</formula>
    </cfRule>
  </conditionalFormatting>
  <conditionalFormatting sqref="W3726">
    <cfRule type="notContainsBlanks" dxfId="0" priority="97428">
      <formula>LEN(TRIM(W3726))&gt;0</formula>
    </cfRule>
  </conditionalFormatting>
  <conditionalFormatting sqref="Y3726">
    <cfRule type="notContainsBlanks" dxfId="5" priority="97423">
      <formula>LEN(TRIM(Y3726))&gt;0</formula>
    </cfRule>
  </conditionalFormatting>
  <conditionalFormatting sqref="Z3726">
    <cfRule type="notContainsBlanks" dxfId="6" priority="97418">
      <formula>LEN(TRIM(Z3726))&gt;0</formula>
    </cfRule>
  </conditionalFormatting>
  <conditionalFormatting sqref="AB3726">
    <cfRule type="cellIs" dxfId="7" priority="97413" operator="notEqual">
      <formula>0</formula>
    </cfRule>
  </conditionalFormatting>
  <conditionalFormatting sqref="Q3729">
    <cfRule type="notContainsBlanks" dxfId="1" priority="97402">
      <formula>LEN(TRIM(Q3729))&gt;0</formula>
    </cfRule>
  </conditionalFormatting>
  <conditionalFormatting sqref="R3729">
    <cfRule type="notContainsBlanks" dxfId="2" priority="97399">
      <formula>LEN(TRIM(R3729))&gt;0</formula>
    </cfRule>
  </conditionalFormatting>
  <conditionalFormatting sqref="S3729">
    <cfRule type="notContainsBlanks" dxfId="3" priority="97384">
      <formula>LEN(TRIM(S3729))&gt;0</formula>
    </cfRule>
  </conditionalFormatting>
  <conditionalFormatting sqref="U3729">
    <cfRule type="notContainsBlanks" dxfId="4" priority="97381">
      <formula>LEN(TRIM(U3729))&gt;0</formula>
    </cfRule>
  </conditionalFormatting>
  <conditionalFormatting sqref="W3729">
    <cfRule type="notContainsBlanks" dxfId="0" priority="97393">
      <formula>LEN(TRIM(W3729))&gt;0</formula>
    </cfRule>
  </conditionalFormatting>
  <conditionalFormatting sqref="Y3729">
    <cfRule type="notContainsBlanks" dxfId="5" priority="97390">
      <formula>LEN(TRIM(Y3729))&gt;0</formula>
    </cfRule>
  </conditionalFormatting>
  <conditionalFormatting sqref="Z3729">
    <cfRule type="notContainsBlanks" dxfId="6" priority="97387">
      <formula>LEN(TRIM(Z3729))&gt;0</formula>
    </cfRule>
  </conditionalFormatting>
  <conditionalFormatting sqref="Q3730">
    <cfRule type="notContainsBlanks" dxfId="1" priority="97401">
      <formula>LEN(TRIM(Q3730))&gt;0</formula>
    </cfRule>
  </conditionalFormatting>
  <conditionalFormatting sqref="R3730">
    <cfRule type="notContainsBlanks" dxfId="2" priority="97398">
      <formula>LEN(TRIM(R3730))&gt;0</formula>
    </cfRule>
  </conditionalFormatting>
  <conditionalFormatting sqref="S3730">
    <cfRule type="notContainsBlanks" dxfId="3" priority="97383">
      <formula>LEN(TRIM(S3730))&gt;0</formula>
    </cfRule>
  </conditionalFormatting>
  <conditionalFormatting sqref="U3730">
    <cfRule type="notContainsBlanks" dxfId="4" priority="97380">
      <formula>LEN(TRIM(U3730))&gt;0</formula>
    </cfRule>
  </conditionalFormatting>
  <conditionalFormatting sqref="W3730">
    <cfRule type="notContainsBlanks" dxfId="0" priority="97392">
      <formula>LEN(TRIM(W3730))&gt;0</formula>
    </cfRule>
  </conditionalFormatting>
  <conditionalFormatting sqref="Y3730">
    <cfRule type="notContainsBlanks" dxfId="5" priority="97389">
      <formula>LEN(TRIM(Y3730))&gt;0</formula>
    </cfRule>
  </conditionalFormatting>
  <conditionalFormatting sqref="Z3730">
    <cfRule type="notContainsBlanks" dxfId="6" priority="97386">
      <formula>LEN(TRIM(Z3730))&gt;0</formula>
    </cfRule>
  </conditionalFormatting>
  <conditionalFormatting sqref="Q3731">
    <cfRule type="notContainsBlanks" dxfId="1" priority="97400">
      <formula>LEN(TRIM(Q3731))&gt;0</formula>
    </cfRule>
  </conditionalFormatting>
  <conditionalFormatting sqref="R3731">
    <cfRule type="notContainsBlanks" dxfId="2" priority="97397">
      <formula>LEN(TRIM(R3731))&gt;0</formula>
    </cfRule>
  </conditionalFormatting>
  <conditionalFormatting sqref="S3731">
    <cfRule type="notContainsBlanks" dxfId="3" priority="97382">
      <formula>LEN(TRIM(S3731))&gt;0</formula>
    </cfRule>
  </conditionalFormatting>
  <conditionalFormatting sqref="U3731">
    <cfRule type="notContainsBlanks" dxfId="4" priority="97379">
      <formula>LEN(TRIM(U3731))&gt;0</formula>
    </cfRule>
  </conditionalFormatting>
  <conditionalFormatting sqref="W3731">
    <cfRule type="notContainsBlanks" dxfId="0" priority="97391">
      <formula>LEN(TRIM(W3731))&gt;0</formula>
    </cfRule>
  </conditionalFormatting>
  <conditionalFormatting sqref="Y3731">
    <cfRule type="notContainsBlanks" dxfId="5" priority="97388">
      <formula>LEN(TRIM(Y3731))&gt;0</formula>
    </cfRule>
  </conditionalFormatting>
  <conditionalFormatting sqref="Z3731">
    <cfRule type="notContainsBlanks" dxfId="6" priority="97385">
      <formula>LEN(TRIM(Z3731))&gt;0</formula>
    </cfRule>
  </conditionalFormatting>
  <conditionalFormatting sqref="Q3732">
    <cfRule type="notContainsBlanks" dxfId="1" priority="97567">
      <formula>LEN(TRIM(Q3732))&gt;0</formula>
    </cfRule>
  </conditionalFormatting>
  <conditionalFormatting sqref="W3732">
    <cfRule type="notContainsBlanks" dxfId="0" priority="97570">
      <formula>LEN(TRIM(W3732))&gt;0</formula>
    </cfRule>
  </conditionalFormatting>
  <conditionalFormatting sqref="Y3732">
    <cfRule type="notContainsBlanks" dxfId="5" priority="97569">
      <formula>LEN(TRIM(Y3732))&gt;0</formula>
    </cfRule>
  </conditionalFormatting>
  <conditionalFormatting sqref="Z3732">
    <cfRule type="notContainsBlanks" dxfId="6" priority="97568">
      <formula>LEN(TRIM(Z3732))&gt;0</formula>
    </cfRule>
  </conditionalFormatting>
  <conditionalFormatting sqref="AA3732">
    <cfRule type="cellIs" dxfId="8" priority="97564" operator="equal">
      <formula>4</formula>
    </cfRule>
    <cfRule type="cellIs" dxfId="8" priority="97565" operator="equal">
      <formula>2</formula>
    </cfRule>
  </conditionalFormatting>
  <conditionalFormatting sqref="W3734">
    <cfRule type="notContainsBlanks" dxfId="0" priority="104813">
      <formula>LEN(TRIM(W3734))&gt;0</formula>
    </cfRule>
  </conditionalFormatting>
  <conditionalFormatting sqref="Q3737">
    <cfRule type="notContainsBlanks" dxfId="1" priority="104234">
      <formula>LEN(TRIM(Q3737))&gt;0</formula>
    </cfRule>
  </conditionalFormatting>
  <conditionalFormatting sqref="R3737">
    <cfRule type="notContainsBlanks" dxfId="2" priority="104150">
      <formula>LEN(TRIM(R3737))&gt;0</formula>
    </cfRule>
  </conditionalFormatting>
  <conditionalFormatting sqref="S3737">
    <cfRule type="notContainsBlanks" dxfId="3" priority="103571">
      <formula>LEN(TRIM(S3737))&gt;0</formula>
    </cfRule>
  </conditionalFormatting>
  <conditionalFormatting sqref="U3737">
    <cfRule type="notContainsBlanks" dxfId="4" priority="103469">
      <formula>LEN(TRIM(U3737))&gt;0</formula>
    </cfRule>
  </conditionalFormatting>
  <conditionalFormatting sqref="W3737">
    <cfRule type="notContainsBlanks" dxfId="0" priority="103951">
      <formula>LEN(TRIM(W3737))&gt;0</formula>
    </cfRule>
  </conditionalFormatting>
  <conditionalFormatting sqref="Y3737">
    <cfRule type="notContainsBlanks" dxfId="5" priority="103849">
      <formula>LEN(TRIM(Y3737))&gt;0</formula>
    </cfRule>
  </conditionalFormatting>
  <conditionalFormatting sqref="Z3737">
    <cfRule type="notContainsBlanks" dxfId="6" priority="103747">
      <formula>LEN(TRIM(Z3737))&gt;0</formula>
    </cfRule>
  </conditionalFormatting>
  <conditionalFormatting sqref="AB3737">
    <cfRule type="cellIs" dxfId="7" priority="103639" operator="notEqual">
      <formula>0</formula>
    </cfRule>
  </conditionalFormatting>
  <conditionalFormatting sqref="Q3738">
    <cfRule type="notContainsBlanks" dxfId="1" priority="104205">
      <formula>LEN(TRIM(Q3738))&gt;0</formula>
    </cfRule>
  </conditionalFormatting>
  <conditionalFormatting sqref="R3738">
    <cfRule type="notContainsBlanks" dxfId="2" priority="104118">
      <formula>LEN(TRIM(R3738))&gt;0</formula>
    </cfRule>
  </conditionalFormatting>
  <conditionalFormatting sqref="S3738">
    <cfRule type="notContainsBlanks" dxfId="3" priority="103537">
      <formula>LEN(TRIM(S3738))&gt;0</formula>
    </cfRule>
  </conditionalFormatting>
  <conditionalFormatting sqref="U3738">
    <cfRule type="notContainsBlanks" dxfId="4" priority="103435">
      <formula>LEN(TRIM(U3738))&gt;0</formula>
    </cfRule>
  </conditionalFormatting>
  <conditionalFormatting sqref="W3738">
    <cfRule type="notContainsBlanks" dxfId="0" priority="103917">
      <formula>LEN(TRIM(W3738))&gt;0</formula>
    </cfRule>
  </conditionalFormatting>
  <conditionalFormatting sqref="Y3738">
    <cfRule type="notContainsBlanks" dxfId="5" priority="103815">
      <formula>LEN(TRIM(Y3738))&gt;0</formula>
    </cfRule>
  </conditionalFormatting>
  <conditionalFormatting sqref="Z3738">
    <cfRule type="notContainsBlanks" dxfId="6" priority="103713">
      <formula>LEN(TRIM(Z3738))&gt;0</formula>
    </cfRule>
  </conditionalFormatting>
  <conditionalFormatting sqref="Q3739">
    <cfRule type="notContainsBlanks" dxfId="1" priority="104177">
      <formula>LEN(TRIM(Q3739))&gt;0</formula>
    </cfRule>
  </conditionalFormatting>
  <conditionalFormatting sqref="R3739">
    <cfRule type="notContainsBlanks" dxfId="2" priority="104085">
      <formula>LEN(TRIM(R3739))&gt;0</formula>
    </cfRule>
  </conditionalFormatting>
  <conditionalFormatting sqref="S3739">
    <cfRule type="notContainsBlanks" dxfId="3" priority="103503">
      <formula>LEN(TRIM(S3739))&gt;0</formula>
    </cfRule>
  </conditionalFormatting>
  <conditionalFormatting sqref="U3739">
    <cfRule type="notContainsBlanks" dxfId="4" priority="103401">
      <formula>LEN(TRIM(U3739))&gt;0</formula>
    </cfRule>
  </conditionalFormatting>
  <conditionalFormatting sqref="W3739">
    <cfRule type="notContainsBlanks" dxfId="0" priority="103883">
      <formula>LEN(TRIM(W3739))&gt;0</formula>
    </cfRule>
  </conditionalFormatting>
  <conditionalFormatting sqref="Y3739">
    <cfRule type="notContainsBlanks" dxfId="5" priority="103781">
      <formula>LEN(TRIM(Y3739))&gt;0</formula>
    </cfRule>
  </conditionalFormatting>
  <conditionalFormatting sqref="Z3739">
    <cfRule type="notContainsBlanks" dxfId="6" priority="103679">
      <formula>LEN(TRIM(Z3739))&gt;0</formula>
    </cfRule>
  </conditionalFormatting>
  <conditionalFormatting sqref="AB3739">
    <cfRule type="cellIs" dxfId="7" priority="103605" operator="notEqual">
      <formula>0</formula>
    </cfRule>
  </conditionalFormatting>
  <conditionalFormatting sqref="Q3741">
    <cfRule type="notContainsBlanks" dxfId="1" priority="103368">
      <formula>LEN(TRIM(Q3741))&gt;0</formula>
    </cfRule>
  </conditionalFormatting>
  <conditionalFormatting sqref="R3741">
    <cfRule type="notContainsBlanks" dxfId="2" priority="103229">
      <formula>LEN(TRIM(R3741))&gt;0</formula>
    </cfRule>
  </conditionalFormatting>
  <conditionalFormatting sqref="S3741">
    <cfRule type="notContainsBlanks" dxfId="3" priority="102205">
      <formula>LEN(TRIM(S3741))&gt;0</formula>
    </cfRule>
  </conditionalFormatting>
  <conditionalFormatting sqref="U3741">
    <cfRule type="notContainsBlanks" dxfId="4" priority="102035">
      <formula>LEN(TRIM(U3741))&gt;0</formula>
    </cfRule>
  </conditionalFormatting>
  <conditionalFormatting sqref="W3741">
    <cfRule type="notContainsBlanks" dxfId="0" priority="102893">
      <formula>LEN(TRIM(W3741))&gt;0</formula>
    </cfRule>
  </conditionalFormatting>
  <conditionalFormatting sqref="Y3741">
    <cfRule type="notContainsBlanks" dxfId="5" priority="102723">
      <formula>LEN(TRIM(Y3741))&gt;0</formula>
    </cfRule>
  </conditionalFormatting>
  <conditionalFormatting sqref="Z3741">
    <cfRule type="notContainsBlanks" dxfId="6" priority="102553">
      <formula>LEN(TRIM(Z3741))&gt;0</formula>
    </cfRule>
  </conditionalFormatting>
  <conditionalFormatting sqref="AB3741">
    <cfRule type="cellIs" dxfId="7" priority="102373" operator="notEqual">
      <formula>0</formula>
    </cfRule>
  </conditionalFormatting>
  <conditionalFormatting sqref="Q3742">
    <cfRule type="notContainsBlanks" dxfId="1" priority="103339">
      <formula>LEN(TRIM(Q3742))&gt;0</formula>
    </cfRule>
  </conditionalFormatting>
  <conditionalFormatting sqref="R3742">
    <cfRule type="notContainsBlanks" dxfId="2" priority="103196">
      <formula>LEN(TRIM(R3742))&gt;0</formula>
    </cfRule>
  </conditionalFormatting>
  <conditionalFormatting sqref="S3742">
    <cfRule type="notContainsBlanks" dxfId="3" priority="102171">
      <formula>LEN(TRIM(S3742))&gt;0</formula>
    </cfRule>
  </conditionalFormatting>
  <conditionalFormatting sqref="U3742">
    <cfRule type="notContainsBlanks" dxfId="4" priority="102001">
      <formula>LEN(TRIM(U3742))&gt;0</formula>
    </cfRule>
  </conditionalFormatting>
  <conditionalFormatting sqref="W3742">
    <cfRule type="notContainsBlanks" dxfId="0" priority="102859">
      <formula>LEN(TRIM(W3742))&gt;0</formula>
    </cfRule>
  </conditionalFormatting>
  <conditionalFormatting sqref="Y3742">
    <cfRule type="notContainsBlanks" dxfId="5" priority="102689">
      <formula>LEN(TRIM(Y3742))&gt;0</formula>
    </cfRule>
  </conditionalFormatting>
  <conditionalFormatting sqref="Z3742">
    <cfRule type="notContainsBlanks" dxfId="6" priority="102519">
      <formula>LEN(TRIM(Z3742))&gt;0</formula>
    </cfRule>
  </conditionalFormatting>
  <conditionalFormatting sqref="AB3742">
    <cfRule type="cellIs" dxfId="7" priority="102341" operator="notEqual">
      <formula>0</formula>
    </cfRule>
  </conditionalFormatting>
  <conditionalFormatting sqref="Q3743">
    <cfRule type="notContainsBlanks" dxfId="1" priority="103310">
      <formula>LEN(TRIM(Q3743))&gt;0</formula>
    </cfRule>
  </conditionalFormatting>
  <conditionalFormatting sqref="R3743">
    <cfRule type="notContainsBlanks" dxfId="2" priority="103162">
      <formula>LEN(TRIM(R3743))&gt;0</formula>
    </cfRule>
  </conditionalFormatting>
  <conditionalFormatting sqref="S3743">
    <cfRule type="notContainsBlanks" dxfId="3" priority="102137">
      <formula>LEN(TRIM(S3743))&gt;0</formula>
    </cfRule>
  </conditionalFormatting>
  <conditionalFormatting sqref="U3743">
    <cfRule type="notContainsBlanks" dxfId="4" priority="101967">
      <formula>LEN(TRIM(U3743))&gt;0</formula>
    </cfRule>
  </conditionalFormatting>
  <conditionalFormatting sqref="W3743">
    <cfRule type="notContainsBlanks" dxfId="0" priority="102825">
      <formula>LEN(TRIM(W3743))&gt;0</formula>
    </cfRule>
  </conditionalFormatting>
  <conditionalFormatting sqref="Y3743">
    <cfRule type="notContainsBlanks" dxfId="5" priority="102655">
      <formula>LEN(TRIM(Y3743))&gt;0</formula>
    </cfRule>
  </conditionalFormatting>
  <conditionalFormatting sqref="Z3743">
    <cfRule type="notContainsBlanks" dxfId="6" priority="102485">
      <formula>LEN(TRIM(Z3743))&gt;0</formula>
    </cfRule>
  </conditionalFormatting>
  <conditionalFormatting sqref="AB3743">
    <cfRule type="cellIs" dxfId="7" priority="102307" operator="notEqual">
      <formula>0</formula>
    </cfRule>
  </conditionalFormatting>
  <conditionalFormatting sqref="Q3744">
    <cfRule type="notContainsBlanks" dxfId="1" priority="103284">
      <formula>LEN(TRIM(Q3744))&gt;0</formula>
    </cfRule>
  </conditionalFormatting>
  <conditionalFormatting sqref="R3744">
    <cfRule type="notContainsBlanks" dxfId="2" priority="103129">
      <formula>LEN(TRIM(R3744))&gt;0</formula>
    </cfRule>
  </conditionalFormatting>
  <conditionalFormatting sqref="S3744">
    <cfRule type="notContainsBlanks" dxfId="3" priority="102103">
      <formula>LEN(TRIM(S3744))&gt;0</formula>
    </cfRule>
  </conditionalFormatting>
  <conditionalFormatting sqref="U3744">
    <cfRule type="notContainsBlanks" dxfId="4" priority="101933">
      <formula>LEN(TRIM(U3744))&gt;0</formula>
    </cfRule>
  </conditionalFormatting>
  <conditionalFormatting sqref="W3744">
    <cfRule type="notContainsBlanks" dxfId="0" priority="102791">
      <formula>LEN(TRIM(W3744))&gt;0</formula>
    </cfRule>
  </conditionalFormatting>
  <conditionalFormatting sqref="Y3744">
    <cfRule type="notContainsBlanks" dxfId="5" priority="102621">
      <formula>LEN(TRIM(Y3744))&gt;0</formula>
    </cfRule>
  </conditionalFormatting>
  <conditionalFormatting sqref="Z3744">
    <cfRule type="notContainsBlanks" dxfId="6" priority="102451">
      <formula>LEN(TRIM(Z3744))&gt;0</formula>
    </cfRule>
  </conditionalFormatting>
  <conditionalFormatting sqref="AB3744">
    <cfRule type="cellIs" dxfId="7" priority="102273" operator="notEqual">
      <formula>0</formula>
    </cfRule>
  </conditionalFormatting>
  <conditionalFormatting sqref="Q3745">
    <cfRule type="notContainsBlanks" dxfId="1" priority="103258">
      <formula>LEN(TRIM(Q3745))&gt;0</formula>
    </cfRule>
  </conditionalFormatting>
  <conditionalFormatting sqref="R3745">
    <cfRule type="notContainsBlanks" dxfId="2" priority="103097">
      <formula>LEN(TRIM(R3745))&gt;0</formula>
    </cfRule>
  </conditionalFormatting>
  <conditionalFormatting sqref="S3745">
    <cfRule type="notContainsBlanks" dxfId="3" priority="102069">
      <formula>LEN(TRIM(S3745))&gt;0</formula>
    </cfRule>
  </conditionalFormatting>
  <conditionalFormatting sqref="U3745">
    <cfRule type="notContainsBlanks" dxfId="4" priority="101899">
      <formula>LEN(TRIM(U3745))&gt;0</formula>
    </cfRule>
  </conditionalFormatting>
  <conditionalFormatting sqref="W3745">
    <cfRule type="notContainsBlanks" dxfId="0" priority="102757">
      <formula>LEN(TRIM(W3745))&gt;0</formula>
    </cfRule>
  </conditionalFormatting>
  <conditionalFormatting sqref="Y3745">
    <cfRule type="notContainsBlanks" dxfId="5" priority="102587">
      <formula>LEN(TRIM(Y3745))&gt;0</formula>
    </cfRule>
  </conditionalFormatting>
  <conditionalFormatting sqref="Z3745">
    <cfRule type="notContainsBlanks" dxfId="6" priority="102417">
      <formula>LEN(TRIM(Z3745))&gt;0</formula>
    </cfRule>
  </conditionalFormatting>
  <conditionalFormatting sqref="AB3745">
    <cfRule type="cellIs" dxfId="7" priority="102239" operator="notEqual">
      <formula>0</formula>
    </cfRule>
  </conditionalFormatting>
  <conditionalFormatting sqref="Q3748">
    <cfRule type="notContainsBlanks" dxfId="1" priority="101869">
      <formula>LEN(TRIM(Q3748))&gt;0</formula>
    </cfRule>
  </conditionalFormatting>
  <conditionalFormatting sqref="R3748">
    <cfRule type="notContainsBlanks" dxfId="2" priority="101839">
      <formula>LEN(TRIM(R3748))&gt;0</formula>
    </cfRule>
  </conditionalFormatting>
  <conditionalFormatting sqref="S3748">
    <cfRule type="notContainsBlanks" dxfId="3" priority="101635">
      <formula>LEN(TRIM(S3748))&gt;0</formula>
    </cfRule>
  </conditionalFormatting>
  <conditionalFormatting sqref="U3748">
    <cfRule type="notContainsBlanks" dxfId="4" priority="101601">
      <formula>LEN(TRIM(U3748))&gt;0</formula>
    </cfRule>
  </conditionalFormatting>
  <conditionalFormatting sqref="W3748">
    <cfRule type="notContainsBlanks" dxfId="0" priority="101773">
      <formula>LEN(TRIM(W3748))&gt;0</formula>
    </cfRule>
  </conditionalFormatting>
  <conditionalFormatting sqref="Y3748">
    <cfRule type="notContainsBlanks" dxfId="5" priority="101739">
      <formula>LEN(TRIM(Y3748))&gt;0</formula>
    </cfRule>
  </conditionalFormatting>
  <conditionalFormatting sqref="Z3748">
    <cfRule type="notContainsBlanks" dxfId="6" priority="101705">
      <formula>LEN(TRIM(Z3748))&gt;0</formula>
    </cfRule>
  </conditionalFormatting>
  <conditionalFormatting sqref="AB3748">
    <cfRule type="cellIs" dxfId="7" priority="101669" operator="notEqual">
      <formula>0</formula>
    </cfRule>
  </conditionalFormatting>
  <conditionalFormatting sqref="Q3750">
    <cfRule type="notContainsBlanks" dxfId="1" priority="101570">
      <formula>LEN(TRIM(Q3750))&gt;0</formula>
    </cfRule>
  </conditionalFormatting>
  <conditionalFormatting sqref="R3750">
    <cfRule type="notContainsBlanks" dxfId="2" priority="101443">
      <formula>LEN(TRIM(R3750))&gt;0</formula>
    </cfRule>
  </conditionalFormatting>
  <conditionalFormatting sqref="S3750">
    <cfRule type="notContainsBlanks" dxfId="3" priority="100730">
      <formula>LEN(TRIM(S3750))&gt;0</formula>
    </cfRule>
  </conditionalFormatting>
  <conditionalFormatting sqref="U3750">
    <cfRule type="notContainsBlanks" dxfId="4" priority="100594">
      <formula>LEN(TRIM(U3750))&gt;0</formula>
    </cfRule>
  </conditionalFormatting>
  <conditionalFormatting sqref="W3750">
    <cfRule type="notContainsBlanks" dxfId="0" priority="101174">
      <formula>LEN(TRIM(W3750))&gt;0</formula>
    </cfRule>
  </conditionalFormatting>
  <conditionalFormatting sqref="Y3750">
    <cfRule type="notContainsBlanks" dxfId="5" priority="101038">
      <formula>LEN(TRIM(Y3750))&gt;0</formula>
    </cfRule>
  </conditionalFormatting>
  <conditionalFormatting sqref="Z3750">
    <cfRule type="notContainsBlanks" dxfId="6" priority="100902">
      <formula>LEN(TRIM(Z3750))&gt;0</formula>
    </cfRule>
  </conditionalFormatting>
  <conditionalFormatting sqref="Q3751">
    <cfRule type="notContainsBlanks" dxfId="1" priority="101540">
      <formula>LEN(TRIM(Q3751))&gt;0</formula>
    </cfRule>
  </conditionalFormatting>
  <conditionalFormatting sqref="R3751">
    <cfRule type="notContainsBlanks" dxfId="2" priority="101411">
      <formula>LEN(TRIM(R3751))&gt;0</formula>
    </cfRule>
  </conditionalFormatting>
  <conditionalFormatting sqref="S3751">
    <cfRule type="notContainsBlanks" dxfId="3" priority="100696">
      <formula>LEN(TRIM(S3751))&gt;0</formula>
    </cfRule>
  </conditionalFormatting>
  <conditionalFormatting sqref="U3751">
    <cfRule type="notContainsBlanks" dxfId="4" priority="100560">
      <formula>LEN(TRIM(U3751))&gt;0</formula>
    </cfRule>
  </conditionalFormatting>
  <conditionalFormatting sqref="W3751">
    <cfRule type="notContainsBlanks" dxfId="0" priority="101140">
      <formula>LEN(TRIM(W3751))&gt;0</formula>
    </cfRule>
  </conditionalFormatting>
  <conditionalFormatting sqref="Y3751">
    <cfRule type="notContainsBlanks" dxfId="5" priority="101004">
      <formula>LEN(TRIM(Y3751))&gt;0</formula>
    </cfRule>
  </conditionalFormatting>
  <conditionalFormatting sqref="Z3751">
    <cfRule type="notContainsBlanks" dxfId="6" priority="100868">
      <formula>LEN(TRIM(Z3751))&gt;0</formula>
    </cfRule>
  </conditionalFormatting>
  <conditionalFormatting sqref="Q3752">
    <cfRule type="notContainsBlanks" dxfId="1" priority="101508">
      <formula>LEN(TRIM(Q3752))&gt;0</formula>
    </cfRule>
  </conditionalFormatting>
  <conditionalFormatting sqref="R3752">
    <cfRule type="notContainsBlanks" dxfId="2" priority="101377">
      <formula>LEN(TRIM(R3752))&gt;0</formula>
    </cfRule>
  </conditionalFormatting>
  <conditionalFormatting sqref="S3752">
    <cfRule type="notContainsBlanks" dxfId="3" priority="100662">
      <formula>LEN(TRIM(S3752))&gt;0</formula>
    </cfRule>
  </conditionalFormatting>
  <conditionalFormatting sqref="U3752">
    <cfRule type="notContainsBlanks" dxfId="4" priority="100526">
      <formula>LEN(TRIM(U3752))&gt;0</formula>
    </cfRule>
  </conditionalFormatting>
  <conditionalFormatting sqref="W3752">
    <cfRule type="notContainsBlanks" dxfId="0" priority="101106">
      <formula>LEN(TRIM(W3752))&gt;0</formula>
    </cfRule>
  </conditionalFormatting>
  <conditionalFormatting sqref="Y3752">
    <cfRule type="notContainsBlanks" dxfId="5" priority="100970">
      <formula>LEN(TRIM(Y3752))&gt;0</formula>
    </cfRule>
  </conditionalFormatting>
  <conditionalFormatting sqref="Z3752">
    <cfRule type="notContainsBlanks" dxfId="6" priority="100834">
      <formula>LEN(TRIM(Z3752))&gt;0</formula>
    </cfRule>
  </conditionalFormatting>
  <conditionalFormatting sqref="Q3753">
    <cfRule type="notContainsBlanks" dxfId="1" priority="101475">
      <formula>LEN(TRIM(Q3753))&gt;0</formula>
    </cfRule>
  </conditionalFormatting>
  <conditionalFormatting sqref="R3753">
    <cfRule type="notContainsBlanks" dxfId="2" priority="101343">
      <formula>LEN(TRIM(R3753))&gt;0</formula>
    </cfRule>
  </conditionalFormatting>
  <conditionalFormatting sqref="S3753">
    <cfRule type="notContainsBlanks" dxfId="3" priority="100628">
      <formula>LEN(TRIM(S3753))&gt;0</formula>
    </cfRule>
  </conditionalFormatting>
  <conditionalFormatting sqref="U3753">
    <cfRule type="notContainsBlanks" dxfId="4" priority="100492">
      <formula>LEN(TRIM(U3753))&gt;0</formula>
    </cfRule>
  </conditionalFormatting>
  <conditionalFormatting sqref="W3753">
    <cfRule type="notContainsBlanks" dxfId="0" priority="101072">
      <formula>LEN(TRIM(W3753))&gt;0</formula>
    </cfRule>
  </conditionalFormatting>
  <conditionalFormatting sqref="Y3753">
    <cfRule type="notContainsBlanks" dxfId="5" priority="100936">
      <formula>LEN(TRIM(Y3753))&gt;0</formula>
    </cfRule>
  </conditionalFormatting>
  <conditionalFormatting sqref="Z3753">
    <cfRule type="notContainsBlanks" dxfId="6" priority="100800">
      <formula>LEN(TRIM(Z3753))&gt;0</formula>
    </cfRule>
  </conditionalFormatting>
  <conditionalFormatting sqref="AB3753">
    <cfRule type="cellIs" dxfId="7" priority="100764" operator="notEqual">
      <formula>0</formula>
    </cfRule>
  </conditionalFormatting>
  <conditionalFormatting sqref="Q3754">
    <cfRule type="notContainsBlanks" dxfId="1" priority="97357">
      <formula>LEN(TRIM(Q3754))&gt;0</formula>
    </cfRule>
  </conditionalFormatting>
  <conditionalFormatting sqref="Q3755">
    <cfRule type="notContainsBlanks" dxfId="1" priority="97356">
      <formula>LEN(TRIM(Q3755))&gt;0</formula>
    </cfRule>
  </conditionalFormatting>
  <conditionalFormatting sqref="R3755">
    <cfRule type="notContainsBlanks" dxfId="2" priority="100340">
      <formula>LEN(TRIM(R3755))&gt;0</formula>
    </cfRule>
  </conditionalFormatting>
  <conditionalFormatting sqref="S3755">
    <cfRule type="notContainsBlanks" dxfId="3" priority="99320">
      <formula>LEN(TRIM(S3755))&gt;0</formula>
    </cfRule>
  </conditionalFormatting>
  <conditionalFormatting sqref="U3755">
    <cfRule type="notContainsBlanks" dxfId="4" priority="99150">
      <formula>LEN(TRIM(U3755))&gt;0</formula>
    </cfRule>
  </conditionalFormatting>
  <conditionalFormatting sqref="W3755">
    <cfRule type="notContainsBlanks" dxfId="0" priority="100002">
      <formula>LEN(TRIM(W3755))&gt;0</formula>
    </cfRule>
  </conditionalFormatting>
  <conditionalFormatting sqref="Y3755">
    <cfRule type="notContainsBlanks" dxfId="5" priority="99832">
      <formula>LEN(TRIM(Y3755))&gt;0</formula>
    </cfRule>
  </conditionalFormatting>
  <conditionalFormatting sqref="Z3755">
    <cfRule type="notContainsBlanks" dxfId="6" priority="99662">
      <formula>LEN(TRIM(Z3755))&gt;0</formula>
    </cfRule>
  </conditionalFormatting>
  <conditionalFormatting sqref="AB3755">
    <cfRule type="cellIs" dxfId="7" priority="99490" operator="notEqual">
      <formula>0</formula>
    </cfRule>
  </conditionalFormatting>
  <conditionalFormatting sqref="Q3756">
    <cfRule type="notContainsBlanks" dxfId="1" priority="100440">
      <formula>LEN(TRIM(Q3756))&gt;0</formula>
    </cfRule>
  </conditionalFormatting>
  <conditionalFormatting sqref="R3756">
    <cfRule type="notContainsBlanks" dxfId="2" priority="100307">
      <formula>LEN(TRIM(R3756))&gt;0</formula>
    </cfRule>
  </conditionalFormatting>
  <conditionalFormatting sqref="S3756">
    <cfRule type="notContainsBlanks" dxfId="3" priority="99286">
      <formula>LEN(TRIM(S3756))&gt;0</formula>
    </cfRule>
  </conditionalFormatting>
  <conditionalFormatting sqref="U3756">
    <cfRule type="notContainsBlanks" dxfId="4" priority="99116">
      <formula>LEN(TRIM(U3756))&gt;0</formula>
    </cfRule>
  </conditionalFormatting>
  <conditionalFormatting sqref="W3756">
    <cfRule type="notContainsBlanks" dxfId="0" priority="99968">
      <formula>LEN(TRIM(W3756))&gt;0</formula>
    </cfRule>
  </conditionalFormatting>
  <conditionalFormatting sqref="Y3756">
    <cfRule type="notContainsBlanks" dxfId="5" priority="99798">
      <formula>LEN(TRIM(Y3756))&gt;0</formula>
    </cfRule>
  </conditionalFormatting>
  <conditionalFormatting sqref="Z3756">
    <cfRule type="notContainsBlanks" dxfId="6" priority="99628">
      <formula>LEN(TRIM(Z3756))&gt;0</formula>
    </cfRule>
  </conditionalFormatting>
  <conditionalFormatting sqref="AB3756">
    <cfRule type="cellIs" dxfId="7" priority="99456" operator="notEqual">
      <formula>0</formula>
    </cfRule>
  </conditionalFormatting>
  <conditionalFormatting sqref="Q3757">
    <cfRule type="notContainsBlanks" dxfId="1" priority="97355">
      <formula>LEN(TRIM(Q3757))&gt;0</formula>
    </cfRule>
  </conditionalFormatting>
  <conditionalFormatting sqref="R3757">
    <cfRule type="notContainsBlanks" dxfId="2" priority="100274">
      <formula>LEN(TRIM(R3757))&gt;0</formula>
    </cfRule>
  </conditionalFormatting>
  <conditionalFormatting sqref="S3757">
    <cfRule type="notContainsBlanks" dxfId="3" priority="99252">
      <formula>LEN(TRIM(S3757))&gt;0</formula>
    </cfRule>
  </conditionalFormatting>
  <conditionalFormatting sqref="U3757">
    <cfRule type="notContainsBlanks" dxfId="4" priority="99082">
      <formula>LEN(TRIM(U3757))&gt;0</formula>
    </cfRule>
  </conditionalFormatting>
  <conditionalFormatting sqref="W3757">
    <cfRule type="notContainsBlanks" dxfId="0" priority="99934">
      <formula>LEN(TRIM(W3757))&gt;0</formula>
    </cfRule>
  </conditionalFormatting>
  <conditionalFormatting sqref="Y3757">
    <cfRule type="notContainsBlanks" dxfId="5" priority="99764">
      <formula>LEN(TRIM(Y3757))&gt;0</formula>
    </cfRule>
  </conditionalFormatting>
  <conditionalFormatting sqref="Z3757">
    <cfRule type="notContainsBlanks" dxfId="6" priority="99594">
      <formula>LEN(TRIM(Z3757))&gt;0</formula>
    </cfRule>
  </conditionalFormatting>
  <conditionalFormatting sqref="AB3757">
    <cfRule type="cellIs" dxfId="7" priority="99422" operator="notEqual">
      <formula>0</formula>
    </cfRule>
  </conditionalFormatting>
  <conditionalFormatting sqref="Q3758">
    <cfRule type="notContainsBlanks" dxfId="1" priority="100393">
      <formula>LEN(TRIM(Q3758))&gt;0</formula>
    </cfRule>
  </conditionalFormatting>
  <conditionalFormatting sqref="R3758">
    <cfRule type="notContainsBlanks" dxfId="2" priority="100240">
      <formula>LEN(TRIM(R3758))&gt;0</formula>
    </cfRule>
  </conditionalFormatting>
  <conditionalFormatting sqref="S3758">
    <cfRule type="notContainsBlanks" dxfId="3" priority="99218">
      <formula>LEN(TRIM(S3758))&gt;0</formula>
    </cfRule>
  </conditionalFormatting>
  <conditionalFormatting sqref="U3758">
    <cfRule type="notContainsBlanks" dxfId="4" priority="99048">
      <formula>LEN(TRIM(U3758))&gt;0</formula>
    </cfRule>
  </conditionalFormatting>
  <conditionalFormatting sqref="W3758">
    <cfRule type="notContainsBlanks" dxfId="0" priority="99900">
      <formula>LEN(TRIM(W3758))&gt;0</formula>
    </cfRule>
  </conditionalFormatting>
  <conditionalFormatting sqref="Y3758">
    <cfRule type="notContainsBlanks" dxfId="5" priority="99730">
      <formula>LEN(TRIM(Y3758))&gt;0</formula>
    </cfRule>
  </conditionalFormatting>
  <conditionalFormatting sqref="Z3758">
    <cfRule type="notContainsBlanks" dxfId="6" priority="99560">
      <formula>LEN(TRIM(Z3758))&gt;0</formula>
    </cfRule>
  </conditionalFormatting>
  <conditionalFormatting sqref="AB3758">
    <cfRule type="cellIs" dxfId="7" priority="99388" operator="notEqual">
      <formula>0</formula>
    </cfRule>
  </conditionalFormatting>
  <conditionalFormatting sqref="Q3759">
    <cfRule type="notContainsBlanks" dxfId="1" priority="100368">
      <formula>LEN(TRIM(Q3759))&gt;0</formula>
    </cfRule>
  </conditionalFormatting>
  <conditionalFormatting sqref="R3759">
    <cfRule type="notContainsBlanks" dxfId="2" priority="100206">
      <formula>LEN(TRIM(R3759))&gt;0</formula>
    </cfRule>
  </conditionalFormatting>
  <conditionalFormatting sqref="S3759">
    <cfRule type="notContainsBlanks" dxfId="3" priority="99184">
      <formula>LEN(TRIM(S3759))&gt;0</formula>
    </cfRule>
  </conditionalFormatting>
  <conditionalFormatting sqref="U3759">
    <cfRule type="notContainsBlanks" dxfId="4" priority="99014">
      <formula>LEN(TRIM(U3759))&gt;0</formula>
    </cfRule>
  </conditionalFormatting>
  <conditionalFormatting sqref="W3759">
    <cfRule type="notContainsBlanks" dxfId="0" priority="99866">
      <formula>LEN(TRIM(W3759))&gt;0</formula>
    </cfRule>
  </conditionalFormatting>
  <conditionalFormatting sqref="Y3759">
    <cfRule type="notContainsBlanks" dxfId="5" priority="99696">
      <formula>LEN(TRIM(Y3759))&gt;0</formula>
    </cfRule>
  </conditionalFormatting>
  <conditionalFormatting sqref="Z3759">
    <cfRule type="notContainsBlanks" dxfId="6" priority="99526">
      <formula>LEN(TRIM(Z3759))&gt;0</formula>
    </cfRule>
  </conditionalFormatting>
  <conditionalFormatting sqref="AB3759">
    <cfRule type="cellIs" dxfId="7" priority="99354" operator="notEqual">
      <formula>0</formula>
    </cfRule>
  </conditionalFormatting>
  <conditionalFormatting sqref="Q3762">
    <cfRule type="notContainsBlanks" dxfId="1" priority="98983">
      <formula>LEN(TRIM(Q3762))&gt;0</formula>
    </cfRule>
  </conditionalFormatting>
  <conditionalFormatting sqref="R3762">
    <cfRule type="notContainsBlanks" dxfId="2" priority="98886">
      <formula>LEN(TRIM(R3762))&gt;0</formula>
    </cfRule>
  </conditionalFormatting>
  <conditionalFormatting sqref="S3762">
    <cfRule type="notContainsBlanks" dxfId="3" priority="98378">
      <formula>LEN(TRIM(S3762))&gt;0</formula>
    </cfRule>
  </conditionalFormatting>
  <conditionalFormatting sqref="U3762">
    <cfRule type="notContainsBlanks" dxfId="4" priority="98276">
      <formula>LEN(TRIM(U3762))&gt;0</formula>
    </cfRule>
  </conditionalFormatting>
  <conditionalFormatting sqref="W3762">
    <cfRule type="notContainsBlanks" dxfId="0" priority="98686">
      <formula>LEN(TRIM(W3762))&gt;0</formula>
    </cfRule>
  </conditionalFormatting>
  <conditionalFormatting sqref="Y3762">
    <cfRule type="notContainsBlanks" dxfId="5" priority="98584">
      <formula>LEN(TRIM(Y3762))&gt;0</formula>
    </cfRule>
  </conditionalFormatting>
  <conditionalFormatting sqref="Z3762">
    <cfRule type="notContainsBlanks" dxfId="6" priority="98482">
      <formula>LEN(TRIM(Z3762))&gt;0</formula>
    </cfRule>
  </conditionalFormatting>
  <conditionalFormatting sqref="Q3763">
    <cfRule type="notContainsBlanks" dxfId="1" priority="98951">
      <formula>LEN(TRIM(Q3763))&gt;0</formula>
    </cfRule>
  </conditionalFormatting>
  <conditionalFormatting sqref="R3763">
    <cfRule type="notContainsBlanks" dxfId="2" priority="98854">
      <formula>LEN(TRIM(R3763))&gt;0</formula>
    </cfRule>
  </conditionalFormatting>
  <conditionalFormatting sqref="S3763">
    <cfRule type="notContainsBlanks" dxfId="3" priority="98344">
      <formula>LEN(TRIM(S3763))&gt;0</formula>
    </cfRule>
  </conditionalFormatting>
  <conditionalFormatting sqref="U3763">
    <cfRule type="notContainsBlanks" dxfId="4" priority="98242">
      <formula>LEN(TRIM(U3763))&gt;0</formula>
    </cfRule>
  </conditionalFormatting>
  <conditionalFormatting sqref="W3763">
    <cfRule type="notContainsBlanks" dxfId="0" priority="98652">
      <formula>LEN(TRIM(W3763))&gt;0</formula>
    </cfRule>
  </conditionalFormatting>
  <conditionalFormatting sqref="Y3763">
    <cfRule type="notContainsBlanks" dxfId="5" priority="98550">
      <formula>LEN(TRIM(Y3763))&gt;0</formula>
    </cfRule>
  </conditionalFormatting>
  <conditionalFormatting sqref="Z3763">
    <cfRule type="notContainsBlanks" dxfId="6" priority="98448">
      <formula>LEN(TRIM(Z3763))&gt;0</formula>
    </cfRule>
  </conditionalFormatting>
  <conditionalFormatting sqref="Q3764">
    <cfRule type="notContainsBlanks" dxfId="1" priority="98920">
      <formula>LEN(TRIM(Q3764))&gt;0</formula>
    </cfRule>
  </conditionalFormatting>
  <conditionalFormatting sqref="R3764">
    <cfRule type="notContainsBlanks" dxfId="2" priority="98822">
      <formula>LEN(TRIM(R3764))&gt;0</formula>
    </cfRule>
  </conditionalFormatting>
  <conditionalFormatting sqref="S3764">
    <cfRule type="notContainsBlanks" dxfId="3" priority="98310">
      <formula>LEN(TRIM(S3764))&gt;0</formula>
    </cfRule>
  </conditionalFormatting>
  <conditionalFormatting sqref="U3764">
    <cfRule type="notContainsBlanks" dxfId="4" priority="98208">
      <formula>LEN(TRIM(U3764))&gt;0</formula>
    </cfRule>
  </conditionalFormatting>
  <conditionalFormatting sqref="W3764">
    <cfRule type="notContainsBlanks" dxfId="0" priority="98618">
      <formula>LEN(TRIM(W3764))&gt;0</formula>
    </cfRule>
  </conditionalFormatting>
  <conditionalFormatting sqref="Y3764">
    <cfRule type="notContainsBlanks" dxfId="5" priority="98516">
      <formula>LEN(TRIM(Y3764))&gt;0</formula>
    </cfRule>
  </conditionalFormatting>
  <conditionalFormatting sqref="Z3764">
    <cfRule type="notContainsBlanks" dxfId="6" priority="98414">
      <formula>LEN(TRIM(Z3764))&gt;0</formula>
    </cfRule>
  </conditionalFormatting>
  <conditionalFormatting sqref="Q3765">
    <cfRule type="notContainsBlanks" dxfId="1" priority="104471">
      <formula>LEN(TRIM(Q3765))&gt;0</formula>
    </cfRule>
  </conditionalFormatting>
  <conditionalFormatting sqref="W3765">
    <cfRule type="notContainsBlanks" dxfId="0" priority="104573">
      <formula>LEN(TRIM(W3765))&gt;0</formula>
    </cfRule>
  </conditionalFormatting>
  <conditionalFormatting sqref="Y3765">
    <cfRule type="notContainsBlanks" dxfId="5" priority="104539">
      <formula>LEN(TRIM(Y3765))&gt;0</formula>
    </cfRule>
  </conditionalFormatting>
  <conditionalFormatting sqref="Z3765">
    <cfRule type="notContainsBlanks" dxfId="6" priority="104505">
      <formula>LEN(TRIM(Z3765))&gt;0</formula>
    </cfRule>
  </conditionalFormatting>
  <conditionalFormatting sqref="AA3765">
    <cfRule type="cellIs" dxfId="8" priority="104369" operator="equal">
      <formula>4</formula>
    </cfRule>
    <cfRule type="cellIs" dxfId="8" priority="104403" operator="equal">
      <formula>2</formula>
    </cfRule>
  </conditionalFormatting>
  <conditionalFormatting sqref="W3767">
    <cfRule type="notContainsBlanks" dxfId="0" priority="104811">
      <formula>LEN(TRIM(W3767))&gt;0</formula>
    </cfRule>
  </conditionalFormatting>
  <conditionalFormatting sqref="Q3770">
    <cfRule type="notContainsBlanks" dxfId="1" priority="104233">
      <formula>LEN(TRIM(Q3770))&gt;0</formula>
    </cfRule>
  </conditionalFormatting>
  <conditionalFormatting sqref="R3770">
    <cfRule type="notContainsBlanks" dxfId="2" priority="104149">
      <formula>LEN(TRIM(R3770))&gt;0</formula>
    </cfRule>
  </conditionalFormatting>
  <conditionalFormatting sqref="S3770">
    <cfRule type="notContainsBlanks" dxfId="3" priority="103569">
      <formula>LEN(TRIM(S3770))&gt;0</formula>
    </cfRule>
  </conditionalFormatting>
  <conditionalFormatting sqref="U3770">
    <cfRule type="notContainsBlanks" dxfId="4" priority="103467">
      <formula>LEN(TRIM(U3770))&gt;0</formula>
    </cfRule>
  </conditionalFormatting>
  <conditionalFormatting sqref="W3770">
    <cfRule type="notContainsBlanks" dxfId="0" priority="103949">
      <formula>LEN(TRIM(W3770))&gt;0</formula>
    </cfRule>
  </conditionalFormatting>
  <conditionalFormatting sqref="Y3770">
    <cfRule type="notContainsBlanks" dxfId="5" priority="103847">
      <formula>LEN(TRIM(Y3770))&gt;0</formula>
    </cfRule>
  </conditionalFormatting>
  <conditionalFormatting sqref="Z3770">
    <cfRule type="notContainsBlanks" dxfId="6" priority="103745">
      <formula>LEN(TRIM(Z3770))&gt;0</formula>
    </cfRule>
  </conditionalFormatting>
  <conditionalFormatting sqref="AB3770">
    <cfRule type="cellIs" dxfId="7" priority="103637" operator="notEqual">
      <formula>0</formula>
    </cfRule>
  </conditionalFormatting>
  <conditionalFormatting sqref="Q3771">
    <cfRule type="notContainsBlanks" dxfId="1" priority="104204">
      <formula>LEN(TRIM(Q3771))&gt;0</formula>
    </cfRule>
  </conditionalFormatting>
  <conditionalFormatting sqref="R3771">
    <cfRule type="notContainsBlanks" dxfId="2" priority="104117">
      <formula>LEN(TRIM(R3771))&gt;0</formula>
    </cfRule>
  </conditionalFormatting>
  <conditionalFormatting sqref="S3771">
    <cfRule type="notContainsBlanks" dxfId="3" priority="103535">
      <formula>LEN(TRIM(S3771))&gt;0</formula>
    </cfRule>
  </conditionalFormatting>
  <conditionalFormatting sqref="U3771">
    <cfRule type="notContainsBlanks" dxfId="4" priority="103433">
      <formula>LEN(TRIM(U3771))&gt;0</formula>
    </cfRule>
  </conditionalFormatting>
  <conditionalFormatting sqref="W3771">
    <cfRule type="notContainsBlanks" dxfId="0" priority="103915">
      <formula>LEN(TRIM(W3771))&gt;0</formula>
    </cfRule>
  </conditionalFormatting>
  <conditionalFormatting sqref="Y3771">
    <cfRule type="notContainsBlanks" dxfId="5" priority="103813">
      <formula>LEN(TRIM(Y3771))&gt;0</formula>
    </cfRule>
  </conditionalFormatting>
  <conditionalFormatting sqref="Z3771">
    <cfRule type="notContainsBlanks" dxfId="6" priority="103711">
      <formula>LEN(TRIM(Z3771))&gt;0</formula>
    </cfRule>
  </conditionalFormatting>
  <conditionalFormatting sqref="Q3772">
    <cfRule type="notContainsBlanks" dxfId="1" priority="104176">
      <formula>LEN(TRIM(Q3772))&gt;0</formula>
    </cfRule>
  </conditionalFormatting>
  <conditionalFormatting sqref="R3772">
    <cfRule type="notContainsBlanks" dxfId="2" priority="104084">
      <formula>LEN(TRIM(R3772))&gt;0</formula>
    </cfRule>
  </conditionalFormatting>
  <conditionalFormatting sqref="S3772">
    <cfRule type="notContainsBlanks" dxfId="3" priority="103501">
      <formula>LEN(TRIM(S3772))&gt;0</formula>
    </cfRule>
  </conditionalFormatting>
  <conditionalFormatting sqref="U3772">
    <cfRule type="notContainsBlanks" dxfId="4" priority="103399">
      <formula>LEN(TRIM(U3772))&gt;0</formula>
    </cfRule>
  </conditionalFormatting>
  <conditionalFormatting sqref="W3772">
    <cfRule type="notContainsBlanks" dxfId="0" priority="103881">
      <formula>LEN(TRIM(W3772))&gt;0</formula>
    </cfRule>
  </conditionalFormatting>
  <conditionalFormatting sqref="Y3772">
    <cfRule type="notContainsBlanks" dxfId="5" priority="103779">
      <formula>LEN(TRIM(Y3772))&gt;0</formula>
    </cfRule>
  </conditionalFormatting>
  <conditionalFormatting sqref="Z3772">
    <cfRule type="notContainsBlanks" dxfId="6" priority="103677">
      <formula>LEN(TRIM(Z3772))&gt;0</formula>
    </cfRule>
  </conditionalFormatting>
  <conditionalFormatting sqref="AB3772">
    <cfRule type="cellIs" dxfId="7" priority="103603" operator="notEqual">
      <formula>0</formula>
    </cfRule>
  </conditionalFormatting>
  <conditionalFormatting sqref="Q3773">
    <cfRule type="notContainsBlanks" dxfId="1" priority="93319">
      <formula>LEN(TRIM(Q3773))&gt;0</formula>
    </cfRule>
  </conditionalFormatting>
  <conditionalFormatting sqref="Q3774">
    <cfRule type="notContainsBlanks" dxfId="1" priority="103367">
      <formula>LEN(TRIM(Q3774))&gt;0</formula>
    </cfRule>
  </conditionalFormatting>
  <conditionalFormatting sqref="R3774">
    <cfRule type="notContainsBlanks" dxfId="2" priority="103228">
      <formula>LEN(TRIM(R3774))&gt;0</formula>
    </cfRule>
  </conditionalFormatting>
  <conditionalFormatting sqref="S3774">
    <cfRule type="notContainsBlanks" dxfId="3" priority="102203">
      <formula>LEN(TRIM(S3774))&gt;0</formula>
    </cfRule>
  </conditionalFormatting>
  <conditionalFormatting sqref="U3774">
    <cfRule type="notContainsBlanks" dxfId="4" priority="102033">
      <formula>LEN(TRIM(U3774))&gt;0</formula>
    </cfRule>
  </conditionalFormatting>
  <conditionalFormatting sqref="W3774">
    <cfRule type="notContainsBlanks" dxfId="0" priority="102891">
      <formula>LEN(TRIM(W3774))&gt;0</formula>
    </cfRule>
  </conditionalFormatting>
  <conditionalFormatting sqref="Y3774">
    <cfRule type="notContainsBlanks" dxfId="5" priority="102721">
      <formula>LEN(TRIM(Y3774))&gt;0</formula>
    </cfRule>
  </conditionalFormatting>
  <conditionalFormatting sqref="Z3774">
    <cfRule type="notContainsBlanks" dxfId="6" priority="102551">
      <formula>LEN(TRIM(Z3774))&gt;0</formula>
    </cfRule>
  </conditionalFormatting>
  <conditionalFormatting sqref="AB3774">
    <cfRule type="cellIs" dxfId="7" priority="102371" operator="notEqual">
      <formula>0</formula>
    </cfRule>
  </conditionalFormatting>
  <conditionalFormatting sqref="Q3775">
    <cfRule type="notContainsBlanks" dxfId="1" priority="103337">
      <formula>LEN(TRIM(Q3775))&gt;0</formula>
    </cfRule>
  </conditionalFormatting>
  <conditionalFormatting sqref="R3775">
    <cfRule type="notContainsBlanks" dxfId="2" priority="103194">
      <formula>LEN(TRIM(R3775))&gt;0</formula>
    </cfRule>
  </conditionalFormatting>
  <conditionalFormatting sqref="S3775">
    <cfRule type="notContainsBlanks" dxfId="3" priority="102169">
      <formula>LEN(TRIM(S3775))&gt;0</formula>
    </cfRule>
  </conditionalFormatting>
  <conditionalFormatting sqref="U3775">
    <cfRule type="notContainsBlanks" dxfId="4" priority="101999">
      <formula>LEN(TRIM(U3775))&gt;0</formula>
    </cfRule>
  </conditionalFormatting>
  <conditionalFormatting sqref="W3775">
    <cfRule type="notContainsBlanks" dxfId="0" priority="102857">
      <formula>LEN(TRIM(W3775))&gt;0</formula>
    </cfRule>
  </conditionalFormatting>
  <conditionalFormatting sqref="Y3775">
    <cfRule type="notContainsBlanks" dxfId="5" priority="102687">
      <formula>LEN(TRIM(Y3775))&gt;0</formula>
    </cfRule>
  </conditionalFormatting>
  <conditionalFormatting sqref="Z3775">
    <cfRule type="notContainsBlanks" dxfId="6" priority="102517">
      <formula>LEN(TRIM(Z3775))&gt;0</formula>
    </cfRule>
  </conditionalFormatting>
  <conditionalFormatting sqref="AB3775">
    <cfRule type="cellIs" dxfId="7" priority="102339" operator="notEqual">
      <formula>0</formula>
    </cfRule>
  </conditionalFormatting>
  <conditionalFormatting sqref="Q3776">
    <cfRule type="notContainsBlanks" dxfId="1" priority="103308">
      <formula>LEN(TRIM(Q3776))&gt;0</formula>
    </cfRule>
  </conditionalFormatting>
  <conditionalFormatting sqref="R3776">
    <cfRule type="notContainsBlanks" dxfId="2" priority="103160">
      <formula>LEN(TRIM(R3776))&gt;0</formula>
    </cfRule>
  </conditionalFormatting>
  <conditionalFormatting sqref="S3776">
    <cfRule type="notContainsBlanks" dxfId="3" priority="102135">
      <formula>LEN(TRIM(S3776))&gt;0</formula>
    </cfRule>
  </conditionalFormatting>
  <conditionalFormatting sqref="U3776">
    <cfRule type="notContainsBlanks" dxfId="4" priority="101965">
      <formula>LEN(TRIM(U3776))&gt;0</formula>
    </cfRule>
  </conditionalFormatting>
  <conditionalFormatting sqref="W3776">
    <cfRule type="notContainsBlanks" dxfId="0" priority="102823">
      <formula>LEN(TRIM(W3776))&gt;0</formula>
    </cfRule>
  </conditionalFormatting>
  <conditionalFormatting sqref="Y3776">
    <cfRule type="notContainsBlanks" dxfId="5" priority="102653">
      <formula>LEN(TRIM(Y3776))&gt;0</formula>
    </cfRule>
  </conditionalFormatting>
  <conditionalFormatting sqref="Z3776">
    <cfRule type="notContainsBlanks" dxfId="6" priority="102483">
      <formula>LEN(TRIM(Z3776))&gt;0</formula>
    </cfRule>
  </conditionalFormatting>
  <conditionalFormatting sqref="AB3776">
    <cfRule type="cellIs" dxfId="7" priority="102305" operator="notEqual">
      <formula>0</formula>
    </cfRule>
  </conditionalFormatting>
  <conditionalFormatting sqref="Q3777">
    <cfRule type="notContainsBlanks" dxfId="1" priority="96891">
      <formula>LEN(TRIM(Q3777))&gt;0</formula>
    </cfRule>
  </conditionalFormatting>
  <conditionalFormatting sqref="R3777">
    <cfRule type="notContainsBlanks" dxfId="2" priority="103127">
      <formula>LEN(TRIM(R3777))&gt;0</formula>
    </cfRule>
  </conditionalFormatting>
  <conditionalFormatting sqref="S3777">
    <cfRule type="notContainsBlanks" dxfId="3" priority="102101">
      <formula>LEN(TRIM(S3777))&gt;0</formula>
    </cfRule>
  </conditionalFormatting>
  <conditionalFormatting sqref="U3777">
    <cfRule type="notContainsBlanks" dxfId="4" priority="101931">
      <formula>LEN(TRIM(U3777))&gt;0</formula>
    </cfRule>
  </conditionalFormatting>
  <conditionalFormatting sqref="W3777">
    <cfRule type="notContainsBlanks" dxfId="0" priority="102789">
      <formula>LEN(TRIM(W3777))&gt;0</formula>
    </cfRule>
  </conditionalFormatting>
  <conditionalFormatting sqref="Y3777">
    <cfRule type="notContainsBlanks" dxfId="5" priority="102619">
      <formula>LEN(TRIM(Y3777))&gt;0</formula>
    </cfRule>
  </conditionalFormatting>
  <conditionalFormatting sqref="Z3777">
    <cfRule type="notContainsBlanks" dxfId="6" priority="102449">
      <formula>LEN(TRIM(Z3777))&gt;0</formula>
    </cfRule>
  </conditionalFormatting>
  <conditionalFormatting sqref="AB3777">
    <cfRule type="cellIs" dxfId="7" priority="102271" operator="notEqual">
      <formula>0</formula>
    </cfRule>
  </conditionalFormatting>
  <conditionalFormatting sqref="Q3778">
    <cfRule type="notContainsBlanks" dxfId="1" priority="96890">
      <formula>LEN(TRIM(Q3778))&gt;0</formula>
    </cfRule>
  </conditionalFormatting>
  <conditionalFormatting sqref="R3778">
    <cfRule type="notContainsBlanks" dxfId="2" priority="103095">
      <formula>LEN(TRIM(R3778))&gt;0</formula>
    </cfRule>
  </conditionalFormatting>
  <conditionalFormatting sqref="S3778">
    <cfRule type="notContainsBlanks" dxfId="3" priority="102067">
      <formula>LEN(TRIM(S3778))&gt;0</formula>
    </cfRule>
  </conditionalFormatting>
  <conditionalFormatting sqref="U3778">
    <cfRule type="notContainsBlanks" dxfId="4" priority="101897">
      <formula>LEN(TRIM(U3778))&gt;0</formula>
    </cfRule>
  </conditionalFormatting>
  <conditionalFormatting sqref="W3778">
    <cfRule type="notContainsBlanks" dxfId="0" priority="102755">
      <formula>LEN(TRIM(W3778))&gt;0</formula>
    </cfRule>
  </conditionalFormatting>
  <conditionalFormatting sqref="Y3778">
    <cfRule type="notContainsBlanks" dxfId="5" priority="102585">
      <formula>LEN(TRIM(Y3778))&gt;0</formula>
    </cfRule>
  </conditionalFormatting>
  <conditionalFormatting sqref="Z3778">
    <cfRule type="notContainsBlanks" dxfId="6" priority="102415">
      <formula>LEN(TRIM(Z3778))&gt;0</formula>
    </cfRule>
  </conditionalFormatting>
  <conditionalFormatting sqref="AB3778">
    <cfRule type="cellIs" dxfId="7" priority="102237" operator="notEqual">
      <formula>0</formula>
    </cfRule>
  </conditionalFormatting>
  <conditionalFormatting sqref="Q3779">
    <cfRule type="notContainsBlanks" dxfId="1" priority="96889">
      <formula>LEN(TRIM(Q3779))&gt;0</formula>
    </cfRule>
  </conditionalFormatting>
  <conditionalFormatting sqref="Q3780">
    <cfRule type="notContainsBlanks" dxfId="1" priority="96888">
      <formula>LEN(TRIM(Q3780))&gt;0</formula>
    </cfRule>
  </conditionalFormatting>
  <conditionalFormatting sqref="Q3781">
    <cfRule type="notContainsBlanks" dxfId="1" priority="101868">
      <formula>LEN(TRIM(Q3781))&gt;0</formula>
    </cfRule>
  </conditionalFormatting>
  <conditionalFormatting sqref="R3781">
    <cfRule type="notContainsBlanks" dxfId="2" priority="101837">
      <formula>LEN(TRIM(R3781))&gt;0</formula>
    </cfRule>
  </conditionalFormatting>
  <conditionalFormatting sqref="S3781">
    <cfRule type="notContainsBlanks" dxfId="3" priority="101633">
      <formula>LEN(TRIM(S3781))&gt;0</formula>
    </cfRule>
  </conditionalFormatting>
  <conditionalFormatting sqref="U3781">
    <cfRule type="notContainsBlanks" dxfId="4" priority="101599">
      <formula>LEN(TRIM(U3781))&gt;0</formula>
    </cfRule>
  </conditionalFormatting>
  <conditionalFormatting sqref="W3781">
    <cfRule type="notContainsBlanks" dxfId="0" priority="101771">
      <formula>LEN(TRIM(W3781))&gt;0</formula>
    </cfRule>
  </conditionalFormatting>
  <conditionalFormatting sqref="Y3781">
    <cfRule type="notContainsBlanks" dxfId="5" priority="101737">
      <formula>LEN(TRIM(Y3781))&gt;0</formula>
    </cfRule>
  </conditionalFormatting>
  <conditionalFormatting sqref="Z3781">
    <cfRule type="notContainsBlanks" dxfId="6" priority="101703">
      <formula>LEN(TRIM(Z3781))&gt;0</formula>
    </cfRule>
  </conditionalFormatting>
  <conditionalFormatting sqref="AB3781">
    <cfRule type="cellIs" dxfId="7" priority="101667" operator="notEqual">
      <formula>0</formula>
    </cfRule>
  </conditionalFormatting>
  <conditionalFormatting sqref="Q3783">
    <cfRule type="notContainsBlanks" dxfId="1" priority="101568">
      <formula>LEN(TRIM(Q3783))&gt;0</formula>
    </cfRule>
  </conditionalFormatting>
  <conditionalFormatting sqref="R3783">
    <cfRule type="notContainsBlanks" dxfId="2" priority="101441">
      <formula>LEN(TRIM(R3783))&gt;0</formula>
    </cfRule>
  </conditionalFormatting>
  <conditionalFormatting sqref="S3783">
    <cfRule type="notContainsBlanks" dxfId="3" priority="100728">
      <formula>LEN(TRIM(S3783))&gt;0</formula>
    </cfRule>
  </conditionalFormatting>
  <conditionalFormatting sqref="U3783">
    <cfRule type="notContainsBlanks" dxfId="4" priority="100592">
      <formula>LEN(TRIM(U3783))&gt;0</formula>
    </cfRule>
  </conditionalFormatting>
  <conditionalFormatting sqref="W3783">
    <cfRule type="notContainsBlanks" dxfId="0" priority="101172">
      <formula>LEN(TRIM(W3783))&gt;0</formula>
    </cfRule>
  </conditionalFormatting>
  <conditionalFormatting sqref="Y3783">
    <cfRule type="notContainsBlanks" dxfId="5" priority="101036">
      <formula>LEN(TRIM(Y3783))&gt;0</formula>
    </cfRule>
  </conditionalFormatting>
  <conditionalFormatting sqref="Z3783">
    <cfRule type="notContainsBlanks" dxfId="6" priority="100900">
      <formula>LEN(TRIM(Z3783))&gt;0</formula>
    </cfRule>
  </conditionalFormatting>
  <conditionalFormatting sqref="Q3784">
    <cfRule type="notContainsBlanks" dxfId="1" priority="101538">
      <formula>LEN(TRIM(Q3784))&gt;0</formula>
    </cfRule>
  </conditionalFormatting>
  <conditionalFormatting sqref="R3784">
    <cfRule type="notContainsBlanks" dxfId="2" priority="101409">
      <formula>LEN(TRIM(R3784))&gt;0</formula>
    </cfRule>
  </conditionalFormatting>
  <conditionalFormatting sqref="S3784">
    <cfRule type="notContainsBlanks" dxfId="3" priority="100694">
      <formula>LEN(TRIM(S3784))&gt;0</formula>
    </cfRule>
  </conditionalFormatting>
  <conditionalFormatting sqref="U3784">
    <cfRule type="notContainsBlanks" dxfId="4" priority="100558">
      <formula>LEN(TRIM(U3784))&gt;0</formula>
    </cfRule>
  </conditionalFormatting>
  <conditionalFormatting sqref="W3784">
    <cfRule type="notContainsBlanks" dxfId="0" priority="101138">
      <formula>LEN(TRIM(W3784))&gt;0</formula>
    </cfRule>
  </conditionalFormatting>
  <conditionalFormatting sqref="Y3784">
    <cfRule type="notContainsBlanks" dxfId="5" priority="101002">
      <formula>LEN(TRIM(Y3784))&gt;0</formula>
    </cfRule>
  </conditionalFormatting>
  <conditionalFormatting sqref="Z3784">
    <cfRule type="notContainsBlanks" dxfId="6" priority="100866">
      <formula>LEN(TRIM(Z3784))&gt;0</formula>
    </cfRule>
  </conditionalFormatting>
  <conditionalFormatting sqref="Q3785">
    <cfRule type="notContainsBlanks" dxfId="1" priority="101506">
      <formula>LEN(TRIM(Q3785))&gt;0</formula>
    </cfRule>
  </conditionalFormatting>
  <conditionalFormatting sqref="R3785">
    <cfRule type="notContainsBlanks" dxfId="2" priority="101375">
      <formula>LEN(TRIM(R3785))&gt;0</formula>
    </cfRule>
  </conditionalFormatting>
  <conditionalFormatting sqref="S3785">
    <cfRule type="notContainsBlanks" dxfId="3" priority="100660">
      <formula>LEN(TRIM(S3785))&gt;0</formula>
    </cfRule>
  </conditionalFormatting>
  <conditionalFormatting sqref="U3785">
    <cfRule type="notContainsBlanks" dxfId="4" priority="100524">
      <formula>LEN(TRIM(U3785))&gt;0</formula>
    </cfRule>
  </conditionalFormatting>
  <conditionalFormatting sqref="W3785">
    <cfRule type="notContainsBlanks" dxfId="0" priority="101104">
      <formula>LEN(TRIM(W3785))&gt;0</formula>
    </cfRule>
  </conditionalFormatting>
  <conditionalFormatting sqref="Y3785">
    <cfRule type="notContainsBlanks" dxfId="5" priority="100968">
      <formula>LEN(TRIM(Y3785))&gt;0</formula>
    </cfRule>
  </conditionalFormatting>
  <conditionalFormatting sqref="Z3785">
    <cfRule type="notContainsBlanks" dxfId="6" priority="100832">
      <formula>LEN(TRIM(Z3785))&gt;0</formula>
    </cfRule>
  </conditionalFormatting>
  <conditionalFormatting sqref="Q3786">
    <cfRule type="notContainsBlanks" dxfId="1" priority="101473">
      <formula>LEN(TRIM(Q3786))&gt;0</formula>
    </cfRule>
  </conditionalFormatting>
  <conditionalFormatting sqref="R3786">
    <cfRule type="notContainsBlanks" dxfId="2" priority="101342">
      <formula>LEN(TRIM(R3786))&gt;0</formula>
    </cfRule>
  </conditionalFormatting>
  <conditionalFormatting sqref="S3786">
    <cfRule type="notContainsBlanks" dxfId="3" priority="100626">
      <formula>LEN(TRIM(S3786))&gt;0</formula>
    </cfRule>
  </conditionalFormatting>
  <conditionalFormatting sqref="U3786">
    <cfRule type="notContainsBlanks" dxfId="4" priority="100490">
      <formula>LEN(TRIM(U3786))&gt;0</formula>
    </cfRule>
  </conditionalFormatting>
  <conditionalFormatting sqref="W3786">
    <cfRule type="notContainsBlanks" dxfId="0" priority="101070">
      <formula>LEN(TRIM(W3786))&gt;0</formula>
    </cfRule>
  </conditionalFormatting>
  <conditionalFormatting sqref="Y3786">
    <cfRule type="notContainsBlanks" dxfId="5" priority="100934">
      <formula>LEN(TRIM(Y3786))&gt;0</formula>
    </cfRule>
  </conditionalFormatting>
  <conditionalFormatting sqref="Z3786">
    <cfRule type="notContainsBlanks" dxfId="6" priority="100798">
      <formula>LEN(TRIM(Z3786))&gt;0</formula>
    </cfRule>
  </conditionalFormatting>
  <conditionalFormatting sqref="AB3786">
    <cfRule type="cellIs" dxfId="7" priority="100762" operator="notEqual">
      <formula>0</formula>
    </cfRule>
  </conditionalFormatting>
  <conditionalFormatting sqref="Q3788">
    <cfRule type="notContainsBlanks" dxfId="1" priority="100463">
      <formula>LEN(TRIM(Q3788))&gt;0</formula>
    </cfRule>
  </conditionalFormatting>
  <conditionalFormatting sqref="R3788">
    <cfRule type="notContainsBlanks" dxfId="2" priority="100339">
      <formula>LEN(TRIM(R3788))&gt;0</formula>
    </cfRule>
  </conditionalFormatting>
  <conditionalFormatting sqref="S3788">
    <cfRule type="notContainsBlanks" dxfId="3" priority="99318">
      <formula>LEN(TRIM(S3788))&gt;0</formula>
    </cfRule>
  </conditionalFormatting>
  <conditionalFormatting sqref="U3788">
    <cfRule type="notContainsBlanks" dxfId="4" priority="99148">
      <formula>LEN(TRIM(U3788))&gt;0</formula>
    </cfRule>
  </conditionalFormatting>
  <conditionalFormatting sqref="W3788">
    <cfRule type="notContainsBlanks" dxfId="0" priority="100000">
      <formula>LEN(TRIM(W3788))&gt;0</formula>
    </cfRule>
  </conditionalFormatting>
  <conditionalFormatting sqref="Y3788">
    <cfRule type="notContainsBlanks" dxfId="5" priority="99830">
      <formula>LEN(TRIM(Y3788))&gt;0</formula>
    </cfRule>
  </conditionalFormatting>
  <conditionalFormatting sqref="Z3788">
    <cfRule type="notContainsBlanks" dxfId="6" priority="99660">
      <formula>LEN(TRIM(Z3788))&gt;0</formula>
    </cfRule>
  </conditionalFormatting>
  <conditionalFormatting sqref="AB3788">
    <cfRule type="cellIs" dxfId="7" priority="99488" operator="notEqual">
      <formula>0</formula>
    </cfRule>
  </conditionalFormatting>
  <conditionalFormatting sqref="Q3789">
    <cfRule type="notContainsBlanks" dxfId="1" priority="91392">
      <formula>LEN(TRIM(Q3789))&gt;0</formula>
    </cfRule>
  </conditionalFormatting>
  <conditionalFormatting sqref="R3789">
    <cfRule type="notContainsBlanks" dxfId="2" priority="100306">
      <formula>LEN(TRIM(R3789))&gt;0</formula>
    </cfRule>
  </conditionalFormatting>
  <conditionalFormatting sqref="S3789">
    <cfRule type="notContainsBlanks" dxfId="3" priority="99284">
      <formula>LEN(TRIM(S3789))&gt;0</formula>
    </cfRule>
  </conditionalFormatting>
  <conditionalFormatting sqref="U3789">
    <cfRule type="notContainsBlanks" dxfId="4" priority="99114">
      <formula>LEN(TRIM(U3789))&gt;0</formula>
    </cfRule>
  </conditionalFormatting>
  <conditionalFormatting sqref="W3789">
    <cfRule type="notContainsBlanks" dxfId="0" priority="99966">
      <formula>LEN(TRIM(W3789))&gt;0</formula>
    </cfRule>
  </conditionalFormatting>
  <conditionalFormatting sqref="Y3789">
    <cfRule type="notContainsBlanks" dxfId="5" priority="99796">
      <formula>LEN(TRIM(Y3789))&gt;0</formula>
    </cfRule>
  </conditionalFormatting>
  <conditionalFormatting sqref="Z3789">
    <cfRule type="notContainsBlanks" dxfId="6" priority="99626">
      <formula>LEN(TRIM(Z3789))&gt;0</formula>
    </cfRule>
  </conditionalFormatting>
  <conditionalFormatting sqref="AB3789">
    <cfRule type="cellIs" dxfId="7" priority="99454" operator="notEqual">
      <formula>0</formula>
    </cfRule>
  </conditionalFormatting>
  <conditionalFormatting sqref="Q3790">
    <cfRule type="notContainsBlanks" dxfId="1" priority="100416">
      <formula>LEN(TRIM(Q3790))&gt;0</formula>
    </cfRule>
  </conditionalFormatting>
  <conditionalFormatting sqref="R3790">
    <cfRule type="notContainsBlanks" dxfId="2" priority="100272">
      <formula>LEN(TRIM(R3790))&gt;0</formula>
    </cfRule>
  </conditionalFormatting>
  <conditionalFormatting sqref="S3790">
    <cfRule type="notContainsBlanks" dxfId="3" priority="99250">
      <formula>LEN(TRIM(S3790))&gt;0</formula>
    </cfRule>
  </conditionalFormatting>
  <conditionalFormatting sqref="U3790">
    <cfRule type="notContainsBlanks" dxfId="4" priority="99080">
      <formula>LEN(TRIM(U3790))&gt;0</formula>
    </cfRule>
  </conditionalFormatting>
  <conditionalFormatting sqref="W3790">
    <cfRule type="notContainsBlanks" dxfId="0" priority="99932">
      <formula>LEN(TRIM(W3790))&gt;0</formula>
    </cfRule>
  </conditionalFormatting>
  <conditionalFormatting sqref="Y3790">
    <cfRule type="notContainsBlanks" dxfId="5" priority="99762">
      <formula>LEN(TRIM(Y3790))&gt;0</formula>
    </cfRule>
  </conditionalFormatting>
  <conditionalFormatting sqref="Z3790">
    <cfRule type="notContainsBlanks" dxfId="6" priority="99592">
      <formula>LEN(TRIM(Z3790))&gt;0</formula>
    </cfRule>
  </conditionalFormatting>
  <conditionalFormatting sqref="AB3790">
    <cfRule type="cellIs" dxfId="7" priority="99420" operator="notEqual">
      <formula>0</formula>
    </cfRule>
  </conditionalFormatting>
  <conditionalFormatting sqref="Q3791">
    <cfRule type="notContainsBlanks" dxfId="1" priority="100392">
      <formula>LEN(TRIM(Q3791))&gt;0</formula>
    </cfRule>
  </conditionalFormatting>
  <conditionalFormatting sqref="R3791">
    <cfRule type="notContainsBlanks" dxfId="2" priority="100238">
      <formula>LEN(TRIM(R3791))&gt;0</formula>
    </cfRule>
  </conditionalFormatting>
  <conditionalFormatting sqref="S3791">
    <cfRule type="notContainsBlanks" dxfId="3" priority="99216">
      <formula>LEN(TRIM(S3791))&gt;0</formula>
    </cfRule>
  </conditionalFormatting>
  <conditionalFormatting sqref="U3791">
    <cfRule type="notContainsBlanks" dxfId="4" priority="99046">
      <formula>LEN(TRIM(U3791))&gt;0</formula>
    </cfRule>
  </conditionalFormatting>
  <conditionalFormatting sqref="W3791">
    <cfRule type="notContainsBlanks" dxfId="0" priority="99898">
      <formula>LEN(TRIM(W3791))&gt;0</formula>
    </cfRule>
  </conditionalFormatting>
  <conditionalFormatting sqref="Y3791">
    <cfRule type="notContainsBlanks" dxfId="5" priority="99728">
      <formula>LEN(TRIM(Y3791))&gt;0</formula>
    </cfRule>
  </conditionalFormatting>
  <conditionalFormatting sqref="Z3791">
    <cfRule type="notContainsBlanks" dxfId="6" priority="99558">
      <formula>LEN(TRIM(Z3791))&gt;0</formula>
    </cfRule>
  </conditionalFormatting>
  <conditionalFormatting sqref="AB3791">
    <cfRule type="cellIs" dxfId="7" priority="99386" operator="notEqual">
      <formula>0</formula>
    </cfRule>
  </conditionalFormatting>
  <conditionalFormatting sqref="Q3792">
    <cfRule type="notContainsBlanks" dxfId="1" priority="100367">
      <formula>LEN(TRIM(Q3792))&gt;0</formula>
    </cfRule>
  </conditionalFormatting>
  <conditionalFormatting sqref="R3792">
    <cfRule type="notContainsBlanks" dxfId="2" priority="100204">
      <formula>LEN(TRIM(R3792))&gt;0</formula>
    </cfRule>
  </conditionalFormatting>
  <conditionalFormatting sqref="S3792">
    <cfRule type="notContainsBlanks" dxfId="3" priority="99182">
      <formula>LEN(TRIM(S3792))&gt;0</formula>
    </cfRule>
  </conditionalFormatting>
  <conditionalFormatting sqref="U3792">
    <cfRule type="notContainsBlanks" dxfId="4" priority="99012">
      <formula>LEN(TRIM(U3792))&gt;0</formula>
    </cfRule>
  </conditionalFormatting>
  <conditionalFormatting sqref="W3792">
    <cfRule type="notContainsBlanks" dxfId="0" priority="99864">
      <formula>LEN(TRIM(W3792))&gt;0</formula>
    </cfRule>
  </conditionalFormatting>
  <conditionalFormatting sqref="Y3792">
    <cfRule type="notContainsBlanks" dxfId="5" priority="99694">
      <formula>LEN(TRIM(Y3792))&gt;0</formula>
    </cfRule>
  </conditionalFormatting>
  <conditionalFormatting sqref="Z3792">
    <cfRule type="notContainsBlanks" dxfId="6" priority="99524">
      <formula>LEN(TRIM(Z3792))&gt;0</formula>
    </cfRule>
  </conditionalFormatting>
  <conditionalFormatting sqref="AB3792">
    <cfRule type="cellIs" dxfId="7" priority="99352" operator="notEqual">
      <formula>0</formula>
    </cfRule>
  </conditionalFormatting>
  <conditionalFormatting sqref="Q3795">
    <cfRule type="notContainsBlanks" dxfId="1" priority="98981">
      <formula>LEN(TRIM(Q3795))&gt;0</formula>
    </cfRule>
  </conditionalFormatting>
  <conditionalFormatting sqref="R3795">
    <cfRule type="notContainsBlanks" dxfId="2" priority="98884">
      <formula>LEN(TRIM(R3795))&gt;0</formula>
    </cfRule>
  </conditionalFormatting>
  <conditionalFormatting sqref="S3795">
    <cfRule type="notContainsBlanks" dxfId="3" priority="98376">
      <formula>LEN(TRIM(S3795))&gt;0</formula>
    </cfRule>
  </conditionalFormatting>
  <conditionalFormatting sqref="U3795">
    <cfRule type="notContainsBlanks" dxfId="4" priority="98274">
      <formula>LEN(TRIM(U3795))&gt;0</formula>
    </cfRule>
  </conditionalFormatting>
  <conditionalFormatting sqref="W3795">
    <cfRule type="notContainsBlanks" dxfId="0" priority="98684">
      <formula>LEN(TRIM(W3795))&gt;0</formula>
    </cfRule>
  </conditionalFormatting>
  <conditionalFormatting sqref="Y3795">
    <cfRule type="notContainsBlanks" dxfId="5" priority="98582">
      <formula>LEN(TRIM(Y3795))&gt;0</formula>
    </cfRule>
  </conditionalFormatting>
  <conditionalFormatting sqref="Z3795">
    <cfRule type="notContainsBlanks" dxfId="6" priority="98480">
      <formula>LEN(TRIM(Z3795))&gt;0</formula>
    </cfRule>
  </conditionalFormatting>
  <conditionalFormatting sqref="Q3796">
    <cfRule type="notContainsBlanks" dxfId="1" priority="98950">
      <formula>LEN(TRIM(Q3796))&gt;0</formula>
    </cfRule>
  </conditionalFormatting>
  <conditionalFormatting sqref="R3796">
    <cfRule type="notContainsBlanks" dxfId="2" priority="98852">
      <formula>LEN(TRIM(R3796))&gt;0</formula>
    </cfRule>
  </conditionalFormatting>
  <conditionalFormatting sqref="S3796">
    <cfRule type="notContainsBlanks" dxfId="3" priority="98342">
      <formula>LEN(TRIM(S3796))&gt;0</formula>
    </cfRule>
  </conditionalFormatting>
  <conditionalFormatting sqref="U3796">
    <cfRule type="notContainsBlanks" dxfId="4" priority="98240">
      <formula>LEN(TRIM(U3796))&gt;0</formula>
    </cfRule>
  </conditionalFormatting>
  <conditionalFormatting sqref="W3796">
    <cfRule type="notContainsBlanks" dxfId="0" priority="98650">
      <formula>LEN(TRIM(W3796))&gt;0</formula>
    </cfRule>
  </conditionalFormatting>
  <conditionalFormatting sqref="Y3796">
    <cfRule type="notContainsBlanks" dxfId="5" priority="98548">
      <formula>LEN(TRIM(Y3796))&gt;0</formula>
    </cfRule>
  </conditionalFormatting>
  <conditionalFormatting sqref="Z3796">
    <cfRule type="notContainsBlanks" dxfId="6" priority="98446">
      <formula>LEN(TRIM(Z3796))&gt;0</formula>
    </cfRule>
  </conditionalFormatting>
  <conditionalFormatting sqref="Q3797">
    <cfRule type="notContainsBlanks" dxfId="1" priority="98918">
      <formula>LEN(TRIM(Q3797))&gt;0</formula>
    </cfRule>
  </conditionalFormatting>
  <conditionalFormatting sqref="R3797">
    <cfRule type="notContainsBlanks" dxfId="2" priority="98820">
      <formula>LEN(TRIM(R3797))&gt;0</formula>
    </cfRule>
  </conditionalFormatting>
  <conditionalFormatting sqref="S3797">
    <cfRule type="notContainsBlanks" dxfId="3" priority="98308">
      <formula>LEN(TRIM(S3797))&gt;0</formula>
    </cfRule>
  </conditionalFormatting>
  <conditionalFormatting sqref="U3797">
    <cfRule type="notContainsBlanks" dxfId="4" priority="98206">
      <formula>LEN(TRIM(U3797))&gt;0</formula>
    </cfRule>
  </conditionalFormatting>
  <conditionalFormatting sqref="W3797">
    <cfRule type="notContainsBlanks" dxfId="0" priority="98616">
      <formula>LEN(TRIM(W3797))&gt;0</formula>
    </cfRule>
  </conditionalFormatting>
  <conditionalFormatting sqref="Y3797">
    <cfRule type="notContainsBlanks" dxfId="5" priority="98514">
      <formula>LEN(TRIM(Y3797))&gt;0</formula>
    </cfRule>
  </conditionalFormatting>
  <conditionalFormatting sqref="Z3797">
    <cfRule type="notContainsBlanks" dxfId="6" priority="98412">
      <formula>LEN(TRIM(Z3797))&gt;0</formula>
    </cfRule>
  </conditionalFormatting>
  <conditionalFormatting sqref="Q3798">
    <cfRule type="notContainsBlanks" dxfId="1" priority="104469">
      <formula>LEN(TRIM(Q3798))&gt;0</formula>
    </cfRule>
  </conditionalFormatting>
  <conditionalFormatting sqref="W3798">
    <cfRule type="notContainsBlanks" dxfId="0" priority="104571">
      <formula>LEN(TRIM(W3798))&gt;0</formula>
    </cfRule>
  </conditionalFormatting>
  <conditionalFormatting sqref="Y3798">
    <cfRule type="notContainsBlanks" dxfId="5" priority="104537">
      <formula>LEN(TRIM(Y3798))&gt;0</formula>
    </cfRule>
  </conditionalFormatting>
  <conditionalFormatting sqref="Z3798">
    <cfRule type="notContainsBlanks" dxfId="6" priority="104503">
      <formula>LEN(TRIM(Z3798))&gt;0</formula>
    </cfRule>
  </conditionalFormatting>
  <conditionalFormatting sqref="AA3798">
    <cfRule type="cellIs" dxfId="8" priority="104367" operator="equal">
      <formula>4</formula>
    </cfRule>
    <cfRule type="cellIs" dxfId="8" priority="104401" operator="equal">
      <formula>2</formula>
    </cfRule>
  </conditionalFormatting>
  <conditionalFormatting sqref="W3800">
    <cfRule type="notContainsBlanks" dxfId="0" priority="104810">
      <formula>LEN(TRIM(W3800))&gt;0</formula>
    </cfRule>
  </conditionalFormatting>
  <conditionalFormatting sqref="Q3803">
    <cfRule type="notContainsBlanks" dxfId="1" priority="93331">
      <formula>LEN(TRIM(Q3803))&gt;0</formula>
    </cfRule>
  </conditionalFormatting>
  <conditionalFormatting sqref="R3803">
    <cfRule type="notContainsBlanks" dxfId="2" priority="104148">
      <formula>LEN(TRIM(R3803))&gt;0</formula>
    </cfRule>
  </conditionalFormatting>
  <conditionalFormatting sqref="S3803">
    <cfRule type="notContainsBlanks" dxfId="3" priority="103568">
      <formula>LEN(TRIM(S3803))&gt;0</formula>
    </cfRule>
  </conditionalFormatting>
  <conditionalFormatting sqref="U3803">
    <cfRule type="notContainsBlanks" dxfId="4" priority="103466">
      <formula>LEN(TRIM(U3803))&gt;0</formula>
    </cfRule>
  </conditionalFormatting>
  <conditionalFormatting sqref="W3803">
    <cfRule type="notContainsBlanks" dxfId="0" priority="103948">
      <formula>LEN(TRIM(W3803))&gt;0</formula>
    </cfRule>
  </conditionalFormatting>
  <conditionalFormatting sqref="Y3803">
    <cfRule type="notContainsBlanks" dxfId="5" priority="103846">
      <formula>LEN(TRIM(Y3803))&gt;0</formula>
    </cfRule>
  </conditionalFormatting>
  <conditionalFormatting sqref="Z3803">
    <cfRule type="notContainsBlanks" dxfId="6" priority="103744">
      <formula>LEN(TRIM(Z3803))&gt;0</formula>
    </cfRule>
  </conditionalFormatting>
  <conditionalFormatting sqref="AB3803">
    <cfRule type="cellIs" dxfId="7" priority="103636" operator="notEqual">
      <formula>0</formula>
    </cfRule>
  </conditionalFormatting>
  <conditionalFormatting sqref="Q3804">
    <cfRule type="notContainsBlanks" dxfId="1" priority="93330">
      <formula>LEN(TRIM(Q3804))&gt;0</formula>
    </cfRule>
  </conditionalFormatting>
  <conditionalFormatting sqref="R3804">
    <cfRule type="notContainsBlanks" dxfId="2" priority="104116">
      <formula>LEN(TRIM(R3804))&gt;0</formula>
    </cfRule>
  </conditionalFormatting>
  <conditionalFormatting sqref="S3804">
    <cfRule type="notContainsBlanks" dxfId="3" priority="103534">
      <formula>LEN(TRIM(S3804))&gt;0</formula>
    </cfRule>
  </conditionalFormatting>
  <conditionalFormatting sqref="U3804">
    <cfRule type="notContainsBlanks" dxfId="4" priority="103432">
      <formula>LEN(TRIM(U3804))&gt;0</formula>
    </cfRule>
  </conditionalFormatting>
  <conditionalFormatting sqref="W3804">
    <cfRule type="notContainsBlanks" dxfId="0" priority="103914">
      <formula>LEN(TRIM(W3804))&gt;0</formula>
    </cfRule>
  </conditionalFormatting>
  <conditionalFormatting sqref="Y3804">
    <cfRule type="notContainsBlanks" dxfId="5" priority="103812">
      <formula>LEN(TRIM(Y3804))&gt;0</formula>
    </cfRule>
  </conditionalFormatting>
  <conditionalFormatting sqref="Z3804">
    <cfRule type="notContainsBlanks" dxfId="6" priority="103710">
      <formula>LEN(TRIM(Z3804))&gt;0</formula>
    </cfRule>
  </conditionalFormatting>
  <conditionalFormatting sqref="Q3805">
    <cfRule type="notContainsBlanks" dxfId="1" priority="93329">
      <formula>LEN(TRIM(Q3805))&gt;0</formula>
    </cfRule>
  </conditionalFormatting>
  <conditionalFormatting sqref="R3805">
    <cfRule type="notContainsBlanks" dxfId="2" priority="97362">
      <formula>LEN(TRIM(R3805))&gt;0</formula>
    </cfRule>
  </conditionalFormatting>
  <conditionalFormatting sqref="S3805">
    <cfRule type="notContainsBlanks" dxfId="3" priority="103500">
      <formula>LEN(TRIM(S3805))&gt;0</formula>
    </cfRule>
  </conditionalFormatting>
  <conditionalFormatting sqref="U3805">
    <cfRule type="notContainsBlanks" dxfId="4" priority="103398">
      <formula>LEN(TRIM(U3805))&gt;0</formula>
    </cfRule>
  </conditionalFormatting>
  <conditionalFormatting sqref="W3805">
    <cfRule type="notContainsBlanks" dxfId="0" priority="103880">
      <formula>LEN(TRIM(W3805))&gt;0</formula>
    </cfRule>
  </conditionalFormatting>
  <conditionalFormatting sqref="Y3805">
    <cfRule type="notContainsBlanks" dxfId="5" priority="103778">
      <formula>LEN(TRIM(Y3805))&gt;0</formula>
    </cfRule>
  </conditionalFormatting>
  <conditionalFormatting sqref="Z3805">
    <cfRule type="notContainsBlanks" dxfId="6" priority="103676">
      <formula>LEN(TRIM(Z3805))&gt;0</formula>
    </cfRule>
  </conditionalFormatting>
  <conditionalFormatting sqref="AB3805">
    <cfRule type="cellIs" dxfId="7" priority="103602" operator="notEqual">
      <formula>0</formula>
    </cfRule>
  </conditionalFormatting>
  <conditionalFormatting sqref="Q3807">
    <cfRule type="notContainsBlanks" dxfId="1" priority="93328">
      <formula>LEN(TRIM(Q3807))&gt;0</formula>
    </cfRule>
  </conditionalFormatting>
  <conditionalFormatting sqref="R3807">
    <cfRule type="notContainsBlanks" dxfId="2" priority="103227">
      <formula>LEN(TRIM(R3807))&gt;0</formula>
    </cfRule>
  </conditionalFormatting>
  <conditionalFormatting sqref="S3807">
    <cfRule type="notContainsBlanks" dxfId="3" priority="102202">
      <formula>LEN(TRIM(S3807))&gt;0</formula>
    </cfRule>
  </conditionalFormatting>
  <conditionalFormatting sqref="U3807">
    <cfRule type="notContainsBlanks" dxfId="4" priority="102032">
      <formula>LEN(TRIM(U3807))&gt;0</formula>
    </cfRule>
  </conditionalFormatting>
  <conditionalFormatting sqref="W3807">
    <cfRule type="notContainsBlanks" dxfId="0" priority="102890">
      <formula>LEN(TRIM(W3807))&gt;0</formula>
    </cfRule>
  </conditionalFormatting>
  <conditionalFormatting sqref="Y3807">
    <cfRule type="notContainsBlanks" dxfId="5" priority="102720">
      <formula>LEN(TRIM(Y3807))&gt;0</formula>
    </cfRule>
  </conditionalFormatting>
  <conditionalFormatting sqref="Z3807">
    <cfRule type="notContainsBlanks" dxfId="6" priority="102550">
      <formula>LEN(TRIM(Z3807))&gt;0</formula>
    </cfRule>
  </conditionalFormatting>
  <conditionalFormatting sqref="AB3807">
    <cfRule type="cellIs" dxfId="7" priority="102370" operator="notEqual">
      <formula>0</formula>
    </cfRule>
  </conditionalFormatting>
  <conditionalFormatting sqref="Q3808">
    <cfRule type="notContainsBlanks" dxfId="1" priority="103336">
      <formula>LEN(TRIM(Q3808))&gt;0</formula>
    </cfRule>
  </conditionalFormatting>
  <conditionalFormatting sqref="R3808">
    <cfRule type="notContainsBlanks" dxfId="2" priority="103193">
      <formula>LEN(TRIM(R3808))&gt;0</formula>
    </cfRule>
  </conditionalFormatting>
  <conditionalFormatting sqref="S3808">
    <cfRule type="notContainsBlanks" dxfId="3" priority="102168">
      <formula>LEN(TRIM(S3808))&gt;0</formula>
    </cfRule>
  </conditionalFormatting>
  <conditionalFormatting sqref="U3808">
    <cfRule type="notContainsBlanks" dxfId="4" priority="101998">
      <formula>LEN(TRIM(U3808))&gt;0</formula>
    </cfRule>
  </conditionalFormatting>
  <conditionalFormatting sqref="W3808">
    <cfRule type="notContainsBlanks" dxfId="0" priority="102856">
      <formula>LEN(TRIM(W3808))&gt;0</formula>
    </cfRule>
  </conditionalFormatting>
  <conditionalFormatting sqref="Y3808">
    <cfRule type="notContainsBlanks" dxfId="5" priority="102686">
      <formula>LEN(TRIM(Y3808))&gt;0</formula>
    </cfRule>
  </conditionalFormatting>
  <conditionalFormatting sqref="Z3808">
    <cfRule type="notContainsBlanks" dxfId="6" priority="102516">
      <formula>LEN(TRIM(Z3808))&gt;0</formula>
    </cfRule>
  </conditionalFormatting>
  <conditionalFormatting sqref="AB3808">
    <cfRule type="cellIs" dxfId="7" priority="102338" operator="notEqual">
      <formula>0</formula>
    </cfRule>
  </conditionalFormatting>
  <conditionalFormatting sqref="Q3809">
    <cfRule type="notContainsBlanks" dxfId="1" priority="103307">
      <formula>LEN(TRIM(Q3809))&gt;0</formula>
    </cfRule>
  </conditionalFormatting>
  <conditionalFormatting sqref="R3809">
    <cfRule type="notContainsBlanks" dxfId="2" priority="103159">
      <formula>LEN(TRIM(R3809))&gt;0</formula>
    </cfRule>
  </conditionalFormatting>
  <conditionalFormatting sqref="S3809">
    <cfRule type="notContainsBlanks" dxfId="3" priority="102134">
      <formula>LEN(TRIM(S3809))&gt;0</formula>
    </cfRule>
  </conditionalFormatting>
  <conditionalFormatting sqref="U3809">
    <cfRule type="notContainsBlanks" dxfId="4" priority="101964">
      <formula>LEN(TRIM(U3809))&gt;0</formula>
    </cfRule>
  </conditionalFormatting>
  <conditionalFormatting sqref="W3809">
    <cfRule type="notContainsBlanks" dxfId="0" priority="102822">
      <formula>LEN(TRIM(W3809))&gt;0</formula>
    </cfRule>
  </conditionalFormatting>
  <conditionalFormatting sqref="Y3809">
    <cfRule type="notContainsBlanks" dxfId="5" priority="102652">
      <formula>LEN(TRIM(Y3809))&gt;0</formula>
    </cfRule>
  </conditionalFormatting>
  <conditionalFormatting sqref="Z3809">
    <cfRule type="notContainsBlanks" dxfId="6" priority="102482">
      <formula>LEN(TRIM(Z3809))&gt;0</formula>
    </cfRule>
  </conditionalFormatting>
  <conditionalFormatting sqref="AB3809">
    <cfRule type="cellIs" dxfId="7" priority="102304" operator="notEqual">
      <formula>0</formula>
    </cfRule>
  </conditionalFormatting>
  <conditionalFormatting sqref="Q3810">
    <cfRule type="notContainsBlanks" dxfId="1" priority="103283">
      <formula>LEN(TRIM(Q3810))&gt;0</formula>
    </cfRule>
  </conditionalFormatting>
  <conditionalFormatting sqref="R3810">
    <cfRule type="notContainsBlanks" dxfId="2" priority="103126">
      <formula>LEN(TRIM(R3810))&gt;0</formula>
    </cfRule>
  </conditionalFormatting>
  <conditionalFormatting sqref="S3810">
    <cfRule type="notContainsBlanks" dxfId="3" priority="102100">
      <formula>LEN(TRIM(S3810))&gt;0</formula>
    </cfRule>
  </conditionalFormatting>
  <conditionalFormatting sqref="U3810">
    <cfRule type="notContainsBlanks" dxfId="4" priority="101930">
      <formula>LEN(TRIM(U3810))&gt;0</formula>
    </cfRule>
  </conditionalFormatting>
  <conditionalFormatting sqref="W3810">
    <cfRule type="notContainsBlanks" dxfId="0" priority="102788">
      <formula>LEN(TRIM(W3810))&gt;0</formula>
    </cfRule>
  </conditionalFormatting>
  <conditionalFormatting sqref="Y3810">
    <cfRule type="notContainsBlanks" dxfId="5" priority="102618">
      <formula>LEN(TRIM(Y3810))&gt;0</formula>
    </cfRule>
  </conditionalFormatting>
  <conditionalFormatting sqref="Z3810">
    <cfRule type="notContainsBlanks" dxfId="6" priority="102448">
      <formula>LEN(TRIM(Z3810))&gt;0</formula>
    </cfRule>
  </conditionalFormatting>
  <conditionalFormatting sqref="AB3810">
    <cfRule type="cellIs" dxfId="7" priority="102270" operator="notEqual">
      <formula>0</formula>
    </cfRule>
  </conditionalFormatting>
  <conditionalFormatting sqref="Q3811">
    <cfRule type="notContainsBlanks" dxfId="1" priority="103257">
      <formula>LEN(TRIM(Q3811))&gt;0</formula>
    </cfRule>
  </conditionalFormatting>
  <conditionalFormatting sqref="R3811">
    <cfRule type="notContainsBlanks" dxfId="2" priority="103094">
      <formula>LEN(TRIM(R3811))&gt;0</formula>
    </cfRule>
  </conditionalFormatting>
  <conditionalFormatting sqref="S3811">
    <cfRule type="notContainsBlanks" dxfId="3" priority="102066">
      <formula>LEN(TRIM(S3811))&gt;0</formula>
    </cfRule>
  </conditionalFormatting>
  <conditionalFormatting sqref="U3811">
    <cfRule type="notContainsBlanks" dxfId="4" priority="101896">
      <formula>LEN(TRIM(U3811))&gt;0</formula>
    </cfRule>
  </conditionalFormatting>
  <conditionalFormatting sqref="W3811">
    <cfRule type="notContainsBlanks" dxfId="0" priority="102754">
      <formula>LEN(TRIM(W3811))&gt;0</formula>
    </cfRule>
  </conditionalFormatting>
  <conditionalFormatting sqref="Y3811">
    <cfRule type="notContainsBlanks" dxfId="5" priority="102584">
      <formula>LEN(TRIM(Y3811))&gt;0</formula>
    </cfRule>
  </conditionalFormatting>
  <conditionalFormatting sqref="Z3811">
    <cfRule type="notContainsBlanks" dxfId="6" priority="102414">
      <formula>LEN(TRIM(Z3811))&gt;0</formula>
    </cfRule>
  </conditionalFormatting>
  <conditionalFormatting sqref="AB3811">
    <cfRule type="cellIs" dxfId="7" priority="102236" operator="notEqual">
      <formula>0</formula>
    </cfRule>
  </conditionalFormatting>
  <conditionalFormatting sqref="Q3814">
    <cfRule type="notContainsBlanks" dxfId="1" priority="101867">
      <formula>LEN(TRIM(Q3814))&gt;0</formula>
    </cfRule>
  </conditionalFormatting>
  <conditionalFormatting sqref="R3814">
    <cfRule type="notContainsBlanks" dxfId="2" priority="101836">
      <formula>LEN(TRIM(R3814))&gt;0</formula>
    </cfRule>
  </conditionalFormatting>
  <conditionalFormatting sqref="S3814">
    <cfRule type="notContainsBlanks" dxfId="3" priority="101632">
      <formula>LEN(TRIM(S3814))&gt;0</formula>
    </cfRule>
  </conditionalFormatting>
  <conditionalFormatting sqref="U3814">
    <cfRule type="notContainsBlanks" dxfId="4" priority="101598">
      <formula>LEN(TRIM(U3814))&gt;0</formula>
    </cfRule>
  </conditionalFormatting>
  <conditionalFormatting sqref="W3814">
    <cfRule type="notContainsBlanks" dxfId="0" priority="101770">
      <formula>LEN(TRIM(W3814))&gt;0</formula>
    </cfRule>
  </conditionalFormatting>
  <conditionalFormatting sqref="Y3814">
    <cfRule type="notContainsBlanks" dxfId="5" priority="101736">
      <formula>LEN(TRIM(Y3814))&gt;0</formula>
    </cfRule>
  </conditionalFormatting>
  <conditionalFormatting sqref="Z3814">
    <cfRule type="notContainsBlanks" dxfId="6" priority="101702">
      <formula>LEN(TRIM(Z3814))&gt;0</formula>
    </cfRule>
  </conditionalFormatting>
  <conditionalFormatting sqref="AB3814">
    <cfRule type="cellIs" dxfId="7" priority="101666" operator="notEqual">
      <formula>0</formula>
    </cfRule>
  </conditionalFormatting>
  <conditionalFormatting sqref="Q3815">
    <cfRule type="notContainsBlanks" dxfId="1" priority="95198">
      <formula>LEN(TRIM(Q3815))&gt;0</formula>
    </cfRule>
  </conditionalFormatting>
  <conditionalFormatting sqref="Q3816">
    <cfRule type="notContainsBlanks" dxfId="1" priority="95197">
      <formula>LEN(TRIM(Q3816))&gt;0</formula>
    </cfRule>
  </conditionalFormatting>
  <conditionalFormatting sqref="R3816">
    <cfRule type="notContainsBlanks" dxfId="2" priority="101440">
      <formula>LEN(TRIM(R3816))&gt;0</formula>
    </cfRule>
  </conditionalFormatting>
  <conditionalFormatting sqref="S3816">
    <cfRule type="notContainsBlanks" dxfId="3" priority="100727">
      <formula>LEN(TRIM(S3816))&gt;0</formula>
    </cfRule>
  </conditionalFormatting>
  <conditionalFormatting sqref="U3816">
    <cfRule type="notContainsBlanks" dxfId="4" priority="100591">
      <formula>LEN(TRIM(U3816))&gt;0</formula>
    </cfRule>
  </conditionalFormatting>
  <conditionalFormatting sqref="W3816">
    <cfRule type="notContainsBlanks" dxfId="0" priority="101171">
      <formula>LEN(TRIM(W3816))&gt;0</formula>
    </cfRule>
  </conditionalFormatting>
  <conditionalFormatting sqref="Y3816">
    <cfRule type="notContainsBlanks" dxfId="5" priority="101035">
      <formula>LEN(TRIM(Y3816))&gt;0</formula>
    </cfRule>
  </conditionalFormatting>
  <conditionalFormatting sqref="Z3816">
    <cfRule type="notContainsBlanks" dxfId="6" priority="100899">
      <formula>LEN(TRIM(Z3816))&gt;0</formula>
    </cfRule>
  </conditionalFormatting>
  <conditionalFormatting sqref="Q3817">
    <cfRule type="notContainsBlanks" dxfId="1" priority="95196">
      <formula>LEN(TRIM(Q3817))&gt;0</formula>
    </cfRule>
  </conditionalFormatting>
  <conditionalFormatting sqref="R3817">
    <cfRule type="notContainsBlanks" dxfId="2" priority="101408">
      <formula>LEN(TRIM(R3817))&gt;0</formula>
    </cfRule>
  </conditionalFormatting>
  <conditionalFormatting sqref="S3817">
    <cfRule type="notContainsBlanks" dxfId="3" priority="100693">
      <formula>LEN(TRIM(S3817))&gt;0</formula>
    </cfRule>
  </conditionalFormatting>
  <conditionalFormatting sqref="U3817">
    <cfRule type="notContainsBlanks" dxfId="4" priority="100557">
      <formula>LEN(TRIM(U3817))&gt;0</formula>
    </cfRule>
  </conditionalFormatting>
  <conditionalFormatting sqref="W3817">
    <cfRule type="notContainsBlanks" dxfId="0" priority="101137">
      <formula>LEN(TRIM(W3817))&gt;0</formula>
    </cfRule>
  </conditionalFormatting>
  <conditionalFormatting sqref="Y3817">
    <cfRule type="notContainsBlanks" dxfId="5" priority="101001">
      <formula>LEN(TRIM(Y3817))&gt;0</formula>
    </cfRule>
  </conditionalFormatting>
  <conditionalFormatting sqref="Z3817">
    <cfRule type="notContainsBlanks" dxfId="6" priority="100865">
      <formula>LEN(TRIM(Z3817))&gt;0</formula>
    </cfRule>
  </conditionalFormatting>
  <conditionalFormatting sqref="Q3818">
    <cfRule type="notContainsBlanks" dxfId="1" priority="95195">
      <formula>LEN(TRIM(Q3818))&gt;0</formula>
    </cfRule>
  </conditionalFormatting>
  <conditionalFormatting sqref="R3818">
    <cfRule type="notContainsBlanks" dxfId="2" priority="101374">
      <formula>LEN(TRIM(R3818))&gt;0</formula>
    </cfRule>
  </conditionalFormatting>
  <conditionalFormatting sqref="S3818">
    <cfRule type="notContainsBlanks" dxfId="3" priority="100659">
      <formula>LEN(TRIM(S3818))&gt;0</formula>
    </cfRule>
  </conditionalFormatting>
  <conditionalFormatting sqref="U3818">
    <cfRule type="notContainsBlanks" dxfId="4" priority="100523">
      <formula>LEN(TRIM(U3818))&gt;0</formula>
    </cfRule>
  </conditionalFormatting>
  <conditionalFormatting sqref="W3818">
    <cfRule type="notContainsBlanks" dxfId="0" priority="101103">
      <formula>LEN(TRIM(W3818))&gt;0</formula>
    </cfRule>
  </conditionalFormatting>
  <conditionalFormatting sqref="Y3818">
    <cfRule type="notContainsBlanks" dxfId="5" priority="100967">
      <formula>LEN(TRIM(Y3818))&gt;0</formula>
    </cfRule>
  </conditionalFormatting>
  <conditionalFormatting sqref="Z3818">
    <cfRule type="notContainsBlanks" dxfId="6" priority="100831">
      <formula>LEN(TRIM(Z3818))&gt;0</formula>
    </cfRule>
  </conditionalFormatting>
  <conditionalFormatting sqref="Q3819">
    <cfRule type="notContainsBlanks" dxfId="1" priority="95194">
      <formula>LEN(TRIM(Q3819))&gt;0</formula>
    </cfRule>
  </conditionalFormatting>
  <conditionalFormatting sqref="R3819">
    <cfRule type="notContainsBlanks" dxfId="2" priority="101341">
      <formula>LEN(TRIM(R3819))&gt;0</formula>
    </cfRule>
  </conditionalFormatting>
  <conditionalFormatting sqref="S3819">
    <cfRule type="notContainsBlanks" dxfId="3" priority="100625">
      <formula>LEN(TRIM(S3819))&gt;0</formula>
    </cfRule>
  </conditionalFormatting>
  <conditionalFormatting sqref="U3819">
    <cfRule type="notContainsBlanks" dxfId="4" priority="100489">
      <formula>LEN(TRIM(U3819))&gt;0</formula>
    </cfRule>
  </conditionalFormatting>
  <conditionalFormatting sqref="W3819">
    <cfRule type="notContainsBlanks" dxfId="0" priority="101069">
      <formula>LEN(TRIM(W3819))&gt;0</formula>
    </cfRule>
  </conditionalFormatting>
  <conditionalFormatting sqref="Y3819">
    <cfRule type="notContainsBlanks" dxfId="5" priority="100933">
      <formula>LEN(TRIM(Y3819))&gt;0</formula>
    </cfRule>
  </conditionalFormatting>
  <conditionalFormatting sqref="Z3819">
    <cfRule type="notContainsBlanks" dxfId="6" priority="100797">
      <formula>LEN(TRIM(Z3819))&gt;0</formula>
    </cfRule>
  </conditionalFormatting>
  <conditionalFormatting sqref="AB3819">
    <cfRule type="cellIs" dxfId="7" priority="100761" operator="notEqual">
      <formula>0</formula>
    </cfRule>
  </conditionalFormatting>
  <conditionalFormatting sqref="Q3821">
    <cfRule type="notContainsBlanks" dxfId="1" priority="100462">
      <formula>LEN(TRIM(Q3821))&gt;0</formula>
    </cfRule>
  </conditionalFormatting>
  <conditionalFormatting sqref="R3821">
    <cfRule type="notContainsBlanks" dxfId="2" priority="100338">
      <formula>LEN(TRIM(R3821))&gt;0</formula>
    </cfRule>
  </conditionalFormatting>
  <conditionalFormatting sqref="S3821">
    <cfRule type="notContainsBlanks" dxfId="3" priority="99317">
      <formula>LEN(TRIM(S3821))&gt;0</formula>
    </cfRule>
  </conditionalFormatting>
  <conditionalFormatting sqref="U3821">
    <cfRule type="notContainsBlanks" dxfId="4" priority="99147">
      <formula>LEN(TRIM(U3821))&gt;0</formula>
    </cfRule>
  </conditionalFormatting>
  <conditionalFormatting sqref="W3821">
    <cfRule type="notContainsBlanks" dxfId="0" priority="99999">
      <formula>LEN(TRIM(W3821))&gt;0</formula>
    </cfRule>
  </conditionalFormatting>
  <conditionalFormatting sqref="Y3821">
    <cfRule type="notContainsBlanks" dxfId="5" priority="99829">
      <formula>LEN(TRIM(Y3821))&gt;0</formula>
    </cfRule>
  </conditionalFormatting>
  <conditionalFormatting sqref="Z3821">
    <cfRule type="notContainsBlanks" dxfId="6" priority="99659">
      <formula>LEN(TRIM(Z3821))&gt;0</formula>
    </cfRule>
  </conditionalFormatting>
  <conditionalFormatting sqref="AB3821">
    <cfRule type="cellIs" dxfId="7" priority="99487" operator="notEqual">
      <formula>0</formula>
    </cfRule>
  </conditionalFormatting>
  <conditionalFormatting sqref="Q3822">
    <cfRule type="notContainsBlanks" dxfId="1" priority="100438">
      <formula>LEN(TRIM(Q3822))&gt;0</formula>
    </cfRule>
  </conditionalFormatting>
  <conditionalFormatting sqref="R3822">
    <cfRule type="notContainsBlanks" dxfId="2" priority="100305">
      <formula>LEN(TRIM(R3822))&gt;0</formula>
    </cfRule>
  </conditionalFormatting>
  <conditionalFormatting sqref="S3822">
    <cfRule type="notContainsBlanks" dxfId="3" priority="99283">
      <formula>LEN(TRIM(S3822))&gt;0</formula>
    </cfRule>
  </conditionalFormatting>
  <conditionalFormatting sqref="U3822">
    <cfRule type="notContainsBlanks" dxfId="4" priority="99113">
      <formula>LEN(TRIM(U3822))&gt;0</formula>
    </cfRule>
  </conditionalFormatting>
  <conditionalFormatting sqref="W3822">
    <cfRule type="notContainsBlanks" dxfId="0" priority="99965">
      <formula>LEN(TRIM(W3822))&gt;0</formula>
    </cfRule>
  </conditionalFormatting>
  <conditionalFormatting sqref="Y3822">
    <cfRule type="notContainsBlanks" dxfId="5" priority="99795">
      <formula>LEN(TRIM(Y3822))&gt;0</formula>
    </cfRule>
  </conditionalFormatting>
  <conditionalFormatting sqref="Z3822">
    <cfRule type="notContainsBlanks" dxfId="6" priority="99625">
      <formula>LEN(TRIM(Z3822))&gt;0</formula>
    </cfRule>
  </conditionalFormatting>
  <conditionalFormatting sqref="AB3822">
    <cfRule type="cellIs" dxfId="7" priority="99453" operator="notEqual">
      <formula>0</formula>
    </cfRule>
  </conditionalFormatting>
  <conditionalFormatting sqref="Q3823">
    <cfRule type="notContainsBlanks" dxfId="1" priority="97338">
      <formula>LEN(TRIM(Q3823))&gt;0</formula>
    </cfRule>
  </conditionalFormatting>
  <conditionalFormatting sqref="R3823">
    <cfRule type="notContainsBlanks" dxfId="2" priority="100271">
      <formula>LEN(TRIM(R3823))&gt;0</formula>
    </cfRule>
  </conditionalFormatting>
  <conditionalFormatting sqref="S3823">
    <cfRule type="notContainsBlanks" dxfId="3" priority="99249">
      <formula>LEN(TRIM(S3823))&gt;0</formula>
    </cfRule>
  </conditionalFormatting>
  <conditionalFormatting sqref="U3823">
    <cfRule type="notContainsBlanks" dxfId="4" priority="99079">
      <formula>LEN(TRIM(U3823))&gt;0</formula>
    </cfRule>
  </conditionalFormatting>
  <conditionalFormatting sqref="W3823">
    <cfRule type="notContainsBlanks" dxfId="0" priority="99931">
      <formula>LEN(TRIM(W3823))&gt;0</formula>
    </cfRule>
  </conditionalFormatting>
  <conditionalFormatting sqref="Y3823">
    <cfRule type="notContainsBlanks" dxfId="5" priority="99761">
      <formula>LEN(TRIM(Y3823))&gt;0</formula>
    </cfRule>
  </conditionalFormatting>
  <conditionalFormatting sqref="Z3823">
    <cfRule type="notContainsBlanks" dxfId="6" priority="99591">
      <formula>LEN(TRIM(Z3823))&gt;0</formula>
    </cfRule>
  </conditionalFormatting>
  <conditionalFormatting sqref="AB3823">
    <cfRule type="cellIs" dxfId="7" priority="99419" operator="notEqual">
      <formula>0</formula>
    </cfRule>
  </conditionalFormatting>
  <conditionalFormatting sqref="Q3824">
    <cfRule type="notContainsBlanks" dxfId="1" priority="97337">
      <formula>LEN(TRIM(Q3824))&gt;0</formula>
    </cfRule>
  </conditionalFormatting>
  <conditionalFormatting sqref="R3824">
    <cfRule type="notContainsBlanks" dxfId="2" priority="100237">
      <formula>LEN(TRIM(R3824))&gt;0</formula>
    </cfRule>
  </conditionalFormatting>
  <conditionalFormatting sqref="S3824">
    <cfRule type="notContainsBlanks" dxfId="3" priority="99215">
      <formula>LEN(TRIM(S3824))&gt;0</formula>
    </cfRule>
  </conditionalFormatting>
  <conditionalFormatting sqref="U3824">
    <cfRule type="notContainsBlanks" dxfId="4" priority="99045">
      <formula>LEN(TRIM(U3824))&gt;0</formula>
    </cfRule>
  </conditionalFormatting>
  <conditionalFormatting sqref="W3824">
    <cfRule type="notContainsBlanks" dxfId="0" priority="99897">
      <formula>LEN(TRIM(W3824))&gt;0</formula>
    </cfRule>
  </conditionalFormatting>
  <conditionalFormatting sqref="Y3824">
    <cfRule type="notContainsBlanks" dxfId="5" priority="99727">
      <formula>LEN(TRIM(Y3824))&gt;0</formula>
    </cfRule>
  </conditionalFormatting>
  <conditionalFormatting sqref="Z3824">
    <cfRule type="notContainsBlanks" dxfId="6" priority="99557">
      <formula>LEN(TRIM(Z3824))&gt;0</formula>
    </cfRule>
  </conditionalFormatting>
  <conditionalFormatting sqref="AB3824">
    <cfRule type="cellIs" dxfId="7" priority="99385" operator="notEqual">
      <formula>0</formula>
    </cfRule>
  </conditionalFormatting>
  <conditionalFormatting sqref="Q3825">
    <cfRule type="notContainsBlanks" dxfId="1" priority="97336">
      <formula>LEN(TRIM(Q3825))&gt;0</formula>
    </cfRule>
  </conditionalFormatting>
  <conditionalFormatting sqref="R3825">
    <cfRule type="notContainsBlanks" dxfId="2" priority="100203">
      <formula>LEN(TRIM(R3825))&gt;0</formula>
    </cfRule>
  </conditionalFormatting>
  <conditionalFormatting sqref="S3825">
    <cfRule type="notContainsBlanks" dxfId="3" priority="99181">
      <formula>LEN(TRIM(S3825))&gt;0</formula>
    </cfRule>
  </conditionalFormatting>
  <conditionalFormatting sqref="U3825">
    <cfRule type="notContainsBlanks" dxfId="4" priority="99011">
      <formula>LEN(TRIM(U3825))&gt;0</formula>
    </cfRule>
  </conditionalFormatting>
  <conditionalFormatting sqref="W3825">
    <cfRule type="notContainsBlanks" dxfId="0" priority="99863">
      <formula>LEN(TRIM(W3825))&gt;0</formula>
    </cfRule>
  </conditionalFormatting>
  <conditionalFormatting sqref="Y3825">
    <cfRule type="notContainsBlanks" dxfId="5" priority="99693">
      <formula>LEN(TRIM(Y3825))&gt;0</formula>
    </cfRule>
  </conditionalFormatting>
  <conditionalFormatting sqref="Z3825">
    <cfRule type="notContainsBlanks" dxfId="6" priority="99523">
      <formula>LEN(TRIM(Z3825))&gt;0</formula>
    </cfRule>
  </conditionalFormatting>
  <conditionalFormatting sqref="AB3825">
    <cfRule type="cellIs" dxfId="7" priority="99351" operator="notEqual">
      <formula>0</formula>
    </cfRule>
  </conditionalFormatting>
  <conditionalFormatting sqref="Q3826">
    <cfRule type="notContainsBlanks" dxfId="1" priority="97335">
      <formula>LEN(TRIM(Q3826))&gt;0</formula>
    </cfRule>
  </conditionalFormatting>
  <conditionalFormatting sqref="Q3828">
    <cfRule type="notContainsBlanks" dxfId="1" priority="98980">
      <formula>LEN(TRIM(Q3828))&gt;0</formula>
    </cfRule>
  </conditionalFormatting>
  <conditionalFormatting sqref="R3828">
    <cfRule type="notContainsBlanks" dxfId="2" priority="98883">
      <formula>LEN(TRIM(R3828))&gt;0</formula>
    </cfRule>
  </conditionalFormatting>
  <conditionalFormatting sqref="S3828">
    <cfRule type="notContainsBlanks" dxfId="3" priority="98375">
      <formula>LEN(TRIM(S3828))&gt;0</formula>
    </cfRule>
  </conditionalFormatting>
  <conditionalFormatting sqref="U3828">
    <cfRule type="notContainsBlanks" dxfId="4" priority="98273">
      <formula>LEN(TRIM(U3828))&gt;0</formula>
    </cfRule>
  </conditionalFormatting>
  <conditionalFormatting sqref="W3828">
    <cfRule type="notContainsBlanks" dxfId="0" priority="98683">
      <formula>LEN(TRIM(W3828))&gt;0</formula>
    </cfRule>
  </conditionalFormatting>
  <conditionalFormatting sqref="Y3828">
    <cfRule type="notContainsBlanks" dxfId="5" priority="98581">
      <formula>LEN(TRIM(Y3828))&gt;0</formula>
    </cfRule>
  </conditionalFormatting>
  <conditionalFormatting sqref="Z3828">
    <cfRule type="notContainsBlanks" dxfId="6" priority="98479">
      <formula>LEN(TRIM(Z3828))&gt;0</formula>
    </cfRule>
  </conditionalFormatting>
  <conditionalFormatting sqref="Q3829">
    <cfRule type="notContainsBlanks" dxfId="1" priority="98949">
      <formula>LEN(TRIM(Q3829))&gt;0</formula>
    </cfRule>
  </conditionalFormatting>
  <conditionalFormatting sqref="R3829">
    <cfRule type="notContainsBlanks" dxfId="2" priority="98851">
      <formula>LEN(TRIM(R3829))&gt;0</formula>
    </cfRule>
  </conditionalFormatting>
  <conditionalFormatting sqref="S3829">
    <cfRule type="notContainsBlanks" dxfId="3" priority="98341">
      <formula>LEN(TRIM(S3829))&gt;0</formula>
    </cfRule>
  </conditionalFormatting>
  <conditionalFormatting sqref="U3829">
    <cfRule type="notContainsBlanks" dxfId="4" priority="98239">
      <formula>LEN(TRIM(U3829))&gt;0</formula>
    </cfRule>
  </conditionalFormatting>
  <conditionalFormatting sqref="W3829">
    <cfRule type="notContainsBlanks" dxfId="0" priority="98649">
      <formula>LEN(TRIM(W3829))&gt;0</formula>
    </cfRule>
  </conditionalFormatting>
  <conditionalFormatting sqref="Y3829">
    <cfRule type="notContainsBlanks" dxfId="5" priority="98547">
      <formula>LEN(TRIM(Y3829))&gt;0</formula>
    </cfRule>
  </conditionalFormatting>
  <conditionalFormatting sqref="Z3829">
    <cfRule type="notContainsBlanks" dxfId="6" priority="98445">
      <formula>LEN(TRIM(Z3829))&gt;0</formula>
    </cfRule>
  </conditionalFormatting>
  <conditionalFormatting sqref="Q3830">
    <cfRule type="notContainsBlanks" dxfId="1" priority="98917">
      <formula>LEN(TRIM(Q3830))&gt;0</formula>
    </cfRule>
  </conditionalFormatting>
  <conditionalFormatting sqref="R3830">
    <cfRule type="notContainsBlanks" dxfId="2" priority="98819">
      <formula>LEN(TRIM(R3830))&gt;0</formula>
    </cfRule>
  </conditionalFormatting>
  <conditionalFormatting sqref="S3830">
    <cfRule type="notContainsBlanks" dxfId="3" priority="98307">
      <formula>LEN(TRIM(S3830))&gt;0</formula>
    </cfRule>
  </conditionalFormatting>
  <conditionalFormatting sqref="U3830">
    <cfRule type="notContainsBlanks" dxfId="4" priority="98205">
      <formula>LEN(TRIM(U3830))&gt;0</formula>
    </cfRule>
  </conditionalFormatting>
  <conditionalFormatting sqref="W3830">
    <cfRule type="notContainsBlanks" dxfId="0" priority="98615">
      <formula>LEN(TRIM(W3830))&gt;0</formula>
    </cfRule>
  </conditionalFormatting>
  <conditionalFormatting sqref="Y3830">
    <cfRule type="notContainsBlanks" dxfId="5" priority="98513">
      <formula>LEN(TRIM(Y3830))&gt;0</formula>
    </cfRule>
  </conditionalFormatting>
  <conditionalFormatting sqref="Z3830">
    <cfRule type="notContainsBlanks" dxfId="6" priority="98411">
      <formula>LEN(TRIM(Z3830))&gt;0</formula>
    </cfRule>
  </conditionalFormatting>
  <conditionalFormatting sqref="Q3831">
    <cfRule type="notContainsBlanks" dxfId="1" priority="104468">
      <formula>LEN(TRIM(Q3831))&gt;0</formula>
    </cfRule>
  </conditionalFormatting>
  <conditionalFormatting sqref="W3831">
    <cfRule type="notContainsBlanks" dxfId="0" priority="104570">
      <formula>LEN(TRIM(W3831))&gt;0</formula>
    </cfRule>
  </conditionalFormatting>
  <conditionalFormatting sqref="Y3831">
    <cfRule type="notContainsBlanks" dxfId="5" priority="104536">
      <formula>LEN(TRIM(Y3831))&gt;0</formula>
    </cfRule>
  </conditionalFormatting>
  <conditionalFormatting sqref="Z3831">
    <cfRule type="notContainsBlanks" dxfId="6" priority="104502">
      <formula>LEN(TRIM(Z3831))&gt;0</formula>
    </cfRule>
  </conditionalFormatting>
  <conditionalFormatting sqref="AA3831">
    <cfRule type="cellIs" dxfId="8" priority="104366" operator="equal">
      <formula>4</formula>
    </cfRule>
    <cfRule type="cellIs" dxfId="8" priority="104400" operator="equal">
      <formula>2</formula>
    </cfRule>
  </conditionalFormatting>
  <conditionalFormatting sqref="W3833">
    <cfRule type="notContainsBlanks" dxfId="0" priority="104809">
      <formula>LEN(TRIM(W3833))&gt;0</formula>
    </cfRule>
  </conditionalFormatting>
  <conditionalFormatting sqref="Q3836">
    <cfRule type="notContainsBlanks" dxfId="1" priority="104232">
      <formula>LEN(TRIM(Q3836))&gt;0</formula>
    </cfRule>
  </conditionalFormatting>
  <conditionalFormatting sqref="R3836">
    <cfRule type="notContainsBlanks" dxfId="2" priority="104147">
      <formula>LEN(TRIM(R3836))&gt;0</formula>
    </cfRule>
  </conditionalFormatting>
  <conditionalFormatting sqref="S3836">
    <cfRule type="notContainsBlanks" dxfId="3" priority="103567">
      <formula>LEN(TRIM(S3836))&gt;0</formula>
    </cfRule>
  </conditionalFormatting>
  <conditionalFormatting sqref="U3836">
    <cfRule type="notContainsBlanks" dxfId="4" priority="103465">
      <formula>LEN(TRIM(U3836))&gt;0</formula>
    </cfRule>
  </conditionalFormatting>
  <conditionalFormatting sqref="W3836">
    <cfRule type="notContainsBlanks" dxfId="0" priority="103947">
      <formula>LEN(TRIM(W3836))&gt;0</formula>
    </cfRule>
  </conditionalFormatting>
  <conditionalFormatting sqref="Y3836">
    <cfRule type="notContainsBlanks" dxfId="5" priority="103845">
      <formula>LEN(TRIM(Y3836))&gt;0</formula>
    </cfRule>
  </conditionalFormatting>
  <conditionalFormatting sqref="Z3836">
    <cfRule type="notContainsBlanks" dxfId="6" priority="103743">
      <formula>LEN(TRIM(Z3836))&gt;0</formula>
    </cfRule>
  </conditionalFormatting>
  <conditionalFormatting sqref="AB3836">
    <cfRule type="cellIs" dxfId="7" priority="103635" operator="notEqual">
      <formula>0</formula>
    </cfRule>
  </conditionalFormatting>
  <conditionalFormatting sqref="Q3837">
    <cfRule type="notContainsBlanks" dxfId="1" priority="104203">
      <formula>LEN(TRIM(Q3837))&gt;0</formula>
    </cfRule>
  </conditionalFormatting>
  <conditionalFormatting sqref="R3837">
    <cfRule type="notContainsBlanks" dxfId="2" priority="104115">
      <formula>LEN(TRIM(R3837))&gt;0</formula>
    </cfRule>
  </conditionalFormatting>
  <conditionalFormatting sqref="S3837">
    <cfRule type="notContainsBlanks" dxfId="3" priority="103533">
      <formula>LEN(TRIM(S3837))&gt;0</formula>
    </cfRule>
  </conditionalFormatting>
  <conditionalFormatting sqref="U3837">
    <cfRule type="notContainsBlanks" dxfId="4" priority="103431">
      <formula>LEN(TRIM(U3837))&gt;0</formula>
    </cfRule>
  </conditionalFormatting>
  <conditionalFormatting sqref="W3837">
    <cfRule type="notContainsBlanks" dxfId="0" priority="103913">
      <formula>LEN(TRIM(W3837))&gt;0</formula>
    </cfRule>
  </conditionalFormatting>
  <conditionalFormatting sqref="Y3837">
    <cfRule type="notContainsBlanks" dxfId="5" priority="103811">
      <formula>LEN(TRIM(Y3837))&gt;0</formula>
    </cfRule>
  </conditionalFormatting>
  <conditionalFormatting sqref="Z3837">
    <cfRule type="notContainsBlanks" dxfId="6" priority="103709">
      <formula>LEN(TRIM(Z3837))&gt;0</formula>
    </cfRule>
  </conditionalFormatting>
  <conditionalFormatting sqref="Q3838">
    <cfRule type="notContainsBlanks" dxfId="1" priority="104175">
      <formula>LEN(TRIM(Q3838))&gt;0</formula>
    </cfRule>
  </conditionalFormatting>
  <conditionalFormatting sqref="R3838">
    <cfRule type="notContainsBlanks" dxfId="2" priority="104083">
      <formula>LEN(TRIM(R3838))&gt;0</formula>
    </cfRule>
  </conditionalFormatting>
  <conditionalFormatting sqref="S3838">
    <cfRule type="notContainsBlanks" dxfId="3" priority="103499">
      <formula>LEN(TRIM(S3838))&gt;0</formula>
    </cfRule>
  </conditionalFormatting>
  <conditionalFormatting sqref="U3838">
    <cfRule type="notContainsBlanks" dxfId="4" priority="103397">
      <formula>LEN(TRIM(U3838))&gt;0</formula>
    </cfRule>
  </conditionalFormatting>
  <conditionalFormatting sqref="W3838">
    <cfRule type="notContainsBlanks" dxfId="0" priority="103879">
      <formula>LEN(TRIM(W3838))&gt;0</formula>
    </cfRule>
  </conditionalFormatting>
  <conditionalFormatting sqref="Y3838">
    <cfRule type="notContainsBlanks" dxfId="5" priority="103777">
      <formula>LEN(TRIM(Y3838))&gt;0</formula>
    </cfRule>
  </conditionalFormatting>
  <conditionalFormatting sqref="Z3838">
    <cfRule type="notContainsBlanks" dxfId="6" priority="103675">
      <formula>LEN(TRIM(Z3838))&gt;0</formula>
    </cfRule>
  </conditionalFormatting>
  <conditionalFormatting sqref="AB3838">
    <cfRule type="cellIs" dxfId="7" priority="103601" operator="notEqual">
      <formula>0</formula>
    </cfRule>
  </conditionalFormatting>
  <conditionalFormatting sqref="Q3840">
    <cfRule type="notContainsBlanks" dxfId="1" priority="103366">
      <formula>LEN(TRIM(Q3840))&gt;0</formula>
    </cfRule>
  </conditionalFormatting>
  <conditionalFormatting sqref="R3840">
    <cfRule type="notContainsBlanks" dxfId="2" priority="103226">
      <formula>LEN(TRIM(R3840))&gt;0</formula>
    </cfRule>
  </conditionalFormatting>
  <conditionalFormatting sqref="S3840">
    <cfRule type="notContainsBlanks" dxfId="3" priority="102201">
      <formula>LEN(TRIM(S3840))&gt;0</formula>
    </cfRule>
  </conditionalFormatting>
  <conditionalFormatting sqref="U3840">
    <cfRule type="notContainsBlanks" dxfId="4" priority="102031">
      <formula>LEN(TRIM(U3840))&gt;0</formula>
    </cfRule>
  </conditionalFormatting>
  <conditionalFormatting sqref="W3840">
    <cfRule type="notContainsBlanks" dxfId="0" priority="102889">
      <formula>LEN(TRIM(W3840))&gt;0</formula>
    </cfRule>
  </conditionalFormatting>
  <conditionalFormatting sqref="Y3840">
    <cfRule type="notContainsBlanks" dxfId="5" priority="102719">
      <formula>LEN(TRIM(Y3840))&gt;0</formula>
    </cfRule>
  </conditionalFormatting>
  <conditionalFormatting sqref="Z3840">
    <cfRule type="notContainsBlanks" dxfId="6" priority="102549">
      <formula>LEN(TRIM(Z3840))&gt;0</formula>
    </cfRule>
  </conditionalFormatting>
  <conditionalFormatting sqref="AB3840">
    <cfRule type="cellIs" dxfId="7" priority="102369" operator="notEqual">
      <formula>0</formula>
    </cfRule>
  </conditionalFormatting>
  <conditionalFormatting sqref="Q3841">
    <cfRule type="notContainsBlanks" dxfId="1" priority="103335">
      <formula>LEN(TRIM(Q3841))&gt;0</formula>
    </cfRule>
  </conditionalFormatting>
  <conditionalFormatting sqref="R3841">
    <cfRule type="notContainsBlanks" dxfId="2" priority="103192">
      <formula>LEN(TRIM(R3841))&gt;0</formula>
    </cfRule>
  </conditionalFormatting>
  <conditionalFormatting sqref="S3841">
    <cfRule type="notContainsBlanks" dxfId="3" priority="102167">
      <formula>LEN(TRIM(S3841))&gt;0</formula>
    </cfRule>
  </conditionalFormatting>
  <conditionalFormatting sqref="U3841">
    <cfRule type="notContainsBlanks" dxfId="4" priority="101997">
      <formula>LEN(TRIM(U3841))&gt;0</formula>
    </cfRule>
  </conditionalFormatting>
  <conditionalFormatting sqref="W3841">
    <cfRule type="notContainsBlanks" dxfId="0" priority="102855">
      <formula>LEN(TRIM(W3841))&gt;0</formula>
    </cfRule>
  </conditionalFormatting>
  <conditionalFormatting sqref="Y3841">
    <cfRule type="notContainsBlanks" dxfId="5" priority="102685">
      <formula>LEN(TRIM(Y3841))&gt;0</formula>
    </cfRule>
  </conditionalFormatting>
  <conditionalFormatting sqref="Z3841">
    <cfRule type="notContainsBlanks" dxfId="6" priority="102515">
      <formula>LEN(TRIM(Z3841))&gt;0</formula>
    </cfRule>
  </conditionalFormatting>
  <conditionalFormatting sqref="AB3841">
    <cfRule type="cellIs" dxfId="7" priority="102337" operator="notEqual">
      <formula>0</formula>
    </cfRule>
  </conditionalFormatting>
  <conditionalFormatting sqref="Q3842">
    <cfRule type="notContainsBlanks" dxfId="1" priority="103306">
      <formula>LEN(TRIM(Q3842))&gt;0</formula>
    </cfRule>
  </conditionalFormatting>
  <conditionalFormatting sqref="R3842">
    <cfRule type="notContainsBlanks" dxfId="2" priority="103158">
      <formula>LEN(TRIM(R3842))&gt;0</formula>
    </cfRule>
  </conditionalFormatting>
  <conditionalFormatting sqref="S3842">
    <cfRule type="notContainsBlanks" dxfId="3" priority="102133">
      <formula>LEN(TRIM(S3842))&gt;0</formula>
    </cfRule>
  </conditionalFormatting>
  <conditionalFormatting sqref="U3842">
    <cfRule type="notContainsBlanks" dxfId="4" priority="101963">
      <formula>LEN(TRIM(U3842))&gt;0</formula>
    </cfRule>
  </conditionalFormatting>
  <conditionalFormatting sqref="W3842">
    <cfRule type="notContainsBlanks" dxfId="0" priority="102821">
      <formula>LEN(TRIM(W3842))&gt;0</formula>
    </cfRule>
  </conditionalFormatting>
  <conditionalFormatting sqref="Y3842">
    <cfRule type="notContainsBlanks" dxfId="5" priority="102651">
      <formula>LEN(TRIM(Y3842))&gt;0</formula>
    </cfRule>
  </conditionalFormatting>
  <conditionalFormatting sqref="Z3842">
    <cfRule type="notContainsBlanks" dxfId="6" priority="102481">
      <formula>LEN(TRIM(Z3842))&gt;0</formula>
    </cfRule>
  </conditionalFormatting>
  <conditionalFormatting sqref="AB3842">
    <cfRule type="cellIs" dxfId="7" priority="102303" operator="notEqual">
      <formula>0</formula>
    </cfRule>
  </conditionalFormatting>
  <conditionalFormatting sqref="Q3843">
    <cfRule type="notContainsBlanks" dxfId="1" priority="103282">
      <formula>LEN(TRIM(Q3843))&gt;0</formula>
    </cfRule>
  </conditionalFormatting>
  <conditionalFormatting sqref="R3843">
    <cfRule type="notContainsBlanks" dxfId="2" priority="103125">
      <formula>LEN(TRIM(R3843))&gt;0</formula>
    </cfRule>
  </conditionalFormatting>
  <conditionalFormatting sqref="S3843">
    <cfRule type="notContainsBlanks" dxfId="3" priority="102099">
      <formula>LEN(TRIM(S3843))&gt;0</formula>
    </cfRule>
  </conditionalFormatting>
  <conditionalFormatting sqref="U3843">
    <cfRule type="notContainsBlanks" dxfId="4" priority="101929">
      <formula>LEN(TRIM(U3843))&gt;0</formula>
    </cfRule>
  </conditionalFormatting>
  <conditionalFormatting sqref="W3843">
    <cfRule type="notContainsBlanks" dxfId="0" priority="102787">
      <formula>LEN(TRIM(W3843))&gt;0</formula>
    </cfRule>
  </conditionalFormatting>
  <conditionalFormatting sqref="Y3843">
    <cfRule type="notContainsBlanks" dxfId="5" priority="102617">
      <formula>LEN(TRIM(Y3843))&gt;0</formula>
    </cfRule>
  </conditionalFormatting>
  <conditionalFormatting sqref="Z3843">
    <cfRule type="notContainsBlanks" dxfId="6" priority="102447">
      <formula>LEN(TRIM(Z3843))&gt;0</formula>
    </cfRule>
  </conditionalFormatting>
  <conditionalFormatting sqref="AB3843">
    <cfRule type="cellIs" dxfId="7" priority="102269" operator="notEqual">
      <formula>0</formula>
    </cfRule>
  </conditionalFormatting>
  <conditionalFormatting sqref="Q3844">
    <cfRule type="notContainsBlanks" dxfId="1" priority="103256">
      <formula>LEN(TRIM(Q3844))&gt;0</formula>
    </cfRule>
  </conditionalFormatting>
  <conditionalFormatting sqref="R3844">
    <cfRule type="notContainsBlanks" dxfId="2" priority="103093">
      <formula>LEN(TRIM(R3844))&gt;0</formula>
    </cfRule>
  </conditionalFormatting>
  <conditionalFormatting sqref="S3844">
    <cfRule type="notContainsBlanks" dxfId="3" priority="102065">
      <formula>LEN(TRIM(S3844))&gt;0</formula>
    </cfRule>
  </conditionalFormatting>
  <conditionalFormatting sqref="U3844">
    <cfRule type="notContainsBlanks" dxfId="4" priority="101895">
      <formula>LEN(TRIM(U3844))&gt;0</formula>
    </cfRule>
  </conditionalFormatting>
  <conditionalFormatting sqref="W3844">
    <cfRule type="notContainsBlanks" dxfId="0" priority="102753">
      <formula>LEN(TRIM(W3844))&gt;0</formula>
    </cfRule>
  </conditionalFormatting>
  <conditionalFormatting sqref="Y3844">
    <cfRule type="notContainsBlanks" dxfId="5" priority="102583">
      <formula>LEN(TRIM(Y3844))&gt;0</formula>
    </cfRule>
  </conditionalFormatting>
  <conditionalFormatting sqref="Z3844">
    <cfRule type="notContainsBlanks" dxfId="6" priority="102413">
      <formula>LEN(TRIM(Z3844))&gt;0</formula>
    </cfRule>
  </conditionalFormatting>
  <conditionalFormatting sqref="AB3844">
    <cfRule type="cellIs" dxfId="7" priority="102235" operator="notEqual">
      <formula>0</formula>
    </cfRule>
  </conditionalFormatting>
  <conditionalFormatting sqref="Q3847">
    <cfRule type="notContainsBlanks" dxfId="1" priority="101866">
      <formula>LEN(TRIM(Q3847))&gt;0</formula>
    </cfRule>
  </conditionalFormatting>
  <conditionalFormatting sqref="R3847">
    <cfRule type="notContainsBlanks" dxfId="2" priority="101835">
      <formula>LEN(TRIM(R3847))&gt;0</formula>
    </cfRule>
  </conditionalFormatting>
  <conditionalFormatting sqref="S3847">
    <cfRule type="notContainsBlanks" dxfId="3" priority="101631">
      <formula>LEN(TRIM(S3847))&gt;0</formula>
    </cfRule>
  </conditionalFormatting>
  <conditionalFormatting sqref="U3847">
    <cfRule type="notContainsBlanks" dxfId="4" priority="101597">
      <formula>LEN(TRIM(U3847))&gt;0</formula>
    </cfRule>
  </conditionalFormatting>
  <conditionalFormatting sqref="W3847">
    <cfRule type="notContainsBlanks" dxfId="0" priority="101769">
      <formula>LEN(TRIM(W3847))&gt;0</formula>
    </cfRule>
  </conditionalFormatting>
  <conditionalFormatting sqref="Y3847">
    <cfRule type="notContainsBlanks" dxfId="5" priority="101735">
      <formula>LEN(TRIM(Y3847))&gt;0</formula>
    </cfRule>
  </conditionalFormatting>
  <conditionalFormatting sqref="Z3847">
    <cfRule type="notContainsBlanks" dxfId="6" priority="101701">
      <formula>LEN(TRIM(Z3847))&gt;0</formula>
    </cfRule>
  </conditionalFormatting>
  <conditionalFormatting sqref="AB3847">
    <cfRule type="cellIs" dxfId="7" priority="101665" operator="notEqual">
      <formula>0</formula>
    </cfRule>
  </conditionalFormatting>
  <conditionalFormatting sqref="Q3849">
    <cfRule type="notContainsBlanks" dxfId="1" priority="101567">
      <formula>LEN(TRIM(Q3849))&gt;0</formula>
    </cfRule>
  </conditionalFormatting>
  <conditionalFormatting sqref="R3849">
    <cfRule type="notContainsBlanks" dxfId="2" priority="101439">
      <formula>LEN(TRIM(R3849))&gt;0</formula>
    </cfRule>
  </conditionalFormatting>
  <conditionalFormatting sqref="S3849">
    <cfRule type="notContainsBlanks" dxfId="3" priority="100726">
      <formula>LEN(TRIM(S3849))&gt;0</formula>
    </cfRule>
  </conditionalFormatting>
  <conditionalFormatting sqref="U3849">
    <cfRule type="notContainsBlanks" dxfId="4" priority="100590">
      <formula>LEN(TRIM(U3849))&gt;0</formula>
    </cfRule>
  </conditionalFormatting>
  <conditionalFormatting sqref="W3849">
    <cfRule type="notContainsBlanks" dxfId="0" priority="101170">
      <formula>LEN(TRIM(W3849))&gt;0</formula>
    </cfRule>
  </conditionalFormatting>
  <conditionalFormatting sqref="Y3849">
    <cfRule type="notContainsBlanks" dxfId="5" priority="101034">
      <formula>LEN(TRIM(Y3849))&gt;0</formula>
    </cfRule>
  </conditionalFormatting>
  <conditionalFormatting sqref="Z3849">
    <cfRule type="notContainsBlanks" dxfId="6" priority="100898">
      <formula>LEN(TRIM(Z3849))&gt;0</formula>
    </cfRule>
  </conditionalFormatting>
  <conditionalFormatting sqref="Q3850">
    <cfRule type="notContainsBlanks" dxfId="1" priority="101537">
      <formula>LEN(TRIM(Q3850))&gt;0</formula>
    </cfRule>
  </conditionalFormatting>
  <conditionalFormatting sqref="R3850">
    <cfRule type="notContainsBlanks" dxfId="2" priority="101407">
      <formula>LEN(TRIM(R3850))&gt;0</formula>
    </cfRule>
  </conditionalFormatting>
  <conditionalFormatting sqref="S3850">
    <cfRule type="notContainsBlanks" dxfId="3" priority="100692">
      <formula>LEN(TRIM(S3850))&gt;0</formula>
    </cfRule>
  </conditionalFormatting>
  <conditionalFormatting sqref="U3850">
    <cfRule type="notContainsBlanks" dxfId="4" priority="100556">
      <formula>LEN(TRIM(U3850))&gt;0</formula>
    </cfRule>
  </conditionalFormatting>
  <conditionalFormatting sqref="W3850">
    <cfRule type="notContainsBlanks" dxfId="0" priority="101136">
      <formula>LEN(TRIM(W3850))&gt;0</formula>
    </cfRule>
  </conditionalFormatting>
  <conditionalFormatting sqref="Y3850">
    <cfRule type="notContainsBlanks" dxfId="5" priority="101000">
      <formula>LEN(TRIM(Y3850))&gt;0</formula>
    </cfRule>
  </conditionalFormatting>
  <conditionalFormatting sqref="Z3850">
    <cfRule type="notContainsBlanks" dxfId="6" priority="100864">
      <formula>LEN(TRIM(Z3850))&gt;0</formula>
    </cfRule>
  </conditionalFormatting>
  <conditionalFormatting sqref="Q3851">
    <cfRule type="notContainsBlanks" dxfId="1" priority="101505">
      <formula>LEN(TRIM(Q3851))&gt;0</formula>
    </cfRule>
  </conditionalFormatting>
  <conditionalFormatting sqref="R3851">
    <cfRule type="notContainsBlanks" dxfId="2" priority="101373">
      <formula>LEN(TRIM(R3851))&gt;0</formula>
    </cfRule>
  </conditionalFormatting>
  <conditionalFormatting sqref="S3851">
    <cfRule type="notContainsBlanks" dxfId="3" priority="100658">
      <formula>LEN(TRIM(S3851))&gt;0</formula>
    </cfRule>
  </conditionalFormatting>
  <conditionalFormatting sqref="U3851">
    <cfRule type="notContainsBlanks" dxfId="4" priority="100522">
      <formula>LEN(TRIM(U3851))&gt;0</formula>
    </cfRule>
  </conditionalFormatting>
  <conditionalFormatting sqref="W3851">
    <cfRule type="notContainsBlanks" dxfId="0" priority="101102">
      <formula>LEN(TRIM(W3851))&gt;0</formula>
    </cfRule>
  </conditionalFormatting>
  <conditionalFormatting sqref="Y3851">
    <cfRule type="notContainsBlanks" dxfId="5" priority="100966">
      <formula>LEN(TRIM(Y3851))&gt;0</formula>
    </cfRule>
  </conditionalFormatting>
  <conditionalFormatting sqref="Z3851">
    <cfRule type="notContainsBlanks" dxfId="6" priority="100830">
      <formula>LEN(TRIM(Z3851))&gt;0</formula>
    </cfRule>
  </conditionalFormatting>
  <conditionalFormatting sqref="Q3852">
    <cfRule type="notContainsBlanks" dxfId="1" priority="101472">
      <formula>LEN(TRIM(Q3852))&gt;0</formula>
    </cfRule>
  </conditionalFormatting>
  <conditionalFormatting sqref="R3852">
    <cfRule type="notContainsBlanks" dxfId="2" priority="101340">
      <formula>LEN(TRIM(R3852))&gt;0</formula>
    </cfRule>
  </conditionalFormatting>
  <conditionalFormatting sqref="S3852">
    <cfRule type="notContainsBlanks" dxfId="3" priority="100624">
      <formula>LEN(TRIM(S3852))&gt;0</formula>
    </cfRule>
  </conditionalFormatting>
  <conditionalFormatting sqref="U3852">
    <cfRule type="notContainsBlanks" dxfId="4" priority="100488">
      <formula>LEN(TRIM(U3852))&gt;0</formula>
    </cfRule>
  </conditionalFormatting>
  <conditionalFormatting sqref="W3852">
    <cfRule type="notContainsBlanks" dxfId="0" priority="101068">
      <formula>LEN(TRIM(W3852))&gt;0</formula>
    </cfRule>
  </conditionalFormatting>
  <conditionalFormatting sqref="Y3852">
    <cfRule type="notContainsBlanks" dxfId="5" priority="100932">
      <formula>LEN(TRIM(Y3852))&gt;0</formula>
    </cfRule>
  </conditionalFormatting>
  <conditionalFormatting sqref="Z3852">
    <cfRule type="notContainsBlanks" dxfId="6" priority="100796">
      <formula>LEN(TRIM(Z3852))&gt;0</formula>
    </cfRule>
  </conditionalFormatting>
  <conditionalFormatting sqref="AB3852">
    <cfRule type="cellIs" dxfId="7" priority="100760" operator="notEqual">
      <formula>0</formula>
    </cfRule>
  </conditionalFormatting>
  <conditionalFormatting sqref="Q3854">
    <cfRule type="notContainsBlanks" dxfId="1" priority="100461">
      <formula>LEN(TRIM(Q3854))&gt;0</formula>
    </cfRule>
  </conditionalFormatting>
  <conditionalFormatting sqref="R3854">
    <cfRule type="notContainsBlanks" dxfId="2" priority="100337">
      <formula>LEN(TRIM(R3854))&gt;0</formula>
    </cfRule>
  </conditionalFormatting>
  <conditionalFormatting sqref="S3854">
    <cfRule type="notContainsBlanks" dxfId="3" priority="99316">
      <formula>LEN(TRIM(S3854))&gt;0</formula>
    </cfRule>
  </conditionalFormatting>
  <conditionalFormatting sqref="U3854">
    <cfRule type="notContainsBlanks" dxfId="4" priority="99146">
      <formula>LEN(TRIM(U3854))&gt;0</formula>
    </cfRule>
  </conditionalFormatting>
  <conditionalFormatting sqref="W3854">
    <cfRule type="notContainsBlanks" dxfId="0" priority="99998">
      <formula>LEN(TRIM(W3854))&gt;0</formula>
    </cfRule>
  </conditionalFormatting>
  <conditionalFormatting sqref="Y3854">
    <cfRule type="notContainsBlanks" dxfId="5" priority="99828">
      <formula>LEN(TRIM(Y3854))&gt;0</formula>
    </cfRule>
  </conditionalFormatting>
  <conditionalFormatting sqref="Z3854">
    <cfRule type="notContainsBlanks" dxfId="6" priority="99658">
      <formula>LEN(TRIM(Z3854))&gt;0</formula>
    </cfRule>
  </conditionalFormatting>
  <conditionalFormatting sqref="AB3854">
    <cfRule type="cellIs" dxfId="7" priority="99486" operator="notEqual">
      <formula>0</formula>
    </cfRule>
  </conditionalFormatting>
  <conditionalFormatting sqref="Q3855">
    <cfRule type="notContainsBlanks" dxfId="1" priority="100437">
      <formula>LEN(TRIM(Q3855))&gt;0</formula>
    </cfRule>
  </conditionalFormatting>
  <conditionalFormatting sqref="R3855">
    <cfRule type="notContainsBlanks" dxfId="2" priority="100304">
      <formula>LEN(TRIM(R3855))&gt;0</formula>
    </cfRule>
  </conditionalFormatting>
  <conditionalFormatting sqref="S3855">
    <cfRule type="notContainsBlanks" dxfId="3" priority="99282">
      <formula>LEN(TRIM(S3855))&gt;0</formula>
    </cfRule>
  </conditionalFormatting>
  <conditionalFormatting sqref="U3855">
    <cfRule type="notContainsBlanks" dxfId="4" priority="99112">
      <formula>LEN(TRIM(U3855))&gt;0</formula>
    </cfRule>
  </conditionalFormatting>
  <conditionalFormatting sqref="W3855">
    <cfRule type="notContainsBlanks" dxfId="0" priority="99964">
      <formula>LEN(TRIM(W3855))&gt;0</formula>
    </cfRule>
  </conditionalFormatting>
  <conditionalFormatting sqref="Y3855">
    <cfRule type="notContainsBlanks" dxfId="5" priority="99794">
      <formula>LEN(TRIM(Y3855))&gt;0</formula>
    </cfRule>
  </conditionalFormatting>
  <conditionalFormatting sqref="Z3855">
    <cfRule type="notContainsBlanks" dxfId="6" priority="99624">
      <formula>LEN(TRIM(Z3855))&gt;0</formula>
    </cfRule>
  </conditionalFormatting>
  <conditionalFormatting sqref="AB3855">
    <cfRule type="cellIs" dxfId="7" priority="99452" operator="notEqual">
      <formula>0</formula>
    </cfRule>
  </conditionalFormatting>
  <conditionalFormatting sqref="Q3856">
    <cfRule type="notContainsBlanks" dxfId="1" priority="100415">
      <formula>LEN(TRIM(Q3856))&gt;0</formula>
    </cfRule>
  </conditionalFormatting>
  <conditionalFormatting sqref="R3856">
    <cfRule type="notContainsBlanks" dxfId="2" priority="100270">
      <formula>LEN(TRIM(R3856))&gt;0</formula>
    </cfRule>
  </conditionalFormatting>
  <conditionalFormatting sqref="S3856">
    <cfRule type="notContainsBlanks" dxfId="3" priority="99248">
      <formula>LEN(TRIM(S3856))&gt;0</formula>
    </cfRule>
  </conditionalFormatting>
  <conditionalFormatting sqref="U3856">
    <cfRule type="notContainsBlanks" dxfId="4" priority="99078">
      <formula>LEN(TRIM(U3856))&gt;0</formula>
    </cfRule>
  </conditionalFormatting>
  <conditionalFormatting sqref="W3856">
    <cfRule type="notContainsBlanks" dxfId="0" priority="99930">
      <formula>LEN(TRIM(W3856))&gt;0</formula>
    </cfRule>
  </conditionalFormatting>
  <conditionalFormatting sqref="Y3856">
    <cfRule type="notContainsBlanks" dxfId="5" priority="99760">
      <formula>LEN(TRIM(Y3856))&gt;0</formula>
    </cfRule>
  </conditionalFormatting>
  <conditionalFormatting sqref="Z3856">
    <cfRule type="notContainsBlanks" dxfId="6" priority="99590">
      <formula>LEN(TRIM(Z3856))&gt;0</formula>
    </cfRule>
  </conditionalFormatting>
  <conditionalFormatting sqref="AB3856">
    <cfRule type="cellIs" dxfId="7" priority="99418" operator="notEqual">
      <formula>0</formula>
    </cfRule>
  </conditionalFormatting>
  <conditionalFormatting sqref="Q3857">
    <cfRule type="notContainsBlanks" dxfId="1" priority="100391">
      <formula>LEN(TRIM(Q3857))&gt;0</formula>
    </cfRule>
  </conditionalFormatting>
  <conditionalFormatting sqref="R3857">
    <cfRule type="notContainsBlanks" dxfId="2" priority="100236">
      <formula>LEN(TRIM(R3857))&gt;0</formula>
    </cfRule>
  </conditionalFormatting>
  <conditionalFormatting sqref="S3857">
    <cfRule type="notContainsBlanks" dxfId="3" priority="99214">
      <formula>LEN(TRIM(S3857))&gt;0</formula>
    </cfRule>
  </conditionalFormatting>
  <conditionalFormatting sqref="U3857">
    <cfRule type="notContainsBlanks" dxfId="4" priority="99044">
      <formula>LEN(TRIM(U3857))&gt;0</formula>
    </cfRule>
  </conditionalFormatting>
  <conditionalFormatting sqref="W3857">
    <cfRule type="notContainsBlanks" dxfId="0" priority="99896">
      <formula>LEN(TRIM(W3857))&gt;0</formula>
    </cfRule>
  </conditionalFormatting>
  <conditionalFormatting sqref="Y3857">
    <cfRule type="notContainsBlanks" dxfId="5" priority="99726">
      <formula>LEN(TRIM(Y3857))&gt;0</formula>
    </cfRule>
  </conditionalFormatting>
  <conditionalFormatting sqref="Z3857">
    <cfRule type="notContainsBlanks" dxfId="6" priority="99556">
      <formula>LEN(TRIM(Z3857))&gt;0</formula>
    </cfRule>
  </conditionalFormatting>
  <conditionalFormatting sqref="AB3857">
    <cfRule type="cellIs" dxfId="7" priority="99384" operator="notEqual">
      <formula>0</formula>
    </cfRule>
  </conditionalFormatting>
  <conditionalFormatting sqref="Q3858">
    <cfRule type="notContainsBlanks" dxfId="1" priority="100366">
      <formula>LEN(TRIM(Q3858))&gt;0</formula>
    </cfRule>
  </conditionalFormatting>
  <conditionalFormatting sqref="R3858">
    <cfRule type="notContainsBlanks" dxfId="2" priority="100202">
      <formula>LEN(TRIM(R3858))&gt;0</formula>
    </cfRule>
  </conditionalFormatting>
  <conditionalFormatting sqref="S3858">
    <cfRule type="notContainsBlanks" dxfId="3" priority="99180">
      <formula>LEN(TRIM(S3858))&gt;0</formula>
    </cfRule>
  </conditionalFormatting>
  <conditionalFormatting sqref="U3858">
    <cfRule type="notContainsBlanks" dxfId="4" priority="99010">
      <formula>LEN(TRIM(U3858))&gt;0</formula>
    </cfRule>
  </conditionalFormatting>
  <conditionalFormatting sqref="W3858">
    <cfRule type="notContainsBlanks" dxfId="0" priority="99862">
      <formula>LEN(TRIM(W3858))&gt;0</formula>
    </cfRule>
  </conditionalFormatting>
  <conditionalFormatting sqref="Y3858">
    <cfRule type="notContainsBlanks" dxfId="5" priority="99692">
      <formula>LEN(TRIM(Y3858))&gt;0</formula>
    </cfRule>
  </conditionalFormatting>
  <conditionalFormatting sqref="Z3858">
    <cfRule type="notContainsBlanks" dxfId="6" priority="99522">
      <formula>LEN(TRIM(Z3858))&gt;0</formula>
    </cfRule>
  </conditionalFormatting>
  <conditionalFormatting sqref="AB3858">
    <cfRule type="cellIs" dxfId="7" priority="99350" operator="notEqual">
      <formula>0</formula>
    </cfRule>
  </conditionalFormatting>
  <conditionalFormatting sqref="Q3861">
    <cfRule type="notContainsBlanks" dxfId="1" priority="98979">
      <formula>LEN(TRIM(Q3861))&gt;0</formula>
    </cfRule>
  </conditionalFormatting>
  <conditionalFormatting sqref="R3861">
    <cfRule type="notContainsBlanks" dxfId="2" priority="98882">
      <formula>LEN(TRIM(R3861))&gt;0</formula>
    </cfRule>
  </conditionalFormatting>
  <conditionalFormatting sqref="S3861">
    <cfRule type="notContainsBlanks" dxfId="3" priority="98374">
      <formula>LEN(TRIM(S3861))&gt;0</formula>
    </cfRule>
  </conditionalFormatting>
  <conditionalFormatting sqref="U3861">
    <cfRule type="notContainsBlanks" dxfId="4" priority="98272">
      <formula>LEN(TRIM(U3861))&gt;0</formula>
    </cfRule>
  </conditionalFormatting>
  <conditionalFormatting sqref="W3861">
    <cfRule type="notContainsBlanks" dxfId="0" priority="98682">
      <formula>LEN(TRIM(W3861))&gt;0</formula>
    </cfRule>
  </conditionalFormatting>
  <conditionalFormatting sqref="Y3861">
    <cfRule type="notContainsBlanks" dxfId="5" priority="98580">
      <formula>LEN(TRIM(Y3861))&gt;0</formula>
    </cfRule>
  </conditionalFormatting>
  <conditionalFormatting sqref="Z3861">
    <cfRule type="notContainsBlanks" dxfId="6" priority="98478">
      <formula>LEN(TRIM(Z3861))&gt;0</formula>
    </cfRule>
  </conditionalFormatting>
  <conditionalFormatting sqref="Q3862">
    <cfRule type="notContainsBlanks" dxfId="1" priority="98948">
      <formula>LEN(TRIM(Q3862))&gt;0</formula>
    </cfRule>
  </conditionalFormatting>
  <conditionalFormatting sqref="R3862">
    <cfRule type="notContainsBlanks" dxfId="2" priority="98850">
      <formula>LEN(TRIM(R3862))&gt;0</formula>
    </cfRule>
  </conditionalFormatting>
  <conditionalFormatting sqref="S3862">
    <cfRule type="notContainsBlanks" dxfId="3" priority="98340">
      <formula>LEN(TRIM(S3862))&gt;0</formula>
    </cfRule>
  </conditionalFormatting>
  <conditionalFormatting sqref="U3862">
    <cfRule type="notContainsBlanks" dxfId="4" priority="98238">
      <formula>LEN(TRIM(U3862))&gt;0</formula>
    </cfRule>
  </conditionalFormatting>
  <conditionalFormatting sqref="W3862">
    <cfRule type="notContainsBlanks" dxfId="0" priority="98648">
      <formula>LEN(TRIM(W3862))&gt;0</formula>
    </cfRule>
  </conditionalFormatting>
  <conditionalFormatting sqref="Y3862">
    <cfRule type="notContainsBlanks" dxfId="5" priority="98546">
      <formula>LEN(TRIM(Y3862))&gt;0</formula>
    </cfRule>
  </conditionalFormatting>
  <conditionalFormatting sqref="Z3862">
    <cfRule type="notContainsBlanks" dxfId="6" priority="98444">
      <formula>LEN(TRIM(Z3862))&gt;0</formula>
    </cfRule>
  </conditionalFormatting>
  <conditionalFormatting sqref="Q3863">
    <cfRule type="notContainsBlanks" dxfId="1" priority="98916">
      <formula>LEN(TRIM(Q3863))&gt;0</formula>
    </cfRule>
  </conditionalFormatting>
  <conditionalFormatting sqref="R3863">
    <cfRule type="notContainsBlanks" dxfId="2" priority="98818">
      <formula>LEN(TRIM(R3863))&gt;0</formula>
    </cfRule>
  </conditionalFormatting>
  <conditionalFormatting sqref="S3863">
    <cfRule type="notContainsBlanks" dxfId="3" priority="98306">
      <formula>LEN(TRIM(S3863))&gt;0</formula>
    </cfRule>
  </conditionalFormatting>
  <conditionalFormatting sqref="U3863">
    <cfRule type="notContainsBlanks" dxfId="4" priority="98204">
      <formula>LEN(TRIM(U3863))&gt;0</formula>
    </cfRule>
  </conditionalFormatting>
  <conditionalFormatting sqref="W3863">
    <cfRule type="notContainsBlanks" dxfId="0" priority="98614">
      <formula>LEN(TRIM(W3863))&gt;0</formula>
    </cfRule>
  </conditionalFormatting>
  <conditionalFormatting sqref="Y3863">
    <cfRule type="notContainsBlanks" dxfId="5" priority="98512">
      <formula>LEN(TRIM(Y3863))&gt;0</formula>
    </cfRule>
  </conditionalFormatting>
  <conditionalFormatting sqref="Z3863">
    <cfRule type="notContainsBlanks" dxfId="6" priority="98410">
      <formula>LEN(TRIM(Z3863))&gt;0</formula>
    </cfRule>
  </conditionalFormatting>
  <conditionalFormatting sqref="Q3864">
    <cfRule type="notContainsBlanks" dxfId="1" priority="104467">
      <formula>LEN(TRIM(Q3864))&gt;0</formula>
    </cfRule>
  </conditionalFormatting>
  <conditionalFormatting sqref="W3864">
    <cfRule type="notContainsBlanks" dxfId="0" priority="104569">
      <formula>LEN(TRIM(W3864))&gt;0</formula>
    </cfRule>
  </conditionalFormatting>
  <conditionalFormatting sqref="Y3864">
    <cfRule type="notContainsBlanks" dxfId="5" priority="104535">
      <formula>LEN(TRIM(Y3864))&gt;0</formula>
    </cfRule>
  </conditionalFormatting>
  <conditionalFormatting sqref="Z3864">
    <cfRule type="notContainsBlanks" dxfId="6" priority="104501">
      <formula>LEN(TRIM(Z3864))&gt;0</formula>
    </cfRule>
  </conditionalFormatting>
  <conditionalFormatting sqref="AA3864">
    <cfRule type="cellIs" dxfId="8" priority="104365" operator="equal">
      <formula>4</formula>
    </cfRule>
    <cfRule type="cellIs" dxfId="8" priority="104399" operator="equal">
      <formula>2</formula>
    </cfRule>
  </conditionalFormatting>
  <conditionalFormatting sqref="W3866">
    <cfRule type="notContainsBlanks" dxfId="0" priority="104808">
      <formula>LEN(TRIM(W3866))&gt;0</formula>
    </cfRule>
  </conditionalFormatting>
  <conditionalFormatting sqref="Q3869">
    <cfRule type="notContainsBlanks" dxfId="1" priority="104231">
      <formula>LEN(TRIM(Q3869))&gt;0</formula>
    </cfRule>
  </conditionalFormatting>
  <conditionalFormatting sqref="R3869">
    <cfRule type="notContainsBlanks" dxfId="2" priority="104146">
      <formula>LEN(TRIM(R3869))&gt;0</formula>
    </cfRule>
  </conditionalFormatting>
  <conditionalFormatting sqref="S3869">
    <cfRule type="notContainsBlanks" dxfId="3" priority="103566">
      <formula>LEN(TRIM(S3869))&gt;0</formula>
    </cfRule>
  </conditionalFormatting>
  <conditionalFormatting sqref="U3869">
    <cfRule type="notContainsBlanks" dxfId="4" priority="103464">
      <formula>LEN(TRIM(U3869))&gt;0</formula>
    </cfRule>
  </conditionalFormatting>
  <conditionalFormatting sqref="W3869">
    <cfRule type="notContainsBlanks" dxfId="0" priority="103946">
      <formula>LEN(TRIM(W3869))&gt;0</formula>
    </cfRule>
  </conditionalFormatting>
  <conditionalFormatting sqref="Y3869">
    <cfRule type="notContainsBlanks" dxfId="5" priority="103844">
      <formula>LEN(TRIM(Y3869))&gt;0</formula>
    </cfRule>
  </conditionalFormatting>
  <conditionalFormatting sqref="Z3869">
    <cfRule type="notContainsBlanks" dxfId="6" priority="103742">
      <formula>LEN(TRIM(Z3869))&gt;0</formula>
    </cfRule>
  </conditionalFormatting>
  <conditionalFormatting sqref="AB3869">
    <cfRule type="cellIs" dxfId="7" priority="103634" operator="notEqual">
      <formula>0</formula>
    </cfRule>
  </conditionalFormatting>
  <conditionalFormatting sqref="Q3870">
    <cfRule type="notContainsBlanks" dxfId="1" priority="104202">
      <formula>LEN(TRIM(Q3870))&gt;0</formula>
    </cfRule>
  </conditionalFormatting>
  <conditionalFormatting sqref="R3870">
    <cfRule type="notContainsBlanks" dxfId="2" priority="104114">
      <formula>LEN(TRIM(R3870))&gt;0</formula>
    </cfRule>
  </conditionalFormatting>
  <conditionalFormatting sqref="S3870">
    <cfRule type="notContainsBlanks" dxfId="3" priority="103532">
      <formula>LEN(TRIM(S3870))&gt;0</formula>
    </cfRule>
  </conditionalFormatting>
  <conditionalFormatting sqref="U3870">
    <cfRule type="notContainsBlanks" dxfId="4" priority="103430">
      <formula>LEN(TRIM(U3870))&gt;0</formula>
    </cfRule>
  </conditionalFormatting>
  <conditionalFormatting sqref="W3870">
    <cfRule type="notContainsBlanks" dxfId="0" priority="103912">
      <formula>LEN(TRIM(W3870))&gt;0</formula>
    </cfRule>
  </conditionalFormatting>
  <conditionalFormatting sqref="Y3870">
    <cfRule type="notContainsBlanks" dxfId="5" priority="103810">
      <formula>LEN(TRIM(Y3870))&gt;0</formula>
    </cfRule>
  </conditionalFormatting>
  <conditionalFormatting sqref="Z3870">
    <cfRule type="notContainsBlanks" dxfId="6" priority="103708">
      <formula>LEN(TRIM(Z3870))&gt;0</formula>
    </cfRule>
  </conditionalFormatting>
  <conditionalFormatting sqref="Q3871">
    <cfRule type="notContainsBlanks" dxfId="1" priority="104174">
      <formula>LEN(TRIM(Q3871))&gt;0</formula>
    </cfRule>
  </conditionalFormatting>
  <conditionalFormatting sqref="R3871">
    <cfRule type="notContainsBlanks" dxfId="2" priority="104082">
      <formula>LEN(TRIM(R3871))&gt;0</formula>
    </cfRule>
  </conditionalFormatting>
  <conditionalFormatting sqref="S3871">
    <cfRule type="notContainsBlanks" dxfId="3" priority="103498">
      <formula>LEN(TRIM(S3871))&gt;0</formula>
    </cfRule>
  </conditionalFormatting>
  <conditionalFormatting sqref="U3871">
    <cfRule type="notContainsBlanks" dxfId="4" priority="103396">
      <formula>LEN(TRIM(U3871))&gt;0</formula>
    </cfRule>
  </conditionalFormatting>
  <conditionalFormatting sqref="W3871">
    <cfRule type="notContainsBlanks" dxfId="0" priority="103878">
      <formula>LEN(TRIM(W3871))&gt;0</formula>
    </cfRule>
  </conditionalFormatting>
  <conditionalFormatting sqref="Y3871">
    <cfRule type="notContainsBlanks" dxfId="5" priority="103776">
      <formula>LEN(TRIM(Y3871))&gt;0</formula>
    </cfRule>
  </conditionalFormatting>
  <conditionalFormatting sqref="Z3871">
    <cfRule type="notContainsBlanks" dxfId="6" priority="103674">
      <formula>LEN(TRIM(Z3871))&gt;0</formula>
    </cfRule>
  </conditionalFormatting>
  <conditionalFormatting sqref="AB3871">
    <cfRule type="cellIs" dxfId="7" priority="103600" operator="notEqual">
      <formula>0</formula>
    </cfRule>
  </conditionalFormatting>
  <conditionalFormatting sqref="Q3873">
    <cfRule type="notContainsBlanks" dxfId="1" priority="103365">
      <formula>LEN(TRIM(Q3873))&gt;0</formula>
    </cfRule>
  </conditionalFormatting>
  <conditionalFormatting sqref="R3873">
    <cfRule type="notContainsBlanks" dxfId="2" priority="103225">
      <formula>LEN(TRIM(R3873))&gt;0</formula>
    </cfRule>
  </conditionalFormatting>
  <conditionalFormatting sqref="S3873">
    <cfRule type="notContainsBlanks" dxfId="3" priority="102200">
      <formula>LEN(TRIM(S3873))&gt;0</formula>
    </cfRule>
  </conditionalFormatting>
  <conditionalFormatting sqref="U3873">
    <cfRule type="notContainsBlanks" dxfId="4" priority="102030">
      <formula>LEN(TRIM(U3873))&gt;0</formula>
    </cfRule>
  </conditionalFormatting>
  <conditionalFormatting sqref="W3873">
    <cfRule type="notContainsBlanks" dxfId="0" priority="102888">
      <formula>LEN(TRIM(W3873))&gt;0</formula>
    </cfRule>
  </conditionalFormatting>
  <conditionalFormatting sqref="Y3873">
    <cfRule type="notContainsBlanks" dxfId="5" priority="102718">
      <formula>LEN(TRIM(Y3873))&gt;0</formula>
    </cfRule>
  </conditionalFormatting>
  <conditionalFormatting sqref="Z3873">
    <cfRule type="notContainsBlanks" dxfId="6" priority="102548">
      <formula>LEN(TRIM(Z3873))&gt;0</formula>
    </cfRule>
  </conditionalFormatting>
  <conditionalFormatting sqref="AB3873">
    <cfRule type="cellIs" dxfId="7" priority="102368" operator="notEqual">
      <formula>0</formula>
    </cfRule>
  </conditionalFormatting>
  <conditionalFormatting sqref="Q3874">
    <cfRule type="notContainsBlanks" dxfId="1" priority="103334">
      <formula>LEN(TRIM(Q3874))&gt;0</formula>
    </cfRule>
  </conditionalFormatting>
  <conditionalFormatting sqref="R3874">
    <cfRule type="notContainsBlanks" dxfId="2" priority="103191">
      <formula>LEN(TRIM(R3874))&gt;0</formula>
    </cfRule>
  </conditionalFormatting>
  <conditionalFormatting sqref="S3874">
    <cfRule type="notContainsBlanks" dxfId="3" priority="102166">
      <formula>LEN(TRIM(S3874))&gt;0</formula>
    </cfRule>
  </conditionalFormatting>
  <conditionalFormatting sqref="U3874">
    <cfRule type="notContainsBlanks" dxfId="4" priority="101996">
      <formula>LEN(TRIM(U3874))&gt;0</formula>
    </cfRule>
  </conditionalFormatting>
  <conditionalFormatting sqref="W3874">
    <cfRule type="notContainsBlanks" dxfId="0" priority="102854">
      <formula>LEN(TRIM(W3874))&gt;0</formula>
    </cfRule>
  </conditionalFormatting>
  <conditionalFormatting sqref="Y3874">
    <cfRule type="notContainsBlanks" dxfId="5" priority="102684">
      <formula>LEN(TRIM(Y3874))&gt;0</formula>
    </cfRule>
  </conditionalFormatting>
  <conditionalFormatting sqref="Z3874">
    <cfRule type="notContainsBlanks" dxfId="6" priority="102514">
      <formula>LEN(TRIM(Z3874))&gt;0</formula>
    </cfRule>
  </conditionalFormatting>
  <conditionalFormatting sqref="AB3874">
    <cfRule type="cellIs" dxfId="7" priority="102336" operator="notEqual">
      <formula>0</formula>
    </cfRule>
  </conditionalFormatting>
  <conditionalFormatting sqref="Q3875">
    <cfRule type="notContainsBlanks" dxfId="1" priority="103305">
      <formula>LEN(TRIM(Q3875))&gt;0</formula>
    </cfRule>
  </conditionalFormatting>
  <conditionalFormatting sqref="R3875">
    <cfRule type="notContainsBlanks" dxfId="2" priority="103157">
      <formula>LEN(TRIM(R3875))&gt;0</formula>
    </cfRule>
  </conditionalFormatting>
  <conditionalFormatting sqref="S3875">
    <cfRule type="notContainsBlanks" dxfId="3" priority="102132">
      <formula>LEN(TRIM(S3875))&gt;0</formula>
    </cfRule>
  </conditionalFormatting>
  <conditionalFormatting sqref="U3875">
    <cfRule type="notContainsBlanks" dxfId="4" priority="101962">
      <formula>LEN(TRIM(U3875))&gt;0</formula>
    </cfRule>
  </conditionalFormatting>
  <conditionalFormatting sqref="W3875">
    <cfRule type="notContainsBlanks" dxfId="0" priority="102820">
      <formula>LEN(TRIM(W3875))&gt;0</formula>
    </cfRule>
  </conditionalFormatting>
  <conditionalFormatting sqref="Y3875">
    <cfRule type="notContainsBlanks" dxfId="5" priority="102650">
      <formula>LEN(TRIM(Y3875))&gt;0</formula>
    </cfRule>
  </conditionalFormatting>
  <conditionalFormatting sqref="Z3875">
    <cfRule type="notContainsBlanks" dxfId="6" priority="102480">
      <formula>LEN(TRIM(Z3875))&gt;0</formula>
    </cfRule>
  </conditionalFormatting>
  <conditionalFormatting sqref="AB3875">
    <cfRule type="cellIs" dxfId="7" priority="102302" operator="notEqual">
      <formula>0</formula>
    </cfRule>
  </conditionalFormatting>
  <conditionalFormatting sqref="Q3876">
    <cfRule type="notContainsBlanks" dxfId="1" priority="103281">
      <formula>LEN(TRIM(Q3876))&gt;0</formula>
    </cfRule>
  </conditionalFormatting>
  <conditionalFormatting sqref="R3876">
    <cfRule type="notContainsBlanks" dxfId="2" priority="103124">
      <formula>LEN(TRIM(R3876))&gt;0</formula>
    </cfRule>
  </conditionalFormatting>
  <conditionalFormatting sqref="S3876">
    <cfRule type="notContainsBlanks" dxfId="3" priority="102098">
      <formula>LEN(TRIM(S3876))&gt;0</formula>
    </cfRule>
  </conditionalFormatting>
  <conditionalFormatting sqref="U3876">
    <cfRule type="notContainsBlanks" dxfId="4" priority="101928">
      <formula>LEN(TRIM(U3876))&gt;0</formula>
    </cfRule>
  </conditionalFormatting>
  <conditionalFormatting sqref="W3876">
    <cfRule type="notContainsBlanks" dxfId="0" priority="102786">
      <formula>LEN(TRIM(W3876))&gt;0</formula>
    </cfRule>
  </conditionalFormatting>
  <conditionalFormatting sqref="Y3876">
    <cfRule type="notContainsBlanks" dxfId="5" priority="102616">
      <formula>LEN(TRIM(Y3876))&gt;0</formula>
    </cfRule>
  </conditionalFormatting>
  <conditionalFormatting sqref="Z3876">
    <cfRule type="notContainsBlanks" dxfId="6" priority="102446">
      <formula>LEN(TRIM(Z3876))&gt;0</formula>
    </cfRule>
  </conditionalFormatting>
  <conditionalFormatting sqref="AB3876">
    <cfRule type="cellIs" dxfId="7" priority="102268" operator="notEqual">
      <formula>0</formula>
    </cfRule>
  </conditionalFormatting>
  <conditionalFormatting sqref="Q3877">
    <cfRule type="notContainsBlanks" dxfId="1" priority="103255">
      <formula>LEN(TRIM(Q3877))&gt;0</formula>
    </cfRule>
  </conditionalFormatting>
  <conditionalFormatting sqref="R3877">
    <cfRule type="notContainsBlanks" dxfId="2" priority="103092">
      <formula>LEN(TRIM(R3877))&gt;0</formula>
    </cfRule>
  </conditionalFormatting>
  <conditionalFormatting sqref="S3877">
    <cfRule type="notContainsBlanks" dxfId="3" priority="102064">
      <formula>LEN(TRIM(S3877))&gt;0</formula>
    </cfRule>
  </conditionalFormatting>
  <conditionalFormatting sqref="U3877">
    <cfRule type="notContainsBlanks" dxfId="4" priority="101894">
      <formula>LEN(TRIM(U3877))&gt;0</formula>
    </cfRule>
  </conditionalFormatting>
  <conditionalFormatting sqref="W3877">
    <cfRule type="notContainsBlanks" dxfId="0" priority="102752">
      <formula>LEN(TRIM(W3877))&gt;0</formula>
    </cfRule>
  </conditionalFormatting>
  <conditionalFormatting sqref="Y3877">
    <cfRule type="notContainsBlanks" dxfId="5" priority="102582">
      <formula>LEN(TRIM(Y3877))&gt;0</formula>
    </cfRule>
  </conditionalFormatting>
  <conditionalFormatting sqref="Z3877">
    <cfRule type="notContainsBlanks" dxfId="6" priority="102412">
      <formula>LEN(TRIM(Z3877))&gt;0</formula>
    </cfRule>
  </conditionalFormatting>
  <conditionalFormatting sqref="AB3877">
    <cfRule type="cellIs" dxfId="7" priority="102234" operator="notEqual">
      <formula>0</formula>
    </cfRule>
  </conditionalFormatting>
  <conditionalFormatting sqref="Q3880">
    <cfRule type="notContainsBlanks" dxfId="1" priority="101865">
      <formula>LEN(TRIM(Q3880))&gt;0</formula>
    </cfRule>
  </conditionalFormatting>
  <conditionalFormatting sqref="R3880">
    <cfRule type="notContainsBlanks" dxfId="2" priority="101834">
      <formula>LEN(TRIM(R3880))&gt;0</formula>
    </cfRule>
  </conditionalFormatting>
  <conditionalFormatting sqref="S3880">
    <cfRule type="notContainsBlanks" dxfId="3" priority="101630">
      <formula>LEN(TRIM(S3880))&gt;0</formula>
    </cfRule>
  </conditionalFormatting>
  <conditionalFormatting sqref="U3880">
    <cfRule type="notContainsBlanks" dxfId="4" priority="101596">
      <formula>LEN(TRIM(U3880))&gt;0</formula>
    </cfRule>
  </conditionalFormatting>
  <conditionalFormatting sqref="W3880">
    <cfRule type="notContainsBlanks" dxfId="0" priority="101768">
      <formula>LEN(TRIM(W3880))&gt;0</formula>
    </cfRule>
  </conditionalFormatting>
  <conditionalFormatting sqref="Y3880">
    <cfRule type="notContainsBlanks" dxfId="5" priority="101734">
      <formula>LEN(TRIM(Y3880))&gt;0</formula>
    </cfRule>
  </conditionalFormatting>
  <conditionalFormatting sqref="Z3880">
    <cfRule type="notContainsBlanks" dxfId="6" priority="101700">
      <formula>LEN(TRIM(Z3880))&gt;0</formula>
    </cfRule>
  </conditionalFormatting>
  <conditionalFormatting sqref="AB3880">
    <cfRule type="cellIs" dxfId="7" priority="101664" operator="notEqual">
      <formula>0</formula>
    </cfRule>
  </conditionalFormatting>
  <conditionalFormatting sqref="Q3882">
    <cfRule type="notContainsBlanks" dxfId="1" priority="101566">
      <formula>LEN(TRIM(Q3882))&gt;0</formula>
    </cfRule>
  </conditionalFormatting>
  <conditionalFormatting sqref="R3882">
    <cfRule type="notContainsBlanks" dxfId="2" priority="101438">
      <formula>LEN(TRIM(R3882))&gt;0</formula>
    </cfRule>
  </conditionalFormatting>
  <conditionalFormatting sqref="S3882">
    <cfRule type="notContainsBlanks" dxfId="3" priority="100725">
      <formula>LEN(TRIM(S3882))&gt;0</formula>
    </cfRule>
  </conditionalFormatting>
  <conditionalFormatting sqref="U3882">
    <cfRule type="notContainsBlanks" dxfId="4" priority="100589">
      <formula>LEN(TRIM(U3882))&gt;0</formula>
    </cfRule>
  </conditionalFormatting>
  <conditionalFormatting sqref="W3882">
    <cfRule type="notContainsBlanks" dxfId="0" priority="101169">
      <formula>LEN(TRIM(W3882))&gt;0</formula>
    </cfRule>
  </conditionalFormatting>
  <conditionalFormatting sqref="Y3882">
    <cfRule type="notContainsBlanks" dxfId="5" priority="101033">
      <formula>LEN(TRIM(Y3882))&gt;0</formula>
    </cfRule>
  </conditionalFormatting>
  <conditionalFormatting sqref="Z3882">
    <cfRule type="notContainsBlanks" dxfId="6" priority="100897">
      <formula>LEN(TRIM(Z3882))&gt;0</formula>
    </cfRule>
  </conditionalFormatting>
  <conditionalFormatting sqref="Q3883">
    <cfRule type="notContainsBlanks" dxfId="1" priority="101536">
      <formula>LEN(TRIM(Q3883))&gt;0</formula>
    </cfRule>
  </conditionalFormatting>
  <conditionalFormatting sqref="R3883">
    <cfRule type="notContainsBlanks" dxfId="2" priority="101406">
      <formula>LEN(TRIM(R3883))&gt;0</formula>
    </cfRule>
  </conditionalFormatting>
  <conditionalFormatting sqref="S3883">
    <cfRule type="notContainsBlanks" dxfId="3" priority="100691">
      <formula>LEN(TRIM(S3883))&gt;0</formula>
    </cfRule>
  </conditionalFormatting>
  <conditionalFormatting sqref="U3883">
    <cfRule type="notContainsBlanks" dxfId="4" priority="100555">
      <formula>LEN(TRIM(U3883))&gt;0</formula>
    </cfRule>
  </conditionalFormatting>
  <conditionalFormatting sqref="W3883">
    <cfRule type="notContainsBlanks" dxfId="0" priority="101135">
      <formula>LEN(TRIM(W3883))&gt;0</formula>
    </cfRule>
  </conditionalFormatting>
  <conditionalFormatting sqref="Y3883">
    <cfRule type="notContainsBlanks" dxfId="5" priority="100999">
      <formula>LEN(TRIM(Y3883))&gt;0</formula>
    </cfRule>
  </conditionalFormatting>
  <conditionalFormatting sqref="Z3883">
    <cfRule type="notContainsBlanks" dxfId="6" priority="100863">
      <formula>LEN(TRIM(Z3883))&gt;0</formula>
    </cfRule>
  </conditionalFormatting>
  <conditionalFormatting sqref="Q3884">
    <cfRule type="notContainsBlanks" dxfId="1" priority="101504">
      <formula>LEN(TRIM(Q3884))&gt;0</formula>
    </cfRule>
  </conditionalFormatting>
  <conditionalFormatting sqref="R3884">
    <cfRule type="notContainsBlanks" dxfId="2" priority="101372">
      <formula>LEN(TRIM(R3884))&gt;0</formula>
    </cfRule>
  </conditionalFormatting>
  <conditionalFormatting sqref="S3884">
    <cfRule type="notContainsBlanks" dxfId="3" priority="100657">
      <formula>LEN(TRIM(S3884))&gt;0</formula>
    </cfRule>
  </conditionalFormatting>
  <conditionalFormatting sqref="U3884">
    <cfRule type="notContainsBlanks" dxfId="4" priority="100521">
      <formula>LEN(TRIM(U3884))&gt;0</formula>
    </cfRule>
  </conditionalFormatting>
  <conditionalFormatting sqref="W3884">
    <cfRule type="notContainsBlanks" dxfId="0" priority="101101">
      <formula>LEN(TRIM(W3884))&gt;0</formula>
    </cfRule>
  </conditionalFormatting>
  <conditionalFormatting sqref="Y3884">
    <cfRule type="notContainsBlanks" dxfId="5" priority="100965">
      <formula>LEN(TRIM(Y3884))&gt;0</formula>
    </cfRule>
  </conditionalFormatting>
  <conditionalFormatting sqref="Z3884">
    <cfRule type="notContainsBlanks" dxfId="6" priority="100829">
      <formula>LEN(TRIM(Z3884))&gt;0</formula>
    </cfRule>
  </conditionalFormatting>
  <conditionalFormatting sqref="Q3885">
    <cfRule type="notContainsBlanks" dxfId="1" priority="101471">
      <formula>LEN(TRIM(Q3885))&gt;0</formula>
    </cfRule>
  </conditionalFormatting>
  <conditionalFormatting sqref="R3885">
    <cfRule type="notContainsBlanks" dxfId="2" priority="101339">
      <formula>LEN(TRIM(R3885))&gt;0</formula>
    </cfRule>
  </conditionalFormatting>
  <conditionalFormatting sqref="S3885">
    <cfRule type="notContainsBlanks" dxfId="3" priority="100623">
      <formula>LEN(TRIM(S3885))&gt;0</formula>
    </cfRule>
  </conditionalFormatting>
  <conditionalFormatting sqref="U3885">
    <cfRule type="notContainsBlanks" dxfId="4" priority="100487">
      <formula>LEN(TRIM(U3885))&gt;0</formula>
    </cfRule>
  </conditionalFormatting>
  <conditionalFormatting sqref="W3885">
    <cfRule type="notContainsBlanks" dxfId="0" priority="101067">
      <formula>LEN(TRIM(W3885))&gt;0</formula>
    </cfRule>
  </conditionalFormatting>
  <conditionalFormatting sqref="Y3885">
    <cfRule type="notContainsBlanks" dxfId="5" priority="100931">
      <formula>LEN(TRIM(Y3885))&gt;0</formula>
    </cfRule>
  </conditionalFormatting>
  <conditionalFormatting sqref="Z3885">
    <cfRule type="notContainsBlanks" dxfId="6" priority="100795">
      <formula>LEN(TRIM(Z3885))&gt;0</formula>
    </cfRule>
  </conditionalFormatting>
  <conditionalFormatting sqref="AB3885">
    <cfRule type="cellIs" dxfId="7" priority="100759" operator="notEqual">
      <formula>0</formula>
    </cfRule>
  </conditionalFormatting>
  <conditionalFormatting sqref="Q3887">
    <cfRule type="notContainsBlanks" dxfId="1" priority="100460">
      <formula>LEN(TRIM(Q3887))&gt;0</formula>
    </cfRule>
  </conditionalFormatting>
  <conditionalFormatting sqref="R3887">
    <cfRule type="notContainsBlanks" dxfId="2" priority="100336">
      <formula>LEN(TRIM(R3887))&gt;0</formula>
    </cfRule>
  </conditionalFormatting>
  <conditionalFormatting sqref="S3887">
    <cfRule type="notContainsBlanks" dxfId="3" priority="99315">
      <formula>LEN(TRIM(S3887))&gt;0</formula>
    </cfRule>
  </conditionalFormatting>
  <conditionalFormatting sqref="U3887">
    <cfRule type="notContainsBlanks" dxfId="4" priority="99145">
      <formula>LEN(TRIM(U3887))&gt;0</formula>
    </cfRule>
  </conditionalFormatting>
  <conditionalFormatting sqref="W3887">
    <cfRule type="notContainsBlanks" dxfId="0" priority="99997">
      <formula>LEN(TRIM(W3887))&gt;0</formula>
    </cfRule>
  </conditionalFormatting>
  <conditionalFormatting sqref="Y3887">
    <cfRule type="notContainsBlanks" dxfId="5" priority="99827">
      <formula>LEN(TRIM(Y3887))&gt;0</formula>
    </cfRule>
  </conditionalFormatting>
  <conditionalFormatting sqref="Z3887">
    <cfRule type="notContainsBlanks" dxfId="6" priority="99657">
      <formula>LEN(TRIM(Z3887))&gt;0</formula>
    </cfRule>
  </conditionalFormatting>
  <conditionalFormatting sqref="AB3887">
    <cfRule type="cellIs" dxfId="7" priority="99485" operator="notEqual">
      <formula>0</formula>
    </cfRule>
  </conditionalFormatting>
  <conditionalFormatting sqref="Q3888">
    <cfRule type="notContainsBlanks" dxfId="1" priority="100436">
      <formula>LEN(TRIM(Q3888))&gt;0</formula>
    </cfRule>
  </conditionalFormatting>
  <conditionalFormatting sqref="R3888">
    <cfRule type="notContainsBlanks" dxfId="2" priority="100303">
      <formula>LEN(TRIM(R3888))&gt;0</formula>
    </cfRule>
  </conditionalFormatting>
  <conditionalFormatting sqref="S3888">
    <cfRule type="notContainsBlanks" dxfId="3" priority="99281">
      <formula>LEN(TRIM(S3888))&gt;0</formula>
    </cfRule>
  </conditionalFormatting>
  <conditionalFormatting sqref="U3888">
    <cfRule type="notContainsBlanks" dxfId="4" priority="99111">
      <formula>LEN(TRIM(U3888))&gt;0</formula>
    </cfRule>
  </conditionalFormatting>
  <conditionalFormatting sqref="W3888">
    <cfRule type="notContainsBlanks" dxfId="0" priority="99963">
      <formula>LEN(TRIM(W3888))&gt;0</formula>
    </cfRule>
  </conditionalFormatting>
  <conditionalFormatting sqref="Y3888">
    <cfRule type="notContainsBlanks" dxfId="5" priority="99793">
      <formula>LEN(TRIM(Y3888))&gt;0</formula>
    </cfRule>
  </conditionalFormatting>
  <conditionalFormatting sqref="Z3888">
    <cfRule type="notContainsBlanks" dxfId="6" priority="99623">
      <formula>LEN(TRIM(Z3888))&gt;0</formula>
    </cfRule>
  </conditionalFormatting>
  <conditionalFormatting sqref="AB3888">
    <cfRule type="cellIs" dxfId="7" priority="99451" operator="notEqual">
      <formula>0</formula>
    </cfRule>
  </conditionalFormatting>
  <conditionalFormatting sqref="Q3889">
    <cfRule type="notContainsBlanks" dxfId="1" priority="100414">
      <formula>LEN(TRIM(Q3889))&gt;0</formula>
    </cfRule>
  </conditionalFormatting>
  <conditionalFormatting sqref="R3889">
    <cfRule type="notContainsBlanks" dxfId="2" priority="100269">
      <formula>LEN(TRIM(R3889))&gt;0</formula>
    </cfRule>
  </conditionalFormatting>
  <conditionalFormatting sqref="S3889">
    <cfRule type="notContainsBlanks" dxfId="3" priority="99247">
      <formula>LEN(TRIM(S3889))&gt;0</formula>
    </cfRule>
  </conditionalFormatting>
  <conditionalFormatting sqref="U3889">
    <cfRule type="notContainsBlanks" dxfId="4" priority="99077">
      <formula>LEN(TRIM(U3889))&gt;0</formula>
    </cfRule>
  </conditionalFormatting>
  <conditionalFormatting sqref="W3889">
    <cfRule type="notContainsBlanks" dxfId="0" priority="99929">
      <formula>LEN(TRIM(W3889))&gt;0</formula>
    </cfRule>
  </conditionalFormatting>
  <conditionalFormatting sqref="Y3889">
    <cfRule type="notContainsBlanks" dxfId="5" priority="99759">
      <formula>LEN(TRIM(Y3889))&gt;0</formula>
    </cfRule>
  </conditionalFormatting>
  <conditionalFormatting sqref="Z3889">
    <cfRule type="notContainsBlanks" dxfId="6" priority="99589">
      <formula>LEN(TRIM(Z3889))&gt;0</formula>
    </cfRule>
  </conditionalFormatting>
  <conditionalFormatting sqref="AB3889">
    <cfRule type="cellIs" dxfId="7" priority="99417" operator="notEqual">
      <formula>0</formula>
    </cfRule>
  </conditionalFormatting>
  <conditionalFormatting sqref="Q3890">
    <cfRule type="notContainsBlanks" dxfId="1" priority="100390">
      <formula>LEN(TRIM(Q3890))&gt;0</formula>
    </cfRule>
  </conditionalFormatting>
  <conditionalFormatting sqref="R3890">
    <cfRule type="notContainsBlanks" dxfId="2" priority="100235">
      <formula>LEN(TRIM(R3890))&gt;0</formula>
    </cfRule>
  </conditionalFormatting>
  <conditionalFormatting sqref="S3890">
    <cfRule type="notContainsBlanks" dxfId="3" priority="99213">
      <formula>LEN(TRIM(S3890))&gt;0</formula>
    </cfRule>
  </conditionalFormatting>
  <conditionalFormatting sqref="U3890">
    <cfRule type="notContainsBlanks" dxfId="4" priority="99043">
      <formula>LEN(TRIM(U3890))&gt;0</formula>
    </cfRule>
  </conditionalFormatting>
  <conditionalFormatting sqref="W3890">
    <cfRule type="notContainsBlanks" dxfId="0" priority="99895">
      <formula>LEN(TRIM(W3890))&gt;0</formula>
    </cfRule>
  </conditionalFormatting>
  <conditionalFormatting sqref="Y3890">
    <cfRule type="notContainsBlanks" dxfId="5" priority="99725">
      <formula>LEN(TRIM(Y3890))&gt;0</formula>
    </cfRule>
  </conditionalFormatting>
  <conditionalFormatting sqref="Z3890">
    <cfRule type="notContainsBlanks" dxfId="6" priority="99555">
      <formula>LEN(TRIM(Z3890))&gt;0</formula>
    </cfRule>
  </conditionalFormatting>
  <conditionalFormatting sqref="AB3890">
    <cfRule type="cellIs" dxfId="7" priority="99383" operator="notEqual">
      <formula>0</formula>
    </cfRule>
  </conditionalFormatting>
  <conditionalFormatting sqref="Q3891">
    <cfRule type="notContainsBlanks" dxfId="1" priority="100365">
      <formula>LEN(TRIM(Q3891))&gt;0</formula>
    </cfRule>
  </conditionalFormatting>
  <conditionalFormatting sqref="R3891">
    <cfRule type="notContainsBlanks" dxfId="2" priority="100201">
      <formula>LEN(TRIM(R3891))&gt;0</formula>
    </cfRule>
  </conditionalFormatting>
  <conditionalFormatting sqref="S3891">
    <cfRule type="notContainsBlanks" dxfId="3" priority="99179">
      <formula>LEN(TRIM(S3891))&gt;0</formula>
    </cfRule>
  </conditionalFormatting>
  <conditionalFormatting sqref="U3891">
    <cfRule type="notContainsBlanks" dxfId="4" priority="99009">
      <formula>LEN(TRIM(U3891))&gt;0</formula>
    </cfRule>
  </conditionalFormatting>
  <conditionalFormatting sqref="W3891">
    <cfRule type="notContainsBlanks" dxfId="0" priority="99861">
      <formula>LEN(TRIM(W3891))&gt;0</formula>
    </cfRule>
  </conditionalFormatting>
  <conditionalFormatting sqref="Y3891">
    <cfRule type="notContainsBlanks" dxfId="5" priority="99691">
      <formula>LEN(TRIM(Y3891))&gt;0</formula>
    </cfRule>
  </conditionalFormatting>
  <conditionalFormatting sqref="Z3891">
    <cfRule type="notContainsBlanks" dxfId="6" priority="99521">
      <formula>LEN(TRIM(Z3891))&gt;0</formula>
    </cfRule>
  </conditionalFormatting>
  <conditionalFormatting sqref="AB3891">
    <cfRule type="cellIs" dxfId="7" priority="99349" operator="notEqual">
      <formula>0</formula>
    </cfRule>
  </conditionalFormatting>
  <conditionalFormatting sqref="Q3894">
    <cfRule type="notContainsBlanks" dxfId="1" priority="98978">
      <formula>LEN(TRIM(Q3894))&gt;0</formula>
    </cfRule>
  </conditionalFormatting>
  <conditionalFormatting sqref="R3894">
    <cfRule type="notContainsBlanks" dxfId="2" priority="98881">
      <formula>LEN(TRIM(R3894))&gt;0</formula>
    </cfRule>
  </conditionalFormatting>
  <conditionalFormatting sqref="S3894">
    <cfRule type="notContainsBlanks" dxfId="3" priority="98373">
      <formula>LEN(TRIM(S3894))&gt;0</formula>
    </cfRule>
  </conditionalFormatting>
  <conditionalFormatting sqref="U3894">
    <cfRule type="notContainsBlanks" dxfId="4" priority="98271">
      <formula>LEN(TRIM(U3894))&gt;0</formula>
    </cfRule>
  </conditionalFormatting>
  <conditionalFormatting sqref="W3894">
    <cfRule type="notContainsBlanks" dxfId="0" priority="98681">
      <formula>LEN(TRIM(W3894))&gt;0</formula>
    </cfRule>
  </conditionalFormatting>
  <conditionalFormatting sqref="Y3894">
    <cfRule type="notContainsBlanks" dxfId="5" priority="98579">
      <formula>LEN(TRIM(Y3894))&gt;0</formula>
    </cfRule>
  </conditionalFormatting>
  <conditionalFormatting sqref="Z3894">
    <cfRule type="notContainsBlanks" dxfId="6" priority="98477">
      <formula>LEN(TRIM(Z3894))&gt;0</formula>
    </cfRule>
  </conditionalFormatting>
  <conditionalFormatting sqref="Q3895">
    <cfRule type="notContainsBlanks" dxfId="1" priority="98947">
      <formula>LEN(TRIM(Q3895))&gt;0</formula>
    </cfRule>
  </conditionalFormatting>
  <conditionalFormatting sqref="R3895">
    <cfRule type="notContainsBlanks" dxfId="2" priority="98849">
      <formula>LEN(TRIM(R3895))&gt;0</formula>
    </cfRule>
  </conditionalFormatting>
  <conditionalFormatting sqref="S3895">
    <cfRule type="notContainsBlanks" dxfId="3" priority="98339">
      <formula>LEN(TRIM(S3895))&gt;0</formula>
    </cfRule>
  </conditionalFormatting>
  <conditionalFormatting sqref="U3895">
    <cfRule type="notContainsBlanks" dxfId="4" priority="98237">
      <formula>LEN(TRIM(U3895))&gt;0</formula>
    </cfRule>
  </conditionalFormatting>
  <conditionalFormatting sqref="W3895">
    <cfRule type="notContainsBlanks" dxfId="0" priority="98647">
      <formula>LEN(TRIM(W3895))&gt;0</formula>
    </cfRule>
  </conditionalFormatting>
  <conditionalFormatting sqref="Y3895">
    <cfRule type="notContainsBlanks" dxfId="5" priority="98545">
      <formula>LEN(TRIM(Y3895))&gt;0</formula>
    </cfRule>
  </conditionalFormatting>
  <conditionalFormatting sqref="Z3895">
    <cfRule type="notContainsBlanks" dxfId="6" priority="98443">
      <formula>LEN(TRIM(Z3895))&gt;0</formula>
    </cfRule>
  </conditionalFormatting>
  <conditionalFormatting sqref="Q3896">
    <cfRule type="notContainsBlanks" dxfId="1" priority="98915">
      <formula>LEN(TRIM(Q3896))&gt;0</formula>
    </cfRule>
  </conditionalFormatting>
  <conditionalFormatting sqref="R3896">
    <cfRule type="notContainsBlanks" dxfId="2" priority="98817">
      <formula>LEN(TRIM(R3896))&gt;0</formula>
    </cfRule>
  </conditionalFormatting>
  <conditionalFormatting sqref="S3896">
    <cfRule type="notContainsBlanks" dxfId="3" priority="98305">
      <formula>LEN(TRIM(S3896))&gt;0</formula>
    </cfRule>
  </conditionalFormatting>
  <conditionalFormatting sqref="U3896">
    <cfRule type="notContainsBlanks" dxfId="4" priority="98203">
      <formula>LEN(TRIM(U3896))&gt;0</formula>
    </cfRule>
  </conditionalFormatting>
  <conditionalFormatting sqref="W3896">
    <cfRule type="notContainsBlanks" dxfId="0" priority="98613">
      <formula>LEN(TRIM(W3896))&gt;0</formula>
    </cfRule>
  </conditionalFormatting>
  <conditionalFormatting sqref="Y3896">
    <cfRule type="notContainsBlanks" dxfId="5" priority="98511">
      <formula>LEN(TRIM(Y3896))&gt;0</formula>
    </cfRule>
  </conditionalFormatting>
  <conditionalFormatting sqref="Z3896">
    <cfRule type="notContainsBlanks" dxfId="6" priority="98409">
      <formula>LEN(TRIM(Z3896))&gt;0</formula>
    </cfRule>
  </conditionalFormatting>
  <conditionalFormatting sqref="Q3897">
    <cfRule type="notContainsBlanks" dxfId="1" priority="104466">
      <formula>LEN(TRIM(Q3897))&gt;0</formula>
    </cfRule>
  </conditionalFormatting>
  <conditionalFormatting sqref="W3897">
    <cfRule type="notContainsBlanks" dxfId="0" priority="104568">
      <formula>LEN(TRIM(W3897))&gt;0</formula>
    </cfRule>
  </conditionalFormatting>
  <conditionalFormatting sqref="Y3897">
    <cfRule type="notContainsBlanks" dxfId="5" priority="104534">
      <formula>LEN(TRIM(Y3897))&gt;0</formula>
    </cfRule>
  </conditionalFormatting>
  <conditionalFormatting sqref="Z3897">
    <cfRule type="notContainsBlanks" dxfId="6" priority="104500">
      <formula>LEN(TRIM(Z3897))&gt;0</formula>
    </cfRule>
  </conditionalFormatting>
  <conditionalFormatting sqref="AA3897">
    <cfRule type="cellIs" dxfId="8" priority="104364" operator="equal">
      <formula>4</formula>
    </cfRule>
    <cfRule type="cellIs" dxfId="8" priority="104398" operator="equal">
      <formula>2</formula>
    </cfRule>
  </conditionalFormatting>
  <conditionalFormatting sqref="W3899">
    <cfRule type="notContainsBlanks" dxfId="0" priority="97784">
      <formula>LEN(TRIM(W3899))&gt;0</formula>
    </cfRule>
  </conditionalFormatting>
  <conditionalFormatting sqref="Q3902">
    <cfRule type="notContainsBlanks" dxfId="1" priority="97767">
      <formula>LEN(TRIM(Q3902))&gt;0</formula>
    </cfRule>
  </conditionalFormatting>
  <conditionalFormatting sqref="R3902">
    <cfRule type="notContainsBlanks" dxfId="2" priority="97764">
      <formula>LEN(TRIM(R3902))&gt;0</formula>
    </cfRule>
  </conditionalFormatting>
  <conditionalFormatting sqref="S3902">
    <cfRule type="notContainsBlanks" dxfId="3" priority="97747">
      <formula>LEN(TRIM(S3902))&gt;0</formula>
    </cfRule>
  </conditionalFormatting>
  <conditionalFormatting sqref="U3902">
    <cfRule type="notContainsBlanks" dxfId="4" priority="97744">
      <formula>LEN(TRIM(U3902))&gt;0</formula>
    </cfRule>
  </conditionalFormatting>
  <conditionalFormatting sqref="W3902">
    <cfRule type="notContainsBlanks" dxfId="0" priority="97758">
      <formula>LEN(TRIM(W3902))&gt;0</formula>
    </cfRule>
  </conditionalFormatting>
  <conditionalFormatting sqref="Y3902">
    <cfRule type="notContainsBlanks" dxfId="5" priority="97755">
      <formula>LEN(TRIM(Y3902))&gt;0</formula>
    </cfRule>
  </conditionalFormatting>
  <conditionalFormatting sqref="Z3902">
    <cfRule type="notContainsBlanks" dxfId="6" priority="97752">
      <formula>LEN(TRIM(Z3902))&gt;0</formula>
    </cfRule>
  </conditionalFormatting>
  <conditionalFormatting sqref="AB3902">
    <cfRule type="cellIs" dxfId="7" priority="97749" operator="notEqual">
      <formula>0</formula>
    </cfRule>
  </conditionalFormatting>
  <conditionalFormatting sqref="Q3903">
    <cfRule type="notContainsBlanks" dxfId="1" priority="97766">
      <formula>LEN(TRIM(Q3903))&gt;0</formula>
    </cfRule>
  </conditionalFormatting>
  <conditionalFormatting sqref="R3903">
    <cfRule type="notContainsBlanks" dxfId="2" priority="97763">
      <formula>LEN(TRIM(R3903))&gt;0</formula>
    </cfRule>
  </conditionalFormatting>
  <conditionalFormatting sqref="S3903">
    <cfRule type="notContainsBlanks" dxfId="3" priority="97746">
      <formula>LEN(TRIM(S3903))&gt;0</formula>
    </cfRule>
  </conditionalFormatting>
  <conditionalFormatting sqref="U3903">
    <cfRule type="notContainsBlanks" dxfId="4" priority="97743">
      <formula>LEN(TRIM(U3903))&gt;0</formula>
    </cfRule>
  </conditionalFormatting>
  <conditionalFormatting sqref="W3903">
    <cfRule type="notContainsBlanks" dxfId="0" priority="97757">
      <formula>LEN(TRIM(W3903))&gt;0</formula>
    </cfRule>
  </conditionalFormatting>
  <conditionalFormatting sqref="Y3903">
    <cfRule type="notContainsBlanks" dxfId="5" priority="97754">
      <formula>LEN(TRIM(Y3903))&gt;0</formula>
    </cfRule>
  </conditionalFormatting>
  <conditionalFormatting sqref="Z3903">
    <cfRule type="notContainsBlanks" dxfId="6" priority="97751">
      <formula>LEN(TRIM(Z3903))&gt;0</formula>
    </cfRule>
  </conditionalFormatting>
  <conditionalFormatting sqref="Q3904">
    <cfRule type="notContainsBlanks" dxfId="1" priority="97765">
      <formula>LEN(TRIM(Q3904))&gt;0</formula>
    </cfRule>
  </conditionalFormatting>
  <conditionalFormatting sqref="R3904">
    <cfRule type="notContainsBlanks" dxfId="2" priority="97762">
      <formula>LEN(TRIM(R3904))&gt;0</formula>
    </cfRule>
  </conditionalFormatting>
  <conditionalFormatting sqref="S3904">
    <cfRule type="notContainsBlanks" dxfId="3" priority="97745">
      <formula>LEN(TRIM(S3904))&gt;0</formula>
    </cfRule>
  </conditionalFormatting>
  <conditionalFormatting sqref="U3904">
    <cfRule type="notContainsBlanks" dxfId="4" priority="97742">
      <formula>LEN(TRIM(U3904))&gt;0</formula>
    </cfRule>
  </conditionalFormatting>
  <conditionalFormatting sqref="W3904">
    <cfRule type="notContainsBlanks" dxfId="0" priority="97756">
      <formula>LEN(TRIM(W3904))&gt;0</formula>
    </cfRule>
  </conditionalFormatting>
  <conditionalFormatting sqref="Y3904">
    <cfRule type="notContainsBlanks" dxfId="5" priority="97753">
      <formula>LEN(TRIM(Y3904))&gt;0</formula>
    </cfRule>
  </conditionalFormatting>
  <conditionalFormatting sqref="Z3904">
    <cfRule type="notContainsBlanks" dxfId="6" priority="97750">
      <formula>LEN(TRIM(Z3904))&gt;0</formula>
    </cfRule>
  </conditionalFormatting>
  <conditionalFormatting sqref="AB3904">
    <cfRule type="cellIs" dxfId="7" priority="97748" operator="notEqual">
      <formula>0</formula>
    </cfRule>
  </conditionalFormatting>
  <conditionalFormatting sqref="Q3906">
    <cfRule type="notContainsBlanks" dxfId="1" priority="97741">
      <formula>LEN(TRIM(Q3906))&gt;0</formula>
    </cfRule>
  </conditionalFormatting>
  <conditionalFormatting sqref="R3906">
    <cfRule type="notContainsBlanks" dxfId="2" priority="97736">
      <formula>LEN(TRIM(R3906))&gt;0</formula>
    </cfRule>
  </conditionalFormatting>
  <conditionalFormatting sqref="S3906">
    <cfRule type="notContainsBlanks" dxfId="3" priority="97706">
      <formula>LEN(TRIM(S3906))&gt;0</formula>
    </cfRule>
  </conditionalFormatting>
  <conditionalFormatting sqref="U3906">
    <cfRule type="notContainsBlanks" dxfId="4" priority="97701">
      <formula>LEN(TRIM(U3906))&gt;0</formula>
    </cfRule>
  </conditionalFormatting>
  <conditionalFormatting sqref="W3906">
    <cfRule type="notContainsBlanks" dxfId="0" priority="97726">
      <formula>LEN(TRIM(W3906))&gt;0</formula>
    </cfRule>
  </conditionalFormatting>
  <conditionalFormatting sqref="Y3906">
    <cfRule type="notContainsBlanks" dxfId="5" priority="97721">
      <formula>LEN(TRIM(Y3906))&gt;0</formula>
    </cfRule>
  </conditionalFormatting>
  <conditionalFormatting sqref="Z3906">
    <cfRule type="notContainsBlanks" dxfId="6" priority="97716">
      <formula>LEN(TRIM(Z3906))&gt;0</formula>
    </cfRule>
  </conditionalFormatting>
  <conditionalFormatting sqref="AB3906">
    <cfRule type="cellIs" dxfId="7" priority="97711" operator="notEqual">
      <formula>0</formula>
    </cfRule>
  </conditionalFormatting>
  <conditionalFormatting sqref="Q3907">
    <cfRule type="notContainsBlanks" dxfId="1" priority="97740">
      <formula>LEN(TRIM(Q3907))&gt;0</formula>
    </cfRule>
  </conditionalFormatting>
  <conditionalFormatting sqref="R3907">
    <cfRule type="notContainsBlanks" dxfId="2" priority="97735">
      <formula>LEN(TRIM(R3907))&gt;0</formula>
    </cfRule>
  </conditionalFormatting>
  <conditionalFormatting sqref="S3907">
    <cfRule type="notContainsBlanks" dxfId="3" priority="97705">
      <formula>LEN(TRIM(S3907))&gt;0</formula>
    </cfRule>
  </conditionalFormatting>
  <conditionalFormatting sqref="U3907">
    <cfRule type="notContainsBlanks" dxfId="4" priority="97700">
      <formula>LEN(TRIM(U3907))&gt;0</formula>
    </cfRule>
  </conditionalFormatting>
  <conditionalFormatting sqref="W3907">
    <cfRule type="notContainsBlanks" dxfId="0" priority="97725">
      <formula>LEN(TRIM(W3907))&gt;0</formula>
    </cfRule>
  </conditionalFormatting>
  <conditionalFormatting sqref="Y3907">
    <cfRule type="notContainsBlanks" dxfId="5" priority="97720">
      <formula>LEN(TRIM(Y3907))&gt;0</formula>
    </cfRule>
  </conditionalFormatting>
  <conditionalFormatting sqref="Z3907">
    <cfRule type="notContainsBlanks" dxfId="6" priority="97715">
      <formula>LEN(TRIM(Z3907))&gt;0</formula>
    </cfRule>
  </conditionalFormatting>
  <conditionalFormatting sqref="AB3907">
    <cfRule type="cellIs" dxfId="7" priority="97710" operator="notEqual">
      <formula>0</formula>
    </cfRule>
  </conditionalFormatting>
  <conditionalFormatting sqref="Q3908">
    <cfRule type="notContainsBlanks" dxfId="1" priority="97739">
      <formula>LEN(TRIM(Q3908))&gt;0</formula>
    </cfRule>
  </conditionalFormatting>
  <conditionalFormatting sqref="R3908">
    <cfRule type="notContainsBlanks" dxfId="2" priority="97734">
      <formula>LEN(TRIM(R3908))&gt;0</formula>
    </cfRule>
  </conditionalFormatting>
  <conditionalFormatting sqref="S3908">
    <cfRule type="notContainsBlanks" dxfId="3" priority="97704">
      <formula>LEN(TRIM(S3908))&gt;0</formula>
    </cfRule>
  </conditionalFormatting>
  <conditionalFormatting sqref="U3908">
    <cfRule type="notContainsBlanks" dxfId="4" priority="97699">
      <formula>LEN(TRIM(U3908))&gt;0</formula>
    </cfRule>
  </conditionalFormatting>
  <conditionalFormatting sqref="W3908">
    <cfRule type="notContainsBlanks" dxfId="0" priority="97724">
      <formula>LEN(TRIM(W3908))&gt;0</formula>
    </cfRule>
  </conditionalFormatting>
  <conditionalFormatting sqref="Y3908">
    <cfRule type="notContainsBlanks" dxfId="5" priority="97719">
      <formula>LEN(TRIM(Y3908))&gt;0</formula>
    </cfRule>
  </conditionalFormatting>
  <conditionalFormatting sqref="Z3908">
    <cfRule type="notContainsBlanks" dxfId="6" priority="97714">
      <formula>LEN(TRIM(Z3908))&gt;0</formula>
    </cfRule>
  </conditionalFormatting>
  <conditionalFormatting sqref="AB3908">
    <cfRule type="cellIs" dxfId="7" priority="97709" operator="notEqual">
      <formula>0</formula>
    </cfRule>
  </conditionalFormatting>
  <conditionalFormatting sqref="Q3909">
    <cfRule type="notContainsBlanks" dxfId="1" priority="97738">
      <formula>LEN(TRIM(Q3909))&gt;0</formula>
    </cfRule>
  </conditionalFormatting>
  <conditionalFormatting sqref="R3909">
    <cfRule type="notContainsBlanks" dxfId="2" priority="97733">
      <formula>LEN(TRIM(R3909))&gt;0</formula>
    </cfRule>
  </conditionalFormatting>
  <conditionalFormatting sqref="S3909">
    <cfRule type="notContainsBlanks" dxfId="3" priority="97703">
      <formula>LEN(TRIM(S3909))&gt;0</formula>
    </cfRule>
  </conditionalFormatting>
  <conditionalFormatting sqref="U3909">
    <cfRule type="notContainsBlanks" dxfId="4" priority="97698">
      <formula>LEN(TRIM(U3909))&gt;0</formula>
    </cfRule>
  </conditionalFormatting>
  <conditionalFormatting sqref="W3909">
    <cfRule type="notContainsBlanks" dxfId="0" priority="97723">
      <formula>LEN(TRIM(W3909))&gt;0</formula>
    </cfRule>
  </conditionalFormatting>
  <conditionalFormatting sqref="Y3909">
    <cfRule type="notContainsBlanks" dxfId="5" priority="97718">
      <formula>LEN(TRIM(Y3909))&gt;0</formula>
    </cfRule>
  </conditionalFormatting>
  <conditionalFormatting sqref="Z3909">
    <cfRule type="notContainsBlanks" dxfId="6" priority="97713">
      <formula>LEN(TRIM(Z3909))&gt;0</formula>
    </cfRule>
  </conditionalFormatting>
  <conditionalFormatting sqref="AB3909">
    <cfRule type="cellIs" dxfId="7" priority="97708" operator="notEqual">
      <formula>0</formula>
    </cfRule>
  </conditionalFormatting>
  <conditionalFormatting sqref="Q3910">
    <cfRule type="notContainsBlanks" dxfId="1" priority="97737">
      <formula>LEN(TRIM(Q3910))&gt;0</formula>
    </cfRule>
  </conditionalFormatting>
  <conditionalFormatting sqref="R3910">
    <cfRule type="notContainsBlanks" dxfId="2" priority="97732">
      <formula>LEN(TRIM(R3910))&gt;0</formula>
    </cfRule>
  </conditionalFormatting>
  <conditionalFormatting sqref="S3910">
    <cfRule type="notContainsBlanks" dxfId="3" priority="97702">
      <formula>LEN(TRIM(S3910))&gt;0</formula>
    </cfRule>
  </conditionalFormatting>
  <conditionalFormatting sqref="U3910">
    <cfRule type="notContainsBlanks" dxfId="4" priority="97697">
      <formula>LEN(TRIM(U3910))&gt;0</formula>
    </cfRule>
  </conditionalFormatting>
  <conditionalFormatting sqref="W3910">
    <cfRule type="notContainsBlanks" dxfId="0" priority="97722">
      <formula>LEN(TRIM(W3910))&gt;0</formula>
    </cfRule>
  </conditionalFormatting>
  <conditionalFormatting sqref="Y3910">
    <cfRule type="notContainsBlanks" dxfId="5" priority="97717">
      <formula>LEN(TRIM(Y3910))&gt;0</formula>
    </cfRule>
  </conditionalFormatting>
  <conditionalFormatting sqref="Z3910">
    <cfRule type="notContainsBlanks" dxfId="6" priority="97712">
      <formula>LEN(TRIM(Z3910))&gt;0</formula>
    </cfRule>
  </conditionalFormatting>
  <conditionalFormatting sqref="AB3910">
    <cfRule type="cellIs" dxfId="7" priority="97707" operator="notEqual">
      <formula>0</formula>
    </cfRule>
  </conditionalFormatting>
  <conditionalFormatting sqref="Q3911">
    <cfRule type="notContainsBlanks" dxfId="1" priority="30761">
      <formula>LEN(TRIM(Q3911))&gt;0</formula>
    </cfRule>
  </conditionalFormatting>
  <conditionalFormatting sqref="Q3913">
    <cfRule type="notContainsBlanks" dxfId="1" priority="97696">
      <formula>LEN(TRIM(Q3913))&gt;0</formula>
    </cfRule>
  </conditionalFormatting>
  <conditionalFormatting sqref="R3913">
    <cfRule type="notContainsBlanks" dxfId="2" priority="97695">
      <formula>LEN(TRIM(R3913))&gt;0</formula>
    </cfRule>
  </conditionalFormatting>
  <conditionalFormatting sqref="S3913">
    <cfRule type="notContainsBlanks" dxfId="3" priority="97689">
      <formula>LEN(TRIM(S3913))&gt;0</formula>
    </cfRule>
  </conditionalFormatting>
  <conditionalFormatting sqref="U3913">
    <cfRule type="notContainsBlanks" dxfId="4" priority="97688">
      <formula>LEN(TRIM(U3913))&gt;0</formula>
    </cfRule>
  </conditionalFormatting>
  <conditionalFormatting sqref="W3913">
    <cfRule type="notContainsBlanks" dxfId="0" priority="97693">
      <formula>LEN(TRIM(W3913))&gt;0</formula>
    </cfRule>
  </conditionalFormatting>
  <conditionalFormatting sqref="Y3913">
    <cfRule type="notContainsBlanks" dxfId="5" priority="97692">
      <formula>LEN(TRIM(Y3913))&gt;0</formula>
    </cfRule>
  </conditionalFormatting>
  <conditionalFormatting sqref="Z3913">
    <cfRule type="notContainsBlanks" dxfId="6" priority="97691">
      <formula>LEN(TRIM(Z3913))&gt;0</formula>
    </cfRule>
  </conditionalFormatting>
  <conditionalFormatting sqref="AB3913">
    <cfRule type="cellIs" dxfId="7" priority="97690" operator="notEqual">
      <formula>0</formula>
    </cfRule>
  </conditionalFormatting>
  <conditionalFormatting sqref="Q3915">
    <cfRule type="notContainsBlanks" dxfId="1" priority="97687">
      <formula>LEN(TRIM(Q3915))&gt;0</formula>
    </cfRule>
  </conditionalFormatting>
  <conditionalFormatting sqref="R3915">
    <cfRule type="notContainsBlanks" dxfId="2" priority="97684">
      <formula>LEN(TRIM(R3915))&gt;0</formula>
    </cfRule>
  </conditionalFormatting>
  <conditionalFormatting sqref="S3915">
    <cfRule type="notContainsBlanks" dxfId="3" priority="97663">
      <formula>LEN(TRIM(S3915))&gt;0</formula>
    </cfRule>
  </conditionalFormatting>
  <conditionalFormatting sqref="U3915">
    <cfRule type="notContainsBlanks" dxfId="4" priority="97659">
      <formula>LEN(TRIM(U3915))&gt;0</formula>
    </cfRule>
  </conditionalFormatting>
  <conditionalFormatting sqref="W3915">
    <cfRule type="notContainsBlanks" dxfId="0" priority="97676">
      <formula>LEN(TRIM(W3915))&gt;0</formula>
    </cfRule>
  </conditionalFormatting>
  <conditionalFormatting sqref="Y3915">
    <cfRule type="notContainsBlanks" dxfId="5" priority="97672">
      <formula>LEN(TRIM(Y3915))&gt;0</formula>
    </cfRule>
  </conditionalFormatting>
  <conditionalFormatting sqref="Z3915">
    <cfRule type="notContainsBlanks" dxfId="6" priority="97668">
      <formula>LEN(TRIM(Z3915))&gt;0</formula>
    </cfRule>
  </conditionalFormatting>
  <conditionalFormatting sqref="Q3916">
    <cfRule type="notContainsBlanks" dxfId="1" priority="97686">
      <formula>LEN(TRIM(Q3916))&gt;0</formula>
    </cfRule>
  </conditionalFormatting>
  <conditionalFormatting sqref="R3916">
    <cfRule type="notContainsBlanks" dxfId="2" priority="97683">
      <formula>LEN(TRIM(R3916))&gt;0</formula>
    </cfRule>
  </conditionalFormatting>
  <conditionalFormatting sqref="S3916">
    <cfRule type="notContainsBlanks" dxfId="3" priority="97662">
      <formula>LEN(TRIM(S3916))&gt;0</formula>
    </cfRule>
  </conditionalFormatting>
  <conditionalFormatting sqref="U3916">
    <cfRule type="notContainsBlanks" dxfId="4" priority="97658">
      <formula>LEN(TRIM(U3916))&gt;0</formula>
    </cfRule>
  </conditionalFormatting>
  <conditionalFormatting sqref="W3916">
    <cfRule type="notContainsBlanks" dxfId="0" priority="97675">
      <formula>LEN(TRIM(W3916))&gt;0</formula>
    </cfRule>
  </conditionalFormatting>
  <conditionalFormatting sqref="Y3916">
    <cfRule type="notContainsBlanks" dxfId="5" priority="97671">
      <formula>LEN(TRIM(Y3916))&gt;0</formula>
    </cfRule>
  </conditionalFormatting>
  <conditionalFormatting sqref="Z3916">
    <cfRule type="notContainsBlanks" dxfId="6" priority="97667">
      <formula>LEN(TRIM(Z3916))&gt;0</formula>
    </cfRule>
  </conditionalFormatting>
  <conditionalFormatting sqref="Q3917">
    <cfRule type="notContainsBlanks" dxfId="1" priority="97685">
      <formula>LEN(TRIM(Q3917))&gt;0</formula>
    </cfRule>
  </conditionalFormatting>
  <conditionalFormatting sqref="R3917">
    <cfRule type="notContainsBlanks" dxfId="2" priority="97682">
      <formula>LEN(TRIM(R3917))&gt;0</formula>
    </cfRule>
  </conditionalFormatting>
  <conditionalFormatting sqref="S3917">
    <cfRule type="notContainsBlanks" dxfId="3" priority="97661">
      <formula>LEN(TRIM(S3917))&gt;0</formula>
    </cfRule>
  </conditionalFormatting>
  <conditionalFormatting sqref="U3917">
    <cfRule type="notContainsBlanks" dxfId="4" priority="97657">
      <formula>LEN(TRIM(U3917))&gt;0</formula>
    </cfRule>
  </conditionalFormatting>
  <conditionalFormatting sqref="W3917">
    <cfRule type="notContainsBlanks" dxfId="0" priority="97674">
      <formula>LEN(TRIM(W3917))&gt;0</formula>
    </cfRule>
  </conditionalFormatting>
  <conditionalFormatting sqref="Y3917">
    <cfRule type="notContainsBlanks" dxfId="5" priority="97670">
      <formula>LEN(TRIM(Y3917))&gt;0</formula>
    </cfRule>
  </conditionalFormatting>
  <conditionalFormatting sqref="Z3917">
    <cfRule type="notContainsBlanks" dxfId="6" priority="97666">
      <formula>LEN(TRIM(Z3917))&gt;0</formula>
    </cfRule>
  </conditionalFormatting>
  <conditionalFormatting sqref="Q3918">
    <cfRule type="notContainsBlanks" dxfId="1" priority="95412">
      <formula>LEN(TRIM(Q3918))&gt;0</formula>
    </cfRule>
  </conditionalFormatting>
  <conditionalFormatting sqref="R3918">
    <cfRule type="notContainsBlanks" dxfId="2" priority="97681">
      <formula>LEN(TRIM(R3918))&gt;0</formula>
    </cfRule>
  </conditionalFormatting>
  <conditionalFormatting sqref="S3918">
    <cfRule type="notContainsBlanks" dxfId="3" priority="97660">
      <formula>LEN(TRIM(S3918))&gt;0</formula>
    </cfRule>
  </conditionalFormatting>
  <conditionalFormatting sqref="U3918">
    <cfRule type="notContainsBlanks" dxfId="4" priority="97656">
      <formula>LEN(TRIM(U3918))&gt;0</formula>
    </cfRule>
  </conditionalFormatting>
  <conditionalFormatting sqref="W3918">
    <cfRule type="notContainsBlanks" dxfId="0" priority="97673">
      <formula>LEN(TRIM(W3918))&gt;0</formula>
    </cfRule>
  </conditionalFormatting>
  <conditionalFormatting sqref="Y3918">
    <cfRule type="notContainsBlanks" dxfId="5" priority="97669">
      <formula>LEN(TRIM(Y3918))&gt;0</formula>
    </cfRule>
  </conditionalFormatting>
  <conditionalFormatting sqref="Z3918">
    <cfRule type="notContainsBlanks" dxfId="6" priority="97665">
      <formula>LEN(TRIM(Z3918))&gt;0</formula>
    </cfRule>
  </conditionalFormatting>
  <conditionalFormatting sqref="AB3918">
    <cfRule type="cellIs" dxfId="7" priority="97664" operator="notEqual">
      <formula>0</formula>
    </cfRule>
  </conditionalFormatting>
  <conditionalFormatting sqref="Q3919">
    <cfRule type="notContainsBlanks" dxfId="1" priority="95411">
      <formula>LEN(TRIM(Q3919))&gt;0</formula>
    </cfRule>
  </conditionalFormatting>
  <conditionalFormatting sqref="Q3920">
    <cfRule type="notContainsBlanks" dxfId="1" priority="95410">
      <formula>LEN(TRIM(Q3920))&gt;0</formula>
    </cfRule>
  </conditionalFormatting>
  <conditionalFormatting sqref="R3920">
    <cfRule type="notContainsBlanks" dxfId="2" priority="97652">
      <formula>LEN(TRIM(R3920))&gt;0</formula>
    </cfRule>
  </conditionalFormatting>
  <conditionalFormatting sqref="S3920">
    <cfRule type="notContainsBlanks" dxfId="3" priority="97622">
      <formula>LEN(TRIM(S3920))&gt;0</formula>
    </cfRule>
  </conditionalFormatting>
  <conditionalFormatting sqref="U3920">
    <cfRule type="notContainsBlanks" dxfId="4" priority="97617">
      <formula>LEN(TRIM(U3920))&gt;0</formula>
    </cfRule>
  </conditionalFormatting>
  <conditionalFormatting sqref="W3920">
    <cfRule type="notContainsBlanks" dxfId="0" priority="97642">
      <formula>LEN(TRIM(W3920))&gt;0</formula>
    </cfRule>
  </conditionalFormatting>
  <conditionalFormatting sqref="Y3920">
    <cfRule type="notContainsBlanks" dxfId="5" priority="97637">
      <formula>LEN(TRIM(Y3920))&gt;0</formula>
    </cfRule>
  </conditionalFormatting>
  <conditionalFormatting sqref="Z3920">
    <cfRule type="notContainsBlanks" dxfId="6" priority="97632">
      <formula>LEN(TRIM(Z3920))&gt;0</formula>
    </cfRule>
  </conditionalFormatting>
  <conditionalFormatting sqref="AB3920">
    <cfRule type="cellIs" dxfId="7" priority="97627" operator="notEqual">
      <formula>0</formula>
    </cfRule>
  </conditionalFormatting>
  <conditionalFormatting sqref="Q3921">
    <cfRule type="notContainsBlanks" dxfId="1" priority="95409">
      <formula>LEN(TRIM(Q3921))&gt;0</formula>
    </cfRule>
  </conditionalFormatting>
  <conditionalFormatting sqref="R3921">
    <cfRule type="notContainsBlanks" dxfId="2" priority="97651">
      <formula>LEN(TRIM(R3921))&gt;0</formula>
    </cfRule>
  </conditionalFormatting>
  <conditionalFormatting sqref="S3921">
    <cfRule type="notContainsBlanks" dxfId="3" priority="97621">
      <formula>LEN(TRIM(S3921))&gt;0</formula>
    </cfRule>
  </conditionalFormatting>
  <conditionalFormatting sqref="U3921">
    <cfRule type="notContainsBlanks" dxfId="4" priority="97616">
      <formula>LEN(TRIM(U3921))&gt;0</formula>
    </cfRule>
  </conditionalFormatting>
  <conditionalFormatting sqref="W3921">
    <cfRule type="notContainsBlanks" dxfId="0" priority="97641">
      <formula>LEN(TRIM(W3921))&gt;0</formula>
    </cfRule>
  </conditionalFormatting>
  <conditionalFormatting sqref="Y3921">
    <cfRule type="notContainsBlanks" dxfId="5" priority="97636">
      <formula>LEN(TRIM(Y3921))&gt;0</formula>
    </cfRule>
  </conditionalFormatting>
  <conditionalFormatting sqref="Z3921">
    <cfRule type="notContainsBlanks" dxfId="6" priority="97631">
      <formula>LEN(TRIM(Z3921))&gt;0</formula>
    </cfRule>
  </conditionalFormatting>
  <conditionalFormatting sqref="AB3921">
    <cfRule type="cellIs" dxfId="7" priority="97626" operator="notEqual">
      <formula>0</formula>
    </cfRule>
  </conditionalFormatting>
  <conditionalFormatting sqref="Q3922">
    <cfRule type="notContainsBlanks" dxfId="1" priority="97655">
      <formula>LEN(TRIM(Q3922))&gt;0</formula>
    </cfRule>
  </conditionalFormatting>
  <conditionalFormatting sqref="R3922">
    <cfRule type="notContainsBlanks" dxfId="2" priority="97650">
      <formula>LEN(TRIM(R3922))&gt;0</formula>
    </cfRule>
  </conditionalFormatting>
  <conditionalFormatting sqref="S3922">
    <cfRule type="notContainsBlanks" dxfId="3" priority="97620">
      <formula>LEN(TRIM(S3922))&gt;0</formula>
    </cfRule>
  </conditionalFormatting>
  <conditionalFormatting sqref="U3922">
    <cfRule type="notContainsBlanks" dxfId="4" priority="97615">
      <formula>LEN(TRIM(U3922))&gt;0</formula>
    </cfRule>
  </conditionalFormatting>
  <conditionalFormatting sqref="W3922">
    <cfRule type="notContainsBlanks" dxfId="0" priority="97640">
      <formula>LEN(TRIM(W3922))&gt;0</formula>
    </cfRule>
  </conditionalFormatting>
  <conditionalFormatting sqref="Y3922">
    <cfRule type="notContainsBlanks" dxfId="5" priority="97635">
      <formula>LEN(TRIM(Y3922))&gt;0</formula>
    </cfRule>
  </conditionalFormatting>
  <conditionalFormatting sqref="Z3922">
    <cfRule type="notContainsBlanks" dxfId="6" priority="97630">
      <formula>LEN(TRIM(Z3922))&gt;0</formula>
    </cfRule>
  </conditionalFormatting>
  <conditionalFormatting sqref="AB3922">
    <cfRule type="cellIs" dxfId="7" priority="97625" operator="notEqual">
      <formula>0</formula>
    </cfRule>
  </conditionalFormatting>
  <conditionalFormatting sqref="Q3923">
    <cfRule type="notContainsBlanks" dxfId="1" priority="97654">
      <formula>LEN(TRIM(Q3923))&gt;0</formula>
    </cfRule>
  </conditionalFormatting>
  <conditionalFormatting sqref="R3923">
    <cfRule type="notContainsBlanks" dxfId="2" priority="97649">
      <formula>LEN(TRIM(R3923))&gt;0</formula>
    </cfRule>
  </conditionalFormatting>
  <conditionalFormatting sqref="S3923">
    <cfRule type="notContainsBlanks" dxfId="3" priority="97619">
      <formula>LEN(TRIM(S3923))&gt;0</formula>
    </cfRule>
  </conditionalFormatting>
  <conditionalFormatting sqref="U3923">
    <cfRule type="notContainsBlanks" dxfId="4" priority="97614">
      <formula>LEN(TRIM(U3923))&gt;0</formula>
    </cfRule>
  </conditionalFormatting>
  <conditionalFormatting sqref="W3923">
    <cfRule type="notContainsBlanks" dxfId="0" priority="97639">
      <formula>LEN(TRIM(W3923))&gt;0</formula>
    </cfRule>
  </conditionalFormatting>
  <conditionalFormatting sqref="Y3923">
    <cfRule type="notContainsBlanks" dxfId="5" priority="97634">
      <formula>LEN(TRIM(Y3923))&gt;0</formula>
    </cfRule>
  </conditionalFormatting>
  <conditionalFormatting sqref="Z3923">
    <cfRule type="notContainsBlanks" dxfId="6" priority="97629">
      <formula>LEN(TRIM(Z3923))&gt;0</formula>
    </cfRule>
  </conditionalFormatting>
  <conditionalFormatting sqref="AB3923">
    <cfRule type="cellIs" dxfId="7" priority="97624" operator="notEqual">
      <formula>0</formula>
    </cfRule>
  </conditionalFormatting>
  <conditionalFormatting sqref="Q3924">
    <cfRule type="notContainsBlanks" dxfId="1" priority="97653">
      <formula>LEN(TRIM(Q3924))&gt;0</formula>
    </cfRule>
  </conditionalFormatting>
  <conditionalFormatting sqref="R3924">
    <cfRule type="notContainsBlanks" dxfId="2" priority="97648">
      <formula>LEN(TRIM(R3924))&gt;0</formula>
    </cfRule>
  </conditionalFormatting>
  <conditionalFormatting sqref="S3924">
    <cfRule type="notContainsBlanks" dxfId="3" priority="97618">
      <formula>LEN(TRIM(S3924))&gt;0</formula>
    </cfRule>
  </conditionalFormatting>
  <conditionalFormatting sqref="U3924">
    <cfRule type="notContainsBlanks" dxfId="4" priority="97613">
      <formula>LEN(TRIM(U3924))&gt;0</formula>
    </cfRule>
  </conditionalFormatting>
  <conditionalFormatting sqref="W3924">
    <cfRule type="notContainsBlanks" dxfId="0" priority="97638">
      <formula>LEN(TRIM(W3924))&gt;0</formula>
    </cfRule>
  </conditionalFormatting>
  <conditionalFormatting sqref="Y3924">
    <cfRule type="notContainsBlanks" dxfId="5" priority="97633">
      <formula>LEN(TRIM(Y3924))&gt;0</formula>
    </cfRule>
  </conditionalFormatting>
  <conditionalFormatting sqref="Z3924">
    <cfRule type="notContainsBlanks" dxfId="6" priority="97628">
      <formula>LEN(TRIM(Z3924))&gt;0</formula>
    </cfRule>
  </conditionalFormatting>
  <conditionalFormatting sqref="AB3924">
    <cfRule type="cellIs" dxfId="7" priority="97623" operator="notEqual">
      <formula>0</formula>
    </cfRule>
  </conditionalFormatting>
  <conditionalFormatting sqref="Q3927">
    <cfRule type="notContainsBlanks" dxfId="1" priority="97612">
      <formula>LEN(TRIM(Q3927))&gt;0</formula>
    </cfRule>
  </conditionalFormatting>
  <conditionalFormatting sqref="R3927">
    <cfRule type="notContainsBlanks" dxfId="2" priority="97609">
      <formula>LEN(TRIM(R3927))&gt;0</formula>
    </cfRule>
  </conditionalFormatting>
  <conditionalFormatting sqref="S3927">
    <cfRule type="notContainsBlanks" dxfId="3" priority="97594">
      <formula>LEN(TRIM(S3927))&gt;0</formula>
    </cfRule>
  </conditionalFormatting>
  <conditionalFormatting sqref="U3927">
    <cfRule type="notContainsBlanks" dxfId="4" priority="97591">
      <formula>LEN(TRIM(U3927))&gt;0</formula>
    </cfRule>
  </conditionalFormatting>
  <conditionalFormatting sqref="W3927">
    <cfRule type="notContainsBlanks" dxfId="0" priority="97603">
      <formula>LEN(TRIM(W3927))&gt;0</formula>
    </cfRule>
  </conditionalFormatting>
  <conditionalFormatting sqref="Y3927">
    <cfRule type="notContainsBlanks" dxfId="5" priority="97600">
      <formula>LEN(TRIM(Y3927))&gt;0</formula>
    </cfRule>
  </conditionalFormatting>
  <conditionalFormatting sqref="Z3927">
    <cfRule type="notContainsBlanks" dxfId="6" priority="97597">
      <formula>LEN(TRIM(Z3927))&gt;0</formula>
    </cfRule>
  </conditionalFormatting>
  <conditionalFormatting sqref="Q3928">
    <cfRule type="notContainsBlanks" dxfId="1" priority="97611">
      <formula>LEN(TRIM(Q3928))&gt;0</formula>
    </cfRule>
  </conditionalFormatting>
  <conditionalFormatting sqref="R3928">
    <cfRule type="notContainsBlanks" dxfId="2" priority="97608">
      <formula>LEN(TRIM(R3928))&gt;0</formula>
    </cfRule>
  </conditionalFormatting>
  <conditionalFormatting sqref="S3928">
    <cfRule type="notContainsBlanks" dxfId="3" priority="97593">
      <formula>LEN(TRIM(S3928))&gt;0</formula>
    </cfRule>
  </conditionalFormatting>
  <conditionalFormatting sqref="U3928">
    <cfRule type="notContainsBlanks" dxfId="4" priority="97590">
      <formula>LEN(TRIM(U3928))&gt;0</formula>
    </cfRule>
  </conditionalFormatting>
  <conditionalFormatting sqref="W3928">
    <cfRule type="notContainsBlanks" dxfId="0" priority="97602">
      <formula>LEN(TRIM(W3928))&gt;0</formula>
    </cfRule>
  </conditionalFormatting>
  <conditionalFormatting sqref="Y3928">
    <cfRule type="notContainsBlanks" dxfId="5" priority="97599">
      <formula>LEN(TRIM(Y3928))&gt;0</formula>
    </cfRule>
  </conditionalFormatting>
  <conditionalFormatting sqref="Z3928">
    <cfRule type="notContainsBlanks" dxfId="6" priority="97596">
      <formula>LEN(TRIM(Z3928))&gt;0</formula>
    </cfRule>
  </conditionalFormatting>
  <conditionalFormatting sqref="Q3929">
    <cfRule type="notContainsBlanks" dxfId="1" priority="97610">
      <formula>LEN(TRIM(Q3929))&gt;0</formula>
    </cfRule>
  </conditionalFormatting>
  <conditionalFormatting sqref="R3929">
    <cfRule type="notContainsBlanks" dxfId="2" priority="97607">
      <formula>LEN(TRIM(R3929))&gt;0</formula>
    </cfRule>
  </conditionalFormatting>
  <conditionalFormatting sqref="S3929">
    <cfRule type="notContainsBlanks" dxfId="3" priority="97592">
      <formula>LEN(TRIM(S3929))&gt;0</formula>
    </cfRule>
  </conditionalFormatting>
  <conditionalFormatting sqref="U3929">
    <cfRule type="notContainsBlanks" dxfId="4" priority="97589">
      <formula>LEN(TRIM(U3929))&gt;0</formula>
    </cfRule>
  </conditionalFormatting>
  <conditionalFormatting sqref="W3929">
    <cfRule type="notContainsBlanks" dxfId="0" priority="97601">
      <formula>LEN(TRIM(W3929))&gt;0</formula>
    </cfRule>
  </conditionalFormatting>
  <conditionalFormatting sqref="Y3929">
    <cfRule type="notContainsBlanks" dxfId="5" priority="97598">
      <formula>LEN(TRIM(Y3929))&gt;0</formula>
    </cfRule>
  </conditionalFormatting>
  <conditionalFormatting sqref="Z3929">
    <cfRule type="notContainsBlanks" dxfId="6" priority="97595">
      <formula>LEN(TRIM(Z3929))&gt;0</formula>
    </cfRule>
  </conditionalFormatting>
  <conditionalFormatting sqref="Q3930">
    <cfRule type="notContainsBlanks" dxfId="1" priority="97774">
      <formula>LEN(TRIM(Q3930))&gt;0</formula>
    </cfRule>
  </conditionalFormatting>
  <conditionalFormatting sqref="W3930">
    <cfRule type="notContainsBlanks" dxfId="0" priority="97777">
      <formula>LEN(TRIM(W3930))&gt;0</formula>
    </cfRule>
  </conditionalFormatting>
  <conditionalFormatting sqref="Y3930">
    <cfRule type="notContainsBlanks" dxfId="5" priority="97776">
      <formula>LEN(TRIM(Y3930))&gt;0</formula>
    </cfRule>
  </conditionalFormatting>
  <conditionalFormatting sqref="Z3930">
    <cfRule type="notContainsBlanks" dxfId="6" priority="97775">
      <formula>LEN(TRIM(Z3930))&gt;0</formula>
    </cfRule>
  </conditionalFormatting>
  <conditionalFormatting sqref="AA3930">
    <cfRule type="cellIs" dxfId="8" priority="97771" operator="equal">
      <formula>4</formula>
    </cfRule>
    <cfRule type="cellIs" dxfId="8" priority="97772" operator="equal">
      <formula>2</formula>
    </cfRule>
  </conditionalFormatting>
  <conditionalFormatting sqref="W3932">
    <cfRule type="notContainsBlanks" dxfId="0" priority="97988">
      <formula>LEN(TRIM(W3932))&gt;0</formula>
    </cfRule>
  </conditionalFormatting>
  <conditionalFormatting sqref="Q3935">
    <cfRule type="notContainsBlanks" dxfId="1" priority="97971">
      <formula>LEN(TRIM(Q3935))&gt;0</formula>
    </cfRule>
  </conditionalFormatting>
  <conditionalFormatting sqref="R3935">
    <cfRule type="notContainsBlanks" dxfId="2" priority="97968">
      <formula>LEN(TRIM(R3935))&gt;0</formula>
    </cfRule>
  </conditionalFormatting>
  <conditionalFormatting sqref="S3935">
    <cfRule type="notContainsBlanks" dxfId="3" priority="97951">
      <formula>LEN(TRIM(S3935))&gt;0</formula>
    </cfRule>
  </conditionalFormatting>
  <conditionalFormatting sqref="U3935">
    <cfRule type="notContainsBlanks" dxfId="4" priority="97948">
      <formula>LEN(TRIM(U3935))&gt;0</formula>
    </cfRule>
  </conditionalFormatting>
  <conditionalFormatting sqref="W3935">
    <cfRule type="notContainsBlanks" dxfId="0" priority="97962">
      <formula>LEN(TRIM(W3935))&gt;0</formula>
    </cfRule>
  </conditionalFormatting>
  <conditionalFormatting sqref="Y3935">
    <cfRule type="notContainsBlanks" dxfId="5" priority="97959">
      <formula>LEN(TRIM(Y3935))&gt;0</formula>
    </cfRule>
  </conditionalFormatting>
  <conditionalFormatting sqref="Z3935">
    <cfRule type="notContainsBlanks" dxfId="6" priority="97956">
      <formula>LEN(TRIM(Z3935))&gt;0</formula>
    </cfRule>
  </conditionalFormatting>
  <conditionalFormatting sqref="AB3935">
    <cfRule type="cellIs" dxfId="7" priority="97953" operator="notEqual">
      <formula>0</formula>
    </cfRule>
  </conditionalFormatting>
  <conditionalFormatting sqref="Q3936">
    <cfRule type="notContainsBlanks" dxfId="1" priority="97970">
      <formula>LEN(TRIM(Q3936))&gt;0</formula>
    </cfRule>
  </conditionalFormatting>
  <conditionalFormatting sqref="R3936">
    <cfRule type="notContainsBlanks" dxfId="2" priority="97967">
      <formula>LEN(TRIM(R3936))&gt;0</formula>
    </cfRule>
  </conditionalFormatting>
  <conditionalFormatting sqref="S3936">
    <cfRule type="notContainsBlanks" dxfId="3" priority="97950">
      <formula>LEN(TRIM(S3936))&gt;0</formula>
    </cfRule>
  </conditionalFormatting>
  <conditionalFormatting sqref="U3936">
    <cfRule type="notContainsBlanks" dxfId="4" priority="97947">
      <formula>LEN(TRIM(U3936))&gt;0</formula>
    </cfRule>
  </conditionalFormatting>
  <conditionalFormatting sqref="W3936">
    <cfRule type="notContainsBlanks" dxfId="0" priority="97961">
      <formula>LEN(TRIM(W3936))&gt;0</formula>
    </cfRule>
  </conditionalFormatting>
  <conditionalFormatting sqref="Y3936">
    <cfRule type="notContainsBlanks" dxfId="5" priority="97958">
      <formula>LEN(TRIM(Y3936))&gt;0</formula>
    </cfRule>
  </conditionalFormatting>
  <conditionalFormatting sqref="Z3936">
    <cfRule type="notContainsBlanks" dxfId="6" priority="97955">
      <formula>LEN(TRIM(Z3936))&gt;0</formula>
    </cfRule>
  </conditionalFormatting>
  <conditionalFormatting sqref="Q3937">
    <cfRule type="notContainsBlanks" dxfId="1" priority="97969">
      <formula>LEN(TRIM(Q3937))&gt;0</formula>
    </cfRule>
  </conditionalFormatting>
  <conditionalFormatting sqref="R3937">
    <cfRule type="notContainsBlanks" dxfId="2" priority="97966">
      <formula>LEN(TRIM(R3937))&gt;0</formula>
    </cfRule>
  </conditionalFormatting>
  <conditionalFormatting sqref="S3937">
    <cfRule type="notContainsBlanks" dxfId="3" priority="97949">
      <formula>LEN(TRIM(S3937))&gt;0</formula>
    </cfRule>
  </conditionalFormatting>
  <conditionalFormatting sqref="U3937">
    <cfRule type="notContainsBlanks" dxfId="4" priority="97946">
      <formula>LEN(TRIM(U3937))&gt;0</formula>
    </cfRule>
  </conditionalFormatting>
  <conditionalFormatting sqref="W3937">
    <cfRule type="notContainsBlanks" dxfId="0" priority="97960">
      <formula>LEN(TRIM(W3937))&gt;0</formula>
    </cfRule>
  </conditionalFormatting>
  <conditionalFormatting sqref="Y3937">
    <cfRule type="notContainsBlanks" dxfId="5" priority="97957">
      <formula>LEN(TRIM(Y3937))&gt;0</formula>
    </cfRule>
  </conditionalFormatting>
  <conditionalFormatting sqref="Z3937">
    <cfRule type="notContainsBlanks" dxfId="6" priority="97954">
      <formula>LEN(TRIM(Z3937))&gt;0</formula>
    </cfRule>
  </conditionalFormatting>
  <conditionalFormatting sqref="AB3937">
    <cfRule type="cellIs" dxfId="7" priority="97952" operator="notEqual">
      <formula>0</formula>
    </cfRule>
  </conditionalFormatting>
  <conditionalFormatting sqref="Q3939">
    <cfRule type="notContainsBlanks" dxfId="1" priority="97945">
      <formula>LEN(TRIM(Q3939))&gt;0</formula>
    </cfRule>
  </conditionalFormatting>
  <conditionalFormatting sqref="R3939">
    <cfRule type="notContainsBlanks" dxfId="2" priority="97940">
      <formula>LEN(TRIM(R3939))&gt;0</formula>
    </cfRule>
  </conditionalFormatting>
  <conditionalFormatting sqref="S3939">
    <cfRule type="notContainsBlanks" dxfId="3" priority="97910">
      <formula>LEN(TRIM(S3939))&gt;0</formula>
    </cfRule>
  </conditionalFormatting>
  <conditionalFormatting sqref="U3939">
    <cfRule type="notContainsBlanks" dxfId="4" priority="97905">
      <formula>LEN(TRIM(U3939))&gt;0</formula>
    </cfRule>
  </conditionalFormatting>
  <conditionalFormatting sqref="W3939">
    <cfRule type="notContainsBlanks" dxfId="0" priority="97930">
      <formula>LEN(TRIM(W3939))&gt;0</formula>
    </cfRule>
  </conditionalFormatting>
  <conditionalFormatting sqref="Y3939">
    <cfRule type="notContainsBlanks" dxfId="5" priority="97925">
      <formula>LEN(TRIM(Y3939))&gt;0</formula>
    </cfRule>
  </conditionalFormatting>
  <conditionalFormatting sqref="Z3939">
    <cfRule type="notContainsBlanks" dxfId="6" priority="97920">
      <formula>LEN(TRIM(Z3939))&gt;0</formula>
    </cfRule>
  </conditionalFormatting>
  <conditionalFormatting sqref="AB3939">
    <cfRule type="cellIs" dxfId="7" priority="97915" operator="notEqual">
      <formula>0</formula>
    </cfRule>
  </conditionalFormatting>
  <conditionalFormatting sqref="Q3940">
    <cfRule type="notContainsBlanks" dxfId="1" priority="97944">
      <formula>LEN(TRIM(Q3940))&gt;0</formula>
    </cfRule>
  </conditionalFormatting>
  <conditionalFormatting sqref="R3940">
    <cfRule type="notContainsBlanks" dxfId="2" priority="97939">
      <formula>LEN(TRIM(R3940))&gt;0</formula>
    </cfRule>
  </conditionalFormatting>
  <conditionalFormatting sqref="S3940">
    <cfRule type="notContainsBlanks" dxfId="3" priority="97909">
      <formula>LEN(TRIM(S3940))&gt;0</formula>
    </cfRule>
  </conditionalFormatting>
  <conditionalFormatting sqref="U3940">
    <cfRule type="notContainsBlanks" dxfId="4" priority="97904">
      <formula>LEN(TRIM(U3940))&gt;0</formula>
    </cfRule>
  </conditionalFormatting>
  <conditionalFormatting sqref="W3940">
    <cfRule type="notContainsBlanks" dxfId="0" priority="97929">
      <formula>LEN(TRIM(W3940))&gt;0</formula>
    </cfRule>
  </conditionalFormatting>
  <conditionalFormatting sqref="Y3940">
    <cfRule type="notContainsBlanks" dxfId="5" priority="97924">
      <formula>LEN(TRIM(Y3940))&gt;0</formula>
    </cfRule>
  </conditionalFormatting>
  <conditionalFormatting sqref="Z3940">
    <cfRule type="notContainsBlanks" dxfId="6" priority="97919">
      <formula>LEN(TRIM(Z3940))&gt;0</formula>
    </cfRule>
  </conditionalFormatting>
  <conditionalFormatting sqref="AB3940">
    <cfRule type="cellIs" dxfId="7" priority="97914" operator="notEqual">
      <formula>0</formula>
    </cfRule>
  </conditionalFormatting>
  <conditionalFormatting sqref="Q3941">
    <cfRule type="notContainsBlanks" dxfId="1" priority="97943">
      <formula>LEN(TRIM(Q3941))&gt;0</formula>
    </cfRule>
  </conditionalFormatting>
  <conditionalFormatting sqref="R3941">
    <cfRule type="notContainsBlanks" dxfId="2" priority="97938">
      <formula>LEN(TRIM(R3941))&gt;0</formula>
    </cfRule>
  </conditionalFormatting>
  <conditionalFormatting sqref="S3941">
    <cfRule type="notContainsBlanks" dxfId="3" priority="97908">
      <formula>LEN(TRIM(S3941))&gt;0</formula>
    </cfRule>
  </conditionalFormatting>
  <conditionalFormatting sqref="U3941">
    <cfRule type="notContainsBlanks" dxfId="4" priority="97903">
      <formula>LEN(TRIM(U3941))&gt;0</formula>
    </cfRule>
  </conditionalFormatting>
  <conditionalFormatting sqref="W3941">
    <cfRule type="notContainsBlanks" dxfId="0" priority="97928">
      <formula>LEN(TRIM(W3941))&gt;0</formula>
    </cfRule>
  </conditionalFormatting>
  <conditionalFormatting sqref="Y3941">
    <cfRule type="notContainsBlanks" dxfId="5" priority="97923">
      <formula>LEN(TRIM(Y3941))&gt;0</formula>
    </cfRule>
  </conditionalFormatting>
  <conditionalFormatting sqref="Z3941">
    <cfRule type="notContainsBlanks" dxfId="6" priority="97918">
      <formula>LEN(TRIM(Z3941))&gt;0</formula>
    </cfRule>
  </conditionalFormatting>
  <conditionalFormatting sqref="AB3941">
    <cfRule type="cellIs" dxfId="7" priority="97913" operator="notEqual">
      <formula>0</formula>
    </cfRule>
  </conditionalFormatting>
  <conditionalFormatting sqref="Q3942">
    <cfRule type="notContainsBlanks" dxfId="1" priority="97942">
      <formula>LEN(TRIM(Q3942))&gt;0</formula>
    </cfRule>
  </conditionalFormatting>
  <conditionalFormatting sqref="R3942">
    <cfRule type="notContainsBlanks" dxfId="2" priority="97937">
      <formula>LEN(TRIM(R3942))&gt;0</formula>
    </cfRule>
  </conditionalFormatting>
  <conditionalFormatting sqref="S3942">
    <cfRule type="notContainsBlanks" dxfId="3" priority="97907">
      <formula>LEN(TRIM(S3942))&gt;0</formula>
    </cfRule>
  </conditionalFormatting>
  <conditionalFormatting sqref="U3942">
    <cfRule type="notContainsBlanks" dxfId="4" priority="97902">
      <formula>LEN(TRIM(U3942))&gt;0</formula>
    </cfRule>
  </conditionalFormatting>
  <conditionalFormatting sqref="W3942">
    <cfRule type="notContainsBlanks" dxfId="0" priority="97927">
      <formula>LEN(TRIM(W3942))&gt;0</formula>
    </cfRule>
  </conditionalFormatting>
  <conditionalFormatting sqref="Y3942">
    <cfRule type="notContainsBlanks" dxfId="5" priority="97922">
      <formula>LEN(TRIM(Y3942))&gt;0</formula>
    </cfRule>
  </conditionalFormatting>
  <conditionalFormatting sqref="Z3942">
    <cfRule type="notContainsBlanks" dxfId="6" priority="97917">
      <formula>LEN(TRIM(Z3942))&gt;0</formula>
    </cfRule>
  </conditionalFormatting>
  <conditionalFormatting sqref="AB3942">
    <cfRule type="cellIs" dxfId="7" priority="97912" operator="notEqual">
      <formula>0</formula>
    </cfRule>
  </conditionalFormatting>
  <conditionalFormatting sqref="Q3943">
    <cfRule type="notContainsBlanks" dxfId="1" priority="97941">
      <formula>LEN(TRIM(Q3943))&gt;0</formula>
    </cfRule>
  </conditionalFormatting>
  <conditionalFormatting sqref="R3943">
    <cfRule type="notContainsBlanks" dxfId="2" priority="97936">
      <formula>LEN(TRIM(R3943))&gt;0</formula>
    </cfRule>
  </conditionalFormatting>
  <conditionalFormatting sqref="S3943">
    <cfRule type="notContainsBlanks" dxfId="3" priority="97906">
      <formula>LEN(TRIM(S3943))&gt;0</formula>
    </cfRule>
  </conditionalFormatting>
  <conditionalFormatting sqref="U3943">
    <cfRule type="notContainsBlanks" dxfId="4" priority="97901">
      <formula>LEN(TRIM(U3943))&gt;0</formula>
    </cfRule>
  </conditionalFormatting>
  <conditionalFormatting sqref="W3943">
    <cfRule type="notContainsBlanks" dxfId="0" priority="97926">
      <formula>LEN(TRIM(W3943))&gt;0</formula>
    </cfRule>
  </conditionalFormatting>
  <conditionalFormatting sqref="Y3943">
    <cfRule type="notContainsBlanks" dxfId="5" priority="97921">
      <formula>LEN(TRIM(Y3943))&gt;0</formula>
    </cfRule>
  </conditionalFormatting>
  <conditionalFormatting sqref="Z3943">
    <cfRule type="notContainsBlanks" dxfId="6" priority="97916">
      <formula>LEN(TRIM(Z3943))&gt;0</formula>
    </cfRule>
  </conditionalFormatting>
  <conditionalFormatting sqref="AB3943">
    <cfRule type="cellIs" dxfId="7" priority="97911" operator="notEqual">
      <formula>0</formula>
    </cfRule>
  </conditionalFormatting>
  <conditionalFormatting sqref="Q3946">
    <cfRule type="notContainsBlanks" dxfId="1" priority="97900">
      <formula>LEN(TRIM(Q3946))&gt;0</formula>
    </cfRule>
  </conditionalFormatting>
  <conditionalFormatting sqref="R3946">
    <cfRule type="notContainsBlanks" dxfId="2" priority="97899">
      <formula>LEN(TRIM(R3946))&gt;0</formula>
    </cfRule>
  </conditionalFormatting>
  <conditionalFormatting sqref="S3946">
    <cfRule type="notContainsBlanks" dxfId="3" priority="97893">
      <formula>LEN(TRIM(S3946))&gt;0</formula>
    </cfRule>
  </conditionalFormatting>
  <conditionalFormatting sqref="U3946">
    <cfRule type="notContainsBlanks" dxfId="4" priority="97892">
      <formula>LEN(TRIM(U3946))&gt;0</formula>
    </cfRule>
  </conditionalFormatting>
  <conditionalFormatting sqref="W3946">
    <cfRule type="notContainsBlanks" dxfId="0" priority="97897">
      <formula>LEN(TRIM(W3946))&gt;0</formula>
    </cfRule>
  </conditionalFormatting>
  <conditionalFormatting sqref="Y3946">
    <cfRule type="notContainsBlanks" dxfId="5" priority="97896">
      <formula>LEN(TRIM(Y3946))&gt;0</formula>
    </cfRule>
  </conditionalFormatting>
  <conditionalFormatting sqref="Z3946">
    <cfRule type="notContainsBlanks" dxfId="6" priority="97895">
      <formula>LEN(TRIM(Z3946))&gt;0</formula>
    </cfRule>
  </conditionalFormatting>
  <conditionalFormatting sqref="AB3946">
    <cfRule type="cellIs" dxfId="7" priority="97894" operator="notEqual">
      <formula>0</formula>
    </cfRule>
  </conditionalFormatting>
  <conditionalFormatting sqref="Q3948">
    <cfRule type="notContainsBlanks" dxfId="1" priority="97891">
      <formula>LEN(TRIM(Q3948))&gt;0</formula>
    </cfRule>
  </conditionalFormatting>
  <conditionalFormatting sqref="R3948">
    <cfRule type="notContainsBlanks" dxfId="2" priority="97887">
      <formula>LEN(TRIM(R3948))&gt;0</formula>
    </cfRule>
  </conditionalFormatting>
  <conditionalFormatting sqref="S3948">
    <cfRule type="notContainsBlanks" dxfId="3" priority="97866">
      <formula>LEN(TRIM(S3948))&gt;0</formula>
    </cfRule>
  </conditionalFormatting>
  <conditionalFormatting sqref="U3948">
    <cfRule type="notContainsBlanks" dxfId="4" priority="97862">
      <formula>LEN(TRIM(U3948))&gt;0</formula>
    </cfRule>
  </conditionalFormatting>
  <conditionalFormatting sqref="W3948">
    <cfRule type="notContainsBlanks" dxfId="0" priority="97879">
      <formula>LEN(TRIM(W3948))&gt;0</formula>
    </cfRule>
  </conditionalFormatting>
  <conditionalFormatting sqref="Y3948">
    <cfRule type="notContainsBlanks" dxfId="5" priority="97875">
      <formula>LEN(TRIM(Y3948))&gt;0</formula>
    </cfRule>
  </conditionalFormatting>
  <conditionalFormatting sqref="Z3948">
    <cfRule type="notContainsBlanks" dxfId="6" priority="97871">
      <formula>LEN(TRIM(Z3948))&gt;0</formula>
    </cfRule>
  </conditionalFormatting>
  <conditionalFormatting sqref="Q3949">
    <cfRule type="notContainsBlanks" dxfId="1" priority="97890">
      <formula>LEN(TRIM(Q3949))&gt;0</formula>
    </cfRule>
  </conditionalFormatting>
  <conditionalFormatting sqref="R3949">
    <cfRule type="notContainsBlanks" dxfId="2" priority="97886">
      <formula>LEN(TRIM(R3949))&gt;0</formula>
    </cfRule>
  </conditionalFormatting>
  <conditionalFormatting sqref="S3949">
    <cfRule type="notContainsBlanks" dxfId="3" priority="97865">
      <formula>LEN(TRIM(S3949))&gt;0</formula>
    </cfRule>
  </conditionalFormatting>
  <conditionalFormatting sqref="U3949">
    <cfRule type="notContainsBlanks" dxfId="4" priority="97861">
      <formula>LEN(TRIM(U3949))&gt;0</formula>
    </cfRule>
  </conditionalFormatting>
  <conditionalFormatting sqref="W3949">
    <cfRule type="notContainsBlanks" dxfId="0" priority="97878">
      <formula>LEN(TRIM(W3949))&gt;0</formula>
    </cfRule>
  </conditionalFormatting>
  <conditionalFormatting sqref="Y3949">
    <cfRule type="notContainsBlanks" dxfId="5" priority="97874">
      <formula>LEN(TRIM(Y3949))&gt;0</formula>
    </cfRule>
  </conditionalFormatting>
  <conditionalFormatting sqref="Z3949">
    <cfRule type="notContainsBlanks" dxfId="6" priority="97870">
      <formula>LEN(TRIM(Z3949))&gt;0</formula>
    </cfRule>
  </conditionalFormatting>
  <conditionalFormatting sqref="Q3950">
    <cfRule type="notContainsBlanks" dxfId="1" priority="97889">
      <formula>LEN(TRIM(Q3950))&gt;0</formula>
    </cfRule>
  </conditionalFormatting>
  <conditionalFormatting sqref="R3950">
    <cfRule type="notContainsBlanks" dxfId="2" priority="97885">
      <formula>LEN(TRIM(R3950))&gt;0</formula>
    </cfRule>
  </conditionalFormatting>
  <conditionalFormatting sqref="S3950">
    <cfRule type="notContainsBlanks" dxfId="3" priority="97864">
      <formula>LEN(TRIM(S3950))&gt;0</formula>
    </cfRule>
  </conditionalFormatting>
  <conditionalFormatting sqref="U3950">
    <cfRule type="notContainsBlanks" dxfId="4" priority="97860">
      <formula>LEN(TRIM(U3950))&gt;0</formula>
    </cfRule>
  </conditionalFormatting>
  <conditionalFormatting sqref="W3950">
    <cfRule type="notContainsBlanks" dxfId="0" priority="97877">
      <formula>LEN(TRIM(W3950))&gt;0</formula>
    </cfRule>
  </conditionalFormatting>
  <conditionalFormatting sqref="Y3950">
    <cfRule type="notContainsBlanks" dxfId="5" priority="97873">
      <formula>LEN(TRIM(Y3950))&gt;0</formula>
    </cfRule>
  </conditionalFormatting>
  <conditionalFormatting sqref="Z3950">
    <cfRule type="notContainsBlanks" dxfId="6" priority="97869">
      <formula>LEN(TRIM(Z3950))&gt;0</formula>
    </cfRule>
  </conditionalFormatting>
  <conditionalFormatting sqref="Q3951">
    <cfRule type="notContainsBlanks" dxfId="1" priority="97888">
      <formula>LEN(TRIM(Q3951))&gt;0</formula>
    </cfRule>
  </conditionalFormatting>
  <conditionalFormatting sqref="R3951">
    <cfRule type="notContainsBlanks" dxfId="2" priority="97884">
      <formula>LEN(TRIM(R3951))&gt;0</formula>
    </cfRule>
  </conditionalFormatting>
  <conditionalFormatting sqref="S3951">
    <cfRule type="notContainsBlanks" dxfId="3" priority="97863">
      <formula>LEN(TRIM(S3951))&gt;0</formula>
    </cfRule>
  </conditionalFormatting>
  <conditionalFormatting sqref="U3951">
    <cfRule type="notContainsBlanks" dxfId="4" priority="97859">
      <formula>LEN(TRIM(U3951))&gt;0</formula>
    </cfRule>
  </conditionalFormatting>
  <conditionalFormatting sqref="W3951">
    <cfRule type="notContainsBlanks" dxfId="0" priority="97876">
      <formula>LEN(TRIM(W3951))&gt;0</formula>
    </cfRule>
  </conditionalFormatting>
  <conditionalFormatting sqref="Y3951">
    <cfRule type="notContainsBlanks" dxfId="5" priority="97872">
      <formula>LEN(TRIM(Y3951))&gt;0</formula>
    </cfRule>
  </conditionalFormatting>
  <conditionalFormatting sqref="Z3951">
    <cfRule type="notContainsBlanks" dxfId="6" priority="97868">
      <formula>LEN(TRIM(Z3951))&gt;0</formula>
    </cfRule>
  </conditionalFormatting>
  <conditionalFormatting sqref="AB3951">
    <cfRule type="cellIs" dxfId="7" priority="97867" operator="notEqual">
      <formula>0</formula>
    </cfRule>
  </conditionalFormatting>
  <conditionalFormatting sqref="Q3953">
    <cfRule type="notContainsBlanks" dxfId="1" priority="97858">
      <formula>LEN(TRIM(Q3953))&gt;0</formula>
    </cfRule>
  </conditionalFormatting>
  <conditionalFormatting sqref="R3953">
    <cfRule type="notContainsBlanks" dxfId="2" priority="97853">
      <formula>LEN(TRIM(R3953))&gt;0</formula>
    </cfRule>
  </conditionalFormatting>
  <conditionalFormatting sqref="S3953">
    <cfRule type="notContainsBlanks" dxfId="3" priority="97823">
      <formula>LEN(TRIM(S3953))&gt;0</formula>
    </cfRule>
  </conditionalFormatting>
  <conditionalFormatting sqref="U3953">
    <cfRule type="notContainsBlanks" dxfId="4" priority="97818">
      <formula>LEN(TRIM(U3953))&gt;0</formula>
    </cfRule>
  </conditionalFormatting>
  <conditionalFormatting sqref="W3953">
    <cfRule type="notContainsBlanks" dxfId="0" priority="97843">
      <formula>LEN(TRIM(W3953))&gt;0</formula>
    </cfRule>
  </conditionalFormatting>
  <conditionalFormatting sqref="Y3953">
    <cfRule type="notContainsBlanks" dxfId="5" priority="97838">
      <formula>LEN(TRIM(Y3953))&gt;0</formula>
    </cfRule>
  </conditionalFormatting>
  <conditionalFormatting sqref="Z3953">
    <cfRule type="notContainsBlanks" dxfId="6" priority="97833">
      <formula>LEN(TRIM(Z3953))&gt;0</formula>
    </cfRule>
  </conditionalFormatting>
  <conditionalFormatting sqref="AB3953">
    <cfRule type="cellIs" dxfId="7" priority="97828" operator="notEqual">
      <formula>0</formula>
    </cfRule>
  </conditionalFormatting>
  <conditionalFormatting sqref="Q3954">
    <cfRule type="notContainsBlanks" dxfId="1" priority="97857">
      <formula>LEN(TRIM(Q3954))&gt;0</formula>
    </cfRule>
  </conditionalFormatting>
  <conditionalFormatting sqref="R3954">
    <cfRule type="notContainsBlanks" dxfId="2" priority="97852">
      <formula>LEN(TRIM(R3954))&gt;0</formula>
    </cfRule>
  </conditionalFormatting>
  <conditionalFormatting sqref="S3954">
    <cfRule type="notContainsBlanks" dxfId="3" priority="97822">
      <formula>LEN(TRIM(S3954))&gt;0</formula>
    </cfRule>
  </conditionalFormatting>
  <conditionalFormatting sqref="U3954">
    <cfRule type="notContainsBlanks" dxfId="4" priority="97817">
      <formula>LEN(TRIM(U3954))&gt;0</formula>
    </cfRule>
  </conditionalFormatting>
  <conditionalFormatting sqref="W3954">
    <cfRule type="notContainsBlanks" dxfId="0" priority="97842">
      <formula>LEN(TRIM(W3954))&gt;0</formula>
    </cfRule>
  </conditionalFormatting>
  <conditionalFormatting sqref="Y3954">
    <cfRule type="notContainsBlanks" dxfId="5" priority="97837">
      <formula>LEN(TRIM(Y3954))&gt;0</formula>
    </cfRule>
  </conditionalFormatting>
  <conditionalFormatting sqref="Z3954">
    <cfRule type="notContainsBlanks" dxfId="6" priority="97832">
      <formula>LEN(TRIM(Z3954))&gt;0</formula>
    </cfRule>
  </conditionalFormatting>
  <conditionalFormatting sqref="AB3954">
    <cfRule type="cellIs" dxfId="7" priority="97827" operator="notEqual">
      <formula>0</formula>
    </cfRule>
  </conditionalFormatting>
  <conditionalFormatting sqref="Q3955">
    <cfRule type="notContainsBlanks" dxfId="1" priority="97856">
      <formula>LEN(TRIM(Q3955))&gt;0</formula>
    </cfRule>
  </conditionalFormatting>
  <conditionalFormatting sqref="R3955">
    <cfRule type="notContainsBlanks" dxfId="2" priority="97851">
      <formula>LEN(TRIM(R3955))&gt;0</formula>
    </cfRule>
  </conditionalFormatting>
  <conditionalFormatting sqref="S3955">
    <cfRule type="notContainsBlanks" dxfId="3" priority="97821">
      <formula>LEN(TRIM(S3955))&gt;0</formula>
    </cfRule>
  </conditionalFormatting>
  <conditionalFormatting sqref="U3955">
    <cfRule type="notContainsBlanks" dxfId="4" priority="97816">
      <formula>LEN(TRIM(U3955))&gt;0</formula>
    </cfRule>
  </conditionalFormatting>
  <conditionalFormatting sqref="W3955">
    <cfRule type="notContainsBlanks" dxfId="0" priority="97841">
      <formula>LEN(TRIM(W3955))&gt;0</formula>
    </cfRule>
  </conditionalFormatting>
  <conditionalFormatting sqref="Y3955">
    <cfRule type="notContainsBlanks" dxfId="5" priority="97836">
      <formula>LEN(TRIM(Y3955))&gt;0</formula>
    </cfRule>
  </conditionalFormatting>
  <conditionalFormatting sqref="Z3955">
    <cfRule type="notContainsBlanks" dxfId="6" priority="97831">
      <formula>LEN(TRIM(Z3955))&gt;0</formula>
    </cfRule>
  </conditionalFormatting>
  <conditionalFormatting sqref="AB3955">
    <cfRule type="cellIs" dxfId="7" priority="97826" operator="notEqual">
      <formula>0</formula>
    </cfRule>
  </conditionalFormatting>
  <conditionalFormatting sqref="Q3956">
    <cfRule type="notContainsBlanks" dxfId="1" priority="97855">
      <formula>LEN(TRIM(Q3956))&gt;0</formula>
    </cfRule>
  </conditionalFormatting>
  <conditionalFormatting sqref="R3956">
    <cfRule type="notContainsBlanks" dxfId="2" priority="97850">
      <formula>LEN(TRIM(R3956))&gt;0</formula>
    </cfRule>
  </conditionalFormatting>
  <conditionalFormatting sqref="S3956">
    <cfRule type="notContainsBlanks" dxfId="3" priority="97820">
      <formula>LEN(TRIM(S3956))&gt;0</formula>
    </cfRule>
  </conditionalFormatting>
  <conditionalFormatting sqref="U3956">
    <cfRule type="notContainsBlanks" dxfId="4" priority="97815">
      <formula>LEN(TRIM(U3956))&gt;0</formula>
    </cfRule>
  </conditionalFormatting>
  <conditionalFormatting sqref="W3956">
    <cfRule type="notContainsBlanks" dxfId="0" priority="97840">
      <formula>LEN(TRIM(W3956))&gt;0</formula>
    </cfRule>
  </conditionalFormatting>
  <conditionalFormatting sqref="Y3956">
    <cfRule type="notContainsBlanks" dxfId="5" priority="97835">
      <formula>LEN(TRIM(Y3956))&gt;0</formula>
    </cfRule>
  </conditionalFormatting>
  <conditionalFormatting sqref="Z3956">
    <cfRule type="notContainsBlanks" dxfId="6" priority="97830">
      <formula>LEN(TRIM(Z3956))&gt;0</formula>
    </cfRule>
  </conditionalFormatting>
  <conditionalFormatting sqref="AB3956">
    <cfRule type="cellIs" dxfId="7" priority="97825" operator="notEqual">
      <formula>0</formula>
    </cfRule>
  </conditionalFormatting>
  <conditionalFormatting sqref="Q3957">
    <cfRule type="notContainsBlanks" dxfId="1" priority="97854">
      <formula>LEN(TRIM(Q3957))&gt;0</formula>
    </cfRule>
  </conditionalFormatting>
  <conditionalFormatting sqref="R3957">
    <cfRule type="notContainsBlanks" dxfId="2" priority="97849">
      <formula>LEN(TRIM(R3957))&gt;0</formula>
    </cfRule>
  </conditionalFormatting>
  <conditionalFormatting sqref="S3957">
    <cfRule type="notContainsBlanks" dxfId="3" priority="97819">
      <formula>LEN(TRIM(S3957))&gt;0</formula>
    </cfRule>
  </conditionalFormatting>
  <conditionalFormatting sqref="U3957">
    <cfRule type="notContainsBlanks" dxfId="4" priority="97814">
      <formula>LEN(TRIM(U3957))&gt;0</formula>
    </cfRule>
  </conditionalFormatting>
  <conditionalFormatting sqref="W3957">
    <cfRule type="notContainsBlanks" dxfId="0" priority="97839">
      <formula>LEN(TRIM(W3957))&gt;0</formula>
    </cfRule>
  </conditionalFormatting>
  <conditionalFormatting sqref="Y3957">
    <cfRule type="notContainsBlanks" dxfId="5" priority="97834">
      <formula>LEN(TRIM(Y3957))&gt;0</formula>
    </cfRule>
  </conditionalFormatting>
  <conditionalFormatting sqref="Z3957">
    <cfRule type="notContainsBlanks" dxfId="6" priority="97829">
      <formula>LEN(TRIM(Z3957))&gt;0</formula>
    </cfRule>
  </conditionalFormatting>
  <conditionalFormatting sqref="AB3957">
    <cfRule type="cellIs" dxfId="7" priority="97824" operator="notEqual">
      <formula>0</formula>
    </cfRule>
  </conditionalFormatting>
  <conditionalFormatting sqref="Q3960">
    <cfRule type="notContainsBlanks" dxfId="1" priority="97813">
      <formula>LEN(TRIM(Q3960))&gt;0</formula>
    </cfRule>
  </conditionalFormatting>
  <conditionalFormatting sqref="R3960">
    <cfRule type="notContainsBlanks" dxfId="2" priority="97810">
      <formula>LEN(TRIM(R3960))&gt;0</formula>
    </cfRule>
  </conditionalFormatting>
  <conditionalFormatting sqref="S3960">
    <cfRule type="notContainsBlanks" dxfId="3" priority="97795">
      <formula>LEN(TRIM(S3960))&gt;0</formula>
    </cfRule>
  </conditionalFormatting>
  <conditionalFormatting sqref="U3960">
    <cfRule type="notContainsBlanks" dxfId="4" priority="97792">
      <formula>LEN(TRIM(U3960))&gt;0</formula>
    </cfRule>
  </conditionalFormatting>
  <conditionalFormatting sqref="W3960">
    <cfRule type="notContainsBlanks" dxfId="0" priority="97804">
      <formula>LEN(TRIM(W3960))&gt;0</formula>
    </cfRule>
  </conditionalFormatting>
  <conditionalFormatting sqref="Y3960">
    <cfRule type="notContainsBlanks" dxfId="5" priority="97801">
      <formula>LEN(TRIM(Y3960))&gt;0</formula>
    </cfRule>
  </conditionalFormatting>
  <conditionalFormatting sqref="Z3960">
    <cfRule type="notContainsBlanks" dxfId="6" priority="97798">
      <formula>LEN(TRIM(Z3960))&gt;0</formula>
    </cfRule>
  </conditionalFormatting>
  <conditionalFormatting sqref="Q3961">
    <cfRule type="notContainsBlanks" dxfId="1" priority="97812">
      <formula>LEN(TRIM(Q3961))&gt;0</formula>
    </cfRule>
  </conditionalFormatting>
  <conditionalFormatting sqref="R3961">
    <cfRule type="notContainsBlanks" dxfId="2" priority="97809">
      <formula>LEN(TRIM(R3961))&gt;0</formula>
    </cfRule>
  </conditionalFormatting>
  <conditionalFormatting sqref="S3961">
    <cfRule type="notContainsBlanks" dxfId="3" priority="97794">
      <formula>LEN(TRIM(S3961))&gt;0</formula>
    </cfRule>
  </conditionalFormatting>
  <conditionalFormatting sqref="U3961">
    <cfRule type="notContainsBlanks" dxfId="4" priority="97791">
      <formula>LEN(TRIM(U3961))&gt;0</formula>
    </cfRule>
  </conditionalFormatting>
  <conditionalFormatting sqref="W3961">
    <cfRule type="notContainsBlanks" dxfId="0" priority="97803">
      <formula>LEN(TRIM(W3961))&gt;0</formula>
    </cfRule>
  </conditionalFormatting>
  <conditionalFormatting sqref="Y3961">
    <cfRule type="notContainsBlanks" dxfId="5" priority="97800">
      <formula>LEN(TRIM(Y3961))&gt;0</formula>
    </cfRule>
  </conditionalFormatting>
  <conditionalFormatting sqref="Z3961">
    <cfRule type="notContainsBlanks" dxfId="6" priority="97797">
      <formula>LEN(TRIM(Z3961))&gt;0</formula>
    </cfRule>
  </conditionalFormatting>
  <conditionalFormatting sqref="Q3962">
    <cfRule type="notContainsBlanks" dxfId="1" priority="97811">
      <formula>LEN(TRIM(Q3962))&gt;0</formula>
    </cfRule>
  </conditionalFormatting>
  <conditionalFormatting sqref="R3962">
    <cfRule type="notContainsBlanks" dxfId="2" priority="97808">
      <formula>LEN(TRIM(R3962))&gt;0</formula>
    </cfRule>
  </conditionalFormatting>
  <conditionalFormatting sqref="S3962">
    <cfRule type="notContainsBlanks" dxfId="3" priority="97793">
      <formula>LEN(TRIM(S3962))&gt;0</formula>
    </cfRule>
  </conditionalFormatting>
  <conditionalFormatting sqref="U3962">
    <cfRule type="notContainsBlanks" dxfId="4" priority="97790">
      <formula>LEN(TRIM(U3962))&gt;0</formula>
    </cfRule>
  </conditionalFormatting>
  <conditionalFormatting sqref="W3962">
    <cfRule type="notContainsBlanks" dxfId="0" priority="97802">
      <formula>LEN(TRIM(W3962))&gt;0</formula>
    </cfRule>
  </conditionalFormatting>
  <conditionalFormatting sqref="Y3962">
    <cfRule type="notContainsBlanks" dxfId="5" priority="97799">
      <formula>LEN(TRIM(Y3962))&gt;0</formula>
    </cfRule>
  </conditionalFormatting>
  <conditionalFormatting sqref="Z3962">
    <cfRule type="notContainsBlanks" dxfId="6" priority="97796">
      <formula>LEN(TRIM(Z3962))&gt;0</formula>
    </cfRule>
  </conditionalFormatting>
  <conditionalFormatting sqref="Q3963">
    <cfRule type="notContainsBlanks" dxfId="1" priority="97978">
      <formula>LEN(TRIM(Q3963))&gt;0</formula>
    </cfRule>
  </conditionalFormatting>
  <conditionalFormatting sqref="W3963">
    <cfRule type="notContainsBlanks" dxfId="0" priority="97981">
      <formula>LEN(TRIM(W3963))&gt;0</formula>
    </cfRule>
  </conditionalFormatting>
  <conditionalFormatting sqref="Y3963">
    <cfRule type="notContainsBlanks" dxfId="5" priority="97980">
      <formula>LEN(TRIM(Y3963))&gt;0</formula>
    </cfRule>
  </conditionalFormatting>
  <conditionalFormatting sqref="Z3963">
    <cfRule type="notContainsBlanks" dxfId="6" priority="97979">
      <formula>LEN(TRIM(Z3963))&gt;0</formula>
    </cfRule>
  </conditionalFormatting>
  <conditionalFormatting sqref="AA3963">
    <cfRule type="cellIs" dxfId="8" priority="97975" operator="equal">
      <formula>4</formula>
    </cfRule>
    <cfRule type="cellIs" dxfId="8" priority="97976" operator="equal">
      <formula>2</formula>
    </cfRule>
  </conditionalFormatting>
  <conditionalFormatting sqref="W3965">
    <cfRule type="notContainsBlanks" dxfId="0" priority="97311">
      <formula>LEN(TRIM(W3965))&gt;0</formula>
    </cfRule>
  </conditionalFormatting>
  <conditionalFormatting sqref="Q3968">
    <cfRule type="notContainsBlanks" dxfId="1" priority="97294">
      <formula>LEN(TRIM(Q3968))&gt;0</formula>
    </cfRule>
  </conditionalFormatting>
  <conditionalFormatting sqref="R3968">
    <cfRule type="notContainsBlanks" dxfId="2" priority="97291">
      <formula>LEN(TRIM(R3968))&gt;0</formula>
    </cfRule>
  </conditionalFormatting>
  <conditionalFormatting sqref="S3968">
    <cfRule type="notContainsBlanks" dxfId="3" priority="97274">
      <formula>LEN(TRIM(S3968))&gt;0</formula>
    </cfRule>
  </conditionalFormatting>
  <conditionalFormatting sqref="U3968">
    <cfRule type="notContainsBlanks" dxfId="4" priority="97271">
      <formula>LEN(TRIM(U3968))&gt;0</formula>
    </cfRule>
  </conditionalFormatting>
  <conditionalFormatting sqref="W3968">
    <cfRule type="notContainsBlanks" dxfId="0" priority="97285">
      <formula>LEN(TRIM(W3968))&gt;0</formula>
    </cfRule>
  </conditionalFormatting>
  <conditionalFormatting sqref="Y3968">
    <cfRule type="notContainsBlanks" dxfId="5" priority="97282">
      <formula>LEN(TRIM(Y3968))&gt;0</formula>
    </cfRule>
  </conditionalFormatting>
  <conditionalFormatting sqref="Z3968">
    <cfRule type="notContainsBlanks" dxfId="6" priority="97279">
      <formula>LEN(TRIM(Z3968))&gt;0</formula>
    </cfRule>
  </conditionalFormatting>
  <conditionalFormatting sqref="AB3968">
    <cfRule type="cellIs" dxfId="7" priority="97276" operator="notEqual">
      <formula>0</formula>
    </cfRule>
  </conditionalFormatting>
  <conditionalFormatting sqref="Q3969">
    <cfRule type="notContainsBlanks" dxfId="1" priority="97293">
      <formula>LEN(TRIM(Q3969))&gt;0</formula>
    </cfRule>
  </conditionalFormatting>
  <conditionalFormatting sqref="R3969">
    <cfRule type="notContainsBlanks" dxfId="2" priority="97290">
      <formula>LEN(TRIM(R3969))&gt;0</formula>
    </cfRule>
  </conditionalFormatting>
  <conditionalFormatting sqref="S3969">
    <cfRule type="notContainsBlanks" dxfId="3" priority="97273">
      <formula>LEN(TRIM(S3969))&gt;0</formula>
    </cfRule>
  </conditionalFormatting>
  <conditionalFormatting sqref="U3969">
    <cfRule type="notContainsBlanks" dxfId="4" priority="97270">
      <formula>LEN(TRIM(U3969))&gt;0</formula>
    </cfRule>
  </conditionalFormatting>
  <conditionalFormatting sqref="W3969">
    <cfRule type="notContainsBlanks" dxfId="0" priority="97284">
      <formula>LEN(TRIM(W3969))&gt;0</formula>
    </cfRule>
  </conditionalFormatting>
  <conditionalFormatting sqref="Y3969">
    <cfRule type="notContainsBlanks" dxfId="5" priority="97281">
      <formula>LEN(TRIM(Y3969))&gt;0</formula>
    </cfRule>
  </conditionalFormatting>
  <conditionalFormatting sqref="Z3969">
    <cfRule type="notContainsBlanks" dxfId="6" priority="97278">
      <formula>LEN(TRIM(Z3969))&gt;0</formula>
    </cfRule>
  </conditionalFormatting>
  <conditionalFormatting sqref="Q3970">
    <cfRule type="notContainsBlanks" dxfId="1" priority="97292">
      <formula>LEN(TRIM(Q3970))&gt;0</formula>
    </cfRule>
  </conditionalFormatting>
  <conditionalFormatting sqref="R3970">
    <cfRule type="notContainsBlanks" dxfId="2" priority="97289">
      <formula>LEN(TRIM(R3970))&gt;0</formula>
    </cfRule>
  </conditionalFormatting>
  <conditionalFormatting sqref="S3970">
    <cfRule type="notContainsBlanks" dxfId="3" priority="97272">
      <formula>LEN(TRIM(S3970))&gt;0</formula>
    </cfRule>
  </conditionalFormatting>
  <conditionalFormatting sqref="U3970">
    <cfRule type="notContainsBlanks" dxfId="4" priority="97269">
      <formula>LEN(TRIM(U3970))&gt;0</formula>
    </cfRule>
  </conditionalFormatting>
  <conditionalFormatting sqref="W3970">
    <cfRule type="notContainsBlanks" dxfId="0" priority="97283">
      <formula>LEN(TRIM(W3970))&gt;0</formula>
    </cfRule>
  </conditionalFormatting>
  <conditionalFormatting sqref="Y3970">
    <cfRule type="notContainsBlanks" dxfId="5" priority="97280">
      <formula>LEN(TRIM(Y3970))&gt;0</formula>
    </cfRule>
  </conditionalFormatting>
  <conditionalFormatting sqref="Z3970">
    <cfRule type="notContainsBlanks" dxfId="6" priority="97277">
      <formula>LEN(TRIM(Z3970))&gt;0</formula>
    </cfRule>
  </conditionalFormatting>
  <conditionalFormatting sqref="AB3970">
    <cfRule type="cellIs" dxfId="7" priority="97275" operator="notEqual">
      <formula>0</formula>
    </cfRule>
  </conditionalFormatting>
  <conditionalFormatting sqref="Q3972">
    <cfRule type="notContainsBlanks" dxfId="1" priority="97268">
      <formula>LEN(TRIM(Q3972))&gt;0</formula>
    </cfRule>
  </conditionalFormatting>
  <conditionalFormatting sqref="R3972">
    <cfRule type="notContainsBlanks" dxfId="2" priority="97263">
      <formula>LEN(TRIM(R3972))&gt;0</formula>
    </cfRule>
  </conditionalFormatting>
  <conditionalFormatting sqref="S3972">
    <cfRule type="notContainsBlanks" dxfId="3" priority="97233">
      <formula>LEN(TRIM(S3972))&gt;0</formula>
    </cfRule>
  </conditionalFormatting>
  <conditionalFormatting sqref="U3972">
    <cfRule type="notContainsBlanks" dxfId="4" priority="97228">
      <formula>LEN(TRIM(U3972))&gt;0</formula>
    </cfRule>
  </conditionalFormatting>
  <conditionalFormatting sqref="W3972">
    <cfRule type="notContainsBlanks" dxfId="0" priority="97253">
      <formula>LEN(TRIM(W3972))&gt;0</formula>
    </cfRule>
  </conditionalFormatting>
  <conditionalFormatting sqref="Y3972">
    <cfRule type="notContainsBlanks" dxfId="5" priority="97248">
      <formula>LEN(TRIM(Y3972))&gt;0</formula>
    </cfRule>
  </conditionalFormatting>
  <conditionalFormatting sqref="Z3972">
    <cfRule type="notContainsBlanks" dxfId="6" priority="97243">
      <formula>LEN(TRIM(Z3972))&gt;0</formula>
    </cfRule>
  </conditionalFormatting>
  <conditionalFormatting sqref="AB3972">
    <cfRule type="cellIs" dxfId="7" priority="97238" operator="notEqual">
      <formula>0</formula>
    </cfRule>
  </conditionalFormatting>
  <conditionalFormatting sqref="Q3973">
    <cfRule type="notContainsBlanks" dxfId="1" priority="97267">
      <formula>LEN(TRIM(Q3973))&gt;0</formula>
    </cfRule>
  </conditionalFormatting>
  <conditionalFormatting sqref="R3973">
    <cfRule type="notContainsBlanks" dxfId="2" priority="97262">
      <formula>LEN(TRIM(R3973))&gt;0</formula>
    </cfRule>
  </conditionalFormatting>
  <conditionalFormatting sqref="S3973">
    <cfRule type="notContainsBlanks" dxfId="3" priority="97232">
      <formula>LEN(TRIM(S3973))&gt;0</formula>
    </cfRule>
  </conditionalFormatting>
  <conditionalFormatting sqref="U3973">
    <cfRule type="notContainsBlanks" dxfId="4" priority="97227">
      <formula>LEN(TRIM(U3973))&gt;0</formula>
    </cfRule>
  </conditionalFormatting>
  <conditionalFormatting sqref="W3973">
    <cfRule type="notContainsBlanks" dxfId="0" priority="97252">
      <formula>LEN(TRIM(W3973))&gt;0</formula>
    </cfRule>
  </conditionalFormatting>
  <conditionalFormatting sqref="Y3973">
    <cfRule type="notContainsBlanks" dxfId="5" priority="97247">
      <formula>LEN(TRIM(Y3973))&gt;0</formula>
    </cfRule>
  </conditionalFormatting>
  <conditionalFormatting sqref="Z3973">
    <cfRule type="notContainsBlanks" dxfId="6" priority="97242">
      <formula>LEN(TRIM(Z3973))&gt;0</formula>
    </cfRule>
  </conditionalFormatting>
  <conditionalFormatting sqref="AB3973">
    <cfRule type="cellIs" dxfId="7" priority="97237" operator="notEqual">
      <formula>0</formula>
    </cfRule>
  </conditionalFormatting>
  <conditionalFormatting sqref="Q3974">
    <cfRule type="notContainsBlanks" dxfId="1" priority="97266">
      <formula>LEN(TRIM(Q3974))&gt;0</formula>
    </cfRule>
  </conditionalFormatting>
  <conditionalFormatting sqref="R3974">
    <cfRule type="notContainsBlanks" dxfId="2" priority="97261">
      <formula>LEN(TRIM(R3974))&gt;0</formula>
    </cfRule>
  </conditionalFormatting>
  <conditionalFormatting sqref="S3974">
    <cfRule type="notContainsBlanks" dxfId="3" priority="97231">
      <formula>LEN(TRIM(S3974))&gt;0</formula>
    </cfRule>
  </conditionalFormatting>
  <conditionalFormatting sqref="U3974">
    <cfRule type="notContainsBlanks" dxfId="4" priority="97226">
      <formula>LEN(TRIM(U3974))&gt;0</formula>
    </cfRule>
  </conditionalFormatting>
  <conditionalFormatting sqref="W3974">
    <cfRule type="notContainsBlanks" dxfId="0" priority="97251">
      <formula>LEN(TRIM(W3974))&gt;0</formula>
    </cfRule>
  </conditionalFormatting>
  <conditionalFormatting sqref="Y3974">
    <cfRule type="notContainsBlanks" dxfId="5" priority="97246">
      <formula>LEN(TRIM(Y3974))&gt;0</formula>
    </cfRule>
  </conditionalFormatting>
  <conditionalFormatting sqref="Z3974">
    <cfRule type="notContainsBlanks" dxfId="6" priority="97241">
      <formula>LEN(TRIM(Z3974))&gt;0</formula>
    </cfRule>
  </conditionalFormatting>
  <conditionalFormatting sqref="AB3974">
    <cfRule type="cellIs" dxfId="7" priority="97236" operator="notEqual">
      <formula>0</formula>
    </cfRule>
  </conditionalFormatting>
  <conditionalFormatting sqref="Q3975">
    <cfRule type="notContainsBlanks" dxfId="1" priority="97265">
      <formula>LEN(TRIM(Q3975))&gt;0</formula>
    </cfRule>
  </conditionalFormatting>
  <conditionalFormatting sqref="R3975">
    <cfRule type="notContainsBlanks" dxfId="2" priority="97260">
      <formula>LEN(TRIM(R3975))&gt;0</formula>
    </cfRule>
  </conditionalFormatting>
  <conditionalFormatting sqref="S3975">
    <cfRule type="notContainsBlanks" dxfId="3" priority="97230">
      <formula>LEN(TRIM(S3975))&gt;0</formula>
    </cfRule>
  </conditionalFormatting>
  <conditionalFormatting sqref="U3975">
    <cfRule type="notContainsBlanks" dxfId="4" priority="97225">
      <formula>LEN(TRIM(U3975))&gt;0</formula>
    </cfRule>
  </conditionalFormatting>
  <conditionalFormatting sqref="W3975">
    <cfRule type="notContainsBlanks" dxfId="0" priority="97250">
      <formula>LEN(TRIM(W3975))&gt;0</formula>
    </cfRule>
  </conditionalFormatting>
  <conditionalFormatting sqref="Y3975">
    <cfRule type="notContainsBlanks" dxfId="5" priority="97245">
      <formula>LEN(TRIM(Y3975))&gt;0</formula>
    </cfRule>
  </conditionalFormatting>
  <conditionalFormatting sqref="Z3975">
    <cfRule type="notContainsBlanks" dxfId="6" priority="97240">
      <formula>LEN(TRIM(Z3975))&gt;0</formula>
    </cfRule>
  </conditionalFormatting>
  <conditionalFormatting sqref="AB3975">
    <cfRule type="cellIs" dxfId="7" priority="97235" operator="notEqual">
      <formula>0</formula>
    </cfRule>
  </conditionalFormatting>
  <conditionalFormatting sqref="Q3976">
    <cfRule type="notContainsBlanks" dxfId="1" priority="97264">
      <formula>LEN(TRIM(Q3976))&gt;0</formula>
    </cfRule>
  </conditionalFormatting>
  <conditionalFormatting sqref="R3976">
    <cfRule type="notContainsBlanks" dxfId="2" priority="97259">
      <formula>LEN(TRIM(R3976))&gt;0</formula>
    </cfRule>
  </conditionalFormatting>
  <conditionalFormatting sqref="S3976">
    <cfRule type="notContainsBlanks" dxfId="3" priority="97229">
      <formula>LEN(TRIM(S3976))&gt;0</formula>
    </cfRule>
  </conditionalFormatting>
  <conditionalFormatting sqref="U3976">
    <cfRule type="notContainsBlanks" dxfId="4" priority="97224">
      <formula>LEN(TRIM(U3976))&gt;0</formula>
    </cfRule>
  </conditionalFormatting>
  <conditionalFormatting sqref="W3976">
    <cfRule type="notContainsBlanks" dxfId="0" priority="97249">
      <formula>LEN(TRIM(W3976))&gt;0</formula>
    </cfRule>
  </conditionalFormatting>
  <conditionalFormatting sqref="Y3976">
    <cfRule type="notContainsBlanks" dxfId="5" priority="97244">
      <formula>LEN(TRIM(Y3976))&gt;0</formula>
    </cfRule>
  </conditionalFormatting>
  <conditionalFormatting sqref="Z3976">
    <cfRule type="notContainsBlanks" dxfId="6" priority="97239">
      <formula>LEN(TRIM(Z3976))&gt;0</formula>
    </cfRule>
  </conditionalFormatting>
  <conditionalFormatting sqref="AB3976">
    <cfRule type="cellIs" dxfId="7" priority="97234" operator="notEqual">
      <formula>0</formula>
    </cfRule>
  </conditionalFormatting>
  <conditionalFormatting sqref="V3977">
    <cfRule type="notContainsBlanks" dxfId="0" priority="96887">
      <formula>LEN(TRIM(V3977))&gt;0</formula>
    </cfRule>
  </conditionalFormatting>
  <conditionalFormatting sqref="V3978">
    <cfRule type="notContainsBlanks" dxfId="0" priority="96886">
      <formula>LEN(TRIM(V3978))&gt;0</formula>
    </cfRule>
  </conditionalFormatting>
  <conditionalFormatting sqref="Q3979">
    <cfRule type="notContainsBlanks" dxfId="1" priority="97223">
      <formula>LEN(TRIM(Q3979))&gt;0</formula>
    </cfRule>
  </conditionalFormatting>
  <conditionalFormatting sqref="R3979">
    <cfRule type="notContainsBlanks" dxfId="2" priority="97222">
      <formula>LEN(TRIM(R3979))&gt;0</formula>
    </cfRule>
  </conditionalFormatting>
  <conditionalFormatting sqref="S3979">
    <cfRule type="notContainsBlanks" dxfId="3" priority="97216">
      <formula>LEN(TRIM(S3979))&gt;0</formula>
    </cfRule>
  </conditionalFormatting>
  <conditionalFormatting sqref="U3979">
    <cfRule type="notContainsBlanks" dxfId="4" priority="97215">
      <formula>LEN(TRIM(U3979))&gt;0</formula>
    </cfRule>
  </conditionalFormatting>
  <conditionalFormatting sqref="W3979">
    <cfRule type="notContainsBlanks" dxfId="0" priority="97220">
      <formula>LEN(TRIM(W3979))&gt;0</formula>
    </cfRule>
  </conditionalFormatting>
  <conditionalFormatting sqref="Y3979">
    <cfRule type="notContainsBlanks" dxfId="5" priority="97219">
      <formula>LEN(TRIM(Y3979))&gt;0</formula>
    </cfRule>
  </conditionalFormatting>
  <conditionalFormatting sqref="Z3979">
    <cfRule type="notContainsBlanks" dxfId="6" priority="97218">
      <formula>LEN(TRIM(Z3979))&gt;0</formula>
    </cfRule>
  </conditionalFormatting>
  <conditionalFormatting sqref="AB3979">
    <cfRule type="cellIs" dxfId="7" priority="97217" operator="notEqual">
      <formula>0</formula>
    </cfRule>
  </conditionalFormatting>
  <conditionalFormatting sqref="Q3981">
    <cfRule type="notContainsBlanks" dxfId="1" priority="97214">
      <formula>LEN(TRIM(Q3981))&gt;0</formula>
    </cfRule>
  </conditionalFormatting>
  <conditionalFormatting sqref="R3981">
    <cfRule type="notContainsBlanks" dxfId="2" priority="97210">
      <formula>LEN(TRIM(R3981))&gt;0</formula>
    </cfRule>
  </conditionalFormatting>
  <conditionalFormatting sqref="S3981">
    <cfRule type="notContainsBlanks" dxfId="3" priority="97189">
      <formula>LEN(TRIM(S3981))&gt;0</formula>
    </cfRule>
  </conditionalFormatting>
  <conditionalFormatting sqref="U3981">
    <cfRule type="notContainsBlanks" dxfId="4" priority="97185">
      <formula>LEN(TRIM(U3981))&gt;0</formula>
    </cfRule>
  </conditionalFormatting>
  <conditionalFormatting sqref="W3981">
    <cfRule type="notContainsBlanks" dxfId="0" priority="97202">
      <formula>LEN(TRIM(W3981))&gt;0</formula>
    </cfRule>
  </conditionalFormatting>
  <conditionalFormatting sqref="Y3981">
    <cfRule type="notContainsBlanks" dxfId="5" priority="97198">
      <formula>LEN(TRIM(Y3981))&gt;0</formula>
    </cfRule>
  </conditionalFormatting>
  <conditionalFormatting sqref="Z3981">
    <cfRule type="notContainsBlanks" dxfId="6" priority="97194">
      <formula>LEN(TRIM(Z3981))&gt;0</formula>
    </cfRule>
  </conditionalFormatting>
  <conditionalFormatting sqref="Q3982">
    <cfRule type="notContainsBlanks" dxfId="1" priority="97213">
      <formula>LEN(TRIM(Q3982))&gt;0</formula>
    </cfRule>
  </conditionalFormatting>
  <conditionalFormatting sqref="R3982">
    <cfRule type="notContainsBlanks" dxfId="2" priority="97209">
      <formula>LEN(TRIM(R3982))&gt;0</formula>
    </cfRule>
  </conditionalFormatting>
  <conditionalFormatting sqref="S3982">
    <cfRule type="notContainsBlanks" dxfId="3" priority="97188">
      <formula>LEN(TRIM(S3982))&gt;0</formula>
    </cfRule>
  </conditionalFormatting>
  <conditionalFormatting sqref="U3982">
    <cfRule type="notContainsBlanks" dxfId="4" priority="97184">
      <formula>LEN(TRIM(U3982))&gt;0</formula>
    </cfRule>
  </conditionalFormatting>
  <conditionalFormatting sqref="W3982">
    <cfRule type="notContainsBlanks" dxfId="0" priority="97201">
      <formula>LEN(TRIM(W3982))&gt;0</formula>
    </cfRule>
  </conditionalFormatting>
  <conditionalFormatting sqref="Y3982">
    <cfRule type="notContainsBlanks" dxfId="5" priority="97197">
      <formula>LEN(TRIM(Y3982))&gt;0</formula>
    </cfRule>
  </conditionalFormatting>
  <conditionalFormatting sqref="Z3982">
    <cfRule type="notContainsBlanks" dxfId="6" priority="97193">
      <formula>LEN(TRIM(Z3982))&gt;0</formula>
    </cfRule>
  </conditionalFormatting>
  <conditionalFormatting sqref="Q3983">
    <cfRule type="notContainsBlanks" dxfId="1" priority="97212">
      <formula>LEN(TRIM(Q3983))&gt;0</formula>
    </cfRule>
  </conditionalFormatting>
  <conditionalFormatting sqref="R3983">
    <cfRule type="notContainsBlanks" dxfId="2" priority="97208">
      <formula>LEN(TRIM(R3983))&gt;0</formula>
    </cfRule>
  </conditionalFormatting>
  <conditionalFormatting sqref="S3983">
    <cfRule type="notContainsBlanks" dxfId="3" priority="97187">
      <formula>LEN(TRIM(S3983))&gt;0</formula>
    </cfRule>
  </conditionalFormatting>
  <conditionalFormatting sqref="U3983">
    <cfRule type="notContainsBlanks" dxfId="4" priority="97183">
      <formula>LEN(TRIM(U3983))&gt;0</formula>
    </cfRule>
  </conditionalFormatting>
  <conditionalFormatting sqref="W3983">
    <cfRule type="notContainsBlanks" dxfId="0" priority="97200">
      <formula>LEN(TRIM(W3983))&gt;0</formula>
    </cfRule>
  </conditionalFormatting>
  <conditionalFormatting sqref="Y3983">
    <cfRule type="notContainsBlanks" dxfId="5" priority="97196">
      <formula>LEN(TRIM(Y3983))&gt;0</formula>
    </cfRule>
  </conditionalFormatting>
  <conditionalFormatting sqref="Z3983">
    <cfRule type="notContainsBlanks" dxfId="6" priority="97192">
      <formula>LEN(TRIM(Z3983))&gt;0</formula>
    </cfRule>
  </conditionalFormatting>
  <conditionalFormatting sqref="Q3984">
    <cfRule type="notContainsBlanks" dxfId="1" priority="97211">
      <formula>LEN(TRIM(Q3984))&gt;0</formula>
    </cfRule>
  </conditionalFormatting>
  <conditionalFormatting sqref="R3984">
    <cfRule type="notContainsBlanks" dxfId="2" priority="97207">
      <formula>LEN(TRIM(R3984))&gt;0</formula>
    </cfRule>
  </conditionalFormatting>
  <conditionalFormatting sqref="S3984">
    <cfRule type="notContainsBlanks" dxfId="3" priority="97186">
      <formula>LEN(TRIM(S3984))&gt;0</formula>
    </cfRule>
  </conditionalFormatting>
  <conditionalFormatting sqref="U3984">
    <cfRule type="notContainsBlanks" dxfId="4" priority="97182">
      <formula>LEN(TRIM(U3984))&gt;0</formula>
    </cfRule>
  </conditionalFormatting>
  <conditionalFormatting sqref="W3984">
    <cfRule type="notContainsBlanks" dxfId="0" priority="97199">
      <formula>LEN(TRIM(W3984))&gt;0</formula>
    </cfRule>
  </conditionalFormatting>
  <conditionalFormatting sqref="Y3984">
    <cfRule type="notContainsBlanks" dxfId="5" priority="97195">
      <formula>LEN(TRIM(Y3984))&gt;0</formula>
    </cfRule>
  </conditionalFormatting>
  <conditionalFormatting sqref="Z3984">
    <cfRule type="notContainsBlanks" dxfId="6" priority="97191">
      <formula>LEN(TRIM(Z3984))&gt;0</formula>
    </cfRule>
  </conditionalFormatting>
  <conditionalFormatting sqref="AB3984">
    <cfRule type="cellIs" dxfId="7" priority="97190" operator="notEqual">
      <formula>0</formula>
    </cfRule>
  </conditionalFormatting>
  <conditionalFormatting sqref="Q3986">
    <cfRule type="notContainsBlanks" dxfId="1" priority="97181">
      <formula>LEN(TRIM(Q3986))&gt;0</formula>
    </cfRule>
  </conditionalFormatting>
  <conditionalFormatting sqref="R3986">
    <cfRule type="notContainsBlanks" dxfId="2" priority="97176">
      <formula>LEN(TRIM(R3986))&gt;0</formula>
    </cfRule>
  </conditionalFormatting>
  <conditionalFormatting sqref="S3986">
    <cfRule type="notContainsBlanks" dxfId="3" priority="97146">
      <formula>LEN(TRIM(S3986))&gt;0</formula>
    </cfRule>
  </conditionalFormatting>
  <conditionalFormatting sqref="U3986">
    <cfRule type="notContainsBlanks" dxfId="4" priority="97141">
      <formula>LEN(TRIM(U3986))&gt;0</formula>
    </cfRule>
  </conditionalFormatting>
  <conditionalFormatting sqref="W3986">
    <cfRule type="notContainsBlanks" dxfId="0" priority="97166">
      <formula>LEN(TRIM(W3986))&gt;0</formula>
    </cfRule>
  </conditionalFormatting>
  <conditionalFormatting sqref="Y3986">
    <cfRule type="notContainsBlanks" dxfId="5" priority="97161">
      <formula>LEN(TRIM(Y3986))&gt;0</formula>
    </cfRule>
  </conditionalFormatting>
  <conditionalFormatting sqref="Z3986">
    <cfRule type="notContainsBlanks" dxfId="6" priority="97156">
      <formula>LEN(TRIM(Z3986))&gt;0</formula>
    </cfRule>
  </conditionalFormatting>
  <conditionalFormatting sqref="AB3986">
    <cfRule type="cellIs" dxfId="7" priority="97151" operator="notEqual">
      <formula>0</formula>
    </cfRule>
  </conditionalFormatting>
  <conditionalFormatting sqref="Q3987">
    <cfRule type="notContainsBlanks" dxfId="1" priority="97180">
      <formula>LEN(TRIM(Q3987))&gt;0</formula>
    </cfRule>
  </conditionalFormatting>
  <conditionalFormatting sqref="R3987">
    <cfRule type="notContainsBlanks" dxfId="2" priority="97175">
      <formula>LEN(TRIM(R3987))&gt;0</formula>
    </cfRule>
  </conditionalFormatting>
  <conditionalFormatting sqref="S3987">
    <cfRule type="notContainsBlanks" dxfId="3" priority="97145">
      <formula>LEN(TRIM(S3987))&gt;0</formula>
    </cfRule>
  </conditionalFormatting>
  <conditionalFormatting sqref="U3987">
    <cfRule type="notContainsBlanks" dxfId="4" priority="97140">
      <formula>LEN(TRIM(U3987))&gt;0</formula>
    </cfRule>
  </conditionalFormatting>
  <conditionalFormatting sqref="W3987">
    <cfRule type="notContainsBlanks" dxfId="0" priority="97165">
      <formula>LEN(TRIM(W3987))&gt;0</formula>
    </cfRule>
  </conditionalFormatting>
  <conditionalFormatting sqref="Y3987">
    <cfRule type="notContainsBlanks" dxfId="5" priority="97160">
      <formula>LEN(TRIM(Y3987))&gt;0</formula>
    </cfRule>
  </conditionalFormatting>
  <conditionalFormatting sqref="Z3987">
    <cfRule type="notContainsBlanks" dxfId="6" priority="97155">
      <formula>LEN(TRIM(Z3987))&gt;0</formula>
    </cfRule>
  </conditionalFormatting>
  <conditionalFormatting sqref="AB3987">
    <cfRule type="cellIs" dxfId="7" priority="97150" operator="notEqual">
      <formula>0</formula>
    </cfRule>
  </conditionalFormatting>
  <conditionalFormatting sqref="Q3988">
    <cfRule type="notContainsBlanks" dxfId="1" priority="97179">
      <formula>LEN(TRIM(Q3988))&gt;0</formula>
    </cfRule>
  </conditionalFormatting>
  <conditionalFormatting sqref="R3988">
    <cfRule type="notContainsBlanks" dxfId="2" priority="97174">
      <formula>LEN(TRIM(R3988))&gt;0</formula>
    </cfRule>
  </conditionalFormatting>
  <conditionalFormatting sqref="S3988">
    <cfRule type="notContainsBlanks" dxfId="3" priority="97144">
      <formula>LEN(TRIM(S3988))&gt;0</formula>
    </cfRule>
  </conditionalFormatting>
  <conditionalFormatting sqref="U3988">
    <cfRule type="notContainsBlanks" dxfId="4" priority="97139">
      <formula>LEN(TRIM(U3988))&gt;0</formula>
    </cfRule>
  </conditionalFormatting>
  <conditionalFormatting sqref="V3988">
    <cfRule type="notContainsBlanks" dxfId="0" priority="91393">
      <formula>LEN(TRIM(V3988))&gt;0</formula>
    </cfRule>
  </conditionalFormatting>
  <conditionalFormatting sqref="W3988">
    <cfRule type="notContainsBlanks" dxfId="0" priority="97164">
      <formula>LEN(TRIM(W3988))&gt;0</formula>
    </cfRule>
  </conditionalFormatting>
  <conditionalFormatting sqref="Y3988">
    <cfRule type="notContainsBlanks" dxfId="5" priority="97159">
      <formula>LEN(TRIM(Y3988))&gt;0</formula>
    </cfRule>
  </conditionalFormatting>
  <conditionalFormatting sqref="Z3988">
    <cfRule type="notContainsBlanks" dxfId="6" priority="97154">
      <formula>LEN(TRIM(Z3988))&gt;0</formula>
    </cfRule>
  </conditionalFormatting>
  <conditionalFormatting sqref="AB3988">
    <cfRule type="cellIs" dxfId="7" priority="97149" operator="notEqual">
      <formula>0</formula>
    </cfRule>
  </conditionalFormatting>
  <conditionalFormatting sqref="AC3988">
    <cfRule type="notContainsBlanks" dxfId="0" priority="97169">
      <formula>LEN(TRIM(AC3988))&gt;0</formula>
    </cfRule>
  </conditionalFormatting>
  <conditionalFormatting sqref="Q3989">
    <cfRule type="notContainsBlanks" dxfId="1" priority="97178">
      <formula>LEN(TRIM(Q3989))&gt;0</formula>
    </cfRule>
  </conditionalFormatting>
  <conditionalFormatting sqref="R3989">
    <cfRule type="notContainsBlanks" dxfId="2" priority="97173">
      <formula>LEN(TRIM(R3989))&gt;0</formula>
    </cfRule>
  </conditionalFormatting>
  <conditionalFormatting sqref="S3989">
    <cfRule type="notContainsBlanks" dxfId="3" priority="97143">
      <formula>LEN(TRIM(S3989))&gt;0</formula>
    </cfRule>
  </conditionalFormatting>
  <conditionalFormatting sqref="U3989">
    <cfRule type="notContainsBlanks" dxfId="4" priority="97138">
      <formula>LEN(TRIM(U3989))&gt;0</formula>
    </cfRule>
  </conditionalFormatting>
  <conditionalFormatting sqref="W3989">
    <cfRule type="notContainsBlanks" dxfId="0" priority="97163">
      <formula>LEN(TRIM(W3989))&gt;0</formula>
    </cfRule>
  </conditionalFormatting>
  <conditionalFormatting sqref="Y3989">
    <cfRule type="notContainsBlanks" dxfId="5" priority="97158">
      <formula>LEN(TRIM(Y3989))&gt;0</formula>
    </cfRule>
  </conditionalFormatting>
  <conditionalFormatting sqref="Z3989">
    <cfRule type="notContainsBlanks" dxfId="6" priority="97153">
      <formula>LEN(TRIM(Z3989))&gt;0</formula>
    </cfRule>
  </conditionalFormatting>
  <conditionalFormatting sqref="AB3989">
    <cfRule type="cellIs" dxfId="7" priority="97148" operator="notEqual">
      <formula>0</formula>
    </cfRule>
  </conditionalFormatting>
  <conditionalFormatting sqref="Q3990">
    <cfRule type="notContainsBlanks" dxfId="1" priority="97177">
      <formula>LEN(TRIM(Q3990))&gt;0</formula>
    </cfRule>
  </conditionalFormatting>
  <conditionalFormatting sqref="R3990">
    <cfRule type="notContainsBlanks" dxfId="2" priority="97172">
      <formula>LEN(TRIM(R3990))&gt;0</formula>
    </cfRule>
  </conditionalFormatting>
  <conditionalFormatting sqref="S3990">
    <cfRule type="notContainsBlanks" dxfId="3" priority="97142">
      <formula>LEN(TRIM(S3990))&gt;0</formula>
    </cfRule>
  </conditionalFormatting>
  <conditionalFormatting sqref="U3990">
    <cfRule type="notContainsBlanks" dxfId="4" priority="97137">
      <formula>LEN(TRIM(U3990))&gt;0</formula>
    </cfRule>
  </conditionalFormatting>
  <conditionalFormatting sqref="W3990">
    <cfRule type="notContainsBlanks" dxfId="0" priority="97162">
      <formula>LEN(TRIM(W3990))&gt;0</formula>
    </cfRule>
  </conditionalFormatting>
  <conditionalFormatting sqref="Y3990">
    <cfRule type="notContainsBlanks" dxfId="5" priority="97157">
      <formula>LEN(TRIM(Y3990))&gt;0</formula>
    </cfRule>
  </conditionalFormatting>
  <conditionalFormatting sqref="Z3990">
    <cfRule type="notContainsBlanks" dxfId="6" priority="97152">
      <formula>LEN(TRIM(Z3990))&gt;0</formula>
    </cfRule>
  </conditionalFormatting>
  <conditionalFormatting sqref="AB3990">
    <cfRule type="cellIs" dxfId="7" priority="97147" operator="notEqual">
      <formula>0</formula>
    </cfRule>
  </conditionalFormatting>
  <conditionalFormatting sqref="Q3993">
    <cfRule type="notContainsBlanks" dxfId="1" priority="97136">
      <formula>LEN(TRIM(Q3993))&gt;0</formula>
    </cfRule>
  </conditionalFormatting>
  <conditionalFormatting sqref="R3993">
    <cfRule type="notContainsBlanks" dxfId="2" priority="97133">
      <formula>LEN(TRIM(R3993))&gt;0</formula>
    </cfRule>
  </conditionalFormatting>
  <conditionalFormatting sqref="S3993">
    <cfRule type="notContainsBlanks" dxfId="3" priority="97115">
      <formula>LEN(TRIM(S3993))&gt;0</formula>
    </cfRule>
  </conditionalFormatting>
  <conditionalFormatting sqref="U3993">
    <cfRule type="notContainsBlanks" dxfId="4" priority="97112">
      <formula>LEN(TRIM(U3993))&gt;0</formula>
    </cfRule>
  </conditionalFormatting>
  <conditionalFormatting sqref="W3993">
    <cfRule type="notContainsBlanks" dxfId="0" priority="97127">
      <formula>LEN(TRIM(W3993))&gt;0</formula>
    </cfRule>
  </conditionalFormatting>
  <conditionalFormatting sqref="Y3993">
    <cfRule type="notContainsBlanks" dxfId="5" priority="97124">
      <formula>LEN(TRIM(Y3993))&gt;0</formula>
    </cfRule>
  </conditionalFormatting>
  <conditionalFormatting sqref="Z3993">
    <cfRule type="notContainsBlanks" dxfId="6" priority="97121">
      <formula>LEN(TRIM(Z3993))&gt;0</formula>
    </cfRule>
  </conditionalFormatting>
  <conditionalFormatting sqref="AB3993">
    <cfRule type="cellIs" dxfId="7" priority="97118" operator="notEqual">
      <formula>0</formula>
    </cfRule>
  </conditionalFormatting>
  <conditionalFormatting sqref="Q3994">
    <cfRule type="notContainsBlanks" dxfId="1" priority="97135">
      <formula>LEN(TRIM(Q3994))&gt;0</formula>
    </cfRule>
  </conditionalFormatting>
  <conditionalFormatting sqref="R3994">
    <cfRule type="notContainsBlanks" dxfId="2" priority="97132">
      <formula>LEN(TRIM(R3994))&gt;0</formula>
    </cfRule>
  </conditionalFormatting>
  <conditionalFormatting sqref="S3994">
    <cfRule type="notContainsBlanks" dxfId="3" priority="97114">
      <formula>LEN(TRIM(S3994))&gt;0</formula>
    </cfRule>
  </conditionalFormatting>
  <conditionalFormatting sqref="U3994">
    <cfRule type="notContainsBlanks" dxfId="4" priority="97111">
      <formula>LEN(TRIM(U3994))&gt;0</formula>
    </cfRule>
  </conditionalFormatting>
  <conditionalFormatting sqref="W3994">
    <cfRule type="notContainsBlanks" dxfId="0" priority="97126">
      <formula>LEN(TRIM(W3994))&gt;0</formula>
    </cfRule>
  </conditionalFormatting>
  <conditionalFormatting sqref="Y3994">
    <cfRule type="notContainsBlanks" dxfId="5" priority="97123">
      <formula>LEN(TRIM(Y3994))&gt;0</formula>
    </cfRule>
  </conditionalFormatting>
  <conditionalFormatting sqref="Z3994">
    <cfRule type="notContainsBlanks" dxfId="6" priority="97120">
      <formula>LEN(TRIM(Z3994))&gt;0</formula>
    </cfRule>
  </conditionalFormatting>
  <conditionalFormatting sqref="AB3994">
    <cfRule type="cellIs" dxfId="7" priority="97117" operator="notEqual">
      <formula>0</formula>
    </cfRule>
  </conditionalFormatting>
  <conditionalFormatting sqref="Q3995">
    <cfRule type="notContainsBlanks" dxfId="1" priority="97134">
      <formula>LEN(TRIM(Q3995))&gt;0</formula>
    </cfRule>
  </conditionalFormatting>
  <conditionalFormatting sqref="R3995">
    <cfRule type="notContainsBlanks" dxfId="2" priority="97131">
      <formula>LEN(TRIM(R3995))&gt;0</formula>
    </cfRule>
  </conditionalFormatting>
  <conditionalFormatting sqref="S3995">
    <cfRule type="notContainsBlanks" dxfId="3" priority="97113">
      <formula>LEN(TRIM(S3995))&gt;0</formula>
    </cfRule>
  </conditionalFormatting>
  <conditionalFormatting sqref="U3995">
    <cfRule type="notContainsBlanks" dxfId="4" priority="97110">
      <formula>LEN(TRIM(U3995))&gt;0</formula>
    </cfRule>
  </conditionalFormatting>
  <conditionalFormatting sqref="W3995">
    <cfRule type="notContainsBlanks" dxfId="0" priority="97125">
      <formula>LEN(TRIM(W3995))&gt;0</formula>
    </cfRule>
  </conditionalFormatting>
  <conditionalFormatting sqref="Y3995">
    <cfRule type="notContainsBlanks" dxfId="5" priority="97122">
      <formula>LEN(TRIM(Y3995))&gt;0</formula>
    </cfRule>
  </conditionalFormatting>
  <conditionalFormatting sqref="Z3995">
    <cfRule type="notContainsBlanks" dxfId="6" priority="97119">
      <formula>LEN(TRIM(Z3995))&gt;0</formula>
    </cfRule>
  </conditionalFormatting>
  <conditionalFormatting sqref="AB3995">
    <cfRule type="cellIs" dxfId="7" priority="97116" operator="notEqual">
      <formula>0</formula>
    </cfRule>
  </conditionalFormatting>
  <conditionalFormatting sqref="Q3996">
    <cfRule type="notContainsBlanks" dxfId="1" priority="97301">
      <formula>LEN(TRIM(Q3996))&gt;0</formula>
    </cfRule>
  </conditionalFormatting>
  <conditionalFormatting sqref="W3996">
    <cfRule type="notContainsBlanks" dxfId="0" priority="97304">
      <formula>LEN(TRIM(W3996))&gt;0</formula>
    </cfRule>
  </conditionalFormatting>
  <conditionalFormatting sqref="Y3996">
    <cfRule type="notContainsBlanks" dxfId="5" priority="97303">
      <formula>LEN(TRIM(Y3996))&gt;0</formula>
    </cfRule>
  </conditionalFormatting>
  <conditionalFormatting sqref="Z3996">
    <cfRule type="notContainsBlanks" dxfId="6" priority="97302">
      <formula>LEN(TRIM(Z3996))&gt;0</formula>
    </cfRule>
  </conditionalFormatting>
  <conditionalFormatting sqref="AA3996">
    <cfRule type="cellIs" dxfId="8" priority="97298" operator="equal">
      <formula>4</formula>
    </cfRule>
    <cfRule type="cellIs" dxfId="8" priority="97299" operator="equal">
      <formula>2</formula>
    </cfRule>
  </conditionalFormatting>
  <conditionalFormatting sqref="W3998">
    <cfRule type="notContainsBlanks" dxfId="0" priority="96878">
      <formula>LEN(TRIM(W3998))&gt;0</formula>
    </cfRule>
  </conditionalFormatting>
  <conditionalFormatting sqref="Q4001">
    <cfRule type="notContainsBlanks" dxfId="1" priority="96861">
      <formula>LEN(TRIM(Q4001))&gt;0</formula>
    </cfRule>
  </conditionalFormatting>
  <conditionalFormatting sqref="R4001">
    <cfRule type="notContainsBlanks" dxfId="2" priority="96858">
      <formula>LEN(TRIM(R4001))&gt;0</formula>
    </cfRule>
  </conditionalFormatting>
  <conditionalFormatting sqref="S4001">
    <cfRule type="notContainsBlanks" dxfId="3" priority="96841">
      <formula>LEN(TRIM(S4001))&gt;0</formula>
    </cfRule>
  </conditionalFormatting>
  <conditionalFormatting sqref="U4001">
    <cfRule type="notContainsBlanks" dxfId="4" priority="96838">
      <formula>LEN(TRIM(U4001))&gt;0</formula>
    </cfRule>
  </conditionalFormatting>
  <conditionalFormatting sqref="W4001">
    <cfRule type="notContainsBlanks" dxfId="0" priority="96852">
      <formula>LEN(TRIM(W4001))&gt;0</formula>
    </cfRule>
  </conditionalFormatting>
  <conditionalFormatting sqref="Y4001">
    <cfRule type="notContainsBlanks" dxfId="5" priority="96849">
      <formula>LEN(TRIM(Y4001))&gt;0</formula>
    </cfRule>
  </conditionalFormatting>
  <conditionalFormatting sqref="Z4001">
    <cfRule type="notContainsBlanks" dxfId="6" priority="96846">
      <formula>LEN(TRIM(Z4001))&gt;0</formula>
    </cfRule>
  </conditionalFormatting>
  <conditionalFormatting sqref="AB4001">
    <cfRule type="cellIs" dxfId="7" priority="96843" operator="notEqual">
      <formula>0</formula>
    </cfRule>
  </conditionalFormatting>
  <conditionalFormatting sqref="Q4002">
    <cfRule type="notContainsBlanks" dxfId="1" priority="96860">
      <formula>LEN(TRIM(Q4002))&gt;0</formula>
    </cfRule>
  </conditionalFormatting>
  <conditionalFormatting sqref="R4002">
    <cfRule type="notContainsBlanks" dxfId="2" priority="96857">
      <formula>LEN(TRIM(R4002))&gt;0</formula>
    </cfRule>
  </conditionalFormatting>
  <conditionalFormatting sqref="S4002">
    <cfRule type="notContainsBlanks" dxfId="3" priority="96840">
      <formula>LEN(TRIM(S4002))&gt;0</formula>
    </cfRule>
  </conditionalFormatting>
  <conditionalFormatting sqref="U4002">
    <cfRule type="notContainsBlanks" dxfId="4" priority="96837">
      <formula>LEN(TRIM(U4002))&gt;0</formula>
    </cfRule>
  </conditionalFormatting>
  <conditionalFormatting sqref="W4002">
    <cfRule type="notContainsBlanks" dxfId="0" priority="96851">
      <formula>LEN(TRIM(W4002))&gt;0</formula>
    </cfRule>
  </conditionalFormatting>
  <conditionalFormatting sqref="Y4002">
    <cfRule type="notContainsBlanks" dxfId="5" priority="96848">
      <formula>LEN(TRIM(Y4002))&gt;0</formula>
    </cfRule>
  </conditionalFormatting>
  <conditionalFormatting sqref="Z4002">
    <cfRule type="notContainsBlanks" dxfId="6" priority="96845">
      <formula>LEN(TRIM(Z4002))&gt;0</formula>
    </cfRule>
  </conditionalFormatting>
  <conditionalFormatting sqref="Q4003">
    <cfRule type="notContainsBlanks" dxfId="1" priority="96859">
      <formula>LEN(TRIM(Q4003))&gt;0</formula>
    </cfRule>
  </conditionalFormatting>
  <conditionalFormatting sqref="R4003">
    <cfRule type="notContainsBlanks" dxfId="2" priority="96856">
      <formula>LEN(TRIM(R4003))&gt;0</formula>
    </cfRule>
  </conditionalFormatting>
  <conditionalFormatting sqref="S4003">
    <cfRule type="notContainsBlanks" dxfId="3" priority="96839">
      <formula>LEN(TRIM(S4003))&gt;0</formula>
    </cfRule>
  </conditionalFormatting>
  <conditionalFormatting sqref="U4003">
    <cfRule type="notContainsBlanks" dxfId="4" priority="96836">
      <formula>LEN(TRIM(U4003))&gt;0</formula>
    </cfRule>
  </conditionalFormatting>
  <conditionalFormatting sqref="W4003">
    <cfRule type="notContainsBlanks" dxfId="0" priority="96850">
      <formula>LEN(TRIM(W4003))&gt;0</formula>
    </cfRule>
  </conditionalFormatting>
  <conditionalFormatting sqref="Y4003">
    <cfRule type="notContainsBlanks" dxfId="5" priority="96847">
      <formula>LEN(TRIM(Y4003))&gt;0</formula>
    </cfRule>
  </conditionalFormatting>
  <conditionalFormatting sqref="Z4003">
    <cfRule type="notContainsBlanks" dxfId="6" priority="96844">
      <formula>LEN(TRIM(Z4003))&gt;0</formula>
    </cfRule>
  </conditionalFormatting>
  <conditionalFormatting sqref="AB4003">
    <cfRule type="cellIs" dxfId="7" priority="96842" operator="notEqual">
      <formula>0</formula>
    </cfRule>
  </conditionalFormatting>
  <conditionalFormatting sqref="Q4005">
    <cfRule type="notContainsBlanks" dxfId="1" priority="96835">
      <formula>LEN(TRIM(Q4005))&gt;0</formula>
    </cfRule>
  </conditionalFormatting>
  <conditionalFormatting sqref="R4005">
    <cfRule type="notContainsBlanks" dxfId="2" priority="96830">
      <formula>LEN(TRIM(R4005))&gt;0</formula>
    </cfRule>
  </conditionalFormatting>
  <conditionalFormatting sqref="S4005">
    <cfRule type="notContainsBlanks" dxfId="3" priority="96801">
      <formula>LEN(TRIM(S4005))&gt;0</formula>
    </cfRule>
  </conditionalFormatting>
  <conditionalFormatting sqref="U4005">
    <cfRule type="notContainsBlanks" dxfId="4" priority="96796">
      <formula>LEN(TRIM(U4005))&gt;0</formula>
    </cfRule>
  </conditionalFormatting>
  <conditionalFormatting sqref="W4005">
    <cfRule type="notContainsBlanks" dxfId="0" priority="96820">
      <formula>LEN(TRIM(W4005))&gt;0</formula>
    </cfRule>
  </conditionalFormatting>
  <conditionalFormatting sqref="Y4005">
    <cfRule type="notContainsBlanks" dxfId="5" priority="96815">
      <formula>LEN(TRIM(Y4005))&gt;0</formula>
    </cfRule>
  </conditionalFormatting>
  <conditionalFormatting sqref="Z4005">
    <cfRule type="notContainsBlanks" dxfId="6" priority="93270">
      <formula>LEN(TRIM(Z4005))&gt;0</formula>
    </cfRule>
  </conditionalFormatting>
  <conditionalFormatting sqref="AB4005">
    <cfRule type="cellIs" dxfId="7" priority="96806" operator="notEqual">
      <formula>0</formula>
    </cfRule>
  </conditionalFormatting>
  <conditionalFormatting sqref="Q4006">
    <cfRule type="notContainsBlanks" dxfId="1" priority="96834">
      <formula>LEN(TRIM(Q4006))&gt;0</formula>
    </cfRule>
  </conditionalFormatting>
  <conditionalFormatting sqref="R4006">
    <cfRule type="notContainsBlanks" dxfId="2" priority="96829">
      <formula>LEN(TRIM(R4006))&gt;0</formula>
    </cfRule>
  </conditionalFormatting>
  <conditionalFormatting sqref="S4006">
    <cfRule type="notContainsBlanks" dxfId="3" priority="96800">
      <formula>LEN(TRIM(S4006))&gt;0</formula>
    </cfRule>
  </conditionalFormatting>
  <conditionalFormatting sqref="U4006">
    <cfRule type="notContainsBlanks" dxfId="4" priority="96795">
      <formula>LEN(TRIM(U4006))&gt;0</formula>
    </cfRule>
  </conditionalFormatting>
  <conditionalFormatting sqref="W4006">
    <cfRule type="notContainsBlanks" dxfId="0" priority="96819">
      <formula>LEN(TRIM(W4006))&gt;0</formula>
    </cfRule>
  </conditionalFormatting>
  <conditionalFormatting sqref="Y4006">
    <cfRule type="notContainsBlanks" dxfId="5" priority="96814">
      <formula>LEN(TRIM(Y4006))&gt;0</formula>
    </cfRule>
  </conditionalFormatting>
  <conditionalFormatting sqref="Z4006">
    <cfRule type="notContainsBlanks" dxfId="6" priority="96810">
      <formula>LEN(TRIM(Z4006))&gt;0</formula>
    </cfRule>
  </conditionalFormatting>
  <conditionalFormatting sqref="AB4006">
    <cfRule type="cellIs" dxfId="7" priority="96805" operator="notEqual">
      <formula>0</formula>
    </cfRule>
  </conditionalFormatting>
  <conditionalFormatting sqref="Q4007">
    <cfRule type="notContainsBlanks" dxfId="1" priority="96833">
      <formula>LEN(TRIM(Q4007))&gt;0</formula>
    </cfRule>
  </conditionalFormatting>
  <conditionalFormatting sqref="R4007">
    <cfRule type="notContainsBlanks" dxfId="2" priority="96828">
      <formula>LEN(TRIM(R4007))&gt;0</formula>
    </cfRule>
  </conditionalFormatting>
  <conditionalFormatting sqref="S4007">
    <cfRule type="notContainsBlanks" dxfId="3" priority="96799">
      <formula>LEN(TRIM(S4007))&gt;0</formula>
    </cfRule>
  </conditionalFormatting>
  <conditionalFormatting sqref="U4007">
    <cfRule type="notContainsBlanks" dxfId="4" priority="96794">
      <formula>LEN(TRIM(U4007))&gt;0</formula>
    </cfRule>
  </conditionalFormatting>
  <conditionalFormatting sqref="W4007">
    <cfRule type="notContainsBlanks" dxfId="0" priority="96818">
      <formula>LEN(TRIM(W4007))&gt;0</formula>
    </cfRule>
  </conditionalFormatting>
  <conditionalFormatting sqref="Y4007">
    <cfRule type="notContainsBlanks" dxfId="5" priority="96813">
      <formula>LEN(TRIM(Y4007))&gt;0</formula>
    </cfRule>
  </conditionalFormatting>
  <conditionalFormatting sqref="Z4007">
    <cfRule type="notContainsBlanks" dxfId="6" priority="96809">
      <formula>LEN(TRIM(Z4007))&gt;0</formula>
    </cfRule>
  </conditionalFormatting>
  <conditionalFormatting sqref="AB4007">
    <cfRule type="cellIs" dxfId="7" priority="96804" operator="notEqual">
      <formula>0</formula>
    </cfRule>
  </conditionalFormatting>
  <conditionalFormatting sqref="Q4008">
    <cfRule type="notContainsBlanks" dxfId="1" priority="96832">
      <formula>LEN(TRIM(Q4008))&gt;0</formula>
    </cfRule>
  </conditionalFormatting>
  <conditionalFormatting sqref="R4008">
    <cfRule type="notContainsBlanks" dxfId="2" priority="96827">
      <formula>LEN(TRIM(R4008))&gt;0</formula>
    </cfRule>
  </conditionalFormatting>
  <conditionalFormatting sqref="S4008">
    <cfRule type="notContainsBlanks" dxfId="3" priority="96798">
      <formula>LEN(TRIM(S4008))&gt;0</formula>
    </cfRule>
  </conditionalFormatting>
  <conditionalFormatting sqref="U4008">
    <cfRule type="notContainsBlanks" dxfId="4" priority="96793">
      <formula>LEN(TRIM(U4008))&gt;0</formula>
    </cfRule>
  </conditionalFormatting>
  <conditionalFormatting sqref="W4008">
    <cfRule type="notContainsBlanks" dxfId="0" priority="96817">
      <formula>LEN(TRIM(W4008))&gt;0</formula>
    </cfRule>
  </conditionalFormatting>
  <conditionalFormatting sqref="Y4008">
    <cfRule type="notContainsBlanks" dxfId="5" priority="96812">
      <formula>LEN(TRIM(Y4008))&gt;0</formula>
    </cfRule>
  </conditionalFormatting>
  <conditionalFormatting sqref="Z4008">
    <cfRule type="notContainsBlanks" dxfId="6" priority="96808">
      <formula>LEN(TRIM(Z4008))&gt;0</formula>
    </cfRule>
  </conditionalFormatting>
  <conditionalFormatting sqref="AB4008">
    <cfRule type="cellIs" dxfId="7" priority="96803" operator="notEqual">
      <formula>0</formula>
    </cfRule>
  </conditionalFormatting>
  <conditionalFormatting sqref="Q4009">
    <cfRule type="notContainsBlanks" dxfId="1" priority="96831">
      <formula>LEN(TRIM(Q4009))&gt;0</formula>
    </cfRule>
  </conditionalFormatting>
  <conditionalFormatting sqref="R4009">
    <cfRule type="notContainsBlanks" dxfId="2" priority="96826">
      <formula>LEN(TRIM(R4009))&gt;0</formula>
    </cfRule>
  </conditionalFormatting>
  <conditionalFormatting sqref="S4009">
    <cfRule type="notContainsBlanks" dxfId="3" priority="96797">
      <formula>LEN(TRIM(S4009))&gt;0</formula>
    </cfRule>
  </conditionalFormatting>
  <conditionalFormatting sqref="U4009">
    <cfRule type="notContainsBlanks" dxfId="4" priority="96792">
      <formula>LEN(TRIM(U4009))&gt;0</formula>
    </cfRule>
  </conditionalFormatting>
  <conditionalFormatting sqref="W4009">
    <cfRule type="notContainsBlanks" dxfId="0" priority="96816">
      <formula>LEN(TRIM(W4009))&gt;0</formula>
    </cfRule>
  </conditionalFormatting>
  <conditionalFormatting sqref="Y4009">
    <cfRule type="notContainsBlanks" dxfId="5" priority="96811">
      <formula>LEN(TRIM(Y4009))&gt;0</formula>
    </cfRule>
  </conditionalFormatting>
  <conditionalFormatting sqref="Z4009">
    <cfRule type="notContainsBlanks" dxfId="6" priority="96807">
      <formula>LEN(TRIM(Z4009))&gt;0</formula>
    </cfRule>
  </conditionalFormatting>
  <conditionalFormatting sqref="AB4009">
    <cfRule type="cellIs" dxfId="7" priority="96802" operator="notEqual">
      <formula>0</formula>
    </cfRule>
  </conditionalFormatting>
  <conditionalFormatting sqref="V4010">
    <cfRule type="notContainsBlanks" dxfId="0" priority="96679">
      <formula>LEN(TRIM(V4010))&gt;0</formula>
    </cfRule>
  </conditionalFormatting>
  <conditionalFormatting sqref="V4011">
    <cfRule type="notContainsBlanks" dxfId="0" priority="96678">
      <formula>LEN(TRIM(V4011))&gt;0</formula>
    </cfRule>
  </conditionalFormatting>
  <conditionalFormatting sqref="Q4012">
    <cfRule type="notContainsBlanks" dxfId="1" priority="96791">
      <formula>LEN(TRIM(Q4012))&gt;0</formula>
    </cfRule>
  </conditionalFormatting>
  <conditionalFormatting sqref="R4012">
    <cfRule type="notContainsBlanks" dxfId="2" priority="96790">
      <formula>LEN(TRIM(R4012))&gt;0</formula>
    </cfRule>
  </conditionalFormatting>
  <conditionalFormatting sqref="S4012">
    <cfRule type="notContainsBlanks" dxfId="3" priority="96784">
      <formula>LEN(TRIM(S4012))&gt;0</formula>
    </cfRule>
  </conditionalFormatting>
  <conditionalFormatting sqref="U4012">
    <cfRule type="notContainsBlanks" dxfId="4" priority="96783">
      <formula>LEN(TRIM(U4012))&gt;0</formula>
    </cfRule>
  </conditionalFormatting>
  <conditionalFormatting sqref="W4012">
    <cfRule type="notContainsBlanks" dxfId="0" priority="96788">
      <formula>LEN(TRIM(W4012))&gt;0</formula>
    </cfRule>
  </conditionalFormatting>
  <conditionalFormatting sqref="Y4012">
    <cfRule type="notContainsBlanks" dxfId="5" priority="96787">
      <formula>LEN(TRIM(Y4012))&gt;0</formula>
    </cfRule>
  </conditionalFormatting>
  <conditionalFormatting sqref="Z4012">
    <cfRule type="notContainsBlanks" dxfId="6" priority="96786">
      <formula>LEN(TRIM(Z4012))&gt;0</formula>
    </cfRule>
  </conditionalFormatting>
  <conditionalFormatting sqref="AB4012">
    <cfRule type="cellIs" dxfId="7" priority="96785" operator="notEqual">
      <formula>0</formula>
    </cfRule>
  </conditionalFormatting>
  <conditionalFormatting sqref="Q4014">
    <cfRule type="notContainsBlanks" dxfId="1" priority="96782">
      <formula>LEN(TRIM(Q4014))&gt;0</formula>
    </cfRule>
  </conditionalFormatting>
  <conditionalFormatting sqref="R4014">
    <cfRule type="notContainsBlanks" dxfId="2" priority="96778">
      <formula>LEN(TRIM(R4014))&gt;0</formula>
    </cfRule>
  </conditionalFormatting>
  <conditionalFormatting sqref="S4014">
    <cfRule type="notContainsBlanks" dxfId="3" priority="96757">
      <formula>LEN(TRIM(S4014))&gt;0</formula>
    </cfRule>
  </conditionalFormatting>
  <conditionalFormatting sqref="U4014">
    <cfRule type="notContainsBlanks" dxfId="4" priority="96753">
      <formula>LEN(TRIM(U4014))&gt;0</formula>
    </cfRule>
  </conditionalFormatting>
  <conditionalFormatting sqref="W4014">
    <cfRule type="notContainsBlanks" dxfId="0" priority="96770">
      <formula>LEN(TRIM(W4014))&gt;0</formula>
    </cfRule>
  </conditionalFormatting>
  <conditionalFormatting sqref="Y4014">
    <cfRule type="notContainsBlanks" dxfId="5" priority="96766">
      <formula>LEN(TRIM(Y4014))&gt;0</formula>
    </cfRule>
  </conditionalFormatting>
  <conditionalFormatting sqref="Z4014">
    <cfRule type="notContainsBlanks" dxfId="6" priority="96762">
      <formula>LEN(TRIM(Z4014))&gt;0</formula>
    </cfRule>
  </conditionalFormatting>
  <conditionalFormatting sqref="Q4015">
    <cfRule type="notContainsBlanks" dxfId="1" priority="96781">
      <formula>LEN(TRIM(Q4015))&gt;0</formula>
    </cfRule>
  </conditionalFormatting>
  <conditionalFormatting sqref="R4015">
    <cfRule type="notContainsBlanks" dxfId="2" priority="96777">
      <formula>LEN(TRIM(R4015))&gt;0</formula>
    </cfRule>
  </conditionalFormatting>
  <conditionalFormatting sqref="S4015">
    <cfRule type="notContainsBlanks" dxfId="3" priority="96756">
      <formula>LEN(TRIM(S4015))&gt;0</formula>
    </cfRule>
  </conditionalFormatting>
  <conditionalFormatting sqref="U4015">
    <cfRule type="notContainsBlanks" dxfId="4" priority="96752">
      <formula>LEN(TRIM(U4015))&gt;0</formula>
    </cfRule>
  </conditionalFormatting>
  <conditionalFormatting sqref="W4015">
    <cfRule type="notContainsBlanks" dxfId="0" priority="96769">
      <formula>LEN(TRIM(W4015))&gt;0</formula>
    </cfRule>
  </conditionalFormatting>
  <conditionalFormatting sqref="Y4015">
    <cfRule type="notContainsBlanks" dxfId="5" priority="96765">
      <formula>LEN(TRIM(Y4015))&gt;0</formula>
    </cfRule>
  </conditionalFormatting>
  <conditionalFormatting sqref="Z4015">
    <cfRule type="notContainsBlanks" dxfId="6" priority="96761">
      <formula>LEN(TRIM(Z4015))&gt;0</formula>
    </cfRule>
  </conditionalFormatting>
  <conditionalFormatting sqref="Q4016">
    <cfRule type="notContainsBlanks" dxfId="1" priority="96780">
      <formula>LEN(TRIM(Q4016))&gt;0</formula>
    </cfRule>
  </conditionalFormatting>
  <conditionalFormatting sqref="R4016">
    <cfRule type="notContainsBlanks" dxfId="2" priority="96776">
      <formula>LEN(TRIM(R4016))&gt;0</formula>
    </cfRule>
  </conditionalFormatting>
  <conditionalFormatting sqref="S4016">
    <cfRule type="notContainsBlanks" dxfId="3" priority="96755">
      <formula>LEN(TRIM(S4016))&gt;0</formula>
    </cfRule>
  </conditionalFormatting>
  <conditionalFormatting sqref="U4016">
    <cfRule type="notContainsBlanks" dxfId="4" priority="96751">
      <formula>LEN(TRIM(U4016))&gt;0</formula>
    </cfRule>
  </conditionalFormatting>
  <conditionalFormatting sqref="W4016">
    <cfRule type="notContainsBlanks" dxfId="0" priority="96768">
      <formula>LEN(TRIM(W4016))&gt;0</formula>
    </cfRule>
  </conditionalFormatting>
  <conditionalFormatting sqref="Y4016">
    <cfRule type="notContainsBlanks" dxfId="5" priority="96764">
      <formula>LEN(TRIM(Y4016))&gt;0</formula>
    </cfRule>
  </conditionalFormatting>
  <conditionalFormatting sqref="Z4016">
    <cfRule type="notContainsBlanks" dxfId="6" priority="96760">
      <formula>LEN(TRIM(Z4016))&gt;0</formula>
    </cfRule>
  </conditionalFormatting>
  <conditionalFormatting sqref="Q4017">
    <cfRule type="notContainsBlanks" dxfId="1" priority="96779">
      <formula>LEN(TRIM(Q4017))&gt;0</formula>
    </cfRule>
  </conditionalFormatting>
  <conditionalFormatting sqref="R4017">
    <cfRule type="notContainsBlanks" dxfId="2" priority="96775">
      <formula>LEN(TRIM(R4017))&gt;0</formula>
    </cfRule>
  </conditionalFormatting>
  <conditionalFormatting sqref="S4017">
    <cfRule type="notContainsBlanks" dxfId="3" priority="96754">
      <formula>LEN(TRIM(S4017))&gt;0</formula>
    </cfRule>
  </conditionalFormatting>
  <conditionalFormatting sqref="U4017">
    <cfRule type="notContainsBlanks" dxfId="4" priority="96750">
      <formula>LEN(TRIM(U4017))&gt;0</formula>
    </cfRule>
  </conditionalFormatting>
  <conditionalFormatting sqref="W4017">
    <cfRule type="notContainsBlanks" dxfId="0" priority="96767">
      <formula>LEN(TRIM(W4017))&gt;0</formula>
    </cfRule>
  </conditionalFormatting>
  <conditionalFormatting sqref="Y4017">
    <cfRule type="notContainsBlanks" dxfId="5" priority="96763">
      <formula>LEN(TRIM(Y4017))&gt;0</formula>
    </cfRule>
  </conditionalFormatting>
  <conditionalFormatting sqref="Z4017">
    <cfRule type="notContainsBlanks" dxfId="6" priority="96759">
      <formula>LEN(TRIM(Z4017))&gt;0</formula>
    </cfRule>
  </conditionalFormatting>
  <conditionalFormatting sqref="AB4017">
    <cfRule type="cellIs" dxfId="7" priority="96758" operator="notEqual">
      <formula>0</formula>
    </cfRule>
  </conditionalFormatting>
  <conditionalFormatting sqref="Q4019">
    <cfRule type="notContainsBlanks" dxfId="1" priority="95414">
      <formula>LEN(TRIM(Q4019))&gt;0</formula>
    </cfRule>
  </conditionalFormatting>
  <conditionalFormatting sqref="R4019">
    <cfRule type="notContainsBlanks" dxfId="2" priority="96746">
      <formula>LEN(TRIM(R4019))&gt;0</formula>
    </cfRule>
  </conditionalFormatting>
  <conditionalFormatting sqref="S4019">
    <cfRule type="notContainsBlanks" dxfId="3" priority="96716">
      <formula>LEN(TRIM(S4019))&gt;0</formula>
    </cfRule>
  </conditionalFormatting>
  <conditionalFormatting sqref="U4019">
    <cfRule type="notContainsBlanks" dxfId="4" priority="96711">
      <formula>LEN(TRIM(U4019))&gt;0</formula>
    </cfRule>
  </conditionalFormatting>
  <conditionalFormatting sqref="W4019">
    <cfRule type="notContainsBlanks" dxfId="0" priority="96736">
      <formula>LEN(TRIM(W4019))&gt;0</formula>
    </cfRule>
  </conditionalFormatting>
  <conditionalFormatting sqref="Y4019">
    <cfRule type="notContainsBlanks" dxfId="5" priority="96731">
      <formula>LEN(TRIM(Y4019))&gt;0</formula>
    </cfRule>
  </conditionalFormatting>
  <conditionalFormatting sqref="Z4019">
    <cfRule type="notContainsBlanks" dxfId="6" priority="96726">
      <formula>LEN(TRIM(Z4019))&gt;0</formula>
    </cfRule>
  </conditionalFormatting>
  <conditionalFormatting sqref="AB4019">
    <cfRule type="cellIs" dxfId="7" priority="96721" operator="notEqual">
      <formula>0</formula>
    </cfRule>
  </conditionalFormatting>
  <conditionalFormatting sqref="Q4020">
    <cfRule type="notContainsBlanks" dxfId="1" priority="95413">
      <formula>LEN(TRIM(Q4020))&gt;0</formula>
    </cfRule>
  </conditionalFormatting>
  <conditionalFormatting sqref="R4020">
    <cfRule type="notContainsBlanks" dxfId="2" priority="96745">
      <formula>LEN(TRIM(R4020))&gt;0</formula>
    </cfRule>
  </conditionalFormatting>
  <conditionalFormatting sqref="S4020">
    <cfRule type="notContainsBlanks" dxfId="3" priority="96715">
      <formula>LEN(TRIM(S4020))&gt;0</formula>
    </cfRule>
  </conditionalFormatting>
  <conditionalFormatting sqref="U4020">
    <cfRule type="notContainsBlanks" dxfId="4" priority="96710">
      <formula>LEN(TRIM(U4020))&gt;0</formula>
    </cfRule>
  </conditionalFormatting>
  <conditionalFormatting sqref="W4020">
    <cfRule type="notContainsBlanks" dxfId="0" priority="96735">
      <formula>LEN(TRIM(W4020))&gt;0</formula>
    </cfRule>
  </conditionalFormatting>
  <conditionalFormatting sqref="Y4020">
    <cfRule type="notContainsBlanks" dxfId="5" priority="96730">
      <formula>LEN(TRIM(Y4020))&gt;0</formula>
    </cfRule>
  </conditionalFormatting>
  <conditionalFormatting sqref="Z4020">
    <cfRule type="notContainsBlanks" dxfId="6" priority="96725">
      <formula>LEN(TRIM(Z4020))&gt;0</formula>
    </cfRule>
  </conditionalFormatting>
  <conditionalFormatting sqref="AB4020">
    <cfRule type="cellIs" dxfId="7" priority="96720" operator="notEqual">
      <formula>0</formula>
    </cfRule>
  </conditionalFormatting>
  <conditionalFormatting sqref="Q4021">
    <cfRule type="notContainsBlanks" dxfId="1" priority="96749">
      <formula>LEN(TRIM(Q4021))&gt;0</formula>
    </cfRule>
  </conditionalFormatting>
  <conditionalFormatting sqref="R4021">
    <cfRule type="notContainsBlanks" dxfId="2" priority="96744">
      <formula>LEN(TRIM(R4021))&gt;0</formula>
    </cfRule>
  </conditionalFormatting>
  <conditionalFormatting sqref="S4021">
    <cfRule type="notContainsBlanks" dxfId="3" priority="96714">
      <formula>LEN(TRIM(S4021))&gt;0</formula>
    </cfRule>
  </conditionalFormatting>
  <conditionalFormatting sqref="U4021">
    <cfRule type="notContainsBlanks" dxfId="4" priority="96709">
      <formula>LEN(TRIM(U4021))&gt;0</formula>
    </cfRule>
  </conditionalFormatting>
  <conditionalFormatting sqref="W4021">
    <cfRule type="notContainsBlanks" dxfId="0" priority="96734">
      <formula>LEN(TRIM(W4021))&gt;0</formula>
    </cfRule>
  </conditionalFormatting>
  <conditionalFormatting sqref="Y4021">
    <cfRule type="notContainsBlanks" dxfId="5" priority="96729">
      <formula>LEN(TRIM(Y4021))&gt;0</formula>
    </cfRule>
  </conditionalFormatting>
  <conditionalFormatting sqref="Z4021">
    <cfRule type="notContainsBlanks" dxfId="6" priority="96724">
      <formula>LEN(TRIM(Z4021))&gt;0</formula>
    </cfRule>
  </conditionalFormatting>
  <conditionalFormatting sqref="AB4021">
    <cfRule type="cellIs" dxfId="7" priority="96719" operator="notEqual">
      <formula>0</formula>
    </cfRule>
  </conditionalFormatting>
  <conditionalFormatting sqref="Q4022">
    <cfRule type="notContainsBlanks" dxfId="1" priority="96748">
      <formula>LEN(TRIM(Q4022))&gt;0</formula>
    </cfRule>
  </conditionalFormatting>
  <conditionalFormatting sqref="R4022">
    <cfRule type="notContainsBlanks" dxfId="2" priority="96743">
      <formula>LEN(TRIM(R4022))&gt;0</formula>
    </cfRule>
  </conditionalFormatting>
  <conditionalFormatting sqref="S4022">
    <cfRule type="notContainsBlanks" dxfId="3" priority="96713">
      <formula>LEN(TRIM(S4022))&gt;0</formula>
    </cfRule>
  </conditionalFormatting>
  <conditionalFormatting sqref="U4022">
    <cfRule type="notContainsBlanks" dxfId="4" priority="96708">
      <formula>LEN(TRIM(U4022))&gt;0</formula>
    </cfRule>
  </conditionalFormatting>
  <conditionalFormatting sqref="W4022">
    <cfRule type="notContainsBlanks" dxfId="0" priority="96733">
      <formula>LEN(TRIM(W4022))&gt;0</formula>
    </cfRule>
  </conditionalFormatting>
  <conditionalFormatting sqref="Y4022">
    <cfRule type="notContainsBlanks" dxfId="5" priority="96728">
      <formula>LEN(TRIM(Y4022))&gt;0</formula>
    </cfRule>
  </conditionalFormatting>
  <conditionalFormatting sqref="Z4022">
    <cfRule type="notContainsBlanks" dxfId="6" priority="96723">
      <formula>LEN(TRIM(Z4022))&gt;0</formula>
    </cfRule>
  </conditionalFormatting>
  <conditionalFormatting sqref="AB4022">
    <cfRule type="cellIs" dxfId="7" priority="96718" operator="notEqual">
      <formula>0</formula>
    </cfRule>
  </conditionalFormatting>
  <conditionalFormatting sqref="Q4023">
    <cfRule type="notContainsBlanks" dxfId="1" priority="96747">
      <formula>LEN(TRIM(Q4023))&gt;0</formula>
    </cfRule>
  </conditionalFormatting>
  <conditionalFormatting sqref="R4023">
    <cfRule type="notContainsBlanks" dxfId="2" priority="96742">
      <formula>LEN(TRIM(R4023))&gt;0</formula>
    </cfRule>
  </conditionalFormatting>
  <conditionalFormatting sqref="S4023">
    <cfRule type="notContainsBlanks" dxfId="3" priority="96712">
      <formula>LEN(TRIM(S4023))&gt;0</formula>
    </cfRule>
  </conditionalFormatting>
  <conditionalFormatting sqref="U4023">
    <cfRule type="notContainsBlanks" dxfId="4" priority="96707">
      <formula>LEN(TRIM(U4023))&gt;0</formula>
    </cfRule>
  </conditionalFormatting>
  <conditionalFormatting sqref="W4023">
    <cfRule type="notContainsBlanks" dxfId="0" priority="96732">
      <formula>LEN(TRIM(W4023))&gt;0</formula>
    </cfRule>
  </conditionalFormatting>
  <conditionalFormatting sqref="Y4023">
    <cfRule type="notContainsBlanks" dxfId="5" priority="96727">
      <formula>LEN(TRIM(Y4023))&gt;0</formula>
    </cfRule>
  </conditionalFormatting>
  <conditionalFormatting sqref="Z4023">
    <cfRule type="notContainsBlanks" dxfId="6" priority="96722">
      <formula>LEN(TRIM(Z4023))&gt;0</formula>
    </cfRule>
  </conditionalFormatting>
  <conditionalFormatting sqref="AB4023">
    <cfRule type="cellIs" dxfId="7" priority="96717" operator="notEqual">
      <formula>0</formula>
    </cfRule>
  </conditionalFormatting>
  <conditionalFormatting sqref="Q4026">
    <cfRule type="notContainsBlanks" dxfId="1" priority="96706">
      <formula>LEN(TRIM(Q4026))&gt;0</formula>
    </cfRule>
  </conditionalFormatting>
  <conditionalFormatting sqref="R4026">
    <cfRule type="notContainsBlanks" dxfId="2" priority="96703">
      <formula>LEN(TRIM(R4026))&gt;0</formula>
    </cfRule>
  </conditionalFormatting>
  <conditionalFormatting sqref="S4026">
    <cfRule type="notContainsBlanks" dxfId="3" priority="96685">
      <formula>LEN(TRIM(S4026))&gt;0</formula>
    </cfRule>
  </conditionalFormatting>
  <conditionalFormatting sqref="U4026">
    <cfRule type="notContainsBlanks" dxfId="4" priority="96682">
      <formula>LEN(TRIM(U4026))&gt;0</formula>
    </cfRule>
  </conditionalFormatting>
  <conditionalFormatting sqref="W4026">
    <cfRule type="notContainsBlanks" dxfId="0" priority="96697">
      <formula>LEN(TRIM(W4026))&gt;0</formula>
    </cfRule>
  </conditionalFormatting>
  <conditionalFormatting sqref="Y4026">
    <cfRule type="notContainsBlanks" dxfId="5" priority="96694">
      <formula>LEN(TRIM(Y4026))&gt;0</formula>
    </cfRule>
  </conditionalFormatting>
  <conditionalFormatting sqref="Z4026">
    <cfRule type="notContainsBlanks" dxfId="6" priority="96691">
      <formula>LEN(TRIM(Z4026))&gt;0</formula>
    </cfRule>
  </conditionalFormatting>
  <conditionalFormatting sqref="AB4026">
    <cfRule type="cellIs" dxfId="7" priority="96688" operator="notEqual">
      <formula>0</formula>
    </cfRule>
  </conditionalFormatting>
  <conditionalFormatting sqref="Q4027">
    <cfRule type="notContainsBlanks" dxfId="1" priority="96705">
      <formula>LEN(TRIM(Q4027))&gt;0</formula>
    </cfRule>
  </conditionalFormatting>
  <conditionalFormatting sqref="R4027">
    <cfRule type="notContainsBlanks" dxfId="2" priority="96702">
      <formula>LEN(TRIM(R4027))&gt;0</formula>
    </cfRule>
  </conditionalFormatting>
  <conditionalFormatting sqref="S4027">
    <cfRule type="notContainsBlanks" dxfId="3" priority="96684">
      <formula>LEN(TRIM(S4027))&gt;0</formula>
    </cfRule>
  </conditionalFormatting>
  <conditionalFormatting sqref="U4027">
    <cfRule type="notContainsBlanks" dxfId="4" priority="96681">
      <formula>LEN(TRIM(U4027))&gt;0</formula>
    </cfRule>
  </conditionalFormatting>
  <conditionalFormatting sqref="W4027">
    <cfRule type="notContainsBlanks" dxfId="0" priority="96696">
      <formula>LEN(TRIM(W4027))&gt;0</formula>
    </cfRule>
  </conditionalFormatting>
  <conditionalFormatting sqref="Y4027">
    <cfRule type="notContainsBlanks" dxfId="5" priority="96693">
      <formula>LEN(TRIM(Y4027))&gt;0</formula>
    </cfRule>
  </conditionalFormatting>
  <conditionalFormatting sqref="Z4027">
    <cfRule type="notContainsBlanks" dxfId="6" priority="96690">
      <formula>LEN(TRIM(Z4027))&gt;0</formula>
    </cfRule>
  </conditionalFormatting>
  <conditionalFormatting sqref="AB4027">
    <cfRule type="cellIs" dxfId="7" priority="96687" operator="notEqual">
      <formula>0</formula>
    </cfRule>
  </conditionalFormatting>
  <conditionalFormatting sqref="Q4028">
    <cfRule type="notContainsBlanks" dxfId="1" priority="96704">
      <formula>LEN(TRIM(Q4028))&gt;0</formula>
    </cfRule>
  </conditionalFormatting>
  <conditionalFormatting sqref="R4028">
    <cfRule type="notContainsBlanks" dxfId="2" priority="96701">
      <formula>LEN(TRIM(R4028))&gt;0</formula>
    </cfRule>
  </conditionalFormatting>
  <conditionalFormatting sqref="S4028">
    <cfRule type="notContainsBlanks" dxfId="3" priority="96683">
      <formula>LEN(TRIM(S4028))&gt;0</formula>
    </cfRule>
  </conditionalFormatting>
  <conditionalFormatting sqref="U4028">
    <cfRule type="notContainsBlanks" dxfId="4" priority="96680">
      <formula>LEN(TRIM(U4028))&gt;0</formula>
    </cfRule>
  </conditionalFormatting>
  <conditionalFormatting sqref="W4028">
    <cfRule type="notContainsBlanks" dxfId="0" priority="96695">
      <formula>LEN(TRIM(W4028))&gt;0</formula>
    </cfRule>
  </conditionalFormatting>
  <conditionalFormatting sqref="Y4028">
    <cfRule type="notContainsBlanks" dxfId="5" priority="96692">
      <formula>LEN(TRIM(Y4028))&gt;0</formula>
    </cfRule>
  </conditionalFormatting>
  <conditionalFormatting sqref="Z4028">
    <cfRule type="notContainsBlanks" dxfId="6" priority="96689">
      <formula>LEN(TRIM(Z4028))&gt;0</formula>
    </cfRule>
  </conditionalFormatting>
  <conditionalFormatting sqref="AB4028">
    <cfRule type="cellIs" dxfId="7" priority="96686" operator="notEqual">
      <formula>0</formula>
    </cfRule>
  </conditionalFormatting>
  <conditionalFormatting sqref="Q4029">
    <cfRule type="notContainsBlanks" dxfId="1" priority="96868">
      <formula>LEN(TRIM(Q4029))&gt;0</formula>
    </cfRule>
  </conditionalFormatting>
  <conditionalFormatting sqref="W4029">
    <cfRule type="notContainsBlanks" dxfId="0" priority="96871">
      <formula>LEN(TRIM(W4029))&gt;0</formula>
    </cfRule>
  </conditionalFormatting>
  <conditionalFormatting sqref="Y4029">
    <cfRule type="notContainsBlanks" dxfId="5" priority="96870">
      <formula>LEN(TRIM(Y4029))&gt;0</formula>
    </cfRule>
  </conditionalFormatting>
  <conditionalFormatting sqref="Z4029">
    <cfRule type="notContainsBlanks" dxfId="6" priority="96869">
      <formula>LEN(TRIM(Z4029))&gt;0</formula>
    </cfRule>
  </conditionalFormatting>
  <conditionalFormatting sqref="AA4029">
    <cfRule type="cellIs" dxfId="8" priority="96865" operator="equal">
      <formula>4</formula>
    </cfRule>
    <cfRule type="cellIs" dxfId="8" priority="96866" operator="equal">
      <formula>2</formula>
    </cfRule>
  </conditionalFormatting>
  <conditionalFormatting sqref="W4031">
    <cfRule type="notContainsBlanks" dxfId="0" priority="96663">
      <formula>LEN(TRIM(W4031))&gt;0</formula>
    </cfRule>
  </conditionalFormatting>
  <conditionalFormatting sqref="Q4034">
    <cfRule type="notContainsBlanks" dxfId="1" priority="96646">
      <formula>LEN(TRIM(Q4034))&gt;0</formula>
    </cfRule>
  </conditionalFormatting>
  <conditionalFormatting sqref="R4034">
    <cfRule type="notContainsBlanks" dxfId="2" priority="96643">
      <formula>LEN(TRIM(R4034))&gt;0</formula>
    </cfRule>
  </conditionalFormatting>
  <conditionalFormatting sqref="S4034">
    <cfRule type="notContainsBlanks" dxfId="3" priority="96626">
      <formula>LEN(TRIM(S4034))&gt;0</formula>
    </cfRule>
  </conditionalFormatting>
  <conditionalFormatting sqref="U4034">
    <cfRule type="notContainsBlanks" dxfId="4" priority="96623">
      <formula>LEN(TRIM(U4034))&gt;0</formula>
    </cfRule>
  </conditionalFormatting>
  <conditionalFormatting sqref="W4034">
    <cfRule type="notContainsBlanks" dxfId="0" priority="96637">
      <formula>LEN(TRIM(W4034))&gt;0</formula>
    </cfRule>
  </conditionalFormatting>
  <conditionalFormatting sqref="Y4034">
    <cfRule type="notContainsBlanks" dxfId="5" priority="96634">
      <formula>LEN(TRIM(Y4034))&gt;0</formula>
    </cfRule>
  </conditionalFormatting>
  <conditionalFormatting sqref="Z4034">
    <cfRule type="notContainsBlanks" dxfId="6" priority="96631">
      <formula>LEN(TRIM(Z4034))&gt;0</formula>
    </cfRule>
  </conditionalFormatting>
  <conditionalFormatting sqref="AB4034">
    <cfRule type="cellIs" dxfId="7" priority="96628" operator="notEqual">
      <formula>0</formula>
    </cfRule>
  </conditionalFormatting>
  <conditionalFormatting sqref="Q4035">
    <cfRule type="notContainsBlanks" dxfId="1" priority="96645">
      <formula>LEN(TRIM(Q4035))&gt;0</formula>
    </cfRule>
  </conditionalFormatting>
  <conditionalFormatting sqref="R4035">
    <cfRule type="notContainsBlanks" dxfId="2" priority="96642">
      <formula>LEN(TRIM(R4035))&gt;0</formula>
    </cfRule>
  </conditionalFormatting>
  <conditionalFormatting sqref="S4035">
    <cfRule type="notContainsBlanks" dxfId="3" priority="96625">
      <formula>LEN(TRIM(S4035))&gt;0</formula>
    </cfRule>
  </conditionalFormatting>
  <conditionalFormatting sqref="U4035">
    <cfRule type="notContainsBlanks" dxfId="4" priority="96622">
      <formula>LEN(TRIM(U4035))&gt;0</formula>
    </cfRule>
  </conditionalFormatting>
  <conditionalFormatting sqref="W4035">
    <cfRule type="notContainsBlanks" dxfId="0" priority="96636">
      <formula>LEN(TRIM(W4035))&gt;0</formula>
    </cfRule>
  </conditionalFormatting>
  <conditionalFormatting sqref="Y4035">
    <cfRule type="notContainsBlanks" dxfId="5" priority="96633">
      <formula>LEN(TRIM(Y4035))&gt;0</formula>
    </cfRule>
  </conditionalFormatting>
  <conditionalFormatting sqref="Z4035">
    <cfRule type="notContainsBlanks" dxfId="6" priority="96630">
      <formula>LEN(TRIM(Z4035))&gt;0</formula>
    </cfRule>
  </conditionalFormatting>
  <conditionalFormatting sqref="Q4036">
    <cfRule type="notContainsBlanks" dxfId="1" priority="96644">
      <formula>LEN(TRIM(Q4036))&gt;0</formula>
    </cfRule>
  </conditionalFormatting>
  <conditionalFormatting sqref="R4036">
    <cfRule type="notContainsBlanks" dxfId="2" priority="96641">
      <formula>LEN(TRIM(R4036))&gt;0</formula>
    </cfRule>
  </conditionalFormatting>
  <conditionalFormatting sqref="S4036">
    <cfRule type="notContainsBlanks" dxfId="3" priority="96624">
      <formula>LEN(TRIM(S4036))&gt;0</formula>
    </cfRule>
  </conditionalFormatting>
  <conditionalFormatting sqref="U4036">
    <cfRule type="notContainsBlanks" dxfId="4" priority="96621">
      <formula>LEN(TRIM(U4036))&gt;0</formula>
    </cfRule>
  </conditionalFormatting>
  <conditionalFormatting sqref="W4036">
    <cfRule type="notContainsBlanks" dxfId="0" priority="96635">
      <formula>LEN(TRIM(W4036))&gt;0</formula>
    </cfRule>
  </conditionalFormatting>
  <conditionalFormatting sqref="Y4036">
    <cfRule type="notContainsBlanks" dxfId="5" priority="96632">
      <formula>LEN(TRIM(Y4036))&gt;0</formula>
    </cfRule>
  </conditionalFormatting>
  <conditionalFormatting sqref="Z4036">
    <cfRule type="notContainsBlanks" dxfId="6" priority="96629">
      <formula>LEN(TRIM(Z4036))&gt;0</formula>
    </cfRule>
  </conditionalFormatting>
  <conditionalFormatting sqref="AB4036">
    <cfRule type="cellIs" dxfId="7" priority="96627" operator="notEqual">
      <formula>0</formula>
    </cfRule>
  </conditionalFormatting>
  <conditionalFormatting sqref="Q4038">
    <cfRule type="notContainsBlanks" dxfId="1" priority="96620">
      <formula>LEN(TRIM(Q4038))&gt;0</formula>
    </cfRule>
  </conditionalFormatting>
  <conditionalFormatting sqref="R4038">
    <cfRule type="notContainsBlanks" dxfId="2" priority="96615">
      <formula>LEN(TRIM(R4038))&gt;0</formula>
    </cfRule>
  </conditionalFormatting>
  <conditionalFormatting sqref="S4038">
    <cfRule type="notContainsBlanks" dxfId="3" priority="96585">
      <formula>LEN(TRIM(S4038))&gt;0</formula>
    </cfRule>
  </conditionalFormatting>
  <conditionalFormatting sqref="U4038">
    <cfRule type="notContainsBlanks" dxfId="4" priority="96580">
      <formula>LEN(TRIM(U4038))&gt;0</formula>
    </cfRule>
  </conditionalFormatting>
  <conditionalFormatting sqref="W4038">
    <cfRule type="notContainsBlanks" dxfId="0" priority="96605">
      <formula>LEN(TRIM(W4038))&gt;0</formula>
    </cfRule>
  </conditionalFormatting>
  <conditionalFormatting sqref="Y4038">
    <cfRule type="notContainsBlanks" dxfId="5" priority="96600">
      <formula>LEN(TRIM(Y4038))&gt;0</formula>
    </cfRule>
  </conditionalFormatting>
  <conditionalFormatting sqref="Z4038">
    <cfRule type="notContainsBlanks" dxfId="6" priority="96595">
      <formula>LEN(TRIM(Z4038))&gt;0</formula>
    </cfRule>
  </conditionalFormatting>
  <conditionalFormatting sqref="AB4038">
    <cfRule type="cellIs" dxfId="7" priority="96590" operator="notEqual">
      <formula>0</formula>
    </cfRule>
  </conditionalFormatting>
  <conditionalFormatting sqref="Q4039">
    <cfRule type="notContainsBlanks" dxfId="1" priority="96619">
      <formula>LEN(TRIM(Q4039))&gt;0</formula>
    </cfRule>
  </conditionalFormatting>
  <conditionalFormatting sqref="R4039">
    <cfRule type="notContainsBlanks" dxfId="2" priority="96614">
      <formula>LEN(TRIM(R4039))&gt;0</formula>
    </cfRule>
  </conditionalFormatting>
  <conditionalFormatting sqref="S4039">
    <cfRule type="notContainsBlanks" dxfId="3" priority="96584">
      <formula>LEN(TRIM(S4039))&gt;0</formula>
    </cfRule>
  </conditionalFormatting>
  <conditionalFormatting sqref="U4039">
    <cfRule type="notContainsBlanks" dxfId="4" priority="96579">
      <formula>LEN(TRIM(U4039))&gt;0</formula>
    </cfRule>
  </conditionalFormatting>
  <conditionalFormatting sqref="W4039">
    <cfRule type="notContainsBlanks" dxfId="0" priority="96604">
      <formula>LEN(TRIM(W4039))&gt;0</formula>
    </cfRule>
  </conditionalFormatting>
  <conditionalFormatting sqref="Y4039">
    <cfRule type="notContainsBlanks" dxfId="5" priority="96599">
      <formula>LEN(TRIM(Y4039))&gt;0</formula>
    </cfRule>
  </conditionalFormatting>
  <conditionalFormatting sqref="Z4039">
    <cfRule type="notContainsBlanks" dxfId="6" priority="96594">
      <formula>LEN(TRIM(Z4039))&gt;0</formula>
    </cfRule>
  </conditionalFormatting>
  <conditionalFormatting sqref="AB4039">
    <cfRule type="cellIs" dxfId="7" priority="96589" operator="notEqual">
      <formula>0</formula>
    </cfRule>
  </conditionalFormatting>
  <conditionalFormatting sqref="Q4040">
    <cfRule type="notContainsBlanks" dxfId="1" priority="96618">
      <formula>LEN(TRIM(Q4040))&gt;0</formula>
    </cfRule>
  </conditionalFormatting>
  <conditionalFormatting sqref="R4040">
    <cfRule type="notContainsBlanks" dxfId="2" priority="96613">
      <formula>LEN(TRIM(R4040))&gt;0</formula>
    </cfRule>
  </conditionalFormatting>
  <conditionalFormatting sqref="S4040">
    <cfRule type="notContainsBlanks" dxfId="3" priority="96583">
      <formula>LEN(TRIM(S4040))&gt;0</formula>
    </cfRule>
  </conditionalFormatting>
  <conditionalFormatting sqref="U4040">
    <cfRule type="notContainsBlanks" dxfId="4" priority="96578">
      <formula>LEN(TRIM(U4040))&gt;0</formula>
    </cfRule>
  </conditionalFormatting>
  <conditionalFormatting sqref="W4040">
    <cfRule type="notContainsBlanks" dxfId="0" priority="96603">
      <formula>LEN(TRIM(W4040))&gt;0</formula>
    </cfRule>
  </conditionalFormatting>
  <conditionalFormatting sqref="Y4040">
    <cfRule type="notContainsBlanks" dxfId="5" priority="96598">
      <formula>LEN(TRIM(Y4040))&gt;0</formula>
    </cfRule>
  </conditionalFormatting>
  <conditionalFormatting sqref="Z4040">
    <cfRule type="notContainsBlanks" dxfId="6" priority="96593">
      <formula>LEN(TRIM(Z4040))&gt;0</formula>
    </cfRule>
  </conditionalFormatting>
  <conditionalFormatting sqref="AB4040">
    <cfRule type="cellIs" dxfId="7" priority="96588" operator="notEqual">
      <formula>0</formula>
    </cfRule>
  </conditionalFormatting>
  <conditionalFormatting sqref="Q4041">
    <cfRule type="notContainsBlanks" dxfId="1" priority="96617">
      <formula>LEN(TRIM(Q4041))&gt;0</formula>
    </cfRule>
  </conditionalFormatting>
  <conditionalFormatting sqref="R4041">
    <cfRule type="notContainsBlanks" dxfId="2" priority="96612">
      <formula>LEN(TRIM(R4041))&gt;0</formula>
    </cfRule>
  </conditionalFormatting>
  <conditionalFormatting sqref="S4041">
    <cfRule type="notContainsBlanks" dxfId="3" priority="96582">
      <formula>LEN(TRIM(S4041))&gt;0</formula>
    </cfRule>
  </conditionalFormatting>
  <conditionalFormatting sqref="U4041">
    <cfRule type="notContainsBlanks" dxfId="4" priority="96577">
      <formula>LEN(TRIM(U4041))&gt;0</formula>
    </cfRule>
  </conditionalFormatting>
  <conditionalFormatting sqref="W4041">
    <cfRule type="notContainsBlanks" dxfId="0" priority="96602">
      <formula>LEN(TRIM(W4041))&gt;0</formula>
    </cfRule>
  </conditionalFormatting>
  <conditionalFormatting sqref="Y4041">
    <cfRule type="notContainsBlanks" dxfId="5" priority="96597">
      <formula>LEN(TRIM(Y4041))&gt;0</formula>
    </cfRule>
  </conditionalFormatting>
  <conditionalFormatting sqref="Z4041">
    <cfRule type="notContainsBlanks" dxfId="6" priority="96592">
      <formula>LEN(TRIM(Z4041))&gt;0</formula>
    </cfRule>
  </conditionalFormatting>
  <conditionalFormatting sqref="AB4041">
    <cfRule type="cellIs" dxfId="7" priority="96587" operator="notEqual">
      <formula>0</formula>
    </cfRule>
  </conditionalFormatting>
  <conditionalFormatting sqref="Q4042">
    <cfRule type="notContainsBlanks" dxfId="1" priority="96616">
      <formula>LEN(TRIM(Q4042))&gt;0</formula>
    </cfRule>
  </conditionalFormatting>
  <conditionalFormatting sqref="R4042">
    <cfRule type="notContainsBlanks" dxfId="2" priority="96611">
      <formula>LEN(TRIM(R4042))&gt;0</formula>
    </cfRule>
  </conditionalFormatting>
  <conditionalFormatting sqref="S4042">
    <cfRule type="notContainsBlanks" dxfId="3" priority="96581">
      <formula>LEN(TRIM(S4042))&gt;0</formula>
    </cfRule>
  </conditionalFormatting>
  <conditionalFormatting sqref="U4042">
    <cfRule type="notContainsBlanks" dxfId="4" priority="96576">
      <formula>LEN(TRIM(U4042))&gt;0</formula>
    </cfRule>
  </conditionalFormatting>
  <conditionalFormatting sqref="W4042">
    <cfRule type="notContainsBlanks" dxfId="0" priority="96601">
      <formula>LEN(TRIM(W4042))&gt;0</formula>
    </cfRule>
  </conditionalFormatting>
  <conditionalFormatting sqref="Y4042">
    <cfRule type="notContainsBlanks" dxfId="5" priority="96596">
      <formula>LEN(TRIM(Y4042))&gt;0</formula>
    </cfRule>
  </conditionalFormatting>
  <conditionalFormatting sqref="Z4042">
    <cfRule type="notContainsBlanks" dxfId="6" priority="96591">
      <formula>LEN(TRIM(Z4042))&gt;0</formula>
    </cfRule>
  </conditionalFormatting>
  <conditionalFormatting sqref="AB4042">
    <cfRule type="cellIs" dxfId="7" priority="96586" operator="notEqual">
      <formula>0</formula>
    </cfRule>
  </conditionalFormatting>
  <conditionalFormatting sqref="V4043">
    <cfRule type="notContainsBlanks" dxfId="0" priority="96461">
      <formula>LEN(TRIM(V4043))&gt;0</formula>
    </cfRule>
  </conditionalFormatting>
  <conditionalFormatting sqref="V4044">
    <cfRule type="notContainsBlanks" dxfId="0" priority="96460">
      <formula>LEN(TRIM(V4044))&gt;0</formula>
    </cfRule>
  </conditionalFormatting>
  <conditionalFormatting sqref="Q4045">
    <cfRule type="notContainsBlanks" dxfId="1" priority="96575">
      <formula>LEN(TRIM(Q4045))&gt;0</formula>
    </cfRule>
  </conditionalFormatting>
  <conditionalFormatting sqref="R4045">
    <cfRule type="notContainsBlanks" dxfId="2" priority="96574">
      <formula>LEN(TRIM(R4045))&gt;0</formula>
    </cfRule>
  </conditionalFormatting>
  <conditionalFormatting sqref="S4045">
    <cfRule type="notContainsBlanks" dxfId="3" priority="96568">
      <formula>LEN(TRIM(S4045))&gt;0</formula>
    </cfRule>
  </conditionalFormatting>
  <conditionalFormatting sqref="U4045">
    <cfRule type="notContainsBlanks" dxfId="4" priority="96567">
      <formula>LEN(TRIM(U4045))&gt;0</formula>
    </cfRule>
  </conditionalFormatting>
  <conditionalFormatting sqref="W4045">
    <cfRule type="notContainsBlanks" dxfId="0" priority="96572">
      <formula>LEN(TRIM(W4045))&gt;0</formula>
    </cfRule>
  </conditionalFormatting>
  <conditionalFormatting sqref="Y4045">
    <cfRule type="notContainsBlanks" dxfId="5" priority="96571">
      <formula>LEN(TRIM(Y4045))&gt;0</formula>
    </cfRule>
  </conditionalFormatting>
  <conditionalFormatting sqref="Z4045">
    <cfRule type="notContainsBlanks" dxfId="6" priority="96570">
      <formula>LEN(TRIM(Z4045))&gt;0</formula>
    </cfRule>
  </conditionalFormatting>
  <conditionalFormatting sqref="AB4045">
    <cfRule type="cellIs" dxfId="7" priority="96569" operator="notEqual">
      <formula>0</formula>
    </cfRule>
  </conditionalFormatting>
  <conditionalFormatting sqref="Q4047">
    <cfRule type="notContainsBlanks" dxfId="1" priority="96566">
      <formula>LEN(TRIM(Q4047))&gt;0</formula>
    </cfRule>
  </conditionalFormatting>
  <conditionalFormatting sqref="R4047">
    <cfRule type="notContainsBlanks" dxfId="2" priority="96562">
      <formula>LEN(TRIM(R4047))&gt;0</formula>
    </cfRule>
  </conditionalFormatting>
  <conditionalFormatting sqref="S4047">
    <cfRule type="notContainsBlanks" dxfId="3" priority="96541">
      <formula>LEN(TRIM(S4047))&gt;0</formula>
    </cfRule>
  </conditionalFormatting>
  <conditionalFormatting sqref="U4047">
    <cfRule type="notContainsBlanks" dxfId="4" priority="96537">
      <formula>LEN(TRIM(U4047))&gt;0</formula>
    </cfRule>
  </conditionalFormatting>
  <conditionalFormatting sqref="W4047">
    <cfRule type="notContainsBlanks" dxfId="0" priority="96554">
      <formula>LEN(TRIM(W4047))&gt;0</formula>
    </cfRule>
  </conditionalFormatting>
  <conditionalFormatting sqref="Y4047">
    <cfRule type="notContainsBlanks" dxfId="5" priority="96550">
      <formula>LEN(TRIM(Y4047))&gt;0</formula>
    </cfRule>
  </conditionalFormatting>
  <conditionalFormatting sqref="Z4047">
    <cfRule type="notContainsBlanks" dxfId="6" priority="96546">
      <formula>LEN(TRIM(Z4047))&gt;0</formula>
    </cfRule>
  </conditionalFormatting>
  <conditionalFormatting sqref="Q4048">
    <cfRule type="notContainsBlanks" dxfId="1" priority="96565">
      <formula>LEN(TRIM(Q4048))&gt;0</formula>
    </cfRule>
  </conditionalFormatting>
  <conditionalFormatting sqref="R4048">
    <cfRule type="notContainsBlanks" dxfId="2" priority="96561">
      <formula>LEN(TRIM(R4048))&gt;0</formula>
    </cfRule>
  </conditionalFormatting>
  <conditionalFormatting sqref="S4048">
    <cfRule type="notContainsBlanks" dxfId="3" priority="96540">
      <formula>LEN(TRIM(S4048))&gt;0</formula>
    </cfRule>
  </conditionalFormatting>
  <conditionalFormatting sqref="U4048">
    <cfRule type="notContainsBlanks" dxfId="4" priority="96536">
      <formula>LEN(TRIM(U4048))&gt;0</formula>
    </cfRule>
  </conditionalFormatting>
  <conditionalFormatting sqref="W4048">
    <cfRule type="notContainsBlanks" dxfId="0" priority="96553">
      <formula>LEN(TRIM(W4048))&gt;0</formula>
    </cfRule>
  </conditionalFormatting>
  <conditionalFormatting sqref="Y4048">
    <cfRule type="notContainsBlanks" dxfId="5" priority="96549">
      <formula>LEN(TRIM(Y4048))&gt;0</formula>
    </cfRule>
  </conditionalFormatting>
  <conditionalFormatting sqref="Z4048">
    <cfRule type="notContainsBlanks" dxfId="6" priority="96545">
      <formula>LEN(TRIM(Z4048))&gt;0</formula>
    </cfRule>
  </conditionalFormatting>
  <conditionalFormatting sqref="Q4049">
    <cfRule type="notContainsBlanks" dxfId="1" priority="96564">
      <formula>LEN(TRIM(Q4049))&gt;0</formula>
    </cfRule>
  </conditionalFormatting>
  <conditionalFormatting sqref="R4049">
    <cfRule type="notContainsBlanks" dxfId="2" priority="96560">
      <formula>LEN(TRIM(R4049))&gt;0</formula>
    </cfRule>
  </conditionalFormatting>
  <conditionalFormatting sqref="S4049">
    <cfRule type="notContainsBlanks" dxfId="3" priority="96539">
      <formula>LEN(TRIM(S4049))&gt;0</formula>
    </cfRule>
  </conditionalFormatting>
  <conditionalFormatting sqref="U4049">
    <cfRule type="notContainsBlanks" dxfId="4" priority="96535">
      <formula>LEN(TRIM(U4049))&gt;0</formula>
    </cfRule>
  </conditionalFormatting>
  <conditionalFormatting sqref="W4049">
    <cfRule type="notContainsBlanks" dxfId="0" priority="96552">
      <formula>LEN(TRIM(W4049))&gt;0</formula>
    </cfRule>
  </conditionalFormatting>
  <conditionalFormatting sqref="Y4049">
    <cfRule type="notContainsBlanks" dxfId="5" priority="96548">
      <formula>LEN(TRIM(Y4049))&gt;0</formula>
    </cfRule>
  </conditionalFormatting>
  <conditionalFormatting sqref="Z4049">
    <cfRule type="notContainsBlanks" dxfId="6" priority="96544">
      <formula>LEN(TRIM(Z4049))&gt;0</formula>
    </cfRule>
  </conditionalFormatting>
  <conditionalFormatting sqref="Q4050">
    <cfRule type="notContainsBlanks" dxfId="1" priority="96563">
      <formula>LEN(TRIM(Q4050))&gt;0</formula>
    </cfRule>
  </conditionalFormatting>
  <conditionalFormatting sqref="R4050">
    <cfRule type="notContainsBlanks" dxfId="2" priority="96559">
      <formula>LEN(TRIM(R4050))&gt;0</formula>
    </cfRule>
  </conditionalFormatting>
  <conditionalFormatting sqref="S4050">
    <cfRule type="notContainsBlanks" dxfId="3" priority="96538">
      <formula>LEN(TRIM(S4050))&gt;0</formula>
    </cfRule>
  </conditionalFormatting>
  <conditionalFormatting sqref="U4050">
    <cfRule type="notContainsBlanks" dxfId="4" priority="96534">
      <formula>LEN(TRIM(U4050))&gt;0</formula>
    </cfRule>
  </conditionalFormatting>
  <conditionalFormatting sqref="W4050">
    <cfRule type="notContainsBlanks" dxfId="0" priority="96551">
      <formula>LEN(TRIM(W4050))&gt;0</formula>
    </cfRule>
  </conditionalFormatting>
  <conditionalFormatting sqref="Y4050">
    <cfRule type="notContainsBlanks" dxfId="5" priority="96547">
      <formula>LEN(TRIM(Y4050))&gt;0</formula>
    </cfRule>
  </conditionalFormatting>
  <conditionalFormatting sqref="Z4050">
    <cfRule type="notContainsBlanks" dxfId="6" priority="96543">
      <formula>LEN(TRIM(Z4050))&gt;0</formula>
    </cfRule>
  </conditionalFormatting>
  <conditionalFormatting sqref="AB4050">
    <cfRule type="cellIs" dxfId="7" priority="96542" operator="notEqual">
      <formula>0</formula>
    </cfRule>
  </conditionalFormatting>
  <conditionalFormatting sqref="Q4052">
    <cfRule type="notContainsBlanks" dxfId="1" priority="96533">
      <formula>LEN(TRIM(Q4052))&gt;0</formula>
    </cfRule>
  </conditionalFormatting>
  <conditionalFormatting sqref="R4052">
    <cfRule type="notContainsBlanks" dxfId="2" priority="96528">
      <formula>LEN(TRIM(R4052))&gt;0</formula>
    </cfRule>
  </conditionalFormatting>
  <conditionalFormatting sqref="S4052">
    <cfRule type="notContainsBlanks" dxfId="3" priority="96498">
      <formula>LEN(TRIM(S4052))&gt;0</formula>
    </cfRule>
  </conditionalFormatting>
  <conditionalFormatting sqref="U4052">
    <cfRule type="notContainsBlanks" dxfId="4" priority="96493">
      <formula>LEN(TRIM(U4052))&gt;0</formula>
    </cfRule>
  </conditionalFormatting>
  <conditionalFormatting sqref="W4052">
    <cfRule type="notContainsBlanks" dxfId="0" priority="96518">
      <formula>LEN(TRIM(W4052))&gt;0</formula>
    </cfRule>
  </conditionalFormatting>
  <conditionalFormatting sqref="Y4052">
    <cfRule type="notContainsBlanks" dxfId="5" priority="96513">
      <formula>LEN(TRIM(Y4052))&gt;0</formula>
    </cfRule>
  </conditionalFormatting>
  <conditionalFormatting sqref="Z4052">
    <cfRule type="notContainsBlanks" dxfId="6" priority="96508">
      <formula>LEN(TRIM(Z4052))&gt;0</formula>
    </cfRule>
  </conditionalFormatting>
  <conditionalFormatting sqref="AB4052">
    <cfRule type="cellIs" dxfId="7" priority="96503" operator="notEqual">
      <formula>0</formula>
    </cfRule>
  </conditionalFormatting>
  <conditionalFormatting sqref="Q4053">
    <cfRule type="notContainsBlanks" dxfId="1" priority="96532">
      <formula>LEN(TRIM(Q4053))&gt;0</formula>
    </cfRule>
  </conditionalFormatting>
  <conditionalFormatting sqref="R4053">
    <cfRule type="notContainsBlanks" dxfId="2" priority="96527">
      <formula>LEN(TRIM(R4053))&gt;0</formula>
    </cfRule>
  </conditionalFormatting>
  <conditionalFormatting sqref="S4053">
    <cfRule type="notContainsBlanks" dxfId="3" priority="96497">
      <formula>LEN(TRIM(S4053))&gt;0</formula>
    </cfRule>
  </conditionalFormatting>
  <conditionalFormatting sqref="U4053">
    <cfRule type="notContainsBlanks" dxfId="4" priority="96492">
      <formula>LEN(TRIM(U4053))&gt;0</formula>
    </cfRule>
  </conditionalFormatting>
  <conditionalFormatting sqref="W4053">
    <cfRule type="notContainsBlanks" dxfId="0" priority="96517">
      <formula>LEN(TRIM(W4053))&gt;0</formula>
    </cfRule>
  </conditionalFormatting>
  <conditionalFormatting sqref="Y4053">
    <cfRule type="notContainsBlanks" dxfId="5" priority="96512">
      <formula>LEN(TRIM(Y4053))&gt;0</formula>
    </cfRule>
  </conditionalFormatting>
  <conditionalFormatting sqref="Z4053">
    <cfRule type="notContainsBlanks" dxfId="6" priority="96507">
      <formula>LEN(TRIM(Z4053))&gt;0</formula>
    </cfRule>
  </conditionalFormatting>
  <conditionalFormatting sqref="AB4053">
    <cfRule type="cellIs" dxfId="7" priority="96502" operator="notEqual">
      <formula>0</formula>
    </cfRule>
  </conditionalFormatting>
  <conditionalFormatting sqref="Q4054">
    <cfRule type="notContainsBlanks" dxfId="1" priority="96531">
      <formula>LEN(TRIM(Q4054))&gt;0</formula>
    </cfRule>
  </conditionalFormatting>
  <conditionalFormatting sqref="R4054">
    <cfRule type="notContainsBlanks" dxfId="2" priority="96526">
      <formula>LEN(TRIM(R4054))&gt;0</formula>
    </cfRule>
  </conditionalFormatting>
  <conditionalFormatting sqref="S4054">
    <cfRule type="notContainsBlanks" dxfId="3" priority="96496">
      <formula>LEN(TRIM(S4054))&gt;0</formula>
    </cfRule>
  </conditionalFormatting>
  <conditionalFormatting sqref="U4054">
    <cfRule type="notContainsBlanks" dxfId="4" priority="96491">
      <formula>LEN(TRIM(U4054))&gt;0</formula>
    </cfRule>
  </conditionalFormatting>
  <conditionalFormatting sqref="W4054">
    <cfRule type="notContainsBlanks" dxfId="0" priority="96516">
      <formula>LEN(TRIM(W4054))&gt;0</formula>
    </cfRule>
  </conditionalFormatting>
  <conditionalFormatting sqref="Y4054">
    <cfRule type="notContainsBlanks" dxfId="5" priority="96511">
      <formula>LEN(TRIM(Y4054))&gt;0</formula>
    </cfRule>
  </conditionalFormatting>
  <conditionalFormatting sqref="Z4054">
    <cfRule type="notContainsBlanks" dxfId="6" priority="96506">
      <formula>LEN(TRIM(Z4054))&gt;0</formula>
    </cfRule>
  </conditionalFormatting>
  <conditionalFormatting sqref="AB4054">
    <cfRule type="cellIs" dxfId="7" priority="96501" operator="notEqual">
      <formula>0</formula>
    </cfRule>
  </conditionalFormatting>
  <conditionalFormatting sqref="Q4055">
    <cfRule type="notContainsBlanks" dxfId="1" priority="96530">
      <formula>LEN(TRIM(Q4055))&gt;0</formula>
    </cfRule>
  </conditionalFormatting>
  <conditionalFormatting sqref="R4055">
    <cfRule type="notContainsBlanks" dxfId="2" priority="96525">
      <formula>LEN(TRIM(R4055))&gt;0</formula>
    </cfRule>
  </conditionalFormatting>
  <conditionalFormatting sqref="S4055">
    <cfRule type="notContainsBlanks" dxfId="3" priority="96495">
      <formula>LEN(TRIM(S4055))&gt;0</formula>
    </cfRule>
  </conditionalFormatting>
  <conditionalFormatting sqref="U4055">
    <cfRule type="notContainsBlanks" dxfId="4" priority="96490">
      <formula>LEN(TRIM(U4055))&gt;0</formula>
    </cfRule>
  </conditionalFormatting>
  <conditionalFormatting sqref="W4055">
    <cfRule type="notContainsBlanks" dxfId="0" priority="96515">
      <formula>LEN(TRIM(W4055))&gt;0</formula>
    </cfRule>
  </conditionalFormatting>
  <conditionalFormatting sqref="Y4055">
    <cfRule type="notContainsBlanks" dxfId="5" priority="96510">
      <formula>LEN(TRIM(Y4055))&gt;0</formula>
    </cfRule>
  </conditionalFormatting>
  <conditionalFormatting sqref="Z4055">
    <cfRule type="notContainsBlanks" dxfId="6" priority="96505">
      <formula>LEN(TRIM(Z4055))&gt;0</formula>
    </cfRule>
  </conditionalFormatting>
  <conditionalFormatting sqref="AB4055">
    <cfRule type="cellIs" dxfId="7" priority="96500" operator="notEqual">
      <formula>0</formula>
    </cfRule>
  </conditionalFormatting>
  <conditionalFormatting sqref="Q4056">
    <cfRule type="notContainsBlanks" dxfId="1" priority="96529">
      <formula>LEN(TRIM(Q4056))&gt;0</formula>
    </cfRule>
  </conditionalFormatting>
  <conditionalFormatting sqref="R4056">
    <cfRule type="notContainsBlanks" dxfId="2" priority="96524">
      <formula>LEN(TRIM(R4056))&gt;0</formula>
    </cfRule>
  </conditionalFormatting>
  <conditionalFormatting sqref="S4056">
    <cfRule type="notContainsBlanks" dxfId="3" priority="96494">
      <formula>LEN(TRIM(S4056))&gt;0</formula>
    </cfRule>
  </conditionalFormatting>
  <conditionalFormatting sqref="U4056">
    <cfRule type="notContainsBlanks" dxfId="4" priority="96489">
      <formula>LEN(TRIM(U4056))&gt;0</formula>
    </cfRule>
  </conditionalFormatting>
  <conditionalFormatting sqref="W4056">
    <cfRule type="notContainsBlanks" dxfId="0" priority="96514">
      <formula>LEN(TRIM(W4056))&gt;0</formula>
    </cfRule>
  </conditionalFormatting>
  <conditionalFormatting sqref="Y4056">
    <cfRule type="notContainsBlanks" dxfId="5" priority="96509">
      <formula>LEN(TRIM(Y4056))&gt;0</formula>
    </cfRule>
  </conditionalFormatting>
  <conditionalFormatting sqref="Z4056">
    <cfRule type="notContainsBlanks" dxfId="6" priority="96504">
      <formula>LEN(TRIM(Z4056))&gt;0</formula>
    </cfRule>
  </conditionalFormatting>
  <conditionalFormatting sqref="AB4056">
    <cfRule type="cellIs" dxfId="7" priority="96499" operator="notEqual">
      <formula>0</formula>
    </cfRule>
  </conditionalFormatting>
  <conditionalFormatting sqref="Q4059">
    <cfRule type="notContainsBlanks" dxfId="1" priority="96488">
      <formula>LEN(TRIM(Q4059))&gt;0</formula>
    </cfRule>
  </conditionalFormatting>
  <conditionalFormatting sqref="R4059">
    <cfRule type="notContainsBlanks" dxfId="2" priority="96485">
      <formula>LEN(TRIM(R4059))&gt;0</formula>
    </cfRule>
  </conditionalFormatting>
  <conditionalFormatting sqref="S4059">
    <cfRule type="notContainsBlanks" dxfId="3" priority="96467">
      <formula>LEN(TRIM(S4059))&gt;0</formula>
    </cfRule>
  </conditionalFormatting>
  <conditionalFormatting sqref="U4059">
    <cfRule type="notContainsBlanks" dxfId="4" priority="96464">
      <formula>LEN(TRIM(U4059))&gt;0</formula>
    </cfRule>
  </conditionalFormatting>
  <conditionalFormatting sqref="W4059">
    <cfRule type="notContainsBlanks" dxfId="0" priority="96479">
      <formula>LEN(TRIM(W4059))&gt;0</formula>
    </cfRule>
  </conditionalFormatting>
  <conditionalFormatting sqref="Y4059">
    <cfRule type="notContainsBlanks" dxfId="5" priority="96476">
      <formula>LEN(TRIM(Y4059))&gt;0</formula>
    </cfRule>
  </conditionalFormatting>
  <conditionalFormatting sqref="Z4059">
    <cfRule type="notContainsBlanks" dxfId="6" priority="96473">
      <formula>LEN(TRIM(Z4059))&gt;0</formula>
    </cfRule>
  </conditionalFormatting>
  <conditionalFormatting sqref="AB4059">
    <cfRule type="cellIs" dxfId="7" priority="96470" operator="notEqual">
      <formula>0</formula>
    </cfRule>
  </conditionalFormatting>
  <conditionalFormatting sqref="Q4060">
    <cfRule type="notContainsBlanks" dxfId="1" priority="96487">
      <formula>LEN(TRIM(Q4060))&gt;0</formula>
    </cfRule>
  </conditionalFormatting>
  <conditionalFormatting sqref="R4060">
    <cfRule type="notContainsBlanks" dxfId="2" priority="96484">
      <formula>LEN(TRIM(R4060))&gt;0</formula>
    </cfRule>
  </conditionalFormatting>
  <conditionalFormatting sqref="S4060">
    <cfRule type="notContainsBlanks" dxfId="3" priority="96466">
      <formula>LEN(TRIM(S4060))&gt;0</formula>
    </cfRule>
  </conditionalFormatting>
  <conditionalFormatting sqref="U4060">
    <cfRule type="notContainsBlanks" dxfId="4" priority="96463">
      <formula>LEN(TRIM(U4060))&gt;0</formula>
    </cfRule>
  </conditionalFormatting>
  <conditionalFormatting sqref="W4060">
    <cfRule type="notContainsBlanks" dxfId="0" priority="96478">
      <formula>LEN(TRIM(W4060))&gt;0</formula>
    </cfRule>
  </conditionalFormatting>
  <conditionalFormatting sqref="Y4060">
    <cfRule type="notContainsBlanks" dxfId="5" priority="96475">
      <formula>LEN(TRIM(Y4060))&gt;0</formula>
    </cfRule>
  </conditionalFormatting>
  <conditionalFormatting sqref="Z4060">
    <cfRule type="notContainsBlanks" dxfId="6" priority="96472">
      <formula>LEN(TRIM(Z4060))&gt;0</formula>
    </cfRule>
  </conditionalFormatting>
  <conditionalFormatting sqref="AB4060">
    <cfRule type="cellIs" dxfId="7" priority="96469" operator="notEqual">
      <formula>0</formula>
    </cfRule>
  </conditionalFormatting>
  <conditionalFormatting sqref="Q4061">
    <cfRule type="notContainsBlanks" dxfId="1" priority="96486">
      <formula>LEN(TRIM(Q4061))&gt;0</formula>
    </cfRule>
  </conditionalFormatting>
  <conditionalFormatting sqref="R4061">
    <cfRule type="notContainsBlanks" dxfId="2" priority="96483">
      <formula>LEN(TRIM(R4061))&gt;0</formula>
    </cfRule>
  </conditionalFormatting>
  <conditionalFormatting sqref="S4061">
    <cfRule type="notContainsBlanks" dxfId="3" priority="96465">
      <formula>LEN(TRIM(S4061))&gt;0</formula>
    </cfRule>
  </conditionalFormatting>
  <conditionalFormatting sqref="U4061">
    <cfRule type="notContainsBlanks" dxfId="4" priority="96462">
      <formula>LEN(TRIM(U4061))&gt;0</formula>
    </cfRule>
  </conditionalFormatting>
  <conditionalFormatting sqref="W4061">
    <cfRule type="notContainsBlanks" dxfId="0" priority="96477">
      <formula>LEN(TRIM(W4061))&gt;0</formula>
    </cfRule>
  </conditionalFormatting>
  <conditionalFormatting sqref="Y4061">
    <cfRule type="notContainsBlanks" dxfId="5" priority="96474">
      <formula>LEN(TRIM(Y4061))&gt;0</formula>
    </cfRule>
  </conditionalFormatting>
  <conditionalFormatting sqref="Z4061">
    <cfRule type="notContainsBlanks" dxfId="6" priority="96471">
      <formula>LEN(TRIM(Z4061))&gt;0</formula>
    </cfRule>
  </conditionalFormatting>
  <conditionalFormatting sqref="AB4061">
    <cfRule type="cellIs" dxfId="7" priority="96468" operator="notEqual">
      <formula>0</formula>
    </cfRule>
  </conditionalFormatting>
  <conditionalFormatting sqref="Q4062">
    <cfRule type="notContainsBlanks" dxfId="1" priority="96653">
      <formula>LEN(TRIM(Q4062))&gt;0</formula>
    </cfRule>
  </conditionalFormatting>
  <conditionalFormatting sqref="W4062">
    <cfRule type="notContainsBlanks" dxfId="0" priority="96656">
      <formula>LEN(TRIM(W4062))&gt;0</formula>
    </cfRule>
  </conditionalFormatting>
  <conditionalFormatting sqref="Y4062">
    <cfRule type="notContainsBlanks" dxfId="5" priority="96655">
      <formula>LEN(TRIM(Y4062))&gt;0</formula>
    </cfRule>
  </conditionalFormatting>
  <conditionalFormatting sqref="Z4062">
    <cfRule type="notContainsBlanks" dxfId="6" priority="96654">
      <formula>LEN(TRIM(Z4062))&gt;0</formula>
    </cfRule>
  </conditionalFormatting>
  <conditionalFormatting sqref="AA4062">
    <cfRule type="cellIs" dxfId="8" priority="96650" operator="equal">
      <formula>4</formula>
    </cfRule>
    <cfRule type="cellIs" dxfId="8" priority="96651" operator="equal">
      <formula>2</formula>
    </cfRule>
  </conditionalFormatting>
  <conditionalFormatting sqref="W4064">
    <cfRule type="notContainsBlanks" dxfId="0" priority="96454">
      <formula>LEN(TRIM(W4064))&gt;0</formula>
    </cfRule>
  </conditionalFormatting>
  <conditionalFormatting sqref="Q4067">
    <cfRule type="notContainsBlanks" dxfId="1" priority="96437">
      <formula>LEN(TRIM(Q4067))&gt;0</formula>
    </cfRule>
  </conditionalFormatting>
  <conditionalFormatting sqref="R4067">
    <cfRule type="notContainsBlanks" dxfId="2" priority="96434">
      <formula>LEN(TRIM(R4067))&gt;0</formula>
    </cfRule>
  </conditionalFormatting>
  <conditionalFormatting sqref="S4067">
    <cfRule type="notContainsBlanks" dxfId="3" priority="96417">
      <formula>LEN(TRIM(S4067))&gt;0</formula>
    </cfRule>
  </conditionalFormatting>
  <conditionalFormatting sqref="U4067">
    <cfRule type="notContainsBlanks" dxfId="4" priority="96414">
      <formula>LEN(TRIM(U4067))&gt;0</formula>
    </cfRule>
  </conditionalFormatting>
  <conditionalFormatting sqref="W4067">
    <cfRule type="notContainsBlanks" dxfId="0" priority="96428">
      <formula>LEN(TRIM(W4067))&gt;0</formula>
    </cfRule>
  </conditionalFormatting>
  <conditionalFormatting sqref="Y4067">
    <cfRule type="notContainsBlanks" dxfId="5" priority="96425">
      <formula>LEN(TRIM(Y4067))&gt;0</formula>
    </cfRule>
  </conditionalFormatting>
  <conditionalFormatting sqref="Z4067">
    <cfRule type="notContainsBlanks" dxfId="6" priority="96422">
      <formula>LEN(TRIM(Z4067))&gt;0</formula>
    </cfRule>
  </conditionalFormatting>
  <conditionalFormatting sqref="AB4067">
    <cfRule type="cellIs" dxfId="7" priority="96419" operator="notEqual">
      <formula>0</formula>
    </cfRule>
  </conditionalFormatting>
  <conditionalFormatting sqref="Q4068">
    <cfRule type="notContainsBlanks" dxfId="1" priority="96436">
      <formula>LEN(TRIM(Q4068))&gt;0</formula>
    </cfRule>
  </conditionalFormatting>
  <conditionalFormatting sqref="R4068">
    <cfRule type="notContainsBlanks" dxfId="2" priority="96433">
      <formula>LEN(TRIM(R4068))&gt;0</formula>
    </cfRule>
  </conditionalFormatting>
  <conditionalFormatting sqref="S4068">
    <cfRule type="notContainsBlanks" dxfId="3" priority="96416">
      <formula>LEN(TRIM(S4068))&gt;0</formula>
    </cfRule>
  </conditionalFormatting>
  <conditionalFormatting sqref="U4068">
    <cfRule type="notContainsBlanks" dxfId="4" priority="96413">
      <formula>LEN(TRIM(U4068))&gt;0</formula>
    </cfRule>
  </conditionalFormatting>
  <conditionalFormatting sqref="W4068">
    <cfRule type="notContainsBlanks" dxfId="0" priority="96427">
      <formula>LEN(TRIM(W4068))&gt;0</formula>
    </cfRule>
  </conditionalFormatting>
  <conditionalFormatting sqref="Y4068">
    <cfRule type="notContainsBlanks" dxfId="5" priority="96424">
      <formula>LEN(TRIM(Y4068))&gt;0</formula>
    </cfRule>
  </conditionalFormatting>
  <conditionalFormatting sqref="Z4068">
    <cfRule type="notContainsBlanks" dxfId="6" priority="96421">
      <formula>LEN(TRIM(Z4068))&gt;0</formula>
    </cfRule>
  </conditionalFormatting>
  <conditionalFormatting sqref="Q4069">
    <cfRule type="notContainsBlanks" dxfId="1" priority="96435">
      <formula>LEN(TRIM(Q4069))&gt;0</formula>
    </cfRule>
  </conditionalFormatting>
  <conditionalFormatting sqref="R4069">
    <cfRule type="notContainsBlanks" dxfId="2" priority="96432">
      <formula>LEN(TRIM(R4069))&gt;0</formula>
    </cfRule>
  </conditionalFormatting>
  <conditionalFormatting sqref="S4069">
    <cfRule type="notContainsBlanks" dxfId="3" priority="96415">
      <formula>LEN(TRIM(S4069))&gt;0</formula>
    </cfRule>
  </conditionalFormatting>
  <conditionalFormatting sqref="U4069">
    <cfRule type="notContainsBlanks" dxfId="4" priority="96412">
      <formula>LEN(TRIM(U4069))&gt;0</formula>
    </cfRule>
  </conditionalFormatting>
  <conditionalFormatting sqref="W4069">
    <cfRule type="notContainsBlanks" dxfId="0" priority="96426">
      <formula>LEN(TRIM(W4069))&gt;0</formula>
    </cfRule>
  </conditionalFormatting>
  <conditionalFormatting sqref="Y4069">
    <cfRule type="notContainsBlanks" dxfId="5" priority="96423">
      <formula>LEN(TRIM(Y4069))&gt;0</formula>
    </cfRule>
  </conditionalFormatting>
  <conditionalFormatting sqref="Z4069">
    <cfRule type="notContainsBlanks" dxfId="6" priority="96420">
      <formula>LEN(TRIM(Z4069))&gt;0</formula>
    </cfRule>
  </conditionalFormatting>
  <conditionalFormatting sqref="AB4069">
    <cfRule type="cellIs" dxfId="7" priority="96418" operator="notEqual">
      <formula>0</formula>
    </cfRule>
  </conditionalFormatting>
  <conditionalFormatting sqref="Q4071">
    <cfRule type="notContainsBlanks" dxfId="1" priority="96411">
      <formula>LEN(TRIM(Q4071))&gt;0</formula>
    </cfRule>
  </conditionalFormatting>
  <conditionalFormatting sqref="R4071">
    <cfRule type="notContainsBlanks" dxfId="2" priority="96406">
      <formula>LEN(TRIM(R4071))&gt;0</formula>
    </cfRule>
  </conditionalFormatting>
  <conditionalFormatting sqref="S4071">
    <cfRule type="notContainsBlanks" dxfId="3" priority="96376">
      <formula>LEN(TRIM(S4071))&gt;0</formula>
    </cfRule>
  </conditionalFormatting>
  <conditionalFormatting sqref="U4071">
    <cfRule type="notContainsBlanks" dxfId="4" priority="96371">
      <formula>LEN(TRIM(U4071))&gt;0</formula>
    </cfRule>
  </conditionalFormatting>
  <conditionalFormatting sqref="W4071">
    <cfRule type="notContainsBlanks" dxfId="0" priority="96396">
      <formula>LEN(TRIM(W4071))&gt;0</formula>
    </cfRule>
  </conditionalFormatting>
  <conditionalFormatting sqref="Y4071">
    <cfRule type="notContainsBlanks" dxfId="5" priority="96391">
      <formula>LEN(TRIM(Y4071))&gt;0</formula>
    </cfRule>
  </conditionalFormatting>
  <conditionalFormatting sqref="Z4071">
    <cfRule type="notContainsBlanks" dxfId="6" priority="96386">
      <formula>LEN(TRIM(Z4071))&gt;0</formula>
    </cfRule>
  </conditionalFormatting>
  <conditionalFormatting sqref="AB4071">
    <cfRule type="cellIs" dxfId="7" priority="96381" operator="notEqual">
      <formula>0</formula>
    </cfRule>
  </conditionalFormatting>
  <conditionalFormatting sqref="Q4072">
    <cfRule type="notContainsBlanks" dxfId="1" priority="96410">
      <formula>LEN(TRIM(Q4072))&gt;0</formula>
    </cfRule>
  </conditionalFormatting>
  <conditionalFormatting sqref="R4072">
    <cfRule type="notContainsBlanks" dxfId="2" priority="96405">
      <formula>LEN(TRIM(R4072))&gt;0</formula>
    </cfRule>
  </conditionalFormatting>
  <conditionalFormatting sqref="S4072">
    <cfRule type="notContainsBlanks" dxfId="3" priority="96375">
      <formula>LEN(TRIM(S4072))&gt;0</formula>
    </cfRule>
  </conditionalFormatting>
  <conditionalFormatting sqref="U4072">
    <cfRule type="notContainsBlanks" dxfId="4" priority="96370">
      <formula>LEN(TRIM(U4072))&gt;0</formula>
    </cfRule>
  </conditionalFormatting>
  <conditionalFormatting sqref="W4072">
    <cfRule type="notContainsBlanks" dxfId="0" priority="96395">
      <formula>LEN(TRIM(W4072))&gt;0</formula>
    </cfRule>
  </conditionalFormatting>
  <conditionalFormatting sqref="Y4072">
    <cfRule type="notContainsBlanks" dxfId="5" priority="96390">
      <formula>LEN(TRIM(Y4072))&gt;0</formula>
    </cfRule>
  </conditionalFormatting>
  <conditionalFormatting sqref="Z4072">
    <cfRule type="notContainsBlanks" dxfId="6" priority="96385">
      <formula>LEN(TRIM(Z4072))&gt;0</formula>
    </cfRule>
  </conditionalFormatting>
  <conditionalFormatting sqref="AB4072">
    <cfRule type="cellIs" dxfId="7" priority="96380" operator="notEqual">
      <formula>0</formula>
    </cfRule>
  </conditionalFormatting>
  <conditionalFormatting sqref="Q4073">
    <cfRule type="notContainsBlanks" dxfId="1" priority="96409">
      <formula>LEN(TRIM(Q4073))&gt;0</formula>
    </cfRule>
  </conditionalFormatting>
  <conditionalFormatting sqref="R4073">
    <cfRule type="notContainsBlanks" dxfId="2" priority="96404">
      <formula>LEN(TRIM(R4073))&gt;0</formula>
    </cfRule>
  </conditionalFormatting>
  <conditionalFormatting sqref="S4073">
    <cfRule type="notContainsBlanks" dxfId="3" priority="96374">
      <formula>LEN(TRIM(S4073))&gt;0</formula>
    </cfRule>
  </conditionalFormatting>
  <conditionalFormatting sqref="U4073">
    <cfRule type="notContainsBlanks" dxfId="4" priority="96369">
      <formula>LEN(TRIM(U4073))&gt;0</formula>
    </cfRule>
  </conditionalFormatting>
  <conditionalFormatting sqref="W4073">
    <cfRule type="notContainsBlanks" dxfId="0" priority="96394">
      <formula>LEN(TRIM(W4073))&gt;0</formula>
    </cfRule>
  </conditionalFormatting>
  <conditionalFormatting sqref="Y4073">
    <cfRule type="notContainsBlanks" dxfId="5" priority="96389">
      <formula>LEN(TRIM(Y4073))&gt;0</formula>
    </cfRule>
  </conditionalFormatting>
  <conditionalFormatting sqref="Z4073">
    <cfRule type="notContainsBlanks" dxfId="6" priority="96384">
      <formula>LEN(TRIM(Z4073))&gt;0</formula>
    </cfRule>
  </conditionalFormatting>
  <conditionalFormatting sqref="AB4073">
    <cfRule type="cellIs" dxfId="7" priority="96379" operator="notEqual">
      <formula>0</formula>
    </cfRule>
  </conditionalFormatting>
  <conditionalFormatting sqref="Q4074">
    <cfRule type="notContainsBlanks" dxfId="1" priority="96408">
      <formula>LEN(TRIM(Q4074))&gt;0</formula>
    </cfRule>
  </conditionalFormatting>
  <conditionalFormatting sqref="R4074">
    <cfRule type="notContainsBlanks" dxfId="2" priority="96403">
      <formula>LEN(TRIM(R4074))&gt;0</formula>
    </cfRule>
  </conditionalFormatting>
  <conditionalFormatting sqref="S4074">
    <cfRule type="notContainsBlanks" dxfId="3" priority="96373">
      <formula>LEN(TRIM(S4074))&gt;0</formula>
    </cfRule>
  </conditionalFormatting>
  <conditionalFormatting sqref="U4074">
    <cfRule type="notContainsBlanks" dxfId="4" priority="96368">
      <formula>LEN(TRIM(U4074))&gt;0</formula>
    </cfRule>
  </conditionalFormatting>
  <conditionalFormatting sqref="W4074">
    <cfRule type="notContainsBlanks" dxfId="0" priority="96393">
      <formula>LEN(TRIM(W4074))&gt;0</formula>
    </cfRule>
  </conditionalFormatting>
  <conditionalFormatting sqref="Y4074">
    <cfRule type="notContainsBlanks" dxfId="5" priority="96388">
      <formula>LEN(TRIM(Y4074))&gt;0</formula>
    </cfRule>
  </conditionalFormatting>
  <conditionalFormatting sqref="Z4074">
    <cfRule type="notContainsBlanks" dxfId="6" priority="96383">
      <formula>LEN(TRIM(Z4074))&gt;0</formula>
    </cfRule>
  </conditionalFormatting>
  <conditionalFormatting sqref="AB4074">
    <cfRule type="cellIs" dxfId="7" priority="96378" operator="notEqual">
      <formula>0</formula>
    </cfRule>
  </conditionalFormatting>
  <conditionalFormatting sqref="Q4075">
    <cfRule type="notContainsBlanks" dxfId="1" priority="96407">
      <formula>LEN(TRIM(Q4075))&gt;0</formula>
    </cfRule>
  </conditionalFormatting>
  <conditionalFormatting sqref="R4075">
    <cfRule type="notContainsBlanks" dxfId="2" priority="96402">
      <formula>LEN(TRIM(R4075))&gt;0</formula>
    </cfRule>
  </conditionalFormatting>
  <conditionalFormatting sqref="S4075">
    <cfRule type="notContainsBlanks" dxfId="3" priority="96372">
      <formula>LEN(TRIM(S4075))&gt;0</formula>
    </cfRule>
  </conditionalFormatting>
  <conditionalFormatting sqref="U4075">
    <cfRule type="notContainsBlanks" dxfId="4" priority="96367">
      <formula>LEN(TRIM(U4075))&gt;0</formula>
    </cfRule>
  </conditionalFormatting>
  <conditionalFormatting sqref="W4075">
    <cfRule type="notContainsBlanks" dxfId="0" priority="96392">
      <formula>LEN(TRIM(W4075))&gt;0</formula>
    </cfRule>
  </conditionalFormatting>
  <conditionalFormatting sqref="Y4075">
    <cfRule type="notContainsBlanks" dxfId="5" priority="96387">
      <formula>LEN(TRIM(Y4075))&gt;0</formula>
    </cfRule>
  </conditionalFormatting>
  <conditionalFormatting sqref="Z4075">
    <cfRule type="notContainsBlanks" dxfId="6" priority="96382">
      <formula>LEN(TRIM(Z4075))&gt;0</formula>
    </cfRule>
  </conditionalFormatting>
  <conditionalFormatting sqref="AB4075">
    <cfRule type="cellIs" dxfId="7" priority="96377" operator="notEqual">
      <formula>0</formula>
    </cfRule>
  </conditionalFormatting>
  <conditionalFormatting sqref="V4076">
    <cfRule type="notContainsBlanks" dxfId="0" priority="96252">
      <formula>LEN(TRIM(V4076))&gt;0</formula>
    </cfRule>
  </conditionalFormatting>
  <conditionalFormatting sqref="V4077">
    <cfRule type="notContainsBlanks" dxfId="0" priority="96251">
      <formula>LEN(TRIM(V4077))&gt;0</formula>
    </cfRule>
  </conditionalFormatting>
  <conditionalFormatting sqref="Q4078">
    <cfRule type="notContainsBlanks" dxfId="1" priority="96366">
      <formula>LEN(TRIM(Q4078))&gt;0</formula>
    </cfRule>
  </conditionalFormatting>
  <conditionalFormatting sqref="R4078">
    <cfRule type="notContainsBlanks" dxfId="2" priority="96365">
      <formula>LEN(TRIM(R4078))&gt;0</formula>
    </cfRule>
  </conditionalFormatting>
  <conditionalFormatting sqref="S4078">
    <cfRule type="notContainsBlanks" dxfId="3" priority="96359">
      <formula>LEN(TRIM(S4078))&gt;0</formula>
    </cfRule>
  </conditionalFormatting>
  <conditionalFormatting sqref="U4078">
    <cfRule type="notContainsBlanks" dxfId="4" priority="96358">
      <formula>LEN(TRIM(U4078))&gt;0</formula>
    </cfRule>
  </conditionalFormatting>
  <conditionalFormatting sqref="W4078">
    <cfRule type="notContainsBlanks" dxfId="0" priority="96363">
      <formula>LEN(TRIM(W4078))&gt;0</formula>
    </cfRule>
  </conditionalFormatting>
  <conditionalFormatting sqref="Y4078">
    <cfRule type="notContainsBlanks" dxfId="5" priority="96362">
      <formula>LEN(TRIM(Y4078))&gt;0</formula>
    </cfRule>
  </conditionalFormatting>
  <conditionalFormatting sqref="Z4078">
    <cfRule type="notContainsBlanks" dxfId="6" priority="96361">
      <formula>LEN(TRIM(Z4078))&gt;0</formula>
    </cfRule>
  </conditionalFormatting>
  <conditionalFormatting sqref="AB4078">
    <cfRule type="cellIs" dxfId="7" priority="96360" operator="notEqual">
      <formula>0</formula>
    </cfRule>
  </conditionalFormatting>
  <conditionalFormatting sqref="Q4080">
    <cfRule type="notContainsBlanks" dxfId="1" priority="96357">
      <formula>LEN(TRIM(Q4080))&gt;0</formula>
    </cfRule>
  </conditionalFormatting>
  <conditionalFormatting sqref="R4080">
    <cfRule type="notContainsBlanks" dxfId="2" priority="96353">
      <formula>LEN(TRIM(R4080))&gt;0</formula>
    </cfRule>
  </conditionalFormatting>
  <conditionalFormatting sqref="S4080">
    <cfRule type="notContainsBlanks" dxfId="3" priority="96332">
      <formula>LEN(TRIM(S4080))&gt;0</formula>
    </cfRule>
  </conditionalFormatting>
  <conditionalFormatting sqref="U4080">
    <cfRule type="notContainsBlanks" dxfId="4" priority="96328">
      <formula>LEN(TRIM(U4080))&gt;0</formula>
    </cfRule>
  </conditionalFormatting>
  <conditionalFormatting sqref="W4080">
    <cfRule type="notContainsBlanks" dxfId="0" priority="96345">
      <formula>LEN(TRIM(W4080))&gt;0</formula>
    </cfRule>
  </conditionalFormatting>
  <conditionalFormatting sqref="Y4080">
    <cfRule type="notContainsBlanks" dxfId="5" priority="96341">
      <formula>LEN(TRIM(Y4080))&gt;0</formula>
    </cfRule>
  </conditionalFormatting>
  <conditionalFormatting sqref="Z4080">
    <cfRule type="notContainsBlanks" dxfId="6" priority="96337">
      <formula>LEN(TRIM(Z4080))&gt;0</formula>
    </cfRule>
  </conditionalFormatting>
  <conditionalFormatting sqref="Q4081">
    <cfRule type="notContainsBlanks" dxfId="1" priority="96356">
      <formula>LEN(TRIM(Q4081))&gt;0</formula>
    </cfRule>
  </conditionalFormatting>
  <conditionalFormatting sqref="R4081">
    <cfRule type="notContainsBlanks" dxfId="2" priority="96352">
      <formula>LEN(TRIM(R4081))&gt;0</formula>
    </cfRule>
  </conditionalFormatting>
  <conditionalFormatting sqref="S4081">
    <cfRule type="notContainsBlanks" dxfId="3" priority="96331">
      <formula>LEN(TRIM(S4081))&gt;0</formula>
    </cfRule>
  </conditionalFormatting>
  <conditionalFormatting sqref="U4081">
    <cfRule type="notContainsBlanks" dxfId="4" priority="96327">
      <formula>LEN(TRIM(U4081))&gt;0</formula>
    </cfRule>
  </conditionalFormatting>
  <conditionalFormatting sqref="W4081">
    <cfRule type="notContainsBlanks" dxfId="0" priority="96344">
      <formula>LEN(TRIM(W4081))&gt;0</formula>
    </cfRule>
  </conditionalFormatting>
  <conditionalFormatting sqref="Y4081">
    <cfRule type="notContainsBlanks" dxfId="5" priority="96340">
      <formula>LEN(TRIM(Y4081))&gt;0</formula>
    </cfRule>
  </conditionalFormatting>
  <conditionalFormatting sqref="Z4081">
    <cfRule type="notContainsBlanks" dxfId="6" priority="96336">
      <formula>LEN(TRIM(Z4081))&gt;0</formula>
    </cfRule>
  </conditionalFormatting>
  <conditionalFormatting sqref="Q4082">
    <cfRule type="notContainsBlanks" dxfId="1" priority="96355">
      <formula>LEN(TRIM(Q4082))&gt;0</formula>
    </cfRule>
  </conditionalFormatting>
  <conditionalFormatting sqref="R4082">
    <cfRule type="notContainsBlanks" dxfId="2" priority="96351">
      <formula>LEN(TRIM(R4082))&gt;0</formula>
    </cfRule>
  </conditionalFormatting>
  <conditionalFormatting sqref="S4082">
    <cfRule type="notContainsBlanks" dxfId="3" priority="96330">
      <formula>LEN(TRIM(S4082))&gt;0</formula>
    </cfRule>
  </conditionalFormatting>
  <conditionalFormatting sqref="U4082">
    <cfRule type="notContainsBlanks" dxfId="4" priority="96326">
      <formula>LEN(TRIM(U4082))&gt;0</formula>
    </cfRule>
  </conditionalFormatting>
  <conditionalFormatting sqref="W4082">
    <cfRule type="notContainsBlanks" dxfId="0" priority="96343">
      <formula>LEN(TRIM(W4082))&gt;0</formula>
    </cfRule>
  </conditionalFormatting>
  <conditionalFormatting sqref="Y4082">
    <cfRule type="notContainsBlanks" dxfId="5" priority="96339">
      <formula>LEN(TRIM(Y4082))&gt;0</formula>
    </cfRule>
  </conditionalFormatting>
  <conditionalFormatting sqref="Z4082">
    <cfRule type="notContainsBlanks" dxfId="6" priority="96335">
      <formula>LEN(TRIM(Z4082))&gt;0</formula>
    </cfRule>
  </conditionalFormatting>
  <conditionalFormatting sqref="Q4083">
    <cfRule type="notContainsBlanks" dxfId="1" priority="96354">
      <formula>LEN(TRIM(Q4083))&gt;0</formula>
    </cfRule>
  </conditionalFormatting>
  <conditionalFormatting sqref="R4083">
    <cfRule type="notContainsBlanks" dxfId="2" priority="96350">
      <formula>LEN(TRIM(R4083))&gt;0</formula>
    </cfRule>
  </conditionalFormatting>
  <conditionalFormatting sqref="S4083">
    <cfRule type="notContainsBlanks" dxfId="3" priority="96329">
      <formula>LEN(TRIM(S4083))&gt;0</formula>
    </cfRule>
  </conditionalFormatting>
  <conditionalFormatting sqref="U4083">
    <cfRule type="notContainsBlanks" dxfId="4" priority="96325">
      <formula>LEN(TRIM(U4083))&gt;0</formula>
    </cfRule>
  </conditionalFormatting>
  <conditionalFormatting sqref="W4083">
    <cfRule type="notContainsBlanks" dxfId="0" priority="96342">
      <formula>LEN(TRIM(W4083))&gt;0</formula>
    </cfRule>
  </conditionalFormatting>
  <conditionalFormatting sqref="Y4083">
    <cfRule type="notContainsBlanks" dxfId="5" priority="96338">
      <formula>LEN(TRIM(Y4083))&gt;0</formula>
    </cfRule>
  </conditionalFormatting>
  <conditionalFormatting sqref="Z4083">
    <cfRule type="notContainsBlanks" dxfId="6" priority="96334">
      <formula>LEN(TRIM(Z4083))&gt;0</formula>
    </cfRule>
  </conditionalFormatting>
  <conditionalFormatting sqref="AB4083">
    <cfRule type="cellIs" dxfId="7" priority="96333" operator="notEqual">
      <formula>0</formula>
    </cfRule>
  </conditionalFormatting>
  <conditionalFormatting sqref="Q4085">
    <cfRule type="notContainsBlanks" dxfId="1" priority="96324">
      <formula>LEN(TRIM(Q4085))&gt;0</formula>
    </cfRule>
  </conditionalFormatting>
  <conditionalFormatting sqref="R4085">
    <cfRule type="notContainsBlanks" dxfId="2" priority="96319">
      <formula>LEN(TRIM(R4085))&gt;0</formula>
    </cfRule>
  </conditionalFormatting>
  <conditionalFormatting sqref="S4085">
    <cfRule type="notContainsBlanks" dxfId="3" priority="96289">
      <formula>LEN(TRIM(S4085))&gt;0</formula>
    </cfRule>
  </conditionalFormatting>
  <conditionalFormatting sqref="U4085">
    <cfRule type="notContainsBlanks" dxfId="4" priority="96284">
      <formula>LEN(TRIM(U4085))&gt;0</formula>
    </cfRule>
  </conditionalFormatting>
  <conditionalFormatting sqref="W4085">
    <cfRule type="notContainsBlanks" dxfId="0" priority="96309">
      <formula>LEN(TRIM(W4085))&gt;0</formula>
    </cfRule>
  </conditionalFormatting>
  <conditionalFormatting sqref="Y4085">
    <cfRule type="notContainsBlanks" dxfId="5" priority="96304">
      <formula>LEN(TRIM(Y4085))&gt;0</formula>
    </cfRule>
  </conditionalFormatting>
  <conditionalFormatting sqref="Z4085">
    <cfRule type="notContainsBlanks" dxfId="6" priority="96299">
      <formula>LEN(TRIM(Z4085))&gt;0</formula>
    </cfRule>
  </conditionalFormatting>
  <conditionalFormatting sqref="AB4085">
    <cfRule type="cellIs" dxfId="7" priority="96294" operator="notEqual">
      <formula>0</formula>
    </cfRule>
  </conditionalFormatting>
  <conditionalFormatting sqref="Q4086">
    <cfRule type="notContainsBlanks" dxfId="1" priority="96323">
      <formula>LEN(TRIM(Q4086))&gt;0</formula>
    </cfRule>
  </conditionalFormatting>
  <conditionalFormatting sqref="R4086">
    <cfRule type="notContainsBlanks" dxfId="2" priority="96318">
      <formula>LEN(TRIM(R4086))&gt;0</formula>
    </cfRule>
  </conditionalFormatting>
  <conditionalFormatting sqref="S4086">
    <cfRule type="notContainsBlanks" dxfId="3" priority="96288">
      <formula>LEN(TRIM(S4086))&gt;0</formula>
    </cfRule>
  </conditionalFormatting>
  <conditionalFormatting sqref="U4086">
    <cfRule type="notContainsBlanks" dxfId="4" priority="96283">
      <formula>LEN(TRIM(U4086))&gt;0</formula>
    </cfRule>
  </conditionalFormatting>
  <conditionalFormatting sqref="W4086">
    <cfRule type="notContainsBlanks" dxfId="0" priority="96308">
      <formula>LEN(TRIM(W4086))&gt;0</formula>
    </cfRule>
  </conditionalFormatting>
  <conditionalFormatting sqref="Y4086">
    <cfRule type="notContainsBlanks" dxfId="5" priority="96303">
      <formula>LEN(TRIM(Y4086))&gt;0</formula>
    </cfRule>
  </conditionalFormatting>
  <conditionalFormatting sqref="Z4086">
    <cfRule type="notContainsBlanks" dxfId="6" priority="96298">
      <formula>LEN(TRIM(Z4086))&gt;0</formula>
    </cfRule>
  </conditionalFormatting>
  <conditionalFormatting sqref="AB4086">
    <cfRule type="cellIs" dxfId="7" priority="96293" operator="notEqual">
      <formula>0</formula>
    </cfRule>
  </conditionalFormatting>
  <conditionalFormatting sqref="Q4087">
    <cfRule type="notContainsBlanks" dxfId="1" priority="96322">
      <formula>LEN(TRIM(Q4087))&gt;0</formula>
    </cfRule>
  </conditionalFormatting>
  <conditionalFormatting sqref="R4087">
    <cfRule type="notContainsBlanks" dxfId="2" priority="96317">
      <formula>LEN(TRIM(R4087))&gt;0</formula>
    </cfRule>
  </conditionalFormatting>
  <conditionalFormatting sqref="S4087">
    <cfRule type="notContainsBlanks" dxfId="3" priority="96287">
      <formula>LEN(TRIM(S4087))&gt;0</formula>
    </cfRule>
  </conditionalFormatting>
  <conditionalFormatting sqref="U4087">
    <cfRule type="notContainsBlanks" dxfId="4" priority="96282">
      <formula>LEN(TRIM(U4087))&gt;0</formula>
    </cfRule>
  </conditionalFormatting>
  <conditionalFormatting sqref="W4087">
    <cfRule type="notContainsBlanks" dxfId="0" priority="96307">
      <formula>LEN(TRIM(W4087))&gt;0</formula>
    </cfRule>
  </conditionalFormatting>
  <conditionalFormatting sqref="Y4087">
    <cfRule type="notContainsBlanks" dxfId="5" priority="96302">
      <formula>LEN(TRIM(Y4087))&gt;0</formula>
    </cfRule>
  </conditionalFormatting>
  <conditionalFormatting sqref="Z4087">
    <cfRule type="notContainsBlanks" dxfId="6" priority="96297">
      <formula>LEN(TRIM(Z4087))&gt;0</formula>
    </cfRule>
  </conditionalFormatting>
  <conditionalFormatting sqref="AB4087">
    <cfRule type="cellIs" dxfId="7" priority="96292" operator="notEqual">
      <formula>0</formula>
    </cfRule>
  </conditionalFormatting>
  <conditionalFormatting sqref="Q4088">
    <cfRule type="notContainsBlanks" dxfId="1" priority="96321">
      <formula>LEN(TRIM(Q4088))&gt;0</formula>
    </cfRule>
  </conditionalFormatting>
  <conditionalFormatting sqref="R4088">
    <cfRule type="notContainsBlanks" dxfId="2" priority="96316">
      <formula>LEN(TRIM(R4088))&gt;0</formula>
    </cfRule>
  </conditionalFormatting>
  <conditionalFormatting sqref="S4088">
    <cfRule type="notContainsBlanks" dxfId="3" priority="96286">
      <formula>LEN(TRIM(S4088))&gt;0</formula>
    </cfRule>
  </conditionalFormatting>
  <conditionalFormatting sqref="U4088">
    <cfRule type="notContainsBlanks" dxfId="4" priority="96281">
      <formula>LEN(TRIM(U4088))&gt;0</formula>
    </cfRule>
  </conditionalFormatting>
  <conditionalFormatting sqref="W4088">
    <cfRule type="notContainsBlanks" dxfId="0" priority="96306">
      <formula>LEN(TRIM(W4088))&gt;0</formula>
    </cfRule>
  </conditionalFormatting>
  <conditionalFormatting sqref="Y4088">
    <cfRule type="notContainsBlanks" dxfId="5" priority="96301">
      <formula>LEN(TRIM(Y4088))&gt;0</formula>
    </cfRule>
  </conditionalFormatting>
  <conditionalFormatting sqref="Z4088">
    <cfRule type="notContainsBlanks" dxfId="6" priority="96296">
      <formula>LEN(TRIM(Z4088))&gt;0</formula>
    </cfRule>
  </conditionalFormatting>
  <conditionalFormatting sqref="AB4088">
    <cfRule type="cellIs" dxfId="7" priority="96291" operator="notEqual">
      <formula>0</formula>
    </cfRule>
  </conditionalFormatting>
  <conditionalFormatting sqref="Q4089">
    <cfRule type="notContainsBlanks" dxfId="1" priority="96320">
      <formula>LEN(TRIM(Q4089))&gt;0</formula>
    </cfRule>
  </conditionalFormatting>
  <conditionalFormatting sqref="R4089">
    <cfRule type="notContainsBlanks" dxfId="2" priority="96315">
      <formula>LEN(TRIM(R4089))&gt;0</formula>
    </cfRule>
  </conditionalFormatting>
  <conditionalFormatting sqref="S4089">
    <cfRule type="notContainsBlanks" dxfId="3" priority="96285">
      <formula>LEN(TRIM(S4089))&gt;0</formula>
    </cfRule>
  </conditionalFormatting>
  <conditionalFormatting sqref="U4089">
    <cfRule type="notContainsBlanks" dxfId="4" priority="96280">
      <formula>LEN(TRIM(U4089))&gt;0</formula>
    </cfRule>
  </conditionalFormatting>
  <conditionalFormatting sqref="W4089">
    <cfRule type="notContainsBlanks" dxfId="0" priority="96305">
      <formula>LEN(TRIM(W4089))&gt;0</formula>
    </cfRule>
  </conditionalFormatting>
  <conditionalFormatting sqref="Y4089">
    <cfRule type="notContainsBlanks" dxfId="5" priority="96300">
      <formula>LEN(TRIM(Y4089))&gt;0</formula>
    </cfRule>
  </conditionalFormatting>
  <conditionalFormatting sqref="Z4089">
    <cfRule type="notContainsBlanks" dxfId="6" priority="96295">
      <formula>LEN(TRIM(Z4089))&gt;0</formula>
    </cfRule>
  </conditionalFormatting>
  <conditionalFormatting sqref="AB4089">
    <cfRule type="cellIs" dxfId="7" priority="96290" operator="notEqual">
      <formula>0</formula>
    </cfRule>
  </conditionalFormatting>
  <conditionalFormatting sqref="Q4092">
    <cfRule type="notContainsBlanks" dxfId="1" priority="96279">
      <formula>LEN(TRIM(Q4092))&gt;0</formula>
    </cfRule>
  </conditionalFormatting>
  <conditionalFormatting sqref="R4092">
    <cfRule type="notContainsBlanks" dxfId="2" priority="96276">
      <formula>LEN(TRIM(R4092))&gt;0</formula>
    </cfRule>
  </conditionalFormatting>
  <conditionalFormatting sqref="S4092">
    <cfRule type="notContainsBlanks" dxfId="3" priority="96258">
      <formula>LEN(TRIM(S4092))&gt;0</formula>
    </cfRule>
  </conditionalFormatting>
  <conditionalFormatting sqref="U4092">
    <cfRule type="notContainsBlanks" dxfId="4" priority="96255">
      <formula>LEN(TRIM(U4092))&gt;0</formula>
    </cfRule>
  </conditionalFormatting>
  <conditionalFormatting sqref="W4092">
    <cfRule type="notContainsBlanks" dxfId="0" priority="96270">
      <formula>LEN(TRIM(W4092))&gt;0</formula>
    </cfRule>
  </conditionalFormatting>
  <conditionalFormatting sqref="Y4092">
    <cfRule type="notContainsBlanks" dxfId="5" priority="96267">
      <formula>LEN(TRIM(Y4092))&gt;0</formula>
    </cfRule>
  </conditionalFormatting>
  <conditionalFormatting sqref="Z4092">
    <cfRule type="notContainsBlanks" dxfId="6" priority="96264">
      <formula>LEN(TRIM(Z4092))&gt;0</formula>
    </cfRule>
  </conditionalFormatting>
  <conditionalFormatting sqref="AB4092">
    <cfRule type="cellIs" dxfId="7" priority="96261" operator="notEqual">
      <formula>0</formula>
    </cfRule>
  </conditionalFormatting>
  <conditionalFormatting sqref="Q4093">
    <cfRule type="notContainsBlanks" dxfId="1" priority="96278">
      <formula>LEN(TRIM(Q4093))&gt;0</formula>
    </cfRule>
  </conditionalFormatting>
  <conditionalFormatting sqref="R4093">
    <cfRule type="notContainsBlanks" dxfId="2" priority="96275">
      <formula>LEN(TRIM(R4093))&gt;0</formula>
    </cfRule>
  </conditionalFormatting>
  <conditionalFormatting sqref="S4093">
    <cfRule type="notContainsBlanks" dxfId="3" priority="96257">
      <formula>LEN(TRIM(S4093))&gt;0</formula>
    </cfRule>
  </conditionalFormatting>
  <conditionalFormatting sqref="U4093">
    <cfRule type="notContainsBlanks" dxfId="4" priority="96254">
      <formula>LEN(TRIM(U4093))&gt;0</formula>
    </cfRule>
  </conditionalFormatting>
  <conditionalFormatting sqref="W4093">
    <cfRule type="notContainsBlanks" dxfId="0" priority="96269">
      <formula>LEN(TRIM(W4093))&gt;0</formula>
    </cfRule>
  </conditionalFormatting>
  <conditionalFormatting sqref="Y4093">
    <cfRule type="notContainsBlanks" dxfId="5" priority="96266">
      <formula>LEN(TRIM(Y4093))&gt;0</formula>
    </cfRule>
  </conditionalFormatting>
  <conditionalFormatting sqref="Z4093">
    <cfRule type="notContainsBlanks" dxfId="6" priority="96263">
      <formula>LEN(TRIM(Z4093))&gt;0</formula>
    </cfRule>
  </conditionalFormatting>
  <conditionalFormatting sqref="AB4093">
    <cfRule type="cellIs" dxfId="7" priority="96260" operator="notEqual">
      <formula>0</formula>
    </cfRule>
  </conditionalFormatting>
  <conditionalFormatting sqref="Q4094">
    <cfRule type="notContainsBlanks" dxfId="1" priority="96277">
      <formula>LEN(TRIM(Q4094))&gt;0</formula>
    </cfRule>
  </conditionalFormatting>
  <conditionalFormatting sqref="R4094">
    <cfRule type="notContainsBlanks" dxfId="2" priority="96274">
      <formula>LEN(TRIM(R4094))&gt;0</formula>
    </cfRule>
  </conditionalFormatting>
  <conditionalFormatting sqref="S4094">
    <cfRule type="notContainsBlanks" dxfId="3" priority="96256">
      <formula>LEN(TRIM(S4094))&gt;0</formula>
    </cfRule>
  </conditionalFormatting>
  <conditionalFormatting sqref="U4094">
    <cfRule type="notContainsBlanks" dxfId="4" priority="96253">
      <formula>LEN(TRIM(U4094))&gt;0</formula>
    </cfRule>
  </conditionalFormatting>
  <conditionalFormatting sqref="W4094">
    <cfRule type="notContainsBlanks" dxfId="0" priority="96268">
      <formula>LEN(TRIM(W4094))&gt;0</formula>
    </cfRule>
  </conditionalFormatting>
  <conditionalFormatting sqref="Y4094">
    <cfRule type="notContainsBlanks" dxfId="5" priority="96265">
      <formula>LEN(TRIM(Y4094))&gt;0</formula>
    </cfRule>
  </conditionalFormatting>
  <conditionalFormatting sqref="Z4094">
    <cfRule type="notContainsBlanks" dxfId="6" priority="96262">
      <formula>LEN(TRIM(Z4094))&gt;0</formula>
    </cfRule>
  </conditionalFormatting>
  <conditionalFormatting sqref="AB4094">
    <cfRule type="cellIs" dxfId="7" priority="96259" operator="notEqual">
      <formula>0</formula>
    </cfRule>
  </conditionalFormatting>
  <conditionalFormatting sqref="Q4095">
    <cfRule type="notContainsBlanks" dxfId="1" priority="96444">
      <formula>LEN(TRIM(Q4095))&gt;0</formula>
    </cfRule>
  </conditionalFormatting>
  <conditionalFormatting sqref="W4095">
    <cfRule type="notContainsBlanks" dxfId="0" priority="96447">
      <formula>LEN(TRIM(W4095))&gt;0</formula>
    </cfRule>
  </conditionalFormatting>
  <conditionalFormatting sqref="Y4095">
    <cfRule type="notContainsBlanks" dxfId="5" priority="96446">
      <formula>LEN(TRIM(Y4095))&gt;0</formula>
    </cfRule>
  </conditionalFormatting>
  <conditionalFormatting sqref="Z4095">
    <cfRule type="notContainsBlanks" dxfId="6" priority="96445">
      <formula>LEN(TRIM(Z4095))&gt;0</formula>
    </cfRule>
  </conditionalFormatting>
  <conditionalFormatting sqref="AA4095">
    <cfRule type="cellIs" dxfId="8" priority="96441" operator="equal">
      <formula>4</formula>
    </cfRule>
    <cfRule type="cellIs" dxfId="8" priority="96442" operator="equal">
      <formula>2</formula>
    </cfRule>
  </conditionalFormatting>
  <conditionalFormatting sqref="W4097">
    <cfRule type="notContainsBlanks" dxfId="0" priority="96245">
      <formula>LEN(TRIM(W4097))&gt;0</formula>
    </cfRule>
  </conditionalFormatting>
  <conditionalFormatting sqref="Q4100">
    <cfRule type="notContainsBlanks" dxfId="1" priority="96228">
      <formula>LEN(TRIM(Q4100))&gt;0</formula>
    </cfRule>
  </conditionalFormatting>
  <conditionalFormatting sqref="R4100">
    <cfRule type="notContainsBlanks" dxfId="2" priority="96225">
      <formula>LEN(TRIM(R4100))&gt;0</formula>
    </cfRule>
  </conditionalFormatting>
  <conditionalFormatting sqref="S4100">
    <cfRule type="notContainsBlanks" dxfId="3" priority="96208">
      <formula>LEN(TRIM(S4100))&gt;0</formula>
    </cfRule>
  </conditionalFormatting>
  <conditionalFormatting sqref="U4100">
    <cfRule type="notContainsBlanks" dxfId="4" priority="96205">
      <formula>LEN(TRIM(U4100))&gt;0</formula>
    </cfRule>
  </conditionalFormatting>
  <conditionalFormatting sqref="W4100">
    <cfRule type="notContainsBlanks" dxfId="0" priority="96219">
      <formula>LEN(TRIM(W4100))&gt;0</formula>
    </cfRule>
  </conditionalFormatting>
  <conditionalFormatting sqref="Y4100">
    <cfRule type="notContainsBlanks" dxfId="5" priority="96216">
      <formula>LEN(TRIM(Y4100))&gt;0</formula>
    </cfRule>
  </conditionalFormatting>
  <conditionalFormatting sqref="Z4100">
    <cfRule type="notContainsBlanks" dxfId="6" priority="96213">
      <formula>LEN(TRIM(Z4100))&gt;0</formula>
    </cfRule>
  </conditionalFormatting>
  <conditionalFormatting sqref="AB4100">
    <cfRule type="cellIs" dxfId="7" priority="96210" operator="notEqual">
      <formula>0</formula>
    </cfRule>
  </conditionalFormatting>
  <conditionalFormatting sqref="Q4101">
    <cfRule type="notContainsBlanks" dxfId="1" priority="96227">
      <formula>LEN(TRIM(Q4101))&gt;0</formula>
    </cfRule>
  </conditionalFormatting>
  <conditionalFormatting sqref="R4101">
    <cfRule type="notContainsBlanks" dxfId="2" priority="96224">
      <formula>LEN(TRIM(R4101))&gt;0</formula>
    </cfRule>
  </conditionalFormatting>
  <conditionalFormatting sqref="S4101">
    <cfRule type="notContainsBlanks" dxfId="3" priority="96207">
      <formula>LEN(TRIM(S4101))&gt;0</formula>
    </cfRule>
  </conditionalFormatting>
  <conditionalFormatting sqref="U4101">
    <cfRule type="notContainsBlanks" dxfId="4" priority="96204">
      <formula>LEN(TRIM(U4101))&gt;0</formula>
    </cfRule>
  </conditionalFormatting>
  <conditionalFormatting sqref="W4101">
    <cfRule type="notContainsBlanks" dxfId="0" priority="96218">
      <formula>LEN(TRIM(W4101))&gt;0</formula>
    </cfRule>
  </conditionalFormatting>
  <conditionalFormatting sqref="Y4101">
    <cfRule type="notContainsBlanks" dxfId="5" priority="96215">
      <formula>LEN(TRIM(Y4101))&gt;0</formula>
    </cfRule>
  </conditionalFormatting>
  <conditionalFormatting sqref="Z4101">
    <cfRule type="notContainsBlanks" dxfId="6" priority="96212">
      <formula>LEN(TRIM(Z4101))&gt;0</formula>
    </cfRule>
  </conditionalFormatting>
  <conditionalFormatting sqref="Q4102">
    <cfRule type="notContainsBlanks" dxfId="1" priority="96226">
      <formula>LEN(TRIM(Q4102))&gt;0</formula>
    </cfRule>
  </conditionalFormatting>
  <conditionalFormatting sqref="R4102">
    <cfRule type="notContainsBlanks" dxfId="2" priority="96223">
      <formula>LEN(TRIM(R4102))&gt;0</formula>
    </cfRule>
  </conditionalFormatting>
  <conditionalFormatting sqref="S4102">
    <cfRule type="notContainsBlanks" dxfId="3" priority="96206">
      <formula>LEN(TRIM(S4102))&gt;0</formula>
    </cfRule>
  </conditionalFormatting>
  <conditionalFormatting sqref="U4102">
    <cfRule type="notContainsBlanks" dxfId="4" priority="96203">
      <formula>LEN(TRIM(U4102))&gt;0</formula>
    </cfRule>
  </conditionalFormatting>
  <conditionalFormatting sqref="W4102">
    <cfRule type="notContainsBlanks" dxfId="0" priority="96217">
      <formula>LEN(TRIM(W4102))&gt;0</formula>
    </cfRule>
  </conditionalFormatting>
  <conditionalFormatting sqref="Y4102">
    <cfRule type="notContainsBlanks" dxfId="5" priority="96214">
      <formula>LEN(TRIM(Y4102))&gt;0</formula>
    </cfRule>
  </conditionalFormatting>
  <conditionalFormatting sqref="Z4102">
    <cfRule type="notContainsBlanks" dxfId="6" priority="96211">
      <formula>LEN(TRIM(Z4102))&gt;0</formula>
    </cfRule>
  </conditionalFormatting>
  <conditionalFormatting sqref="AB4102">
    <cfRule type="cellIs" dxfId="7" priority="96209" operator="notEqual">
      <formula>0</formula>
    </cfRule>
  </conditionalFormatting>
  <conditionalFormatting sqref="Q4104">
    <cfRule type="notContainsBlanks" dxfId="1" priority="96202">
      <formula>LEN(TRIM(Q4104))&gt;0</formula>
    </cfRule>
  </conditionalFormatting>
  <conditionalFormatting sqref="R4104">
    <cfRule type="notContainsBlanks" dxfId="2" priority="96197">
      <formula>LEN(TRIM(R4104))&gt;0</formula>
    </cfRule>
  </conditionalFormatting>
  <conditionalFormatting sqref="S4104">
    <cfRule type="notContainsBlanks" dxfId="3" priority="96167">
      <formula>LEN(TRIM(S4104))&gt;0</formula>
    </cfRule>
  </conditionalFormatting>
  <conditionalFormatting sqref="U4104">
    <cfRule type="notContainsBlanks" dxfId="4" priority="96162">
      <formula>LEN(TRIM(U4104))&gt;0</formula>
    </cfRule>
  </conditionalFormatting>
  <conditionalFormatting sqref="W4104">
    <cfRule type="notContainsBlanks" dxfId="0" priority="96187">
      <formula>LEN(TRIM(W4104))&gt;0</formula>
    </cfRule>
  </conditionalFormatting>
  <conditionalFormatting sqref="Y4104">
    <cfRule type="notContainsBlanks" dxfId="5" priority="96182">
      <formula>LEN(TRIM(Y4104))&gt;0</formula>
    </cfRule>
  </conditionalFormatting>
  <conditionalFormatting sqref="Z4104">
    <cfRule type="notContainsBlanks" dxfId="6" priority="96177">
      <formula>LEN(TRIM(Z4104))&gt;0</formula>
    </cfRule>
  </conditionalFormatting>
  <conditionalFormatting sqref="AB4104">
    <cfRule type="cellIs" dxfId="7" priority="96172" operator="notEqual">
      <formula>0</formula>
    </cfRule>
  </conditionalFormatting>
  <conditionalFormatting sqref="Q4105">
    <cfRule type="notContainsBlanks" dxfId="1" priority="96201">
      <formula>LEN(TRIM(Q4105))&gt;0</formula>
    </cfRule>
  </conditionalFormatting>
  <conditionalFormatting sqref="R4105">
    <cfRule type="notContainsBlanks" dxfId="2" priority="96196">
      <formula>LEN(TRIM(R4105))&gt;0</formula>
    </cfRule>
  </conditionalFormatting>
  <conditionalFormatting sqref="S4105">
    <cfRule type="notContainsBlanks" dxfId="3" priority="96166">
      <formula>LEN(TRIM(S4105))&gt;0</formula>
    </cfRule>
  </conditionalFormatting>
  <conditionalFormatting sqref="U4105">
    <cfRule type="notContainsBlanks" dxfId="4" priority="96161">
      <formula>LEN(TRIM(U4105))&gt;0</formula>
    </cfRule>
  </conditionalFormatting>
  <conditionalFormatting sqref="W4105">
    <cfRule type="notContainsBlanks" dxfId="0" priority="96186">
      <formula>LEN(TRIM(W4105))&gt;0</formula>
    </cfRule>
  </conditionalFormatting>
  <conditionalFormatting sqref="Y4105">
    <cfRule type="notContainsBlanks" dxfId="5" priority="96181">
      <formula>LEN(TRIM(Y4105))&gt;0</formula>
    </cfRule>
  </conditionalFormatting>
  <conditionalFormatting sqref="Z4105">
    <cfRule type="notContainsBlanks" dxfId="6" priority="96176">
      <formula>LEN(TRIM(Z4105))&gt;0</formula>
    </cfRule>
  </conditionalFormatting>
  <conditionalFormatting sqref="AB4105">
    <cfRule type="cellIs" dxfId="7" priority="96171" operator="notEqual">
      <formula>0</formula>
    </cfRule>
  </conditionalFormatting>
  <conditionalFormatting sqref="Q4106">
    <cfRule type="notContainsBlanks" dxfId="1" priority="96200">
      <formula>LEN(TRIM(Q4106))&gt;0</formula>
    </cfRule>
  </conditionalFormatting>
  <conditionalFormatting sqref="R4106">
    <cfRule type="notContainsBlanks" dxfId="2" priority="96195">
      <formula>LEN(TRIM(R4106))&gt;0</formula>
    </cfRule>
  </conditionalFormatting>
  <conditionalFormatting sqref="S4106">
    <cfRule type="notContainsBlanks" dxfId="3" priority="96165">
      <formula>LEN(TRIM(S4106))&gt;0</formula>
    </cfRule>
  </conditionalFormatting>
  <conditionalFormatting sqref="U4106">
    <cfRule type="notContainsBlanks" dxfId="4" priority="96160">
      <formula>LEN(TRIM(U4106))&gt;0</formula>
    </cfRule>
  </conditionalFormatting>
  <conditionalFormatting sqref="W4106">
    <cfRule type="notContainsBlanks" dxfId="0" priority="96185">
      <formula>LEN(TRIM(W4106))&gt;0</formula>
    </cfRule>
  </conditionalFormatting>
  <conditionalFormatting sqref="Y4106">
    <cfRule type="notContainsBlanks" dxfId="5" priority="96180">
      <formula>LEN(TRIM(Y4106))&gt;0</formula>
    </cfRule>
  </conditionalFormatting>
  <conditionalFormatting sqref="Z4106">
    <cfRule type="notContainsBlanks" dxfId="6" priority="96175">
      <formula>LEN(TRIM(Z4106))&gt;0</formula>
    </cfRule>
  </conditionalFormatting>
  <conditionalFormatting sqref="AB4106">
    <cfRule type="cellIs" dxfId="7" priority="96170" operator="notEqual">
      <formula>0</formula>
    </cfRule>
  </conditionalFormatting>
  <conditionalFormatting sqref="Q4107">
    <cfRule type="notContainsBlanks" dxfId="1" priority="96199">
      <formula>LEN(TRIM(Q4107))&gt;0</formula>
    </cfRule>
  </conditionalFormatting>
  <conditionalFormatting sqref="R4107">
    <cfRule type="notContainsBlanks" dxfId="2" priority="96194">
      <formula>LEN(TRIM(R4107))&gt;0</formula>
    </cfRule>
  </conditionalFormatting>
  <conditionalFormatting sqref="S4107">
    <cfRule type="notContainsBlanks" dxfId="3" priority="96164">
      <formula>LEN(TRIM(S4107))&gt;0</formula>
    </cfRule>
  </conditionalFormatting>
  <conditionalFormatting sqref="U4107">
    <cfRule type="notContainsBlanks" dxfId="4" priority="96159">
      <formula>LEN(TRIM(U4107))&gt;0</formula>
    </cfRule>
  </conditionalFormatting>
  <conditionalFormatting sqref="W4107">
    <cfRule type="notContainsBlanks" dxfId="0" priority="96184">
      <formula>LEN(TRIM(W4107))&gt;0</formula>
    </cfRule>
  </conditionalFormatting>
  <conditionalFormatting sqref="Y4107">
    <cfRule type="notContainsBlanks" dxfId="5" priority="96179">
      <formula>LEN(TRIM(Y4107))&gt;0</formula>
    </cfRule>
  </conditionalFormatting>
  <conditionalFormatting sqref="Z4107">
    <cfRule type="notContainsBlanks" dxfId="6" priority="96174">
      <formula>LEN(TRIM(Z4107))&gt;0</formula>
    </cfRule>
  </conditionalFormatting>
  <conditionalFormatting sqref="AB4107">
    <cfRule type="cellIs" dxfId="7" priority="96169" operator="notEqual">
      <formula>0</formula>
    </cfRule>
  </conditionalFormatting>
  <conditionalFormatting sqref="Q4108">
    <cfRule type="notContainsBlanks" dxfId="1" priority="96198">
      <formula>LEN(TRIM(Q4108))&gt;0</formula>
    </cfRule>
  </conditionalFormatting>
  <conditionalFormatting sqref="R4108">
    <cfRule type="notContainsBlanks" dxfId="2" priority="96193">
      <formula>LEN(TRIM(R4108))&gt;0</formula>
    </cfRule>
  </conditionalFormatting>
  <conditionalFormatting sqref="S4108">
    <cfRule type="notContainsBlanks" dxfId="3" priority="96163">
      <formula>LEN(TRIM(S4108))&gt;0</formula>
    </cfRule>
  </conditionalFormatting>
  <conditionalFormatting sqref="U4108">
    <cfRule type="notContainsBlanks" dxfId="4" priority="96158">
      <formula>LEN(TRIM(U4108))&gt;0</formula>
    </cfRule>
  </conditionalFormatting>
  <conditionalFormatting sqref="W4108">
    <cfRule type="notContainsBlanks" dxfId="0" priority="96183">
      <formula>LEN(TRIM(W4108))&gt;0</formula>
    </cfRule>
  </conditionalFormatting>
  <conditionalFormatting sqref="Y4108">
    <cfRule type="notContainsBlanks" dxfId="5" priority="96178">
      <formula>LEN(TRIM(Y4108))&gt;0</formula>
    </cfRule>
  </conditionalFormatting>
  <conditionalFormatting sqref="Z4108">
    <cfRule type="notContainsBlanks" dxfId="6" priority="96173">
      <formula>LEN(TRIM(Z4108))&gt;0</formula>
    </cfRule>
  </conditionalFormatting>
  <conditionalFormatting sqref="AB4108">
    <cfRule type="cellIs" dxfId="7" priority="96168" operator="notEqual">
      <formula>0</formula>
    </cfRule>
  </conditionalFormatting>
  <conditionalFormatting sqref="V4109">
    <cfRule type="notContainsBlanks" dxfId="0" priority="96043">
      <formula>LEN(TRIM(V4109))&gt;0</formula>
    </cfRule>
  </conditionalFormatting>
  <conditionalFormatting sqref="V4110">
    <cfRule type="notContainsBlanks" dxfId="0" priority="96042">
      <formula>LEN(TRIM(V4110))&gt;0</formula>
    </cfRule>
  </conditionalFormatting>
  <conditionalFormatting sqref="Q4111">
    <cfRule type="notContainsBlanks" dxfId="1" priority="96157">
      <formula>LEN(TRIM(Q4111))&gt;0</formula>
    </cfRule>
  </conditionalFormatting>
  <conditionalFormatting sqref="R4111">
    <cfRule type="notContainsBlanks" dxfId="2" priority="96156">
      <formula>LEN(TRIM(R4111))&gt;0</formula>
    </cfRule>
  </conditionalFormatting>
  <conditionalFormatting sqref="S4111">
    <cfRule type="notContainsBlanks" dxfId="3" priority="96150">
      <formula>LEN(TRIM(S4111))&gt;0</formula>
    </cfRule>
  </conditionalFormatting>
  <conditionalFormatting sqref="U4111">
    <cfRule type="notContainsBlanks" dxfId="4" priority="96149">
      <formula>LEN(TRIM(U4111))&gt;0</formula>
    </cfRule>
  </conditionalFormatting>
  <conditionalFormatting sqref="W4111">
    <cfRule type="notContainsBlanks" dxfId="0" priority="96154">
      <formula>LEN(TRIM(W4111))&gt;0</formula>
    </cfRule>
  </conditionalFormatting>
  <conditionalFormatting sqref="Y4111">
    <cfRule type="notContainsBlanks" dxfId="5" priority="96153">
      <formula>LEN(TRIM(Y4111))&gt;0</formula>
    </cfRule>
  </conditionalFormatting>
  <conditionalFormatting sqref="Z4111">
    <cfRule type="notContainsBlanks" dxfId="6" priority="96152">
      <formula>LEN(TRIM(Z4111))&gt;0</formula>
    </cfRule>
  </conditionalFormatting>
  <conditionalFormatting sqref="AB4111">
    <cfRule type="cellIs" dxfId="7" priority="96151" operator="notEqual">
      <formula>0</formula>
    </cfRule>
  </conditionalFormatting>
  <conditionalFormatting sqref="Q4113">
    <cfRule type="notContainsBlanks" dxfId="1" priority="96148">
      <formula>LEN(TRIM(Q4113))&gt;0</formula>
    </cfRule>
  </conditionalFormatting>
  <conditionalFormatting sqref="R4113">
    <cfRule type="notContainsBlanks" dxfId="2" priority="96144">
      <formula>LEN(TRIM(R4113))&gt;0</formula>
    </cfRule>
  </conditionalFormatting>
  <conditionalFormatting sqref="S4113">
    <cfRule type="notContainsBlanks" dxfId="3" priority="96123">
      <formula>LEN(TRIM(S4113))&gt;0</formula>
    </cfRule>
  </conditionalFormatting>
  <conditionalFormatting sqref="U4113">
    <cfRule type="notContainsBlanks" dxfId="4" priority="96119">
      <formula>LEN(TRIM(U4113))&gt;0</formula>
    </cfRule>
  </conditionalFormatting>
  <conditionalFormatting sqref="W4113">
    <cfRule type="notContainsBlanks" dxfId="0" priority="96136">
      <formula>LEN(TRIM(W4113))&gt;0</formula>
    </cfRule>
  </conditionalFormatting>
  <conditionalFormatting sqref="Y4113">
    <cfRule type="notContainsBlanks" dxfId="5" priority="96132">
      <formula>LEN(TRIM(Y4113))&gt;0</formula>
    </cfRule>
  </conditionalFormatting>
  <conditionalFormatting sqref="Z4113">
    <cfRule type="notContainsBlanks" dxfId="6" priority="96128">
      <formula>LEN(TRIM(Z4113))&gt;0</formula>
    </cfRule>
  </conditionalFormatting>
  <conditionalFormatting sqref="Q4114">
    <cfRule type="notContainsBlanks" dxfId="1" priority="96147">
      <formula>LEN(TRIM(Q4114))&gt;0</formula>
    </cfRule>
  </conditionalFormatting>
  <conditionalFormatting sqref="R4114">
    <cfRule type="notContainsBlanks" dxfId="2" priority="96143">
      <formula>LEN(TRIM(R4114))&gt;0</formula>
    </cfRule>
  </conditionalFormatting>
  <conditionalFormatting sqref="S4114">
    <cfRule type="notContainsBlanks" dxfId="3" priority="96122">
      <formula>LEN(TRIM(S4114))&gt;0</formula>
    </cfRule>
  </conditionalFormatting>
  <conditionalFormatting sqref="U4114">
    <cfRule type="notContainsBlanks" dxfId="4" priority="96118">
      <formula>LEN(TRIM(U4114))&gt;0</formula>
    </cfRule>
  </conditionalFormatting>
  <conditionalFormatting sqref="W4114">
    <cfRule type="notContainsBlanks" dxfId="0" priority="96135">
      <formula>LEN(TRIM(W4114))&gt;0</formula>
    </cfRule>
  </conditionalFormatting>
  <conditionalFormatting sqref="Y4114">
    <cfRule type="notContainsBlanks" dxfId="5" priority="96131">
      <formula>LEN(TRIM(Y4114))&gt;0</formula>
    </cfRule>
  </conditionalFormatting>
  <conditionalFormatting sqref="Z4114">
    <cfRule type="notContainsBlanks" dxfId="6" priority="96127">
      <formula>LEN(TRIM(Z4114))&gt;0</formula>
    </cfRule>
  </conditionalFormatting>
  <conditionalFormatting sqref="Q4115">
    <cfRule type="notContainsBlanks" dxfId="1" priority="96146">
      <formula>LEN(TRIM(Q4115))&gt;0</formula>
    </cfRule>
  </conditionalFormatting>
  <conditionalFormatting sqref="R4115">
    <cfRule type="notContainsBlanks" dxfId="2" priority="96142">
      <formula>LEN(TRIM(R4115))&gt;0</formula>
    </cfRule>
  </conditionalFormatting>
  <conditionalFormatting sqref="S4115">
    <cfRule type="notContainsBlanks" dxfId="3" priority="96121">
      <formula>LEN(TRIM(S4115))&gt;0</formula>
    </cfRule>
  </conditionalFormatting>
  <conditionalFormatting sqref="U4115">
    <cfRule type="notContainsBlanks" dxfId="4" priority="96117">
      <formula>LEN(TRIM(U4115))&gt;0</formula>
    </cfRule>
  </conditionalFormatting>
  <conditionalFormatting sqref="W4115">
    <cfRule type="notContainsBlanks" dxfId="0" priority="96134">
      <formula>LEN(TRIM(W4115))&gt;0</formula>
    </cfRule>
  </conditionalFormatting>
  <conditionalFormatting sqref="Y4115">
    <cfRule type="notContainsBlanks" dxfId="5" priority="96130">
      <formula>LEN(TRIM(Y4115))&gt;0</formula>
    </cfRule>
  </conditionalFormatting>
  <conditionalFormatting sqref="Z4115">
    <cfRule type="notContainsBlanks" dxfId="6" priority="96126">
      <formula>LEN(TRIM(Z4115))&gt;0</formula>
    </cfRule>
  </conditionalFormatting>
  <conditionalFormatting sqref="Q4116">
    <cfRule type="notContainsBlanks" dxfId="1" priority="96145">
      <formula>LEN(TRIM(Q4116))&gt;0</formula>
    </cfRule>
  </conditionalFormatting>
  <conditionalFormatting sqref="R4116">
    <cfRule type="notContainsBlanks" dxfId="2" priority="96141">
      <formula>LEN(TRIM(R4116))&gt;0</formula>
    </cfRule>
  </conditionalFormatting>
  <conditionalFormatting sqref="S4116">
    <cfRule type="notContainsBlanks" dxfId="3" priority="96120">
      <formula>LEN(TRIM(S4116))&gt;0</formula>
    </cfRule>
  </conditionalFormatting>
  <conditionalFormatting sqref="U4116">
    <cfRule type="notContainsBlanks" dxfId="4" priority="96116">
      <formula>LEN(TRIM(U4116))&gt;0</formula>
    </cfRule>
  </conditionalFormatting>
  <conditionalFormatting sqref="W4116">
    <cfRule type="notContainsBlanks" dxfId="0" priority="96133">
      <formula>LEN(TRIM(W4116))&gt;0</formula>
    </cfRule>
  </conditionalFormatting>
  <conditionalFormatting sqref="Y4116">
    <cfRule type="notContainsBlanks" dxfId="5" priority="96129">
      <formula>LEN(TRIM(Y4116))&gt;0</formula>
    </cfRule>
  </conditionalFormatting>
  <conditionalFormatting sqref="Z4116">
    <cfRule type="notContainsBlanks" dxfId="6" priority="96125">
      <formula>LEN(TRIM(Z4116))&gt;0</formula>
    </cfRule>
  </conditionalFormatting>
  <conditionalFormatting sqref="AB4116">
    <cfRule type="cellIs" dxfId="7" priority="96124" operator="notEqual">
      <formula>0</formula>
    </cfRule>
  </conditionalFormatting>
  <conditionalFormatting sqref="Q4118">
    <cfRule type="notContainsBlanks" dxfId="1" priority="96115">
      <formula>LEN(TRIM(Q4118))&gt;0</formula>
    </cfRule>
  </conditionalFormatting>
  <conditionalFormatting sqref="R4118">
    <cfRule type="notContainsBlanks" dxfId="2" priority="96110">
      <formula>LEN(TRIM(R4118))&gt;0</formula>
    </cfRule>
  </conditionalFormatting>
  <conditionalFormatting sqref="S4118">
    <cfRule type="notContainsBlanks" dxfId="3" priority="96080">
      <formula>LEN(TRIM(S4118))&gt;0</formula>
    </cfRule>
  </conditionalFormatting>
  <conditionalFormatting sqref="U4118">
    <cfRule type="notContainsBlanks" dxfId="4" priority="96075">
      <formula>LEN(TRIM(U4118))&gt;0</formula>
    </cfRule>
  </conditionalFormatting>
  <conditionalFormatting sqref="W4118">
    <cfRule type="notContainsBlanks" dxfId="0" priority="96100">
      <formula>LEN(TRIM(W4118))&gt;0</formula>
    </cfRule>
  </conditionalFormatting>
  <conditionalFormatting sqref="Y4118">
    <cfRule type="notContainsBlanks" dxfId="5" priority="96095">
      <formula>LEN(TRIM(Y4118))&gt;0</formula>
    </cfRule>
  </conditionalFormatting>
  <conditionalFormatting sqref="Z4118">
    <cfRule type="notContainsBlanks" dxfId="6" priority="96090">
      <formula>LEN(TRIM(Z4118))&gt;0</formula>
    </cfRule>
  </conditionalFormatting>
  <conditionalFormatting sqref="AB4118">
    <cfRule type="cellIs" dxfId="7" priority="96085" operator="notEqual">
      <formula>0</formula>
    </cfRule>
  </conditionalFormatting>
  <conditionalFormatting sqref="Q4119">
    <cfRule type="notContainsBlanks" dxfId="1" priority="96114">
      <formula>LEN(TRIM(Q4119))&gt;0</formula>
    </cfRule>
  </conditionalFormatting>
  <conditionalFormatting sqref="R4119">
    <cfRule type="notContainsBlanks" dxfId="2" priority="96109">
      <formula>LEN(TRIM(R4119))&gt;0</formula>
    </cfRule>
  </conditionalFormatting>
  <conditionalFormatting sqref="S4119">
    <cfRule type="notContainsBlanks" dxfId="3" priority="96079">
      <formula>LEN(TRIM(S4119))&gt;0</formula>
    </cfRule>
  </conditionalFormatting>
  <conditionalFormatting sqref="U4119">
    <cfRule type="notContainsBlanks" dxfId="4" priority="96074">
      <formula>LEN(TRIM(U4119))&gt;0</formula>
    </cfRule>
  </conditionalFormatting>
  <conditionalFormatting sqref="W4119">
    <cfRule type="notContainsBlanks" dxfId="0" priority="96099">
      <formula>LEN(TRIM(W4119))&gt;0</formula>
    </cfRule>
  </conditionalFormatting>
  <conditionalFormatting sqref="Y4119">
    <cfRule type="notContainsBlanks" dxfId="5" priority="96094">
      <formula>LEN(TRIM(Y4119))&gt;0</formula>
    </cfRule>
  </conditionalFormatting>
  <conditionalFormatting sqref="Z4119">
    <cfRule type="notContainsBlanks" dxfId="6" priority="96089">
      <formula>LEN(TRIM(Z4119))&gt;0</formula>
    </cfRule>
  </conditionalFormatting>
  <conditionalFormatting sqref="AB4119">
    <cfRule type="cellIs" dxfId="7" priority="96084" operator="notEqual">
      <formula>0</formula>
    </cfRule>
  </conditionalFormatting>
  <conditionalFormatting sqref="Q4120">
    <cfRule type="notContainsBlanks" dxfId="1" priority="96113">
      <formula>LEN(TRIM(Q4120))&gt;0</formula>
    </cfRule>
  </conditionalFormatting>
  <conditionalFormatting sqref="R4120">
    <cfRule type="notContainsBlanks" dxfId="2" priority="96108">
      <formula>LEN(TRIM(R4120))&gt;0</formula>
    </cfRule>
  </conditionalFormatting>
  <conditionalFormatting sqref="S4120">
    <cfRule type="notContainsBlanks" dxfId="3" priority="96078">
      <formula>LEN(TRIM(S4120))&gt;0</formula>
    </cfRule>
  </conditionalFormatting>
  <conditionalFormatting sqref="U4120">
    <cfRule type="notContainsBlanks" dxfId="4" priority="96073">
      <formula>LEN(TRIM(U4120))&gt;0</formula>
    </cfRule>
  </conditionalFormatting>
  <conditionalFormatting sqref="W4120">
    <cfRule type="notContainsBlanks" dxfId="0" priority="96098">
      <formula>LEN(TRIM(W4120))&gt;0</formula>
    </cfRule>
  </conditionalFormatting>
  <conditionalFormatting sqref="Y4120">
    <cfRule type="notContainsBlanks" dxfId="5" priority="96093">
      <formula>LEN(TRIM(Y4120))&gt;0</formula>
    </cfRule>
  </conditionalFormatting>
  <conditionalFormatting sqref="Z4120">
    <cfRule type="notContainsBlanks" dxfId="6" priority="96088">
      <formula>LEN(TRIM(Z4120))&gt;0</formula>
    </cfRule>
  </conditionalFormatting>
  <conditionalFormatting sqref="AB4120">
    <cfRule type="cellIs" dxfId="7" priority="96083" operator="notEqual">
      <formula>0</formula>
    </cfRule>
  </conditionalFormatting>
  <conditionalFormatting sqref="Q4121">
    <cfRule type="notContainsBlanks" dxfId="1" priority="96112">
      <formula>LEN(TRIM(Q4121))&gt;0</formula>
    </cfRule>
  </conditionalFormatting>
  <conditionalFormatting sqref="R4121">
    <cfRule type="notContainsBlanks" dxfId="2" priority="96107">
      <formula>LEN(TRIM(R4121))&gt;0</formula>
    </cfRule>
  </conditionalFormatting>
  <conditionalFormatting sqref="S4121">
    <cfRule type="notContainsBlanks" dxfId="3" priority="96077">
      <formula>LEN(TRIM(S4121))&gt;0</formula>
    </cfRule>
  </conditionalFormatting>
  <conditionalFormatting sqref="U4121">
    <cfRule type="notContainsBlanks" dxfId="4" priority="96072">
      <formula>LEN(TRIM(U4121))&gt;0</formula>
    </cfRule>
  </conditionalFormatting>
  <conditionalFormatting sqref="W4121">
    <cfRule type="notContainsBlanks" dxfId="0" priority="96097">
      <formula>LEN(TRIM(W4121))&gt;0</formula>
    </cfRule>
  </conditionalFormatting>
  <conditionalFormatting sqref="Y4121">
    <cfRule type="notContainsBlanks" dxfId="5" priority="96092">
      <formula>LEN(TRIM(Y4121))&gt;0</formula>
    </cfRule>
  </conditionalFormatting>
  <conditionalFormatting sqref="Z4121">
    <cfRule type="notContainsBlanks" dxfId="6" priority="96087">
      <formula>LEN(TRIM(Z4121))&gt;0</formula>
    </cfRule>
  </conditionalFormatting>
  <conditionalFormatting sqref="AB4121">
    <cfRule type="cellIs" dxfId="7" priority="96082" operator="notEqual">
      <formula>0</formula>
    </cfRule>
  </conditionalFormatting>
  <conditionalFormatting sqref="Q4122">
    <cfRule type="notContainsBlanks" dxfId="1" priority="96111">
      <formula>LEN(TRIM(Q4122))&gt;0</formula>
    </cfRule>
  </conditionalFormatting>
  <conditionalFormatting sqref="R4122">
    <cfRule type="notContainsBlanks" dxfId="2" priority="96106">
      <formula>LEN(TRIM(R4122))&gt;0</formula>
    </cfRule>
  </conditionalFormatting>
  <conditionalFormatting sqref="S4122">
    <cfRule type="notContainsBlanks" dxfId="3" priority="96076">
      <formula>LEN(TRIM(S4122))&gt;0</formula>
    </cfRule>
  </conditionalFormatting>
  <conditionalFormatting sqref="U4122">
    <cfRule type="notContainsBlanks" dxfId="4" priority="96071">
      <formula>LEN(TRIM(U4122))&gt;0</formula>
    </cfRule>
  </conditionalFormatting>
  <conditionalFormatting sqref="W4122">
    <cfRule type="notContainsBlanks" dxfId="0" priority="96096">
      <formula>LEN(TRIM(W4122))&gt;0</formula>
    </cfRule>
  </conditionalFormatting>
  <conditionalFormatting sqref="Y4122">
    <cfRule type="notContainsBlanks" dxfId="5" priority="96091">
      <formula>LEN(TRIM(Y4122))&gt;0</formula>
    </cfRule>
  </conditionalFormatting>
  <conditionalFormatting sqref="Z4122">
    <cfRule type="notContainsBlanks" dxfId="6" priority="96086">
      <formula>LEN(TRIM(Z4122))&gt;0</formula>
    </cfRule>
  </conditionalFormatting>
  <conditionalFormatting sqref="AB4122">
    <cfRule type="cellIs" dxfId="7" priority="96081" operator="notEqual">
      <formula>0</formula>
    </cfRule>
  </conditionalFormatting>
  <conditionalFormatting sqref="Q4125">
    <cfRule type="notContainsBlanks" dxfId="1" priority="96070">
      <formula>LEN(TRIM(Q4125))&gt;0</formula>
    </cfRule>
  </conditionalFormatting>
  <conditionalFormatting sqref="R4125">
    <cfRule type="notContainsBlanks" dxfId="2" priority="96067">
      <formula>LEN(TRIM(R4125))&gt;0</formula>
    </cfRule>
  </conditionalFormatting>
  <conditionalFormatting sqref="S4125">
    <cfRule type="notContainsBlanks" dxfId="3" priority="96049">
      <formula>LEN(TRIM(S4125))&gt;0</formula>
    </cfRule>
  </conditionalFormatting>
  <conditionalFormatting sqref="U4125">
    <cfRule type="notContainsBlanks" dxfId="4" priority="96046">
      <formula>LEN(TRIM(U4125))&gt;0</formula>
    </cfRule>
  </conditionalFormatting>
  <conditionalFormatting sqref="W4125">
    <cfRule type="notContainsBlanks" dxfId="0" priority="96061">
      <formula>LEN(TRIM(W4125))&gt;0</formula>
    </cfRule>
  </conditionalFormatting>
  <conditionalFormatting sqref="Y4125">
    <cfRule type="notContainsBlanks" dxfId="5" priority="96058">
      <formula>LEN(TRIM(Y4125))&gt;0</formula>
    </cfRule>
  </conditionalFormatting>
  <conditionalFormatting sqref="Z4125">
    <cfRule type="notContainsBlanks" dxfId="6" priority="96055">
      <formula>LEN(TRIM(Z4125))&gt;0</formula>
    </cfRule>
  </conditionalFormatting>
  <conditionalFormatting sqref="AB4125">
    <cfRule type="cellIs" dxfId="7" priority="96052" operator="notEqual">
      <formula>0</formula>
    </cfRule>
  </conditionalFormatting>
  <conditionalFormatting sqref="Q4126">
    <cfRule type="notContainsBlanks" dxfId="1" priority="96069">
      <formula>LEN(TRIM(Q4126))&gt;0</formula>
    </cfRule>
  </conditionalFormatting>
  <conditionalFormatting sqref="R4126">
    <cfRule type="notContainsBlanks" dxfId="2" priority="96066">
      <formula>LEN(TRIM(R4126))&gt;0</formula>
    </cfRule>
  </conditionalFormatting>
  <conditionalFormatting sqref="S4126">
    <cfRule type="notContainsBlanks" dxfId="3" priority="96048">
      <formula>LEN(TRIM(S4126))&gt;0</formula>
    </cfRule>
  </conditionalFormatting>
  <conditionalFormatting sqref="U4126">
    <cfRule type="notContainsBlanks" dxfId="4" priority="96045">
      <formula>LEN(TRIM(U4126))&gt;0</formula>
    </cfRule>
  </conditionalFormatting>
  <conditionalFormatting sqref="W4126">
    <cfRule type="notContainsBlanks" dxfId="0" priority="96060">
      <formula>LEN(TRIM(W4126))&gt;0</formula>
    </cfRule>
  </conditionalFormatting>
  <conditionalFormatting sqref="Y4126">
    <cfRule type="notContainsBlanks" dxfId="5" priority="96057">
      <formula>LEN(TRIM(Y4126))&gt;0</formula>
    </cfRule>
  </conditionalFormatting>
  <conditionalFormatting sqref="Z4126">
    <cfRule type="notContainsBlanks" dxfId="6" priority="96054">
      <formula>LEN(TRIM(Z4126))&gt;0</formula>
    </cfRule>
  </conditionalFormatting>
  <conditionalFormatting sqref="AB4126">
    <cfRule type="cellIs" dxfId="7" priority="96051" operator="notEqual">
      <formula>0</formula>
    </cfRule>
  </conditionalFormatting>
  <conditionalFormatting sqref="Q4127">
    <cfRule type="notContainsBlanks" dxfId="1" priority="96068">
      <formula>LEN(TRIM(Q4127))&gt;0</formula>
    </cfRule>
  </conditionalFormatting>
  <conditionalFormatting sqref="R4127">
    <cfRule type="notContainsBlanks" dxfId="2" priority="96065">
      <formula>LEN(TRIM(R4127))&gt;0</formula>
    </cfRule>
  </conditionalFormatting>
  <conditionalFormatting sqref="S4127">
    <cfRule type="notContainsBlanks" dxfId="3" priority="96047">
      <formula>LEN(TRIM(S4127))&gt;0</formula>
    </cfRule>
  </conditionalFormatting>
  <conditionalFormatting sqref="U4127">
    <cfRule type="notContainsBlanks" dxfId="4" priority="96044">
      <formula>LEN(TRIM(U4127))&gt;0</formula>
    </cfRule>
  </conditionalFormatting>
  <conditionalFormatting sqref="W4127">
    <cfRule type="notContainsBlanks" dxfId="0" priority="96059">
      <formula>LEN(TRIM(W4127))&gt;0</formula>
    </cfRule>
  </conditionalFormatting>
  <conditionalFormatting sqref="Y4127">
    <cfRule type="notContainsBlanks" dxfId="5" priority="96056">
      <formula>LEN(TRIM(Y4127))&gt;0</formula>
    </cfRule>
  </conditionalFormatting>
  <conditionalFormatting sqref="Z4127">
    <cfRule type="notContainsBlanks" dxfId="6" priority="96053">
      <formula>LEN(TRIM(Z4127))&gt;0</formula>
    </cfRule>
  </conditionalFormatting>
  <conditionalFormatting sqref="AB4127">
    <cfRule type="cellIs" dxfId="7" priority="96050" operator="notEqual">
      <formula>0</formula>
    </cfRule>
  </conditionalFormatting>
  <conditionalFormatting sqref="Q4128">
    <cfRule type="notContainsBlanks" dxfId="1" priority="96235">
      <formula>LEN(TRIM(Q4128))&gt;0</formula>
    </cfRule>
  </conditionalFormatting>
  <conditionalFormatting sqref="W4128">
    <cfRule type="notContainsBlanks" dxfId="0" priority="96238">
      <formula>LEN(TRIM(W4128))&gt;0</formula>
    </cfRule>
  </conditionalFormatting>
  <conditionalFormatting sqref="Y4128">
    <cfRule type="notContainsBlanks" dxfId="5" priority="96237">
      <formula>LEN(TRIM(Y4128))&gt;0</formula>
    </cfRule>
  </conditionalFormatting>
  <conditionalFormatting sqref="Z4128">
    <cfRule type="notContainsBlanks" dxfId="6" priority="96236">
      <formula>LEN(TRIM(Z4128))&gt;0</formula>
    </cfRule>
  </conditionalFormatting>
  <conditionalFormatting sqref="AA4128">
    <cfRule type="cellIs" dxfId="8" priority="96232" operator="equal">
      <formula>4</formula>
    </cfRule>
    <cfRule type="cellIs" dxfId="8" priority="96233" operator="equal">
      <formula>2</formula>
    </cfRule>
  </conditionalFormatting>
  <conditionalFormatting sqref="W4130">
    <cfRule type="notContainsBlanks" dxfId="0" priority="95618">
      <formula>LEN(TRIM(W4130))&gt;0</formula>
    </cfRule>
  </conditionalFormatting>
  <conditionalFormatting sqref="Q4133">
    <cfRule type="notContainsBlanks" dxfId="1" priority="95601">
      <formula>LEN(TRIM(Q4133))&gt;0</formula>
    </cfRule>
  </conditionalFormatting>
  <conditionalFormatting sqref="R4133">
    <cfRule type="notContainsBlanks" dxfId="2" priority="95598">
      <formula>LEN(TRIM(R4133))&gt;0</formula>
    </cfRule>
  </conditionalFormatting>
  <conditionalFormatting sqref="S4133">
    <cfRule type="notContainsBlanks" dxfId="3" priority="95581">
      <formula>LEN(TRIM(S4133))&gt;0</formula>
    </cfRule>
  </conditionalFormatting>
  <conditionalFormatting sqref="U4133">
    <cfRule type="notContainsBlanks" dxfId="4" priority="95578">
      <formula>LEN(TRIM(U4133))&gt;0</formula>
    </cfRule>
  </conditionalFormatting>
  <conditionalFormatting sqref="W4133">
    <cfRule type="notContainsBlanks" dxfId="0" priority="95592">
      <formula>LEN(TRIM(W4133))&gt;0</formula>
    </cfRule>
  </conditionalFormatting>
  <conditionalFormatting sqref="Y4133">
    <cfRule type="notContainsBlanks" dxfId="5" priority="95589">
      <formula>LEN(TRIM(Y4133))&gt;0</formula>
    </cfRule>
  </conditionalFormatting>
  <conditionalFormatting sqref="Z4133">
    <cfRule type="notContainsBlanks" dxfId="6" priority="95586">
      <formula>LEN(TRIM(Z4133))&gt;0</formula>
    </cfRule>
  </conditionalFormatting>
  <conditionalFormatting sqref="AB4133">
    <cfRule type="cellIs" dxfId="7" priority="95583" operator="notEqual">
      <formula>0</formula>
    </cfRule>
  </conditionalFormatting>
  <conditionalFormatting sqref="Q4134">
    <cfRule type="notContainsBlanks" dxfId="1" priority="95600">
      <formula>LEN(TRIM(Q4134))&gt;0</formula>
    </cfRule>
  </conditionalFormatting>
  <conditionalFormatting sqref="R4134">
    <cfRule type="notContainsBlanks" dxfId="2" priority="95597">
      <formula>LEN(TRIM(R4134))&gt;0</formula>
    </cfRule>
  </conditionalFormatting>
  <conditionalFormatting sqref="S4134">
    <cfRule type="notContainsBlanks" dxfId="3" priority="95580">
      <formula>LEN(TRIM(S4134))&gt;0</formula>
    </cfRule>
  </conditionalFormatting>
  <conditionalFormatting sqref="U4134">
    <cfRule type="notContainsBlanks" dxfId="4" priority="95577">
      <formula>LEN(TRIM(U4134))&gt;0</formula>
    </cfRule>
  </conditionalFormatting>
  <conditionalFormatting sqref="W4134">
    <cfRule type="notContainsBlanks" dxfId="0" priority="95591">
      <formula>LEN(TRIM(W4134))&gt;0</formula>
    </cfRule>
  </conditionalFormatting>
  <conditionalFormatting sqref="Y4134">
    <cfRule type="notContainsBlanks" dxfId="5" priority="95588">
      <formula>LEN(TRIM(Y4134))&gt;0</formula>
    </cfRule>
  </conditionalFormatting>
  <conditionalFormatting sqref="Z4134">
    <cfRule type="notContainsBlanks" dxfId="6" priority="95585">
      <formula>LEN(TRIM(Z4134))&gt;0</formula>
    </cfRule>
  </conditionalFormatting>
  <conditionalFormatting sqref="Q4135">
    <cfRule type="notContainsBlanks" dxfId="1" priority="95599">
      <formula>LEN(TRIM(Q4135))&gt;0</formula>
    </cfRule>
  </conditionalFormatting>
  <conditionalFormatting sqref="R4135">
    <cfRule type="notContainsBlanks" dxfId="2" priority="95596">
      <formula>LEN(TRIM(R4135))&gt;0</formula>
    </cfRule>
  </conditionalFormatting>
  <conditionalFormatting sqref="S4135">
    <cfRule type="notContainsBlanks" dxfId="3" priority="95579">
      <formula>LEN(TRIM(S4135))&gt;0</formula>
    </cfRule>
  </conditionalFormatting>
  <conditionalFormatting sqref="U4135">
    <cfRule type="notContainsBlanks" dxfId="4" priority="95576">
      <formula>LEN(TRIM(U4135))&gt;0</formula>
    </cfRule>
  </conditionalFormatting>
  <conditionalFormatting sqref="W4135">
    <cfRule type="notContainsBlanks" dxfId="0" priority="95590">
      <formula>LEN(TRIM(W4135))&gt;0</formula>
    </cfRule>
  </conditionalFormatting>
  <conditionalFormatting sqref="Y4135">
    <cfRule type="notContainsBlanks" dxfId="5" priority="95587">
      <formula>LEN(TRIM(Y4135))&gt;0</formula>
    </cfRule>
  </conditionalFormatting>
  <conditionalFormatting sqref="Z4135">
    <cfRule type="notContainsBlanks" dxfId="6" priority="95584">
      <formula>LEN(TRIM(Z4135))&gt;0</formula>
    </cfRule>
  </conditionalFormatting>
  <conditionalFormatting sqref="AB4135">
    <cfRule type="cellIs" dxfId="7" priority="95582" operator="notEqual">
      <formula>0</formula>
    </cfRule>
  </conditionalFormatting>
  <conditionalFormatting sqref="Q4137">
    <cfRule type="notContainsBlanks" dxfId="1" priority="95575">
      <formula>LEN(TRIM(Q4137))&gt;0</formula>
    </cfRule>
  </conditionalFormatting>
  <conditionalFormatting sqref="R4137">
    <cfRule type="notContainsBlanks" dxfId="2" priority="95570">
      <formula>LEN(TRIM(R4137))&gt;0</formula>
    </cfRule>
  </conditionalFormatting>
  <conditionalFormatting sqref="S4137">
    <cfRule type="notContainsBlanks" dxfId="3" priority="95540">
      <formula>LEN(TRIM(S4137))&gt;0</formula>
    </cfRule>
  </conditionalFormatting>
  <conditionalFormatting sqref="U4137">
    <cfRule type="notContainsBlanks" dxfId="4" priority="95535">
      <formula>LEN(TRIM(U4137))&gt;0</formula>
    </cfRule>
  </conditionalFormatting>
  <conditionalFormatting sqref="W4137">
    <cfRule type="notContainsBlanks" dxfId="0" priority="95560">
      <formula>LEN(TRIM(W4137))&gt;0</formula>
    </cfRule>
  </conditionalFormatting>
  <conditionalFormatting sqref="Y4137">
    <cfRule type="notContainsBlanks" dxfId="5" priority="95555">
      <formula>LEN(TRIM(Y4137))&gt;0</formula>
    </cfRule>
  </conditionalFormatting>
  <conditionalFormatting sqref="Z4137">
    <cfRule type="notContainsBlanks" dxfId="6" priority="95550">
      <formula>LEN(TRIM(Z4137))&gt;0</formula>
    </cfRule>
  </conditionalFormatting>
  <conditionalFormatting sqref="AB4137">
    <cfRule type="cellIs" dxfId="7" priority="95545" operator="notEqual">
      <formula>0</formula>
    </cfRule>
  </conditionalFormatting>
  <conditionalFormatting sqref="Q4138">
    <cfRule type="notContainsBlanks" dxfId="1" priority="95574">
      <formula>LEN(TRIM(Q4138))&gt;0</formula>
    </cfRule>
  </conditionalFormatting>
  <conditionalFormatting sqref="R4138">
    <cfRule type="notContainsBlanks" dxfId="2" priority="95569">
      <formula>LEN(TRIM(R4138))&gt;0</formula>
    </cfRule>
  </conditionalFormatting>
  <conditionalFormatting sqref="S4138">
    <cfRule type="notContainsBlanks" dxfId="3" priority="95539">
      <formula>LEN(TRIM(S4138))&gt;0</formula>
    </cfRule>
  </conditionalFormatting>
  <conditionalFormatting sqref="U4138">
    <cfRule type="notContainsBlanks" dxfId="4" priority="95534">
      <formula>LEN(TRIM(U4138))&gt;0</formula>
    </cfRule>
  </conditionalFormatting>
  <conditionalFormatting sqref="W4138">
    <cfRule type="notContainsBlanks" dxfId="0" priority="95559">
      <formula>LEN(TRIM(W4138))&gt;0</formula>
    </cfRule>
  </conditionalFormatting>
  <conditionalFormatting sqref="Y4138">
    <cfRule type="notContainsBlanks" dxfId="5" priority="95554">
      <formula>LEN(TRIM(Y4138))&gt;0</formula>
    </cfRule>
  </conditionalFormatting>
  <conditionalFormatting sqref="Z4138">
    <cfRule type="notContainsBlanks" dxfId="6" priority="95549">
      <formula>LEN(TRIM(Z4138))&gt;0</formula>
    </cfRule>
  </conditionalFormatting>
  <conditionalFormatting sqref="AB4138">
    <cfRule type="cellIs" dxfId="7" priority="95544" operator="notEqual">
      <formula>0</formula>
    </cfRule>
  </conditionalFormatting>
  <conditionalFormatting sqref="Q4139">
    <cfRule type="notContainsBlanks" dxfId="1" priority="95573">
      <formula>LEN(TRIM(Q4139))&gt;0</formula>
    </cfRule>
  </conditionalFormatting>
  <conditionalFormatting sqref="R4139">
    <cfRule type="notContainsBlanks" dxfId="2" priority="95568">
      <formula>LEN(TRIM(R4139))&gt;0</formula>
    </cfRule>
  </conditionalFormatting>
  <conditionalFormatting sqref="S4139">
    <cfRule type="notContainsBlanks" dxfId="3" priority="95538">
      <formula>LEN(TRIM(S4139))&gt;0</formula>
    </cfRule>
  </conditionalFormatting>
  <conditionalFormatting sqref="U4139">
    <cfRule type="notContainsBlanks" dxfId="4" priority="95533">
      <formula>LEN(TRIM(U4139))&gt;0</formula>
    </cfRule>
  </conditionalFormatting>
  <conditionalFormatting sqref="W4139">
    <cfRule type="notContainsBlanks" dxfId="0" priority="95558">
      <formula>LEN(TRIM(W4139))&gt;0</formula>
    </cfRule>
  </conditionalFormatting>
  <conditionalFormatting sqref="Y4139">
    <cfRule type="notContainsBlanks" dxfId="5" priority="95553">
      <formula>LEN(TRIM(Y4139))&gt;0</formula>
    </cfRule>
  </conditionalFormatting>
  <conditionalFormatting sqref="Z4139">
    <cfRule type="notContainsBlanks" dxfId="6" priority="95548">
      <formula>LEN(TRIM(Z4139))&gt;0</formula>
    </cfRule>
  </conditionalFormatting>
  <conditionalFormatting sqref="AB4139">
    <cfRule type="cellIs" dxfId="7" priority="95543" operator="notEqual">
      <formula>0</formula>
    </cfRule>
  </conditionalFormatting>
  <conditionalFormatting sqref="Q4140">
    <cfRule type="notContainsBlanks" dxfId="1" priority="95572">
      <formula>LEN(TRIM(Q4140))&gt;0</formula>
    </cfRule>
  </conditionalFormatting>
  <conditionalFormatting sqref="R4140">
    <cfRule type="notContainsBlanks" dxfId="2" priority="95567">
      <formula>LEN(TRIM(R4140))&gt;0</formula>
    </cfRule>
  </conditionalFormatting>
  <conditionalFormatting sqref="S4140">
    <cfRule type="notContainsBlanks" dxfId="3" priority="95537">
      <formula>LEN(TRIM(S4140))&gt;0</formula>
    </cfRule>
  </conditionalFormatting>
  <conditionalFormatting sqref="U4140">
    <cfRule type="notContainsBlanks" dxfId="4" priority="95532">
      <formula>LEN(TRIM(U4140))&gt;0</formula>
    </cfRule>
  </conditionalFormatting>
  <conditionalFormatting sqref="W4140">
    <cfRule type="notContainsBlanks" dxfId="0" priority="95557">
      <formula>LEN(TRIM(W4140))&gt;0</formula>
    </cfRule>
  </conditionalFormatting>
  <conditionalFormatting sqref="Y4140">
    <cfRule type="notContainsBlanks" dxfId="5" priority="95552">
      <formula>LEN(TRIM(Y4140))&gt;0</formula>
    </cfRule>
  </conditionalFormatting>
  <conditionalFormatting sqref="Z4140">
    <cfRule type="notContainsBlanks" dxfId="6" priority="95547">
      <formula>LEN(TRIM(Z4140))&gt;0</formula>
    </cfRule>
  </conditionalFormatting>
  <conditionalFormatting sqref="AB4140">
    <cfRule type="cellIs" dxfId="7" priority="95542" operator="notEqual">
      <formula>0</formula>
    </cfRule>
  </conditionalFormatting>
  <conditionalFormatting sqref="Q4141">
    <cfRule type="notContainsBlanks" dxfId="1" priority="95571">
      <formula>LEN(TRIM(Q4141))&gt;0</formula>
    </cfRule>
  </conditionalFormatting>
  <conditionalFormatting sqref="R4141">
    <cfRule type="notContainsBlanks" dxfId="2" priority="95566">
      <formula>LEN(TRIM(R4141))&gt;0</formula>
    </cfRule>
  </conditionalFormatting>
  <conditionalFormatting sqref="S4141">
    <cfRule type="notContainsBlanks" dxfId="3" priority="95536">
      <formula>LEN(TRIM(S4141))&gt;0</formula>
    </cfRule>
  </conditionalFormatting>
  <conditionalFormatting sqref="U4141">
    <cfRule type="notContainsBlanks" dxfId="4" priority="95531">
      <formula>LEN(TRIM(U4141))&gt;0</formula>
    </cfRule>
  </conditionalFormatting>
  <conditionalFormatting sqref="W4141">
    <cfRule type="notContainsBlanks" dxfId="0" priority="95556">
      <formula>LEN(TRIM(W4141))&gt;0</formula>
    </cfRule>
  </conditionalFormatting>
  <conditionalFormatting sqref="Y4141">
    <cfRule type="notContainsBlanks" dxfId="5" priority="95551">
      <formula>LEN(TRIM(Y4141))&gt;0</formula>
    </cfRule>
  </conditionalFormatting>
  <conditionalFormatting sqref="Z4141">
    <cfRule type="notContainsBlanks" dxfId="6" priority="95546">
      <formula>LEN(TRIM(Z4141))&gt;0</formula>
    </cfRule>
  </conditionalFormatting>
  <conditionalFormatting sqref="AB4141">
    <cfRule type="cellIs" dxfId="7" priority="95541" operator="notEqual">
      <formula>0</formula>
    </cfRule>
  </conditionalFormatting>
  <conditionalFormatting sqref="Q4144">
    <cfRule type="notContainsBlanks" dxfId="1" priority="95530">
      <formula>LEN(TRIM(Q4144))&gt;0</formula>
    </cfRule>
  </conditionalFormatting>
  <conditionalFormatting sqref="R4144">
    <cfRule type="notContainsBlanks" dxfId="2" priority="95529">
      <formula>LEN(TRIM(R4144))&gt;0</formula>
    </cfRule>
  </conditionalFormatting>
  <conditionalFormatting sqref="S4144">
    <cfRule type="notContainsBlanks" dxfId="3" priority="95523">
      <formula>LEN(TRIM(S4144))&gt;0</formula>
    </cfRule>
  </conditionalFormatting>
  <conditionalFormatting sqref="U4144">
    <cfRule type="notContainsBlanks" dxfId="4" priority="95522">
      <formula>LEN(TRIM(U4144))&gt;0</formula>
    </cfRule>
  </conditionalFormatting>
  <conditionalFormatting sqref="W4144">
    <cfRule type="notContainsBlanks" dxfId="0" priority="95527">
      <formula>LEN(TRIM(W4144))&gt;0</formula>
    </cfRule>
  </conditionalFormatting>
  <conditionalFormatting sqref="Y4144">
    <cfRule type="notContainsBlanks" dxfId="5" priority="95526">
      <formula>LEN(TRIM(Y4144))&gt;0</formula>
    </cfRule>
  </conditionalFormatting>
  <conditionalFormatting sqref="Z4144">
    <cfRule type="notContainsBlanks" dxfId="6" priority="95525">
      <formula>LEN(TRIM(Z4144))&gt;0</formula>
    </cfRule>
  </conditionalFormatting>
  <conditionalFormatting sqref="AB4144">
    <cfRule type="cellIs" dxfId="7" priority="95524" operator="notEqual">
      <formula>0</formula>
    </cfRule>
  </conditionalFormatting>
  <conditionalFormatting sqref="Q4146">
    <cfRule type="notContainsBlanks" dxfId="1" priority="95521">
      <formula>LEN(TRIM(Q4146))&gt;0</formula>
    </cfRule>
  </conditionalFormatting>
  <conditionalFormatting sqref="R4146">
    <cfRule type="notContainsBlanks" dxfId="2" priority="95517">
      <formula>LEN(TRIM(R4146))&gt;0</formula>
    </cfRule>
  </conditionalFormatting>
  <conditionalFormatting sqref="S4146">
    <cfRule type="notContainsBlanks" dxfId="3" priority="95496">
      <formula>LEN(TRIM(S4146))&gt;0</formula>
    </cfRule>
  </conditionalFormatting>
  <conditionalFormatting sqref="U4146">
    <cfRule type="notContainsBlanks" dxfId="4" priority="95492">
      <formula>LEN(TRIM(U4146))&gt;0</formula>
    </cfRule>
  </conditionalFormatting>
  <conditionalFormatting sqref="W4146">
    <cfRule type="notContainsBlanks" dxfId="0" priority="95509">
      <formula>LEN(TRIM(W4146))&gt;0</formula>
    </cfRule>
  </conditionalFormatting>
  <conditionalFormatting sqref="Y4146">
    <cfRule type="notContainsBlanks" dxfId="5" priority="95505">
      <formula>LEN(TRIM(Y4146))&gt;0</formula>
    </cfRule>
  </conditionalFormatting>
  <conditionalFormatting sqref="Z4146">
    <cfRule type="notContainsBlanks" dxfId="6" priority="95501">
      <formula>LEN(TRIM(Z4146))&gt;0</formula>
    </cfRule>
  </conditionalFormatting>
  <conditionalFormatting sqref="Q4147">
    <cfRule type="notContainsBlanks" dxfId="1" priority="95520">
      <formula>LEN(TRIM(Q4147))&gt;0</formula>
    </cfRule>
  </conditionalFormatting>
  <conditionalFormatting sqref="R4147">
    <cfRule type="notContainsBlanks" dxfId="2" priority="95516">
      <formula>LEN(TRIM(R4147))&gt;0</formula>
    </cfRule>
  </conditionalFormatting>
  <conditionalFormatting sqref="S4147">
    <cfRule type="notContainsBlanks" dxfId="3" priority="95495">
      <formula>LEN(TRIM(S4147))&gt;0</formula>
    </cfRule>
  </conditionalFormatting>
  <conditionalFormatting sqref="U4147">
    <cfRule type="notContainsBlanks" dxfId="4" priority="95491">
      <formula>LEN(TRIM(U4147))&gt;0</formula>
    </cfRule>
  </conditionalFormatting>
  <conditionalFormatting sqref="W4147">
    <cfRule type="notContainsBlanks" dxfId="0" priority="95508">
      <formula>LEN(TRIM(W4147))&gt;0</formula>
    </cfRule>
  </conditionalFormatting>
  <conditionalFormatting sqref="Y4147">
    <cfRule type="notContainsBlanks" dxfId="5" priority="95504">
      <formula>LEN(TRIM(Y4147))&gt;0</formula>
    </cfRule>
  </conditionalFormatting>
  <conditionalFormatting sqref="Z4147">
    <cfRule type="notContainsBlanks" dxfId="6" priority="95500">
      <formula>LEN(TRIM(Z4147))&gt;0</formula>
    </cfRule>
  </conditionalFormatting>
  <conditionalFormatting sqref="Q4148">
    <cfRule type="notContainsBlanks" dxfId="1" priority="95519">
      <formula>LEN(TRIM(Q4148))&gt;0</formula>
    </cfRule>
  </conditionalFormatting>
  <conditionalFormatting sqref="R4148">
    <cfRule type="notContainsBlanks" dxfId="2" priority="95515">
      <formula>LEN(TRIM(R4148))&gt;0</formula>
    </cfRule>
  </conditionalFormatting>
  <conditionalFormatting sqref="S4148">
    <cfRule type="notContainsBlanks" dxfId="3" priority="95494">
      <formula>LEN(TRIM(S4148))&gt;0</formula>
    </cfRule>
  </conditionalFormatting>
  <conditionalFormatting sqref="U4148">
    <cfRule type="notContainsBlanks" dxfId="4" priority="95490">
      <formula>LEN(TRIM(U4148))&gt;0</formula>
    </cfRule>
  </conditionalFormatting>
  <conditionalFormatting sqref="W4148">
    <cfRule type="notContainsBlanks" dxfId="0" priority="95507">
      <formula>LEN(TRIM(W4148))&gt;0</formula>
    </cfRule>
  </conditionalFormatting>
  <conditionalFormatting sqref="Y4148">
    <cfRule type="notContainsBlanks" dxfId="5" priority="95503">
      <formula>LEN(TRIM(Y4148))&gt;0</formula>
    </cfRule>
  </conditionalFormatting>
  <conditionalFormatting sqref="Z4148">
    <cfRule type="notContainsBlanks" dxfId="6" priority="95499">
      <formula>LEN(TRIM(Z4148))&gt;0</formula>
    </cfRule>
  </conditionalFormatting>
  <conditionalFormatting sqref="Q4149">
    <cfRule type="notContainsBlanks" dxfId="1" priority="95518">
      <formula>LEN(TRIM(Q4149))&gt;0</formula>
    </cfRule>
  </conditionalFormatting>
  <conditionalFormatting sqref="R4149">
    <cfRule type="notContainsBlanks" dxfId="2" priority="95514">
      <formula>LEN(TRIM(R4149))&gt;0</formula>
    </cfRule>
  </conditionalFormatting>
  <conditionalFormatting sqref="S4149">
    <cfRule type="notContainsBlanks" dxfId="3" priority="95493">
      <formula>LEN(TRIM(S4149))&gt;0</formula>
    </cfRule>
  </conditionalFormatting>
  <conditionalFormatting sqref="U4149">
    <cfRule type="notContainsBlanks" dxfId="4" priority="95489">
      <formula>LEN(TRIM(U4149))&gt;0</formula>
    </cfRule>
  </conditionalFormatting>
  <conditionalFormatting sqref="W4149">
    <cfRule type="notContainsBlanks" dxfId="0" priority="95506">
      <formula>LEN(TRIM(W4149))&gt;0</formula>
    </cfRule>
  </conditionalFormatting>
  <conditionalFormatting sqref="Y4149">
    <cfRule type="notContainsBlanks" dxfId="5" priority="95502">
      <formula>LEN(TRIM(Y4149))&gt;0</formula>
    </cfRule>
  </conditionalFormatting>
  <conditionalFormatting sqref="Z4149">
    <cfRule type="notContainsBlanks" dxfId="6" priority="95498">
      <formula>LEN(TRIM(Z4149))&gt;0</formula>
    </cfRule>
  </conditionalFormatting>
  <conditionalFormatting sqref="AB4149">
    <cfRule type="cellIs" dxfId="7" priority="95497" operator="notEqual">
      <formula>0</formula>
    </cfRule>
  </conditionalFormatting>
  <conditionalFormatting sqref="Q4151">
    <cfRule type="notContainsBlanks" dxfId="1" priority="95488">
      <formula>LEN(TRIM(Q4151))&gt;0</formula>
    </cfRule>
  </conditionalFormatting>
  <conditionalFormatting sqref="R4151">
    <cfRule type="notContainsBlanks" dxfId="2" priority="95483">
      <formula>LEN(TRIM(R4151))&gt;0</formula>
    </cfRule>
  </conditionalFormatting>
  <conditionalFormatting sqref="S4151">
    <cfRule type="notContainsBlanks" dxfId="3" priority="95453">
      <formula>LEN(TRIM(S4151))&gt;0</formula>
    </cfRule>
  </conditionalFormatting>
  <conditionalFormatting sqref="U4151">
    <cfRule type="notContainsBlanks" dxfId="4" priority="95448">
      <formula>LEN(TRIM(U4151))&gt;0</formula>
    </cfRule>
  </conditionalFormatting>
  <conditionalFormatting sqref="W4151">
    <cfRule type="notContainsBlanks" dxfId="0" priority="95473">
      <formula>LEN(TRIM(W4151))&gt;0</formula>
    </cfRule>
  </conditionalFormatting>
  <conditionalFormatting sqref="Y4151">
    <cfRule type="notContainsBlanks" dxfId="5" priority="95468">
      <formula>LEN(TRIM(Y4151))&gt;0</formula>
    </cfRule>
  </conditionalFormatting>
  <conditionalFormatting sqref="Z4151">
    <cfRule type="notContainsBlanks" dxfId="6" priority="95463">
      <formula>LEN(TRIM(Z4151))&gt;0</formula>
    </cfRule>
  </conditionalFormatting>
  <conditionalFormatting sqref="AB4151">
    <cfRule type="cellIs" dxfId="7" priority="95458" operator="notEqual">
      <formula>0</formula>
    </cfRule>
  </conditionalFormatting>
  <conditionalFormatting sqref="Q4152">
    <cfRule type="notContainsBlanks" dxfId="1" priority="95487">
      <formula>LEN(TRIM(Q4152))&gt;0</formula>
    </cfRule>
  </conditionalFormatting>
  <conditionalFormatting sqref="R4152">
    <cfRule type="notContainsBlanks" dxfId="2" priority="95482">
      <formula>LEN(TRIM(R4152))&gt;0</formula>
    </cfRule>
  </conditionalFormatting>
  <conditionalFormatting sqref="S4152">
    <cfRule type="notContainsBlanks" dxfId="3" priority="95452">
      <formula>LEN(TRIM(S4152))&gt;0</formula>
    </cfRule>
  </conditionalFormatting>
  <conditionalFormatting sqref="U4152">
    <cfRule type="notContainsBlanks" dxfId="4" priority="95447">
      <formula>LEN(TRIM(U4152))&gt;0</formula>
    </cfRule>
  </conditionalFormatting>
  <conditionalFormatting sqref="W4152">
    <cfRule type="notContainsBlanks" dxfId="0" priority="95472">
      <formula>LEN(TRIM(W4152))&gt;0</formula>
    </cfRule>
  </conditionalFormatting>
  <conditionalFormatting sqref="Y4152">
    <cfRule type="notContainsBlanks" dxfId="5" priority="95467">
      <formula>LEN(TRIM(Y4152))&gt;0</formula>
    </cfRule>
  </conditionalFormatting>
  <conditionalFormatting sqref="Z4152">
    <cfRule type="notContainsBlanks" dxfId="6" priority="95462">
      <formula>LEN(TRIM(Z4152))&gt;0</formula>
    </cfRule>
  </conditionalFormatting>
  <conditionalFormatting sqref="AB4152">
    <cfRule type="cellIs" dxfId="7" priority="95457" operator="notEqual">
      <formula>0</formula>
    </cfRule>
  </conditionalFormatting>
  <conditionalFormatting sqref="Q4153">
    <cfRule type="notContainsBlanks" dxfId="1" priority="95486">
      <formula>LEN(TRIM(Q4153))&gt;0</formula>
    </cfRule>
  </conditionalFormatting>
  <conditionalFormatting sqref="R4153">
    <cfRule type="notContainsBlanks" dxfId="2" priority="95481">
      <formula>LEN(TRIM(R4153))&gt;0</formula>
    </cfRule>
  </conditionalFormatting>
  <conditionalFormatting sqref="S4153">
    <cfRule type="notContainsBlanks" dxfId="3" priority="95451">
      <formula>LEN(TRIM(S4153))&gt;0</formula>
    </cfRule>
  </conditionalFormatting>
  <conditionalFormatting sqref="U4153">
    <cfRule type="notContainsBlanks" dxfId="4" priority="95446">
      <formula>LEN(TRIM(U4153))&gt;0</formula>
    </cfRule>
  </conditionalFormatting>
  <conditionalFormatting sqref="W4153">
    <cfRule type="notContainsBlanks" dxfId="0" priority="95471">
      <formula>LEN(TRIM(W4153))&gt;0</formula>
    </cfRule>
  </conditionalFormatting>
  <conditionalFormatting sqref="Y4153">
    <cfRule type="notContainsBlanks" dxfId="5" priority="95466">
      <formula>LEN(TRIM(Y4153))&gt;0</formula>
    </cfRule>
  </conditionalFormatting>
  <conditionalFormatting sqref="Z4153">
    <cfRule type="notContainsBlanks" dxfId="6" priority="95461">
      <formula>LEN(TRIM(Z4153))&gt;0</formula>
    </cfRule>
  </conditionalFormatting>
  <conditionalFormatting sqref="AB4153">
    <cfRule type="cellIs" dxfId="7" priority="95456" operator="notEqual">
      <formula>0</formula>
    </cfRule>
  </conditionalFormatting>
  <conditionalFormatting sqref="Q4154">
    <cfRule type="notContainsBlanks" dxfId="1" priority="95485">
      <formula>LEN(TRIM(Q4154))&gt;0</formula>
    </cfRule>
  </conditionalFormatting>
  <conditionalFormatting sqref="R4154">
    <cfRule type="notContainsBlanks" dxfId="2" priority="95480">
      <formula>LEN(TRIM(R4154))&gt;0</formula>
    </cfRule>
  </conditionalFormatting>
  <conditionalFormatting sqref="S4154">
    <cfRule type="notContainsBlanks" dxfId="3" priority="95450">
      <formula>LEN(TRIM(S4154))&gt;0</formula>
    </cfRule>
  </conditionalFormatting>
  <conditionalFormatting sqref="U4154">
    <cfRule type="notContainsBlanks" dxfId="4" priority="95445">
      <formula>LEN(TRIM(U4154))&gt;0</formula>
    </cfRule>
  </conditionalFormatting>
  <conditionalFormatting sqref="W4154">
    <cfRule type="notContainsBlanks" dxfId="0" priority="95470">
      <formula>LEN(TRIM(W4154))&gt;0</formula>
    </cfRule>
  </conditionalFormatting>
  <conditionalFormatting sqref="Y4154">
    <cfRule type="notContainsBlanks" dxfId="5" priority="95465">
      <formula>LEN(TRIM(Y4154))&gt;0</formula>
    </cfRule>
  </conditionalFormatting>
  <conditionalFormatting sqref="Z4154">
    <cfRule type="notContainsBlanks" dxfId="6" priority="95460">
      <formula>LEN(TRIM(Z4154))&gt;0</formula>
    </cfRule>
  </conditionalFormatting>
  <conditionalFormatting sqref="AB4154">
    <cfRule type="cellIs" dxfId="7" priority="95455" operator="notEqual">
      <formula>0</formula>
    </cfRule>
  </conditionalFormatting>
  <conditionalFormatting sqref="Q4155">
    <cfRule type="notContainsBlanks" dxfId="1" priority="95484">
      <formula>LEN(TRIM(Q4155))&gt;0</formula>
    </cfRule>
  </conditionalFormatting>
  <conditionalFormatting sqref="R4155">
    <cfRule type="notContainsBlanks" dxfId="2" priority="95479">
      <formula>LEN(TRIM(R4155))&gt;0</formula>
    </cfRule>
  </conditionalFormatting>
  <conditionalFormatting sqref="S4155">
    <cfRule type="notContainsBlanks" dxfId="3" priority="95449">
      <formula>LEN(TRIM(S4155))&gt;0</formula>
    </cfRule>
  </conditionalFormatting>
  <conditionalFormatting sqref="U4155">
    <cfRule type="notContainsBlanks" dxfId="4" priority="95444">
      <formula>LEN(TRIM(U4155))&gt;0</formula>
    </cfRule>
  </conditionalFormatting>
  <conditionalFormatting sqref="W4155">
    <cfRule type="notContainsBlanks" dxfId="0" priority="95469">
      <formula>LEN(TRIM(W4155))&gt;0</formula>
    </cfRule>
  </conditionalFormatting>
  <conditionalFormatting sqref="Y4155">
    <cfRule type="notContainsBlanks" dxfId="5" priority="95464">
      <formula>LEN(TRIM(Y4155))&gt;0</formula>
    </cfRule>
  </conditionalFormatting>
  <conditionalFormatting sqref="Z4155">
    <cfRule type="notContainsBlanks" dxfId="6" priority="95459">
      <formula>LEN(TRIM(Z4155))&gt;0</formula>
    </cfRule>
  </conditionalFormatting>
  <conditionalFormatting sqref="AB4155">
    <cfRule type="cellIs" dxfId="7" priority="95454" operator="notEqual">
      <formula>0</formula>
    </cfRule>
  </conditionalFormatting>
  <conditionalFormatting sqref="Q4158">
    <cfRule type="notContainsBlanks" dxfId="1" priority="95443">
      <formula>LEN(TRIM(Q4158))&gt;0</formula>
    </cfRule>
  </conditionalFormatting>
  <conditionalFormatting sqref="R4158">
    <cfRule type="notContainsBlanks" dxfId="2" priority="95440">
      <formula>LEN(TRIM(R4158))&gt;0</formula>
    </cfRule>
  </conditionalFormatting>
  <conditionalFormatting sqref="S4158">
    <cfRule type="notContainsBlanks" dxfId="3" priority="95422">
      <formula>LEN(TRIM(S4158))&gt;0</formula>
    </cfRule>
  </conditionalFormatting>
  <conditionalFormatting sqref="U4158">
    <cfRule type="notContainsBlanks" dxfId="4" priority="95419">
      <formula>LEN(TRIM(U4158))&gt;0</formula>
    </cfRule>
  </conditionalFormatting>
  <conditionalFormatting sqref="W4158">
    <cfRule type="notContainsBlanks" dxfId="0" priority="95434">
      <formula>LEN(TRIM(W4158))&gt;0</formula>
    </cfRule>
  </conditionalFormatting>
  <conditionalFormatting sqref="Y4158">
    <cfRule type="notContainsBlanks" dxfId="5" priority="95431">
      <formula>LEN(TRIM(Y4158))&gt;0</formula>
    </cfRule>
  </conditionalFormatting>
  <conditionalFormatting sqref="Z4158">
    <cfRule type="notContainsBlanks" dxfId="6" priority="95428">
      <formula>LEN(TRIM(Z4158))&gt;0</formula>
    </cfRule>
  </conditionalFormatting>
  <conditionalFormatting sqref="AB4158">
    <cfRule type="cellIs" dxfId="7" priority="95425" operator="notEqual">
      <formula>0</formula>
    </cfRule>
  </conditionalFormatting>
  <conditionalFormatting sqref="Q4159">
    <cfRule type="notContainsBlanks" dxfId="1" priority="95442">
      <formula>LEN(TRIM(Q4159))&gt;0</formula>
    </cfRule>
  </conditionalFormatting>
  <conditionalFormatting sqref="R4159">
    <cfRule type="notContainsBlanks" dxfId="2" priority="95439">
      <formula>LEN(TRIM(R4159))&gt;0</formula>
    </cfRule>
  </conditionalFormatting>
  <conditionalFormatting sqref="S4159">
    <cfRule type="notContainsBlanks" dxfId="3" priority="95421">
      <formula>LEN(TRIM(S4159))&gt;0</formula>
    </cfRule>
  </conditionalFormatting>
  <conditionalFormatting sqref="U4159">
    <cfRule type="notContainsBlanks" dxfId="4" priority="95418">
      <formula>LEN(TRIM(U4159))&gt;0</formula>
    </cfRule>
  </conditionalFormatting>
  <conditionalFormatting sqref="W4159">
    <cfRule type="notContainsBlanks" dxfId="0" priority="95433">
      <formula>LEN(TRIM(W4159))&gt;0</formula>
    </cfRule>
  </conditionalFormatting>
  <conditionalFormatting sqref="Y4159">
    <cfRule type="notContainsBlanks" dxfId="5" priority="95430">
      <formula>LEN(TRIM(Y4159))&gt;0</formula>
    </cfRule>
  </conditionalFormatting>
  <conditionalFormatting sqref="Z4159">
    <cfRule type="notContainsBlanks" dxfId="6" priority="95427">
      <formula>LEN(TRIM(Z4159))&gt;0</formula>
    </cfRule>
  </conditionalFormatting>
  <conditionalFormatting sqref="AB4159">
    <cfRule type="cellIs" dxfId="7" priority="95424" operator="notEqual">
      <formula>0</formula>
    </cfRule>
  </conditionalFormatting>
  <conditionalFormatting sqref="Q4160">
    <cfRule type="notContainsBlanks" dxfId="1" priority="95441">
      <formula>LEN(TRIM(Q4160))&gt;0</formula>
    </cfRule>
  </conditionalFormatting>
  <conditionalFormatting sqref="R4160">
    <cfRule type="notContainsBlanks" dxfId="2" priority="95438">
      <formula>LEN(TRIM(R4160))&gt;0</formula>
    </cfRule>
  </conditionalFormatting>
  <conditionalFormatting sqref="S4160">
    <cfRule type="notContainsBlanks" dxfId="3" priority="95420">
      <formula>LEN(TRIM(S4160))&gt;0</formula>
    </cfRule>
  </conditionalFormatting>
  <conditionalFormatting sqref="U4160">
    <cfRule type="notContainsBlanks" dxfId="4" priority="95417">
      <formula>LEN(TRIM(U4160))&gt;0</formula>
    </cfRule>
  </conditionalFormatting>
  <conditionalFormatting sqref="W4160">
    <cfRule type="notContainsBlanks" dxfId="0" priority="95432">
      <formula>LEN(TRIM(W4160))&gt;0</formula>
    </cfRule>
  </conditionalFormatting>
  <conditionalFormatting sqref="Y4160">
    <cfRule type="notContainsBlanks" dxfId="5" priority="95429">
      <formula>LEN(TRIM(Y4160))&gt;0</formula>
    </cfRule>
  </conditionalFormatting>
  <conditionalFormatting sqref="Z4160">
    <cfRule type="notContainsBlanks" dxfId="6" priority="95426">
      <formula>LEN(TRIM(Z4160))&gt;0</formula>
    </cfRule>
  </conditionalFormatting>
  <conditionalFormatting sqref="AB4160">
    <cfRule type="cellIs" dxfId="7" priority="95423" operator="notEqual">
      <formula>0</formula>
    </cfRule>
  </conditionalFormatting>
  <conditionalFormatting sqref="Q4161">
    <cfRule type="notContainsBlanks" dxfId="1" priority="95608">
      <formula>LEN(TRIM(Q4161))&gt;0</formula>
    </cfRule>
  </conditionalFormatting>
  <conditionalFormatting sqref="W4161">
    <cfRule type="notContainsBlanks" dxfId="0" priority="95611">
      <formula>LEN(TRIM(W4161))&gt;0</formula>
    </cfRule>
  </conditionalFormatting>
  <conditionalFormatting sqref="Y4161">
    <cfRule type="notContainsBlanks" dxfId="5" priority="95610">
      <formula>LEN(TRIM(Y4161))&gt;0</formula>
    </cfRule>
  </conditionalFormatting>
  <conditionalFormatting sqref="Z4161">
    <cfRule type="notContainsBlanks" dxfId="6" priority="95609">
      <formula>LEN(TRIM(Z4161))&gt;0</formula>
    </cfRule>
  </conditionalFormatting>
  <conditionalFormatting sqref="AA4161">
    <cfRule type="cellIs" dxfId="8" priority="95605" operator="equal">
      <formula>4</formula>
    </cfRule>
    <cfRule type="cellIs" dxfId="8" priority="95606" operator="equal">
      <formula>2</formula>
    </cfRule>
  </conditionalFormatting>
  <conditionalFormatting sqref="W4163">
    <cfRule type="notContainsBlanks" dxfId="0" priority="95403">
      <formula>LEN(TRIM(W4163))&gt;0</formula>
    </cfRule>
  </conditionalFormatting>
  <conditionalFormatting sqref="Q4166">
    <cfRule type="notContainsBlanks" dxfId="1" priority="93324">
      <formula>LEN(TRIM(Q4166))&gt;0</formula>
    </cfRule>
  </conditionalFormatting>
  <conditionalFormatting sqref="R4166">
    <cfRule type="notContainsBlanks" dxfId="2" priority="95386">
      <formula>LEN(TRIM(R4166))&gt;0</formula>
    </cfRule>
  </conditionalFormatting>
  <conditionalFormatting sqref="S4166">
    <cfRule type="notContainsBlanks" dxfId="3" priority="95369">
      <formula>LEN(TRIM(S4166))&gt;0</formula>
    </cfRule>
  </conditionalFormatting>
  <conditionalFormatting sqref="U4166">
    <cfRule type="notContainsBlanks" dxfId="4" priority="95366">
      <formula>LEN(TRIM(U4166))&gt;0</formula>
    </cfRule>
  </conditionalFormatting>
  <conditionalFormatting sqref="W4166">
    <cfRule type="notContainsBlanks" dxfId="0" priority="95380">
      <formula>LEN(TRIM(W4166))&gt;0</formula>
    </cfRule>
  </conditionalFormatting>
  <conditionalFormatting sqref="Y4166">
    <cfRule type="notContainsBlanks" dxfId="5" priority="95377">
      <formula>LEN(TRIM(Y4166))&gt;0</formula>
    </cfRule>
  </conditionalFormatting>
  <conditionalFormatting sqref="Z4166">
    <cfRule type="notContainsBlanks" dxfId="6" priority="95374">
      <formula>LEN(TRIM(Z4166))&gt;0</formula>
    </cfRule>
  </conditionalFormatting>
  <conditionalFormatting sqref="AB4166">
    <cfRule type="cellIs" dxfId="7" priority="95371" operator="notEqual">
      <formula>0</formula>
    </cfRule>
  </conditionalFormatting>
  <conditionalFormatting sqref="Q4167">
    <cfRule type="notContainsBlanks" dxfId="1" priority="93323">
      <formula>LEN(TRIM(Q4167))&gt;0</formula>
    </cfRule>
  </conditionalFormatting>
  <conditionalFormatting sqref="R4167">
    <cfRule type="notContainsBlanks" dxfId="2" priority="95385">
      <formula>LEN(TRIM(R4167))&gt;0</formula>
    </cfRule>
  </conditionalFormatting>
  <conditionalFormatting sqref="S4167">
    <cfRule type="notContainsBlanks" dxfId="3" priority="95368">
      <formula>LEN(TRIM(S4167))&gt;0</formula>
    </cfRule>
  </conditionalFormatting>
  <conditionalFormatting sqref="U4167">
    <cfRule type="notContainsBlanks" dxfId="4" priority="95365">
      <formula>LEN(TRIM(U4167))&gt;0</formula>
    </cfRule>
  </conditionalFormatting>
  <conditionalFormatting sqref="W4167">
    <cfRule type="notContainsBlanks" dxfId="0" priority="95379">
      <formula>LEN(TRIM(W4167))&gt;0</formula>
    </cfRule>
  </conditionalFormatting>
  <conditionalFormatting sqref="Y4167">
    <cfRule type="notContainsBlanks" dxfId="5" priority="95376">
      <formula>LEN(TRIM(Y4167))&gt;0</formula>
    </cfRule>
  </conditionalFormatting>
  <conditionalFormatting sqref="Z4167">
    <cfRule type="notContainsBlanks" dxfId="6" priority="95373">
      <formula>LEN(TRIM(Z4167))&gt;0</formula>
    </cfRule>
  </conditionalFormatting>
  <conditionalFormatting sqref="Q4168">
    <cfRule type="notContainsBlanks" dxfId="1" priority="93322">
      <formula>LEN(TRIM(Q4168))&gt;0</formula>
    </cfRule>
  </conditionalFormatting>
  <conditionalFormatting sqref="R4168">
    <cfRule type="notContainsBlanks" dxfId="2" priority="95384">
      <formula>LEN(TRIM(R4168))&gt;0</formula>
    </cfRule>
  </conditionalFormatting>
  <conditionalFormatting sqref="S4168">
    <cfRule type="notContainsBlanks" dxfId="3" priority="95367">
      <formula>LEN(TRIM(S4168))&gt;0</formula>
    </cfRule>
  </conditionalFormatting>
  <conditionalFormatting sqref="U4168">
    <cfRule type="notContainsBlanks" dxfId="4" priority="95364">
      <formula>LEN(TRIM(U4168))&gt;0</formula>
    </cfRule>
  </conditionalFormatting>
  <conditionalFormatting sqref="W4168">
    <cfRule type="notContainsBlanks" dxfId="0" priority="95378">
      <formula>LEN(TRIM(W4168))&gt;0</formula>
    </cfRule>
  </conditionalFormatting>
  <conditionalFormatting sqref="Y4168">
    <cfRule type="notContainsBlanks" dxfId="5" priority="95375">
      <formula>LEN(TRIM(Y4168))&gt;0</formula>
    </cfRule>
  </conditionalFormatting>
  <conditionalFormatting sqref="Z4168">
    <cfRule type="notContainsBlanks" dxfId="6" priority="95372">
      <formula>LEN(TRIM(Z4168))&gt;0</formula>
    </cfRule>
  </conditionalFormatting>
  <conditionalFormatting sqref="AB4168">
    <cfRule type="cellIs" dxfId="7" priority="95370" operator="notEqual">
      <formula>0</formula>
    </cfRule>
  </conditionalFormatting>
  <conditionalFormatting sqref="Q4169">
    <cfRule type="notContainsBlanks" dxfId="1" priority="93321">
      <formula>LEN(TRIM(Q4169))&gt;0</formula>
    </cfRule>
  </conditionalFormatting>
  <conditionalFormatting sqref="Q4170">
    <cfRule type="notContainsBlanks" dxfId="1" priority="93320">
      <formula>LEN(TRIM(Q4170))&gt;0</formula>
    </cfRule>
  </conditionalFormatting>
  <conditionalFormatting sqref="R4170">
    <cfRule type="notContainsBlanks" dxfId="2" priority="95363">
      <formula>LEN(TRIM(R4170))&gt;0</formula>
    </cfRule>
  </conditionalFormatting>
  <conditionalFormatting sqref="S4170">
    <cfRule type="notContainsBlanks" dxfId="3" priority="95336">
      <formula>LEN(TRIM(S4170))&gt;0</formula>
    </cfRule>
  </conditionalFormatting>
  <conditionalFormatting sqref="U4170">
    <cfRule type="notContainsBlanks" dxfId="4" priority="95331">
      <formula>LEN(TRIM(U4170))&gt;0</formula>
    </cfRule>
  </conditionalFormatting>
  <conditionalFormatting sqref="W4170">
    <cfRule type="notContainsBlanks" dxfId="0" priority="95356">
      <formula>LEN(TRIM(W4170))&gt;0</formula>
    </cfRule>
  </conditionalFormatting>
  <conditionalFormatting sqref="Y4170">
    <cfRule type="notContainsBlanks" dxfId="5" priority="95351">
      <formula>LEN(TRIM(Y4170))&gt;0</formula>
    </cfRule>
  </conditionalFormatting>
  <conditionalFormatting sqref="Z4170">
    <cfRule type="notContainsBlanks" dxfId="6" priority="95346">
      <formula>LEN(TRIM(Z4170))&gt;0</formula>
    </cfRule>
  </conditionalFormatting>
  <conditionalFormatting sqref="AB4170">
    <cfRule type="cellIs" dxfId="7" priority="95341" operator="notEqual">
      <formula>0</formula>
    </cfRule>
  </conditionalFormatting>
  <conditionalFormatting sqref="Q4171">
    <cfRule type="notContainsBlanks" dxfId="1" priority="93344">
      <formula>LEN(TRIM(Q4171))&gt;0</formula>
    </cfRule>
  </conditionalFormatting>
  <conditionalFormatting sqref="R4171">
    <cfRule type="notContainsBlanks" dxfId="2" priority="95362">
      <formula>LEN(TRIM(R4171))&gt;0</formula>
    </cfRule>
  </conditionalFormatting>
  <conditionalFormatting sqref="S4171">
    <cfRule type="notContainsBlanks" dxfId="3" priority="95335">
      <formula>LEN(TRIM(S4171))&gt;0</formula>
    </cfRule>
  </conditionalFormatting>
  <conditionalFormatting sqref="U4171">
    <cfRule type="notContainsBlanks" dxfId="4" priority="95330">
      <formula>LEN(TRIM(U4171))&gt;0</formula>
    </cfRule>
  </conditionalFormatting>
  <conditionalFormatting sqref="W4171">
    <cfRule type="notContainsBlanks" dxfId="0" priority="95355">
      <formula>LEN(TRIM(W4171))&gt;0</formula>
    </cfRule>
  </conditionalFormatting>
  <conditionalFormatting sqref="Y4171">
    <cfRule type="notContainsBlanks" dxfId="5" priority="95350">
      <formula>LEN(TRIM(Y4171))&gt;0</formula>
    </cfRule>
  </conditionalFormatting>
  <conditionalFormatting sqref="Z4171">
    <cfRule type="notContainsBlanks" dxfId="6" priority="95345">
      <formula>LEN(TRIM(Z4171))&gt;0</formula>
    </cfRule>
  </conditionalFormatting>
  <conditionalFormatting sqref="AB4171">
    <cfRule type="cellIs" dxfId="7" priority="95340" operator="notEqual">
      <formula>0</formula>
    </cfRule>
  </conditionalFormatting>
  <conditionalFormatting sqref="Q4172">
    <cfRule type="notContainsBlanks" dxfId="1" priority="93343">
      <formula>LEN(TRIM(Q4172))&gt;0</formula>
    </cfRule>
  </conditionalFormatting>
  <conditionalFormatting sqref="R4172">
    <cfRule type="notContainsBlanks" dxfId="2" priority="95212">
      <formula>LEN(TRIM(R4172))&gt;0</formula>
    </cfRule>
  </conditionalFormatting>
  <conditionalFormatting sqref="S4172">
    <cfRule type="notContainsBlanks" dxfId="3" priority="95334">
      <formula>LEN(TRIM(S4172))&gt;0</formula>
    </cfRule>
  </conditionalFormatting>
  <conditionalFormatting sqref="U4172">
    <cfRule type="notContainsBlanks" dxfId="4" priority="95329">
      <formula>LEN(TRIM(U4172))&gt;0</formula>
    </cfRule>
  </conditionalFormatting>
  <conditionalFormatting sqref="W4172">
    <cfRule type="notContainsBlanks" dxfId="0" priority="95354">
      <formula>LEN(TRIM(W4172))&gt;0</formula>
    </cfRule>
  </conditionalFormatting>
  <conditionalFormatting sqref="Y4172">
    <cfRule type="notContainsBlanks" dxfId="5" priority="95349">
      <formula>LEN(TRIM(Y4172))&gt;0</formula>
    </cfRule>
  </conditionalFormatting>
  <conditionalFormatting sqref="Z4172">
    <cfRule type="notContainsBlanks" dxfId="6" priority="95344">
      <formula>LEN(TRIM(Z4172))&gt;0</formula>
    </cfRule>
  </conditionalFormatting>
  <conditionalFormatting sqref="AB4172">
    <cfRule type="cellIs" dxfId="7" priority="95339" operator="notEqual">
      <formula>0</formula>
    </cfRule>
  </conditionalFormatting>
  <conditionalFormatting sqref="Q4173">
    <cfRule type="notContainsBlanks" dxfId="1" priority="93342">
      <formula>LEN(TRIM(Q4173))&gt;0</formula>
    </cfRule>
  </conditionalFormatting>
  <conditionalFormatting sqref="R4173">
    <cfRule type="notContainsBlanks" dxfId="2" priority="95211">
      <formula>LEN(TRIM(R4173))&gt;0</formula>
    </cfRule>
  </conditionalFormatting>
  <conditionalFormatting sqref="S4173">
    <cfRule type="notContainsBlanks" dxfId="3" priority="95333">
      <formula>LEN(TRIM(S4173))&gt;0</formula>
    </cfRule>
  </conditionalFormatting>
  <conditionalFormatting sqref="U4173">
    <cfRule type="notContainsBlanks" dxfId="4" priority="95328">
      <formula>LEN(TRIM(U4173))&gt;0</formula>
    </cfRule>
  </conditionalFormatting>
  <conditionalFormatting sqref="W4173">
    <cfRule type="notContainsBlanks" dxfId="0" priority="95353">
      <formula>LEN(TRIM(W4173))&gt;0</formula>
    </cfRule>
  </conditionalFormatting>
  <conditionalFormatting sqref="Y4173">
    <cfRule type="notContainsBlanks" dxfId="5" priority="95348">
      <formula>LEN(TRIM(Y4173))&gt;0</formula>
    </cfRule>
  </conditionalFormatting>
  <conditionalFormatting sqref="Z4173">
    <cfRule type="notContainsBlanks" dxfId="6" priority="95343">
      <formula>LEN(TRIM(Z4173))&gt;0</formula>
    </cfRule>
  </conditionalFormatting>
  <conditionalFormatting sqref="AB4173">
    <cfRule type="cellIs" dxfId="7" priority="95338" operator="notEqual">
      <formula>0</formula>
    </cfRule>
  </conditionalFormatting>
  <conditionalFormatting sqref="Q4174">
    <cfRule type="notContainsBlanks" dxfId="1" priority="95200">
      <formula>LEN(TRIM(Q4174))&gt;0</formula>
    </cfRule>
  </conditionalFormatting>
  <conditionalFormatting sqref="R4174">
    <cfRule type="notContainsBlanks" dxfId="2" priority="95210">
      <formula>LEN(TRIM(R4174))&gt;0</formula>
    </cfRule>
  </conditionalFormatting>
  <conditionalFormatting sqref="S4174">
    <cfRule type="notContainsBlanks" dxfId="3" priority="95332">
      <formula>LEN(TRIM(S4174))&gt;0</formula>
    </cfRule>
  </conditionalFormatting>
  <conditionalFormatting sqref="U4174">
    <cfRule type="notContainsBlanks" dxfId="4" priority="95327">
      <formula>LEN(TRIM(U4174))&gt;0</formula>
    </cfRule>
  </conditionalFormatting>
  <conditionalFormatting sqref="W4174">
    <cfRule type="notContainsBlanks" dxfId="0" priority="95352">
      <formula>LEN(TRIM(W4174))&gt;0</formula>
    </cfRule>
  </conditionalFormatting>
  <conditionalFormatting sqref="Y4174">
    <cfRule type="notContainsBlanks" dxfId="5" priority="95347">
      <formula>LEN(TRIM(Y4174))&gt;0</formula>
    </cfRule>
  </conditionalFormatting>
  <conditionalFormatting sqref="Z4174">
    <cfRule type="notContainsBlanks" dxfId="6" priority="95342">
      <formula>LEN(TRIM(Z4174))&gt;0</formula>
    </cfRule>
  </conditionalFormatting>
  <conditionalFormatting sqref="AB4174">
    <cfRule type="cellIs" dxfId="7" priority="95337" operator="notEqual">
      <formula>0</formula>
    </cfRule>
  </conditionalFormatting>
  <conditionalFormatting sqref="Q4175">
    <cfRule type="notContainsBlanks" dxfId="1" priority="95199">
      <formula>LEN(TRIM(Q4175))&gt;0</formula>
    </cfRule>
  </conditionalFormatting>
  <conditionalFormatting sqref="R4175">
    <cfRule type="notContainsBlanks" dxfId="2" priority="95209">
      <formula>LEN(TRIM(R4175))&gt;0</formula>
    </cfRule>
  </conditionalFormatting>
  <conditionalFormatting sqref="Q4177">
    <cfRule type="notContainsBlanks" dxfId="1" priority="95193">
      <formula>LEN(TRIM(Q4177))&gt;0</formula>
    </cfRule>
  </conditionalFormatting>
  <conditionalFormatting sqref="R4177">
    <cfRule type="notContainsBlanks" dxfId="2" priority="95326">
      <formula>LEN(TRIM(R4177))&gt;0</formula>
    </cfRule>
  </conditionalFormatting>
  <conditionalFormatting sqref="S4177">
    <cfRule type="notContainsBlanks" dxfId="3" priority="95320">
      <formula>LEN(TRIM(S4177))&gt;0</formula>
    </cfRule>
  </conditionalFormatting>
  <conditionalFormatting sqref="U4177">
    <cfRule type="notContainsBlanks" dxfId="4" priority="95319">
      <formula>LEN(TRIM(U4177))&gt;0</formula>
    </cfRule>
  </conditionalFormatting>
  <conditionalFormatting sqref="W4177">
    <cfRule type="notContainsBlanks" dxfId="0" priority="95324">
      <formula>LEN(TRIM(W4177))&gt;0</formula>
    </cfRule>
  </conditionalFormatting>
  <conditionalFormatting sqref="Y4177">
    <cfRule type="notContainsBlanks" dxfId="5" priority="95323">
      <formula>LEN(TRIM(Y4177))&gt;0</formula>
    </cfRule>
  </conditionalFormatting>
  <conditionalFormatting sqref="Z4177">
    <cfRule type="notContainsBlanks" dxfId="6" priority="95322">
      <formula>LEN(TRIM(Z4177))&gt;0</formula>
    </cfRule>
  </conditionalFormatting>
  <conditionalFormatting sqref="AB4177">
    <cfRule type="cellIs" dxfId="7" priority="95321" operator="notEqual">
      <formula>0</formula>
    </cfRule>
  </conditionalFormatting>
  <conditionalFormatting sqref="Q4178">
    <cfRule type="notContainsBlanks" dxfId="1" priority="93339">
      <formula>LEN(TRIM(Q4178))&gt;0</formula>
    </cfRule>
  </conditionalFormatting>
  <conditionalFormatting sqref="Q4179">
    <cfRule type="notContainsBlanks" dxfId="1" priority="93338">
      <formula>LEN(TRIM(Q4179))&gt;0</formula>
    </cfRule>
  </conditionalFormatting>
  <conditionalFormatting sqref="R4179">
    <cfRule type="notContainsBlanks" dxfId="2" priority="95318">
      <formula>LEN(TRIM(R4179))&gt;0</formula>
    </cfRule>
  </conditionalFormatting>
  <conditionalFormatting sqref="S4179">
    <cfRule type="notContainsBlanks" dxfId="3" priority="95297">
      <formula>LEN(TRIM(S4179))&gt;0</formula>
    </cfRule>
  </conditionalFormatting>
  <conditionalFormatting sqref="U4179">
    <cfRule type="notContainsBlanks" dxfId="4" priority="95293">
      <formula>LEN(TRIM(U4179))&gt;0</formula>
    </cfRule>
  </conditionalFormatting>
  <conditionalFormatting sqref="W4179">
    <cfRule type="notContainsBlanks" dxfId="0" priority="95310">
      <formula>LEN(TRIM(W4179))&gt;0</formula>
    </cfRule>
  </conditionalFormatting>
  <conditionalFormatting sqref="Y4179">
    <cfRule type="notContainsBlanks" dxfId="5" priority="95306">
      <formula>LEN(TRIM(Y4179))&gt;0</formula>
    </cfRule>
  </conditionalFormatting>
  <conditionalFormatting sqref="Z4179">
    <cfRule type="notContainsBlanks" dxfId="6" priority="95302">
      <formula>LEN(TRIM(Z4179))&gt;0</formula>
    </cfRule>
  </conditionalFormatting>
  <conditionalFormatting sqref="Q4180">
    <cfRule type="notContainsBlanks" dxfId="1" priority="93337">
      <formula>LEN(TRIM(Q4180))&gt;0</formula>
    </cfRule>
  </conditionalFormatting>
  <conditionalFormatting sqref="R4180">
    <cfRule type="notContainsBlanks" dxfId="2" priority="95317">
      <formula>LEN(TRIM(R4180))&gt;0</formula>
    </cfRule>
  </conditionalFormatting>
  <conditionalFormatting sqref="S4180">
    <cfRule type="notContainsBlanks" dxfId="3" priority="95296">
      <formula>LEN(TRIM(S4180))&gt;0</formula>
    </cfRule>
  </conditionalFormatting>
  <conditionalFormatting sqref="U4180">
    <cfRule type="notContainsBlanks" dxfId="4" priority="95292">
      <formula>LEN(TRIM(U4180))&gt;0</formula>
    </cfRule>
  </conditionalFormatting>
  <conditionalFormatting sqref="W4180">
    <cfRule type="notContainsBlanks" dxfId="0" priority="95309">
      <formula>LEN(TRIM(W4180))&gt;0</formula>
    </cfRule>
  </conditionalFormatting>
  <conditionalFormatting sqref="Y4180">
    <cfRule type="notContainsBlanks" dxfId="5" priority="95305">
      <formula>LEN(TRIM(Y4180))&gt;0</formula>
    </cfRule>
  </conditionalFormatting>
  <conditionalFormatting sqref="Z4180">
    <cfRule type="notContainsBlanks" dxfId="6" priority="95301">
      <formula>LEN(TRIM(Z4180))&gt;0</formula>
    </cfRule>
  </conditionalFormatting>
  <conditionalFormatting sqref="Q4181">
    <cfRule type="notContainsBlanks" dxfId="1" priority="95192">
      <formula>LEN(TRIM(Q4181))&gt;0</formula>
    </cfRule>
  </conditionalFormatting>
  <conditionalFormatting sqref="R4181">
    <cfRule type="notContainsBlanks" dxfId="2" priority="95316">
      <formula>LEN(TRIM(R4181))&gt;0</formula>
    </cfRule>
  </conditionalFormatting>
  <conditionalFormatting sqref="S4181">
    <cfRule type="notContainsBlanks" dxfId="3" priority="95295">
      <formula>LEN(TRIM(S4181))&gt;0</formula>
    </cfRule>
  </conditionalFormatting>
  <conditionalFormatting sqref="U4181">
    <cfRule type="notContainsBlanks" dxfId="4" priority="95291">
      <formula>LEN(TRIM(U4181))&gt;0</formula>
    </cfRule>
  </conditionalFormatting>
  <conditionalFormatting sqref="W4181">
    <cfRule type="notContainsBlanks" dxfId="0" priority="95308">
      <formula>LEN(TRIM(W4181))&gt;0</formula>
    </cfRule>
  </conditionalFormatting>
  <conditionalFormatting sqref="Y4181">
    <cfRule type="notContainsBlanks" dxfId="5" priority="95304">
      <formula>LEN(TRIM(Y4181))&gt;0</formula>
    </cfRule>
  </conditionalFormatting>
  <conditionalFormatting sqref="Z4181">
    <cfRule type="notContainsBlanks" dxfId="6" priority="95300">
      <formula>LEN(TRIM(Z4181))&gt;0</formula>
    </cfRule>
  </conditionalFormatting>
  <conditionalFormatting sqref="Q4182">
    <cfRule type="notContainsBlanks" dxfId="1" priority="93336">
      <formula>LEN(TRIM(Q4182))&gt;0</formula>
    </cfRule>
  </conditionalFormatting>
  <conditionalFormatting sqref="R4182">
    <cfRule type="notContainsBlanks" dxfId="2" priority="95315">
      <formula>LEN(TRIM(R4182))&gt;0</formula>
    </cfRule>
  </conditionalFormatting>
  <conditionalFormatting sqref="S4182">
    <cfRule type="notContainsBlanks" dxfId="3" priority="95294">
      <formula>LEN(TRIM(S4182))&gt;0</formula>
    </cfRule>
  </conditionalFormatting>
  <conditionalFormatting sqref="U4182">
    <cfRule type="notContainsBlanks" dxfId="4" priority="95290">
      <formula>LEN(TRIM(U4182))&gt;0</formula>
    </cfRule>
  </conditionalFormatting>
  <conditionalFormatting sqref="W4182">
    <cfRule type="notContainsBlanks" dxfId="0" priority="95307">
      <formula>LEN(TRIM(W4182))&gt;0</formula>
    </cfRule>
  </conditionalFormatting>
  <conditionalFormatting sqref="Y4182">
    <cfRule type="notContainsBlanks" dxfId="5" priority="95303">
      <formula>LEN(TRIM(Y4182))&gt;0</formula>
    </cfRule>
  </conditionalFormatting>
  <conditionalFormatting sqref="Z4182">
    <cfRule type="notContainsBlanks" dxfId="6" priority="95299">
      <formula>LEN(TRIM(Z4182))&gt;0</formula>
    </cfRule>
  </conditionalFormatting>
  <conditionalFormatting sqref="AB4182">
    <cfRule type="cellIs" dxfId="7" priority="95298" operator="notEqual">
      <formula>0</formula>
    </cfRule>
  </conditionalFormatting>
  <conditionalFormatting sqref="Q4183">
    <cfRule type="notContainsBlanks" dxfId="1" priority="93335">
      <formula>LEN(TRIM(Q4183))&gt;0</formula>
    </cfRule>
  </conditionalFormatting>
  <conditionalFormatting sqref="Q4184">
    <cfRule type="notContainsBlanks" dxfId="1" priority="93334">
      <formula>LEN(TRIM(Q4184))&gt;0</formula>
    </cfRule>
  </conditionalFormatting>
  <conditionalFormatting sqref="R4184">
    <cfRule type="notContainsBlanks" dxfId="2" priority="95287">
      <formula>LEN(TRIM(R4184))&gt;0</formula>
    </cfRule>
  </conditionalFormatting>
  <conditionalFormatting sqref="S4184">
    <cfRule type="notContainsBlanks" dxfId="3" priority="95257">
      <formula>LEN(TRIM(S4184))&gt;0</formula>
    </cfRule>
  </conditionalFormatting>
  <conditionalFormatting sqref="U4184">
    <cfRule type="notContainsBlanks" dxfId="4" priority="95252">
      <formula>LEN(TRIM(U4184))&gt;0</formula>
    </cfRule>
  </conditionalFormatting>
  <conditionalFormatting sqref="W4184">
    <cfRule type="notContainsBlanks" dxfId="0" priority="95277">
      <formula>LEN(TRIM(W4184))&gt;0</formula>
    </cfRule>
  </conditionalFormatting>
  <conditionalFormatting sqref="Y4184">
    <cfRule type="notContainsBlanks" dxfId="5" priority="95272">
      <formula>LEN(TRIM(Y4184))&gt;0</formula>
    </cfRule>
  </conditionalFormatting>
  <conditionalFormatting sqref="Z4184">
    <cfRule type="notContainsBlanks" dxfId="6" priority="95267">
      <formula>LEN(TRIM(Z4184))&gt;0</formula>
    </cfRule>
  </conditionalFormatting>
  <conditionalFormatting sqref="AB4184">
    <cfRule type="cellIs" dxfId="7" priority="95262" operator="notEqual">
      <formula>0</formula>
    </cfRule>
  </conditionalFormatting>
  <conditionalFormatting sqref="Q4185">
    <cfRule type="notContainsBlanks" dxfId="1" priority="95289">
      <formula>LEN(TRIM(Q4185))&gt;0</formula>
    </cfRule>
  </conditionalFormatting>
  <conditionalFormatting sqref="R4185">
    <cfRule type="notContainsBlanks" dxfId="2" priority="95286">
      <formula>LEN(TRIM(R4185))&gt;0</formula>
    </cfRule>
  </conditionalFormatting>
  <conditionalFormatting sqref="S4185">
    <cfRule type="notContainsBlanks" dxfId="3" priority="95256">
      <formula>LEN(TRIM(S4185))&gt;0</formula>
    </cfRule>
  </conditionalFormatting>
  <conditionalFormatting sqref="U4185">
    <cfRule type="notContainsBlanks" dxfId="4" priority="95251">
      <formula>LEN(TRIM(U4185))&gt;0</formula>
    </cfRule>
  </conditionalFormatting>
  <conditionalFormatting sqref="W4185">
    <cfRule type="notContainsBlanks" dxfId="0" priority="95276">
      <formula>LEN(TRIM(W4185))&gt;0</formula>
    </cfRule>
  </conditionalFormatting>
  <conditionalFormatting sqref="Y4185">
    <cfRule type="notContainsBlanks" dxfId="5" priority="95271">
      <formula>LEN(TRIM(Y4185))&gt;0</formula>
    </cfRule>
  </conditionalFormatting>
  <conditionalFormatting sqref="Z4185">
    <cfRule type="notContainsBlanks" dxfId="6" priority="95266">
      <formula>LEN(TRIM(Z4185))&gt;0</formula>
    </cfRule>
  </conditionalFormatting>
  <conditionalFormatting sqref="AB4185">
    <cfRule type="cellIs" dxfId="7" priority="95261" operator="notEqual">
      <formula>0</formula>
    </cfRule>
  </conditionalFormatting>
  <conditionalFormatting sqref="Q4186">
    <cfRule type="notContainsBlanks" dxfId="1" priority="93333">
      <formula>LEN(TRIM(Q4186))&gt;0</formula>
    </cfRule>
  </conditionalFormatting>
  <conditionalFormatting sqref="R4186">
    <cfRule type="notContainsBlanks" dxfId="2" priority="95285">
      <formula>LEN(TRIM(R4186))&gt;0</formula>
    </cfRule>
  </conditionalFormatting>
  <conditionalFormatting sqref="S4186">
    <cfRule type="notContainsBlanks" dxfId="3" priority="95255">
      <formula>LEN(TRIM(S4186))&gt;0</formula>
    </cfRule>
  </conditionalFormatting>
  <conditionalFormatting sqref="U4186">
    <cfRule type="notContainsBlanks" dxfId="4" priority="95250">
      <formula>LEN(TRIM(U4186))&gt;0</formula>
    </cfRule>
  </conditionalFormatting>
  <conditionalFormatting sqref="W4186">
    <cfRule type="notContainsBlanks" dxfId="0" priority="95275">
      <formula>LEN(TRIM(W4186))&gt;0</formula>
    </cfRule>
  </conditionalFormatting>
  <conditionalFormatting sqref="Y4186">
    <cfRule type="notContainsBlanks" dxfId="5" priority="95270">
      <formula>LEN(TRIM(Y4186))&gt;0</formula>
    </cfRule>
  </conditionalFormatting>
  <conditionalFormatting sqref="Z4186">
    <cfRule type="notContainsBlanks" dxfId="6" priority="95265">
      <formula>LEN(TRIM(Z4186))&gt;0</formula>
    </cfRule>
  </conditionalFormatting>
  <conditionalFormatting sqref="AB4186">
    <cfRule type="cellIs" dxfId="7" priority="95260" operator="notEqual">
      <formula>0</formula>
    </cfRule>
  </conditionalFormatting>
  <conditionalFormatting sqref="Q4187">
    <cfRule type="notContainsBlanks" dxfId="1" priority="93332">
      <formula>LEN(TRIM(Q4187))&gt;0</formula>
    </cfRule>
  </conditionalFormatting>
  <conditionalFormatting sqref="R4187">
    <cfRule type="notContainsBlanks" dxfId="2" priority="95284">
      <formula>LEN(TRIM(R4187))&gt;0</formula>
    </cfRule>
  </conditionalFormatting>
  <conditionalFormatting sqref="S4187">
    <cfRule type="notContainsBlanks" dxfId="3" priority="95254">
      <formula>LEN(TRIM(S4187))&gt;0</formula>
    </cfRule>
  </conditionalFormatting>
  <conditionalFormatting sqref="U4187">
    <cfRule type="notContainsBlanks" dxfId="4" priority="95249">
      <formula>LEN(TRIM(U4187))&gt;0</formula>
    </cfRule>
  </conditionalFormatting>
  <conditionalFormatting sqref="W4187">
    <cfRule type="notContainsBlanks" dxfId="0" priority="95274">
      <formula>LEN(TRIM(W4187))&gt;0</formula>
    </cfRule>
  </conditionalFormatting>
  <conditionalFormatting sqref="Y4187">
    <cfRule type="notContainsBlanks" dxfId="5" priority="95269">
      <formula>LEN(TRIM(Y4187))&gt;0</formula>
    </cfRule>
  </conditionalFormatting>
  <conditionalFormatting sqref="Z4187">
    <cfRule type="notContainsBlanks" dxfId="6" priority="95264">
      <formula>LEN(TRIM(Z4187))&gt;0</formula>
    </cfRule>
  </conditionalFormatting>
  <conditionalFormatting sqref="AB4187">
    <cfRule type="cellIs" dxfId="7" priority="95259" operator="notEqual">
      <formula>0</formula>
    </cfRule>
  </conditionalFormatting>
  <conditionalFormatting sqref="Q4188">
    <cfRule type="notContainsBlanks" dxfId="1" priority="95288">
      <formula>LEN(TRIM(Q4188))&gt;0</formula>
    </cfRule>
  </conditionalFormatting>
  <conditionalFormatting sqref="R4188">
    <cfRule type="notContainsBlanks" dxfId="2" priority="95283">
      <formula>LEN(TRIM(R4188))&gt;0</formula>
    </cfRule>
  </conditionalFormatting>
  <conditionalFormatting sqref="S4188">
    <cfRule type="notContainsBlanks" dxfId="3" priority="95253">
      <formula>LEN(TRIM(S4188))&gt;0</formula>
    </cfRule>
  </conditionalFormatting>
  <conditionalFormatting sqref="U4188">
    <cfRule type="notContainsBlanks" dxfId="4" priority="95248">
      <formula>LEN(TRIM(U4188))&gt;0</formula>
    </cfRule>
  </conditionalFormatting>
  <conditionalFormatting sqref="W4188">
    <cfRule type="notContainsBlanks" dxfId="0" priority="95273">
      <formula>LEN(TRIM(W4188))&gt;0</formula>
    </cfRule>
  </conditionalFormatting>
  <conditionalFormatting sqref="Y4188">
    <cfRule type="notContainsBlanks" dxfId="5" priority="95268">
      <formula>LEN(TRIM(Y4188))&gt;0</formula>
    </cfRule>
  </conditionalFormatting>
  <conditionalFormatting sqref="Z4188">
    <cfRule type="notContainsBlanks" dxfId="6" priority="95263">
      <formula>LEN(TRIM(Z4188))&gt;0</formula>
    </cfRule>
  </conditionalFormatting>
  <conditionalFormatting sqref="AB4188">
    <cfRule type="cellIs" dxfId="7" priority="95258" operator="notEqual">
      <formula>0</formula>
    </cfRule>
  </conditionalFormatting>
  <conditionalFormatting sqref="Q4191">
    <cfRule type="notContainsBlanks" dxfId="1" priority="95247">
      <formula>LEN(TRIM(Q4191))&gt;0</formula>
    </cfRule>
  </conditionalFormatting>
  <conditionalFormatting sqref="R4191">
    <cfRule type="notContainsBlanks" dxfId="2" priority="95244">
      <formula>LEN(TRIM(R4191))&gt;0</formula>
    </cfRule>
  </conditionalFormatting>
  <conditionalFormatting sqref="S4191">
    <cfRule type="notContainsBlanks" dxfId="3" priority="95226">
      <formula>LEN(TRIM(S4191))&gt;0</formula>
    </cfRule>
  </conditionalFormatting>
  <conditionalFormatting sqref="U4191">
    <cfRule type="notContainsBlanks" dxfId="4" priority="95223">
      <formula>LEN(TRIM(U4191))&gt;0</formula>
    </cfRule>
  </conditionalFormatting>
  <conditionalFormatting sqref="W4191">
    <cfRule type="notContainsBlanks" dxfId="0" priority="95238">
      <formula>LEN(TRIM(W4191))&gt;0</formula>
    </cfRule>
  </conditionalFormatting>
  <conditionalFormatting sqref="Y4191">
    <cfRule type="notContainsBlanks" dxfId="5" priority="95235">
      <formula>LEN(TRIM(Y4191))&gt;0</formula>
    </cfRule>
  </conditionalFormatting>
  <conditionalFormatting sqref="Z4191">
    <cfRule type="notContainsBlanks" dxfId="6" priority="95232">
      <formula>LEN(TRIM(Z4191))&gt;0</formula>
    </cfRule>
  </conditionalFormatting>
  <conditionalFormatting sqref="AB4191">
    <cfRule type="cellIs" dxfId="7" priority="95229" operator="notEqual">
      <formula>0</formula>
    </cfRule>
  </conditionalFormatting>
  <conditionalFormatting sqref="Q4192">
    <cfRule type="notContainsBlanks" dxfId="1" priority="95246">
      <formula>LEN(TRIM(Q4192))&gt;0</formula>
    </cfRule>
  </conditionalFormatting>
  <conditionalFormatting sqref="R4192">
    <cfRule type="notContainsBlanks" dxfId="2" priority="95243">
      <formula>LEN(TRIM(R4192))&gt;0</formula>
    </cfRule>
  </conditionalFormatting>
  <conditionalFormatting sqref="S4192">
    <cfRule type="notContainsBlanks" dxfId="3" priority="95225">
      <formula>LEN(TRIM(S4192))&gt;0</formula>
    </cfRule>
  </conditionalFormatting>
  <conditionalFormatting sqref="U4192">
    <cfRule type="notContainsBlanks" dxfId="4" priority="95222">
      <formula>LEN(TRIM(U4192))&gt;0</formula>
    </cfRule>
  </conditionalFormatting>
  <conditionalFormatting sqref="W4192">
    <cfRule type="notContainsBlanks" dxfId="0" priority="95237">
      <formula>LEN(TRIM(W4192))&gt;0</formula>
    </cfRule>
  </conditionalFormatting>
  <conditionalFormatting sqref="Y4192">
    <cfRule type="notContainsBlanks" dxfId="5" priority="95234">
      <formula>LEN(TRIM(Y4192))&gt;0</formula>
    </cfRule>
  </conditionalFormatting>
  <conditionalFormatting sqref="Z4192">
    <cfRule type="notContainsBlanks" dxfId="6" priority="95231">
      <formula>LEN(TRIM(Z4192))&gt;0</formula>
    </cfRule>
  </conditionalFormatting>
  <conditionalFormatting sqref="AB4192">
    <cfRule type="cellIs" dxfId="7" priority="95228" operator="notEqual">
      <formula>0</formula>
    </cfRule>
  </conditionalFormatting>
  <conditionalFormatting sqref="Q4193">
    <cfRule type="notContainsBlanks" dxfId="1" priority="95245">
      <formula>LEN(TRIM(Q4193))&gt;0</formula>
    </cfRule>
  </conditionalFormatting>
  <conditionalFormatting sqref="R4193">
    <cfRule type="notContainsBlanks" dxfId="2" priority="95242">
      <formula>LEN(TRIM(R4193))&gt;0</formula>
    </cfRule>
  </conditionalFormatting>
  <conditionalFormatting sqref="S4193">
    <cfRule type="notContainsBlanks" dxfId="3" priority="95224">
      <formula>LEN(TRIM(S4193))&gt;0</formula>
    </cfRule>
  </conditionalFormatting>
  <conditionalFormatting sqref="U4193">
    <cfRule type="notContainsBlanks" dxfId="4" priority="95221">
      <formula>LEN(TRIM(U4193))&gt;0</formula>
    </cfRule>
  </conditionalFormatting>
  <conditionalFormatting sqref="W4193">
    <cfRule type="notContainsBlanks" dxfId="0" priority="95236">
      <formula>LEN(TRIM(W4193))&gt;0</formula>
    </cfRule>
  </conditionalFormatting>
  <conditionalFormatting sqref="Y4193">
    <cfRule type="notContainsBlanks" dxfId="5" priority="95233">
      <formula>LEN(TRIM(Y4193))&gt;0</formula>
    </cfRule>
  </conditionalFormatting>
  <conditionalFormatting sqref="Z4193">
    <cfRule type="notContainsBlanks" dxfId="6" priority="95230">
      <formula>LEN(TRIM(Z4193))&gt;0</formula>
    </cfRule>
  </conditionalFormatting>
  <conditionalFormatting sqref="AB4193">
    <cfRule type="cellIs" dxfId="7" priority="95227" operator="notEqual">
      <formula>0</formula>
    </cfRule>
  </conditionalFormatting>
  <conditionalFormatting sqref="Q4194">
    <cfRule type="notContainsBlanks" dxfId="1" priority="95393">
      <formula>LEN(TRIM(Q4194))&gt;0</formula>
    </cfRule>
  </conditionalFormatting>
  <conditionalFormatting sqref="W4194">
    <cfRule type="notContainsBlanks" dxfId="0" priority="95396">
      <formula>LEN(TRIM(W4194))&gt;0</formula>
    </cfRule>
  </conditionalFormatting>
  <conditionalFormatting sqref="Y4194">
    <cfRule type="notContainsBlanks" dxfId="5" priority="95395">
      <formula>LEN(TRIM(Y4194))&gt;0</formula>
    </cfRule>
  </conditionalFormatting>
  <conditionalFormatting sqref="Z4194">
    <cfRule type="notContainsBlanks" dxfId="6" priority="95394">
      <formula>LEN(TRIM(Z4194))&gt;0</formula>
    </cfRule>
  </conditionalFormatting>
  <conditionalFormatting sqref="AA4194">
    <cfRule type="cellIs" dxfId="8" priority="95390" operator="equal">
      <formula>4</formula>
    </cfRule>
    <cfRule type="cellIs" dxfId="8" priority="95391" operator="equal">
      <formula>2</formula>
    </cfRule>
  </conditionalFormatting>
  <conditionalFormatting sqref="W4196">
    <cfRule type="notContainsBlanks" dxfId="0" priority="96016">
      <formula>LEN(TRIM(W4196))&gt;0</formula>
    </cfRule>
  </conditionalFormatting>
  <conditionalFormatting sqref="Q4199">
    <cfRule type="notContainsBlanks" dxfId="1" priority="95215">
      <formula>LEN(TRIM(Q4199))&gt;0</formula>
    </cfRule>
  </conditionalFormatting>
  <conditionalFormatting sqref="R4199">
    <cfRule type="notContainsBlanks" dxfId="2" priority="95218">
      <formula>LEN(TRIM(R4199))&gt;0</formula>
    </cfRule>
  </conditionalFormatting>
  <conditionalFormatting sqref="S4199">
    <cfRule type="notContainsBlanks" dxfId="3" priority="95985">
      <formula>LEN(TRIM(S4199))&gt;0</formula>
    </cfRule>
  </conditionalFormatting>
  <conditionalFormatting sqref="U4199">
    <cfRule type="notContainsBlanks" dxfId="4" priority="95982">
      <formula>LEN(TRIM(U4199))&gt;0</formula>
    </cfRule>
  </conditionalFormatting>
  <conditionalFormatting sqref="W4199">
    <cfRule type="notContainsBlanks" dxfId="0" priority="95996">
      <formula>LEN(TRIM(W4199))&gt;0</formula>
    </cfRule>
  </conditionalFormatting>
  <conditionalFormatting sqref="Y4199">
    <cfRule type="notContainsBlanks" dxfId="5" priority="95993">
      <formula>LEN(TRIM(Y4199))&gt;0</formula>
    </cfRule>
  </conditionalFormatting>
  <conditionalFormatting sqref="Z4199">
    <cfRule type="notContainsBlanks" dxfId="6" priority="95990">
      <formula>LEN(TRIM(Z4199))&gt;0</formula>
    </cfRule>
  </conditionalFormatting>
  <conditionalFormatting sqref="AB4199">
    <cfRule type="cellIs" dxfId="7" priority="95987" operator="notEqual">
      <formula>0</formula>
    </cfRule>
  </conditionalFormatting>
  <conditionalFormatting sqref="Q4200">
    <cfRule type="notContainsBlanks" dxfId="1" priority="95214">
      <formula>LEN(TRIM(Q4200))&gt;0</formula>
    </cfRule>
  </conditionalFormatting>
  <conditionalFormatting sqref="R4200">
    <cfRule type="notContainsBlanks" dxfId="2" priority="95217">
      <formula>LEN(TRIM(R4200))&gt;0</formula>
    </cfRule>
  </conditionalFormatting>
  <conditionalFormatting sqref="S4200">
    <cfRule type="notContainsBlanks" dxfId="3" priority="95984">
      <formula>LEN(TRIM(S4200))&gt;0</formula>
    </cfRule>
  </conditionalFormatting>
  <conditionalFormatting sqref="U4200">
    <cfRule type="notContainsBlanks" dxfId="4" priority="95981">
      <formula>LEN(TRIM(U4200))&gt;0</formula>
    </cfRule>
  </conditionalFormatting>
  <conditionalFormatting sqref="W4200">
    <cfRule type="notContainsBlanks" dxfId="0" priority="95995">
      <formula>LEN(TRIM(W4200))&gt;0</formula>
    </cfRule>
  </conditionalFormatting>
  <conditionalFormatting sqref="Y4200">
    <cfRule type="notContainsBlanks" dxfId="5" priority="95992">
      <formula>LEN(TRIM(Y4200))&gt;0</formula>
    </cfRule>
  </conditionalFormatting>
  <conditionalFormatting sqref="Z4200">
    <cfRule type="notContainsBlanks" dxfId="6" priority="95989">
      <formula>LEN(TRIM(Z4200))&gt;0</formula>
    </cfRule>
  </conditionalFormatting>
  <conditionalFormatting sqref="Q4201">
    <cfRule type="notContainsBlanks" dxfId="1" priority="95213">
      <formula>LEN(TRIM(Q4201))&gt;0</formula>
    </cfRule>
  </conditionalFormatting>
  <conditionalFormatting sqref="R4201">
    <cfRule type="notContainsBlanks" dxfId="2" priority="95216">
      <formula>LEN(TRIM(R4201))&gt;0</formula>
    </cfRule>
  </conditionalFormatting>
  <conditionalFormatting sqref="S4201">
    <cfRule type="notContainsBlanks" dxfId="3" priority="95983">
      <formula>LEN(TRIM(S4201))&gt;0</formula>
    </cfRule>
  </conditionalFormatting>
  <conditionalFormatting sqref="U4201">
    <cfRule type="notContainsBlanks" dxfId="4" priority="95980">
      <formula>LEN(TRIM(U4201))&gt;0</formula>
    </cfRule>
  </conditionalFormatting>
  <conditionalFormatting sqref="W4201">
    <cfRule type="notContainsBlanks" dxfId="0" priority="95994">
      <formula>LEN(TRIM(W4201))&gt;0</formula>
    </cfRule>
  </conditionalFormatting>
  <conditionalFormatting sqref="Y4201">
    <cfRule type="notContainsBlanks" dxfId="5" priority="95991">
      <formula>LEN(TRIM(Y4201))&gt;0</formula>
    </cfRule>
  </conditionalFormatting>
  <conditionalFormatting sqref="Z4201">
    <cfRule type="notContainsBlanks" dxfId="6" priority="95988">
      <formula>LEN(TRIM(Z4201))&gt;0</formula>
    </cfRule>
  </conditionalFormatting>
  <conditionalFormatting sqref="AB4201">
    <cfRule type="cellIs" dxfId="7" priority="95986" operator="notEqual">
      <formula>0</formula>
    </cfRule>
  </conditionalFormatting>
  <conditionalFormatting sqref="Q4203">
    <cfRule type="notContainsBlanks" dxfId="1" priority="95979">
      <formula>LEN(TRIM(Q4203))&gt;0</formula>
    </cfRule>
  </conditionalFormatting>
  <conditionalFormatting sqref="R4203">
    <cfRule type="notContainsBlanks" dxfId="2" priority="95978">
      <formula>LEN(TRIM(R4203))&gt;0</formula>
    </cfRule>
  </conditionalFormatting>
  <conditionalFormatting sqref="S4203">
    <cfRule type="notContainsBlanks" dxfId="3" priority="95948">
      <formula>LEN(TRIM(S4203))&gt;0</formula>
    </cfRule>
  </conditionalFormatting>
  <conditionalFormatting sqref="U4203">
    <cfRule type="notContainsBlanks" dxfId="4" priority="95943">
      <formula>LEN(TRIM(U4203))&gt;0</formula>
    </cfRule>
  </conditionalFormatting>
  <conditionalFormatting sqref="W4203">
    <cfRule type="notContainsBlanks" dxfId="0" priority="95968">
      <formula>LEN(TRIM(W4203))&gt;0</formula>
    </cfRule>
  </conditionalFormatting>
  <conditionalFormatting sqref="Y4203">
    <cfRule type="notContainsBlanks" dxfId="5" priority="95963">
      <formula>LEN(TRIM(Y4203))&gt;0</formula>
    </cfRule>
  </conditionalFormatting>
  <conditionalFormatting sqref="Z4203">
    <cfRule type="notContainsBlanks" dxfId="6" priority="95958">
      <formula>LEN(TRIM(Z4203))&gt;0</formula>
    </cfRule>
  </conditionalFormatting>
  <conditionalFormatting sqref="AB4203">
    <cfRule type="cellIs" dxfId="7" priority="95953" operator="notEqual">
      <formula>0</formula>
    </cfRule>
  </conditionalFormatting>
  <conditionalFormatting sqref="Q4204">
    <cfRule type="notContainsBlanks" dxfId="1" priority="95208">
      <formula>LEN(TRIM(Q4204))&gt;0</formula>
    </cfRule>
  </conditionalFormatting>
  <conditionalFormatting sqref="R4204">
    <cfRule type="notContainsBlanks" dxfId="2" priority="95977">
      <formula>LEN(TRIM(R4204))&gt;0</formula>
    </cfRule>
  </conditionalFormatting>
  <conditionalFormatting sqref="S4204">
    <cfRule type="notContainsBlanks" dxfId="3" priority="95947">
      <formula>LEN(TRIM(S4204))&gt;0</formula>
    </cfRule>
  </conditionalFormatting>
  <conditionalFormatting sqref="U4204">
    <cfRule type="notContainsBlanks" dxfId="4" priority="95942">
      <formula>LEN(TRIM(U4204))&gt;0</formula>
    </cfRule>
  </conditionalFormatting>
  <conditionalFormatting sqref="W4204">
    <cfRule type="notContainsBlanks" dxfId="0" priority="95967">
      <formula>LEN(TRIM(W4204))&gt;0</formula>
    </cfRule>
  </conditionalFormatting>
  <conditionalFormatting sqref="Y4204">
    <cfRule type="notContainsBlanks" dxfId="5" priority="95962">
      <formula>LEN(TRIM(Y4204))&gt;0</formula>
    </cfRule>
  </conditionalFormatting>
  <conditionalFormatting sqref="Z4204">
    <cfRule type="notContainsBlanks" dxfId="6" priority="95957">
      <formula>LEN(TRIM(Z4204))&gt;0</formula>
    </cfRule>
  </conditionalFormatting>
  <conditionalFormatting sqref="AB4204">
    <cfRule type="cellIs" dxfId="7" priority="95952" operator="notEqual">
      <formula>0</formula>
    </cfRule>
  </conditionalFormatting>
  <conditionalFormatting sqref="Q4205">
    <cfRule type="notContainsBlanks" dxfId="1" priority="95207">
      <formula>LEN(TRIM(Q4205))&gt;0</formula>
    </cfRule>
  </conditionalFormatting>
  <conditionalFormatting sqref="R4205">
    <cfRule type="notContainsBlanks" dxfId="2" priority="95976">
      <formula>LEN(TRIM(R4205))&gt;0</formula>
    </cfRule>
  </conditionalFormatting>
  <conditionalFormatting sqref="S4205">
    <cfRule type="notContainsBlanks" dxfId="3" priority="95946">
      <formula>LEN(TRIM(S4205))&gt;0</formula>
    </cfRule>
  </conditionalFormatting>
  <conditionalFormatting sqref="U4205">
    <cfRule type="notContainsBlanks" dxfId="4" priority="95941">
      <formula>LEN(TRIM(U4205))&gt;0</formula>
    </cfRule>
  </conditionalFormatting>
  <conditionalFormatting sqref="W4205">
    <cfRule type="notContainsBlanks" dxfId="0" priority="95966">
      <formula>LEN(TRIM(W4205))&gt;0</formula>
    </cfRule>
  </conditionalFormatting>
  <conditionalFormatting sqref="Y4205">
    <cfRule type="notContainsBlanks" dxfId="5" priority="95961">
      <formula>LEN(TRIM(Y4205))&gt;0</formula>
    </cfRule>
  </conditionalFormatting>
  <conditionalFormatting sqref="Z4205">
    <cfRule type="notContainsBlanks" dxfId="6" priority="95956">
      <formula>LEN(TRIM(Z4205))&gt;0</formula>
    </cfRule>
  </conditionalFormatting>
  <conditionalFormatting sqref="AB4205">
    <cfRule type="cellIs" dxfId="7" priority="95951" operator="notEqual">
      <formula>0</formula>
    </cfRule>
  </conditionalFormatting>
  <conditionalFormatting sqref="Q4206">
    <cfRule type="notContainsBlanks" dxfId="1" priority="95206">
      <formula>LEN(TRIM(Q4206))&gt;0</formula>
    </cfRule>
  </conditionalFormatting>
  <conditionalFormatting sqref="R4206">
    <cfRule type="notContainsBlanks" dxfId="2" priority="95975">
      <formula>LEN(TRIM(R4206))&gt;0</formula>
    </cfRule>
  </conditionalFormatting>
  <conditionalFormatting sqref="S4206">
    <cfRule type="notContainsBlanks" dxfId="3" priority="95945">
      <formula>LEN(TRIM(S4206))&gt;0</formula>
    </cfRule>
  </conditionalFormatting>
  <conditionalFormatting sqref="U4206">
    <cfRule type="notContainsBlanks" dxfId="4" priority="95940">
      <formula>LEN(TRIM(U4206))&gt;0</formula>
    </cfRule>
  </conditionalFormatting>
  <conditionalFormatting sqref="W4206">
    <cfRule type="notContainsBlanks" dxfId="0" priority="95965">
      <formula>LEN(TRIM(W4206))&gt;0</formula>
    </cfRule>
  </conditionalFormatting>
  <conditionalFormatting sqref="Y4206">
    <cfRule type="notContainsBlanks" dxfId="5" priority="95960">
      <formula>LEN(TRIM(Y4206))&gt;0</formula>
    </cfRule>
  </conditionalFormatting>
  <conditionalFormatting sqref="Z4206">
    <cfRule type="notContainsBlanks" dxfId="6" priority="95955">
      <formula>LEN(TRIM(Z4206))&gt;0</formula>
    </cfRule>
  </conditionalFormatting>
  <conditionalFormatting sqref="AB4206">
    <cfRule type="cellIs" dxfId="7" priority="95950" operator="notEqual">
      <formula>0</formula>
    </cfRule>
  </conditionalFormatting>
  <conditionalFormatting sqref="Q4207">
    <cfRule type="notContainsBlanks" dxfId="1" priority="95205">
      <formula>LEN(TRIM(Q4207))&gt;0</formula>
    </cfRule>
  </conditionalFormatting>
  <conditionalFormatting sqref="R4207">
    <cfRule type="notContainsBlanks" dxfId="2" priority="95974">
      <formula>LEN(TRIM(R4207))&gt;0</formula>
    </cfRule>
  </conditionalFormatting>
  <conditionalFormatting sqref="S4207">
    <cfRule type="notContainsBlanks" dxfId="3" priority="95944">
      <formula>LEN(TRIM(S4207))&gt;0</formula>
    </cfRule>
  </conditionalFormatting>
  <conditionalFormatting sqref="U4207">
    <cfRule type="notContainsBlanks" dxfId="4" priority="95939">
      <formula>LEN(TRIM(U4207))&gt;0</formula>
    </cfRule>
  </conditionalFormatting>
  <conditionalFormatting sqref="W4207">
    <cfRule type="notContainsBlanks" dxfId="0" priority="95964">
      <formula>LEN(TRIM(W4207))&gt;0</formula>
    </cfRule>
  </conditionalFormatting>
  <conditionalFormatting sqref="Y4207">
    <cfRule type="notContainsBlanks" dxfId="5" priority="95959">
      <formula>LEN(TRIM(Y4207))&gt;0</formula>
    </cfRule>
  </conditionalFormatting>
  <conditionalFormatting sqref="Z4207">
    <cfRule type="notContainsBlanks" dxfId="6" priority="95954">
      <formula>LEN(TRIM(Z4207))&gt;0</formula>
    </cfRule>
  </conditionalFormatting>
  <conditionalFormatting sqref="AB4207">
    <cfRule type="cellIs" dxfId="7" priority="95949" operator="notEqual">
      <formula>0</formula>
    </cfRule>
  </conditionalFormatting>
  <conditionalFormatting sqref="Q4208">
    <cfRule type="notContainsBlanks" dxfId="1" priority="93299">
      <formula>LEN(TRIM(Q4208))&gt;0</formula>
    </cfRule>
  </conditionalFormatting>
  <conditionalFormatting sqref="Q4209">
    <cfRule type="notContainsBlanks" dxfId="1" priority="93298">
      <formula>LEN(TRIM(Q4209))&gt;0</formula>
    </cfRule>
  </conditionalFormatting>
  <conditionalFormatting sqref="Q4210">
    <cfRule type="notContainsBlanks" dxfId="1" priority="93297">
      <formula>LEN(TRIM(Q4210))&gt;0</formula>
    </cfRule>
  </conditionalFormatting>
  <conditionalFormatting sqref="R4210">
    <cfRule type="notContainsBlanks" dxfId="2" priority="95938">
      <formula>LEN(TRIM(R4210))&gt;0</formula>
    </cfRule>
  </conditionalFormatting>
  <conditionalFormatting sqref="S4210">
    <cfRule type="notContainsBlanks" dxfId="3" priority="95932">
      <formula>LEN(TRIM(S4210))&gt;0</formula>
    </cfRule>
  </conditionalFormatting>
  <conditionalFormatting sqref="U4210">
    <cfRule type="notContainsBlanks" dxfId="4" priority="95931">
      <formula>LEN(TRIM(U4210))&gt;0</formula>
    </cfRule>
  </conditionalFormatting>
  <conditionalFormatting sqref="W4210">
    <cfRule type="notContainsBlanks" dxfId="0" priority="95936">
      <formula>LEN(TRIM(W4210))&gt;0</formula>
    </cfRule>
  </conditionalFormatting>
  <conditionalFormatting sqref="Y4210">
    <cfRule type="notContainsBlanks" dxfId="5" priority="95935">
      <formula>LEN(TRIM(Y4210))&gt;0</formula>
    </cfRule>
  </conditionalFormatting>
  <conditionalFormatting sqref="Z4210">
    <cfRule type="notContainsBlanks" dxfId="6" priority="95934">
      <formula>LEN(TRIM(Z4210))&gt;0</formula>
    </cfRule>
  </conditionalFormatting>
  <conditionalFormatting sqref="AB4210">
    <cfRule type="cellIs" dxfId="7" priority="95933" operator="notEqual">
      <formula>0</formula>
    </cfRule>
  </conditionalFormatting>
  <conditionalFormatting sqref="Q4211">
    <cfRule type="notContainsBlanks" dxfId="1" priority="93296">
      <formula>LEN(TRIM(Q4211))&gt;0</formula>
    </cfRule>
  </conditionalFormatting>
  <conditionalFormatting sqref="Q4212">
    <cfRule type="notContainsBlanks" dxfId="1" priority="93295">
      <formula>LEN(TRIM(Q4212))&gt;0</formula>
    </cfRule>
  </conditionalFormatting>
  <conditionalFormatting sqref="R4212">
    <cfRule type="notContainsBlanks" dxfId="2" priority="95930">
      <formula>LEN(TRIM(R4212))&gt;0</formula>
    </cfRule>
  </conditionalFormatting>
  <conditionalFormatting sqref="S4212">
    <cfRule type="notContainsBlanks" dxfId="3" priority="95909">
      <formula>LEN(TRIM(S4212))&gt;0</formula>
    </cfRule>
  </conditionalFormatting>
  <conditionalFormatting sqref="U4212">
    <cfRule type="notContainsBlanks" dxfId="4" priority="95905">
      <formula>LEN(TRIM(U4212))&gt;0</formula>
    </cfRule>
  </conditionalFormatting>
  <conditionalFormatting sqref="W4212">
    <cfRule type="notContainsBlanks" dxfId="0" priority="95922">
      <formula>LEN(TRIM(W4212))&gt;0</formula>
    </cfRule>
  </conditionalFormatting>
  <conditionalFormatting sqref="Y4212">
    <cfRule type="notContainsBlanks" dxfId="5" priority="95918">
      <formula>LEN(TRIM(Y4212))&gt;0</formula>
    </cfRule>
  </conditionalFormatting>
  <conditionalFormatting sqref="Z4212">
    <cfRule type="notContainsBlanks" dxfId="6" priority="95914">
      <formula>LEN(TRIM(Z4212))&gt;0</formula>
    </cfRule>
  </conditionalFormatting>
  <conditionalFormatting sqref="Q4213">
    <cfRule type="notContainsBlanks" dxfId="1" priority="95191">
      <formula>LEN(TRIM(Q4213))&gt;0</formula>
    </cfRule>
  </conditionalFormatting>
  <conditionalFormatting sqref="R4213">
    <cfRule type="notContainsBlanks" dxfId="2" priority="95929">
      <formula>LEN(TRIM(R4213))&gt;0</formula>
    </cfRule>
  </conditionalFormatting>
  <conditionalFormatting sqref="S4213">
    <cfRule type="notContainsBlanks" dxfId="3" priority="95908">
      <formula>LEN(TRIM(S4213))&gt;0</formula>
    </cfRule>
  </conditionalFormatting>
  <conditionalFormatting sqref="U4213">
    <cfRule type="notContainsBlanks" dxfId="4" priority="95904">
      <formula>LEN(TRIM(U4213))&gt;0</formula>
    </cfRule>
  </conditionalFormatting>
  <conditionalFormatting sqref="W4213">
    <cfRule type="notContainsBlanks" dxfId="0" priority="95921">
      <formula>LEN(TRIM(W4213))&gt;0</formula>
    </cfRule>
  </conditionalFormatting>
  <conditionalFormatting sqref="Y4213">
    <cfRule type="notContainsBlanks" dxfId="5" priority="95917">
      <formula>LEN(TRIM(Y4213))&gt;0</formula>
    </cfRule>
  </conditionalFormatting>
  <conditionalFormatting sqref="Z4213">
    <cfRule type="notContainsBlanks" dxfId="6" priority="95913">
      <formula>LEN(TRIM(Z4213))&gt;0</formula>
    </cfRule>
  </conditionalFormatting>
  <conditionalFormatting sqref="Q4214">
    <cfRule type="notContainsBlanks" dxfId="1" priority="95190">
      <formula>LEN(TRIM(Q4214))&gt;0</formula>
    </cfRule>
  </conditionalFormatting>
  <conditionalFormatting sqref="R4214">
    <cfRule type="notContainsBlanks" dxfId="2" priority="95928">
      <formula>LEN(TRIM(R4214))&gt;0</formula>
    </cfRule>
  </conditionalFormatting>
  <conditionalFormatting sqref="S4214">
    <cfRule type="notContainsBlanks" dxfId="3" priority="95907">
      <formula>LEN(TRIM(S4214))&gt;0</formula>
    </cfRule>
  </conditionalFormatting>
  <conditionalFormatting sqref="U4214">
    <cfRule type="notContainsBlanks" dxfId="4" priority="95903">
      <formula>LEN(TRIM(U4214))&gt;0</formula>
    </cfRule>
  </conditionalFormatting>
  <conditionalFormatting sqref="W4214">
    <cfRule type="notContainsBlanks" dxfId="0" priority="95920">
      <formula>LEN(TRIM(W4214))&gt;0</formula>
    </cfRule>
  </conditionalFormatting>
  <conditionalFormatting sqref="Y4214">
    <cfRule type="notContainsBlanks" dxfId="5" priority="95916">
      <formula>LEN(TRIM(Y4214))&gt;0</formula>
    </cfRule>
  </conditionalFormatting>
  <conditionalFormatting sqref="Z4214">
    <cfRule type="notContainsBlanks" dxfId="6" priority="95912">
      <formula>LEN(TRIM(Z4214))&gt;0</formula>
    </cfRule>
  </conditionalFormatting>
  <conditionalFormatting sqref="Q4215">
    <cfRule type="notContainsBlanks" dxfId="1" priority="95189">
      <formula>LEN(TRIM(Q4215))&gt;0</formula>
    </cfRule>
  </conditionalFormatting>
  <conditionalFormatting sqref="R4215">
    <cfRule type="notContainsBlanks" dxfId="2" priority="95927">
      <formula>LEN(TRIM(R4215))&gt;0</formula>
    </cfRule>
  </conditionalFormatting>
  <conditionalFormatting sqref="S4215">
    <cfRule type="notContainsBlanks" dxfId="3" priority="95906">
      <formula>LEN(TRIM(S4215))&gt;0</formula>
    </cfRule>
  </conditionalFormatting>
  <conditionalFormatting sqref="U4215">
    <cfRule type="notContainsBlanks" dxfId="4" priority="95902">
      <formula>LEN(TRIM(U4215))&gt;0</formula>
    </cfRule>
  </conditionalFormatting>
  <conditionalFormatting sqref="W4215">
    <cfRule type="notContainsBlanks" dxfId="0" priority="95919">
      <formula>LEN(TRIM(W4215))&gt;0</formula>
    </cfRule>
  </conditionalFormatting>
  <conditionalFormatting sqref="Y4215">
    <cfRule type="notContainsBlanks" dxfId="5" priority="95915">
      <formula>LEN(TRIM(Y4215))&gt;0</formula>
    </cfRule>
  </conditionalFormatting>
  <conditionalFormatting sqref="Z4215">
    <cfRule type="notContainsBlanks" dxfId="6" priority="95911">
      <formula>LEN(TRIM(Z4215))&gt;0</formula>
    </cfRule>
  </conditionalFormatting>
  <conditionalFormatting sqref="AB4215">
    <cfRule type="cellIs" dxfId="7" priority="95910" operator="notEqual">
      <formula>0</formula>
    </cfRule>
  </conditionalFormatting>
  <conditionalFormatting sqref="Q4216">
    <cfRule type="notContainsBlanks" dxfId="1" priority="93282">
      <formula>LEN(TRIM(Q4216))&gt;0</formula>
    </cfRule>
  </conditionalFormatting>
  <conditionalFormatting sqref="Q4217">
    <cfRule type="notContainsBlanks" dxfId="1" priority="93281">
      <formula>LEN(TRIM(Q4217))&gt;0</formula>
    </cfRule>
  </conditionalFormatting>
  <conditionalFormatting sqref="R4217">
    <cfRule type="notContainsBlanks" dxfId="2" priority="95897">
      <formula>LEN(TRIM(R4217))&gt;0</formula>
    </cfRule>
  </conditionalFormatting>
  <conditionalFormatting sqref="S4217">
    <cfRule type="notContainsBlanks" dxfId="3" priority="95867">
      <formula>LEN(TRIM(S4217))&gt;0</formula>
    </cfRule>
  </conditionalFormatting>
  <conditionalFormatting sqref="U4217">
    <cfRule type="notContainsBlanks" dxfId="4" priority="95862">
      <formula>LEN(TRIM(U4217))&gt;0</formula>
    </cfRule>
  </conditionalFormatting>
  <conditionalFormatting sqref="W4217">
    <cfRule type="notContainsBlanks" dxfId="0" priority="95887">
      <formula>LEN(TRIM(W4217))&gt;0</formula>
    </cfRule>
  </conditionalFormatting>
  <conditionalFormatting sqref="Y4217">
    <cfRule type="notContainsBlanks" dxfId="5" priority="95882">
      <formula>LEN(TRIM(Y4217))&gt;0</formula>
    </cfRule>
  </conditionalFormatting>
  <conditionalFormatting sqref="Z4217">
    <cfRule type="notContainsBlanks" dxfId="6" priority="95877">
      <formula>LEN(TRIM(Z4217))&gt;0</formula>
    </cfRule>
  </conditionalFormatting>
  <conditionalFormatting sqref="AB4217">
    <cfRule type="cellIs" dxfId="7" priority="95872" operator="notEqual">
      <formula>0</formula>
    </cfRule>
  </conditionalFormatting>
  <conditionalFormatting sqref="Q4218">
    <cfRule type="notContainsBlanks" dxfId="1" priority="95901">
      <formula>LEN(TRIM(Q4218))&gt;0</formula>
    </cfRule>
  </conditionalFormatting>
  <conditionalFormatting sqref="R4218">
    <cfRule type="notContainsBlanks" dxfId="2" priority="95896">
      <formula>LEN(TRIM(R4218))&gt;0</formula>
    </cfRule>
  </conditionalFormatting>
  <conditionalFormatting sqref="S4218">
    <cfRule type="notContainsBlanks" dxfId="3" priority="95866">
      <formula>LEN(TRIM(S4218))&gt;0</formula>
    </cfRule>
  </conditionalFormatting>
  <conditionalFormatting sqref="U4218">
    <cfRule type="notContainsBlanks" dxfId="4" priority="95861">
      <formula>LEN(TRIM(U4218))&gt;0</formula>
    </cfRule>
  </conditionalFormatting>
  <conditionalFormatting sqref="W4218">
    <cfRule type="notContainsBlanks" dxfId="0" priority="95886">
      <formula>LEN(TRIM(W4218))&gt;0</formula>
    </cfRule>
  </conditionalFormatting>
  <conditionalFormatting sqref="Y4218">
    <cfRule type="notContainsBlanks" dxfId="5" priority="95881">
      <formula>LEN(TRIM(Y4218))&gt;0</formula>
    </cfRule>
  </conditionalFormatting>
  <conditionalFormatting sqref="Z4218">
    <cfRule type="notContainsBlanks" dxfId="6" priority="95876">
      <formula>LEN(TRIM(Z4218))&gt;0</formula>
    </cfRule>
  </conditionalFormatting>
  <conditionalFormatting sqref="AB4218">
    <cfRule type="cellIs" dxfId="7" priority="95871" operator="notEqual">
      <formula>0</formula>
    </cfRule>
  </conditionalFormatting>
  <conditionalFormatting sqref="Q4219">
    <cfRule type="notContainsBlanks" dxfId="1" priority="95900">
      <formula>LEN(TRIM(Q4219))&gt;0</formula>
    </cfRule>
  </conditionalFormatting>
  <conditionalFormatting sqref="R4219">
    <cfRule type="notContainsBlanks" dxfId="2" priority="95895">
      <formula>LEN(TRIM(R4219))&gt;0</formula>
    </cfRule>
  </conditionalFormatting>
  <conditionalFormatting sqref="S4219">
    <cfRule type="notContainsBlanks" dxfId="3" priority="95865">
      <formula>LEN(TRIM(S4219))&gt;0</formula>
    </cfRule>
  </conditionalFormatting>
  <conditionalFormatting sqref="U4219">
    <cfRule type="notContainsBlanks" dxfId="4" priority="95860">
      <formula>LEN(TRIM(U4219))&gt;0</formula>
    </cfRule>
  </conditionalFormatting>
  <conditionalFormatting sqref="W4219">
    <cfRule type="notContainsBlanks" dxfId="0" priority="95885">
      <formula>LEN(TRIM(W4219))&gt;0</formula>
    </cfRule>
  </conditionalFormatting>
  <conditionalFormatting sqref="Y4219">
    <cfRule type="notContainsBlanks" dxfId="5" priority="95880">
      <formula>LEN(TRIM(Y4219))&gt;0</formula>
    </cfRule>
  </conditionalFormatting>
  <conditionalFormatting sqref="Z4219">
    <cfRule type="notContainsBlanks" dxfId="6" priority="95875">
      <formula>LEN(TRIM(Z4219))&gt;0</formula>
    </cfRule>
  </conditionalFormatting>
  <conditionalFormatting sqref="AB4219">
    <cfRule type="cellIs" dxfId="7" priority="95870" operator="notEqual">
      <formula>0</formula>
    </cfRule>
  </conditionalFormatting>
  <conditionalFormatting sqref="Q4220">
    <cfRule type="notContainsBlanks" dxfId="1" priority="95899">
      <formula>LEN(TRIM(Q4220))&gt;0</formula>
    </cfRule>
  </conditionalFormatting>
  <conditionalFormatting sqref="R4220">
    <cfRule type="notContainsBlanks" dxfId="2" priority="95894">
      <formula>LEN(TRIM(R4220))&gt;0</formula>
    </cfRule>
  </conditionalFormatting>
  <conditionalFormatting sqref="S4220">
    <cfRule type="notContainsBlanks" dxfId="3" priority="95864">
      <formula>LEN(TRIM(S4220))&gt;0</formula>
    </cfRule>
  </conditionalFormatting>
  <conditionalFormatting sqref="U4220">
    <cfRule type="notContainsBlanks" dxfId="4" priority="95859">
      <formula>LEN(TRIM(U4220))&gt;0</formula>
    </cfRule>
  </conditionalFormatting>
  <conditionalFormatting sqref="W4220">
    <cfRule type="notContainsBlanks" dxfId="0" priority="95884">
      <formula>LEN(TRIM(W4220))&gt;0</formula>
    </cfRule>
  </conditionalFormatting>
  <conditionalFormatting sqref="Y4220">
    <cfRule type="notContainsBlanks" dxfId="5" priority="95879">
      <formula>LEN(TRIM(Y4220))&gt;0</formula>
    </cfRule>
  </conditionalFormatting>
  <conditionalFormatting sqref="Z4220">
    <cfRule type="notContainsBlanks" dxfId="6" priority="95874">
      <formula>LEN(TRIM(Z4220))&gt;0</formula>
    </cfRule>
  </conditionalFormatting>
  <conditionalFormatting sqref="AB4220">
    <cfRule type="cellIs" dxfId="7" priority="95869" operator="notEqual">
      <formula>0</formula>
    </cfRule>
  </conditionalFormatting>
  <conditionalFormatting sqref="Q4221">
    <cfRule type="notContainsBlanks" dxfId="1" priority="95898">
      <formula>LEN(TRIM(Q4221))&gt;0</formula>
    </cfRule>
  </conditionalFormatting>
  <conditionalFormatting sqref="R4221">
    <cfRule type="notContainsBlanks" dxfId="2" priority="95893">
      <formula>LEN(TRIM(R4221))&gt;0</formula>
    </cfRule>
  </conditionalFormatting>
  <conditionalFormatting sqref="S4221">
    <cfRule type="notContainsBlanks" dxfId="3" priority="95863">
      <formula>LEN(TRIM(S4221))&gt;0</formula>
    </cfRule>
  </conditionalFormatting>
  <conditionalFormatting sqref="U4221">
    <cfRule type="notContainsBlanks" dxfId="4" priority="95858">
      <formula>LEN(TRIM(U4221))&gt;0</formula>
    </cfRule>
  </conditionalFormatting>
  <conditionalFormatting sqref="W4221">
    <cfRule type="notContainsBlanks" dxfId="0" priority="95883">
      <formula>LEN(TRIM(W4221))&gt;0</formula>
    </cfRule>
  </conditionalFormatting>
  <conditionalFormatting sqref="Y4221">
    <cfRule type="notContainsBlanks" dxfId="5" priority="95878">
      <formula>LEN(TRIM(Y4221))&gt;0</formula>
    </cfRule>
  </conditionalFormatting>
  <conditionalFormatting sqref="Z4221">
    <cfRule type="notContainsBlanks" dxfId="6" priority="95873">
      <formula>LEN(TRIM(Z4221))&gt;0</formula>
    </cfRule>
  </conditionalFormatting>
  <conditionalFormatting sqref="AB4221">
    <cfRule type="cellIs" dxfId="7" priority="95868" operator="notEqual">
      <formula>0</formula>
    </cfRule>
  </conditionalFormatting>
  <conditionalFormatting sqref="Q4224">
    <cfRule type="notContainsBlanks" dxfId="1" priority="95857">
      <formula>LEN(TRIM(Q4224))&gt;0</formula>
    </cfRule>
  </conditionalFormatting>
  <conditionalFormatting sqref="R4224">
    <cfRule type="notContainsBlanks" dxfId="2" priority="95854">
      <formula>LEN(TRIM(R4224))&gt;0</formula>
    </cfRule>
  </conditionalFormatting>
  <conditionalFormatting sqref="S4224">
    <cfRule type="notContainsBlanks" dxfId="3" priority="95836">
      <formula>LEN(TRIM(S4224))&gt;0</formula>
    </cfRule>
  </conditionalFormatting>
  <conditionalFormatting sqref="U4224">
    <cfRule type="notContainsBlanks" dxfId="4" priority="95833">
      <formula>LEN(TRIM(U4224))&gt;0</formula>
    </cfRule>
  </conditionalFormatting>
  <conditionalFormatting sqref="W4224">
    <cfRule type="notContainsBlanks" dxfId="0" priority="95848">
      <formula>LEN(TRIM(W4224))&gt;0</formula>
    </cfRule>
  </conditionalFormatting>
  <conditionalFormatting sqref="Y4224">
    <cfRule type="notContainsBlanks" dxfId="5" priority="95845">
      <formula>LEN(TRIM(Y4224))&gt;0</formula>
    </cfRule>
  </conditionalFormatting>
  <conditionalFormatting sqref="Z4224">
    <cfRule type="notContainsBlanks" dxfId="6" priority="95842">
      <formula>LEN(TRIM(Z4224))&gt;0</formula>
    </cfRule>
  </conditionalFormatting>
  <conditionalFormatting sqref="AB4224">
    <cfRule type="cellIs" dxfId="7" priority="95839" operator="notEqual">
      <formula>0</formula>
    </cfRule>
  </conditionalFormatting>
  <conditionalFormatting sqref="Q4225">
    <cfRule type="notContainsBlanks" dxfId="1" priority="95856">
      <formula>LEN(TRIM(Q4225))&gt;0</formula>
    </cfRule>
  </conditionalFormatting>
  <conditionalFormatting sqref="R4225">
    <cfRule type="notContainsBlanks" dxfId="2" priority="95853">
      <formula>LEN(TRIM(R4225))&gt;0</formula>
    </cfRule>
  </conditionalFormatting>
  <conditionalFormatting sqref="S4225">
    <cfRule type="notContainsBlanks" dxfId="3" priority="95835">
      <formula>LEN(TRIM(S4225))&gt;0</formula>
    </cfRule>
  </conditionalFormatting>
  <conditionalFormatting sqref="U4225">
    <cfRule type="notContainsBlanks" dxfId="4" priority="95832">
      <formula>LEN(TRIM(U4225))&gt;0</formula>
    </cfRule>
  </conditionalFormatting>
  <conditionalFormatting sqref="W4225">
    <cfRule type="notContainsBlanks" dxfId="0" priority="95847">
      <formula>LEN(TRIM(W4225))&gt;0</formula>
    </cfRule>
  </conditionalFormatting>
  <conditionalFormatting sqref="Y4225">
    <cfRule type="notContainsBlanks" dxfId="5" priority="95844">
      <formula>LEN(TRIM(Y4225))&gt;0</formula>
    </cfRule>
  </conditionalFormatting>
  <conditionalFormatting sqref="Z4225">
    <cfRule type="notContainsBlanks" dxfId="6" priority="95841">
      <formula>LEN(TRIM(Z4225))&gt;0</formula>
    </cfRule>
  </conditionalFormatting>
  <conditionalFormatting sqref="AB4225">
    <cfRule type="cellIs" dxfId="7" priority="95838" operator="notEqual">
      <formula>0</formula>
    </cfRule>
  </conditionalFormatting>
  <conditionalFormatting sqref="Q4226">
    <cfRule type="notContainsBlanks" dxfId="1" priority="95855">
      <formula>LEN(TRIM(Q4226))&gt;0</formula>
    </cfRule>
  </conditionalFormatting>
  <conditionalFormatting sqref="R4226">
    <cfRule type="notContainsBlanks" dxfId="2" priority="95852">
      <formula>LEN(TRIM(R4226))&gt;0</formula>
    </cfRule>
  </conditionalFormatting>
  <conditionalFormatting sqref="S4226">
    <cfRule type="notContainsBlanks" dxfId="3" priority="95834">
      <formula>LEN(TRIM(S4226))&gt;0</formula>
    </cfRule>
  </conditionalFormatting>
  <conditionalFormatting sqref="U4226">
    <cfRule type="notContainsBlanks" dxfId="4" priority="95831">
      <formula>LEN(TRIM(U4226))&gt;0</formula>
    </cfRule>
  </conditionalFormatting>
  <conditionalFormatting sqref="W4226">
    <cfRule type="notContainsBlanks" dxfId="0" priority="95846">
      <formula>LEN(TRIM(W4226))&gt;0</formula>
    </cfRule>
  </conditionalFormatting>
  <conditionalFormatting sqref="Y4226">
    <cfRule type="notContainsBlanks" dxfId="5" priority="95843">
      <formula>LEN(TRIM(Y4226))&gt;0</formula>
    </cfRule>
  </conditionalFormatting>
  <conditionalFormatting sqref="Z4226">
    <cfRule type="notContainsBlanks" dxfId="6" priority="95840">
      <formula>LEN(TRIM(Z4226))&gt;0</formula>
    </cfRule>
  </conditionalFormatting>
  <conditionalFormatting sqref="AB4226">
    <cfRule type="cellIs" dxfId="7" priority="95837" operator="notEqual">
      <formula>0</formula>
    </cfRule>
  </conditionalFormatting>
  <conditionalFormatting sqref="Q4227">
    <cfRule type="notContainsBlanks" dxfId="1" priority="96006">
      <formula>LEN(TRIM(Q4227))&gt;0</formula>
    </cfRule>
  </conditionalFormatting>
  <conditionalFormatting sqref="W4227">
    <cfRule type="notContainsBlanks" dxfId="0" priority="96009">
      <formula>LEN(TRIM(W4227))&gt;0</formula>
    </cfRule>
  </conditionalFormatting>
  <conditionalFormatting sqref="Y4227">
    <cfRule type="notContainsBlanks" dxfId="5" priority="96008">
      <formula>LEN(TRIM(Y4227))&gt;0</formula>
    </cfRule>
  </conditionalFormatting>
  <conditionalFormatting sqref="Z4227">
    <cfRule type="notContainsBlanks" dxfId="6" priority="96007">
      <formula>LEN(TRIM(Z4227))&gt;0</formula>
    </cfRule>
  </conditionalFormatting>
  <conditionalFormatting sqref="AA4227">
    <cfRule type="cellIs" dxfId="8" priority="96003" operator="equal">
      <formula>4</formula>
    </cfRule>
    <cfRule type="cellIs" dxfId="8" priority="96004" operator="equal">
      <formula>2</formula>
    </cfRule>
  </conditionalFormatting>
  <conditionalFormatting sqref="W4229">
    <cfRule type="notContainsBlanks" dxfId="0" priority="92548">
      <formula>LEN(TRIM(W4229))&gt;0</formula>
    </cfRule>
  </conditionalFormatting>
  <conditionalFormatting sqref="Q4232">
    <cfRule type="notContainsBlanks" dxfId="1" priority="92531">
      <formula>LEN(TRIM(Q4232))&gt;0</formula>
    </cfRule>
  </conditionalFormatting>
  <conditionalFormatting sqref="R4232">
    <cfRule type="notContainsBlanks" dxfId="2" priority="92528">
      <formula>LEN(TRIM(R4232))&gt;0</formula>
    </cfRule>
  </conditionalFormatting>
  <conditionalFormatting sqref="S4232">
    <cfRule type="notContainsBlanks" dxfId="3" priority="92511">
      <formula>LEN(TRIM(S4232))&gt;0</formula>
    </cfRule>
  </conditionalFormatting>
  <conditionalFormatting sqref="U4232">
    <cfRule type="notContainsBlanks" dxfId="4" priority="92508">
      <formula>LEN(TRIM(U4232))&gt;0</formula>
    </cfRule>
  </conditionalFormatting>
  <conditionalFormatting sqref="W4232">
    <cfRule type="notContainsBlanks" dxfId="0" priority="92522">
      <formula>LEN(TRIM(W4232))&gt;0</formula>
    </cfRule>
  </conditionalFormatting>
  <conditionalFormatting sqref="Y4232">
    <cfRule type="notContainsBlanks" dxfId="5" priority="92519">
      <formula>LEN(TRIM(Y4232))&gt;0</formula>
    </cfRule>
  </conditionalFormatting>
  <conditionalFormatting sqref="Z4232">
    <cfRule type="notContainsBlanks" dxfId="6" priority="92516">
      <formula>LEN(TRIM(Z4232))&gt;0</formula>
    </cfRule>
  </conditionalFormatting>
  <conditionalFormatting sqref="AB4232">
    <cfRule type="cellIs" dxfId="7" priority="92513" operator="notEqual">
      <formula>0</formula>
    </cfRule>
  </conditionalFormatting>
  <conditionalFormatting sqref="Q4233">
    <cfRule type="notContainsBlanks" dxfId="1" priority="92530">
      <formula>LEN(TRIM(Q4233))&gt;0</formula>
    </cfRule>
  </conditionalFormatting>
  <conditionalFormatting sqref="R4233">
    <cfRule type="notContainsBlanks" dxfId="2" priority="92527">
      <formula>LEN(TRIM(R4233))&gt;0</formula>
    </cfRule>
  </conditionalFormatting>
  <conditionalFormatting sqref="S4233">
    <cfRule type="notContainsBlanks" dxfId="3" priority="92510">
      <formula>LEN(TRIM(S4233))&gt;0</formula>
    </cfRule>
  </conditionalFormatting>
  <conditionalFormatting sqref="U4233">
    <cfRule type="notContainsBlanks" dxfId="4" priority="92507">
      <formula>LEN(TRIM(U4233))&gt;0</formula>
    </cfRule>
  </conditionalFormatting>
  <conditionalFormatting sqref="W4233">
    <cfRule type="notContainsBlanks" dxfId="0" priority="92521">
      <formula>LEN(TRIM(W4233))&gt;0</formula>
    </cfRule>
  </conditionalFormatting>
  <conditionalFormatting sqref="Y4233">
    <cfRule type="notContainsBlanks" dxfId="5" priority="92518">
      <formula>LEN(TRIM(Y4233))&gt;0</formula>
    </cfRule>
  </conditionalFormatting>
  <conditionalFormatting sqref="Z4233">
    <cfRule type="notContainsBlanks" dxfId="6" priority="92515">
      <formula>LEN(TRIM(Z4233))&gt;0</formula>
    </cfRule>
  </conditionalFormatting>
  <conditionalFormatting sqref="Q4234">
    <cfRule type="notContainsBlanks" dxfId="1" priority="92529">
      <formula>LEN(TRIM(Q4234))&gt;0</formula>
    </cfRule>
  </conditionalFormatting>
  <conditionalFormatting sqref="R4234">
    <cfRule type="notContainsBlanks" dxfId="2" priority="92526">
      <formula>LEN(TRIM(R4234))&gt;0</formula>
    </cfRule>
  </conditionalFormatting>
  <conditionalFormatting sqref="S4234">
    <cfRule type="notContainsBlanks" dxfId="3" priority="92509">
      <formula>LEN(TRIM(S4234))&gt;0</formula>
    </cfRule>
  </conditionalFormatting>
  <conditionalFormatting sqref="U4234">
    <cfRule type="notContainsBlanks" dxfId="4" priority="92506">
      <formula>LEN(TRIM(U4234))&gt;0</formula>
    </cfRule>
  </conditionalFormatting>
  <conditionalFormatting sqref="W4234">
    <cfRule type="notContainsBlanks" dxfId="0" priority="92520">
      <formula>LEN(TRIM(W4234))&gt;0</formula>
    </cfRule>
  </conditionalFormatting>
  <conditionalFormatting sqref="Y4234">
    <cfRule type="notContainsBlanks" dxfId="5" priority="92517">
      <formula>LEN(TRIM(Y4234))&gt;0</formula>
    </cfRule>
  </conditionalFormatting>
  <conditionalFormatting sqref="Z4234">
    <cfRule type="notContainsBlanks" dxfId="6" priority="92514">
      <formula>LEN(TRIM(Z4234))&gt;0</formula>
    </cfRule>
  </conditionalFormatting>
  <conditionalFormatting sqref="AB4234">
    <cfRule type="cellIs" dxfId="7" priority="92512" operator="notEqual">
      <formula>0</formula>
    </cfRule>
  </conditionalFormatting>
  <conditionalFormatting sqref="Q4236">
    <cfRule type="notContainsBlanks" dxfId="1" priority="92505">
      <formula>LEN(TRIM(Q4236))&gt;0</formula>
    </cfRule>
  </conditionalFormatting>
  <conditionalFormatting sqref="R4236">
    <cfRule type="notContainsBlanks" dxfId="2" priority="92500">
      <formula>LEN(TRIM(R4236))&gt;0</formula>
    </cfRule>
  </conditionalFormatting>
  <conditionalFormatting sqref="S4236">
    <cfRule type="notContainsBlanks" dxfId="3" priority="92470">
      <formula>LEN(TRIM(S4236))&gt;0</formula>
    </cfRule>
  </conditionalFormatting>
  <conditionalFormatting sqref="U4236">
    <cfRule type="notContainsBlanks" dxfId="4" priority="92465">
      <formula>LEN(TRIM(U4236))&gt;0</formula>
    </cfRule>
  </conditionalFormatting>
  <conditionalFormatting sqref="W4236">
    <cfRule type="notContainsBlanks" dxfId="0" priority="92490">
      <formula>LEN(TRIM(W4236))&gt;0</formula>
    </cfRule>
  </conditionalFormatting>
  <conditionalFormatting sqref="Y4236">
    <cfRule type="notContainsBlanks" dxfId="5" priority="92485">
      <formula>LEN(TRIM(Y4236))&gt;0</formula>
    </cfRule>
  </conditionalFormatting>
  <conditionalFormatting sqref="Z4236">
    <cfRule type="notContainsBlanks" dxfId="6" priority="92480">
      <formula>LEN(TRIM(Z4236))&gt;0</formula>
    </cfRule>
  </conditionalFormatting>
  <conditionalFormatting sqref="AB4236">
    <cfRule type="cellIs" dxfId="7" priority="92475" operator="notEqual">
      <formula>0</formula>
    </cfRule>
  </conditionalFormatting>
  <conditionalFormatting sqref="Q4237">
    <cfRule type="notContainsBlanks" dxfId="1" priority="92504">
      <formula>LEN(TRIM(Q4237))&gt;0</formula>
    </cfRule>
  </conditionalFormatting>
  <conditionalFormatting sqref="R4237">
    <cfRule type="notContainsBlanks" dxfId="2" priority="92499">
      <formula>LEN(TRIM(R4237))&gt;0</formula>
    </cfRule>
  </conditionalFormatting>
  <conditionalFormatting sqref="S4237">
    <cfRule type="notContainsBlanks" dxfId="3" priority="92469">
      <formula>LEN(TRIM(S4237))&gt;0</formula>
    </cfRule>
  </conditionalFormatting>
  <conditionalFormatting sqref="U4237">
    <cfRule type="notContainsBlanks" dxfId="4" priority="92464">
      <formula>LEN(TRIM(U4237))&gt;0</formula>
    </cfRule>
  </conditionalFormatting>
  <conditionalFormatting sqref="W4237">
    <cfRule type="notContainsBlanks" dxfId="0" priority="92489">
      <formula>LEN(TRIM(W4237))&gt;0</formula>
    </cfRule>
  </conditionalFormatting>
  <conditionalFormatting sqref="Y4237">
    <cfRule type="notContainsBlanks" dxfId="5" priority="92484">
      <formula>LEN(TRIM(Y4237))&gt;0</formula>
    </cfRule>
  </conditionalFormatting>
  <conditionalFormatting sqref="Z4237">
    <cfRule type="notContainsBlanks" dxfId="6" priority="92479">
      <formula>LEN(TRIM(Z4237))&gt;0</formula>
    </cfRule>
  </conditionalFormatting>
  <conditionalFormatting sqref="AB4237">
    <cfRule type="cellIs" dxfId="7" priority="92474" operator="notEqual">
      <formula>0</formula>
    </cfRule>
  </conditionalFormatting>
  <conditionalFormatting sqref="Q4238">
    <cfRule type="notContainsBlanks" dxfId="1" priority="92503">
      <formula>LEN(TRIM(Q4238))&gt;0</formula>
    </cfRule>
  </conditionalFormatting>
  <conditionalFormatting sqref="R4238">
    <cfRule type="notContainsBlanks" dxfId="2" priority="92498">
      <formula>LEN(TRIM(R4238))&gt;0</formula>
    </cfRule>
  </conditionalFormatting>
  <conditionalFormatting sqref="S4238">
    <cfRule type="notContainsBlanks" dxfId="3" priority="92468">
      <formula>LEN(TRIM(S4238))&gt;0</formula>
    </cfRule>
  </conditionalFormatting>
  <conditionalFormatting sqref="U4238">
    <cfRule type="notContainsBlanks" dxfId="4" priority="92463">
      <formula>LEN(TRIM(U4238))&gt;0</formula>
    </cfRule>
  </conditionalFormatting>
  <conditionalFormatting sqref="W4238">
    <cfRule type="notContainsBlanks" dxfId="0" priority="92488">
      <formula>LEN(TRIM(W4238))&gt;0</formula>
    </cfRule>
  </conditionalFormatting>
  <conditionalFormatting sqref="Y4238">
    <cfRule type="notContainsBlanks" dxfId="5" priority="92483">
      <formula>LEN(TRIM(Y4238))&gt;0</formula>
    </cfRule>
  </conditionalFormatting>
  <conditionalFormatting sqref="Z4238">
    <cfRule type="notContainsBlanks" dxfId="6" priority="92478">
      <formula>LEN(TRIM(Z4238))&gt;0</formula>
    </cfRule>
  </conditionalFormatting>
  <conditionalFormatting sqref="AB4238">
    <cfRule type="cellIs" dxfId="7" priority="92473" operator="notEqual">
      <formula>0</formula>
    </cfRule>
  </conditionalFormatting>
  <conditionalFormatting sqref="Q4239">
    <cfRule type="notContainsBlanks" dxfId="1" priority="92502">
      <formula>LEN(TRIM(Q4239))&gt;0</formula>
    </cfRule>
  </conditionalFormatting>
  <conditionalFormatting sqref="R4239">
    <cfRule type="notContainsBlanks" dxfId="2" priority="92497">
      <formula>LEN(TRIM(R4239))&gt;0</formula>
    </cfRule>
  </conditionalFormatting>
  <conditionalFormatting sqref="S4239">
    <cfRule type="notContainsBlanks" dxfId="3" priority="92467">
      <formula>LEN(TRIM(S4239))&gt;0</formula>
    </cfRule>
  </conditionalFormatting>
  <conditionalFormatting sqref="U4239">
    <cfRule type="notContainsBlanks" dxfId="4" priority="92462">
      <formula>LEN(TRIM(U4239))&gt;0</formula>
    </cfRule>
  </conditionalFormatting>
  <conditionalFormatting sqref="W4239">
    <cfRule type="notContainsBlanks" dxfId="0" priority="92487">
      <formula>LEN(TRIM(W4239))&gt;0</formula>
    </cfRule>
  </conditionalFormatting>
  <conditionalFormatting sqref="Y4239">
    <cfRule type="notContainsBlanks" dxfId="5" priority="92482">
      <formula>LEN(TRIM(Y4239))&gt;0</formula>
    </cfRule>
  </conditionalFormatting>
  <conditionalFormatting sqref="Z4239">
    <cfRule type="notContainsBlanks" dxfId="6" priority="92477">
      <formula>LEN(TRIM(Z4239))&gt;0</formula>
    </cfRule>
  </conditionalFormatting>
  <conditionalFormatting sqref="AB4239">
    <cfRule type="cellIs" dxfId="7" priority="92472" operator="notEqual">
      <formula>0</formula>
    </cfRule>
  </conditionalFormatting>
  <conditionalFormatting sqref="Q4240">
    <cfRule type="notContainsBlanks" dxfId="1" priority="92501">
      <formula>LEN(TRIM(Q4240))&gt;0</formula>
    </cfRule>
  </conditionalFormatting>
  <conditionalFormatting sqref="R4240">
    <cfRule type="notContainsBlanks" dxfId="2" priority="92496">
      <formula>LEN(TRIM(R4240))&gt;0</formula>
    </cfRule>
  </conditionalFormatting>
  <conditionalFormatting sqref="S4240">
    <cfRule type="notContainsBlanks" dxfId="3" priority="92466">
      <formula>LEN(TRIM(S4240))&gt;0</formula>
    </cfRule>
  </conditionalFormatting>
  <conditionalFormatting sqref="U4240">
    <cfRule type="notContainsBlanks" dxfId="4" priority="92461">
      <formula>LEN(TRIM(U4240))&gt;0</formula>
    </cfRule>
  </conditionalFormatting>
  <conditionalFormatting sqref="W4240">
    <cfRule type="notContainsBlanks" dxfId="0" priority="92486">
      <formula>LEN(TRIM(W4240))&gt;0</formula>
    </cfRule>
  </conditionalFormatting>
  <conditionalFormatting sqref="Y4240">
    <cfRule type="notContainsBlanks" dxfId="5" priority="92481">
      <formula>LEN(TRIM(Y4240))&gt;0</formula>
    </cfRule>
  </conditionalFormatting>
  <conditionalFormatting sqref="Z4240">
    <cfRule type="notContainsBlanks" dxfId="6" priority="92476">
      <formula>LEN(TRIM(Z4240))&gt;0</formula>
    </cfRule>
  </conditionalFormatting>
  <conditionalFormatting sqref="AB4240">
    <cfRule type="cellIs" dxfId="7" priority="92471" operator="notEqual">
      <formula>0</formula>
    </cfRule>
  </conditionalFormatting>
  <conditionalFormatting sqref="Q4243">
    <cfRule type="notContainsBlanks" dxfId="1" priority="92460">
      <formula>LEN(TRIM(Q4243))&gt;0</formula>
    </cfRule>
  </conditionalFormatting>
  <conditionalFormatting sqref="R4243">
    <cfRule type="notContainsBlanks" dxfId="2" priority="92459">
      <formula>LEN(TRIM(R4243))&gt;0</formula>
    </cfRule>
  </conditionalFormatting>
  <conditionalFormatting sqref="S4243">
    <cfRule type="notContainsBlanks" dxfId="3" priority="92453">
      <formula>LEN(TRIM(S4243))&gt;0</formula>
    </cfRule>
  </conditionalFormatting>
  <conditionalFormatting sqref="U4243">
    <cfRule type="notContainsBlanks" dxfId="4" priority="92452">
      <formula>LEN(TRIM(U4243))&gt;0</formula>
    </cfRule>
  </conditionalFormatting>
  <conditionalFormatting sqref="W4243">
    <cfRule type="notContainsBlanks" dxfId="0" priority="92457">
      <formula>LEN(TRIM(W4243))&gt;0</formula>
    </cfRule>
  </conditionalFormatting>
  <conditionalFormatting sqref="Y4243">
    <cfRule type="notContainsBlanks" dxfId="5" priority="92456">
      <formula>LEN(TRIM(Y4243))&gt;0</formula>
    </cfRule>
  </conditionalFormatting>
  <conditionalFormatting sqref="Z4243">
    <cfRule type="notContainsBlanks" dxfId="6" priority="92455">
      <formula>LEN(TRIM(Z4243))&gt;0</formula>
    </cfRule>
  </conditionalFormatting>
  <conditionalFormatting sqref="AB4243">
    <cfRule type="cellIs" dxfId="7" priority="92454" operator="notEqual">
      <formula>0</formula>
    </cfRule>
  </conditionalFormatting>
  <conditionalFormatting sqref="Q4245">
    <cfRule type="notContainsBlanks" dxfId="1" priority="92451">
      <formula>LEN(TRIM(Q4245))&gt;0</formula>
    </cfRule>
  </conditionalFormatting>
  <conditionalFormatting sqref="R4245">
    <cfRule type="notContainsBlanks" dxfId="2" priority="92447">
      <formula>LEN(TRIM(R4245))&gt;0</formula>
    </cfRule>
  </conditionalFormatting>
  <conditionalFormatting sqref="S4245">
    <cfRule type="notContainsBlanks" dxfId="3" priority="92423">
      <formula>LEN(TRIM(S4245))&gt;0</formula>
    </cfRule>
  </conditionalFormatting>
  <conditionalFormatting sqref="U4245">
    <cfRule type="notContainsBlanks" dxfId="4" priority="92419">
      <formula>LEN(TRIM(U4245))&gt;0</formula>
    </cfRule>
  </conditionalFormatting>
  <conditionalFormatting sqref="W4245">
    <cfRule type="notContainsBlanks" dxfId="0" priority="92439">
      <formula>LEN(TRIM(W4245))&gt;0</formula>
    </cfRule>
  </conditionalFormatting>
  <conditionalFormatting sqref="Y4245">
    <cfRule type="notContainsBlanks" dxfId="5" priority="92435">
      <formula>LEN(TRIM(Y4245))&gt;0</formula>
    </cfRule>
  </conditionalFormatting>
  <conditionalFormatting sqref="Z4245">
    <cfRule type="notContainsBlanks" dxfId="6" priority="92431">
      <formula>LEN(TRIM(Z4245))&gt;0</formula>
    </cfRule>
  </conditionalFormatting>
  <conditionalFormatting sqref="AB4245">
    <cfRule type="cellIs" dxfId="7" priority="92427" operator="notEqual">
      <formula>0</formula>
    </cfRule>
  </conditionalFormatting>
  <conditionalFormatting sqref="Q4246">
    <cfRule type="notContainsBlanks" dxfId="1" priority="92450">
      <formula>LEN(TRIM(Q4246))&gt;0</formula>
    </cfRule>
  </conditionalFormatting>
  <conditionalFormatting sqref="R4246">
    <cfRule type="notContainsBlanks" dxfId="2" priority="92446">
      <formula>LEN(TRIM(R4246))&gt;0</formula>
    </cfRule>
  </conditionalFormatting>
  <conditionalFormatting sqref="S4246">
    <cfRule type="notContainsBlanks" dxfId="3" priority="92422">
      <formula>LEN(TRIM(S4246))&gt;0</formula>
    </cfRule>
  </conditionalFormatting>
  <conditionalFormatting sqref="U4246">
    <cfRule type="notContainsBlanks" dxfId="4" priority="92418">
      <formula>LEN(TRIM(U4246))&gt;0</formula>
    </cfRule>
  </conditionalFormatting>
  <conditionalFormatting sqref="W4246">
    <cfRule type="notContainsBlanks" dxfId="0" priority="92438">
      <formula>LEN(TRIM(W4246))&gt;0</formula>
    </cfRule>
  </conditionalFormatting>
  <conditionalFormatting sqref="Y4246">
    <cfRule type="notContainsBlanks" dxfId="5" priority="92434">
      <formula>LEN(TRIM(Y4246))&gt;0</formula>
    </cfRule>
  </conditionalFormatting>
  <conditionalFormatting sqref="Z4246">
    <cfRule type="notContainsBlanks" dxfId="6" priority="92430">
      <formula>LEN(TRIM(Z4246))&gt;0</formula>
    </cfRule>
  </conditionalFormatting>
  <conditionalFormatting sqref="AB4246">
    <cfRule type="cellIs" dxfId="7" priority="92426" operator="notEqual">
      <formula>0</formula>
    </cfRule>
  </conditionalFormatting>
  <conditionalFormatting sqref="Q4247">
    <cfRule type="notContainsBlanks" dxfId="1" priority="92449">
      <formula>LEN(TRIM(Q4247))&gt;0</formula>
    </cfRule>
  </conditionalFormatting>
  <conditionalFormatting sqref="R4247">
    <cfRule type="notContainsBlanks" dxfId="2" priority="92445">
      <formula>LEN(TRIM(R4247))&gt;0</formula>
    </cfRule>
  </conditionalFormatting>
  <conditionalFormatting sqref="S4247">
    <cfRule type="notContainsBlanks" dxfId="3" priority="92421">
      <formula>LEN(TRIM(S4247))&gt;0</formula>
    </cfRule>
  </conditionalFormatting>
  <conditionalFormatting sqref="U4247">
    <cfRule type="notContainsBlanks" dxfId="4" priority="92417">
      <formula>LEN(TRIM(U4247))&gt;0</formula>
    </cfRule>
  </conditionalFormatting>
  <conditionalFormatting sqref="W4247">
    <cfRule type="notContainsBlanks" dxfId="0" priority="92437">
      <formula>LEN(TRIM(W4247))&gt;0</formula>
    </cfRule>
  </conditionalFormatting>
  <conditionalFormatting sqref="Y4247">
    <cfRule type="notContainsBlanks" dxfId="5" priority="92433">
      <formula>LEN(TRIM(Y4247))&gt;0</formula>
    </cfRule>
  </conditionalFormatting>
  <conditionalFormatting sqref="Z4247">
    <cfRule type="notContainsBlanks" dxfId="6" priority="92429">
      <formula>LEN(TRIM(Z4247))&gt;0</formula>
    </cfRule>
  </conditionalFormatting>
  <conditionalFormatting sqref="AB4247">
    <cfRule type="cellIs" dxfId="7" priority="92425" operator="notEqual">
      <formula>0</formula>
    </cfRule>
  </conditionalFormatting>
  <conditionalFormatting sqref="Q4248">
    <cfRule type="notContainsBlanks" dxfId="1" priority="92448">
      <formula>LEN(TRIM(Q4248))&gt;0</formula>
    </cfRule>
  </conditionalFormatting>
  <conditionalFormatting sqref="R4248">
    <cfRule type="notContainsBlanks" dxfId="2" priority="92444">
      <formula>LEN(TRIM(R4248))&gt;0</formula>
    </cfRule>
  </conditionalFormatting>
  <conditionalFormatting sqref="S4248">
    <cfRule type="notContainsBlanks" dxfId="3" priority="92420">
      <formula>LEN(TRIM(S4248))&gt;0</formula>
    </cfRule>
  </conditionalFormatting>
  <conditionalFormatting sqref="U4248">
    <cfRule type="notContainsBlanks" dxfId="4" priority="92416">
      <formula>LEN(TRIM(U4248))&gt;0</formula>
    </cfRule>
  </conditionalFormatting>
  <conditionalFormatting sqref="W4248">
    <cfRule type="notContainsBlanks" dxfId="0" priority="92436">
      <formula>LEN(TRIM(W4248))&gt;0</formula>
    </cfRule>
  </conditionalFormatting>
  <conditionalFormatting sqref="Y4248">
    <cfRule type="notContainsBlanks" dxfId="5" priority="92432">
      <formula>LEN(TRIM(Y4248))&gt;0</formula>
    </cfRule>
  </conditionalFormatting>
  <conditionalFormatting sqref="Z4248">
    <cfRule type="notContainsBlanks" dxfId="6" priority="92428">
      <formula>LEN(TRIM(Z4248))&gt;0</formula>
    </cfRule>
  </conditionalFormatting>
  <conditionalFormatting sqref="AB4248">
    <cfRule type="cellIs" dxfId="7" priority="92424" operator="notEqual">
      <formula>0</formula>
    </cfRule>
  </conditionalFormatting>
  <conditionalFormatting sqref="Q4250">
    <cfRule type="notContainsBlanks" dxfId="1" priority="92415">
      <formula>LEN(TRIM(Q4250))&gt;0</formula>
    </cfRule>
  </conditionalFormatting>
  <conditionalFormatting sqref="R4250">
    <cfRule type="notContainsBlanks" dxfId="2" priority="92410">
      <formula>LEN(TRIM(R4250))&gt;0</formula>
    </cfRule>
  </conditionalFormatting>
  <conditionalFormatting sqref="S4250">
    <cfRule type="notContainsBlanks" dxfId="3" priority="92380">
      <formula>LEN(TRIM(S4250))&gt;0</formula>
    </cfRule>
  </conditionalFormatting>
  <conditionalFormatting sqref="U4250">
    <cfRule type="notContainsBlanks" dxfId="4" priority="92375">
      <formula>LEN(TRIM(U4250))&gt;0</formula>
    </cfRule>
  </conditionalFormatting>
  <conditionalFormatting sqref="W4250">
    <cfRule type="notContainsBlanks" dxfId="0" priority="92400">
      <formula>LEN(TRIM(W4250))&gt;0</formula>
    </cfRule>
  </conditionalFormatting>
  <conditionalFormatting sqref="Y4250">
    <cfRule type="notContainsBlanks" dxfId="5" priority="92395">
      <formula>LEN(TRIM(Y4250))&gt;0</formula>
    </cfRule>
  </conditionalFormatting>
  <conditionalFormatting sqref="Z4250">
    <cfRule type="notContainsBlanks" dxfId="6" priority="92390">
      <formula>LEN(TRIM(Z4250))&gt;0</formula>
    </cfRule>
  </conditionalFormatting>
  <conditionalFormatting sqref="AB4250">
    <cfRule type="cellIs" dxfId="7" priority="92385" operator="notEqual">
      <formula>0</formula>
    </cfRule>
  </conditionalFormatting>
  <conditionalFormatting sqref="Q4251">
    <cfRule type="notContainsBlanks" dxfId="1" priority="92414">
      <formula>LEN(TRIM(Q4251))&gt;0</formula>
    </cfRule>
  </conditionalFormatting>
  <conditionalFormatting sqref="R4251">
    <cfRule type="notContainsBlanks" dxfId="2" priority="92409">
      <formula>LEN(TRIM(R4251))&gt;0</formula>
    </cfRule>
  </conditionalFormatting>
  <conditionalFormatting sqref="S4251">
    <cfRule type="notContainsBlanks" dxfId="3" priority="92379">
      <formula>LEN(TRIM(S4251))&gt;0</formula>
    </cfRule>
  </conditionalFormatting>
  <conditionalFormatting sqref="U4251">
    <cfRule type="notContainsBlanks" dxfId="4" priority="92374">
      <formula>LEN(TRIM(U4251))&gt;0</formula>
    </cfRule>
  </conditionalFormatting>
  <conditionalFormatting sqref="W4251">
    <cfRule type="notContainsBlanks" dxfId="0" priority="92399">
      <formula>LEN(TRIM(W4251))&gt;0</formula>
    </cfRule>
  </conditionalFormatting>
  <conditionalFormatting sqref="Y4251">
    <cfRule type="notContainsBlanks" dxfId="5" priority="92394">
      <formula>LEN(TRIM(Y4251))&gt;0</formula>
    </cfRule>
  </conditionalFormatting>
  <conditionalFormatting sqref="Z4251">
    <cfRule type="notContainsBlanks" dxfId="6" priority="92389">
      <formula>LEN(TRIM(Z4251))&gt;0</formula>
    </cfRule>
  </conditionalFormatting>
  <conditionalFormatting sqref="AB4251">
    <cfRule type="cellIs" dxfId="7" priority="92384" operator="notEqual">
      <formula>0</formula>
    </cfRule>
  </conditionalFormatting>
  <conditionalFormatting sqref="Q4252">
    <cfRule type="notContainsBlanks" dxfId="1" priority="92413">
      <formula>LEN(TRIM(Q4252))&gt;0</formula>
    </cfRule>
  </conditionalFormatting>
  <conditionalFormatting sqref="R4252">
    <cfRule type="notContainsBlanks" dxfId="2" priority="92408">
      <formula>LEN(TRIM(R4252))&gt;0</formula>
    </cfRule>
  </conditionalFormatting>
  <conditionalFormatting sqref="S4252">
    <cfRule type="notContainsBlanks" dxfId="3" priority="92378">
      <formula>LEN(TRIM(S4252))&gt;0</formula>
    </cfRule>
  </conditionalFormatting>
  <conditionalFormatting sqref="U4252">
    <cfRule type="notContainsBlanks" dxfId="4" priority="92373">
      <formula>LEN(TRIM(U4252))&gt;0</formula>
    </cfRule>
  </conditionalFormatting>
  <conditionalFormatting sqref="W4252">
    <cfRule type="notContainsBlanks" dxfId="0" priority="92398">
      <formula>LEN(TRIM(W4252))&gt;0</formula>
    </cfRule>
  </conditionalFormatting>
  <conditionalFormatting sqref="Y4252">
    <cfRule type="notContainsBlanks" dxfId="5" priority="92393">
      <formula>LEN(TRIM(Y4252))&gt;0</formula>
    </cfRule>
  </conditionalFormatting>
  <conditionalFormatting sqref="Z4252">
    <cfRule type="notContainsBlanks" dxfId="6" priority="92388">
      <formula>LEN(TRIM(Z4252))&gt;0</formula>
    </cfRule>
  </conditionalFormatting>
  <conditionalFormatting sqref="AB4252">
    <cfRule type="cellIs" dxfId="7" priority="92383" operator="notEqual">
      <formula>0</formula>
    </cfRule>
  </conditionalFormatting>
  <conditionalFormatting sqref="Q4253">
    <cfRule type="notContainsBlanks" dxfId="1" priority="92412">
      <formula>LEN(TRIM(Q4253))&gt;0</formula>
    </cfRule>
  </conditionalFormatting>
  <conditionalFormatting sqref="R4253">
    <cfRule type="notContainsBlanks" dxfId="2" priority="92407">
      <formula>LEN(TRIM(R4253))&gt;0</formula>
    </cfRule>
  </conditionalFormatting>
  <conditionalFormatting sqref="S4253">
    <cfRule type="notContainsBlanks" dxfId="3" priority="92377">
      <formula>LEN(TRIM(S4253))&gt;0</formula>
    </cfRule>
  </conditionalFormatting>
  <conditionalFormatting sqref="U4253">
    <cfRule type="notContainsBlanks" dxfId="4" priority="92372">
      <formula>LEN(TRIM(U4253))&gt;0</formula>
    </cfRule>
  </conditionalFormatting>
  <conditionalFormatting sqref="W4253">
    <cfRule type="notContainsBlanks" dxfId="0" priority="92397">
      <formula>LEN(TRIM(W4253))&gt;0</formula>
    </cfRule>
  </conditionalFormatting>
  <conditionalFormatting sqref="Y4253">
    <cfRule type="notContainsBlanks" dxfId="5" priority="92392">
      <formula>LEN(TRIM(Y4253))&gt;0</formula>
    </cfRule>
  </conditionalFormatting>
  <conditionalFormatting sqref="Z4253">
    <cfRule type="notContainsBlanks" dxfId="6" priority="92387">
      <formula>LEN(TRIM(Z4253))&gt;0</formula>
    </cfRule>
  </conditionalFormatting>
  <conditionalFormatting sqref="AB4253">
    <cfRule type="cellIs" dxfId="7" priority="92382" operator="notEqual">
      <formula>0</formula>
    </cfRule>
  </conditionalFormatting>
  <conditionalFormatting sqref="Q4254">
    <cfRule type="notContainsBlanks" dxfId="1" priority="92411">
      <formula>LEN(TRIM(Q4254))&gt;0</formula>
    </cfRule>
  </conditionalFormatting>
  <conditionalFormatting sqref="R4254">
    <cfRule type="notContainsBlanks" dxfId="2" priority="92406">
      <formula>LEN(TRIM(R4254))&gt;0</formula>
    </cfRule>
  </conditionalFormatting>
  <conditionalFormatting sqref="S4254">
    <cfRule type="notContainsBlanks" dxfId="3" priority="92376">
      <formula>LEN(TRIM(S4254))&gt;0</formula>
    </cfRule>
  </conditionalFormatting>
  <conditionalFormatting sqref="U4254">
    <cfRule type="notContainsBlanks" dxfId="4" priority="92371">
      <formula>LEN(TRIM(U4254))&gt;0</formula>
    </cfRule>
  </conditionalFormatting>
  <conditionalFormatting sqref="W4254">
    <cfRule type="notContainsBlanks" dxfId="0" priority="92396">
      <formula>LEN(TRIM(W4254))&gt;0</formula>
    </cfRule>
  </conditionalFormatting>
  <conditionalFormatting sqref="Y4254">
    <cfRule type="notContainsBlanks" dxfId="5" priority="92391">
      <formula>LEN(TRIM(Y4254))&gt;0</formula>
    </cfRule>
  </conditionalFormatting>
  <conditionalFormatting sqref="Z4254">
    <cfRule type="notContainsBlanks" dxfId="6" priority="92386">
      <formula>LEN(TRIM(Z4254))&gt;0</formula>
    </cfRule>
  </conditionalFormatting>
  <conditionalFormatting sqref="AB4254">
    <cfRule type="cellIs" dxfId="7" priority="92381" operator="notEqual">
      <formula>0</formula>
    </cfRule>
  </conditionalFormatting>
  <conditionalFormatting sqref="Q4257">
    <cfRule type="notContainsBlanks" dxfId="1" priority="92370">
      <formula>LEN(TRIM(Q4257))&gt;0</formula>
    </cfRule>
  </conditionalFormatting>
  <conditionalFormatting sqref="R4257">
    <cfRule type="notContainsBlanks" dxfId="2" priority="92367">
      <formula>LEN(TRIM(R4257))&gt;0</formula>
    </cfRule>
  </conditionalFormatting>
  <conditionalFormatting sqref="S4257">
    <cfRule type="notContainsBlanks" dxfId="3" priority="92349">
      <formula>LEN(TRIM(S4257))&gt;0</formula>
    </cfRule>
  </conditionalFormatting>
  <conditionalFormatting sqref="U4257">
    <cfRule type="notContainsBlanks" dxfId="4" priority="92346">
      <formula>LEN(TRIM(U4257))&gt;0</formula>
    </cfRule>
  </conditionalFormatting>
  <conditionalFormatting sqref="W4257">
    <cfRule type="notContainsBlanks" dxfId="0" priority="92361">
      <formula>LEN(TRIM(W4257))&gt;0</formula>
    </cfRule>
  </conditionalFormatting>
  <conditionalFormatting sqref="Y4257">
    <cfRule type="notContainsBlanks" dxfId="5" priority="92358">
      <formula>LEN(TRIM(Y4257))&gt;0</formula>
    </cfRule>
  </conditionalFormatting>
  <conditionalFormatting sqref="Z4257">
    <cfRule type="notContainsBlanks" dxfId="6" priority="92355">
      <formula>LEN(TRIM(Z4257))&gt;0</formula>
    </cfRule>
  </conditionalFormatting>
  <conditionalFormatting sqref="AB4257">
    <cfRule type="cellIs" dxfId="7" priority="92352" operator="notEqual">
      <formula>0</formula>
    </cfRule>
  </conditionalFormatting>
  <conditionalFormatting sqref="Q4258">
    <cfRule type="notContainsBlanks" dxfId="1" priority="92369">
      <formula>LEN(TRIM(Q4258))&gt;0</formula>
    </cfRule>
  </conditionalFormatting>
  <conditionalFormatting sqref="R4258">
    <cfRule type="notContainsBlanks" dxfId="2" priority="92366">
      <formula>LEN(TRIM(R4258))&gt;0</formula>
    </cfRule>
  </conditionalFormatting>
  <conditionalFormatting sqref="S4258">
    <cfRule type="notContainsBlanks" dxfId="3" priority="92348">
      <formula>LEN(TRIM(S4258))&gt;0</formula>
    </cfRule>
  </conditionalFormatting>
  <conditionalFormatting sqref="U4258">
    <cfRule type="notContainsBlanks" dxfId="4" priority="92345">
      <formula>LEN(TRIM(U4258))&gt;0</formula>
    </cfRule>
  </conditionalFormatting>
  <conditionalFormatting sqref="W4258">
    <cfRule type="notContainsBlanks" dxfId="0" priority="92360">
      <formula>LEN(TRIM(W4258))&gt;0</formula>
    </cfRule>
  </conditionalFormatting>
  <conditionalFormatting sqref="Y4258">
    <cfRule type="notContainsBlanks" dxfId="5" priority="92357">
      <formula>LEN(TRIM(Y4258))&gt;0</formula>
    </cfRule>
  </conditionalFormatting>
  <conditionalFormatting sqref="Z4258">
    <cfRule type="notContainsBlanks" dxfId="6" priority="92354">
      <formula>LEN(TRIM(Z4258))&gt;0</formula>
    </cfRule>
  </conditionalFormatting>
  <conditionalFormatting sqref="AB4258">
    <cfRule type="cellIs" dxfId="7" priority="92351" operator="notEqual">
      <formula>0</formula>
    </cfRule>
  </conditionalFormatting>
  <conditionalFormatting sqref="Q4259">
    <cfRule type="notContainsBlanks" dxfId="1" priority="92368">
      <formula>LEN(TRIM(Q4259))&gt;0</formula>
    </cfRule>
  </conditionalFormatting>
  <conditionalFormatting sqref="R4259">
    <cfRule type="notContainsBlanks" dxfId="2" priority="92365">
      <formula>LEN(TRIM(R4259))&gt;0</formula>
    </cfRule>
  </conditionalFormatting>
  <conditionalFormatting sqref="S4259">
    <cfRule type="notContainsBlanks" dxfId="3" priority="92347">
      <formula>LEN(TRIM(S4259))&gt;0</formula>
    </cfRule>
  </conditionalFormatting>
  <conditionalFormatting sqref="U4259">
    <cfRule type="notContainsBlanks" dxfId="4" priority="92344">
      <formula>LEN(TRIM(U4259))&gt;0</formula>
    </cfRule>
  </conditionalFormatting>
  <conditionalFormatting sqref="W4259">
    <cfRule type="notContainsBlanks" dxfId="0" priority="92359">
      <formula>LEN(TRIM(W4259))&gt;0</formula>
    </cfRule>
  </conditionalFormatting>
  <conditionalFormatting sqref="Y4259">
    <cfRule type="notContainsBlanks" dxfId="5" priority="92356">
      <formula>LEN(TRIM(Y4259))&gt;0</formula>
    </cfRule>
  </conditionalFormatting>
  <conditionalFormatting sqref="Z4259">
    <cfRule type="notContainsBlanks" dxfId="6" priority="92353">
      <formula>LEN(TRIM(Z4259))&gt;0</formula>
    </cfRule>
  </conditionalFormatting>
  <conditionalFormatting sqref="AB4259">
    <cfRule type="cellIs" dxfId="7" priority="92350" operator="notEqual">
      <formula>0</formula>
    </cfRule>
  </conditionalFormatting>
  <conditionalFormatting sqref="Q4260">
    <cfRule type="notContainsBlanks" dxfId="1" priority="92538">
      <formula>LEN(TRIM(Q4260))&gt;0</formula>
    </cfRule>
  </conditionalFormatting>
  <conditionalFormatting sqref="W4260">
    <cfRule type="notContainsBlanks" dxfId="0" priority="92541">
      <formula>LEN(TRIM(W4260))&gt;0</formula>
    </cfRule>
  </conditionalFormatting>
  <conditionalFormatting sqref="Y4260">
    <cfRule type="notContainsBlanks" dxfId="5" priority="92540">
      <formula>LEN(TRIM(Y4260))&gt;0</formula>
    </cfRule>
  </conditionalFormatting>
  <conditionalFormatting sqref="Z4260">
    <cfRule type="notContainsBlanks" dxfId="6" priority="92539">
      <formula>LEN(TRIM(Z4260))&gt;0</formula>
    </cfRule>
  </conditionalFormatting>
  <conditionalFormatting sqref="AA4260">
    <cfRule type="cellIs" dxfId="8" priority="92535" operator="equal">
      <formula>4</formula>
    </cfRule>
    <cfRule type="cellIs" dxfId="8" priority="92536" operator="equal">
      <formula>2</formula>
    </cfRule>
  </conditionalFormatting>
  <conditionalFormatting sqref="W4262">
    <cfRule type="notContainsBlanks" dxfId="0" priority="92338">
      <formula>LEN(TRIM(W4262))&gt;0</formula>
    </cfRule>
  </conditionalFormatting>
  <conditionalFormatting sqref="Q4265">
    <cfRule type="notContainsBlanks" dxfId="1" priority="92321">
      <formula>LEN(TRIM(Q4265))&gt;0</formula>
    </cfRule>
  </conditionalFormatting>
  <conditionalFormatting sqref="R4265">
    <cfRule type="notContainsBlanks" dxfId="2" priority="92318">
      <formula>LEN(TRIM(R4265))&gt;0</formula>
    </cfRule>
  </conditionalFormatting>
  <conditionalFormatting sqref="S4265">
    <cfRule type="notContainsBlanks" dxfId="3" priority="92301">
      <formula>LEN(TRIM(S4265))&gt;0</formula>
    </cfRule>
  </conditionalFormatting>
  <conditionalFormatting sqref="U4265">
    <cfRule type="notContainsBlanks" dxfId="4" priority="92298">
      <formula>LEN(TRIM(U4265))&gt;0</formula>
    </cfRule>
  </conditionalFormatting>
  <conditionalFormatting sqref="W4265">
    <cfRule type="notContainsBlanks" dxfId="0" priority="92312">
      <formula>LEN(TRIM(W4265))&gt;0</formula>
    </cfRule>
  </conditionalFormatting>
  <conditionalFormatting sqref="Y4265">
    <cfRule type="notContainsBlanks" dxfId="5" priority="92309">
      <formula>LEN(TRIM(Y4265))&gt;0</formula>
    </cfRule>
  </conditionalFormatting>
  <conditionalFormatting sqref="Z4265">
    <cfRule type="notContainsBlanks" dxfId="6" priority="92306">
      <formula>LEN(TRIM(Z4265))&gt;0</formula>
    </cfRule>
  </conditionalFormatting>
  <conditionalFormatting sqref="AB4265">
    <cfRule type="cellIs" dxfId="7" priority="92303" operator="notEqual">
      <formula>0</formula>
    </cfRule>
  </conditionalFormatting>
  <conditionalFormatting sqref="Q4266">
    <cfRule type="notContainsBlanks" dxfId="1" priority="92320">
      <formula>LEN(TRIM(Q4266))&gt;0</formula>
    </cfRule>
  </conditionalFormatting>
  <conditionalFormatting sqref="R4266">
    <cfRule type="notContainsBlanks" dxfId="2" priority="92317">
      <formula>LEN(TRIM(R4266))&gt;0</formula>
    </cfRule>
  </conditionalFormatting>
  <conditionalFormatting sqref="S4266">
    <cfRule type="notContainsBlanks" dxfId="3" priority="92300">
      <formula>LEN(TRIM(S4266))&gt;0</formula>
    </cfRule>
  </conditionalFormatting>
  <conditionalFormatting sqref="U4266">
    <cfRule type="notContainsBlanks" dxfId="4" priority="92297">
      <formula>LEN(TRIM(U4266))&gt;0</formula>
    </cfRule>
  </conditionalFormatting>
  <conditionalFormatting sqref="W4266">
    <cfRule type="notContainsBlanks" dxfId="0" priority="92311">
      <formula>LEN(TRIM(W4266))&gt;0</formula>
    </cfRule>
  </conditionalFormatting>
  <conditionalFormatting sqref="Y4266">
    <cfRule type="notContainsBlanks" dxfId="5" priority="92308">
      <formula>LEN(TRIM(Y4266))&gt;0</formula>
    </cfRule>
  </conditionalFormatting>
  <conditionalFormatting sqref="Z4266">
    <cfRule type="notContainsBlanks" dxfId="6" priority="92305">
      <formula>LEN(TRIM(Z4266))&gt;0</formula>
    </cfRule>
  </conditionalFormatting>
  <conditionalFormatting sqref="Q4267">
    <cfRule type="notContainsBlanks" dxfId="1" priority="92319">
      <formula>LEN(TRIM(Q4267))&gt;0</formula>
    </cfRule>
  </conditionalFormatting>
  <conditionalFormatting sqref="R4267">
    <cfRule type="notContainsBlanks" dxfId="2" priority="92316">
      <formula>LEN(TRIM(R4267))&gt;0</formula>
    </cfRule>
  </conditionalFormatting>
  <conditionalFormatting sqref="S4267">
    <cfRule type="notContainsBlanks" dxfId="3" priority="92299">
      <formula>LEN(TRIM(S4267))&gt;0</formula>
    </cfRule>
  </conditionalFormatting>
  <conditionalFormatting sqref="U4267">
    <cfRule type="notContainsBlanks" dxfId="4" priority="92296">
      <formula>LEN(TRIM(U4267))&gt;0</formula>
    </cfRule>
  </conditionalFormatting>
  <conditionalFormatting sqref="W4267">
    <cfRule type="notContainsBlanks" dxfId="0" priority="92310">
      <formula>LEN(TRIM(W4267))&gt;0</formula>
    </cfRule>
  </conditionalFormatting>
  <conditionalFormatting sqref="Y4267">
    <cfRule type="notContainsBlanks" dxfId="5" priority="92307">
      <formula>LEN(TRIM(Y4267))&gt;0</formula>
    </cfRule>
  </conditionalFormatting>
  <conditionalFormatting sqref="Z4267">
    <cfRule type="notContainsBlanks" dxfId="6" priority="92304">
      <formula>LEN(TRIM(Z4267))&gt;0</formula>
    </cfRule>
  </conditionalFormatting>
  <conditionalFormatting sqref="AB4267">
    <cfRule type="cellIs" dxfId="7" priority="92302" operator="notEqual">
      <formula>0</formula>
    </cfRule>
  </conditionalFormatting>
  <conditionalFormatting sqref="Q4269">
    <cfRule type="notContainsBlanks" dxfId="1" priority="92295">
      <formula>LEN(TRIM(Q4269))&gt;0</formula>
    </cfRule>
  </conditionalFormatting>
  <conditionalFormatting sqref="R4269">
    <cfRule type="notContainsBlanks" dxfId="2" priority="92290">
      <formula>LEN(TRIM(R4269))&gt;0</formula>
    </cfRule>
  </conditionalFormatting>
  <conditionalFormatting sqref="S4269">
    <cfRule type="notContainsBlanks" dxfId="3" priority="92260">
      <formula>LEN(TRIM(S4269))&gt;0</formula>
    </cfRule>
  </conditionalFormatting>
  <conditionalFormatting sqref="U4269">
    <cfRule type="notContainsBlanks" dxfId="4" priority="92255">
      <formula>LEN(TRIM(U4269))&gt;0</formula>
    </cfRule>
  </conditionalFormatting>
  <conditionalFormatting sqref="W4269">
    <cfRule type="notContainsBlanks" dxfId="0" priority="92280">
      <formula>LEN(TRIM(W4269))&gt;0</formula>
    </cfRule>
  </conditionalFormatting>
  <conditionalFormatting sqref="Y4269">
    <cfRule type="notContainsBlanks" dxfId="5" priority="92275">
      <formula>LEN(TRIM(Y4269))&gt;0</formula>
    </cfRule>
  </conditionalFormatting>
  <conditionalFormatting sqref="Z4269">
    <cfRule type="notContainsBlanks" dxfId="6" priority="92270">
      <formula>LEN(TRIM(Z4269))&gt;0</formula>
    </cfRule>
  </conditionalFormatting>
  <conditionalFormatting sqref="AB4269">
    <cfRule type="cellIs" dxfId="7" priority="92265" operator="notEqual">
      <formula>0</formula>
    </cfRule>
  </conditionalFormatting>
  <conditionalFormatting sqref="Q4270">
    <cfRule type="notContainsBlanks" dxfId="1" priority="92294">
      <formula>LEN(TRIM(Q4270))&gt;0</formula>
    </cfRule>
  </conditionalFormatting>
  <conditionalFormatting sqref="R4270">
    <cfRule type="notContainsBlanks" dxfId="2" priority="92289">
      <formula>LEN(TRIM(R4270))&gt;0</formula>
    </cfRule>
  </conditionalFormatting>
  <conditionalFormatting sqref="S4270">
    <cfRule type="notContainsBlanks" dxfId="3" priority="92259">
      <formula>LEN(TRIM(S4270))&gt;0</formula>
    </cfRule>
  </conditionalFormatting>
  <conditionalFormatting sqref="U4270">
    <cfRule type="notContainsBlanks" dxfId="4" priority="92254">
      <formula>LEN(TRIM(U4270))&gt;0</formula>
    </cfRule>
  </conditionalFormatting>
  <conditionalFormatting sqref="W4270">
    <cfRule type="notContainsBlanks" dxfId="0" priority="92279">
      <formula>LEN(TRIM(W4270))&gt;0</formula>
    </cfRule>
  </conditionalFormatting>
  <conditionalFormatting sqref="Y4270">
    <cfRule type="notContainsBlanks" dxfId="5" priority="92274">
      <formula>LEN(TRIM(Y4270))&gt;0</formula>
    </cfRule>
  </conditionalFormatting>
  <conditionalFormatting sqref="Z4270">
    <cfRule type="notContainsBlanks" dxfId="6" priority="92269">
      <formula>LEN(TRIM(Z4270))&gt;0</formula>
    </cfRule>
  </conditionalFormatting>
  <conditionalFormatting sqref="AB4270">
    <cfRule type="cellIs" dxfId="7" priority="92264" operator="notEqual">
      <formula>0</formula>
    </cfRule>
  </conditionalFormatting>
  <conditionalFormatting sqref="Q4271">
    <cfRule type="notContainsBlanks" dxfId="1" priority="92293">
      <formula>LEN(TRIM(Q4271))&gt;0</formula>
    </cfRule>
  </conditionalFormatting>
  <conditionalFormatting sqref="R4271">
    <cfRule type="notContainsBlanks" dxfId="2" priority="92288">
      <formula>LEN(TRIM(R4271))&gt;0</formula>
    </cfRule>
  </conditionalFormatting>
  <conditionalFormatting sqref="S4271">
    <cfRule type="notContainsBlanks" dxfId="3" priority="92258">
      <formula>LEN(TRIM(S4271))&gt;0</formula>
    </cfRule>
  </conditionalFormatting>
  <conditionalFormatting sqref="U4271">
    <cfRule type="notContainsBlanks" dxfId="4" priority="92253">
      <formula>LEN(TRIM(U4271))&gt;0</formula>
    </cfRule>
  </conditionalFormatting>
  <conditionalFormatting sqref="W4271">
    <cfRule type="notContainsBlanks" dxfId="0" priority="92278">
      <formula>LEN(TRIM(W4271))&gt;0</formula>
    </cfRule>
  </conditionalFormatting>
  <conditionalFormatting sqref="Y4271">
    <cfRule type="notContainsBlanks" dxfId="5" priority="92273">
      <formula>LEN(TRIM(Y4271))&gt;0</formula>
    </cfRule>
  </conditionalFormatting>
  <conditionalFormatting sqref="Z4271">
    <cfRule type="notContainsBlanks" dxfId="6" priority="92268">
      <formula>LEN(TRIM(Z4271))&gt;0</formula>
    </cfRule>
  </conditionalFormatting>
  <conditionalFormatting sqref="AB4271">
    <cfRule type="cellIs" dxfId="7" priority="92263" operator="notEqual">
      <formula>0</formula>
    </cfRule>
  </conditionalFormatting>
  <conditionalFormatting sqref="Q4272">
    <cfRule type="notContainsBlanks" dxfId="1" priority="92292">
      <formula>LEN(TRIM(Q4272))&gt;0</formula>
    </cfRule>
  </conditionalFormatting>
  <conditionalFormatting sqref="R4272">
    <cfRule type="notContainsBlanks" dxfId="2" priority="92287">
      <formula>LEN(TRIM(R4272))&gt;0</formula>
    </cfRule>
  </conditionalFormatting>
  <conditionalFormatting sqref="S4272">
    <cfRule type="notContainsBlanks" dxfId="3" priority="92257">
      <formula>LEN(TRIM(S4272))&gt;0</formula>
    </cfRule>
  </conditionalFormatting>
  <conditionalFormatting sqref="U4272">
    <cfRule type="notContainsBlanks" dxfId="4" priority="92252">
      <formula>LEN(TRIM(U4272))&gt;0</formula>
    </cfRule>
  </conditionalFormatting>
  <conditionalFormatting sqref="W4272">
    <cfRule type="notContainsBlanks" dxfId="0" priority="92277">
      <formula>LEN(TRIM(W4272))&gt;0</formula>
    </cfRule>
  </conditionalFormatting>
  <conditionalFormatting sqref="Y4272">
    <cfRule type="notContainsBlanks" dxfId="5" priority="92272">
      <formula>LEN(TRIM(Y4272))&gt;0</formula>
    </cfRule>
  </conditionalFormatting>
  <conditionalFormatting sqref="Z4272">
    <cfRule type="notContainsBlanks" dxfId="6" priority="92267">
      <formula>LEN(TRIM(Z4272))&gt;0</formula>
    </cfRule>
  </conditionalFormatting>
  <conditionalFormatting sqref="AB4272">
    <cfRule type="cellIs" dxfId="7" priority="92262" operator="notEqual">
      <formula>0</formula>
    </cfRule>
  </conditionalFormatting>
  <conditionalFormatting sqref="Q4273">
    <cfRule type="notContainsBlanks" dxfId="1" priority="92291">
      <formula>LEN(TRIM(Q4273))&gt;0</formula>
    </cfRule>
  </conditionalFormatting>
  <conditionalFormatting sqref="R4273">
    <cfRule type="notContainsBlanks" dxfId="2" priority="92286">
      <formula>LEN(TRIM(R4273))&gt;0</formula>
    </cfRule>
  </conditionalFormatting>
  <conditionalFormatting sqref="S4273">
    <cfRule type="notContainsBlanks" dxfId="3" priority="92256">
      <formula>LEN(TRIM(S4273))&gt;0</formula>
    </cfRule>
  </conditionalFormatting>
  <conditionalFormatting sqref="U4273">
    <cfRule type="notContainsBlanks" dxfId="4" priority="92251">
      <formula>LEN(TRIM(U4273))&gt;0</formula>
    </cfRule>
  </conditionalFormatting>
  <conditionalFormatting sqref="W4273">
    <cfRule type="notContainsBlanks" dxfId="0" priority="92276">
      <formula>LEN(TRIM(W4273))&gt;0</formula>
    </cfRule>
  </conditionalFormatting>
  <conditionalFormatting sqref="Y4273">
    <cfRule type="notContainsBlanks" dxfId="5" priority="92271">
      <formula>LEN(TRIM(Y4273))&gt;0</formula>
    </cfRule>
  </conditionalFormatting>
  <conditionalFormatting sqref="Z4273">
    <cfRule type="notContainsBlanks" dxfId="6" priority="92266">
      <formula>LEN(TRIM(Z4273))&gt;0</formula>
    </cfRule>
  </conditionalFormatting>
  <conditionalFormatting sqref="AB4273">
    <cfRule type="cellIs" dxfId="7" priority="92261" operator="notEqual">
      <formula>0</formula>
    </cfRule>
  </conditionalFormatting>
  <conditionalFormatting sqref="Q4276">
    <cfRule type="notContainsBlanks" dxfId="1" priority="92250">
      <formula>LEN(TRIM(Q4276))&gt;0</formula>
    </cfRule>
  </conditionalFormatting>
  <conditionalFormatting sqref="R4276">
    <cfRule type="notContainsBlanks" dxfId="2" priority="92249">
      <formula>LEN(TRIM(R4276))&gt;0</formula>
    </cfRule>
  </conditionalFormatting>
  <conditionalFormatting sqref="S4276">
    <cfRule type="notContainsBlanks" dxfId="3" priority="92243">
      <formula>LEN(TRIM(S4276))&gt;0</formula>
    </cfRule>
  </conditionalFormatting>
  <conditionalFormatting sqref="U4276">
    <cfRule type="notContainsBlanks" dxfId="4" priority="92242">
      <formula>LEN(TRIM(U4276))&gt;0</formula>
    </cfRule>
  </conditionalFormatting>
  <conditionalFormatting sqref="W4276">
    <cfRule type="notContainsBlanks" dxfId="0" priority="92247">
      <formula>LEN(TRIM(W4276))&gt;0</formula>
    </cfRule>
  </conditionalFormatting>
  <conditionalFormatting sqref="Y4276">
    <cfRule type="notContainsBlanks" dxfId="5" priority="92246">
      <formula>LEN(TRIM(Y4276))&gt;0</formula>
    </cfRule>
  </conditionalFormatting>
  <conditionalFormatting sqref="Z4276">
    <cfRule type="notContainsBlanks" dxfId="6" priority="92245">
      <formula>LEN(TRIM(Z4276))&gt;0</formula>
    </cfRule>
  </conditionalFormatting>
  <conditionalFormatting sqref="AB4276">
    <cfRule type="cellIs" dxfId="7" priority="92244" operator="notEqual">
      <formula>0</formula>
    </cfRule>
  </conditionalFormatting>
  <conditionalFormatting sqref="Q4278">
    <cfRule type="notContainsBlanks" dxfId="1" priority="92241">
      <formula>LEN(TRIM(Q4278))&gt;0</formula>
    </cfRule>
  </conditionalFormatting>
  <conditionalFormatting sqref="R4278">
    <cfRule type="notContainsBlanks" dxfId="2" priority="92237">
      <formula>LEN(TRIM(R4278))&gt;0</formula>
    </cfRule>
  </conditionalFormatting>
  <conditionalFormatting sqref="S4278">
    <cfRule type="notContainsBlanks" dxfId="3" priority="92213">
      <formula>LEN(TRIM(S4278))&gt;0</formula>
    </cfRule>
  </conditionalFormatting>
  <conditionalFormatting sqref="U4278">
    <cfRule type="notContainsBlanks" dxfId="4" priority="92209">
      <formula>LEN(TRIM(U4278))&gt;0</formula>
    </cfRule>
  </conditionalFormatting>
  <conditionalFormatting sqref="W4278">
    <cfRule type="notContainsBlanks" dxfId="0" priority="92229">
      <formula>LEN(TRIM(W4278))&gt;0</formula>
    </cfRule>
  </conditionalFormatting>
  <conditionalFormatting sqref="Y4278">
    <cfRule type="notContainsBlanks" dxfId="5" priority="92225">
      <formula>LEN(TRIM(Y4278))&gt;0</formula>
    </cfRule>
  </conditionalFormatting>
  <conditionalFormatting sqref="Z4278">
    <cfRule type="notContainsBlanks" dxfId="6" priority="92221">
      <formula>LEN(TRIM(Z4278))&gt;0</formula>
    </cfRule>
  </conditionalFormatting>
  <conditionalFormatting sqref="AB4278">
    <cfRule type="cellIs" dxfId="7" priority="92217" operator="notEqual">
      <formula>0</formula>
    </cfRule>
  </conditionalFormatting>
  <conditionalFormatting sqref="Q4279">
    <cfRule type="notContainsBlanks" dxfId="1" priority="92240">
      <formula>LEN(TRIM(Q4279))&gt;0</formula>
    </cfRule>
  </conditionalFormatting>
  <conditionalFormatting sqref="R4279">
    <cfRule type="notContainsBlanks" dxfId="2" priority="92236">
      <formula>LEN(TRIM(R4279))&gt;0</formula>
    </cfRule>
  </conditionalFormatting>
  <conditionalFormatting sqref="S4279">
    <cfRule type="notContainsBlanks" dxfId="3" priority="92212">
      <formula>LEN(TRIM(S4279))&gt;0</formula>
    </cfRule>
  </conditionalFormatting>
  <conditionalFormatting sqref="U4279">
    <cfRule type="notContainsBlanks" dxfId="4" priority="92208">
      <formula>LEN(TRIM(U4279))&gt;0</formula>
    </cfRule>
  </conditionalFormatting>
  <conditionalFormatting sqref="W4279">
    <cfRule type="notContainsBlanks" dxfId="0" priority="92228">
      <formula>LEN(TRIM(W4279))&gt;0</formula>
    </cfRule>
  </conditionalFormatting>
  <conditionalFormatting sqref="Y4279">
    <cfRule type="notContainsBlanks" dxfId="5" priority="92224">
      <formula>LEN(TRIM(Y4279))&gt;0</formula>
    </cfRule>
  </conditionalFormatting>
  <conditionalFormatting sqref="Z4279">
    <cfRule type="notContainsBlanks" dxfId="6" priority="92220">
      <formula>LEN(TRIM(Z4279))&gt;0</formula>
    </cfRule>
  </conditionalFormatting>
  <conditionalFormatting sqref="AB4279">
    <cfRule type="cellIs" dxfId="7" priority="92216" operator="notEqual">
      <formula>0</formula>
    </cfRule>
  </conditionalFormatting>
  <conditionalFormatting sqref="Q4280">
    <cfRule type="notContainsBlanks" dxfId="1" priority="92239">
      <formula>LEN(TRIM(Q4280))&gt;0</formula>
    </cfRule>
  </conditionalFormatting>
  <conditionalFormatting sqref="R4280">
    <cfRule type="notContainsBlanks" dxfId="2" priority="92235">
      <formula>LEN(TRIM(R4280))&gt;0</formula>
    </cfRule>
  </conditionalFormatting>
  <conditionalFormatting sqref="S4280">
    <cfRule type="notContainsBlanks" dxfId="3" priority="92211">
      <formula>LEN(TRIM(S4280))&gt;0</formula>
    </cfRule>
  </conditionalFormatting>
  <conditionalFormatting sqref="U4280">
    <cfRule type="notContainsBlanks" dxfId="4" priority="92207">
      <formula>LEN(TRIM(U4280))&gt;0</formula>
    </cfRule>
  </conditionalFormatting>
  <conditionalFormatting sqref="W4280">
    <cfRule type="notContainsBlanks" dxfId="0" priority="92227">
      <formula>LEN(TRIM(W4280))&gt;0</formula>
    </cfRule>
  </conditionalFormatting>
  <conditionalFormatting sqref="Y4280">
    <cfRule type="notContainsBlanks" dxfId="5" priority="92223">
      <formula>LEN(TRIM(Y4280))&gt;0</formula>
    </cfRule>
  </conditionalFormatting>
  <conditionalFormatting sqref="Z4280">
    <cfRule type="notContainsBlanks" dxfId="6" priority="92219">
      <formula>LEN(TRIM(Z4280))&gt;0</formula>
    </cfRule>
  </conditionalFormatting>
  <conditionalFormatting sqref="AB4280">
    <cfRule type="cellIs" dxfId="7" priority="92215" operator="notEqual">
      <formula>0</formula>
    </cfRule>
  </conditionalFormatting>
  <conditionalFormatting sqref="Q4281">
    <cfRule type="notContainsBlanks" dxfId="1" priority="92238">
      <formula>LEN(TRIM(Q4281))&gt;0</formula>
    </cfRule>
  </conditionalFormatting>
  <conditionalFormatting sqref="R4281">
    <cfRule type="notContainsBlanks" dxfId="2" priority="92234">
      <formula>LEN(TRIM(R4281))&gt;0</formula>
    </cfRule>
  </conditionalFormatting>
  <conditionalFormatting sqref="S4281">
    <cfRule type="notContainsBlanks" dxfId="3" priority="92210">
      <formula>LEN(TRIM(S4281))&gt;0</formula>
    </cfRule>
  </conditionalFormatting>
  <conditionalFormatting sqref="U4281">
    <cfRule type="notContainsBlanks" dxfId="4" priority="92206">
      <formula>LEN(TRIM(U4281))&gt;0</formula>
    </cfRule>
  </conditionalFormatting>
  <conditionalFormatting sqref="W4281">
    <cfRule type="notContainsBlanks" dxfId="0" priority="92226">
      <formula>LEN(TRIM(W4281))&gt;0</formula>
    </cfRule>
  </conditionalFormatting>
  <conditionalFormatting sqref="Y4281">
    <cfRule type="notContainsBlanks" dxfId="5" priority="92222">
      <formula>LEN(TRIM(Y4281))&gt;0</formula>
    </cfRule>
  </conditionalFormatting>
  <conditionalFormatting sqref="Z4281">
    <cfRule type="notContainsBlanks" dxfId="6" priority="92218">
      <formula>LEN(TRIM(Z4281))&gt;0</formula>
    </cfRule>
  </conditionalFormatting>
  <conditionalFormatting sqref="AB4281">
    <cfRule type="cellIs" dxfId="7" priority="92214" operator="notEqual">
      <formula>0</formula>
    </cfRule>
  </conditionalFormatting>
  <conditionalFormatting sqref="Q4283">
    <cfRule type="notContainsBlanks" dxfId="1" priority="92205">
      <formula>LEN(TRIM(Q4283))&gt;0</formula>
    </cfRule>
  </conditionalFormatting>
  <conditionalFormatting sqref="R4283">
    <cfRule type="notContainsBlanks" dxfId="2" priority="92200">
      <formula>LEN(TRIM(R4283))&gt;0</formula>
    </cfRule>
  </conditionalFormatting>
  <conditionalFormatting sqref="S4283">
    <cfRule type="notContainsBlanks" dxfId="3" priority="92170">
      <formula>LEN(TRIM(S4283))&gt;0</formula>
    </cfRule>
  </conditionalFormatting>
  <conditionalFormatting sqref="U4283">
    <cfRule type="notContainsBlanks" dxfId="4" priority="92165">
      <formula>LEN(TRIM(U4283))&gt;0</formula>
    </cfRule>
  </conditionalFormatting>
  <conditionalFormatting sqref="W4283">
    <cfRule type="notContainsBlanks" dxfId="0" priority="92190">
      <formula>LEN(TRIM(W4283))&gt;0</formula>
    </cfRule>
  </conditionalFormatting>
  <conditionalFormatting sqref="Y4283">
    <cfRule type="notContainsBlanks" dxfId="5" priority="92185">
      <formula>LEN(TRIM(Y4283))&gt;0</formula>
    </cfRule>
  </conditionalFormatting>
  <conditionalFormatting sqref="Z4283">
    <cfRule type="notContainsBlanks" dxfId="6" priority="92180">
      <formula>LEN(TRIM(Z4283))&gt;0</formula>
    </cfRule>
  </conditionalFormatting>
  <conditionalFormatting sqref="AB4283">
    <cfRule type="cellIs" dxfId="7" priority="92175" operator="notEqual">
      <formula>0</formula>
    </cfRule>
  </conditionalFormatting>
  <conditionalFormatting sqref="Q4284">
    <cfRule type="notContainsBlanks" dxfId="1" priority="92204">
      <formula>LEN(TRIM(Q4284))&gt;0</formula>
    </cfRule>
  </conditionalFormatting>
  <conditionalFormatting sqref="R4284">
    <cfRule type="notContainsBlanks" dxfId="2" priority="92199">
      <formula>LEN(TRIM(R4284))&gt;0</formula>
    </cfRule>
  </conditionalFormatting>
  <conditionalFormatting sqref="S4284">
    <cfRule type="notContainsBlanks" dxfId="3" priority="92169">
      <formula>LEN(TRIM(S4284))&gt;0</formula>
    </cfRule>
  </conditionalFormatting>
  <conditionalFormatting sqref="U4284">
    <cfRule type="notContainsBlanks" dxfId="4" priority="92164">
      <formula>LEN(TRIM(U4284))&gt;0</formula>
    </cfRule>
  </conditionalFormatting>
  <conditionalFormatting sqref="W4284">
    <cfRule type="notContainsBlanks" dxfId="0" priority="92189">
      <formula>LEN(TRIM(W4284))&gt;0</formula>
    </cfRule>
  </conditionalFormatting>
  <conditionalFormatting sqref="Y4284">
    <cfRule type="notContainsBlanks" dxfId="5" priority="92184">
      <formula>LEN(TRIM(Y4284))&gt;0</formula>
    </cfRule>
  </conditionalFormatting>
  <conditionalFormatting sqref="Z4284">
    <cfRule type="notContainsBlanks" dxfId="6" priority="92179">
      <formula>LEN(TRIM(Z4284))&gt;0</formula>
    </cfRule>
  </conditionalFormatting>
  <conditionalFormatting sqref="AB4284">
    <cfRule type="cellIs" dxfId="7" priority="92174" operator="notEqual">
      <formula>0</formula>
    </cfRule>
  </conditionalFormatting>
  <conditionalFormatting sqref="Q4285">
    <cfRule type="notContainsBlanks" dxfId="1" priority="92203">
      <formula>LEN(TRIM(Q4285))&gt;0</formula>
    </cfRule>
  </conditionalFormatting>
  <conditionalFormatting sqref="R4285">
    <cfRule type="notContainsBlanks" dxfId="2" priority="92198">
      <formula>LEN(TRIM(R4285))&gt;0</formula>
    </cfRule>
  </conditionalFormatting>
  <conditionalFormatting sqref="S4285">
    <cfRule type="notContainsBlanks" dxfId="3" priority="92168">
      <formula>LEN(TRIM(S4285))&gt;0</formula>
    </cfRule>
  </conditionalFormatting>
  <conditionalFormatting sqref="U4285">
    <cfRule type="notContainsBlanks" dxfId="4" priority="92163">
      <formula>LEN(TRIM(U4285))&gt;0</formula>
    </cfRule>
  </conditionalFormatting>
  <conditionalFormatting sqref="W4285">
    <cfRule type="notContainsBlanks" dxfId="0" priority="92188">
      <formula>LEN(TRIM(W4285))&gt;0</formula>
    </cfRule>
  </conditionalFormatting>
  <conditionalFormatting sqref="Y4285">
    <cfRule type="notContainsBlanks" dxfId="5" priority="92183">
      <formula>LEN(TRIM(Y4285))&gt;0</formula>
    </cfRule>
  </conditionalFormatting>
  <conditionalFormatting sqref="Z4285">
    <cfRule type="notContainsBlanks" dxfId="6" priority="92178">
      <formula>LEN(TRIM(Z4285))&gt;0</formula>
    </cfRule>
  </conditionalFormatting>
  <conditionalFormatting sqref="AB4285">
    <cfRule type="cellIs" dxfId="7" priority="92173" operator="notEqual">
      <formula>0</formula>
    </cfRule>
  </conditionalFormatting>
  <conditionalFormatting sqref="Q4286">
    <cfRule type="notContainsBlanks" dxfId="1" priority="92202">
      <formula>LEN(TRIM(Q4286))&gt;0</formula>
    </cfRule>
  </conditionalFormatting>
  <conditionalFormatting sqref="R4286">
    <cfRule type="notContainsBlanks" dxfId="2" priority="92197">
      <formula>LEN(TRIM(R4286))&gt;0</formula>
    </cfRule>
  </conditionalFormatting>
  <conditionalFormatting sqref="S4286">
    <cfRule type="notContainsBlanks" dxfId="3" priority="92167">
      <formula>LEN(TRIM(S4286))&gt;0</formula>
    </cfRule>
  </conditionalFormatting>
  <conditionalFormatting sqref="U4286">
    <cfRule type="notContainsBlanks" dxfId="4" priority="92162">
      <formula>LEN(TRIM(U4286))&gt;0</formula>
    </cfRule>
  </conditionalFormatting>
  <conditionalFormatting sqref="W4286">
    <cfRule type="notContainsBlanks" dxfId="0" priority="92187">
      <formula>LEN(TRIM(W4286))&gt;0</formula>
    </cfRule>
  </conditionalFormatting>
  <conditionalFormatting sqref="Y4286">
    <cfRule type="notContainsBlanks" dxfId="5" priority="92182">
      <formula>LEN(TRIM(Y4286))&gt;0</formula>
    </cfRule>
  </conditionalFormatting>
  <conditionalFormatting sqref="Z4286">
    <cfRule type="notContainsBlanks" dxfId="6" priority="92177">
      <formula>LEN(TRIM(Z4286))&gt;0</formula>
    </cfRule>
  </conditionalFormatting>
  <conditionalFormatting sqref="AB4286">
    <cfRule type="cellIs" dxfId="7" priority="92172" operator="notEqual">
      <formula>0</formula>
    </cfRule>
  </conditionalFormatting>
  <conditionalFormatting sqref="Q4287">
    <cfRule type="notContainsBlanks" dxfId="1" priority="92201">
      <formula>LEN(TRIM(Q4287))&gt;0</formula>
    </cfRule>
  </conditionalFormatting>
  <conditionalFormatting sqref="R4287">
    <cfRule type="notContainsBlanks" dxfId="2" priority="92196">
      <formula>LEN(TRIM(R4287))&gt;0</formula>
    </cfRule>
  </conditionalFormatting>
  <conditionalFormatting sqref="S4287">
    <cfRule type="notContainsBlanks" dxfId="3" priority="92166">
      <formula>LEN(TRIM(S4287))&gt;0</formula>
    </cfRule>
  </conditionalFormatting>
  <conditionalFormatting sqref="U4287">
    <cfRule type="notContainsBlanks" dxfId="4" priority="92161">
      <formula>LEN(TRIM(U4287))&gt;0</formula>
    </cfRule>
  </conditionalFormatting>
  <conditionalFormatting sqref="W4287">
    <cfRule type="notContainsBlanks" dxfId="0" priority="92186">
      <formula>LEN(TRIM(W4287))&gt;0</formula>
    </cfRule>
  </conditionalFormatting>
  <conditionalFormatting sqref="Y4287">
    <cfRule type="notContainsBlanks" dxfId="5" priority="92181">
      <formula>LEN(TRIM(Y4287))&gt;0</formula>
    </cfRule>
  </conditionalFormatting>
  <conditionalFormatting sqref="Z4287">
    <cfRule type="notContainsBlanks" dxfId="6" priority="92176">
      <formula>LEN(TRIM(Z4287))&gt;0</formula>
    </cfRule>
  </conditionalFormatting>
  <conditionalFormatting sqref="AB4287">
    <cfRule type="cellIs" dxfId="7" priority="92171" operator="notEqual">
      <formula>0</formula>
    </cfRule>
  </conditionalFormatting>
  <conditionalFormatting sqref="Q4290">
    <cfRule type="notContainsBlanks" dxfId="1" priority="92160">
      <formula>LEN(TRIM(Q4290))&gt;0</formula>
    </cfRule>
  </conditionalFormatting>
  <conditionalFormatting sqref="R4290">
    <cfRule type="notContainsBlanks" dxfId="2" priority="92157">
      <formula>LEN(TRIM(R4290))&gt;0</formula>
    </cfRule>
  </conditionalFormatting>
  <conditionalFormatting sqref="S4290">
    <cfRule type="notContainsBlanks" dxfId="3" priority="92139">
      <formula>LEN(TRIM(S4290))&gt;0</formula>
    </cfRule>
  </conditionalFormatting>
  <conditionalFormatting sqref="U4290">
    <cfRule type="notContainsBlanks" dxfId="4" priority="92136">
      <formula>LEN(TRIM(U4290))&gt;0</formula>
    </cfRule>
  </conditionalFormatting>
  <conditionalFormatting sqref="W4290">
    <cfRule type="notContainsBlanks" dxfId="0" priority="92151">
      <formula>LEN(TRIM(W4290))&gt;0</formula>
    </cfRule>
  </conditionalFormatting>
  <conditionalFormatting sqref="Y4290">
    <cfRule type="notContainsBlanks" dxfId="5" priority="92148">
      <formula>LEN(TRIM(Y4290))&gt;0</formula>
    </cfRule>
  </conditionalFormatting>
  <conditionalFormatting sqref="Z4290">
    <cfRule type="notContainsBlanks" dxfId="6" priority="92145">
      <formula>LEN(TRIM(Z4290))&gt;0</formula>
    </cfRule>
  </conditionalFormatting>
  <conditionalFormatting sqref="AB4290">
    <cfRule type="cellIs" dxfId="7" priority="92142" operator="notEqual">
      <formula>0</formula>
    </cfRule>
  </conditionalFormatting>
  <conditionalFormatting sqref="Q4291">
    <cfRule type="notContainsBlanks" dxfId="1" priority="92159">
      <formula>LEN(TRIM(Q4291))&gt;0</formula>
    </cfRule>
  </conditionalFormatting>
  <conditionalFormatting sqref="R4291">
    <cfRule type="notContainsBlanks" dxfId="2" priority="92156">
      <formula>LEN(TRIM(R4291))&gt;0</formula>
    </cfRule>
  </conditionalFormatting>
  <conditionalFormatting sqref="S4291">
    <cfRule type="notContainsBlanks" dxfId="3" priority="92138">
      <formula>LEN(TRIM(S4291))&gt;0</formula>
    </cfRule>
  </conditionalFormatting>
  <conditionalFormatting sqref="U4291">
    <cfRule type="notContainsBlanks" dxfId="4" priority="92135">
      <formula>LEN(TRIM(U4291))&gt;0</formula>
    </cfRule>
  </conditionalFormatting>
  <conditionalFormatting sqref="W4291">
    <cfRule type="notContainsBlanks" dxfId="0" priority="92150">
      <formula>LEN(TRIM(W4291))&gt;0</formula>
    </cfRule>
  </conditionalFormatting>
  <conditionalFormatting sqref="Y4291">
    <cfRule type="notContainsBlanks" dxfId="5" priority="92147">
      <formula>LEN(TRIM(Y4291))&gt;0</formula>
    </cfRule>
  </conditionalFormatting>
  <conditionalFormatting sqref="Z4291">
    <cfRule type="notContainsBlanks" dxfId="6" priority="92144">
      <formula>LEN(TRIM(Z4291))&gt;0</formula>
    </cfRule>
  </conditionalFormatting>
  <conditionalFormatting sqref="AB4291">
    <cfRule type="cellIs" dxfId="7" priority="92141" operator="notEqual">
      <formula>0</formula>
    </cfRule>
  </conditionalFormatting>
  <conditionalFormatting sqref="Q4292">
    <cfRule type="notContainsBlanks" dxfId="1" priority="92158">
      <formula>LEN(TRIM(Q4292))&gt;0</formula>
    </cfRule>
  </conditionalFormatting>
  <conditionalFormatting sqref="R4292">
    <cfRule type="notContainsBlanks" dxfId="2" priority="92155">
      <formula>LEN(TRIM(R4292))&gt;0</formula>
    </cfRule>
  </conditionalFormatting>
  <conditionalFormatting sqref="S4292">
    <cfRule type="notContainsBlanks" dxfId="3" priority="92137">
      <formula>LEN(TRIM(S4292))&gt;0</formula>
    </cfRule>
  </conditionalFormatting>
  <conditionalFormatting sqref="U4292">
    <cfRule type="notContainsBlanks" dxfId="4" priority="92134">
      <formula>LEN(TRIM(U4292))&gt;0</formula>
    </cfRule>
  </conditionalFormatting>
  <conditionalFormatting sqref="W4292">
    <cfRule type="notContainsBlanks" dxfId="0" priority="92149">
      <formula>LEN(TRIM(W4292))&gt;0</formula>
    </cfRule>
  </conditionalFormatting>
  <conditionalFormatting sqref="Y4292">
    <cfRule type="notContainsBlanks" dxfId="5" priority="92146">
      <formula>LEN(TRIM(Y4292))&gt;0</formula>
    </cfRule>
  </conditionalFormatting>
  <conditionalFormatting sqref="Z4292">
    <cfRule type="notContainsBlanks" dxfId="6" priority="92143">
      <formula>LEN(TRIM(Z4292))&gt;0</formula>
    </cfRule>
  </conditionalFormatting>
  <conditionalFormatting sqref="AB4292">
    <cfRule type="cellIs" dxfId="7" priority="92140" operator="notEqual">
      <formula>0</formula>
    </cfRule>
  </conditionalFormatting>
  <conditionalFormatting sqref="Q4293">
    <cfRule type="notContainsBlanks" dxfId="1" priority="92328">
      <formula>LEN(TRIM(Q4293))&gt;0</formula>
    </cfRule>
  </conditionalFormatting>
  <conditionalFormatting sqref="W4293">
    <cfRule type="notContainsBlanks" dxfId="0" priority="92331">
      <formula>LEN(TRIM(W4293))&gt;0</formula>
    </cfRule>
  </conditionalFormatting>
  <conditionalFormatting sqref="Y4293">
    <cfRule type="notContainsBlanks" dxfId="5" priority="92330">
      <formula>LEN(TRIM(Y4293))&gt;0</formula>
    </cfRule>
  </conditionalFormatting>
  <conditionalFormatting sqref="Z4293">
    <cfRule type="notContainsBlanks" dxfId="6" priority="92329">
      <formula>LEN(TRIM(Z4293))&gt;0</formula>
    </cfRule>
  </conditionalFormatting>
  <conditionalFormatting sqref="AA4293">
    <cfRule type="cellIs" dxfId="8" priority="92325" operator="equal">
      <formula>4</formula>
    </cfRule>
    <cfRule type="cellIs" dxfId="8" priority="92326" operator="equal">
      <formula>2</formula>
    </cfRule>
  </conditionalFormatting>
  <conditionalFormatting sqref="W4295">
    <cfRule type="notContainsBlanks" dxfId="0" priority="104807">
      <formula>LEN(TRIM(W4295))&gt;0</formula>
    </cfRule>
  </conditionalFormatting>
  <conditionalFormatting sqref="Q4298">
    <cfRule type="notContainsBlanks" dxfId="1" priority="104230">
      <formula>LEN(TRIM(Q4298))&gt;0</formula>
    </cfRule>
  </conditionalFormatting>
  <conditionalFormatting sqref="R4298">
    <cfRule type="notContainsBlanks" dxfId="2" priority="104145">
      <formula>LEN(TRIM(R4298))&gt;0</formula>
    </cfRule>
  </conditionalFormatting>
  <conditionalFormatting sqref="S4298">
    <cfRule type="notContainsBlanks" dxfId="3" priority="103565">
      <formula>LEN(TRIM(S4298))&gt;0</formula>
    </cfRule>
  </conditionalFormatting>
  <conditionalFormatting sqref="U4298">
    <cfRule type="notContainsBlanks" dxfId="4" priority="103463">
      <formula>LEN(TRIM(U4298))&gt;0</formula>
    </cfRule>
  </conditionalFormatting>
  <conditionalFormatting sqref="W4298">
    <cfRule type="notContainsBlanks" dxfId="0" priority="103945">
      <formula>LEN(TRIM(W4298))&gt;0</formula>
    </cfRule>
  </conditionalFormatting>
  <conditionalFormatting sqref="Y4298">
    <cfRule type="notContainsBlanks" dxfId="5" priority="103843">
      <formula>LEN(TRIM(Y4298))&gt;0</formula>
    </cfRule>
  </conditionalFormatting>
  <conditionalFormatting sqref="Z4298">
    <cfRule type="notContainsBlanks" dxfId="6" priority="103741">
      <formula>LEN(TRIM(Z4298))&gt;0</formula>
    </cfRule>
  </conditionalFormatting>
  <conditionalFormatting sqref="AB4298">
    <cfRule type="cellIs" dxfId="7" priority="103633" operator="notEqual">
      <formula>0</formula>
    </cfRule>
  </conditionalFormatting>
  <conditionalFormatting sqref="Q4299">
    <cfRule type="notContainsBlanks" dxfId="1" priority="104201">
      <formula>LEN(TRIM(Q4299))&gt;0</formula>
    </cfRule>
  </conditionalFormatting>
  <conditionalFormatting sqref="R4299">
    <cfRule type="notContainsBlanks" dxfId="2" priority="104113">
      <formula>LEN(TRIM(R4299))&gt;0</formula>
    </cfRule>
  </conditionalFormatting>
  <conditionalFormatting sqref="S4299">
    <cfRule type="notContainsBlanks" dxfId="3" priority="103531">
      <formula>LEN(TRIM(S4299))&gt;0</formula>
    </cfRule>
  </conditionalFormatting>
  <conditionalFormatting sqref="U4299">
    <cfRule type="notContainsBlanks" dxfId="4" priority="103429">
      <formula>LEN(TRIM(U4299))&gt;0</formula>
    </cfRule>
  </conditionalFormatting>
  <conditionalFormatting sqref="W4299">
    <cfRule type="notContainsBlanks" dxfId="0" priority="103911">
      <formula>LEN(TRIM(W4299))&gt;0</formula>
    </cfRule>
  </conditionalFormatting>
  <conditionalFormatting sqref="Y4299">
    <cfRule type="notContainsBlanks" dxfId="5" priority="103809">
      <formula>LEN(TRIM(Y4299))&gt;0</formula>
    </cfRule>
  </conditionalFormatting>
  <conditionalFormatting sqref="Z4299">
    <cfRule type="notContainsBlanks" dxfId="6" priority="103707">
      <formula>LEN(TRIM(Z4299))&gt;0</formula>
    </cfRule>
  </conditionalFormatting>
  <conditionalFormatting sqref="Q4300">
    <cfRule type="notContainsBlanks" dxfId="1" priority="104173">
      <formula>LEN(TRIM(Q4300))&gt;0</formula>
    </cfRule>
  </conditionalFormatting>
  <conditionalFormatting sqref="R4300">
    <cfRule type="notContainsBlanks" dxfId="2" priority="104081">
      <formula>LEN(TRIM(R4300))&gt;0</formula>
    </cfRule>
  </conditionalFormatting>
  <conditionalFormatting sqref="S4300">
    <cfRule type="notContainsBlanks" dxfId="3" priority="103497">
      <formula>LEN(TRIM(S4300))&gt;0</formula>
    </cfRule>
  </conditionalFormatting>
  <conditionalFormatting sqref="U4300">
    <cfRule type="notContainsBlanks" dxfId="4" priority="103395">
      <formula>LEN(TRIM(U4300))&gt;0</formula>
    </cfRule>
  </conditionalFormatting>
  <conditionalFormatting sqref="W4300">
    <cfRule type="notContainsBlanks" dxfId="0" priority="103877">
      <formula>LEN(TRIM(W4300))&gt;0</formula>
    </cfRule>
  </conditionalFormatting>
  <conditionalFormatting sqref="Y4300">
    <cfRule type="notContainsBlanks" dxfId="5" priority="103775">
      <formula>LEN(TRIM(Y4300))&gt;0</formula>
    </cfRule>
  </conditionalFormatting>
  <conditionalFormatting sqref="Z4300">
    <cfRule type="notContainsBlanks" dxfId="6" priority="103673">
      <formula>LEN(TRIM(Z4300))&gt;0</formula>
    </cfRule>
  </conditionalFormatting>
  <conditionalFormatting sqref="AB4300">
    <cfRule type="cellIs" dxfId="7" priority="103599" operator="notEqual">
      <formula>0</formula>
    </cfRule>
  </conditionalFormatting>
  <conditionalFormatting sqref="Q4302">
    <cfRule type="notContainsBlanks" dxfId="1" priority="103364">
      <formula>LEN(TRIM(Q4302))&gt;0</formula>
    </cfRule>
  </conditionalFormatting>
  <conditionalFormatting sqref="R4302">
    <cfRule type="notContainsBlanks" dxfId="2" priority="103224">
      <formula>LEN(TRIM(R4302))&gt;0</formula>
    </cfRule>
  </conditionalFormatting>
  <conditionalFormatting sqref="S4302">
    <cfRule type="notContainsBlanks" dxfId="3" priority="102199">
      <formula>LEN(TRIM(S4302))&gt;0</formula>
    </cfRule>
  </conditionalFormatting>
  <conditionalFormatting sqref="U4302">
    <cfRule type="notContainsBlanks" dxfId="4" priority="102029">
      <formula>LEN(TRIM(U4302))&gt;0</formula>
    </cfRule>
  </conditionalFormatting>
  <conditionalFormatting sqref="W4302">
    <cfRule type="notContainsBlanks" dxfId="0" priority="102887">
      <formula>LEN(TRIM(W4302))&gt;0</formula>
    </cfRule>
  </conditionalFormatting>
  <conditionalFormatting sqref="Y4302">
    <cfRule type="notContainsBlanks" dxfId="5" priority="102717">
      <formula>LEN(TRIM(Y4302))&gt;0</formula>
    </cfRule>
  </conditionalFormatting>
  <conditionalFormatting sqref="Z4302">
    <cfRule type="notContainsBlanks" dxfId="6" priority="102547">
      <formula>LEN(TRIM(Z4302))&gt;0</formula>
    </cfRule>
  </conditionalFormatting>
  <conditionalFormatting sqref="AB4302">
    <cfRule type="cellIs" dxfId="7" priority="102367" operator="notEqual">
      <formula>0</formula>
    </cfRule>
  </conditionalFormatting>
  <conditionalFormatting sqref="Q4303">
    <cfRule type="notContainsBlanks" dxfId="1" priority="103333">
      <formula>LEN(TRIM(Q4303))&gt;0</formula>
    </cfRule>
  </conditionalFormatting>
  <conditionalFormatting sqref="R4303">
    <cfRule type="notContainsBlanks" dxfId="2" priority="103190">
      <formula>LEN(TRIM(R4303))&gt;0</formula>
    </cfRule>
  </conditionalFormatting>
  <conditionalFormatting sqref="S4303">
    <cfRule type="notContainsBlanks" dxfId="3" priority="102165">
      <formula>LEN(TRIM(S4303))&gt;0</formula>
    </cfRule>
  </conditionalFormatting>
  <conditionalFormatting sqref="U4303">
    <cfRule type="notContainsBlanks" dxfId="4" priority="101995">
      <formula>LEN(TRIM(U4303))&gt;0</formula>
    </cfRule>
  </conditionalFormatting>
  <conditionalFormatting sqref="W4303">
    <cfRule type="notContainsBlanks" dxfId="0" priority="102853">
      <formula>LEN(TRIM(W4303))&gt;0</formula>
    </cfRule>
  </conditionalFormatting>
  <conditionalFormatting sqref="Y4303">
    <cfRule type="notContainsBlanks" dxfId="5" priority="102683">
      <formula>LEN(TRIM(Y4303))&gt;0</formula>
    </cfRule>
  </conditionalFormatting>
  <conditionalFormatting sqref="Z4303">
    <cfRule type="notContainsBlanks" dxfId="6" priority="102513">
      <formula>LEN(TRIM(Z4303))&gt;0</formula>
    </cfRule>
  </conditionalFormatting>
  <conditionalFormatting sqref="AB4303">
    <cfRule type="cellIs" dxfId="7" priority="102335" operator="notEqual">
      <formula>0</formula>
    </cfRule>
  </conditionalFormatting>
  <conditionalFormatting sqref="Q4304">
    <cfRule type="notContainsBlanks" dxfId="1" priority="103304">
      <formula>LEN(TRIM(Q4304))&gt;0</formula>
    </cfRule>
  </conditionalFormatting>
  <conditionalFormatting sqref="R4304">
    <cfRule type="notContainsBlanks" dxfId="2" priority="103156">
      <formula>LEN(TRIM(R4304))&gt;0</formula>
    </cfRule>
  </conditionalFormatting>
  <conditionalFormatting sqref="S4304">
    <cfRule type="notContainsBlanks" dxfId="3" priority="102131">
      <formula>LEN(TRIM(S4304))&gt;0</formula>
    </cfRule>
  </conditionalFormatting>
  <conditionalFormatting sqref="U4304">
    <cfRule type="notContainsBlanks" dxfId="4" priority="101961">
      <formula>LEN(TRIM(U4304))&gt;0</formula>
    </cfRule>
  </conditionalFormatting>
  <conditionalFormatting sqref="W4304">
    <cfRule type="notContainsBlanks" dxfId="0" priority="102819">
      <formula>LEN(TRIM(W4304))&gt;0</formula>
    </cfRule>
  </conditionalFormatting>
  <conditionalFormatting sqref="Y4304">
    <cfRule type="notContainsBlanks" dxfId="5" priority="102649">
      <formula>LEN(TRIM(Y4304))&gt;0</formula>
    </cfRule>
  </conditionalFormatting>
  <conditionalFormatting sqref="Z4304">
    <cfRule type="notContainsBlanks" dxfId="6" priority="102479">
      <formula>LEN(TRIM(Z4304))&gt;0</formula>
    </cfRule>
  </conditionalFormatting>
  <conditionalFormatting sqref="AB4304">
    <cfRule type="cellIs" dxfId="7" priority="102301" operator="notEqual">
      <formula>0</formula>
    </cfRule>
  </conditionalFormatting>
  <conditionalFormatting sqref="Q4305">
    <cfRule type="notContainsBlanks" dxfId="1" priority="103280">
      <formula>LEN(TRIM(Q4305))&gt;0</formula>
    </cfRule>
  </conditionalFormatting>
  <conditionalFormatting sqref="R4305">
    <cfRule type="notContainsBlanks" dxfId="2" priority="103123">
      <formula>LEN(TRIM(R4305))&gt;0</formula>
    </cfRule>
  </conditionalFormatting>
  <conditionalFormatting sqref="S4305">
    <cfRule type="notContainsBlanks" dxfId="3" priority="102097">
      <formula>LEN(TRIM(S4305))&gt;0</formula>
    </cfRule>
  </conditionalFormatting>
  <conditionalFormatting sqref="U4305">
    <cfRule type="notContainsBlanks" dxfId="4" priority="101927">
      <formula>LEN(TRIM(U4305))&gt;0</formula>
    </cfRule>
  </conditionalFormatting>
  <conditionalFormatting sqref="W4305">
    <cfRule type="notContainsBlanks" dxfId="0" priority="102785">
      <formula>LEN(TRIM(W4305))&gt;0</formula>
    </cfRule>
  </conditionalFormatting>
  <conditionalFormatting sqref="Y4305">
    <cfRule type="notContainsBlanks" dxfId="5" priority="102615">
      <formula>LEN(TRIM(Y4305))&gt;0</formula>
    </cfRule>
  </conditionalFormatting>
  <conditionalFormatting sqref="Z4305">
    <cfRule type="notContainsBlanks" dxfId="6" priority="102445">
      <formula>LEN(TRIM(Z4305))&gt;0</formula>
    </cfRule>
  </conditionalFormatting>
  <conditionalFormatting sqref="AB4305">
    <cfRule type="cellIs" dxfId="7" priority="102267" operator="notEqual">
      <formula>0</formula>
    </cfRule>
  </conditionalFormatting>
  <conditionalFormatting sqref="Q4306">
    <cfRule type="notContainsBlanks" dxfId="1" priority="103254">
      <formula>LEN(TRIM(Q4306))&gt;0</formula>
    </cfRule>
  </conditionalFormatting>
  <conditionalFormatting sqref="R4306">
    <cfRule type="notContainsBlanks" dxfId="2" priority="103091">
      <formula>LEN(TRIM(R4306))&gt;0</formula>
    </cfRule>
  </conditionalFormatting>
  <conditionalFormatting sqref="S4306">
    <cfRule type="notContainsBlanks" dxfId="3" priority="102063">
      <formula>LEN(TRIM(S4306))&gt;0</formula>
    </cfRule>
  </conditionalFormatting>
  <conditionalFormatting sqref="U4306">
    <cfRule type="notContainsBlanks" dxfId="4" priority="101893">
      <formula>LEN(TRIM(U4306))&gt;0</formula>
    </cfRule>
  </conditionalFormatting>
  <conditionalFormatting sqref="W4306">
    <cfRule type="notContainsBlanks" dxfId="0" priority="102751">
      <formula>LEN(TRIM(W4306))&gt;0</formula>
    </cfRule>
  </conditionalFormatting>
  <conditionalFormatting sqref="Y4306">
    <cfRule type="notContainsBlanks" dxfId="5" priority="102581">
      <formula>LEN(TRIM(Y4306))&gt;0</formula>
    </cfRule>
  </conditionalFormatting>
  <conditionalFormatting sqref="Z4306">
    <cfRule type="notContainsBlanks" dxfId="6" priority="102411">
      <formula>LEN(TRIM(Z4306))&gt;0</formula>
    </cfRule>
  </conditionalFormatting>
  <conditionalFormatting sqref="AB4306">
    <cfRule type="cellIs" dxfId="7" priority="102233" operator="notEqual">
      <formula>0</formula>
    </cfRule>
  </conditionalFormatting>
  <conditionalFormatting sqref="Q4309">
    <cfRule type="notContainsBlanks" dxfId="1" priority="101864">
      <formula>LEN(TRIM(Q4309))&gt;0</formula>
    </cfRule>
  </conditionalFormatting>
  <conditionalFormatting sqref="R4309">
    <cfRule type="notContainsBlanks" dxfId="2" priority="101833">
      <formula>LEN(TRIM(R4309))&gt;0</formula>
    </cfRule>
  </conditionalFormatting>
  <conditionalFormatting sqref="S4309">
    <cfRule type="notContainsBlanks" dxfId="3" priority="101629">
      <formula>LEN(TRIM(S4309))&gt;0</formula>
    </cfRule>
  </conditionalFormatting>
  <conditionalFormatting sqref="U4309">
    <cfRule type="notContainsBlanks" dxfId="4" priority="101595">
      <formula>LEN(TRIM(U4309))&gt;0</formula>
    </cfRule>
  </conditionalFormatting>
  <conditionalFormatting sqref="W4309">
    <cfRule type="notContainsBlanks" dxfId="0" priority="101767">
      <formula>LEN(TRIM(W4309))&gt;0</formula>
    </cfRule>
  </conditionalFormatting>
  <conditionalFormatting sqref="Y4309">
    <cfRule type="notContainsBlanks" dxfId="5" priority="101733">
      <formula>LEN(TRIM(Y4309))&gt;0</formula>
    </cfRule>
  </conditionalFormatting>
  <conditionalFormatting sqref="Z4309">
    <cfRule type="notContainsBlanks" dxfId="6" priority="101699">
      <formula>LEN(TRIM(Z4309))&gt;0</formula>
    </cfRule>
  </conditionalFormatting>
  <conditionalFormatting sqref="AB4309">
    <cfRule type="cellIs" dxfId="7" priority="101663" operator="notEqual">
      <formula>0</formula>
    </cfRule>
  </conditionalFormatting>
  <conditionalFormatting sqref="Q4311">
    <cfRule type="notContainsBlanks" dxfId="1" priority="101565">
      <formula>LEN(TRIM(Q4311))&gt;0</formula>
    </cfRule>
  </conditionalFormatting>
  <conditionalFormatting sqref="R4311">
    <cfRule type="notContainsBlanks" dxfId="2" priority="101437">
      <formula>LEN(TRIM(R4311))&gt;0</formula>
    </cfRule>
  </conditionalFormatting>
  <conditionalFormatting sqref="S4311">
    <cfRule type="notContainsBlanks" dxfId="3" priority="100724">
      <formula>LEN(TRIM(S4311))&gt;0</formula>
    </cfRule>
  </conditionalFormatting>
  <conditionalFormatting sqref="U4311">
    <cfRule type="notContainsBlanks" dxfId="4" priority="100588">
      <formula>LEN(TRIM(U4311))&gt;0</formula>
    </cfRule>
  </conditionalFormatting>
  <conditionalFormatting sqref="W4311">
    <cfRule type="notContainsBlanks" dxfId="0" priority="101168">
      <formula>LEN(TRIM(W4311))&gt;0</formula>
    </cfRule>
  </conditionalFormatting>
  <conditionalFormatting sqref="Y4311">
    <cfRule type="notContainsBlanks" dxfId="5" priority="101032">
      <formula>LEN(TRIM(Y4311))&gt;0</formula>
    </cfRule>
  </conditionalFormatting>
  <conditionalFormatting sqref="Z4311">
    <cfRule type="notContainsBlanks" dxfId="6" priority="100896">
      <formula>LEN(TRIM(Z4311))&gt;0</formula>
    </cfRule>
  </conditionalFormatting>
  <conditionalFormatting sqref="Q4312">
    <cfRule type="notContainsBlanks" dxfId="1" priority="101535">
      <formula>LEN(TRIM(Q4312))&gt;0</formula>
    </cfRule>
  </conditionalFormatting>
  <conditionalFormatting sqref="R4312">
    <cfRule type="notContainsBlanks" dxfId="2" priority="101405">
      <formula>LEN(TRIM(R4312))&gt;0</formula>
    </cfRule>
  </conditionalFormatting>
  <conditionalFormatting sqref="S4312">
    <cfRule type="notContainsBlanks" dxfId="3" priority="100690">
      <formula>LEN(TRIM(S4312))&gt;0</formula>
    </cfRule>
  </conditionalFormatting>
  <conditionalFormatting sqref="U4312">
    <cfRule type="notContainsBlanks" dxfId="4" priority="100554">
      <formula>LEN(TRIM(U4312))&gt;0</formula>
    </cfRule>
  </conditionalFormatting>
  <conditionalFormatting sqref="W4312">
    <cfRule type="notContainsBlanks" dxfId="0" priority="101134">
      <formula>LEN(TRIM(W4312))&gt;0</formula>
    </cfRule>
  </conditionalFormatting>
  <conditionalFormatting sqref="Y4312">
    <cfRule type="notContainsBlanks" dxfId="5" priority="100998">
      <formula>LEN(TRIM(Y4312))&gt;0</formula>
    </cfRule>
  </conditionalFormatting>
  <conditionalFormatting sqref="Z4312">
    <cfRule type="notContainsBlanks" dxfId="6" priority="100862">
      <formula>LEN(TRIM(Z4312))&gt;0</formula>
    </cfRule>
  </conditionalFormatting>
  <conditionalFormatting sqref="Q4313">
    <cfRule type="notContainsBlanks" dxfId="1" priority="101503">
      <formula>LEN(TRIM(Q4313))&gt;0</formula>
    </cfRule>
  </conditionalFormatting>
  <conditionalFormatting sqref="R4313">
    <cfRule type="notContainsBlanks" dxfId="2" priority="101371">
      <formula>LEN(TRIM(R4313))&gt;0</formula>
    </cfRule>
  </conditionalFormatting>
  <conditionalFormatting sqref="S4313">
    <cfRule type="notContainsBlanks" dxfId="3" priority="100656">
      <formula>LEN(TRIM(S4313))&gt;0</formula>
    </cfRule>
  </conditionalFormatting>
  <conditionalFormatting sqref="U4313">
    <cfRule type="notContainsBlanks" dxfId="4" priority="100520">
      <formula>LEN(TRIM(U4313))&gt;0</formula>
    </cfRule>
  </conditionalFormatting>
  <conditionalFormatting sqref="W4313">
    <cfRule type="notContainsBlanks" dxfId="0" priority="101100">
      <formula>LEN(TRIM(W4313))&gt;0</formula>
    </cfRule>
  </conditionalFormatting>
  <conditionalFormatting sqref="Y4313">
    <cfRule type="notContainsBlanks" dxfId="5" priority="100964">
      <formula>LEN(TRIM(Y4313))&gt;0</formula>
    </cfRule>
  </conditionalFormatting>
  <conditionalFormatting sqref="Z4313">
    <cfRule type="notContainsBlanks" dxfId="6" priority="100828">
      <formula>LEN(TRIM(Z4313))&gt;0</formula>
    </cfRule>
  </conditionalFormatting>
  <conditionalFormatting sqref="Q4314">
    <cfRule type="notContainsBlanks" dxfId="1" priority="101470">
      <formula>LEN(TRIM(Q4314))&gt;0</formula>
    </cfRule>
  </conditionalFormatting>
  <conditionalFormatting sqref="R4314">
    <cfRule type="notContainsBlanks" dxfId="2" priority="101338">
      <formula>LEN(TRIM(R4314))&gt;0</formula>
    </cfRule>
  </conditionalFormatting>
  <conditionalFormatting sqref="S4314">
    <cfRule type="notContainsBlanks" dxfId="3" priority="100622">
      <formula>LEN(TRIM(S4314))&gt;0</formula>
    </cfRule>
  </conditionalFormatting>
  <conditionalFormatting sqref="U4314">
    <cfRule type="notContainsBlanks" dxfId="4" priority="100486">
      <formula>LEN(TRIM(U4314))&gt;0</formula>
    </cfRule>
  </conditionalFormatting>
  <conditionalFormatting sqref="W4314">
    <cfRule type="notContainsBlanks" dxfId="0" priority="101066">
      <formula>LEN(TRIM(W4314))&gt;0</formula>
    </cfRule>
  </conditionalFormatting>
  <conditionalFormatting sqref="Y4314">
    <cfRule type="notContainsBlanks" dxfId="5" priority="100930">
      <formula>LEN(TRIM(Y4314))&gt;0</formula>
    </cfRule>
  </conditionalFormatting>
  <conditionalFormatting sqref="Z4314">
    <cfRule type="notContainsBlanks" dxfId="6" priority="100794">
      <formula>LEN(TRIM(Z4314))&gt;0</formula>
    </cfRule>
  </conditionalFormatting>
  <conditionalFormatting sqref="AB4314">
    <cfRule type="cellIs" dxfId="7" priority="100758" operator="notEqual">
      <formula>0</formula>
    </cfRule>
  </conditionalFormatting>
  <conditionalFormatting sqref="Q4316">
    <cfRule type="notContainsBlanks" dxfId="1" priority="100459">
      <formula>LEN(TRIM(Q4316))&gt;0</formula>
    </cfRule>
  </conditionalFormatting>
  <conditionalFormatting sqref="R4316">
    <cfRule type="notContainsBlanks" dxfId="2" priority="100335">
      <formula>LEN(TRIM(R4316))&gt;0</formula>
    </cfRule>
  </conditionalFormatting>
  <conditionalFormatting sqref="S4316">
    <cfRule type="notContainsBlanks" dxfId="3" priority="99314">
      <formula>LEN(TRIM(S4316))&gt;0</formula>
    </cfRule>
  </conditionalFormatting>
  <conditionalFormatting sqref="U4316">
    <cfRule type="notContainsBlanks" dxfId="4" priority="99144">
      <formula>LEN(TRIM(U4316))&gt;0</formula>
    </cfRule>
  </conditionalFormatting>
  <conditionalFormatting sqref="W4316">
    <cfRule type="notContainsBlanks" dxfId="0" priority="99996">
      <formula>LEN(TRIM(W4316))&gt;0</formula>
    </cfRule>
  </conditionalFormatting>
  <conditionalFormatting sqref="Y4316">
    <cfRule type="notContainsBlanks" dxfId="5" priority="99826">
      <formula>LEN(TRIM(Y4316))&gt;0</formula>
    </cfRule>
  </conditionalFormatting>
  <conditionalFormatting sqref="Z4316">
    <cfRule type="notContainsBlanks" dxfId="6" priority="99656">
      <formula>LEN(TRIM(Z4316))&gt;0</formula>
    </cfRule>
  </conditionalFormatting>
  <conditionalFormatting sqref="AB4316">
    <cfRule type="cellIs" dxfId="7" priority="99484" operator="notEqual">
      <formula>0</formula>
    </cfRule>
  </conditionalFormatting>
  <conditionalFormatting sqref="Q4317">
    <cfRule type="notContainsBlanks" dxfId="1" priority="100435">
      <formula>LEN(TRIM(Q4317))&gt;0</formula>
    </cfRule>
  </conditionalFormatting>
  <conditionalFormatting sqref="R4317">
    <cfRule type="notContainsBlanks" dxfId="2" priority="100302">
      <formula>LEN(TRIM(R4317))&gt;0</formula>
    </cfRule>
  </conditionalFormatting>
  <conditionalFormatting sqref="S4317">
    <cfRule type="notContainsBlanks" dxfId="3" priority="99280">
      <formula>LEN(TRIM(S4317))&gt;0</formula>
    </cfRule>
  </conditionalFormatting>
  <conditionalFormatting sqref="U4317">
    <cfRule type="notContainsBlanks" dxfId="4" priority="99110">
      <formula>LEN(TRIM(U4317))&gt;0</formula>
    </cfRule>
  </conditionalFormatting>
  <conditionalFormatting sqref="W4317">
    <cfRule type="notContainsBlanks" dxfId="0" priority="99962">
      <formula>LEN(TRIM(W4317))&gt;0</formula>
    </cfRule>
  </conditionalFormatting>
  <conditionalFormatting sqref="Y4317">
    <cfRule type="notContainsBlanks" dxfId="5" priority="99792">
      <formula>LEN(TRIM(Y4317))&gt;0</formula>
    </cfRule>
  </conditionalFormatting>
  <conditionalFormatting sqref="Z4317">
    <cfRule type="notContainsBlanks" dxfId="6" priority="99622">
      <formula>LEN(TRIM(Z4317))&gt;0</formula>
    </cfRule>
  </conditionalFormatting>
  <conditionalFormatting sqref="AB4317">
    <cfRule type="cellIs" dxfId="7" priority="99450" operator="notEqual">
      <formula>0</formula>
    </cfRule>
  </conditionalFormatting>
  <conditionalFormatting sqref="Q4318">
    <cfRule type="notContainsBlanks" dxfId="1" priority="100413">
      <formula>LEN(TRIM(Q4318))&gt;0</formula>
    </cfRule>
  </conditionalFormatting>
  <conditionalFormatting sqref="R4318">
    <cfRule type="notContainsBlanks" dxfId="2" priority="100268">
      <formula>LEN(TRIM(R4318))&gt;0</formula>
    </cfRule>
  </conditionalFormatting>
  <conditionalFormatting sqref="S4318">
    <cfRule type="notContainsBlanks" dxfId="3" priority="99246">
      <formula>LEN(TRIM(S4318))&gt;0</formula>
    </cfRule>
  </conditionalFormatting>
  <conditionalFormatting sqref="U4318">
    <cfRule type="notContainsBlanks" dxfId="4" priority="99076">
      <formula>LEN(TRIM(U4318))&gt;0</formula>
    </cfRule>
  </conditionalFormatting>
  <conditionalFormatting sqref="W4318">
    <cfRule type="notContainsBlanks" dxfId="0" priority="99928">
      <formula>LEN(TRIM(W4318))&gt;0</formula>
    </cfRule>
  </conditionalFormatting>
  <conditionalFormatting sqref="Y4318">
    <cfRule type="notContainsBlanks" dxfId="5" priority="99758">
      <formula>LEN(TRIM(Y4318))&gt;0</formula>
    </cfRule>
  </conditionalFormatting>
  <conditionalFormatting sqref="Z4318">
    <cfRule type="notContainsBlanks" dxfId="6" priority="99588">
      <formula>LEN(TRIM(Z4318))&gt;0</formula>
    </cfRule>
  </conditionalFormatting>
  <conditionalFormatting sqref="AB4318">
    <cfRule type="cellIs" dxfId="7" priority="99416" operator="notEqual">
      <formula>0</formula>
    </cfRule>
  </conditionalFormatting>
  <conditionalFormatting sqref="Q4319">
    <cfRule type="notContainsBlanks" dxfId="1" priority="100389">
      <formula>LEN(TRIM(Q4319))&gt;0</formula>
    </cfRule>
  </conditionalFormatting>
  <conditionalFormatting sqref="R4319">
    <cfRule type="notContainsBlanks" dxfId="2" priority="100234">
      <formula>LEN(TRIM(R4319))&gt;0</formula>
    </cfRule>
  </conditionalFormatting>
  <conditionalFormatting sqref="S4319">
    <cfRule type="notContainsBlanks" dxfId="3" priority="99212">
      <formula>LEN(TRIM(S4319))&gt;0</formula>
    </cfRule>
  </conditionalFormatting>
  <conditionalFormatting sqref="U4319">
    <cfRule type="notContainsBlanks" dxfId="4" priority="99042">
      <formula>LEN(TRIM(U4319))&gt;0</formula>
    </cfRule>
  </conditionalFormatting>
  <conditionalFormatting sqref="W4319">
    <cfRule type="notContainsBlanks" dxfId="0" priority="99894">
      <formula>LEN(TRIM(W4319))&gt;0</formula>
    </cfRule>
  </conditionalFormatting>
  <conditionalFormatting sqref="Y4319">
    <cfRule type="notContainsBlanks" dxfId="5" priority="99724">
      <formula>LEN(TRIM(Y4319))&gt;0</formula>
    </cfRule>
  </conditionalFormatting>
  <conditionalFormatting sqref="Z4319">
    <cfRule type="notContainsBlanks" dxfId="6" priority="99554">
      <formula>LEN(TRIM(Z4319))&gt;0</formula>
    </cfRule>
  </conditionalFormatting>
  <conditionalFormatting sqref="AB4319">
    <cfRule type="cellIs" dxfId="7" priority="99382" operator="notEqual">
      <formula>0</formula>
    </cfRule>
  </conditionalFormatting>
  <conditionalFormatting sqref="Q4320">
    <cfRule type="notContainsBlanks" dxfId="1" priority="100364">
      <formula>LEN(TRIM(Q4320))&gt;0</formula>
    </cfRule>
  </conditionalFormatting>
  <conditionalFormatting sqref="R4320">
    <cfRule type="notContainsBlanks" dxfId="2" priority="100200">
      <formula>LEN(TRIM(R4320))&gt;0</formula>
    </cfRule>
  </conditionalFormatting>
  <conditionalFormatting sqref="S4320">
    <cfRule type="notContainsBlanks" dxfId="3" priority="99178">
      <formula>LEN(TRIM(S4320))&gt;0</formula>
    </cfRule>
  </conditionalFormatting>
  <conditionalFormatting sqref="U4320">
    <cfRule type="notContainsBlanks" dxfId="4" priority="99008">
      <formula>LEN(TRIM(U4320))&gt;0</formula>
    </cfRule>
  </conditionalFormatting>
  <conditionalFormatting sqref="W4320">
    <cfRule type="notContainsBlanks" dxfId="0" priority="99860">
      <formula>LEN(TRIM(W4320))&gt;0</formula>
    </cfRule>
  </conditionalFormatting>
  <conditionalFormatting sqref="Y4320">
    <cfRule type="notContainsBlanks" dxfId="5" priority="99690">
      <formula>LEN(TRIM(Y4320))&gt;0</formula>
    </cfRule>
  </conditionalFormatting>
  <conditionalFormatting sqref="Z4320">
    <cfRule type="notContainsBlanks" dxfId="6" priority="99520">
      <formula>LEN(TRIM(Z4320))&gt;0</formula>
    </cfRule>
  </conditionalFormatting>
  <conditionalFormatting sqref="AB4320">
    <cfRule type="cellIs" dxfId="7" priority="99348" operator="notEqual">
      <formula>0</formula>
    </cfRule>
  </conditionalFormatting>
  <conditionalFormatting sqref="Q4323">
    <cfRule type="notContainsBlanks" dxfId="1" priority="98977">
      <formula>LEN(TRIM(Q4323))&gt;0</formula>
    </cfRule>
  </conditionalFormatting>
  <conditionalFormatting sqref="R4323">
    <cfRule type="notContainsBlanks" dxfId="2" priority="98880">
      <formula>LEN(TRIM(R4323))&gt;0</formula>
    </cfRule>
  </conditionalFormatting>
  <conditionalFormatting sqref="S4323">
    <cfRule type="notContainsBlanks" dxfId="3" priority="98372">
      <formula>LEN(TRIM(S4323))&gt;0</formula>
    </cfRule>
  </conditionalFormatting>
  <conditionalFormatting sqref="U4323">
    <cfRule type="notContainsBlanks" dxfId="4" priority="98270">
      <formula>LEN(TRIM(U4323))&gt;0</formula>
    </cfRule>
  </conditionalFormatting>
  <conditionalFormatting sqref="W4323">
    <cfRule type="notContainsBlanks" dxfId="0" priority="98680">
      <formula>LEN(TRIM(W4323))&gt;0</formula>
    </cfRule>
  </conditionalFormatting>
  <conditionalFormatting sqref="Y4323">
    <cfRule type="notContainsBlanks" dxfId="5" priority="98578">
      <formula>LEN(TRIM(Y4323))&gt;0</formula>
    </cfRule>
  </conditionalFormatting>
  <conditionalFormatting sqref="Z4323">
    <cfRule type="notContainsBlanks" dxfId="6" priority="98476">
      <formula>LEN(TRIM(Z4323))&gt;0</formula>
    </cfRule>
  </conditionalFormatting>
  <conditionalFormatting sqref="Q4324">
    <cfRule type="notContainsBlanks" dxfId="1" priority="98946">
      <formula>LEN(TRIM(Q4324))&gt;0</formula>
    </cfRule>
  </conditionalFormatting>
  <conditionalFormatting sqref="R4324">
    <cfRule type="notContainsBlanks" dxfId="2" priority="98848">
      <formula>LEN(TRIM(R4324))&gt;0</formula>
    </cfRule>
  </conditionalFormatting>
  <conditionalFormatting sqref="S4324">
    <cfRule type="notContainsBlanks" dxfId="3" priority="98338">
      <formula>LEN(TRIM(S4324))&gt;0</formula>
    </cfRule>
  </conditionalFormatting>
  <conditionalFormatting sqref="U4324">
    <cfRule type="notContainsBlanks" dxfId="4" priority="98236">
      <formula>LEN(TRIM(U4324))&gt;0</formula>
    </cfRule>
  </conditionalFormatting>
  <conditionalFormatting sqref="W4324">
    <cfRule type="notContainsBlanks" dxfId="0" priority="98646">
      <formula>LEN(TRIM(W4324))&gt;0</formula>
    </cfRule>
  </conditionalFormatting>
  <conditionalFormatting sqref="Y4324">
    <cfRule type="notContainsBlanks" dxfId="5" priority="98544">
      <formula>LEN(TRIM(Y4324))&gt;0</formula>
    </cfRule>
  </conditionalFormatting>
  <conditionalFormatting sqref="Z4324">
    <cfRule type="notContainsBlanks" dxfId="6" priority="98442">
      <formula>LEN(TRIM(Z4324))&gt;0</formula>
    </cfRule>
  </conditionalFormatting>
  <conditionalFormatting sqref="Q4325">
    <cfRule type="notContainsBlanks" dxfId="1" priority="98914">
      <formula>LEN(TRIM(Q4325))&gt;0</formula>
    </cfRule>
  </conditionalFormatting>
  <conditionalFormatting sqref="R4325">
    <cfRule type="notContainsBlanks" dxfId="2" priority="98816">
      <formula>LEN(TRIM(R4325))&gt;0</formula>
    </cfRule>
  </conditionalFormatting>
  <conditionalFormatting sqref="S4325">
    <cfRule type="notContainsBlanks" dxfId="3" priority="98304">
      <formula>LEN(TRIM(S4325))&gt;0</formula>
    </cfRule>
  </conditionalFormatting>
  <conditionalFormatting sqref="U4325">
    <cfRule type="notContainsBlanks" dxfId="4" priority="98202">
      <formula>LEN(TRIM(U4325))&gt;0</formula>
    </cfRule>
  </conditionalFormatting>
  <conditionalFormatting sqref="W4325">
    <cfRule type="notContainsBlanks" dxfId="0" priority="98612">
      <formula>LEN(TRIM(W4325))&gt;0</formula>
    </cfRule>
  </conditionalFormatting>
  <conditionalFormatting sqref="Y4325">
    <cfRule type="notContainsBlanks" dxfId="5" priority="98510">
      <formula>LEN(TRIM(Y4325))&gt;0</formula>
    </cfRule>
  </conditionalFormatting>
  <conditionalFormatting sqref="Z4325">
    <cfRule type="notContainsBlanks" dxfId="6" priority="98408">
      <formula>LEN(TRIM(Z4325))&gt;0</formula>
    </cfRule>
  </conditionalFormatting>
  <conditionalFormatting sqref="Q4326">
    <cfRule type="notContainsBlanks" dxfId="1" priority="104465">
      <formula>LEN(TRIM(Q4326))&gt;0</formula>
    </cfRule>
  </conditionalFormatting>
  <conditionalFormatting sqref="W4326">
    <cfRule type="notContainsBlanks" dxfId="0" priority="104567">
      <formula>LEN(TRIM(W4326))&gt;0</formula>
    </cfRule>
  </conditionalFormatting>
  <conditionalFormatting sqref="Y4326">
    <cfRule type="notContainsBlanks" dxfId="5" priority="104533">
      <formula>LEN(TRIM(Y4326))&gt;0</formula>
    </cfRule>
  </conditionalFormatting>
  <conditionalFormatting sqref="Z4326">
    <cfRule type="notContainsBlanks" dxfId="6" priority="104499">
      <formula>LEN(TRIM(Z4326))&gt;0</formula>
    </cfRule>
  </conditionalFormatting>
  <conditionalFormatting sqref="AA4326">
    <cfRule type="cellIs" dxfId="8" priority="104363" operator="equal">
      <formula>4</formula>
    </cfRule>
    <cfRule type="cellIs" dxfId="8" priority="104397" operator="equal">
      <formula>2</formula>
    </cfRule>
  </conditionalFormatting>
  <conditionalFormatting sqref="W4328">
    <cfRule type="notContainsBlanks" dxfId="0" priority="104806">
      <formula>LEN(TRIM(W4328))&gt;0</formula>
    </cfRule>
  </conditionalFormatting>
  <conditionalFormatting sqref="Q4331">
    <cfRule type="notContainsBlanks" dxfId="1" priority="93019">
      <formula>LEN(TRIM(Q4331))&gt;0</formula>
    </cfRule>
  </conditionalFormatting>
  <conditionalFormatting sqref="R4331">
    <cfRule type="notContainsBlanks" dxfId="2" priority="104144">
      <formula>LEN(TRIM(R4331))&gt;0</formula>
    </cfRule>
  </conditionalFormatting>
  <conditionalFormatting sqref="S4331">
    <cfRule type="notContainsBlanks" dxfId="3" priority="103564">
      <formula>LEN(TRIM(S4331))&gt;0</formula>
    </cfRule>
  </conditionalFormatting>
  <conditionalFormatting sqref="U4331">
    <cfRule type="notContainsBlanks" dxfId="4" priority="103462">
      <formula>LEN(TRIM(U4331))&gt;0</formula>
    </cfRule>
  </conditionalFormatting>
  <conditionalFormatting sqref="W4331">
    <cfRule type="notContainsBlanks" dxfId="0" priority="103944">
      <formula>LEN(TRIM(W4331))&gt;0</formula>
    </cfRule>
  </conditionalFormatting>
  <conditionalFormatting sqref="Y4331">
    <cfRule type="notContainsBlanks" dxfId="5" priority="103842">
      <formula>LEN(TRIM(Y4331))&gt;0</formula>
    </cfRule>
  </conditionalFormatting>
  <conditionalFormatting sqref="Z4331">
    <cfRule type="notContainsBlanks" dxfId="6" priority="103740">
      <formula>LEN(TRIM(Z4331))&gt;0</formula>
    </cfRule>
  </conditionalFormatting>
  <conditionalFormatting sqref="AB4331">
    <cfRule type="cellIs" dxfId="7" priority="103632" operator="notEqual">
      <formula>0</formula>
    </cfRule>
  </conditionalFormatting>
  <conditionalFormatting sqref="Q4332">
    <cfRule type="notContainsBlanks" dxfId="1" priority="93018">
      <formula>LEN(TRIM(Q4332))&gt;0</formula>
    </cfRule>
  </conditionalFormatting>
  <conditionalFormatting sqref="R4332">
    <cfRule type="notContainsBlanks" dxfId="2" priority="104112">
      <formula>LEN(TRIM(R4332))&gt;0</formula>
    </cfRule>
  </conditionalFormatting>
  <conditionalFormatting sqref="S4332">
    <cfRule type="notContainsBlanks" dxfId="3" priority="103530">
      <formula>LEN(TRIM(S4332))&gt;0</formula>
    </cfRule>
  </conditionalFormatting>
  <conditionalFormatting sqref="U4332">
    <cfRule type="notContainsBlanks" dxfId="4" priority="103428">
      <formula>LEN(TRIM(U4332))&gt;0</formula>
    </cfRule>
  </conditionalFormatting>
  <conditionalFormatting sqref="W4332">
    <cfRule type="notContainsBlanks" dxfId="0" priority="103910">
      <formula>LEN(TRIM(W4332))&gt;0</formula>
    </cfRule>
  </conditionalFormatting>
  <conditionalFormatting sqref="Y4332">
    <cfRule type="notContainsBlanks" dxfId="5" priority="103808">
      <formula>LEN(TRIM(Y4332))&gt;0</formula>
    </cfRule>
  </conditionalFormatting>
  <conditionalFormatting sqref="Z4332">
    <cfRule type="notContainsBlanks" dxfId="6" priority="103706">
      <formula>LEN(TRIM(Z4332))&gt;0</formula>
    </cfRule>
  </conditionalFormatting>
  <conditionalFormatting sqref="Q4333">
    <cfRule type="notContainsBlanks" dxfId="1" priority="93017">
      <formula>LEN(TRIM(Q4333))&gt;0</formula>
    </cfRule>
  </conditionalFormatting>
  <conditionalFormatting sqref="R4333">
    <cfRule type="notContainsBlanks" dxfId="2" priority="104080">
      <formula>LEN(TRIM(R4333))&gt;0</formula>
    </cfRule>
  </conditionalFormatting>
  <conditionalFormatting sqref="S4333">
    <cfRule type="notContainsBlanks" dxfId="3" priority="103496">
      <formula>LEN(TRIM(S4333))&gt;0</formula>
    </cfRule>
  </conditionalFormatting>
  <conditionalFormatting sqref="U4333">
    <cfRule type="notContainsBlanks" dxfId="4" priority="103394">
      <formula>LEN(TRIM(U4333))&gt;0</formula>
    </cfRule>
  </conditionalFormatting>
  <conditionalFormatting sqref="W4333">
    <cfRule type="notContainsBlanks" dxfId="0" priority="103876">
      <formula>LEN(TRIM(W4333))&gt;0</formula>
    </cfRule>
  </conditionalFormatting>
  <conditionalFormatting sqref="Y4333">
    <cfRule type="notContainsBlanks" dxfId="5" priority="103774">
      <formula>LEN(TRIM(Y4333))&gt;0</formula>
    </cfRule>
  </conditionalFormatting>
  <conditionalFormatting sqref="Z4333">
    <cfRule type="notContainsBlanks" dxfId="6" priority="103672">
      <formula>LEN(TRIM(Z4333))&gt;0</formula>
    </cfRule>
  </conditionalFormatting>
  <conditionalFormatting sqref="AB4333">
    <cfRule type="cellIs" dxfId="7" priority="103598" operator="notEqual">
      <formula>0</formula>
    </cfRule>
  </conditionalFormatting>
  <conditionalFormatting sqref="K4334">
    <cfRule type="notContainsBlanks" dxfId="0" priority="61075">
      <formula>LEN(TRIM(K4334))&gt;0</formula>
    </cfRule>
  </conditionalFormatting>
  <conditionalFormatting sqref="Q4335">
    <cfRule type="notContainsBlanks" dxfId="1" priority="103363">
      <formula>LEN(TRIM(Q4335))&gt;0</formula>
    </cfRule>
  </conditionalFormatting>
  <conditionalFormatting sqref="R4335">
    <cfRule type="notContainsBlanks" dxfId="2" priority="103223">
      <formula>LEN(TRIM(R4335))&gt;0</formula>
    </cfRule>
  </conditionalFormatting>
  <conditionalFormatting sqref="S4335">
    <cfRule type="notContainsBlanks" dxfId="3" priority="102198">
      <formula>LEN(TRIM(S4335))&gt;0</formula>
    </cfRule>
  </conditionalFormatting>
  <conditionalFormatting sqref="U4335">
    <cfRule type="notContainsBlanks" dxfId="4" priority="102028">
      <formula>LEN(TRIM(U4335))&gt;0</formula>
    </cfRule>
  </conditionalFormatting>
  <conditionalFormatting sqref="W4335">
    <cfRule type="notContainsBlanks" dxfId="0" priority="102886">
      <formula>LEN(TRIM(W4335))&gt;0</formula>
    </cfRule>
  </conditionalFormatting>
  <conditionalFormatting sqref="Y4335">
    <cfRule type="notContainsBlanks" dxfId="5" priority="102716">
      <formula>LEN(TRIM(Y4335))&gt;0</formula>
    </cfRule>
  </conditionalFormatting>
  <conditionalFormatting sqref="Z4335">
    <cfRule type="notContainsBlanks" dxfId="6" priority="102546">
      <formula>LEN(TRIM(Z4335))&gt;0</formula>
    </cfRule>
  </conditionalFormatting>
  <conditionalFormatting sqref="AB4335">
    <cfRule type="cellIs" dxfId="7" priority="102366" operator="notEqual">
      <formula>0</formula>
    </cfRule>
  </conditionalFormatting>
  <conditionalFormatting sqref="Q4336">
    <cfRule type="notContainsBlanks" dxfId="1" priority="93016">
      <formula>LEN(TRIM(Q4336))&gt;0</formula>
    </cfRule>
  </conditionalFormatting>
  <conditionalFormatting sqref="R4336">
    <cfRule type="notContainsBlanks" dxfId="2" priority="103189">
      <formula>LEN(TRIM(R4336))&gt;0</formula>
    </cfRule>
  </conditionalFormatting>
  <conditionalFormatting sqref="S4336">
    <cfRule type="notContainsBlanks" dxfId="3" priority="102164">
      <formula>LEN(TRIM(S4336))&gt;0</formula>
    </cfRule>
  </conditionalFormatting>
  <conditionalFormatting sqref="U4336">
    <cfRule type="notContainsBlanks" dxfId="4" priority="101994">
      <formula>LEN(TRIM(U4336))&gt;0</formula>
    </cfRule>
  </conditionalFormatting>
  <conditionalFormatting sqref="W4336">
    <cfRule type="notContainsBlanks" dxfId="0" priority="102852">
      <formula>LEN(TRIM(W4336))&gt;0</formula>
    </cfRule>
  </conditionalFormatting>
  <conditionalFormatting sqref="Y4336">
    <cfRule type="notContainsBlanks" dxfId="5" priority="102682">
      <formula>LEN(TRIM(Y4336))&gt;0</formula>
    </cfRule>
  </conditionalFormatting>
  <conditionalFormatting sqref="Z4336">
    <cfRule type="notContainsBlanks" dxfId="6" priority="102512">
      <formula>LEN(TRIM(Z4336))&gt;0</formula>
    </cfRule>
  </conditionalFormatting>
  <conditionalFormatting sqref="AB4336">
    <cfRule type="cellIs" dxfId="7" priority="102334" operator="notEqual">
      <formula>0</formula>
    </cfRule>
  </conditionalFormatting>
  <conditionalFormatting sqref="Q4337">
    <cfRule type="notContainsBlanks" dxfId="1" priority="93015">
      <formula>LEN(TRIM(Q4337))&gt;0</formula>
    </cfRule>
  </conditionalFormatting>
  <conditionalFormatting sqref="R4337">
    <cfRule type="notContainsBlanks" dxfId="2" priority="103155">
      <formula>LEN(TRIM(R4337))&gt;0</formula>
    </cfRule>
  </conditionalFormatting>
  <conditionalFormatting sqref="S4337">
    <cfRule type="notContainsBlanks" dxfId="3" priority="102130">
      <formula>LEN(TRIM(S4337))&gt;0</formula>
    </cfRule>
  </conditionalFormatting>
  <conditionalFormatting sqref="U4337">
    <cfRule type="notContainsBlanks" dxfId="4" priority="101960">
      <formula>LEN(TRIM(U4337))&gt;0</formula>
    </cfRule>
  </conditionalFormatting>
  <conditionalFormatting sqref="W4337">
    <cfRule type="notContainsBlanks" dxfId="0" priority="102818">
      <formula>LEN(TRIM(W4337))&gt;0</formula>
    </cfRule>
  </conditionalFormatting>
  <conditionalFormatting sqref="Y4337">
    <cfRule type="notContainsBlanks" dxfId="5" priority="102648">
      <formula>LEN(TRIM(Y4337))&gt;0</formula>
    </cfRule>
  </conditionalFormatting>
  <conditionalFormatting sqref="Z4337">
    <cfRule type="notContainsBlanks" dxfId="6" priority="102478">
      <formula>LEN(TRIM(Z4337))&gt;0</formula>
    </cfRule>
  </conditionalFormatting>
  <conditionalFormatting sqref="AB4337">
    <cfRule type="cellIs" dxfId="7" priority="102300" operator="notEqual">
      <formula>0</formula>
    </cfRule>
  </conditionalFormatting>
  <conditionalFormatting sqref="Q4338">
    <cfRule type="notContainsBlanks" dxfId="1" priority="93014">
      <formula>LEN(TRIM(Q4338))&gt;0</formula>
    </cfRule>
  </conditionalFormatting>
  <conditionalFormatting sqref="R4338">
    <cfRule type="notContainsBlanks" dxfId="2" priority="103122">
      <formula>LEN(TRIM(R4338))&gt;0</formula>
    </cfRule>
  </conditionalFormatting>
  <conditionalFormatting sqref="S4338">
    <cfRule type="notContainsBlanks" dxfId="3" priority="102096">
      <formula>LEN(TRIM(S4338))&gt;0</formula>
    </cfRule>
  </conditionalFormatting>
  <conditionalFormatting sqref="U4338">
    <cfRule type="notContainsBlanks" dxfId="4" priority="101926">
      <formula>LEN(TRIM(U4338))&gt;0</formula>
    </cfRule>
  </conditionalFormatting>
  <conditionalFormatting sqref="W4338">
    <cfRule type="notContainsBlanks" dxfId="0" priority="102784">
      <formula>LEN(TRIM(W4338))&gt;0</formula>
    </cfRule>
  </conditionalFormatting>
  <conditionalFormatting sqref="Y4338">
    <cfRule type="notContainsBlanks" dxfId="5" priority="102614">
      <formula>LEN(TRIM(Y4338))&gt;0</formula>
    </cfRule>
  </conditionalFormatting>
  <conditionalFormatting sqref="Z4338">
    <cfRule type="notContainsBlanks" dxfId="6" priority="102444">
      <formula>LEN(TRIM(Z4338))&gt;0</formula>
    </cfRule>
  </conditionalFormatting>
  <conditionalFormatting sqref="AB4338">
    <cfRule type="cellIs" dxfId="7" priority="102266" operator="notEqual">
      <formula>0</formula>
    </cfRule>
  </conditionalFormatting>
  <conditionalFormatting sqref="Q4339">
    <cfRule type="notContainsBlanks" dxfId="1" priority="93013">
      <formula>LEN(TRIM(Q4339))&gt;0</formula>
    </cfRule>
  </conditionalFormatting>
  <conditionalFormatting sqref="R4339">
    <cfRule type="notContainsBlanks" dxfId="2" priority="103090">
      <formula>LEN(TRIM(R4339))&gt;0</formula>
    </cfRule>
  </conditionalFormatting>
  <conditionalFormatting sqref="S4339">
    <cfRule type="notContainsBlanks" dxfId="3" priority="102062">
      <formula>LEN(TRIM(S4339))&gt;0</formula>
    </cfRule>
  </conditionalFormatting>
  <conditionalFormatting sqref="U4339">
    <cfRule type="notContainsBlanks" dxfId="4" priority="101892">
      <formula>LEN(TRIM(U4339))&gt;0</formula>
    </cfRule>
  </conditionalFormatting>
  <conditionalFormatting sqref="W4339">
    <cfRule type="notContainsBlanks" dxfId="0" priority="102750">
      <formula>LEN(TRIM(W4339))&gt;0</formula>
    </cfRule>
  </conditionalFormatting>
  <conditionalFormatting sqref="Y4339">
    <cfRule type="notContainsBlanks" dxfId="5" priority="102580">
      <formula>LEN(TRIM(Y4339))&gt;0</formula>
    </cfRule>
  </conditionalFormatting>
  <conditionalFormatting sqref="Z4339">
    <cfRule type="notContainsBlanks" dxfId="6" priority="102410">
      <formula>LEN(TRIM(Z4339))&gt;0</formula>
    </cfRule>
  </conditionalFormatting>
  <conditionalFormatting sqref="AB4339">
    <cfRule type="cellIs" dxfId="7" priority="102232" operator="notEqual">
      <formula>0</formula>
    </cfRule>
  </conditionalFormatting>
  <conditionalFormatting sqref="R4340">
    <cfRule type="notContainsBlanks" dxfId="2" priority="93260">
      <formula>LEN(TRIM(R4340))&gt;0</formula>
    </cfRule>
  </conditionalFormatting>
  <conditionalFormatting sqref="R4341">
    <cfRule type="notContainsBlanks" dxfId="2" priority="93259">
      <formula>LEN(TRIM(R4341))&gt;0</formula>
    </cfRule>
  </conditionalFormatting>
  <conditionalFormatting sqref="Q4342">
    <cfRule type="notContainsBlanks" dxfId="1" priority="101863">
      <formula>LEN(TRIM(Q4342))&gt;0</formula>
    </cfRule>
  </conditionalFormatting>
  <conditionalFormatting sqref="R4342">
    <cfRule type="notContainsBlanks" dxfId="2" priority="101832">
      <formula>LEN(TRIM(R4342))&gt;0</formula>
    </cfRule>
  </conditionalFormatting>
  <conditionalFormatting sqref="S4342">
    <cfRule type="notContainsBlanks" dxfId="3" priority="101628">
      <formula>LEN(TRIM(S4342))&gt;0</formula>
    </cfRule>
  </conditionalFormatting>
  <conditionalFormatting sqref="U4342">
    <cfRule type="notContainsBlanks" dxfId="4" priority="101594">
      <formula>LEN(TRIM(U4342))&gt;0</formula>
    </cfRule>
  </conditionalFormatting>
  <conditionalFormatting sqref="W4342">
    <cfRule type="notContainsBlanks" dxfId="0" priority="101766">
      <formula>LEN(TRIM(W4342))&gt;0</formula>
    </cfRule>
  </conditionalFormatting>
  <conditionalFormatting sqref="Y4342">
    <cfRule type="notContainsBlanks" dxfId="5" priority="101732">
      <formula>LEN(TRIM(Y4342))&gt;0</formula>
    </cfRule>
  </conditionalFormatting>
  <conditionalFormatting sqref="Z4342">
    <cfRule type="notContainsBlanks" dxfId="6" priority="101698">
      <formula>LEN(TRIM(Z4342))&gt;0</formula>
    </cfRule>
  </conditionalFormatting>
  <conditionalFormatting sqref="AB4342">
    <cfRule type="cellIs" dxfId="7" priority="101662" operator="notEqual">
      <formula>0</formula>
    </cfRule>
  </conditionalFormatting>
  <conditionalFormatting sqref="Q4344">
    <cfRule type="notContainsBlanks" dxfId="1" priority="101564">
      <formula>LEN(TRIM(Q4344))&gt;0</formula>
    </cfRule>
  </conditionalFormatting>
  <conditionalFormatting sqref="R4344">
    <cfRule type="notContainsBlanks" dxfId="2" priority="101436">
      <formula>LEN(TRIM(R4344))&gt;0</formula>
    </cfRule>
  </conditionalFormatting>
  <conditionalFormatting sqref="S4344">
    <cfRule type="notContainsBlanks" dxfId="3" priority="100723">
      <formula>LEN(TRIM(S4344))&gt;0</formula>
    </cfRule>
  </conditionalFormatting>
  <conditionalFormatting sqref="U4344">
    <cfRule type="notContainsBlanks" dxfId="4" priority="100587">
      <formula>LEN(TRIM(U4344))&gt;0</formula>
    </cfRule>
  </conditionalFormatting>
  <conditionalFormatting sqref="W4344">
    <cfRule type="notContainsBlanks" dxfId="0" priority="101167">
      <formula>LEN(TRIM(W4344))&gt;0</formula>
    </cfRule>
  </conditionalFormatting>
  <conditionalFormatting sqref="Y4344">
    <cfRule type="notContainsBlanks" dxfId="5" priority="101031">
      <formula>LEN(TRIM(Y4344))&gt;0</formula>
    </cfRule>
  </conditionalFormatting>
  <conditionalFormatting sqref="Z4344">
    <cfRule type="notContainsBlanks" dxfId="6" priority="100895">
      <formula>LEN(TRIM(Z4344))&gt;0</formula>
    </cfRule>
  </conditionalFormatting>
  <conditionalFormatting sqref="Q4345">
    <cfRule type="notContainsBlanks" dxfId="1" priority="101534">
      <formula>LEN(TRIM(Q4345))&gt;0</formula>
    </cfRule>
  </conditionalFormatting>
  <conditionalFormatting sqref="R4345">
    <cfRule type="notContainsBlanks" dxfId="2" priority="101404">
      <formula>LEN(TRIM(R4345))&gt;0</formula>
    </cfRule>
  </conditionalFormatting>
  <conditionalFormatting sqref="S4345">
    <cfRule type="notContainsBlanks" dxfId="3" priority="100689">
      <formula>LEN(TRIM(S4345))&gt;0</formula>
    </cfRule>
  </conditionalFormatting>
  <conditionalFormatting sqref="U4345">
    <cfRule type="notContainsBlanks" dxfId="4" priority="100553">
      <formula>LEN(TRIM(U4345))&gt;0</formula>
    </cfRule>
  </conditionalFormatting>
  <conditionalFormatting sqref="W4345">
    <cfRule type="notContainsBlanks" dxfId="0" priority="101133">
      <formula>LEN(TRIM(W4345))&gt;0</formula>
    </cfRule>
  </conditionalFormatting>
  <conditionalFormatting sqref="Y4345">
    <cfRule type="notContainsBlanks" dxfId="5" priority="100997">
      <formula>LEN(TRIM(Y4345))&gt;0</formula>
    </cfRule>
  </conditionalFormatting>
  <conditionalFormatting sqref="Z4345">
    <cfRule type="notContainsBlanks" dxfId="6" priority="100861">
      <formula>LEN(TRIM(Z4345))&gt;0</formula>
    </cfRule>
  </conditionalFormatting>
  <conditionalFormatting sqref="Q4346">
    <cfRule type="notContainsBlanks" dxfId="1" priority="101502">
      <formula>LEN(TRIM(Q4346))&gt;0</formula>
    </cfRule>
  </conditionalFormatting>
  <conditionalFormatting sqref="R4346">
    <cfRule type="notContainsBlanks" dxfId="2" priority="101370">
      <formula>LEN(TRIM(R4346))&gt;0</formula>
    </cfRule>
  </conditionalFormatting>
  <conditionalFormatting sqref="S4346">
    <cfRule type="notContainsBlanks" dxfId="3" priority="100655">
      <formula>LEN(TRIM(S4346))&gt;0</formula>
    </cfRule>
  </conditionalFormatting>
  <conditionalFormatting sqref="U4346">
    <cfRule type="notContainsBlanks" dxfId="4" priority="100519">
      <formula>LEN(TRIM(U4346))&gt;0</formula>
    </cfRule>
  </conditionalFormatting>
  <conditionalFormatting sqref="W4346">
    <cfRule type="notContainsBlanks" dxfId="0" priority="101099">
      <formula>LEN(TRIM(W4346))&gt;0</formula>
    </cfRule>
  </conditionalFormatting>
  <conditionalFormatting sqref="Y4346">
    <cfRule type="notContainsBlanks" dxfId="5" priority="100963">
      <formula>LEN(TRIM(Y4346))&gt;0</formula>
    </cfRule>
  </conditionalFormatting>
  <conditionalFormatting sqref="Z4346">
    <cfRule type="notContainsBlanks" dxfId="6" priority="100827">
      <formula>LEN(TRIM(Z4346))&gt;0</formula>
    </cfRule>
  </conditionalFormatting>
  <conditionalFormatting sqref="Q4347">
    <cfRule type="notContainsBlanks" dxfId="1" priority="101469">
      <formula>LEN(TRIM(Q4347))&gt;0</formula>
    </cfRule>
  </conditionalFormatting>
  <conditionalFormatting sqref="R4347">
    <cfRule type="notContainsBlanks" dxfId="2" priority="101337">
      <formula>LEN(TRIM(R4347))&gt;0</formula>
    </cfRule>
  </conditionalFormatting>
  <conditionalFormatting sqref="S4347">
    <cfRule type="notContainsBlanks" dxfId="3" priority="100621">
      <formula>LEN(TRIM(S4347))&gt;0</formula>
    </cfRule>
  </conditionalFormatting>
  <conditionalFormatting sqref="U4347">
    <cfRule type="notContainsBlanks" dxfId="4" priority="100485">
      <formula>LEN(TRIM(U4347))&gt;0</formula>
    </cfRule>
  </conditionalFormatting>
  <conditionalFormatting sqref="W4347">
    <cfRule type="notContainsBlanks" dxfId="0" priority="101065">
      <formula>LEN(TRIM(W4347))&gt;0</formula>
    </cfRule>
  </conditionalFormatting>
  <conditionalFormatting sqref="Y4347">
    <cfRule type="notContainsBlanks" dxfId="5" priority="100929">
      <formula>LEN(TRIM(Y4347))&gt;0</formula>
    </cfRule>
  </conditionalFormatting>
  <conditionalFormatting sqref="Z4347">
    <cfRule type="notContainsBlanks" dxfId="6" priority="100793">
      <formula>LEN(TRIM(Z4347))&gt;0</formula>
    </cfRule>
  </conditionalFormatting>
  <conditionalFormatting sqref="AB4347">
    <cfRule type="cellIs" dxfId="7" priority="100757" operator="notEqual">
      <formula>0</formula>
    </cfRule>
  </conditionalFormatting>
  <conditionalFormatting sqref="Q4349">
    <cfRule type="notContainsBlanks" dxfId="1" priority="100458">
      <formula>LEN(TRIM(Q4349))&gt;0</formula>
    </cfRule>
  </conditionalFormatting>
  <conditionalFormatting sqref="R4349">
    <cfRule type="notContainsBlanks" dxfId="2" priority="100334">
      <formula>LEN(TRIM(R4349))&gt;0</formula>
    </cfRule>
  </conditionalFormatting>
  <conditionalFormatting sqref="S4349">
    <cfRule type="notContainsBlanks" dxfId="3" priority="99313">
      <formula>LEN(TRIM(S4349))&gt;0</formula>
    </cfRule>
  </conditionalFormatting>
  <conditionalFormatting sqref="U4349">
    <cfRule type="notContainsBlanks" dxfId="4" priority="99143">
      <formula>LEN(TRIM(U4349))&gt;0</formula>
    </cfRule>
  </conditionalFormatting>
  <conditionalFormatting sqref="W4349">
    <cfRule type="notContainsBlanks" dxfId="0" priority="99995">
      <formula>LEN(TRIM(W4349))&gt;0</formula>
    </cfRule>
  </conditionalFormatting>
  <conditionalFormatting sqref="Y4349">
    <cfRule type="notContainsBlanks" dxfId="5" priority="99825">
      <formula>LEN(TRIM(Y4349))&gt;0</formula>
    </cfRule>
  </conditionalFormatting>
  <conditionalFormatting sqref="Z4349">
    <cfRule type="notContainsBlanks" dxfId="6" priority="99655">
      <formula>LEN(TRIM(Z4349))&gt;0</formula>
    </cfRule>
  </conditionalFormatting>
  <conditionalFormatting sqref="AB4349">
    <cfRule type="cellIs" dxfId="7" priority="99483" operator="notEqual">
      <formula>0</formula>
    </cfRule>
  </conditionalFormatting>
  <conditionalFormatting sqref="Q4350">
    <cfRule type="notContainsBlanks" dxfId="1" priority="100434">
      <formula>LEN(TRIM(Q4350))&gt;0</formula>
    </cfRule>
  </conditionalFormatting>
  <conditionalFormatting sqref="R4350">
    <cfRule type="notContainsBlanks" dxfId="2" priority="100301">
      <formula>LEN(TRIM(R4350))&gt;0</formula>
    </cfRule>
  </conditionalFormatting>
  <conditionalFormatting sqref="S4350">
    <cfRule type="notContainsBlanks" dxfId="3" priority="99279">
      <formula>LEN(TRIM(S4350))&gt;0</formula>
    </cfRule>
  </conditionalFormatting>
  <conditionalFormatting sqref="U4350">
    <cfRule type="notContainsBlanks" dxfId="4" priority="99109">
      <formula>LEN(TRIM(U4350))&gt;0</formula>
    </cfRule>
  </conditionalFormatting>
  <conditionalFormatting sqref="W4350">
    <cfRule type="notContainsBlanks" dxfId="0" priority="99961">
      <formula>LEN(TRIM(W4350))&gt;0</formula>
    </cfRule>
  </conditionalFormatting>
  <conditionalFormatting sqref="Y4350">
    <cfRule type="notContainsBlanks" dxfId="5" priority="99791">
      <formula>LEN(TRIM(Y4350))&gt;0</formula>
    </cfRule>
  </conditionalFormatting>
  <conditionalFormatting sqref="Z4350">
    <cfRule type="notContainsBlanks" dxfId="6" priority="99621">
      <formula>LEN(TRIM(Z4350))&gt;0</formula>
    </cfRule>
  </conditionalFormatting>
  <conditionalFormatting sqref="AA4350">
    <cfRule type="cellIs" dxfId="8" priority="96884" operator="equal">
      <formula>4</formula>
    </cfRule>
    <cfRule type="cellIs" dxfId="8" priority="96885" operator="equal">
      <formula>2</formula>
    </cfRule>
  </conditionalFormatting>
  <conditionalFormatting sqref="AB4350">
    <cfRule type="cellIs" dxfId="7" priority="99449" operator="notEqual">
      <formula>0</formula>
    </cfRule>
  </conditionalFormatting>
  <conditionalFormatting sqref="Q4351">
    <cfRule type="notContainsBlanks" dxfId="1" priority="100412">
      <formula>LEN(TRIM(Q4351))&gt;0</formula>
    </cfRule>
  </conditionalFormatting>
  <conditionalFormatting sqref="R4351">
    <cfRule type="notContainsBlanks" dxfId="2" priority="100267">
      <formula>LEN(TRIM(R4351))&gt;0</formula>
    </cfRule>
  </conditionalFormatting>
  <conditionalFormatting sqref="S4351">
    <cfRule type="notContainsBlanks" dxfId="3" priority="99245">
      <formula>LEN(TRIM(S4351))&gt;0</formula>
    </cfRule>
  </conditionalFormatting>
  <conditionalFormatting sqref="U4351">
    <cfRule type="notContainsBlanks" dxfId="4" priority="99075">
      <formula>LEN(TRIM(U4351))&gt;0</formula>
    </cfRule>
  </conditionalFormatting>
  <conditionalFormatting sqref="W4351">
    <cfRule type="notContainsBlanks" dxfId="0" priority="99927">
      <formula>LEN(TRIM(W4351))&gt;0</formula>
    </cfRule>
  </conditionalFormatting>
  <conditionalFormatting sqref="Y4351">
    <cfRule type="notContainsBlanks" dxfId="5" priority="99757">
      <formula>LEN(TRIM(Y4351))&gt;0</formula>
    </cfRule>
  </conditionalFormatting>
  <conditionalFormatting sqref="Z4351">
    <cfRule type="notContainsBlanks" dxfId="6" priority="99587">
      <formula>LEN(TRIM(Z4351))&gt;0</formula>
    </cfRule>
  </conditionalFormatting>
  <conditionalFormatting sqref="AB4351">
    <cfRule type="cellIs" dxfId="7" priority="99415" operator="notEqual">
      <formula>0</formula>
    </cfRule>
  </conditionalFormatting>
  <conditionalFormatting sqref="Q4352">
    <cfRule type="notContainsBlanks" dxfId="1" priority="100388">
      <formula>LEN(TRIM(Q4352))&gt;0</formula>
    </cfRule>
  </conditionalFormatting>
  <conditionalFormatting sqref="R4352">
    <cfRule type="notContainsBlanks" dxfId="2" priority="100233">
      <formula>LEN(TRIM(R4352))&gt;0</formula>
    </cfRule>
  </conditionalFormatting>
  <conditionalFormatting sqref="S4352">
    <cfRule type="notContainsBlanks" dxfId="3" priority="99211">
      <formula>LEN(TRIM(S4352))&gt;0</formula>
    </cfRule>
  </conditionalFormatting>
  <conditionalFormatting sqref="U4352">
    <cfRule type="notContainsBlanks" dxfId="4" priority="99041">
      <formula>LEN(TRIM(U4352))&gt;0</formula>
    </cfRule>
  </conditionalFormatting>
  <conditionalFormatting sqref="W4352">
    <cfRule type="notContainsBlanks" dxfId="0" priority="99893">
      <formula>LEN(TRIM(W4352))&gt;0</formula>
    </cfRule>
  </conditionalFormatting>
  <conditionalFormatting sqref="Y4352">
    <cfRule type="notContainsBlanks" dxfId="5" priority="99723">
      <formula>LEN(TRIM(Y4352))&gt;0</formula>
    </cfRule>
  </conditionalFormatting>
  <conditionalFormatting sqref="Z4352">
    <cfRule type="notContainsBlanks" dxfId="6" priority="99553">
      <formula>LEN(TRIM(Z4352))&gt;0</formula>
    </cfRule>
  </conditionalFormatting>
  <conditionalFormatting sqref="AB4352">
    <cfRule type="cellIs" dxfId="7" priority="99381" operator="notEqual">
      <formula>0</formula>
    </cfRule>
  </conditionalFormatting>
  <conditionalFormatting sqref="Q4353">
    <cfRule type="notContainsBlanks" dxfId="1" priority="100363">
      <formula>LEN(TRIM(Q4353))&gt;0</formula>
    </cfRule>
  </conditionalFormatting>
  <conditionalFormatting sqref="R4353">
    <cfRule type="notContainsBlanks" dxfId="2" priority="100199">
      <formula>LEN(TRIM(R4353))&gt;0</formula>
    </cfRule>
  </conditionalFormatting>
  <conditionalFormatting sqref="S4353">
    <cfRule type="notContainsBlanks" dxfId="3" priority="99177">
      <formula>LEN(TRIM(S4353))&gt;0</formula>
    </cfRule>
  </conditionalFormatting>
  <conditionalFormatting sqref="U4353">
    <cfRule type="notContainsBlanks" dxfId="4" priority="99007">
      <formula>LEN(TRIM(U4353))&gt;0</formula>
    </cfRule>
  </conditionalFormatting>
  <conditionalFormatting sqref="W4353">
    <cfRule type="notContainsBlanks" dxfId="0" priority="99859">
      <formula>LEN(TRIM(W4353))&gt;0</formula>
    </cfRule>
  </conditionalFormatting>
  <conditionalFormatting sqref="Y4353">
    <cfRule type="notContainsBlanks" dxfId="5" priority="99689">
      <formula>LEN(TRIM(Y4353))&gt;0</formula>
    </cfRule>
  </conditionalFormatting>
  <conditionalFormatting sqref="Z4353">
    <cfRule type="notContainsBlanks" dxfId="6" priority="99519">
      <formula>LEN(TRIM(Z4353))&gt;0</formula>
    </cfRule>
  </conditionalFormatting>
  <conditionalFormatting sqref="AB4353">
    <cfRule type="cellIs" dxfId="7" priority="99347" operator="notEqual">
      <formula>0</formula>
    </cfRule>
  </conditionalFormatting>
  <conditionalFormatting sqref="Q4356">
    <cfRule type="notContainsBlanks" dxfId="1" priority="98976">
      <formula>LEN(TRIM(Q4356))&gt;0</formula>
    </cfRule>
  </conditionalFormatting>
  <conditionalFormatting sqref="R4356">
    <cfRule type="notContainsBlanks" dxfId="2" priority="98879">
      <formula>LEN(TRIM(R4356))&gt;0</formula>
    </cfRule>
  </conditionalFormatting>
  <conditionalFormatting sqref="S4356">
    <cfRule type="notContainsBlanks" dxfId="3" priority="98371">
      <formula>LEN(TRIM(S4356))&gt;0</formula>
    </cfRule>
  </conditionalFormatting>
  <conditionalFormatting sqref="U4356">
    <cfRule type="notContainsBlanks" dxfId="4" priority="98269">
      <formula>LEN(TRIM(U4356))&gt;0</formula>
    </cfRule>
  </conditionalFormatting>
  <conditionalFormatting sqref="W4356">
    <cfRule type="notContainsBlanks" dxfId="0" priority="98679">
      <formula>LEN(TRIM(W4356))&gt;0</formula>
    </cfRule>
  </conditionalFormatting>
  <conditionalFormatting sqref="Y4356">
    <cfRule type="notContainsBlanks" dxfId="5" priority="98577">
      <formula>LEN(TRIM(Y4356))&gt;0</formula>
    </cfRule>
  </conditionalFormatting>
  <conditionalFormatting sqref="Z4356">
    <cfRule type="notContainsBlanks" dxfId="6" priority="98475">
      <formula>LEN(TRIM(Z4356))&gt;0</formula>
    </cfRule>
  </conditionalFormatting>
  <conditionalFormatting sqref="Q4357">
    <cfRule type="notContainsBlanks" dxfId="1" priority="98945">
      <formula>LEN(TRIM(Q4357))&gt;0</formula>
    </cfRule>
  </conditionalFormatting>
  <conditionalFormatting sqref="R4357">
    <cfRule type="notContainsBlanks" dxfId="2" priority="98847">
      <formula>LEN(TRIM(R4357))&gt;0</formula>
    </cfRule>
  </conditionalFormatting>
  <conditionalFormatting sqref="S4357">
    <cfRule type="notContainsBlanks" dxfId="3" priority="98337">
      <formula>LEN(TRIM(S4357))&gt;0</formula>
    </cfRule>
  </conditionalFormatting>
  <conditionalFormatting sqref="U4357">
    <cfRule type="notContainsBlanks" dxfId="4" priority="98235">
      <formula>LEN(TRIM(U4357))&gt;0</formula>
    </cfRule>
  </conditionalFormatting>
  <conditionalFormatting sqref="W4357">
    <cfRule type="notContainsBlanks" dxfId="0" priority="98645">
      <formula>LEN(TRIM(W4357))&gt;0</formula>
    </cfRule>
  </conditionalFormatting>
  <conditionalFormatting sqref="Y4357">
    <cfRule type="notContainsBlanks" dxfId="5" priority="98543">
      <formula>LEN(TRIM(Y4357))&gt;0</formula>
    </cfRule>
  </conditionalFormatting>
  <conditionalFormatting sqref="Z4357">
    <cfRule type="notContainsBlanks" dxfId="6" priority="98441">
      <formula>LEN(TRIM(Z4357))&gt;0</formula>
    </cfRule>
  </conditionalFormatting>
  <conditionalFormatting sqref="Q4358">
    <cfRule type="notContainsBlanks" dxfId="1" priority="98913">
      <formula>LEN(TRIM(Q4358))&gt;0</formula>
    </cfRule>
  </conditionalFormatting>
  <conditionalFormatting sqref="R4358">
    <cfRule type="notContainsBlanks" dxfId="2" priority="98815">
      <formula>LEN(TRIM(R4358))&gt;0</formula>
    </cfRule>
  </conditionalFormatting>
  <conditionalFormatting sqref="S4358">
    <cfRule type="notContainsBlanks" dxfId="3" priority="98303">
      <formula>LEN(TRIM(S4358))&gt;0</formula>
    </cfRule>
  </conditionalFormatting>
  <conditionalFormatting sqref="U4358">
    <cfRule type="notContainsBlanks" dxfId="4" priority="98201">
      <formula>LEN(TRIM(U4358))&gt;0</formula>
    </cfRule>
  </conditionalFormatting>
  <conditionalFormatting sqref="W4358">
    <cfRule type="notContainsBlanks" dxfId="0" priority="98611">
      <formula>LEN(TRIM(W4358))&gt;0</formula>
    </cfRule>
  </conditionalFormatting>
  <conditionalFormatting sqref="Y4358">
    <cfRule type="notContainsBlanks" dxfId="5" priority="98509">
      <formula>LEN(TRIM(Y4358))&gt;0</formula>
    </cfRule>
  </conditionalFormatting>
  <conditionalFormatting sqref="Z4358">
    <cfRule type="notContainsBlanks" dxfId="6" priority="98407">
      <formula>LEN(TRIM(Z4358))&gt;0</formula>
    </cfRule>
  </conditionalFormatting>
  <conditionalFormatting sqref="Q4359">
    <cfRule type="notContainsBlanks" dxfId="1" priority="104464">
      <formula>LEN(TRIM(Q4359))&gt;0</formula>
    </cfRule>
  </conditionalFormatting>
  <conditionalFormatting sqref="W4359">
    <cfRule type="notContainsBlanks" dxfId="0" priority="104566">
      <formula>LEN(TRIM(W4359))&gt;0</formula>
    </cfRule>
  </conditionalFormatting>
  <conditionalFormatting sqref="Y4359">
    <cfRule type="notContainsBlanks" dxfId="5" priority="104532">
      <formula>LEN(TRIM(Y4359))&gt;0</formula>
    </cfRule>
  </conditionalFormatting>
  <conditionalFormatting sqref="Z4359">
    <cfRule type="notContainsBlanks" dxfId="6" priority="104498">
      <formula>LEN(TRIM(Z4359))&gt;0</formula>
    </cfRule>
  </conditionalFormatting>
  <conditionalFormatting sqref="AA4359">
    <cfRule type="cellIs" dxfId="8" priority="104362" operator="equal">
      <formula>4</formula>
    </cfRule>
    <cfRule type="cellIs" dxfId="8" priority="104396" operator="equal">
      <formula>2</formula>
    </cfRule>
  </conditionalFormatting>
  <conditionalFormatting sqref="W4361">
    <cfRule type="notContainsBlanks" dxfId="0" priority="104805">
      <formula>LEN(TRIM(W4361))&gt;0</formula>
    </cfRule>
  </conditionalFormatting>
  <conditionalFormatting sqref="Q4364">
    <cfRule type="notContainsBlanks" dxfId="1" priority="104229">
      <formula>LEN(TRIM(Q4364))&gt;0</formula>
    </cfRule>
  </conditionalFormatting>
  <conditionalFormatting sqref="R4364">
    <cfRule type="notContainsBlanks" dxfId="2" priority="104143">
      <formula>LEN(TRIM(R4364))&gt;0</formula>
    </cfRule>
  </conditionalFormatting>
  <conditionalFormatting sqref="S4364">
    <cfRule type="notContainsBlanks" dxfId="3" priority="103563">
      <formula>LEN(TRIM(S4364))&gt;0</formula>
    </cfRule>
  </conditionalFormatting>
  <conditionalFormatting sqref="U4364">
    <cfRule type="notContainsBlanks" dxfId="4" priority="103461">
      <formula>LEN(TRIM(U4364))&gt;0</formula>
    </cfRule>
  </conditionalFormatting>
  <conditionalFormatting sqref="W4364">
    <cfRule type="notContainsBlanks" dxfId="0" priority="103943">
      <formula>LEN(TRIM(W4364))&gt;0</formula>
    </cfRule>
  </conditionalFormatting>
  <conditionalFormatting sqref="Y4364">
    <cfRule type="notContainsBlanks" dxfId="5" priority="103841">
      <formula>LEN(TRIM(Y4364))&gt;0</formula>
    </cfRule>
  </conditionalFormatting>
  <conditionalFormatting sqref="Z4364">
    <cfRule type="notContainsBlanks" dxfId="6" priority="103739">
      <formula>LEN(TRIM(Z4364))&gt;0</formula>
    </cfRule>
  </conditionalFormatting>
  <conditionalFormatting sqref="AB4364">
    <cfRule type="cellIs" dxfId="7" priority="103631" operator="notEqual">
      <formula>0</formula>
    </cfRule>
  </conditionalFormatting>
  <conditionalFormatting sqref="Q4365">
    <cfRule type="notContainsBlanks" dxfId="1" priority="104200">
      <formula>LEN(TRIM(Q4365))&gt;0</formula>
    </cfRule>
  </conditionalFormatting>
  <conditionalFormatting sqref="R4365">
    <cfRule type="notContainsBlanks" dxfId="2" priority="104111">
      <formula>LEN(TRIM(R4365))&gt;0</formula>
    </cfRule>
  </conditionalFormatting>
  <conditionalFormatting sqref="S4365">
    <cfRule type="notContainsBlanks" dxfId="3" priority="103529">
      <formula>LEN(TRIM(S4365))&gt;0</formula>
    </cfRule>
  </conditionalFormatting>
  <conditionalFormatting sqref="U4365">
    <cfRule type="notContainsBlanks" dxfId="4" priority="103427">
      <formula>LEN(TRIM(U4365))&gt;0</formula>
    </cfRule>
  </conditionalFormatting>
  <conditionalFormatting sqref="W4365">
    <cfRule type="notContainsBlanks" dxfId="0" priority="103909">
      <formula>LEN(TRIM(W4365))&gt;0</formula>
    </cfRule>
  </conditionalFormatting>
  <conditionalFormatting sqref="Y4365">
    <cfRule type="notContainsBlanks" dxfId="5" priority="103807">
      <formula>LEN(TRIM(Y4365))&gt;0</formula>
    </cfRule>
  </conditionalFormatting>
  <conditionalFormatting sqref="Z4365">
    <cfRule type="notContainsBlanks" dxfId="6" priority="103705">
      <formula>LEN(TRIM(Z4365))&gt;0</formula>
    </cfRule>
  </conditionalFormatting>
  <conditionalFormatting sqref="Q4366">
    <cfRule type="notContainsBlanks" dxfId="1" priority="104172">
      <formula>LEN(TRIM(Q4366))&gt;0</formula>
    </cfRule>
  </conditionalFormatting>
  <conditionalFormatting sqref="R4366">
    <cfRule type="notContainsBlanks" dxfId="2" priority="104079">
      <formula>LEN(TRIM(R4366))&gt;0</formula>
    </cfRule>
  </conditionalFormatting>
  <conditionalFormatting sqref="S4366">
    <cfRule type="notContainsBlanks" dxfId="3" priority="103495">
      <formula>LEN(TRIM(S4366))&gt;0</formula>
    </cfRule>
  </conditionalFormatting>
  <conditionalFormatting sqref="U4366">
    <cfRule type="notContainsBlanks" dxfId="4" priority="103393">
      <formula>LEN(TRIM(U4366))&gt;0</formula>
    </cfRule>
  </conditionalFormatting>
  <conditionalFormatting sqref="W4366">
    <cfRule type="notContainsBlanks" dxfId="0" priority="103875">
      <formula>LEN(TRIM(W4366))&gt;0</formula>
    </cfRule>
  </conditionalFormatting>
  <conditionalFormatting sqref="Y4366">
    <cfRule type="notContainsBlanks" dxfId="5" priority="103773">
      <formula>LEN(TRIM(Y4366))&gt;0</formula>
    </cfRule>
  </conditionalFormatting>
  <conditionalFormatting sqref="Z4366">
    <cfRule type="notContainsBlanks" dxfId="6" priority="103671">
      <formula>LEN(TRIM(Z4366))&gt;0</formula>
    </cfRule>
  </conditionalFormatting>
  <conditionalFormatting sqref="AB4366">
    <cfRule type="cellIs" dxfId="7" priority="103597" operator="notEqual">
      <formula>0</formula>
    </cfRule>
  </conditionalFormatting>
  <conditionalFormatting sqref="K4367">
    <cfRule type="notContainsBlanks" dxfId="0" priority="61074">
      <formula>LEN(TRIM(K4367))&gt;0</formula>
    </cfRule>
  </conditionalFormatting>
  <conditionalFormatting sqref="Q4368">
    <cfRule type="notContainsBlanks" dxfId="1" priority="103362">
      <formula>LEN(TRIM(Q4368))&gt;0</formula>
    </cfRule>
  </conditionalFormatting>
  <conditionalFormatting sqref="R4368">
    <cfRule type="notContainsBlanks" dxfId="2" priority="103222">
      <formula>LEN(TRIM(R4368))&gt;0</formula>
    </cfRule>
  </conditionalFormatting>
  <conditionalFormatting sqref="S4368">
    <cfRule type="notContainsBlanks" dxfId="3" priority="102197">
      <formula>LEN(TRIM(S4368))&gt;0</formula>
    </cfRule>
  </conditionalFormatting>
  <conditionalFormatting sqref="U4368">
    <cfRule type="notContainsBlanks" dxfId="4" priority="102027">
      <formula>LEN(TRIM(U4368))&gt;0</formula>
    </cfRule>
  </conditionalFormatting>
  <conditionalFormatting sqref="W4368">
    <cfRule type="notContainsBlanks" dxfId="0" priority="102885">
      <formula>LEN(TRIM(W4368))&gt;0</formula>
    </cfRule>
  </conditionalFormatting>
  <conditionalFormatting sqref="Y4368">
    <cfRule type="notContainsBlanks" dxfId="5" priority="102715">
      <formula>LEN(TRIM(Y4368))&gt;0</formula>
    </cfRule>
  </conditionalFormatting>
  <conditionalFormatting sqref="Z4368">
    <cfRule type="notContainsBlanks" dxfId="6" priority="102545">
      <formula>LEN(TRIM(Z4368))&gt;0</formula>
    </cfRule>
  </conditionalFormatting>
  <conditionalFormatting sqref="AB4368">
    <cfRule type="cellIs" dxfId="7" priority="102365" operator="notEqual">
      <formula>0</formula>
    </cfRule>
  </conditionalFormatting>
  <conditionalFormatting sqref="Q4369">
    <cfRule type="notContainsBlanks" dxfId="1" priority="103332">
      <formula>LEN(TRIM(Q4369))&gt;0</formula>
    </cfRule>
  </conditionalFormatting>
  <conditionalFormatting sqref="R4369">
    <cfRule type="notContainsBlanks" dxfId="2" priority="103188">
      <formula>LEN(TRIM(R4369))&gt;0</formula>
    </cfRule>
  </conditionalFormatting>
  <conditionalFormatting sqref="S4369">
    <cfRule type="notContainsBlanks" dxfId="3" priority="102163">
      <formula>LEN(TRIM(S4369))&gt;0</formula>
    </cfRule>
  </conditionalFormatting>
  <conditionalFormatting sqref="U4369">
    <cfRule type="notContainsBlanks" dxfId="4" priority="101993">
      <formula>LEN(TRIM(U4369))&gt;0</formula>
    </cfRule>
  </conditionalFormatting>
  <conditionalFormatting sqref="W4369">
    <cfRule type="notContainsBlanks" dxfId="0" priority="102851">
      <formula>LEN(TRIM(W4369))&gt;0</formula>
    </cfRule>
  </conditionalFormatting>
  <conditionalFormatting sqref="Y4369">
    <cfRule type="notContainsBlanks" dxfId="5" priority="102681">
      <formula>LEN(TRIM(Y4369))&gt;0</formula>
    </cfRule>
  </conditionalFormatting>
  <conditionalFormatting sqref="Z4369">
    <cfRule type="notContainsBlanks" dxfId="6" priority="102511">
      <formula>LEN(TRIM(Z4369))&gt;0</formula>
    </cfRule>
  </conditionalFormatting>
  <conditionalFormatting sqref="AB4369">
    <cfRule type="cellIs" dxfId="7" priority="102333" operator="notEqual">
      <formula>0</formula>
    </cfRule>
  </conditionalFormatting>
  <conditionalFormatting sqref="K4370">
    <cfRule type="notContainsBlanks" dxfId="0" priority="30758">
      <formula>LEN(TRIM(K4370))&gt;0</formula>
    </cfRule>
  </conditionalFormatting>
  <conditionalFormatting sqref="Q4370">
    <cfRule type="notContainsBlanks" dxfId="1" priority="103303">
      <formula>LEN(TRIM(Q4370))&gt;0</formula>
    </cfRule>
  </conditionalFormatting>
  <conditionalFormatting sqref="R4370">
    <cfRule type="notContainsBlanks" dxfId="2" priority="103154">
      <formula>LEN(TRIM(R4370))&gt;0</formula>
    </cfRule>
  </conditionalFormatting>
  <conditionalFormatting sqref="S4370">
    <cfRule type="notContainsBlanks" dxfId="3" priority="102129">
      <formula>LEN(TRIM(S4370))&gt;0</formula>
    </cfRule>
  </conditionalFormatting>
  <conditionalFormatting sqref="U4370">
    <cfRule type="notContainsBlanks" dxfId="4" priority="101959">
      <formula>LEN(TRIM(U4370))&gt;0</formula>
    </cfRule>
  </conditionalFormatting>
  <conditionalFormatting sqref="W4370">
    <cfRule type="notContainsBlanks" dxfId="0" priority="102817">
      <formula>LEN(TRIM(W4370))&gt;0</formula>
    </cfRule>
  </conditionalFormatting>
  <conditionalFormatting sqref="Y4370">
    <cfRule type="notContainsBlanks" dxfId="5" priority="102647">
      <formula>LEN(TRIM(Y4370))&gt;0</formula>
    </cfRule>
  </conditionalFormatting>
  <conditionalFormatting sqref="Z4370">
    <cfRule type="notContainsBlanks" dxfId="6" priority="102477">
      <formula>LEN(TRIM(Z4370))&gt;0</formula>
    </cfRule>
  </conditionalFormatting>
  <conditionalFormatting sqref="AB4370">
    <cfRule type="cellIs" dxfId="7" priority="102299" operator="notEqual">
      <formula>0</formula>
    </cfRule>
  </conditionalFormatting>
  <conditionalFormatting sqref="K4371">
    <cfRule type="notContainsBlanks" dxfId="0" priority="30757">
      <formula>LEN(TRIM(K4371))&gt;0</formula>
    </cfRule>
  </conditionalFormatting>
  <conditionalFormatting sqref="Q4371">
    <cfRule type="notContainsBlanks" dxfId="1" priority="103279">
      <formula>LEN(TRIM(Q4371))&gt;0</formula>
    </cfRule>
  </conditionalFormatting>
  <conditionalFormatting sqref="R4371">
    <cfRule type="notContainsBlanks" dxfId="2" priority="103121">
      <formula>LEN(TRIM(R4371))&gt;0</formula>
    </cfRule>
  </conditionalFormatting>
  <conditionalFormatting sqref="S4371">
    <cfRule type="notContainsBlanks" dxfId="3" priority="102095">
      <formula>LEN(TRIM(S4371))&gt;0</formula>
    </cfRule>
  </conditionalFormatting>
  <conditionalFormatting sqref="U4371">
    <cfRule type="notContainsBlanks" dxfId="4" priority="101925">
      <formula>LEN(TRIM(U4371))&gt;0</formula>
    </cfRule>
  </conditionalFormatting>
  <conditionalFormatting sqref="W4371">
    <cfRule type="notContainsBlanks" dxfId="0" priority="102783">
      <formula>LEN(TRIM(W4371))&gt;0</formula>
    </cfRule>
  </conditionalFormatting>
  <conditionalFormatting sqref="Y4371">
    <cfRule type="notContainsBlanks" dxfId="5" priority="102613">
      <formula>LEN(TRIM(Y4371))&gt;0</formula>
    </cfRule>
  </conditionalFormatting>
  <conditionalFormatting sqref="Z4371">
    <cfRule type="notContainsBlanks" dxfId="6" priority="102443">
      <formula>LEN(TRIM(Z4371))&gt;0</formula>
    </cfRule>
  </conditionalFormatting>
  <conditionalFormatting sqref="AB4371">
    <cfRule type="cellIs" dxfId="7" priority="102265" operator="notEqual">
      <formula>0</formula>
    </cfRule>
  </conditionalFormatting>
  <conditionalFormatting sqref="K4372">
    <cfRule type="notContainsBlanks" dxfId="0" priority="30756">
      <formula>LEN(TRIM(K4372))&gt;0</formula>
    </cfRule>
  </conditionalFormatting>
  <conditionalFormatting sqref="Q4372">
    <cfRule type="notContainsBlanks" dxfId="1" priority="103253">
      <formula>LEN(TRIM(Q4372))&gt;0</formula>
    </cfRule>
  </conditionalFormatting>
  <conditionalFormatting sqref="R4372">
    <cfRule type="notContainsBlanks" dxfId="2" priority="103089">
      <formula>LEN(TRIM(R4372))&gt;0</formula>
    </cfRule>
  </conditionalFormatting>
  <conditionalFormatting sqref="S4372">
    <cfRule type="notContainsBlanks" dxfId="3" priority="102061">
      <formula>LEN(TRIM(S4372))&gt;0</formula>
    </cfRule>
  </conditionalFormatting>
  <conditionalFormatting sqref="U4372">
    <cfRule type="notContainsBlanks" dxfId="4" priority="101891">
      <formula>LEN(TRIM(U4372))&gt;0</formula>
    </cfRule>
  </conditionalFormatting>
  <conditionalFormatting sqref="W4372">
    <cfRule type="notContainsBlanks" dxfId="0" priority="102749">
      <formula>LEN(TRIM(W4372))&gt;0</formula>
    </cfRule>
  </conditionalFormatting>
  <conditionalFormatting sqref="Y4372">
    <cfRule type="notContainsBlanks" dxfId="5" priority="102579">
      <formula>LEN(TRIM(Y4372))&gt;0</formula>
    </cfRule>
  </conditionalFormatting>
  <conditionalFormatting sqref="Z4372">
    <cfRule type="notContainsBlanks" dxfId="6" priority="102409">
      <formula>LEN(TRIM(Z4372))&gt;0</formula>
    </cfRule>
  </conditionalFormatting>
  <conditionalFormatting sqref="AB4372">
    <cfRule type="cellIs" dxfId="7" priority="102231" operator="notEqual">
      <formula>0</formula>
    </cfRule>
  </conditionalFormatting>
  <conditionalFormatting sqref="K4373">
    <cfRule type="notContainsBlanks" dxfId="0" priority="30755">
      <formula>LEN(TRIM(K4373))&gt;0</formula>
    </cfRule>
  </conditionalFormatting>
  <conditionalFormatting sqref="Q4375">
    <cfRule type="notContainsBlanks" dxfId="1" priority="101862">
      <formula>LEN(TRIM(Q4375))&gt;0</formula>
    </cfRule>
  </conditionalFormatting>
  <conditionalFormatting sqref="R4375">
    <cfRule type="notContainsBlanks" dxfId="2" priority="101831">
      <formula>LEN(TRIM(R4375))&gt;0</formula>
    </cfRule>
  </conditionalFormatting>
  <conditionalFormatting sqref="S4375">
    <cfRule type="notContainsBlanks" dxfId="3" priority="101627">
      <formula>LEN(TRIM(S4375))&gt;0</formula>
    </cfRule>
  </conditionalFormatting>
  <conditionalFormatting sqref="U4375">
    <cfRule type="notContainsBlanks" dxfId="4" priority="101593">
      <formula>LEN(TRIM(U4375))&gt;0</formula>
    </cfRule>
  </conditionalFormatting>
  <conditionalFormatting sqref="W4375">
    <cfRule type="notContainsBlanks" dxfId="0" priority="101765">
      <formula>LEN(TRIM(W4375))&gt;0</formula>
    </cfRule>
  </conditionalFormatting>
  <conditionalFormatting sqref="Y4375">
    <cfRule type="notContainsBlanks" dxfId="5" priority="101731">
      <formula>LEN(TRIM(Y4375))&gt;0</formula>
    </cfRule>
  </conditionalFormatting>
  <conditionalFormatting sqref="Z4375">
    <cfRule type="notContainsBlanks" dxfId="6" priority="101697">
      <formula>LEN(TRIM(Z4375))&gt;0</formula>
    </cfRule>
  </conditionalFormatting>
  <conditionalFormatting sqref="AB4375">
    <cfRule type="cellIs" dxfId="7" priority="101661" operator="notEqual">
      <formula>0</formula>
    </cfRule>
  </conditionalFormatting>
  <conditionalFormatting sqref="Q4377">
    <cfRule type="notContainsBlanks" dxfId="1" priority="101563">
      <formula>LEN(TRIM(Q4377))&gt;0</formula>
    </cfRule>
  </conditionalFormatting>
  <conditionalFormatting sqref="R4377">
    <cfRule type="notContainsBlanks" dxfId="2" priority="101435">
      <formula>LEN(TRIM(R4377))&gt;0</formula>
    </cfRule>
  </conditionalFormatting>
  <conditionalFormatting sqref="S4377">
    <cfRule type="notContainsBlanks" dxfId="3" priority="100722">
      <formula>LEN(TRIM(S4377))&gt;0</formula>
    </cfRule>
  </conditionalFormatting>
  <conditionalFormatting sqref="U4377">
    <cfRule type="notContainsBlanks" dxfId="4" priority="100586">
      <formula>LEN(TRIM(U4377))&gt;0</formula>
    </cfRule>
  </conditionalFormatting>
  <conditionalFormatting sqref="W4377">
    <cfRule type="notContainsBlanks" dxfId="0" priority="101166">
      <formula>LEN(TRIM(W4377))&gt;0</formula>
    </cfRule>
  </conditionalFormatting>
  <conditionalFormatting sqref="Y4377">
    <cfRule type="notContainsBlanks" dxfId="5" priority="101030">
      <formula>LEN(TRIM(Y4377))&gt;0</formula>
    </cfRule>
  </conditionalFormatting>
  <conditionalFormatting sqref="Z4377">
    <cfRule type="notContainsBlanks" dxfId="6" priority="100894">
      <formula>LEN(TRIM(Z4377))&gt;0</formula>
    </cfRule>
  </conditionalFormatting>
  <conditionalFormatting sqref="Q4378">
    <cfRule type="notContainsBlanks" dxfId="1" priority="101533">
      <formula>LEN(TRIM(Q4378))&gt;0</formula>
    </cfRule>
  </conditionalFormatting>
  <conditionalFormatting sqref="R4378">
    <cfRule type="notContainsBlanks" dxfId="2" priority="101403">
      <formula>LEN(TRIM(R4378))&gt;0</formula>
    </cfRule>
  </conditionalFormatting>
  <conditionalFormatting sqref="S4378">
    <cfRule type="notContainsBlanks" dxfId="3" priority="100688">
      <formula>LEN(TRIM(S4378))&gt;0</formula>
    </cfRule>
  </conditionalFormatting>
  <conditionalFormatting sqref="U4378">
    <cfRule type="notContainsBlanks" dxfId="4" priority="100552">
      <formula>LEN(TRIM(U4378))&gt;0</formula>
    </cfRule>
  </conditionalFormatting>
  <conditionalFormatting sqref="W4378">
    <cfRule type="notContainsBlanks" dxfId="0" priority="101132">
      <formula>LEN(TRIM(W4378))&gt;0</formula>
    </cfRule>
  </conditionalFormatting>
  <conditionalFormatting sqref="Y4378">
    <cfRule type="notContainsBlanks" dxfId="5" priority="100996">
      <formula>LEN(TRIM(Y4378))&gt;0</formula>
    </cfRule>
  </conditionalFormatting>
  <conditionalFormatting sqref="Z4378">
    <cfRule type="notContainsBlanks" dxfId="6" priority="100860">
      <formula>LEN(TRIM(Z4378))&gt;0</formula>
    </cfRule>
  </conditionalFormatting>
  <conditionalFormatting sqref="Q4379">
    <cfRule type="notContainsBlanks" dxfId="1" priority="101501">
      <formula>LEN(TRIM(Q4379))&gt;0</formula>
    </cfRule>
  </conditionalFormatting>
  <conditionalFormatting sqref="R4379">
    <cfRule type="notContainsBlanks" dxfId="2" priority="101369">
      <formula>LEN(TRIM(R4379))&gt;0</formula>
    </cfRule>
  </conditionalFormatting>
  <conditionalFormatting sqref="S4379">
    <cfRule type="notContainsBlanks" dxfId="3" priority="100654">
      <formula>LEN(TRIM(S4379))&gt;0</formula>
    </cfRule>
  </conditionalFormatting>
  <conditionalFormatting sqref="U4379">
    <cfRule type="notContainsBlanks" dxfId="4" priority="100518">
      <formula>LEN(TRIM(U4379))&gt;0</formula>
    </cfRule>
  </conditionalFormatting>
  <conditionalFormatting sqref="W4379">
    <cfRule type="notContainsBlanks" dxfId="0" priority="101098">
      <formula>LEN(TRIM(W4379))&gt;0</formula>
    </cfRule>
  </conditionalFormatting>
  <conditionalFormatting sqref="Y4379">
    <cfRule type="notContainsBlanks" dxfId="5" priority="100962">
      <formula>LEN(TRIM(Y4379))&gt;0</formula>
    </cfRule>
  </conditionalFormatting>
  <conditionalFormatting sqref="Z4379">
    <cfRule type="notContainsBlanks" dxfId="6" priority="100826">
      <formula>LEN(TRIM(Z4379))&gt;0</formula>
    </cfRule>
  </conditionalFormatting>
  <conditionalFormatting sqref="Q4380">
    <cfRule type="notContainsBlanks" dxfId="1" priority="101468">
      <formula>LEN(TRIM(Q4380))&gt;0</formula>
    </cfRule>
  </conditionalFormatting>
  <conditionalFormatting sqref="R4380">
    <cfRule type="notContainsBlanks" dxfId="2" priority="101336">
      <formula>LEN(TRIM(R4380))&gt;0</formula>
    </cfRule>
  </conditionalFormatting>
  <conditionalFormatting sqref="S4380">
    <cfRule type="notContainsBlanks" dxfId="3" priority="100620">
      <formula>LEN(TRIM(S4380))&gt;0</formula>
    </cfRule>
  </conditionalFormatting>
  <conditionalFormatting sqref="U4380">
    <cfRule type="notContainsBlanks" dxfId="4" priority="100484">
      <formula>LEN(TRIM(U4380))&gt;0</formula>
    </cfRule>
  </conditionalFormatting>
  <conditionalFormatting sqref="W4380">
    <cfRule type="notContainsBlanks" dxfId="0" priority="101064">
      <formula>LEN(TRIM(W4380))&gt;0</formula>
    </cfRule>
  </conditionalFormatting>
  <conditionalFormatting sqref="Y4380">
    <cfRule type="notContainsBlanks" dxfId="5" priority="100928">
      <formula>LEN(TRIM(Y4380))&gt;0</formula>
    </cfRule>
  </conditionalFormatting>
  <conditionalFormatting sqref="Z4380">
    <cfRule type="notContainsBlanks" dxfId="6" priority="100792">
      <formula>LEN(TRIM(Z4380))&gt;0</formula>
    </cfRule>
  </conditionalFormatting>
  <conditionalFormatting sqref="AB4380">
    <cfRule type="cellIs" dxfId="7" priority="100756" operator="notEqual">
      <formula>0</formula>
    </cfRule>
  </conditionalFormatting>
  <conditionalFormatting sqref="Q4381">
    <cfRule type="notContainsBlanks" dxfId="1" priority="97334">
      <formula>LEN(TRIM(Q4381))&gt;0</formula>
    </cfRule>
  </conditionalFormatting>
  <conditionalFormatting sqref="Q4382">
    <cfRule type="notContainsBlanks" dxfId="1" priority="97333">
      <formula>LEN(TRIM(Q4382))&gt;0</formula>
    </cfRule>
  </conditionalFormatting>
  <conditionalFormatting sqref="R4382">
    <cfRule type="notContainsBlanks" dxfId="2" priority="100333">
      <formula>LEN(TRIM(R4382))&gt;0</formula>
    </cfRule>
  </conditionalFormatting>
  <conditionalFormatting sqref="S4382">
    <cfRule type="notContainsBlanks" dxfId="3" priority="99312">
      <formula>LEN(TRIM(S4382))&gt;0</formula>
    </cfRule>
  </conditionalFormatting>
  <conditionalFormatting sqref="U4382">
    <cfRule type="notContainsBlanks" dxfId="4" priority="99142">
      <formula>LEN(TRIM(U4382))&gt;0</formula>
    </cfRule>
  </conditionalFormatting>
  <conditionalFormatting sqref="W4382">
    <cfRule type="notContainsBlanks" dxfId="0" priority="99994">
      <formula>LEN(TRIM(W4382))&gt;0</formula>
    </cfRule>
  </conditionalFormatting>
  <conditionalFormatting sqref="Y4382">
    <cfRule type="notContainsBlanks" dxfId="5" priority="99824">
      <formula>LEN(TRIM(Y4382))&gt;0</formula>
    </cfRule>
  </conditionalFormatting>
  <conditionalFormatting sqref="Z4382">
    <cfRule type="notContainsBlanks" dxfId="6" priority="99654">
      <formula>LEN(TRIM(Z4382))&gt;0</formula>
    </cfRule>
  </conditionalFormatting>
  <conditionalFormatting sqref="AB4382">
    <cfRule type="cellIs" dxfId="7" priority="99482" operator="notEqual">
      <formula>0</formula>
    </cfRule>
  </conditionalFormatting>
  <conditionalFormatting sqref="Q4383">
    <cfRule type="notContainsBlanks" dxfId="1" priority="97332">
      <formula>LEN(TRIM(Q4383))&gt;0</formula>
    </cfRule>
  </conditionalFormatting>
  <conditionalFormatting sqref="R4383">
    <cfRule type="notContainsBlanks" dxfId="2" priority="100300">
      <formula>LEN(TRIM(R4383))&gt;0</formula>
    </cfRule>
  </conditionalFormatting>
  <conditionalFormatting sqref="S4383">
    <cfRule type="notContainsBlanks" dxfId="3" priority="99278">
      <formula>LEN(TRIM(S4383))&gt;0</formula>
    </cfRule>
  </conditionalFormatting>
  <conditionalFormatting sqref="U4383">
    <cfRule type="notContainsBlanks" dxfId="4" priority="99108">
      <formula>LEN(TRIM(U4383))&gt;0</formula>
    </cfRule>
  </conditionalFormatting>
  <conditionalFormatting sqref="W4383">
    <cfRule type="notContainsBlanks" dxfId="0" priority="99960">
      <formula>LEN(TRIM(W4383))&gt;0</formula>
    </cfRule>
  </conditionalFormatting>
  <conditionalFormatting sqref="Y4383">
    <cfRule type="notContainsBlanks" dxfId="5" priority="99790">
      <formula>LEN(TRIM(Y4383))&gt;0</formula>
    </cfRule>
  </conditionalFormatting>
  <conditionalFormatting sqref="Z4383">
    <cfRule type="notContainsBlanks" dxfId="6" priority="99620">
      <formula>LEN(TRIM(Z4383))&gt;0</formula>
    </cfRule>
  </conditionalFormatting>
  <conditionalFormatting sqref="AB4383">
    <cfRule type="cellIs" dxfId="7" priority="99448" operator="notEqual">
      <formula>0</formula>
    </cfRule>
  </conditionalFormatting>
  <conditionalFormatting sqref="Q4384">
    <cfRule type="notContainsBlanks" dxfId="1" priority="97331">
      <formula>LEN(TRIM(Q4384))&gt;0</formula>
    </cfRule>
  </conditionalFormatting>
  <conditionalFormatting sqref="R4384">
    <cfRule type="notContainsBlanks" dxfId="2" priority="100266">
      <formula>LEN(TRIM(R4384))&gt;0</formula>
    </cfRule>
  </conditionalFormatting>
  <conditionalFormatting sqref="S4384">
    <cfRule type="notContainsBlanks" dxfId="3" priority="99244">
      <formula>LEN(TRIM(S4384))&gt;0</formula>
    </cfRule>
  </conditionalFormatting>
  <conditionalFormatting sqref="U4384">
    <cfRule type="notContainsBlanks" dxfId="4" priority="99074">
      <formula>LEN(TRIM(U4384))&gt;0</formula>
    </cfRule>
  </conditionalFormatting>
  <conditionalFormatting sqref="W4384">
    <cfRule type="notContainsBlanks" dxfId="0" priority="99926">
      <formula>LEN(TRIM(W4384))&gt;0</formula>
    </cfRule>
  </conditionalFormatting>
  <conditionalFormatting sqref="Y4384">
    <cfRule type="notContainsBlanks" dxfId="5" priority="99756">
      <formula>LEN(TRIM(Y4384))&gt;0</formula>
    </cfRule>
  </conditionalFormatting>
  <conditionalFormatting sqref="Z4384">
    <cfRule type="notContainsBlanks" dxfId="6" priority="99586">
      <formula>LEN(TRIM(Z4384))&gt;0</formula>
    </cfRule>
  </conditionalFormatting>
  <conditionalFormatting sqref="AB4384">
    <cfRule type="cellIs" dxfId="7" priority="99414" operator="notEqual">
      <formula>0</formula>
    </cfRule>
  </conditionalFormatting>
  <conditionalFormatting sqref="Q4385">
    <cfRule type="notContainsBlanks" dxfId="1" priority="97330">
      <formula>LEN(TRIM(Q4385))&gt;0</formula>
    </cfRule>
  </conditionalFormatting>
  <conditionalFormatting sqref="R4385">
    <cfRule type="notContainsBlanks" dxfId="2" priority="100232">
      <formula>LEN(TRIM(R4385))&gt;0</formula>
    </cfRule>
  </conditionalFormatting>
  <conditionalFormatting sqref="S4385">
    <cfRule type="notContainsBlanks" dxfId="3" priority="99210">
      <formula>LEN(TRIM(S4385))&gt;0</formula>
    </cfRule>
  </conditionalFormatting>
  <conditionalFormatting sqref="U4385">
    <cfRule type="notContainsBlanks" dxfId="4" priority="99040">
      <formula>LEN(TRIM(U4385))&gt;0</formula>
    </cfRule>
  </conditionalFormatting>
  <conditionalFormatting sqref="W4385">
    <cfRule type="notContainsBlanks" dxfId="0" priority="99892">
      <formula>LEN(TRIM(W4385))&gt;0</formula>
    </cfRule>
  </conditionalFormatting>
  <conditionalFormatting sqref="Y4385">
    <cfRule type="notContainsBlanks" dxfId="5" priority="99722">
      <formula>LEN(TRIM(Y4385))&gt;0</formula>
    </cfRule>
  </conditionalFormatting>
  <conditionalFormatting sqref="Z4385">
    <cfRule type="notContainsBlanks" dxfId="6" priority="99552">
      <formula>LEN(TRIM(Z4385))&gt;0</formula>
    </cfRule>
  </conditionalFormatting>
  <conditionalFormatting sqref="AB4385">
    <cfRule type="cellIs" dxfId="7" priority="99380" operator="notEqual">
      <formula>0</formula>
    </cfRule>
  </conditionalFormatting>
  <conditionalFormatting sqref="Q4386">
    <cfRule type="notContainsBlanks" dxfId="1" priority="97329">
      <formula>LEN(TRIM(Q4386))&gt;0</formula>
    </cfRule>
  </conditionalFormatting>
  <conditionalFormatting sqref="R4386">
    <cfRule type="notContainsBlanks" dxfId="2" priority="100198">
      <formula>LEN(TRIM(R4386))&gt;0</formula>
    </cfRule>
  </conditionalFormatting>
  <conditionalFormatting sqref="S4386">
    <cfRule type="notContainsBlanks" dxfId="3" priority="99176">
      <formula>LEN(TRIM(S4386))&gt;0</formula>
    </cfRule>
  </conditionalFormatting>
  <conditionalFormatting sqref="U4386">
    <cfRule type="notContainsBlanks" dxfId="4" priority="99006">
      <formula>LEN(TRIM(U4386))&gt;0</formula>
    </cfRule>
  </conditionalFormatting>
  <conditionalFormatting sqref="W4386">
    <cfRule type="notContainsBlanks" dxfId="0" priority="99858">
      <formula>LEN(TRIM(W4386))&gt;0</formula>
    </cfRule>
  </conditionalFormatting>
  <conditionalFormatting sqref="Y4386">
    <cfRule type="notContainsBlanks" dxfId="5" priority="99688">
      <formula>LEN(TRIM(Y4386))&gt;0</formula>
    </cfRule>
  </conditionalFormatting>
  <conditionalFormatting sqref="Z4386">
    <cfRule type="notContainsBlanks" dxfId="6" priority="99518">
      <formula>LEN(TRIM(Z4386))&gt;0</formula>
    </cfRule>
  </conditionalFormatting>
  <conditionalFormatting sqref="AB4386">
    <cfRule type="cellIs" dxfId="7" priority="99346" operator="notEqual">
      <formula>0</formula>
    </cfRule>
  </conditionalFormatting>
  <conditionalFormatting sqref="Q4389">
    <cfRule type="notContainsBlanks" dxfId="1" priority="98975">
      <formula>LEN(TRIM(Q4389))&gt;0</formula>
    </cfRule>
  </conditionalFormatting>
  <conditionalFormatting sqref="R4389">
    <cfRule type="notContainsBlanks" dxfId="2" priority="96893">
      <formula>LEN(TRIM(R4389))&gt;0</formula>
    </cfRule>
  </conditionalFormatting>
  <conditionalFormatting sqref="S4389">
    <cfRule type="notContainsBlanks" dxfId="3" priority="98370">
      <formula>LEN(TRIM(S4389))&gt;0</formula>
    </cfRule>
  </conditionalFormatting>
  <conditionalFormatting sqref="U4389">
    <cfRule type="notContainsBlanks" dxfId="4" priority="98268">
      <formula>LEN(TRIM(U4389))&gt;0</formula>
    </cfRule>
  </conditionalFormatting>
  <conditionalFormatting sqref="W4389">
    <cfRule type="notContainsBlanks" dxfId="0" priority="98678">
      <formula>LEN(TRIM(W4389))&gt;0</formula>
    </cfRule>
  </conditionalFormatting>
  <conditionalFormatting sqref="Y4389">
    <cfRule type="notContainsBlanks" dxfId="5" priority="98576">
      <formula>LEN(TRIM(Y4389))&gt;0</formula>
    </cfRule>
  </conditionalFormatting>
  <conditionalFormatting sqref="Z4389">
    <cfRule type="notContainsBlanks" dxfId="6" priority="98474">
      <formula>LEN(TRIM(Z4389))&gt;0</formula>
    </cfRule>
  </conditionalFormatting>
  <conditionalFormatting sqref="Q4390">
    <cfRule type="notContainsBlanks" dxfId="1" priority="98944">
      <formula>LEN(TRIM(Q4390))&gt;0</formula>
    </cfRule>
  </conditionalFormatting>
  <conditionalFormatting sqref="R4390">
    <cfRule type="notContainsBlanks" dxfId="2" priority="96892">
      <formula>LEN(TRIM(R4390))&gt;0</formula>
    </cfRule>
  </conditionalFormatting>
  <conditionalFormatting sqref="S4390">
    <cfRule type="notContainsBlanks" dxfId="3" priority="98336">
      <formula>LEN(TRIM(S4390))&gt;0</formula>
    </cfRule>
  </conditionalFormatting>
  <conditionalFormatting sqref="U4390">
    <cfRule type="notContainsBlanks" dxfId="4" priority="98234">
      <formula>LEN(TRIM(U4390))&gt;0</formula>
    </cfRule>
  </conditionalFormatting>
  <conditionalFormatting sqref="W4390">
    <cfRule type="notContainsBlanks" dxfId="0" priority="98644">
      <formula>LEN(TRIM(W4390))&gt;0</formula>
    </cfRule>
  </conditionalFormatting>
  <conditionalFormatting sqref="Y4390">
    <cfRule type="notContainsBlanks" dxfId="5" priority="98542">
      <formula>LEN(TRIM(Y4390))&gt;0</formula>
    </cfRule>
  </conditionalFormatting>
  <conditionalFormatting sqref="Z4390">
    <cfRule type="notContainsBlanks" dxfId="6" priority="98440">
      <formula>LEN(TRIM(Z4390))&gt;0</formula>
    </cfRule>
  </conditionalFormatting>
  <conditionalFormatting sqref="Q4391">
    <cfRule type="notContainsBlanks" dxfId="1" priority="98912">
      <formula>LEN(TRIM(Q4391))&gt;0</formula>
    </cfRule>
  </conditionalFormatting>
  <conditionalFormatting sqref="R4391">
    <cfRule type="notContainsBlanks" dxfId="2" priority="98814">
      <formula>LEN(TRIM(R4391))&gt;0</formula>
    </cfRule>
  </conditionalFormatting>
  <conditionalFormatting sqref="S4391">
    <cfRule type="notContainsBlanks" dxfId="3" priority="98302">
      <formula>LEN(TRIM(S4391))&gt;0</formula>
    </cfRule>
  </conditionalFormatting>
  <conditionalFormatting sqref="U4391">
    <cfRule type="notContainsBlanks" dxfId="4" priority="98200">
      <formula>LEN(TRIM(U4391))&gt;0</formula>
    </cfRule>
  </conditionalFormatting>
  <conditionalFormatting sqref="W4391">
    <cfRule type="notContainsBlanks" dxfId="0" priority="98610">
      <formula>LEN(TRIM(W4391))&gt;0</formula>
    </cfRule>
  </conditionalFormatting>
  <conditionalFormatting sqref="Y4391">
    <cfRule type="notContainsBlanks" dxfId="5" priority="98508">
      <formula>LEN(TRIM(Y4391))&gt;0</formula>
    </cfRule>
  </conditionalFormatting>
  <conditionalFormatting sqref="Z4391">
    <cfRule type="notContainsBlanks" dxfId="6" priority="98406">
      <formula>LEN(TRIM(Z4391))&gt;0</formula>
    </cfRule>
  </conditionalFormatting>
  <conditionalFormatting sqref="Q4392">
    <cfRule type="notContainsBlanks" dxfId="1" priority="104463">
      <formula>LEN(TRIM(Q4392))&gt;0</formula>
    </cfRule>
  </conditionalFormatting>
  <conditionalFormatting sqref="W4392">
    <cfRule type="notContainsBlanks" dxfId="0" priority="104565">
      <formula>LEN(TRIM(W4392))&gt;0</formula>
    </cfRule>
  </conditionalFormatting>
  <conditionalFormatting sqref="Y4392">
    <cfRule type="notContainsBlanks" dxfId="5" priority="104531">
      <formula>LEN(TRIM(Y4392))&gt;0</formula>
    </cfRule>
  </conditionalFormatting>
  <conditionalFormatting sqref="Z4392">
    <cfRule type="notContainsBlanks" dxfId="6" priority="104497">
      <formula>LEN(TRIM(Z4392))&gt;0</formula>
    </cfRule>
  </conditionalFormatting>
  <conditionalFormatting sqref="AA4392">
    <cfRule type="cellIs" dxfId="8" priority="104361" operator="equal">
      <formula>4</formula>
    </cfRule>
    <cfRule type="cellIs" dxfId="8" priority="104395" operator="equal">
      <formula>2</formula>
    </cfRule>
  </conditionalFormatting>
  <conditionalFormatting sqref="W4394">
    <cfRule type="notContainsBlanks" dxfId="0" priority="104804">
      <formula>LEN(TRIM(W4394))&gt;0</formula>
    </cfRule>
  </conditionalFormatting>
  <conditionalFormatting sqref="Q4397">
    <cfRule type="notContainsBlanks" dxfId="1" priority="104228">
      <formula>LEN(TRIM(Q4397))&gt;0</formula>
    </cfRule>
  </conditionalFormatting>
  <conditionalFormatting sqref="R4397">
    <cfRule type="notContainsBlanks" dxfId="2" priority="104142">
      <formula>LEN(TRIM(R4397))&gt;0</formula>
    </cfRule>
  </conditionalFormatting>
  <conditionalFormatting sqref="S4397">
    <cfRule type="notContainsBlanks" dxfId="3" priority="103562">
      <formula>LEN(TRIM(S4397))&gt;0</formula>
    </cfRule>
  </conditionalFormatting>
  <conditionalFormatting sqref="U4397">
    <cfRule type="notContainsBlanks" dxfId="4" priority="103460">
      <formula>LEN(TRIM(U4397))&gt;0</formula>
    </cfRule>
  </conditionalFormatting>
  <conditionalFormatting sqref="W4397">
    <cfRule type="notContainsBlanks" dxfId="0" priority="103942">
      <formula>LEN(TRIM(W4397))&gt;0</formula>
    </cfRule>
  </conditionalFormatting>
  <conditionalFormatting sqref="Y4397">
    <cfRule type="notContainsBlanks" dxfId="5" priority="103840">
      <formula>LEN(TRIM(Y4397))&gt;0</formula>
    </cfRule>
  </conditionalFormatting>
  <conditionalFormatting sqref="Z4397">
    <cfRule type="notContainsBlanks" dxfId="6" priority="103738">
      <formula>LEN(TRIM(Z4397))&gt;0</formula>
    </cfRule>
  </conditionalFormatting>
  <conditionalFormatting sqref="AB4397">
    <cfRule type="cellIs" dxfId="7" priority="103630" operator="notEqual">
      <formula>0</formula>
    </cfRule>
  </conditionalFormatting>
  <conditionalFormatting sqref="Q4398">
    <cfRule type="notContainsBlanks" dxfId="1" priority="97375">
      <formula>LEN(TRIM(Q4398))&gt;0</formula>
    </cfRule>
  </conditionalFormatting>
  <conditionalFormatting sqref="R4398">
    <cfRule type="notContainsBlanks" dxfId="2" priority="104110">
      <formula>LEN(TRIM(R4398))&gt;0</formula>
    </cfRule>
  </conditionalFormatting>
  <conditionalFormatting sqref="S4398">
    <cfRule type="notContainsBlanks" dxfId="3" priority="103528">
      <formula>LEN(TRIM(S4398))&gt;0</formula>
    </cfRule>
  </conditionalFormatting>
  <conditionalFormatting sqref="U4398">
    <cfRule type="notContainsBlanks" dxfId="4" priority="103426">
      <formula>LEN(TRIM(U4398))&gt;0</formula>
    </cfRule>
  </conditionalFormatting>
  <conditionalFormatting sqref="W4398">
    <cfRule type="notContainsBlanks" dxfId="0" priority="103908">
      <formula>LEN(TRIM(W4398))&gt;0</formula>
    </cfRule>
  </conditionalFormatting>
  <conditionalFormatting sqref="Y4398">
    <cfRule type="notContainsBlanks" dxfId="5" priority="103806">
      <formula>LEN(TRIM(Y4398))&gt;0</formula>
    </cfRule>
  </conditionalFormatting>
  <conditionalFormatting sqref="Z4398">
    <cfRule type="notContainsBlanks" dxfId="6" priority="103704">
      <formula>LEN(TRIM(Z4398))&gt;0</formula>
    </cfRule>
  </conditionalFormatting>
  <conditionalFormatting sqref="Q4399">
    <cfRule type="notContainsBlanks" dxfId="1" priority="97374">
      <formula>LEN(TRIM(Q4399))&gt;0</formula>
    </cfRule>
  </conditionalFormatting>
  <conditionalFormatting sqref="R4399">
    <cfRule type="notContainsBlanks" dxfId="2" priority="104078">
      <formula>LEN(TRIM(R4399))&gt;0</formula>
    </cfRule>
  </conditionalFormatting>
  <conditionalFormatting sqref="S4399">
    <cfRule type="notContainsBlanks" dxfId="3" priority="103494">
      <formula>LEN(TRIM(S4399))&gt;0</formula>
    </cfRule>
  </conditionalFormatting>
  <conditionalFormatting sqref="U4399">
    <cfRule type="notContainsBlanks" dxfId="4" priority="103392">
      <formula>LEN(TRIM(U4399))&gt;0</formula>
    </cfRule>
  </conditionalFormatting>
  <conditionalFormatting sqref="W4399">
    <cfRule type="notContainsBlanks" dxfId="0" priority="103874">
      <formula>LEN(TRIM(W4399))&gt;0</formula>
    </cfRule>
  </conditionalFormatting>
  <conditionalFormatting sqref="Y4399">
    <cfRule type="notContainsBlanks" dxfId="5" priority="103772">
      <formula>LEN(TRIM(Y4399))&gt;0</formula>
    </cfRule>
  </conditionalFormatting>
  <conditionalFormatting sqref="Z4399">
    <cfRule type="notContainsBlanks" dxfId="6" priority="103670">
      <formula>LEN(TRIM(Z4399))&gt;0</formula>
    </cfRule>
  </conditionalFormatting>
  <conditionalFormatting sqref="AB4399">
    <cfRule type="cellIs" dxfId="7" priority="103596" operator="notEqual">
      <formula>0</formula>
    </cfRule>
  </conditionalFormatting>
  <conditionalFormatting sqref="Q4401">
    <cfRule type="notContainsBlanks" dxfId="1" priority="103361">
      <formula>LEN(TRIM(Q4401))&gt;0</formula>
    </cfRule>
  </conditionalFormatting>
  <conditionalFormatting sqref="R4401">
    <cfRule type="notContainsBlanks" dxfId="2" priority="103221">
      <formula>LEN(TRIM(R4401))&gt;0</formula>
    </cfRule>
  </conditionalFormatting>
  <conditionalFormatting sqref="S4401">
    <cfRule type="notContainsBlanks" dxfId="3" priority="102196">
      <formula>LEN(TRIM(S4401))&gt;0</formula>
    </cfRule>
  </conditionalFormatting>
  <conditionalFormatting sqref="U4401">
    <cfRule type="notContainsBlanks" dxfId="4" priority="102026">
      <formula>LEN(TRIM(U4401))&gt;0</formula>
    </cfRule>
  </conditionalFormatting>
  <conditionalFormatting sqref="W4401">
    <cfRule type="notContainsBlanks" dxfId="0" priority="102884">
      <formula>LEN(TRIM(W4401))&gt;0</formula>
    </cfRule>
  </conditionalFormatting>
  <conditionalFormatting sqref="Y4401">
    <cfRule type="notContainsBlanks" dxfId="5" priority="102714">
      <formula>LEN(TRIM(Y4401))&gt;0</formula>
    </cfRule>
  </conditionalFormatting>
  <conditionalFormatting sqref="Z4401">
    <cfRule type="notContainsBlanks" dxfId="6" priority="102544">
      <formula>LEN(TRIM(Z4401))&gt;0</formula>
    </cfRule>
  </conditionalFormatting>
  <conditionalFormatting sqref="AB4401">
    <cfRule type="cellIs" dxfId="7" priority="102364" operator="notEqual">
      <formula>0</formula>
    </cfRule>
  </conditionalFormatting>
  <conditionalFormatting sqref="Q4402">
    <cfRule type="notContainsBlanks" dxfId="1" priority="103331">
      <formula>LEN(TRIM(Q4402))&gt;0</formula>
    </cfRule>
  </conditionalFormatting>
  <conditionalFormatting sqref="R4402">
    <cfRule type="notContainsBlanks" dxfId="2" priority="103187">
      <formula>LEN(TRIM(R4402))&gt;0</formula>
    </cfRule>
  </conditionalFormatting>
  <conditionalFormatting sqref="S4402">
    <cfRule type="notContainsBlanks" dxfId="3" priority="102162">
      <formula>LEN(TRIM(S4402))&gt;0</formula>
    </cfRule>
  </conditionalFormatting>
  <conditionalFormatting sqref="U4402">
    <cfRule type="notContainsBlanks" dxfId="4" priority="101992">
      <formula>LEN(TRIM(U4402))&gt;0</formula>
    </cfRule>
  </conditionalFormatting>
  <conditionalFormatting sqref="W4402">
    <cfRule type="notContainsBlanks" dxfId="0" priority="102850">
      <formula>LEN(TRIM(W4402))&gt;0</formula>
    </cfRule>
  </conditionalFormatting>
  <conditionalFormatting sqref="Y4402">
    <cfRule type="notContainsBlanks" dxfId="5" priority="102680">
      <formula>LEN(TRIM(Y4402))&gt;0</formula>
    </cfRule>
  </conditionalFormatting>
  <conditionalFormatting sqref="Z4402">
    <cfRule type="notContainsBlanks" dxfId="6" priority="102510">
      <formula>LEN(TRIM(Z4402))&gt;0</formula>
    </cfRule>
  </conditionalFormatting>
  <conditionalFormatting sqref="AB4402">
    <cfRule type="cellIs" dxfId="7" priority="102332" operator="notEqual">
      <formula>0</formula>
    </cfRule>
  </conditionalFormatting>
  <conditionalFormatting sqref="Q4403">
    <cfRule type="notContainsBlanks" dxfId="1" priority="93012">
      <formula>LEN(TRIM(Q4403))&gt;0</formula>
    </cfRule>
  </conditionalFormatting>
  <conditionalFormatting sqref="R4403">
    <cfRule type="notContainsBlanks" dxfId="2" priority="103153">
      <formula>LEN(TRIM(R4403))&gt;0</formula>
    </cfRule>
  </conditionalFormatting>
  <conditionalFormatting sqref="S4403">
    <cfRule type="notContainsBlanks" dxfId="3" priority="102128">
      <formula>LEN(TRIM(S4403))&gt;0</formula>
    </cfRule>
  </conditionalFormatting>
  <conditionalFormatting sqref="U4403">
    <cfRule type="notContainsBlanks" dxfId="4" priority="101958">
      <formula>LEN(TRIM(U4403))&gt;0</formula>
    </cfRule>
  </conditionalFormatting>
  <conditionalFormatting sqref="W4403">
    <cfRule type="notContainsBlanks" dxfId="0" priority="102816">
      <formula>LEN(TRIM(W4403))&gt;0</formula>
    </cfRule>
  </conditionalFormatting>
  <conditionalFormatting sqref="Y4403">
    <cfRule type="notContainsBlanks" dxfId="5" priority="102646">
      <formula>LEN(TRIM(Y4403))&gt;0</formula>
    </cfRule>
  </conditionalFormatting>
  <conditionalFormatting sqref="Z4403">
    <cfRule type="notContainsBlanks" dxfId="6" priority="102476">
      <formula>LEN(TRIM(Z4403))&gt;0</formula>
    </cfRule>
  </conditionalFormatting>
  <conditionalFormatting sqref="AB4403">
    <cfRule type="cellIs" dxfId="7" priority="102298" operator="notEqual">
      <formula>0</formula>
    </cfRule>
  </conditionalFormatting>
  <conditionalFormatting sqref="Q4404">
    <cfRule type="notContainsBlanks" dxfId="1" priority="93011">
      <formula>LEN(TRIM(Q4404))&gt;0</formula>
    </cfRule>
  </conditionalFormatting>
  <conditionalFormatting sqref="R4404">
    <cfRule type="notContainsBlanks" dxfId="2" priority="103120">
      <formula>LEN(TRIM(R4404))&gt;0</formula>
    </cfRule>
  </conditionalFormatting>
  <conditionalFormatting sqref="S4404">
    <cfRule type="notContainsBlanks" dxfId="3" priority="102094">
      <formula>LEN(TRIM(S4404))&gt;0</formula>
    </cfRule>
  </conditionalFormatting>
  <conditionalFormatting sqref="U4404">
    <cfRule type="notContainsBlanks" dxfId="4" priority="101924">
      <formula>LEN(TRIM(U4404))&gt;0</formula>
    </cfRule>
  </conditionalFormatting>
  <conditionalFormatting sqref="W4404">
    <cfRule type="notContainsBlanks" dxfId="0" priority="102782">
      <formula>LEN(TRIM(W4404))&gt;0</formula>
    </cfRule>
  </conditionalFormatting>
  <conditionalFormatting sqref="Y4404">
    <cfRule type="notContainsBlanks" dxfId="5" priority="102612">
      <formula>LEN(TRIM(Y4404))&gt;0</formula>
    </cfRule>
  </conditionalFormatting>
  <conditionalFormatting sqref="Z4404">
    <cfRule type="notContainsBlanks" dxfId="6" priority="102442">
      <formula>LEN(TRIM(Z4404))&gt;0</formula>
    </cfRule>
  </conditionalFormatting>
  <conditionalFormatting sqref="AB4404">
    <cfRule type="cellIs" dxfId="7" priority="102264" operator="notEqual">
      <formula>0</formula>
    </cfRule>
  </conditionalFormatting>
  <conditionalFormatting sqref="Q4405">
    <cfRule type="notContainsBlanks" dxfId="1" priority="93010">
      <formula>LEN(TRIM(Q4405))&gt;0</formula>
    </cfRule>
  </conditionalFormatting>
  <conditionalFormatting sqref="R4405">
    <cfRule type="notContainsBlanks" dxfId="2" priority="103088">
      <formula>LEN(TRIM(R4405))&gt;0</formula>
    </cfRule>
  </conditionalFormatting>
  <conditionalFormatting sqref="S4405">
    <cfRule type="notContainsBlanks" dxfId="3" priority="102060">
      <formula>LEN(TRIM(S4405))&gt;0</formula>
    </cfRule>
  </conditionalFormatting>
  <conditionalFormatting sqref="U4405">
    <cfRule type="notContainsBlanks" dxfId="4" priority="101890">
      <formula>LEN(TRIM(U4405))&gt;0</formula>
    </cfRule>
  </conditionalFormatting>
  <conditionalFormatting sqref="W4405">
    <cfRule type="notContainsBlanks" dxfId="0" priority="102748">
      <formula>LEN(TRIM(W4405))&gt;0</formula>
    </cfRule>
  </conditionalFormatting>
  <conditionalFormatting sqref="Y4405">
    <cfRule type="notContainsBlanks" dxfId="5" priority="102578">
      <formula>LEN(TRIM(Y4405))&gt;0</formula>
    </cfRule>
  </conditionalFormatting>
  <conditionalFormatting sqref="Z4405">
    <cfRule type="notContainsBlanks" dxfId="6" priority="102408">
      <formula>LEN(TRIM(Z4405))&gt;0</formula>
    </cfRule>
  </conditionalFormatting>
  <conditionalFormatting sqref="AB4405">
    <cfRule type="cellIs" dxfId="7" priority="102230" operator="notEqual">
      <formula>0</formula>
    </cfRule>
  </conditionalFormatting>
  <conditionalFormatting sqref="Q4406">
    <cfRule type="notContainsBlanks" dxfId="1" priority="93009">
      <formula>LEN(TRIM(Q4406))&gt;0</formula>
    </cfRule>
  </conditionalFormatting>
  <conditionalFormatting sqref="Q4407">
    <cfRule type="notContainsBlanks" dxfId="1" priority="93008">
      <formula>LEN(TRIM(Q4407))&gt;0</formula>
    </cfRule>
  </conditionalFormatting>
  <conditionalFormatting sqref="Q4408">
    <cfRule type="notContainsBlanks" dxfId="1" priority="101861">
      <formula>LEN(TRIM(Q4408))&gt;0</formula>
    </cfRule>
  </conditionalFormatting>
  <conditionalFormatting sqref="R4408">
    <cfRule type="notContainsBlanks" dxfId="2" priority="101830">
      <formula>LEN(TRIM(R4408))&gt;0</formula>
    </cfRule>
  </conditionalFormatting>
  <conditionalFormatting sqref="S4408">
    <cfRule type="notContainsBlanks" dxfId="3" priority="101626">
      <formula>LEN(TRIM(S4408))&gt;0</formula>
    </cfRule>
  </conditionalFormatting>
  <conditionalFormatting sqref="U4408">
    <cfRule type="notContainsBlanks" dxfId="4" priority="101592">
      <formula>LEN(TRIM(U4408))&gt;0</formula>
    </cfRule>
  </conditionalFormatting>
  <conditionalFormatting sqref="W4408">
    <cfRule type="notContainsBlanks" dxfId="0" priority="101764">
      <formula>LEN(TRIM(W4408))&gt;0</formula>
    </cfRule>
  </conditionalFormatting>
  <conditionalFormatting sqref="Y4408">
    <cfRule type="notContainsBlanks" dxfId="5" priority="101730">
      <formula>LEN(TRIM(Y4408))&gt;0</formula>
    </cfRule>
  </conditionalFormatting>
  <conditionalFormatting sqref="Z4408">
    <cfRule type="notContainsBlanks" dxfId="6" priority="101696">
      <formula>LEN(TRIM(Z4408))&gt;0</formula>
    </cfRule>
  </conditionalFormatting>
  <conditionalFormatting sqref="AB4408">
    <cfRule type="cellIs" dxfId="7" priority="101660" operator="notEqual">
      <formula>0</formula>
    </cfRule>
  </conditionalFormatting>
  <conditionalFormatting sqref="Q4410">
    <cfRule type="notContainsBlanks" dxfId="1" priority="101562">
      <formula>LEN(TRIM(Q4410))&gt;0</formula>
    </cfRule>
  </conditionalFormatting>
  <conditionalFormatting sqref="R4410">
    <cfRule type="notContainsBlanks" dxfId="2" priority="101434">
      <formula>LEN(TRIM(R4410))&gt;0</formula>
    </cfRule>
  </conditionalFormatting>
  <conditionalFormatting sqref="S4410">
    <cfRule type="notContainsBlanks" dxfId="3" priority="100721">
      <formula>LEN(TRIM(S4410))&gt;0</formula>
    </cfRule>
  </conditionalFormatting>
  <conditionalFormatting sqref="U4410">
    <cfRule type="notContainsBlanks" dxfId="4" priority="100585">
      <formula>LEN(TRIM(U4410))&gt;0</formula>
    </cfRule>
  </conditionalFormatting>
  <conditionalFormatting sqref="W4410">
    <cfRule type="notContainsBlanks" dxfId="0" priority="101165">
      <formula>LEN(TRIM(W4410))&gt;0</formula>
    </cfRule>
  </conditionalFormatting>
  <conditionalFormatting sqref="Y4410">
    <cfRule type="notContainsBlanks" dxfId="5" priority="101029">
      <formula>LEN(TRIM(Y4410))&gt;0</formula>
    </cfRule>
  </conditionalFormatting>
  <conditionalFormatting sqref="Z4410">
    <cfRule type="notContainsBlanks" dxfId="6" priority="100893">
      <formula>LEN(TRIM(Z4410))&gt;0</formula>
    </cfRule>
  </conditionalFormatting>
  <conditionalFormatting sqref="Q4411">
    <cfRule type="notContainsBlanks" dxfId="1" priority="101532">
      <formula>LEN(TRIM(Q4411))&gt;0</formula>
    </cfRule>
  </conditionalFormatting>
  <conditionalFormatting sqref="R4411">
    <cfRule type="notContainsBlanks" dxfId="2" priority="101402">
      <formula>LEN(TRIM(R4411))&gt;0</formula>
    </cfRule>
  </conditionalFormatting>
  <conditionalFormatting sqref="S4411">
    <cfRule type="notContainsBlanks" dxfId="3" priority="100687">
      <formula>LEN(TRIM(S4411))&gt;0</formula>
    </cfRule>
  </conditionalFormatting>
  <conditionalFormatting sqref="U4411">
    <cfRule type="notContainsBlanks" dxfId="4" priority="100551">
      <formula>LEN(TRIM(U4411))&gt;0</formula>
    </cfRule>
  </conditionalFormatting>
  <conditionalFormatting sqref="W4411">
    <cfRule type="notContainsBlanks" dxfId="0" priority="101131">
      <formula>LEN(TRIM(W4411))&gt;0</formula>
    </cfRule>
  </conditionalFormatting>
  <conditionalFormatting sqref="Y4411">
    <cfRule type="notContainsBlanks" dxfId="5" priority="100995">
      <formula>LEN(TRIM(Y4411))&gt;0</formula>
    </cfRule>
  </conditionalFormatting>
  <conditionalFormatting sqref="Z4411">
    <cfRule type="notContainsBlanks" dxfId="6" priority="100859">
      <formula>LEN(TRIM(Z4411))&gt;0</formula>
    </cfRule>
  </conditionalFormatting>
  <conditionalFormatting sqref="Q4412">
    <cfRule type="notContainsBlanks" dxfId="1" priority="101500">
      <formula>LEN(TRIM(Q4412))&gt;0</formula>
    </cfRule>
  </conditionalFormatting>
  <conditionalFormatting sqref="R4412">
    <cfRule type="notContainsBlanks" dxfId="2" priority="101368">
      <formula>LEN(TRIM(R4412))&gt;0</formula>
    </cfRule>
  </conditionalFormatting>
  <conditionalFormatting sqref="S4412">
    <cfRule type="notContainsBlanks" dxfId="3" priority="100653">
      <formula>LEN(TRIM(S4412))&gt;0</formula>
    </cfRule>
  </conditionalFormatting>
  <conditionalFormatting sqref="U4412">
    <cfRule type="notContainsBlanks" dxfId="4" priority="100517">
      <formula>LEN(TRIM(U4412))&gt;0</formula>
    </cfRule>
  </conditionalFormatting>
  <conditionalFormatting sqref="W4412">
    <cfRule type="notContainsBlanks" dxfId="0" priority="101097">
      <formula>LEN(TRIM(W4412))&gt;0</formula>
    </cfRule>
  </conditionalFormatting>
  <conditionalFormatting sqref="Y4412">
    <cfRule type="notContainsBlanks" dxfId="5" priority="100961">
      <formula>LEN(TRIM(Y4412))&gt;0</formula>
    </cfRule>
  </conditionalFormatting>
  <conditionalFormatting sqref="Z4412">
    <cfRule type="notContainsBlanks" dxfId="6" priority="100825">
      <formula>LEN(TRIM(Z4412))&gt;0</formula>
    </cfRule>
  </conditionalFormatting>
  <conditionalFormatting sqref="Q4413">
    <cfRule type="notContainsBlanks" dxfId="1" priority="101467">
      <formula>LEN(TRIM(Q4413))&gt;0</formula>
    </cfRule>
  </conditionalFormatting>
  <conditionalFormatting sqref="R4413">
    <cfRule type="notContainsBlanks" dxfId="2" priority="101335">
      <formula>LEN(TRIM(R4413))&gt;0</formula>
    </cfRule>
  </conditionalFormatting>
  <conditionalFormatting sqref="S4413">
    <cfRule type="notContainsBlanks" dxfId="3" priority="100619">
      <formula>LEN(TRIM(S4413))&gt;0</formula>
    </cfRule>
  </conditionalFormatting>
  <conditionalFormatting sqref="U4413">
    <cfRule type="notContainsBlanks" dxfId="4" priority="100483">
      <formula>LEN(TRIM(U4413))&gt;0</formula>
    </cfRule>
  </conditionalFormatting>
  <conditionalFormatting sqref="W4413">
    <cfRule type="notContainsBlanks" dxfId="0" priority="101063">
      <formula>LEN(TRIM(W4413))&gt;0</formula>
    </cfRule>
  </conditionalFormatting>
  <conditionalFormatting sqref="Y4413">
    <cfRule type="notContainsBlanks" dxfId="5" priority="100927">
      <formula>LEN(TRIM(Y4413))&gt;0</formula>
    </cfRule>
  </conditionalFormatting>
  <conditionalFormatting sqref="Z4413">
    <cfRule type="notContainsBlanks" dxfId="6" priority="100791">
      <formula>LEN(TRIM(Z4413))&gt;0</formula>
    </cfRule>
  </conditionalFormatting>
  <conditionalFormatting sqref="AB4413">
    <cfRule type="cellIs" dxfId="7" priority="100755" operator="notEqual">
      <formula>0</formula>
    </cfRule>
  </conditionalFormatting>
  <conditionalFormatting sqref="Q4414">
    <cfRule type="notContainsBlanks" dxfId="1" priority="97328">
      <formula>LEN(TRIM(Q4414))&gt;0</formula>
    </cfRule>
  </conditionalFormatting>
  <conditionalFormatting sqref="Q4415">
    <cfRule type="notContainsBlanks" dxfId="1" priority="97327">
      <formula>LEN(TRIM(Q4415))&gt;0</formula>
    </cfRule>
  </conditionalFormatting>
  <conditionalFormatting sqref="R4415">
    <cfRule type="notContainsBlanks" dxfId="2" priority="100332">
      <formula>LEN(TRIM(R4415))&gt;0</formula>
    </cfRule>
  </conditionalFormatting>
  <conditionalFormatting sqref="S4415">
    <cfRule type="notContainsBlanks" dxfId="3" priority="99311">
      <formula>LEN(TRIM(S4415))&gt;0</formula>
    </cfRule>
  </conditionalFormatting>
  <conditionalFormatting sqref="U4415">
    <cfRule type="notContainsBlanks" dxfId="4" priority="99141">
      <formula>LEN(TRIM(U4415))&gt;0</formula>
    </cfRule>
  </conditionalFormatting>
  <conditionalFormatting sqref="W4415">
    <cfRule type="notContainsBlanks" dxfId="0" priority="99993">
      <formula>LEN(TRIM(W4415))&gt;0</formula>
    </cfRule>
  </conditionalFormatting>
  <conditionalFormatting sqref="Y4415">
    <cfRule type="notContainsBlanks" dxfId="5" priority="99823">
      <formula>LEN(TRIM(Y4415))&gt;0</formula>
    </cfRule>
  </conditionalFormatting>
  <conditionalFormatting sqref="Z4415">
    <cfRule type="notContainsBlanks" dxfId="6" priority="99653">
      <formula>LEN(TRIM(Z4415))&gt;0</formula>
    </cfRule>
  </conditionalFormatting>
  <conditionalFormatting sqref="AB4415">
    <cfRule type="cellIs" dxfId="7" priority="99481" operator="notEqual">
      <formula>0</formula>
    </cfRule>
  </conditionalFormatting>
  <conditionalFormatting sqref="Q4416">
    <cfRule type="notContainsBlanks" dxfId="1" priority="97326">
      <formula>LEN(TRIM(Q4416))&gt;0</formula>
    </cfRule>
  </conditionalFormatting>
  <conditionalFormatting sqref="R4416">
    <cfRule type="notContainsBlanks" dxfId="2" priority="100299">
      <formula>LEN(TRIM(R4416))&gt;0</formula>
    </cfRule>
  </conditionalFormatting>
  <conditionalFormatting sqref="S4416">
    <cfRule type="notContainsBlanks" dxfId="3" priority="99277">
      <formula>LEN(TRIM(S4416))&gt;0</formula>
    </cfRule>
  </conditionalFormatting>
  <conditionalFormatting sqref="U4416">
    <cfRule type="notContainsBlanks" dxfId="4" priority="99107">
      <formula>LEN(TRIM(U4416))&gt;0</formula>
    </cfRule>
  </conditionalFormatting>
  <conditionalFormatting sqref="W4416">
    <cfRule type="notContainsBlanks" dxfId="0" priority="99959">
      <formula>LEN(TRIM(W4416))&gt;0</formula>
    </cfRule>
  </conditionalFormatting>
  <conditionalFormatting sqref="Y4416">
    <cfRule type="notContainsBlanks" dxfId="5" priority="99789">
      <formula>LEN(TRIM(Y4416))&gt;0</formula>
    </cfRule>
  </conditionalFormatting>
  <conditionalFormatting sqref="Z4416">
    <cfRule type="notContainsBlanks" dxfId="6" priority="99619">
      <formula>LEN(TRIM(Z4416))&gt;0</formula>
    </cfRule>
  </conditionalFormatting>
  <conditionalFormatting sqref="AB4416">
    <cfRule type="cellIs" dxfId="7" priority="99447" operator="notEqual">
      <formula>0</formula>
    </cfRule>
  </conditionalFormatting>
  <conditionalFormatting sqref="Q4417">
    <cfRule type="notContainsBlanks" dxfId="1" priority="93007">
      <formula>LEN(TRIM(Q4417))&gt;0</formula>
    </cfRule>
  </conditionalFormatting>
  <conditionalFormatting sqref="R4417">
    <cfRule type="notContainsBlanks" dxfId="2" priority="100265">
      <formula>LEN(TRIM(R4417))&gt;0</formula>
    </cfRule>
  </conditionalFormatting>
  <conditionalFormatting sqref="S4417">
    <cfRule type="notContainsBlanks" dxfId="3" priority="99243">
      <formula>LEN(TRIM(S4417))&gt;0</formula>
    </cfRule>
  </conditionalFormatting>
  <conditionalFormatting sqref="U4417">
    <cfRule type="notContainsBlanks" dxfId="4" priority="99073">
      <formula>LEN(TRIM(U4417))&gt;0</formula>
    </cfRule>
  </conditionalFormatting>
  <conditionalFormatting sqref="W4417">
    <cfRule type="notContainsBlanks" dxfId="0" priority="99925">
      <formula>LEN(TRIM(W4417))&gt;0</formula>
    </cfRule>
  </conditionalFormatting>
  <conditionalFormatting sqref="Y4417">
    <cfRule type="notContainsBlanks" dxfId="5" priority="99755">
      <formula>LEN(TRIM(Y4417))&gt;0</formula>
    </cfRule>
  </conditionalFormatting>
  <conditionalFormatting sqref="Z4417">
    <cfRule type="notContainsBlanks" dxfId="6" priority="99585">
      <formula>LEN(TRIM(Z4417))&gt;0</formula>
    </cfRule>
  </conditionalFormatting>
  <conditionalFormatting sqref="AB4417">
    <cfRule type="cellIs" dxfId="7" priority="99413" operator="notEqual">
      <formula>0</formula>
    </cfRule>
  </conditionalFormatting>
  <conditionalFormatting sqref="Q4418">
    <cfRule type="notContainsBlanks" dxfId="1" priority="93006">
      <formula>LEN(TRIM(Q4418))&gt;0</formula>
    </cfRule>
  </conditionalFormatting>
  <conditionalFormatting sqref="R4418">
    <cfRule type="notContainsBlanks" dxfId="2" priority="100231">
      <formula>LEN(TRIM(R4418))&gt;0</formula>
    </cfRule>
  </conditionalFormatting>
  <conditionalFormatting sqref="S4418">
    <cfRule type="notContainsBlanks" dxfId="3" priority="99209">
      <formula>LEN(TRIM(S4418))&gt;0</formula>
    </cfRule>
  </conditionalFormatting>
  <conditionalFormatting sqref="U4418">
    <cfRule type="notContainsBlanks" dxfId="4" priority="99039">
      <formula>LEN(TRIM(U4418))&gt;0</formula>
    </cfRule>
  </conditionalFormatting>
  <conditionalFormatting sqref="V4418">
    <cfRule type="notContainsBlanks" dxfId="0" priority="93280">
      <formula>LEN(TRIM(V4418))&gt;0</formula>
    </cfRule>
  </conditionalFormatting>
  <conditionalFormatting sqref="W4418">
    <cfRule type="notContainsBlanks" dxfId="0" priority="99891">
      <formula>LEN(TRIM(W4418))&gt;0</formula>
    </cfRule>
  </conditionalFormatting>
  <conditionalFormatting sqref="Y4418">
    <cfRule type="notContainsBlanks" dxfId="5" priority="99721">
      <formula>LEN(TRIM(Y4418))&gt;0</formula>
    </cfRule>
  </conditionalFormatting>
  <conditionalFormatting sqref="Z4418">
    <cfRule type="notContainsBlanks" dxfId="6" priority="99551">
      <formula>LEN(TRIM(Z4418))&gt;0</formula>
    </cfRule>
  </conditionalFormatting>
  <conditionalFormatting sqref="AB4418">
    <cfRule type="cellIs" dxfId="7" priority="99379" operator="notEqual">
      <formula>0</formula>
    </cfRule>
  </conditionalFormatting>
  <conditionalFormatting sqref="AC4418">
    <cfRule type="notContainsBlanks" dxfId="0" priority="100061">
      <formula>LEN(TRIM(AC4418))&gt;0</formula>
    </cfRule>
  </conditionalFormatting>
  <conditionalFormatting sqref="Q4419">
    <cfRule type="notContainsBlanks" dxfId="1" priority="97325">
      <formula>LEN(TRIM(Q4419))&gt;0</formula>
    </cfRule>
  </conditionalFormatting>
  <conditionalFormatting sqref="R4419">
    <cfRule type="notContainsBlanks" dxfId="2" priority="100197">
      <formula>LEN(TRIM(R4419))&gt;0</formula>
    </cfRule>
  </conditionalFormatting>
  <conditionalFormatting sqref="S4419">
    <cfRule type="notContainsBlanks" dxfId="3" priority="99175">
      <formula>LEN(TRIM(S4419))&gt;0</formula>
    </cfRule>
  </conditionalFormatting>
  <conditionalFormatting sqref="U4419">
    <cfRule type="notContainsBlanks" dxfId="4" priority="99005">
      <formula>LEN(TRIM(U4419))&gt;0</formula>
    </cfRule>
  </conditionalFormatting>
  <conditionalFormatting sqref="W4419">
    <cfRule type="notContainsBlanks" dxfId="0" priority="99857">
      <formula>LEN(TRIM(W4419))&gt;0</formula>
    </cfRule>
  </conditionalFormatting>
  <conditionalFormatting sqref="Y4419">
    <cfRule type="notContainsBlanks" dxfId="5" priority="99687">
      <formula>LEN(TRIM(Y4419))&gt;0</formula>
    </cfRule>
  </conditionalFormatting>
  <conditionalFormatting sqref="Z4419">
    <cfRule type="notContainsBlanks" dxfId="6" priority="99517">
      <formula>LEN(TRIM(Z4419))&gt;0</formula>
    </cfRule>
  </conditionalFormatting>
  <conditionalFormatting sqref="AB4419">
    <cfRule type="cellIs" dxfId="7" priority="99345" operator="notEqual">
      <formula>0</formula>
    </cfRule>
  </conditionalFormatting>
  <conditionalFormatting sqref="Q4422">
    <cfRule type="notContainsBlanks" dxfId="1" priority="98974">
      <formula>LEN(TRIM(Q4422))&gt;0</formula>
    </cfRule>
  </conditionalFormatting>
  <conditionalFormatting sqref="R4422">
    <cfRule type="notContainsBlanks" dxfId="2" priority="98878">
      <formula>LEN(TRIM(R4422))&gt;0</formula>
    </cfRule>
  </conditionalFormatting>
  <conditionalFormatting sqref="S4422">
    <cfRule type="notContainsBlanks" dxfId="3" priority="98369">
      <formula>LEN(TRIM(S4422))&gt;0</formula>
    </cfRule>
  </conditionalFormatting>
  <conditionalFormatting sqref="U4422">
    <cfRule type="notContainsBlanks" dxfId="4" priority="98267">
      <formula>LEN(TRIM(U4422))&gt;0</formula>
    </cfRule>
  </conditionalFormatting>
  <conditionalFormatting sqref="W4422">
    <cfRule type="notContainsBlanks" dxfId="0" priority="98677">
      <formula>LEN(TRIM(W4422))&gt;0</formula>
    </cfRule>
  </conditionalFormatting>
  <conditionalFormatting sqref="Y4422">
    <cfRule type="notContainsBlanks" dxfId="5" priority="98575">
      <formula>LEN(TRIM(Y4422))&gt;0</formula>
    </cfRule>
  </conditionalFormatting>
  <conditionalFormatting sqref="Z4422">
    <cfRule type="notContainsBlanks" dxfId="6" priority="98473">
      <formula>LEN(TRIM(Z4422))&gt;0</formula>
    </cfRule>
  </conditionalFormatting>
  <conditionalFormatting sqref="Q4423">
    <cfRule type="notContainsBlanks" dxfId="1" priority="98943">
      <formula>LEN(TRIM(Q4423))&gt;0</formula>
    </cfRule>
  </conditionalFormatting>
  <conditionalFormatting sqref="R4423">
    <cfRule type="notContainsBlanks" dxfId="2" priority="98846">
      <formula>LEN(TRIM(R4423))&gt;0</formula>
    </cfRule>
  </conditionalFormatting>
  <conditionalFormatting sqref="S4423">
    <cfRule type="notContainsBlanks" dxfId="3" priority="98335">
      <formula>LEN(TRIM(S4423))&gt;0</formula>
    </cfRule>
  </conditionalFormatting>
  <conditionalFormatting sqref="U4423">
    <cfRule type="notContainsBlanks" dxfId="4" priority="98233">
      <formula>LEN(TRIM(U4423))&gt;0</formula>
    </cfRule>
  </conditionalFormatting>
  <conditionalFormatting sqref="W4423">
    <cfRule type="notContainsBlanks" dxfId="0" priority="98643">
      <formula>LEN(TRIM(W4423))&gt;0</formula>
    </cfRule>
  </conditionalFormatting>
  <conditionalFormatting sqref="Y4423">
    <cfRule type="notContainsBlanks" dxfId="5" priority="98541">
      <formula>LEN(TRIM(Y4423))&gt;0</formula>
    </cfRule>
  </conditionalFormatting>
  <conditionalFormatting sqref="Z4423">
    <cfRule type="notContainsBlanks" dxfId="6" priority="98439">
      <formula>LEN(TRIM(Z4423))&gt;0</formula>
    </cfRule>
  </conditionalFormatting>
  <conditionalFormatting sqref="Q4424">
    <cfRule type="notContainsBlanks" dxfId="1" priority="98911">
      <formula>LEN(TRIM(Q4424))&gt;0</formula>
    </cfRule>
  </conditionalFormatting>
  <conditionalFormatting sqref="R4424">
    <cfRule type="notContainsBlanks" dxfId="2" priority="98813">
      <formula>LEN(TRIM(R4424))&gt;0</formula>
    </cfRule>
  </conditionalFormatting>
  <conditionalFormatting sqref="S4424">
    <cfRule type="notContainsBlanks" dxfId="3" priority="98301">
      <formula>LEN(TRIM(S4424))&gt;0</formula>
    </cfRule>
  </conditionalFormatting>
  <conditionalFormatting sqref="U4424">
    <cfRule type="notContainsBlanks" dxfId="4" priority="98199">
      <formula>LEN(TRIM(U4424))&gt;0</formula>
    </cfRule>
  </conditionalFormatting>
  <conditionalFormatting sqref="W4424">
    <cfRule type="notContainsBlanks" dxfId="0" priority="98609">
      <formula>LEN(TRIM(W4424))&gt;0</formula>
    </cfRule>
  </conditionalFormatting>
  <conditionalFormatting sqref="Y4424">
    <cfRule type="notContainsBlanks" dxfId="5" priority="98507">
      <formula>LEN(TRIM(Y4424))&gt;0</formula>
    </cfRule>
  </conditionalFormatting>
  <conditionalFormatting sqref="Z4424">
    <cfRule type="notContainsBlanks" dxfId="6" priority="98405">
      <formula>LEN(TRIM(Z4424))&gt;0</formula>
    </cfRule>
  </conditionalFormatting>
  <conditionalFormatting sqref="Q4425">
    <cfRule type="notContainsBlanks" dxfId="1" priority="104462">
      <formula>LEN(TRIM(Q4425))&gt;0</formula>
    </cfRule>
  </conditionalFormatting>
  <conditionalFormatting sqref="W4425">
    <cfRule type="notContainsBlanks" dxfId="0" priority="104564">
      <formula>LEN(TRIM(W4425))&gt;0</formula>
    </cfRule>
  </conditionalFormatting>
  <conditionalFormatting sqref="Y4425">
    <cfRule type="notContainsBlanks" dxfId="5" priority="104530">
      <formula>LEN(TRIM(Y4425))&gt;0</formula>
    </cfRule>
  </conditionalFormatting>
  <conditionalFormatting sqref="Z4425">
    <cfRule type="notContainsBlanks" dxfId="6" priority="104496">
      <formula>LEN(TRIM(Z4425))&gt;0</formula>
    </cfRule>
  </conditionalFormatting>
  <conditionalFormatting sqref="AA4425">
    <cfRule type="cellIs" dxfId="8" priority="104360" operator="equal">
      <formula>4</formula>
    </cfRule>
    <cfRule type="cellIs" dxfId="8" priority="104394" operator="equal">
      <formula>2</formula>
    </cfRule>
  </conditionalFormatting>
  <conditionalFormatting sqref="W4427">
    <cfRule type="notContainsBlanks" dxfId="0" priority="104803">
      <formula>LEN(TRIM(W4427))&gt;0</formula>
    </cfRule>
  </conditionalFormatting>
  <conditionalFormatting sqref="Q4430">
    <cfRule type="notContainsBlanks" dxfId="1" priority="104227">
      <formula>LEN(TRIM(Q4430))&gt;0</formula>
    </cfRule>
  </conditionalFormatting>
  <conditionalFormatting sqref="R4430">
    <cfRule type="notContainsBlanks" dxfId="2" priority="104141">
      <formula>LEN(TRIM(R4430))&gt;0</formula>
    </cfRule>
  </conditionalFormatting>
  <conditionalFormatting sqref="S4430">
    <cfRule type="notContainsBlanks" dxfId="3" priority="103561">
      <formula>LEN(TRIM(S4430))&gt;0</formula>
    </cfRule>
  </conditionalFormatting>
  <conditionalFormatting sqref="U4430">
    <cfRule type="notContainsBlanks" dxfId="4" priority="103459">
      <formula>LEN(TRIM(U4430))&gt;0</formula>
    </cfRule>
  </conditionalFormatting>
  <conditionalFormatting sqref="W4430">
    <cfRule type="notContainsBlanks" dxfId="0" priority="103941">
      <formula>LEN(TRIM(W4430))&gt;0</formula>
    </cfRule>
  </conditionalFormatting>
  <conditionalFormatting sqref="Y4430">
    <cfRule type="notContainsBlanks" dxfId="5" priority="103839">
      <formula>LEN(TRIM(Y4430))&gt;0</formula>
    </cfRule>
  </conditionalFormatting>
  <conditionalFormatting sqref="Z4430">
    <cfRule type="notContainsBlanks" dxfId="6" priority="103737">
      <formula>LEN(TRIM(Z4430))&gt;0</formula>
    </cfRule>
  </conditionalFormatting>
  <conditionalFormatting sqref="AB4430">
    <cfRule type="cellIs" dxfId="7" priority="103629" operator="notEqual">
      <formula>0</formula>
    </cfRule>
  </conditionalFormatting>
  <conditionalFormatting sqref="Q4431">
    <cfRule type="notContainsBlanks" dxfId="1" priority="104199">
      <formula>LEN(TRIM(Q4431))&gt;0</formula>
    </cfRule>
  </conditionalFormatting>
  <conditionalFormatting sqref="R4431">
    <cfRule type="notContainsBlanks" dxfId="2" priority="104109">
      <formula>LEN(TRIM(R4431))&gt;0</formula>
    </cfRule>
  </conditionalFormatting>
  <conditionalFormatting sqref="S4431">
    <cfRule type="notContainsBlanks" dxfId="3" priority="103527">
      <formula>LEN(TRIM(S4431))&gt;0</formula>
    </cfRule>
  </conditionalFormatting>
  <conditionalFormatting sqref="U4431">
    <cfRule type="notContainsBlanks" dxfId="4" priority="103425">
      <formula>LEN(TRIM(U4431))&gt;0</formula>
    </cfRule>
  </conditionalFormatting>
  <conditionalFormatting sqref="W4431">
    <cfRule type="notContainsBlanks" dxfId="0" priority="103907">
      <formula>LEN(TRIM(W4431))&gt;0</formula>
    </cfRule>
  </conditionalFormatting>
  <conditionalFormatting sqref="Y4431">
    <cfRule type="notContainsBlanks" dxfId="5" priority="103805">
      <formula>LEN(TRIM(Y4431))&gt;0</formula>
    </cfRule>
  </conditionalFormatting>
  <conditionalFormatting sqref="Z4431">
    <cfRule type="notContainsBlanks" dxfId="6" priority="103703">
      <formula>LEN(TRIM(Z4431))&gt;0</formula>
    </cfRule>
  </conditionalFormatting>
  <conditionalFormatting sqref="Q4432">
    <cfRule type="notContainsBlanks" dxfId="1" priority="104171">
      <formula>LEN(TRIM(Q4432))&gt;0</formula>
    </cfRule>
  </conditionalFormatting>
  <conditionalFormatting sqref="R4432">
    <cfRule type="notContainsBlanks" dxfId="2" priority="104077">
      <formula>LEN(TRIM(R4432))&gt;0</formula>
    </cfRule>
  </conditionalFormatting>
  <conditionalFormatting sqref="S4432">
    <cfRule type="notContainsBlanks" dxfId="3" priority="103493">
      <formula>LEN(TRIM(S4432))&gt;0</formula>
    </cfRule>
  </conditionalFormatting>
  <conditionalFormatting sqref="U4432">
    <cfRule type="notContainsBlanks" dxfId="4" priority="103391">
      <formula>LEN(TRIM(U4432))&gt;0</formula>
    </cfRule>
  </conditionalFormatting>
  <conditionalFormatting sqref="W4432">
    <cfRule type="notContainsBlanks" dxfId="0" priority="103873">
      <formula>LEN(TRIM(W4432))&gt;0</formula>
    </cfRule>
  </conditionalFormatting>
  <conditionalFormatting sqref="Y4432">
    <cfRule type="notContainsBlanks" dxfId="5" priority="103771">
      <formula>LEN(TRIM(Y4432))&gt;0</formula>
    </cfRule>
  </conditionalFormatting>
  <conditionalFormatting sqref="Z4432">
    <cfRule type="notContainsBlanks" dxfId="6" priority="103669">
      <formula>LEN(TRIM(Z4432))&gt;0</formula>
    </cfRule>
  </conditionalFormatting>
  <conditionalFormatting sqref="AB4432">
    <cfRule type="cellIs" dxfId="7" priority="103595" operator="notEqual">
      <formula>0</formula>
    </cfRule>
  </conditionalFormatting>
  <conditionalFormatting sqref="Q4434">
    <cfRule type="notContainsBlanks" dxfId="1" priority="103360">
      <formula>LEN(TRIM(Q4434))&gt;0</formula>
    </cfRule>
  </conditionalFormatting>
  <conditionalFormatting sqref="R4434">
    <cfRule type="notContainsBlanks" dxfId="2" priority="103220">
      <formula>LEN(TRIM(R4434))&gt;0</formula>
    </cfRule>
  </conditionalFormatting>
  <conditionalFormatting sqref="S4434">
    <cfRule type="notContainsBlanks" dxfId="3" priority="102195">
      <formula>LEN(TRIM(S4434))&gt;0</formula>
    </cfRule>
  </conditionalFormatting>
  <conditionalFormatting sqref="U4434">
    <cfRule type="notContainsBlanks" dxfId="4" priority="102025">
      <formula>LEN(TRIM(U4434))&gt;0</formula>
    </cfRule>
  </conditionalFormatting>
  <conditionalFormatting sqref="W4434">
    <cfRule type="notContainsBlanks" dxfId="0" priority="102883">
      <formula>LEN(TRIM(W4434))&gt;0</formula>
    </cfRule>
  </conditionalFormatting>
  <conditionalFormatting sqref="Y4434">
    <cfRule type="notContainsBlanks" dxfId="5" priority="102713">
      <formula>LEN(TRIM(Y4434))&gt;0</formula>
    </cfRule>
  </conditionalFormatting>
  <conditionalFormatting sqref="Z4434">
    <cfRule type="notContainsBlanks" dxfId="6" priority="102543">
      <formula>LEN(TRIM(Z4434))&gt;0</formula>
    </cfRule>
  </conditionalFormatting>
  <conditionalFormatting sqref="AB4434">
    <cfRule type="cellIs" dxfId="7" priority="102363" operator="notEqual">
      <formula>0</formula>
    </cfRule>
  </conditionalFormatting>
  <conditionalFormatting sqref="Q4435">
    <cfRule type="notContainsBlanks" dxfId="1" priority="103330">
      <formula>LEN(TRIM(Q4435))&gt;0</formula>
    </cfRule>
  </conditionalFormatting>
  <conditionalFormatting sqref="R4435">
    <cfRule type="notContainsBlanks" dxfId="2" priority="103186">
      <formula>LEN(TRIM(R4435))&gt;0</formula>
    </cfRule>
  </conditionalFormatting>
  <conditionalFormatting sqref="S4435">
    <cfRule type="notContainsBlanks" dxfId="3" priority="102161">
      <formula>LEN(TRIM(S4435))&gt;0</formula>
    </cfRule>
  </conditionalFormatting>
  <conditionalFormatting sqref="U4435">
    <cfRule type="notContainsBlanks" dxfId="4" priority="101991">
      <formula>LEN(TRIM(U4435))&gt;0</formula>
    </cfRule>
  </conditionalFormatting>
  <conditionalFormatting sqref="W4435">
    <cfRule type="notContainsBlanks" dxfId="0" priority="102849">
      <formula>LEN(TRIM(W4435))&gt;0</formula>
    </cfRule>
  </conditionalFormatting>
  <conditionalFormatting sqref="Y4435">
    <cfRule type="notContainsBlanks" dxfId="5" priority="102679">
      <formula>LEN(TRIM(Y4435))&gt;0</formula>
    </cfRule>
  </conditionalFormatting>
  <conditionalFormatting sqref="Z4435">
    <cfRule type="notContainsBlanks" dxfId="6" priority="102509">
      <formula>LEN(TRIM(Z4435))&gt;0</formula>
    </cfRule>
  </conditionalFormatting>
  <conditionalFormatting sqref="AB4435">
    <cfRule type="cellIs" dxfId="7" priority="102331" operator="notEqual">
      <formula>0</formula>
    </cfRule>
  </conditionalFormatting>
  <conditionalFormatting sqref="Q4436">
    <cfRule type="notContainsBlanks" dxfId="1" priority="95202">
      <formula>LEN(TRIM(Q4436))&gt;0</formula>
    </cfRule>
  </conditionalFormatting>
  <conditionalFormatting sqref="R4436">
    <cfRule type="notContainsBlanks" dxfId="2" priority="95204">
      <formula>LEN(TRIM(R4436))&gt;0</formula>
    </cfRule>
  </conditionalFormatting>
  <conditionalFormatting sqref="S4436">
    <cfRule type="notContainsBlanks" dxfId="3" priority="102127">
      <formula>LEN(TRIM(S4436))&gt;0</formula>
    </cfRule>
  </conditionalFormatting>
  <conditionalFormatting sqref="U4436">
    <cfRule type="notContainsBlanks" dxfId="4" priority="101957">
      <formula>LEN(TRIM(U4436))&gt;0</formula>
    </cfRule>
  </conditionalFormatting>
  <conditionalFormatting sqref="W4436">
    <cfRule type="notContainsBlanks" dxfId="0" priority="102815">
      <formula>LEN(TRIM(W4436))&gt;0</formula>
    </cfRule>
  </conditionalFormatting>
  <conditionalFormatting sqref="Y4436">
    <cfRule type="notContainsBlanks" dxfId="5" priority="102645">
      <formula>LEN(TRIM(Y4436))&gt;0</formula>
    </cfRule>
  </conditionalFormatting>
  <conditionalFormatting sqref="Z4436">
    <cfRule type="notContainsBlanks" dxfId="6" priority="102475">
      <formula>LEN(TRIM(Z4436))&gt;0</formula>
    </cfRule>
  </conditionalFormatting>
  <conditionalFormatting sqref="AB4436">
    <cfRule type="cellIs" dxfId="7" priority="102297" operator="notEqual">
      <formula>0</formula>
    </cfRule>
  </conditionalFormatting>
  <conditionalFormatting sqref="Q4437">
    <cfRule type="notContainsBlanks" dxfId="1" priority="95201">
      <formula>LEN(TRIM(Q4437))&gt;0</formula>
    </cfRule>
  </conditionalFormatting>
  <conditionalFormatting sqref="R4437">
    <cfRule type="notContainsBlanks" dxfId="2" priority="95203">
      <formula>LEN(TRIM(R4437))&gt;0</formula>
    </cfRule>
  </conditionalFormatting>
  <conditionalFormatting sqref="S4437">
    <cfRule type="notContainsBlanks" dxfId="3" priority="102093">
      <formula>LEN(TRIM(S4437))&gt;0</formula>
    </cfRule>
  </conditionalFormatting>
  <conditionalFormatting sqref="U4437">
    <cfRule type="notContainsBlanks" dxfId="4" priority="101923">
      <formula>LEN(TRIM(U4437))&gt;0</formula>
    </cfRule>
  </conditionalFormatting>
  <conditionalFormatting sqref="W4437">
    <cfRule type="notContainsBlanks" dxfId="0" priority="102781">
      <formula>LEN(TRIM(W4437))&gt;0</formula>
    </cfRule>
  </conditionalFormatting>
  <conditionalFormatting sqref="Y4437">
    <cfRule type="notContainsBlanks" dxfId="5" priority="102611">
      <formula>LEN(TRIM(Y4437))&gt;0</formula>
    </cfRule>
  </conditionalFormatting>
  <conditionalFormatting sqref="Z4437">
    <cfRule type="notContainsBlanks" dxfId="6" priority="102441">
      <formula>LEN(TRIM(Z4437))&gt;0</formula>
    </cfRule>
  </conditionalFormatting>
  <conditionalFormatting sqref="AB4437">
    <cfRule type="cellIs" dxfId="7" priority="102263" operator="notEqual">
      <formula>0</formula>
    </cfRule>
  </conditionalFormatting>
  <conditionalFormatting sqref="Q4438">
    <cfRule type="notContainsBlanks" dxfId="1" priority="103252">
      <formula>LEN(TRIM(Q4438))&gt;0</formula>
    </cfRule>
  </conditionalFormatting>
  <conditionalFormatting sqref="R4438">
    <cfRule type="notContainsBlanks" dxfId="2" priority="103087">
      <formula>LEN(TRIM(R4438))&gt;0</formula>
    </cfRule>
  </conditionalFormatting>
  <conditionalFormatting sqref="S4438">
    <cfRule type="notContainsBlanks" dxfId="3" priority="102059">
      <formula>LEN(TRIM(S4438))&gt;0</formula>
    </cfRule>
  </conditionalFormatting>
  <conditionalFormatting sqref="U4438">
    <cfRule type="notContainsBlanks" dxfId="4" priority="101889">
      <formula>LEN(TRIM(U4438))&gt;0</formula>
    </cfRule>
  </conditionalFormatting>
  <conditionalFormatting sqref="W4438">
    <cfRule type="notContainsBlanks" dxfId="0" priority="102747">
      <formula>LEN(TRIM(W4438))&gt;0</formula>
    </cfRule>
  </conditionalFormatting>
  <conditionalFormatting sqref="Y4438">
    <cfRule type="notContainsBlanks" dxfId="5" priority="102577">
      <formula>LEN(TRIM(Y4438))&gt;0</formula>
    </cfRule>
  </conditionalFormatting>
  <conditionalFormatting sqref="Z4438">
    <cfRule type="notContainsBlanks" dxfId="6" priority="102407">
      <formula>LEN(TRIM(Z4438))&gt;0</formula>
    </cfRule>
  </conditionalFormatting>
  <conditionalFormatting sqref="AB4438">
    <cfRule type="cellIs" dxfId="7" priority="102229" operator="notEqual">
      <formula>0</formula>
    </cfRule>
  </conditionalFormatting>
  <conditionalFormatting sqref="K4440">
    <cfRule type="notContainsBlanks" dxfId="0" priority="30751">
      <formula>LEN(TRIM(K4440))&gt;0</formula>
    </cfRule>
  </conditionalFormatting>
  <conditionalFormatting sqref="Q4441">
    <cfRule type="notContainsBlanks" dxfId="1" priority="101860">
      <formula>LEN(TRIM(Q4441))&gt;0</formula>
    </cfRule>
  </conditionalFormatting>
  <conditionalFormatting sqref="R4441">
    <cfRule type="notContainsBlanks" dxfId="2" priority="101829">
      <formula>LEN(TRIM(R4441))&gt;0</formula>
    </cfRule>
  </conditionalFormatting>
  <conditionalFormatting sqref="S4441">
    <cfRule type="notContainsBlanks" dxfId="3" priority="101625">
      <formula>LEN(TRIM(S4441))&gt;0</formula>
    </cfRule>
  </conditionalFormatting>
  <conditionalFormatting sqref="U4441">
    <cfRule type="notContainsBlanks" dxfId="4" priority="101591">
      <formula>LEN(TRIM(U4441))&gt;0</formula>
    </cfRule>
  </conditionalFormatting>
  <conditionalFormatting sqref="W4441">
    <cfRule type="notContainsBlanks" dxfId="0" priority="101763">
      <formula>LEN(TRIM(W4441))&gt;0</formula>
    </cfRule>
  </conditionalFormatting>
  <conditionalFormatting sqref="Y4441">
    <cfRule type="notContainsBlanks" dxfId="5" priority="101729">
      <formula>LEN(TRIM(Y4441))&gt;0</formula>
    </cfRule>
  </conditionalFormatting>
  <conditionalFormatting sqref="Z4441">
    <cfRule type="notContainsBlanks" dxfId="6" priority="101695">
      <formula>LEN(TRIM(Z4441))&gt;0</formula>
    </cfRule>
  </conditionalFormatting>
  <conditionalFormatting sqref="AB4441">
    <cfRule type="cellIs" dxfId="7" priority="101659" operator="notEqual">
      <formula>0</formula>
    </cfRule>
  </conditionalFormatting>
  <conditionalFormatting sqref="Q4443">
    <cfRule type="notContainsBlanks" dxfId="1" priority="101561">
      <formula>LEN(TRIM(Q4443))&gt;0</formula>
    </cfRule>
  </conditionalFormatting>
  <conditionalFormatting sqref="R4443">
    <cfRule type="notContainsBlanks" dxfId="2" priority="101433">
      <formula>LEN(TRIM(R4443))&gt;0</formula>
    </cfRule>
  </conditionalFormatting>
  <conditionalFormatting sqref="S4443">
    <cfRule type="notContainsBlanks" dxfId="3" priority="100720">
      <formula>LEN(TRIM(S4443))&gt;0</formula>
    </cfRule>
  </conditionalFormatting>
  <conditionalFormatting sqref="U4443">
    <cfRule type="notContainsBlanks" dxfId="4" priority="100584">
      <formula>LEN(TRIM(U4443))&gt;0</formula>
    </cfRule>
  </conditionalFormatting>
  <conditionalFormatting sqref="W4443">
    <cfRule type="notContainsBlanks" dxfId="0" priority="101164">
      <formula>LEN(TRIM(W4443))&gt;0</formula>
    </cfRule>
  </conditionalFormatting>
  <conditionalFormatting sqref="Y4443">
    <cfRule type="notContainsBlanks" dxfId="5" priority="101028">
      <formula>LEN(TRIM(Y4443))&gt;0</formula>
    </cfRule>
  </conditionalFormatting>
  <conditionalFormatting sqref="Z4443">
    <cfRule type="notContainsBlanks" dxfId="6" priority="100892">
      <formula>LEN(TRIM(Z4443))&gt;0</formula>
    </cfRule>
  </conditionalFormatting>
  <conditionalFormatting sqref="Q4444">
    <cfRule type="notContainsBlanks" dxfId="1" priority="101531">
      <formula>LEN(TRIM(Q4444))&gt;0</formula>
    </cfRule>
  </conditionalFormatting>
  <conditionalFormatting sqref="R4444">
    <cfRule type="notContainsBlanks" dxfId="2" priority="101401">
      <formula>LEN(TRIM(R4444))&gt;0</formula>
    </cfRule>
  </conditionalFormatting>
  <conditionalFormatting sqref="S4444">
    <cfRule type="notContainsBlanks" dxfId="3" priority="100686">
      <formula>LEN(TRIM(S4444))&gt;0</formula>
    </cfRule>
  </conditionalFormatting>
  <conditionalFormatting sqref="U4444">
    <cfRule type="notContainsBlanks" dxfId="4" priority="100550">
      <formula>LEN(TRIM(U4444))&gt;0</formula>
    </cfRule>
  </conditionalFormatting>
  <conditionalFormatting sqref="V4444">
    <cfRule type="notContainsBlanks" dxfId="0" priority="97109">
      <formula>LEN(TRIM(V4444))&gt;0</formula>
    </cfRule>
  </conditionalFormatting>
  <conditionalFormatting sqref="W4444">
    <cfRule type="notContainsBlanks" dxfId="0" priority="101130">
      <formula>LEN(TRIM(W4444))&gt;0</formula>
    </cfRule>
  </conditionalFormatting>
  <conditionalFormatting sqref="Y4444">
    <cfRule type="notContainsBlanks" dxfId="5" priority="100994">
      <formula>LEN(TRIM(Y4444))&gt;0</formula>
    </cfRule>
  </conditionalFormatting>
  <conditionalFormatting sqref="Z4444">
    <cfRule type="notContainsBlanks" dxfId="6" priority="100858">
      <formula>LEN(TRIM(Z4444))&gt;0</formula>
    </cfRule>
  </conditionalFormatting>
  <conditionalFormatting sqref="AC4444">
    <cfRule type="notContainsBlanks" dxfId="0" priority="101266">
      <formula>LEN(TRIM(AC4444))&gt;0</formula>
    </cfRule>
  </conditionalFormatting>
  <conditionalFormatting sqref="Q4445">
    <cfRule type="notContainsBlanks" dxfId="1" priority="101499">
      <formula>LEN(TRIM(Q4445))&gt;0</formula>
    </cfRule>
  </conditionalFormatting>
  <conditionalFormatting sqref="R4445">
    <cfRule type="notContainsBlanks" dxfId="2" priority="101367">
      <formula>LEN(TRIM(R4445))&gt;0</formula>
    </cfRule>
  </conditionalFormatting>
  <conditionalFormatting sqref="S4445">
    <cfRule type="notContainsBlanks" dxfId="3" priority="100652">
      <formula>LEN(TRIM(S4445))&gt;0</formula>
    </cfRule>
  </conditionalFormatting>
  <conditionalFormatting sqref="U4445">
    <cfRule type="notContainsBlanks" dxfId="4" priority="100516">
      <formula>LEN(TRIM(U4445))&gt;0</formula>
    </cfRule>
  </conditionalFormatting>
  <conditionalFormatting sqref="W4445">
    <cfRule type="notContainsBlanks" dxfId="0" priority="101096">
      <formula>LEN(TRIM(W4445))&gt;0</formula>
    </cfRule>
  </conditionalFormatting>
  <conditionalFormatting sqref="Y4445">
    <cfRule type="notContainsBlanks" dxfId="5" priority="100960">
      <formula>LEN(TRIM(Y4445))&gt;0</formula>
    </cfRule>
  </conditionalFormatting>
  <conditionalFormatting sqref="Z4445">
    <cfRule type="notContainsBlanks" dxfId="6" priority="100824">
      <formula>LEN(TRIM(Z4445))&gt;0</formula>
    </cfRule>
  </conditionalFormatting>
  <conditionalFormatting sqref="Q4446">
    <cfRule type="notContainsBlanks" dxfId="1" priority="101466">
      <formula>LEN(TRIM(Q4446))&gt;0</formula>
    </cfRule>
  </conditionalFormatting>
  <conditionalFormatting sqref="R4446">
    <cfRule type="notContainsBlanks" dxfId="2" priority="101334">
      <formula>LEN(TRIM(R4446))&gt;0</formula>
    </cfRule>
  </conditionalFormatting>
  <conditionalFormatting sqref="S4446">
    <cfRule type="notContainsBlanks" dxfId="3" priority="100618">
      <formula>LEN(TRIM(S4446))&gt;0</formula>
    </cfRule>
  </conditionalFormatting>
  <conditionalFormatting sqref="U4446">
    <cfRule type="notContainsBlanks" dxfId="4" priority="100482">
      <formula>LEN(TRIM(U4446))&gt;0</formula>
    </cfRule>
  </conditionalFormatting>
  <conditionalFormatting sqref="W4446">
    <cfRule type="notContainsBlanks" dxfId="0" priority="101062">
      <formula>LEN(TRIM(W4446))&gt;0</formula>
    </cfRule>
  </conditionalFormatting>
  <conditionalFormatting sqref="Y4446">
    <cfRule type="notContainsBlanks" dxfId="5" priority="100926">
      <formula>LEN(TRIM(Y4446))&gt;0</formula>
    </cfRule>
  </conditionalFormatting>
  <conditionalFormatting sqref="Z4446">
    <cfRule type="notContainsBlanks" dxfId="6" priority="100790">
      <formula>LEN(TRIM(Z4446))&gt;0</formula>
    </cfRule>
  </conditionalFormatting>
  <conditionalFormatting sqref="AB4446">
    <cfRule type="cellIs" dxfId="7" priority="100754" operator="notEqual">
      <formula>0</formula>
    </cfRule>
  </conditionalFormatting>
  <conditionalFormatting sqref="Q4448">
    <cfRule type="notContainsBlanks" dxfId="1" priority="100457">
      <formula>LEN(TRIM(Q4448))&gt;0</formula>
    </cfRule>
  </conditionalFormatting>
  <conditionalFormatting sqref="R4448">
    <cfRule type="notContainsBlanks" dxfId="2" priority="100331">
      <formula>LEN(TRIM(R4448))&gt;0</formula>
    </cfRule>
  </conditionalFormatting>
  <conditionalFormatting sqref="S4448">
    <cfRule type="notContainsBlanks" dxfId="3" priority="99310">
      <formula>LEN(TRIM(S4448))&gt;0</formula>
    </cfRule>
  </conditionalFormatting>
  <conditionalFormatting sqref="U4448">
    <cfRule type="notContainsBlanks" dxfId="4" priority="99140">
      <formula>LEN(TRIM(U4448))&gt;0</formula>
    </cfRule>
  </conditionalFormatting>
  <conditionalFormatting sqref="W4448">
    <cfRule type="notContainsBlanks" dxfId="0" priority="99992">
      <formula>LEN(TRIM(W4448))&gt;0</formula>
    </cfRule>
  </conditionalFormatting>
  <conditionalFormatting sqref="Y4448">
    <cfRule type="notContainsBlanks" dxfId="5" priority="99822">
      <formula>LEN(TRIM(Y4448))&gt;0</formula>
    </cfRule>
  </conditionalFormatting>
  <conditionalFormatting sqref="Z4448">
    <cfRule type="notContainsBlanks" dxfId="6" priority="99652">
      <formula>LEN(TRIM(Z4448))&gt;0</formula>
    </cfRule>
  </conditionalFormatting>
  <conditionalFormatting sqref="AB4448">
    <cfRule type="cellIs" dxfId="7" priority="99480" operator="notEqual">
      <formula>0</formula>
    </cfRule>
  </conditionalFormatting>
  <conditionalFormatting sqref="Q4449">
    <cfRule type="notContainsBlanks" dxfId="1" priority="100433">
      <formula>LEN(TRIM(Q4449))&gt;0</formula>
    </cfRule>
  </conditionalFormatting>
  <conditionalFormatting sqref="R4449">
    <cfRule type="notContainsBlanks" dxfId="2" priority="100298">
      <formula>LEN(TRIM(R4449))&gt;0</formula>
    </cfRule>
  </conditionalFormatting>
  <conditionalFormatting sqref="S4449">
    <cfRule type="notContainsBlanks" dxfId="3" priority="99276">
      <formula>LEN(TRIM(S4449))&gt;0</formula>
    </cfRule>
  </conditionalFormatting>
  <conditionalFormatting sqref="U4449">
    <cfRule type="notContainsBlanks" dxfId="4" priority="99106">
      <formula>LEN(TRIM(U4449))&gt;0</formula>
    </cfRule>
  </conditionalFormatting>
  <conditionalFormatting sqref="W4449">
    <cfRule type="notContainsBlanks" dxfId="0" priority="99958">
      <formula>LEN(TRIM(W4449))&gt;0</formula>
    </cfRule>
  </conditionalFormatting>
  <conditionalFormatting sqref="Y4449">
    <cfRule type="notContainsBlanks" dxfId="5" priority="99788">
      <formula>LEN(TRIM(Y4449))&gt;0</formula>
    </cfRule>
  </conditionalFormatting>
  <conditionalFormatting sqref="Z4449">
    <cfRule type="notContainsBlanks" dxfId="6" priority="99618">
      <formula>LEN(TRIM(Z4449))&gt;0</formula>
    </cfRule>
  </conditionalFormatting>
  <conditionalFormatting sqref="AB4449">
    <cfRule type="cellIs" dxfId="7" priority="99446" operator="notEqual">
      <formula>0</formula>
    </cfRule>
  </conditionalFormatting>
  <conditionalFormatting sqref="Q4450">
    <cfRule type="notContainsBlanks" dxfId="1" priority="100411">
      <formula>LEN(TRIM(Q4450))&gt;0</formula>
    </cfRule>
  </conditionalFormatting>
  <conditionalFormatting sqref="R4450">
    <cfRule type="notContainsBlanks" dxfId="2" priority="100264">
      <formula>LEN(TRIM(R4450))&gt;0</formula>
    </cfRule>
  </conditionalFormatting>
  <conditionalFormatting sqref="S4450">
    <cfRule type="notContainsBlanks" dxfId="3" priority="99242">
      <formula>LEN(TRIM(S4450))&gt;0</formula>
    </cfRule>
  </conditionalFormatting>
  <conditionalFormatting sqref="U4450">
    <cfRule type="notContainsBlanks" dxfId="4" priority="99072">
      <formula>LEN(TRIM(U4450))&gt;0</formula>
    </cfRule>
  </conditionalFormatting>
  <conditionalFormatting sqref="W4450">
    <cfRule type="notContainsBlanks" dxfId="0" priority="99924">
      <formula>LEN(TRIM(W4450))&gt;0</formula>
    </cfRule>
  </conditionalFormatting>
  <conditionalFormatting sqref="Y4450">
    <cfRule type="notContainsBlanks" dxfId="5" priority="99754">
      <formula>LEN(TRIM(Y4450))&gt;0</formula>
    </cfRule>
  </conditionalFormatting>
  <conditionalFormatting sqref="Z4450">
    <cfRule type="notContainsBlanks" dxfId="6" priority="99584">
      <formula>LEN(TRIM(Z4450))&gt;0</formula>
    </cfRule>
  </conditionalFormatting>
  <conditionalFormatting sqref="AB4450">
    <cfRule type="cellIs" dxfId="7" priority="99412" operator="notEqual">
      <formula>0</formula>
    </cfRule>
  </conditionalFormatting>
  <conditionalFormatting sqref="Q4451">
    <cfRule type="notContainsBlanks" dxfId="1" priority="100387">
      <formula>LEN(TRIM(Q4451))&gt;0</formula>
    </cfRule>
  </conditionalFormatting>
  <conditionalFormatting sqref="R4451">
    <cfRule type="notContainsBlanks" dxfId="2" priority="100230">
      <formula>LEN(TRIM(R4451))&gt;0</formula>
    </cfRule>
  </conditionalFormatting>
  <conditionalFormatting sqref="S4451">
    <cfRule type="notContainsBlanks" dxfId="3" priority="99208">
      <formula>LEN(TRIM(S4451))&gt;0</formula>
    </cfRule>
  </conditionalFormatting>
  <conditionalFormatting sqref="U4451">
    <cfRule type="notContainsBlanks" dxfId="4" priority="99038">
      <formula>LEN(TRIM(U4451))&gt;0</formula>
    </cfRule>
  </conditionalFormatting>
  <conditionalFormatting sqref="W4451">
    <cfRule type="notContainsBlanks" dxfId="0" priority="99890">
      <formula>LEN(TRIM(W4451))&gt;0</formula>
    </cfRule>
  </conditionalFormatting>
  <conditionalFormatting sqref="Y4451">
    <cfRule type="notContainsBlanks" dxfId="5" priority="99720">
      <formula>LEN(TRIM(Y4451))&gt;0</formula>
    </cfRule>
  </conditionalFormatting>
  <conditionalFormatting sqref="Z4451">
    <cfRule type="notContainsBlanks" dxfId="6" priority="99550">
      <formula>LEN(TRIM(Z4451))&gt;0</formula>
    </cfRule>
  </conditionalFormatting>
  <conditionalFormatting sqref="AB4451">
    <cfRule type="cellIs" dxfId="7" priority="99378" operator="notEqual">
      <formula>0</formula>
    </cfRule>
  </conditionalFormatting>
  <conditionalFormatting sqref="Q4452">
    <cfRule type="notContainsBlanks" dxfId="1" priority="100362">
      <formula>LEN(TRIM(Q4452))&gt;0</formula>
    </cfRule>
  </conditionalFormatting>
  <conditionalFormatting sqref="R4452">
    <cfRule type="notContainsBlanks" dxfId="2" priority="100196">
      <formula>LEN(TRIM(R4452))&gt;0</formula>
    </cfRule>
  </conditionalFormatting>
  <conditionalFormatting sqref="S4452">
    <cfRule type="notContainsBlanks" dxfId="3" priority="99174">
      <formula>LEN(TRIM(S4452))&gt;0</formula>
    </cfRule>
  </conditionalFormatting>
  <conditionalFormatting sqref="U4452">
    <cfRule type="notContainsBlanks" dxfId="4" priority="99004">
      <formula>LEN(TRIM(U4452))&gt;0</formula>
    </cfRule>
  </conditionalFormatting>
  <conditionalFormatting sqref="W4452">
    <cfRule type="notContainsBlanks" dxfId="0" priority="99856">
      <formula>LEN(TRIM(W4452))&gt;0</formula>
    </cfRule>
  </conditionalFormatting>
  <conditionalFormatting sqref="Y4452">
    <cfRule type="notContainsBlanks" dxfId="5" priority="99686">
      <formula>LEN(TRIM(Y4452))&gt;0</formula>
    </cfRule>
  </conditionalFormatting>
  <conditionalFormatting sqref="Z4452">
    <cfRule type="notContainsBlanks" dxfId="6" priority="99516">
      <formula>LEN(TRIM(Z4452))&gt;0</formula>
    </cfRule>
  </conditionalFormatting>
  <conditionalFormatting sqref="AB4452">
    <cfRule type="cellIs" dxfId="7" priority="99344" operator="notEqual">
      <formula>0</formula>
    </cfRule>
  </conditionalFormatting>
  <conditionalFormatting sqref="Q4455">
    <cfRule type="notContainsBlanks" dxfId="1" priority="98973">
      <formula>LEN(TRIM(Q4455))&gt;0</formula>
    </cfRule>
  </conditionalFormatting>
  <conditionalFormatting sqref="R4455">
    <cfRule type="notContainsBlanks" dxfId="2" priority="98877">
      <formula>LEN(TRIM(R4455))&gt;0</formula>
    </cfRule>
  </conditionalFormatting>
  <conditionalFormatting sqref="S4455">
    <cfRule type="notContainsBlanks" dxfId="3" priority="98368">
      <formula>LEN(TRIM(S4455))&gt;0</formula>
    </cfRule>
  </conditionalFormatting>
  <conditionalFormatting sqref="U4455">
    <cfRule type="notContainsBlanks" dxfId="4" priority="98266">
      <formula>LEN(TRIM(U4455))&gt;0</formula>
    </cfRule>
  </conditionalFormatting>
  <conditionalFormatting sqref="W4455">
    <cfRule type="notContainsBlanks" dxfId="0" priority="98676">
      <formula>LEN(TRIM(W4455))&gt;0</formula>
    </cfRule>
  </conditionalFormatting>
  <conditionalFormatting sqref="Y4455">
    <cfRule type="notContainsBlanks" dxfId="5" priority="98574">
      <formula>LEN(TRIM(Y4455))&gt;0</formula>
    </cfRule>
  </conditionalFormatting>
  <conditionalFormatting sqref="Z4455">
    <cfRule type="notContainsBlanks" dxfId="6" priority="98472">
      <formula>LEN(TRIM(Z4455))&gt;0</formula>
    </cfRule>
  </conditionalFormatting>
  <conditionalFormatting sqref="Q4456">
    <cfRule type="notContainsBlanks" dxfId="1" priority="98942">
      <formula>LEN(TRIM(Q4456))&gt;0</formula>
    </cfRule>
  </conditionalFormatting>
  <conditionalFormatting sqref="R4456">
    <cfRule type="notContainsBlanks" dxfId="2" priority="98845">
      <formula>LEN(TRIM(R4456))&gt;0</formula>
    </cfRule>
  </conditionalFormatting>
  <conditionalFormatting sqref="S4456">
    <cfRule type="notContainsBlanks" dxfId="3" priority="98334">
      <formula>LEN(TRIM(S4456))&gt;0</formula>
    </cfRule>
  </conditionalFormatting>
  <conditionalFormatting sqref="U4456">
    <cfRule type="notContainsBlanks" dxfId="4" priority="98232">
      <formula>LEN(TRIM(U4456))&gt;0</formula>
    </cfRule>
  </conditionalFormatting>
  <conditionalFormatting sqref="W4456">
    <cfRule type="notContainsBlanks" dxfId="0" priority="98642">
      <formula>LEN(TRIM(W4456))&gt;0</formula>
    </cfRule>
  </conditionalFormatting>
  <conditionalFormatting sqref="Y4456">
    <cfRule type="notContainsBlanks" dxfId="5" priority="98540">
      <formula>LEN(TRIM(Y4456))&gt;0</formula>
    </cfRule>
  </conditionalFormatting>
  <conditionalFormatting sqref="Z4456">
    <cfRule type="notContainsBlanks" dxfId="6" priority="98438">
      <formula>LEN(TRIM(Z4456))&gt;0</formula>
    </cfRule>
  </conditionalFormatting>
  <conditionalFormatting sqref="Q4457">
    <cfRule type="notContainsBlanks" dxfId="1" priority="98910">
      <formula>LEN(TRIM(Q4457))&gt;0</formula>
    </cfRule>
  </conditionalFormatting>
  <conditionalFormatting sqref="R4457">
    <cfRule type="notContainsBlanks" dxfId="2" priority="98812">
      <formula>LEN(TRIM(R4457))&gt;0</formula>
    </cfRule>
  </conditionalFormatting>
  <conditionalFormatting sqref="S4457">
    <cfRule type="notContainsBlanks" dxfId="3" priority="98300">
      <formula>LEN(TRIM(S4457))&gt;0</formula>
    </cfRule>
  </conditionalFormatting>
  <conditionalFormatting sqref="U4457">
    <cfRule type="notContainsBlanks" dxfId="4" priority="98198">
      <formula>LEN(TRIM(U4457))&gt;0</formula>
    </cfRule>
  </conditionalFormatting>
  <conditionalFormatting sqref="W4457">
    <cfRule type="notContainsBlanks" dxfId="0" priority="98608">
      <formula>LEN(TRIM(W4457))&gt;0</formula>
    </cfRule>
  </conditionalFormatting>
  <conditionalFormatting sqref="Y4457">
    <cfRule type="notContainsBlanks" dxfId="5" priority="98506">
      <formula>LEN(TRIM(Y4457))&gt;0</formula>
    </cfRule>
  </conditionalFormatting>
  <conditionalFormatting sqref="Z4457">
    <cfRule type="notContainsBlanks" dxfId="6" priority="98404">
      <formula>LEN(TRIM(Z4457))&gt;0</formula>
    </cfRule>
  </conditionalFormatting>
  <conditionalFormatting sqref="AA4457">
    <cfRule type="cellIs" dxfId="8" priority="105203" operator="equal">
      <formula>4</formula>
    </cfRule>
    <cfRule type="cellIs" dxfId="8" priority="105204" operator="equal">
      <formula>2</formula>
    </cfRule>
  </conditionalFormatting>
  <conditionalFormatting sqref="Q4458">
    <cfRule type="notContainsBlanks" dxfId="1" priority="104461">
      <formula>LEN(TRIM(Q4458))&gt;0</formula>
    </cfRule>
  </conditionalFormatting>
  <conditionalFormatting sqref="W4458">
    <cfRule type="notContainsBlanks" dxfId="0" priority="104563">
      <formula>LEN(TRIM(W4458))&gt;0</formula>
    </cfRule>
  </conditionalFormatting>
  <conditionalFormatting sqref="Y4458">
    <cfRule type="notContainsBlanks" dxfId="5" priority="104529">
      <formula>LEN(TRIM(Y4458))&gt;0</formula>
    </cfRule>
  </conditionalFormatting>
  <conditionalFormatting sqref="Z4458">
    <cfRule type="notContainsBlanks" dxfId="6" priority="104495">
      <formula>LEN(TRIM(Z4458))&gt;0</formula>
    </cfRule>
  </conditionalFormatting>
  <conditionalFormatting sqref="AA4458">
    <cfRule type="cellIs" dxfId="8" priority="104359" operator="equal">
      <formula>4</formula>
    </cfRule>
    <cfRule type="cellIs" dxfId="8" priority="104393" operator="equal">
      <formula>2</formula>
    </cfRule>
  </conditionalFormatting>
  <conditionalFormatting sqref="W4460">
    <cfRule type="notContainsBlanks" dxfId="0" priority="104802">
      <formula>LEN(TRIM(W4460))&gt;0</formula>
    </cfRule>
  </conditionalFormatting>
  <conditionalFormatting sqref="Q4463">
    <cfRule type="notContainsBlanks" dxfId="1" priority="104226">
      <formula>LEN(TRIM(Q4463))&gt;0</formula>
    </cfRule>
  </conditionalFormatting>
  <conditionalFormatting sqref="R4463">
    <cfRule type="notContainsBlanks" dxfId="2" priority="104140">
      <formula>LEN(TRIM(R4463))&gt;0</formula>
    </cfRule>
  </conditionalFormatting>
  <conditionalFormatting sqref="S4463">
    <cfRule type="notContainsBlanks" dxfId="3" priority="103560">
      <formula>LEN(TRIM(S4463))&gt;0</formula>
    </cfRule>
  </conditionalFormatting>
  <conditionalFormatting sqref="U4463">
    <cfRule type="notContainsBlanks" dxfId="4" priority="103458">
      <formula>LEN(TRIM(U4463))&gt;0</formula>
    </cfRule>
  </conditionalFormatting>
  <conditionalFormatting sqref="W4463">
    <cfRule type="notContainsBlanks" dxfId="0" priority="103940">
      <formula>LEN(TRIM(W4463))&gt;0</formula>
    </cfRule>
  </conditionalFormatting>
  <conditionalFormatting sqref="Y4463">
    <cfRule type="notContainsBlanks" dxfId="5" priority="103838">
      <formula>LEN(TRIM(Y4463))&gt;0</formula>
    </cfRule>
  </conditionalFormatting>
  <conditionalFormatting sqref="Z4463">
    <cfRule type="notContainsBlanks" dxfId="6" priority="103736">
      <formula>LEN(TRIM(Z4463))&gt;0</formula>
    </cfRule>
  </conditionalFormatting>
  <conditionalFormatting sqref="AB4463">
    <cfRule type="cellIs" dxfId="7" priority="103628" operator="notEqual">
      <formula>0</formula>
    </cfRule>
  </conditionalFormatting>
  <conditionalFormatting sqref="Q4464">
    <cfRule type="notContainsBlanks" dxfId="1" priority="104198">
      <formula>LEN(TRIM(Q4464))&gt;0</formula>
    </cfRule>
  </conditionalFormatting>
  <conditionalFormatting sqref="R4464">
    <cfRule type="notContainsBlanks" dxfId="2" priority="104108">
      <formula>LEN(TRIM(R4464))&gt;0</formula>
    </cfRule>
  </conditionalFormatting>
  <conditionalFormatting sqref="S4464">
    <cfRule type="notContainsBlanks" dxfId="3" priority="103526">
      <formula>LEN(TRIM(S4464))&gt;0</formula>
    </cfRule>
  </conditionalFormatting>
  <conditionalFormatting sqref="U4464">
    <cfRule type="notContainsBlanks" dxfId="4" priority="103424">
      <formula>LEN(TRIM(U4464))&gt;0</formula>
    </cfRule>
  </conditionalFormatting>
  <conditionalFormatting sqref="W4464">
    <cfRule type="notContainsBlanks" dxfId="0" priority="103906">
      <formula>LEN(TRIM(W4464))&gt;0</formula>
    </cfRule>
  </conditionalFormatting>
  <conditionalFormatting sqref="Y4464">
    <cfRule type="notContainsBlanks" dxfId="5" priority="103804">
      <formula>LEN(TRIM(Y4464))&gt;0</formula>
    </cfRule>
  </conditionalFormatting>
  <conditionalFormatting sqref="Z4464">
    <cfRule type="notContainsBlanks" dxfId="6" priority="103702">
      <formula>LEN(TRIM(Z4464))&gt;0</formula>
    </cfRule>
  </conditionalFormatting>
  <conditionalFormatting sqref="Q4465">
    <cfRule type="notContainsBlanks" dxfId="1" priority="96030">
      <formula>LEN(TRIM(Q4465))&gt;0</formula>
    </cfRule>
  </conditionalFormatting>
  <conditionalFormatting sqref="R4465">
    <cfRule type="notContainsBlanks" dxfId="2" priority="104076">
      <formula>LEN(TRIM(R4465))&gt;0</formula>
    </cfRule>
  </conditionalFormatting>
  <conditionalFormatting sqref="S4465">
    <cfRule type="notContainsBlanks" dxfId="3" priority="103492">
      <formula>LEN(TRIM(S4465))&gt;0</formula>
    </cfRule>
  </conditionalFormatting>
  <conditionalFormatting sqref="U4465">
    <cfRule type="notContainsBlanks" dxfId="4" priority="103390">
      <formula>LEN(TRIM(U4465))&gt;0</formula>
    </cfRule>
  </conditionalFormatting>
  <conditionalFormatting sqref="W4465">
    <cfRule type="notContainsBlanks" dxfId="0" priority="103872">
      <formula>LEN(TRIM(W4465))&gt;0</formula>
    </cfRule>
  </conditionalFormatting>
  <conditionalFormatting sqref="Y4465">
    <cfRule type="notContainsBlanks" dxfId="5" priority="103770">
      <formula>LEN(TRIM(Y4465))&gt;0</formula>
    </cfRule>
  </conditionalFormatting>
  <conditionalFormatting sqref="Z4465">
    <cfRule type="notContainsBlanks" dxfId="6" priority="103668">
      <formula>LEN(TRIM(Z4465))&gt;0</formula>
    </cfRule>
  </conditionalFormatting>
  <conditionalFormatting sqref="AB4465">
    <cfRule type="cellIs" dxfId="7" priority="103594" operator="notEqual">
      <formula>0</formula>
    </cfRule>
  </conditionalFormatting>
  <conditionalFormatting sqref="Q4466">
    <cfRule type="notContainsBlanks" dxfId="1" priority="96029">
      <formula>LEN(TRIM(Q4466))&gt;0</formula>
    </cfRule>
  </conditionalFormatting>
  <conditionalFormatting sqref="Q4467">
    <cfRule type="notContainsBlanks" dxfId="1" priority="96028">
      <formula>LEN(TRIM(Q4467))&gt;0</formula>
    </cfRule>
  </conditionalFormatting>
  <conditionalFormatting sqref="R4467">
    <cfRule type="notContainsBlanks" dxfId="2" priority="103219">
      <formula>LEN(TRIM(R4467))&gt;0</formula>
    </cfRule>
  </conditionalFormatting>
  <conditionalFormatting sqref="S4467">
    <cfRule type="notContainsBlanks" dxfId="3" priority="102194">
      <formula>LEN(TRIM(S4467))&gt;0</formula>
    </cfRule>
  </conditionalFormatting>
  <conditionalFormatting sqref="U4467">
    <cfRule type="notContainsBlanks" dxfId="4" priority="102024">
      <formula>LEN(TRIM(U4467))&gt;0</formula>
    </cfRule>
  </conditionalFormatting>
  <conditionalFormatting sqref="W4467">
    <cfRule type="notContainsBlanks" dxfId="0" priority="102882">
      <formula>LEN(TRIM(W4467))&gt;0</formula>
    </cfRule>
  </conditionalFormatting>
  <conditionalFormatting sqref="Y4467">
    <cfRule type="notContainsBlanks" dxfId="5" priority="102712">
      <formula>LEN(TRIM(Y4467))&gt;0</formula>
    </cfRule>
  </conditionalFormatting>
  <conditionalFormatting sqref="Z4467">
    <cfRule type="notContainsBlanks" dxfId="6" priority="102542">
      <formula>LEN(TRIM(Z4467))&gt;0</formula>
    </cfRule>
  </conditionalFormatting>
  <conditionalFormatting sqref="AB4467">
    <cfRule type="cellIs" dxfId="7" priority="102362" operator="notEqual">
      <formula>0</formula>
    </cfRule>
  </conditionalFormatting>
  <conditionalFormatting sqref="Q4468">
    <cfRule type="notContainsBlanks" dxfId="1" priority="96027">
      <formula>LEN(TRIM(Q4468))&gt;0</formula>
    </cfRule>
  </conditionalFormatting>
  <conditionalFormatting sqref="R4468">
    <cfRule type="notContainsBlanks" dxfId="2" priority="103185">
      <formula>LEN(TRIM(R4468))&gt;0</formula>
    </cfRule>
  </conditionalFormatting>
  <conditionalFormatting sqref="S4468">
    <cfRule type="notContainsBlanks" dxfId="3" priority="102160">
      <formula>LEN(TRIM(S4468))&gt;0</formula>
    </cfRule>
  </conditionalFormatting>
  <conditionalFormatting sqref="U4468">
    <cfRule type="notContainsBlanks" dxfId="4" priority="101990">
      <formula>LEN(TRIM(U4468))&gt;0</formula>
    </cfRule>
  </conditionalFormatting>
  <conditionalFormatting sqref="W4468">
    <cfRule type="notContainsBlanks" dxfId="0" priority="102848">
      <formula>LEN(TRIM(W4468))&gt;0</formula>
    </cfRule>
  </conditionalFormatting>
  <conditionalFormatting sqref="Y4468">
    <cfRule type="notContainsBlanks" dxfId="5" priority="102678">
      <formula>LEN(TRIM(Y4468))&gt;0</formula>
    </cfRule>
  </conditionalFormatting>
  <conditionalFormatting sqref="Z4468">
    <cfRule type="notContainsBlanks" dxfId="6" priority="102508">
      <formula>LEN(TRIM(Z4468))&gt;0</formula>
    </cfRule>
  </conditionalFormatting>
  <conditionalFormatting sqref="AB4468">
    <cfRule type="cellIs" dxfId="7" priority="102330" operator="notEqual">
      <formula>0</formula>
    </cfRule>
  </conditionalFormatting>
  <conditionalFormatting sqref="Q4469">
    <cfRule type="notContainsBlanks" dxfId="1" priority="96898">
      <formula>LEN(TRIM(Q4469))&gt;0</formula>
    </cfRule>
  </conditionalFormatting>
  <conditionalFormatting sqref="R4469">
    <cfRule type="notContainsBlanks" dxfId="2" priority="103152">
      <formula>LEN(TRIM(R4469))&gt;0</formula>
    </cfRule>
  </conditionalFormatting>
  <conditionalFormatting sqref="S4469">
    <cfRule type="notContainsBlanks" dxfId="3" priority="102126">
      <formula>LEN(TRIM(S4469))&gt;0</formula>
    </cfRule>
  </conditionalFormatting>
  <conditionalFormatting sqref="U4469">
    <cfRule type="notContainsBlanks" dxfId="4" priority="101956">
      <formula>LEN(TRIM(U4469))&gt;0</formula>
    </cfRule>
  </conditionalFormatting>
  <conditionalFormatting sqref="W4469">
    <cfRule type="notContainsBlanks" dxfId="0" priority="102814">
      <formula>LEN(TRIM(W4469))&gt;0</formula>
    </cfRule>
  </conditionalFormatting>
  <conditionalFormatting sqref="Y4469">
    <cfRule type="notContainsBlanks" dxfId="5" priority="102644">
      <formula>LEN(TRIM(Y4469))&gt;0</formula>
    </cfRule>
  </conditionalFormatting>
  <conditionalFormatting sqref="Z4469">
    <cfRule type="notContainsBlanks" dxfId="6" priority="102474">
      <formula>LEN(TRIM(Z4469))&gt;0</formula>
    </cfRule>
  </conditionalFormatting>
  <conditionalFormatting sqref="AB4469">
    <cfRule type="cellIs" dxfId="7" priority="102296" operator="notEqual">
      <formula>0</formula>
    </cfRule>
  </conditionalFormatting>
  <conditionalFormatting sqref="Q4470">
    <cfRule type="notContainsBlanks" dxfId="1" priority="103278">
      <formula>LEN(TRIM(Q4470))&gt;0</formula>
    </cfRule>
  </conditionalFormatting>
  <conditionalFormatting sqref="R4470">
    <cfRule type="notContainsBlanks" dxfId="2" priority="103119">
      <formula>LEN(TRIM(R4470))&gt;0</formula>
    </cfRule>
  </conditionalFormatting>
  <conditionalFormatting sqref="S4470">
    <cfRule type="notContainsBlanks" dxfId="3" priority="102092">
      <formula>LEN(TRIM(S4470))&gt;0</formula>
    </cfRule>
  </conditionalFormatting>
  <conditionalFormatting sqref="U4470">
    <cfRule type="notContainsBlanks" dxfId="4" priority="101922">
      <formula>LEN(TRIM(U4470))&gt;0</formula>
    </cfRule>
  </conditionalFormatting>
  <conditionalFormatting sqref="W4470">
    <cfRule type="notContainsBlanks" dxfId="0" priority="102780">
      <formula>LEN(TRIM(W4470))&gt;0</formula>
    </cfRule>
  </conditionalFormatting>
  <conditionalFormatting sqref="Y4470">
    <cfRule type="notContainsBlanks" dxfId="5" priority="102610">
      <formula>LEN(TRIM(Y4470))&gt;0</formula>
    </cfRule>
  </conditionalFormatting>
  <conditionalFormatting sqref="Z4470">
    <cfRule type="notContainsBlanks" dxfId="6" priority="102440">
      <formula>LEN(TRIM(Z4470))&gt;0</formula>
    </cfRule>
  </conditionalFormatting>
  <conditionalFormatting sqref="AB4470">
    <cfRule type="cellIs" dxfId="7" priority="102262" operator="notEqual">
      <formula>0</formula>
    </cfRule>
  </conditionalFormatting>
  <conditionalFormatting sqref="Q4471">
    <cfRule type="notContainsBlanks" dxfId="1" priority="103251">
      <formula>LEN(TRIM(Q4471))&gt;0</formula>
    </cfRule>
  </conditionalFormatting>
  <conditionalFormatting sqref="R4471">
    <cfRule type="notContainsBlanks" dxfId="2" priority="103086">
      <formula>LEN(TRIM(R4471))&gt;0</formula>
    </cfRule>
  </conditionalFormatting>
  <conditionalFormatting sqref="S4471">
    <cfRule type="notContainsBlanks" dxfId="3" priority="102058">
      <formula>LEN(TRIM(S4471))&gt;0</formula>
    </cfRule>
  </conditionalFormatting>
  <conditionalFormatting sqref="U4471">
    <cfRule type="notContainsBlanks" dxfId="4" priority="101888">
      <formula>LEN(TRIM(U4471))&gt;0</formula>
    </cfRule>
  </conditionalFormatting>
  <conditionalFormatting sqref="W4471">
    <cfRule type="notContainsBlanks" dxfId="0" priority="102746">
      <formula>LEN(TRIM(W4471))&gt;0</formula>
    </cfRule>
  </conditionalFormatting>
  <conditionalFormatting sqref="Y4471">
    <cfRule type="notContainsBlanks" dxfId="5" priority="102576">
      <formula>LEN(TRIM(Y4471))&gt;0</formula>
    </cfRule>
  </conditionalFormatting>
  <conditionalFormatting sqref="Z4471">
    <cfRule type="notContainsBlanks" dxfId="6" priority="102406">
      <formula>LEN(TRIM(Z4471))&gt;0</formula>
    </cfRule>
  </conditionalFormatting>
  <conditionalFormatting sqref="AB4471">
    <cfRule type="cellIs" dxfId="7" priority="102228" operator="notEqual">
      <formula>0</formula>
    </cfRule>
  </conditionalFormatting>
  <conditionalFormatting sqref="Q4474">
    <cfRule type="notContainsBlanks" dxfId="1" priority="96895">
      <formula>LEN(TRIM(Q4474))&gt;0</formula>
    </cfRule>
  </conditionalFormatting>
  <conditionalFormatting sqref="R4474">
    <cfRule type="notContainsBlanks" dxfId="2" priority="96897">
      <formula>LEN(TRIM(R4474))&gt;0</formula>
    </cfRule>
  </conditionalFormatting>
  <conditionalFormatting sqref="S4474">
    <cfRule type="notContainsBlanks" dxfId="3" priority="101624">
      <formula>LEN(TRIM(S4474))&gt;0</formula>
    </cfRule>
  </conditionalFormatting>
  <conditionalFormatting sqref="U4474">
    <cfRule type="notContainsBlanks" dxfId="4" priority="101590">
      <formula>LEN(TRIM(U4474))&gt;0</formula>
    </cfRule>
  </conditionalFormatting>
  <conditionalFormatting sqref="W4474">
    <cfRule type="notContainsBlanks" dxfId="0" priority="101762">
      <formula>LEN(TRIM(W4474))&gt;0</formula>
    </cfRule>
  </conditionalFormatting>
  <conditionalFormatting sqref="Y4474">
    <cfRule type="notContainsBlanks" dxfId="5" priority="101728">
      <formula>LEN(TRIM(Y4474))&gt;0</formula>
    </cfRule>
  </conditionalFormatting>
  <conditionalFormatting sqref="Z4474">
    <cfRule type="notContainsBlanks" dxfId="6" priority="101694">
      <formula>LEN(TRIM(Z4474))&gt;0</formula>
    </cfRule>
  </conditionalFormatting>
  <conditionalFormatting sqref="AB4474">
    <cfRule type="cellIs" dxfId="7" priority="101658" operator="notEqual">
      <formula>0</formula>
    </cfRule>
  </conditionalFormatting>
  <conditionalFormatting sqref="Q4476">
    <cfRule type="notContainsBlanks" dxfId="1" priority="96894">
      <formula>LEN(TRIM(Q4476))&gt;0</formula>
    </cfRule>
  </conditionalFormatting>
  <conditionalFormatting sqref="R4476">
    <cfRule type="notContainsBlanks" dxfId="2" priority="96896">
      <formula>LEN(TRIM(R4476))&gt;0</formula>
    </cfRule>
  </conditionalFormatting>
  <conditionalFormatting sqref="S4476">
    <cfRule type="notContainsBlanks" dxfId="3" priority="100719">
      <formula>LEN(TRIM(S4476))&gt;0</formula>
    </cfRule>
  </conditionalFormatting>
  <conditionalFormatting sqref="U4476">
    <cfRule type="notContainsBlanks" dxfId="4" priority="100583">
      <formula>LEN(TRIM(U4476))&gt;0</formula>
    </cfRule>
  </conditionalFormatting>
  <conditionalFormatting sqref="W4476">
    <cfRule type="notContainsBlanks" dxfId="0" priority="101163">
      <formula>LEN(TRIM(W4476))&gt;0</formula>
    </cfRule>
  </conditionalFormatting>
  <conditionalFormatting sqref="Y4476">
    <cfRule type="notContainsBlanks" dxfId="5" priority="101027">
      <formula>LEN(TRIM(Y4476))&gt;0</formula>
    </cfRule>
  </conditionalFormatting>
  <conditionalFormatting sqref="Z4476">
    <cfRule type="notContainsBlanks" dxfId="6" priority="100891">
      <formula>LEN(TRIM(Z4476))&gt;0</formula>
    </cfRule>
  </conditionalFormatting>
  <conditionalFormatting sqref="Q4477">
    <cfRule type="notContainsBlanks" dxfId="1" priority="101530">
      <formula>LEN(TRIM(Q4477))&gt;0</formula>
    </cfRule>
  </conditionalFormatting>
  <conditionalFormatting sqref="R4477">
    <cfRule type="notContainsBlanks" dxfId="2" priority="101400">
      <formula>LEN(TRIM(R4477))&gt;0</formula>
    </cfRule>
  </conditionalFormatting>
  <conditionalFormatting sqref="S4477">
    <cfRule type="notContainsBlanks" dxfId="3" priority="100685">
      <formula>LEN(TRIM(S4477))&gt;0</formula>
    </cfRule>
  </conditionalFormatting>
  <conditionalFormatting sqref="U4477">
    <cfRule type="notContainsBlanks" dxfId="4" priority="100549">
      <formula>LEN(TRIM(U4477))&gt;0</formula>
    </cfRule>
  </conditionalFormatting>
  <conditionalFormatting sqref="W4477">
    <cfRule type="notContainsBlanks" dxfId="0" priority="101129">
      <formula>LEN(TRIM(W4477))&gt;0</formula>
    </cfRule>
  </conditionalFormatting>
  <conditionalFormatting sqref="Y4477">
    <cfRule type="notContainsBlanks" dxfId="5" priority="100993">
      <formula>LEN(TRIM(Y4477))&gt;0</formula>
    </cfRule>
  </conditionalFormatting>
  <conditionalFormatting sqref="Z4477">
    <cfRule type="notContainsBlanks" dxfId="6" priority="100857">
      <formula>LEN(TRIM(Z4477))&gt;0</formula>
    </cfRule>
  </conditionalFormatting>
  <conditionalFormatting sqref="Q4478">
    <cfRule type="notContainsBlanks" dxfId="1" priority="101498">
      <formula>LEN(TRIM(Q4478))&gt;0</formula>
    </cfRule>
  </conditionalFormatting>
  <conditionalFormatting sqref="R4478">
    <cfRule type="notContainsBlanks" dxfId="2" priority="101366">
      <formula>LEN(TRIM(R4478))&gt;0</formula>
    </cfRule>
  </conditionalFormatting>
  <conditionalFormatting sqref="S4478">
    <cfRule type="notContainsBlanks" dxfId="3" priority="100651">
      <formula>LEN(TRIM(S4478))&gt;0</formula>
    </cfRule>
  </conditionalFormatting>
  <conditionalFormatting sqref="U4478">
    <cfRule type="notContainsBlanks" dxfId="4" priority="100515">
      <formula>LEN(TRIM(U4478))&gt;0</formula>
    </cfRule>
  </conditionalFormatting>
  <conditionalFormatting sqref="W4478">
    <cfRule type="notContainsBlanks" dxfId="0" priority="101095">
      <formula>LEN(TRIM(W4478))&gt;0</formula>
    </cfRule>
  </conditionalFormatting>
  <conditionalFormatting sqref="Y4478">
    <cfRule type="notContainsBlanks" dxfId="5" priority="100959">
      <formula>LEN(TRIM(Y4478))&gt;0</formula>
    </cfRule>
  </conditionalFormatting>
  <conditionalFormatting sqref="Z4478">
    <cfRule type="notContainsBlanks" dxfId="6" priority="100823">
      <formula>LEN(TRIM(Z4478))&gt;0</formula>
    </cfRule>
  </conditionalFormatting>
  <conditionalFormatting sqref="Q4479">
    <cfRule type="notContainsBlanks" dxfId="1" priority="101465">
      <formula>LEN(TRIM(Q4479))&gt;0</formula>
    </cfRule>
  </conditionalFormatting>
  <conditionalFormatting sqref="R4479">
    <cfRule type="notContainsBlanks" dxfId="2" priority="101333">
      <formula>LEN(TRIM(R4479))&gt;0</formula>
    </cfRule>
  </conditionalFormatting>
  <conditionalFormatting sqref="S4479">
    <cfRule type="notContainsBlanks" dxfId="3" priority="100617">
      <formula>LEN(TRIM(S4479))&gt;0</formula>
    </cfRule>
  </conditionalFormatting>
  <conditionalFormatting sqref="U4479">
    <cfRule type="notContainsBlanks" dxfId="4" priority="100481">
      <formula>LEN(TRIM(U4479))&gt;0</formula>
    </cfRule>
  </conditionalFormatting>
  <conditionalFormatting sqref="W4479">
    <cfRule type="notContainsBlanks" dxfId="0" priority="101061">
      <formula>LEN(TRIM(W4479))&gt;0</formula>
    </cfRule>
  </conditionalFormatting>
  <conditionalFormatting sqref="Y4479">
    <cfRule type="notContainsBlanks" dxfId="5" priority="100925">
      <formula>LEN(TRIM(Y4479))&gt;0</formula>
    </cfRule>
  </conditionalFormatting>
  <conditionalFormatting sqref="Z4479">
    <cfRule type="notContainsBlanks" dxfId="6" priority="100789">
      <formula>LEN(TRIM(Z4479))&gt;0</formula>
    </cfRule>
  </conditionalFormatting>
  <conditionalFormatting sqref="AB4479">
    <cfRule type="cellIs" dxfId="7" priority="100753" operator="notEqual">
      <formula>0</formula>
    </cfRule>
  </conditionalFormatting>
  <conditionalFormatting sqref="V4480">
    <cfRule type="notContainsBlanks" dxfId="0" priority="95188">
      <formula>LEN(TRIM(V4480))&gt;0</formula>
    </cfRule>
  </conditionalFormatting>
  <conditionalFormatting sqref="Q4481">
    <cfRule type="notContainsBlanks" dxfId="1" priority="100456">
      <formula>LEN(TRIM(Q4481))&gt;0</formula>
    </cfRule>
  </conditionalFormatting>
  <conditionalFormatting sqref="R4481">
    <cfRule type="notContainsBlanks" dxfId="2" priority="100330">
      <formula>LEN(TRIM(R4481))&gt;0</formula>
    </cfRule>
  </conditionalFormatting>
  <conditionalFormatting sqref="S4481">
    <cfRule type="notContainsBlanks" dxfId="3" priority="99309">
      <formula>LEN(TRIM(S4481))&gt;0</formula>
    </cfRule>
  </conditionalFormatting>
  <conditionalFormatting sqref="U4481">
    <cfRule type="notContainsBlanks" dxfId="4" priority="99139">
      <formula>LEN(TRIM(U4481))&gt;0</formula>
    </cfRule>
  </conditionalFormatting>
  <conditionalFormatting sqref="W4481">
    <cfRule type="notContainsBlanks" dxfId="0" priority="99991">
      <formula>LEN(TRIM(W4481))&gt;0</formula>
    </cfRule>
  </conditionalFormatting>
  <conditionalFormatting sqref="Y4481">
    <cfRule type="notContainsBlanks" dxfId="5" priority="99821">
      <formula>LEN(TRIM(Y4481))&gt;0</formula>
    </cfRule>
  </conditionalFormatting>
  <conditionalFormatting sqref="Z4481">
    <cfRule type="notContainsBlanks" dxfId="6" priority="99651">
      <formula>LEN(TRIM(Z4481))&gt;0</formula>
    </cfRule>
  </conditionalFormatting>
  <conditionalFormatting sqref="AB4481">
    <cfRule type="cellIs" dxfId="7" priority="99479" operator="notEqual">
      <formula>0</formula>
    </cfRule>
  </conditionalFormatting>
  <conditionalFormatting sqref="Q4482">
    <cfRule type="notContainsBlanks" dxfId="1" priority="100432">
      <formula>LEN(TRIM(Q4482))&gt;0</formula>
    </cfRule>
  </conditionalFormatting>
  <conditionalFormatting sqref="R4482">
    <cfRule type="notContainsBlanks" dxfId="2" priority="100297">
      <formula>LEN(TRIM(R4482))&gt;0</formula>
    </cfRule>
  </conditionalFormatting>
  <conditionalFormatting sqref="S4482">
    <cfRule type="notContainsBlanks" dxfId="3" priority="99275">
      <formula>LEN(TRIM(S4482))&gt;0</formula>
    </cfRule>
  </conditionalFormatting>
  <conditionalFormatting sqref="U4482">
    <cfRule type="notContainsBlanks" dxfId="4" priority="99105">
      <formula>LEN(TRIM(U4482))&gt;0</formula>
    </cfRule>
  </conditionalFormatting>
  <conditionalFormatting sqref="W4482">
    <cfRule type="notContainsBlanks" dxfId="0" priority="99957">
      <formula>LEN(TRIM(W4482))&gt;0</formula>
    </cfRule>
  </conditionalFormatting>
  <conditionalFormatting sqref="Y4482">
    <cfRule type="notContainsBlanks" dxfId="5" priority="99787">
      <formula>LEN(TRIM(Y4482))&gt;0</formula>
    </cfRule>
  </conditionalFormatting>
  <conditionalFormatting sqref="Z4482">
    <cfRule type="notContainsBlanks" dxfId="6" priority="99617">
      <formula>LEN(TRIM(Z4482))&gt;0</formula>
    </cfRule>
  </conditionalFormatting>
  <conditionalFormatting sqref="AB4482">
    <cfRule type="cellIs" dxfId="7" priority="99445" operator="notEqual">
      <formula>0</formula>
    </cfRule>
  </conditionalFormatting>
  <conditionalFormatting sqref="Q4483">
    <cfRule type="notContainsBlanks" dxfId="1" priority="100410">
      <formula>LEN(TRIM(Q4483))&gt;0</formula>
    </cfRule>
  </conditionalFormatting>
  <conditionalFormatting sqref="R4483">
    <cfRule type="notContainsBlanks" dxfId="2" priority="100263">
      <formula>LEN(TRIM(R4483))&gt;0</formula>
    </cfRule>
  </conditionalFormatting>
  <conditionalFormatting sqref="S4483">
    <cfRule type="notContainsBlanks" dxfId="3" priority="99241">
      <formula>LEN(TRIM(S4483))&gt;0</formula>
    </cfRule>
  </conditionalFormatting>
  <conditionalFormatting sqref="U4483">
    <cfRule type="notContainsBlanks" dxfId="4" priority="99071">
      <formula>LEN(TRIM(U4483))&gt;0</formula>
    </cfRule>
  </conditionalFormatting>
  <conditionalFormatting sqref="W4483">
    <cfRule type="notContainsBlanks" dxfId="0" priority="99923">
      <formula>LEN(TRIM(W4483))&gt;0</formula>
    </cfRule>
  </conditionalFormatting>
  <conditionalFormatting sqref="Y4483">
    <cfRule type="notContainsBlanks" dxfId="5" priority="99753">
      <formula>LEN(TRIM(Y4483))&gt;0</formula>
    </cfRule>
  </conditionalFormatting>
  <conditionalFormatting sqref="Z4483">
    <cfRule type="notContainsBlanks" dxfId="6" priority="99583">
      <formula>LEN(TRIM(Z4483))&gt;0</formula>
    </cfRule>
  </conditionalFormatting>
  <conditionalFormatting sqref="AB4483">
    <cfRule type="cellIs" dxfId="7" priority="99411" operator="notEqual">
      <formula>0</formula>
    </cfRule>
  </conditionalFormatting>
  <conditionalFormatting sqref="Q4484">
    <cfRule type="notContainsBlanks" dxfId="1" priority="100386">
      <formula>LEN(TRIM(Q4484))&gt;0</formula>
    </cfRule>
  </conditionalFormatting>
  <conditionalFormatting sqref="R4484">
    <cfRule type="notContainsBlanks" dxfId="2" priority="100229">
      <formula>LEN(TRIM(R4484))&gt;0</formula>
    </cfRule>
  </conditionalFormatting>
  <conditionalFormatting sqref="S4484">
    <cfRule type="notContainsBlanks" dxfId="3" priority="99207">
      <formula>LEN(TRIM(S4484))&gt;0</formula>
    </cfRule>
  </conditionalFormatting>
  <conditionalFormatting sqref="U4484">
    <cfRule type="notContainsBlanks" dxfId="4" priority="99037">
      <formula>LEN(TRIM(U4484))&gt;0</formula>
    </cfRule>
  </conditionalFormatting>
  <conditionalFormatting sqref="W4484">
    <cfRule type="notContainsBlanks" dxfId="0" priority="99889">
      <formula>LEN(TRIM(W4484))&gt;0</formula>
    </cfRule>
  </conditionalFormatting>
  <conditionalFormatting sqref="Y4484">
    <cfRule type="notContainsBlanks" dxfId="5" priority="99719">
      <formula>LEN(TRIM(Y4484))&gt;0</formula>
    </cfRule>
  </conditionalFormatting>
  <conditionalFormatting sqref="Z4484">
    <cfRule type="notContainsBlanks" dxfId="6" priority="99549">
      <formula>LEN(TRIM(Z4484))&gt;0</formula>
    </cfRule>
  </conditionalFormatting>
  <conditionalFormatting sqref="AB4484">
    <cfRule type="cellIs" dxfId="7" priority="99377" operator="notEqual">
      <formula>0</formula>
    </cfRule>
  </conditionalFormatting>
  <conditionalFormatting sqref="Q4485">
    <cfRule type="notContainsBlanks" dxfId="1" priority="100361">
      <formula>LEN(TRIM(Q4485))&gt;0</formula>
    </cfRule>
  </conditionalFormatting>
  <conditionalFormatting sqref="R4485">
    <cfRule type="notContainsBlanks" dxfId="2" priority="100195">
      <formula>LEN(TRIM(R4485))&gt;0</formula>
    </cfRule>
  </conditionalFormatting>
  <conditionalFormatting sqref="S4485">
    <cfRule type="notContainsBlanks" dxfId="3" priority="99173">
      <formula>LEN(TRIM(S4485))&gt;0</formula>
    </cfRule>
  </conditionalFormatting>
  <conditionalFormatting sqref="U4485">
    <cfRule type="notContainsBlanks" dxfId="4" priority="99003">
      <formula>LEN(TRIM(U4485))&gt;0</formula>
    </cfRule>
  </conditionalFormatting>
  <conditionalFormatting sqref="W4485">
    <cfRule type="notContainsBlanks" dxfId="0" priority="99855">
      <formula>LEN(TRIM(W4485))&gt;0</formula>
    </cfRule>
  </conditionalFormatting>
  <conditionalFormatting sqref="Y4485">
    <cfRule type="notContainsBlanks" dxfId="5" priority="99685">
      <formula>LEN(TRIM(Y4485))&gt;0</formula>
    </cfRule>
  </conditionalFormatting>
  <conditionalFormatting sqref="Z4485">
    <cfRule type="notContainsBlanks" dxfId="6" priority="99515">
      <formula>LEN(TRIM(Z4485))&gt;0</formula>
    </cfRule>
  </conditionalFormatting>
  <conditionalFormatting sqref="AB4485">
    <cfRule type="cellIs" dxfId="7" priority="99343" operator="notEqual">
      <formula>0</formula>
    </cfRule>
  </conditionalFormatting>
  <conditionalFormatting sqref="Q4488">
    <cfRule type="notContainsBlanks" dxfId="1" priority="98972">
      <formula>LEN(TRIM(Q4488))&gt;0</formula>
    </cfRule>
  </conditionalFormatting>
  <conditionalFormatting sqref="R4488">
    <cfRule type="notContainsBlanks" dxfId="2" priority="98876">
      <formula>LEN(TRIM(R4488))&gt;0</formula>
    </cfRule>
  </conditionalFormatting>
  <conditionalFormatting sqref="S4488">
    <cfRule type="notContainsBlanks" dxfId="3" priority="98367">
      <formula>LEN(TRIM(S4488))&gt;0</formula>
    </cfRule>
  </conditionalFormatting>
  <conditionalFormatting sqref="U4488">
    <cfRule type="notContainsBlanks" dxfId="4" priority="98265">
      <formula>LEN(TRIM(U4488))&gt;0</formula>
    </cfRule>
  </conditionalFormatting>
  <conditionalFormatting sqref="W4488">
    <cfRule type="notContainsBlanks" dxfId="0" priority="98675">
      <formula>LEN(TRIM(W4488))&gt;0</formula>
    </cfRule>
  </conditionalFormatting>
  <conditionalFormatting sqref="Y4488">
    <cfRule type="notContainsBlanks" dxfId="5" priority="98573">
      <formula>LEN(TRIM(Y4488))&gt;0</formula>
    </cfRule>
  </conditionalFormatting>
  <conditionalFormatting sqref="Z4488">
    <cfRule type="notContainsBlanks" dxfId="6" priority="98471">
      <formula>LEN(TRIM(Z4488))&gt;0</formula>
    </cfRule>
  </conditionalFormatting>
  <conditionalFormatting sqref="Q4489">
    <cfRule type="notContainsBlanks" dxfId="1" priority="98941">
      <formula>LEN(TRIM(Q4489))&gt;0</formula>
    </cfRule>
  </conditionalFormatting>
  <conditionalFormatting sqref="R4489">
    <cfRule type="notContainsBlanks" dxfId="2" priority="98844">
      <formula>LEN(TRIM(R4489))&gt;0</formula>
    </cfRule>
  </conditionalFormatting>
  <conditionalFormatting sqref="S4489">
    <cfRule type="notContainsBlanks" dxfId="3" priority="98333">
      <formula>LEN(TRIM(S4489))&gt;0</formula>
    </cfRule>
  </conditionalFormatting>
  <conditionalFormatting sqref="U4489">
    <cfRule type="notContainsBlanks" dxfId="4" priority="98231">
      <formula>LEN(TRIM(U4489))&gt;0</formula>
    </cfRule>
  </conditionalFormatting>
  <conditionalFormatting sqref="W4489">
    <cfRule type="notContainsBlanks" dxfId="0" priority="98641">
      <formula>LEN(TRIM(W4489))&gt;0</formula>
    </cfRule>
  </conditionalFormatting>
  <conditionalFormatting sqref="Y4489">
    <cfRule type="notContainsBlanks" dxfId="5" priority="98539">
      <formula>LEN(TRIM(Y4489))&gt;0</formula>
    </cfRule>
  </conditionalFormatting>
  <conditionalFormatting sqref="Z4489">
    <cfRule type="notContainsBlanks" dxfId="6" priority="98437">
      <formula>LEN(TRIM(Z4489))&gt;0</formula>
    </cfRule>
  </conditionalFormatting>
  <conditionalFormatting sqref="Q4490">
    <cfRule type="notContainsBlanks" dxfId="1" priority="98909">
      <formula>LEN(TRIM(Q4490))&gt;0</formula>
    </cfRule>
  </conditionalFormatting>
  <conditionalFormatting sqref="R4490">
    <cfRule type="notContainsBlanks" dxfId="2" priority="98811">
      <formula>LEN(TRIM(R4490))&gt;0</formula>
    </cfRule>
  </conditionalFormatting>
  <conditionalFormatting sqref="S4490">
    <cfRule type="notContainsBlanks" dxfId="3" priority="98299">
      <formula>LEN(TRIM(S4490))&gt;0</formula>
    </cfRule>
  </conditionalFormatting>
  <conditionalFormatting sqref="U4490">
    <cfRule type="notContainsBlanks" dxfId="4" priority="98197">
      <formula>LEN(TRIM(U4490))&gt;0</formula>
    </cfRule>
  </conditionalFormatting>
  <conditionalFormatting sqref="W4490">
    <cfRule type="notContainsBlanks" dxfId="0" priority="98607">
      <formula>LEN(TRIM(W4490))&gt;0</formula>
    </cfRule>
  </conditionalFormatting>
  <conditionalFormatting sqref="Y4490">
    <cfRule type="notContainsBlanks" dxfId="5" priority="98505">
      <formula>LEN(TRIM(Y4490))&gt;0</formula>
    </cfRule>
  </conditionalFormatting>
  <conditionalFormatting sqref="Z4490">
    <cfRule type="notContainsBlanks" dxfId="6" priority="98403">
      <formula>LEN(TRIM(Z4490))&gt;0</formula>
    </cfRule>
  </conditionalFormatting>
  <conditionalFormatting sqref="Q4491">
    <cfRule type="notContainsBlanks" dxfId="1" priority="104460">
      <formula>LEN(TRIM(Q4491))&gt;0</formula>
    </cfRule>
  </conditionalFormatting>
  <conditionalFormatting sqref="W4491">
    <cfRule type="notContainsBlanks" dxfId="0" priority="104562">
      <formula>LEN(TRIM(W4491))&gt;0</formula>
    </cfRule>
  </conditionalFormatting>
  <conditionalFormatting sqref="Y4491">
    <cfRule type="notContainsBlanks" dxfId="5" priority="104528">
      <formula>LEN(TRIM(Y4491))&gt;0</formula>
    </cfRule>
  </conditionalFormatting>
  <conditionalFormatting sqref="Z4491">
    <cfRule type="notContainsBlanks" dxfId="6" priority="104494">
      <formula>LEN(TRIM(Z4491))&gt;0</formula>
    </cfRule>
  </conditionalFormatting>
  <conditionalFormatting sqref="AA4491">
    <cfRule type="cellIs" dxfId="8" priority="104358" operator="equal">
      <formula>4</formula>
    </cfRule>
    <cfRule type="cellIs" dxfId="8" priority="104392" operator="equal">
      <formula>2</formula>
    </cfRule>
  </conditionalFormatting>
  <conditionalFormatting sqref="W4493">
    <cfRule type="notContainsBlanks" dxfId="0" priority="98185">
      <formula>LEN(TRIM(W4493))&gt;0</formula>
    </cfRule>
  </conditionalFormatting>
  <conditionalFormatting sqref="Q4496">
    <cfRule type="notContainsBlanks" dxfId="1" priority="98168">
      <formula>LEN(TRIM(Q4496))&gt;0</formula>
    </cfRule>
  </conditionalFormatting>
  <conditionalFormatting sqref="R4496">
    <cfRule type="notContainsBlanks" dxfId="2" priority="98165">
      <formula>LEN(TRIM(R4496))&gt;0</formula>
    </cfRule>
  </conditionalFormatting>
  <conditionalFormatting sqref="S4496">
    <cfRule type="notContainsBlanks" dxfId="3" priority="98148">
      <formula>LEN(TRIM(S4496))&gt;0</formula>
    </cfRule>
  </conditionalFormatting>
  <conditionalFormatting sqref="U4496">
    <cfRule type="notContainsBlanks" dxfId="4" priority="98145">
      <formula>LEN(TRIM(U4496))&gt;0</formula>
    </cfRule>
  </conditionalFormatting>
  <conditionalFormatting sqref="W4496">
    <cfRule type="notContainsBlanks" dxfId="0" priority="98159">
      <formula>LEN(TRIM(W4496))&gt;0</formula>
    </cfRule>
  </conditionalFormatting>
  <conditionalFormatting sqref="Y4496">
    <cfRule type="notContainsBlanks" dxfId="5" priority="98156">
      <formula>LEN(TRIM(Y4496))&gt;0</formula>
    </cfRule>
  </conditionalFormatting>
  <conditionalFormatting sqref="Z4496">
    <cfRule type="notContainsBlanks" dxfId="6" priority="98153">
      <formula>LEN(TRIM(Z4496))&gt;0</formula>
    </cfRule>
  </conditionalFormatting>
  <conditionalFormatting sqref="AB4496">
    <cfRule type="cellIs" dxfId="7" priority="98150" operator="notEqual">
      <formula>0</formula>
    </cfRule>
  </conditionalFormatting>
  <conditionalFormatting sqref="Q4497">
    <cfRule type="notContainsBlanks" dxfId="1" priority="98167">
      <formula>LEN(TRIM(Q4497))&gt;0</formula>
    </cfRule>
  </conditionalFormatting>
  <conditionalFormatting sqref="R4497">
    <cfRule type="notContainsBlanks" dxfId="2" priority="98164">
      <formula>LEN(TRIM(R4497))&gt;0</formula>
    </cfRule>
  </conditionalFormatting>
  <conditionalFormatting sqref="S4497">
    <cfRule type="notContainsBlanks" dxfId="3" priority="98147">
      <formula>LEN(TRIM(S4497))&gt;0</formula>
    </cfRule>
  </conditionalFormatting>
  <conditionalFormatting sqref="U4497">
    <cfRule type="notContainsBlanks" dxfId="4" priority="98144">
      <formula>LEN(TRIM(U4497))&gt;0</formula>
    </cfRule>
  </conditionalFormatting>
  <conditionalFormatting sqref="W4497">
    <cfRule type="notContainsBlanks" dxfId="0" priority="98158">
      <formula>LEN(TRIM(W4497))&gt;0</formula>
    </cfRule>
  </conditionalFormatting>
  <conditionalFormatting sqref="Y4497">
    <cfRule type="notContainsBlanks" dxfId="5" priority="98155">
      <formula>LEN(TRIM(Y4497))&gt;0</formula>
    </cfRule>
  </conditionalFormatting>
  <conditionalFormatting sqref="Z4497">
    <cfRule type="notContainsBlanks" dxfId="6" priority="98152">
      <formula>LEN(TRIM(Z4497))&gt;0</formula>
    </cfRule>
  </conditionalFormatting>
  <conditionalFormatting sqref="Q4498">
    <cfRule type="notContainsBlanks" dxfId="1" priority="98166">
      <formula>LEN(TRIM(Q4498))&gt;0</formula>
    </cfRule>
  </conditionalFormatting>
  <conditionalFormatting sqref="R4498">
    <cfRule type="notContainsBlanks" dxfId="2" priority="98163">
      <formula>LEN(TRIM(R4498))&gt;0</formula>
    </cfRule>
  </conditionalFormatting>
  <conditionalFormatting sqref="S4498">
    <cfRule type="notContainsBlanks" dxfId="3" priority="98146">
      <formula>LEN(TRIM(S4498))&gt;0</formula>
    </cfRule>
  </conditionalFormatting>
  <conditionalFormatting sqref="U4498">
    <cfRule type="notContainsBlanks" dxfId="4" priority="98143">
      <formula>LEN(TRIM(U4498))&gt;0</formula>
    </cfRule>
  </conditionalFormatting>
  <conditionalFormatting sqref="W4498">
    <cfRule type="notContainsBlanks" dxfId="0" priority="98157">
      <formula>LEN(TRIM(W4498))&gt;0</formula>
    </cfRule>
  </conditionalFormatting>
  <conditionalFormatting sqref="Y4498">
    <cfRule type="notContainsBlanks" dxfId="5" priority="98154">
      <formula>LEN(TRIM(Y4498))&gt;0</formula>
    </cfRule>
  </conditionalFormatting>
  <conditionalFormatting sqref="Z4498">
    <cfRule type="notContainsBlanks" dxfId="6" priority="98151">
      <formula>LEN(TRIM(Z4498))&gt;0</formula>
    </cfRule>
  </conditionalFormatting>
  <conditionalFormatting sqref="AB4498">
    <cfRule type="cellIs" dxfId="7" priority="98149" operator="notEqual">
      <formula>0</formula>
    </cfRule>
  </conditionalFormatting>
  <conditionalFormatting sqref="Q4500">
    <cfRule type="notContainsBlanks" dxfId="1" priority="98142">
      <formula>LEN(TRIM(Q4500))&gt;0</formula>
    </cfRule>
  </conditionalFormatting>
  <conditionalFormatting sqref="R4500">
    <cfRule type="notContainsBlanks" dxfId="2" priority="98137">
      <formula>LEN(TRIM(R4500))&gt;0</formula>
    </cfRule>
  </conditionalFormatting>
  <conditionalFormatting sqref="S4500">
    <cfRule type="notContainsBlanks" dxfId="3" priority="98107">
      <formula>LEN(TRIM(S4500))&gt;0</formula>
    </cfRule>
  </conditionalFormatting>
  <conditionalFormatting sqref="U4500">
    <cfRule type="notContainsBlanks" dxfId="4" priority="98102">
      <formula>LEN(TRIM(U4500))&gt;0</formula>
    </cfRule>
  </conditionalFormatting>
  <conditionalFormatting sqref="W4500">
    <cfRule type="notContainsBlanks" dxfId="0" priority="98127">
      <formula>LEN(TRIM(W4500))&gt;0</formula>
    </cfRule>
  </conditionalFormatting>
  <conditionalFormatting sqref="Y4500">
    <cfRule type="notContainsBlanks" dxfId="5" priority="98122">
      <formula>LEN(TRIM(Y4500))&gt;0</formula>
    </cfRule>
  </conditionalFormatting>
  <conditionalFormatting sqref="Z4500">
    <cfRule type="notContainsBlanks" dxfId="6" priority="98117">
      <formula>LEN(TRIM(Z4500))&gt;0</formula>
    </cfRule>
  </conditionalFormatting>
  <conditionalFormatting sqref="AB4500">
    <cfRule type="cellIs" dxfId="7" priority="98112" operator="notEqual">
      <formula>0</formula>
    </cfRule>
  </conditionalFormatting>
  <conditionalFormatting sqref="Q4501">
    <cfRule type="notContainsBlanks" dxfId="1" priority="98141">
      <formula>LEN(TRIM(Q4501))&gt;0</formula>
    </cfRule>
  </conditionalFormatting>
  <conditionalFormatting sqref="R4501">
    <cfRule type="notContainsBlanks" dxfId="2" priority="98136">
      <formula>LEN(TRIM(R4501))&gt;0</formula>
    </cfRule>
  </conditionalFormatting>
  <conditionalFormatting sqref="S4501">
    <cfRule type="notContainsBlanks" dxfId="3" priority="98106">
      <formula>LEN(TRIM(S4501))&gt;0</formula>
    </cfRule>
  </conditionalFormatting>
  <conditionalFormatting sqref="U4501">
    <cfRule type="notContainsBlanks" dxfId="4" priority="98101">
      <formula>LEN(TRIM(U4501))&gt;0</formula>
    </cfRule>
  </conditionalFormatting>
  <conditionalFormatting sqref="W4501">
    <cfRule type="notContainsBlanks" dxfId="0" priority="98126">
      <formula>LEN(TRIM(W4501))&gt;0</formula>
    </cfRule>
  </conditionalFormatting>
  <conditionalFormatting sqref="Y4501">
    <cfRule type="notContainsBlanks" dxfId="5" priority="98121">
      <formula>LEN(TRIM(Y4501))&gt;0</formula>
    </cfRule>
  </conditionalFormatting>
  <conditionalFormatting sqref="Z4501">
    <cfRule type="notContainsBlanks" dxfId="6" priority="98116">
      <formula>LEN(TRIM(Z4501))&gt;0</formula>
    </cfRule>
  </conditionalFormatting>
  <conditionalFormatting sqref="AB4501">
    <cfRule type="cellIs" dxfId="7" priority="98111" operator="notEqual">
      <formula>0</formula>
    </cfRule>
  </conditionalFormatting>
  <conditionalFormatting sqref="Q4502">
    <cfRule type="notContainsBlanks" dxfId="1" priority="98140">
      <formula>LEN(TRIM(Q4502))&gt;0</formula>
    </cfRule>
  </conditionalFormatting>
  <conditionalFormatting sqref="R4502">
    <cfRule type="notContainsBlanks" dxfId="2" priority="98135">
      <formula>LEN(TRIM(R4502))&gt;0</formula>
    </cfRule>
  </conditionalFormatting>
  <conditionalFormatting sqref="S4502">
    <cfRule type="notContainsBlanks" dxfId="3" priority="98105">
      <formula>LEN(TRIM(S4502))&gt;0</formula>
    </cfRule>
  </conditionalFormatting>
  <conditionalFormatting sqref="U4502">
    <cfRule type="notContainsBlanks" dxfId="4" priority="98100">
      <formula>LEN(TRIM(U4502))&gt;0</formula>
    </cfRule>
  </conditionalFormatting>
  <conditionalFormatting sqref="W4502">
    <cfRule type="notContainsBlanks" dxfId="0" priority="98125">
      <formula>LEN(TRIM(W4502))&gt;0</formula>
    </cfRule>
  </conditionalFormatting>
  <conditionalFormatting sqref="Y4502">
    <cfRule type="notContainsBlanks" dxfId="5" priority="98120">
      <formula>LEN(TRIM(Y4502))&gt;0</formula>
    </cfRule>
  </conditionalFormatting>
  <conditionalFormatting sqref="Z4502">
    <cfRule type="notContainsBlanks" dxfId="6" priority="98115">
      <formula>LEN(TRIM(Z4502))&gt;0</formula>
    </cfRule>
  </conditionalFormatting>
  <conditionalFormatting sqref="AB4502">
    <cfRule type="cellIs" dxfId="7" priority="98110" operator="notEqual">
      <formula>0</formula>
    </cfRule>
  </conditionalFormatting>
  <conditionalFormatting sqref="Q4503">
    <cfRule type="notContainsBlanks" dxfId="1" priority="98139">
      <formula>LEN(TRIM(Q4503))&gt;0</formula>
    </cfRule>
  </conditionalFormatting>
  <conditionalFormatting sqref="R4503">
    <cfRule type="notContainsBlanks" dxfId="2" priority="98134">
      <formula>LEN(TRIM(R4503))&gt;0</formula>
    </cfRule>
  </conditionalFormatting>
  <conditionalFormatting sqref="S4503">
    <cfRule type="notContainsBlanks" dxfId="3" priority="98104">
      <formula>LEN(TRIM(S4503))&gt;0</formula>
    </cfRule>
  </conditionalFormatting>
  <conditionalFormatting sqref="U4503">
    <cfRule type="notContainsBlanks" dxfId="4" priority="98099">
      <formula>LEN(TRIM(U4503))&gt;0</formula>
    </cfRule>
  </conditionalFormatting>
  <conditionalFormatting sqref="W4503">
    <cfRule type="notContainsBlanks" dxfId="0" priority="98124">
      <formula>LEN(TRIM(W4503))&gt;0</formula>
    </cfRule>
  </conditionalFormatting>
  <conditionalFormatting sqref="Y4503">
    <cfRule type="notContainsBlanks" dxfId="5" priority="98119">
      <formula>LEN(TRIM(Y4503))&gt;0</formula>
    </cfRule>
  </conditionalFormatting>
  <conditionalFormatting sqref="Z4503">
    <cfRule type="notContainsBlanks" dxfId="6" priority="98114">
      <formula>LEN(TRIM(Z4503))&gt;0</formula>
    </cfRule>
  </conditionalFormatting>
  <conditionalFormatting sqref="AB4503">
    <cfRule type="cellIs" dxfId="7" priority="98109" operator="notEqual">
      <formula>0</formula>
    </cfRule>
  </conditionalFormatting>
  <conditionalFormatting sqref="Q4504">
    <cfRule type="notContainsBlanks" dxfId="1" priority="98138">
      <formula>LEN(TRIM(Q4504))&gt;0</formula>
    </cfRule>
  </conditionalFormatting>
  <conditionalFormatting sqref="R4504">
    <cfRule type="notContainsBlanks" dxfId="2" priority="98133">
      <formula>LEN(TRIM(R4504))&gt;0</formula>
    </cfRule>
  </conditionalFormatting>
  <conditionalFormatting sqref="S4504">
    <cfRule type="notContainsBlanks" dxfId="3" priority="98103">
      <formula>LEN(TRIM(S4504))&gt;0</formula>
    </cfRule>
  </conditionalFormatting>
  <conditionalFormatting sqref="U4504">
    <cfRule type="notContainsBlanks" dxfId="4" priority="98098">
      <formula>LEN(TRIM(U4504))&gt;0</formula>
    </cfRule>
  </conditionalFormatting>
  <conditionalFormatting sqref="W4504">
    <cfRule type="notContainsBlanks" dxfId="0" priority="98123">
      <formula>LEN(TRIM(W4504))&gt;0</formula>
    </cfRule>
  </conditionalFormatting>
  <conditionalFormatting sqref="Y4504">
    <cfRule type="notContainsBlanks" dxfId="5" priority="98118">
      <formula>LEN(TRIM(Y4504))&gt;0</formula>
    </cfRule>
  </conditionalFormatting>
  <conditionalFormatting sqref="Z4504">
    <cfRule type="notContainsBlanks" dxfId="6" priority="98113">
      <formula>LEN(TRIM(Z4504))&gt;0</formula>
    </cfRule>
  </conditionalFormatting>
  <conditionalFormatting sqref="AB4504">
    <cfRule type="cellIs" dxfId="7" priority="98108" operator="notEqual">
      <formula>0</formula>
    </cfRule>
  </conditionalFormatting>
  <conditionalFormatting sqref="Q4505">
    <cfRule type="notContainsBlanks" dxfId="1" priority="97367">
      <formula>LEN(TRIM(Q4505))&gt;0</formula>
    </cfRule>
  </conditionalFormatting>
  <conditionalFormatting sqref="Q4506">
    <cfRule type="notContainsBlanks" dxfId="1" priority="97366">
      <formula>LEN(TRIM(Q4506))&gt;0</formula>
    </cfRule>
  </conditionalFormatting>
  <conditionalFormatting sqref="Q4507">
    <cfRule type="notContainsBlanks" dxfId="1" priority="97365">
      <formula>LEN(TRIM(Q4507))&gt;0</formula>
    </cfRule>
  </conditionalFormatting>
  <conditionalFormatting sqref="R4507">
    <cfRule type="notContainsBlanks" dxfId="2" priority="98097">
      <formula>LEN(TRIM(R4507))&gt;0</formula>
    </cfRule>
  </conditionalFormatting>
  <conditionalFormatting sqref="S4507">
    <cfRule type="notContainsBlanks" dxfId="3" priority="98091">
      <formula>LEN(TRIM(S4507))&gt;0</formula>
    </cfRule>
  </conditionalFormatting>
  <conditionalFormatting sqref="U4507">
    <cfRule type="notContainsBlanks" dxfId="4" priority="98090">
      <formula>LEN(TRIM(U4507))&gt;0</formula>
    </cfRule>
  </conditionalFormatting>
  <conditionalFormatting sqref="W4507">
    <cfRule type="notContainsBlanks" dxfId="0" priority="98095">
      <formula>LEN(TRIM(W4507))&gt;0</formula>
    </cfRule>
  </conditionalFormatting>
  <conditionalFormatting sqref="Y4507">
    <cfRule type="notContainsBlanks" dxfId="5" priority="98094">
      <formula>LEN(TRIM(Y4507))&gt;0</formula>
    </cfRule>
  </conditionalFormatting>
  <conditionalFormatting sqref="Z4507">
    <cfRule type="notContainsBlanks" dxfId="6" priority="98093">
      <formula>LEN(TRIM(Z4507))&gt;0</formula>
    </cfRule>
  </conditionalFormatting>
  <conditionalFormatting sqref="AB4507">
    <cfRule type="cellIs" dxfId="7" priority="98092" operator="notEqual">
      <formula>0</formula>
    </cfRule>
  </conditionalFormatting>
  <conditionalFormatting sqref="Q4508">
    <cfRule type="notContainsBlanks" dxfId="1" priority="97364">
      <formula>LEN(TRIM(Q4508))&gt;0</formula>
    </cfRule>
  </conditionalFormatting>
  <conditionalFormatting sqref="Q4509">
    <cfRule type="notContainsBlanks" dxfId="1" priority="97363">
      <formula>LEN(TRIM(Q4509))&gt;0</formula>
    </cfRule>
  </conditionalFormatting>
  <conditionalFormatting sqref="R4509">
    <cfRule type="notContainsBlanks" dxfId="2" priority="98086">
      <formula>LEN(TRIM(R4509))&gt;0</formula>
    </cfRule>
  </conditionalFormatting>
  <conditionalFormatting sqref="S4509">
    <cfRule type="notContainsBlanks" dxfId="3" priority="98065">
      <formula>LEN(TRIM(S4509))&gt;0</formula>
    </cfRule>
  </conditionalFormatting>
  <conditionalFormatting sqref="U4509">
    <cfRule type="notContainsBlanks" dxfId="4" priority="98061">
      <formula>LEN(TRIM(U4509))&gt;0</formula>
    </cfRule>
  </conditionalFormatting>
  <conditionalFormatting sqref="W4509">
    <cfRule type="notContainsBlanks" dxfId="0" priority="98078">
      <formula>LEN(TRIM(W4509))&gt;0</formula>
    </cfRule>
  </conditionalFormatting>
  <conditionalFormatting sqref="Y4509">
    <cfRule type="notContainsBlanks" dxfId="5" priority="98074">
      <formula>LEN(TRIM(Y4509))&gt;0</formula>
    </cfRule>
  </conditionalFormatting>
  <conditionalFormatting sqref="Z4509">
    <cfRule type="notContainsBlanks" dxfId="6" priority="98070">
      <formula>LEN(TRIM(Z4509))&gt;0</formula>
    </cfRule>
  </conditionalFormatting>
  <conditionalFormatting sqref="Q4510">
    <cfRule type="notContainsBlanks" dxfId="1" priority="98089">
      <formula>LEN(TRIM(Q4510))&gt;0</formula>
    </cfRule>
  </conditionalFormatting>
  <conditionalFormatting sqref="R4510">
    <cfRule type="notContainsBlanks" dxfId="2" priority="98085">
      <formula>LEN(TRIM(R4510))&gt;0</formula>
    </cfRule>
  </conditionalFormatting>
  <conditionalFormatting sqref="S4510">
    <cfRule type="notContainsBlanks" dxfId="3" priority="98064">
      <formula>LEN(TRIM(S4510))&gt;0</formula>
    </cfRule>
  </conditionalFormatting>
  <conditionalFormatting sqref="U4510">
    <cfRule type="notContainsBlanks" dxfId="4" priority="98060">
      <formula>LEN(TRIM(U4510))&gt;0</formula>
    </cfRule>
  </conditionalFormatting>
  <conditionalFormatting sqref="W4510">
    <cfRule type="notContainsBlanks" dxfId="0" priority="98077">
      <formula>LEN(TRIM(W4510))&gt;0</formula>
    </cfRule>
  </conditionalFormatting>
  <conditionalFormatting sqref="Y4510">
    <cfRule type="notContainsBlanks" dxfId="5" priority="98073">
      <formula>LEN(TRIM(Y4510))&gt;0</formula>
    </cfRule>
  </conditionalFormatting>
  <conditionalFormatting sqref="Z4510">
    <cfRule type="notContainsBlanks" dxfId="6" priority="98069">
      <formula>LEN(TRIM(Z4510))&gt;0</formula>
    </cfRule>
  </conditionalFormatting>
  <conditionalFormatting sqref="Q4511">
    <cfRule type="notContainsBlanks" dxfId="1" priority="98088">
      <formula>LEN(TRIM(Q4511))&gt;0</formula>
    </cfRule>
  </conditionalFormatting>
  <conditionalFormatting sqref="R4511">
    <cfRule type="notContainsBlanks" dxfId="2" priority="98084">
      <formula>LEN(TRIM(R4511))&gt;0</formula>
    </cfRule>
  </conditionalFormatting>
  <conditionalFormatting sqref="S4511">
    <cfRule type="notContainsBlanks" dxfId="3" priority="98063">
      <formula>LEN(TRIM(S4511))&gt;0</formula>
    </cfRule>
  </conditionalFormatting>
  <conditionalFormatting sqref="U4511">
    <cfRule type="notContainsBlanks" dxfId="4" priority="98059">
      <formula>LEN(TRIM(U4511))&gt;0</formula>
    </cfRule>
  </conditionalFormatting>
  <conditionalFormatting sqref="W4511">
    <cfRule type="notContainsBlanks" dxfId="0" priority="98076">
      <formula>LEN(TRIM(W4511))&gt;0</formula>
    </cfRule>
  </conditionalFormatting>
  <conditionalFormatting sqref="Y4511">
    <cfRule type="notContainsBlanks" dxfId="5" priority="98072">
      <formula>LEN(TRIM(Y4511))&gt;0</formula>
    </cfRule>
  </conditionalFormatting>
  <conditionalFormatting sqref="Z4511">
    <cfRule type="notContainsBlanks" dxfId="6" priority="98068">
      <formula>LEN(TRIM(Z4511))&gt;0</formula>
    </cfRule>
  </conditionalFormatting>
  <conditionalFormatting sqref="Q4512">
    <cfRule type="notContainsBlanks" dxfId="1" priority="98087">
      <formula>LEN(TRIM(Q4512))&gt;0</formula>
    </cfRule>
  </conditionalFormatting>
  <conditionalFormatting sqref="R4512">
    <cfRule type="notContainsBlanks" dxfId="2" priority="98083">
      <formula>LEN(TRIM(R4512))&gt;0</formula>
    </cfRule>
  </conditionalFormatting>
  <conditionalFormatting sqref="S4512">
    <cfRule type="notContainsBlanks" dxfId="3" priority="98062">
      <formula>LEN(TRIM(S4512))&gt;0</formula>
    </cfRule>
  </conditionalFormatting>
  <conditionalFormatting sqref="U4512">
    <cfRule type="notContainsBlanks" dxfId="4" priority="98058">
      <formula>LEN(TRIM(U4512))&gt;0</formula>
    </cfRule>
  </conditionalFormatting>
  <conditionalFormatting sqref="W4512">
    <cfRule type="notContainsBlanks" dxfId="0" priority="98075">
      <formula>LEN(TRIM(W4512))&gt;0</formula>
    </cfRule>
  </conditionalFormatting>
  <conditionalFormatting sqref="Y4512">
    <cfRule type="notContainsBlanks" dxfId="5" priority="98071">
      <formula>LEN(TRIM(Y4512))&gt;0</formula>
    </cfRule>
  </conditionalFormatting>
  <conditionalFormatting sqref="Z4512">
    <cfRule type="notContainsBlanks" dxfId="6" priority="98067">
      <formula>LEN(TRIM(Z4512))&gt;0</formula>
    </cfRule>
  </conditionalFormatting>
  <conditionalFormatting sqref="AB4512">
    <cfRule type="cellIs" dxfId="7" priority="98066" operator="notEqual">
      <formula>0</formula>
    </cfRule>
  </conditionalFormatting>
  <conditionalFormatting sqref="Q4514">
    <cfRule type="notContainsBlanks" dxfId="1" priority="98057">
      <formula>LEN(TRIM(Q4514))&gt;0</formula>
    </cfRule>
  </conditionalFormatting>
  <conditionalFormatting sqref="R4514">
    <cfRule type="notContainsBlanks" dxfId="2" priority="98054">
      <formula>LEN(TRIM(R4514))&gt;0</formula>
    </cfRule>
  </conditionalFormatting>
  <conditionalFormatting sqref="S4514">
    <cfRule type="notContainsBlanks" dxfId="3" priority="98024">
      <formula>LEN(TRIM(S4514))&gt;0</formula>
    </cfRule>
  </conditionalFormatting>
  <conditionalFormatting sqref="U4514">
    <cfRule type="notContainsBlanks" dxfId="4" priority="98019">
      <formula>LEN(TRIM(U4514))&gt;0</formula>
    </cfRule>
  </conditionalFormatting>
  <conditionalFormatting sqref="W4514">
    <cfRule type="notContainsBlanks" dxfId="0" priority="98044">
      <formula>LEN(TRIM(W4514))&gt;0</formula>
    </cfRule>
  </conditionalFormatting>
  <conditionalFormatting sqref="Y4514">
    <cfRule type="notContainsBlanks" dxfId="5" priority="98039">
      <formula>LEN(TRIM(Y4514))&gt;0</formula>
    </cfRule>
  </conditionalFormatting>
  <conditionalFormatting sqref="Z4514">
    <cfRule type="notContainsBlanks" dxfId="6" priority="98034">
      <formula>LEN(TRIM(Z4514))&gt;0</formula>
    </cfRule>
  </conditionalFormatting>
  <conditionalFormatting sqref="AB4514">
    <cfRule type="cellIs" dxfId="7" priority="98029" operator="notEqual">
      <formula>0</formula>
    </cfRule>
  </conditionalFormatting>
  <conditionalFormatting sqref="Q4515">
    <cfRule type="notContainsBlanks" dxfId="1" priority="98056">
      <formula>LEN(TRIM(Q4515))&gt;0</formula>
    </cfRule>
  </conditionalFormatting>
  <conditionalFormatting sqref="R4515">
    <cfRule type="notContainsBlanks" dxfId="2" priority="98053">
      <formula>LEN(TRIM(R4515))&gt;0</formula>
    </cfRule>
  </conditionalFormatting>
  <conditionalFormatting sqref="S4515">
    <cfRule type="notContainsBlanks" dxfId="3" priority="98023">
      <formula>LEN(TRIM(S4515))&gt;0</formula>
    </cfRule>
  </conditionalFormatting>
  <conditionalFormatting sqref="U4515">
    <cfRule type="notContainsBlanks" dxfId="4" priority="98018">
      <formula>LEN(TRIM(U4515))&gt;0</formula>
    </cfRule>
  </conditionalFormatting>
  <conditionalFormatting sqref="W4515">
    <cfRule type="notContainsBlanks" dxfId="0" priority="98043">
      <formula>LEN(TRIM(W4515))&gt;0</formula>
    </cfRule>
  </conditionalFormatting>
  <conditionalFormatting sqref="Y4515">
    <cfRule type="notContainsBlanks" dxfId="5" priority="98038">
      <formula>LEN(TRIM(Y4515))&gt;0</formula>
    </cfRule>
  </conditionalFormatting>
  <conditionalFormatting sqref="Z4515">
    <cfRule type="notContainsBlanks" dxfId="6" priority="98033">
      <formula>LEN(TRIM(Z4515))&gt;0</formula>
    </cfRule>
  </conditionalFormatting>
  <conditionalFormatting sqref="AB4515">
    <cfRule type="cellIs" dxfId="7" priority="98028" operator="notEqual">
      <formula>0</formula>
    </cfRule>
  </conditionalFormatting>
  <conditionalFormatting sqref="Q4516">
    <cfRule type="notContainsBlanks" dxfId="1" priority="98055">
      <formula>LEN(TRIM(Q4516))&gt;0</formula>
    </cfRule>
  </conditionalFormatting>
  <conditionalFormatting sqref="R4516">
    <cfRule type="notContainsBlanks" dxfId="2" priority="98052">
      <formula>LEN(TRIM(R4516))&gt;0</formula>
    </cfRule>
  </conditionalFormatting>
  <conditionalFormatting sqref="S4516">
    <cfRule type="notContainsBlanks" dxfId="3" priority="98022">
      <formula>LEN(TRIM(S4516))&gt;0</formula>
    </cfRule>
  </conditionalFormatting>
  <conditionalFormatting sqref="U4516">
    <cfRule type="notContainsBlanks" dxfId="4" priority="98017">
      <formula>LEN(TRIM(U4516))&gt;0</formula>
    </cfRule>
  </conditionalFormatting>
  <conditionalFormatting sqref="W4516">
    <cfRule type="notContainsBlanks" dxfId="0" priority="98042">
      <formula>LEN(TRIM(W4516))&gt;0</formula>
    </cfRule>
  </conditionalFormatting>
  <conditionalFormatting sqref="Y4516">
    <cfRule type="notContainsBlanks" dxfId="5" priority="98037">
      <formula>LEN(TRIM(Y4516))&gt;0</formula>
    </cfRule>
  </conditionalFormatting>
  <conditionalFormatting sqref="Z4516">
    <cfRule type="notContainsBlanks" dxfId="6" priority="98032">
      <formula>LEN(TRIM(Z4516))&gt;0</formula>
    </cfRule>
  </conditionalFormatting>
  <conditionalFormatting sqref="AB4516">
    <cfRule type="cellIs" dxfId="7" priority="98027" operator="notEqual">
      <formula>0</formula>
    </cfRule>
  </conditionalFormatting>
  <conditionalFormatting sqref="Q4517">
    <cfRule type="notContainsBlanks" dxfId="1" priority="93005">
      <formula>LEN(TRIM(Q4517))&gt;0</formula>
    </cfRule>
  </conditionalFormatting>
  <conditionalFormatting sqref="R4517">
    <cfRule type="notContainsBlanks" dxfId="2" priority="98051">
      <formula>LEN(TRIM(R4517))&gt;0</formula>
    </cfRule>
  </conditionalFormatting>
  <conditionalFormatting sqref="S4517">
    <cfRule type="notContainsBlanks" dxfId="3" priority="98021">
      <formula>LEN(TRIM(S4517))&gt;0</formula>
    </cfRule>
  </conditionalFormatting>
  <conditionalFormatting sqref="U4517">
    <cfRule type="notContainsBlanks" dxfId="4" priority="98016">
      <formula>LEN(TRIM(U4517))&gt;0</formula>
    </cfRule>
  </conditionalFormatting>
  <conditionalFormatting sqref="W4517">
    <cfRule type="notContainsBlanks" dxfId="0" priority="98041">
      <formula>LEN(TRIM(W4517))&gt;0</formula>
    </cfRule>
  </conditionalFormatting>
  <conditionalFormatting sqref="Y4517">
    <cfRule type="notContainsBlanks" dxfId="5" priority="98036">
      <formula>LEN(TRIM(Y4517))&gt;0</formula>
    </cfRule>
  </conditionalFormatting>
  <conditionalFormatting sqref="Z4517">
    <cfRule type="notContainsBlanks" dxfId="6" priority="98031">
      <formula>LEN(TRIM(Z4517))&gt;0</formula>
    </cfRule>
  </conditionalFormatting>
  <conditionalFormatting sqref="AB4517">
    <cfRule type="cellIs" dxfId="7" priority="98026" operator="notEqual">
      <formula>0</formula>
    </cfRule>
  </conditionalFormatting>
  <conditionalFormatting sqref="Q4518">
    <cfRule type="notContainsBlanks" dxfId="1" priority="93004">
      <formula>LEN(TRIM(Q4518))&gt;0</formula>
    </cfRule>
  </conditionalFormatting>
  <conditionalFormatting sqref="R4518">
    <cfRule type="notContainsBlanks" dxfId="2" priority="98050">
      <formula>LEN(TRIM(R4518))&gt;0</formula>
    </cfRule>
  </conditionalFormatting>
  <conditionalFormatting sqref="S4518">
    <cfRule type="notContainsBlanks" dxfId="3" priority="98020">
      <formula>LEN(TRIM(S4518))&gt;0</formula>
    </cfRule>
  </conditionalFormatting>
  <conditionalFormatting sqref="U4518">
    <cfRule type="notContainsBlanks" dxfId="4" priority="98015">
      <formula>LEN(TRIM(U4518))&gt;0</formula>
    </cfRule>
  </conditionalFormatting>
  <conditionalFormatting sqref="W4518">
    <cfRule type="notContainsBlanks" dxfId="0" priority="98040">
      <formula>LEN(TRIM(W4518))&gt;0</formula>
    </cfRule>
  </conditionalFormatting>
  <conditionalFormatting sqref="Y4518">
    <cfRule type="notContainsBlanks" dxfId="5" priority="98035">
      <formula>LEN(TRIM(Y4518))&gt;0</formula>
    </cfRule>
  </conditionalFormatting>
  <conditionalFormatting sqref="Z4518">
    <cfRule type="notContainsBlanks" dxfId="6" priority="98030">
      <formula>LEN(TRIM(Z4518))&gt;0</formula>
    </cfRule>
  </conditionalFormatting>
  <conditionalFormatting sqref="AB4518">
    <cfRule type="cellIs" dxfId="7" priority="98025" operator="notEqual">
      <formula>0</formula>
    </cfRule>
  </conditionalFormatting>
  <conditionalFormatting sqref="Q4519">
    <cfRule type="notContainsBlanks" dxfId="1" priority="93003">
      <formula>LEN(TRIM(Q4519))&gt;0</formula>
    </cfRule>
  </conditionalFormatting>
  <conditionalFormatting sqref="Q4521">
    <cfRule type="notContainsBlanks" dxfId="1" priority="97370">
      <formula>LEN(TRIM(Q4521))&gt;0</formula>
    </cfRule>
  </conditionalFormatting>
  <conditionalFormatting sqref="R4521">
    <cfRule type="notContainsBlanks" dxfId="2" priority="98014">
      <formula>LEN(TRIM(R4521))&gt;0</formula>
    </cfRule>
  </conditionalFormatting>
  <conditionalFormatting sqref="S4521">
    <cfRule type="notContainsBlanks" dxfId="3" priority="97999">
      <formula>LEN(TRIM(S4521))&gt;0</formula>
    </cfRule>
  </conditionalFormatting>
  <conditionalFormatting sqref="U4521">
    <cfRule type="notContainsBlanks" dxfId="4" priority="97996">
      <formula>LEN(TRIM(U4521))&gt;0</formula>
    </cfRule>
  </conditionalFormatting>
  <conditionalFormatting sqref="W4521">
    <cfRule type="notContainsBlanks" dxfId="0" priority="98008">
      <formula>LEN(TRIM(W4521))&gt;0</formula>
    </cfRule>
  </conditionalFormatting>
  <conditionalFormatting sqref="Y4521">
    <cfRule type="notContainsBlanks" dxfId="5" priority="98005">
      <formula>LEN(TRIM(Y4521))&gt;0</formula>
    </cfRule>
  </conditionalFormatting>
  <conditionalFormatting sqref="Z4521">
    <cfRule type="notContainsBlanks" dxfId="6" priority="98002">
      <formula>LEN(TRIM(Z4521))&gt;0</formula>
    </cfRule>
  </conditionalFormatting>
  <conditionalFormatting sqref="Q4522">
    <cfRule type="notContainsBlanks" dxfId="1" priority="97369">
      <formula>LEN(TRIM(Q4522))&gt;0</formula>
    </cfRule>
  </conditionalFormatting>
  <conditionalFormatting sqref="R4522">
    <cfRule type="notContainsBlanks" dxfId="2" priority="98013">
      <formula>LEN(TRIM(R4522))&gt;0</formula>
    </cfRule>
  </conditionalFormatting>
  <conditionalFormatting sqref="S4522">
    <cfRule type="notContainsBlanks" dxfId="3" priority="97998">
      <formula>LEN(TRIM(S4522))&gt;0</formula>
    </cfRule>
  </conditionalFormatting>
  <conditionalFormatting sqref="U4522">
    <cfRule type="notContainsBlanks" dxfId="4" priority="97995">
      <formula>LEN(TRIM(U4522))&gt;0</formula>
    </cfRule>
  </conditionalFormatting>
  <conditionalFormatting sqref="W4522">
    <cfRule type="notContainsBlanks" dxfId="0" priority="98007">
      <formula>LEN(TRIM(W4522))&gt;0</formula>
    </cfRule>
  </conditionalFormatting>
  <conditionalFormatting sqref="Y4522">
    <cfRule type="notContainsBlanks" dxfId="5" priority="98004">
      <formula>LEN(TRIM(Y4522))&gt;0</formula>
    </cfRule>
  </conditionalFormatting>
  <conditionalFormatting sqref="Z4522">
    <cfRule type="notContainsBlanks" dxfId="6" priority="98001">
      <formula>LEN(TRIM(Z4522))&gt;0</formula>
    </cfRule>
  </conditionalFormatting>
  <conditionalFormatting sqref="Q4523">
    <cfRule type="notContainsBlanks" dxfId="1" priority="97368">
      <formula>LEN(TRIM(Q4523))&gt;0</formula>
    </cfRule>
  </conditionalFormatting>
  <conditionalFormatting sqref="R4523">
    <cfRule type="notContainsBlanks" dxfId="2" priority="98012">
      <formula>LEN(TRIM(R4523))&gt;0</formula>
    </cfRule>
  </conditionalFormatting>
  <conditionalFormatting sqref="S4523">
    <cfRule type="notContainsBlanks" dxfId="3" priority="97997">
      <formula>LEN(TRIM(S4523))&gt;0</formula>
    </cfRule>
  </conditionalFormatting>
  <conditionalFormatting sqref="U4523">
    <cfRule type="notContainsBlanks" dxfId="4" priority="97994">
      <formula>LEN(TRIM(U4523))&gt;0</formula>
    </cfRule>
  </conditionalFormatting>
  <conditionalFormatting sqref="W4523">
    <cfRule type="notContainsBlanks" dxfId="0" priority="98006">
      <formula>LEN(TRIM(W4523))&gt;0</formula>
    </cfRule>
  </conditionalFormatting>
  <conditionalFormatting sqref="Y4523">
    <cfRule type="notContainsBlanks" dxfId="5" priority="98003">
      <formula>LEN(TRIM(Y4523))&gt;0</formula>
    </cfRule>
  </conditionalFormatting>
  <conditionalFormatting sqref="Z4523">
    <cfRule type="notContainsBlanks" dxfId="6" priority="98000">
      <formula>LEN(TRIM(Z4523))&gt;0</formula>
    </cfRule>
  </conditionalFormatting>
  <conditionalFormatting sqref="Q4524">
    <cfRule type="notContainsBlanks" dxfId="1" priority="98175">
      <formula>LEN(TRIM(Q4524))&gt;0</formula>
    </cfRule>
  </conditionalFormatting>
  <conditionalFormatting sqref="W4524">
    <cfRule type="notContainsBlanks" dxfId="0" priority="98178">
      <formula>LEN(TRIM(W4524))&gt;0</formula>
    </cfRule>
  </conditionalFormatting>
  <conditionalFormatting sqref="Y4524">
    <cfRule type="notContainsBlanks" dxfId="5" priority="98177">
      <formula>LEN(TRIM(Y4524))&gt;0</formula>
    </cfRule>
  </conditionalFormatting>
  <conditionalFormatting sqref="Z4524">
    <cfRule type="notContainsBlanks" dxfId="6" priority="98176">
      <formula>LEN(TRIM(Z4524))&gt;0</formula>
    </cfRule>
  </conditionalFormatting>
  <conditionalFormatting sqref="AA4524">
    <cfRule type="cellIs" dxfId="8" priority="98172" operator="equal">
      <formula>4</formula>
    </cfRule>
    <cfRule type="cellIs" dxfId="8" priority="98173" operator="equal">
      <formula>2</formula>
    </cfRule>
  </conditionalFormatting>
  <conditionalFormatting sqref="W4526">
    <cfRule type="notContainsBlanks" dxfId="0" priority="97101">
      <formula>LEN(TRIM(W4526))&gt;0</formula>
    </cfRule>
  </conditionalFormatting>
  <conditionalFormatting sqref="Q4529">
    <cfRule type="notContainsBlanks" dxfId="1" priority="97084">
      <formula>LEN(TRIM(Q4529))&gt;0</formula>
    </cfRule>
  </conditionalFormatting>
  <conditionalFormatting sqref="R4529">
    <cfRule type="notContainsBlanks" dxfId="2" priority="97081">
      <formula>LEN(TRIM(R4529))&gt;0</formula>
    </cfRule>
  </conditionalFormatting>
  <conditionalFormatting sqref="S4529">
    <cfRule type="notContainsBlanks" dxfId="3" priority="97064">
      <formula>LEN(TRIM(S4529))&gt;0</formula>
    </cfRule>
  </conditionalFormatting>
  <conditionalFormatting sqref="U4529">
    <cfRule type="notContainsBlanks" dxfId="4" priority="97061">
      <formula>LEN(TRIM(U4529))&gt;0</formula>
    </cfRule>
  </conditionalFormatting>
  <conditionalFormatting sqref="W4529">
    <cfRule type="notContainsBlanks" dxfId="0" priority="97075">
      <formula>LEN(TRIM(W4529))&gt;0</formula>
    </cfRule>
  </conditionalFormatting>
  <conditionalFormatting sqref="Y4529">
    <cfRule type="notContainsBlanks" dxfId="5" priority="97072">
      <formula>LEN(TRIM(Y4529))&gt;0</formula>
    </cfRule>
  </conditionalFormatting>
  <conditionalFormatting sqref="Z4529">
    <cfRule type="notContainsBlanks" dxfId="6" priority="97069">
      <formula>LEN(TRIM(Z4529))&gt;0</formula>
    </cfRule>
  </conditionalFormatting>
  <conditionalFormatting sqref="AB4529">
    <cfRule type="cellIs" dxfId="7" priority="97066" operator="notEqual">
      <formula>0</formula>
    </cfRule>
  </conditionalFormatting>
  <conditionalFormatting sqref="Q4530">
    <cfRule type="notContainsBlanks" dxfId="1" priority="97083">
      <formula>LEN(TRIM(Q4530))&gt;0</formula>
    </cfRule>
  </conditionalFormatting>
  <conditionalFormatting sqref="R4530">
    <cfRule type="notContainsBlanks" dxfId="2" priority="97080">
      <formula>LEN(TRIM(R4530))&gt;0</formula>
    </cfRule>
  </conditionalFormatting>
  <conditionalFormatting sqref="S4530">
    <cfRule type="notContainsBlanks" dxfId="3" priority="97063">
      <formula>LEN(TRIM(S4530))&gt;0</formula>
    </cfRule>
  </conditionalFormatting>
  <conditionalFormatting sqref="U4530">
    <cfRule type="notContainsBlanks" dxfId="4" priority="97060">
      <formula>LEN(TRIM(U4530))&gt;0</formula>
    </cfRule>
  </conditionalFormatting>
  <conditionalFormatting sqref="W4530">
    <cfRule type="notContainsBlanks" dxfId="0" priority="97074">
      <formula>LEN(TRIM(W4530))&gt;0</formula>
    </cfRule>
  </conditionalFormatting>
  <conditionalFormatting sqref="Y4530">
    <cfRule type="notContainsBlanks" dxfId="5" priority="97071">
      <formula>LEN(TRIM(Y4530))&gt;0</formula>
    </cfRule>
  </conditionalFormatting>
  <conditionalFormatting sqref="Z4530">
    <cfRule type="notContainsBlanks" dxfId="6" priority="97068">
      <formula>LEN(TRIM(Z4530))&gt;0</formula>
    </cfRule>
  </conditionalFormatting>
  <conditionalFormatting sqref="Q4531">
    <cfRule type="notContainsBlanks" dxfId="1" priority="97082">
      <formula>LEN(TRIM(Q4531))&gt;0</formula>
    </cfRule>
  </conditionalFormatting>
  <conditionalFormatting sqref="R4531">
    <cfRule type="notContainsBlanks" dxfId="2" priority="97079">
      <formula>LEN(TRIM(R4531))&gt;0</formula>
    </cfRule>
  </conditionalFormatting>
  <conditionalFormatting sqref="S4531">
    <cfRule type="notContainsBlanks" dxfId="3" priority="97062">
      <formula>LEN(TRIM(S4531))&gt;0</formula>
    </cfRule>
  </conditionalFormatting>
  <conditionalFormatting sqref="U4531">
    <cfRule type="notContainsBlanks" dxfId="4" priority="97059">
      <formula>LEN(TRIM(U4531))&gt;0</formula>
    </cfRule>
  </conditionalFormatting>
  <conditionalFormatting sqref="W4531">
    <cfRule type="notContainsBlanks" dxfId="0" priority="97073">
      <formula>LEN(TRIM(W4531))&gt;0</formula>
    </cfRule>
  </conditionalFormatting>
  <conditionalFormatting sqref="Y4531">
    <cfRule type="notContainsBlanks" dxfId="5" priority="97070">
      <formula>LEN(TRIM(Y4531))&gt;0</formula>
    </cfRule>
  </conditionalFormatting>
  <conditionalFormatting sqref="Z4531">
    <cfRule type="notContainsBlanks" dxfId="6" priority="97067">
      <formula>LEN(TRIM(Z4531))&gt;0</formula>
    </cfRule>
  </conditionalFormatting>
  <conditionalFormatting sqref="AB4531">
    <cfRule type="cellIs" dxfId="7" priority="97065" operator="notEqual">
      <formula>0</formula>
    </cfRule>
  </conditionalFormatting>
  <conditionalFormatting sqref="Q4533">
    <cfRule type="notContainsBlanks" dxfId="1" priority="97058">
      <formula>LEN(TRIM(Q4533))&gt;0</formula>
    </cfRule>
  </conditionalFormatting>
  <conditionalFormatting sqref="R4533">
    <cfRule type="notContainsBlanks" dxfId="2" priority="97053">
      <formula>LEN(TRIM(R4533))&gt;0</formula>
    </cfRule>
  </conditionalFormatting>
  <conditionalFormatting sqref="S4533">
    <cfRule type="notContainsBlanks" dxfId="3" priority="97023">
      <formula>LEN(TRIM(S4533))&gt;0</formula>
    </cfRule>
  </conditionalFormatting>
  <conditionalFormatting sqref="U4533">
    <cfRule type="notContainsBlanks" dxfId="4" priority="97018">
      <formula>LEN(TRIM(U4533))&gt;0</formula>
    </cfRule>
  </conditionalFormatting>
  <conditionalFormatting sqref="W4533">
    <cfRule type="notContainsBlanks" dxfId="0" priority="97043">
      <formula>LEN(TRIM(W4533))&gt;0</formula>
    </cfRule>
  </conditionalFormatting>
  <conditionalFormatting sqref="Y4533">
    <cfRule type="notContainsBlanks" dxfId="5" priority="97038">
      <formula>LEN(TRIM(Y4533))&gt;0</formula>
    </cfRule>
  </conditionalFormatting>
  <conditionalFormatting sqref="Z4533">
    <cfRule type="notContainsBlanks" dxfId="6" priority="97033">
      <formula>LEN(TRIM(Z4533))&gt;0</formula>
    </cfRule>
  </conditionalFormatting>
  <conditionalFormatting sqref="AB4533">
    <cfRule type="cellIs" dxfId="7" priority="97028" operator="notEqual">
      <formula>0</formula>
    </cfRule>
  </conditionalFormatting>
  <conditionalFormatting sqref="Q4534">
    <cfRule type="notContainsBlanks" dxfId="1" priority="97057">
      <formula>LEN(TRIM(Q4534))&gt;0</formula>
    </cfRule>
  </conditionalFormatting>
  <conditionalFormatting sqref="R4534">
    <cfRule type="notContainsBlanks" dxfId="2" priority="97052">
      <formula>LEN(TRIM(R4534))&gt;0</formula>
    </cfRule>
  </conditionalFormatting>
  <conditionalFormatting sqref="S4534">
    <cfRule type="notContainsBlanks" dxfId="3" priority="97022">
      <formula>LEN(TRIM(S4534))&gt;0</formula>
    </cfRule>
  </conditionalFormatting>
  <conditionalFormatting sqref="U4534">
    <cfRule type="notContainsBlanks" dxfId="4" priority="97017">
      <formula>LEN(TRIM(U4534))&gt;0</formula>
    </cfRule>
  </conditionalFormatting>
  <conditionalFormatting sqref="W4534">
    <cfRule type="notContainsBlanks" dxfId="0" priority="97042">
      <formula>LEN(TRIM(W4534))&gt;0</formula>
    </cfRule>
  </conditionalFormatting>
  <conditionalFormatting sqref="Y4534">
    <cfRule type="notContainsBlanks" dxfId="5" priority="97037">
      <formula>LEN(TRIM(Y4534))&gt;0</formula>
    </cfRule>
  </conditionalFormatting>
  <conditionalFormatting sqref="Z4534">
    <cfRule type="notContainsBlanks" dxfId="6" priority="97032">
      <formula>LEN(TRIM(Z4534))&gt;0</formula>
    </cfRule>
  </conditionalFormatting>
  <conditionalFormatting sqref="AB4534">
    <cfRule type="cellIs" dxfId="7" priority="97027" operator="notEqual">
      <formula>0</formula>
    </cfRule>
  </conditionalFormatting>
  <conditionalFormatting sqref="Q4535">
    <cfRule type="notContainsBlanks" dxfId="1" priority="97056">
      <formula>LEN(TRIM(Q4535))&gt;0</formula>
    </cfRule>
  </conditionalFormatting>
  <conditionalFormatting sqref="R4535">
    <cfRule type="notContainsBlanks" dxfId="2" priority="97051">
      <formula>LEN(TRIM(R4535))&gt;0</formula>
    </cfRule>
  </conditionalFormatting>
  <conditionalFormatting sqref="S4535">
    <cfRule type="notContainsBlanks" dxfId="3" priority="97021">
      <formula>LEN(TRIM(S4535))&gt;0</formula>
    </cfRule>
  </conditionalFormatting>
  <conditionalFormatting sqref="U4535">
    <cfRule type="notContainsBlanks" dxfId="4" priority="97016">
      <formula>LEN(TRIM(U4535))&gt;0</formula>
    </cfRule>
  </conditionalFormatting>
  <conditionalFormatting sqref="W4535">
    <cfRule type="notContainsBlanks" dxfId="0" priority="97041">
      <formula>LEN(TRIM(W4535))&gt;0</formula>
    </cfRule>
  </conditionalFormatting>
  <conditionalFormatting sqref="Y4535">
    <cfRule type="notContainsBlanks" dxfId="5" priority="97036">
      <formula>LEN(TRIM(Y4535))&gt;0</formula>
    </cfRule>
  </conditionalFormatting>
  <conditionalFormatting sqref="Z4535">
    <cfRule type="notContainsBlanks" dxfId="6" priority="97031">
      <formula>LEN(TRIM(Z4535))&gt;0</formula>
    </cfRule>
  </conditionalFormatting>
  <conditionalFormatting sqref="AB4535">
    <cfRule type="cellIs" dxfId="7" priority="97026" operator="notEqual">
      <formula>0</formula>
    </cfRule>
  </conditionalFormatting>
  <conditionalFormatting sqref="Q4536">
    <cfRule type="notContainsBlanks" dxfId="1" priority="97055">
      <formula>LEN(TRIM(Q4536))&gt;0</formula>
    </cfRule>
  </conditionalFormatting>
  <conditionalFormatting sqref="R4536">
    <cfRule type="notContainsBlanks" dxfId="2" priority="97050">
      <formula>LEN(TRIM(R4536))&gt;0</formula>
    </cfRule>
  </conditionalFormatting>
  <conditionalFormatting sqref="S4536">
    <cfRule type="notContainsBlanks" dxfId="3" priority="97020">
      <formula>LEN(TRIM(S4536))&gt;0</formula>
    </cfRule>
  </conditionalFormatting>
  <conditionalFormatting sqref="U4536">
    <cfRule type="notContainsBlanks" dxfId="4" priority="97015">
      <formula>LEN(TRIM(U4536))&gt;0</formula>
    </cfRule>
  </conditionalFormatting>
  <conditionalFormatting sqref="W4536">
    <cfRule type="notContainsBlanks" dxfId="0" priority="97040">
      <formula>LEN(TRIM(W4536))&gt;0</formula>
    </cfRule>
  </conditionalFormatting>
  <conditionalFormatting sqref="Y4536">
    <cfRule type="notContainsBlanks" dxfId="5" priority="97035">
      <formula>LEN(TRIM(Y4536))&gt;0</formula>
    </cfRule>
  </conditionalFormatting>
  <conditionalFormatting sqref="Z4536">
    <cfRule type="notContainsBlanks" dxfId="6" priority="97030">
      <formula>LEN(TRIM(Z4536))&gt;0</formula>
    </cfRule>
  </conditionalFormatting>
  <conditionalFormatting sqref="AB4536">
    <cfRule type="cellIs" dxfId="7" priority="97025" operator="notEqual">
      <formula>0</formula>
    </cfRule>
  </conditionalFormatting>
  <conditionalFormatting sqref="Q4537">
    <cfRule type="notContainsBlanks" dxfId="1" priority="97054">
      <formula>LEN(TRIM(Q4537))&gt;0</formula>
    </cfRule>
  </conditionalFormatting>
  <conditionalFormatting sqref="R4537">
    <cfRule type="notContainsBlanks" dxfId="2" priority="97049">
      <formula>LEN(TRIM(R4537))&gt;0</formula>
    </cfRule>
  </conditionalFormatting>
  <conditionalFormatting sqref="S4537">
    <cfRule type="notContainsBlanks" dxfId="3" priority="97019">
      <formula>LEN(TRIM(S4537))&gt;0</formula>
    </cfRule>
  </conditionalFormatting>
  <conditionalFormatting sqref="U4537">
    <cfRule type="notContainsBlanks" dxfId="4" priority="97014">
      <formula>LEN(TRIM(U4537))&gt;0</formula>
    </cfRule>
  </conditionalFormatting>
  <conditionalFormatting sqref="W4537">
    <cfRule type="notContainsBlanks" dxfId="0" priority="97039">
      <formula>LEN(TRIM(W4537))&gt;0</formula>
    </cfRule>
  </conditionalFormatting>
  <conditionalFormatting sqref="Y4537">
    <cfRule type="notContainsBlanks" dxfId="5" priority="97034">
      <formula>LEN(TRIM(Y4537))&gt;0</formula>
    </cfRule>
  </conditionalFormatting>
  <conditionalFormatting sqref="Z4537">
    <cfRule type="notContainsBlanks" dxfId="6" priority="97029">
      <formula>LEN(TRIM(Z4537))&gt;0</formula>
    </cfRule>
  </conditionalFormatting>
  <conditionalFormatting sqref="AB4537">
    <cfRule type="cellIs" dxfId="7" priority="97024" operator="notEqual">
      <formula>0</formula>
    </cfRule>
  </conditionalFormatting>
  <conditionalFormatting sqref="Q4538">
    <cfRule type="notContainsBlanks" dxfId="1" priority="96903">
      <formula>LEN(TRIM(Q4538))&gt;0</formula>
    </cfRule>
  </conditionalFormatting>
  <conditionalFormatting sqref="Q4539">
    <cfRule type="notContainsBlanks" dxfId="1" priority="96902">
      <formula>LEN(TRIM(Q4539))&gt;0</formula>
    </cfRule>
  </conditionalFormatting>
  <conditionalFormatting sqref="Q4540">
    <cfRule type="notContainsBlanks" dxfId="1" priority="96901">
      <formula>LEN(TRIM(Q4540))&gt;0</formula>
    </cfRule>
  </conditionalFormatting>
  <conditionalFormatting sqref="R4540">
    <cfRule type="notContainsBlanks" dxfId="2" priority="97013">
      <formula>LEN(TRIM(R4540))&gt;0</formula>
    </cfRule>
  </conditionalFormatting>
  <conditionalFormatting sqref="S4540">
    <cfRule type="notContainsBlanks" dxfId="3" priority="97007">
      <formula>LEN(TRIM(S4540))&gt;0</formula>
    </cfRule>
  </conditionalFormatting>
  <conditionalFormatting sqref="U4540">
    <cfRule type="notContainsBlanks" dxfId="4" priority="97006">
      <formula>LEN(TRIM(U4540))&gt;0</formula>
    </cfRule>
  </conditionalFormatting>
  <conditionalFormatting sqref="W4540">
    <cfRule type="notContainsBlanks" dxfId="0" priority="97011">
      <formula>LEN(TRIM(W4540))&gt;0</formula>
    </cfRule>
  </conditionalFormatting>
  <conditionalFormatting sqref="Y4540">
    <cfRule type="notContainsBlanks" dxfId="5" priority="97010">
      <formula>LEN(TRIM(Y4540))&gt;0</formula>
    </cfRule>
  </conditionalFormatting>
  <conditionalFormatting sqref="Z4540">
    <cfRule type="notContainsBlanks" dxfId="6" priority="97009">
      <formula>LEN(TRIM(Z4540))&gt;0</formula>
    </cfRule>
  </conditionalFormatting>
  <conditionalFormatting sqref="AB4540">
    <cfRule type="cellIs" dxfId="7" priority="97008" operator="notEqual">
      <formula>0</formula>
    </cfRule>
  </conditionalFormatting>
  <conditionalFormatting sqref="Q4541">
    <cfRule type="notContainsBlanks" dxfId="1" priority="96900">
      <formula>LEN(TRIM(Q4541))&gt;0</formula>
    </cfRule>
  </conditionalFormatting>
  <conditionalFormatting sqref="Q4542">
    <cfRule type="notContainsBlanks" dxfId="1" priority="96899">
      <formula>LEN(TRIM(Q4542))&gt;0</formula>
    </cfRule>
  </conditionalFormatting>
  <conditionalFormatting sqref="R4542">
    <cfRule type="notContainsBlanks" dxfId="2" priority="97002">
      <formula>LEN(TRIM(R4542))&gt;0</formula>
    </cfRule>
  </conditionalFormatting>
  <conditionalFormatting sqref="S4542">
    <cfRule type="notContainsBlanks" dxfId="3" priority="96981">
      <formula>LEN(TRIM(S4542))&gt;0</formula>
    </cfRule>
  </conditionalFormatting>
  <conditionalFormatting sqref="U4542">
    <cfRule type="notContainsBlanks" dxfId="4" priority="96977">
      <formula>LEN(TRIM(U4542))&gt;0</formula>
    </cfRule>
  </conditionalFormatting>
  <conditionalFormatting sqref="W4542">
    <cfRule type="notContainsBlanks" dxfId="0" priority="96994">
      <formula>LEN(TRIM(W4542))&gt;0</formula>
    </cfRule>
  </conditionalFormatting>
  <conditionalFormatting sqref="Y4542">
    <cfRule type="notContainsBlanks" dxfId="5" priority="96990">
      <formula>LEN(TRIM(Y4542))&gt;0</formula>
    </cfRule>
  </conditionalFormatting>
  <conditionalFormatting sqref="Z4542">
    <cfRule type="notContainsBlanks" dxfId="6" priority="96986">
      <formula>LEN(TRIM(Z4542))&gt;0</formula>
    </cfRule>
  </conditionalFormatting>
  <conditionalFormatting sqref="Q4543">
    <cfRule type="notContainsBlanks" dxfId="1" priority="97005">
      <formula>LEN(TRIM(Q4543))&gt;0</formula>
    </cfRule>
  </conditionalFormatting>
  <conditionalFormatting sqref="R4543">
    <cfRule type="notContainsBlanks" dxfId="2" priority="97001">
      <formula>LEN(TRIM(R4543))&gt;0</formula>
    </cfRule>
  </conditionalFormatting>
  <conditionalFormatting sqref="S4543">
    <cfRule type="notContainsBlanks" dxfId="3" priority="96980">
      <formula>LEN(TRIM(S4543))&gt;0</formula>
    </cfRule>
  </conditionalFormatting>
  <conditionalFormatting sqref="U4543">
    <cfRule type="notContainsBlanks" dxfId="4" priority="96976">
      <formula>LEN(TRIM(U4543))&gt;0</formula>
    </cfRule>
  </conditionalFormatting>
  <conditionalFormatting sqref="W4543">
    <cfRule type="notContainsBlanks" dxfId="0" priority="96993">
      <formula>LEN(TRIM(W4543))&gt;0</formula>
    </cfRule>
  </conditionalFormatting>
  <conditionalFormatting sqref="Y4543">
    <cfRule type="notContainsBlanks" dxfId="5" priority="96989">
      <formula>LEN(TRIM(Y4543))&gt;0</formula>
    </cfRule>
  </conditionalFormatting>
  <conditionalFormatting sqref="Z4543">
    <cfRule type="notContainsBlanks" dxfId="6" priority="96985">
      <formula>LEN(TRIM(Z4543))&gt;0</formula>
    </cfRule>
  </conditionalFormatting>
  <conditionalFormatting sqref="Q4544">
    <cfRule type="notContainsBlanks" dxfId="1" priority="97004">
      <formula>LEN(TRIM(Q4544))&gt;0</formula>
    </cfRule>
  </conditionalFormatting>
  <conditionalFormatting sqref="R4544">
    <cfRule type="notContainsBlanks" dxfId="2" priority="97000">
      <formula>LEN(TRIM(R4544))&gt;0</formula>
    </cfRule>
  </conditionalFormatting>
  <conditionalFormatting sqref="S4544">
    <cfRule type="notContainsBlanks" dxfId="3" priority="96979">
      <formula>LEN(TRIM(S4544))&gt;0</formula>
    </cfRule>
  </conditionalFormatting>
  <conditionalFormatting sqref="U4544">
    <cfRule type="notContainsBlanks" dxfId="4" priority="96975">
      <formula>LEN(TRIM(U4544))&gt;0</formula>
    </cfRule>
  </conditionalFormatting>
  <conditionalFormatting sqref="W4544">
    <cfRule type="notContainsBlanks" dxfId="0" priority="96992">
      <formula>LEN(TRIM(W4544))&gt;0</formula>
    </cfRule>
  </conditionalFormatting>
  <conditionalFormatting sqref="Y4544">
    <cfRule type="notContainsBlanks" dxfId="5" priority="96988">
      <formula>LEN(TRIM(Y4544))&gt;0</formula>
    </cfRule>
  </conditionalFormatting>
  <conditionalFormatting sqref="Z4544">
    <cfRule type="notContainsBlanks" dxfId="6" priority="96984">
      <formula>LEN(TRIM(Z4544))&gt;0</formula>
    </cfRule>
  </conditionalFormatting>
  <conditionalFormatting sqref="Q4545">
    <cfRule type="notContainsBlanks" dxfId="1" priority="97003">
      <formula>LEN(TRIM(Q4545))&gt;0</formula>
    </cfRule>
  </conditionalFormatting>
  <conditionalFormatting sqref="R4545">
    <cfRule type="notContainsBlanks" dxfId="2" priority="96999">
      <formula>LEN(TRIM(R4545))&gt;0</formula>
    </cfRule>
  </conditionalFormatting>
  <conditionalFormatting sqref="S4545">
    <cfRule type="notContainsBlanks" dxfId="3" priority="96978">
      <formula>LEN(TRIM(S4545))&gt;0</formula>
    </cfRule>
  </conditionalFormatting>
  <conditionalFormatting sqref="U4545">
    <cfRule type="notContainsBlanks" dxfId="4" priority="96974">
      <formula>LEN(TRIM(U4545))&gt;0</formula>
    </cfRule>
  </conditionalFormatting>
  <conditionalFormatting sqref="W4545">
    <cfRule type="notContainsBlanks" dxfId="0" priority="96991">
      <formula>LEN(TRIM(W4545))&gt;0</formula>
    </cfRule>
  </conditionalFormatting>
  <conditionalFormatting sqref="Y4545">
    <cfRule type="notContainsBlanks" dxfId="5" priority="96987">
      <formula>LEN(TRIM(Y4545))&gt;0</formula>
    </cfRule>
  </conditionalFormatting>
  <conditionalFormatting sqref="Z4545">
    <cfRule type="notContainsBlanks" dxfId="6" priority="96983">
      <formula>LEN(TRIM(Z4545))&gt;0</formula>
    </cfRule>
  </conditionalFormatting>
  <conditionalFormatting sqref="AB4545">
    <cfRule type="cellIs" dxfId="7" priority="96982" operator="notEqual">
      <formula>0</formula>
    </cfRule>
  </conditionalFormatting>
  <conditionalFormatting sqref="Q4547">
    <cfRule type="notContainsBlanks" dxfId="1" priority="96973">
      <formula>LEN(TRIM(Q4547))&gt;0</formula>
    </cfRule>
  </conditionalFormatting>
  <conditionalFormatting sqref="R4547">
    <cfRule type="notContainsBlanks" dxfId="2" priority="96969">
      <formula>LEN(TRIM(R4547))&gt;0</formula>
    </cfRule>
  </conditionalFormatting>
  <conditionalFormatting sqref="S4547">
    <cfRule type="notContainsBlanks" dxfId="3" priority="96939">
      <formula>LEN(TRIM(S4547))&gt;0</formula>
    </cfRule>
  </conditionalFormatting>
  <conditionalFormatting sqref="U4547">
    <cfRule type="notContainsBlanks" dxfId="4" priority="96934">
      <formula>LEN(TRIM(U4547))&gt;0</formula>
    </cfRule>
  </conditionalFormatting>
  <conditionalFormatting sqref="W4547">
    <cfRule type="notContainsBlanks" dxfId="0" priority="96959">
      <formula>LEN(TRIM(W4547))&gt;0</formula>
    </cfRule>
  </conditionalFormatting>
  <conditionalFormatting sqref="Y4547">
    <cfRule type="notContainsBlanks" dxfId="5" priority="96954">
      <formula>LEN(TRIM(Y4547))&gt;0</formula>
    </cfRule>
  </conditionalFormatting>
  <conditionalFormatting sqref="Z4547">
    <cfRule type="notContainsBlanks" dxfId="6" priority="96949">
      <formula>LEN(TRIM(Z4547))&gt;0</formula>
    </cfRule>
  </conditionalFormatting>
  <conditionalFormatting sqref="AB4547">
    <cfRule type="cellIs" dxfId="7" priority="96944" operator="notEqual">
      <formula>0</formula>
    </cfRule>
  </conditionalFormatting>
  <conditionalFormatting sqref="Q4548">
    <cfRule type="notContainsBlanks" dxfId="1" priority="96972">
      <formula>LEN(TRIM(Q4548))&gt;0</formula>
    </cfRule>
  </conditionalFormatting>
  <conditionalFormatting sqref="R4548">
    <cfRule type="notContainsBlanks" dxfId="2" priority="96968">
      <formula>LEN(TRIM(R4548))&gt;0</formula>
    </cfRule>
  </conditionalFormatting>
  <conditionalFormatting sqref="S4548">
    <cfRule type="notContainsBlanks" dxfId="3" priority="96938">
      <formula>LEN(TRIM(S4548))&gt;0</formula>
    </cfRule>
  </conditionalFormatting>
  <conditionalFormatting sqref="U4548">
    <cfRule type="notContainsBlanks" dxfId="4" priority="96933">
      <formula>LEN(TRIM(U4548))&gt;0</formula>
    </cfRule>
  </conditionalFormatting>
  <conditionalFormatting sqref="W4548">
    <cfRule type="notContainsBlanks" dxfId="0" priority="96958">
      <formula>LEN(TRIM(W4548))&gt;0</formula>
    </cfRule>
  </conditionalFormatting>
  <conditionalFormatting sqref="Y4548">
    <cfRule type="notContainsBlanks" dxfId="5" priority="96953">
      <formula>LEN(TRIM(Y4548))&gt;0</formula>
    </cfRule>
  </conditionalFormatting>
  <conditionalFormatting sqref="Z4548">
    <cfRule type="notContainsBlanks" dxfId="6" priority="96948">
      <formula>LEN(TRIM(Z4548))&gt;0</formula>
    </cfRule>
  </conditionalFormatting>
  <conditionalFormatting sqref="AB4548">
    <cfRule type="cellIs" dxfId="7" priority="96943" operator="notEqual">
      <formula>0</formula>
    </cfRule>
  </conditionalFormatting>
  <conditionalFormatting sqref="Q4549">
    <cfRule type="notContainsBlanks" dxfId="1" priority="96971">
      <formula>LEN(TRIM(Q4549))&gt;0</formula>
    </cfRule>
  </conditionalFormatting>
  <conditionalFormatting sqref="R4549">
    <cfRule type="notContainsBlanks" dxfId="2" priority="96967">
      <formula>LEN(TRIM(R4549))&gt;0</formula>
    </cfRule>
  </conditionalFormatting>
  <conditionalFormatting sqref="S4549">
    <cfRule type="notContainsBlanks" dxfId="3" priority="96937">
      <formula>LEN(TRIM(S4549))&gt;0</formula>
    </cfRule>
  </conditionalFormatting>
  <conditionalFormatting sqref="U4549">
    <cfRule type="notContainsBlanks" dxfId="4" priority="96932">
      <formula>LEN(TRIM(U4549))&gt;0</formula>
    </cfRule>
  </conditionalFormatting>
  <conditionalFormatting sqref="W4549">
    <cfRule type="notContainsBlanks" dxfId="0" priority="96957">
      <formula>LEN(TRIM(W4549))&gt;0</formula>
    </cfRule>
  </conditionalFormatting>
  <conditionalFormatting sqref="Y4549">
    <cfRule type="notContainsBlanks" dxfId="5" priority="96952">
      <formula>LEN(TRIM(Y4549))&gt;0</formula>
    </cfRule>
  </conditionalFormatting>
  <conditionalFormatting sqref="Z4549">
    <cfRule type="notContainsBlanks" dxfId="6" priority="96947">
      <formula>LEN(TRIM(Z4549))&gt;0</formula>
    </cfRule>
  </conditionalFormatting>
  <conditionalFormatting sqref="AB4549">
    <cfRule type="cellIs" dxfId="7" priority="96942" operator="notEqual">
      <formula>0</formula>
    </cfRule>
  </conditionalFormatting>
  <conditionalFormatting sqref="Q4550">
    <cfRule type="notContainsBlanks" dxfId="1" priority="96970">
      <formula>LEN(TRIM(Q4550))&gt;0</formula>
    </cfRule>
  </conditionalFormatting>
  <conditionalFormatting sqref="R4550">
    <cfRule type="notContainsBlanks" dxfId="2" priority="96966">
      <formula>LEN(TRIM(R4550))&gt;0</formula>
    </cfRule>
  </conditionalFormatting>
  <conditionalFormatting sqref="S4550">
    <cfRule type="notContainsBlanks" dxfId="3" priority="96936">
      <formula>LEN(TRIM(S4550))&gt;0</formula>
    </cfRule>
  </conditionalFormatting>
  <conditionalFormatting sqref="U4550">
    <cfRule type="notContainsBlanks" dxfId="4" priority="96931">
      <formula>LEN(TRIM(U4550))&gt;0</formula>
    </cfRule>
  </conditionalFormatting>
  <conditionalFormatting sqref="W4550">
    <cfRule type="notContainsBlanks" dxfId="0" priority="96956">
      <formula>LEN(TRIM(W4550))&gt;0</formula>
    </cfRule>
  </conditionalFormatting>
  <conditionalFormatting sqref="Y4550">
    <cfRule type="notContainsBlanks" dxfId="5" priority="96951">
      <formula>LEN(TRIM(Y4550))&gt;0</formula>
    </cfRule>
  </conditionalFormatting>
  <conditionalFormatting sqref="Z4550">
    <cfRule type="notContainsBlanks" dxfId="6" priority="96946">
      <formula>LEN(TRIM(Z4550))&gt;0</formula>
    </cfRule>
  </conditionalFormatting>
  <conditionalFormatting sqref="AB4550">
    <cfRule type="cellIs" dxfId="7" priority="96941" operator="notEqual">
      <formula>0</formula>
    </cfRule>
  </conditionalFormatting>
  <conditionalFormatting sqref="Q4551">
    <cfRule type="notContainsBlanks" dxfId="1" priority="96908">
      <formula>LEN(TRIM(Q4551))&gt;0</formula>
    </cfRule>
  </conditionalFormatting>
  <conditionalFormatting sqref="R4551">
    <cfRule type="notContainsBlanks" dxfId="2" priority="96965">
      <formula>LEN(TRIM(R4551))&gt;0</formula>
    </cfRule>
  </conditionalFormatting>
  <conditionalFormatting sqref="S4551">
    <cfRule type="notContainsBlanks" dxfId="3" priority="96935">
      <formula>LEN(TRIM(S4551))&gt;0</formula>
    </cfRule>
  </conditionalFormatting>
  <conditionalFormatting sqref="U4551">
    <cfRule type="notContainsBlanks" dxfId="4" priority="96930">
      <formula>LEN(TRIM(U4551))&gt;0</formula>
    </cfRule>
  </conditionalFormatting>
  <conditionalFormatting sqref="W4551">
    <cfRule type="notContainsBlanks" dxfId="0" priority="96955">
      <formula>LEN(TRIM(W4551))&gt;0</formula>
    </cfRule>
  </conditionalFormatting>
  <conditionalFormatting sqref="Y4551">
    <cfRule type="notContainsBlanks" dxfId="5" priority="96950">
      <formula>LEN(TRIM(Y4551))&gt;0</formula>
    </cfRule>
  </conditionalFormatting>
  <conditionalFormatting sqref="Z4551">
    <cfRule type="notContainsBlanks" dxfId="6" priority="96945">
      <formula>LEN(TRIM(Z4551))&gt;0</formula>
    </cfRule>
  </conditionalFormatting>
  <conditionalFormatting sqref="AB4551">
    <cfRule type="cellIs" dxfId="7" priority="96940" operator="notEqual">
      <formula>0</formula>
    </cfRule>
  </conditionalFormatting>
  <conditionalFormatting sqref="Q4552">
    <cfRule type="notContainsBlanks" dxfId="1" priority="96907">
      <formula>LEN(TRIM(Q4552))&gt;0</formula>
    </cfRule>
  </conditionalFormatting>
  <conditionalFormatting sqref="Q4554">
    <cfRule type="notContainsBlanks" dxfId="1" priority="96906">
      <formula>LEN(TRIM(Q4554))&gt;0</formula>
    </cfRule>
  </conditionalFormatting>
  <conditionalFormatting sqref="R4554">
    <cfRule type="notContainsBlanks" dxfId="2" priority="96929">
      <formula>LEN(TRIM(R4554))&gt;0</formula>
    </cfRule>
  </conditionalFormatting>
  <conditionalFormatting sqref="S4554">
    <cfRule type="notContainsBlanks" dxfId="3" priority="96914">
      <formula>LEN(TRIM(S4554))&gt;0</formula>
    </cfRule>
  </conditionalFormatting>
  <conditionalFormatting sqref="U4554">
    <cfRule type="notContainsBlanks" dxfId="4" priority="96911">
      <formula>LEN(TRIM(U4554))&gt;0</formula>
    </cfRule>
  </conditionalFormatting>
  <conditionalFormatting sqref="W4554">
    <cfRule type="notContainsBlanks" dxfId="0" priority="96923">
      <formula>LEN(TRIM(W4554))&gt;0</formula>
    </cfRule>
  </conditionalFormatting>
  <conditionalFormatting sqref="Y4554">
    <cfRule type="notContainsBlanks" dxfId="5" priority="96920">
      <formula>LEN(TRIM(Y4554))&gt;0</formula>
    </cfRule>
  </conditionalFormatting>
  <conditionalFormatting sqref="Z4554">
    <cfRule type="notContainsBlanks" dxfId="6" priority="96917">
      <formula>LEN(TRIM(Z4554))&gt;0</formula>
    </cfRule>
  </conditionalFormatting>
  <conditionalFormatting sqref="Q4555">
    <cfRule type="notContainsBlanks" dxfId="1" priority="96905">
      <formula>LEN(TRIM(Q4555))&gt;0</formula>
    </cfRule>
  </conditionalFormatting>
  <conditionalFormatting sqref="R4555">
    <cfRule type="notContainsBlanks" dxfId="2" priority="96928">
      <formula>LEN(TRIM(R4555))&gt;0</formula>
    </cfRule>
  </conditionalFormatting>
  <conditionalFormatting sqref="S4555">
    <cfRule type="notContainsBlanks" dxfId="3" priority="96913">
      <formula>LEN(TRIM(S4555))&gt;0</formula>
    </cfRule>
  </conditionalFormatting>
  <conditionalFormatting sqref="U4555">
    <cfRule type="notContainsBlanks" dxfId="4" priority="96910">
      <formula>LEN(TRIM(U4555))&gt;0</formula>
    </cfRule>
  </conditionalFormatting>
  <conditionalFormatting sqref="W4555">
    <cfRule type="notContainsBlanks" dxfId="0" priority="96922">
      <formula>LEN(TRIM(W4555))&gt;0</formula>
    </cfRule>
  </conditionalFormatting>
  <conditionalFormatting sqref="Y4555">
    <cfRule type="notContainsBlanks" dxfId="5" priority="96919">
      <formula>LEN(TRIM(Y4555))&gt;0</formula>
    </cfRule>
  </conditionalFormatting>
  <conditionalFormatting sqref="Z4555">
    <cfRule type="notContainsBlanks" dxfId="6" priority="96916">
      <formula>LEN(TRIM(Z4555))&gt;0</formula>
    </cfRule>
  </conditionalFormatting>
  <conditionalFormatting sqref="Q4556">
    <cfRule type="notContainsBlanks" dxfId="1" priority="96904">
      <formula>LEN(TRIM(Q4556))&gt;0</formula>
    </cfRule>
  </conditionalFormatting>
  <conditionalFormatting sqref="R4556">
    <cfRule type="notContainsBlanks" dxfId="2" priority="96927">
      <formula>LEN(TRIM(R4556))&gt;0</formula>
    </cfRule>
  </conditionalFormatting>
  <conditionalFormatting sqref="S4556">
    <cfRule type="notContainsBlanks" dxfId="3" priority="96912">
      <formula>LEN(TRIM(S4556))&gt;0</formula>
    </cfRule>
  </conditionalFormatting>
  <conditionalFormatting sqref="U4556">
    <cfRule type="notContainsBlanks" dxfId="4" priority="96909">
      <formula>LEN(TRIM(U4556))&gt;0</formula>
    </cfRule>
  </conditionalFormatting>
  <conditionalFormatting sqref="W4556">
    <cfRule type="notContainsBlanks" dxfId="0" priority="96921">
      <formula>LEN(TRIM(W4556))&gt;0</formula>
    </cfRule>
  </conditionalFormatting>
  <conditionalFormatting sqref="Y4556">
    <cfRule type="notContainsBlanks" dxfId="5" priority="96918">
      <formula>LEN(TRIM(Y4556))&gt;0</formula>
    </cfRule>
  </conditionalFormatting>
  <conditionalFormatting sqref="Z4556">
    <cfRule type="notContainsBlanks" dxfId="6" priority="96915">
      <formula>LEN(TRIM(Z4556))&gt;0</formula>
    </cfRule>
  </conditionalFormatting>
  <conditionalFormatting sqref="Q4557">
    <cfRule type="notContainsBlanks" dxfId="1" priority="97091">
      <formula>LEN(TRIM(Q4557))&gt;0</formula>
    </cfRule>
  </conditionalFormatting>
  <conditionalFormatting sqref="W4557">
    <cfRule type="notContainsBlanks" dxfId="0" priority="97094">
      <formula>LEN(TRIM(W4557))&gt;0</formula>
    </cfRule>
  </conditionalFormatting>
  <conditionalFormatting sqref="Y4557">
    <cfRule type="notContainsBlanks" dxfId="5" priority="97093">
      <formula>LEN(TRIM(Y4557))&gt;0</formula>
    </cfRule>
  </conditionalFormatting>
  <conditionalFormatting sqref="Z4557">
    <cfRule type="notContainsBlanks" dxfId="6" priority="97092">
      <formula>LEN(TRIM(Z4557))&gt;0</formula>
    </cfRule>
  </conditionalFormatting>
  <conditionalFormatting sqref="AA4557">
    <cfRule type="cellIs" dxfId="8" priority="97088" operator="equal">
      <formula>4</formula>
    </cfRule>
    <cfRule type="cellIs" dxfId="8" priority="97089" operator="equal">
      <formula>2</formula>
    </cfRule>
  </conditionalFormatting>
  <conditionalFormatting sqref="AA4558">
    <cfRule type="cellIs" dxfId="8" priority="92774" operator="equal">
      <formula>4</formula>
    </cfRule>
    <cfRule type="cellIs" dxfId="8" priority="92775" operator="equal">
      <formula>2</formula>
    </cfRule>
  </conditionalFormatting>
  <conditionalFormatting sqref="W4559">
    <cfRule type="notContainsBlanks" dxfId="0" priority="92979">
      <formula>LEN(TRIM(W4559))&gt;0</formula>
    </cfRule>
  </conditionalFormatting>
  <conditionalFormatting sqref="Q4562">
    <cfRule type="notContainsBlanks" dxfId="1" priority="92962">
      <formula>LEN(TRIM(Q4562))&gt;0</formula>
    </cfRule>
  </conditionalFormatting>
  <conditionalFormatting sqref="R4562">
    <cfRule type="notContainsBlanks" dxfId="2" priority="92959">
      <formula>LEN(TRIM(R4562))&gt;0</formula>
    </cfRule>
  </conditionalFormatting>
  <conditionalFormatting sqref="S4562">
    <cfRule type="notContainsBlanks" dxfId="3" priority="92942">
      <formula>LEN(TRIM(S4562))&gt;0</formula>
    </cfRule>
  </conditionalFormatting>
  <conditionalFormatting sqref="U4562">
    <cfRule type="notContainsBlanks" dxfId="4" priority="92939">
      <formula>LEN(TRIM(U4562))&gt;0</formula>
    </cfRule>
  </conditionalFormatting>
  <conditionalFormatting sqref="W4562">
    <cfRule type="notContainsBlanks" dxfId="0" priority="92953">
      <formula>LEN(TRIM(W4562))&gt;0</formula>
    </cfRule>
  </conditionalFormatting>
  <conditionalFormatting sqref="Y4562">
    <cfRule type="notContainsBlanks" dxfId="5" priority="92950">
      <formula>LEN(TRIM(Y4562))&gt;0</formula>
    </cfRule>
  </conditionalFormatting>
  <conditionalFormatting sqref="Z4562">
    <cfRule type="notContainsBlanks" dxfId="6" priority="92947">
      <formula>LEN(TRIM(Z4562))&gt;0</formula>
    </cfRule>
  </conditionalFormatting>
  <conditionalFormatting sqref="AB4562">
    <cfRule type="cellIs" dxfId="7" priority="92944" operator="notEqual">
      <formula>0</formula>
    </cfRule>
  </conditionalFormatting>
  <conditionalFormatting sqref="Q4563">
    <cfRule type="notContainsBlanks" dxfId="1" priority="92961">
      <formula>LEN(TRIM(Q4563))&gt;0</formula>
    </cfRule>
  </conditionalFormatting>
  <conditionalFormatting sqref="R4563">
    <cfRule type="notContainsBlanks" dxfId="2" priority="92958">
      <formula>LEN(TRIM(R4563))&gt;0</formula>
    </cfRule>
  </conditionalFormatting>
  <conditionalFormatting sqref="S4563">
    <cfRule type="notContainsBlanks" dxfId="3" priority="92941">
      <formula>LEN(TRIM(S4563))&gt;0</formula>
    </cfRule>
  </conditionalFormatting>
  <conditionalFormatting sqref="U4563">
    <cfRule type="notContainsBlanks" dxfId="4" priority="92938">
      <formula>LEN(TRIM(U4563))&gt;0</formula>
    </cfRule>
  </conditionalFormatting>
  <conditionalFormatting sqref="W4563">
    <cfRule type="notContainsBlanks" dxfId="0" priority="92952">
      <formula>LEN(TRIM(W4563))&gt;0</formula>
    </cfRule>
  </conditionalFormatting>
  <conditionalFormatting sqref="Y4563">
    <cfRule type="notContainsBlanks" dxfId="5" priority="92949">
      <formula>LEN(TRIM(Y4563))&gt;0</formula>
    </cfRule>
  </conditionalFormatting>
  <conditionalFormatting sqref="Z4563">
    <cfRule type="notContainsBlanks" dxfId="6" priority="92946">
      <formula>LEN(TRIM(Z4563))&gt;0</formula>
    </cfRule>
  </conditionalFormatting>
  <conditionalFormatting sqref="Q4564">
    <cfRule type="notContainsBlanks" dxfId="1" priority="92960">
      <formula>LEN(TRIM(Q4564))&gt;0</formula>
    </cfRule>
  </conditionalFormatting>
  <conditionalFormatting sqref="R4564">
    <cfRule type="notContainsBlanks" dxfId="2" priority="92957">
      <formula>LEN(TRIM(R4564))&gt;0</formula>
    </cfRule>
  </conditionalFormatting>
  <conditionalFormatting sqref="S4564">
    <cfRule type="notContainsBlanks" dxfId="3" priority="92940">
      <formula>LEN(TRIM(S4564))&gt;0</formula>
    </cfRule>
  </conditionalFormatting>
  <conditionalFormatting sqref="U4564">
    <cfRule type="notContainsBlanks" dxfId="4" priority="92937">
      <formula>LEN(TRIM(U4564))&gt;0</formula>
    </cfRule>
  </conditionalFormatting>
  <conditionalFormatting sqref="W4564">
    <cfRule type="notContainsBlanks" dxfId="0" priority="92951">
      <formula>LEN(TRIM(W4564))&gt;0</formula>
    </cfRule>
  </conditionalFormatting>
  <conditionalFormatting sqref="Y4564">
    <cfRule type="notContainsBlanks" dxfId="5" priority="92948">
      <formula>LEN(TRIM(Y4564))&gt;0</formula>
    </cfRule>
  </conditionalFormatting>
  <conditionalFormatting sqref="Z4564">
    <cfRule type="notContainsBlanks" dxfId="6" priority="92945">
      <formula>LEN(TRIM(Z4564))&gt;0</formula>
    </cfRule>
  </conditionalFormatting>
  <conditionalFormatting sqref="AB4564">
    <cfRule type="cellIs" dxfId="7" priority="92943" operator="notEqual">
      <formula>0</formula>
    </cfRule>
  </conditionalFormatting>
  <conditionalFormatting sqref="K4565">
    <cfRule type="notContainsBlanks" dxfId="0" priority="61073">
      <formula>LEN(TRIM(K4565))&gt;0</formula>
    </cfRule>
  </conditionalFormatting>
  <conditionalFormatting sqref="Q4566">
    <cfRule type="notContainsBlanks" dxfId="1" priority="92936">
      <formula>LEN(TRIM(Q4566))&gt;0</formula>
    </cfRule>
  </conditionalFormatting>
  <conditionalFormatting sqref="R4566">
    <cfRule type="notContainsBlanks" dxfId="2" priority="92931">
      <formula>LEN(TRIM(R4566))&gt;0</formula>
    </cfRule>
  </conditionalFormatting>
  <conditionalFormatting sqref="S4566">
    <cfRule type="notContainsBlanks" dxfId="3" priority="92901">
      <formula>LEN(TRIM(S4566))&gt;0</formula>
    </cfRule>
  </conditionalFormatting>
  <conditionalFormatting sqref="U4566">
    <cfRule type="notContainsBlanks" dxfId="4" priority="92896">
      <formula>LEN(TRIM(U4566))&gt;0</formula>
    </cfRule>
  </conditionalFormatting>
  <conditionalFormatting sqref="W4566">
    <cfRule type="notContainsBlanks" dxfId="0" priority="92921">
      <formula>LEN(TRIM(W4566))&gt;0</formula>
    </cfRule>
  </conditionalFormatting>
  <conditionalFormatting sqref="Y4566">
    <cfRule type="notContainsBlanks" dxfId="5" priority="92916">
      <formula>LEN(TRIM(Y4566))&gt;0</formula>
    </cfRule>
  </conditionalFormatting>
  <conditionalFormatting sqref="Z4566">
    <cfRule type="notContainsBlanks" dxfId="6" priority="92911">
      <formula>LEN(TRIM(Z4566))&gt;0</formula>
    </cfRule>
  </conditionalFormatting>
  <conditionalFormatting sqref="AB4566">
    <cfRule type="cellIs" dxfId="7" priority="92906" operator="notEqual">
      <formula>0</formula>
    </cfRule>
  </conditionalFormatting>
  <conditionalFormatting sqref="Q4567">
    <cfRule type="notContainsBlanks" dxfId="1" priority="92935">
      <formula>LEN(TRIM(Q4567))&gt;0</formula>
    </cfRule>
  </conditionalFormatting>
  <conditionalFormatting sqref="R4567">
    <cfRule type="notContainsBlanks" dxfId="2" priority="92930">
      <formula>LEN(TRIM(R4567))&gt;0</formula>
    </cfRule>
  </conditionalFormatting>
  <conditionalFormatting sqref="S4567">
    <cfRule type="notContainsBlanks" dxfId="3" priority="92900">
      <formula>LEN(TRIM(S4567))&gt;0</formula>
    </cfRule>
  </conditionalFormatting>
  <conditionalFormatting sqref="U4567">
    <cfRule type="notContainsBlanks" dxfId="4" priority="92895">
      <formula>LEN(TRIM(U4567))&gt;0</formula>
    </cfRule>
  </conditionalFormatting>
  <conditionalFormatting sqref="W4567">
    <cfRule type="notContainsBlanks" dxfId="0" priority="92920">
      <formula>LEN(TRIM(W4567))&gt;0</formula>
    </cfRule>
  </conditionalFormatting>
  <conditionalFormatting sqref="Y4567">
    <cfRule type="notContainsBlanks" dxfId="5" priority="92915">
      <formula>LEN(TRIM(Y4567))&gt;0</formula>
    </cfRule>
  </conditionalFormatting>
  <conditionalFormatting sqref="Z4567">
    <cfRule type="notContainsBlanks" dxfId="6" priority="92910">
      <formula>LEN(TRIM(Z4567))&gt;0</formula>
    </cfRule>
  </conditionalFormatting>
  <conditionalFormatting sqref="AB4567">
    <cfRule type="cellIs" dxfId="7" priority="92905" operator="notEqual">
      <formula>0</formula>
    </cfRule>
  </conditionalFormatting>
  <conditionalFormatting sqref="Q4568">
    <cfRule type="notContainsBlanks" dxfId="1" priority="92934">
      <formula>LEN(TRIM(Q4568))&gt;0</formula>
    </cfRule>
  </conditionalFormatting>
  <conditionalFormatting sqref="R4568">
    <cfRule type="notContainsBlanks" dxfId="2" priority="92929">
      <formula>LEN(TRIM(R4568))&gt;0</formula>
    </cfRule>
  </conditionalFormatting>
  <conditionalFormatting sqref="S4568">
    <cfRule type="notContainsBlanks" dxfId="3" priority="92899">
      <formula>LEN(TRIM(S4568))&gt;0</formula>
    </cfRule>
  </conditionalFormatting>
  <conditionalFormatting sqref="U4568">
    <cfRule type="notContainsBlanks" dxfId="4" priority="92894">
      <formula>LEN(TRIM(U4568))&gt;0</formula>
    </cfRule>
  </conditionalFormatting>
  <conditionalFormatting sqref="W4568">
    <cfRule type="notContainsBlanks" dxfId="0" priority="92919">
      <formula>LEN(TRIM(W4568))&gt;0</formula>
    </cfRule>
  </conditionalFormatting>
  <conditionalFormatting sqref="Y4568">
    <cfRule type="notContainsBlanks" dxfId="5" priority="92914">
      <formula>LEN(TRIM(Y4568))&gt;0</formula>
    </cfRule>
  </conditionalFormatting>
  <conditionalFormatting sqref="Z4568">
    <cfRule type="notContainsBlanks" dxfId="6" priority="92909">
      <formula>LEN(TRIM(Z4568))&gt;0</formula>
    </cfRule>
  </conditionalFormatting>
  <conditionalFormatting sqref="AB4568">
    <cfRule type="cellIs" dxfId="7" priority="92904" operator="notEqual">
      <formula>0</formula>
    </cfRule>
  </conditionalFormatting>
  <conditionalFormatting sqref="Q4569">
    <cfRule type="notContainsBlanks" dxfId="1" priority="92933">
      <formula>LEN(TRIM(Q4569))&gt;0</formula>
    </cfRule>
  </conditionalFormatting>
  <conditionalFormatting sqref="R4569">
    <cfRule type="notContainsBlanks" dxfId="2" priority="92928">
      <formula>LEN(TRIM(R4569))&gt;0</formula>
    </cfRule>
  </conditionalFormatting>
  <conditionalFormatting sqref="S4569">
    <cfRule type="notContainsBlanks" dxfId="3" priority="92898">
      <formula>LEN(TRIM(S4569))&gt;0</formula>
    </cfRule>
  </conditionalFormatting>
  <conditionalFormatting sqref="U4569">
    <cfRule type="notContainsBlanks" dxfId="4" priority="92893">
      <formula>LEN(TRIM(U4569))&gt;0</formula>
    </cfRule>
  </conditionalFormatting>
  <conditionalFormatting sqref="W4569">
    <cfRule type="notContainsBlanks" dxfId="0" priority="92918">
      <formula>LEN(TRIM(W4569))&gt;0</formula>
    </cfRule>
  </conditionalFormatting>
  <conditionalFormatting sqref="Y4569">
    <cfRule type="notContainsBlanks" dxfId="5" priority="92913">
      <formula>LEN(TRIM(Y4569))&gt;0</formula>
    </cfRule>
  </conditionalFormatting>
  <conditionalFormatting sqref="Z4569">
    <cfRule type="notContainsBlanks" dxfId="6" priority="92908">
      <formula>LEN(TRIM(Z4569))&gt;0</formula>
    </cfRule>
  </conditionalFormatting>
  <conditionalFormatting sqref="AB4569">
    <cfRule type="cellIs" dxfId="7" priority="92903" operator="notEqual">
      <formula>0</formula>
    </cfRule>
  </conditionalFormatting>
  <conditionalFormatting sqref="Q4570">
    <cfRule type="notContainsBlanks" dxfId="1" priority="92932">
      <formula>LEN(TRIM(Q4570))&gt;0</formula>
    </cfRule>
  </conditionalFormatting>
  <conditionalFormatting sqref="R4570">
    <cfRule type="notContainsBlanks" dxfId="2" priority="92927">
      <formula>LEN(TRIM(R4570))&gt;0</formula>
    </cfRule>
  </conditionalFormatting>
  <conditionalFormatting sqref="S4570">
    <cfRule type="notContainsBlanks" dxfId="3" priority="92897">
      <formula>LEN(TRIM(S4570))&gt;0</formula>
    </cfRule>
  </conditionalFormatting>
  <conditionalFormatting sqref="U4570">
    <cfRule type="notContainsBlanks" dxfId="4" priority="92892">
      <formula>LEN(TRIM(U4570))&gt;0</formula>
    </cfRule>
  </conditionalFormatting>
  <conditionalFormatting sqref="W4570">
    <cfRule type="notContainsBlanks" dxfId="0" priority="92917">
      <formula>LEN(TRIM(W4570))&gt;0</formula>
    </cfRule>
  </conditionalFormatting>
  <conditionalFormatting sqref="Y4570">
    <cfRule type="notContainsBlanks" dxfId="5" priority="92912">
      <formula>LEN(TRIM(Y4570))&gt;0</formula>
    </cfRule>
  </conditionalFormatting>
  <conditionalFormatting sqref="Z4570">
    <cfRule type="notContainsBlanks" dxfId="6" priority="92907">
      <formula>LEN(TRIM(Z4570))&gt;0</formula>
    </cfRule>
  </conditionalFormatting>
  <conditionalFormatting sqref="AB4570">
    <cfRule type="cellIs" dxfId="7" priority="92902" operator="notEqual">
      <formula>0</formula>
    </cfRule>
  </conditionalFormatting>
  <conditionalFormatting sqref="Q4571">
    <cfRule type="notContainsBlanks" dxfId="1" priority="92781">
      <formula>LEN(TRIM(Q4571))&gt;0</formula>
    </cfRule>
  </conditionalFormatting>
  <conditionalFormatting sqref="Q4572">
    <cfRule type="notContainsBlanks" dxfId="1" priority="92780">
      <formula>LEN(TRIM(Q4572))&gt;0</formula>
    </cfRule>
  </conditionalFormatting>
  <conditionalFormatting sqref="Q4573">
    <cfRule type="notContainsBlanks" dxfId="1" priority="92779">
      <formula>LEN(TRIM(Q4573))&gt;0</formula>
    </cfRule>
  </conditionalFormatting>
  <conditionalFormatting sqref="R4573">
    <cfRule type="notContainsBlanks" dxfId="2" priority="92891">
      <formula>LEN(TRIM(R4573))&gt;0</formula>
    </cfRule>
  </conditionalFormatting>
  <conditionalFormatting sqref="S4573">
    <cfRule type="notContainsBlanks" dxfId="3" priority="92885">
      <formula>LEN(TRIM(S4573))&gt;0</formula>
    </cfRule>
  </conditionalFormatting>
  <conditionalFormatting sqref="U4573">
    <cfRule type="notContainsBlanks" dxfId="4" priority="92884">
      <formula>LEN(TRIM(U4573))&gt;0</formula>
    </cfRule>
  </conditionalFormatting>
  <conditionalFormatting sqref="W4573">
    <cfRule type="notContainsBlanks" dxfId="0" priority="92889">
      <formula>LEN(TRIM(W4573))&gt;0</formula>
    </cfRule>
  </conditionalFormatting>
  <conditionalFormatting sqref="Y4573">
    <cfRule type="notContainsBlanks" dxfId="5" priority="92888">
      <formula>LEN(TRIM(Y4573))&gt;0</formula>
    </cfRule>
  </conditionalFormatting>
  <conditionalFormatting sqref="Z4573">
    <cfRule type="notContainsBlanks" dxfId="6" priority="92887">
      <formula>LEN(TRIM(Z4573))&gt;0</formula>
    </cfRule>
  </conditionalFormatting>
  <conditionalFormatting sqref="AB4573">
    <cfRule type="cellIs" dxfId="7" priority="92886" operator="notEqual">
      <formula>0</formula>
    </cfRule>
  </conditionalFormatting>
  <conditionalFormatting sqref="Q4574">
    <cfRule type="notContainsBlanks" dxfId="1" priority="92778">
      <formula>LEN(TRIM(Q4574))&gt;0</formula>
    </cfRule>
  </conditionalFormatting>
  <conditionalFormatting sqref="Q4575">
    <cfRule type="notContainsBlanks" dxfId="1" priority="92777">
      <formula>LEN(TRIM(Q4575))&gt;0</formula>
    </cfRule>
  </conditionalFormatting>
  <conditionalFormatting sqref="R4575">
    <cfRule type="notContainsBlanks" dxfId="2" priority="92880">
      <formula>LEN(TRIM(R4575))&gt;0</formula>
    </cfRule>
  </conditionalFormatting>
  <conditionalFormatting sqref="S4575">
    <cfRule type="notContainsBlanks" dxfId="3" priority="92859">
      <formula>LEN(TRIM(S4575))&gt;0</formula>
    </cfRule>
  </conditionalFormatting>
  <conditionalFormatting sqref="U4575">
    <cfRule type="notContainsBlanks" dxfId="4" priority="92855">
      <formula>LEN(TRIM(U4575))&gt;0</formula>
    </cfRule>
  </conditionalFormatting>
  <conditionalFormatting sqref="W4575">
    <cfRule type="notContainsBlanks" dxfId="0" priority="92872">
      <formula>LEN(TRIM(W4575))&gt;0</formula>
    </cfRule>
  </conditionalFormatting>
  <conditionalFormatting sqref="Y4575">
    <cfRule type="notContainsBlanks" dxfId="5" priority="92868">
      <formula>LEN(TRIM(Y4575))&gt;0</formula>
    </cfRule>
  </conditionalFormatting>
  <conditionalFormatting sqref="Z4575">
    <cfRule type="notContainsBlanks" dxfId="6" priority="92864">
      <formula>LEN(TRIM(Z4575))&gt;0</formula>
    </cfRule>
  </conditionalFormatting>
  <conditionalFormatting sqref="Q4576">
    <cfRule type="notContainsBlanks" dxfId="1" priority="92883">
      <formula>LEN(TRIM(Q4576))&gt;0</formula>
    </cfRule>
  </conditionalFormatting>
  <conditionalFormatting sqref="R4576">
    <cfRule type="notContainsBlanks" dxfId="2" priority="92879">
      <formula>LEN(TRIM(R4576))&gt;0</formula>
    </cfRule>
  </conditionalFormatting>
  <conditionalFormatting sqref="S4576">
    <cfRule type="notContainsBlanks" dxfId="3" priority="92858">
      <formula>LEN(TRIM(S4576))&gt;0</formula>
    </cfRule>
  </conditionalFormatting>
  <conditionalFormatting sqref="U4576">
    <cfRule type="notContainsBlanks" dxfId="4" priority="92854">
      <formula>LEN(TRIM(U4576))&gt;0</formula>
    </cfRule>
  </conditionalFormatting>
  <conditionalFormatting sqref="W4576">
    <cfRule type="notContainsBlanks" dxfId="0" priority="92871">
      <formula>LEN(TRIM(W4576))&gt;0</formula>
    </cfRule>
  </conditionalFormatting>
  <conditionalFormatting sqref="Y4576">
    <cfRule type="notContainsBlanks" dxfId="5" priority="92867">
      <formula>LEN(TRIM(Y4576))&gt;0</formula>
    </cfRule>
  </conditionalFormatting>
  <conditionalFormatting sqref="Z4576">
    <cfRule type="notContainsBlanks" dxfId="6" priority="92863">
      <formula>LEN(TRIM(Z4576))&gt;0</formula>
    </cfRule>
  </conditionalFormatting>
  <conditionalFormatting sqref="Q4577">
    <cfRule type="notContainsBlanks" dxfId="1" priority="92882">
      <formula>LEN(TRIM(Q4577))&gt;0</formula>
    </cfRule>
  </conditionalFormatting>
  <conditionalFormatting sqref="R4577">
    <cfRule type="notContainsBlanks" dxfId="2" priority="92878">
      <formula>LEN(TRIM(R4577))&gt;0</formula>
    </cfRule>
  </conditionalFormatting>
  <conditionalFormatting sqref="S4577">
    <cfRule type="notContainsBlanks" dxfId="3" priority="92857">
      <formula>LEN(TRIM(S4577))&gt;0</formula>
    </cfRule>
  </conditionalFormatting>
  <conditionalFormatting sqref="U4577">
    <cfRule type="notContainsBlanks" dxfId="4" priority="92853">
      <formula>LEN(TRIM(U4577))&gt;0</formula>
    </cfRule>
  </conditionalFormatting>
  <conditionalFormatting sqref="W4577">
    <cfRule type="notContainsBlanks" dxfId="0" priority="92870">
      <formula>LEN(TRIM(W4577))&gt;0</formula>
    </cfRule>
  </conditionalFormatting>
  <conditionalFormatting sqref="Y4577">
    <cfRule type="notContainsBlanks" dxfId="5" priority="92866">
      <formula>LEN(TRIM(Y4577))&gt;0</formula>
    </cfRule>
  </conditionalFormatting>
  <conditionalFormatting sqref="Z4577">
    <cfRule type="notContainsBlanks" dxfId="6" priority="92862">
      <formula>LEN(TRIM(Z4577))&gt;0</formula>
    </cfRule>
  </conditionalFormatting>
  <conditionalFormatting sqref="AA4577">
    <cfRule type="cellIs" dxfId="8" priority="92986" operator="equal">
      <formula>4</formula>
    </cfRule>
    <cfRule type="cellIs" dxfId="8" priority="92987" operator="equal">
      <formula>2</formula>
    </cfRule>
  </conditionalFormatting>
  <conditionalFormatting sqref="Q4578">
    <cfRule type="notContainsBlanks" dxfId="1" priority="92881">
      <formula>LEN(TRIM(Q4578))&gt;0</formula>
    </cfRule>
  </conditionalFormatting>
  <conditionalFormatting sqref="R4578">
    <cfRule type="notContainsBlanks" dxfId="2" priority="92877">
      <formula>LEN(TRIM(R4578))&gt;0</formula>
    </cfRule>
  </conditionalFormatting>
  <conditionalFormatting sqref="S4578">
    <cfRule type="notContainsBlanks" dxfId="3" priority="92856">
      <formula>LEN(TRIM(S4578))&gt;0</formula>
    </cfRule>
  </conditionalFormatting>
  <conditionalFormatting sqref="U4578">
    <cfRule type="notContainsBlanks" dxfId="4" priority="92852">
      <formula>LEN(TRIM(U4578))&gt;0</formula>
    </cfRule>
  </conditionalFormatting>
  <conditionalFormatting sqref="W4578">
    <cfRule type="notContainsBlanks" dxfId="0" priority="92869">
      <formula>LEN(TRIM(W4578))&gt;0</formula>
    </cfRule>
  </conditionalFormatting>
  <conditionalFormatting sqref="Y4578">
    <cfRule type="notContainsBlanks" dxfId="5" priority="92865">
      <formula>LEN(TRIM(Y4578))&gt;0</formula>
    </cfRule>
  </conditionalFormatting>
  <conditionalFormatting sqref="Z4578">
    <cfRule type="notContainsBlanks" dxfId="6" priority="92861">
      <formula>LEN(TRIM(Z4578))&gt;0</formula>
    </cfRule>
  </conditionalFormatting>
  <conditionalFormatting sqref="AB4578">
    <cfRule type="cellIs" dxfId="7" priority="92860" operator="notEqual">
      <formula>0</formula>
    </cfRule>
  </conditionalFormatting>
  <conditionalFormatting sqref="Q4580">
    <cfRule type="notContainsBlanks" dxfId="1" priority="92851">
      <formula>LEN(TRIM(Q4580))&gt;0</formula>
    </cfRule>
  </conditionalFormatting>
  <conditionalFormatting sqref="R4580">
    <cfRule type="notContainsBlanks" dxfId="2" priority="92847">
      <formula>LEN(TRIM(R4580))&gt;0</formula>
    </cfRule>
  </conditionalFormatting>
  <conditionalFormatting sqref="S4580">
    <cfRule type="notContainsBlanks" dxfId="3" priority="92817">
      <formula>LEN(TRIM(S4580))&gt;0</formula>
    </cfRule>
  </conditionalFormatting>
  <conditionalFormatting sqref="U4580">
    <cfRule type="notContainsBlanks" dxfId="4" priority="92812">
      <formula>LEN(TRIM(U4580))&gt;0</formula>
    </cfRule>
  </conditionalFormatting>
  <conditionalFormatting sqref="W4580">
    <cfRule type="notContainsBlanks" dxfId="0" priority="92837">
      <formula>LEN(TRIM(W4580))&gt;0</formula>
    </cfRule>
  </conditionalFormatting>
  <conditionalFormatting sqref="Y4580">
    <cfRule type="notContainsBlanks" dxfId="5" priority="92832">
      <formula>LEN(TRIM(Y4580))&gt;0</formula>
    </cfRule>
  </conditionalFormatting>
  <conditionalFormatting sqref="Z4580">
    <cfRule type="notContainsBlanks" dxfId="6" priority="92827">
      <formula>LEN(TRIM(Z4580))&gt;0</formula>
    </cfRule>
  </conditionalFormatting>
  <conditionalFormatting sqref="AB4580">
    <cfRule type="cellIs" dxfId="7" priority="92822" operator="notEqual">
      <formula>0</formula>
    </cfRule>
  </conditionalFormatting>
  <conditionalFormatting sqref="Q4581">
    <cfRule type="notContainsBlanks" dxfId="1" priority="92850">
      <formula>LEN(TRIM(Q4581))&gt;0</formula>
    </cfRule>
  </conditionalFormatting>
  <conditionalFormatting sqref="R4581">
    <cfRule type="notContainsBlanks" dxfId="2" priority="92846">
      <formula>LEN(TRIM(R4581))&gt;0</formula>
    </cfRule>
  </conditionalFormatting>
  <conditionalFormatting sqref="S4581">
    <cfRule type="notContainsBlanks" dxfId="3" priority="92816">
      <formula>LEN(TRIM(S4581))&gt;0</formula>
    </cfRule>
  </conditionalFormatting>
  <conditionalFormatting sqref="U4581">
    <cfRule type="notContainsBlanks" dxfId="4" priority="92811">
      <formula>LEN(TRIM(U4581))&gt;0</formula>
    </cfRule>
  </conditionalFormatting>
  <conditionalFormatting sqref="W4581">
    <cfRule type="notContainsBlanks" dxfId="0" priority="92836">
      <formula>LEN(TRIM(W4581))&gt;0</formula>
    </cfRule>
  </conditionalFormatting>
  <conditionalFormatting sqref="Y4581">
    <cfRule type="notContainsBlanks" dxfId="5" priority="92831">
      <formula>LEN(TRIM(Y4581))&gt;0</formula>
    </cfRule>
  </conditionalFormatting>
  <conditionalFormatting sqref="Z4581">
    <cfRule type="notContainsBlanks" dxfId="6" priority="92826">
      <formula>LEN(TRIM(Z4581))&gt;0</formula>
    </cfRule>
  </conditionalFormatting>
  <conditionalFormatting sqref="AB4581">
    <cfRule type="cellIs" dxfId="7" priority="92821" operator="notEqual">
      <formula>0</formula>
    </cfRule>
  </conditionalFormatting>
  <conditionalFormatting sqref="Q4582">
    <cfRule type="notContainsBlanks" dxfId="1" priority="92849">
      <formula>LEN(TRIM(Q4582))&gt;0</formula>
    </cfRule>
  </conditionalFormatting>
  <conditionalFormatting sqref="R4582">
    <cfRule type="notContainsBlanks" dxfId="2" priority="92845">
      <formula>LEN(TRIM(R4582))&gt;0</formula>
    </cfRule>
  </conditionalFormatting>
  <conditionalFormatting sqref="S4582">
    <cfRule type="notContainsBlanks" dxfId="3" priority="92815">
      <formula>LEN(TRIM(S4582))&gt;0</formula>
    </cfRule>
  </conditionalFormatting>
  <conditionalFormatting sqref="U4582">
    <cfRule type="notContainsBlanks" dxfId="4" priority="92810">
      <formula>LEN(TRIM(U4582))&gt;0</formula>
    </cfRule>
  </conditionalFormatting>
  <conditionalFormatting sqref="W4582">
    <cfRule type="notContainsBlanks" dxfId="0" priority="92835">
      <formula>LEN(TRIM(W4582))&gt;0</formula>
    </cfRule>
  </conditionalFormatting>
  <conditionalFormatting sqref="Y4582">
    <cfRule type="notContainsBlanks" dxfId="5" priority="92830">
      <formula>LEN(TRIM(Y4582))&gt;0</formula>
    </cfRule>
  </conditionalFormatting>
  <conditionalFormatting sqref="Z4582">
    <cfRule type="notContainsBlanks" dxfId="6" priority="92825">
      <formula>LEN(TRIM(Z4582))&gt;0</formula>
    </cfRule>
  </conditionalFormatting>
  <conditionalFormatting sqref="AB4582">
    <cfRule type="cellIs" dxfId="7" priority="92820" operator="notEqual">
      <formula>0</formula>
    </cfRule>
  </conditionalFormatting>
  <conditionalFormatting sqref="Q4583">
    <cfRule type="notContainsBlanks" dxfId="1" priority="92848">
      <formula>LEN(TRIM(Q4583))&gt;0</formula>
    </cfRule>
  </conditionalFormatting>
  <conditionalFormatting sqref="R4583">
    <cfRule type="notContainsBlanks" dxfId="2" priority="92844">
      <formula>LEN(TRIM(R4583))&gt;0</formula>
    </cfRule>
  </conditionalFormatting>
  <conditionalFormatting sqref="S4583">
    <cfRule type="notContainsBlanks" dxfId="3" priority="92814">
      <formula>LEN(TRIM(S4583))&gt;0</formula>
    </cfRule>
  </conditionalFormatting>
  <conditionalFormatting sqref="U4583">
    <cfRule type="notContainsBlanks" dxfId="4" priority="92809">
      <formula>LEN(TRIM(U4583))&gt;0</formula>
    </cfRule>
  </conditionalFormatting>
  <conditionalFormatting sqref="W4583">
    <cfRule type="notContainsBlanks" dxfId="0" priority="92834">
      <formula>LEN(TRIM(W4583))&gt;0</formula>
    </cfRule>
  </conditionalFormatting>
  <conditionalFormatting sqref="Y4583">
    <cfRule type="notContainsBlanks" dxfId="5" priority="92829">
      <formula>LEN(TRIM(Y4583))&gt;0</formula>
    </cfRule>
  </conditionalFormatting>
  <conditionalFormatting sqref="Z4583">
    <cfRule type="notContainsBlanks" dxfId="6" priority="92824">
      <formula>LEN(TRIM(Z4583))&gt;0</formula>
    </cfRule>
  </conditionalFormatting>
  <conditionalFormatting sqref="AB4583">
    <cfRule type="cellIs" dxfId="7" priority="92819" operator="notEqual">
      <formula>0</formula>
    </cfRule>
  </conditionalFormatting>
  <conditionalFormatting sqref="Q4584">
    <cfRule type="notContainsBlanks" dxfId="1" priority="92786">
      <formula>LEN(TRIM(Q4584))&gt;0</formula>
    </cfRule>
  </conditionalFormatting>
  <conditionalFormatting sqref="R4584">
    <cfRule type="notContainsBlanks" dxfId="2" priority="92843">
      <formula>LEN(TRIM(R4584))&gt;0</formula>
    </cfRule>
  </conditionalFormatting>
  <conditionalFormatting sqref="S4584">
    <cfRule type="notContainsBlanks" dxfId="3" priority="92813">
      <formula>LEN(TRIM(S4584))&gt;0</formula>
    </cfRule>
  </conditionalFormatting>
  <conditionalFormatting sqref="U4584">
    <cfRule type="notContainsBlanks" dxfId="4" priority="92808">
      <formula>LEN(TRIM(U4584))&gt;0</formula>
    </cfRule>
  </conditionalFormatting>
  <conditionalFormatting sqref="W4584">
    <cfRule type="notContainsBlanks" dxfId="0" priority="92833">
      <formula>LEN(TRIM(W4584))&gt;0</formula>
    </cfRule>
  </conditionalFormatting>
  <conditionalFormatting sqref="Y4584">
    <cfRule type="notContainsBlanks" dxfId="5" priority="92828">
      <formula>LEN(TRIM(Y4584))&gt;0</formula>
    </cfRule>
  </conditionalFormatting>
  <conditionalFormatting sqref="Z4584">
    <cfRule type="notContainsBlanks" dxfId="6" priority="92823">
      <formula>LEN(TRIM(Z4584))&gt;0</formula>
    </cfRule>
  </conditionalFormatting>
  <conditionalFormatting sqref="AB4584">
    <cfRule type="cellIs" dxfId="7" priority="92818" operator="notEqual">
      <formula>0</formula>
    </cfRule>
  </conditionalFormatting>
  <conditionalFormatting sqref="Q4585">
    <cfRule type="notContainsBlanks" dxfId="1" priority="92785">
      <formula>LEN(TRIM(Q4585))&gt;0</formula>
    </cfRule>
  </conditionalFormatting>
  <conditionalFormatting sqref="Q4587">
    <cfRule type="notContainsBlanks" dxfId="1" priority="92784">
      <formula>LEN(TRIM(Q4587))&gt;0</formula>
    </cfRule>
  </conditionalFormatting>
  <conditionalFormatting sqref="R4587">
    <cfRule type="notContainsBlanks" dxfId="2" priority="92807">
      <formula>LEN(TRIM(R4587))&gt;0</formula>
    </cfRule>
  </conditionalFormatting>
  <conditionalFormatting sqref="S4587">
    <cfRule type="notContainsBlanks" dxfId="3" priority="92792">
      <formula>LEN(TRIM(S4587))&gt;0</formula>
    </cfRule>
  </conditionalFormatting>
  <conditionalFormatting sqref="U4587">
    <cfRule type="notContainsBlanks" dxfId="4" priority="92789">
      <formula>LEN(TRIM(U4587))&gt;0</formula>
    </cfRule>
  </conditionalFormatting>
  <conditionalFormatting sqref="W4587">
    <cfRule type="notContainsBlanks" dxfId="0" priority="92801">
      <formula>LEN(TRIM(W4587))&gt;0</formula>
    </cfRule>
  </conditionalFormatting>
  <conditionalFormatting sqref="Y4587">
    <cfRule type="notContainsBlanks" dxfId="5" priority="92798">
      <formula>LEN(TRIM(Y4587))&gt;0</formula>
    </cfRule>
  </conditionalFormatting>
  <conditionalFormatting sqref="Z4587">
    <cfRule type="notContainsBlanks" dxfId="6" priority="92795">
      <formula>LEN(TRIM(Z4587))&gt;0</formula>
    </cfRule>
  </conditionalFormatting>
  <conditionalFormatting sqref="Q4588">
    <cfRule type="notContainsBlanks" dxfId="1" priority="92783">
      <formula>LEN(TRIM(Q4588))&gt;0</formula>
    </cfRule>
  </conditionalFormatting>
  <conditionalFormatting sqref="R4588">
    <cfRule type="notContainsBlanks" dxfId="2" priority="92806">
      <formula>LEN(TRIM(R4588))&gt;0</formula>
    </cfRule>
  </conditionalFormatting>
  <conditionalFormatting sqref="S4588">
    <cfRule type="notContainsBlanks" dxfId="3" priority="92791">
      <formula>LEN(TRIM(S4588))&gt;0</formula>
    </cfRule>
  </conditionalFormatting>
  <conditionalFormatting sqref="U4588">
    <cfRule type="notContainsBlanks" dxfId="4" priority="92788">
      <formula>LEN(TRIM(U4588))&gt;0</formula>
    </cfRule>
  </conditionalFormatting>
  <conditionalFormatting sqref="W4588">
    <cfRule type="notContainsBlanks" dxfId="0" priority="92800">
      <formula>LEN(TRIM(W4588))&gt;0</formula>
    </cfRule>
  </conditionalFormatting>
  <conditionalFormatting sqref="Y4588">
    <cfRule type="notContainsBlanks" dxfId="5" priority="92797">
      <formula>LEN(TRIM(Y4588))&gt;0</formula>
    </cfRule>
  </conditionalFormatting>
  <conditionalFormatting sqref="Z4588">
    <cfRule type="notContainsBlanks" dxfId="6" priority="92794">
      <formula>LEN(TRIM(Z4588))&gt;0</formula>
    </cfRule>
  </conditionalFormatting>
  <conditionalFormatting sqref="Q4589">
    <cfRule type="notContainsBlanks" dxfId="1" priority="92782">
      <formula>LEN(TRIM(Q4589))&gt;0</formula>
    </cfRule>
  </conditionalFormatting>
  <conditionalFormatting sqref="R4589">
    <cfRule type="notContainsBlanks" dxfId="2" priority="92805">
      <formula>LEN(TRIM(R4589))&gt;0</formula>
    </cfRule>
  </conditionalFormatting>
  <conditionalFormatting sqref="S4589">
    <cfRule type="notContainsBlanks" dxfId="3" priority="92790">
      <formula>LEN(TRIM(S4589))&gt;0</formula>
    </cfRule>
  </conditionalFormatting>
  <conditionalFormatting sqref="U4589">
    <cfRule type="notContainsBlanks" dxfId="4" priority="92787">
      <formula>LEN(TRIM(U4589))&gt;0</formula>
    </cfRule>
  </conditionalFormatting>
  <conditionalFormatting sqref="W4589">
    <cfRule type="notContainsBlanks" dxfId="0" priority="92799">
      <formula>LEN(TRIM(W4589))&gt;0</formula>
    </cfRule>
  </conditionalFormatting>
  <conditionalFormatting sqref="Y4589">
    <cfRule type="notContainsBlanks" dxfId="5" priority="92796">
      <formula>LEN(TRIM(Y4589))&gt;0</formula>
    </cfRule>
  </conditionalFormatting>
  <conditionalFormatting sqref="Z4589">
    <cfRule type="notContainsBlanks" dxfId="6" priority="92793">
      <formula>LEN(TRIM(Z4589))&gt;0</formula>
    </cfRule>
  </conditionalFormatting>
  <conditionalFormatting sqref="Q4590">
    <cfRule type="notContainsBlanks" dxfId="1" priority="92969">
      <formula>LEN(TRIM(Q4590))&gt;0</formula>
    </cfRule>
  </conditionalFormatting>
  <conditionalFormatting sqref="W4590">
    <cfRule type="notContainsBlanks" dxfId="0" priority="92972">
      <formula>LEN(TRIM(W4590))&gt;0</formula>
    </cfRule>
  </conditionalFormatting>
  <conditionalFormatting sqref="Y4590">
    <cfRule type="notContainsBlanks" dxfId="5" priority="92971">
      <formula>LEN(TRIM(Y4590))&gt;0</formula>
    </cfRule>
  </conditionalFormatting>
  <conditionalFormatting sqref="Z4590">
    <cfRule type="notContainsBlanks" dxfId="6" priority="92970">
      <formula>LEN(TRIM(Z4590))&gt;0</formula>
    </cfRule>
  </conditionalFormatting>
  <conditionalFormatting sqref="AA4590">
    <cfRule type="cellIs" dxfId="8" priority="92966" operator="equal">
      <formula>4</formula>
    </cfRule>
    <cfRule type="cellIs" dxfId="8" priority="92967" operator="equal">
      <formula>2</formula>
    </cfRule>
  </conditionalFormatting>
  <conditionalFormatting sqref="AA4591">
    <cfRule type="cellIs" dxfId="8" priority="91686" operator="equal">
      <formula>4</formula>
    </cfRule>
    <cfRule type="cellIs" dxfId="8" priority="91687" operator="equal">
      <formula>2</formula>
    </cfRule>
  </conditionalFormatting>
  <conditionalFormatting sqref="W4592">
    <cfRule type="notContainsBlanks" dxfId="0" priority="91894">
      <formula>LEN(TRIM(W4592))&gt;0</formula>
    </cfRule>
  </conditionalFormatting>
  <conditionalFormatting sqref="Q4595">
    <cfRule type="notContainsBlanks" dxfId="1" priority="91877">
      <formula>LEN(TRIM(Q4595))&gt;0</formula>
    </cfRule>
  </conditionalFormatting>
  <conditionalFormatting sqref="R4595">
    <cfRule type="notContainsBlanks" dxfId="2" priority="91874">
      <formula>LEN(TRIM(R4595))&gt;0</formula>
    </cfRule>
  </conditionalFormatting>
  <conditionalFormatting sqref="S4595">
    <cfRule type="notContainsBlanks" dxfId="3" priority="91857">
      <formula>LEN(TRIM(S4595))&gt;0</formula>
    </cfRule>
  </conditionalFormatting>
  <conditionalFormatting sqref="U4595">
    <cfRule type="notContainsBlanks" dxfId="4" priority="91854">
      <formula>LEN(TRIM(U4595))&gt;0</formula>
    </cfRule>
  </conditionalFormatting>
  <conditionalFormatting sqref="W4595">
    <cfRule type="notContainsBlanks" dxfId="0" priority="91868">
      <formula>LEN(TRIM(W4595))&gt;0</formula>
    </cfRule>
  </conditionalFormatting>
  <conditionalFormatting sqref="Y4595">
    <cfRule type="notContainsBlanks" dxfId="5" priority="91865">
      <formula>LEN(TRIM(Y4595))&gt;0</formula>
    </cfRule>
  </conditionalFormatting>
  <conditionalFormatting sqref="Z4595">
    <cfRule type="notContainsBlanks" dxfId="6" priority="91862">
      <formula>LEN(TRIM(Z4595))&gt;0</formula>
    </cfRule>
  </conditionalFormatting>
  <conditionalFormatting sqref="AB4595">
    <cfRule type="cellIs" dxfId="7" priority="91859" operator="notEqual">
      <formula>0</formula>
    </cfRule>
  </conditionalFormatting>
  <conditionalFormatting sqref="Q4596">
    <cfRule type="notContainsBlanks" dxfId="1" priority="91876">
      <formula>LEN(TRIM(Q4596))&gt;0</formula>
    </cfRule>
  </conditionalFormatting>
  <conditionalFormatting sqref="R4596">
    <cfRule type="notContainsBlanks" dxfId="2" priority="91873">
      <formula>LEN(TRIM(R4596))&gt;0</formula>
    </cfRule>
  </conditionalFormatting>
  <conditionalFormatting sqref="S4596">
    <cfRule type="notContainsBlanks" dxfId="3" priority="91856">
      <formula>LEN(TRIM(S4596))&gt;0</formula>
    </cfRule>
  </conditionalFormatting>
  <conditionalFormatting sqref="U4596">
    <cfRule type="notContainsBlanks" dxfId="4" priority="91853">
      <formula>LEN(TRIM(U4596))&gt;0</formula>
    </cfRule>
  </conditionalFormatting>
  <conditionalFormatting sqref="W4596">
    <cfRule type="notContainsBlanks" dxfId="0" priority="91867">
      <formula>LEN(TRIM(W4596))&gt;0</formula>
    </cfRule>
  </conditionalFormatting>
  <conditionalFormatting sqref="Y4596">
    <cfRule type="notContainsBlanks" dxfId="5" priority="91864">
      <formula>LEN(TRIM(Y4596))&gt;0</formula>
    </cfRule>
  </conditionalFormatting>
  <conditionalFormatting sqref="Z4596">
    <cfRule type="notContainsBlanks" dxfId="6" priority="91861">
      <formula>LEN(TRIM(Z4596))&gt;0</formula>
    </cfRule>
  </conditionalFormatting>
  <conditionalFormatting sqref="Q4597">
    <cfRule type="notContainsBlanks" dxfId="1" priority="91875">
      <formula>LEN(TRIM(Q4597))&gt;0</formula>
    </cfRule>
  </conditionalFormatting>
  <conditionalFormatting sqref="R4597">
    <cfRule type="notContainsBlanks" dxfId="2" priority="91872">
      <formula>LEN(TRIM(R4597))&gt;0</formula>
    </cfRule>
  </conditionalFormatting>
  <conditionalFormatting sqref="S4597">
    <cfRule type="notContainsBlanks" dxfId="3" priority="91855">
      <formula>LEN(TRIM(S4597))&gt;0</formula>
    </cfRule>
  </conditionalFormatting>
  <conditionalFormatting sqref="U4597">
    <cfRule type="notContainsBlanks" dxfId="4" priority="91852">
      <formula>LEN(TRIM(U4597))&gt;0</formula>
    </cfRule>
  </conditionalFormatting>
  <conditionalFormatting sqref="W4597">
    <cfRule type="notContainsBlanks" dxfId="0" priority="91866">
      <formula>LEN(TRIM(W4597))&gt;0</formula>
    </cfRule>
  </conditionalFormatting>
  <conditionalFormatting sqref="Y4597">
    <cfRule type="notContainsBlanks" dxfId="5" priority="91863">
      <formula>LEN(TRIM(Y4597))&gt;0</formula>
    </cfRule>
  </conditionalFormatting>
  <conditionalFormatting sqref="Z4597">
    <cfRule type="notContainsBlanks" dxfId="6" priority="91860">
      <formula>LEN(TRIM(Z4597))&gt;0</formula>
    </cfRule>
  </conditionalFormatting>
  <conditionalFormatting sqref="AB4597">
    <cfRule type="cellIs" dxfId="7" priority="91858" operator="notEqual">
      <formula>0</formula>
    </cfRule>
  </conditionalFormatting>
  <conditionalFormatting sqref="Q4599">
    <cfRule type="notContainsBlanks" dxfId="1" priority="91851">
      <formula>LEN(TRIM(Q4599))&gt;0</formula>
    </cfRule>
  </conditionalFormatting>
  <conditionalFormatting sqref="R4599">
    <cfRule type="notContainsBlanks" dxfId="2" priority="91846">
      <formula>LEN(TRIM(R4599))&gt;0</formula>
    </cfRule>
  </conditionalFormatting>
  <conditionalFormatting sqref="S4599">
    <cfRule type="notContainsBlanks" dxfId="3" priority="91816">
      <formula>LEN(TRIM(S4599))&gt;0</formula>
    </cfRule>
  </conditionalFormatting>
  <conditionalFormatting sqref="U4599">
    <cfRule type="notContainsBlanks" dxfId="4" priority="91811">
      <formula>LEN(TRIM(U4599))&gt;0</formula>
    </cfRule>
  </conditionalFormatting>
  <conditionalFormatting sqref="W4599">
    <cfRule type="notContainsBlanks" dxfId="0" priority="91836">
      <formula>LEN(TRIM(W4599))&gt;0</formula>
    </cfRule>
  </conditionalFormatting>
  <conditionalFormatting sqref="Y4599">
    <cfRule type="notContainsBlanks" dxfId="5" priority="91831">
      <formula>LEN(TRIM(Y4599))&gt;0</formula>
    </cfRule>
  </conditionalFormatting>
  <conditionalFormatting sqref="Z4599">
    <cfRule type="notContainsBlanks" dxfId="6" priority="91826">
      <formula>LEN(TRIM(Z4599))&gt;0</formula>
    </cfRule>
  </conditionalFormatting>
  <conditionalFormatting sqref="AB4599">
    <cfRule type="cellIs" dxfId="7" priority="91821" operator="notEqual">
      <formula>0</formula>
    </cfRule>
  </conditionalFormatting>
  <conditionalFormatting sqref="Q4600">
    <cfRule type="notContainsBlanks" dxfId="1" priority="91850">
      <formula>LEN(TRIM(Q4600))&gt;0</formula>
    </cfRule>
  </conditionalFormatting>
  <conditionalFormatting sqref="R4600">
    <cfRule type="notContainsBlanks" dxfId="2" priority="91845">
      <formula>LEN(TRIM(R4600))&gt;0</formula>
    </cfRule>
  </conditionalFormatting>
  <conditionalFormatting sqref="S4600">
    <cfRule type="notContainsBlanks" dxfId="3" priority="91815">
      <formula>LEN(TRIM(S4600))&gt;0</formula>
    </cfRule>
  </conditionalFormatting>
  <conditionalFormatting sqref="U4600">
    <cfRule type="notContainsBlanks" dxfId="4" priority="91810">
      <formula>LEN(TRIM(U4600))&gt;0</formula>
    </cfRule>
  </conditionalFormatting>
  <conditionalFormatting sqref="W4600">
    <cfRule type="notContainsBlanks" dxfId="0" priority="91835">
      <formula>LEN(TRIM(W4600))&gt;0</formula>
    </cfRule>
  </conditionalFormatting>
  <conditionalFormatting sqref="Y4600">
    <cfRule type="notContainsBlanks" dxfId="5" priority="91830">
      <formula>LEN(TRIM(Y4600))&gt;0</formula>
    </cfRule>
  </conditionalFormatting>
  <conditionalFormatting sqref="Z4600">
    <cfRule type="notContainsBlanks" dxfId="6" priority="91825">
      <formula>LEN(TRIM(Z4600))&gt;0</formula>
    </cfRule>
  </conditionalFormatting>
  <conditionalFormatting sqref="AB4600">
    <cfRule type="cellIs" dxfId="7" priority="91820" operator="notEqual">
      <formula>0</formula>
    </cfRule>
  </conditionalFormatting>
  <conditionalFormatting sqref="Q4601">
    <cfRule type="notContainsBlanks" dxfId="1" priority="91849">
      <formula>LEN(TRIM(Q4601))&gt;0</formula>
    </cfRule>
  </conditionalFormatting>
  <conditionalFormatting sqref="R4601">
    <cfRule type="notContainsBlanks" dxfId="2" priority="91844">
      <formula>LEN(TRIM(R4601))&gt;0</formula>
    </cfRule>
  </conditionalFormatting>
  <conditionalFormatting sqref="S4601">
    <cfRule type="notContainsBlanks" dxfId="3" priority="91814">
      <formula>LEN(TRIM(S4601))&gt;0</formula>
    </cfRule>
  </conditionalFormatting>
  <conditionalFormatting sqref="U4601">
    <cfRule type="notContainsBlanks" dxfId="4" priority="91809">
      <formula>LEN(TRIM(U4601))&gt;0</formula>
    </cfRule>
  </conditionalFormatting>
  <conditionalFormatting sqref="W4601">
    <cfRule type="notContainsBlanks" dxfId="0" priority="91834">
      <formula>LEN(TRIM(W4601))&gt;0</formula>
    </cfRule>
  </conditionalFormatting>
  <conditionalFormatting sqref="Y4601">
    <cfRule type="notContainsBlanks" dxfId="5" priority="91829">
      <formula>LEN(TRIM(Y4601))&gt;0</formula>
    </cfRule>
  </conditionalFormatting>
  <conditionalFormatting sqref="Z4601">
    <cfRule type="notContainsBlanks" dxfId="6" priority="91824">
      <formula>LEN(TRIM(Z4601))&gt;0</formula>
    </cfRule>
  </conditionalFormatting>
  <conditionalFormatting sqref="AB4601">
    <cfRule type="cellIs" dxfId="7" priority="91819" operator="notEqual">
      <formula>0</formula>
    </cfRule>
  </conditionalFormatting>
  <conditionalFormatting sqref="Q4602">
    <cfRule type="notContainsBlanks" dxfId="1" priority="91848">
      <formula>LEN(TRIM(Q4602))&gt;0</formula>
    </cfRule>
  </conditionalFormatting>
  <conditionalFormatting sqref="R4602">
    <cfRule type="notContainsBlanks" dxfId="2" priority="91843">
      <formula>LEN(TRIM(R4602))&gt;0</formula>
    </cfRule>
  </conditionalFormatting>
  <conditionalFormatting sqref="S4602">
    <cfRule type="notContainsBlanks" dxfId="3" priority="91813">
      <formula>LEN(TRIM(S4602))&gt;0</formula>
    </cfRule>
  </conditionalFormatting>
  <conditionalFormatting sqref="U4602">
    <cfRule type="notContainsBlanks" dxfId="4" priority="91808">
      <formula>LEN(TRIM(U4602))&gt;0</formula>
    </cfRule>
  </conditionalFormatting>
  <conditionalFormatting sqref="W4602">
    <cfRule type="notContainsBlanks" dxfId="0" priority="91833">
      <formula>LEN(TRIM(W4602))&gt;0</formula>
    </cfRule>
  </conditionalFormatting>
  <conditionalFormatting sqref="Y4602">
    <cfRule type="notContainsBlanks" dxfId="5" priority="91828">
      <formula>LEN(TRIM(Y4602))&gt;0</formula>
    </cfRule>
  </conditionalFormatting>
  <conditionalFormatting sqref="Z4602">
    <cfRule type="notContainsBlanks" dxfId="6" priority="91823">
      <formula>LEN(TRIM(Z4602))&gt;0</formula>
    </cfRule>
  </conditionalFormatting>
  <conditionalFormatting sqref="AB4602">
    <cfRule type="cellIs" dxfId="7" priority="91818" operator="notEqual">
      <formula>0</formula>
    </cfRule>
  </conditionalFormatting>
  <conditionalFormatting sqref="Q4603">
    <cfRule type="notContainsBlanks" dxfId="1" priority="91847">
      <formula>LEN(TRIM(Q4603))&gt;0</formula>
    </cfRule>
  </conditionalFormatting>
  <conditionalFormatting sqref="R4603">
    <cfRule type="notContainsBlanks" dxfId="2" priority="91842">
      <formula>LEN(TRIM(R4603))&gt;0</formula>
    </cfRule>
  </conditionalFormatting>
  <conditionalFormatting sqref="S4603">
    <cfRule type="notContainsBlanks" dxfId="3" priority="91812">
      <formula>LEN(TRIM(S4603))&gt;0</formula>
    </cfRule>
  </conditionalFormatting>
  <conditionalFormatting sqref="U4603">
    <cfRule type="notContainsBlanks" dxfId="4" priority="91807">
      <formula>LEN(TRIM(U4603))&gt;0</formula>
    </cfRule>
  </conditionalFormatting>
  <conditionalFormatting sqref="W4603">
    <cfRule type="notContainsBlanks" dxfId="0" priority="91832">
      <formula>LEN(TRIM(W4603))&gt;0</formula>
    </cfRule>
  </conditionalFormatting>
  <conditionalFormatting sqref="Y4603">
    <cfRule type="notContainsBlanks" dxfId="5" priority="91827">
      <formula>LEN(TRIM(Y4603))&gt;0</formula>
    </cfRule>
  </conditionalFormatting>
  <conditionalFormatting sqref="Z4603">
    <cfRule type="notContainsBlanks" dxfId="6" priority="91822">
      <formula>LEN(TRIM(Z4603))&gt;0</formula>
    </cfRule>
  </conditionalFormatting>
  <conditionalFormatting sqref="AB4603">
    <cfRule type="cellIs" dxfId="7" priority="91817" operator="notEqual">
      <formula>0</formula>
    </cfRule>
  </conditionalFormatting>
  <conditionalFormatting sqref="Q4606">
    <cfRule type="notContainsBlanks" dxfId="1" priority="91806">
      <formula>LEN(TRIM(Q4606))&gt;0</formula>
    </cfRule>
  </conditionalFormatting>
  <conditionalFormatting sqref="R4606">
    <cfRule type="notContainsBlanks" dxfId="2" priority="91805">
      <formula>LEN(TRIM(R4606))&gt;0</formula>
    </cfRule>
  </conditionalFormatting>
  <conditionalFormatting sqref="S4606">
    <cfRule type="notContainsBlanks" dxfId="3" priority="91799">
      <formula>LEN(TRIM(S4606))&gt;0</formula>
    </cfRule>
  </conditionalFormatting>
  <conditionalFormatting sqref="U4606">
    <cfRule type="notContainsBlanks" dxfId="4" priority="91798">
      <formula>LEN(TRIM(U4606))&gt;0</formula>
    </cfRule>
  </conditionalFormatting>
  <conditionalFormatting sqref="W4606">
    <cfRule type="notContainsBlanks" dxfId="0" priority="91803">
      <formula>LEN(TRIM(W4606))&gt;0</formula>
    </cfRule>
  </conditionalFormatting>
  <conditionalFormatting sqref="Y4606">
    <cfRule type="notContainsBlanks" dxfId="5" priority="91802">
      <formula>LEN(TRIM(Y4606))&gt;0</formula>
    </cfRule>
  </conditionalFormatting>
  <conditionalFormatting sqref="Z4606">
    <cfRule type="notContainsBlanks" dxfId="6" priority="91801">
      <formula>LEN(TRIM(Z4606))&gt;0</formula>
    </cfRule>
  </conditionalFormatting>
  <conditionalFormatting sqref="AB4606">
    <cfRule type="cellIs" dxfId="7" priority="91800" operator="notEqual">
      <formula>0</formula>
    </cfRule>
  </conditionalFormatting>
  <conditionalFormatting sqref="Q4608">
    <cfRule type="notContainsBlanks" dxfId="1" priority="91797">
      <formula>LEN(TRIM(Q4608))&gt;0</formula>
    </cfRule>
  </conditionalFormatting>
  <conditionalFormatting sqref="R4608">
    <cfRule type="notContainsBlanks" dxfId="2" priority="91793">
      <formula>LEN(TRIM(R4608))&gt;0</formula>
    </cfRule>
  </conditionalFormatting>
  <conditionalFormatting sqref="S4608">
    <cfRule type="notContainsBlanks" dxfId="3" priority="91769">
      <formula>LEN(TRIM(S4608))&gt;0</formula>
    </cfRule>
  </conditionalFormatting>
  <conditionalFormatting sqref="U4608">
    <cfRule type="notContainsBlanks" dxfId="4" priority="91765">
      <formula>LEN(TRIM(U4608))&gt;0</formula>
    </cfRule>
  </conditionalFormatting>
  <conditionalFormatting sqref="W4608">
    <cfRule type="notContainsBlanks" dxfId="0" priority="91785">
      <formula>LEN(TRIM(W4608))&gt;0</formula>
    </cfRule>
  </conditionalFormatting>
  <conditionalFormatting sqref="Y4608">
    <cfRule type="notContainsBlanks" dxfId="5" priority="91781">
      <formula>LEN(TRIM(Y4608))&gt;0</formula>
    </cfRule>
  </conditionalFormatting>
  <conditionalFormatting sqref="Z4608">
    <cfRule type="notContainsBlanks" dxfId="6" priority="91777">
      <formula>LEN(TRIM(Z4608))&gt;0</formula>
    </cfRule>
  </conditionalFormatting>
  <conditionalFormatting sqref="AB4608">
    <cfRule type="cellIs" dxfId="7" priority="91773" operator="notEqual">
      <formula>0</formula>
    </cfRule>
  </conditionalFormatting>
  <conditionalFormatting sqref="Q4609">
    <cfRule type="notContainsBlanks" dxfId="1" priority="91796">
      <formula>LEN(TRIM(Q4609))&gt;0</formula>
    </cfRule>
  </conditionalFormatting>
  <conditionalFormatting sqref="R4609">
    <cfRule type="notContainsBlanks" dxfId="2" priority="91792">
      <formula>LEN(TRIM(R4609))&gt;0</formula>
    </cfRule>
  </conditionalFormatting>
  <conditionalFormatting sqref="S4609">
    <cfRule type="notContainsBlanks" dxfId="3" priority="91768">
      <formula>LEN(TRIM(S4609))&gt;0</formula>
    </cfRule>
  </conditionalFormatting>
  <conditionalFormatting sqref="U4609">
    <cfRule type="notContainsBlanks" dxfId="4" priority="91764">
      <formula>LEN(TRIM(U4609))&gt;0</formula>
    </cfRule>
  </conditionalFormatting>
  <conditionalFormatting sqref="W4609">
    <cfRule type="notContainsBlanks" dxfId="0" priority="91784">
      <formula>LEN(TRIM(W4609))&gt;0</formula>
    </cfRule>
  </conditionalFormatting>
  <conditionalFormatting sqref="Y4609">
    <cfRule type="notContainsBlanks" dxfId="5" priority="91780">
      <formula>LEN(TRIM(Y4609))&gt;0</formula>
    </cfRule>
  </conditionalFormatting>
  <conditionalFormatting sqref="Z4609">
    <cfRule type="notContainsBlanks" dxfId="6" priority="91776">
      <formula>LEN(TRIM(Z4609))&gt;0</formula>
    </cfRule>
  </conditionalFormatting>
  <conditionalFormatting sqref="AB4609">
    <cfRule type="cellIs" dxfId="7" priority="91772" operator="notEqual">
      <formula>0</formula>
    </cfRule>
  </conditionalFormatting>
  <conditionalFormatting sqref="Q4610">
    <cfRule type="notContainsBlanks" dxfId="1" priority="91795">
      <formula>LEN(TRIM(Q4610))&gt;0</formula>
    </cfRule>
  </conditionalFormatting>
  <conditionalFormatting sqref="R4610">
    <cfRule type="notContainsBlanks" dxfId="2" priority="91791">
      <formula>LEN(TRIM(R4610))&gt;0</formula>
    </cfRule>
  </conditionalFormatting>
  <conditionalFormatting sqref="S4610">
    <cfRule type="notContainsBlanks" dxfId="3" priority="91767">
      <formula>LEN(TRIM(S4610))&gt;0</formula>
    </cfRule>
  </conditionalFormatting>
  <conditionalFormatting sqref="U4610">
    <cfRule type="notContainsBlanks" dxfId="4" priority="91763">
      <formula>LEN(TRIM(U4610))&gt;0</formula>
    </cfRule>
  </conditionalFormatting>
  <conditionalFormatting sqref="W4610">
    <cfRule type="notContainsBlanks" dxfId="0" priority="91783">
      <formula>LEN(TRIM(W4610))&gt;0</formula>
    </cfRule>
  </conditionalFormatting>
  <conditionalFormatting sqref="Y4610">
    <cfRule type="notContainsBlanks" dxfId="5" priority="91779">
      <formula>LEN(TRIM(Y4610))&gt;0</formula>
    </cfRule>
  </conditionalFormatting>
  <conditionalFormatting sqref="Z4610">
    <cfRule type="notContainsBlanks" dxfId="6" priority="91775">
      <formula>LEN(TRIM(Z4610))&gt;0</formula>
    </cfRule>
  </conditionalFormatting>
  <conditionalFormatting sqref="AB4610">
    <cfRule type="cellIs" dxfId="7" priority="91771" operator="notEqual">
      <formula>0</formula>
    </cfRule>
  </conditionalFormatting>
  <conditionalFormatting sqref="Q4611">
    <cfRule type="notContainsBlanks" dxfId="1" priority="91794">
      <formula>LEN(TRIM(Q4611))&gt;0</formula>
    </cfRule>
  </conditionalFormatting>
  <conditionalFormatting sqref="R4611">
    <cfRule type="notContainsBlanks" dxfId="2" priority="91790">
      <formula>LEN(TRIM(R4611))&gt;0</formula>
    </cfRule>
  </conditionalFormatting>
  <conditionalFormatting sqref="S4611">
    <cfRule type="notContainsBlanks" dxfId="3" priority="91766">
      <formula>LEN(TRIM(S4611))&gt;0</formula>
    </cfRule>
  </conditionalFormatting>
  <conditionalFormatting sqref="U4611">
    <cfRule type="notContainsBlanks" dxfId="4" priority="91762">
      <formula>LEN(TRIM(U4611))&gt;0</formula>
    </cfRule>
  </conditionalFormatting>
  <conditionalFormatting sqref="W4611">
    <cfRule type="notContainsBlanks" dxfId="0" priority="91782">
      <formula>LEN(TRIM(W4611))&gt;0</formula>
    </cfRule>
  </conditionalFormatting>
  <conditionalFormatting sqref="Y4611">
    <cfRule type="notContainsBlanks" dxfId="5" priority="91778">
      <formula>LEN(TRIM(Y4611))&gt;0</formula>
    </cfRule>
  </conditionalFormatting>
  <conditionalFormatting sqref="Z4611">
    <cfRule type="notContainsBlanks" dxfId="6" priority="91774">
      <formula>LEN(TRIM(Z4611))&gt;0</formula>
    </cfRule>
  </conditionalFormatting>
  <conditionalFormatting sqref="AB4611">
    <cfRule type="cellIs" dxfId="7" priority="91770" operator="notEqual">
      <formula>0</formula>
    </cfRule>
  </conditionalFormatting>
  <conditionalFormatting sqref="Q4613">
    <cfRule type="notContainsBlanks" dxfId="1" priority="91761">
      <formula>LEN(TRIM(Q4613))&gt;0</formula>
    </cfRule>
  </conditionalFormatting>
  <conditionalFormatting sqref="R4613">
    <cfRule type="notContainsBlanks" dxfId="2" priority="91756">
      <formula>LEN(TRIM(R4613))&gt;0</formula>
    </cfRule>
  </conditionalFormatting>
  <conditionalFormatting sqref="S4613">
    <cfRule type="notContainsBlanks" dxfId="3" priority="91726">
      <formula>LEN(TRIM(S4613))&gt;0</formula>
    </cfRule>
  </conditionalFormatting>
  <conditionalFormatting sqref="U4613">
    <cfRule type="notContainsBlanks" dxfId="4" priority="91721">
      <formula>LEN(TRIM(U4613))&gt;0</formula>
    </cfRule>
  </conditionalFormatting>
  <conditionalFormatting sqref="W4613">
    <cfRule type="notContainsBlanks" dxfId="0" priority="91746">
      <formula>LEN(TRIM(W4613))&gt;0</formula>
    </cfRule>
  </conditionalFormatting>
  <conditionalFormatting sqref="Y4613">
    <cfRule type="notContainsBlanks" dxfId="5" priority="91741">
      <formula>LEN(TRIM(Y4613))&gt;0</formula>
    </cfRule>
  </conditionalFormatting>
  <conditionalFormatting sqref="Z4613">
    <cfRule type="notContainsBlanks" dxfId="6" priority="91736">
      <formula>LEN(TRIM(Z4613))&gt;0</formula>
    </cfRule>
  </conditionalFormatting>
  <conditionalFormatting sqref="AA4613">
    <cfRule type="cellIs" dxfId="8" priority="91904" operator="equal">
      <formula>4</formula>
    </cfRule>
    <cfRule type="cellIs" dxfId="8" priority="91905" operator="equal">
      <formula>2</formula>
    </cfRule>
  </conditionalFormatting>
  <conditionalFormatting sqref="AB4613">
    <cfRule type="cellIs" dxfId="7" priority="91731" operator="notEqual">
      <formula>0</formula>
    </cfRule>
  </conditionalFormatting>
  <conditionalFormatting sqref="Q4614">
    <cfRule type="notContainsBlanks" dxfId="1" priority="91760">
      <formula>LEN(TRIM(Q4614))&gt;0</formula>
    </cfRule>
  </conditionalFormatting>
  <conditionalFormatting sqref="R4614">
    <cfRule type="notContainsBlanks" dxfId="2" priority="91755">
      <formula>LEN(TRIM(R4614))&gt;0</formula>
    </cfRule>
  </conditionalFormatting>
  <conditionalFormatting sqref="S4614">
    <cfRule type="notContainsBlanks" dxfId="3" priority="91725">
      <formula>LEN(TRIM(S4614))&gt;0</formula>
    </cfRule>
  </conditionalFormatting>
  <conditionalFormatting sqref="U4614">
    <cfRule type="notContainsBlanks" dxfId="4" priority="91720">
      <formula>LEN(TRIM(U4614))&gt;0</formula>
    </cfRule>
  </conditionalFormatting>
  <conditionalFormatting sqref="W4614">
    <cfRule type="notContainsBlanks" dxfId="0" priority="91745">
      <formula>LEN(TRIM(W4614))&gt;0</formula>
    </cfRule>
  </conditionalFormatting>
  <conditionalFormatting sqref="Y4614">
    <cfRule type="notContainsBlanks" dxfId="5" priority="91740">
      <formula>LEN(TRIM(Y4614))&gt;0</formula>
    </cfRule>
  </conditionalFormatting>
  <conditionalFormatting sqref="Z4614">
    <cfRule type="notContainsBlanks" dxfId="6" priority="91735">
      <formula>LEN(TRIM(Z4614))&gt;0</formula>
    </cfRule>
  </conditionalFormatting>
  <conditionalFormatting sqref="AB4614">
    <cfRule type="cellIs" dxfId="7" priority="91730" operator="notEqual">
      <formula>0</formula>
    </cfRule>
  </conditionalFormatting>
  <conditionalFormatting sqref="Q4615">
    <cfRule type="notContainsBlanks" dxfId="1" priority="91759">
      <formula>LEN(TRIM(Q4615))&gt;0</formula>
    </cfRule>
  </conditionalFormatting>
  <conditionalFormatting sqref="R4615">
    <cfRule type="notContainsBlanks" dxfId="2" priority="91754">
      <formula>LEN(TRIM(R4615))&gt;0</formula>
    </cfRule>
  </conditionalFormatting>
  <conditionalFormatting sqref="S4615">
    <cfRule type="notContainsBlanks" dxfId="3" priority="91724">
      <formula>LEN(TRIM(S4615))&gt;0</formula>
    </cfRule>
  </conditionalFormatting>
  <conditionalFormatting sqref="U4615">
    <cfRule type="notContainsBlanks" dxfId="4" priority="91719">
      <formula>LEN(TRIM(U4615))&gt;0</formula>
    </cfRule>
  </conditionalFormatting>
  <conditionalFormatting sqref="W4615">
    <cfRule type="notContainsBlanks" dxfId="0" priority="91744">
      <formula>LEN(TRIM(W4615))&gt;0</formula>
    </cfRule>
  </conditionalFormatting>
  <conditionalFormatting sqref="Y4615">
    <cfRule type="notContainsBlanks" dxfId="5" priority="91739">
      <formula>LEN(TRIM(Y4615))&gt;0</formula>
    </cfRule>
  </conditionalFormatting>
  <conditionalFormatting sqref="Z4615">
    <cfRule type="notContainsBlanks" dxfId="6" priority="91734">
      <formula>LEN(TRIM(Z4615))&gt;0</formula>
    </cfRule>
  </conditionalFormatting>
  <conditionalFormatting sqref="AB4615">
    <cfRule type="cellIs" dxfId="7" priority="91729" operator="notEqual">
      <formula>0</formula>
    </cfRule>
  </conditionalFormatting>
  <conditionalFormatting sqref="Q4616">
    <cfRule type="notContainsBlanks" dxfId="1" priority="91758">
      <formula>LEN(TRIM(Q4616))&gt;0</formula>
    </cfRule>
  </conditionalFormatting>
  <conditionalFormatting sqref="R4616">
    <cfRule type="notContainsBlanks" dxfId="2" priority="91753">
      <formula>LEN(TRIM(R4616))&gt;0</formula>
    </cfRule>
  </conditionalFormatting>
  <conditionalFormatting sqref="S4616">
    <cfRule type="notContainsBlanks" dxfId="3" priority="91723">
      <formula>LEN(TRIM(S4616))&gt;0</formula>
    </cfRule>
  </conditionalFormatting>
  <conditionalFormatting sqref="U4616">
    <cfRule type="notContainsBlanks" dxfId="4" priority="91718">
      <formula>LEN(TRIM(U4616))&gt;0</formula>
    </cfRule>
  </conditionalFormatting>
  <conditionalFormatting sqref="W4616">
    <cfRule type="notContainsBlanks" dxfId="0" priority="91743">
      <formula>LEN(TRIM(W4616))&gt;0</formula>
    </cfRule>
  </conditionalFormatting>
  <conditionalFormatting sqref="Y4616">
    <cfRule type="notContainsBlanks" dxfId="5" priority="91738">
      <formula>LEN(TRIM(Y4616))&gt;0</formula>
    </cfRule>
  </conditionalFormatting>
  <conditionalFormatting sqref="Z4616">
    <cfRule type="notContainsBlanks" dxfId="6" priority="91733">
      <formula>LEN(TRIM(Z4616))&gt;0</formula>
    </cfRule>
  </conditionalFormatting>
  <conditionalFormatting sqref="AB4616">
    <cfRule type="cellIs" dxfId="7" priority="91728" operator="notEqual">
      <formula>0</formula>
    </cfRule>
  </conditionalFormatting>
  <conditionalFormatting sqref="Q4617">
    <cfRule type="notContainsBlanks" dxfId="1" priority="91757">
      <formula>LEN(TRIM(Q4617))&gt;0</formula>
    </cfRule>
  </conditionalFormatting>
  <conditionalFormatting sqref="R4617">
    <cfRule type="notContainsBlanks" dxfId="2" priority="91752">
      <formula>LEN(TRIM(R4617))&gt;0</formula>
    </cfRule>
  </conditionalFormatting>
  <conditionalFormatting sqref="S4617">
    <cfRule type="notContainsBlanks" dxfId="3" priority="91722">
      <formula>LEN(TRIM(S4617))&gt;0</formula>
    </cfRule>
  </conditionalFormatting>
  <conditionalFormatting sqref="U4617">
    <cfRule type="notContainsBlanks" dxfId="4" priority="91717">
      <formula>LEN(TRIM(U4617))&gt;0</formula>
    </cfRule>
  </conditionalFormatting>
  <conditionalFormatting sqref="W4617">
    <cfRule type="notContainsBlanks" dxfId="0" priority="91742">
      <formula>LEN(TRIM(W4617))&gt;0</formula>
    </cfRule>
  </conditionalFormatting>
  <conditionalFormatting sqref="Y4617">
    <cfRule type="notContainsBlanks" dxfId="5" priority="91737">
      <formula>LEN(TRIM(Y4617))&gt;0</formula>
    </cfRule>
  </conditionalFormatting>
  <conditionalFormatting sqref="Z4617">
    <cfRule type="notContainsBlanks" dxfId="6" priority="91732">
      <formula>LEN(TRIM(Z4617))&gt;0</formula>
    </cfRule>
  </conditionalFormatting>
  <conditionalFormatting sqref="AB4617">
    <cfRule type="cellIs" dxfId="7" priority="91727" operator="notEqual">
      <formula>0</formula>
    </cfRule>
  </conditionalFormatting>
  <conditionalFormatting sqref="Q4620">
    <cfRule type="notContainsBlanks" dxfId="1" priority="91716">
      <formula>LEN(TRIM(Q4620))&gt;0</formula>
    </cfRule>
  </conditionalFormatting>
  <conditionalFormatting sqref="R4620">
    <cfRule type="notContainsBlanks" dxfId="2" priority="91713">
      <formula>LEN(TRIM(R4620))&gt;0</formula>
    </cfRule>
  </conditionalFormatting>
  <conditionalFormatting sqref="S4620">
    <cfRule type="notContainsBlanks" dxfId="3" priority="91695">
      <formula>LEN(TRIM(S4620))&gt;0</formula>
    </cfRule>
  </conditionalFormatting>
  <conditionalFormatting sqref="U4620">
    <cfRule type="notContainsBlanks" dxfId="4" priority="91692">
      <formula>LEN(TRIM(U4620))&gt;0</formula>
    </cfRule>
  </conditionalFormatting>
  <conditionalFormatting sqref="W4620">
    <cfRule type="notContainsBlanks" dxfId="0" priority="91707">
      <formula>LEN(TRIM(W4620))&gt;0</formula>
    </cfRule>
  </conditionalFormatting>
  <conditionalFormatting sqref="Y4620">
    <cfRule type="notContainsBlanks" dxfId="5" priority="91704">
      <formula>LEN(TRIM(Y4620))&gt;0</formula>
    </cfRule>
  </conditionalFormatting>
  <conditionalFormatting sqref="Z4620">
    <cfRule type="notContainsBlanks" dxfId="6" priority="91701">
      <formula>LEN(TRIM(Z4620))&gt;0</formula>
    </cfRule>
  </conditionalFormatting>
  <conditionalFormatting sqref="AA4620">
    <cfRule type="cellIs" dxfId="8" priority="91902" operator="equal">
      <formula>4</formula>
    </cfRule>
    <cfRule type="cellIs" dxfId="8" priority="91903" operator="equal">
      <formula>2</formula>
    </cfRule>
  </conditionalFormatting>
  <conditionalFormatting sqref="AB4620">
    <cfRule type="cellIs" dxfId="7" priority="91698" operator="notEqual">
      <formula>0</formula>
    </cfRule>
  </conditionalFormatting>
  <conditionalFormatting sqref="Q4621">
    <cfRule type="notContainsBlanks" dxfId="1" priority="91715">
      <formula>LEN(TRIM(Q4621))&gt;0</formula>
    </cfRule>
  </conditionalFormatting>
  <conditionalFormatting sqref="R4621">
    <cfRule type="notContainsBlanks" dxfId="2" priority="91712">
      <formula>LEN(TRIM(R4621))&gt;0</formula>
    </cfRule>
  </conditionalFormatting>
  <conditionalFormatting sqref="S4621">
    <cfRule type="notContainsBlanks" dxfId="3" priority="91694">
      <formula>LEN(TRIM(S4621))&gt;0</formula>
    </cfRule>
  </conditionalFormatting>
  <conditionalFormatting sqref="U4621">
    <cfRule type="notContainsBlanks" dxfId="4" priority="91691">
      <formula>LEN(TRIM(U4621))&gt;0</formula>
    </cfRule>
  </conditionalFormatting>
  <conditionalFormatting sqref="W4621">
    <cfRule type="notContainsBlanks" dxfId="0" priority="91706">
      <formula>LEN(TRIM(W4621))&gt;0</formula>
    </cfRule>
  </conditionalFormatting>
  <conditionalFormatting sqref="Y4621">
    <cfRule type="notContainsBlanks" dxfId="5" priority="91703">
      <formula>LEN(TRIM(Y4621))&gt;0</formula>
    </cfRule>
  </conditionalFormatting>
  <conditionalFormatting sqref="Z4621">
    <cfRule type="notContainsBlanks" dxfId="6" priority="91700">
      <formula>LEN(TRIM(Z4621))&gt;0</formula>
    </cfRule>
  </conditionalFormatting>
  <conditionalFormatting sqref="AB4621">
    <cfRule type="cellIs" dxfId="7" priority="91697" operator="notEqual">
      <formula>0</formula>
    </cfRule>
  </conditionalFormatting>
  <conditionalFormatting sqref="Q4622">
    <cfRule type="notContainsBlanks" dxfId="1" priority="91714">
      <formula>LEN(TRIM(Q4622))&gt;0</formula>
    </cfRule>
  </conditionalFormatting>
  <conditionalFormatting sqref="R4622">
    <cfRule type="notContainsBlanks" dxfId="2" priority="91711">
      <formula>LEN(TRIM(R4622))&gt;0</formula>
    </cfRule>
  </conditionalFormatting>
  <conditionalFormatting sqref="S4622">
    <cfRule type="notContainsBlanks" dxfId="3" priority="91693">
      <formula>LEN(TRIM(S4622))&gt;0</formula>
    </cfRule>
  </conditionalFormatting>
  <conditionalFormatting sqref="U4622">
    <cfRule type="notContainsBlanks" dxfId="4" priority="91690">
      <formula>LEN(TRIM(U4622))&gt;0</formula>
    </cfRule>
  </conditionalFormatting>
  <conditionalFormatting sqref="W4622">
    <cfRule type="notContainsBlanks" dxfId="0" priority="91705">
      <formula>LEN(TRIM(W4622))&gt;0</formula>
    </cfRule>
  </conditionalFormatting>
  <conditionalFormatting sqref="Y4622">
    <cfRule type="notContainsBlanks" dxfId="5" priority="91702">
      <formula>LEN(TRIM(Y4622))&gt;0</formula>
    </cfRule>
  </conditionalFormatting>
  <conditionalFormatting sqref="Z4622">
    <cfRule type="notContainsBlanks" dxfId="6" priority="91699">
      <formula>LEN(TRIM(Z4622))&gt;0</formula>
    </cfRule>
  </conditionalFormatting>
  <conditionalFormatting sqref="AB4622">
    <cfRule type="cellIs" dxfId="7" priority="91696" operator="notEqual">
      <formula>0</formula>
    </cfRule>
  </conditionalFormatting>
  <conditionalFormatting sqref="Q4623">
    <cfRule type="notContainsBlanks" dxfId="1" priority="91884">
      <formula>LEN(TRIM(Q4623))&gt;0</formula>
    </cfRule>
  </conditionalFormatting>
  <conditionalFormatting sqref="W4623">
    <cfRule type="notContainsBlanks" dxfId="0" priority="91887">
      <formula>LEN(TRIM(W4623))&gt;0</formula>
    </cfRule>
  </conditionalFormatting>
  <conditionalFormatting sqref="Y4623">
    <cfRule type="notContainsBlanks" dxfId="5" priority="91886">
      <formula>LEN(TRIM(Y4623))&gt;0</formula>
    </cfRule>
  </conditionalFormatting>
  <conditionalFormatting sqref="Z4623">
    <cfRule type="notContainsBlanks" dxfId="6" priority="91885">
      <formula>LEN(TRIM(Z4623))&gt;0</formula>
    </cfRule>
  </conditionalFormatting>
  <conditionalFormatting sqref="AA4623">
    <cfRule type="cellIs" dxfId="8" priority="91881" operator="equal">
      <formula>4</formula>
    </cfRule>
    <cfRule type="cellIs" dxfId="8" priority="91882" operator="equal">
      <formula>2</formula>
    </cfRule>
  </conditionalFormatting>
  <conditionalFormatting sqref="W4625">
    <cfRule type="notContainsBlanks" dxfId="0" priority="104801">
      <formula>LEN(TRIM(W4625))&gt;0</formula>
    </cfRule>
  </conditionalFormatting>
  <conditionalFormatting sqref="Q4628">
    <cfRule type="notContainsBlanks" dxfId="1" priority="104225">
      <formula>LEN(TRIM(Q4628))&gt;0</formula>
    </cfRule>
  </conditionalFormatting>
  <conditionalFormatting sqref="R4628">
    <cfRule type="notContainsBlanks" dxfId="2" priority="104139">
      <formula>LEN(TRIM(R4628))&gt;0</formula>
    </cfRule>
  </conditionalFormatting>
  <conditionalFormatting sqref="S4628">
    <cfRule type="notContainsBlanks" dxfId="3" priority="103559">
      <formula>LEN(TRIM(S4628))&gt;0</formula>
    </cfRule>
  </conditionalFormatting>
  <conditionalFormatting sqref="U4628">
    <cfRule type="notContainsBlanks" dxfId="4" priority="103457">
      <formula>LEN(TRIM(U4628))&gt;0</formula>
    </cfRule>
  </conditionalFormatting>
  <conditionalFormatting sqref="W4628">
    <cfRule type="notContainsBlanks" dxfId="0" priority="103939">
      <formula>LEN(TRIM(W4628))&gt;0</formula>
    </cfRule>
  </conditionalFormatting>
  <conditionalFormatting sqref="Y4628">
    <cfRule type="notContainsBlanks" dxfId="5" priority="103837">
      <formula>LEN(TRIM(Y4628))&gt;0</formula>
    </cfRule>
  </conditionalFormatting>
  <conditionalFormatting sqref="Z4628">
    <cfRule type="notContainsBlanks" dxfId="6" priority="103735">
      <formula>LEN(TRIM(Z4628))&gt;0</formula>
    </cfRule>
  </conditionalFormatting>
  <conditionalFormatting sqref="AB4628">
    <cfRule type="cellIs" dxfId="7" priority="103627" operator="notEqual">
      <formula>0</formula>
    </cfRule>
  </conditionalFormatting>
  <conditionalFormatting sqref="Q4629">
    <cfRule type="notContainsBlanks" dxfId="1" priority="104197">
      <formula>LEN(TRIM(Q4629))&gt;0</formula>
    </cfRule>
  </conditionalFormatting>
  <conditionalFormatting sqref="R4629">
    <cfRule type="notContainsBlanks" dxfId="2" priority="104107">
      <formula>LEN(TRIM(R4629))&gt;0</formula>
    </cfRule>
  </conditionalFormatting>
  <conditionalFormatting sqref="S4629">
    <cfRule type="notContainsBlanks" dxfId="3" priority="103525">
      <formula>LEN(TRIM(S4629))&gt;0</formula>
    </cfRule>
  </conditionalFormatting>
  <conditionalFormatting sqref="U4629">
    <cfRule type="notContainsBlanks" dxfId="4" priority="103423">
      <formula>LEN(TRIM(U4629))&gt;0</formula>
    </cfRule>
  </conditionalFormatting>
  <conditionalFormatting sqref="W4629">
    <cfRule type="notContainsBlanks" dxfId="0" priority="103905">
      <formula>LEN(TRIM(W4629))&gt;0</formula>
    </cfRule>
  </conditionalFormatting>
  <conditionalFormatting sqref="Y4629">
    <cfRule type="notContainsBlanks" dxfId="5" priority="103803">
      <formula>LEN(TRIM(Y4629))&gt;0</formula>
    </cfRule>
  </conditionalFormatting>
  <conditionalFormatting sqref="Z4629">
    <cfRule type="notContainsBlanks" dxfId="6" priority="103701">
      <formula>LEN(TRIM(Z4629))&gt;0</formula>
    </cfRule>
  </conditionalFormatting>
  <conditionalFormatting sqref="Q4630">
    <cfRule type="notContainsBlanks" dxfId="1" priority="104170">
      <formula>LEN(TRIM(Q4630))&gt;0</formula>
    </cfRule>
  </conditionalFormatting>
  <conditionalFormatting sqref="R4630">
    <cfRule type="notContainsBlanks" dxfId="2" priority="104075">
      <formula>LEN(TRIM(R4630))&gt;0</formula>
    </cfRule>
  </conditionalFormatting>
  <conditionalFormatting sqref="S4630">
    <cfRule type="notContainsBlanks" dxfId="3" priority="103491">
      <formula>LEN(TRIM(S4630))&gt;0</formula>
    </cfRule>
  </conditionalFormatting>
  <conditionalFormatting sqref="U4630">
    <cfRule type="notContainsBlanks" dxfId="4" priority="103389">
      <formula>LEN(TRIM(U4630))&gt;0</formula>
    </cfRule>
  </conditionalFormatting>
  <conditionalFormatting sqref="W4630">
    <cfRule type="notContainsBlanks" dxfId="0" priority="103871">
      <formula>LEN(TRIM(W4630))&gt;0</formula>
    </cfRule>
  </conditionalFormatting>
  <conditionalFormatting sqref="Y4630">
    <cfRule type="notContainsBlanks" dxfId="5" priority="103769">
      <formula>LEN(TRIM(Y4630))&gt;0</formula>
    </cfRule>
  </conditionalFormatting>
  <conditionalFormatting sqref="Z4630">
    <cfRule type="notContainsBlanks" dxfId="6" priority="103667">
      <formula>LEN(TRIM(Z4630))&gt;0</formula>
    </cfRule>
  </conditionalFormatting>
  <conditionalFormatting sqref="AB4630">
    <cfRule type="cellIs" dxfId="7" priority="103593" operator="notEqual">
      <formula>0</formula>
    </cfRule>
  </conditionalFormatting>
  <conditionalFormatting sqref="Q4631">
    <cfRule type="notContainsBlanks" dxfId="1" priority="91439">
      <formula>LEN(TRIM(Q4631))&gt;0</formula>
    </cfRule>
  </conditionalFormatting>
  <conditionalFormatting sqref="Q4632">
    <cfRule type="notContainsBlanks" dxfId="1" priority="91438">
      <formula>LEN(TRIM(Q4632))&gt;0</formula>
    </cfRule>
  </conditionalFormatting>
  <conditionalFormatting sqref="R4632">
    <cfRule type="notContainsBlanks" dxfId="2" priority="103218">
      <formula>LEN(TRIM(R4632))&gt;0</formula>
    </cfRule>
  </conditionalFormatting>
  <conditionalFormatting sqref="S4632">
    <cfRule type="notContainsBlanks" dxfId="3" priority="102193">
      <formula>LEN(TRIM(S4632))&gt;0</formula>
    </cfRule>
  </conditionalFormatting>
  <conditionalFormatting sqref="U4632">
    <cfRule type="notContainsBlanks" dxfId="4" priority="102023">
      <formula>LEN(TRIM(U4632))&gt;0</formula>
    </cfRule>
  </conditionalFormatting>
  <conditionalFormatting sqref="W4632">
    <cfRule type="notContainsBlanks" dxfId="0" priority="102881">
      <formula>LEN(TRIM(W4632))&gt;0</formula>
    </cfRule>
  </conditionalFormatting>
  <conditionalFormatting sqref="Y4632">
    <cfRule type="notContainsBlanks" dxfId="5" priority="102711">
      <formula>LEN(TRIM(Y4632))&gt;0</formula>
    </cfRule>
  </conditionalFormatting>
  <conditionalFormatting sqref="Z4632">
    <cfRule type="notContainsBlanks" dxfId="6" priority="102541">
      <formula>LEN(TRIM(Z4632))&gt;0</formula>
    </cfRule>
  </conditionalFormatting>
  <conditionalFormatting sqref="AB4632">
    <cfRule type="cellIs" dxfId="7" priority="97584" operator="notEqual">
      <formula>0</formula>
    </cfRule>
  </conditionalFormatting>
  <conditionalFormatting sqref="Q4633">
    <cfRule type="notContainsBlanks" dxfId="1" priority="91437">
      <formula>LEN(TRIM(Q4633))&gt;0</formula>
    </cfRule>
  </conditionalFormatting>
  <conditionalFormatting sqref="R4633">
    <cfRule type="notContainsBlanks" dxfId="2" priority="103184">
      <formula>LEN(TRIM(R4633))&gt;0</formula>
    </cfRule>
  </conditionalFormatting>
  <conditionalFormatting sqref="S4633">
    <cfRule type="notContainsBlanks" dxfId="3" priority="102159">
      <formula>LEN(TRIM(S4633))&gt;0</formula>
    </cfRule>
  </conditionalFormatting>
  <conditionalFormatting sqref="U4633">
    <cfRule type="notContainsBlanks" dxfId="4" priority="101989">
      <formula>LEN(TRIM(U4633))&gt;0</formula>
    </cfRule>
  </conditionalFormatting>
  <conditionalFormatting sqref="W4633">
    <cfRule type="notContainsBlanks" dxfId="0" priority="102847">
      <formula>LEN(TRIM(W4633))&gt;0</formula>
    </cfRule>
  </conditionalFormatting>
  <conditionalFormatting sqref="Y4633">
    <cfRule type="notContainsBlanks" dxfId="5" priority="102677">
      <formula>LEN(TRIM(Y4633))&gt;0</formula>
    </cfRule>
  </conditionalFormatting>
  <conditionalFormatting sqref="Z4633">
    <cfRule type="notContainsBlanks" dxfId="6" priority="102507">
      <formula>LEN(TRIM(Z4633))&gt;0</formula>
    </cfRule>
  </conditionalFormatting>
  <conditionalFormatting sqref="AB4633">
    <cfRule type="cellIs" dxfId="7" priority="102329" operator="notEqual">
      <formula>0</formula>
    </cfRule>
  </conditionalFormatting>
  <conditionalFormatting sqref="Q4634">
    <cfRule type="notContainsBlanks" dxfId="1" priority="91436">
      <formula>LEN(TRIM(Q4634))&gt;0</formula>
    </cfRule>
  </conditionalFormatting>
  <conditionalFormatting sqref="R4634">
    <cfRule type="notContainsBlanks" dxfId="2" priority="103151">
      <formula>LEN(TRIM(R4634))&gt;0</formula>
    </cfRule>
  </conditionalFormatting>
  <conditionalFormatting sqref="S4634">
    <cfRule type="notContainsBlanks" dxfId="3" priority="102125">
      <formula>LEN(TRIM(S4634))&gt;0</formula>
    </cfRule>
  </conditionalFormatting>
  <conditionalFormatting sqref="U4634">
    <cfRule type="notContainsBlanks" dxfId="4" priority="101955">
      <formula>LEN(TRIM(U4634))&gt;0</formula>
    </cfRule>
  </conditionalFormatting>
  <conditionalFormatting sqref="W4634">
    <cfRule type="notContainsBlanks" dxfId="0" priority="102813">
      <formula>LEN(TRIM(W4634))&gt;0</formula>
    </cfRule>
  </conditionalFormatting>
  <conditionalFormatting sqref="Y4634">
    <cfRule type="notContainsBlanks" dxfId="5" priority="102643">
      <formula>LEN(TRIM(Y4634))&gt;0</formula>
    </cfRule>
  </conditionalFormatting>
  <conditionalFormatting sqref="Z4634">
    <cfRule type="notContainsBlanks" dxfId="6" priority="102473">
      <formula>LEN(TRIM(Z4634))&gt;0</formula>
    </cfRule>
  </conditionalFormatting>
  <conditionalFormatting sqref="AB4634">
    <cfRule type="cellIs" dxfId="7" priority="102295" operator="notEqual">
      <formula>0</formula>
    </cfRule>
  </conditionalFormatting>
  <conditionalFormatting sqref="Q4635">
    <cfRule type="notContainsBlanks" dxfId="1" priority="103277">
      <formula>LEN(TRIM(Q4635))&gt;0</formula>
    </cfRule>
  </conditionalFormatting>
  <conditionalFormatting sqref="R4635">
    <cfRule type="notContainsBlanks" dxfId="2" priority="103118">
      <formula>LEN(TRIM(R4635))&gt;0</formula>
    </cfRule>
  </conditionalFormatting>
  <conditionalFormatting sqref="S4635">
    <cfRule type="notContainsBlanks" dxfId="3" priority="102091">
      <formula>LEN(TRIM(S4635))&gt;0</formula>
    </cfRule>
  </conditionalFormatting>
  <conditionalFormatting sqref="U4635">
    <cfRule type="notContainsBlanks" dxfId="4" priority="101921">
      <formula>LEN(TRIM(U4635))&gt;0</formula>
    </cfRule>
  </conditionalFormatting>
  <conditionalFormatting sqref="W4635">
    <cfRule type="notContainsBlanks" dxfId="0" priority="102779">
      <formula>LEN(TRIM(W4635))&gt;0</formula>
    </cfRule>
  </conditionalFormatting>
  <conditionalFormatting sqref="Y4635">
    <cfRule type="notContainsBlanks" dxfId="5" priority="102609">
      <formula>LEN(TRIM(Y4635))&gt;0</formula>
    </cfRule>
  </conditionalFormatting>
  <conditionalFormatting sqref="Z4635">
    <cfRule type="notContainsBlanks" dxfId="6" priority="102439">
      <formula>LEN(TRIM(Z4635))&gt;0</formula>
    </cfRule>
  </conditionalFormatting>
  <conditionalFormatting sqref="AB4635">
    <cfRule type="cellIs" dxfId="7" priority="102261" operator="notEqual">
      <formula>0</formula>
    </cfRule>
  </conditionalFormatting>
  <conditionalFormatting sqref="Q4636">
    <cfRule type="notContainsBlanks" dxfId="1" priority="103250">
      <formula>LEN(TRIM(Q4636))&gt;0</formula>
    </cfRule>
  </conditionalFormatting>
  <conditionalFormatting sqref="R4636">
    <cfRule type="notContainsBlanks" dxfId="2" priority="103085">
      <formula>LEN(TRIM(R4636))&gt;0</formula>
    </cfRule>
  </conditionalFormatting>
  <conditionalFormatting sqref="S4636">
    <cfRule type="notContainsBlanks" dxfId="3" priority="102057">
      <formula>LEN(TRIM(S4636))&gt;0</formula>
    </cfRule>
  </conditionalFormatting>
  <conditionalFormatting sqref="U4636">
    <cfRule type="notContainsBlanks" dxfId="4" priority="101887">
      <formula>LEN(TRIM(U4636))&gt;0</formula>
    </cfRule>
  </conditionalFormatting>
  <conditionalFormatting sqref="W4636">
    <cfRule type="notContainsBlanks" dxfId="0" priority="102745">
      <formula>LEN(TRIM(W4636))&gt;0</formula>
    </cfRule>
  </conditionalFormatting>
  <conditionalFormatting sqref="Y4636">
    <cfRule type="notContainsBlanks" dxfId="5" priority="102575">
      <formula>LEN(TRIM(Y4636))&gt;0</formula>
    </cfRule>
  </conditionalFormatting>
  <conditionalFormatting sqref="Z4636">
    <cfRule type="notContainsBlanks" dxfId="6" priority="102405">
      <formula>LEN(TRIM(Z4636))&gt;0</formula>
    </cfRule>
  </conditionalFormatting>
  <conditionalFormatting sqref="AB4636">
    <cfRule type="cellIs" dxfId="7" priority="102227" operator="notEqual">
      <formula>0</formula>
    </cfRule>
  </conditionalFormatting>
  <conditionalFormatting sqref="Q4639">
    <cfRule type="notContainsBlanks" dxfId="1" priority="101859">
      <formula>LEN(TRIM(Q4639))&gt;0</formula>
    </cfRule>
  </conditionalFormatting>
  <conditionalFormatting sqref="R4639">
    <cfRule type="notContainsBlanks" dxfId="2" priority="101828">
      <formula>LEN(TRIM(R4639))&gt;0</formula>
    </cfRule>
  </conditionalFormatting>
  <conditionalFormatting sqref="S4639">
    <cfRule type="notContainsBlanks" dxfId="3" priority="101623">
      <formula>LEN(TRIM(S4639))&gt;0</formula>
    </cfRule>
  </conditionalFormatting>
  <conditionalFormatting sqref="U4639">
    <cfRule type="notContainsBlanks" dxfId="4" priority="101589">
      <formula>LEN(TRIM(U4639))&gt;0</formula>
    </cfRule>
  </conditionalFormatting>
  <conditionalFormatting sqref="W4639">
    <cfRule type="notContainsBlanks" dxfId="0" priority="101761">
      <formula>LEN(TRIM(W4639))&gt;0</formula>
    </cfRule>
  </conditionalFormatting>
  <conditionalFormatting sqref="Y4639">
    <cfRule type="notContainsBlanks" dxfId="5" priority="101727">
      <formula>LEN(TRIM(Y4639))&gt;0</formula>
    </cfRule>
  </conditionalFormatting>
  <conditionalFormatting sqref="Z4639">
    <cfRule type="notContainsBlanks" dxfId="6" priority="101693">
      <formula>LEN(TRIM(Z4639))&gt;0</formula>
    </cfRule>
  </conditionalFormatting>
  <conditionalFormatting sqref="AB4639">
    <cfRule type="cellIs" dxfId="7" priority="101657" operator="notEqual">
      <formula>0</formula>
    </cfRule>
  </conditionalFormatting>
  <conditionalFormatting sqref="Q4641">
    <cfRule type="notContainsBlanks" dxfId="1" priority="101560">
      <formula>LEN(TRIM(Q4641))&gt;0</formula>
    </cfRule>
  </conditionalFormatting>
  <conditionalFormatting sqref="R4641">
    <cfRule type="notContainsBlanks" dxfId="2" priority="97350">
      <formula>LEN(TRIM(R4641))&gt;0</formula>
    </cfRule>
  </conditionalFormatting>
  <conditionalFormatting sqref="S4641">
    <cfRule type="notContainsBlanks" dxfId="3" priority="100718">
      <formula>LEN(TRIM(S4641))&gt;0</formula>
    </cfRule>
  </conditionalFormatting>
  <conditionalFormatting sqref="U4641">
    <cfRule type="notContainsBlanks" dxfId="4" priority="100582">
      <formula>LEN(TRIM(U4641))&gt;0</formula>
    </cfRule>
  </conditionalFormatting>
  <conditionalFormatting sqref="W4641">
    <cfRule type="notContainsBlanks" dxfId="0" priority="101162">
      <formula>LEN(TRIM(W4641))&gt;0</formula>
    </cfRule>
  </conditionalFormatting>
  <conditionalFormatting sqref="Y4641">
    <cfRule type="notContainsBlanks" dxfId="5" priority="101026">
      <formula>LEN(TRIM(Y4641))&gt;0</formula>
    </cfRule>
  </conditionalFormatting>
  <conditionalFormatting sqref="Z4641">
    <cfRule type="notContainsBlanks" dxfId="6" priority="100890">
      <formula>LEN(TRIM(Z4641))&gt;0</formula>
    </cfRule>
  </conditionalFormatting>
  <conditionalFormatting sqref="Q4642">
    <cfRule type="notContainsBlanks" dxfId="1" priority="101529">
      <formula>LEN(TRIM(Q4642))&gt;0</formula>
    </cfRule>
  </conditionalFormatting>
  <conditionalFormatting sqref="R4642">
    <cfRule type="notContainsBlanks" dxfId="2" priority="101399">
      <formula>LEN(TRIM(R4642))&gt;0</formula>
    </cfRule>
  </conditionalFormatting>
  <conditionalFormatting sqref="S4642">
    <cfRule type="notContainsBlanks" dxfId="3" priority="100684">
      <formula>LEN(TRIM(S4642))&gt;0</formula>
    </cfRule>
  </conditionalFormatting>
  <conditionalFormatting sqref="U4642">
    <cfRule type="notContainsBlanks" dxfId="4" priority="100548">
      <formula>LEN(TRIM(U4642))&gt;0</formula>
    </cfRule>
  </conditionalFormatting>
  <conditionalFormatting sqref="W4642">
    <cfRule type="notContainsBlanks" dxfId="0" priority="101128">
      <formula>LEN(TRIM(W4642))&gt;0</formula>
    </cfRule>
  </conditionalFormatting>
  <conditionalFormatting sqref="Y4642">
    <cfRule type="notContainsBlanks" dxfId="5" priority="100992">
      <formula>LEN(TRIM(Y4642))&gt;0</formula>
    </cfRule>
  </conditionalFormatting>
  <conditionalFormatting sqref="Z4642">
    <cfRule type="notContainsBlanks" dxfId="6" priority="100856">
      <formula>LEN(TRIM(Z4642))&gt;0</formula>
    </cfRule>
  </conditionalFormatting>
  <conditionalFormatting sqref="Q4643">
    <cfRule type="notContainsBlanks" dxfId="1" priority="101497">
      <formula>LEN(TRIM(Q4643))&gt;0</formula>
    </cfRule>
  </conditionalFormatting>
  <conditionalFormatting sqref="R4643">
    <cfRule type="notContainsBlanks" dxfId="2" priority="101365">
      <formula>LEN(TRIM(R4643))&gt;0</formula>
    </cfRule>
  </conditionalFormatting>
  <conditionalFormatting sqref="S4643">
    <cfRule type="notContainsBlanks" dxfId="3" priority="100650">
      <formula>LEN(TRIM(S4643))&gt;0</formula>
    </cfRule>
  </conditionalFormatting>
  <conditionalFormatting sqref="U4643">
    <cfRule type="notContainsBlanks" dxfId="4" priority="100514">
      <formula>LEN(TRIM(U4643))&gt;0</formula>
    </cfRule>
  </conditionalFormatting>
  <conditionalFormatting sqref="W4643">
    <cfRule type="notContainsBlanks" dxfId="0" priority="101094">
      <formula>LEN(TRIM(W4643))&gt;0</formula>
    </cfRule>
  </conditionalFormatting>
  <conditionalFormatting sqref="Y4643">
    <cfRule type="notContainsBlanks" dxfId="5" priority="100958">
      <formula>LEN(TRIM(Y4643))&gt;0</formula>
    </cfRule>
  </conditionalFormatting>
  <conditionalFormatting sqref="Z4643">
    <cfRule type="notContainsBlanks" dxfId="6" priority="100822">
      <formula>LEN(TRIM(Z4643))&gt;0</formula>
    </cfRule>
  </conditionalFormatting>
  <conditionalFormatting sqref="Q4644">
    <cfRule type="notContainsBlanks" dxfId="1" priority="101464">
      <formula>LEN(TRIM(Q4644))&gt;0</formula>
    </cfRule>
  </conditionalFormatting>
  <conditionalFormatting sqref="R4644">
    <cfRule type="notContainsBlanks" dxfId="2" priority="101332">
      <formula>LEN(TRIM(R4644))&gt;0</formula>
    </cfRule>
  </conditionalFormatting>
  <conditionalFormatting sqref="S4644">
    <cfRule type="notContainsBlanks" dxfId="3" priority="100616">
      <formula>LEN(TRIM(S4644))&gt;0</formula>
    </cfRule>
  </conditionalFormatting>
  <conditionalFormatting sqref="U4644">
    <cfRule type="notContainsBlanks" dxfId="4" priority="100480">
      <formula>LEN(TRIM(U4644))&gt;0</formula>
    </cfRule>
  </conditionalFormatting>
  <conditionalFormatting sqref="W4644">
    <cfRule type="notContainsBlanks" dxfId="0" priority="101060">
      <formula>LEN(TRIM(W4644))&gt;0</formula>
    </cfRule>
  </conditionalFormatting>
  <conditionalFormatting sqref="Y4644">
    <cfRule type="notContainsBlanks" dxfId="5" priority="100924">
      <formula>LEN(TRIM(Y4644))&gt;0</formula>
    </cfRule>
  </conditionalFormatting>
  <conditionalFormatting sqref="Z4644">
    <cfRule type="notContainsBlanks" dxfId="6" priority="100788">
      <formula>LEN(TRIM(Z4644))&gt;0</formula>
    </cfRule>
  </conditionalFormatting>
  <conditionalFormatting sqref="AB4644">
    <cfRule type="cellIs" dxfId="7" priority="100752" operator="notEqual">
      <formula>0</formula>
    </cfRule>
  </conditionalFormatting>
  <conditionalFormatting sqref="Q4646">
    <cfRule type="notContainsBlanks" dxfId="1" priority="100455">
      <formula>LEN(TRIM(Q4646))&gt;0</formula>
    </cfRule>
  </conditionalFormatting>
  <conditionalFormatting sqref="R4646">
    <cfRule type="notContainsBlanks" dxfId="2" priority="100329">
      <formula>LEN(TRIM(R4646))&gt;0</formula>
    </cfRule>
  </conditionalFormatting>
  <conditionalFormatting sqref="S4646">
    <cfRule type="notContainsBlanks" dxfId="3" priority="99308">
      <formula>LEN(TRIM(S4646))&gt;0</formula>
    </cfRule>
  </conditionalFormatting>
  <conditionalFormatting sqref="U4646">
    <cfRule type="notContainsBlanks" dxfId="4" priority="99138">
      <formula>LEN(TRIM(U4646))&gt;0</formula>
    </cfRule>
  </conditionalFormatting>
  <conditionalFormatting sqref="W4646">
    <cfRule type="notContainsBlanks" dxfId="0" priority="99990">
      <formula>LEN(TRIM(W4646))&gt;0</formula>
    </cfRule>
  </conditionalFormatting>
  <conditionalFormatting sqref="Y4646">
    <cfRule type="notContainsBlanks" dxfId="5" priority="99820">
      <formula>LEN(TRIM(Y4646))&gt;0</formula>
    </cfRule>
  </conditionalFormatting>
  <conditionalFormatting sqref="Z4646">
    <cfRule type="notContainsBlanks" dxfId="6" priority="99650">
      <formula>LEN(TRIM(Z4646))&gt;0</formula>
    </cfRule>
  </conditionalFormatting>
  <conditionalFormatting sqref="AB4646">
    <cfRule type="cellIs" dxfId="7" priority="99478" operator="notEqual">
      <formula>0</formula>
    </cfRule>
  </conditionalFormatting>
  <conditionalFormatting sqref="Q4647">
    <cfRule type="notContainsBlanks" dxfId="1" priority="100431">
      <formula>LEN(TRIM(Q4647))&gt;0</formula>
    </cfRule>
  </conditionalFormatting>
  <conditionalFormatting sqref="R4647">
    <cfRule type="notContainsBlanks" dxfId="2" priority="100296">
      <formula>LEN(TRIM(R4647))&gt;0</formula>
    </cfRule>
  </conditionalFormatting>
  <conditionalFormatting sqref="S4647">
    <cfRule type="notContainsBlanks" dxfId="3" priority="99274">
      <formula>LEN(TRIM(S4647))&gt;0</formula>
    </cfRule>
  </conditionalFormatting>
  <conditionalFormatting sqref="U4647">
    <cfRule type="notContainsBlanks" dxfId="4" priority="99104">
      <formula>LEN(TRIM(U4647))&gt;0</formula>
    </cfRule>
  </conditionalFormatting>
  <conditionalFormatting sqref="W4647">
    <cfRule type="notContainsBlanks" dxfId="0" priority="99956">
      <formula>LEN(TRIM(W4647))&gt;0</formula>
    </cfRule>
  </conditionalFormatting>
  <conditionalFormatting sqref="Y4647">
    <cfRule type="notContainsBlanks" dxfId="5" priority="99786">
      <formula>LEN(TRIM(Y4647))&gt;0</formula>
    </cfRule>
  </conditionalFormatting>
  <conditionalFormatting sqref="Z4647">
    <cfRule type="notContainsBlanks" dxfId="6" priority="99616">
      <formula>LEN(TRIM(Z4647))&gt;0</formula>
    </cfRule>
  </conditionalFormatting>
  <conditionalFormatting sqref="AB4647">
    <cfRule type="cellIs" dxfId="7" priority="99444" operator="notEqual">
      <formula>0</formula>
    </cfRule>
  </conditionalFormatting>
  <conditionalFormatting sqref="Q4648">
    <cfRule type="notContainsBlanks" dxfId="1" priority="100409">
      <formula>LEN(TRIM(Q4648))&gt;0</formula>
    </cfRule>
  </conditionalFormatting>
  <conditionalFormatting sqref="R4648">
    <cfRule type="notContainsBlanks" dxfId="2" priority="100262">
      <formula>LEN(TRIM(R4648))&gt;0</formula>
    </cfRule>
  </conditionalFormatting>
  <conditionalFormatting sqref="S4648">
    <cfRule type="notContainsBlanks" dxfId="3" priority="99240">
      <formula>LEN(TRIM(S4648))&gt;0</formula>
    </cfRule>
  </conditionalFormatting>
  <conditionalFormatting sqref="U4648">
    <cfRule type="notContainsBlanks" dxfId="4" priority="99070">
      <formula>LEN(TRIM(U4648))&gt;0</formula>
    </cfRule>
  </conditionalFormatting>
  <conditionalFormatting sqref="W4648">
    <cfRule type="notContainsBlanks" dxfId="0" priority="99922">
      <formula>LEN(TRIM(W4648))&gt;0</formula>
    </cfRule>
  </conditionalFormatting>
  <conditionalFormatting sqref="Y4648">
    <cfRule type="notContainsBlanks" dxfId="5" priority="99752">
      <formula>LEN(TRIM(Y4648))&gt;0</formula>
    </cfRule>
  </conditionalFormatting>
  <conditionalFormatting sqref="Z4648">
    <cfRule type="notContainsBlanks" dxfId="6" priority="99582">
      <formula>LEN(TRIM(Z4648))&gt;0</formula>
    </cfRule>
  </conditionalFormatting>
  <conditionalFormatting sqref="AB4648">
    <cfRule type="cellIs" dxfId="7" priority="99410" operator="notEqual">
      <formula>0</formula>
    </cfRule>
  </conditionalFormatting>
  <conditionalFormatting sqref="Q4649">
    <cfRule type="notContainsBlanks" dxfId="1" priority="100385">
      <formula>LEN(TRIM(Q4649))&gt;0</formula>
    </cfRule>
  </conditionalFormatting>
  <conditionalFormatting sqref="R4649">
    <cfRule type="notContainsBlanks" dxfId="2" priority="100228">
      <formula>LEN(TRIM(R4649))&gt;0</formula>
    </cfRule>
  </conditionalFormatting>
  <conditionalFormatting sqref="S4649">
    <cfRule type="notContainsBlanks" dxfId="3" priority="99206">
      <formula>LEN(TRIM(S4649))&gt;0</formula>
    </cfRule>
  </conditionalFormatting>
  <conditionalFormatting sqref="U4649">
    <cfRule type="notContainsBlanks" dxfId="4" priority="99036">
      <formula>LEN(TRIM(U4649))&gt;0</formula>
    </cfRule>
  </conditionalFormatting>
  <conditionalFormatting sqref="W4649">
    <cfRule type="notContainsBlanks" dxfId="0" priority="99888">
      <formula>LEN(TRIM(W4649))&gt;0</formula>
    </cfRule>
  </conditionalFormatting>
  <conditionalFormatting sqref="Y4649">
    <cfRule type="notContainsBlanks" dxfId="5" priority="99718">
      <formula>LEN(TRIM(Y4649))&gt;0</formula>
    </cfRule>
  </conditionalFormatting>
  <conditionalFormatting sqref="Z4649">
    <cfRule type="notContainsBlanks" dxfId="6" priority="99548">
      <formula>LEN(TRIM(Z4649))&gt;0</formula>
    </cfRule>
  </conditionalFormatting>
  <conditionalFormatting sqref="AB4649">
    <cfRule type="cellIs" dxfId="7" priority="99376" operator="notEqual">
      <formula>0</formula>
    </cfRule>
  </conditionalFormatting>
  <conditionalFormatting sqref="Q4650">
    <cfRule type="notContainsBlanks" dxfId="1" priority="100360">
      <formula>LEN(TRIM(Q4650))&gt;0</formula>
    </cfRule>
  </conditionalFormatting>
  <conditionalFormatting sqref="R4650">
    <cfRule type="notContainsBlanks" dxfId="2" priority="100194">
      <formula>LEN(TRIM(R4650))&gt;0</formula>
    </cfRule>
  </conditionalFormatting>
  <conditionalFormatting sqref="S4650">
    <cfRule type="notContainsBlanks" dxfId="3" priority="99172">
      <formula>LEN(TRIM(S4650))&gt;0</formula>
    </cfRule>
  </conditionalFormatting>
  <conditionalFormatting sqref="U4650">
    <cfRule type="notContainsBlanks" dxfId="4" priority="99002">
      <formula>LEN(TRIM(U4650))&gt;0</formula>
    </cfRule>
  </conditionalFormatting>
  <conditionalFormatting sqref="W4650">
    <cfRule type="notContainsBlanks" dxfId="0" priority="99854">
      <formula>LEN(TRIM(W4650))&gt;0</formula>
    </cfRule>
  </conditionalFormatting>
  <conditionalFormatting sqref="Y4650">
    <cfRule type="notContainsBlanks" dxfId="5" priority="99684">
      <formula>LEN(TRIM(Y4650))&gt;0</formula>
    </cfRule>
  </conditionalFormatting>
  <conditionalFormatting sqref="Z4650">
    <cfRule type="notContainsBlanks" dxfId="6" priority="99514">
      <formula>LEN(TRIM(Z4650))&gt;0</formula>
    </cfRule>
  </conditionalFormatting>
  <conditionalFormatting sqref="AB4650">
    <cfRule type="cellIs" dxfId="7" priority="99342" operator="notEqual">
      <formula>0</formula>
    </cfRule>
  </conditionalFormatting>
  <conditionalFormatting sqref="Q4653">
    <cfRule type="notContainsBlanks" dxfId="1" priority="98971">
      <formula>LEN(TRIM(Q4653))&gt;0</formula>
    </cfRule>
  </conditionalFormatting>
  <conditionalFormatting sqref="R4653">
    <cfRule type="notContainsBlanks" dxfId="2" priority="98875">
      <formula>LEN(TRIM(R4653))&gt;0</formula>
    </cfRule>
  </conditionalFormatting>
  <conditionalFormatting sqref="S4653">
    <cfRule type="notContainsBlanks" dxfId="3" priority="98366">
      <formula>LEN(TRIM(S4653))&gt;0</formula>
    </cfRule>
  </conditionalFormatting>
  <conditionalFormatting sqref="U4653">
    <cfRule type="notContainsBlanks" dxfId="4" priority="98264">
      <formula>LEN(TRIM(U4653))&gt;0</formula>
    </cfRule>
  </conditionalFormatting>
  <conditionalFormatting sqref="W4653">
    <cfRule type="notContainsBlanks" dxfId="0" priority="98674">
      <formula>LEN(TRIM(W4653))&gt;0</formula>
    </cfRule>
  </conditionalFormatting>
  <conditionalFormatting sqref="Y4653">
    <cfRule type="notContainsBlanks" dxfId="5" priority="98572">
      <formula>LEN(TRIM(Y4653))&gt;0</formula>
    </cfRule>
  </conditionalFormatting>
  <conditionalFormatting sqref="Z4653">
    <cfRule type="notContainsBlanks" dxfId="6" priority="98470">
      <formula>LEN(TRIM(Z4653))&gt;0</formula>
    </cfRule>
  </conditionalFormatting>
  <conditionalFormatting sqref="Q4654">
    <cfRule type="notContainsBlanks" dxfId="1" priority="98940">
      <formula>LEN(TRIM(Q4654))&gt;0</formula>
    </cfRule>
  </conditionalFormatting>
  <conditionalFormatting sqref="R4654">
    <cfRule type="notContainsBlanks" dxfId="2" priority="98843">
      <formula>LEN(TRIM(R4654))&gt;0</formula>
    </cfRule>
  </conditionalFormatting>
  <conditionalFormatting sqref="S4654">
    <cfRule type="notContainsBlanks" dxfId="3" priority="98332">
      <formula>LEN(TRIM(S4654))&gt;0</formula>
    </cfRule>
  </conditionalFormatting>
  <conditionalFormatting sqref="U4654">
    <cfRule type="notContainsBlanks" dxfId="4" priority="98230">
      <formula>LEN(TRIM(U4654))&gt;0</formula>
    </cfRule>
  </conditionalFormatting>
  <conditionalFormatting sqref="W4654">
    <cfRule type="notContainsBlanks" dxfId="0" priority="98640">
      <formula>LEN(TRIM(W4654))&gt;0</formula>
    </cfRule>
  </conditionalFormatting>
  <conditionalFormatting sqref="Y4654">
    <cfRule type="notContainsBlanks" dxfId="5" priority="98538">
      <formula>LEN(TRIM(Y4654))&gt;0</formula>
    </cfRule>
  </conditionalFormatting>
  <conditionalFormatting sqref="Z4654">
    <cfRule type="notContainsBlanks" dxfId="6" priority="98436">
      <formula>LEN(TRIM(Z4654))&gt;0</formula>
    </cfRule>
  </conditionalFormatting>
  <conditionalFormatting sqref="Q4655">
    <cfRule type="notContainsBlanks" dxfId="1" priority="98908">
      <formula>LEN(TRIM(Q4655))&gt;0</formula>
    </cfRule>
  </conditionalFormatting>
  <conditionalFormatting sqref="R4655">
    <cfRule type="notContainsBlanks" dxfId="2" priority="98810">
      <formula>LEN(TRIM(R4655))&gt;0</formula>
    </cfRule>
  </conditionalFormatting>
  <conditionalFormatting sqref="S4655">
    <cfRule type="notContainsBlanks" dxfId="3" priority="98298">
      <formula>LEN(TRIM(S4655))&gt;0</formula>
    </cfRule>
  </conditionalFormatting>
  <conditionalFormatting sqref="U4655">
    <cfRule type="notContainsBlanks" dxfId="4" priority="98196">
      <formula>LEN(TRIM(U4655))&gt;0</formula>
    </cfRule>
  </conditionalFormatting>
  <conditionalFormatting sqref="W4655">
    <cfRule type="notContainsBlanks" dxfId="0" priority="98606">
      <formula>LEN(TRIM(W4655))&gt;0</formula>
    </cfRule>
  </conditionalFormatting>
  <conditionalFormatting sqref="Y4655">
    <cfRule type="notContainsBlanks" dxfId="5" priority="98504">
      <formula>LEN(TRIM(Y4655))&gt;0</formula>
    </cfRule>
  </conditionalFormatting>
  <conditionalFormatting sqref="Z4655">
    <cfRule type="notContainsBlanks" dxfId="6" priority="98402">
      <formula>LEN(TRIM(Z4655))&gt;0</formula>
    </cfRule>
  </conditionalFormatting>
  <conditionalFormatting sqref="Q4656">
    <cfRule type="notContainsBlanks" dxfId="1" priority="104459">
      <formula>LEN(TRIM(Q4656))&gt;0</formula>
    </cfRule>
  </conditionalFormatting>
  <conditionalFormatting sqref="W4656">
    <cfRule type="notContainsBlanks" dxfId="0" priority="104561">
      <formula>LEN(TRIM(W4656))&gt;0</formula>
    </cfRule>
  </conditionalFormatting>
  <conditionalFormatting sqref="Y4656">
    <cfRule type="notContainsBlanks" dxfId="5" priority="104527">
      <formula>LEN(TRIM(Y4656))&gt;0</formula>
    </cfRule>
  </conditionalFormatting>
  <conditionalFormatting sqref="Z4656">
    <cfRule type="notContainsBlanks" dxfId="6" priority="104493">
      <formula>LEN(TRIM(Z4656))&gt;0</formula>
    </cfRule>
  </conditionalFormatting>
  <conditionalFormatting sqref="AA4656">
    <cfRule type="cellIs" dxfId="8" priority="104357" operator="equal">
      <formula>4</formula>
    </cfRule>
    <cfRule type="cellIs" dxfId="8" priority="104391" operator="equal">
      <formula>2</formula>
    </cfRule>
  </conditionalFormatting>
  <conditionalFormatting sqref="W4658">
    <cfRule type="notContainsBlanks" dxfId="0" priority="104800">
      <formula>LEN(TRIM(W4658))&gt;0</formula>
    </cfRule>
  </conditionalFormatting>
  <conditionalFormatting sqref="Q4661">
    <cfRule type="notContainsBlanks" dxfId="1" priority="93327">
      <formula>LEN(TRIM(Q4661))&gt;0</formula>
    </cfRule>
  </conditionalFormatting>
  <conditionalFormatting sqref="R4661">
    <cfRule type="notContainsBlanks" dxfId="2" priority="104138">
      <formula>LEN(TRIM(R4661))&gt;0</formula>
    </cfRule>
  </conditionalFormatting>
  <conditionalFormatting sqref="S4661">
    <cfRule type="notContainsBlanks" dxfId="3" priority="103558">
      <formula>LEN(TRIM(S4661))&gt;0</formula>
    </cfRule>
  </conditionalFormatting>
  <conditionalFormatting sqref="U4661">
    <cfRule type="notContainsBlanks" dxfId="4" priority="103456">
      <formula>LEN(TRIM(U4661))&gt;0</formula>
    </cfRule>
  </conditionalFormatting>
  <conditionalFormatting sqref="W4661">
    <cfRule type="notContainsBlanks" dxfId="0" priority="103938">
      <formula>LEN(TRIM(W4661))&gt;0</formula>
    </cfRule>
  </conditionalFormatting>
  <conditionalFormatting sqref="Y4661">
    <cfRule type="notContainsBlanks" dxfId="5" priority="103836">
      <formula>LEN(TRIM(Y4661))&gt;0</formula>
    </cfRule>
  </conditionalFormatting>
  <conditionalFormatting sqref="Z4661">
    <cfRule type="notContainsBlanks" dxfId="6" priority="103734">
      <formula>LEN(TRIM(Z4661))&gt;0</formula>
    </cfRule>
  </conditionalFormatting>
  <conditionalFormatting sqref="AB4661">
    <cfRule type="cellIs" dxfId="7" priority="103626" operator="notEqual">
      <formula>0</formula>
    </cfRule>
  </conditionalFormatting>
  <conditionalFormatting sqref="Q4662">
    <cfRule type="notContainsBlanks" dxfId="1" priority="93326">
      <formula>LEN(TRIM(Q4662))&gt;0</formula>
    </cfRule>
  </conditionalFormatting>
  <conditionalFormatting sqref="R4662">
    <cfRule type="notContainsBlanks" dxfId="2" priority="104106">
      <formula>LEN(TRIM(R4662))&gt;0</formula>
    </cfRule>
  </conditionalFormatting>
  <conditionalFormatting sqref="S4662">
    <cfRule type="notContainsBlanks" dxfId="3" priority="103524">
      <formula>LEN(TRIM(S4662))&gt;0</formula>
    </cfRule>
  </conditionalFormatting>
  <conditionalFormatting sqref="U4662">
    <cfRule type="notContainsBlanks" dxfId="4" priority="103422">
      <formula>LEN(TRIM(U4662))&gt;0</formula>
    </cfRule>
  </conditionalFormatting>
  <conditionalFormatting sqref="W4662">
    <cfRule type="notContainsBlanks" dxfId="0" priority="103904">
      <formula>LEN(TRIM(W4662))&gt;0</formula>
    </cfRule>
  </conditionalFormatting>
  <conditionalFormatting sqref="Y4662">
    <cfRule type="notContainsBlanks" dxfId="5" priority="103802">
      <formula>LEN(TRIM(Y4662))&gt;0</formula>
    </cfRule>
  </conditionalFormatting>
  <conditionalFormatting sqref="Z4662">
    <cfRule type="notContainsBlanks" dxfId="6" priority="103700">
      <formula>LEN(TRIM(Z4662))&gt;0</formula>
    </cfRule>
  </conditionalFormatting>
  <conditionalFormatting sqref="Q4663">
    <cfRule type="notContainsBlanks" dxfId="1" priority="93325">
      <formula>LEN(TRIM(Q4663))&gt;0</formula>
    </cfRule>
  </conditionalFormatting>
  <conditionalFormatting sqref="R4663">
    <cfRule type="notContainsBlanks" dxfId="2" priority="104074">
      <formula>LEN(TRIM(R4663))&gt;0</formula>
    </cfRule>
  </conditionalFormatting>
  <conditionalFormatting sqref="S4663">
    <cfRule type="notContainsBlanks" dxfId="3" priority="103490">
      <formula>LEN(TRIM(S4663))&gt;0</formula>
    </cfRule>
  </conditionalFormatting>
  <conditionalFormatting sqref="U4663">
    <cfRule type="notContainsBlanks" dxfId="4" priority="103388">
      <formula>LEN(TRIM(U4663))&gt;0</formula>
    </cfRule>
  </conditionalFormatting>
  <conditionalFormatting sqref="W4663">
    <cfRule type="notContainsBlanks" dxfId="0" priority="103870">
      <formula>LEN(TRIM(W4663))&gt;0</formula>
    </cfRule>
  </conditionalFormatting>
  <conditionalFormatting sqref="Y4663">
    <cfRule type="notContainsBlanks" dxfId="5" priority="103768">
      <formula>LEN(TRIM(Y4663))&gt;0</formula>
    </cfRule>
  </conditionalFormatting>
  <conditionalFormatting sqref="Z4663">
    <cfRule type="notContainsBlanks" dxfId="6" priority="103666">
      <formula>LEN(TRIM(Z4663))&gt;0</formula>
    </cfRule>
  </conditionalFormatting>
  <conditionalFormatting sqref="AB4663">
    <cfRule type="cellIs" dxfId="7" priority="103592" operator="notEqual">
      <formula>0</formula>
    </cfRule>
  </conditionalFormatting>
  <conditionalFormatting sqref="Q4665">
    <cfRule type="notContainsBlanks" dxfId="1" priority="103359">
      <formula>LEN(TRIM(Q4665))&gt;0</formula>
    </cfRule>
  </conditionalFormatting>
  <conditionalFormatting sqref="R4665">
    <cfRule type="notContainsBlanks" dxfId="2" priority="103217">
      <formula>LEN(TRIM(R4665))&gt;0</formula>
    </cfRule>
  </conditionalFormatting>
  <conditionalFormatting sqref="S4665">
    <cfRule type="notContainsBlanks" dxfId="3" priority="102192">
      <formula>LEN(TRIM(S4665))&gt;0</formula>
    </cfRule>
  </conditionalFormatting>
  <conditionalFormatting sqref="U4665">
    <cfRule type="notContainsBlanks" dxfId="4" priority="102022">
      <formula>LEN(TRIM(U4665))&gt;0</formula>
    </cfRule>
  </conditionalFormatting>
  <conditionalFormatting sqref="W4665">
    <cfRule type="notContainsBlanks" dxfId="0" priority="102880">
      <formula>LEN(TRIM(W4665))&gt;0</formula>
    </cfRule>
  </conditionalFormatting>
  <conditionalFormatting sqref="Y4665">
    <cfRule type="notContainsBlanks" dxfId="5" priority="102710">
      <formula>LEN(TRIM(Y4665))&gt;0</formula>
    </cfRule>
  </conditionalFormatting>
  <conditionalFormatting sqref="Z4665">
    <cfRule type="notContainsBlanks" dxfId="6" priority="102540">
      <formula>LEN(TRIM(Z4665))&gt;0</formula>
    </cfRule>
  </conditionalFormatting>
  <conditionalFormatting sqref="AB4665">
    <cfRule type="cellIs" dxfId="7" priority="97583" operator="notEqual">
      <formula>0</formula>
    </cfRule>
  </conditionalFormatting>
  <conditionalFormatting sqref="Q4666">
    <cfRule type="notContainsBlanks" dxfId="1" priority="103329">
      <formula>LEN(TRIM(Q4666))&gt;0</formula>
    </cfRule>
  </conditionalFormatting>
  <conditionalFormatting sqref="R4666">
    <cfRule type="notContainsBlanks" dxfId="2" priority="103183">
      <formula>LEN(TRIM(R4666))&gt;0</formula>
    </cfRule>
  </conditionalFormatting>
  <conditionalFormatting sqref="S4666">
    <cfRule type="notContainsBlanks" dxfId="3" priority="102158">
      <formula>LEN(TRIM(S4666))&gt;0</formula>
    </cfRule>
  </conditionalFormatting>
  <conditionalFormatting sqref="U4666">
    <cfRule type="notContainsBlanks" dxfId="4" priority="101988">
      <formula>LEN(TRIM(U4666))&gt;0</formula>
    </cfRule>
  </conditionalFormatting>
  <conditionalFormatting sqref="W4666">
    <cfRule type="notContainsBlanks" dxfId="0" priority="102846">
      <formula>LEN(TRIM(W4666))&gt;0</formula>
    </cfRule>
  </conditionalFormatting>
  <conditionalFormatting sqref="Y4666">
    <cfRule type="notContainsBlanks" dxfId="5" priority="102676">
      <formula>LEN(TRIM(Y4666))&gt;0</formula>
    </cfRule>
  </conditionalFormatting>
  <conditionalFormatting sqref="Z4666">
    <cfRule type="notContainsBlanks" dxfId="6" priority="102506">
      <formula>LEN(TRIM(Z4666))&gt;0</formula>
    </cfRule>
  </conditionalFormatting>
  <conditionalFormatting sqref="AB4666">
    <cfRule type="cellIs" dxfId="7" priority="102328" operator="notEqual">
      <formula>0</formula>
    </cfRule>
  </conditionalFormatting>
  <conditionalFormatting sqref="Q4667">
    <cfRule type="notContainsBlanks" dxfId="1" priority="103302">
      <formula>LEN(TRIM(Q4667))&gt;0</formula>
    </cfRule>
  </conditionalFormatting>
  <conditionalFormatting sqref="R4667">
    <cfRule type="notContainsBlanks" dxfId="2" priority="103150">
      <formula>LEN(TRIM(R4667))&gt;0</formula>
    </cfRule>
  </conditionalFormatting>
  <conditionalFormatting sqref="S4667">
    <cfRule type="notContainsBlanks" dxfId="3" priority="102124">
      <formula>LEN(TRIM(S4667))&gt;0</formula>
    </cfRule>
  </conditionalFormatting>
  <conditionalFormatting sqref="U4667">
    <cfRule type="notContainsBlanks" dxfId="4" priority="101954">
      <formula>LEN(TRIM(U4667))&gt;0</formula>
    </cfRule>
  </conditionalFormatting>
  <conditionalFormatting sqref="W4667">
    <cfRule type="notContainsBlanks" dxfId="0" priority="102812">
      <formula>LEN(TRIM(W4667))&gt;0</formula>
    </cfRule>
  </conditionalFormatting>
  <conditionalFormatting sqref="Y4667">
    <cfRule type="notContainsBlanks" dxfId="5" priority="102642">
      <formula>LEN(TRIM(Y4667))&gt;0</formula>
    </cfRule>
  </conditionalFormatting>
  <conditionalFormatting sqref="Z4667">
    <cfRule type="notContainsBlanks" dxfId="6" priority="102472">
      <formula>LEN(TRIM(Z4667))&gt;0</formula>
    </cfRule>
  </conditionalFormatting>
  <conditionalFormatting sqref="AB4667">
    <cfRule type="cellIs" dxfId="7" priority="102294" operator="notEqual">
      <formula>0</formula>
    </cfRule>
  </conditionalFormatting>
  <conditionalFormatting sqref="Q4668">
    <cfRule type="notContainsBlanks" dxfId="1" priority="93318">
      <formula>LEN(TRIM(Q4668))&gt;0</formula>
    </cfRule>
  </conditionalFormatting>
  <conditionalFormatting sqref="R4668">
    <cfRule type="notContainsBlanks" dxfId="2" priority="103117">
      <formula>LEN(TRIM(R4668))&gt;0</formula>
    </cfRule>
  </conditionalFormatting>
  <conditionalFormatting sqref="S4668">
    <cfRule type="notContainsBlanks" dxfId="3" priority="102090">
      <formula>LEN(TRIM(S4668))&gt;0</formula>
    </cfRule>
  </conditionalFormatting>
  <conditionalFormatting sqref="U4668">
    <cfRule type="notContainsBlanks" dxfId="4" priority="101920">
      <formula>LEN(TRIM(U4668))&gt;0</formula>
    </cfRule>
  </conditionalFormatting>
  <conditionalFormatting sqref="W4668">
    <cfRule type="notContainsBlanks" dxfId="0" priority="102778">
      <formula>LEN(TRIM(W4668))&gt;0</formula>
    </cfRule>
  </conditionalFormatting>
  <conditionalFormatting sqref="Y4668">
    <cfRule type="notContainsBlanks" dxfId="5" priority="102608">
      <formula>LEN(TRIM(Y4668))&gt;0</formula>
    </cfRule>
  </conditionalFormatting>
  <conditionalFormatting sqref="Z4668">
    <cfRule type="notContainsBlanks" dxfId="6" priority="102438">
      <formula>LEN(TRIM(Z4668))&gt;0</formula>
    </cfRule>
  </conditionalFormatting>
  <conditionalFormatting sqref="AB4668">
    <cfRule type="cellIs" dxfId="7" priority="102260" operator="notEqual">
      <formula>0</formula>
    </cfRule>
  </conditionalFormatting>
  <conditionalFormatting sqref="Q4669">
    <cfRule type="notContainsBlanks" dxfId="1" priority="93317">
      <formula>LEN(TRIM(Q4669))&gt;0</formula>
    </cfRule>
  </conditionalFormatting>
  <conditionalFormatting sqref="R4669">
    <cfRule type="notContainsBlanks" dxfId="2" priority="103084">
      <formula>LEN(TRIM(R4669))&gt;0</formula>
    </cfRule>
  </conditionalFormatting>
  <conditionalFormatting sqref="S4669">
    <cfRule type="notContainsBlanks" dxfId="3" priority="102056">
      <formula>LEN(TRIM(S4669))&gt;0</formula>
    </cfRule>
  </conditionalFormatting>
  <conditionalFormatting sqref="U4669">
    <cfRule type="notContainsBlanks" dxfId="4" priority="101886">
      <formula>LEN(TRIM(U4669))&gt;0</formula>
    </cfRule>
  </conditionalFormatting>
  <conditionalFormatting sqref="W4669">
    <cfRule type="notContainsBlanks" dxfId="0" priority="102744">
      <formula>LEN(TRIM(W4669))&gt;0</formula>
    </cfRule>
  </conditionalFormatting>
  <conditionalFormatting sqref="Y4669">
    <cfRule type="notContainsBlanks" dxfId="5" priority="102574">
      <formula>LEN(TRIM(Y4669))&gt;0</formula>
    </cfRule>
  </conditionalFormatting>
  <conditionalFormatting sqref="Z4669">
    <cfRule type="notContainsBlanks" dxfId="6" priority="102404">
      <formula>LEN(TRIM(Z4669))&gt;0</formula>
    </cfRule>
  </conditionalFormatting>
  <conditionalFormatting sqref="AB4669">
    <cfRule type="cellIs" dxfId="7" priority="102226" operator="notEqual">
      <formula>0</formula>
    </cfRule>
  </conditionalFormatting>
  <conditionalFormatting sqref="Q4670">
    <cfRule type="notContainsBlanks" dxfId="1" priority="93316">
      <formula>LEN(TRIM(Q4670))&gt;0</formula>
    </cfRule>
  </conditionalFormatting>
  <conditionalFormatting sqref="R4670">
    <cfRule type="notContainsBlanks" dxfId="2" priority="91403">
      <formula>LEN(TRIM(R4670))&gt;0</formula>
    </cfRule>
  </conditionalFormatting>
  <conditionalFormatting sqref="Q4671">
    <cfRule type="notContainsBlanks" dxfId="1" priority="93315">
      <formula>LEN(TRIM(Q4671))&gt;0</formula>
    </cfRule>
  </conditionalFormatting>
  <conditionalFormatting sqref="R4671">
    <cfRule type="notContainsBlanks" dxfId="2" priority="91402">
      <formula>LEN(TRIM(R4671))&gt;0</formula>
    </cfRule>
  </conditionalFormatting>
  <conditionalFormatting sqref="Q4672">
    <cfRule type="notContainsBlanks" dxfId="1" priority="93314">
      <formula>LEN(TRIM(Q4672))&gt;0</formula>
    </cfRule>
  </conditionalFormatting>
  <conditionalFormatting sqref="R4672">
    <cfRule type="notContainsBlanks" dxfId="2" priority="91401">
      <formula>LEN(TRIM(R4672))&gt;0</formula>
    </cfRule>
  </conditionalFormatting>
  <conditionalFormatting sqref="S4672">
    <cfRule type="notContainsBlanks" dxfId="3" priority="101622">
      <formula>LEN(TRIM(S4672))&gt;0</formula>
    </cfRule>
  </conditionalFormatting>
  <conditionalFormatting sqref="U4672">
    <cfRule type="notContainsBlanks" dxfId="4" priority="101588">
      <formula>LEN(TRIM(U4672))&gt;0</formula>
    </cfRule>
  </conditionalFormatting>
  <conditionalFormatting sqref="W4672">
    <cfRule type="notContainsBlanks" dxfId="0" priority="101760">
      <formula>LEN(TRIM(W4672))&gt;0</formula>
    </cfRule>
  </conditionalFormatting>
  <conditionalFormatting sqref="Y4672">
    <cfRule type="notContainsBlanks" dxfId="5" priority="101726">
      <formula>LEN(TRIM(Y4672))&gt;0</formula>
    </cfRule>
  </conditionalFormatting>
  <conditionalFormatting sqref="Z4672">
    <cfRule type="notContainsBlanks" dxfId="6" priority="101692">
      <formula>LEN(TRIM(Z4672))&gt;0</formula>
    </cfRule>
  </conditionalFormatting>
  <conditionalFormatting sqref="AB4672">
    <cfRule type="cellIs" dxfId="7" priority="101656" operator="notEqual">
      <formula>0</formula>
    </cfRule>
  </conditionalFormatting>
  <conditionalFormatting sqref="R4673">
    <cfRule type="notContainsBlanks" dxfId="2" priority="91400">
      <formula>LEN(TRIM(R4673))&gt;0</formula>
    </cfRule>
  </conditionalFormatting>
  <conditionalFormatting sqref="Q4674">
    <cfRule type="notContainsBlanks" dxfId="1" priority="101559">
      <formula>LEN(TRIM(Q4674))&gt;0</formula>
    </cfRule>
  </conditionalFormatting>
  <conditionalFormatting sqref="R4674">
    <cfRule type="notContainsBlanks" dxfId="2" priority="101432">
      <formula>LEN(TRIM(R4674))&gt;0</formula>
    </cfRule>
  </conditionalFormatting>
  <conditionalFormatting sqref="S4674">
    <cfRule type="notContainsBlanks" dxfId="3" priority="100717">
      <formula>LEN(TRIM(S4674))&gt;0</formula>
    </cfRule>
  </conditionalFormatting>
  <conditionalFormatting sqref="U4674">
    <cfRule type="notContainsBlanks" dxfId="4" priority="100581">
      <formula>LEN(TRIM(U4674))&gt;0</formula>
    </cfRule>
  </conditionalFormatting>
  <conditionalFormatting sqref="W4674">
    <cfRule type="notContainsBlanks" dxfId="0" priority="101161">
      <formula>LEN(TRIM(W4674))&gt;0</formula>
    </cfRule>
  </conditionalFormatting>
  <conditionalFormatting sqref="Y4674">
    <cfRule type="notContainsBlanks" dxfId="5" priority="101025">
      <formula>LEN(TRIM(Y4674))&gt;0</formula>
    </cfRule>
  </conditionalFormatting>
  <conditionalFormatting sqref="Z4674">
    <cfRule type="notContainsBlanks" dxfId="6" priority="100889">
      <formula>LEN(TRIM(Z4674))&gt;0</formula>
    </cfRule>
  </conditionalFormatting>
  <conditionalFormatting sqref="Q4675">
    <cfRule type="notContainsBlanks" dxfId="1" priority="101528">
      <formula>LEN(TRIM(Q4675))&gt;0</formula>
    </cfRule>
  </conditionalFormatting>
  <conditionalFormatting sqref="R4675">
    <cfRule type="notContainsBlanks" dxfId="2" priority="101398">
      <formula>LEN(TRIM(R4675))&gt;0</formula>
    </cfRule>
  </conditionalFormatting>
  <conditionalFormatting sqref="S4675">
    <cfRule type="notContainsBlanks" dxfId="3" priority="100683">
      <formula>LEN(TRIM(S4675))&gt;0</formula>
    </cfRule>
  </conditionalFormatting>
  <conditionalFormatting sqref="U4675">
    <cfRule type="notContainsBlanks" dxfId="4" priority="100547">
      <formula>LEN(TRIM(U4675))&gt;0</formula>
    </cfRule>
  </conditionalFormatting>
  <conditionalFormatting sqref="W4675">
    <cfRule type="notContainsBlanks" dxfId="0" priority="101127">
      <formula>LEN(TRIM(W4675))&gt;0</formula>
    </cfRule>
  </conditionalFormatting>
  <conditionalFormatting sqref="Y4675">
    <cfRule type="notContainsBlanks" dxfId="5" priority="100991">
      <formula>LEN(TRIM(Y4675))&gt;0</formula>
    </cfRule>
  </conditionalFormatting>
  <conditionalFormatting sqref="Z4675">
    <cfRule type="notContainsBlanks" dxfId="6" priority="100855">
      <formula>LEN(TRIM(Z4675))&gt;0</formula>
    </cfRule>
  </conditionalFormatting>
  <conditionalFormatting sqref="Q4676">
    <cfRule type="notContainsBlanks" dxfId="1" priority="101496">
      <formula>LEN(TRIM(Q4676))&gt;0</formula>
    </cfRule>
  </conditionalFormatting>
  <conditionalFormatting sqref="R4676">
    <cfRule type="notContainsBlanks" dxfId="2" priority="101364">
      <formula>LEN(TRIM(R4676))&gt;0</formula>
    </cfRule>
  </conditionalFormatting>
  <conditionalFormatting sqref="S4676">
    <cfRule type="notContainsBlanks" dxfId="3" priority="100649">
      <formula>LEN(TRIM(S4676))&gt;0</formula>
    </cfRule>
  </conditionalFormatting>
  <conditionalFormatting sqref="U4676">
    <cfRule type="notContainsBlanks" dxfId="4" priority="100513">
      <formula>LEN(TRIM(U4676))&gt;0</formula>
    </cfRule>
  </conditionalFormatting>
  <conditionalFormatting sqref="W4676">
    <cfRule type="notContainsBlanks" dxfId="0" priority="101093">
      <formula>LEN(TRIM(W4676))&gt;0</formula>
    </cfRule>
  </conditionalFormatting>
  <conditionalFormatting sqref="Y4676">
    <cfRule type="notContainsBlanks" dxfId="5" priority="100957">
      <formula>LEN(TRIM(Y4676))&gt;0</formula>
    </cfRule>
  </conditionalFormatting>
  <conditionalFormatting sqref="Z4676">
    <cfRule type="notContainsBlanks" dxfId="6" priority="100821">
      <formula>LEN(TRIM(Z4676))&gt;0</formula>
    </cfRule>
  </conditionalFormatting>
  <conditionalFormatting sqref="Q4677">
    <cfRule type="notContainsBlanks" dxfId="1" priority="101463">
      <formula>LEN(TRIM(Q4677))&gt;0</formula>
    </cfRule>
  </conditionalFormatting>
  <conditionalFormatting sqref="R4677">
    <cfRule type="notContainsBlanks" dxfId="2" priority="101331">
      <formula>LEN(TRIM(R4677))&gt;0</formula>
    </cfRule>
  </conditionalFormatting>
  <conditionalFormatting sqref="S4677">
    <cfRule type="notContainsBlanks" dxfId="3" priority="100615">
      <formula>LEN(TRIM(S4677))&gt;0</formula>
    </cfRule>
  </conditionalFormatting>
  <conditionalFormatting sqref="U4677">
    <cfRule type="notContainsBlanks" dxfId="4" priority="100479">
      <formula>LEN(TRIM(U4677))&gt;0</formula>
    </cfRule>
  </conditionalFormatting>
  <conditionalFormatting sqref="W4677">
    <cfRule type="notContainsBlanks" dxfId="0" priority="101059">
      <formula>LEN(TRIM(W4677))&gt;0</formula>
    </cfRule>
  </conditionalFormatting>
  <conditionalFormatting sqref="Y4677">
    <cfRule type="notContainsBlanks" dxfId="5" priority="100923">
      <formula>LEN(TRIM(Y4677))&gt;0</formula>
    </cfRule>
  </conditionalFormatting>
  <conditionalFormatting sqref="Z4677">
    <cfRule type="notContainsBlanks" dxfId="6" priority="100787">
      <formula>LEN(TRIM(Z4677))&gt;0</formula>
    </cfRule>
  </conditionalFormatting>
  <conditionalFormatting sqref="AB4677">
    <cfRule type="cellIs" dxfId="7" priority="100751" operator="notEqual">
      <formula>0</formula>
    </cfRule>
  </conditionalFormatting>
  <conditionalFormatting sqref="Q4678">
    <cfRule type="notContainsBlanks" dxfId="1" priority="97324">
      <formula>LEN(TRIM(Q4678))&gt;0</formula>
    </cfRule>
  </conditionalFormatting>
  <conditionalFormatting sqref="R4678">
    <cfRule type="notContainsBlanks" dxfId="2" priority="104630">
      <formula>LEN(TRIM(R4678))&gt;0</formula>
    </cfRule>
  </conditionalFormatting>
  <conditionalFormatting sqref="Q4679">
    <cfRule type="notContainsBlanks" dxfId="1" priority="97323">
      <formula>LEN(TRIM(Q4679))&gt;0</formula>
    </cfRule>
  </conditionalFormatting>
  <conditionalFormatting sqref="R4679">
    <cfRule type="notContainsBlanks" dxfId="2" priority="100328">
      <formula>LEN(TRIM(R4679))&gt;0</formula>
    </cfRule>
  </conditionalFormatting>
  <conditionalFormatting sqref="S4679">
    <cfRule type="notContainsBlanks" dxfId="3" priority="99307">
      <formula>LEN(TRIM(S4679))&gt;0</formula>
    </cfRule>
  </conditionalFormatting>
  <conditionalFormatting sqref="U4679">
    <cfRule type="notContainsBlanks" dxfId="4" priority="99137">
      <formula>LEN(TRIM(U4679))&gt;0</formula>
    </cfRule>
  </conditionalFormatting>
  <conditionalFormatting sqref="W4679">
    <cfRule type="notContainsBlanks" dxfId="0" priority="99989">
      <formula>LEN(TRIM(W4679))&gt;0</formula>
    </cfRule>
  </conditionalFormatting>
  <conditionalFormatting sqref="Y4679">
    <cfRule type="notContainsBlanks" dxfId="5" priority="99819">
      <formula>LEN(TRIM(Y4679))&gt;0</formula>
    </cfRule>
  </conditionalFormatting>
  <conditionalFormatting sqref="Z4679">
    <cfRule type="notContainsBlanks" dxfId="6" priority="99649">
      <formula>LEN(TRIM(Z4679))&gt;0</formula>
    </cfRule>
  </conditionalFormatting>
  <conditionalFormatting sqref="AB4679">
    <cfRule type="cellIs" dxfId="7" priority="99477" operator="notEqual">
      <formula>0</formula>
    </cfRule>
  </conditionalFormatting>
  <conditionalFormatting sqref="Q4680">
    <cfRule type="notContainsBlanks" dxfId="1" priority="97322">
      <formula>LEN(TRIM(Q4680))&gt;0</formula>
    </cfRule>
  </conditionalFormatting>
  <conditionalFormatting sqref="R4680">
    <cfRule type="notContainsBlanks" dxfId="2" priority="100295">
      <formula>LEN(TRIM(R4680))&gt;0</formula>
    </cfRule>
  </conditionalFormatting>
  <conditionalFormatting sqref="S4680">
    <cfRule type="notContainsBlanks" dxfId="3" priority="99273">
      <formula>LEN(TRIM(S4680))&gt;0</formula>
    </cfRule>
  </conditionalFormatting>
  <conditionalFormatting sqref="U4680">
    <cfRule type="notContainsBlanks" dxfId="4" priority="99103">
      <formula>LEN(TRIM(U4680))&gt;0</formula>
    </cfRule>
  </conditionalFormatting>
  <conditionalFormatting sqref="W4680">
    <cfRule type="notContainsBlanks" dxfId="0" priority="99955">
      <formula>LEN(TRIM(W4680))&gt;0</formula>
    </cfRule>
  </conditionalFormatting>
  <conditionalFormatting sqref="Y4680">
    <cfRule type="notContainsBlanks" dxfId="5" priority="99785">
      <formula>LEN(TRIM(Y4680))&gt;0</formula>
    </cfRule>
  </conditionalFormatting>
  <conditionalFormatting sqref="Z4680">
    <cfRule type="notContainsBlanks" dxfId="6" priority="99615">
      <formula>LEN(TRIM(Z4680))&gt;0</formula>
    </cfRule>
  </conditionalFormatting>
  <conditionalFormatting sqref="AB4680">
    <cfRule type="cellIs" dxfId="7" priority="99443" operator="notEqual">
      <formula>0</formula>
    </cfRule>
  </conditionalFormatting>
  <conditionalFormatting sqref="Q4681">
    <cfRule type="notContainsBlanks" dxfId="1" priority="97321">
      <formula>LEN(TRIM(Q4681))&gt;0</formula>
    </cfRule>
  </conditionalFormatting>
  <conditionalFormatting sqref="R4681">
    <cfRule type="notContainsBlanks" dxfId="2" priority="100261">
      <formula>LEN(TRIM(R4681))&gt;0</formula>
    </cfRule>
  </conditionalFormatting>
  <conditionalFormatting sqref="S4681">
    <cfRule type="notContainsBlanks" dxfId="3" priority="99239">
      <formula>LEN(TRIM(S4681))&gt;0</formula>
    </cfRule>
  </conditionalFormatting>
  <conditionalFormatting sqref="U4681">
    <cfRule type="notContainsBlanks" dxfId="4" priority="99069">
      <formula>LEN(TRIM(U4681))&gt;0</formula>
    </cfRule>
  </conditionalFormatting>
  <conditionalFormatting sqref="W4681">
    <cfRule type="notContainsBlanks" dxfId="0" priority="99921">
      <formula>LEN(TRIM(W4681))&gt;0</formula>
    </cfRule>
  </conditionalFormatting>
  <conditionalFormatting sqref="Y4681">
    <cfRule type="notContainsBlanks" dxfId="5" priority="99751">
      <formula>LEN(TRIM(Y4681))&gt;0</formula>
    </cfRule>
  </conditionalFormatting>
  <conditionalFormatting sqref="Z4681">
    <cfRule type="notContainsBlanks" dxfId="6" priority="99581">
      <formula>LEN(TRIM(Z4681))&gt;0</formula>
    </cfRule>
  </conditionalFormatting>
  <conditionalFormatting sqref="AB4681">
    <cfRule type="cellIs" dxfId="7" priority="99409" operator="notEqual">
      <formula>0</formula>
    </cfRule>
  </conditionalFormatting>
  <conditionalFormatting sqref="Q4682">
    <cfRule type="notContainsBlanks" dxfId="1" priority="97320">
      <formula>LEN(TRIM(Q4682))&gt;0</formula>
    </cfRule>
  </conditionalFormatting>
  <conditionalFormatting sqref="R4682">
    <cfRule type="notContainsBlanks" dxfId="2" priority="100227">
      <formula>LEN(TRIM(R4682))&gt;0</formula>
    </cfRule>
  </conditionalFormatting>
  <conditionalFormatting sqref="S4682">
    <cfRule type="notContainsBlanks" dxfId="3" priority="99205">
      <formula>LEN(TRIM(S4682))&gt;0</formula>
    </cfRule>
  </conditionalFormatting>
  <conditionalFormatting sqref="U4682">
    <cfRule type="notContainsBlanks" dxfId="4" priority="99035">
      <formula>LEN(TRIM(U4682))&gt;0</formula>
    </cfRule>
  </conditionalFormatting>
  <conditionalFormatting sqref="W4682">
    <cfRule type="notContainsBlanks" dxfId="0" priority="99887">
      <formula>LEN(TRIM(W4682))&gt;0</formula>
    </cfRule>
  </conditionalFormatting>
  <conditionalFormatting sqref="Y4682">
    <cfRule type="notContainsBlanks" dxfId="5" priority="99717">
      <formula>LEN(TRIM(Y4682))&gt;0</formula>
    </cfRule>
  </conditionalFormatting>
  <conditionalFormatting sqref="Z4682">
    <cfRule type="notContainsBlanks" dxfId="6" priority="99547">
      <formula>LEN(TRIM(Z4682))&gt;0</formula>
    </cfRule>
  </conditionalFormatting>
  <conditionalFormatting sqref="AB4682">
    <cfRule type="cellIs" dxfId="7" priority="99375" operator="notEqual">
      <formula>0</formula>
    </cfRule>
  </conditionalFormatting>
  <conditionalFormatting sqref="Q4683">
    <cfRule type="notContainsBlanks" dxfId="1" priority="97319">
      <formula>LEN(TRIM(Q4683))&gt;0</formula>
    </cfRule>
  </conditionalFormatting>
  <conditionalFormatting sqref="R4683">
    <cfRule type="notContainsBlanks" dxfId="2" priority="100193">
      <formula>LEN(TRIM(R4683))&gt;0</formula>
    </cfRule>
  </conditionalFormatting>
  <conditionalFormatting sqref="S4683">
    <cfRule type="notContainsBlanks" dxfId="3" priority="99171">
      <formula>LEN(TRIM(S4683))&gt;0</formula>
    </cfRule>
  </conditionalFormatting>
  <conditionalFormatting sqref="U4683">
    <cfRule type="notContainsBlanks" dxfId="4" priority="99001">
      <formula>LEN(TRIM(U4683))&gt;0</formula>
    </cfRule>
  </conditionalFormatting>
  <conditionalFormatting sqref="W4683">
    <cfRule type="notContainsBlanks" dxfId="0" priority="99853">
      <formula>LEN(TRIM(W4683))&gt;0</formula>
    </cfRule>
  </conditionalFormatting>
  <conditionalFormatting sqref="Y4683">
    <cfRule type="notContainsBlanks" dxfId="5" priority="99683">
      <formula>LEN(TRIM(Y4683))&gt;0</formula>
    </cfRule>
  </conditionalFormatting>
  <conditionalFormatting sqref="Z4683">
    <cfRule type="notContainsBlanks" dxfId="6" priority="99513">
      <formula>LEN(TRIM(Z4683))&gt;0</formula>
    </cfRule>
  </conditionalFormatting>
  <conditionalFormatting sqref="AB4683">
    <cfRule type="cellIs" dxfId="7" priority="99341" operator="notEqual">
      <formula>0</formula>
    </cfRule>
  </conditionalFormatting>
  <conditionalFormatting sqref="R4684">
    <cfRule type="notContainsBlanks" dxfId="2" priority="97354">
      <formula>LEN(TRIM(R4684))&gt;0</formula>
    </cfRule>
  </conditionalFormatting>
  <conditionalFormatting sqref="R4685">
    <cfRule type="notContainsBlanks" dxfId="2" priority="97353">
      <formula>LEN(TRIM(R4685))&gt;0</formula>
    </cfRule>
  </conditionalFormatting>
  <conditionalFormatting sqref="Q4686">
    <cfRule type="notContainsBlanks" dxfId="1" priority="98970">
      <formula>LEN(TRIM(Q4686))&gt;0</formula>
    </cfRule>
  </conditionalFormatting>
  <conditionalFormatting sqref="R4686">
    <cfRule type="notContainsBlanks" dxfId="2" priority="97352">
      <formula>LEN(TRIM(R4686))&gt;0</formula>
    </cfRule>
  </conditionalFormatting>
  <conditionalFormatting sqref="S4686">
    <cfRule type="notContainsBlanks" dxfId="3" priority="98365">
      <formula>LEN(TRIM(S4686))&gt;0</formula>
    </cfRule>
  </conditionalFormatting>
  <conditionalFormatting sqref="U4686">
    <cfRule type="notContainsBlanks" dxfId="4" priority="98263">
      <formula>LEN(TRIM(U4686))&gt;0</formula>
    </cfRule>
  </conditionalFormatting>
  <conditionalFormatting sqref="W4686">
    <cfRule type="notContainsBlanks" dxfId="0" priority="98673">
      <formula>LEN(TRIM(W4686))&gt;0</formula>
    </cfRule>
  </conditionalFormatting>
  <conditionalFormatting sqref="Y4686">
    <cfRule type="notContainsBlanks" dxfId="5" priority="98571">
      <formula>LEN(TRIM(Y4686))&gt;0</formula>
    </cfRule>
  </conditionalFormatting>
  <conditionalFormatting sqref="Z4686">
    <cfRule type="notContainsBlanks" dxfId="6" priority="98469">
      <formula>LEN(TRIM(Z4686))&gt;0</formula>
    </cfRule>
  </conditionalFormatting>
  <conditionalFormatting sqref="Q4687">
    <cfRule type="notContainsBlanks" dxfId="1" priority="98939">
      <formula>LEN(TRIM(Q4687))&gt;0</formula>
    </cfRule>
  </conditionalFormatting>
  <conditionalFormatting sqref="R4687">
    <cfRule type="notContainsBlanks" dxfId="2" priority="97351">
      <formula>LEN(TRIM(R4687))&gt;0</formula>
    </cfRule>
  </conditionalFormatting>
  <conditionalFormatting sqref="S4687">
    <cfRule type="notContainsBlanks" dxfId="3" priority="98331">
      <formula>LEN(TRIM(S4687))&gt;0</formula>
    </cfRule>
  </conditionalFormatting>
  <conditionalFormatting sqref="U4687">
    <cfRule type="notContainsBlanks" dxfId="4" priority="98229">
      <formula>LEN(TRIM(U4687))&gt;0</formula>
    </cfRule>
  </conditionalFormatting>
  <conditionalFormatting sqref="W4687">
    <cfRule type="notContainsBlanks" dxfId="0" priority="98639">
      <formula>LEN(TRIM(W4687))&gt;0</formula>
    </cfRule>
  </conditionalFormatting>
  <conditionalFormatting sqref="Y4687">
    <cfRule type="notContainsBlanks" dxfId="5" priority="98537">
      <formula>LEN(TRIM(Y4687))&gt;0</formula>
    </cfRule>
  </conditionalFormatting>
  <conditionalFormatting sqref="Z4687">
    <cfRule type="notContainsBlanks" dxfId="6" priority="98435">
      <formula>LEN(TRIM(Z4687))&gt;0</formula>
    </cfRule>
  </conditionalFormatting>
  <conditionalFormatting sqref="Q4688">
    <cfRule type="notContainsBlanks" dxfId="1" priority="98907">
      <formula>LEN(TRIM(Q4688))&gt;0</formula>
    </cfRule>
  </conditionalFormatting>
  <conditionalFormatting sqref="R4688">
    <cfRule type="notContainsBlanks" dxfId="2" priority="98809">
      <formula>LEN(TRIM(R4688))&gt;0</formula>
    </cfRule>
  </conditionalFormatting>
  <conditionalFormatting sqref="S4688">
    <cfRule type="notContainsBlanks" dxfId="3" priority="98297">
      <formula>LEN(TRIM(S4688))&gt;0</formula>
    </cfRule>
  </conditionalFormatting>
  <conditionalFormatting sqref="U4688">
    <cfRule type="notContainsBlanks" dxfId="4" priority="98195">
      <formula>LEN(TRIM(U4688))&gt;0</formula>
    </cfRule>
  </conditionalFormatting>
  <conditionalFormatting sqref="W4688">
    <cfRule type="notContainsBlanks" dxfId="0" priority="98605">
      <formula>LEN(TRIM(W4688))&gt;0</formula>
    </cfRule>
  </conditionalFormatting>
  <conditionalFormatting sqref="Y4688">
    <cfRule type="notContainsBlanks" dxfId="5" priority="98503">
      <formula>LEN(TRIM(Y4688))&gt;0</formula>
    </cfRule>
  </conditionalFormatting>
  <conditionalFormatting sqref="Z4688">
    <cfRule type="notContainsBlanks" dxfId="6" priority="98401">
      <formula>LEN(TRIM(Z4688))&gt;0</formula>
    </cfRule>
  </conditionalFormatting>
  <conditionalFormatting sqref="Q4689">
    <cfRule type="notContainsBlanks" dxfId="1" priority="104458">
      <formula>LEN(TRIM(Q4689))&gt;0</formula>
    </cfRule>
  </conditionalFormatting>
  <conditionalFormatting sqref="W4689">
    <cfRule type="notContainsBlanks" dxfId="0" priority="104560">
      <formula>LEN(TRIM(W4689))&gt;0</formula>
    </cfRule>
  </conditionalFormatting>
  <conditionalFormatting sqref="Y4689">
    <cfRule type="notContainsBlanks" dxfId="5" priority="104526">
      <formula>LEN(TRIM(Y4689))&gt;0</formula>
    </cfRule>
  </conditionalFormatting>
  <conditionalFormatting sqref="Z4689">
    <cfRule type="notContainsBlanks" dxfId="6" priority="104492">
      <formula>LEN(TRIM(Z4689))&gt;0</formula>
    </cfRule>
  </conditionalFormatting>
  <conditionalFormatting sqref="AA4689">
    <cfRule type="cellIs" dxfId="8" priority="104356" operator="equal">
      <formula>4</formula>
    </cfRule>
    <cfRule type="cellIs" dxfId="8" priority="104390" operator="equal">
      <formula>2</formula>
    </cfRule>
  </conditionalFormatting>
  <conditionalFormatting sqref="W4691">
    <cfRule type="notContainsBlanks" dxfId="0" priority="105197">
      <formula>LEN(TRIM(W4691))&gt;0</formula>
    </cfRule>
  </conditionalFormatting>
  <conditionalFormatting sqref="Q4694">
    <cfRule type="notContainsBlanks" dxfId="1" priority="105180">
      <formula>LEN(TRIM(Q4694))&gt;0</formula>
    </cfRule>
  </conditionalFormatting>
  <conditionalFormatting sqref="R4694">
    <cfRule type="notContainsBlanks" dxfId="2" priority="105177">
      <formula>LEN(TRIM(R4694))&gt;0</formula>
    </cfRule>
  </conditionalFormatting>
  <conditionalFormatting sqref="S4694">
    <cfRule type="notContainsBlanks" dxfId="3" priority="105160">
      <formula>LEN(TRIM(S4694))&gt;0</formula>
    </cfRule>
  </conditionalFormatting>
  <conditionalFormatting sqref="U4694">
    <cfRule type="notContainsBlanks" dxfId="4" priority="105157">
      <formula>LEN(TRIM(U4694))&gt;0</formula>
    </cfRule>
  </conditionalFormatting>
  <conditionalFormatting sqref="W4694">
    <cfRule type="notContainsBlanks" dxfId="0" priority="105171">
      <formula>LEN(TRIM(W4694))&gt;0</formula>
    </cfRule>
  </conditionalFormatting>
  <conditionalFormatting sqref="Y4694">
    <cfRule type="notContainsBlanks" dxfId="5" priority="105168">
      <formula>LEN(TRIM(Y4694))&gt;0</formula>
    </cfRule>
  </conditionalFormatting>
  <conditionalFormatting sqref="Z4694">
    <cfRule type="notContainsBlanks" dxfId="6" priority="105165">
      <formula>LEN(TRIM(Z4694))&gt;0</formula>
    </cfRule>
  </conditionalFormatting>
  <conditionalFormatting sqref="AB4694">
    <cfRule type="cellIs" dxfId="7" priority="105162" operator="notEqual">
      <formula>0</formula>
    </cfRule>
  </conditionalFormatting>
  <conditionalFormatting sqref="Q4695">
    <cfRule type="notContainsBlanks" dxfId="1" priority="105179">
      <formula>LEN(TRIM(Q4695))&gt;0</formula>
    </cfRule>
  </conditionalFormatting>
  <conditionalFormatting sqref="R4695">
    <cfRule type="notContainsBlanks" dxfId="2" priority="105176">
      <formula>LEN(TRIM(R4695))&gt;0</formula>
    </cfRule>
  </conditionalFormatting>
  <conditionalFormatting sqref="S4695">
    <cfRule type="notContainsBlanks" dxfId="3" priority="105159">
      <formula>LEN(TRIM(S4695))&gt;0</formula>
    </cfRule>
  </conditionalFormatting>
  <conditionalFormatting sqref="U4695">
    <cfRule type="notContainsBlanks" dxfId="4" priority="105156">
      <formula>LEN(TRIM(U4695))&gt;0</formula>
    </cfRule>
  </conditionalFormatting>
  <conditionalFormatting sqref="W4695">
    <cfRule type="notContainsBlanks" dxfId="0" priority="105170">
      <formula>LEN(TRIM(W4695))&gt;0</formula>
    </cfRule>
  </conditionalFormatting>
  <conditionalFormatting sqref="Y4695">
    <cfRule type="notContainsBlanks" dxfId="5" priority="105167">
      <formula>LEN(TRIM(Y4695))&gt;0</formula>
    </cfRule>
  </conditionalFormatting>
  <conditionalFormatting sqref="Z4695">
    <cfRule type="notContainsBlanks" dxfId="6" priority="105164">
      <formula>LEN(TRIM(Z4695))&gt;0</formula>
    </cfRule>
  </conditionalFormatting>
  <conditionalFormatting sqref="Q4696">
    <cfRule type="notContainsBlanks" dxfId="1" priority="105178">
      <formula>LEN(TRIM(Q4696))&gt;0</formula>
    </cfRule>
  </conditionalFormatting>
  <conditionalFormatting sqref="R4696">
    <cfRule type="notContainsBlanks" dxfId="2" priority="105175">
      <formula>LEN(TRIM(R4696))&gt;0</formula>
    </cfRule>
  </conditionalFormatting>
  <conditionalFormatting sqref="S4696">
    <cfRule type="notContainsBlanks" dxfId="3" priority="105158">
      <formula>LEN(TRIM(S4696))&gt;0</formula>
    </cfRule>
  </conditionalFormatting>
  <conditionalFormatting sqref="U4696">
    <cfRule type="notContainsBlanks" dxfId="4" priority="105155">
      <formula>LEN(TRIM(U4696))&gt;0</formula>
    </cfRule>
  </conditionalFormatting>
  <conditionalFormatting sqref="W4696">
    <cfRule type="notContainsBlanks" dxfId="0" priority="105169">
      <formula>LEN(TRIM(W4696))&gt;0</formula>
    </cfRule>
  </conditionalFormatting>
  <conditionalFormatting sqref="Y4696">
    <cfRule type="notContainsBlanks" dxfId="5" priority="105166">
      <formula>LEN(TRIM(Y4696))&gt;0</formula>
    </cfRule>
  </conditionalFormatting>
  <conditionalFormatting sqref="Z4696">
    <cfRule type="notContainsBlanks" dxfId="6" priority="105163">
      <formula>LEN(TRIM(Z4696))&gt;0</formula>
    </cfRule>
  </conditionalFormatting>
  <conditionalFormatting sqref="AB4696">
    <cfRule type="cellIs" dxfId="7" priority="105161" operator="notEqual">
      <formula>0</formula>
    </cfRule>
  </conditionalFormatting>
  <conditionalFormatting sqref="Q4698">
    <cfRule type="notContainsBlanks" dxfId="1" priority="105154">
      <formula>LEN(TRIM(Q4698))&gt;0</formula>
    </cfRule>
  </conditionalFormatting>
  <conditionalFormatting sqref="R4698">
    <cfRule type="notContainsBlanks" dxfId="2" priority="105149">
      <formula>LEN(TRIM(R4698))&gt;0</formula>
    </cfRule>
  </conditionalFormatting>
  <conditionalFormatting sqref="S4698">
    <cfRule type="notContainsBlanks" dxfId="3" priority="105119">
      <formula>LEN(TRIM(S4698))&gt;0</formula>
    </cfRule>
  </conditionalFormatting>
  <conditionalFormatting sqref="U4698">
    <cfRule type="notContainsBlanks" dxfId="4" priority="105114">
      <formula>LEN(TRIM(U4698))&gt;0</formula>
    </cfRule>
  </conditionalFormatting>
  <conditionalFormatting sqref="W4698">
    <cfRule type="notContainsBlanks" dxfId="0" priority="105139">
      <formula>LEN(TRIM(W4698))&gt;0</formula>
    </cfRule>
  </conditionalFormatting>
  <conditionalFormatting sqref="Y4698">
    <cfRule type="notContainsBlanks" dxfId="5" priority="105134">
      <formula>LEN(TRIM(Y4698))&gt;0</formula>
    </cfRule>
  </conditionalFormatting>
  <conditionalFormatting sqref="Z4698">
    <cfRule type="notContainsBlanks" dxfId="6" priority="105129">
      <formula>LEN(TRIM(Z4698))&gt;0</formula>
    </cfRule>
  </conditionalFormatting>
  <conditionalFormatting sqref="AB4698">
    <cfRule type="cellIs" dxfId="7" priority="105124" operator="notEqual">
      <formula>0</formula>
    </cfRule>
  </conditionalFormatting>
  <conditionalFormatting sqref="Q4699">
    <cfRule type="notContainsBlanks" dxfId="1" priority="105153">
      <formula>LEN(TRIM(Q4699))&gt;0</formula>
    </cfRule>
  </conditionalFormatting>
  <conditionalFormatting sqref="R4699">
    <cfRule type="notContainsBlanks" dxfId="2" priority="105148">
      <formula>LEN(TRIM(R4699))&gt;0</formula>
    </cfRule>
  </conditionalFormatting>
  <conditionalFormatting sqref="S4699">
    <cfRule type="notContainsBlanks" dxfId="3" priority="105118">
      <formula>LEN(TRIM(S4699))&gt;0</formula>
    </cfRule>
  </conditionalFormatting>
  <conditionalFormatting sqref="U4699">
    <cfRule type="notContainsBlanks" dxfId="4" priority="105113">
      <formula>LEN(TRIM(U4699))&gt;0</formula>
    </cfRule>
  </conditionalFormatting>
  <conditionalFormatting sqref="W4699">
    <cfRule type="notContainsBlanks" dxfId="0" priority="105138">
      <formula>LEN(TRIM(W4699))&gt;0</formula>
    </cfRule>
  </conditionalFormatting>
  <conditionalFormatting sqref="Y4699">
    <cfRule type="notContainsBlanks" dxfId="5" priority="105133">
      <formula>LEN(TRIM(Y4699))&gt;0</formula>
    </cfRule>
  </conditionalFormatting>
  <conditionalFormatting sqref="Z4699">
    <cfRule type="notContainsBlanks" dxfId="6" priority="105128">
      <formula>LEN(TRIM(Z4699))&gt;0</formula>
    </cfRule>
  </conditionalFormatting>
  <conditionalFormatting sqref="AB4699">
    <cfRule type="cellIs" dxfId="7" priority="105123" operator="notEqual">
      <formula>0</formula>
    </cfRule>
  </conditionalFormatting>
  <conditionalFormatting sqref="Q4700">
    <cfRule type="notContainsBlanks" dxfId="1" priority="105152">
      <formula>LEN(TRIM(Q4700))&gt;0</formula>
    </cfRule>
  </conditionalFormatting>
  <conditionalFormatting sqref="R4700">
    <cfRule type="notContainsBlanks" dxfId="2" priority="105147">
      <formula>LEN(TRIM(R4700))&gt;0</formula>
    </cfRule>
  </conditionalFormatting>
  <conditionalFormatting sqref="S4700">
    <cfRule type="notContainsBlanks" dxfId="3" priority="105117">
      <formula>LEN(TRIM(S4700))&gt;0</formula>
    </cfRule>
  </conditionalFormatting>
  <conditionalFormatting sqref="U4700">
    <cfRule type="notContainsBlanks" dxfId="4" priority="105112">
      <formula>LEN(TRIM(U4700))&gt;0</formula>
    </cfRule>
  </conditionalFormatting>
  <conditionalFormatting sqref="W4700">
    <cfRule type="notContainsBlanks" dxfId="0" priority="105137">
      <formula>LEN(TRIM(W4700))&gt;0</formula>
    </cfRule>
  </conditionalFormatting>
  <conditionalFormatting sqref="Y4700">
    <cfRule type="notContainsBlanks" dxfId="5" priority="105132">
      <formula>LEN(TRIM(Y4700))&gt;0</formula>
    </cfRule>
  </conditionalFormatting>
  <conditionalFormatting sqref="Z4700">
    <cfRule type="notContainsBlanks" dxfId="6" priority="105127">
      <formula>LEN(TRIM(Z4700))&gt;0</formula>
    </cfRule>
  </conditionalFormatting>
  <conditionalFormatting sqref="AB4700">
    <cfRule type="cellIs" dxfId="7" priority="105122" operator="notEqual">
      <formula>0</formula>
    </cfRule>
  </conditionalFormatting>
  <conditionalFormatting sqref="Q4701">
    <cfRule type="notContainsBlanks" dxfId="1" priority="105151">
      <formula>LEN(TRIM(Q4701))&gt;0</formula>
    </cfRule>
  </conditionalFormatting>
  <conditionalFormatting sqref="R4701">
    <cfRule type="notContainsBlanks" dxfId="2" priority="105146">
      <formula>LEN(TRIM(R4701))&gt;0</formula>
    </cfRule>
  </conditionalFormatting>
  <conditionalFormatting sqref="S4701">
    <cfRule type="notContainsBlanks" dxfId="3" priority="105116">
      <formula>LEN(TRIM(S4701))&gt;0</formula>
    </cfRule>
  </conditionalFormatting>
  <conditionalFormatting sqref="U4701">
    <cfRule type="notContainsBlanks" dxfId="4" priority="105111">
      <formula>LEN(TRIM(U4701))&gt;0</formula>
    </cfRule>
  </conditionalFormatting>
  <conditionalFormatting sqref="W4701">
    <cfRule type="notContainsBlanks" dxfId="0" priority="105136">
      <formula>LEN(TRIM(W4701))&gt;0</formula>
    </cfRule>
  </conditionalFormatting>
  <conditionalFormatting sqref="Y4701">
    <cfRule type="notContainsBlanks" dxfId="5" priority="105131">
      <formula>LEN(TRIM(Y4701))&gt;0</formula>
    </cfRule>
  </conditionalFormatting>
  <conditionalFormatting sqref="Z4701">
    <cfRule type="notContainsBlanks" dxfId="6" priority="105126">
      <formula>LEN(TRIM(Z4701))&gt;0</formula>
    </cfRule>
  </conditionalFormatting>
  <conditionalFormatting sqref="AB4701">
    <cfRule type="cellIs" dxfId="7" priority="105121" operator="notEqual">
      <formula>0</formula>
    </cfRule>
  </conditionalFormatting>
  <conditionalFormatting sqref="Q4702">
    <cfRule type="notContainsBlanks" dxfId="1" priority="105150">
      <formula>LEN(TRIM(Q4702))&gt;0</formula>
    </cfRule>
  </conditionalFormatting>
  <conditionalFormatting sqref="R4702">
    <cfRule type="notContainsBlanks" dxfId="2" priority="105145">
      <formula>LEN(TRIM(R4702))&gt;0</formula>
    </cfRule>
  </conditionalFormatting>
  <conditionalFormatting sqref="S4702">
    <cfRule type="notContainsBlanks" dxfId="3" priority="105115">
      <formula>LEN(TRIM(S4702))&gt;0</formula>
    </cfRule>
  </conditionalFormatting>
  <conditionalFormatting sqref="U4702">
    <cfRule type="notContainsBlanks" dxfId="4" priority="105110">
      <formula>LEN(TRIM(U4702))&gt;0</formula>
    </cfRule>
  </conditionalFormatting>
  <conditionalFormatting sqref="W4702">
    <cfRule type="notContainsBlanks" dxfId="0" priority="105135">
      <formula>LEN(TRIM(W4702))&gt;0</formula>
    </cfRule>
  </conditionalFormatting>
  <conditionalFormatting sqref="Y4702">
    <cfRule type="notContainsBlanks" dxfId="5" priority="105130">
      <formula>LEN(TRIM(Y4702))&gt;0</formula>
    </cfRule>
  </conditionalFormatting>
  <conditionalFormatting sqref="Z4702">
    <cfRule type="notContainsBlanks" dxfId="6" priority="105125">
      <formula>LEN(TRIM(Z4702))&gt;0</formula>
    </cfRule>
  </conditionalFormatting>
  <conditionalFormatting sqref="AB4702">
    <cfRule type="cellIs" dxfId="7" priority="105120" operator="notEqual">
      <formula>0</formula>
    </cfRule>
  </conditionalFormatting>
  <conditionalFormatting sqref="Q4705">
    <cfRule type="notContainsBlanks" dxfId="1" priority="105109">
      <formula>LEN(TRIM(Q4705))&gt;0</formula>
    </cfRule>
  </conditionalFormatting>
  <conditionalFormatting sqref="R4705">
    <cfRule type="notContainsBlanks" dxfId="2" priority="105108">
      <formula>LEN(TRIM(R4705))&gt;0</formula>
    </cfRule>
  </conditionalFormatting>
  <conditionalFormatting sqref="S4705">
    <cfRule type="notContainsBlanks" dxfId="3" priority="105102">
      <formula>LEN(TRIM(S4705))&gt;0</formula>
    </cfRule>
  </conditionalFormatting>
  <conditionalFormatting sqref="U4705">
    <cfRule type="notContainsBlanks" dxfId="4" priority="105101">
      <formula>LEN(TRIM(U4705))&gt;0</formula>
    </cfRule>
  </conditionalFormatting>
  <conditionalFormatting sqref="W4705">
    <cfRule type="notContainsBlanks" dxfId="0" priority="105106">
      <formula>LEN(TRIM(W4705))&gt;0</formula>
    </cfRule>
  </conditionalFormatting>
  <conditionalFormatting sqref="Y4705">
    <cfRule type="notContainsBlanks" dxfId="5" priority="105105">
      <formula>LEN(TRIM(Y4705))&gt;0</formula>
    </cfRule>
  </conditionalFormatting>
  <conditionalFormatting sqref="Z4705">
    <cfRule type="notContainsBlanks" dxfId="6" priority="105104">
      <formula>LEN(TRIM(Z4705))&gt;0</formula>
    </cfRule>
  </conditionalFormatting>
  <conditionalFormatting sqref="AB4705">
    <cfRule type="cellIs" dxfId="7" priority="105103" operator="notEqual">
      <formula>0</formula>
    </cfRule>
  </conditionalFormatting>
  <conditionalFormatting sqref="Q4707">
    <cfRule type="notContainsBlanks" dxfId="1" priority="105100">
      <formula>LEN(TRIM(Q4707))&gt;0</formula>
    </cfRule>
  </conditionalFormatting>
  <conditionalFormatting sqref="R4707">
    <cfRule type="notContainsBlanks" dxfId="2" priority="105096">
      <formula>LEN(TRIM(R4707))&gt;0</formula>
    </cfRule>
  </conditionalFormatting>
  <conditionalFormatting sqref="S4707">
    <cfRule type="notContainsBlanks" dxfId="3" priority="105075">
      <formula>LEN(TRIM(S4707))&gt;0</formula>
    </cfRule>
  </conditionalFormatting>
  <conditionalFormatting sqref="U4707">
    <cfRule type="notContainsBlanks" dxfId="4" priority="105071">
      <formula>LEN(TRIM(U4707))&gt;0</formula>
    </cfRule>
  </conditionalFormatting>
  <conditionalFormatting sqref="W4707">
    <cfRule type="notContainsBlanks" dxfId="0" priority="105088">
      <formula>LEN(TRIM(W4707))&gt;0</formula>
    </cfRule>
  </conditionalFormatting>
  <conditionalFormatting sqref="Y4707">
    <cfRule type="notContainsBlanks" dxfId="5" priority="105084">
      <formula>LEN(TRIM(Y4707))&gt;0</formula>
    </cfRule>
  </conditionalFormatting>
  <conditionalFormatting sqref="Z4707">
    <cfRule type="notContainsBlanks" dxfId="6" priority="105080">
      <formula>LEN(TRIM(Z4707))&gt;0</formula>
    </cfRule>
  </conditionalFormatting>
  <conditionalFormatting sqref="Q4708">
    <cfRule type="notContainsBlanks" dxfId="1" priority="105099">
      <formula>LEN(TRIM(Q4708))&gt;0</formula>
    </cfRule>
  </conditionalFormatting>
  <conditionalFormatting sqref="R4708">
    <cfRule type="notContainsBlanks" dxfId="2" priority="105095">
      <formula>LEN(TRIM(R4708))&gt;0</formula>
    </cfRule>
  </conditionalFormatting>
  <conditionalFormatting sqref="S4708">
    <cfRule type="notContainsBlanks" dxfId="3" priority="105074">
      <formula>LEN(TRIM(S4708))&gt;0</formula>
    </cfRule>
  </conditionalFormatting>
  <conditionalFormatting sqref="U4708">
    <cfRule type="notContainsBlanks" dxfId="4" priority="105070">
      <formula>LEN(TRIM(U4708))&gt;0</formula>
    </cfRule>
  </conditionalFormatting>
  <conditionalFormatting sqref="W4708">
    <cfRule type="notContainsBlanks" dxfId="0" priority="105087">
      <formula>LEN(TRIM(W4708))&gt;0</formula>
    </cfRule>
  </conditionalFormatting>
  <conditionalFormatting sqref="Y4708">
    <cfRule type="notContainsBlanks" dxfId="5" priority="105083">
      <formula>LEN(TRIM(Y4708))&gt;0</formula>
    </cfRule>
  </conditionalFormatting>
  <conditionalFormatting sqref="Z4708">
    <cfRule type="notContainsBlanks" dxfId="6" priority="105079">
      <formula>LEN(TRIM(Z4708))&gt;0</formula>
    </cfRule>
  </conditionalFormatting>
  <conditionalFormatting sqref="Q4709">
    <cfRule type="notContainsBlanks" dxfId="1" priority="105098">
      <formula>LEN(TRIM(Q4709))&gt;0</formula>
    </cfRule>
  </conditionalFormatting>
  <conditionalFormatting sqref="R4709">
    <cfRule type="notContainsBlanks" dxfId="2" priority="105094">
      <formula>LEN(TRIM(R4709))&gt;0</formula>
    </cfRule>
  </conditionalFormatting>
  <conditionalFormatting sqref="S4709">
    <cfRule type="notContainsBlanks" dxfId="3" priority="105073">
      <formula>LEN(TRIM(S4709))&gt;0</formula>
    </cfRule>
  </conditionalFormatting>
  <conditionalFormatting sqref="U4709">
    <cfRule type="notContainsBlanks" dxfId="4" priority="105069">
      <formula>LEN(TRIM(U4709))&gt;0</formula>
    </cfRule>
  </conditionalFormatting>
  <conditionalFormatting sqref="W4709">
    <cfRule type="notContainsBlanks" dxfId="0" priority="105086">
      <formula>LEN(TRIM(W4709))&gt;0</formula>
    </cfRule>
  </conditionalFormatting>
  <conditionalFormatting sqref="Y4709">
    <cfRule type="notContainsBlanks" dxfId="5" priority="105082">
      <formula>LEN(TRIM(Y4709))&gt;0</formula>
    </cfRule>
  </conditionalFormatting>
  <conditionalFormatting sqref="Z4709">
    <cfRule type="notContainsBlanks" dxfId="6" priority="105078">
      <formula>LEN(TRIM(Z4709))&gt;0</formula>
    </cfRule>
  </conditionalFormatting>
  <conditionalFormatting sqref="Q4710">
    <cfRule type="notContainsBlanks" dxfId="1" priority="105097">
      <formula>LEN(TRIM(Q4710))&gt;0</formula>
    </cfRule>
  </conditionalFormatting>
  <conditionalFormatting sqref="R4710">
    <cfRule type="notContainsBlanks" dxfId="2" priority="105093">
      <formula>LEN(TRIM(R4710))&gt;0</formula>
    </cfRule>
  </conditionalFormatting>
  <conditionalFormatting sqref="S4710">
    <cfRule type="notContainsBlanks" dxfId="3" priority="105072">
      <formula>LEN(TRIM(S4710))&gt;0</formula>
    </cfRule>
  </conditionalFormatting>
  <conditionalFormatting sqref="U4710">
    <cfRule type="notContainsBlanks" dxfId="4" priority="105068">
      <formula>LEN(TRIM(U4710))&gt;0</formula>
    </cfRule>
  </conditionalFormatting>
  <conditionalFormatting sqref="W4710">
    <cfRule type="notContainsBlanks" dxfId="0" priority="105085">
      <formula>LEN(TRIM(W4710))&gt;0</formula>
    </cfRule>
  </conditionalFormatting>
  <conditionalFormatting sqref="Y4710">
    <cfRule type="notContainsBlanks" dxfId="5" priority="105081">
      <formula>LEN(TRIM(Y4710))&gt;0</formula>
    </cfRule>
  </conditionalFormatting>
  <conditionalFormatting sqref="Z4710">
    <cfRule type="notContainsBlanks" dxfId="6" priority="105077">
      <formula>LEN(TRIM(Z4710))&gt;0</formula>
    </cfRule>
  </conditionalFormatting>
  <conditionalFormatting sqref="AB4710">
    <cfRule type="cellIs" dxfId="7" priority="105076" operator="notEqual">
      <formula>0</formula>
    </cfRule>
  </conditionalFormatting>
  <conditionalFormatting sqref="Q4712">
    <cfRule type="notContainsBlanks" dxfId="1" priority="105067">
      <formula>LEN(TRIM(Q4712))&gt;0</formula>
    </cfRule>
  </conditionalFormatting>
  <conditionalFormatting sqref="R4712">
    <cfRule type="notContainsBlanks" dxfId="2" priority="105062">
      <formula>LEN(TRIM(R4712))&gt;0</formula>
    </cfRule>
  </conditionalFormatting>
  <conditionalFormatting sqref="S4712">
    <cfRule type="notContainsBlanks" dxfId="3" priority="105032">
      <formula>LEN(TRIM(S4712))&gt;0</formula>
    </cfRule>
  </conditionalFormatting>
  <conditionalFormatting sqref="U4712">
    <cfRule type="notContainsBlanks" dxfId="4" priority="105030">
      <formula>LEN(TRIM(U4712))&gt;0</formula>
    </cfRule>
  </conditionalFormatting>
  <conditionalFormatting sqref="W4712">
    <cfRule type="notContainsBlanks" dxfId="0" priority="105052">
      <formula>LEN(TRIM(W4712))&gt;0</formula>
    </cfRule>
  </conditionalFormatting>
  <conditionalFormatting sqref="Y4712">
    <cfRule type="notContainsBlanks" dxfId="5" priority="105047">
      <formula>LEN(TRIM(Y4712))&gt;0</formula>
    </cfRule>
  </conditionalFormatting>
  <conditionalFormatting sqref="Z4712">
    <cfRule type="notContainsBlanks" dxfId="6" priority="105042">
      <formula>LEN(TRIM(Z4712))&gt;0</formula>
    </cfRule>
  </conditionalFormatting>
  <conditionalFormatting sqref="AB4712">
    <cfRule type="cellIs" dxfId="7" priority="105037" operator="notEqual">
      <formula>0</formula>
    </cfRule>
  </conditionalFormatting>
  <conditionalFormatting sqref="Q4713">
    <cfRule type="notContainsBlanks" dxfId="1" priority="105066">
      <formula>LEN(TRIM(Q4713))&gt;0</formula>
    </cfRule>
  </conditionalFormatting>
  <conditionalFormatting sqref="R4713">
    <cfRule type="notContainsBlanks" dxfId="2" priority="105061">
      <formula>LEN(TRIM(R4713))&gt;0</formula>
    </cfRule>
  </conditionalFormatting>
  <conditionalFormatting sqref="S4713">
    <cfRule type="notContainsBlanks" dxfId="3" priority="105031">
      <formula>LEN(TRIM(S4713))&gt;0</formula>
    </cfRule>
  </conditionalFormatting>
  <conditionalFormatting sqref="U4713">
    <cfRule type="notContainsBlanks" dxfId="4" priority="105029">
      <formula>LEN(TRIM(U4713))&gt;0</formula>
    </cfRule>
  </conditionalFormatting>
  <conditionalFormatting sqref="W4713">
    <cfRule type="notContainsBlanks" dxfId="0" priority="105051">
      <formula>LEN(TRIM(W4713))&gt;0</formula>
    </cfRule>
  </conditionalFormatting>
  <conditionalFormatting sqref="Y4713">
    <cfRule type="notContainsBlanks" dxfId="5" priority="105046">
      <formula>LEN(TRIM(Y4713))&gt;0</formula>
    </cfRule>
  </conditionalFormatting>
  <conditionalFormatting sqref="Z4713">
    <cfRule type="notContainsBlanks" dxfId="6" priority="105041">
      <formula>LEN(TRIM(Z4713))&gt;0</formula>
    </cfRule>
  </conditionalFormatting>
  <conditionalFormatting sqref="AB4713">
    <cfRule type="cellIs" dxfId="7" priority="105036" operator="notEqual">
      <formula>0</formula>
    </cfRule>
  </conditionalFormatting>
  <conditionalFormatting sqref="Q4714">
    <cfRule type="notContainsBlanks" dxfId="1" priority="105065">
      <formula>LEN(TRIM(Q4714))&gt;0</formula>
    </cfRule>
  </conditionalFormatting>
  <conditionalFormatting sqref="R4714">
    <cfRule type="notContainsBlanks" dxfId="2" priority="105060">
      <formula>LEN(TRIM(R4714))&gt;0</formula>
    </cfRule>
  </conditionalFormatting>
  <conditionalFormatting sqref="S4714">
    <cfRule type="notContainsBlanks" dxfId="3" priority="91670">
      <formula>LEN(TRIM(S4714))&gt;0</formula>
    </cfRule>
  </conditionalFormatting>
  <conditionalFormatting sqref="U4714">
    <cfRule type="notContainsBlanks" dxfId="4" priority="105028">
      <formula>LEN(TRIM(U4714))&gt;0</formula>
    </cfRule>
  </conditionalFormatting>
  <conditionalFormatting sqref="W4714">
    <cfRule type="notContainsBlanks" dxfId="0" priority="105050">
      <formula>LEN(TRIM(W4714))&gt;0</formula>
    </cfRule>
  </conditionalFormatting>
  <conditionalFormatting sqref="Y4714">
    <cfRule type="notContainsBlanks" dxfId="5" priority="105045">
      <formula>LEN(TRIM(Y4714))&gt;0</formula>
    </cfRule>
  </conditionalFormatting>
  <conditionalFormatting sqref="Z4714">
    <cfRule type="notContainsBlanks" dxfId="6" priority="105040">
      <formula>LEN(TRIM(Z4714))&gt;0</formula>
    </cfRule>
  </conditionalFormatting>
  <conditionalFormatting sqref="AB4714">
    <cfRule type="cellIs" dxfId="7" priority="105035" operator="notEqual">
      <formula>0</formula>
    </cfRule>
  </conditionalFormatting>
  <conditionalFormatting sqref="Q4715">
    <cfRule type="notContainsBlanks" dxfId="1" priority="105064">
      <formula>LEN(TRIM(Q4715))&gt;0</formula>
    </cfRule>
  </conditionalFormatting>
  <conditionalFormatting sqref="R4715">
    <cfRule type="notContainsBlanks" dxfId="2" priority="105059">
      <formula>LEN(TRIM(R4715))&gt;0</formula>
    </cfRule>
  </conditionalFormatting>
  <conditionalFormatting sqref="S4715">
    <cfRule type="notContainsBlanks" dxfId="3" priority="91669">
      <formula>LEN(TRIM(S4715))&gt;0</formula>
    </cfRule>
  </conditionalFormatting>
  <conditionalFormatting sqref="U4715">
    <cfRule type="notContainsBlanks" dxfId="4" priority="105027">
      <formula>LEN(TRIM(U4715))&gt;0</formula>
    </cfRule>
  </conditionalFormatting>
  <conditionalFormatting sqref="W4715">
    <cfRule type="notContainsBlanks" dxfId="0" priority="105049">
      <formula>LEN(TRIM(W4715))&gt;0</formula>
    </cfRule>
  </conditionalFormatting>
  <conditionalFormatting sqref="Y4715">
    <cfRule type="notContainsBlanks" dxfId="5" priority="105044">
      <formula>LEN(TRIM(Y4715))&gt;0</formula>
    </cfRule>
  </conditionalFormatting>
  <conditionalFormatting sqref="Z4715">
    <cfRule type="notContainsBlanks" dxfId="6" priority="105039">
      <formula>LEN(TRIM(Z4715))&gt;0</formula>
    </cfRule>
  </conditionalFormatting>
  <conditionalFormatting sqref="AB4715">
    <cfRule type="cellIs" dxfId="7" priority="105034" operator="notEqual">
      <formula>0</formula>
    </cfRule>
  </conditionalFormatting>
  <conditionalFormatting sqref="Q4716">
    <cfRule type="notContainsBlanks" dxfId="1" priority="105063">
      <formula>LEN(TRIM(Q4716))&gt;0</formula>
    </cfRule>
  </conditionalFormatting>
  <conditionalFormatting sqref="R4716">
    <cfRule type="notContainsBlanks" dxfId="2" priority="105058">
      <formula>LEN(TRIM(R4716))&gt;0</formula>
    </cfRule>
  </conditionalFormatting>
  <conditionalFormatting sqref="S4716">
    <cfRule type="notContainsBlanks" dxfId="3" priority="91668">
      <formula>LEN(TRIM(S4716))&gt;0</formula>
    </cfRule>
  </conditionalFormatting>
  <conditionalFormatting sqref="U4716">
    <cfRule type="notContainsBlanks" dxfId="4" priority="105026">
      <formula>LEN(TRIM(U4716))&gt;0</formula>
    </cfRule>
  </conditionalFormatting>
  <conditionalFormatting sqref="W4716">
    <cfRule type="notContainsBlanks" dxfId="0" priority="105048">
      <formula>LEN(TRIM(W4716))&gt;0</formula>
    </cfRule>
  </conditionalFormatting>
  <conditionalFormatting sqref="Y4716">
    <cfRule type="notContainsBlanks" dxfId="5" priority="105043">
      <formula>LEN(TRIM(Y4716))&gt;0</formula>
    </cfRule>
  </conditionalFormatting>
  <conditionalFormatting sqref="Z4716">
    <cfRule type="notContainsBlanks" dxfId="6" priority="105038">
      <formula>LEN(TRIM(Z4716))&gt;0</formula>
    </cfRule>
  </conditionalFormatting>
  <conditionalFormatting sqref="AB4716">
    <cfRule type="cellIs" dxfId="7" priority="105033" operator="notEqual">
      <formula>0</formula>
    </cfRule>
  </conditionalFormatting>
  <conditionalFormatting sqref="S4717">
    <cfRule type="notContainsBlanks" dxfId="3" priority="91667">
      <formula>LEN(TRIM(S4717))&gt;0</formula>
    </cfRule>
  </conditionalFormatting>
  <conditionalFormatting sqref="Q4719">
    <cfRule type="notContainsBlanks" dxfId="1" priority="105025">
      <formula>LEN(TRIM(Q4719))&gt;0</formula>
    </cfRule>
  </conditionalFormatting>
  <conditionalFormatting sqref="R4719">
    <cfRule type="notContainsBlanks" dxfId="2" priority="105022">
      <formula>LEN(TRIM(R4719))&gt;0</formula>
    </cfRule>
  </conditionalFormatting>
  <conditionalFormatting sqref="S4719">
    <cfRule type="notContainsBlanks" dxfId="3" priority="105007">
      <formula>LEN(TRIM(S4719))&gt;0</formula>
    </cfRule>
  </conditionalFormatting>
  <conditionalFormatting sqref="U4719">
    <cfRule type="notContainsBlanks" dxfId="4" priority="105006">
      <formula>LEN(TRIM(U4719))&gt;0</formula>
    </cfRule>
  </conditionalFormatting>
  <conditionalFormatting sqref="W4719">
    <cfRule type="notContainsBlanks" dxfId="0" priority="105016">
      <formula>LEN(TRIM(W4719))&gt;0</formula>
    </cfRule>
  </conditionalFormatting>
  <conditionalFormatting sqref="Y4719">
    <cfRule type="notContainsBlanks" dxfId="5" priority="105013">
      <formula>LEN(TRIM(Y4719))&gt;0</formula>
    </cfRule>
  </conditionalFormatting>
  <conditionalFormatting sqref="Z4719">
    <cfRule type="notContainsBlanks" dxfId="6" priority="105010">
      <formula>LEN(TRIM(Z4719))&gt;0</formula>
    </cfRule>
  </conditionalFormatting>
  <conditionalFormatting sqref="Q4720">
    <cfRule type="notContainsBlanks" dxfId="1" priority="105024">
      <formula>LEN(TRIM(Q4720))&gt;0</formula>
    </cfRule>
  </conditionalFormatting>
  <conditionalFormatting sqref="R4720">
    <cfRule type="notContainsBlanks" dxfId="2" priority="105021">
      <formula>LEN(TRIM(R4720))&gt;0</formula>
    </cfRule>
  </conditionalFormatting>
  <conditionalFormatting sqref="S4720">
    <cfRule type="notContainsBlanks" dxfId="3" priority="91666">
      <formula>LEN(TRIM(S4720))&gt;0</formula>
    </cfRule>
  </conditionalFormatting>
  <conditionalFormatting sqref="U4720">
    <cfRule type="notContainsBlanks" dxfId="4" priority="105005">
      <formula>LEN(TRIM(U4720))&gt;0</formula>
    </cfRule>
  </conditionalFormatting>
  <conditionalFormatting sqref="W4720">
    <cfRule type="notContainsBlanks" dxfId="0" priority="105015">
      <formula>LEN(TRIM(W4720))&gt;0</formula>
    </cfRule>
  </conditionalFormatting>
  <conditionalFormatting sqref="Y4720">
    <cfRule type="notContainsBlanks" dxfId="5" priority="105012">
      <formula>LEN(TRIM(Y4720))&gt;0</formula>
    </cfRule>
  </conditionalFormatting>
  <conditionalFormatting sqref="Z4720">
    <cfRule type="notContainsBlanks" dxfId="6" priority="105009">
      <formula>LEN(TRIM(Z4720))&gt;0</formula>
    </cfRule>
  </conditionalFormatting>
  <conditionalFormatting sqref="Q4721">
    <cfRule type="notContainsBlanks" dxfId="1" priority="105023">
      <formula>LEN(TRIM(Q4721))&gt;0</formula>
    </cfRule>
  </conditionalFormatting>
  <conditionalFormatting sqref="R4721">
    <cfRule type="notContainsBlanks" dxfId="2" priority="105020">
      <formula>LEN(TRIM(R4721))&gt;0</formula>
    </cfRule>
  </conditionalFormatting>
  <conditionalFormatting sqref="S4721">
    <cfRule type="notContainsBlanks" dxfId="3" priority="91665">
      <formula>LEN(TRIM(S4721))&gt;0</formula>
    </cfRule>
  </conditionalFormatting>
  <conditionalFormatting sqref="U4721">
    <cfRule type="notContainsBlanks" dxfId="4" priority="105004">
      <formula>LEN(TRIM(U4721))&gt;0</formula>
    </cfRule>
  </conditionalFormatting>
  <conditionalFormatting sqref="W4721">
    <cfRule type="notContainsBlanks" dxfId="0" priority="105014">
      <formula>LEN(TRIM(W4721))&gt;0</formula>
    </cfRule>
  </conditionalFormatting>
  <conditionalFormatting sqref="Y4721">
    <cfRule type="notContainsBlanks" dxfId="5" priority="105011">
      <formula>LEN(TRIM(Y4721))&gt;0</formula>
    </cfRule>
  </conditionalFormatting>
  <conditionalFormatting sqref="Z4721">
    <cfRule type="notContainsBlanks" dxfId="6" priority="105008">
      <formula>LEN(TRIM(Z4721))&gt;0</formula>
    </cfRule>
  </conditionalFormatting>
  <conditionalFormatting sqref="Q4722">
    <cfRule type="notContainsBlanks" dxfId="1" priority="105187">
      <formula>LEN(TRIM(Q4722))&gt;0</formula>
    </cfRule>
  </conditionalFormatting>
  <conditionalFormatting sqref="W4722">
    <cfRule type="notContainsBlanks" dxfId="0" priority="105190">
      <formula>LEN(TRIM(W4722))&gt;0</formula>
    </cfRule>
  </conditionalFormatting>
  <conditionalFormatting sqref="Y4722">
    <cfRule type="notContainsBlanks" dxfId="5" priority="105189">
      <formula>LEN(TRIM(Y4722))&gt;0</formula>
    </cfRule>
  </conditionalFormatting>
  <conditionalFormatting sqref="Z4722">
    <cfRule type="notContainsBlanks" dxfId="6" priority="105188">
      <formula>LEN(TRIM(Z4722))&gt;0</formula>
    </cfRule>
  </conditionalFormatting>
  <conditionalFormatting sqref="AA4722">
    <cfRule type="cellIs" dxfId="8" priority="105184" operator="equal">
      <formula>4</formula>
    </cfRule>
    <cfRule type="cellIs" dxfId="8" priority="105185" operator="equal">
      <formula>2</formula>
    </cfRule>
  </conditionalFormatting>
  <conditionalFormatting sqref="W4724">
    <cfRule type="notContainsBlanks" dxfId="0" priority="95142">
      <formula>LEN(TRIM(W4724))&gt;0</formula>
    </cfRule>
  </conditionalFormatting>
  <conditionalFormatting sqref="Q4727">
    <cfRule type="notContainsBlanks" dxfId="1" priority="95021">
      <formula>LEN(TRIM(Q4727))&gt;0</formula>
    </cfRule>
  </conditionalFormatting>
  <conditionalFormatting sqref="R4727">
    <cfRule type="notContainsBlanks" dxfId="2" priority="95006">
      <formula>LEN(TRIM(R4727))&gt;0</formula>
    </cfRule>
  </conditionalFormatting>
  <conditionalFormatting sqref="S4727">
    <cfRule type="notContainsBlanks" dxfId="3" priority="94890">
      <formula>LEN(TRIM(S4727))&gt;0</formula>
    </cfRule>
  </conditionalFormatting>
  <conditionalFormatting sqref="U4727">
    <cfRule type="notContainsBlanks" dxfId="4" priority="94869">
      <formula>LEN(TRIM(U4727))&gt;0</formula>
    </cfRule>
  </conditionalFormatting>
  <conditionalFormatting sqref="W4727">
    <cfRule type="notContainsBlanks" dxfId="0" priority="94967">
      <formula>LEN(TRIM(W4727))&gt;0</formula>
    </cfRule>
  </conditionalFormatting>
  <conditionalFormatting sqref="Y4727">
    <cfRule type="notContainsBlanks" dxfId="5" priority="94946">
      <formula>LEN(TRIM(Y4727))&gt;0</formula>
    </cfRule>
  </conditionalFormatting>
  <conditionalFormatting sqref="Z4727">
    <cfRule type="notContainsBlanks" dxfId="6" priority="94925">
      <formula>LEN(TRIM(Z4727))&gt;0</formula>
    </cfRule>
  </conditionalFormatting>
  <conditionalFormatting sqref="AB4727">
    <cfRule type="cellIs" dxfId="7" priority="94904" operator="notEqual">
      <formula>0</formula>
    </cfRule>
  </conditionalFormatting>
  <conditionalFormatting sqref="Q4728">
    <cfRule type="notContainsBlanks" dxfId="1" priority="95016">
      <formula>LEN(TRIM(Q4728))&gt;0</formula>
    </cfRule>
  </conditionalFormatting>
  <conditionalFormatting sqref="R4728">
    <cfRule type="notContainsBlanks" dxfId="2" priority="95000">
      <formula>LEN(TRIM(R4728))&gt;0</formula>
    </cfRule>
  </conditionalFormatting>
  <conditionalFormatting sqref="S4728">
    <cfRule type="notContainsBlanks" dxfId="3" priority="94883">
      <formula>LEN(TRIM(S4728))&gt;0</formula>
    </cfRule>
  </conditionalFormatting>
  <conditionalFormatting sqref="U4728">
    <cfRule type="notContainsBlanks" dxfId="4" priority="94862">
      <formula>LEN(TRIM(U4728))&gt;0</formula>
    </cfRule>
  </conditionalFormatting>
  <conditionalFormatting sqref="W4728">
    <cfRule type="notContainsBlanks" dxfId="0" priority="94960">
      <formula>LEN(TRIM(W4728))&gt;0</formula>
    </cfRule>
  </conditionalFormatting>
  <conditionalFormatting sqref="Y4728">
    <cfRule type="notContainsBlanks" dxfId="5" priority="94939">
      <formula>LEN(TRIM(Y4728))&gt;0</formula>
    </cfRule>
  </conditionalFormatting>
  <conditionalFormatting sqref="Z4728">
    <cfRule type="notContainsBlanks" dxfId="6" priority="94918">
      <formula>LEN(TRIM(Z4728))&gt;0</formula>
    </cfRule>
  </conditionalFormatting>
  <conditionalFormatting sqref="Q4729">
    <cfRule type="notContainsBlanks" dxfId="1" priority="95011">
      <formula>LEN(TRIM(Q4729))&gt;0</formula>
    </cfRule>
  </conditionalFormatting>
  <conditionalFormatting sqref="R4729">
    <cfRule type="notContainsBlanks" dxfId="2" priority="94994">
      <formula>LEN(TRIM(R4729))&gt;0</formula>
    </cfRule>
  </conditionalFormatting>
  <conditionalFormatting sqref="S4729">
    <cfRule type="notContainsBlanks" dxfId="3" priority="94876">
      <formula>LEN(TRIM(S4729))&gt;0</formula>
    </cfRule>
  </conditionalFormatting>
  <conditionalFormatting sqref="U4729">
    <cfRule type="notContainsBlanks" dxfId="4" priority="94855">
      <formula>LEN(TRIM(U4729))&gt;0</formula>
    </cfRule>
  </conditionalFormatting>
  <conditionalFormatting sqref="W4729">
    <cfRule type="notContainsBlanks" dxfId="0" priority="94953">
      <formula>LEN(TRIM(W4729))&gt;0</formula>
    </cfRule>
  </conditionalFormatting>
  <conditionalFormatting sqref="Y4729">
    <cfRule type="notContainsBlanks" dxfId="5" priority="94932">
      <formula>LEN(TRIM(Y4729))&gt;0</formula>
    </cfRule>
  </conditionalFormatting>
  <conditionalFormatting sqref="Z4729">
    <cfRule type="notContainsBlanks" dxfId="6" priority="94911">
      <formula>LEN(TRIM(Z4729))&gt;0</formula>
    </cfRule>
  </conditionalFormatting>
  <conditionalFormatting sqref="AB4729">
    <cfRule type="cellIs" dxfId="7" priority="94897" operator="notEqual">
      <formula>0</formula>
    </cfRule>
  </conditionalFormatting>
  <conditionalFormatting sqref="Q4731">
    <cfRule type="notContainsBlanks" dxfId="1" priority="94848">
      <formula>LEN(TRIM(Q4731))&gt;0</formula>
    </cfRule>
  </conditionalFormatting>
  <conditionalFormatting sqref="R4731">
    <cfRule type="notContainsBlanks" dxfId="2" priority="94819">
      <formula>LEN(TRIM(R4731))&gt;0</formula>
    </cfRule>
  </conditionalFormatting>
  <conditionalFormatting sqref="S4731">
    <cfRule type="notContainsBlanks" dxfId="3" priority="94614">
      <formula>LEN(TRIM(S4731))&gt;0</formula>
    </cfRule>
  </conditionalFormatting>
  <conditionalFormatting sqref="U4731">
    <cfRule type="notContainsBlanks" dxfId="4" priority="94579">
      <formula>LEN(TRIM(U4731))&gt;0</formula>
    </cfRule>
  </conditionalFormatting>
  <conditionalFormatting sqref="W4731">
    <cfRule type="notContainsBlanks" dxfId="0" priority="94754">
      <formula>LEN(TRIM(W4731))&gt;0</formula>
    </cfRule>
  </conditionalFormatting>
  <conditionalFormatting sqref="Y4731">
    <cfRule type="notContainsBlanks" dxfId="5" priority="94719">
      <formula>LEN(TRIM(Y4731))&gt;0</formula>
    </cfRule>
  </conditionalFormatting>
  <conditionalFormatting sqref="Z4731">
    <cfRule type="notContainsBlanks" dxfId="6" priority="94684">
      <formula>LEN(TRIM(Z4731))&gt;0</formula>
    </cfRule>
  </conditionalFormatting>
  <conditionalFormatting sqref="AB4731">
    <cfRule type="cellIs" dxfId="7" priority="94649" operator="notEqual">
      <formula>0</formula>
    </cfRule>
  </conditionalFormatting>
  <conditionalFormatting sqref="Q4732">
    <cfRule type="notContainsBlanks" dxfId="1" priority="94843">
      <formula>LEN(TRIM(Q4732))&gt;0</formula>
    </cfRule>
  </conditionalFormatting>
  <conditionalFormatting sqref="R4732">
    <cfRule type="notContainsBlanks" dxfId="2" priority="94813">
      <formula>LEN(TRIM(R4732))&gt;0</formula>
    </cfRule>
  </conditionalFormatting>
  <conditionalFormatting sqref="S4732">
    <cfRule type="notContainsBlanks" dxfId="3" priority="94607">
      <formula>LEN(TRIM(S4732))&gt;0</formula>
    </cfRule>
  </conditionalFormatting>
  <conditionalFormatting sqref="U4732">
    <cfRule type="notContainsBlanks" dxfId="4" priority="94572">
      <formula>LEN(TRIM(U4732))&gt;0</formula>
    </cfRule>
  </conditionalFormatting>
  <conditionalFormatting sqref="W4732">
    <cfRule type="notContainsBlanks" dxfId="0" priority="94747">
      <formula>LEN(TRIM(W4732))&gt;0</formula>
    </cfRule>
  </conditionalFormatting>
  <conditionalFormatting sqref="Y4732">
    <cfRule type="notContainsBlanks" dxfId="5" priority="94712">
      <formula>LEN(TRIM(Y4732))&gt;0</formula>
    </cfRule>
  </conditionalFormatting>
  <conditionalFormatting sqref="Z4732">
    <cfRule type="notContainsBlanks" dxfId="6" priority="94677">
      <formula>LEN(TRIM(Z4732))&gt;0</formula>
    </cfRule>
  </conditionalFormatting>
  <conditionalFormatting sqref="AB4732">
    <cfRule type="cellIs" dxfId="7" priority="94642" operator="notEqual">
      <formula>0</formula>
    </cfRule>
  </conditionalFormatting>
  <conditionalFormatting sqref="Q4733">
    <cfRule type="notContainsBlanks" dxfId="1" priority="94837">
      <formula>LEN(TRIM(Q4733))&gt;0</formula>
    </cfRule>
  </conditionalFormatting>
  <conditionalFormatting sqref="R4733">
    <cfRule type="notContainsBlanks" dxfId="2" priority="94807">
      <formula>LEN(TRIM(R4733))&gt;0</formula>
    </cfRule>
  </conditionalFormatting>
  <conditionalFormatting sqref="S4733">
    <cfRule type="notContainsBlanks" dxfId="3" priority="94600">
      <formula>LEN(TRIM(S4733))&gt;0</formula>
    </cfRule>
  </conditionalFormatting>
  <conditionalFormatting sqref="U4733">
    <cfRule type="notContainsBlanks" dxfId="4" priority="94565">
      <formula>LEN(TRIM(U4733))&gt;0</formula>
    </cfRule>
  </conditionalFormatting>
  <conditionalFormatting sqref="W4733">
    <cfRule type="notContainsBlanks" dxfId="0" priority="94740">
      <formula>LEN(TRIM(W4733))&gt;0</formula>
    </cfRule>
  </conditionalFormatting>
  <conditionalFormatting sqref="Y4733">
    <cfRule type="notContainsBlanks" dxfId="5" priority="94705">
      <formula>LEN(TRIM(Y4733))&gt;0</formula>
    </cfRule>
  </conditionalFormatting>
  <conditionalFormatting sqref="Z4733">
    <cfRule type="notContainsBlanks" dxfId="6" priority="94670">
      <formula>LEN(TRIM(Z4733))&gt;0</formula>
    </cfRule>
  </conditionalFormatting>
  <conditionalFormatting sqref="AB4733">
    <cfRule type="cellIs" dxfId="7" priority="94635" operator="notEqual">
      <formula>0</formula>
    </cfRule>
  </conditionalFormatting>
  <conditionalFormatting sqref="Q4734">
    <cfRule type="notContainsBlanks" dxfId="1" priority="94831">
      <formula>LEN(TRIM(Q4734))&gt;0</formula>
    </cfRule>
  </conditionalFormatting>
  <conditionalFormatting sqref="R4734">
    <cfRule type="notContainsBlanks" dxfId="2" priority="94801">
      <formula>LEN(TRIM(R4734))&gt;0</formula>
    </cfRule>
  </conditionalFormatting>
  <conditionalFormatting sqref="S4734">
    <cfRule type="notContainsBlanks" dxfId="3" priority="94593">
      <formula>LEN(TRIM(S4734))&gt;0</formula>
    </cfRule>
  </conditionalFormatting>
  <conditionalFormatting sqref="U4734">
    <cfRule type="notContainsBlanks" dxfId="4" priority="94558">
      <formula>LEN(TRIM(U4734))&gt;0</formula>
    </cfRule>
  </conditionalFormatting>
  <conditionalFormatting sqref="W4734">
    <cfRule type="notContainsBlanks" dxfId="0" priority="94733">
      <formula>LEN(TRIM(W4734))&gt;0</formula>
    </cfRule>
  </conditionalFormatting>
  <conditionalFormatting sqref="Y4734">
    <cfRule type="notContainsBlanks" dxfId="5" priority="94698">
      <formula>LEN(TRIM(Y4734))&gt;0</formula>
    </cfRule>
  </conditionalFormatting>
  <conditionalFormatting sqref="Z4734">
    <cfRule type="notContainsBlanks" dxfId="6" priority="94663">
      <formula>LEN(TRIM(Z4734))&gt;0</formula>
    </cfRule>
  </conditionalFormatting>
  <conditionalFormatting sqref="AB4734">
    <cfRule type="cellIs" dxfId="7" priority="94628" operator="notEqual">
      <formula>0</formula>
    </cfRule>
  </conditionalFormatting>
  <conditionalFormatting sqref="Q4735">
    <cfRule type="notContainsBlanks" dxfId="1" priority="94825">
      <formula>LEN(TRIM(Q4735))&gt;0</formula>
    </cfRule>
  </conditionalFormatting>
  <conditionalFormatting sqref="R4735">
    <cfRule type="notContainsBlanks" dxfId="2" priority="94795">
      <formula>LEN(TRIM(R4735))&gt;0</formula>
    </cfRule>
  </conditionalFormatting>
  <conditionalFormatting sqref="S4735">
    <cfRule type="notContainsBlanks" dxfId="3" priority="94586">
      <formula>LEN(TRIM(S4735))&gt;0</formula>
    </cfRule>
  </conditionalFormatting>
  <conditionalFormatting sqref="U4735">
    <cfRule type="notContainsBlanks" dxfId="4" priority="94551">
      <formula>LEN(TRIM(U4735))&gt;0</formula>
    </cfRule>
  </conditionalFormatting>
  <conditionalFormatting sqref="W4735">
    <cfRule type="notContainsBlanks" dxfId="0" priority="94726">
      <formula>LEN(TRIM(W4735))&gt;0</formula>
    </cfRule>
  </conditionalFormatting>
  <conditionalFormatting sqref="Y4735">
    <cfRule type="notContainsBlanks" dxfId="5" priority="94691">
      <formula>LEN(TRIM(Y4735))&gt;0</formula>
    </cfRule>
  </conditionalFormatting>
  <conditionalFormatting sqref="Z4735">
    <cfRule type="notContainsBlanks" dxfId="6" priority="94656">
      <formula>LEN(TRIM(Z4735))&gt;0</formula>
    </cfRule>
  </conditionalFormatting>
  <conditionalFormatting sqref="AB4735">
    <cfRule type="cellIs" dxfId="7" priority="94621" operator="notEqual">
      <formula>0</formula>
    </cfRule>
  </conditionalFormatting>
  <conditionalFormatting sqref="Q4738">
    <cfRule type="notContainsBlanks" dxfId="1" priority="94544">
      <formula>LEN(TRIM(Q4738))&gt;0</formula>
    </cfRule>
  </conditionalFormatting>
  <conditionalFormatting sqref="R4738">
    <cfRule type="notContainsBlanks" dxfId="2" priority="94538">
      <formula>LEN(TRIM(R4738))&gt;0</formula>
    </cfRule>
  </conditionalFormatting>
  <conditionalFormatting sqref="S4738">
    <cfRule type="notContainsBlanks" dxfId="3" priority="94497">
      <formula>LEN(TRIM(S4738))&gt;0</formula>
    </cfRule>
  </conditionalFormatting>
  <conditionalFormatting sqref="U4738">
    <cfRule type="notContainsBlanks" dxfId="4" priority="94490">
      <formula>LEN(TRIM(U4738))&gt;0</formula>
    </cfRule>
  </conditionalFormatting>
  <conditionalFormatting sqref="W4738">
    <cfRule type="notContainsBlanks" dxfId="0" priority="94525">
      <formula>LEN(TRIM(W4738))&gt;0</formula>
    </cfRule>
  </conditionalFormatting>
  <conditionalFormatting sqref="Y4738">
    <cfRule type="notContainsBlanks" dxfId="5" priority="94518">
      <formula>LEN(TRIM(Y4738))&gt;0</formula>
    </cfRule>
  </conditionalFormatting>
  <conditionalFormatting sqref="Z4738">
    <cfRule type="notContainsBlanks" dxfId="6" priority="94511">
      <formula>LEN(TRIM(Z4738))&gt;0</formula>
    </cfRule>
  </conditionalFormatting>
  <conditionalFormatting sqref="AB4738">
    <cfRule type="cellIs" dxfId="7" priority="94504" operator="notEqual">
      <formula>0</formula>
    </cfRule>
  </conditionalFormatting>
  <conditionalFormatting sqref="Q4740">
    <cfRule type="notContainsBlanks" dxfId="1" priority="94483">
      <formula>LEN(TRIM(Q4740))&gt;0</formula>
    </cfRule>
  </conditionalFormatting>
  <conditionalFormatting sqref="R4740">
    <cfRule type="notContainsBlanks" dxfId="2" priority="94459">
      <formula>LEN(TRIM(R4740))&gt;0</formula>
    </cfRule>
  </conditionalFormatting>
  <conditionalFormatting sqref="S4740">
    <cfRule type="notContainsBlanks" dxfId="3" priority="94316">
      <formula>LEN(TRIM(S4740))&gt;0</formula>
    </cfRule>
  </conditionalFormatting>
  <conditionalFormatting sqref="U4740">
    <cfRule type="notContainsBlanks" dxfId="4" priority="94288">
      <formula>LEN(TRIM(U4740))&gt;0</formula>
    </cfRule>
  </conditionalFormatting>
  <conditionalFormatting sqref="W4740">
    <cfRule type="notContainsBlanks" dxfId="0" priority="94407">
      <formula>LEN(TRIM(W4740))&gt;0</formula>
    </cfRule>
  </conditionalFormatting>
  <conditionalFormatting sqref="Y4740">
    <cfRule type="notContainsBlanks" dxfId="5" priority="94379">
      <formula>LEN(TRIM(Y4740))&gt;0</formula>
    </cfRule>
  </conditionalFormatting>
  <conditionalFormatting sqref="Z4740">
    <cfRule type="notContainsBlanks" dxfId="6" priority="94351">
      <formula>LEN(TRIM(Z4740))&gt;0</formula>
    </cfRule>
  </conditionalFormatting>
  <conditionalFormatting sqref="Q4741">
    <cfRule type="notContainsBlanks" dxfId="1" priority="94477">
      <formula>LEN(TRIM(Q4741))&gt;0</formula>
    </cfRule>
  </conditionalFormatting>
  <conditionalFormatting sqref="R4741">
    <cfRule type="notContainsBlanks" dxfId="2" priority="94453">
      <formula>LEN(TRIM(R4741))&gt;0</formula>
    </cfRule>
  </conditionalFormatting>
  <conditionalFormatting sqref="S4741">
    <cfRule type="notContainsBlanks" dxfId="3" priority="94309">
      <formula>LEN(TRIM(S4741))&gt;0</formula>
    </cfRule>
  </conditionalFormatting>
  <conditionalFormatting sqref="U4741">
    <cfRule type="notContainsBlanks" dxfId="4" priority="94281">
      <formula>LEN(TRIM(U4741))&gt;0</formula>
    </cfRule>
  </conditionalFormatting>
  <conditionalFormatting sqref="W4741">
    <cfRule type="notContainsBlanks" dxfId="0" priority="94400">
      <formula>LEN(TRIM(W4741))&gt;0</formula>
    </cfRule>
  </conditionalFormatting>
  <conditionalFormatting sqref="Y4741">
    <cfRule type="notContainsBlanks" dxfId="5" priority="94372">
      <formula>LEN(TRIM(Y4741))&gt;0</formula>
    </cfRule>
  </conditionalFormatting>
  <conditionalFormatting sqref="Z4741">
    <cfRule type="notContainsBlanks" dxfId="6" priority="94344">
      <formula>LEN(TRIM(Z4741))&gt;0</formula>
    </cfRule>
  </conditionalFormatting>
  <conditionalFormatting sqref="Q4742">
    <cfRule type="notContainsBlanks" dxfId="1" priority="94471">
      <formula>LEN(TRIM(Q4742))&gt;0</formula>
    </cfRule>
  </conditionalFormatting>
  <conditionalFormatting sqref="R4742">
    <cfRule type="notContainsBlanks" dxfId="2" priority="94447">
      <formula>LEN(TRIM(R4742))&gt;0</formula>
    </cfRule>
  </conditionalFormatting>
  <conditionalFormatting sqref="S4742">
    <cfRule type="notContainsBlanks" dxfId="3" priority="94302">
      <formula>LEN(TRIM(S4742))&gt;0</formula>
    </cfRule>
  </conditionalFormatting>
  <conditionalFormatting sqref="U4742">
    <cfRule type="notContainsBlanks" dxfId="4" priority="94274">
      <formula>LEN(TRIM(U4742))&gt;0</formula>
    </cfRule>
  </conditionalFormatting>
  <conditionalFormatting sqref="W4742">
    <cfRule type="notContainsBlanks" dxfId="0" priority="94393">
      <formula>LEN(TRIM(W4742))&gt;0</formula>
    </cfRule>
  </conditionalFormatting>
  <conditionalFormatting sqref="Y4742">
    <cfRule type="notContainsBlanks" dxfId="5" priority="94365">
      <formula>LEN(TRIM(Y4742))&gt;0</formula>
    </cfRule>
  </conditionalFormatting>
  <conditionalFormatting sqref="Z4742">
    <cfRule type="notContainsBlanks" dxfId="6" priority="94337">
      <formula>LEN(TRIM(Z4742))&gt;0</formula>
    </cfRule>
  </conditionalFormatting>
  <conditionalFormatting sqref="Q4743">
    <cfRule type="notContainsBlanks" dxfId="1" priority="94465">
      <formula>LEN(TRIM(Q4743))&gt;0</formula>
    </cfRule>
  </conditionalFormatting>
  <conditionalFormatting sqref="R4743">
    <cfRule type="notContainsBlanks" dxfId="2" priority="94441">
      <formula>LEN(TRIM(R4743))&gt;0</formula>
    </cfRule>
  </conditionalFormatting>
  <conditionalFormatting sqref="S4743">
    <cfRule type="notContainsBlanks" dxfId="3" priority="94295">
      <formula>LEN(TRIM(S4743))&gt;0</formula>
    </cfRule>
  </conditionalFormatting>
  <conditionalFormatting sqref="U4743">
    <cfRule type="notContainsBlanks" dxfId="4" priority="94267">
      <formula>LEN(TRIM(U4743))&gt;0</formula>
    </cfRule>
  </conditionalFormatting>
  <conditionalFormatting sqref="W4743">
    <cfRule type="notContainsBlanks" dxfId="0" priority="94386">
      <formula>LEN(TRIM(W4743))&gt;0</formula>
    </cfRule>
  </conditionalFormatting>
  <conditionalFormatting sqref="Y4743">
    <cfRule type="notContainsBlanks" dxfId="5" priority="94358">
      <formula>LEN(TRIM(Y4743))&gt;0</formula>
    </cfRule>
  </conditionalFormatting>
  <conditionalFormatting sqref="Z4743">
    <cfRule type="notContainsBlanks" dxfId="6" priority="94330">
      <formula>LEN(TRIM(Z4743))&gt;0</formula>
    </cfRule>
  </conditionalFormatting>
  <conditionalFormatting sqref="AB4743">
    <cfRule type="cellIs" dxfId="7" priority="94323" operator="notEqual">
      <formula>0</formula>
    </cfRule>
  </conditionalFormatting>
  <conditionalFormatting sqref="Q4745">
    <cfRule type="notContainsBlanks" dxfId="1" priority="94260">
      <formula>LEN(TRIM(Q4745))&gt;0</formula>
    </cfRule>
  </conditionalFormatting>
  <conditionalFormatting sqref="R4745">
    <cfRule type="notContainsBlanks" dxfId="2" priority="94242">
      <formula>LEN(TRIM(R4745))&gt;0</formula>
    </cfRule>
  </conditionalFormatting>
  <conditionalFormatting sqref="S4745">
    <cfRule type="notContainsBlanks" dxfId="3" priority="94037">
      <formula>LEN(TRIM(S4745))&gt;0</formula>
    </cfRule>
  </conditionalFormatting>
  <conditionalFormatting sqref="U4745">
    <cfRule type="notContainsBlanks" dxfId="4" priority="94002">
      <formula>LEN(TRIM(U4745))&gt;0</formula>
    </cfRule>
  </conditionalFormatting>
  <conditionalFormatting sqref="W4745">
    <cfRule type="notContainsBlanks" dxfId="0" priority="94177">
      <formula>LEN(TRIM(W4745))&gt;0</formula>
    </cfRule>
  </conditionalFormatting>
  <conditionalFormatting sqref="Y4745">
    <cfRule type="notContainsBlanks" dxfId="5" priority="94142">
      <formula>LEN(TRIM(Y4745))&gt;0</formula>
    </cfRule>
  </conditionalFormatting>
  <conditionalFormatting sqref="Z4745">
    <cfRule type="notContainsBlanks" dxfId="6" priority="94107">
      <formula>LEN(TRIM(Z4745))&gt;0</formula>
    </cfRule>
  </conditionalFormatting>
  <conditionalFormatting sqref="AB4745">
    <cfRule type="cellIs" dxfId="7" priority="94072" operator="notEqual">
      <formula>0</formula>
    </cfRule>
  </conditionalFormatting>
  <conditionalFormatting sqref="Q4746">
    <cfRule type="notContainsBlanks" dxfId="1" priority="93380">
      <formula>LEN(TRIM(Q4746))&gt;0</formula>
    </cfRule>
  </conditionalFormatting>
  <conditionalFormatting sqref="R4746">
    <cfRule type="notContainsBlanks" dxfId="2" priority="94236">
      <formula>LEN(TRIM(R4746))&gt;0</formula>
    </cfRule>
  </conditionalFormatting>
  <conditionalFormatting sqref="S4746">
    <cfRule type="notContainsBlanks" dxfId="3" priority="94030">
      <formula>LEN(TRIM(S4746))&gt;0</formula>
    </cfRule>
  </conditionalFormatting>
  <conditionalFormatting sqref="U4746">
    <cfRule type="notContainsBlanks" dxfId="4" priority="93995">
      <formula>LEN(TRIM(U4746))&gt;0</formula>
    </cfRule>
  </conditionalFormatting>
  <conditionalFormatting sqref="W4746">
    <cfRule type="notContainsBlanks" dxfId="0" priority="94170">
      <formula>LEN(TRIM(W4746))&gt;0</formula>
    </cfRule>
  </conditionalFormatting>
  <conditionalFormatting sqref="Y4746">
    <cfRule type="notContainsBlanks" dxfId="5" priority="94135">
      <formula>LEN(TRIM(Y4746))&gt;0</formula>
    </cfRule>
  </conditionalFormatting>
  <conditionalFormatting sqref="Z4746">
    <cfRule type="notContainsBlanks" dxfId="6" priority="94100">
      <formula>LEN(TRIM(Z4746))&gt;0</formula>
    </cfRule>
  </conditionalFormatting>
  <conditionalFormatting sqref="AB4746">
    <cfRule type="cellIs" dxfId="7" priority="94065" operator="notEqual">
      <formula>0</formula>
    </cfRule>
  </conditionalFormatting>
  <conditionalFormatting sqref="Q4747">
    <cfRule type="notContainsBlanks" dxfId="1" priority="93379">
      <formula>LEN(TRIM(Q4747))&gt;0</formula>
    </cfRule>
  </conditionalFormatting>
  <conditionalFormatting sqref="R4747">
    <cfRule type="notContainsBlanks" dxfId="2" priority="94230">
      <formula>LEN(TRIM(R4747))&gt;0</formula>
    </cfRule>
  </conditionalFormatting>
  <conditionalFormatting sqref="S4747">
    <cfRule type="notContainsBlanks" dxfId="3" priority="94023">
      <formula>LEN(TRIM(S4747))&gt;0</formula>
    </cfRule>
  </conditionalFormatting>
  <conditionalFormatting sqref="U4747">
    <cfRule type="notContainsBlanks" dxfId="4" priority="93988">
      <formula>LEN(TRIM(U4747))&gt;0</formula>
    </cfRule>
  </conditionalFormatting>
  <conditionalFormatting sqref="W4747">
    <cfRule type="notContainsBlanks" dxfId="0" priority="94163">
      <formula>LEN(TRIM(W4747))&gt;0</formula>
    </cfRule>
  </conditionalFormatting>
  <conditionalFormatting sqref="Y4747">
    <cfRule type="notContainsBlanks" dxfId="5" priority="94128">
      <formula>LEN(TRIM(Y4747))&gt;0</formula>
    </cfRule>
  </conditionalFormatting>
  <conditionalFormatting sqref="Z4747">
    <cfRule type="notContainsBlanks" dxfId="6" priority="94093">
      <formula>LEN(TRIM(Z4747))&gt;0</formula>
    </cfRule>
  </conditionalFormatting>
  <conditionalFormatting sqref="AB4747">
    <cfRule type="cellIs" dxfId="7" priority="94058" operator="notEqual">
      <formula>0</formula>
    </cfRule>
  </conditionalFormatting>
  <conditionalFormatting sqref="Q4748">
    <cfRule type="notContainsBlanks" dxfId="1" priority="93378">
      <formula>LEN(TRIM(Q4748))&gt;0</formula>
    </cfRule>
  </conditionalFormatting>
  <conditionalFormatting sqref="R4748">
    <cfRule type="notContainsBlanks" dxfId="2" priority="94224">
      <formula>LEN(TRIM(R4748))&gt;0</formula>
    </cfRule>
  </conditionalFormatting>
  <conditionalFormatting sqref="S4748">
    <cfRule type="notContainsBlanks" dxfId="3" priority="94016">
      <formula>LEN(TRIM(S4748))&gt;0</formula>
    </cfRule>
  </conditionalFormatting>
  <conditionalFormatting sqref="U4748">
    <cfRule type="notContainsBlanks" dxfId="4" priority="93981">
      <formula>LEN(TRIM(U4748))&gt;0</formula>
    </cfRule>
  </conditionalFormatting>
  <conditionalFormatting sqref="W4748">
    <cfRule type="notContainsBlanks" dxfId="0" priority="94156">
      <formula>LEN(TRIM(W4748))&gt;0</formula>
    </cfRule>
  </conditionalFormatting>
  <conditionalFormatting sqref="Y4748">
    <cfRule type="notContainsBlanks" dxfId="5" priority="94121">
      <formula>LEN(TRIM(Y4748))&gt;0</formula>
    </cfRule>
  </conditionalFormatting>
  <conditionalFormatting sqref="Z4748">
    <cfRule type="notContainsBlanks" dxfId="6" priority="94086">
      <formula>LEN(TRIM(Z4748))&gt;0</formula>
    </cfRule>
  </conditionalFormatting>
  <conditionalFormatting sqref="AB4748">
    <cfRule type="cellIs" dxfId="7" priority="94051" operator="notEqual">
      <formula>0</formula>
    </cfRule>
  </conditionalFormatting>
  <conditionalFormatting sqref="Q4749">
    <cfRule type="notContainsBlanks" dxfId="1" priority="93377">
      <formula>LEN(TRIM(Q4749))&gt;0</formula>
    </cfRule>
  </conditionalFormatting>
  <conditionalFormatting sqref="R4749">
    <cfRule type="notContainsBlanks" dxfId="2" priority="94218">
      <formula>LEN(TRIM(R4749))&gt;0</formula>
    </cfRule>
  </conditionalFormatting>
  <conditionalFormatting sqref="S4749">
    <cfRule type="notContainsBlanks" dxfId="3" priority="94009">
      <formula>LEN(TRIM(S4749))&gt;0</formula>
    </cfRule>
  </conditionalFormatting>
  <conditionalFormatting sqref="U4749">
    <cfRule type="notContainsBlanks" dxfId="4" priority="93974">
      <formula>LEN(TRIM(U4749))&gt;0</formula>
    </cfRule>
  </conditionalFormatting>
  <conditionalFormatting sqref="W4749">
    <cfRule type="notContainsBlanks" dxfId="0" priority="94149">
      <formula>LEN(TRIM(W4749))&gt;0</formula>
    </cfRule>
  </conditionalFormatting>
  <conditionalFormatting sqref="Y4749">
    <cfRule type="notContainsBlanks" dxfId="5" priority="94114">
      <formula>LEN(TRIM(Y4749))&gt;0</formula>
    </cfRule>
  </conditionalFormatting>
  <conditionalFormatting sqref="Z4749">
    <cfRule type="notContainsBlanks" dxfId="6" priority="94079">
      <formula>LEN(TRIM(Z4749))&gt;0</formula>
    </cfRule>
  </conditionalFormatting>
  <conditionalFormatting sqref="AB4749">
    <cfRule type="cellIs" dxfId="7" priority="94044" operator="notEqual">
      <formula>0</formula>
    </cfRule>
  </conditionalFormatting>
  <conditionalFormatting sqref="Q4752">
    <cfRule type="notContainsBlanks" dxfId="1" priority="93967">
      <formula>LEN(TRIM(Q4752))&gt;0</formula>
    </cfRule>
  </conditionalFormatting>
  <conditionalFormatting sqref="R4752">
    <cfRule type="notContainsBlanks" dxfId="2" priority="93947">
      <formula>LEN(TRIM(R4752))&gt;0</formula>
    </cfRule>
  </conditionalFormatting>
  <conditionalFormatting sqref="S4752">
    <cfRule type="notContainsBlanks" dxfId="3" priority="93845">
      <formula>LEN(TRIM(S4752))&gt;0</formula>
    </cfRule>
  </conditionalFormatting>
  <conditionalFormatting sqref="U4752">
    <cfRule type="notContainsBlanks" dxfId="4" priority="93824">
      <formula>LEN(TRIM(U4752))&gt;0</formula>
    </cfRule>
  </conditionalFormatting>
  <conditionalFormatting sqref="W4752">
    <cfRule type="notContainsBlanks" dxfId="0" priority="93908">
      <formula>LEN(TRIM(W4752))&gt;0</formula>
    </cfRule>
  </conditionalFormatting>
  <conditionalFormatting sqref="Y4752">
    <cfRule type="notContainsBlanks" dxfId="5" priority="93887">
      <formula>LEN(TRIM(Y4752))&gt;0</formula>
    </cfRule>
  </conditionalFormatting>
  <conditionalFormatting sqref="Z4752">
    <cfRule type="notContainsBlanks" dxfId="6" priority="93866">
      <formula>LEN(TRIM(Z4752))&gt;0</formula>
    </cfRule>
  </conditionalFormatting>
  <conditionalFormatting sqref="Q4753">
    <cfRule type="notContainsBlanks" dxfId="1" priority="93961">
      <formula>LEN(TRIM(Q4753))&gt;0</formula>
    </cfRule>
  </conditionalFormatting>
  <conditionalFormatting sqref="R4753">
    <cfRule type="notContainsBlanks" dxfId="2" priority="93941">
      <formula>LEN(TRIM(R4753))&gt;0</formula>
    </cfRule>
  </conditionalFormatting>
  <conditionalFormatting sqref="S4753">
    <cfRule type="notContainsBlanks" dxfId="3" priority="93838">
      <formula>LEN(TRIM(S4753))&gt;0</formula>
    </cfRule>
  </conditionalFormatting>
  <conditionalFormatting sqref="U4753">
    <cfRule type="notContainsBlanks" dxfId="4" priority="93817">
      <formula>LEN(TRIM(U4753))&gt;0</formula>
    </cfRule>
  </conditionalFormatting>
  <conditionalFormatting sqref="W4753">
    <cfRule type="notContainsBlanks" dxfId="0" priority="93901">
      <formula>LEN(TRIM(W4753))&gt;0</formula>
    </cfRule>
  </conditionalFormatting>
  <conditionalFormatting sqref="Y4753">
    <cfRule type="notContainsBlanks" dxfId="5" priority="93880">
      <formula>LEN(TRIM(Y4753))&gt;0</formula>
    </cfRule>
  </conditionalFormatting>
  <conditionalFormatting sqref="Z4753">
    <cfRule type="notContainsBlanks" dxfId="6" priority="93859">
      <formula>LEN(TRIM(Z4753))&gt;0</formula>
    </cfRule>
  </conditionalFormatting>
  <conditionalFormatting sqref="Q4754">
    <cfRule type="notContainsBlanks" dxfId="1" priority="93954">
      <formula>LEN(TRIM(Q4754))&gt;0</formula>
    </cfRule>
  </conditionalFormatting>
  <conditionalFormatting sqref="R4754">
    <cfRule type="notContainsBlanks" dxfId="2" priority="93935">
      <formula>LEN(TRIM(R4754))&gt;0</formula>
    </cfRule>
  </conditionalFormatting>
  <conditionalFormatting sqref="S4754">
    <cfRule type="notContainsBlanks" dxfId="3" priority="93831">
      <formula>LEN(TRIM(S4754))&gt;0</formula>
    </cfRule>
  </conditionalFormatting>
  <conditionalFormatting sqref="U4754">
    <cfRule type="notContainsBlanks" dxfId="4" priority="93810">
      <formula>LEN(TRIM(U4754))&gt;0</formula>
    </cfRule>
  </conditionalFormatting>
  <conditionalFormatting sqref="W4754">
    <cfRule type="notContainsBlanks" dxfId="0" priority="93894">
      <formula>LEN(TRIM(W4754))&gt;0</formula>
    </cfRule>
  </conditionalFormatting>
  <conditionalFormatting sqref="Y4754">
    <cfRule type="notContainsBlanks" dxfId="5" priority="93873">
      <formula>LEN(TRIM(Y4754))&gt;0</formula>
    </cfRule>
  </conditionalFormatting>
  <conditionalFormatting sqref="Z4754">
    <cfRule type="notContainsBlanks" dxfId="6" priority="93852">
      <formula>LEN(TRIM(Z4754))&gt;0</formula>
    </cfRule>
  </conditionalFormatting>
  <conditionalFormatting sqref="Q4755">
    <cfRule type="notContainsBlanks" dxfId="1" priority="95071">
      <formula>LEN(TRIM(Q4755))&gt;0</formula>
    </cfRule>
  </conditionalFormatting>
  <conditionalFormatting sqref="W4755">
    <cfRule type="notContainsBlanks" dxfId="0" priority="95092">
      <formula>LEN(TRIM(W4755))&gt;0</formula>
    </cfRule>
  </conditionalFormatting>
  <conditionalFormatting sqref="Y4755">
    <cfRule type="notContainsBlanks" dxfId="5" priority="95085">
      <formula>LEN(TRIM(Y4755))&gt;0</formula>
    </cfRule>
  </conditionalFormatting>
  <conditionalFormatting sqref="Z4755">
    <cfRule type="notContainsBlanks" dxfId="6" priority="95078">
      <formula>LEN(TRIM(Z4755))&gt;0</formula>
    </cfRule>
  </conditionalFormatting>
  <conditionalFormatting sqref="AA4755">
    <cfRule type="cellIs" dxfId="8" priority="95050" operator="equal">
      <formula>4</formula>
    </cfRule>
    <cfRule type="cellIs" dxfId="8" priority="95057" operator="equal">
      <formula>2</formula>
    </cfRule>
  </conditionalFormatting>
  <conditionalFormatting sqref="W4757">
    <cfRule type="notContainsBlanks" dxfId="0" priority="95141">
      <formula>LEN(TRIM(W4757))&gt;0</formula>
    </cfRule>
  </conditionalFormatting>
  <conditionalFormatting sqref="Q4760">
    <cfRule type="notContainsBlanks" dxfId="1" priority="95020">
      <formula>LEN(TRIM(Q4760))&gt;0</formula>
    </cfRule>
  </conditionalFormatting>
  <conditionalFormatting sqref="R4760">
    <cfRule type="notContainsBlanks" dxfId="2" priority="95005">
      <formula>LEN(TRIM(R4760))&gt;0</formula>
    </cfRule>
  </conditionalFormatting>
  <conditionalFormatting sqref="S4760">
    <cfRule type="notContainsBlanks" dxfId="3" priority="94889">
      <formula>LEN(TRIM(S4760))&gt;0</formula>
    </cfRule>
  </conditionalFormatting>
  <conditionalFormatting sqref="U4760">
    <cfRule type="notContainsBlanks" dxfId="4" priority="94868">
      <formula>LEN(TRIM(U4760))&gt;0</formula>
    </cfRule>
  </conditionalFormatting>
  <conditionalFormatting sqref="W4760">
    <cfRule type="notContainsBlanks" dxfId="0" priority="94966">
      <formula>LEN(TRIM(W4760))&gt;0</formula>
    </cfRule>
  </conditionalFormatting>
  <conditionalFormatting sqref="Y4760">
    <cfRule type="notContainsBlanks" dxfId="5" priority="94945">
      <formula>LEN(TRIM(Y4760))&gt;0</formula>
    </cfRule>
  </conditionalFormatting>
  <conditionalFormatting sqref="Z4760">
    <cfRule type="notContainsBlanks" dxfId="6" priority="94924">
      <formula>LEN(TRIM(Z4760))&gt;0</formula>
    </cfRule>
  </conditionalFormatting>
  <conditionalFormatting sqref="AB4760">
    <cfRule type="cellIs" dxfId="7" priority="94903" operator="notEqual">
      <formula>0</formula>
    </cfRule>
  </conditionalFormatting>
  <conditionalFormatting sqref="Q4761">
    <cfRule type="notContainsBlanks" dxfId="1" priority="95015">
      <formula>LEN(TRIM(Q4761))&gt;0</formula>
    </cfRule>
  </conditionalFormatting>
  <conditionalFormatting sqref="R4761">
    <cfRule type="notContainsBlanks" dxfId="2" priority="94999">
      <formula>LEN(TRIM(R4761))&gt;0</formula>
    </cfRule>
  </conditionalFormatting>
  <conditionalFormatting sqref="S4761">
    <cfRule type="notContainsBlanks" dxfId="3" priority="94882">
      <formula>LEN(TRIM(S4761))&gt;0</formula>
    </cfRule>
  </conditionalFormatting>
  <conditionalFormatting sqref="U4761">
    <cfRule type="notContainsBlanks" dxfId="4" priority="94861">
      <formula>LEN(TRIM(U4761))&gt;0</formula>
    </cfRule>
  </conditionalFormatting>
  <conditionalFormatting sqref="W4761">
    <cfRule type="notContainsBlanks" dxfId="0" priority="94959">
      <formula>LEN(TRIM(W4761))&gt;0</formula>
    </cfRule>
  </conditionalFormatting>
  <conditionalFormatting sqref="Y4761">
    <cfRule type="notContainsBlanks" dxfId="5" priority="94938">
      <formula>LEN(TRIM(Y4761))&gt;0</formula>
    </cfRule>
  </conditionalFormatting>
  <conditionalFormatting sqref="Z4761">
    <cfRule type="notContainsBlanks" dxfId="6" priority="94917">
      <formula>LEN(TRIM(Z4761))&gt;0</formula>
    </cfRule>
  </conditionalFormatting>
  <conditionalFormatting sqref="Q4762">
    <cfRule type="notContainsBlanks" dxfId="1" priority="95010">
      <formula>LEN(TRIM(Q4762))&gt;0</formula>
    </cfRule>
  </conditionalFormatting>
  <conditionalFormatting sqref="R4762">
    <cfRule type="notContainsBlanks" dxfId="2" priority="94993">
      <formula>LEN(TRIM(R4762))&gt;0</formula>
    </cfRule>
  </conditionalFormatting>
  <conditionalFormatting sqref="S4762">
    <cfRule type="notContainsBlanks" dxfId="3" priority="94875">
      <formula>LEN(TRIM(S4762))&gt;0</formula>
    </cfRule>
  </conditionalFormatting>
  <conditionalFormatting sqref="U4762">
    <cfRule type="notContainsBlanks" dxfId="4" priority="94854">
      <formula>LEN(TRIM(U4762))&gt;0</formula>
    </cfRule>
  </conditionalFormatting>
  <conditionalFormatting sqref="W4762">
    <cfRule type="notContainsBlanks" dxfId="0" priority="94952">
      <formula>LEN(TRIM(W4762))&gt;0</formula>
    </cfRule>
  </conditionalFormatting>
  <conditionalFormatting sqref="Y4762">
    <cfRule type="notContainsBlanks" dxfId="5" priority="94931">
      <formula>LEN(TRIM(Y4762))&gt;0</formula>
    </cfRule>
  </conditionalFormatting>
  <conditionalFormatting sqref="Z4762">
    <cfRule type="notContainsBlanks" dxfId="6" priority="94910">
      <formula>LEN(TRIM(Z4762))&gt;0</formula>
    </cfRule>
  </conditionalFormatting>
  <conditionalFormatting sqref="AB4762">
    <cfRule type="cellIs" dxfId="7" priority="94896" operator="notEqual">
      <formula>0</formula>
    </cfRule>
  </conditionalFormatting>
  <conditionalFormatting sqref="Q4764">
    <cfRule type="notContainsBlanks" dxfId="1" priority="94847">
      <formula>LEN(TRIM(Q4764))&gt;0</formula>
    </cfRule>
  </conditionalFormatting>
  <conditionalFormatting sqref="R4764">
    <cfRule type="notContainsBlanks" dxfId="2" priority="94818">
      <formula>LEN(TRIM(R4764))&gt;0</formula>
    </cfRule>
  </conditionalFormatting>
  <conditionalFormatting sqref="S4764">
    <cfRule type="notContainsBlanks" dxfId="3" priority="94613">
      <formula>LEN(TRIM(S4764))&gt;0</formula>
    </cfRule>
  </conditionalFormatting>
  <conditionalFormatting sqref="U4764">
    <cfRule type="notContainsBlanks" dxfId="4" priority="94578">
      <formula>LEN(TRIM(U4764))&gt;0</formula>
    </cfRule>
  </conditionalFormatting>
  <conditionalFormatting sqref="W4764">
    <cfRule type="notContainsBlanks" dxfId="0" priority="94753">
      <formula>LEN(TRIM(W4764))&gt;0</formula>
    </cfRule>
  </conditionalFormatting>
  <conditionalFormatting sqref="Y4764">
    <cfRule type="notContainsBlanks" dxfId="5" priority="94718">
      <formula>LEN(TRIM(Y4764))&gt;0</formula>
    </cfRule>
  </conditionalFormatting>
  <conditionalFormatting sqref="Z4764">
    <cfRule type="notContainsBlanks" dxfId="6" priority="94683">
      <formula>LEN(TRIM(Z4764))&gt;0</formula>
    </cfRule>
  </conditionalFormatting>
  <conditionalFormatting sqref="AB4764">
    <cfRule type="cellIs" dxfId="7" priority="94648" operator="notEqual">
      <formula>0</formula>
    </cfRule>
  </conditionalFormatting>
  <conditionalFormatting sqref="Q4765">
    <cfRule type="notContainsBlanks" dxfId="1" priority="94842">
      <formula>LEN(TRIM(Q4765))&gt;0</formula>
    </cfRule>
  </conditionalFormatting>
  <conditionalFormatting sqref="R4765">
    <cfRule type="notContainsBlanks" dxfId="2" priority="94812">
      <formula>LEN(TRIM(R4765))&gt;0</formula>
    </cfRule>
  </conditionalFormatting>
  <conditionalFormatting sqref="S4765">
    <cfRule type="notContainsBlanks" dxfId="3" priority="94606">
      <formula>LEN(TRIM(S4765))&gt;0</formula>
    </cfRule>
  </conditionalFormatting>
  <conditionalFormatting sqref="U4765">
    <cfRule type="notContainsBlanks" dxfId="4" priority="94571">
      <formula>LEN(TRIM(U4765))&gt;0</formula>
    </cfRule>
  </conditionalFormatting>
  <conditionalFormatting sqref="W4765">
    <cfRule type="notContainsBlanks" dxfId="0" priority="94746">
      <formula>LEN(TRIM(W4765))&gt;0</formula>
    </cfRule>
  </conditionalFormatting>
  <conditionalFormatting sqref="Y4765">
    <cfRule type="notContainsBlanks" dxfId="5" priority="94711">
      <formula>LEN(TRIM(Y4765))&gt;0</formula>
    </cfRule>
  </conditionalFormatting>
  <conditionalFormatting sqref="Z4765">
    <cfRule type="notContainsBlanks" dxfId="6" priority="94676">
      <formula>LEN(TRIM(Z4765))&gt;0</formula>
    </cfRule>
  </conditionalFormatting>
  <conditionalFormatting sqref="AB4765">
    <cfRule type="cellIs" dxfId="7" priority="94641" operator="notEqual">
      <formula>0</formula>
    </cfRule>
  </conditionalFormatting>
  <conditionalFormatting sqref="Q4766">
    <cfRule type="notContainsBlanks" dxfId="1" priority="94836">
      <formula>LEN(TRIM(Q4766))&gt;0</formula>
    </cfRule>
  </conditionalFormatting>
  <conditionalFormatting sqref="R4766">
    <cfRule type="notContainsBlanks" dxfId="2" priority="94806">
      <formula>LEN(TRIM(R4766))&gt;0</formula>
    </cfRule>
  </conditionalFormatting>
  <conditionalFormatting sqref="S4766">
    <cfRule type="notContainsBlanks" dxfId="3" priority="94599">
      <formula>LEN(TRIM(S4766))&gt;0</formula>
    </cfRule>
  </conditionalFormatting>
  <conditionalFormatting sqref="U4766">
    <cfRule type="notContainsBlanks" dxfId="4" priority="94564">
      <formula>LEN(TRIM(U4766))&gt;0</formula>
    </cfRule>
  </conditionalFormatting>
  <conditionalFormatting sqref="W4766">
    <cfRule type="notContainsBlanks" dxfId="0" priority="94739">
      <formula>LEN(TRIM(W4766))&gt;0</formula>
    </cfRule>
  </conditionalFormatting>
  <conditionalFormatting sqref="Y4766">
    <cfRule type="notContainsBlanks" dxfId="5" priority="94704">
      <formula>LEN(TRIM(Y4766))&gt;0</formula>
    </cfRule>
  </conditionalFormatting>
  <conditionalFormatting sqref="Z4766">
    <cfRule type="notContainsBlanks" dxfId="6" priority="94669">
      <formula>LEN(TRIM(Z4766))&gt;0</formula>
    </cfRule>
  </conditionalFormatting>
  <conditionalFormatting sqref="AB4766">
    <cfRule type="cellIs" dxfId="7" priority="94634" operator="notEqual">
      <formula>0</formula>
    </cfRule>
  </conditionalFormatting>
  <conditionalFormatting sqref="Q4767">
    <cfRule type="notContainsBlanks" dxfId="1" priority="94830">
      <formula>LEN(TRIM(Q4767))&gt;0</formula>
    </cfRule>
  </conditionalFormatting>
  <conditionalFormatting sqref="R4767">
    <cfRule type="notContainsBlanks" dxfId="2" priority="94800">
      <formula>LEN(TRIM(R4767))&gt;0</formula>
    </cfRule>
  </conditionalFormatting>
  <conditionalFormatting sqref="S4767">
    <cfRule type="notContainsBlanks" dxfId="3" priority="94592">
      <formula>LEN(TRIM(S4767))&gt;0</formula>
    </cfRule>
  </conditionalFormatting>
  <conditionalFormatting sqref="U4767">
    <cfRule type="notContainsBlanks" dxfId="4" priority="94557">
      <formula>LEN(TRIM(U4767))&gt;0</formula>
    </cfRule>
  </conditionalFormatting>
  <conditionalFormatting sqref="W4767">
    <cfRule type="notContainsBlanks" dxfId="0" priority="94732">
      <formula>LEN(TRIM(W4767))&gt;0</formula>
    </cfRule>
  </conditionalFormatting>
  <conditionalFormatting sqref="Y4767">
    <cfRule type="notContainsBlanks" dxfId="5" priority="94697">
      <formula>LEN(TRIM(Y4767))&gt;0</formula>
    </cfRule>
  </conditionalFormatting>
  <conditionalFormatting sqref="Z4767">
    <cfRule type="notContainsBlanks" dxfId="6" priority="94662">
      <formula>LEN(TRIM(Z4767))&gt;0</formula>
    </cfRule>
  </conditionalFormatting>
  <conditionalFormatting sqref="AB4767">
    <cfRule type="cellIs" dxfId="7" priority="94627" operator="notEqual">
      <formula>0</formula>
    </cfRule>
  </conditionalFormatting>
  <conditionalFormatting sqref="Q4768">
    <cfRule type="notContainsBlanks" dxfId="1" priority="94824">
      <formula>LEN(TRIM(Q4768))&gt;0</formula>
    </cfRule>
  </conditionalFormatting>
  <conditionalFormatting sqref="R4768">
    <cfRule type="notContainsBlanks" dxfId="2" priority="94794">
      <formula>LEN(TRIM(R4768))&gt;0</formula>
    </cfRule>
  </conditionalFormatting>
  <conditionalFormatting sqref="S4768">
    <cfRule type="notContainsBlanks" dxfId="3" priority="94585">
      <formula>LEN(TRIM(S4768))&gt;0</formula>
    </cfRule>
  </conditionalFormatting>
  <conditionalFormatting sqref="U4768">
    <cfRule type="notContainsBlanks" dxfId="4" priority="94550">
      <formula>LEN(TRIM(U4768))&gt;0</formula>
    </cfRule>
  </conditionalFormatting>
  <conditionalFormatting sqref="W4768">
    <cfRule type="notContainsBlanks" dxfId="0" priority="94725">
      <formula>LEN(TRIM(W4768))&gt;0</formula>
    </cfRule>
  </conditionalFormatting>
  <conditionalFormatting sqref="Y4768">
    <cfRule type="notContainsBlanks" dxfId="5" priority="94690">
      <formula>LEN(TRIM(Y4768))&gt;0</formula>
    </cfRule>
  </conditionalFormatting>
  <conditionalFormatting sqref="Z4768">
    <cfRule type="notContainsBlanks" dxfId="6" priority="94655">
      <formula>LEN(TRIM(Z4768))&gt;0</formula>
    </cfRule>
  </conditionalFormatting>
  <conditionalFormatting sqref="AB4768">
    <cfRule type="cellIs" dxfId="7" priority="94620" operator="notEqual">
      <formula>0</formula>
    </cfRule>
  </conditionalFormatting>
  <conditionalFormatting sqref="Q4771">
    <cfRule type="notContainsBlanks" dxfId="1" priority="94543">
      <formula>LEN(TRIM(Q4771))&gt;0</formula>
    </cfRule>
  </conditionalFormatting>
  <conditionalFormatting sqref="R4771">
    <cfRule type="notContainsBlanks" dxfId="2" priority="94537">
      <formula>LEN(TRIM(R4771))&gt;0</formula>
    </cfRule>
  </conditionalFormatting>
  <conditionalFormatting sqref="S4771">
    <cfRule type="notContainsBlanks" dxfId="3" priority="94496">
      <formula>LEN(TRIM(S4771))&gt;0</formula>
    </cfRule>
  </conditionalFormatting>
  <conditionalFormatting sqref="U4771">
    <cfRule type="notContainsBlanks" dxfId="4" priority="94489">
      <formula>LEN(TRIM(U4771))&gt;0</formula>
    </cfRule>
  </conditionalFormatting>
  <conditionalFormatting sqref="W4771">
    <cfRule type="notContainsBlanks" dxfId="0" priority="94524">
      <formula>LEN(TRIM(W4771))&gt;0</formula>
    </cfRule>
  </conditionalFormatting>
  <conditionalFormatting sqref="Y4771">
    <cfRule type="notContainsBlanks" dxfId="5" priority="94517">
      <formula>LEN(TRIM(Y4771))&gt;0</formula>
    </cfRule>
  </conditionalFormatting>
  <conditionalFormatting sqref="Z4771">
    <cfRule type="notContainsBlanks" dxfId="6" priority="94510">
      <formula>LEN(TRIM(Z4771))&gt;0</formula>
    </cfRule>
  </conditionalFormatting>
  <conditionalFormatting sqref="AA4771">
    <cfRule type="cellIs" dxfId="8" priority="105209" operator="equal">
      <formula>4</formula>
    </cfRule>
    <cfRule type="cellIs" dxfId="8" priority="105210" operator="equal">
      <formula>2</formula>
    </cfRule>
  </conditionalFormatting>
  <conditionalFormatting sqref="AB4771">
    <cfRule type="cellIs" dxfId="7" priority="94503" operator="notEqual">
      <formula>0</formula>
    </cfRule>
  </conditionalFormatting>
  <conditionalFormatting sqref="Q4773">
    <cfRule type="notContainsBlanks" dxfId="1" priority="94482">
      <formula>LEN(TRIM(Q4773))&gt;0</formula>
    </cfRule>
  </conditionalFormatting>
  <conditionalFormatting sqref="R4773">
    <cfRule type="notContainsBlanks" dxfId="2" priority="94458">
      <formula>LEN(TRIM(R4773))&gt;0</formula>
    </cfRule>
  </conditionalFormatting>
  <conditionalFormatting sqref="S4773">
    <cfRule type="notContainsBlanks" dxfId="3" priority="94315">
      <formula>LEN(TRIM(S4773))&gt;0</formula>
    </cfRule>
  </conditionalFormatting>
  <conditionalFormatting sqref="U4773">
    <cfRule type="notContainsBlanks" dxfId="4" priority="94287">
      <formula>LEN(TRIM(U4773))&gt;0</formula>
    </cfRule>
  </conditionalFormatting>
  <conditionalFormatting sqref="W4773">
    <cfRule type="notContainsBlanks" dxfId="0" priority="94406">
      <formula>LEN(TRIM(W4773))&gt;0</formula>
    </cfRule>
  </conditionalFormatting>
  <conditionalFormatting sqref="Y4773">
    <cfRule type="notContainsBlanks" dxfId="5" priority="94378">
      <formula>LEN(TRIM(Y4773))&gt;0</formula>
    </cfRule>
  </conditionalFormatting>
  <conditionalFormatting sqref="Z4773">
    <cfRule type="notContainsBlanks" dxfId="6" priority="94350">
      <formula>LEN(TRIM(Z4773))&gt;0</formula>
    </cfRule>
  </conditionalFormatting>
  <conditionalFormatting sqref="Q4774">
    <cfRule type="notContainsBlanks" dxfId="1" priority="94476">
      <formula>LEN(TRIM(Q4774))&gt;0</formula>
    </cfRule>
  </conditionalFormatting>
  <conditionalFormatting sqref="R4774">
    <cfRule type="notContainsBlanks" dxfId="2" priority="94452">
      <formula>LEN(TRIM(R4774))&gt;0</formula>
    </cfRule>
  </conditionalFormatting>
  <conditionalFormatting sqref="S4774">
    <cfRule type="notContainsBlanks" dxfId="3" priority="94308">
      <formula>LEN(TRIM(S4774))&gt;0</formula>
    </cfRule>
  </conditionalFormatting>
  <conditionalFormatting sqref="U4774">
    <cfRule type="notContainsBlanks" dxfId="4" priority="94280">
      <formula>LEN(TRIM(U4774))&gt;0</formula>
    </cfRule>
  </conditionalFormatting>
  <conditionalFormatting sqref="W4774">
    <cfRule type="notContainsBlanks" dxfId="0" priority="94399">
      <formula>LEN(TRIM(W4774))&gt;0</formula>
    </cfRule>
  </conditionalFormatting>
  <conditionalFormatting sqref="Y4774">
    <cfRule type="notContainsBlanks" dxfId="5" priority="94371">
      <formula>LEN(TRIM(Y4774))&gt;0</formula>
    </cfRule>
  </conditionalFormatting>
  <conditionalFormatting sqref="Z4774">
    <cfRule type="notContainsBlanks" dxfId="6" priority="94343">
      <formula>LEN(TRIM(Z4774))&gt;0</formula>
    </cfRule>
  </conditionalFormatting>
  <conditionalFormatting sqref="Q4775">
    <cfRule type="notContainsBlanks" dxfId="1" priority="94470">
      <formula>LEN(TRIM(Q4775))&gt;0</formula>
    </cfRule>
  </conditionalFormatting>
  <conditionalFormatting sqref="R4775">
    <cfRule type="notContainsBlanks" dxfId="2" priority="94446">
      <formula>LEN(TRIM(R4775))&gt;0</formula>
    </cfRule>
  </conditionalFormatting>
  <conditionalFormatting sqref="S4775">
    <cfRule type="notContainsBlanks" dxfId="3" priority="94301">
      <formula>LEN(TRIM(S4775))&gt;0</formula>
    </cfRule>
  </conditionalFormatting>
  <conditionalFormatting sqref="U4775">
    <cfRule type="notContainsBlanks" dxfId="4" priority="94273">
      <formula>LEN(TRIM(U4775))&gt;0</formula>
    </cfRule>
  </conditionalFormatting>
  <conditionalFormatting sqref="W4775">
    <cfRule type="notContainsBlanks" dxfId="0" priority="94392">
      <formula>LEN(TRIM(W4775))&gt;0</formula>
    </cfRule>
  </conditionalFormatting>
  <conditionalFormatting sqref="Y4775">
    <cfRule type="notContainsBlanks" dxfId="5" priority="94364">
      <formula>LEN(TRIM(Y4775))&gt;0</formula>
    </cfRule>
  </conditionalFormatting>
  <conditionalFormatting sqref="Z4775">
    <cfRule type="notContainsBlanks" dxfId="6" priority="94336">
      <formula>LEN(TRIM(Z4775))&gt;0</formula>
    </cfRule>
  </conditionalFormatting>
  <conditionalFormatting sqref="Q4776">
    <cfRule type="notContainsBlanks" dxfId="1" priority="94464">
      <formula>LEN(TRIM(Q4776))&gt;0</formula>
    </cfRule>
  </conditionalFormatting>
  <conditionalFormatting sqref="R4776">
    <cfRule type="notContainsBlanks" dxfId="2" priority="94440">
      <formula>LEN(TRIM(R4776))&gt;0</formula>
    </cfRule>
  </conditionalFormatting>
  <conditionalFormatting sqref="S4776">
    <cfRule type="notContainsBlanks" dxfId="3" priority="94294">
      <formula>LEN(TRIM(S4776))&gt;0</formula>
    </cfRule>
  </conditionalFormatting>
  <conditionalFormatting sqref="U4776">
    <cfRule type="notContainsBlanks" dxfId="4" priority="94266">
      <formula>LEN(TRIM(U4776))&gt;0</formula>
    </cfRule>
  </conditionalFormatting>
  <conditionalFormatting sqref="W4776">
    <cfRule type="notContainsBlanks" dxfId="0" priority="94385">
      <formula>LEN(TRIM(W4776))&gt;0</formula>
    </cfRule>
  </conditionalFormatting>
  <conditionalFormatting sqref="Y4776">
    <cfRule type="notContainsBlanks" dxfId="5" priority="94357">
      <formula>LEN(TRIM(Y4776))&gt;0</formula>
    </cfRule>
  </conditionalFormatting>
  <conditionalFormatting sqref="Z4776">
    <cfRule type="notContainsBlanks" dxfId="6" priority="94329">
      <formula>LEN(TRIM(Z4776))&gt;0</formula>
    </cfRule>
  </conditionalFormatting>
  <conditionalFormatting sqref="AB4776">
    <cfRule type="cellIs" dxfId="7" priority="94322" operator="notEqual">
      <formula>0</formula>
    </cfRule>
  </conditionalFormatting>
  <conditionalFormatting sqref="Q4778">
    <cfRule type="notContainsBlanks" dxfId="1" priority="94259">
      <formula>LEN(TRIM(Q4778))&gt;0</formula>
    </cfRule>
  </conditionalFormatting>
  <conditionalFormatting sqref="R4778">
    <cfRule type="notContainsBlanks" dxfId="2" priority="94241">
      <formula>LEN(TRIM(R4778))&gt;0</formula>
    </cfRule>
  </conditionalFormatting>
  <conditionalFormatting sqref="S4778">
    <cfRule type="notContainsBlanks" dxfId="3" priority="94036">
      <formula>LEN(TRIM(S4778))&gt;0</formula>
    </cfRule>
  </conditionalFormatting>
  <conditionalFormatting sqref="U4778">
    <cfRule type="notContainsBlanks" dxfId="4" priority="94001">
      <formula>LEN(TRIM(U4778))&gt;0</formula>
    </cfRule>
  </conditionalFormatting>
  <conditionalFormatting sqref="W4778">
    <cfRule type="notContainsBlanks" dxfId="0" priority="94176">
      <formula>LEN(TRIM(W4778))&gt;0</formula>
    </cfRule>
  </conditionalFormatting>
  <conditionalFormatting sqref="Y4778">
    <cfRule type="notContainsBlanks" dxfId="5" priority="94141">
      <formula>LEN(TRIM(Y4778))&gt;0</formula>
    </cfRule>
  </conditionalFormatting>
  <conditionalFormatting sqref="Z4778">
    <cfRule type="notContainsBlanks" dxfId="6" priority="94106">
      <formula>LEN(TRIM(Z4778))&gt;0</formula>
    </cfRule>
  </conditionalFormatting>
  <conditionalFormatting sqref="AB4778">
    <cfRule type="cellIs" dxfId="7" priority="94071" operator="notEqual">
      <formula>0</formula>
    </cfRule>
  </conditionalFormatting>
  <conditionalFormatting sqref="Q4779">
    <cfRule type="notContainsBlanks" dxfId="1" priority="93376">
      <formula>LEN(TRIM(Q4779))&gt;0</formula>
    </cfRule>
  </conditionalFormatting>
  <conditionalFormatting sqref="R4779">
    <cfRule type="notContainsBlanks" dxfId="2" priority="94235">
      <formula>LEN(TRIM(R4779))&gt;0</formula>
    </cfRule>
  </conditionalFormatting>
  <conditionalFormatting sqref="S4779">
    <cfRule type="notContainsBlanks" dxfId="3" priority="94029">
      <formula>LEN(TRIM(S4779))&gt;0</formula>
    </cfRule>
  </conditionalFormatting>
  <conditionalFormatting sqref="U4779">
    <cfRule type="notContainsBlanks" dxfId="4" priority="93994">
      <formula>LEN(TRIM(U4779))&gt;0</formula>
    </cfRule>
  </conditionalFormatting>
  <conditionalFormatting sqref="W4779">
    <cfRule type="notContainsBlanks" dxfId="0" priority="94169">
      <formula>LEN(TRIM(W4779))&gt;0</formula>
    </cfRule>
  </conditionalFormatting>
  <conditionalFormatting sqref="Y4779">
    <cfRule type="notContainsBlanks" dxfId="5" priority="94134">
      <formula>LEN(TRIM(Y4779))&gt;0</formula>
    </cfRule>
  </conditionalFormatting>
  <conditionalFormatting sqref="Z4779">
    <cfRule type="notContainsBlanks" dxfId="6" priority="94099">
      <formula>LEN(TRIM(Z4779))&gt;0</formula>
    </cfRule>
  </conditionalFormatting>
  <conditionalFormatting sqref="AB4779">
    <cfRule type="cellIs" dxfId="7" priority="94064" operator="notEqual">
      <formula>0</formula>
    </cfRule>
  </conditionalFormatting>
  <conditionalFormatting sqref="Q4780">
    <cfRule type="notContainsBlanks" dxfId="1" priority="93375">
      <formula>LEN(TRIM(Q4780))&gt;0</formula>
    </cfRule>
  </conditionalFormatting>
  <conditionalFormatting sqref="R4780">
    <cfRule type="notContainsBlanks" dxfId="2" priority="94229">
      <formula>LEN(TRIM(R4780))&gt;0</formula>
    </cfRule>
  </conditionalFormatting>
  <conditionalFormatting sqref="S4780">
    <cfRule type="notContainsBlanks" dxfId="3" priority="94022">
      <formula>LEN(TRIM(S4780))&gt;0</formula>
    </cfRule>
  </conditionalFormatting>
  <conditionalFormatting sqref="U4780">
    <cfRule type="notContainsBlanks" dxfId="4" priority="93987">
      <formula>LEN(TRIM(U4780))&gt;0</formula>
    </cfRule>
  </conditionalFormatting>
  <conditionalFormatting sqref="W4780">
    <cfRule type="notContainsBlanks" dxfId="0" priority="94162">
      <formula>LEN(TRIM(W4780))&gt;0</formula>
    </cfRule>
  </conditionalFormatting>
  <conditionalFormatting sqref="Y4780">
    <cfRule type="notContainsBlanks" dxfId="5" priority="94127">
      <formula>LEN(TRIM(Y4780))&gt;0</formula>
    </cfRule>
  </conditionalFormatting>
  <conditionalFormatting sqref="Z4780">
    <cfRule type="notContainsBlanks" dxfId="6" priority="94092">
      <formula>LEN(TRIM(Z4780))&gt;0</formula>
    </cfRule>
  </conditionalFormatting>
  <conditionalFormatting sqref="AB4780">
    <cfRule type="cellIs" dxfId="7" priority="94057" operator="notEqual">
      <formula>0</formula>
    </cfRule>
  </conditionalFormatting>
  <conditionalFormatting sqref="Q4781">
    <cfRule type="notContainsBlanks" dxfId="1" priority="92991">
      <formula>LEN(TRIM(Q4781))&gt;0</formula>
    </cfRule>
  </conditionalFormatting>
  <conditionalFormatting sqref="R4781">
    <cfRule type="notContainsBlanks" dxfId="2" priority="94223">
      <formula>LEN(TRIM(R4781))&gt;0</formula>
    </cfRule>
  </conditionalFormatting>
  <conditionalFormatting sqref="S4781">
    <cfRule type="notContainsBlanks" dxfId="3" priority="94015">
      <formula>LEN(TRIM(S4781))&gt;0</formula>
    </cfRule>
  </conditionalFormatting>
  <conditionalFormatting sqref="U4781">
    <cfRule type="notContainsBlanks" dxfId="4" priority="93980">
      <formula>LEN(TRIM(U4781))&gt;0</formula>
    </cfRule>
  </conditionalFormatting>
  <conditionalFormatting sqref="W4781">
    <cfRule type="notContainsBlanks" dxfId="0" priority="94155">
      <formula>LEN(TRIM(W4781))&gt;0</formula>
    </cfRule>
  </conditionalFormatting>
  <conditionalFormatting sqref="Y4781">
    <cfRule type="notContainsBlanks" dxfId="5" priority="94120">
      <formula>LEN(TRIM(Y4781))&gt;0</formula>
    </cfRule>
  </conditionalFormatting>
  <conditionalFormatting sqref="Z4781">
    <cfRule type="notContainsBlanks" dxfId="6" priority="94085">
      <formula>LEN(TRIM(Z4781))&gt;0</formula>
    </cfRule>
  </conditionalFormatting>
  <conditionalFormatting sqref="AB4781">
    <cfRule type="cellIs" dxfId="7" priority="94050" operator="notEqual">
      <formula>0</formula>
    </cfRule>
  </conditionalFormatting>
  <conditionalFormatting sqref="Q4782">
    <cfRule type="notContainsBlanks" dxfId="1" priority="92990">
      <formula>LEN(TRIM(Q4782))&gt;0</formula>
    </cfRule>
  </conditionalFormatting>
  <conditionalFormatting sqref="R4782">
    <cfRule type="notContainsBlanks" dxfId="2" priority="94217">
      <formula>LEN(TRIM(R4782))&gt;0</formula>
    </cfRule>
  </conditionalFormatting>
  <conditionalFormatting sqref="S4782">
    <cfRule type="notContainsBlanks" dxfId="3" priority="94008">
      <formula>LEN(TRIM(S4782))&gt;0</formula>
    </cfRule>
  </conditionalFormatting>
  <conditionalFormatting sqref="U4782">
    <cfRule type="notContainsBlanks" dxfId="4" priority="93973">
      <formula>LEN(TRIM(U4782))&gt;0</formula>
    </cfRule>
  </conditionalFormatting>
  <conditionalFormatting sqref="W4782">
    <cfRule type="notContainsBlanks" dxfId="0" priority="94148">
      <formula>LEN(TRIM(W4782))&gt;0</formula>
    </cfRule>
  </conditionalFormatting>
  <conditionalFormatting sqref="Y4782">
    <cfRule type="notContainsBlanks" dxfId="5" priority="94113">
      <formula>LEN(TRIM(Y4782))&gt;0</formula>
    </cfRule>
  </conditionalFormatting>
  <conditionalFormatting sqref="Z4782">
    <cfRule type="notContainsBlanks" dxfId="6" priority="94078">
      <formula>LEN(TRIM(Z4782))&gt;0</formula>
    </cfRule>
  </conditionalFormatting>
  <conditionalFormatting sqref="AB4782">
    <cfRule type="cellIs" dxfId="7" priority="94043" operator="notEqual">
      <formula>0</formula>
    </cfRule>
  </conditionalFormatting>
  <conditionalFormatting sqref="Q4783">
    <cfRule type="notContainsBlanks" dxfId="1" priority="92989">
      <formula>LEN(TRIM(Q4783))&gt;0</formula>
    </cfRule>
  </conditionalFormatting>
  <conditionalFormatting sqref="Q4784">
    <cfRule type="notContainsBlanks" dxfId="1" priority="92988">
      <formula>LEN(TRIM(Q4784))&gt;0</formula>
    </cfRule>
  </conditionalFormatting>
  <conditionalFormatting sqref="Q4785">
    <cfRule type="notContainsBlanks" dxfId="1" priority="93966">
      <formula>LEN(TRIM(Q4785))&gt;0</formula>
    </cfRule>
  </conditionalFormatting>
  <conditionalFormatting sqref="R4785">
    <cfRule type="notContainsBlanks" dxfId="2" priority="93946">
      <formula>LEN(TRIM(R4785))&gt;0</formula>
    </cfRule>
  </conditionalFormatting>
  <conditionalFormatting sqref="S4785">
    <cfRule type="notContainsBlanks" dxfId="3" priority="93844">
      <formula>LEN(TRIM(S4785))&gt;0</formula>
    </cfRule>
  </conditionalFormatting>
  <conditionalFormatting sqref="U4785">
    <cfRule type="notContainsBlanks" dxfId="4" priority="93823">
      <formula>LEN(TRIM(U4785))&gt;0</formula>
    </cfRule>
  </conditionalFormatting>
  <conditionalFormatting sqref="W4785">
    <cfRule type="notContainsBlanks" dxfId="0" priority="93907">
      <formula>LEN(TRIM(W4785))&gt;0</formula>
    </cfRule>
  </conditionalFormatting>
  <conditionalFormatting sqref="Y4785">
    <cfRule type="notContainsBlanks" dxfId="5" priority="93886">
      <formula>LEN(TRIM(Y4785))&gt;0</formula>
    </cfRule>
  </conditionalFormatting>
  <conditionalFormatting sqref="Z4785">
    <cfRule type="notContainsBlanks" dxfId="6" priority="93865">
      <formula>LEN(TRIM(Z4785))&gt;0</formula>
    </cfRule>
  </conditionalFormatting>
  <conditionalFormatting sqref="Q4786">
    <cfRule type="notContainsBlanks" dxfId="1" priority="93960">
      <formula>LEN(TRIM(Q4786))&gt;0</formula>
    </cfRule>
  </conditionalFormatting>
  <conditionalFormatting sqref="R4786">
    <cfRule type="notContainsBlanks" dxfId="2" priority="93940">
      <formula>LEN(TRIM(R4786))&gt;0</formula>
    </cfRule>
  </conditionalFormatting>
  <conditionalFormatting sqref="S4786">
    <cfRule type="notContainsBlanks" dxfId="3" priority="93837">
      <formula>LEN(TRIM(S4786))&gt;0</formula>
    </cfRule>
  </conditionalFormatting>
  <conditionalFormatting sqref="U4786">
    <cfRule type="notContainsBlanks" dxfId="4" priority="93816">
      <formula>LEN(TRIM(U4786))&gt;0</formula>
    </cfRule>
  </conditionalFormatting>
  <conditionalFormatting sqref="W4786">
    <cfRule type="notContainsBlanks" dxfId="0" priority="93900">
      <formula>LEN(TRIM(W4786))&gt;0</formula>
    </cfRule>
  </conditionalFormatting>
  <conditionalFormatting sqref="Y4786">
    <cfRule type="notContainsBlanks" dxfId="5" priority="93879">
      <formula>LEN(TRIM(Y4786))&gt;0</formula>
    </cfRule>
  </conditionalFormatting>
  <conditionalFormatting sqref="Z4786">
    <cfRule type="notContainsBlanks" dxfId="6" priority="93858">
      <formula>LEN(TRIM(Z4786))&gt;0</formula>
    </cfRule>
  </conditionalFormatting>
  <conditionalFormatting sqref="Q4787">
    <cfRule type="notContainsBlanks" dxfId="1" priority="93953">
      <formula>LEN(TRIM(Q4787))&gt;0</formula>
    </cfRule>
  </conditionalFormatting>
  <conditionalFormatting sqref="R4787">
    <cfRule type="notContainsBlanks" dxfId="2" priority="93934">
      <formula>LEN(TRIM(R4787))&gt;0</formula>
    </cfRule>
  </conditionalFormatting>
  <conditionalFormatting sqref="S4787">
    <cfRule type="notContainsBlanks" dxfId="3" priority="93830">
      <formula>LEN(TRIM(S4787))&gt;0</formula>
    </cfRule>
  </conditionalFormatting>
  <conditionalFormatting sqref="U4787">
    <cfRule type="notContainsBlanks" dxfId="4" priority="93809">
      <formula>LEN(TRIM(U4787))&gt;0</formula>
    </cfRule>
  </conditionalFormatting>
  <conditionalFormatting sqref="W4787">
    <cfRule type="notContainsBlanks" dxfId="0" priority="93893">
      <formula>LEN(TRIM(W4787))&gt;0</formula>
    </cfRule>
  </conditionalFormatting>
  <conditionalFormatting sqref="Y4787">
    <cfRule type="notContainsBlanks" dxfId="5" priority="93872">
      <formula>LEN(TRIM(Y4787))&gt;0</formula>
    </cfRule>
  </conditionalFormatting>
  <conditionalFormatting sqref="Z4787">
    <cfRule type="notContainsBlanks" dxfId="6" priority="93851">
      <formula>LEN(TRIM(Z4787))&gt;0</formula>
    </cfRule>
  </conditionalFormatting>
  <conditionalFormatting sqref="Q4788">
    <cfRule type="notContainsBlanks" dxfId="1" priority="95070">
      <formula>LEN(TRIM(Q4788))&gt;0</formula>
    </cfRule>
  </conditionalFormatting>
  <conditionalFormatting sqref="W4788">
    <cfRule type="notContainsBlanks" dxfId="0" priority="95091">
      <formula>LEN(TRIM(W4788))&gt;0</formula>
    </cfRule>
  </conditionalFormatting>
  <conditionalFormatting sqref="Y4788">
    <cfRule type="notContainsBlanks" dxfId="5" priority="95084">
      <formula>LEN(TRIM(Y4788))&gt;0</formula>
    </cfRule>
  </conditionalFormatting>
  <conditionalFormatting sqref="Z4788">
    <cfRule type="notContainsBlanks" dxfId="6" priority="95077">
      <formula>LEN(TRIM(Z4788))&gt;0</formula>
    </cfRule>
  </conditionalFormatting>
  <conditionalFormatting sqref="AA4788">
    <cfRule type="cellIs" dxfId="8" priority="95049" operator="equal">
      <formula>4</formula>
    </cfRule>
    <cfRule type="cellIs" dxfId="8" priority="95056" operator="equal">
      <formula>2</formula>
    </cfRule>
  </conditionalFormatting>
  <conditionalFormatting sqref="W4790">
    <cfRule type="notContainsBlanks" dxfId="0" priority="95140">
      <formula>LEN(TRIM(W4790))&gt;0</formula>
    </cfRule>
  </conditionalFormatting>
  <conditionalFormatting sqref="Q4793">
    <cfRule type="notContainsBlanks" dxfId="1" priority="95019">
      <formula>LEN(TRIM(Q4793))&gt;0</formula>
    </cfRule>
  </conditionalFormatting>
  <conditionalFormatting sqref="R4793">
    <cfRule type="notContainsBlanks" dxfId="2" priority="95004">
      <formula>LEN(TRIM(R4793))&gt;0</formula>
    </cfRule>
  </conditionalFormatting>
  <conditionalFormatting sqref="S4793">
    <cfRule type="notContainsBlanks" dxfId="3" priority="94888">
      <formula>LEN(TRIM(S4793))&gt;0</formula>
    </cfRule>
  </conditionalFormatting>
  <conditionalFormatting sqref="U4793">
    <cfRule type="notContainsBlanks" dxfId="4" priority="94867">
      <formula>LEN(TRIM(U4793))&gt;0</formula>
    </cfRule>
  </conditionalFormatting>
  <conditionalFormatting sqref="W4793">
    <cfRule type="notContainsBlanks" dxfId="0" priority="94965">
      <formula>LEN(TRIM(W4793))&gt;0</formula>
    </cfRule>
  </conditionalFormatting>
  <conditionalFormatting sqref="Y4793">
    <cfRule type="notContainsBlanks" dxfId="5" priority="94944">
      <formula>LEN(TRIM(Y4793))&gt;0</formula>
    </cfRule>
  </conditionalFormatting>
  <conditionalFormatting sqref="Z4793">
    <cfRule type="notContainsBlanks" dxfId="6" priority="94923">
      <formula>LEN(TRIM(Z4793))&gt;0</formula>
    </cfRule>
  </conditionalFormatting>
  <conditionalFormatting sqref="AB4793">
    <cfRule type="cellIs" dxfId="7" priority="94902" operator="notEqual">
      <formula>0</formula>
    </cfRule>
  </conditionalFormatting>
  <conditionalFormatting sqref="Q4794">
    <cfRule type="notContainsBlanks" dxfId="1" priority="95014">
      <formula>LEN(TRIM(Q4794))&gt;0</formula>
    </cfRule>
  </conditionalFormatting>
  <conditionalFormatting sqref="R4794">
    <cfRule type="notContainsBlanks" dxfId="2" priority="94998">
      <formula>LEN(TRIM(R4794))&gt;0</formula>
    </cfRule>
  </conditionalFormatting>
  <conditionalFormatting sqref="S4794">
    <cfRule type="notContainsBlanks" dxfId="3" priority="94881">
      <formula>LEN(TRIM(S4794))&gt;0</formula>
    </cfRule>
  </conditionalFormatting>
  <conditionalFormatting sqref="U4794">
    <cfRule type="notContainsBlanks" dxfId="4" priority="94860">
      <formula>LEN(TRIM(U4794))&gt;0</formula>
    </cfRule>
  </conditionalFormatting>
  <conditionalFormatting sqref="W4794">
    <cfRule type="notContainsBlanks" dxfId="0" priority="94958">
      <formula>LEN(TRIM(W4794))&gt;0</formula>
    </cfRule>
  </conditionalFormatting>
  <conditionalFormatting sqref="Y4794">
    <cfRule type="notContainsBlanks" dxfId="5" priority="94937">
      <formula>LEN(TRIM(Y4794))&gt;0</formula>
    </cfRule>
  </conditionalFormatting>
  <conditionalFormatting sqref="Z4794">
    <cfRule type="notContainsBlanks" dxfId="6" priority="94916">
      <formula>LEN(TRIM(Z4794))&gt;0</formula>
    </cfRule>
  </conditionalFormatting>
  <conditionalFormatting sqref="Q4795">
    <cfRule type="notContainsBlanks" dxfId="1" priority="95009">
      <formula>LEN(TRIM(Q4795))&gt;0</formula>
    </cfRule>
  </conditionalFormatting>
  <conditionalFormatting sqref="R4795">
    <cfRule type="notContainsBlanks" dxfId="2" priority="94992">
      <formula>LEN(TRIM(R4795))&gt;0</formula>
    </cfRule>
  </conditionalFormatting>
  <conditionalFormatting sqref="S4795">
    <cfRule type="notContainsBlanks" dxfId="3" priority="94874">
      <formula>LEN(TRIM(S4795))&gt;0</formula>
    </cfRule>
  </conditionalFormatting>
  <conditionalFormatting sqref="U4795">
    <cfRule type="notContainsBlanks" dxfId="4" priority="94853">
      <formula>LEN(TRIM(U4795))&gt;0</formula>
    </cfRule>
  </conditionalFormatting>
  <conditionalFormatting sqref="W4795">
    <cfRule type="notContainsBlanks" dxfId="0" priority="94951">
      <formula>LEN(TRIM(W4795))&gt;0</formula>
    </cfRule>
  </conditionalFormatting>
  <conditionalFormatting sqref="Y4795">
    <cfRule type="notContainsBlanks" dxfId="5" priority="94930">
      <formula>LEN(TRIM(Y4795))&gt;0</formula>
    </cfRule>
  </conditionalFormatting>
  <conditionalFormatting sqref="Z4795">
    <cfRule type="notContainsBlanks" dxfId="6" priority="94909">
      <formula>LEN(TRIM(Z4795))&gt;0</formula>
    </cfRule>
  </conditionalFormatting>
  <conditionalFormatting sqref="AB4795">
    <cfRule type="cellIs" dxfId="7" priority="94895" operator="notEqual">
      <formula>0</formula>
    </cfRule>
  </conditionalFormatting>
  <conditionalFormatting sqref="Q4797">
    <cfRule type="notContainsBlanks" dxfId="1" priority="94846">
      <formula>LEN(TRIM(Q4797))&gt;0</formula>
    </cfRule>
  </conditionalFormatting>
  <conditionalFormatting sqref="R4797">
    <cfRule type="notContainsBlanks" dxfId="2" priority="94817">
      <formula>LEN(TRIM(R4797))&gt;0</formula>
    </cfRule>
  </conditionalFormatting>
  <conditionalFormatting sqref="S4797">
    <cfRule type="notContainsBlanks" dxfId="3" priority="94612">
      <formula>LEN(TRIM(S4797))&gt;0</formula>
    </cfRule>
  </conditionalFormatting>
  <conditionalFormatting sqref="U4797">
    <cfRule type="notContainsBlanks" dxfId="4" priority="94577">
      <formula>LEN(TRIM(U4797))&gt;0</formula>
    </cfRule>
  </conditionalFormatting>
  <conditionalFormatting sqref="W4797">
    <cfRule type="notContainsBlanks" dxfId="0" priority="94752">
      <formula>LEN(TRIM(W4797))&gt;0</formula>
    </cfRule>
  </conditionalFormatting>
  <conditionalFormatting sqref="Y4797">
    <cfRule type="notContainsBlanks" dxfId="5" priority="94717">
      <formula>LEN(TRIM(Y4797))&gt;0</formula>
    </cfRule>
  </conditionalFormatting>
  <conditionalFormatting sqref="Z4797">
    <cfRule type="notContainsBlanks" dxfId="6" priority="94682">
      <formula>LEN(TRIM(Z4797))&gt;0</formula>
    </cfRule>
  </conditionalFormatting>
  <conditionalFormatting sqref="AB4797">
    <cfRule type="cellIs" dxfId="7" priority="94647" operator="notEqual">
      <formula>0</formula>
    </cfRule>
  </conditionalFormatting>
  <conditionalFormatting sqref="Q4798">
    <cfRule type="notContainsBlanks" dxfId="1" priority="94841">
      <formula>LEN(TRIM(Q4798))&gt;0</formula>
    </cfRule>
  </conditionalFormatting>
  <conditionalFormatting sqref="R4798">
    <cfRule type="notContainsBlanks" dxfId="2" priority="94811">
      <formula>LEN(TRIM(R4798))&gt;0</formula>
    </cfRule>
  </conditionalFormatting>
  <conditionalFormatting sqref="S4798">
    <cfRule type="notContainsBlanks" dxfId="3" priority="94605">
      <formula>LEN(TRIM(S4798))&gt;0</formula>
    </cfRule>
  </conditionalFormatting>
  <conditionalFormatting sqref="U4798">
    <cfRule type="notContainsBlanks" dxfId="4" priority="94570">
      <formula>LEN(TRIM(U4798))&gt;0</formula>
    </cfRule>
  </conditionalFormatting>
  <conditionalFormatting sqref="W4798">
    <cfRule type="notContainsBlanks" dxfId="0" priority="94745">
      <formula>LEN(TRIM(W4798))&gt;0</formula>
    </cfRule>
  </conditionalFormatting>
  <conditionalFormatting sqref="Y4798">
    <cfRule type="notContainsBlanks" dxfId="5" priority="94710">
      <formula>LEN(TRIM(Y4798))&gt;0</formula>
    </cfRule>
  </conditionalFormatting>
  <conditionalFormatting sqref="Z4798">
    <cfRule type="notContainsBlanks" dxfId="6" priority="94675">
      <formula>LEN(TRIM(Z4798))&gt;0</formula>
    </cfRule>
  </conditionalFormatting>
  <conditionalFormatting sqref="AB4798">
    <cfRule type="cellIs" dxfId="7" priority="94640" operator="notEqual">
      <formula>0</formula>
    </cfRule>
  </conditionalFormatting>
  <conditionalFormatting sqref="Q4799">
    <cfRule type="notContainsBlanks" dxfId="1" priority="94835">
      <formula>LEN(TRIM(Q4799))&gt;0</formula>
    </cfRule>
  </conditionalFormatting>
  <conditionalFormatting sqref="R4799">
    <cfRule type="notContainsBlanks" dxfId="2" priority="94805">
      <formula>LEN(TRIM(R4799))&gt;0</formula>
    </cfRule>
  </conditionalFormatting>
  <conditionalFormatting sqref="S4799">
    <cfRule type="notContainsBlanks" dxfId="3" priority="94598">
      <formula>LEN(TRIM(S4799))&gt;0</formula>
    </cfRule>
  </conditionalFormatting>
  <conditionalFormatting sqref="U4799">
    <cfRule type="notContainsBlanks" dxfId="4" priority="94563">
      <formula>LEN(TRIM(U4799))&gt;0</formula>
    </cfRule>
  </conditionalFormatting>
  <conditionalFormatting sqref="W4799">
    <cfRule type="notContainsBlanks" dxfId="0" priority="94738">
      <formula>LEN(TRIM(W4799))&gt;0</formula>
    </cfRule>
  </conditionalFormatting>
  <conditionalFormatting sqref="Y4799">
    <cfRule type="notContainsBlanks" dxfId="5" priority="94703">
      <formula>LEN(TRIM(Y4799))&gt;0</formula>
    </cfRule>
  </conditionalFormatting>
  <conditionalFormatting sqref="Z4799">
    <cfRule type="notContainsBlanks" dxfId="6" priority="94668">
      <formula>LEN(TRIM(Z4799))&gt;0</formula>
    </cfRule>
  </conditionalFormatting>
  <conditionalFormatting sqref="AB4799">
    <cfRule type="cellIs" dxfId="7" priority="94633" operator="notEqual">
      <formula>0</formula>
    </cfRule>
  </conditionalFormatting>
  <conditionalFormatting sqref="Q4800">
    <cfRule type="notContainsBlanks" dxfId="1" priority="94829">
      <formula>LEN(TRIM(Q4800))&gt;0</formula>
    </cfRule>
  </conditionalFormatting>
  <conditionalFormatting sqref="R4800">
    <cfRule type="notContainsBlanks" dxfId="2" priority="94799">
      <formula>LEN(TRIM(R4800))&gt;0</formula>
    </cfRule>
  </conditionalFormatting>
  <conditionalFormatting sqref="S4800">
    <cfRule type="notContainsBlanks" dxfId="3" priority="94591">
      <formula>LEN(TRIM(S4800))&gt;0</formula>
    </cfRule>
  </conditionalFormatting>
  <conditionalFormatting sqref="U4800">
    <cfRule type="notContainsBlanks" dxfId="4" priority="94556">
      <formula>LEN(TRIM(U4800))&gt;0</formula>
    </cfRule>
  </conditionalFormatting>
  <conditionalFormatting sqref="W4800">
    <cfRule type="notContainsBlanks" dxfId="0" priority="94731">
      <formula>LEN(TRIM(W4800))&gt;0</formula>
    </cfRule>
  </conditionalFormatting>
  <conditionalFormatting sqref="Y4800">
    <cfRule type="notContainsBlanks" dxfId="5" priority="94696">
      <formula>LEN(TRIM(Y4800))&gt;0</formula>
    </cfRule>
  </conditionalFormatting>
  <conditionalFormatting sqref="Z4800">
    <cfRule type="notContainsBlanks" dxfId="6" priority="94661">
      <formula>LEN(TRIM(Z4800))&gt;0</formula>
    </cfRule>
  </conditionalFormatting>
  <conditionalFormatting sqref="AB4800">
    <cfRule type="cellIs" dxfId="7" priority="94626" operator="notEqual">
      <formula>0</formula>
    </cfRule>
  </conditionalFormatting>
  <conditionalFormatting sqref="Q4801">
    <cfRule type="notContainsBlanks" dxfId="1" priority="94823">
      <formula>LEN(TRIM(Q4801))&gt;0</formula>
    </cfRule>
  </conditionalFormatting>
  <conditionalFormatting sqref="R4801">
    <cfRule type="notContainsBlanks" dxfId="2" priority="94793">
      <formula>LEN(TRIM(R4801))&gt;0</formula>
    </cfRule>
  </conditionalFormatting>
  <conditionalFormatting sqref="S4801">
    <cfRule type="notContainsBlanks" dxfId="3" priority="94584">
      <formula>LEN(TRIM(S4801))&gt;0</formula>
    </cfRule>
  </conditionalFormatting>
  <conditionalFormatting sqref="U4801">
    <cfRule type="notContainsBlanks" dxfId="4" priority="94549">
      <formula>LEN(TRIM(U4801))&gt;0</formula>
    </cfRule>
  </conditionalFormatting>
  <conditionalFormatting sqref="W4801">
    <cfRule type="notContainsBlanks" dxfId="0" priority="94724">
      <formula>LEN(TRIM(W4801))&gt;0</formula>
    </cfRule>
  </conditionalFormatting>
  <conditionalFormatting sqref="Y4801">
    <cfRule type="notContainsBlanks" dxfId="5" priority="94689">
      <formula>LEN(TRIM(Y4801))&gt;0</formula>
    </cfRule>
  </conditionalFormatting>
  <conditionalFormatting sqref="Z4801">
    <cfRule type="notContainsBlanks" dxfId="6" priority="94654">
      <formula>LEN(TRIM(Z4801))&gt;0</formula>
    </cfRule>
  </conditionalFormatting>
  <conditionalFormatting sqref="AB4801">
    <cfRule type="cellIs" dxfId="7" priority="94619" operator="notEqual">
      <formula>0</formula>
    </cfRule>
  </conditionalFormatting>
  <conditionalFormatting sqref="Q4804">
    <cfRule type="notContainsBlanks" dxfId="1" priority="94542">
      <formula>LEN(TRIM(Q4804))&gt;0</formula>
    </cfRule>
  </conditionalFormatting>
  <conditionalFormatting sqref="R4804">
    <cfRule type="notContainsBlanks" dxfId="2" priority="94536">
      <formula>LEN(TRIM(R4804))&gt;0</formula>
    </cfRule>
  </conditionalFormatting>
  <conditionalFormatting sqref="S4804">
    <cfRule type="notContainsBlanks" dxfId="3" priority="94495">
      <formula>LEN(TRIM(S4804))&gt;0</formula>
    </cfRule>
  </conditionalFormatting>
  <conditionalFormatting sqref="U4804">
    <cfRule type="notContainsBlanks" dxfId="4" priority="94488">
      <formula>LEN(TRIM(U4804))&gt;0</formula>
    </cfRule>
  </conditionalFormatting>
  <conditionalFormatting sqref="W4804">
    <cfRule type="notContainsBlanks" dxfId="0" priority="94523">
      <formula>LEN(TRIM(W4804))&gt;0</formula>
    </cfRule>
  </conditionalFormatting>
  <conditionalFormatting sqref="Y4804">
    <cfRule type="notContainsBlanks" dxfId="5" priority="94516">
      <formula>LEN(TRIM(Y4804))&gt;0</formula>
    </cfRule>
  </conditionalFormatting>
  <conditionalFormatting sqref="Z4804">
    <cfRule type="notContainsBlanks" dxfId="6" priority="94509">
      <formula>LEN(TRIM(Z4804))&gt;0</formula>
    </cfRule>
  </conditionalFormatting>
  <conditionalFormatting sqref="AB4804">
    <cfRule type="cellIs" dxfId="7" priority="94502" operator="notEqual">
      <formula>0</formula>
    </cfRule>
  </conditionalFormatting>
  <conditionalFormatting sqref="Q4806">
    <cfRule type="notContainsBlanks" dxfId="1" priority="94481">
      <formula>LEN(TRIM(Q4806))&gt;0</formula>
    </cfRule>
  </conditionalFormatting>
  <conditionalFormatting sqref="R4806">
    <cfRule type="notContainsBlanks" dxfId="2" priority="94457">
      <formula>LEN(TRIM(R4806))&gt;0</formula>
    </cfRule>
  </conditionalFormatting>
  <conditionalFormatting sqref="S4806">
    <cfRule type="notContainsBlanks" dxfId="3" priority="94314">
      <formula>LEN(TRIM(S4806))&gt;0</formula>
    </cfRule>
  </conditionalFormatting>
  <conditionalFormatting sqref="U4806">
    <cfRule type="notContainsBlanks" dxfId="4" priority="94286">
      <formula>LEN(TRIM(U4806))&gt;0</formula>
    </cfRule>
  </conditionalFormatting>
  <conditionalFormatting sqref="W4806">
    <cfRule type="notContainsBlanks" dxfId="0" priority="94405">
      <formula>LEN(TRIM(W4806))&gt;0</formula>
    </cfRule>
  </conditionalFormatting>
  <conditionalFormatting sqref="Y4806">
    <cfRule type="notContainsBlanks" dxfId="5" priority="94377">
      <formula>LEN(TRIM(Y4806))&gt;0</formula>
    </cfRule>
  </conditionalFormatting>
  <conditionalFormatting sqref="Z4806">
    <cfRule type="notContainsBlanks" dxfId="6" priority="94349">
      <formula>LEN(TRIM(Z4806))&gt;0</formula>
    </cfRule>
  </conditionalFormatting>
  <conditionalFormatting sqref="Q4807">
    <cfRule type="notContainsBlanks" dxfId="1" priority="94475">
      <formula>LEN(TRIM(Q4807))&gt;0</formula>
    </cfRule>
  </conditionalFormatting>
  <conditionalFormatting sqref="R4807">
    <cfRule type="notContainsBlanks" dxfId="2" priority="94451">
      <formula>LEN(TRIM(R4807))&gt;0</formula>
    </cfRule>
  </conditionalFormatting>
  <conditionalFormatting sqref="S4807">
    <cfRule type="notContainsBlanks" dxfId="3" priority="94307">
      <formula>LEN(TRIM(S4807))&gt;0</formula>
    </cfRule>
  </conditionalFormatting>
  <conditionalFormatting sqref="U4807">
    <cfRule type="notContainsBlanks" dxfId="4" priority="94279">
      <formula>LEN(TRIM(U4807))&gt;0</formula>
    </cfRule>
  </conditionalFormatting>
  <conditionalFormatting sqref="W4807">
    <cfRule type="notContainsBlanks" dxfId="0" priority="94398">
      <formula>LEN(TRIM(W4807))&gt;0</formula>
    </cfRule>
  </conditionalFormatting>
  <conditionalFormatting sqref="Y4807">
    <cfRule type="notContainsBlanks" dxfId="5" priority="94370">
      <formula>LEN(TRIM(Y4807))&gt;0</formula>
    </cfRule>
  </conditionalFormatting>
  <conditionalFormatting sqref="Z4807">
    <cfRule type="notContainsBlanks" dxfId="6" priority="94342">
      <formula>LEN(TRIM(Z4807))&gt;0</formula>
    </cfRule>
  </conditionalFormatting>
  <conditionalFormatting sqref="Q4808">
    <cfRule type="notContainsBlanks" dxfId="1" priority="94469">
      <formula>LEN(TRIM(Q4808))&gt;0</formula>
    </cfRule>
  </conditionalFormatting>
  <conditionalFormatting sqref="R4808">
    <cfRule type="notContainsBlanks" dxfId="2" priority="94445">
      <formula>LEN(TRIM(R4808))&gt;0</formula>
    </cfRule>
  </conditionalFormatting>
  <conditionalFormatting sqref="S4808">
    <cfRule type="notContainsBlanks" dxfId="3" priority="94300">
      <formula>LEN(TRIM(S4808))&gt;0</formula>
    </cfRule>
  </conditionalFormatting>
  <conditionalFormatting sqref="U4808">
    <cfRule type="notContainsBlanks" dxfId="4" priority="94272">
      <formula>LEN(TRIM(U4808))&gt;0</formula>
    </cfRule>
  </conditionalFormatting>
  <conditionalFormatting sqref="W4808">
    <cfRule type="notContainsBlanks" dxfId="0" priority="94391">
      <formula>LEN(TRIM(W4808))&gt;0</formula>
    </cfRule>
  </conditionalFormatting>
  <conditionalFormatting sqref="Y4808">
    <cfRule type="notContainsBlanks" dxfId="5" priority="94363">
      <formula>LEN(TRIM(Y4808))&gt;0</formula>
    </cfRule>
  </conditionalFormatting>
  <conditionalFormatting sqref="Z4808">
    <cfRule type="notContainsBlanks" dxfId="6" priority="94335">
      <formula>LEN(TRIM(Z4808))&gt;0</formula>
    </cfRule>
  </conditionalFormatting>
  <conditionalFormatting sqref="Q4809">
    <cfRule type="notContainsBlanks" dxfId="1" priority="94463">
      <formula>LEN(TRIM(Q4809))&gt;0</formula>
    </cfRule>
  </conditionalFormatting>
  <conditionalFormatting sqref="R4809">
    <cfRule type="notContainsBlanks" dxfId="2" priority="94439">
      <formula>LEN(TRIM(R4809))&gt;0</formula>
    </cfRule>
  </conditionalFormatting>
  <conditionalFormatting sqref="S4809">
    <cfRule type="notContainsBlanks" dxfId="3" priority="94293">
      <formula>LEN(TRIM(S4809))&gt;0</formula>
    </cfRule>
  </conditionalFormatting>
  <conditionalFormatting sqref="U4809">
    <cfRule type="notContainsBlanks" dxfId="4" priority="94265">
      <formula>LEN(TRIM(U4809))&gt;0</formula>
    </cfRule>
  </conditionalFormatting>
  <conditionalFormatting sqref="W4809">
    <cfRule type="notContainsBlanks" dxfId="0" priority="94384">
      <formula>LEN(TRIM(W4809))&gt;0</formula>
    </cfRule>
  </conditionalFormatting>
  <conditionalFormatting sqref="Y4809">
    <cfRule type="notContainsBlanks" dxfId="5" priority="94356">
      <formula>LEN(TRIM(Y4809))&gt;0</formula>
    </cfRule>
  </conditionalFormatting>
  <conditionalFormatting sqref="Z4809">
    <cfRule type="notContainsBlanks" dxfId="6" priority="94328">
      <formula>LEN(TRIM(Z4809))&gt;0</formula>
    </cfRule>
  </conditionalFormatting>
  <conditionalFormatting sqref="AB4809">
    <cfRule type="cellIs" dxfId="7" priority="94321" operator="notEqual">
      <formula>0</formula>
    </cfRule>
  </conditionalFormatting>
  <conditionalFormatting sqref="Q4810">
    <cfRule type="notContainsBlanks" dxfId="1" priority="93374">
      <formula>LEN(TRIM(Q4810))&gt;0</formula>
    </cfRule>
  </conditionalFormatting>
  <conditionalFormatting sqref="Q4811">
    <cfRule type="notContainsBlanks" dxfId="1" priority="93373">
      <formula>LEN(TRIM(Q4811))&gt;0</formula>
    </cfRule>
  </conditionalFormatting>
  <conditionalFormatting sqref="R4811">
    <cfRule type="notContainsBlanks" dxfId="2" priority="94240">
      <formula>LEN(TRIM(R4811))&gt;0</formula>
    </cfRule>
  </conditionalFormatting>
  <conditionalFormatting sqref="S4811">
    <cfRule type="notContainsBlanks" dxfId="3" priority="94035">
      <formula>LEN(TRIM(S4811))&gt;0</formula>
    </cfRule>
  </conditionalFormatting>
  <conditionalFormatting sqref="U4811">
    <cfRule type="notContainsBlanks" dxfId="4" priority="94000">
      <formula>LEN(TRIM(U4811))&gt;0</formula>
    </cfRule>
  </conditionalFormatting>
  <conditionalFormatting sqref="W4811">
    <cfRule type="notContainsBlanks" dxfId="0" priority="94175">
      <formula>LEN(TRIM(W4811))&gt;0</formula>
    </cfRule>
  </conditionalFormatting>
  <conditionalFormatting sqref="Y4811">
    <cfRule type="notContainsBlanks" dxfId="5" priority="94140">
      <formula>LEN(TRIM(Y4811))&gt;0</formula>
    </cfRule>
  </conditionalFormatting>
  <conditionalFormatting sqref="Z4811">
    <cfRule type="notContainsBlanks" dxfId="6" priority="94105">
      <formula>LEN(TRIM(Z4811))&gt;0</formula>
    </cfRule>
  </conditionalFormatting>
  <conditionalFormatting sqref="AB4811">
    <cfRule type="cellIs" dxfId="7" priority="94070" operator="notEqual">
      <formula>0</formula>
    </cfRule>
  </conditionalFormatting>
  <conditionalFormatting sqref="Q4812">
    <cfRule type="notContainsBlanks" dxfId="1" priority="93372">
      <formula>LEN(TRIM(Q4812))&gt;0</formula>
    </cfRule>
  </conditionalFormatting>
  <conditionalFormatting sqref="R4812">
    <cfRule type="notContainsBlanks" dxfId="2" priority="94234">
      <formula>LEN(TRIM(R4812))&gt;0</formula>
    </cfRule>
  </conditionalFormatting>
  <conditionalFormatting sqref="S4812">
    <cfRule type="notContainsBlanks" dxfId="3" priority="94028">
      <formula>LEN(TRIM(S4812))&gt;0</formula>
    </cfRule>
  </conditionalFormatting>
  <conditionalFormatting sqref="U4812">
    <cfRule type="notContainsBlanks" dxfId="4" priority="93993">
      <formula>LEN(TRIM(U4812))&gt;0</formula>
    </cfRule>
  </conditionalFormatting>
  <conditionalFormatting sqref="W4812">
    <cfRule type="notContainsBlanks" dxfId="0" priority="94168">
      <formula>LEN(TRIM(W4812))&gt;0</formula>
    </cfRule>
  </conditionalFormatting>
  <conditionalFormatting sqref="Y4812">
    <cfRule type="notContainsBlanks" dxfId="5" priority="94133">
      <formula>LEN(TRIM(Y4812))&gt;0</formula>
    </cfRule>
  </conditionalFormatting>
  <conditionalFormatting sqref="Z4812">
    <cfRule type="notContainsBlanks" dxfId="6" priority="94098">
      <formula>LEN(TRIM(Z4812))&gt;0</formula>
    </cfRule>
  </conditionalFormatting>
  <conditionalFormatting sqref="AB4812">
    <cfRule type="cellIs" dxfId="7" priority="94063" operator="notEqual">
      <formula>0</formula>
    </cfRule>
  </conditionalFormatting>
  <conditionalFormatting sqref="Q4813">
    <cfRule type="notContainsBlanks" dxfId="1" priority="93371">
      <formula>LEN(TRIM(Q4813))&gt;0</formula>
    </cfRule>
  </conditionalFormatting>
  <conditionalFormatting sqref="R4813">
    <cfRule type="notContainsBlanks" dxfId="2" priority="94228">
      <formula>LEN(TRIM(R4813))&gt;0</formula>
    </cfRule>
  </conditionalFormatting>
  <conditionalFormatting sqref="S4813">
    <cfRule type="notContainsBlanks" dxfId="3" priority="94021">
      <formula>LEN(TRIM(S4813))&gt;0</formula>
    </cfRule>
  </conditionalFormatting>
  <conditionalFormatting sqref="U4813">
    <cfRule type="notContainsBlanks" dxfId="4" priority="93986">
      <formula>LEN(TRIM(U4813))&gt;0</formula>
    </cfRule>
  </conditionalFormatting>
  <conditionalFormatting sqref="W4813">
    <cfRule type="notContainsBlanks" dxfId="0" priority="94161">
      <formula>LEN(TRIM(W4813))&gt;0</formula>
    </cfRule>
  </conditionalFormatting>
  <conditionalFormatting sqref="Y4813">
    <cfRule type="notContainsBlanks" dxfId="5" priority="94126">
      <formula>LEN(TRIM(Y4813))&gt;0</formula>
    </cfRule>
  </conditionalFormatting>
  <conditionalFormatting sqref="Z4813">
    <cfRule type="notContainsBlanks" dxfId="6" priority="94091">
      <formula>LEN(TRIM(Z4813))&gt;0</formula>
    </cfRule>
  </conditionalFormatting>
  <conditionalFormatting sqref="AB4813">
    <cfRule type="cellIs" dxfId="7" priority="94056" operator="notEqual">
      <formula>0</formula>
    </cfRule>
  </conditionalFormatting>
  <conditionalFormatting sqref="Q4814">
    <cfRule type="notContainsBlanks" dxfId="1" priority="93002">
      <formula>LEN(TRIM(Q4814))&gt;0</formula>
    </cfRule>
  </conditionalFormatting>
  <conditionalFormatting sqref="R4814">
    <cfRule type="notContainsBlanks" dxfId="2" priority="94222">
      <formula>LEN(TRIM(R4814))&gt;0</formula>
    </cfRule>
  </conditionalFormatting>
  <conditionalFormatting sqref="S4814">
    <cfRule type="notContainsBlanks" dxfId="3" priority="94014">
      <formula>LEN(TRIM(S4814))&gt;0</formula>
    </cfRule>
  </conditionalFormatting>
  <conditionalFormatting sqref="U4814">
    <cfRule type="notContainsBlanks" dxfId="4" priority="93979">
      <formula>LEN(TRIM(U4814))&gt;0</formula>
    </cfRule>
  </conditionalFormatting>
  <conditionalFormatting sqref="W4814">
    <cfRule type="notContainsBlanks" dxfId="0" priority="94154">
      <formula>LEN(TRIM(W4814))&gt;0</formula>
    </cfRule>
  </conditionalFormatting>
  <conditionalFormatting sqref="Y4814">
    <cfRule type="notContainsBlanks" dxfId="5" priority="94119">
      <formula>LEN(TRIM(Y4814))&gt;0</formula>
    </cfRule>
  </conditionalFormatting>
  <conditionalFormatting sqref="Z4814">
    <cfRule type="notContainsBlanks" dxfId="6" priority="94084">
      <formula>LEN(TRIM(Z4814))&gt;0</formula>
    </cfRule>
  </conditionalFormatting>
  <conditionalFormatting sqref="AB4814">
    <cfRule type="cellIs" dxfId="7" priority="94049" operator="notEqual">
      <formula>0</formula>
    </cfRule>
  </conditionalFormatting>
  <conditionalFormatting sqref="Q4815">
    <cfRule type="notContainsBlanks" dxfId="1" priority="93001">
      <formula>LEN(TRIM(Q4815))&gt;0</formula>
    </cfRule>
  </conditionalFormatting>
  <conditionalFormatting sqref="R4815">
    <cfRule type="notContainsBlanks" dxfId="2" priority="94216">
      <formula>LEN(TRIM(R4815))&gt;0</formula>
    </cfRule>
  </conditionalFormatting>
  <conditionalFormatting sqref="S4815">
    <cfRule type="notContainsBlanks" dxfId="3" priority="94007">
      <formula>LEN(TRIM(S4815))&gt;0</formula>
    </cfRule>
  </conditionalFormatting>
  <conditionalFormatting sqref="U4815">
    <cfRule type="notContainsBlanks" dxfId="4" priority="93972">
      <formula>LEN(TRIM(U4815))&gt;0</formula>
    </cfRule>
  </conditionalFormatting>
  <conditionalFormatting sqref="W4815">
    <cfRule type="notContainsBlanks" dxfId="0" priority="94147">
      <formula>LEN(TRIM(W4815))&gt;0</formula>
    </cfRule>
  </conditionalFormatting>
  <conditionalFormatting sqref="Y4815">
    <cfRule type="notContainsBlanks" dxfId="5" priority="94112">
      <formula>LEN(TRIM(Y4815))&gt;0</formula>
    </cfRule>
  </conditionalFormatting>
  <conditionalFormatting sqref="Z4815">
    <cfRule type="notContainsBlanks" dxfId="6" priority="94077">
      <formula>LEN(TRIM(Z4815))&gt;0</formula>
    </cfRule>
  </conditionalFormatting>
  <conditionalFormatting sqref="AB4815">
    <cfRule type="cellIs" dxfId="7" priority="94042" operator="notEqual">
      <formula>0</formula>
    </cfRule>
  </conditionalFormatting>
  <conditionalFormatting sqref="Q4816">
    <cfRule type="notContainsBlanks" dxfId="1" priority="93000">
      <formula>LEN(TRIM(Q4816))&gt;0</formula>
    </cfRule>
  </conditionalFormatting>
  <conditionalFormatting sqref="Q4817">
    <cfRule type="notContainsBlanks" dxfId="1" priority="92999">
      <formula>LEN(TRIM(Q4817))&gt;0</formula>
    </cfRule>
  </conditionalFormatting>
  <conditionalFormatting sqref="Q4818">
    <cfRule type="notContainsBlanks" dxfId="1" priority="93382">
      <formula>LEN(TRIM(Q4818))&gt;0</formula>
    </cfRule>
  </conditionalFormatting>
  <conditionalFormatting sqref="R4818">
    <cfRule type="notContainsBlanks" dxfId="2" priority="93945">
      <formula>LEN(TRIM(R4818))&gt;0</formula>
    </cfRule>
  </conditionalFormatting>
  <conditionalFormatting sqref="S4818">
    <cfRule type="notContainsBlanks" dxfId="3" priority="93843">
      <formula>LEN(TRIM(S4818))&gt;0</formula>
    </cfRule>
  </conditionalFormatting>
  <conditionalFormatting sqref="U4818">
    <cfRule type="notContainsBlanks" dxfId="4" priority="93822">
      <formula>LEN(TRIM(U4818))&gt;0</formula>
    </cfRule>
  </conditionalFormatting>
  <conditionalFormatting sqref="W4818">
    <cfRule type="notContainsBlanks" dxfId="0" priority="93906">
      <formula>LEN(TRIM(W4818))&gt;0</formula>
    </cfRule>
  </conditionalFormatting>
  <conditionalFormatting sqref="Y4818">
    <cfRule type="notContainsBlanks" dxfId="5" priority="93885">
      <formula>LEN(TRIM(Y4818))&gt;0</formula>
    </cfRule>
  </conditionalFormatting>
  <conditionalFormatting sqref="Z4818">
    <cfRule type="notContainsBlanks" dxfId="6" priority="93864">
      <formula>LEN(TRIM(Z4818))&gt;0</formula>
    </cfRule>
  </conditionalFormatting>
  <conditionalFormatting sqref="Q4819">
    <cfRule type="notContainsBlanks" dxfId="1" priority="93959">
      <formula>LEN(TRIM(Q4819))&gt;0</formula>
    </cfRule>
  </conditionalFormatting>
  <conditionalFormatting sqref="R4819">
    <cfRule type="notContainsBlanks" dxfId="2" priority="93939">
      <formula>LEN(TRIM(R4819))&gt;0</formula>
    </cfRule>
  </conditionalFormatting>
  <conditionalFormatting sqref="S4819">
    <cfRule type="notContainsBlanks" dxfId="3" priority="93836">
      <formula>LEN(TRIM(S4819))&gt;0</formula>
    </cfRule>
  </conditionalFormatting>
  <conditionalFormatting sqref="U4819">
    <cfRule type="notContainsBlanks" dxfId="4" priority="93815">
      <formula>LEN(TRIM(U4819))&gt;0</formula>
    </cfRule>
  </conditionalFormatting>
  <conditionalFormatting sqref="W4819">
    <cfRule type="notContainsBlanks" dxfId="0" priority="93899">
      <formula>LEN(TRIM(W4819))&gt;0</formula>
    </cfRule>
  </conditionalFormatting>
  <conditionalFormatting sqref="Y4819">
    <cfRule type="notContainsBlanks" dxfId="5" priority="93878">
      <formula>LEN(TRIM(Y4819))&gt;0</formula>
    </cfRule>
  </conditionalFormatting>
  <conditionalFormatting sqref="Z4819">
    <cfRule type="notContainsBlanks" dxfId="6" priority="93857">
      <formula>LEN(TRIM(Z4819))&gt;0</formula>
    </cfRule>
  </conditionalFormatting>
  <conditionalFormatting sqref="Q4820">
    <cfRule type="notContainsBlanks" dxfId="1" priority="93952">
      <formula>LEN(TRIM(Q4820))&gt;0</formula>
    </cfRule>
  </conditionalFormatting>
  <conditionalFormatting sqref="R4820">
    <cfRule type="notContainsBlanks" dxfId="2" priority="93381">
      <formula>LEN(TRIM(R4820))&gt;0</formula>
    </cfRule>
  </conditionalFormatting>
  <conditionalFormatting sqref="S4820">
    <cfRule type="notContainsBlanks" dxfId="3" priority="93829">
      <formula>LEN(TRIM(S4820))&gt;0</formula>
    </cfRule>
  </conditionalFormatting>
  <conditionalFormatting sqref="U4820">
    <cfRule type="notContainsBlanks" dxfId="4" priority="93808">
      <formula>LEN(TRIM(U4820))&gt;0</formula>
    </cfRule>
  </conditionalFormatting>
  <conditionalFormatting sqref="W4820">
    <cfRule type="notContainsBlanks" dxfId="0" priority="93892">
      <formula>LEN(TRIM(W4820))&gt;0</formula>
    </cfRule>
  </conditionalFormatting>
  <conditionalFormatting sqref="Y4820">
    <cfRule type="notContainsBlanks" dxfId="5" priority="93871">
      <formula>LEN(TRIM(Y4820))&gt;0</formula>
    </cfRule>
  </conditionalFormatting>
  <conditionalFormatting sqref="Z4820">
    <cfRule type="notContainsBlanks" dxfId="6" priority="93850">
      <formula>LEN(TRIM(Z4820))&gt;0</formula>
    </cfRule>
  </conditionalFormatting>
  <conditionalFormatting sqref="Q4821">
    <cfRule type="notContainsBlanks" dxfId="1" priority="95069">
      <formula>LEN(TRIM(Q4821))&gt;0</formula>
    </cfRule>
  </conditionalFormatting>
  <conditionalFormatting sqref="W4821">
    <cfRule type="notContainsBlanks" dxfId="0" priority="95090">
      <formula>LEN(TRIM(W4821))&gt;0</formula>
    </cfRule>
  </conditionalFormatting>
  <conditionalFormatting sqref="Y4821">
    <cfRule type="notContainsBlanks" dxfId="5" priority="95083">
      <formula>LEN(TRIM(Y4821))&gt;0</formula>
    </cfRule>
  </conditionalFormatting>
  <conditionalFormatting sqref="Z4821">
    <cfRule type="notContainsBlanks" dxfId="6" priority="95076">
      <formula>LEN(TRIM(Z4821))&gt;0</formula>
    </cfRule>
  </conditionalFormatting>
  <conditionalFormatting sqref="AA4821">
    <cfRule type="cellIs" dxfId="8" priority="95048" operator="equal">
      <formula>4</formula>
    </cfRule>
    <cfRule type="cellIs" dxfId="8" priority="95055" operator="equal">
      <formula>2</formula>
    </cfRule>
  </conditionalFormatting>
  <conditionalFormatting sqref="AA4822">
    <cfRule type="cellIs" dxfId="8" priority="93037" operator="equal">
      <formula>4</formula>
    </cfRule>
    <cfRule type="cellIs" dxfId="8" priority="93038" operator="equal">
      <formula>2</formula>
    </cfRule>
  </conditionalFormatting>
  <conditionalFormatting sqref="W4823">
    <cfRule type="notContainsBlanks" dxfId="0" priority="93251">
      <formula>LEN(TRIM(W4823))&gt;0</formula>
    </cfRule>
  </conditionalFormatting>
  <conditionalFormatting sqref="Q4826">
    <cfRule type="notContainsBlanks" dxfId="1" priority="93234">
      <formula>LEN(TRIM(Q4826))&gt;0</formula>
    </cfRule>
  </conditionalFormatting>
  <conditionalFormatting sqref="R4826">
    <cfRule type="notContainsBlanks" dxfId="2" priority="93231">
      <formula>LEN(TRIM(R4826))&gt;0</formula>
    </cfRule>
  </conditionalFormatting>
  <conditionalFormatting sqref="S4826">
    <cfRule type="notContainsBlanks" dxfId="3" priority="93214">
      <formula>LEN(TRIM(S4826))&gt;0</formula>
    </cfRule>
  </conditionalFormatting>
  <conditionalFormatting sqref="U4826">
    <cfRule type="notContainsBlanks" dxfId="4" priority="93211">
      <formula>LEN(TRIM(U4826))&gt;0</formula>
    </cfRule>
  </conditionalFormatting>
  <conditionalFormatting sqref="W4826">
    <cfRule type="notContainsBlanks" dxfId="0" priority="93225">
      <formula>LEN(TRIM(W4826))&gt;0</formula>
    </cfRule>
  </conditionalFormatting>
  <conditionalFormatting sqref="Y4826">
    <cfRule type="notContainsBlanks" dxfId="5" priority="93222">
      <formula>LEN(TRIM(Y4826))&gt;0</formula>
    </cfRule>
  </conditionalFormatting>
  <conditionalFormatting sqref="Z4826">
    <cfRule type="notContainsBlanks" dxfId="6" priority="93219">
      <formula>LEN(TRIM(Z4826))&gt;0</formula>
    </cfRule>
  </conditionalFormatting>
  <conditionalFormatting sqref="AB4826">
    <cfRule type="cellIs" dxfId="7" priority="93216" operator="notEqual">
      <formula>0</formula>
    </cfRule>
  </conditionalFormatting>
  <conditionalFormatting sqref="Q4827">
    <cfRule type="notContainsBlanks" dxfId="1" priority="93233">
      <formula>LEN(TRIM(Q4827))&gt;0</formula>
    </cfRule>
  </conditionalFormatting>
  <conditionalFormatting sqref="R4827">
    <cfRule type="notContainsBlanks" dxfId="2" priority="93230">
      <formula>LEN(TRIM(R4827))&gt;0</formula>
    </cfRule>
  </conditionalFormatting>
  <conditionalFormatting sqref="S4827">
    <cfRule type="notContainsBlanks" dxfId="3" priority="93213">
      <formula>LEN(TRIM(S4827))&gt;0</formula>
    </cfRule>
  </conditionalFormatting>
  <conditionalFormatting sqref="U4827">
    <cfRule type="notContainsBlanks" dxfId="4" priority="93210">
      <formula>LEN(TRIM(U4827))&gt;0</formula>
    </cfRule>
  </conditionalFormatting>
  <conditionalFormatting sqref="W4827">
    <cfRule type="notContainsBlanks" dxfId="0" priority="93224">
      <formula>LEN(TRIM(W4827))&gt;0</formula>
    </cfRule>
  </conditionalFormatting>
  <conditionalFormatting sqref="Y4827">
    <cfRule type="notContainsBlanks" dxfId="5" priority="93221">
      <formula>LEN(TRIM(Y4827))&gt;0</formula>
    </cfRule>
  </conditionalFormatting>
  <conditionalFormatting sqref="Z4827">
    <cfRule type="notContainsBlanks" dxfId="6" priority="93218">
      <formula>LEN(TRIM(Z4827))&gt;0</formula>
    </cfRule>
  </conditionalFormatting>
  <conditionalFormatting sqref="Q4828">
    <cfRule type="notContainsBlanks" dxfId="1" priority="93232">
      <formula>LEN(TRIM(Q4828))&gt;0</formula>
    </cfRule>
  </conditionalFormatting>
  <conditionalFormatting sqref="R4828">
    <cfRule type="notContainsBlanks" dxfId="2" priority="93229">
      <formula>LEN(TRIM(R4828))&gt;0</formula>
    </cfRule>
  </conditionalFormatting>
  <conditionalFormatting sqref="S4828">
    <cfRule type="notContainsBlanks" dxfId="3" priority="93212">
      <formula>LEN(TRIM(S4828))&gt;0</formula>
    </cfRule>
  </conditionalFormatting>
  <conditionalFormatting sqref="U4828">
    <cfRule type="notContainsBlanks" dxfId="4" priority="93209">
      <formula>LEN(TRIM(U4828))&gt;0</formula>
    </cfRule>
  </conditionalFormatting>
  <conditionalFormatting sqref="W4828">
    <cfRule type="notContainsBlanks" dxfId="0" priority="93223">
      <formula>LEN(TRIM(W4828))&gt;0</formula>
    </cfRule>
  </conditionalFormatting>
  <conditionalFormatting sqref="Y4828">
    <cfRule type="notContainsBlanks" dxfId="5" priority="93220">
      <formula>LEN(TRIM(Y4828))&gt;0</formula>
    </cfRule>
  </conditionalFormatting>
  <conditionalFormatting sqref="Z4828">
    <cfRule type="notContainsBlanks" dxfId="6" priority="93217">
      <formula>LEN(TRIM(Z4828))&gt;0</formula>
    </cfRule>
  </conditionalFormatting>
  <conditionalFormatting sqref="AB4828">
    <cfRule type="cellIs" dxfId="7" priority="93215" operator="notEqual">
      <formula>0</formula>
    </cfRule>
  </conditionalFormatting>
  <conditionalFormatting sqref="Q4830">
    <cfRule type="notContainsBlanks" dxfId="1" priority="93208">
      <formula>LEN(TRIM(Q4830))&gt;0</formula>
    </cfRule>
  </conditionalFormatting>
  <conditionalFormatting sqref="R4830">
    <cfRule type="notContainsBlanks" dxfId="2" priority="93203">
      <formula>LEN(TRIM(R4830))&gt;0</formula>
    </cfRule>
  </conditionalFormatting>
  <conditionalFormatting sqref="S4830">
    <cfRule type="notContainsBlanks" dxfId="3" priority="93173">
      <formula>LEN(TRIM(S4830))&gt;0</formula>
    </cfRule>
  </conditionalFormatting>
  <conditionalFormatting sqref="U4830">
    <cfRule type="notContainsBlanks" dxfId="4" priority="93168">
      <formula>LEN(TRIM(U4830))&gt;0</formula>
    </cfRule>
  </conditionalFormatting>
  <conditionalFormatting sqref="W4830">
    <cfRule type="notContainsBlanks" dxfId="0" priority="93193">
      <formula>LEN(TRIM(W4830))&gt;0</formula>
    </cfRule>
  </conditionalFormatting>
  <conditionalFormatting sqref="Y4830">
    <cfRule type="notContainsBlanks" dxfId="5" priority="93188">
      <formula>LEN(TRIM(Y4830))&gt;0</formula>
    </cfRule>
  </conditionalFormatting>
  <conditionalFormatting sqref="Z4830">
    <cfRule type="notContainsBlanks" dxfId="6" priority="93183">
      <formula>LEN(TRIM(Z4830))&gt;0</formula>
    </cfRule>
  </conditionalFormatting>
  <conditionalFormatting sqref="AB4830">
    <cfRule type="cellIs" dxfId="7" priority="93178" operator="notEqual">
      <formula>0</formula>
    </cfRule>
  </conditionalFormatting>
  <conditionalFormatting sqref="Q4831">
    <cfRule type="notContainsBlanks" dxfId="1" priority="93207">
      <formula>LEN(TRIM(Q4831))&gt;0</formula>
    </cfRule>
  </conditionalFormatting>
  <conditionalFormatting sqref="R4831">
    <cfRule type="notContainsBlanks" dxfId="2" priority="93202">
      <formula>LEN(TRIM(R4831))&gt;0</formula>
    </cfRule>
  </conditionalFormatting>
  <conditionalFormatting sqref="S4831">
    <cfRule type="notContainsBlanks" dxfId="3" priority="93172">
      <formula>LEN(TRIM(S4831))&gt;0</formula>
    </cfRule>
  </conditionalFormatting>
  <conditionalFormatting sqref="U4831">
    <cfRule type="notContainsBlanks" dxfId="4" priority="93167">
      <formula>LEN(TRIM(U4831))&gt;0</formula>
    </cfRule>
  </conditionalFormatting>
  <conditionalFormatting sqref="W4831">
    <cfRule type="notContainsBlanks" dxfId="0" priority="93192">
      <formula>LEN(TRIM(W4831))&gt;0</formula>
    </cfRule>
  </conditionalFormatting>
  <conditionalFormatting sqref="Y4831">
    <cfRule type="notContainsBlanks" dxfId="5" priority="93187">
      <formula>LEN(TRIM(Y4831))&gt;0</formula>
    </cfRule>
  </conditionalFormatting>
  <conditionalFormatting sqref="Z4831">
    <cfRule type="notContainsBlanks" dxfId="6" priority="93182">
      <formula>LEN(TRIM(Z4831))&gt;0</formula>
    </cfRule>
  </conditionalFormatting>
  <conditionalFormatting sqref="AB4831">
    <cfRule type="cellIs" dxfId="7" priority="93177" operator="notEqual">
      <formula>0</formula>
    </cfRule>
  </conditionalFormatting>
  <conditionalFormatting sqref="Q4832">
    <cfRule type="notContainsBlanks" dxfId="1" priority="93206">
      <formula>LEN(TRIM(Q4832))&gt;0</formula>
    </cfRule>
  </conditionalFormatting>
  <conditionalFormatting sqref="R4832">
    <cfRule type="notContainsBlanks" dxfId="2" priority="93201">
      <formula>LEN(TRIM(R4832))&gt;0</formula>
    </cfRule>
  </conditionalFormatting>
  <conditionalFormatting sqref="S4832">
    <cfRule type="notContainsBlanks" dxfId="3" priority="93171">
      <formula>LEN(TRIM(S4832))&gt;0</formula>
    </cfRule>
  </conditionalFormatting>
  <conditionalFormatting sqref="U4832">
    <cfRule type="notContainsBlanks" dxfId="4" priority="93166">
      <formula>LEN(TRIM(U4832))&gt;0</formula>
    </cfRule>
  </conditionalFormatting>
  <conditionalFormatting sqref="W4832">
    <cfRule type="notContainsBlanks" dxfId="0" priority="93191">
      <formula>LEN(TRIM(W4832))&gt;0</formula>
    </cfRule>
  </conditionalFormatting>
  <conditionalFormatting sqref="Y4832">
    <cfRule type="notContainsBlanks" dxfId="5" priority="93186">
      <formula>LEN(TRIM(Y4832))&gt;0</formula>
    </cfRule>
  </conditionalFormatting>
  <conditionalFormatting sqref="Z4832">
    <cfRule type="notContainsBlanks" dxfId="6" priority="93181">
      <formula>LEN(TRIM(Z4832))&gt;0</formula>
    </cfRule>
  </conditionalFormatting>
  <conditionalFormatting sqref="AB4832">
    <cfRule type="cellIs" dxfId="7" priority="93176" operator="notEqual">
      <formula>0</formula>
    </cfRule>
  </conditionalFormatting>
  <conditionalFormatting sqref="Q4833">
    <cfRule type="notContainsBlanks" dxfId="1" priority="93205">
      <formula>LEN(TRIM(Q4833))&gt;0</formula>
    </cfRule>
  </conditionalFormatting>
  <conditionalFormatting sqref="R4833">
    <cfRule type="notContainsBlanks" dxfId="2" priority="93200">
      <formula>LEN(TRIM(R4833))&gt;0</formula>
    </cfRule>
  </conditionalFormatting>
  <conditionalFormatting sqref="S4833">
    <cfRule type="notContainsBlanks" dxfId="3" priority="93170">
      <formula>LEN(TRIM(S4833))&gt;0</formula>
    </cfRule>
  </conditionalFormatting>
  <conditionalFormatting sqref="U4833">
    <cfRule type="notContainsBlanks" dxfId="4" priority="93165">
      <formula>LEN(TRIM(U4833))&gt;0</formula>
    </cfRule>
  </conditionalFormatting>
  <conditionalFormatting sqref="W4833">
    <cfRule type="notContainsBlanks" dxfId="0" priority="93190">
      <formula>LEN(TRIM(W4833))&gt;0</formula>
    </cfRule>
  </conditionalFormatting>
  <conditionalFormatting sqref="Y4833">
    <cfRule type="notContainsBlanks" dxfId="5" priority="93185">
      <formula>LEN(TRIM(Y4833))&gt;0</formula>
    </cfRule>
  </conditionalFormatting>
  <conditionalFormatting sqref="Z4833">
    <cfRule type="notContainsBlanks" dxfId="6" priority="93180">
      <formula>LEN(TRIM(Z4833))&gt;0</formula>
    </cfRule>
  </conditionalFormatting>
  <conditionalFormatting sqref="AB4833">
    <cfRule type="cellIs" dxfId="7" priority="93175" operator="notEqual">
      <formula>0</formula>
    </cfRule>
  </conditionalFormatting>
  <conditionalFormatting sqref="Q4834">
    <cfRule type="notContainsBlanks" dxfId="1" priority="93204">
      <formula>LEN(TRIM(Q4834))&gt;0</formula>
    </cfRule>
  </conditionalFormatting>
  <conditionalFormatting sqref="R4834">
    <cfRule type="notContainsBlanks" dxfId="2" priority="93199">
      <formula>LEN(TRIM(R4834))&gt;0</formula>
    </cfRule>
  </conditionalFormatting>
  <conditionalFormatting sqref="S4834">
    <cfRule type="notContainsBlanks" dxfId="3" priority="93169">
      <formula>LEN(TRIM(S4834))&gt;0</formula>
    </cfRule>
  </conditionalFormatting>
  <conditionalFormatting sqref="U4834">
    <cfRule type="notContainsBlanks" dxfId="4" priority="93164">
      <formula>LEN(TRIM(U4834))&gt;0</formula>
    </cfRule>
  </conditionalFormatting>
  <conditionalFormatting sqref="W4834">
    <cfRule type="notContainsBlanks" dxfId="0" priority="93189">
      <formula>LEN(TRIM(W4834))&gt;0</formula>
    </cfRule>
  </conditionalFormatting>
  <conditionalFormatting sqref="Y4834">
    <cfRule type="notContainsBlanks" dxfId="5" priority="93184">
      <formula>LEN(TRIM(Y4834))&gt;0</formula>
    </cfRule>
  </conditionalFormatting>
  <conditionalFormatting sqref="Z4834">
    <cfRule type="notContainsBlanks" dxfId="6" priority="93179">
      <formula>LEN(TRIM(Z4834))&gt;0</formula>
    </cfRule>
  </conditionalFormatting>
  <conditionalFormatting sqref="AB4834">
    <cfRule type="cellIs" dxfId="7" priority="93174" operator="notEqual">
      <formula>0</formula>
    </cfRule>
  </conditionalFormatting>
  <conditionalFormatting sqref="Q4837">
    <cfRule type="notContainsBlanks" dxfId="1" priority="93163">
      <formula>LEN(TRIM(Q4837))&gt;0</formula>
    </cfRule>
  </conditionalFormatting>
  <conditionalFormatting sqref="R4837">
    <cfRule type="notContainsBlanks" dxfId="2" priority="93162">
      <formula>LEN(TRIM(R4837))&gt;0</formula>
    </cfRule>
  </conditionalFormatting>
  <conditionalFormatting sqref="S4837">
    <cfRule type="notContainsBlanks" dxfId="3" priority="93156">
      <formula>LEN(TRIM(S4837))&gt;0</formula>
    </cfRule>
  </conditionalFormatting>
  <conditionalFormatting sqref="U4837">
    <cfRule type="notContainsBlanks" dxfId="4" priority="93155">
      <formula>LEN(TRIM(U4837))&gt;0</formula>
    </cfRule>
  </conditionalFormatting>
  <conditionalFormatting sqref="W4837">
    <cfRule type="notContainsBlanks" dxfId="0" priority="93160">
      <formula>LEN(TRIM(W4837))&gt;0</formula>
    </cfRule>
  </conditionalFormatting>
  <conditionalFormatting sqref="Y4837">
    <cfRule type="notContainsBlanks" dxfId="5" priority="93159">
      <formula>LEN(TRIM(Y4837))&gt;0</formula>
    </cfRule>
  </conditionalFormatting>
  <conditionalFormatting sqref="Z4837">
    <cfRule type="notContainsBlanks" dxfId="6" priority="93158">
      <formula>LEN(TRIM(Z4837))&gt;0</formula>
    </cfRule>
  </conditionalFormatting>
  <conditionalFormatting sqref="AB4837">
    <cfRule type="cellIs" dxfId="7" priority="93157" operator="notEqual">
      <formula>0</formula>
    </cfRule>
  </conditionalFormatting>
  <conditionalFormatting sqref="Q4839">
    <cfRule type="notContainsBlanks" dxfId="1" priority="93154">
      <formula>LEN(TRIM(Q4839))&gt;0</formula>
    </cfRule>
  </conditionalFormatting>
  <conditionalFormatting sqref="R4839">
    <cfRule type="notContainsBlanks" dxfId="2" priority="93150">
      <formula>LEN(TRIM(R4839))&gt;0</formula>
    </cfRule>
  </conditionalFormatting>
  <conditionalFormatting sqref="S4839">
    <cfRule type="notContainsBlanks" dxfId="3" priority="93129">
      <formula>LEN(TRIM(S4839))&gt;0</formula>
    </cfRule>
  </conditionalFormatting>
  <conditionalFormatting sqref="U4839">
    <cfRule type="notContainsBlanks" dxfId="4" priority="93125">
      <formula>LEN(TRIM(U4839))&gt;0</formula>
    </cfRule>
  </conditionalFormatting>
  <conditionalFormatting sqref="W4839">
    <cfRule type="notContainsBlanks" dxfId="0" priority="93142">
      <formula>LEN(TRIM(W4839))&gt;0</formula>
    </cfRule>
  </conditionalFormatting>
  <conditionalFormatting sqref="Y4839">
    <cfRule type="notContainsBlanks" dxfId="5" priority="93138">
      <formula>LEN(TRIM(Y4839))&gt;0</formula>
    </cfRule>
  </conditionalFormatting>
  <conditionalFormatting sqref="Z4839">
    <cfRule type="notContainsBlanks" dxfId="6" priority="93134">
      <formula>LEN(TRIM(Z4839))&gt;0</formula>
    </cfRule>
  </conditionalFormatting>
  <conditionalFormatting sqref="Q4840">
    <cfRule type="notContainsBlanks" dxfId="1" priority="93153">
      <formula>LEN(TRIM(Q4840))&gt;0</formula>
    </cfRule>
  </conditionalFormatting>
  <conditionalFormatting sqref="R4840">
    <cfRule type="notContainsBlanks" dxfId="2" priority="93149">
      <formula>LEN(TRIM(R4840))&gt;0</formula>
    </cfRule>
  </conditionalFormatting>
  <conditionalFormatting sqref="S4840">
    <cfRule type="notContainsBlanks" dxfId="3" priority="93128">
      <formula>LEN(TRIM(S4840))&gt;0</formula>
    </cfRule>
  </conditionalFormatting>
  <conditionalFormatting sqref="U4840">
    <cfRule type="notContainsBlanks" dxfId="4" priority="93124">
      <formula>LEN(TRIM(U4840))&gt;0</formula>
    </cfRule>
  </conditionalFormatting>
  <conditionalFormatting sqref="W4840">
    <cfRule type="notContainsBlanks" dxfId="0" priority="93141">
      <formula>LEN(TRIM(W4840))&gt;0</formula>
    </cfRule>
  </conditionalFormatting>
  <conditionalFormatting sqref="Y4840">
    <cfRule type="notContainsBlanks" dxfId="5" priority="93137">
      <formula>LEN(TRIM(Y4840))&gt;0</formula>
    </cfRule>
  </conditionalFormatting>
  <conditionalFormatting sqref="Z4840">
    <cfRule type="notContainsBlanks" dxfId="6" priority="93133">
      <formula>LEN(TRIM(Z4840))&gt;0</formula>
    </cfRule>
  </conditionalFormatting>
  <conditionalFormatting sqref="Q4841">
    <cfRule type="notContainsBlanks" dxfId="1" priority="93152">
      <formula>LEN(TRIM(Q4841))&gt;0</formula>
    </cfRule>
  </conditionalFormatting>
  <conditionalFormatting sqref="R4841">
    <cfRule type="notContainsBlanks" dxfId="2" priority="93148">
      <formula>LEN(TRIM(R4841))&gt;0</formula>
    </cfRule>
  </conditionalFormatting>
  <conditionalFormatting sqref="S4841">
    <cfRule type="notContainsBlanks" dxfId="3" priority="93127">
      <formula>LEN(TRIM(S4841))&gt;0</formula>
    </cfRule>
  </conditionalFormatting>
  <conditionalFormatting sqref="U4841">
    <cfRule type="notContainsBlanks" dxfId="4" priority="93123">
      <formula>LEN(TRIM(U4841))&gt;0</formula>
    </cfRule>
  </conditionalFormatting>
  <conditionalFormatting sqref="W4841">
    <cfRule type="notContainsBlanks" dxfId="0" priority="93140">
      <formula>LEN(TRIM(W4841))&gt;0</formula>
    </cfRule>
  </conditionalFormatting>
  <conditionalFormatting sqref="Y4841">
    <cfRule type="notContainsBlanks" dxfId="5" priority="93136">
      <formula>LEN(TRIM(Y4841))&gt;0</formula>
    </cfRule>
  </conditionalFormatting>
  <conditionalFormatting sqref="Z4841">
    <cfRule type="notContainsBlanks" dxfId="6" priority="93132">
      <formula>LEN(TRIM(Z4841))&gt;0</formula>
    </cfRule>
  </conditionalFormatting>
  <conditionalFormatting sqref="Q4842">
    <cfRule type="notContainsBlanks" dxfId="1" priority="93151">
      <formula>LEN(TRIM(Q4842))&gt;0</formula>
    </cfRule>
  </conditionalFormatting>
  <conditionalFormatting sqref="R4842">
    <cfRule type="notContainsBlanks" dxfId="2" priority="93147">
      <formula>LEN(TRIM(R4842))&gt;0</formula>
    </cfRule>
  </conditionalFormatting>
  <conditionalFormatting sqref="S4842">
    <cfRule type="notContainsBlanks" dxfId="3" priority="93126">
      <formula>LEN(TRIM(S4842))&gt;0</formula>
    </cfRule>
  </conditionalFormatting>
  <conditionalFormatting sqref="U4842">
    <cfRule type="notContainsBlanks" dxfId="4" priority="93122">
      <formula>LEN(TRIM(U4842))&gt;0</formula>
    </cfRule>
  </conditionalFormatting>
  <conditionalFormatting sqref="W4842">
    <cfRule type="notContainsBlanks" dxfId="0" priority="93139">
      <formula>LEN(TRIM(W4842))&gt;0</formula>
    </cfRule>
  </conditionalFormatting>
  <conditionalFormatting sqref="Y4842">
    <cfRule type="notContainsBlanks" dxfId="5" priority="93135">
      <formula>LEN(TRIM(Y4842))&gt;0</formula>
    </cfRule>
  </conditionalFormatting>
  <conditionalFormatting sqref="Z4842">
    <cfRule type="notContainsBlanks" dxfId="6" priority="93131">
      <formula>LEN(TRIM(Z4842))&gt;0</formula>
    </cfRule>
  </conditionalFormatting>
  <conditionalFormatting sqref="AA4842">
    <cfRule type="cellIs" dxfId="8" priority="93046" operator="equal">
      <formula>4</formula>
    </cfRule>
    <cfRule type="cellIs" dxfId="8" priority="93047" operator="equal">
      <formula>2</formula>
    </cfRule>
  </conditionalFormatting>
  <conditionalFormatting sqref="AB4842">
    <cfRule type="cellIs" dxfId="7" priority="93130" operator="notEqual">
      <formula>0</formula>
    </cfRule>
  </conditionalFormatting>
  <conditionalFormatting sqref="Q4844">
    <cfRule type="notContainsBlanks" dxfId="1" priority="93121">
      <formula>LEN(TRIM(Q4844))&gt;0</formula>
    </cfRule>
  </conditionalFormatting>
  <conditionalFormatting sqref="R4844">
    <cfRule type="notContainsBlanks" dxfId="2" priority="93116">
      <formula>LEN(TRIM(R4844))&gt;0</formula>
    </cfRule>
  </conditionalFormatting>
  <conditionalFormatting sqref="S4844">
    <cfRule type="notContainsBlanks" dxfId="3" priority="93086">
      <formula>LEN(TRIM(S4844))&gt;0</formula>
    </cfRule>
  </conditionalFormatting>
  <conditionalFormatting sqref="U4844">
    <cfRule type="notContainsBlanks" dxfId="4" priority="93081">
      <formula>LEN(TRIM(U4844))&gt;0</formula>
    </cfRule>
  </conditionalFormatting>
  <conditionalFormatting sqref="W4844">
    <cfRule type="notContainsBlanks" dxfId="0" priority="93106">
      <formula>LEN(TRIM(W4844))&gt;0</formula>
    </cfRule>
  </conditionalFormatting>
  <conditionalFormatting sqref="Y4844">
    <cfRule type="notContainsBlanks" dxfId="5" priority="93101">
      <formula>LEN(TRIM(Y4844))&gt;0</formula>
    </cfRule>
  </conditionalFormatting>
  <conditionalFormatting sqref="Z4844">
    <cfRule type="notContainsBlanks" dxfId="6" priority="93096">
      <formula>LEN(TRIM(Z4844))&gt;0</formula>
    </cfRule>
  </conditionalFormatting>
  <conditionalFormatting sqref="AA4844">
    <cfRule type="cellIs" dxfId="8" priority="93042" operator="equal">
      <formula>4</formula>
    </cfRule>
    <cfRule type="cellIs" dxfId="8" priority="93043" operator="equal">
      <formula>2</formula>
    </cfRule>
  </conditionalFormatting>
  <conditionalFormatting sqref="AB4844">
    <cfRule type="cellIs" dxfId="7" priority="93091" operator="notEqual">
      <formula>0</formula>
    </cfRule>
  </conditionalFormatting>
  <conditionalFormatting sqref="Q4845">
    <cfRule type="notContainsBlanks" dxfId="1" priority="93120">
      <formula>LEN(TRIM(Q4845))&gt;0</formula>
    </cfRule>
  </conditionalFormatting>
  <conditionalFormatting sqref="R4845">
    <cfRule type="notContainsBlanks" dxfId="2" priority="93115">
      <formula>LEN(TRIM(R4845))&gt;0</formula>
    </cfRule>
  </conditionalFormatting>
  <conditionalFormatting sqref="S4845">
    <cfRule type="notContainsBlanks" dxfId="3" priority="93085">
      <formula>LEN(TRIM(S4845))&gt;0</formula>
    </cfRule>
  </conditionalFormatting>
  <conditionalFormatting sqref="U4845">
    <cfRule type="notContainsBlanks" dxfId="4" priority="93080">
      <formula>LEN(TRIM(U4845))&gt;0</formula>
    </cfRule>
  </conditionalFormatting>
  <conditionalFormatting sqref="W4845">
    <cfRule type="notContainsBlanks" dxfId="0" priority="93105">
      <formula>LEN(TRIM(W4845))&gt;0</formula>
    </cfRule>
  </conditionalFormatting>
  <conditionalFormatting sqref="Y4845">
    <cfRule type="notContainsBlanks" dxfId="5" priority="93100">
      <formula>LEN(TRIM(Y4845))&gt;0</formula>
    </cfRule>
  </conditionalFormatting>
  <conditionalFormatting sqref="Z4845">
    <cfRule type="notContainsBlanks" dxfId="6" priority="93095">
      <formula>LEN(TRIM(Z4845))&gt;0</formula>
    </cfRule>
  </conditionalFormatting>
  <conditionalFormatting sqref="AB4845">
    <cfRule type="cellIs" dxfId="7" priority="93090" operator="notEqual">
      <formula>0</formula>
    </cfRule>
  </conditionalFormatting>
  <conditionalFormatting sqref="Q4846">
    <cfRule type="notContainsBlanks" dxfId="1" priority="93119">
      <formula>LEN(TRIM(Q4846))&gt;0</formula>
    </cfRule>
  </conditionalFormatting>
  <conditionalFormatting sqref="R4846">
    <cfRule type="notContainsBlanks" dxfId="2" priority="93114">
      <formula>LEN(TRIM(R4846))&gt;0</formula>
    </cfRule>
  </conditionalFormatting>
  <conditionalFormatting sqref="S4846">
    <cfRule type="notContainsBlanks" dxfId="3" priority="93084">
      <formula>LEN(TRIM(S4846))&gt;0</formula>
    </cfRule>
  </conditionalFormatting>
  <conditionalFormatting sqref="U4846">
    <cfRule type="notContainsBlanks" dxfId="4" priority="93079">
      <formula>LEN(TRIM(U4846))&gt;0</formula>
    </cfRule>
  </conditionalFormatting>
  <conditionalFormatting sqref="W4846">
    <cfRule type="notContainsBlanks" dxfId="0" priority="93104">
      <formula>LEN(TRIM(W4846))&gt;0</formula>
    </cfRule>
  </conditionalFormatting>
  <conditionalFormatting sqref="Y4846">
    <cfRule type="notContainsBlanks" dxfId="5" priority="93099">
      <formula>LEN(TRIM(Y4846))&gt;0</formula>
    </cfRule>
  </conditionalFormatting>
  <conditionalFormatting sqref="Z4846">
    <cfRule type="notContainsBlanks" dxfId="6" priority="93094">
      <formula>LEN(TRIM(Z4846))&gt;0</formula>
    </cfRule>
  </conditionalFormatting>
  <conditionalFormatting sqref="AA4846">
    <cfRule type="cellIs" dxfId="8" priority="93040" operator="equal">
      <formula>4</formula>
    </cfRule>
    <cfRule type="cellIs" dxfId="8" priority="93041" operator="equal">
      <formula>2</formula>
    </cfRule>
  </conditionalFormatting>
  <conditionalFormatting sqref="AB4846">
    <cfRule type="cellIs" dxfId="7" priority="93089" operator="notEqual">
      <formula>0</formula>
    </cfRule>
  </conditionalFormatting>
  <conditionalFormatting sqref="Q4847">
    <cfRule type="notContainsBlanks" dxfId="1" priority="93118">
      <formula>LEN(TRIM(Q4847))&gt;0</formula>
    </cfRule>
  </conditionalFormatting>
  <conditionalFormatting sqref="R4847">
    <cfRule type="notContainsBlanks" dxfId="2" priority="93113">
      <formula>LEN(TRIM(R4847))&gt;0</formula>
    </cfRule>
  </conditionalFormatting>
  <conditionalFormatting sqref="S4847">
    <cfRule type="notContainsBlanks" dxfId="3" priority="93083">
      <formula>LEN(TRIM(S4847))&gt;0</formula>
    </cfRule>
  </conditionalFormatting>
  <conditionalFormatting sqref="U4847">
    <cfRule type="notContainsBlanks" dxfId="4" priority="93078">
      <formula>LEN(TRIM(U4847))&gt;0</formula>
    </cfRule>
  </conditionalFormatting>
  <conditionalFormatting sqref="W4847">
    <cfRule type="notContainsBlanks" dxfId="0" priority="93103">
      <formula>LEN(TRIM(W4847))&gt;0</formula>
    </cfRule>
  </conditionalFormatting>
  <conditionalFormatting sqref="Y4847">
    <cfRule type="notContainsBlanks" dxfId="5" priority="93098">
      <formula>LEN(TRIM(Y4847))&gt;0</formula>
    </cfRule>
  </conditionalFormatting>
  <conditionalFormatting sqref="Z4847">
    <cfRule type="notContainsBlanks" dxfId="6" priority="93093">
      <formula>LEN(TRIM(Z4847))&gt;0</formula>
    </cfRule>
  </conditionalFormatting>
  <conditionalFormatting sqref="AB4847">
    <cfRule type="cellIs" dxfId="7" priority="93088" operator="notEqual">
      <formula>0</formula>
    </cfRule>
  </conditionalFormatting>
  <conditionalFormatting sqref="Q4848">
    <cfRule type="notContainsBlanks" dxfId="1" priority="93117">
      <formula>LEN(TRIM(Q4848))&gt;0</formula>
    </cfRule>
  </conditionalFormatting>
  <conditionalFormatting sqref="R4848">
    <cfRule type="notContainsBlanks" dxfId="2" priority="93112">
      <formula>LEN(TRIM(R4848))&gt;0</formula>
    </cfRule>
  </conditionalFormatting>
  <conditionalFormatting sqref="S4848">
    <cfRule type="notContainsBlanks" dxfId="3" priority="93082">
      <formula>LEN(TRIM(S4848))&gt;0</formula>
    </cfRule>
  </conditionalFormatting>
  <conditionalFormatting sqref="U4848">
    <cfRule type="notContainsBlanks" dxfId="4" priority="93077">
      <formula>LEN(TRIM(U4848))&gt;0</formula>
    </cfRule>
  </conditionalFormatting>
  <conditionalFormatting sqref="W4848">
    <cfRule type="notContainsBlanks" dxfId="0" priority="93102">
      <formula>LEN(TRIM(W4848))&gt;0</formula>
    </cfRule>
  </conditionalFormatting>
  <conditionalFormatting sqref="Y4848">
    <cfRule type="notContainsBlanks" dxfId="5" priority="93097">
      <formula>LEN(TRIM(Y4848))&gt;0</formula>
    </cfRule>
  </conditionalFormatting>
  <conditionalFormatting sqref="Z4848">
    <cfRule type="notContainsBlanks" dxfId="6" priority="93092">
      <formula>LEN(TRIM(Z4848))&gt;0</formula>
    </cfRule>
  </conditionalFormatting>
  <conditionalFormatting sqref="AB4848">
    <cfRule type="cellIs" dxfId="7" priority="93087" operator="notEqual">
      <formula>0</formula>
    </cfRule>
  </conditionalFormatting>
  <conditionalFormatting sqref="Q4851">
    <cfRule type="notContainsBlanks" dxfId="1" priority="93076">
      <formula>LEN(TRIM(Q4851))&gt;0</formula>
    </cfRule>
  </conditionalFormatting>
  <conditionalFormatting sqref="R4851">
    <cfRule type="notContainsBlanks" dxfId="2" priority="93073">
      <formula>LEN(TRIM(R4851))&gt;0</formula>
    </cfRule>
  </conditionalFormatting>
  <conditionalFormatting sqref="S4851">
    <cfRule type="notContainsBlanks" dxfId="3" priority="93055">
      <formula>LEN(TRIM(S4851))&gt;0</formula>
    </cfRule>
  </conditionalFormatting>
  <conditionalFormatting sqref="U4851">
    <cfRule type="notContainsBlanks" dxfId="4" priority="93052">
      <formula>LEN(TRIM(U4851))&gt;0</formula>
    </cfRule>
  </conditionalFormatting>
  <conditionalFormatting sqref="W4851">
    <cfRule type="notContainsBlanks" dxfId="0" priority="93067">
      <formula>LEN(TRIM(W4851))&gt;0</formula>
    </cfRule>
  </conditionalFormatting>
  <conditionalFormatting sqref="Y4851">
    <cfRule type="notContainsBlanks" dxfId="5" priority="93064">
      <formula>LEN(TRIM(Y4851))&gt;0</formula>
    </cfRule>
  </conditionalFormatting>
  <conditionalFormatting sqref="Z4851">
    <cfRule type="notContainsBlanks" dxfId="6" priority="93061">
      <formula>LEN(TRIM(Z4851))&gt;0</formula>
    </cfRule>
  </conditionalFormatting>
  <conditionalFormatting sqref="AB4851">
    <cfRule type="cellIs" dxfId="7" priority="93058" operator="notEqual">
      <formula>0</formula>
    </cfRule>
  </conditionalFormatting>
  <conditionalFormatting sqref="Q4852">
    <cfRule type="notContainsBlanks" dxfId="1" priority="93075">
      <formula>LEN(TRIM(Q4852))&gt;0</formula>
    </cfRule>
  </conditionalFormatting>
  <conditionalFormatting sqref="R4852">
    <cfRule type="notContainsBlanks" dxfId="2" priority="93072">
      <formula>LEN(TRIM(R4852))&gt;0</formula>
    </cfRule>
  </conditionalFormatting>
  <conditionalFormatting sqref="S4852">
    <cfRule type="notContainsBlanks" dxfId="3" priority="93054">
      <formula>LEN(TRIM(S4852))&gt;0</formula>
    </cfRule>
  </conditionalFormatting>
  <conditionalFormatting sqref="U4852">
    <cfRule type="notContainsBlanks" dxfId="4" priority="93051">
      <formula>LEN(TRIM(U4852))&gt;0</formula>
    </cfRule>
  </conditionalFormatting>
  <conditionalFormatting sqref="W4852">
    <cfRule type="notContainsBlanks" dxfId="0" priority="93066">
      <formula>LEN(TRIM(W4852))&gt;0</formula>
    </cfRule>
  </conditionalFormatting>
  <conditionalFormatting sqref="Y4852">
    <cfRule type="notContainsBlanks" dxfId="5" priority="93063">
      <formula>LEN(TRIM(Y4852))&gt;0</formula>
    </cfRule>
  </conditionalFormatting>
  <conditionalFormatting sqref="Z4852">
    <cfRule type="notContainsBlanks" dxfId="6" priority="93060">
      <formula>LEN(TRIM(Z4852))&gt;0</formula>
    </cfRule>
  </conditionalFormatting>
  <conditionalFormatting sqref="AB4852">
    <cfRule type="cellIs" dxfId="7" priority="93057" operator="notEqual">
      <formula>0</formula>
    </cfRule>
  </conditionalFormatting>
  <conditionalFormatting sqref="Q4853">
    <cfRule type="notContainsBlanks" dxfId="1" priority="93074">
      <formula>LEN(TRIM(Q4853))&gt;0</formula>
    </cfRule>
  </conditionalFormatting>
  <conditionalFormatting sqref="R4853">
    <cfRule type="notContainsBlanks" dxfId="2" priority="93071">
      <formula>LEN(TRIM(R4853))&gt;0</formula>
    </cfRule>
  </conditionalFormatting>
  <conditionalFormatting sqref="S4853">
    <cfRule type="notContainsBlanks" dxfId="3" priority="93053">
      <formula>LEN(TRIM(S4853))&gt;0</formula>
    </cfRule>
  </conditionalFormatting>
  <conditionalFormatting sqref="U4853">
    <cfRule type="notContainsBlanks" dxfId="4" priority="93050">
      <formula>LEN(TRIM(U4853))&gt;0</formula>
    </cfRule>
  </conditionalFormatting>
  <conditionalFormatting sqref="W4853">
    <cfRule type="notContainsBlanks" dxfId="0" priority="93065">
      <formula>LEN(TRIM(W4853))&gt;0</formula>
    </cfRule>
  </conditionalFormatting>
  <conditionalFormatting sqref="Y4853">
    <cfRule type="notContainsBlanks" dxfId="5" priority="93062">
      <formula>LEN(TRIM(Y4853))&gt;0</formula>
    </cfRule>
  </conditionalFormatting>
  <conditionalFormatting sqref="Z4853">
    <cfRule type="notContainsBlanks" dxfId="6" priority="93059">
      <formula>LEN(TRIM(Z4853))&gt;0</formula>
    </cfRule>
  </conditionalFormatting>
  <conditionalFormatting sqref="AB4853">
    <cfRule type="cellIs" dxfId="7" priority="93056" operator="notEqual">
      <formula>0</formula>
    </cfRule>
  </conditionalFormatting>
  <conditionalFormatting sqref="Q4854">
    <cfRule type="notContainsBlanks" dxfId="1" priority="93241">
      <formula>LEN(TRIM(Q4854))&gt;0</formula>
    </cfRule>
  </conditionalFormatting>
  <conditionalFormatting sqref="W4854">
    <cfRule type="notContainsBlanks" dxfId="0" priority="93244">
      <formula>LEN(TRIM(W4854))&gt;0</formula>
    </cfRule>
  </conditionalFormatting>
  <conditionalFormatting sqref="Y4854">
    <cfRule type="notContainsBlanks" dxfId="5" priority="93243">
      <formula>LEN(TRIM(Y4854))&gt;0</formula>
    </cfRule>
  </conditionalFormatting>
  <conditionalFormatting sqref="Z4854">
    <cfRule type="notContainsBlanks" dxfId="6" priority="93242">
      <formula>LEN(TRIM(Z4854))&gt;0</formula>
    </cfRule>
  </conditionalFormatting>
  <conditionalFormatting sqref="AA4854">
    <cfRule type="cellIs" dxfId="8" priority="93238" operator="equal">
      <formula>4</formula>
    </cfRule>
    <cfRule type="cellIs" dxfId="8" priority="93239" operator="equal">
      <formula>2</formula>
    </cfRule>
  </conditionalFormatting>
  <conditionalFormatting sqref="AA4855">
    <cfRule type="cellIs" dxfId="8" priority="91906" operator="equal">
      <formula>4</formula>
    </cfRule>
    <cfRule type="cellIs" dxfId="8" priority="91907" operator="equal">
      <formula>2</formula>
    </cfRule>
  </conditionalFormatting>
  <conditionalFormatting sqref="W4856">
    <cfRule type="notContainsBlanks" dxfId="0" priority="92120">
      <formula>LEN(TRIM(W4856))&gt;0</formula>
    </cfRule>
  </conditionalFormatting>
  <conditionalFormatting sqref="Q4859">
    <cfRule type="notContainsBlanks" dxfId="1" priority="92103">
      <formula>LEN(TRIM(Q4859))&gt;0</formula>
    </cfRule>
  </conditionalFormatting>
  <conditionalFormatting sqref="R4859">
    <cfRule type="notContainsBlanks" dxfId="2" priority="92100">
      <formula>LEN(TRIM(R4859))&gt;0</formula>
    </cfRule>
  </conditionalFormatting>
  <conditionalFormatting sqref="S4859">
    <cfRule type="notContainsBlanks" dxfId="3" priority="92083">
      <formula>LEN(TRIM(S4859))&gt;0</formula>
    </cfRule>
  </conditionalFormatting>
  <conditionalFormatting sqref="U4859">
    <cfRule type="notContainsBlanks" dxfId="4" priority="92080">
      <formula>LEN(TRIM(U4859))&gt;0</formula>
    </cfRule>
  </conditionalFormatting>
  <conditionalFormatting sqref="W4859">
    <cfRule type="notContainsBlanks" dxfId="0" priority="92094">
      <formula>LEN(TRIM(W4859))&gt;0</formula>
    </cfRule>
  </conditionalFormatting>
  <conditionalFormatting sqref="Y4859">
    <cfRule type="notContainsBlanks" dxfId="5" priority="92091">
      <formula>LEN(TRIM(Y4859))&gt;0</formula>
    </cfRule>
  </conditionalFormatting>
  <conditionalFormatting sqref="Z4859">
    <cfRule type="notContainsBlanks" dxfId="6" priority="92088">
      <formula>LEN(TRIM(Z4859))&gt;0</formula>
    </cfRule>
  </conditionalFormatting>
  <conditionalFormatting sqref="AB4859">
    <cfRule type="cellIs" dxfId="7" priority="92085" operator="notEqual">
      <formula>0</formula>
    </cfRule>
  </conditionalFormatting>
  <conditionalFormatting sqref="Q4860">
    <cfRule type="notContainsBlanks" dxfId="1" priority="92102">
      <formula>LEN(TRIM(Q4860))&gt;0</formula>
    </cfRule>
  </conditionalFormatting>
  <conditionalFormatting sqref="R4860">
    <cfRule type="notContainsBlanks" dxfId="2" priority="92099">
      <formula>LEN(TRIM(R4860))&gt;0</formula>
    </cfRule>
  </conditionalFormatting>
  <conditionalFormatting sqref="S4860">
    <cfRule type="notContainsBlanks" dxfId="3" priority="92082">
      <formula>LEN(TRIM(S4860))&gt;0</formula>
    </cfRule>
  </conditionalFormatting>
  <conditionalFormatting sqref="U4860">
    <cfRule type="notContainsBlanks" dxfId="4" priority="92079">
      <formula>LEN(TRIM(U4860))&gt;0</formula>
    </cfRule>
  </conditionalFormatting>
  <conditionalFormatting sqref="W4860">
    <cfRule type="notContainsBlanks" dxfId="0" priority="92093">
      <formula>LEN(TRIM(W4860))&gt;0</formula>
    </cfRule>
  </conditionalFormatting>
  <conditionalFormatting sqref="Y4860">
    <cfRule type="notContainsBlanks" dxfId="5" priority="92090">
      <formula>LEN(TRIM(Y4860))&gt;0</formula>
    </cfRule>
  </conditionalFormatting>
  <conditionalFormatting sqref="Z4860">
    <cfRule type="notContainsBlanks" dxfId="6" priority="92087">
      <formula>LEN(TRIM(Z4860))&gt;0</formula>
    </cfRule>
  </conditionalFormatting>
  <conditionalFormatting sqref="Q4861">
    <cfRule type="notContainsBlanks" dxfId="1" priority="92101">
      <formula>LEN(TRIM(Q4861))&gt;0</formula>
    </cfRule>
  </conditionalFormatting>
  <conditionalFormatting sqref="R4861">
    <cfRule type="notContainsBlanks" dxfId="2" priority="92098">
      <formula>LEN(TRIM(R4861))&gt;0</formula>
    </cfRule>
  </conditionalFormatting>
  <conditionalFormatting sqref="S4861">
    <cfRule type="notContainsBlanks" dxfId="3" priority="92081">
      <formula>LEN(TRIM(S4861))&gt;0</formula>
    </cfRule>
  </conditionalFormatting>
  <conditionalFormatting sqref="U4861">
    <cfRule type="notContainsBlanks" dxfId="4" priority="92078">
      <formula>LEN(TRIM(U4861))&gt;0</formula>
    </cfRule>
  </conditionalFormatting>
  <conditionalFormatting sqref="W4861">
    <cfRule type="notContainsBlanks" dxfId="0" priority="92092">
      <formula>LEN(TRIM(W4861))&gt;0</formula>
    </cfRule>
  </conditionalFormatting>
  <conditionalFormatting sqref="Y4861">
    <cfRule type="notContainsBlanks" dxfId="5" priority="92089">
      <formula>LEN(TRIM(Y4861))&gt;0</formula>
    </cfRule>
  </conditionalFormatting>
  <conditionalFormatting sqref="Z4861">
    <cfRule type="notContainsBlanks" dxfId="6" priority="92086">
      <formula>LEN(TRIM(Z4861))&gt;0</formula>
    </cfRule>
  </conditionalFormatting>
  <conditionalFormatting sqref="AB4861">
    <cfRule type="cellIs" dxfId="7" priority="92084" operator="notEqual">
      <formula>0</formula>
    </cfRule>
  </conditionalFormatting>
  <conditionalFormatting sqref="Q4863">
    <cfRule type="notContainsBlanks" dxfId="1" priority="92077">
      <formula>LEN(TRIM(Q4863))&gt;0</formula>
    </cfRule>
  </conditionalFormatting>
  <conditionalFormatting sqref="R4863">
    <cfRule type="notContainsBlanks" dxfId="2" priority="92072">
      <formula>LEN(TRIM(R4863))&gt;0</formula>
    </cfRule>
  </conditionalFormatting>
  <conditionalFormatting sqref="S4863">
    <cfRule type="notContainsBlanks" dxfId="3" priority="92042">
      <formula>LEN(TRIM(S4863))&gt;0</formula>
    </cfRule>
  </conditionalFormatting>
  <conditionalFormatting sqref="U4863">
    <cfRule type="notContainsBlanks" dxfId="4" priority="92037">
      <formula>LEN(TRIM(U4863))&gt;0</formula>
    </cfRule>
  </conditionalFormatting>
  <conditionalFormatting sqref="W4863">
    <cfRule type="notContainsBlanks" dxfId="0" priority="92062">
      <formula>LEN(TRIM(W4863))&gt;0</formula>
    </cfRule>
  </conditionalFormatting>
  <conditionalFormatting sqref="Y4863">
    <cfRule type="notContainsBlanks" dxfId="5" priority="92057">
      <formula>LEN(TRIM(Y4863))&gt;0</formula>
    </cfRule>
  </conditionalFormatting>
  <conditionalFormatting sqref="Z4863">
    <cfRule type="notContainsBlanks" dxfId="6" priority="92052">
      <formula>LEN(TRIM(Z4863))&gt;0</formula>
    </cfRule>
  </conditionalFormatting>
  <conditionalFormatting sqref="AB4863">
    <cfRule type="cellIs" dxfId="7" priority="92047" operator="notEqual">
      <formula>0</formula>
    </cfRule>
  </conditionalFormatting>
  <conditionalFormatting sqref="Q4864">
    <cfRule type="notContainsBlanks" dxfId="1" priority="92076">
      <formula>LEN(TRIM(Q4864))&gt;0</formula>
    </cfRule>
  </conditionalFormatting>
  <conditionalFormatting sqref="R4864">
    <cfRule type="notContainsBlanks" dxfId="2" priority="92071">
      <formula>LEN(TRIM(R4864))&gt;0</formula>
    </cfRule>
  </conditionalFormatting>
  <conditionalFormatting sqref="S4864">
    <cfRule type="notContainsBlanks" dxfId="3" priority="92041">
      <formula>LEN(TRIM(S4864))&gt;0</formula>
    </cfRule>
  </conditionalFormatting>
  <conditionalFormatting sqref="U4864">
    <cfRule type="notContainsBlanks" dxfId="4" priority="92036">
      <formula>LEN(TRIM(U4864))&gt;0</formula>
    </cfRule>
  </conditionalFormatting>
  <conditionalFormatting sqref="W4864">
    <cfRule type="notContainsBlanks" dxfId="0" priority="92061">
      <formula>LEN(TRIM(W4864))&gt;0</formula>
    </cfRule>
  </conditionalFormatting>
  <conditionalFormatting sqref="Y4864">
    <cfRule type="notContainsBlanks" dxfId="5" priority="92056">
      <formula>LEN(TRIM(Y4864))&gt;0</formula>
    </cfRule>
  </conditionalFormatting>
  <conditionalFormatting sqref="Z4864">
    <cfRule type="notContainsBlanks" dxfId="6" priority="92051">
      <formula>LEN(TRIM(Z4864))&gt;0</formula>
    </cfRule>
  </conditionalFormatting>
  <conditionalFormatting sqref="AB4864">
    <cfRule type="cellIs" dxfId="7" priority="92046" operator="notEqual">
      <formula>0</formula>
    </cfRule>
  </conditionalFormatting>
  <conditionalFormatting sqref="Q4865">
    <cfRule type="notContainsBlanks" dxfId="1" priority="92075">
      <formula>LEN(TRIM(Q4865))&gt;0</formula>
    </cfRule>
  </conditionalFormatting>
  <conditionalFormatting sqref="R4865">
    <cfRule type="notContainsBlanks" dxfId="2" priority="92070">
      <formula>LEN(TRIM(R4865))&gt;0</formula>
    </cfRule>
  </conditionalFormatting>
  <conditionalFormatting sqref="S4865">
    <cfRule type="notContainsBlanks" dxfId="3" priority="92040">
      <formula>LEN(TRIM(S4865))&gt;0</formula>
    </cfRule>
  </conditionalFormatting>
  <conditionalFormatting sqref="U4865">
    <cfRule type="notContainsBlanks" dxfId="4" priority="92035">
      <formula>LEN(TRIM(U4865))&gt;0</formula>
    </cfRule>
  </conditionalFormatting>
  <conditionalFormatting sqref="W4865">
    <cfRule type="notContainsBlanks" dxfId="0" priority="92060">
      <formula>LEN(TRIM(W4865))&gt;0</formula>
    </cfRule>
  </conditionalFormatting>
  <conditionalFormatting sqref="Y4865">
    <cfRule type="notContainsBlanks" dxfId="5" priority="92055">
      <formula>LEN(TRIM(Y4865))&gt;0</formula>
    </cfRule>
  </conditionalFormatting>
  <conditionalFormatting sqref="Z4865">
    <cfRule type="notContainsBlanks" dxfId="6" priority="92050">
      <formula>LEN(TRIM(Z4865))&gt;0</formula>
    </cfRule>
  </conditionalFormatting>
  <conditionalFormatting sqref="AA4865">
    <cfRule type="cellIs" dxfId="8" priority="91917" operator="equal">
      <formula>4</formula>
    </cfRule>
    <cfRule type="cellIs" dxfId="8" priority="91918" operator="equal">
      <formula>2</formula>
    </cfRule>
  </conditionalFormatting>
  <conditionalFormatting sqref="AB4865">
    <cfRule type="cellIs" dxfId="7" priority="92045" operator="notEqual">
      <formula>0</formula>
    </cfRule>
  </conditionalFormatting>
  <conditionalFormatting sqref="Q4866">
    <cfRule type="notContainsBlanks" dxfId="1" priority="92074">
      <formula>LEN(TRIM(Q4866))&gt;0</formula>
    </cfRule>
  </conditionalFormatting>
  <conditionalFormatting sqref="R4866">
    <cfRule type="notContainsBlanks" dxfId="2" priority="92069">
      <formula>LEN(TRIM(R4866))&gt;0</formula>
    </cfRule>
  </conditionalFormatting>
  <conditionalFormatting sqref="S4866">
    <cfRule type="notContainsBlanks" dxfId="3" priority="92039">
      <formula>LEN(TRIM(S4866))&gt;0</formula>
    </cfRule>
  </conditionalFormatting>
  <conditionalFormatting sqref="U4866">
    <cfRule type="notContainsBlanks" dxfId="4" priority="92034">
      <formula>LEN(TRIM(U4866))&gt;0</formula>
    </cfRule>
  </conditionalFormatting>
  <conditionalFormatting sqref="W4866">
    <cfRule type="notContainsBlanks" dxfId="0" priority="92059">
      <formula>LEN(TRIM(W4866))&gt;0</formula>
    </cfRule>
  </conditionalFormatting>
  <conditionalFormatting sqref="Y4866">
    <cfRule type="notContainsBlanks" dxfId="5" priority="92054">
      <formula>LEN(TRIM(Y4866))&gt;0</formula>
    </cfRule>
  </conditionalFormatting>
  <conditionalFormatting sqref="Z4866">
    <cfRule type="notContainsBlanks" dxfId="6" priority="92049">
      <formula>LEN(TRIM(Z4866))&gt;0</formula>
    </cfRule>
  </conditionalFormatting>
  <conditionalFormatting sqref="AA4866">
    <cfRule type="cellIs" dxfId="8" priority="92126" operator="equal">
      <formula>4</formula>
    </cfRule>
    <cfRule type="cellIs" dxfId="8" priority="92127" operator="equal">
      <formula>2</formula>
    </cfRule>
  </conditionalFormatting>
  <conditionalFormatting sqref="AB4866">
    <cfRule type="cellIs" dxfId="7" priority="92044" operator="notEqual">
      <formula>0</formula>
    </cfRule>
  </conditionalFormatting>
  <conditionalFormatting sqref="Q4867">
    <cfRule type="notContainsBlanks" dxfId="1" priority="92073">
      <formula>LEN(TRIM(Q4867))&gt;0</formula>
    </cfRule>
  </conditionalFormatting>
  <conditionalFormatting sqref="R4867">
    <cfRule type="notContainsBlanks" dxfId="2" priority="92068">
      <formula>LEN(TRIM(R4867))&gt;0</formula>
    </cfRule>
  </conditionalFormatting>
  <conditionalFormatting sqref="S4867">
    <cfRule type="notContainsBlanks" dxfId="3" priority="92038">
      <formula>LEN(TRIM(S4867))&gt;0</formula>
    </cfRule>
  </conditionalFormatting>
  <conditionalFormatting sqref="U4867">
    <cfRule type="notContainsBlanks" dxfId="4" priority="92033">
      <formula>LEN(TRIM(U4867))&gt;0</formula>
    </cfRule>
  </conditionalFormatting>
  <conditionalFormatting sqref="W4867">
    <cfRule type="notContainsBlanks" dxfId="0" priority="92058">
      <formula>LEN(TRIM(W4867))&gt;0</formula>
    </cfRule>
  </conditionalFormatting>
  <conditionalFormatting sqref="Y4867">
    <cfRule type="notContainsBlanks" dxfId="5" priority="92053">
      <formula>LEN(TRIM(Y4867))&gt;0</formula>
    </cfRule>
  </conditionalFormatting>
  <conditionalFormatting sqref="Z4867">
    <cfRule type="notContainsBlanks" dxfId="6" priority="92048">
      <formula>LEN(TRIM(Z4867))&gt;0</formula>
    </cfRule>
  </conditionalFormatting>
  <conditionalFormatting sqref="AB4867">
    <cfRule type="cellIs" dxfId="7" priority="92043" operator="notEqual">
      <formula>0</formula>
    </cfRule>
  </conditionalFormatting>
  <conditionalFormatting sqref="Q4870">
    <cfRule type="notContainsBlanks" dxfId="1" priority="92032">
      <formula>LEN(TRIM(Q4870))&gt;0</formula>
    </cfRule>
  </conditionalFormatting>
  <conditionalFormatting sqref="R4870">
    <cfRule type="notContainsBlanks" dxfId="2" priority="92031">
      <formula>LEN(TRIM(R4870))&gt;0</formula>
    </cfRule>
  </conditionalFormatting>
  <conditionalFormatting sqref="S4870">
    <cfRule type="notContainsBlanks" dxfId="3" priority="92025">
      <formula>LEN(TRIM(S4870))&gt;0</formula>
    </cfRule>
  </conditionalFormatting>
  <conditionalFormatting sqref="U4870">
    <cfRule type="notContainsBlanks" dxfId="4" priority="92024">
      <formula>LEN(TRIM(U4870))&gt;0</formula>
    </cfRule>
  </conditionalFormatting>
  <conditionalFormatting sqref="W4870">
    <cfRule type="notContainsBlanks" dxfId="0" priority="92029">
      <formula>LEN(TRIM(W4870))&gt;0</formula>
    </cfRule>
  </conditionalFormatting>
  <conditionalFormatting sqref="Y4870">
    <cfRule type="notContainsBlanks" dxfId="5" priority="92028">
      <formula>LEN(TRIM(Y4870))&gt;0</formula>
    </cfRule>
  </conditionalFormatting>
  <conditionalFormatting sqref="Z4870">
    <cfRule type="notContainsBlanks" dxfId="6" priority="92027">
      <formula>LEN(TRIM(Z4870))&gt;0</formula>
    </cfRule>
  </conditionalFormatting>
  <conditionalFormatting sqref="AB4870">
    <cfRule type="cellIs" dxfId="7" priority="92026" operator="notEqual">
      <formula>0</formula>
    </cfRule>
  </conditionalFormatting>
  <conditionalFormatting sqref="Q4872">
    <cfRule type="notContainsBlanks" dxfId="1" priority="92023">
      <formula>LEN(TRIM(Q4872))&gt;0</formula>
    </cfRule>
  </conditionalFormatting>
  <conditionalFormatting sqref="R4872">
    <cfRule type="notContainsBlanks" dxfId="2" priority="92019">
      <formula>LEN(TRIM(R4872))&gt;0</formula>
    </cfRule>
  </conditionalFormatting>
  <conditionalFormatting sqref="S4872">
    <cfRule type="notContainsBlanks" dxfId="3" priority="91998">
      <formula>LEN(TRIM(S4872))&gt;0</formula>
    </cfRule>
  </conditionalFormatting>
  <conditionalFormatting sqref="U4872">
    <cfRule type="notContainsBlanks" dxfId="4" priority="91994">
      <formula>LEN(TRIM(U4872))&gt;0</formula>
    </cfRule>
  </conditionalFormatting>
  <conditionalFormatting sqref="W4872">
    <cfRule type="notContainsBlanks" dxfId="0" priority="92011">
      <formula>LEN(TRIM(W4872))&gt;0</formula>
    </cfRule>
  </conditionalFormatting>
  <conditionalFormatting sqref="Y4872">
    <cfRule type="notContainsBlanks" dxfId="5" priority="92007">
      <formula>LEN(TRIM(Y4872))&gt;0</formula>
    </cfRule>
  </conditionalFormatting>
  <conditionalFormatting sqref="Z4872">
    <cfRule type="notContainsBlanks" dxfId="6" priority="92003">
      <formula>LEN(TRIM(Z4872))&gt;0</formula>
    </cfRule>
  </conditionalFormatting>
  <conditionalFormatting sqref="Q4873">
    <cfRule type="notContainsBlanks" dxfId="1" priority="92022">
      <formula>LEN(TRIM(Q4873))&gt;0</formula>
    </cfRule>
  </conditionalFormatting>
  <conditionalFormatting sqref="R4873">
    <cfRule type="notContainsBlanks" dxfId="2" priority="92018">
      <formula>LEN(TRIM(R4873))&gt;0</formula>
    </cfRule>
  </conditionalFormatting>
  <conditionalFormatting sqref="S4873">
    <cfRule type="notContainsBlanks" dxfId="3" priority="91997">
      <formula>LEN(TRIM(S4873))&gt;0</formula>
    </cfRule>
  </conditionalFormatting>
  <conditionalFormatting sqref="U4873">
    <cfRule type="notContainsBlanks" dxfId="4" priority="91993">
      <formula>LEN(TRIM(U4873))&gt;0</formula>
    </cfRule>
  </conditionalFormatting>
  <conditionalFormatting sqref="W4873">
    <cfRule type="notContainsBlanks" dxfId="0" priority="92010">
      <formula>LEN(TRIM(W4873))&gt;0</formula>
    </cfRule>
  </conditionalFormatting>
  <conditionalFormatting sqref="Y4873">
    <cfRule type="notContainsBlanks" dxfId="5" priority="92006">
      <formula>LEN(TRIM(Y4873))&gt;0</formula>
    </cfRule>
  </conditionalFormatting>
  <conditionalFormatting sqref="Z4873">
    <cfRule type="notContainsBlanks" dxfId="6" priority="92002">
      <formula>LEN(TRIM(Z4873))&gt;0</formula>
    </cfRule>
  </conditionalFormatting>
  <conditionalFormatting sqref="Q4874">
    <cfRule type="notContainsBlanks" dxfId="1" priority="92021">
      <formula>LEN(TRIM(Q4874))&gt;0</formula>
    </cfRule>
  </conditionalFormatting>
  <conditionalFormatting sqref="R4874">
    <cfRule type="notContainsBlanks" dxfId="2" priority="92017">
      <formula>LEN(TRIM(R4874))&gt;0</formula>
    </cfRule>
  </conditionalFormatting>
  <conditionalFormatting sqref="S4874">
    <cfRule type="notContainsBlanks" dxfId="3" priority="91996">
      <formula>LEN(TRIM(S4874))&gt;0</formula>
    </cfRule>
  </conditionalFormatting>
  <conditionalFormatting sqref="U4874">
    <cfRule type="notContainsBlanks" dxfId="4" priority="91992">
      <formula>LEN(TRIM(U4874))&gt;0</formula>
    </cfRule>
  </conditionalFormatting>
  <conditionalFormatting sqref="W4874">
    <cfRule type="notContainsBlanks" dxfId="0" priority="92009">
      <formula>LEN(TRIM(W4874))&gt;0</formula>
    </cfRule>
  </conditionalFormatting>
  <conditionalFormatting sqref="Y4874">
    <cfRule type="notContainsBlanks" dxfId="5" priority="92005">
      <formula>LEN(TRIM(Y4874))&gt;0</formula>
    </cfRule>
  </conditionalFormatting>
  <conditionalFormatting sqref="Z4874">
    <cfRule type="notContainsBlanks" dxfId="6" priority="92001">
      <formula>LEN(TRIM(Z4874))&gt;0</formula>
    </cfRule>
  </conditionalFormatting>
  <conditionalFormatting sqref="Q4875">
    <cfRule type="notContainsBlanks" dxfId="1" priority="92020">
      <formula>LEN(TRIM(Q4875))&gt;0</formula>
    </cfRule>
  </conditionalFormatting>
  <conditionalFormatting sqref="R4875">
    <cfRule type="notContainsBlanks" dxfId="2" priority="92016">
      <formula>LEN(TRIM(R4875))&gt;0</formula>
    </cfRule>
  </conditionalFormatting>
  <conditionalFormatting sqref="S4875">
    <cfRule type="notContainsBlanks" dxfId="3" priority="91995">
      <formula>LEN(TRIM(S4875))&gt;0</formula>
    </cfRule>
  </conditionalFormatting>
  <conditionalFormatting sqref="U4875">
    <cfRule type="notContainsBlanks" dxfId="4" priority="91991">
      <formula>LEN(TRIM(U4875))&gt;0</formula>
    </cfRule>
  </conditionalFormatting>
  <conditionalFormatting sqref="W4875">
    <cfRule type="notContainsBlanks" dxfId="0" priority="92008">
      <formula>LEN(TRIM(W4875))&gt;0</formula>
    </cfRule>
  </conditionalFormatting>
  <conditionalFormatting sqref="Y4875">
    <cfRule type="notContainsBlanks" dxfId="5" priority="92004">
      <formula>LEN(TRIM(Y4875))&gt;0</formula>
    </cfRule>
  </conditionalFormatting>
  <conditionalFormatting sqref="Z4875">
    <cfRule type="notContainsBlanks" dxfId="6" priority="92000">
      <formula>LEN(TRIM(Z4875))&gt;0</formula>
    </cfRule>
  </conditionalFormatting>
  <conditionalFormatting sqref="AB4875">
    <cfRule type="cellIs" dxfId="7" priority="91999" operator="notEqual">
      <formula>0</formula>
    </cfRule>
  </conditionalFormatting>
  <conditionalFormatting sqref="Q4877">
    <cfRule type="notContainsBlanks" dxfId="1" priority="91990">
      <formula>LEN(TRIM(Q4877))&gt;0</formula>
    </cfRule>
  </conditionalFormatting>
  <conditionalFormatting sqref="R4877">
    <cfRule type="notContainsBlanks" dxfId="2" priority="91985">
      <formula>LEN(TRIM(R4877))&gt;0</formula>
    </cfRule>
  </conditionalFormatting>
  <conditionalFormatting sqref="S4877">
    <cfRule type="notContainsBlanks" dxfId="3" priority="91955">
      <formula>LEN(TRIM(S4877))&gt;0</formula>
    </cfRule>
  </conditionalFormatting>
  <conditionalFormatting sqref="U4877">
    <cfRule type="notContainsBlanks" dxfId="4" priority="91950">
      <formula>LEN(TRIM(U4877))&gt;0</formula>
    </cfRule>
  </conditionalFormatting>
  <conditionalFormatting sqref="W4877">
    <cfRule type="notContainsBlanks" dxfId="0" priority="91975">
      <formula>LEN(TRIM(W4877))&gt;0</formula>
    </cfRule>
  </conditionalFormatting>
  <conditionalFormatting sqref="Y4877">
    <cfRule type="notContainsBlanks" dxfId="5" priority="91970">
      <formula>LEN(TRIM(Y4877))&gt;0</formula>
    </cfRule>
  </conditionalFormatting>
  <conditionalFormatting sqref="Z4877">
    <cfRule type="notContainsBlanks" dxfId="6" priority="91965">
      <formula>LEN(TRIM(Z4877))&gt;0</formula>
    </cfRule>
  </conditionalFormatting>
  <conditionalFormatting sqref="AB4877">
    <cfRule type="cellIs" dxfId="7" priority="91960" operator="notEqual">
      <formula>0</formula>
    </cfRule>
  </conditionalFormatting>
  <conditionalFormatting sqref="Q4878">
    <cfRule type="notContainsBlanks" dxfId="1" priority="91989">
      <formula>LEN(TRIM(Q4878))&gt;0</formula>
    </cfRule>
  </conditionalFormatting>
  <conditionalFormatting sqref="R4878">
    <cfRule type="notContainsBlanks" dxfId="2" priority="91984">
      <formula>LEN(TRIM(R4878))&gt;0</formula>
    </cfRule>
  </conditionalFormatting>
  <conditionalFormatting sqref="S4878">
    <cfRule type="notContainsBlanks" dxfId="3" priority="91954">
      <formula>LEN(TRIM(S4878))&gt;0</formula>
    </cfRule>
  </conditionalFormatting>
  <conditionalFormatting sqref="U4878">
    <cfRule type="notContainsBlanks" dxfId="4" priority="91949">
      <formula>LEN(TRIM(U4878))&gt;0</formula>
    </cfRule>
  </conditionalFormatting>
  <conditionalFormatting sqref="W4878">
    <cfRule type="notContainsBlanks" dxfId="0" priority="91974">
      <formula>LEN(TRIM(W4878))&gt;0</formula>
    </cfRule>
  </conditionalFormatting>
  <conditionalFormatting sqref="Y4878">
    <cfRule type="notContainsBlanks" dxfId="5" priority="91969">
      <formula>LEN(TRIM(Y4878))&gt;0</formula>
    </cfRule>
  </conditionalFormatting>
  <conditionalFormatting sqref="Z4878">
    <cfRule type="notContainsBlanks" dxfId="6" priority="91964">
      <formula>LEN(TRIM(Z4878))&gt;0</formula>
    </cfRule>
  </conditionalFormatting>
  <conditionalFormatting sqref="AB4878">
    <cfRule type="cellIs" dxfId="7" priority="91959" operator="notEqual">
      <formula>0</formula>
    </cfRule>
  </conditionalFormatting>
  <conditionalFormatting sqref="Q4879">
    <cfRule type="notContainsBlanks" dxfId="1" priority="91988">
      <formula>LEN(TRIM(Q4879))&gt;0</formula>
    </cfRule>
  </conditionalFormatting>
  <conditionalFormatting sqref="R4879">
    <cfRule type="notContainsBlanks" dxfId="2" priority="91983">
      <formula>LEN(TRIM(R4879))&gt;0</formula>
    </cfRule>
  </conditionalFormatting>
  <conditionalFormatting sqref="S4879">
    <cfRule type="notContainsBlanks" dxfId="3" priority="91953">
      <formula>LEN(TRIM(S4879))&gt;0</formula>
    </cfRule>
  </conditionalFormatting>
  <conditionalFormatting sqref="U4879">
    <cfRule type="notContainsBlanks" dxfId="4" priority="91948">
      <formula>LEN(TRIM(U4879))&gt;0</formula>
    </cfRule>
  </conditionalFormatting>
  <conditionalFormatting sqref="W4879">
    <cfRule type="notContainsBlanks" dxfId="0" priority="91973">
      <formula>LEN(TRIM(W4879))&gt;0</formula>
    </cfRule>
  </conditionalFormatting>
  <conditionalFormatting sqref="Y4879">
    <cfRule type="notContainsBlanks" dxfId="5" priority="91968">
      <formula>LEN(TRIM(Y4879))&gt;0</formula>
    </cfRule>
  </conditionalFormatting>
  <conditionalFormatting sqref="Z4879">
    <cfRule type="notContainsBlanks" dxfId="6" priority="91963">
      <formula>LEN(TRIM(Z4879))&gt;0</formula>
    </cfRule>
  </conditionalFormatting>
  <conditionalFormatting sqref="AB4879">
    <cfRule type="cellIs" dxfId="7" priority="91958" operator="notEqual">
      <formula>0</formula>
    </cfRule>
  </conditionalFormatting>
  <conditionalFormatting sqref="Q4880">
    <cfRule type="notContainsBlanks" dxfId="1" priority="91987">
      <formula>LEN(TRIM(Q4880))&gt;0</formula>
    </cfRule>
  </conditionalFormatting>
  <conditionalFormatting sqref="R4880">
    <cfRule type="notContainsBlanks" dxfId="2" priority="91982">
      <formula>LEN(TRIM(R4880))&gt;0</formula>
    </cfRule>
  </conditionalFormatting>
  <conditionalFormatting sqref="S4880">
    <cfRule type="notContainsBlanks" dxfId="3" priority="91952">
      <formula>LEN(TRIM(S4880))&gt;0</formula>
    </cfRule>
  </conditionalFormatting>
  <conditionalFormatting sqref="U4880">
    <cfRule type="notContainsBlanks" dxfId="4" priority="91947">
      <formula>LEN(TRIM(U4880))&gt;0</formula>
    </cfRule>
  </conditionalFormatting>
  <conditionalFormatting sqref="W4880">
    <cfRule type="notContainsBlanks" dxfId="0" priority="91972">
      <formula>LEN(TRIM(W4880))&gt;0</formula>
    </cfRule>
  </conditionalFormatting>
  <conditionalFormatting sqref="Y4880">
    <cfRule type="notContainsBlanks" dxfId="5" priority="91967">
      <formula>LEN(TRIM(Y4880))&gt;0</formula>
    </cfRule>
  </conditionalFormatting>
  <conditionalFormatting sqref="Z4880">
    <cfRule type="notContainsBlanks" dxfId="6" priority="91962">
      <formula>LEN(TRIM(Z4880))&gt;0</formula>
    </cfRule>
  </conditionalFormatting>
  <conditionalFormatting sqref="AB4880">
    <cfRule type="cellIs" dxfId="7" priority="91957" operator="notEqual">
      <formula>0</formula>
    </cfRule>
  </conditionalFormatting>
  <conditionalFormatting sqref="Q4881">
    <cfRule type="notContainsBlanks" dxfId="1" priority="91986">
      <formula>LEN(TRIM(Q4881))&gt;0</formula>
    </cfRule>
  </conditionalFormatting>
  <conditionalFormatting sqref="R4881">
    <cfRule type="notContainsBlanks" dxfId="2" priority="91981">
      <formula>LEN(TRIM(R4881))&gt;0</formula>
    </cfRule>
  </conditionalFormatting>
  <conditionalFormatting sqref="S4881">
    <cfRule type="notContainsBlanks" dxfId="3" priority="91951">
      <formula>LEN(TRIM(S4881))&gt;0</formula>
    </cfRule>
  </conditionalFormatting>
  <conditionalFormatting sqref="U4881">
    <cfRule type="notContainsBlanks" dxfId="4" priority="91946">
      <formula>LEN(TRIM(U4881))&gt;0</formula>
    </cfRule>
  </conditionalFormatting>
  <conditionalFormatting sqref="W4881">
    <cfRule type="notContainsBlanks" dxfId="0" priority="91971">
      <formula>LEN(TRIM(W4881))&gt;0</formula>
    </cfRule>
  </conditionalFormatting>
  <conditionalFormatting sqref="Y4881">
    <cfRule type="notContainsBlanks" dxfId="5" priority="91966">
      <formula>LEN(TRIM(Y4881))&gt;0</formula>
    </cfRule>
  </conditionalFormatting>
  <conditionalFormatting sqref="Z4881">
    <cfRule type="notContainsBlanks" dxfId="6" priority="91961">
      <formula>LEN(TRIM(Z4881))&gt;0</formula>
    </cfRule>
  </conditionalFormatting>
  <conditionalFormatting sqref="AB4881">
    <cfRule type="cellIs" dxfId="7" priority="91956" operator="notEqual">
      <formula>0</formula>
    </cfRule>
  </conditionalFormatting>
  <conditionalFormatting sqref="AA4883">
    <cfRule type="cellIs" dxfId="8" priority="92128" operator="equal">
      <formula>4</formula>
    </cfRule>
    <cfRule type="cellIs" dxfId="8" priority="92129" operator="equal">
      <formula>2</formula>
    </cfRule>
  </conditionalFormatting>
  <conditionalFormatting sqref="Q4884">
    <cfRule type="notContainsBlanks" dxfId="1" priority="91945">
      <formula>LEN(TRIM(Q4884))&gt;0</formula>
    </cfRule>
  </conditionalFormatting>
  <conditionalFormatting sqref="R4884">
    <cfRule type="notContainsBlanks" dxfId="2" priority="91942">
      <formula>LEN(TRIM(R4884))&gt;0</formula>
    </cfRule>
  </conditionalFormatting>
  <conditionalFormatting sqref="S4884">
    <cfRule type="notContainsBlanks" dxfId="3" priority="91924">
      <formula>LEN(TRIM(S4884))&gt;0</formula>
    </cfRule>
  </conditionalFormatting>
  <conditionalFormatting sqref="U4884">
    <cfRule type="notContainsBlanks" dxfId="4" priority="91921">
      <formula>LEN(TRIM(U4884))&gt;0</formula>
    </cfRule>
  </conditionalFormatting>
  <conditionalFormatting sqref="W4884">
    <cfRule type="notContainsBlanks" dxfId="0" priority="91936">
      <formula>LEN(TRIM(W4884))&gt;0</formula>
    </cfRule>
  </conditionalFormatting>
  <conditionalFormatting sqref="Y4884">
    <cfRule type="notContainsBlanks" dxfId="5" priority="91933">
      <formula>LEN(TRIM(Y4884))&gt;0</formula>
    </cfRule>
  </conditionalFormatting>
  <conditionalFormatting sqref="Z4884">
    <cfRule type="notContainsBlanks" dxfId="6" priority="91930">
      <formula>LEN(TRIM(Z4884))&gt;0</formula>
    </cfRule>
  </conditionalFormatting>
  <conditionalFormatting sqref="AB4884">
    <cfRule type="cellIs" dxfId="7" priority="91927" operator="notEqual">
      <formula>0</formula>
    </cfRule>
  </conditionalFormatting>
  <conditionalFormatting sqref="Q4885">
    <cfRule type="notContainsBlanks" dxfId="1" priority="91944">
      <formula>LEN(TRIM(Q4885))&gt;0</formula>
    </cfRule>
  </conditionalFormatting>
  <conditionalFormatting sqref="R4885">
    <cfRule type="notContainsBlanks" dxfId="2" priority="91941">
      <formula>LEN(TRIM(R4885))&gt;0</formula>
    </cfRule>
  </conditionalFormatting>
  <conditionalFormatting sqref="S4885">
    <cfRule type="notContainsBlanks" dxfId="3" priority="91923">
      <formula>LEN(TRIM(S4885))&gt;0</formula>
    </cfRule>
  </conditionalFormatting>
  <conditionalFormatting sqref="U4885">
    <cfRule type="notContainsBlanks" dxfId="4" priority="91920">
      <formula>LEN(TRIM(U4885))&gt;0</formula>
    </cfRule>
  </conditionalFormatting>
  <conditionalFormatting sqref="W4885">
    <cfRule type="notContainsBlanks" dxfId="0" priority="91935">
      <formula>LEN(TRIM(W4885))&gt;0</formula>
    </cfRule>
  </conditionalFormatting>
  <conditionalFormatting sqref="Y4885">
    <cfRule type="notContainsBlanks" dxfId="5" priority="91932">
      <formula>LEN(TRIM(Y4885))&gt;0</formula>
    </cfRule>
  </conditionalFormatting>
  <conditionalFormatting sqref="Z4885">
    <cfRule type="notContainsBlanks" dxfId="6" priority="91929">
      <formula>LEN(TRIM(Z4885))&gt;0</formula>
    </cfRule>
  </conditionalFormatting>
  <conditionalFormatting sqref="AB4885">
    <cfRule type="cellIs" dxfId="7" priority="91926" operator="notEqual">
      <formula>0</formula>
    </cfRule>
  </conditionalFormatting>
  <conditionalFormatting sqref="Q4886">
    <cfRule type="notContainsBlanks" dxfId="1" priority="91943">
      <formula>LEN(TRIM(Q4886))&gt;0</formula>
    </cfRule>
  </conditionalFormatting>
  <conditionalFormatting sqref="R4886">
    <cfRule type="notContainsBlanks" dxfId="2" priority="91940">
      <formula>LEN(TRIM(R4886))&gt;0</formula>
    </cfRule>
  </conditionalFormatting>
  <conditionalFormatting sqref="S4886">
    <cfRule type="notContainsBlanks" dxfId="3" priority="91922">
      <formula>LEN(TRIM(S4886))&gt;0</formula>
    </cfRule>
  </conditionalFormatting>
  <conditionalFormatting sqref="U4886">
    <cfRule type="notContainsBlanks" dxfId="4" priority="91919">
      <formula>LEN(TRIM(U4886))&gt;0</formula>
    </cfRule>
  </conditionalFormatting>
  <conditionalFormatting sqref="W4886">
    <cfRule type="notContainsBlanks" dxfId="0" priority="91934">
      <formula>LEN(TRIM(W4886))&gt;0</formula>
    </cfRule>
  </conditionalFormatting>
  <conditionalFormatting sqref="Y4886">
    <cfRule type="notContainsBlanks" dxfId="5" priority="91931">
      <formula>LEN(TRIM(Y4886))&gt;0</formula>
    </cfRule>
  </conditionalFormatting>
  <conditionalFormatting sqref="Z4886">
    <cfRule type="notContainsBlanks" dxfId="6" priority="91928">
      <formula>LEN(TRIM(Z4886))&gt;0</formula>
    </cfRule>
  </conditionalFormatting>
  <conditionalFormatting sqref="AA4886">
    <cfRule type="cellIs" dxfId="8" priority="91911" operator="equal">
      <formula>4</formula>
    </cfRule>
    <cfRule type="cellIs" dxfId="8" priority="91912" operator="equal">
      <formula>2</formula>
    </cfRule>
  </conditionalFormatting>
  <conditionalFormatting sqref="AB4886">
    <cfRule type="cellIs" dxfId="7" priority="91925" operator="notEqual">
      <formula>0</formula>
    </cfRule>
  </conditionalFormatting>
  <conditionalFormatting sqref="Q4887">
    <cfRule type="notContainsBlanks" dxfId="1" priority="92110">
      <formula>LEN(TRIM(Q4887))&gt;0</formula>
    </cfRule>
  </conditionalFormatting>
  <conditionalFormatting sqref="W4887">
    <cfRule type="notContainsBlanks" dxfId="0" priority="92113">
      <formula>LEN(TRIM(W4887))&gt;0</formula>
    </cfRule>
  </conditionalFormatting>
  <conditionalFormatting sqref="Y4887">
    <cfRule type="notContainsBlanks" dxfId="5" priority="92112">
      <formula>LEN(TRIM(Y4887))&gt;0</formula>
    </cfRule>
  </conditionalFormatting>
  <conditionalFormatting sqref="Z4887">
    <cfRule type="notContainsBlanks" dxfId="6" priority="92111">
      <formula>LEN(TRIM(Z4887))&gt;0</formula>
    </cfRule>
  </conditionalFormatting>
  <conditionalFormatting sqref="AA4887">
    <cfRule type="cellIs" dxfId="8" priority="92107" operator="equal">
      <formula>4</formula>
    </cfRule>
    <cfRule type="cellIs" dxfId="8" priority="92108" operator="equal">
      <formula>2</formula>
    </cfRule>
  </conditionalFormatting>
  <conditionalFormatting sqref="AA4888">
    <cfRule type="cellIs" dxfId="8" priority="91447" operator="equal">
      <formula>4</formula>
    </cfRule>
    <cfRule type="cellIs" dxfId="8" priority="91448" operator="equal">
      <formula>2</formula>
    </cfRule>
  </conditionalFormatting>
  <conditionalFormatting sqref="W4889">
    <cfRule type="notContainsBlanks" dxfId="0" priority="91653">
      <formula>LEN(TRIM(W4889))&gt;0</formula>
    </cfRule>
  </conditionalFormatting>
  <conditionalFormatting sqref="Q4892">
    <cfRule type="notContainsBlanks" dxfId="1" priority="91636">
      <formula>LEN(TRIM(Q4892))&gt;0</formula>
    </cfRule>
  </conditionalFormatting>
  <conditionalFormatting sqref="R4892">
    <cfRule type="notContainsBlanks" dxfId="2" priority="91633">
      <formula>LEN(TRIM(R4892))&gt;0</formula>
    </cfRule>
  </conditionalFormatting>
  <conditionalFormatting sqref="S4892">
    <cfRule type="notContainsBlanks" dxfId="3" priority="91616">
      <formula>LEN(TRIM(S4892))&gt;0</formula>
    </cfRule>
  </conditionalFormatting>
  <conditionalFormatting sqref="U4892">
    <cfRule type="notContainsBlanks" dxfId="4" priority="91613">
      <formula>LEN(TRIM(U4892))&gt;0</formula>
    </cfRule>
  </conditionalFormatting>
  <conditionalFormatting sqref="W4892">
    <cfRule type="notContainsBlanks" dxfId="0" priority="91627">
      <formula>LEN(TRIM(W4892))&gt;0</formula>
    </cfRule>
  </conditionalFormatting>
  <conditionalFormatting sqref="Y4892">
    <cfRule type="notContainsBlanks" dxfId="5" priority="91624">
      <formula>LEN(TRIM(Y4892))&gt;0</formula>
    </cfRule>
  </conditionalFormatting>
  <conditionalFormatting sqref="Z4892">
    <cfRule type="notContainsBlanks" dxfId="6" priority="91621">
      <formula>LEN(TRIM(Z4892))&gt;0</formula>
    </cfRule>
  </conditionalFormatting>
  <conditionalFormatting sqref="AB4892">
    <cfRule type="cellIs" dxfId="7" priority="91618" operator="notEqual">
      <formula>0</formula>
    </cfRule>
  </conditionalFormatting>
  <conditionalFormatting sqref="Q4893">
    <cfRule type="notContainsBlanks" dxfId="1" priority="91635">
      <formula>LEN(TRIM(Q4893))&gt;0</formula>
    </cfRule>
  </conditionalFormatting>
  <conditionalFormatting sqref="R4893">
    <cfRule type="notContainsBlanks" dxfId="2" priority="91632">
      <formula>LEN(TRIM(R4893))&gt;0</formula>
    </cfRule>
  </conditionalFormatting>
  <conditionalFormatting sqref="S4893">
    <cfRule type="notContainsBlanks" dxfId="3" priority="91615">
      <formula>LEN(TRIM(S4893))&gt;0</formula>
    </cfRule>
  </conditionalFormatting>
  <conditionalFormatting sqref="U4893">
    <cfRule type="notContainsBlanks" dxfId="4" priority="91612">
      <formula>LEN(TRIM(U4893))&gt;0</formula>
    </cfRule>
  </conditionalFormatting>
  <conditionalFormatting sqref="W4893">
    <cfRule type="notContainsBlanks" dxfId="0" priority="91626">
      <formula>LEN(TRIM(W4893))&gt;0</formula>
    </cfRule>
  </conditionalFormatting>
  <conditionalFormatting sqref="Y4893">
    <cfRule type="notContainsBlanks" dxfId="5" priority="91623">
      <formula>LEN(TRIM(Y4893))&gt;0</formula>
    </cfRule>
  </conditionalFormatting>
  <conditionalFormatting sqref="Z4893">
    <cfRule type="notContainsBlanks" dxfId="6" priority="91620">
      <formula>LEN(TRIM(Z4893))&gt;0</formula>
    </cfRule>
  </conditionalFormatting>
  <conditionalFormatting sqref="AB4893">
    <cfRule type="cellIs" dxfId="7" priority="91444" operator="notEqual">
      <formula>0</formula>
    </cfRule>
  </conditionalFormatting>
  <conditionalFormatting sqref="Q4894">
    <cfRule type="notContainsBlanks" dxfId="1" priority="91634">
      <formula>LEN(TRIM(Q4894))&gt;0</formula>
    </cfRule>
  </conditionalFormatting>
  <conditionalFormatting sqref="R4894">
    <cfRule type="notContainsBlanks" dxfId="2" priority="91631">
      <formula>LEN(TRIM(R4894))&gt;0</formula>
    </cfRule>
  </conditionalFormatting>
  <conditionalFormatting sqref="S4894">
    <cfRule type="notContainsBlanks" dxfId="3" priority="91614">
      <formula>LEN(TRIM(S4894))&gt;0</formula>
    </cfRule>
  </conditionalFormatting>
  <conditionalFormatting sqref="U4894">
    <cfRule type="notContainsBlanks" dxfId="4" priority="91611">
      <formula>LEN(TRIM(U4894))&gt;0</formula>
    </cfRule>
  </conditionalFormatting>
  <conditionalFormatting sqref="W4894">
    <cfRule type="notContainsBlanks" dxfId="0" priority="91625">
      <formula>LEN(TRIM(W4894))&gt;0</formula>
    </cfRule>
  </conditionalFormatting>
  <conditionalFormatting sqref="Y4894">
    <cfRule type="notContainsBlanks" dxfId="5" priority="91622">
      <formula>LEN(TRIM(Y4894))&gt;0</formula>
    </cfRule>
  </conditionalFormatting>
  <conditionalFormatting sqref="Z4894">
    <cfRule type="notContainsBlanks" dxfId="6" priority="91619">
      <formula>LEN(TRIM(Z4894))&gt;0</formula>
    </cfRule>
  </conditionalFormatting>
  <conditionalFormatting sqref="AB4894">
    <cfRule type="cellIs" dxfId="7" priority="91617" operator="notEqual">
      <formula>0</formula>
    </cfRule>
  </conditionalFormatting>
  <conditionalFormatting sqref="Q4896">
    <cfRule type="notContainsBlanks" dxfId="1" priority="91610">
      <formula>LEN(TRIM(Q4896))&gt;0</formula>
    </cfRule>
  </conditionalFormatting>
  <conditionalFormatting sqref="R4896">
    <cfRule type="notContainsBlanks" dxfId="2" priority="91605">
      <formula>LEN(TRIM(R4896))&gt;0</formula>
    </cfRule>
  </conditionalFormatting>
  <conditionalFormatting sqref="S4896">
    <cfRule type="notContainsBlanks" dxfId="3" priority="91575">
      <formula>LEN(TRIM(S4896))&gt;0</formula>
    </cfRule>
  </conditionalFormatting>
  <conditionalFormatting sqref="U4896">
    <cfRule type="notContainsBlanks" dxfId="4" priority="91570">
      <formula>LEN(TRIM(U4896))&gt;0</formula>
    </cfRule>
  </conditionalFormatting>
  <conditionalFormatting sqref="W4896">
    <cfRule type="notContainsBlanks" dxfId="0" priority="91595">
      <formula>LEN(TRIM(W4896))&gt;0</formula>
    </cfRule>
  </conditionalFormatting>
  <conditionalFormatting sqref="Y4896">
    <cfRule type="notContainsBlanks" dxfId="5" priority="91590">
      <formula>LEN(TRIM(Y4896))&gt;0</formula>
    </cfRule>
  </conditionalFormatting>
  <conditionalFormatting sqref="Z4896">
    <cfRule type="notContainsBlanks" dxfId="6" priority="91585">
      <formula>LEN(TRIM(Z4896))&gt;0</formula>
    </cfRule>
  </conditionalFormatting>
  <conditionalFormatting sqref="AB4896">
    <cfRule type="cellIs" dxfId="7" priority="91580" operator="notEqual">
      <formula>0</formula>
    </cfRule>
  </conditionalFormatting>
  <conditionalFormatting sqref="Q4897">
    <cfRule type="notContainsBlanks" dxfId="1" priority="91609">
      <formula>LEN(TRIM(Q4897))&gt;0</formula>
    </cfRule>
  </conditionalFormatting>
  <conditionalFormatting sqref="R4897">
    <cfRule type="notContainsBlanks" dxfId="2" priority="91604">
      <formula>LEN(TRIM(R4897))&gt;0</formula>
    </cfRule>
  </conditionalFormatting>
  <conditionalFormatting sqref="S4897">
    <cfRule type="notContainsBlanks" dxfId="3" priority="91574">
      <formula>LEN(TRIM(S4897))&gt;0</formula>
    </cfRule>
  </conditionalFormatting>
  <conditionalFormatting sqref="U4897">
    <cfRule type="notContainsBlanks" dxfId="4" priority="91569">
      <formula>LEN(TRIM(U4897))&gt;0</formula>
    </cfRule>
  </conditionalFormatting>
  <conditionalFormatting sqref="W4897">
    <cfRule type="notContainsBlanks" dxfId="0" priority="91594">
      <formula>LEN(TRIM(W4897))&gt;0</formula>
    </cfRule>
  </conditionalFormatting>
  <conditionalFormatting sqref="Y4897">
    <cfRule type="notContainsBlanks" dxfId="5" priority="91589">
      <formula>LEN(TRIM(Y4897))&gt;0</formula>
    </cfRule>
  </conditionalFormatting>
  <conditionalFormatting sqref="Z4897">
    <cfRule type="notContainsBlanks" dxfId="6" priority="91584">
      <formula>LEN(TRIM(Z4897))&gt;0</formula>
    </cfRule>
  </conditionalFormatting>
  <conditionalFormatting sqref="AB4897">
    <cfRule type="cellIs" dxfId="7" priority="91579" operator="notEqual">
      <formula>0</formula>
    </cfRule>
  </conditionalFormatting>
  <conditionalFormatting sqref="Q4898">
    <cfRule type="notContainsBlanks" dxfId="1" priority="91608">
      <formula>LEN(TRIM(Q4898))&gt;0</formula>
    </cfRule>
  </conditionalFormatting>
  <conditionalFormatting sqref="R4898">
    <cfRule type="notContainsBlanks" dxfId="2" priority="91603">
      <formula>LEN(TRIM(R4898))&gt;0</formula>
    </cfRule>
  </conditionalFormatting>
  <conditionalFormatting sqref="S4898">
    <cfRule type="notContainsBlanks" dxfId="3" priority="91573">
      <formula>LEN(TRIM(S4898))&gt;0</formula>
    </cfRule>
  </conditionalFormatting>
  <conditionalFormatting sqref="U4898">
    <cfRule type="notContainsBlanks" dxfId="4" priority="91568">
      <formula>LEN(TRIM(U4898))&gt;0</formula>
    </cfRule>
  </conditionalFormatting>
  <conditionalFormatting sqref="W4898">
    <cfRule type="notContainsBlanks" dxfId="0" priority="91593">
      <formula>LEN(TRIM(W4898))&gt;0</formula>
    </cfRule>
  </conditionalFormatting>
  <conditionalFormatting sqref="Y4898">
    <cfRule type="notContainsBlanks" dxfId="5" priority="91588">
      <formula>LEN(TRIM(Y4898))&gt;0</formula>
    </cfRule>
  </conditionalFormatting>
  <conditionalFormatting sqref="Z4898">
    <cfRule type="notContainsBlanks" dxfId="6" priority="91583">
      <formula>LEN(TRIM(Z4898))&gt;0</formula>
    </cfRule>
  </conditionalFormatting>
  <conditionalFormatting sqref="AB4898">
    <cfRule type="cellIs" dxfId="7" priority="91578" operator="notEqual">
      <formula>0</formula>
    </cfRule>
  </conditionalFormatting>
  <conditionalFormatting sqref="Q4899">
    <cfRule type="notContainsBlanks" dxfId="1" priority="91607">
      <formula>LEN(TRIM(Q4899))&gt;0</formula>
    </cfRule>
  </conditionalFormatting>
  <conditionalFormatting sqref="R4899">
    <cfRule type="notContainsBlanks" dxfId="2" priority="91602">
      <formula>LEN(TRIM(R4899))&gt;0</formula>
    </cfRule>
  </conditionalFormatting>
  <conditionalFormatting sqref="S4899">
    <cfRule type="notContainsBlanks" dxfId="3" priority="91572">
      <formula>LEN(TRIM(S4899))&gt;0</formula>
    </cfRule>
  </conditionalFormatting>
  <conditionalFormatting sqref="U4899">
    <cfRule type="notContainsBlanks" dxfId="4" priority="91567">
      <formula>LEN(TRIM(U4899))&gt;0</formula>
    </cfRule>
  </conditionalFormatting>
  <conditionalFormatting sqref="W4899">
    <cfRule type="notContainsBlanks" dxfId="0" priority="91592">
      <formula>LEN(TRIM(W4899))&gt;0</formula>
    </cfRule>
  </conditionalFormatting>
  <conditionalFormatting sqref="Y4899">
    <cfRule type="notContainsBlanks" dxfId="5" priority="91587">
      <formula>LEN(TRIM(Y4899))&gt;0</formula>
    </cfRule>
  </conditionalFormatting>
  <conditionalFormatting sqref="Z4899">
    <cfRule type="notContainsBlanks" dxfId="6" priority="91582">
      <formula>LEN(TRIM(Z4899))&gt;0</formula>
    </cfRule>
  </conditionalFormatting>
  <conditionalFormatting sqref="AB4899">
    <cfRule type="cellIs" dxfId="7" priority="91577" operator="notEqual">
      <formula>0</formula>
    </cfRule>
  </conditionalFormatting>
  <conditionalFormatting sqref="Q4900">
    <cfRule type="notContainsBlanks" dxfId="1" priority="91606">
      <formula>LEN(TRIM(Q4900))&gt;0</formula>
    </cfRule>
  </conditionalFormatting>
  <conditionalFormatting sqref="R4900">
    <cfRule type="notContainsBlanks" dxfId="2" priority="91601">
      <formula>LEN(TRIM(R4900))&gt;0</formula>
    </cfRule>
  </conditionalFormatting>
  <conditionalFormatting sqref="S4900">
    <cfRule type="notContainsBlanks" dxfId="3" priority="91571">
      <formula>LEN(TRIM(S4900))&gt;0</formula>
    </cfRule>
  </conditionalFormatting>
  <conditionalFormatting sqref="U4900">
    <cfRule type="notContainsBlanks" dxfId="4" priority="91566">
      <formula>LEN(TRIM(U4900))&gt;0</formula>
    </cfRule>
  </conditionalFormatting>
  <conditionalFormatting sqref="W4900">
    <cfRule type="notContainsBlanks" dxfId="0" priority="91591">
      <formula>LEN(TRIM(W4900))&gt;0</formula>
    </cfRule>
  </conditionalFormatting>
  <conditionalFormatting sqref="Y4900">
    <cfRule type="notContainsBlanks" dxfId="5" priority="91586">
      <formula>LEN(TRIM(Y4900))&gt;0</formula>
    </cfRule>
  </conditionalFormatting>
  <conditionalFormatting sqref="Z4900">
    <cfRule type="notContainsBlanks" dxfId="6" priority="91581">
      <formula>LEN(TRIM(Z4900))&gt;0</formula>
    </cfRule>
  </conditionalFormatting>
  <conditionalFormatting sqref="AB4900">
    <cfRule type="cellIs" dxfId="7" priority="91576" operator="notEqual">
      <formula>0</formula>
    </cfRule>
  </conditionalFormatting>
  <conditionalFormatting sqref="Q4903">
    <cfRule type="notContainsBlanks" dxfId="1" priority="91565">
      <formula>LEN(TRIM(Q4903))&gt;0</formula>
    </cfRule>
  </conditionalFormatting>
  <conditionalFormatting sqref="R4903">
    <cfRule type="notContainsBlanks" dxfId="2" priority="91564">
      <formula>LEN(TRIM(R4903))&gt;0</formula>
    </cfRule>
  </conditionalFormatting>
  <conditionalFormatting sqref="S4903">
    <cfRule type="notContainsBlanks" dxfId="3" priority="91558">
      <formula>LEN(TRIM(S4903))&gt;0</formula>
    </cfRule>
  </conditionalFormatting>
  <conditionalFormatting sqref="U4903">
    <cfRule type="notContainsBlanks" dxfId="4" priority="91557">
      <formula>LEN(TRIM(U4903))&gt;0</formula>
    </cfRule>
  </conditionalFormatting>
  <conditionalFormatting sqref="W4903">
    <cfRule type="notContainsBlanks" dxfId="0" priority="91562">
      <formula>LEN(TRIM(W4903))&gt;0</formula>
    </cfRule>
  </conditionalFormatting>
  <conditionalFormatting sqref="Y4903">
    <cfRule type="notContainsBlanks" dxfId="5" priority="91561">
      <formula>LEN(TRIM(Y4903))&gt;0</formula>
    </cfRule>
  </conditionalFormatting>
  <conditionalFormatting sqref="Z4903">
    <cfRule type="notContainsBlanks" dxfId="6" priority="91560">
      <formula>LEN(TRIM(Z4903))&gt;0</formula>
    </cfRule>
  </conditionalFormatting>
  <conditionalFormatting sqref="AB4903">
    <cfRule type="cellIs" dxfId="7" priority="91559" operator="notEqual">
      <formula>0</formula>
    </cfRule>
  </conditionalFormatting>
  <conditionalFormatting sqref="Q4905">
    <cfRule type="notContainsBlanks" dxfId="1" priority="91556">
      <formula>LEN(TRIM(Q4905))&gt;0</formula>
    </cfRule>
  </conditionalFormatting>
  <conditionalFormatting sqref="R4905">
    <cfRule type="notContainsBlanks" dxfId="2" priority="91552">
      <formula>LEN(TRIM(R4905))&gt;0</formula>
    </cfRule>
  </conditionalFormatting>
  <conditionalFormatting sqref="S4905">
    <cfRule type="notContainsBlanks" dxfId="3" priority="91528">
      <formula>LEN(TRIM(S4905))&gt;0</formula>
    </cfRule>
  </conditionalFormatting>
  <conditionalFormatting sqref="U4905">
    <cfRule type="notContainsBlanks" dxfId="4" priority="91524">
      <formula>LEN(TRIM(U4905))&gt;0</formula>
    </cfRule>
  </conditionalFormatting>
  <conditionalFormatting sqref="W4905">
    <cfRule type="notContainsBlanks" dxfId="0" priority="91544">
      <formula>LEN(TRIM(W4905))&gt;0</formula>
    </cfRule>
  </conditionalFormatting>
  <conditionalFormatting sqref="Y4905">
    <cfRule type="notContainsBlanks" dxfId="5" priority="91540">
      <formula>LEN(TRIM(Y4905))&gt;0</formula>
    </cfRule>
  </conditionalFormatting>
  <conditionalFormatting sqref="Z4905">
    <cfRule type="notContainsBlanks" dxfId="6" priority="91536">
      <formula>LEN(TRIM(Z4905))&gt;0</formula>
    </cfRule>
  </conditionalFormatting>
  <conditionalFormatting sqref="AB4905">
    <cfRule type="cellIs" dxfId="7" priority="91532" operator="notEqual">
      <formula>0</formula>
    </cfRule>
  </conditionalFormatting>
  <conditionalFormatting sqref="Q4906">
    <cfRule type="notContainsBlanks" dxfId="1" priority="91555">
      <formula>LEN(TRIM(Q4906))&gt;0</formula>
    </cfRule>
  </conditionalFormatting>
  <conditionalFormatting sqref="R4906">
    <cfRule type="notContainsBlanks" dxfId="2" priority="91551">
      <formula>LEN(TRIM(R4906))&gt;0</formula>
    </cfRule>
  </conditionalFormatting>
  <conditionalFormatting sqref="S4906">
    <cfRule type="notContainsBlanks" dxfId="3" priority="91527">
      <formula>LEN(TRIM(S4906))&gt;0</formula>
    </cfRule>
  </conditionalFormatting>
  <conditionalFormatting sqref="U4906">
    <cfRule type="notContainsBlanks" dxfId="4" priority="91523">
      <formula>LEN(TRIM(U4906))&gt;0</formula>
    </cfRule>
  </conditionalFormatting>
  <conditionalFormatting sqref="W4906">
    <cfRule type="notContainsBlanks" dxfId="0" priority="91543">
      <formula>LEN(TRIM(W4906))&gt;0</formula>
    </cfRule>
  </conditionalFormatting>
  <conditionalFormatting sqref="Y4906">
    <cfRule type="notContainsBlanks" dxfId="5" priority="91539">
      <formula>LEN(TRIM(Y4906))&gt;0</formula>
    </cfRule>
  </conditionalFormatting>
  <conditionalFormatting sqref="Z4906">
    <cfRule type="notContainsBlanks" dxfId="6" priority="91535">
      <formula>LEN(TRIM(Z4906))&gt;0</formula>
    </cfRule>
  </conditionalFormatting>
  <conditionalFormatting sqref="AB4906">
    <cfRule type="cellIs" dxfId="7" priority="91531" operator="notEqual">
      <formula>0</formula>
    </cfRule>
  </conditionalFormatting>
  <conditionalFormatting sqref="Q4907">
    <cfRule type="notContainsBlanks" dxfId="1" priority="91554">
      <formula>LEN(TRIM(Q4907))&gt;0</formula>
    </cfRule>
  </conditionalFormatting>
  <conditionalFormatting sqref="R4907">
    <cfRule type="notContainsBlanks" dxfId="2" priority="91550">
      <formula>LEN(TRIM(R4907))&gt;0</formula>
    </cfRule>
  </conditionalFormatting>
  <conditionalFormatting sqref="S4907">
    <cfRule type="notContainsBlanks" dxfId="3" priority="91526">
      <formula>LEN(TRIM(S4907))&gt;0</formula>
    </cfRule>
  </conditionalFormatting>
  <conditionalFormatting sqref="U4907">
    <cfRule type="notContainsBlanks" dxfId="4" priority="91522">
      <formula>LEN(TRIM(U4907))&gt;0</formula>
    </cfRule>
  </conditionalFormatting>
  <conditionalFormatting sqref="W4907">
    <cfRule type="notContainsBlanks" dxfId="0" priority="91542">
      <formula>LEN(TRIM(W4907))&gt;0</formula>
    </cfRule>
  </conditionalFormatting>
  <conditionalFormatting sqref="Y4907">
    <cfRule type="notContainsBlanks" dxfId="5" priority="91538">
      <formula>LEN(TRIM(Y4907))&gt;0</formula>
    </cfRule>
  </conditionalFormatting>
  <conditionalFormatting sqref="Z4907">
    <cfRule type="notContainsBlanks" dxfId="6" priority="91534">
      <formula>LEN(TRIM(Z4907))&gt;0</formula>
    </cfRule>
  </conditionalFormatting>
  <conditionalFormatting sqref="AB4907">
    <cfRule type="cellIs" dxfId="7" priority="91530" operator="notEqual">
      <formula>0</formula>
    </cfRule>
  </conditionalFormatting>
  <conditionalFormatting sqref="Q4908">
    <cfRule type="notContainsBlanks" dxfId="1" priority="91553">
      <formula>LEN(TRIM(Q4908))&gt;0</formula>
    </cfRule>
  </conditionalFormatting>
  <conditionalFormatting sqref="R4908">
    <cfRule type="notContainsBlanks" dxfId="2" priority="91549">
      <formula>LEN(TRIM(R4908))&gt;0</formula>
    </cfRule>
  </conditionalFormatting>
  <conditionalFormatting sqref="S4908">
    <cfRule type="notContainsBlanks" dxfId="3" priority="91525">
      <formula>LEN(TRIM(S4908))&gt;0</formula>
    </cfRule>
  </conditionalFormatting>
  <conditionalFormatting sqref="U4908">
    <cfRule type="notContainsBlanks" dxfId="4" priority="91521">
      <formula>LEN(TRIM(U4908))&gt;0</formula>
    </cfRule>
  </conditionalFormatting>
  <conditionalFormatting sqref="W4908">
    <cfRule type="notContainsBlanks" dxfId="0" priority="91541">
      <formula>LEN(TRIM(W4908))&gt;0</formula>
    </cfRule>
  </conditionalFormatting>
  <conditionalFormatting sqref="Y4908">
    <cfRule type="notContainsBlanks" dxfId="5" priority="91537">
      <formula>LEN(TRIM(Y4908))&gt;0</formula>
    </cfRule>
  </conditionalFormatting>
  <conditionalFormatting sqref="Z4908">
    <cfRule type="notContainsBlanks" dxfId="6" priority="91533">
      <formula>LEN(TRIM(Z4908))&gt;0</formula>
    </cfRule>
  </conditionalFormatting>
  <conditionalFormatting sqref="AB4908">
    <cfRule type="cellIs" dxfId="7" priority="91529" operator="notEqual">
      <formula>0</formula>
    </cfRule>
  </conditionalFormatting>
  <conditionalFormatting sqref="Q4910">
    <cfRule type="notContainsBlanks" dxfId="1" priority="91520">
      <formula>LEN(TRIM(Q4910))&gt;0</formula>
    </cfRule>
  </conditionalFormatting>
  <conditionalFormatting sqref="R4910">
    <cfRule type="notContainsBlanks" dxfId="2" priority="91515">
      <formula>LEN(TRIM(R4910))&gt;0</formula>
    </cfRule>
  </conditionalFormatting>
  <conditionalFormatting sqref="S4910">
    <cfRule type="notContainsBlanks" dxfId="3" priority="91485">
      <formula>LEN(TRIM(S4910))&gt;0</formula>
    </cfRule>
  </conditionalFormatting>
  <conditionalFormatting sqref="U4910">
    <cfRule type="notContainsBlanks" dxfId="4" priority="91480">
      <formula>LEN(TRIM(U4910))&gt;0</formula>
    </cfRule>
  </conditionalFormatting>
  <conditionalFormatting sqref="W4910">
    <cfRule type="notContainsBlanks" dxfId="0" priority="91505">
      <formula>LEN(TRIM(W4910))&gt;0</formula>
    </cfRule>
  </conditionalFormatting>
  <conditionalFormatting sqref="Y4910">
    <cfRule type="notContainsBlanks" dxfId="5" priority="91500">
      <formula>LEN(TRIM(Y4910))&gt;0</formula>
    </cfRule>
  </conditionalFormatting>
  <conditionalFormatting sqref="Z4910">
    <cfRule type="notContainsBlanks" dxfId="6" priority="91495">
      <formula>LEN(TRIM(Z4910))&gt;0</formula>
    </cfRule>
  </conditionalFormatting>
  <conditionalFormatting sqref="AB4910">
    <cfRule type="cellIs" dxfId="7" priority="91490" operator="notEqual">
      <formula>0</formula>
    </cfRule>
  </conditionalFormatting>
  <conditionalFormatting sqref="Q4911">
    <cfRule type="notContainsBlanks" dxfId="1" priority="91519">
      <formula>LEN(TRIM(Q4911))&gt;0</formula>
    </cfRule>
  </conditionalFormatting>
  <conditionalFormatting sqref="R4911">
    <cfRule type="notContainsBlanks" dxfId="2" priority="91514">
      <formula>LEN(TRIM(R4911))&gt;0</formula>
    </cfRule>
  </conditionalFormatting>
  <conditionalFormatting sqref="S4911">
    <cfRule type="notContainsBlanks" dxfId="3" priority="91484">
      <formula>LEN(TRIM(S4911))&gt;0</formula>
    </cfRule>
  </conditionalFormatting>
  <conditionalFormatting sqref="U4911">
    <cfRule type="notContainsBlanks" dxfId="4" priority="91479">
      <formula>LEN(TRIM(U4911))&gt;0</formula>
    </cfRule>
  </conditionalFormatting>
  <conditionalFormatting sqref="W4911">
    <cfRule type="notContainsBlanks" dxfId="0" priority="91504">
      <formula>LEN(TRIM(W4911))&gt;0</formula>
    </cfRule>
  </conditionalFormatting>
  <conditionalFormatting sqref="Y4911">
    <cfRule type="notContainsBlanks" dxfId="5" priority="91499">
      <formula>LEN(TRIM(Y4911))&gt;0</formula>
    </cfRule>
  </conditionalFormatting>
  <conditionalFormatting sqref="Z4911">
    <cfRule type="notContainsBlanks" dxfId="6" priority="91494">
      <formula>LEN(TRIM(Z4911))&gt;0</formula>
    </cfRule>
  </conditionalFormatting>
  <conditionalFormatting sqref="AB4911">
    <cfRule type="cellIs" dxfId="7" priority="91489" operator="notEqual">
      <formula>0</formula>
    </cfRule>
  </conditionalFormatting>
  <conditionalFormatting sqref="Q4912">
    <cfRule type="notContainsBlanks" dxfId="1" priority="91518">
      <formula>LEN(TRIM(Q4912))&gt;0</formula>
    </cfRule>
  </conditionalFormatting>
  <conditionalFormatting sqref="R4912">
    <cfRule type="notContainsBlanks" dxfId="2" priority="91513">
      <formula>LEN(TRIM(R4912))&gt;0</formula>
    </cfRule>
  </conditionalFormatting>
  <conditionalFormatting sqref="S4912">
    <cfRule type="notContainsBlanks" dxfId="3" priority="91483">
      <formula>LEN(TRIM(S4912))&gt;0</formula>
    </cfRule>
  </conditionalFormatting>
  <conditionalFormatting sqref="U4912">
    <cfRule type="notContainsBlanks" dxfId="4" priority="91478">
      <formula>LEN(TRIM(U4912))&gt;0</formula>
    </cfRule>
  </conditionalFormatting>
  <conditionalFormatting sqref="W4912">
    <cfRule type="notContainsBlanks" dxfId="0" priority="91503">
      <formula>LEN(TRIM(W4912))&gt;0</formula>
    </cfRule>
  </conditionalFormatting>
  <conditionalFormatting sqref="Y4912">
    <cfRule type="notContainsBlanks" dxfId="5" priority="91498">
      <formula>LEN(TRIM(Y4912))&gt;0</formula>
    </cfRule>
  </conditionalFormatting>
  <conditionalFormatting sqref="Z4912">
    <cfRule type="notContainsBlanks" dxfId="6" priority="91493">
      <formula>LEN(TRIM(Z4912))&gt;0</formula>
    </cfRule>
  </conditionalFormatting>
  <conditionalFormatting sqref="AB4912">
    <cfRule type="cellIs" dxfId="7" priority="91488" operator="notEqual">
      <formula>0</formula>
    </cfRule>
  </conditionalFormatting>
  <conditionalFormatting sqref="Q4913">
    <cfRule type="notContainsBlanks" dxfId="1" priority="91517">
      <formula>LEN(TRIM(Q4913))&gt;0</formula>
    </cfRule>
  </conditionalFormatting>
  <conditionalFormatting sqref="R4913">
    <cfRule type="notContainsBlanks" dxfId="2" priority="91512">
      <formula>LEN(TRIM(R4913))&gt;0</formula>
    </cfRule>
  </conditionalFormatting>
  <conditionalFormatting sqref="S4913">
    <cfRule type="notContainsBlanks" dxfId="3" priority="91482">
      <formula>LEN(TRIM(S4913))&gt;0</formula>
    </cfRule>
  </conditionalFormatting>
  <conditionalFormatting sqref="U4913">
    <cfRule type="notContainsBlanks" dxfId="4" priority="91477">
      <formula>LEN(TRIM(U4913))&gt;0</formula>
    </cfRule>
  </conditionalFormatting>
  <conditionalFormatting sqref="W4913">
    <cfRule type="notContainsBlanks" dxfId="0" priority="91502">
      <formula>LEN(TRIM(W4913))&gt;0</formula>
    </cfRule>
  </conditionalFormatting>
  <conditionalFormatting sqref="Y4913">
    <cfRule type="notContainsBlanks" dxfId="5" priority="91497">
      <formula>LEN(TRIM(Y4913))&gt;0</formula>
    </cfRule>
  </conditionalFormatting>
  <conditionalFormatting sqref="Z4913">
    <cfRule type="notContainsBlanks" dxfId="6" priority="91492">
      <formula>LEN(TRIM(Z4913))&gt;0</formula>
    </cfRule>
  </conditionalFormatting>
  <conditionalFormatting sqref="AB4913">
    <cfRule type="cellIs" dxfId="7" priority="91487" operator="notEqual">
      <formula>0</formula>
    </cfRule>
  </conditionalFormatting>
  <conditionalFormatting sqref="Q4914">
    <cfRule type="notContainsBlanks" dxfId="1" priority="91516">
      <formula>LEN(TRIM(Q4914))&gt;0</formula>
    </cfRule>
  </conditionalFormatting>
  <conditionalFormatting sqref="R4914">
    <cfRule type="notContainsBlanks" dxfId="2" priority="91511">
      <formula>LEN(TRIM(R4914))&gt;0</formula>
    </cfRule>
  </conditionalFormatting>
  <conditionalFormatting sqref="S4914">
    <cfRule type="notContainsBlanks" dxfId="3" priority="91481">
      <formula>LEN(TRIM(S4914))&gt;0</formula>
    </cfRule>
  </conditionalFormatting>
  <conditionalFormatting sqref="U4914">
    <cfRule type="notContainsBlanks" dxfId="4" priority="91476">
      <formula>LEN(TRIM(U4914))&gt;0</formula>
    </cfRule>
  </conditionalFormatting>
  <conditionalFormatting sqref="W4914">
    <cfRule type="notContainsBlanks" dxfId="0" priority="91501">
      <formula>LEN(TRIM(W4914))&gt;0</formula>
    </cfRule>
  </conditionalFormatting>
  <conditionalFormatting sqref="Y4914">
    <cfRule type="notContainsBlanks" dxfId="5" priority="91496">
      <formula>LEN(TRIM(Y4914))&gt;0</formula>
    </cfRule>
  </conditionalFormatting>
  <conditionalFormatting sqref="Z4914">
    <cfRule type="notContainsBlanks" dxfId="6" priority="91491">
      <formula>LEN(TRIM(Z4914))&gt;0</formula>
    </cfRule>
  </conditionalFormatting>
  <conditionalFormatting sqref="AB4914">
    <cfRule type="cellIs" dxfId="7" priority="91486" operator="notEqual">
      <formula>0</formula>
    </cfRule>
  </conditionalFormatting>
  <conditionalFormatting sqref="Q4917">
    <cfRule type="notContainsBlanks" dxfId="1" priority="91475">
      <formula>LEN(TRIM(Q4917))&gt;0</formula>
    </cfRule>
  </conditionalFormatting>
  <conditionalFormatting sqref="R4917">
    <cfRule type="notContainsBlanks" dxfId="2" priority="91472">
      <formula>LEN(TRIM(R4917))&gt;0</formula>
    </cfRule>
  </conditionalFormatting>
  <conditionalFormatting sqref="S4917">
    <cfRule type="notContainsBlanks" dxfId="3" priority="91454">
      <formula>LEN(TRIM(S4917))&gt;0</formula>
    </cfRule>
  </conditionalFormatting>
  <conditionalFormatting sqref="U4917">
    <cfRule type="notContainsBlanks" dxfId="4" priority="91451">
      <formula>LEN(TRIM(U4917))&gt;0</formula>
    </cfRule>
  </conditionalFormatting>
  <conditionalFormatting sqref="W4917">
    <cfRule type="notContainsBlanks" dxfId="0" priority="91466">
      <formula>LEN(TRIM(W4917))&gt;0</formula>
    </cfRule>
  </conditionalFormatting>
  <conditionalFormatting sqref="Y4917">
    <cfRule type="notContainsBlanks" dxfId="5" priority="91463">
      <formula>LEN(TRIM(Y4917))&gt;0</formula>
    </cfRule>
  </conditionalFormatting>
  <conditionalFormatting sqref="Z4917">
    <cfRule type="notContainsBlanks" dxfId="6" priority="91460">
      <formula>LEN(TRIM(Z4917))&gt;0</formula>
    </cfRule>
  </conditionalFormatting>
  <conditionalFormatting sqref="AB4917">
    <cfRule type="cellIs" dxfId="7" priority="91457" operator="notEqual">
      <formula>0</formula>
    </cfRule>
  </conditionalFormatting>
  <conditionalFormatting sqref="Q4918">
    <cfRule type="notContainsBlanks" dxfId="1" priority="91474">
      <formula>LEN(TRIM(Q4918))&gt;0</formula>
    </cfRule>
  </conditionalFormatting>
  <conditionalFormatting sqref="R4918">
    <cfRule type="notContainsBlanks" dxfId="2" priority="91471">
      <formula>LEN(TRIM(R4918))&gt;0</formula>
    </cfRule>
  </conditionalFormatting>
  <conditionalFormatting sqref="S4918">
    <cfRule type="notContainsBlanks" dxfId="3" priority="91453">
      <formula>LEN(TRIM(S4918))&gt;0</formula>
    </cfRule>
  </conditionalFormatting>
  <conditionalFormatting sqref="U4918">
    <cfRule type="notContainsBlanks" dxfId="4" priority="91450">
      <formula>LEN(TRIM(U4918))&gt;0</formula>
    </cfRule>
  </conditionalFormatting>
  <conditionalFormatting sqref="W4918">
    <cfRule type="notContainsBlanks" dxfId="0" priority="91465">
      <formula>LEN(TRIM(W4918))&gt;0</formula>
    </cfRule>
  </conditionalFormatting>
  <conditionalFormatting sqref="Y4918">
    <cfRule type="notContainsBlanks" dxfId="5" priority="91462">
      <formula>LEN(TRIM(Y4918))&gt;0</formula>
    </cfRule>
  </conditionalFormatting>
  <conditionalFormatting sqref="Z4918">
    <cfRule type="notContainsBlanks" dxfId="6" priority="91459">
      <formula>LEN(TRIM(Z4918))&gt;0</formula>
    </cfRule>
  </conditionalFormatting>
  <conditionalFormatting sqref="AB4918">
    <cfRule type="cellIs" dxfId="7" priority="91456" operator="notEqual">
      <formula>0</formula>
    </cfRule>
  </conditionalFormatting>
  <conditionalFormatting sqref="Q4919">
    <cfRule type="notContainsBlanks" dxfId="1" priority="91473">
      <formula>LEN(TRIM(Q4919))&gt;0</formula>
    </cfRule>
  </conditionalFormatting>
  <conditionalFormatting sqref="R4919">
    <cfRule type="notContainsBlanks" dxfId="2" priority="91470">
      <formula>LEN(TRIM(R4919))&gt;0</formula>
    </cfRule>
  </conditionalFormatting>
  <conditionalFormatting sqref="S4919">
    <cfRule type="notContainsBlanks" dxfId="3" priority="91452">
      <formula>LEN(TRIM(S4919))&gt;0</formula>
    </cfRule>
  </conditionalFormatting>
  <conditionalFormatting sqref="U4919">
    <cfRule type="notContainsBlanks" dxfId="4" priority="91449">
      <formula>LEN(TRIM(U4919))&gt;0</formula>
    </cfRule>
  </conditionalFormatting>
  <conditionalFormatting sqref="W4919">
    <cfRule type="notContainsBlanks" dxfId="0" priority="91464">
      <formula>LEN(TRIM(W4919))&gt;0</formula>
    </cfRule>
  </conditionalFormatting>
  <conditionalFormatting sqref="Y4919">
    <cfRule type="notContainsBlanks" dxfId="5" priority="91461">
      <formula>LEN(TRIM(Y4919))&gt;0</formula>
    </cfRule>
  </conditionalFormatting>
  <conditionalFormatting sqref="Z4919">
    <cfRule type="notContainsBlanks" dxfId="6" priority="91458">
      <formula>LEN(TRIM(Z4919))&gt;0</formula>
    </cfRule>
  </conditionalFormatting>
  <conditionalFormatting sqref="AA4919">
    <cfRule type="cellIs" dxfId="8" priority="91442" operator="equal">
      <formula>4</formula>
    </cfRule>
    <cfRule type="cellIs" dxfId="8" priority="91443" operator="equal">
      <formula>2</formula>
    </cfRule>
  </conditionalFormatting>
  <conditionalFormatting sqref="AB4919">
    <cfRule type="cellIs" dxfId="7" priority="91455" operator="notEqual">
      <formula>0</formula>
    </cfRule>
  </conditionalFormatting>
  <conditionalFormatting sqref="Q4920">
    <cfRule type="notContainsBlanks" dxfId="1" priority="91643">
      <formula>LEN(TRIM(Q4920))&gt;0</formula>
    </cfRule>
  </conditionalFormatting>
  <conditionalFormatting sqref="W4920">
    <cfRule type="notContainsBlanks" dxfId="0" priority="91646">
      <formula>LEN(TRIM(W4920))&gt;0</formula>
    </cfRule>
  </conditionalFormatting>
  <conditionalFormatting sqref="Y4920">
    <cfRule type="notContainsBlanks" dxfId="5" priority="91645">
      <formula>LEN(TRIM(Y4920))&gt;0</formula>
    </cfRule>
  </conditionalFormatting>
  <conditionalFormatting sqref="Z4920">
    <cfRule type="notContainsBlanks" dxfId="6" priority="91644">
      <formula>LEN(TRIM(Z4920))&gt;0</formula>
    </cfRule>
  </conditionalFormatting>
  <conditionalFormatting sqref="AA4920">
    <cfRule type="cellIs" dxfId="8" priority="91640" operator="equal">
      <formula>4</formula>
    </cfRule>
    <cfRule type="cellIs" dxfId="8" priority="91641" operator="equal">
      <formula>2</formula>
    </cfRule>
  </conditionalFormatting>
  <conditionalFormatting sqref="W4922">
    <cfRule type="notContainsBlanks" dxfId="0" priority="95139">
      <formula>LEN(TRIM(W4922))&gt;0</formula>
    </cfRule>
  </conditionalFormatting>
  <conditionalFormatting sqref="Q4925">
    <cfRule type="notContainsBlanks" dxfId="1" priority="95018">
      <formula>LEN(TRIM(Q4925))&gt;0</formula>
    </cfRule>
  </conditionalFormatting>
  <conditionalFormatting sqref="R4925">
    <cfRule type="notContainsBlanks" dxfId="2" priority="95003">
      <formula>LEN(TRIM(R4925))&gt;0</formula>
    </cfRule>
  </conditionalFormatting>
  <conditionalFormatting sqref="S4925">
    <cfRule type="notContainsBlanks" dxfId="3" priority="94887">
      <formula>LEN(TRIM(S4925))&gt;0</formula>
    </cfRule>
  </conditionalFormatting>
  <conditionalFormatting sqref="U4925">
    <cfRule type="notContainsBlanks" dxfId="4" priority="94866">
      <formula>LEN(TRIM(U4925))&gt;0</formula>
    </cfRule>
  </conditionalFormatting>
  <conditionalFormatting sqref="W4925">
    <cfRule type="notContainsBlanks" dxfId="0" priority="94964">
      <formula>LEN(TRIM(W4925))&gt;0</formula>
    </cfRule>
  </conditionalFormatting>
  <conditionalFormatting sqref="Y4925">
    <cfRule type="notContainsBlanks" dxfId="5" priority="94943">
      <formula>LEN(TRIM(Y4925))&gt;0</formula>
    </cfRule>
  </conditionalFormatting>
  <conditionalFormatting sqref="Z4925">
    <cfRule type="notContainsBlanks" dxfId="6" priority="94922">
      <formula>LEN(TRIM(Z4925))&gt;0</formula>
    </cfRule>
  </conditionalFormatting>
  <conditionalFormatting sqref="AB4925">
    <cfRule type="cellIs" dxfId="7" priority="94901" operator="notEqual">
      <formula>0</formula>
    </cfRule>
  </conditionalFormatting>
  <conditionalFormatting sqref="Q4926">
    <cfRule type="notContainsBlanks" dxfId="1" priority="95013">
      <formula>LEN(TRIM(Q4926))&gt;0</formula>
    </cfRule>
  </conditionalFormatting>
  <conditionalFormatting sqref="R4926">
    <cfRule type="notContainsBlanks" dxfId="2" priority="94997">
      <formula>LEN(TRIM(R4926))&gt;0</formula>
    </cfRule>
  </conditionalFormatting>
  <conditionalFormatting sqref="S4926">
    <cfRule type="notContainsBlanks" dxfId="3" priority="94880">
      <formula>LEN(TRIM(S4926))&gt;0</formula>
    </cfRule>
  </conditionalFormatting>
  <conditionalFormatting sqref="U4926">
    <cfRule type="notContainsBlanks" dxfId="4" priority="94859">
      <formula>LEN(TRIM(U4926))&gt;0</formula>
    </cfRule>
  </conditionalFormatting>
  <conditionalFormatting sqref="W4926">
    <cfRule type="notContainsBlanks" dxfId="0" priority="94957">
      <formula>LEN(TRIM(W4926))&gt;0</formula>
    </cfRule>
  </conditionalFormatting>
  <conditionalFormatting sqref="Y4926">
    <cfRule type="notContainsBlanks" dxfId="5" priority="94936">
      <formula>LEN(TRIM(Y4926))&gt;0</formula>
    </cfRule>
  </conditionalFormatting>
  <conditionalFormatting sqref="Z4926">
    <cfRule type="notContainsBlanks" dxfId="6" priority="94915">
      <formula>LEN(TRIM(Z4926))&gt;0</formula>
    </cfRule>
  </conditionalFormatting>
  <conditionalFormatting sqref="Q4927">
    <cfRule type="notContainsBlanks" dxfId="1" priority="95008">
      <formula>LEN(TRIM(Q4927))&gt;0</formula>
    </cfRule>
  </conditionalFormatting>
  <conditionalFormatting sqref="R4927">
    <cfRule type="notContainsBlanks" dxfId="2" priority="94991">
      <formula>LEN(TRIM(R4927))&gt;0</formula>
    </cfRule>
  </conditionalFormatting>
  <conditionalFormatting sqref="S4927">
    <cfRule type="notContainsBlanks" dxfId="3" priority="94873">
      <formula>LEN(TRIM(S4927))&gt;0</formula>
    </cfRule>
  </conditionalFormatting>
  <conditionalFormatting sqref="U4927">
    <cfRule type="notContainsBlanks" dxfId="4" priority="94852">
      <formula>LEN(TRIM(U4927))&gt;0</formula>
    </cfRule>
  </conditionalFormatting>
  <conditionalFormatting sqref="W4927">
    <cfRule type="notContainsBlanks" dxfId="0" priority="94950">
      <formula>LEN(TRIM(W4927))&gt;0</formula>
    </cfRule>
  </conditionalFormatting>
  <conditionalFormatting sqref="Y4927">
    <cfRule type="notContainsBlanks" dxfId="5" priority="94929">
      <formula>LEN(TRIM(Y4927))&gt;0</formula>
    </cfRule>
  </conditionalFormatting>
  <conditionalFormatting sqref="Z4927">
    <cfRule type="notContainsBlanks" dxfId="6" priority="94908">
      <formula>LEN(TRIM(Z4927))&gt;0</formula>
    </cfRule>
  </conditionalFormatting>
  <conditionalFormatting sqref="AB4927">
    <cfRule type="cellIs" dxfId="7" priority="94894" operator="notEqual">
      <formula>0</formula>
    </cfRule>
  </conditionalFormatting>
  <conditionalFormatting sqref="Q4929">
    <cfRule type="notContainsBlanks" dxfId="1" priority="94845">
      <formula>LEN(TRIM(Q4929))&gt;0</formula>
    </cfRule>
  </conditionalFormatting>
  <conditionalFormatting sqref="R4929">
    <cfRule type="notContainsBlanks" dxfId="2" priority="94816">
      <formula>LEN(TRIM(R4929))&gt;0</formula>
    </cfRule>
  </conditionalFormatting>
  <conditionalFormatting sqref="S4929">
    <cfRule type="notContainsBlanks" dxfId="3" priority="94611">
      <formula>LEN(TRIM(S4929))&gt;0</formula>
    </cfRule>
  </conditionalFormatting>
  <conditionalFormatting sqref="U4929">
    <cfRule type="notContainsBlanks" dxfId="4" priority="94576">
      <formula>LEN(TRIM(U4929))&gt;0</formula>
    </cfRule>
  </conditionalFormatting>
  <conditionalFormatting sqref="W4929">
    <cfRule type="notContainsBlanks" dxfId="0" priority="94751">
      <formula>LEN(TRIM(W4929))&gt;0</formula>
    </cfRule>
  </conditionalFormatting>
  <conditionalFormatting sqref="Y4929">
    <cfRule type="notContainsBlanks" dxfId="5" priority="94716">
      <formula>LEN(TRIM(Y4929))&gt;0</formula>
    </cfRule>
  </conditionalFormatting>
  <conditionalFormatting sqref="Z4929">
    <cfRule type="notContainsBlanks" dxfId="6" priority="94681">
      <formula>LEN(TRIM(Z4929))&gt;0</formula>
    </cfRule>
  </conditionalFormatting>
  <conditionalFormatting sqref="AB4929">
    <cfRule type="cellIs" dxfId="7" priority="94646" operator="notEqual">
      <formula>0</formula>
    </cfRule>
  </conditionalFormatting>
  <conditionalFormatting sqref="Q4930">
    <cfRule type="notContainsBlanks" dxfId="1" priority="94840">
      <formula>LEN(TRIM(Q4930))&gt;0</formula>
    </cfRule>
  </conditionalFormatting>
  <conditionalFormatting sqref="R4930">
    <cfRule type="notContainsBlanks" dxfId="2" priority="94810">
      <formula>LEN(TRIM(R4930))&gt;0</formula>
    </cfRule>
  </conditionalFormatting>
  <conditionalFormatting sqref="S4930">
    <cfRule type="notContainsBlanks" dxfId="3" priority="94604">
      <formula>LEN(TRIM(S4930))&gt;0</formula>
    </cfRule>
  </conditionalFormatting>
  <conditionalFormatting sqref="U4930">
    <cfRule type="notContainsBlanks" dxfId="4" priority="94569">
      <formula>LEN(TRIM(U4930))&gt;0</formula>
    </cfRule>
  </conditionalFormatting>
  <conditionalFormatting sqref="W4930">
    <cfRule type="notContainsBlanks" dxfId="0" priority="94744">
      <formula>LEN(TRIM(W4930))&gt;0</formula>
    </cfRule>
  </conditionalFormatting>
  <conditionalFormatting sqref="Y4930">
    <cfRule type="notContainsBlanks" dxfId="5" priority="94709">
      <formula>LEN(TRIM(Y4930))&gt;0</formula>
    </cfRule>
  </conditionalFormatting>
  <conditionalFormatting sqref="Z4930">
    <cfRule type="notContainsBlanks" dxfId="6" priority="94674">
      <formula>LEN(TRIM(Z4930))&gt;0</formula>
    </cfRule>
  </conditionalFormatting>
  <conditionalFormatting sqref="AB4930">
    <cfRule type="cellIs" dxfId="7" priority="94639" operator="notEqual">
      <formula>0</formula>
    </cfRule>
  </conditionalFormatting>
  <conditionalFormatting sqref="Q4931">
    <cfRule type="notContainsBlanks" dxfId="1" priority="94834">
      <formula>LEN(TRIM(Q4931))&gt;0</formula>
    </cfRule>
  </conditionalFormatting>
  <conditionalFormatting sqref="R4931">
    <cfRule type="notContainsBlanks" dxfId="2" priority="94804">
      <formula>LEN(TRIM(R4931))&gt;0</formula>
    </cfRule>
  </conditionalFormatting>
  <conditionalFormatting sqref="S4931">
    <cfRule type="notContainsBlanks" dxfId="3" priority="94597">
      <formula>LEN(TRIM(S4931))&gt;0</formula>
    </cfRule>
  </conditionalFormatting>
  <conditionalFormatting sqref="U4931">
    <cfRule type="notContainsBlanks" dxfId="4" priority="94562">
      <formula>LEN(TRIM(U4931))&gt;0</formula>
    </cfRule>
  </conditionalFormatting>
  <conditionalFormatting sqref="W4931">
    <cfRule type="notContainsBlanks" dxfId="0" priority="94737">
      <formula>LEN(TRIM(W4931))&gt;0</formula>
    </cfRule>
  </conditionalFormatting>
  <conditionalFormatting sqref="Y4931">
    <cfRule type="notContainsBlanks" dxfId="5" priority="94702">
      <formula>LEN(TRIM(Y4931))&gt;0</formula>
    </cfRule>
  </conditionalFormatting>
  <conditionalFormatting sqref="Z4931">
    <cfRule type="notContainsBlanks" dxfId="6" priority="94667">
      <formula>LEN(TRIM(Z4931))&gt;0</formula>
    </cfRule>
  </conditionalFormatting>
  <conditionalFormatting sqref="AB4931">
    <cfRule type="cellIs" dxfId="7" priority="94632" operator="notEqual">
      <formula>0</formula>
    </cfRule>
  </conditionalFormatting>
  <conditionalFormatting sqref="Q4932">
    <cfRule type="notContainsBlanks" dxfId="1" priority="94828">
      <formula>LEN(TRIM(Q4932))&gt;0</formula>
    </cfRule>
  </conditionalFormatting>
  <conditionalFormatting sqref="R4932">
    <cfRule type="notContainsBlanks" dxfId="2" priority="94798">
      <formula>LEN(TRIM(R4932))&gt;0</formula>
    </cfRule>
  </conditionalFormatting>
  <conditionalFormatting sqref="S4932">
    <cfRule type="notContainsBlanks" dxfId="3" priority="94590">
      <formula>LEN(TRIM(S4932))&gt;0</formula>
    </cfRule>
  </conditionalFormatting>
  <conditionalFormatting sqref="U4932">
    <cfRule type="notContainsBlanks" dxfId="4" priority="94555">
      <formula>LEN(TRIM(U4932))&gt;0</formula>
    </cfRule>
  </conditionalFormatting>
  <conditionalFormatting sqref="W4932">
    <cfRule type="notContainsBlanks" dxfId="0" priority="94730">
      <formula>LEN(TRIM(W4932))&gt;0</formula>
    </cfRule>
  </conditionalFormatting>
  <conditionalFormatting sqref="Y4932">
    <cfRule type="notContainsBlanks" dxfId="5" priority="94695">
      <formula>LEN(TRIM(Y4932))&gt;0</formula>
    </cfRule>
  </conditionalFormatting>
  <conditionalFormatting sqref="Z4932">
    <cfRule type="notContainsBlanks" dxfId="6" priority="94660">
      <formula>LEN(TRIM(Z4932))&gt;0</formula>
    </cfRule>
  </conditionalFormatting>
  <conditionalFormatting sqref="AB4932">
    <cfRule type="cellIs" dxfId="7" priority="94625" operator="notEqual">
      <formula>0</formula>
    </cfRule>
  </conditionalFormatting>
  <conditionalFormatting sqref="Q4933">
    <cfRule type="notContainsBlanks" dxfId="1" priority="94822">
      <formula>LEN(TRIM(Q4933))&gt;0</formula>
    </cfRule>
  </conditionalFormatting>
  <conditionalFormatting sqref="R4933">
    <cfRule type="notContainsBlanks" dxfId="2" priority="94792">
      <formula>LEN(TRIM(R4933))&gt;0</formula>
    </cfRule>
  </conditionalFormatting>
  <conditionalFormatting sqref="S4933">
    <cfRule type="notContainsBlanks" dxfId="3" priority="94583">
      <formula>LEN(TRIM(S4933))&gt;0</formula>
    </cfRule>
  </conditionalFormatting>
  <conditionalFormatting sqref="U4933">
    <cfRule type="notContainsBlanks" dxfId="4" priority="94548">
      <formula>LEN(TRIM(U4933))&gt;0</formula>
    </cfRule>
  </conditionalFormatting>
  <conditionalFormatting sqref="W4933">
    <cfRule type="notContainsBlanks" dxfId="0" priority="94723">
      <formula>LEN(TRIM(W4933))&gt;0</formula>
    </cfRule>
  </conditionalFormatting>
  <conditionalFormatting sqref="Y4933">
    <cfRule type="notContainsBlanks" dxfId="5" priority="94688">
      <formula>LEN(TRIM(Y4933))&gt;0</formula>
    </cfRule>
  </conditionalFormatting>
  <conditionalFormatting sqref="Z4933">
    <cfRule type="notContainsBlanks" dxfId="6" priority="94653">
      <formula>LEN(TRIM(Z4933))&gt;0</formula>
    </cfRule>
  </conditionalFormatting>
  <conditionalFormatting sqref="AB4933">
    <cfRule type="cellIs" dxfId="7" priority="94618" operator="notEqual">
      <formula>0</formula>
    </cfRule>
  </conditionalFormatting>
  <conditionalFormatting sqref="Q4936">
    <cfRule type="notContainsBlanks" dxfId="1" priority="94541">
      <formula>LEN(TRIM(Q4936))&gt;0</formula>
    </cfRule>
  </conditionalFormatting>
  <conditionalFormatting sqref="R4936">
    <cfRule type="notContainsBlanks" dxfId="2" priority="94535">
      <formula>LEN(TRIM(R4936))&gt;0</formula>
    </cfRule>
  </conditionalFormatting>
  <conditionalFormatting sqref="S4936">
    <cfRule type="notContainsBlanks" dxfId="3" priority="94494">
      <formula>LEN(TRIM(S4936))&gt;0</formula>
    </cfRule>
  </conditionalFormatting>
  <conditionalFormatting sqref="U4936">
    <cfRule type="notContainsBlanks" dxfId="4" priority="94487">
      <formula>LEN(TRIM(U4936))&gt;0</formula>
    </cfRule>
  </conditionalFormatting>
  <conditionalFormatting sqref="W4936">
    <cfRule type="notContainsBlanks" dxfId="0" priority="94522">
      <formula>LEN(TRIM(W4936))&gt;0</formula>
    </cfRule>
  </conditionalFormatting>
  <conditionalFormatting sqref="Y4936">
    <cfRule type="notContainsBlanks" dxfId="5" priority="94515">
      <formula>LEN(TRIM(Y4936))&gt;0</formula>
    </cfRule>
  </conditionalFormatting>
  <conditionalFormatting sqref="Z4936">
    <cfRule type="notContainsBlanks" dxfId="6" priority="94508">
      <formula>LEN(TRIM(Z4936))&gt;0</formula>
    </cfRule>
  </conditionalFormatting>
  <conditionalFormatting sqref="AB4936">
    <cfRule type="cellIs" dxfId="7" priority="94501" operator="notEqual">
      <formula>0</formula>
    </cfRule>
  </conditionalFormatting>
  <conditionalFormatting sqref="Q4938">
    <cfRule type="notContainsBlanks" dxfId="1" priority="94480">
      <formula>LEN(TRIM(Q4938))&gt;0</formula>
    </cfRule>
  </conditionalFormatting>
  <conditionalFormatting sqref="R4938">
    <cfRule type="notContainsBlanks" dxfId="2" priority="94456">
      <formula>LEN(TRIM(R4938))&gt;0</formula>
    </cfRule>
  </conditionalFormatting>
  <conditionalFormatting sqref="S4938">
    <cfRule type="notContainsBlanks" dxfId="3" priority="94313">
      <formula>LEN(TRIM(S4938))&gt;0</formula>
    </cfRule>
  </conditionalFormatting>
  <conditionalFormatting sqref="U4938">
    <cfRule type="notContainsBlanks" dxfId="4" priority="94285">
      <formula>LEN(TRIM(U4938))&gt;0</formula>
    </cfRule>
  </conditionalFormatting>
  <conditionalFormatting sqref="W4938">
    <cfRule type="notContainsBlanks" dxfId="0" priority="94404">
      <formula>LEN(TRIM(W4938))&gt;0</formula>
    </cfRule>
  </conditionalFormatting>
  <conditionalFormatting sqref="Y4938">
    <cfRule type="notContainsBlanks" dxfId="5" priority="94376">
      <formula>LEN(TRIM(Y4938))&gt;0</formula>
    </cfRule>
  </conditionalFormatting>
  <conditionalFormatting sqref="Z4938">
    <cfRule type="notContainsBlanks" dxfId="6" priority="94348">
      <formula>LEN(TRIM(Z4938))&gt;0</formula>
    </cfRule>
  </conditionalFormatting>
  <conditionalFormatting sqref="Q4939">
    <cfRule type="notContainsBlanks" dxfId="1" priority="94474">
      <formula>LEN(TRIM(Q4939))&gt;0</formula>
    </cfRule>
  </conditionalFormatting>
  <conditionalFormatting sqref="R4939">
    <cfRule type="notContainsBlanks" dxfId="2" priority="94450">
      <formula>LEN(TRIM(R4939))&gt;0</formula>
    </cfRule>
  </conditionalFormatting>
  <conditionalFormatting sqref="S4939">
    <cfRule type="notContainsBlanks" dxfId="3" priority="94306">
      <formula>LEN(TRIM(S4939))&gt;0</formula>
    </cfRule>
  </conditionalFormatting>
  <conditionalFormatting sqref="U4939">
    <cfRule type="notContainsBlanks" dxfId="4" priority="94278">
      <formula>LEN(TRIM(U4939))&gt;0</formula>
    </cfRule>
  </conditionalFormatting>
  <conditionalFormatting sqref="W4939">
    <cfRule type="notContainsBlanks" dxfId="0" priority="94397">
      <formula>LEN(TRIM(W4939))&gt;0</formula>
    </cfRule>
  </conditionalFormatting>
  <conditionalFormatting sqref="Y4939">
    <cfRule type="notContainsBlanks" dxfId="5" priority="94369">
      <formula>LEN(TRIM(Y4939))&gt;0</formula>
    </cfRule>
  </conditionalFormatting>
  <conditionalFormatting sqref="Z4939">
    <cfRule type="notContainsBlanks" dxfId="6" priority="94341">
      <formula>LEN(TRIM(Z4939))&gt;0</formula>
    </cfRule>
  </conditionalFormatting>
  <conditionalFormatting sqref="Q4940">
    <cfRule type="notContainsBlanks" dxfId="1" priority="94468">
      <formula>LEN(TRIM(Q4940))&gt;0</formula>
    </cfRule>
  </conditionalFormatting>
  <conditionalFormatting sqref="R4940">
    <cfRule type="notContainsBlanks" dxfId="2" priority="94444">
      <formula>LEN(TRIM(R4940))&gt;0</formula>
    </cfRule>
  </conditionalFormatting>
  <conditionalFormatting sqref="S4940">
    <cfRule type="notContainsBlanks" dxfId="3" priority="94299">
      <formula>LEN(TRIM(S4940))&gt;0</formula>
    </cfRule>
  </conditionalFormatting>
  <conditionalFormatting sqref="U4940">
    <cfRule type="notContainsBlanks" dxfId="4" priority="94271">
      <formula>LEN(TRIM(U4940))&gt;0</formula>
    </cfRule>
  </conditionalFormatting>
  <conditionalFormatting sqref="W4940">
    <cfRule type="notContainsBlanks" dxfId="0" priority="94390">
      <formula>LEN(TRIM(W4940))&gt;0</formula>
    </cfRule>
  </conditionalFormatting>
  <conditionalFormatting sqref="Y4940">
    <cfRule type="notContainsBlanks" dxfId="5" priority="94362">
      <formula>LEN(TRIM(Y4940))&gt;0</formula>
    </cfRule>
  </conditionalFormatting>
  <conditionalFormatting sqref="Z4940">
    <cfRule type="notContainsBlanks" dxfId="6" priority="94334">
      <formula>LEN(TRIM(Z4940))&gt;0</formula>
    </cfRule>
  </conditionalFormatting>
  <conditionalFormatting sqref="Q4941">
    <cfRule type="notContainsBlanks" dxfId="1" priority="94462">
      <formula>LEN(TRIM(Q4941))&gt;0</formula>
    </cfRule>
  </conditionalFormatting>
  <conditionalFormatting sqref="R4941">
    <cfRule type="notContainsBlanks" dxfId="2" priority="94438">
      <formula>LEN(TRIM(R4941))&gt;0</formula>
    </cfRule>
  </conditionalFormatting>
  <conditionalFormatting sqref="S4941">
    <cfRule type="notContainsBlanks" dxfId="3" priority="94292">
      <formula>LEN(TRIM(S4941))&gt;0</formula>
    </cfRule>
  </conditionalFormatting>
  <conditionalFormatting sqref="U4941">
    <cfRule type="notContainsBlanks" dxfId="4" priority="94264">
      <formula>LEN(TRIM(U4941))&gt;0</formula>
    </cfRule>
  </conditionalFormatting>
  <conditionalFormatting sqref="W4941">
    <cfRule type="notContainsBlanks" dxfId="0" priority="94383">
      <formula>LEN(TRIM(W4941))&gt;0</formula>
    </cfRule>
  </conditionalFormatting>
  <conditionalFormatting sqref="Y4941">
    <cfRule type="notContainsBlanks" dxfId="5" priority="94355">
      <formula>LEN(TRIM(Y4941))&gt;0</formula>
    </cfRule>
  </conditionalFormatting>
  <conditionalFormatting sqref="Z4941">
    <cfRule type="notContainsBlanks" dxfId="6" priority="94327">
      <formula>LEN(TRIM(Z4941))&gt;0</formula>
    </cfRule>
  </conditionalFormatting>
  <conditionalFormatting sqref="AB4941">
    <cfRule type="cellIs" dxfId="7" priority="94320" operator="notEqual">
      <formula>0</formula>
    </cfRule>
  </conditionalFormatting>
  <conditionalFormatting sqref="Q4943">
    <cfRule type="notContainsBlanks" dxfId="1" priority="94258">
      <formula>LEN(TRIM(Q4943))&gt;0</formula>
    </cfRule>
  </conditionalFormatting>
  <conditionalFormatting sqref="R4943">
    <cfRule type="notContainsBlanks" dxfId="2" priority="94239">
      <formula>LEN(TRIM(R4943))&gt;0</formula>
    </cfRule>
  </conditionalFormatting>
  <conditionalFormatting sqref="S4943">
    <cfRule type="notContainsBlanks" dxfId="3" priority="94034">
      <formula>LEN(TRIM(S4943))&gt;0</formula>
    </cfRule>
  </conditionalFormatting>
  <conditionalFormatting sqref="U4943">
    <cfRule type="notContainsBlanks" dxfId="4" priority="93999">
      <formula>LEN(TRIM(U4943))&gt;0</formula>
    </cfRule>
  </conditionalFormatting>
  <conditionalFormatting sqref="W4943">
    <cfRule type="notContainsBlanks" dxfId="0" priority="94174">
      <formula>LEN(TRIM(W4943))&gt;0</formula>
    </cfRule>
  </conditionalFormatting>
  <conditionalFormatting sqref="Y4943">
    <cfRule type="notContainsBlanks" dxfId="5" priority="94139">
      <formula>LEN(TRIM(Y4943))&gt;0</formula>
    </cfRule>
  </conditionalFormatting>
  <conditionalFormatting sqref="Z4943">
    <cfRule type="notContainsBlanks" dxfId="6" priority="94104">
      <formula>LEN(TRIM(Z4943))&gt;0</formula>
    </cfRule>
  </conditionalFormatting>
  <conditionalFormatting sqref="AB4943">
    <cfRule type="cellIs" dxfId="7" priority="94069" operator="notEqual">
      <formula>0</formula>
    </cfRule>
  </conditionalFormatting>
  <conditionalFormatting sqref="Q4944">
    <cfRule type="notContainsBlanks" dxfId="1" priority="94254">
      <formula>LEN(TRIM(Q4944))&gt;0</formula>
    </cfRule>
  </conditionalFormatting>
  <conditionalFormatting sqref="R4944">
    <cfRule type="notContainsBlanks" dxfId="2" priority="94233">
      <formula>LEN(TRIM(R4944))&gt;0</formula>
    </cfRule>
  </conditionalFormatting>
  <conditionalFormatting sqref="S4944">
    <cfRule type="notContainsBlanks" dxfId="3" priority="94027">
      <formula>LEN(TRIM(S4944))&gt;0</formula>
    </cfRule>
  </conditionalFormatting>
  <conditionalFormatting sqref="U4944">
    <cfRule type="notContainsBlanks" dxfId="4" priority="93992">
      <formula>LEN(TRIM(U4944))&gt;0</formula>
    </cfRule>
  </conditionalFormatting>
  <conditionalFormatting sqref="W4944">
    <cfRule type="notContainsBlanks" dxfId="0" priority="94167">
      <formula>LEN(TRIM(W4944))&gt;0</formula>
    </cfRule>
  </conditionalFormatting>
  <conditionalFormatting sqref="Y4944">
    <cfRule type="notContainsBlanks" dxfId="5" priority="94132">
      <formula>LEN(TRIM(Y4944))&gt;0</formula>
    </cfRule>
  </conditionalFormatting>
  <conditionalFormatting sqref="Z4944">
    <cfRule type="notContainsBlanks" dxfId="6" priority="94097">
      <formula>LEN(TRIM(Z4944))&gt;0</formula>
    </cfRule>
  </conditionalFormatting>
  <conditionalFormatting sqref="AB4944">
    <cfRule type="cellIs" dxfId="7" priority="94062" operator="notEqual">
      <formula>0</formula>
    </cfRule>
  </conditionalFormatting>
  <conditionalFormatting sqref="Q4945">
    <cfRule type="notContainsBlanks" dxfId="1" priority="94251">
      <formula>LEN(TRIM(Q4945))&gt;0</formula>
    </cfRule>
  </conditionalFormatting>
  <conditionalFormatting sqref="R4945">
    <cfRule type="notContainsBlanks" dxfId="2" priority="94227">
      <formula>LEN(TRIM(R4945))&gt;0</formula>
    </cfRule>
  </conditionalFormatting>
  <conditionalFormatting sqref="S4945">
    <cfRule type="notContainsBlanks" dxfId="3" priority="94020">
      <formula>LEN(TRIM(S4945))&gt;0</formula>
    </cfRule>
  </conditionalFormatting>
  <conditionalFormatting sqref="U4945">
    <cfRule type="notContainsBlanks" dxfId="4" priority="93985">
      <formula>LEN(TRIM(U4945))&gt;0</formula>
    </cfRule>
  </conditionalFormatting>
  <conditionalFormatting sqref="W4945">
    <cfRule type="notContainsBlanks" dxfId="0" priority="94160">
      <formula>LEN(TRIM(W4945))&gt;0</formula>
    </cfRule>
  </conditionalFormatting>
  <conditionalFormatting sqref="Y4945">
    <cfRule type="notContainsBlanks" dxfId="5" priority="94125">
      <formula>LEN(TRIM(Y4945))&gt;0</formula>
    </cfRule>
  </conditionalFormatting>
  <conditionalFormatting sqref="Z4945">
    <cfRule type="notContainsBlanks" dxfId="6" priority="94090">
      <formula>LEN(TRIM(Z4945))&gt;0</formula>
    </cfRule>
  </conditionalFormatting>
  <conditionalFormatting sqref="AB4945">
    <cfRule type="cellIs" dxfId="7" priority="94055" operator="notEqual">
      <formula>0</formula>
    </cfRule>
  </conditionalFormatting>
  <conditionalFormatting sqref="Q4946">
    <cfRule type="notContainsBlanks" dxfId="1" priority="94248">
      <formula>LEN(TRIM(Q4946))&gt;0</formula>
    </cfRule>
  </conditionalFormatting>
  <conditionalFormatting sqref="R4946">
    <cfRule type="notContainsBlanks" dxfId="2" priority="94221">
      <formula>LEN(TRIM(R4946))&gt;0</formula>
    </cfRule>
  </conditionalFormatting>
  <conditionalFormatting sqref="S4946">
    <cfRule type="notContainsBlanks" dxfId="3" priority="94013">
      <formula>LEN(TRIM(S4946))&gt;0</formula>
    </cfRule>
  </conditionalFormatting>
  <conditionalFormatting sqref="U4946">
    <cfRule type="notContainsBlanks" dxfId="4" priority="93978">
      <formula>LEN(TRIM(U4946))&gt;0</formula>
    </cfRule>
  </conditionalFormatting>
  <conditionalFormatting sqref="W4946">
    <cfRule type="notContainsBlanks" dxfId="0" priority="94153">
      <formula>LEN(TRIM(W4946))&gt;0</formula>
    </cfRule>
  </conditionalFormatting>
  <conditionalFormatting sqref="Y4946">
    <cfRule type="notContainsBlanks" dxfId="5" priority="94118">
      <formula>LEN(TRIM(Y4946))&gt;0</formula>
    </cfRule>
  </conditionalFormatting>
  <conditionalFormatting sqref="Z4946">
    <cfRule type="notContainsBlanks" dxfId="6" priority="94083">
      <formula>LEN(TRIM(Z4946))&gt;0</formula>
    </cfRule>
  </conditionalFormatting>
  <conditionalFormatting sqref="AB4946">
    <cfRule type="cellIs" dxfId="7" priority="94048" operator="notEqual">
      <formula>0</formula>
    </cfRule>
  </conditionalFormatting>
  <conditionalFormatting sqref="Q4947">
    <cfRule type="notContainsBlanks" dxfId="1" priority="94245">
      <formula>LEN(TRIM(Q4947))&gt;0</formula>
    </cfRule>
  </conditionalFormatting>
  <conditionalFormatting sqref="R4947">
    <cfRule type="notContainsBlanks" dxfId="2" priority="94215">
      <formula>LEN(TRIM(R4947))&gt;0</formula>
    </cfRule>
  </conditionalFormatting>
  <conditionalFormatting sqref="S4947">
    <cfRule type="notContainsBlanks" dxfId="3" priority="94006">
      <formula>LEN(TRIM(S4947))&gt;0</formula>
    </cfRule>
  </conditionalFormatting>
  <conditionalFormatting sqref="U4947">
    <cfRule type="notContainsBlanks" dxfId="4" priority="93971">
      <formula>LEN(TRIM(U4947))&gt;0</formula>
    </cfRule>
  </conditionalFormatting>
  <conditionalFormatting sqref="W4947">
    <cfRule type="notContainsBlanks" dxfId="0" priority="94146">
      <formula>LEN(TRIM(W4947))&gt;0</formula>
    </cfRule>
  </conditionalFormatting>
  <conditionalFormatting sqref="Y4947">
    <cfRule type="notContainsBlanks" dxfId="5" priority="94111">
      <formula>LEN(TRIM(Y4947))&gt;0</formula>
    </cfRule>
  </conditionalFormatting>
  <conditionalFormatting sqref="Z4947">
    <cfRule type="notContainsBlanks" dxfId="6" priority="94076">
      <formula>LEN(TRIM(Z4947))&gt;0</formula>
    </cfRule>
  </conditionalFormatting>
  <conditionalFormatting sqref="AB4947">
    <cfRule type="cellIs" dxfId="7" priority="94041" operator="notEqual">
      <formula>0</formula>
    </cfRule>
  </conditionalFormatting>
  <conditionalFormatting sqref="V4948">
    <cfRule type="notContainsBlanks" dxfId="0" priority="93401">
      <formula>LEN(TRIM(V4948))&gt;0</formula>
    </cfRule>
  </conditionalFormatting>
  <conditionalFormatting sqref="V4949">
    <cfRule type="notContainsBlanks" dxfId="0" priority="93400">
      <formula>LEN(TRIM(V4949))&gt;0</formula>
    </cfRule>
  </conditionalFormatting>
  <conditionalFormatting sqref="Q4950">
    <cfRule type="notContainsBlanks" dxfId="1" priority="93965">
      <formula>LEN(TRIM(Q4950))&gt;0</formula>
    </cfRule>
  </conditionalFormatting>
  <conditionalFormatting sqref="R4950">
    <cfRule type="notContainsBlanks" dxfId="2" priority="93944">
      <formula>LEN(TRIM(R4950))&gt;0</formula>
    </cfRule>
  </conditionalFormatting>
  <conditionalFormatting sqref="S4950">
    <cfRule type="notContainsBlanks" dxfId="3" priority="93842">
      <formula>LEN(TRIM(S4950))&gt;0</formula>
    </cfRule>
  </conditionalFormatting>
  <conditionalFormatting sqref="U4950">
    <cfRule type="notContainsBlanks" dxfId="4" priority="93821">
      <formula>LEN(TRIM(U4950))&gt;0</formula>
    </cfRule>
  </conditionalFormatting>
  <conditionalFormatting sqref="W4950">
    <cfRule type="notContainsBlanks" dxfId="0" priority="93905">
      <formula>LEN(TRIM(W4950))&gt;0</formula>
    </cfRule>
  </conditionalFormatting>
  <conditionalFormatting sqref="Y4950">
    <cfRule type="notContainsBlanks" dxfId="5" priority="93884">
      <formula>LEN(TRIM(Y4950))&gt;0</formula>
    </cfRule>
  </conditionalFormatting>
  <conditionalFormatting sqref="Z4950">
    <cfRule type="notContainsBlanks" dxfId="6" priority="93863">
      <formula>LEN(TRIM(Z4950))&gt;0</formula>
    </cfRule>
  </conditionalFormatting>
  <conditionalFormatting sqref="Q4951">
    <cfRule type="notContainsBlanks" dxfId="1" priority="93958">
      <formula>LEN(TRIM(Q4951))&gt;0</formula>
    </cfRule>
  </conditionalFormatting>
  <conditionalFormatting sqref="R4951">
    <cfRule type="notContainsBlanks" dxfId="2" priority="93938">
      <formula>LEN(TRIM(R4951))&gt;0</formula>
    </cfRule>
  </conditionalFormatting>
  <conditionalFormatting sqref="S4951">
    <cfRule type="notContainsBlanks" dxfId="3" priority="93835">
      <formula>LEN(TRIM(S4951))&gt;0</formula>
    </cfRule>
  </conditionalFormatting>
  <conditionalFormatting sqref="U4951">
    <cfRule type="notContainsBlanks" dxfId="4" priority="93814">
      <formula>LEN(TRIM(U4951))&gt;0</formula>
    </cfRule>
  </conditionalFormatting>
  <conditionalFormatting sqref="W4951">
    <cfRule type="notContainsBlanks" dxfId="0" priority="93898">
      <formula>LEN(TRIM(W4951))&gt;0</formula>
    </cfRule>
  </conditionalFormatting>
  <conditionalFormatting sqref="Y4951">
    <cfRule type="notContainsBlanks" dxfId="5" priority="93877">
      <formula>LEN(TRIM(Y4951))&gt;0</formula>
    </cfRule>
  </conditionalFormatting>
  <conditionalFormatting sqref="Z4951">
    <cfRule type="notContainsBlanks" dxfId="6" priority="93856">
      <formula>LEN(TRIM(Z4951))&gt;0</formula>
    </cfRule>
  </conditionalFormatting>
  <conditionalFormatting sqref="Q4952">
    <cfRule type="notContainsBlanks" dxfId="1" priority="93951">
      <formula>LEN(TRIM(Q4952))&gt;0</formula>
    </cfRule>
  </conditionalFormatting>
  <conditionalFormatting sqref="R4952">
    <cfRule type="notContainsBlanks" dxfId="2" priority="93933">
      <formula>LEN(TRIM(R4952))&gt;0</formula>
    </cfRule>
  </conditionalFormatting>
  <conditionalFormatting sqref="S4952">
    <cfRule type="notContainsBlanks" dxfId="3" priority="93828">
      <formula>LEN(TRIM(S4952))&gt;0</formula>
    </cfRule>
  </conditionalFormatting>
  <conditionalFormatting sqref="U4952">
    <cfRule type="notContainsBlanks" dxfId="4" priority="93807">
      <formula>LEN(TRIM(U4952))&gt;0</formula>
    </cfRule>
  </conditionalFormatting>
  <conditionalFormatting sqref="W4952">
    <cfRule type="notContainsBlanks" dxfId="0" priority="93891">
      <formula>LEN(TRIM(W4952))&gt;0</formula>
    </cfRule>
  </conditionalFormatting>
  <conditionalFormatting sqref="Y4952">
    <cfRule type="notContainsBlanks" dxfId="5" priority="93870">
      <formula>LEN(TRIM(Y4952))&gt;0</formula>
    </cfRule>
  </conditionalFormatting>
  <conditionalFormatting sqref="Z4952">
    <cfRule type="notContainsBlanks" dxfId="6" priority="93849">
      <formula>LEN(TRIM(Z4952))&gt;0</formula>
    </cfRule>
  </conditionalFormatting>
  <conditionalFormatting sqref="Q4953">
    <cfRule type="notContainsBlanks" dxfId="1" priority="95068">
      <formula>LEN(TRIM(Q4953))&gt;0</formula>
    </cfRule>
  </conditionalFormatting>
  <conditionalFormatting sqref="W4953">
    <cfRule type="notContainsBlanks" dxfId="0" priority="95089">
      <formula>LEN(TRIM(W4953))&gt;0</formula>
    </cfRule>
  </conditionalFormatting>
  <conditionalFormatting sqref="Y4953">
    <cfRule type="notContainsBlanks" dxfId="5" priority="95082">
      <formula>LEN(TRIM(Y4953))&gt;0</formula>
    </cfRule>
  </conditionalFormatting>
  <conditionalFormatting sqref="Z4953">
    <cfRule type="notContainsBlanks" dxfId="6" priority="95075">
      <formula>LEN(TRIM(Z4953))&gt;0</formula>
    </cfRule>
  </conditionalFormatting>
  <conditionalFormatting sqref="AA4953">
    <cfRule type="cellIs" dxfId="8" priority="95047" operator="equal">
      <formula>4</formula>
    </cfRule>
    <cfRule type="cellIs" dxfId="8" priority="95054" operator="equal">
      <formula>2</formula>
    </cfRule>
  </conditionalFormatting>
  <conditionalFormatting sqref="W4955">
    <cfRule type="notContainsBlanks" dxfId="0" priority="95138">
      <formula>LEN(TRIM(W4955))&gt;0</formula>
    </cfRule>
  </conditionalFormatting>
  <conditionalFormatting sqref="Q4958">
    <cfRule type="notContainsBlanks" dxfId="1" priority="92560">
      <formula>LEN(TRIM(Q4958))&gt;0</formula>
    </cfRule>
  </conditionalFormatting>
  <conditionalFormatting sqref="R4958">
    <cfRule type="notContainsBlanks" dxfId="2" priority="95002">
      <formula>LEN(TRIM(R4958))&gt;0</formula>
    </cfRule>
  </conditionalFormatting>
  <conditionalFormatting sqref="S4958">
    <cfRule type="notContainsBlanks" dxfId="3" priority="94886">
      <formula>LEN(TRIM(S4958))&gt;0</formula>
    </cfRule>
  </conditionalFormatting>
  <conditionalFormatting sqref="U4958">
    <cfRule type="notContainsBlanks" dxfId="4" priority="94865">
      <formula>LEN(TRIM(U4958))&gt;0</formula>
    </cfRule>
  </conditionalFormatting>
  <conditionalFormatting sqref="W4958">
    <cfRule type="notContainsBlanks" dxfId="0" priority="94963">
      <formula>LEN(TRIM(W4958))&gt;0</formula>
    </cfRule>
  </conditionalFormatting>
  <conditionalFormatting sqref="Y4958">
    <cfRule type="notContainsBlanks" dxfId="5" priority="94942">
      <formula>LEN(TRIM(Y4958))&gt;0</formula>
    </cfRule>
  </conditionalFormatting>
  <conditionalFormatting sqref="Z4958">
    <cfRule type="notContainsBlanks" dxfId="6" priority="94921">
      <formula>LEN(TRIM(Z4958))&gt;0</formula>
    </cfRule>
  </conditionalFormatting>
  <conditionalFormatting sqref="AB4958">
    <cfRule type="cellIs" dxfId="7" priority="94900" operator="notEqual">
      <formula>0</formula>
    </cfRule>
  </conditionalFormatting>
  <conditionalFormatting sqref="Q4959">
    <cfRule type="notContainsBlanks" dxfId="1" priority="92559">
      <formula>LEN(TRIM(Q4959))&gt;0</formula>
    </cfRule>
  </conditionalFormatting>
  <conditionalFormatting sqref="R4959">
    <cfRule type="notContainsBlanks" dxfId="2" priority="94996">
      <formula>LEN(TRIM(R4959))&gt;0</formula>
    </cfRule>
  </conditionalFormatting>
  <conditionalFormatting sqref="S4959">
    <cfRule type="notContainsBlanks" dxfId="3" priority="94879">
      <formula>LEN(TRIM(S4959))&gt;0</formula>
    </cfRule>
  </conditionalFormatting>
  <conditionalFormatting sqref="U4959">
    <cfRule type="notContainsBlanks" dxfId="4" priority="94858">
      <formula>LEN(TRIM(U4959))&gt;0</formula>
    </cfRule>
  </conditionalFormatting>
  <conditionalFormatting sqref="W4959">
    <cfRule type="notContainsBlanks" dxfId="0" priority="94956">
      <formula>LEN(TRIM(W4959))&gt;0</formula>
    </cfRule>
  </conditionalFormatting>
  <conditionalFormatting sqref="Y4959">
    <cfRule type="notContainsBlanks" dxfId="5" priority="94935">
      <formula>LEN(TRIM(Y4959))&gt;0</formula>
    </cfRule>
  </conditionalFormatting>
  <conditionalFormatting sqref="Z4959">
    <cfRule type="notContainsBlanks" dxfId="6" priority="94914">
      <formula>LEN(TRIM(Z4959))&gt;0</formula>
    </cfRule>
  </conditionalFormatting>
  <conditionalFormatting sqref="Q4960">
    <cfRule type="notContainsBlanks" dxfId="1" priority="92558">
      <formula>LEN(TRIM(Q4960))&gt;0</formula>
    </cfRule>
  </conditionalFormatting>
  <conditionalFormatting sqref="R4960">
    <cfRule type="notContainsBlanks" dxfId="2" priority="94990">
      <formula>LEN(TRIM(R4960))&gt;0</formula>
    </cfRule>
  </conditionalFormatting>
  <conditionalFormatting sqref="S4960">
    <cfRule type="notContainsBlanks" dxfId="3" priority="94872">
      <formula>LEN(TRIM(S4960))&gt;0</formula>
    </cfRule>
  </conditionalFormatting>
  <conditionalFormatting sqref="U4960">
    <cfRule type="notContainsBlanks" dxfId="4" priority="94851">
      <formula>LEN(TRIM(U4960))&gt;0</formula>
    </cfRule>
  </conditionalFormatting>
  <conditionalFormatting sqref="W4960">
    <cfRule type="notContainsBlanks" dxfId="0" priority="94949">
      <formula>LEN(TRIM(W4960))&gt;0</formula>
    </cfRule>
  </conditionalFormatting>
  <conditionalFormatting sqref="Y4960">
    <cfRule type="notContainsBlanks" dxfId="5" priority="94928">
      <formula>LEN(TRIM(Y4960))&gt;0</formula>
    </cfRule>
  </conditionalFormatting>
  <conditionalFormatting sqref="Z4960">
    <cfRule type="notContainsBlanks" dxfId="6" priority="94907">
      <formula>LEN(TRIM(Z4960))&gt;0</formula>
    </cfRule>
  </conditionalFormatting>
  <conditionalFormatting sqref="AB4960">
    <cfRule type="cellIs" dxfId="7" priority="94893" operator="notEqual">
      <formula>0</formula>
    </cfRule>
  </conditionalFormatting>
  <conditionalFormatting sqref="Q4962">
    <cfRule type="notContainsBlanks" dxfId="1" priority="93308">
      <formula>LEN(TRIM(Q4962))&gt;0</formula>
    </cfRule>
  </conditionalFormatting>
  <conditionalFormatting sqref="R4962">
    <cfRule type="notContainsBlanks" dxfId="2" priority="94815">
      <formula>LEN(TRIM(R4962))&gt;0</formula>
    </cfRule>
  </conditionalFormatting>
  <conditionalFormatting sqref="S4962">
    <cfRule type="notContainsBlanks" dxfId="3" priority="94610">
      <formula>LEN(TRIM(S4962))&gt;0</formula>
    </cfRule>
  </conditionalFormatting>
  <conditionalFormatting sqref="U4962">
    <cfRule type="notContainsBlanks" dxfId="4" priority="94575">
      <formula>LEN(TRIM(U4962))&gt;0</formula>
    </cfRule>
  </conditionalFormatting>
  <conditionalFormatting sqref="W4962">
    <cfRule type="notContainsBlanks" dxfId="0" priority="94750">
      <formula>LEN(TRIM(W4962))&gt;0</formula>
    </cfRule>
  </conditionalFormatting>
  <conditionalFormatting sqref="Y4962">
    <cfRule type="notContainsBlanks" dxfId="5" priority="94715">
      <formula>LEN(TRIM(Y4962))&gt;0</formula>
    </cfRule>
  </conditionalFormatting>
  <conditionalFormatting sqref="Z4962">
    <cfRule type="notContainsBlanks" dxfId="6" priority="94680">
      <formula>LEN(TRIM(Z4962))&gt;0</formula>
    </cfRule>
  </conditionalFormatting>
  <conditionalFormatting sqref="AB4962">
    <cfRule type="cellIs" dxfId="7" priority="94645" operator="notEqual">
      <formula>0</formula>
    </cfRule>
  </conditionalFormatting>
  <conditionalFormatting sqref="Q4963">
    <cfRule type="notContainsBlanks" dxfId="1" priority="94839">
      <formula>LEN(TRIM(Q4963))&gt;0</formula>
    </cfRule>
  </conditionalFormatting>
  <conditionalFormatting sqref="R4963">
    <cfRule type="notContainsBlanks" dxfId="2" priority="94809">
      <formula>LEN(TRIM(R4963))&gt;0</formula>
    </cfRule>
  </conditionalFormatting>
  <conditionalFormatting sqref="S4963">
    <cfRule type="notContainsBlanks" dxfId="3" priority="94603">
      <formula>LEN(TRIM(S4963))&gt;0</formula>
    </cfRule>
  </conditionalFormatting>
  <conditionalFormatting sqref="U4963">
    <cfRule type="notContainsBlanks" dxfId="4" priority="94568">
      <formula>LEN(TRIM(U4963))&gt;0</formula>
    </cfRule>
  </conditionalFormatting>
  <conditionalFormatting sqref="W4963">
    <cfRule type="notContainsBlanks" dxfId="0" priority="94743">
      <formula>LEN(TRIM(W4963))&gt;0</formula>
    </cfRule>
  </conditionalFormatting>
  <conditionalFormatting sqref="Y4963">
    <cfRule type="notContainsBlanks" dxfId="5" priority="94708">
      <formula>LEN(TRIM(Y4963))&gt;0</formula>
    </cfRule>
  </conditionalFormatting>
  <conditionalFormatting sqref="Z4963">
    <cfRule type="notContainsBlanks" dxfId="6" priority="94673">
      <formula>LEN(TRIM(Z4963))&gt;0</formula>
    </cfRule>
  </conditionalFormatting>
  <conditionalFormatting sqref="AB4963">
    <cfRule type="cellIs" dxfId="7" priority="94638" operator="notEqual">
      <formula>0</formula>
    </cfRule>
  </conditionalFormatting>
  <conditionalFormatting sqref="Q4964">
    <cfRule type="notContainsBlanks" dxfId="1" priority="94833">
      <formula>LEN(TRIM(Q4964))&gt;0</formula>
    </cfRule>
  </conditionalFormatting>
  <conditionalFormatting sqref="R4964">
    <cfRule type="notContainsBlanks" dxfId="2" priority="94803">
      <formula>LEN(TRIM(R4964))&gt;0</formula>
    </cfRule>
  </conditionalFormatting>
  <conditionalFormatting sqref="S4964">
    <cfRule type="notContainsBlanks" dxfId="3" priority="94596">
      <formula>LEN(TRIM(S4964))&gt;0</formula>
    </cfRule>
  </conditionalFormatting>
  <conditionalFormatting sqref="U4964">
    <cfRule type="notContainsBlanks" dxfId="4" priority="94561">
      <formula>LEN(TRIM(U4964))&gt;0</formula>
    </cfRule>
  </conditionalFormatting>
  <conditionalFormatting sqref="W4964">
    <cfRule type="notContainsBlanks" dxfId="0" priority="94736">
      <formula>LEN(TRIM(W4964))&gt;0</formula>
    </cfRule>
  </conditionalFormatting>
  <conditionalFormatting sqref="Y4964">
    <cfRule type="notContainsBlanks" dxfId="5" priority="94701">
      <formula>LEN(TRIM(Y4964))&gt;0</formula>
    </cfRule>
  </conditionalFormatting>
  <conditionalFormatting sqref="Z4964">
    <cfRule type="notContainsBlanks" dxfId="6" priority="94666">
      <formula>LEN(TRIM(Z4964))&gt;0</formula>
    </cfRule>
  </conditionalFormatting>
  <conditionalFormatting sqref="AB4964">
    <cfRule type="cellIs" dxfId="7" priority="94631" operator="notEqual">
      <formula>0</formula>
    </cfRule>
  </conditionalFormatting>
  <conditionalFormatting sqref="Q4965">
    <cfRule type="notContainsBlanks" dxfId="1" priority="94827">
      <formula>LEN(TRIM(Q4965))&gt;0</formula>
    </cfRule>
  </conditionalFormatting>
  <conditionalFormatting sqref="R4965">
    <cfRule type="notContainsBlanks" dxfId="2" priority="94797">
      <formula>LEN(TRIM(R4965))&gt;0</formula>
    </cfRule>
  </conditionalFormatting>
  <conditionalFormatting sqref="S4965">
    <cfRule type="notContainsBlanks" dxfId="3" priority="94589">
      <formula>LEN(TRIM(S4965))&gt;0</formula>
    </cfRule>
  </conditionalFormatting>
  <conditionalFormatting sqref="U4965">
    <cfRule type="notContainsBlanks" dxfId="4" priority="94554">
      <formula>LEN(TRIM(U4965))&gt;0</formula>
    </cfRule>
  </conditionalFormatting>
  <conditionalFormatting sqref="W4965">
    <cfRule type="notContainsBlanks" dxfId="0" priority="94729">
      <formula>LEN(TRIM(W4965))&gt;0</formula>
    </cfRule>
  </conditionalFormatting>
  <conditionalFormatting sqref="Y4965">
    <cfRule type="notContainsBlanks" dxfId="5" priority="94694">
      <formula>LEN(TRIM(Y4965))&gt;0</formula>
    </cfRule>
  </conditionalFormatting>
  <conditionalFormatting sqref="Z4965">
    <cfRule type="notContainsBlanks" dxfId="6" priority="94659">
      <formula>LEN(TRIM(Z4965))&gt;0</formula>
    </cfRule>
  </conditionalFormatting>
  <conditionalFormatting sqref="AB4965">
    <cfRule type="cellIs" dxfId="7" priority="94624" operator="notEqual">
      <formula>0</formula>
    </cfRule>
  </conditionalFormatting>
  <conditionalFormatting sqref="Q4966">
    <cfRule type="notContainsBlanks" dxfId="1" priority="94821">
      <formula>LEN(TRIM(Q4966))&gt;0</formula>
    </cfRule>
  </conditionalFormatting>
  <conditionalFormatting sqref="R4966">
    <cfRule type="notContainsBlanks" dxfId="2" priority="94791">
      <formula>LEN(TRIM(R4966))&gt;0</formula>
    </cfRule>
  </conditionalFormatting>
  <conditionalFormatting sqref="S4966">
    <cfRule type="notContainsBlanks" dxfId="3" priority="94582">
      <formula>LEN(TRIM(S4966))&gt;0</formula>
    </cfRule>
  </conditionalFormatting>
  <conditionalFormatting sqref="U4966">
    <cfRule type="notContainsBlanks" dxfId="4" priority="94547">
      <formula>LEN(TRIM(U4966))&gt;0</formula>
    </cfRule>
  </conditionalFormatting>
  <conditionalFormatting sqref="W4966">
    <cfRule type="notContainsBlanks" dxfId="0" priority="94722">
      <formula>LEN(TRIM(W4966))&gt;0</formula>
    </cfRule>
  </conditionalFormatting>
  <conditionalFormatting sqref="Y4966">
    <cfRule type="notContainsBlanks" dxfId="5" priority="94687">
      <formula>LEN(TRIM(Y4966))&gt;0</formula>
    </cfRule>
  </conditionalFormatting>
  <conditionalFormatting sqref="Z4966">
    <cfRule type="notContainsBlanks" dxfId="6" priority="94652">
      <formula>LEN(TRIM(Z4966))&gt;0</formula>
    </cfRule>
  </conditionalFormatting>
  <conditionalFormatting sqref="AB4966">
    <cfRule type="cellIs" dxfId="7" priority="94617" operator="notEqual">
      <formula>0</formula>
    </cfRule>
  </conditionalFormatting>
  <conditionalFormatting sqref="Q4969">
    <cfRule type="notContainsBlanks" dxfId="1" priority="94540">
      <formula>LEN(TRIM(Q4969))&gt;0</formula>
    </cfRule>
  </conditionalFormatting>
  <conditionalFormatting sqref="R4969">
    <cfRule type="notContainsBlanks" dxfId="2" priority="94534">
      <formula>LEN(TRIM(R4969))&gt;0</formula>
    </cfRule>
  </conditionalFormatting>
  <conditionalFormatting sqref="S4969">
    <cfRule type="notContainsBlanks" dxfId="3" priority="94493">
      <formula>LEN(TRIM(S4969))&gt;0</formula>
    </cfRule>
  </conditionalFormatting>
  <conditionalFormatting sqref="U4969">
    <cfRule type="notContainsBlanks" dxfId="4" priority="94486">
      <formula>LEN(TRIM(U4969))&gt;0</formula>
    </cfRule>
  </conditionalFormatting>
  <conditionalFormatting sqref="W4969">
    <cfRule type="notContainsBlanks" dxfId="0" priority="94521">
      <formula>LEN(TRIM(W4969))&gt;0</formula>
    </cfRule>
  </conditionalFormatting>
  <conditionalFormatting sqref="Y4969">
    <cfRule type="notContainsBlanks" dxfId="5" priority="94514">
      <formula>LEN(TRIM(Y4969))&gt;0</formula>
    </cfRule>
  </conditionalFormatting>
  <conditionalFormatting sqref="Z4969">
    <cfRule type="notContainsBlanks" dxfId="6" priority="94507">
      <formula>LEN(TRIM(Z4969))&gt;0</formula>
    </cfRule>
  </conditionalFormatting>
  <conditionalFormatting sqref="AB4969">
    <cfRule type="cellIs" dxfId="7" priority="94500" operator="notEqual">
      <formula>0</formula>
    </cfRule>
  </conditionalFormatting>
  <conditionalFormatting sqref="Q4971">
    <cfRule type="notContainsBlanks" dxfId="1" priority="94479">
      <formula>LEN(TRIM(Q4971))&gt;0</formula>
    </cfRule>
  </conditionalFormatting>
  <conditionalFormatting sqref="R4971">
    <cfRule type="notContainsBlanks" dxfId="2" priority="94455">
      <formula>LEN(TRIM(R4971))&gt;0</formula>
    </cfRule>
  </conditionalFormatting>
  <conditionalFormatting sqref="S4971">
    <cfRule type="notContainsBlanks" dxfId="3" priority="94312">
      <formula>LEN(TRIM(S4971))&gt;0</formula>
    </cfRule>
  </conditionalFormatting>
  <conditionalFormatting sqref="U4971">
    <cfRule type="notContainsBlanks" dxfId="4" priority="94284">
      <formula>LEN(TRIM(U4971))&gt;0</formula>
    </cfRule>
  </conditionalFormatting>
  <conditionalFormatting sqref="W4971">
    <cfRule type="notContainsBlanks" dxfId="0" priority="94403">
      <formula>LEN(TRIM(W4971))&gt;0</formula>
    </cfRule>
  </conditionalFormatting>
  <conditionalFormatting sqref="Y4971">
    <cfRule type="notContainsBlanks" dxfId="5" priority="94375">
      <formula>LEN(TRIM(Y4971))&gt;0</formula>
    </cfRule>
  </conditionalFormatting>
  <conditionalFormatting sqref="Z4971">
    <cfRule type="notContainsBlanks" dxfId="6" priority="94347">
      <formula>LEN(TRIM(Z4971))&gt;0</formula>
    </cfRule>
  </conditionalFormatting>
  <conditionalFormatting sqref="Q4972">
    <cfRule type="notContainsBlanks" dxfId="1" priority="94473">
      <formula>LEN(TRIM(Q4972))&gt;0</formula>
    </cfRule>
  </conditionalFormatting>
  <conditionalFormatting sqref="R4972">
    <cfRule type="notContainsBlanks" dxfId="2" priority="94449">
      <formula>LEN(TRIM(R4972))&gt;0</formula>
    </cfRule>
  </conditionalFormatting>
  <conditionalFormatting sqref="S4972">
    <cfRule type="notContainsBlanks" dxfId="3" priority="94305">
      <formula>LEN(TRIM(S4972))&gt;0</formula>
    </cfRule>
  </conditionalFormatting>
  <conditionalFormatting sqref="U4972">
    <cfRule type="notContainsBlanks" dxfId="4" priority="94277">
      <formula>LEN(TRIM(U4972))&gt;0</formula>
    </cfRule>
  </conditionalFormatting>
  <conditionalFormatting sqref="W4972">
    <cfRule type="notContainsBlanks" dxfId="0" priority="94396">
      <formula>LEN(TRIM(W4972))&gt;0</formula>
    </cfRule>
  </conditionalFormatting>
  <conditionalFormatting sqref="Y4972">
    <cfRule type="notContainsBlanks" dxfId="5" priority="94368">
      <formula>LEN(TRIM(Y4972))&gt;0</formula>
    </cfRule>
  </conditionalFormatting>
  <conditionalFormatting sqref="Z4972">
    <cfRule type="notContainsBlanks" dxfId="6" priority="94340">
      <formula>LEN(TRIM(Z4972))&gt;0</formula>
    </cfRule>
  </conditionalFormatting>
  <conditionalFormatting sqref="Q4973">
    <cfRule type="notContainsBlanks" dxfId="1" priority="94467">
      <formula>LEN(TRIM(Q4973))&gt;0</formula>
    </cfRule>
  </conditionalFormatting>
  <conditionalFormatting sqref="R4973">
    <cfRule type="notContainsBlanks" dxfId="2" priority="94443">
      <formula>LEN(TRIM(R4973))&gt;0</formula>
    </cfRule>
  </conditionalFormatting>
  <conditionalFormatting sqref="S4973">
    <cfRule type="notContainsBlanks" dxfId="3" priority="94298">
      <formula>LEN(TRIM(S4973))&gt;0</formula>
    </cfRule>
  </conditionalFormatting>
  <conditionalFormatting sqref="U4973">
    <cfRule type="notContainsBlanks" dxfId="4" priority="94270">
      <formula>LEN(TRIM(U4973))&gt;0</formula>
    </cfRule>
  </conditionalFormatting>
  <conditionalFormatting sqref="W4973">
    <cfRule type="notContainsBlanks" dxfId="0" priority="94389">
      <formula>LEN(TRIM(W4973))&gt;0</formula>
    </cfRule>
  </conditionalFormatting>
  <conditionalFormatting sqref="Y4973">
    <cfRule type="notContainsBlanks" dxfId="5" priority="94361">
      <formula>LEN(TRIM(Y4973))&gt;0</formula>
    </cfRule>
  </conditionalFormatting>
  <conditionalFormatting sqref="Z4973">
    <cfRule type="notContainsBlanks" dxfId="6" priority="94333">
      <formula>LEN(TRIM(Z4973))&gt;0</formula>
    </cfRule>
  </conditionalFormatting>
  <conditionalFormatting sqref="Q4974">
    <cfRule type="notContainsBlanks" dxfId="1" priority="94461">
      <formula>LEN(TRIM(Q4974))&gt;0</formula>
    </cfRule>
  </conditionalFormatting>
  <conditionalFormatting sqref="R4974">
    <cfRule type="notContainsBlanks" dxfId="2" priority="94437">
      <formula>LEN(TRIM(R4974))&gt;0</formula>
    </cfRule>
  </conditionalFormatting>
  <conditionalFormatting sqref="S4974">
    <cfRule type="notContainsBlanks" dxfId="3" priority="94291">
      <formula>LEN(TRIM(S4974))&gt;0</formula>
    </cfRule>
  </conditionalFormatting>
  <conditionalFormatting sqref="U4974">
    <cfRule type="notContainsBlanks" dxfId="4" priority="94263">
      <formula>LEN(TRIM(U4974))&gt;0</formula>
    </cfRule>
  </conditionalFormatting>
  <conditionalFormatting sqref="W4974">
    <cfRule type="notContainsBlanks" dxfId="0" priority="94382">
      <formula>LEN(TRIM(W4974))&gt;0</formula>
    </cfRule>
  </conditionalFormatting>
  <conditionalFormatting sqref="Y4974">
    <cfRule type="notContainsBlanks" dxfId="5" priority="94354">
      <formula>LEN(TRIM(Y4974))&gt;0</formula>
    </cfRule>
  </conditionalFormatting>
  <conditionalFormatting sqref="Z4974">
    <cfRule type="notContainsBlanks" dxfId="6" priority="94326">
      <formula>LEN(TRIM(Z4974))&gt;0</formula>
    </cfRule>
  </conditionalFormatting>
  <conditionalFormatting sqref="AB4974">
    <cfRule type="cellIs" dxfId="7" priority="94319" operator="notEqual">
      <formula>0</formula>
    </cfRule>
  </conditionalFormatting>
  <conditionalFormatting sqref="Q4976">
    <cfRule type="notContainsBlanks" dxfId="1" priority="94257">
      <formula>LEN(TRIM(Q4976))&gt;0</formula>
    </cfRule>
  </conditionalFormatting>
  <conditionalFormatting sqref="R4976">
    <cfRule type="notContainsBlanks" dxfId="2" priority="94238">
      <formula>LEN(TRIM(R4976))&gt;0</formula>
    </cfRule>
  </conditionalFormatting>
  <conditionalFormatting sqref="S4976">
    <cfRule type="notContainsBlanks" dxfId="3" priority="94033">
      <formula>LEN(TRIM(S4976))&gt;0</formula>
    </cfRule>
  </conditionalFormatting>
  <conditionalFormatting sqref="U4976">
    <cfRule type="notContainsBlanks" dxfId="4" priority="93998">
      <formula>LEN(TRIM(U4976))&gt;0</formula>
    </cfRule>
  </conditionalFormatting>
  <conditionalFormatting sqref="W4976">
    <cfRule type="notContainsBlanks" dxfId="0" priority="94173">
      <formula>LEN(TRIM(W4976))&gt;0</formula>
    </cfRule>
  </conditionalFormatting>
  <conditionalFormatting sqref="Y4976">
    <cfRule type="notContainsBlanks" dxfId="5" priority="94138">
      <formula>LEN(TRIM(Y4976))&gt;0</formula>
    </cfRule>
  </conditionalFormatting>
  <conditionalFormatting sqref="Z4976">
    <cfRule type="notContainsBlanks" dxfId="6" priority="94103">
      <formula>LEN(TRIM(Z4976))&gt;0</formula>
    </cfRule>
  </conditionalFormatting>
  <conditionalFormatting sqref="AB4976">
    <cfRule type="cellIs" dxfId="7" priority="94068" operator="notEqual">
      <formula>0</formula>
    </cfRule>
  </conditionalFormatting>
  <conditionalFormatting sqref="Q4977">
    <cfRule type="notContainsBlanks" dxfId="1" priority="93370">
      <formula>LEN(TRIM(Q4977))&gt;0</formula>
    </cfRule>
  </conditionalFormatting>
  <conditionalFormatting sqref="R4977">
    <cfRule type="notContainsBlanks" dxfId="2" priority="94232">
      <formula>LEN(TRIM(R4977))&gt;0</formula>
    </cfRule>
  </conditionalFormatting>
  <conditionalFormatting sqref="S4977">
    <cfRule type="notContainsBlanks" dxfId="3" priority="94026">
      <formula>LEN(TRIM(S4977))&gt;0</formula>
    </cfRule>
  </conditionalFormatting>
  <conditionalFormatting sqref="U4977">
    <cfRule type="notContainsBlanks" dxfId="4" priority="93991">
      <formula>LEN(TRIM(U4977))&gt;0</formula>
    </cfRule>
  </conditionalFormatting>
  <conditionalFormatting sqref="W4977">
    <cfRule type="notContainsBlanks" dxfId="0" priority="94166">
      <formula>LEN(TRIM(W4977))&gt;0</formula>
    </cfRule>
  </conditionalFormatting>
  <conditionalFormatting sqref="Y4977">
    <cfRule type="notContainsBlanks" dxfId="5" priority="94131">
      <formula>LEN(TRIM(Y4977))&gt;0</formula>
    </cfRule>
  </conditionalFormatting>
  <conditionalFormatting sqref="Z4977">
    <cfRule type="notContainsBlanks" dxfId="6" priority="94096">
      <formula>LEN(TRIM(Z4977))&gt;0</formula>
    </cfRule>
  </conditionalFormatting>
  <conditionalFormatting sqref="AB4977">
    <cfRule type="cellIs" dxfId="7" priority="94061" operator="notEqual">
      <formula>0</formula>
    </cfRule>
  </conditionalFormatting>
  <conditionalFormatting sqref="Q4978">
    <cfRule type="notContainsBlanks" dxfId="1" priority="93369">
      <formula>LEN(TRIM(Q4978))&gt;0</formula>
    </cfRule>
  </conditionalFormatting>
  <conditionalFormatting sqref="R4978">
    <cfRule type="notContainsBlanks" dxfId="2" priority="94226">
      <formula>LEN(TRIM(R4978))&gt;0</formula>
    </cfRule>
  </conditionalFormatting>
  <conditionalFormatting sqref="S4978">
    <cfRule type="notContainsBlanks" dxfId="3" priority="94019">
      <formula>LEN(TRIM(S4978))&gt;0</formula>
    </cfRule>
  </conditionalFormatting>
  <conditionalFormatting sqref="U4978">
    <cfRule type="notContainsBlanks" dxfId="4" priority="93984">
      <formula>LEN(TRIM(U4978))&gt;0</formula>
    </cfRule>
  </conditionalFormatting>
  <conditionalFormatting sqref="W4978">
    <cfRule type="notContainsBlanks" dxfId="0" priority="94159">
      <formula>LEN(TRIM(W4978))&gt;0</formula>
    </cfRule>
  </conditionalFormatting>
  <conditionalFormatting sqref="Y4978">
    <cfRule type="notContainsBlanks" dxfId="5" priority="94124">
      <formula>LEN(TRIM(Y4978))&gt;0</formula>
    </cfRule>
  </conditionalFormatting>
  <conditionalFormatting sqref="Z4978">
    <cfRule type="notContainsBlanks" dxfId="6" priority="94089">
      <formula>LEN(TRIM(Z4978))&gt;0</formula>
    </cfRule>
  </conditionalFormatting>
  <conditionalFormatting sqref="AB4978">
    <cfRule type="cellIs" dxfId="7" priority="94054" operator="notEqual">
      <formula>0</formula>
    </cfRule>
  </conditionalFormatting>
  <conditionalFormatting sqref="Q4979">
    <cfRule type="notContainsBlanks" dxfId="1" priority="93368">
      <formula>LEN(TRIM(Q4979))&gt;0</formula>
    </cfRule>
  </conditionalFormatting>
  <conditionalFormatting sqref="R4979">
    <cfRule type="notContainsBlanks" dxfId="2" priority="94220">
      <formula>LEN(TRIM(R4979))&gt;0</formula>
    </cfRule>
  </conditionalFormatting>
  <conditionalFormatting sqref="S4979">
    <cfRule type="notContainsBlanks" dxfId="3" priority="94012">
      <formula>LEN(TRIM(S4979))&gt;0</formula>
    </cfRule>
  </conditionalFormatting>
  <conditionalFormatting sqref="U4979">
    <cfRule type="notContainsBlanks" dxfId="4" priority="93977">
      <formula>LEN(TRIM(U4979))&gt;0</formula>
    </cfRule>
  </conditionalFormatting>
  <conditionalFormatting sqref="V4979">
    <cfRule type="notContainsBlanks" dxfId="0" priority="93399">
      <formula>LEN(TRIM(V4979))&gt;0</formula>
    </cfRule>
  </conditionalFormatting>
  <conditionalFormatting sqref="W4979">
    <cfRule type="notContainsBlanks" dxfId="0" priority="94152">
      <formula>LEN(TRIM(W4979))&gt;0</formula>
    </cfRule>
  </conditionalFormatting>
  <conditionalFormatting sqref="Y4979">
    <cfRule type="notContainsBlanks" dxfId="5" priority="94117">
      <formula>LEN(TRIM(Y4979))&gt;0</formula>
    </cfRule>
  </conditionalFormatting>
  <conditionalFormatting sqref="Z4979">
    <cfRule type="notContainsBlanks" dxfId="6" priority="94082">
      <formula>LEN(TRIM(Z4979))&gt;0</formula>
    </cfRule>
  </conditionalFormatting>
  <conditionalFormatting sqref="AB4979">
    <cfRule type="cellIs" dxfId="7" priority="94047" operator="notEqual">
      <formula>0</formula>
    </cfRule>
  </conditionalFormatting>
  <conditionalFormatting sqref="AC4979">
    <cfRule type="notContainsBlanks" dxfId="0" priority="94187">
      <formula>LEN(TRIM(AC4979))&gt;0</formula>
    </cfRule>
  </conditionalFormatting>
  <conditionalFormatting sqref="Q4980">
    <cfRule type="notContainsBlanks" dxfId="1" priority="93367">
      <formula>LEN(TRIM(Q4980))&gt;0</formula>
    </cfRule>
  </conditionalFormatting>
  <conditionalFormatting sqref="R4980">
    <cfRule type="notContainsBlanks" dxfId="2" priority="94214">
      <formula>LEN(TRIM(R4980))&gt;0</formula>
    </cfRule>
  </conditionalFormatting>
  <conditionalFormatting sqref="S4980">
    <cfRule type="notContainsBlanks" dxfId="3" priority="94005">
      <formula>LEN(TRIM(S4980))&gt;0</formula>
    </cfRule>
  </conditionalFormatting>
  <conditionalFormatting sqref="U4980">
    <cfRule type="notContainsBlanks" dxfId="4" priority="93970">
      <formula>LEN(TRIM(U4980))&gt;0</formula>
    </cfRule>
  </conditionalFormatting>
  <conditionalFormatting sqref="V4980">
    <cfRule type="notContainsBlanks" dxfId="0" priority="93398">
      <formula>LEN(TRIM(V4980))&gt;0</formula>
    </cfRule>
  </conditionalFormatting>
  <conditionalFormatting sqref="W4980">
    <cfRule type="notContainsBlanks" dxfId="0" priority="94145">
      <formula>LEN(TRIM(W4980))&gt;0</formula>
    </cfRule>
  </conditionalFormatting>
  <conditionalFormatting sqref="Y4980">
    <cfRule type="notContainsBlanks" dxfId="5" priority="94110">
      <formula>LEN(TRIM(Y4980))&gt;0</formula>
    </cfRule>
  </conditionalFormatting>
  <conditionalFormatting sqref="Z4980">
    <cfRule type="notContainsBlanks" dxfId="6" priority="94075">
      <formula>LEN(TRIM(Z4980))&gt;0</formula>
    </cfRule>
  </conditionalFormatting>
  <conditionalFormatting sqref="AB4980">
    <cfRule type="cellIs" dxfId="7" priority="94040" operator="notEqual">
      <formula>0</formula>
    </cfRule>
  </conditionalFormatting>
  <conditionalFormatting sqref="AC4980">
    <cfRule type="notContainsBlanks" dxfId="0" priority="94180">
      <formula>LEN(TRIM(AC4980))&gt;0</formula>
    </cfRule>
  </conditionalFormatting>
  <conditionalFormatting sqref="V4981">
    <cfRule type="notContainsBlanks" dxfId="0" priority="93397">
      <formula>LEN(TRIM(V4981))&gt;0</formula>
    </cfRule>
  </conditionalFormatting>
  <conditionalFormatting sqref="V4982">
    <cfRule type="notContainsBlanks" dxfId="0" priority="93396">
      <formula>LEN(TRIM(V4982))&gt;0</formula>
    </cfRule>
  </conditionalFormatting>
  <conditionalFormatting sqref="Q4983">
    <cfRule type="notContainsBlanks" dxfId="1" priority="93964">
      <formula>LEN(TRIM(Q4983))&gt;0</formula>
    </cfRule>
  </conditionalFormatting>
  <conditionalFormatting sqref="R4983">
    <cfRule type="notContainsBlanks" dxfId="2" priority="93943">
      <formula>LEN(TRIM(R4983))&gt;0</formula>
    </cfRule>
  </conditionalFormatting>
  <conditionalFormatting sqref="S4983">
    <cfRule type="notContainsBlanks" dxfId="3" priority="93841">
      <formula>LEN(TRIM(S4983))&gt;0</formula>
    </cfRule>
  </conditionalFormatting>
  <conditionalFormatting sqref="U4983">
    <cfRule type="notContainsBlanks" dxfId="4" priority="93820">
      <formula>LEN(TRIM(U4983))&gt;0</formula>
    </cfRule>
  </conditionalFormatting>
  <conditionalFormatting sqref="V4983">
    <cfRule type="notContainsBlanks" dxfId="0" priority="93395">
      <formula>LEN(TRIM(V4983))&gt;0</formula>
    </cfRule>
  </conditionalFormatting>
  <conditionalFormatting sqref="W4983">
    <cfRule type="notContainsBlanks" dxfId="0" priority="93904">
      <formula>LEN(TRIM(W4983))&gt;0</formula>
    </cfRule>
  </conditionalFormatting>
  <conditionalFormatting sqref="Y4983">
    <cfRule type="notContainsBlanks" dxfId="5" priority="93883">
      <formula>LEN(TRIM(Y4983))&gt;0</formula>
    </cfRule>
  </conditionalFormatting>
  <conditionalFormatting sqref="Z4983">
    <cfRule type="notContainsBlanks" dxfId="6" priority="93862">
      <formula>LEN(TRIM(Z4983))&gt;0</formula>
    </cfRule>
  </conditionalFormatting>
  <conditionalFormatting sqref="AC4983">
    <cfRule type="notContainsBlanks" dxfId="0" priority="93925">
      <formula>LEN(TRIM(AC4983))&gt;0</formula>
    </cfRule>
  </conditionalFormatting>
  <conditionalFormatting sqref="Q4984">
    <cfRule type="notContainsBlanks" dxfId="1" priority="93957">
      <formula>LEN(TRIM(Q4984))&gt;0</formula>
    </cfRule>
  </conditionalFormatting>
  <conditionalFormatting sqref="R4984">
    <cfRule type="notContainsBlanks" dxfId="2" priority="93937">
      <formula>LEN(TRIM(R4984))&gt;0</formula>
    </cfRule>
  </conditionalFormatting>
  <conditionalFormatting sqref="S4984">
    <cfRule type="notContainsBlanks" dxfId="3" priority="93834">
      <formula>LEN(TRIM(S4984))&gt;0</formula>
    </cfRule>
  </conditionalFormatting>
  <conditionalFormatting sqref="U4984">
    <cfRule type="notContainsBlanks" dxfId="4" priority="93813">
      <formula>LEN(TRIM(U4984))&gt;0</formula>
    </cfRule>
  </conditionalFormatting>
  <conditionalFormatting sqref="W4984">
    <cfRule type="notContainsBlanks" dxfId="0" priority="93897">
      <formula>LEN(TRIM(W4984))&gt;0</formula>
    </cfRule>
  </conditionalFormatting>
  <conditionalFormatting sqref="Y4984">
    <cfRule type="notContainsBlanks" dxfId="5" priority="93876">
      <formula>LEN(TRIM(Y4984))&gt;0</formula>
    </cfRule>
  </conditionalFormatting>
  <conditionalFormatting sqref="Z4984">
    <cfRule type="notContainsBlanks" dxfId="6" priority="93855">
      <formula>LEN(TRIM(Z4984))&gt;0</formula>
    </cfRule>
  </conditionalFormatting>
  <conditionalFormatting sqref="Q4985">
    <cfRule type="notContainsBlanks" dxfId="1" priority="93950">
      <formula>LEN(TRIM(Q4985))&gt;0</formula>
    </cfRule>
  </conditionalFormatting>
  <conditionalFormatting sqref="R4985">
    <cfRule type="notContainsBlanks" dxfId="2" priority="93932">
      <formula>LEN(TRIM(R4985))&gt;0</formula>
    </cfRule>
  </conditionalFormatting>
  <conditionalFormatting sqref="S4985">
    <cfRule type="notContainsBlanks" dxfId="3" priority="93827">
      <formula>LEN(TRIM(S4985))&gt;0</formula>
    </cfRule>
  </conditionalFormatting>
  <conditionalFormatting sqref="U4985">
    <cfRule type="notContainsBlanks" dxfId="4" priority="93806">
      <formula>LEN(TRIM(U4985))&gt;0</formula>
    </cfRule>
  </conditionalFormatting>
  <conditionalFormatting sqref="W4985">
    <cfRule type="notContainsBlanks" dxfId="0" priority="93890">
      <formula>LEN(TRIM(W4985))&gt;0</formula>
    </cfRule>
  </conditionalFormatting>
  <conditionalFormatting sqref="Y4985">
    <cfRule type="notContainsBlanks" dxfId="5" priority="93869">
      <formula>LEN(TRIM(Y4985))&gt;0</formula>
    </cfRule>
  </conditionalFormatting>
  <conditionalFormatting sqref="Z4985">
    <cfRule type="notContainsBlanks" dxfId="6" priority="93848">
      <formula>LEN(TRIM(Z4985))&gt;0</formula>
    </cfRule>
  </conditionalFormatting>
  <conditionalFormatting sqref="Q4986">
    <cfRule type="notContainsBlanks" dxfId="1" priority="95067">
      <formula>LEN(TRIM(Q4986))&gt;0</formula>
    </cfRule>
  </conditionalFormatting>
  <conditionalFormatting sqref="W4986">
    <cfRule type="notContainsBlanks" dxfId="0" priority="95088">
      <formula>LEN(TRIM(W4986))&gt;0</formula>
    </cfRule>
  </conditionalFormatting>
  <conditionalFormatting sqref="Y4986">
    <cfRule type="notContainsBlanks" dxfId="5" priority="95081">
      <formula>LEN(TRIM(Y4986))&gt;0</formula>
    </cfRule>
  </conditionalFormatting>
  <conditionalFormatting sqref="Z4986">
    <cfRule type="notContainsBlanks" dxfId="6" priority="95074">
      <formula>LEN(TRIM(Z4986))&gt;0</formula>
    </cfRule>
  </conditionalFormatting>
  <conditionalFormatting sqref="AA4986">
    <cfRule type="cellIs" dxfId="8" priority="95046" operator="equal">
      <formula>4</formula>
    </cfRule>
    <cfRule type="cellIs" dxfId="8" priority="95053" operator="equal">
      <formula>2</formula>
    </cfRule>
  </conditionalFormatting>
  <conditionalFormatting sqref="W4988">
    <cfRule type="notContainsBlanks" dxfId="0" priority="95137">
      <formula>LEN(TRIM(W4988))&gt;0</formula>
    </cfRule>
  </conditionalFormatting>
  <conditionalFormatting sqref="AA4988">
    <cfRule type="cellIs" dxfId="8" priority="95100" operator="equal">
      <formula>4</formula>
    </cfRule>
    <cfRule type="cellIs" dxfId="8" priority="95101" operator="equal">
      <formula>2</formula>
    </cfRule>
  </conditionalFormatting>
  <conditionalFormatting sqref="Q4991">
    <cfRule type="notContainsBlanks" dxfId="1" priority="91683">
      <formula>LEN(TRIM(Q4991))&gt;0</formula>
    </cfRule>
  </conditionalFormatting>
  <conditionalFormatting sqref="R4991">
    <cfRule type="notContainsBlanks" dxfId="2" priority="92557">
      <formula>LEN(TRIM(R4991))&gt;0</formula>
    </cfRule>
  </conditionalFormatting>
  <conditionalFormatting sqref="S4991">
    <cfRule type="notContainsBlanks" dxfId="3" priority="94885">
      <formula>LEN(TRIM(S4991))&gt;0</formula>
    </cfRule>
  </conditionalFormatting>
  <conditionalFormatting sqref="U4991">
    <cfRule type="notContainsBlanks" dxfId="4" priority="94864">
      <formula>LEN(TRIM(U4991))&gt;0</formula>
    </cfRule>
  </conditionalFormatting>
  <conditionalFormatting sqref="W4991">
    <cfRule type="notContainsBlanks" dxfId="0" priority="94962">
      <formula>LEN(TRIM(W4991))&gt;0</formula>
    </cfRule>
  </conditionalFormatting>
  <conditionalFormatting sqref="Y4991">
    <cfRule type="notContainsBlanks" dxfId="5" priority="94941">
      <formula>LEN(TRIM(Y4991))&gt;0</formula>
    </cfRule>
  </conditionalFormatting>
  <conditionalFormatting sqref="Z4991">
    <cfRule type="notContainsBlanks" dxfId="6" priority="94920">
      <formula>LEN(TRIM(Z4991))&gt;0</formula>
    </cfRule>
  </conditionalFormatting>
  <conditionalFormatting sqref="AB4991">
    <cfRule type="cellIs" dxfId="7" priority="94899" operator="notEqual">
      <formula>0</formula>
    </cfRule>
  </conditionalFormatting>
  <conditionalFormatting sqref="Q4992">
    <cfRule type="notContainsBlanks" dxfId="1" priority="91682">
      <formula>LEN(TRIM(Q4992))&gt;0</formula>
    </cfRule>
  </conditionalFormatting>
  <conditionalFormatting sqref="R4992">
    <cfRule type="notContainsBlanks" dxfId="2" priority="92556">
      <formula>LEN(TRIM(R4992))&gt;0</formula>
    </cfRule>
  </conditionalFormatting>
  <conditionalFormatting sqref="S4992">
    <cfRule type="notContainsBlanks" dxfId="3" priority="94878">
      <formula>LEN(TRIM(S4992))&gt;0</formula>
    </cfRule>
  </conditionalFormatting>
  <conditionalFormatting sqref="U4992">
    <cfRule type="notContainsBlanks" dxfId="4" priority="94857">
      <formula>LEN(TRIM(U4992))&gt;0</formula>
    </cfRule>
  </conditionalFormatting>
  <conditionalFormatting sqref="W4992">
    <cfRule type="notContainsBlanks" dxfId="0" priority="94955">
      <formula>LEN(TRIM(W4992))&gt;0</formula>
    </cfRule>
  </conditionalFormatting>
  <conditionalFormatting sqref="Y4992">
    <cfRule type="notContainsBlanks" dxfId="5" priority="94934">
      <formula>LEN(TRIM(Y4992))&gt;0</formula>
    </cfRule>
  </conditionalFormatting>
  <conditionalFormatting sqref="Z4992">
    <cfRule type="notContainsBlanks" dxfId="6" priority="94913">
      <formula>LEN(TRIM(Z4992))&gt;0</formula>
    </cfRule>
  </conditionalFormatting>
  <conditionalFormatting sqref="Q4993">
    <cfRule type="notContainsBlanks" dxfId="1" priority="91681">
      <formula>LEN(TRIM(Q4993))&gt;0</formula>
    </cfRule>
  </conditionalFormatting>
  <conditionalFormatting sqref="R4993">
    <cfRule type="notContainsBlanks" dxfId="2" priority="92555">
      <formula>LEN(TRIM(R4993))&gt;0</formula>
    </cfRule>
  </conditionalFormatting>
  <conditionalFormatting sqref="S4993">
    <cfRule type="notContainsBlanks" dxfId="3" priority="94871">
      <formula>LEN(TRIM(S4993))&gt;0</formula>
    </cfRule>
  </conditionalFormatting>
  <conditionalFormatting sqref="U4993">
    <cfRule type="notContainsBlanks" dxfId="4" priority="94850">
      <formula>LEN(TRIM(U4993))&gt;0</formula>
    </cfRule>
  </conditionalFormatting>
  <conditionalFormatting sqref="W4993">
    <cfRule type="notContainsBlanks" dxfId="0" priority="94948">
      <formula>LEN(TRIM(W4993))&gt;0</formula>
    </cfRule>
  </conditionalFormatting>
  <conditionalFormatting sqref="Y4993">
    <cfRule type="notContainsBlanks" dxfId="5" priority="94927">
      <formula>LEN(TRIM(Y4993))&gt;0</formula>
    </cfRule>
  </conditionalFormatting>
  <conditionalFormatting sqref="Z4993">
    <cfRule type="notContainsBlanks" dxfId="6" priority="94906">
      <formula>LEN(TRIM(Z4993))&gt;0</formula>
    </cfRule>
  </conditionalFormatting>
  <conditionalFormatting sqref="AB4993">
    <cfRule type="cellIs" dxfId="7" priority="94892" operator="notEqual">
      <formula>0</formula>
    </cfRule>
  </conditionalFormatting>
  <conditionalFormatting sqref="Q4994">
    <cfRule type="notContainsBlanks" dxfId="1" priority="91680">
      <formula>LEN(TRIM(Q4994))&gt;0</formula>
    </cfRule>
  </conditionalFormatting>
  <conditionalFormatting sqref="Q4995">
    <cfRule type="notContainsBlanks" dxfId="1" priority="93345">
      <formula>LEN(TRIM(Q4995))&gt;0</formula>
    </cfRule>
  </conditionalFormatting>
  <conditionalFormatting sqref="R4995">
    <cfRule type="notContainsBlanks" dxfId="2" priority="93307">
      <formula>LEN(TRIM(R4995))&gt;0</formula>
    </cfRule>
  </conditionalFormatting>
  <conditionalFormatting sqref="S4995">
    <cfRule type="notContainsBlanks" dxfId="3" priority="94609">
      <formula>LEN(TRIM(S4995))&gt;0</formula>
    </cfRule>
  </conditionalFormatting>
  <conditionalFormatting sqref="U4995">
    <cfRule type="notContainsBlanks" dxfId="4" priority="94574">
      <formula>LEN(TRIM(U4995))&gt;0</formula>
    </cfRule>
  </conditionalFormatting>
  <conditionalFormatting sqref="W4995">
    <cfRule type="notContainsBlanks" dxfId="0" priority="94749">
      <formula>LEN(TRIM(W4995))&gt;0</formula>
    </cfRule>
  </conditionalFormatting>
  <conditionalFormatting sqref="Y4995">
    <cfRule type="notContainsBlanks" dxfId="5" priority="94714">
      <formula>LEN(TRIM(Y4995))&gt;0</formula>
    </cfRule>
  </conditionalFormatting>
  <conditionalFormatting sqref="Z4995">
    <cfRule type="notContainsBlanks" dxfId="6" priority="94679">
      <formula>LEN(TRIM(Z4995))&gt;0</formula>
    </cfRule>
  </conditionalFormatting>
  <conditionalFormatting sqref="AB4995">
    <cfRule type="cellIs" dxfId="7" priority="94644" operator="notEqual">
      <formula>0</formula>
    </cfRule>
  </conditionalFormatting>
  <conditionalFormatting sqref="Q4996">
    <cfRule type="notContainsBlanks" dxfId="1" priority="91679">
      <formula>LEN(TRIM(Q4996))&gt;0</formula>
    </cfRule>
  </conditionalFormatting>
  <conditionalFormatting sqref="R4996">
    <cfRule type="notContainsBlanks" dxfId="2" priority="93306">
      <formula>LEN(TRIM(R4996))&gt;0</formula>
    </cfRule>
  </conditionalFormatting>
  <conditionalFormatting sqref="S4996">
    <cfRule type="notContainsBlanks" dxfId="3" priority="94602">
      <formula>LEN(TRIM(S4996))&gt;0</formula>
    </cfRule>
  </conditionalFormatting>
  <conditionalFormatting sqref="U4996">
    <cfRule type="notContainsBlanks" dxfId="4" priority="94567">
      <formula>LEN(TRIM(U4996))&gt;0</formula>
    </cfRule>
  </conditionalFormatting>
  <conditionalFormatting sqref="W4996">
    <cfRule type="notContainsBlanks" dxfId="0" priority="94742">
      <formula>LEN(TRIM(W4996))&gt;0</formula>
    </cfRule>
  </conditionalFormatting>
  <conditionalFormatting sqref="Y4996">
    <cfRule type="notContainsBlanks" dxfId="5" priority="94707">
      <formula>LEN(TRIM(Y4996))&gt;0</formula>
    </cfRule>
  </conditionalFormatting>
  <conditionalFormatting sqref="Z4996">
    <cfRule type="notContainsBlanks" dxfId="6" priority="94672">
      <formula>LEN(TRIM(Z4996))&gt;0</formula>
    </cfRule>
  </conditionalFormatting>
  <conditionalFormatting sqref="AB4996">
    <cfRule type="cellIs" dxfId="7" priority="94637" operator="notEqual">
      <formula>0</formula>
    </cfRule>
  </conditionalFormatting>
  <conditionalFormatting sqref="Q4997">
    <cfRule type="notContainsBlanks" dxfId="1" priority="91678">
      <formula>LEN(TRIM(Q4997))&gt;0</formula>
    </cfRule>
  </conditionalFormatting>
  <conditionalFormatting sqref="R4997">
    <cfRule type="notContainsBlanks" dxfId="2" priority="93305">
      <formula>LEN(TRIM(R4997))&gt;0</formula>
    </cfRule>
  </conditionalFormatting>
  <conditionalFormatting sqref="S4997">
    <cfRule type="notContainsBlanks" dxfId="3" priority="94595">
      <formula>LEN(TRIM(S4997))&gt;0</formula>
    </cfRule>
  </conditionalFormatting>
  <conditionalFormatting sqref="U4997">
    <cfRule type="notContainsBlanks" dxfId="4" priority="94560">
      <formula>LEN(TRIM(U4997))&gt;0</formula>
    </cfRule>
  </conditionalFormatting>
  <conditionalFormatting sqref="W4997">
    <cfRule type="notContainsBlanks" dxfId="0" priority="94735">
      <formula>LEN(TRIM(W4997))&gt;0</formula>
    </cfRule>
  </conditionalFormatting>
  <conditionalFormatting sqref="Y4997">
    <cfRule type="notContainsBlanks" dxfId="5" priority="94700">
      <formula>LEN(TRIM(Y4997))&gt;0</formula>
    </cfRule>
  </conditionalFormatting>
  <conditionalFormatting sqref="Z4997">
    <cfRule type="notContainsBlanks" dxfId="6" priority="94665">
      <formula>LEN(TRIM(Z4997))&gt;0</formula>
    </cfRule>
  </conditionalFormatting>
  <conditionalFormatting sqref="AB4997">
    <cfRule type="cellIs" dxfId="7" priority="94630" operator="notEqual">
      <formula>0</formula>
    </cfRule>
  </conditionalFormatting>
  <conditionalFormatting sqref="Q4998">
    <cfRule type="notContainsBlanks" dxfId="1" priority="91677">
      <formula>LEN(TRIM(Q4998))&gt;0</formula>
    </cfRule>
  </conditionalFormatting>
  <conditionalFormatting sqref="R4998">
    <cfRule type="notContainsBlanks" dxfId="2" priority="93313">
      <formula>LEN(TRIM(R4998))&gt;0</formula>
    </cfRule>
  </conditionalFormatting>
  <conditionalFormatting sqref="S4998">
    <cfRule type="notContainsBlanks" dxfId="3" priority="94588">
      <formula>LEN(TRIM(S4998))&gt;0</formula>
    </cfRule>
  </conditionalFormatting>
  <conditionalFormatting sqref="U4998">
    <cfRule type="notContainsBlanks" dxfId="4" priority="94553">
      <formula>LEN(TRIM(U4998))&gt;0</formula>
    </cfRule>
  </conditionalFormatting>
  <conditionalFormatting sqref="W4998">
    <cfRule type="notContainsBlanks" dxfId="0" priority="94728">
      <formula>LEN(TRIM(W4998))&gt;0</formula>
    </cfRule>
  </conditionalFormatting>
  <conditionalFormatting sqref="Y4998">
    <cfRule type="notContainsBlanks" dxfId="5" priority="94693">
      <formula>LEN(TRIM(Y4998))&gt;0</formula>
    </cfRule>
  </conditionalFormatting>
  <conditionalFormatting sqref="Z4998">
    <cfRule type="notContainsBlanks" dxfId="6" priority="94658">
      <formula>LEN(TRIM(Z4998))&gt;0</formula>
    </cfRule>
  </conditionalFormatting>
  <conditionalFormatting sqref="AA4998">
    <cfRule type="cellIs" dxfId="8" priority="95180" operator="equal">
      <formula>4</formula>
    </cfRule>
    <cfRule type="cellIs" dxfId="8" priority="95181" operator="equal">
      <formula>2</formula>
    </cfRule>
  </conditionalFormatting>
  <conditionalFormatting sqref="AB4998">
    <cfRule type="cellIs" dxfId="7" priority="94623" operator="notEqual">
      <formula>0</formula>
    </cfRule>
  </conditionalFormatting>
  <conditionalFormatting sqref="Q4999">
    <cfRule type="notContainsBlanks" dxfId="1" priority="91676">
      <formula>LEN(TRIM(Q4999))&gt;0</formula>
    </cfRule>
  </conditionalFormatting>
  <conditionalFormatting sqref="R4999">
    <cfRule type="notContainsBlanks" dxfId="2" priority="93294">
      <formula>LEN(TRIM(R4999))&gt;0</formula>
    </cfRule>
  </conditionalFormatting>
  <conditionalFormatting sqref="S4999">
    <cfRule type="notContainsBlanks" dxfId="3" priority="94581">
      <formula>LEN(TRIM(S4999))&gt;0</formula>
    </cfRule>
  </conditionalFormatting>
  <conditionalFormatting sqref="U4999">
    <cfRule type="notContainsBlanks" dxfId="4" priority="94546">
      <formula>LEN(TRIM(U4999))&gt;0</formula>
    </cfRule>
  </conditionalFormatting>
  <conditionalFormatting sqref="W4999">
    <cfRule type="notContainsBlanks" dxfId="0" priority="94721">
      <formula>LEN(TRIM(W4999))&gt;0</formula>
    </cfRule>
  </conditionalFormatting>
  <conditionalFormatting sqref="Y4999">
    <cfRule type="notContainsBlanks" dxfId="5" priority="94686">
      <formula>LEN(TRIM(Y4999))&gt;0</formula>
    </cfRule>
  </conditionalFormatting>
  <conditionalFormatting sqref="Z4999">
    <cfRule type="notContainsBlanks" dxfId="6" priority="94651">
      <formula>LEN(TRIM(Z4999))&gt;0</formula>
    </cfRule>
  </conditionalFormatting>
  <conditionalFormatting sqref="AB4999">
    <cfRule type="cellIs" dxfId="7" priority="94616" operator="notEqual">
      <formula>0</formula>
    </cfRule>
  </conditionalFormatting>
  <conditionalFormatting sqref="Q5000">
    <cfRule type="notContainsBlanks" dxfId="1" priority="91675">
      <formula>LEN(TRIM(Q5000))&gt;0</formula>
    </cfRule>
  </conditionalFormatting>
  <conditionalFormatting sqref="R5000">
    <cfRule type="notContainsBlanks" dxfId="2" priority="93293">
      <formula>LEN(TRIM(R5000))&gt;0</formula>
    </cfRule>
  </conditionalFormatting>
  <conditionalFormatting sqref="Q5001">
    <cfRule type="notContainsBlanks" dxfId="1" priority="91674">
      <formula>LEN(TRIM(Q5001))&gt;0</formula>
    </cfRule>
  </conditionalFormatting>
  <conditionalFormatting sqref="R5001">
    <cfRule type="notContainsBlanks" dxfId="2" priority="93292">
      <formula>LEN(TRIM(R5001))&gt;0</formula>
    </cfRule>
  </conditionalFormatting>
  <conditionalFormatting sqref="Q5002">
    <cfRule type="notContainsBlanks" dxfId="1" priority="93312">
      <formula>LEN(TRIM(Q5002))&gt;0</formula>
    </cfRule>
  </conditionalFormatting>
  <conditionalFormatting sqref="R5002">
    <cfRule type="notContainsBlanks" dxfId="2" priority="93291">
      <formula>LEN(TRIM(R5002))&gt;0</formula>
    </cfRule>
  </conditionalFormatting>
  <conditionalFormatting sqref="S5002">
    <cfRule type="notContainsBlanks" dxfId="3" priority="94492">
      <formula>LEN(TRIM(S5002))&gt;0</formula>
    </cfRule>
  </conditionalFormatting>
  <conditionalFormatting sqref="U5002">
    <cfRule type="notContainsBlanks" dxfId="4" priority="94485">
      <formula>LEN(TRIM(U5002))&gt;0</formula>
    </cfRule>
  </conditionalFormatting>
  <conditionalFormatting sqref="W5002">
    <cfRule type="notContainsBlanks" dxfId="0" priority="94520">
      <formula>LEN(TRIM(W5002))&gt;0</formula>
    </cfRule>
  </conditionalFormatting>
  <conditionalFormatting sqref="Y5002">
    <cfRule type="notContainsBlanks" dxfId="5" priority="94513">
      <formula>LEN(TRIM(Y5002))&gt;0</formula>
    </cfRule>
  </conditionalFormatting>
  <conditionalFormatting sqref="Z5002">
    <cfRule type="notContainsBlanks" dxfId="6" priority="94506">
      <formula>LEN(TRIM(Z5002))&gt;0</formula>
    </cfRule>
  </conditionalFormatting>
  <conditionalFormatting sqref="AB5002">
    <cfRule type="cellIs" dxfId="7" priority="94499" operator="notEqual">
      <formula>0</formula>
    </cfRule>
  </conditionalFormatting>
  <conditionalFormatting sqref="Q5003">
    <cfRule type="notContainsBlanks" dxfId="1" priority="93350">
      <formula>LEN(TRIM(Q5003))&gt;0</formula>
    </cfRule>
  </conditionalFormatting>
  <conditionalFormatting sqref="R5003">
    <cfRule type="notContainsBlanks" dxfId="2" priority="92998">
      <formula>LEN(TRIM(R5003))&gt;0</formula>
    </cfRule>
  </conditionalFormatting>
  <conditionalFormatting sqref="Q5004">
    <cfRule type="notContainsBlanks" dxfId="1" priority="93349">
      <formula>LEN(TRIM(Q5004))&gt;0</formula>
    </cfRule>
  </conditionalFormatting>
  <conditionalFormatting sqref="R5004">
    <cfRule type="notContainsBlanks" dxfId="2" priority="92997">
      <formula>LEN(TRIM(R5004))&gt;0</formula>
    </cfRule>
  </conditionalFormatting>
  <conditionalFormatting sqref="S5004">
    <cfRule type="notContainsBlanks" dxfId="3" priority="94311">
      <formula>LEN(TRIM(S5004))&gt;0</formula>
    </cfRule>
  </conditionalFormatting>
  <conditionalFormatting sqref="U5004">
    <cfRule type="notContainsBlanks" dxfId="4" priority="94283">
      <formula>LEN(TRIM(U5004))&gt;0</formula>
    </cfRule>
  </conditionalFormatting>
  <conditionalFormatting sqref="W5004">
    <cfRule type="notContainsBlanks" dxfId="0" priority="94402">
      <formula>LEN(TRIM(W5004))&gt;0</formula>
    </cfRule>
  </conditionalFormatting>
  <conditionalFormatting sqref="Y5004">
    <cfRule type="notContainsBlanks" dxfId="5" priority="94374">
      <formula>LEN(TRIM(Y5004))&gt;0</formula>
    </cfRule>
  </conditionalFormatting>
  <conditionalFormatting sqref="Z5004">
    <cfRule type="notContainsBlanks" dxfId="6" priority="94346">
      <formula>LEN(TRIM(Z5004))&gt;0</formula>
    </cfRule>
  </conditionalFormatting>
  <conditionalFormatting sqref="Q5005">
    <cfRule type="notContainsBlanks" dxfId="1" priority="93348">
      <formula>LEN(TRIM(Q5005))&gt;0</formula>
    </cfRule>
  </conditionalFormatting>
  <conditionalFormatting sqref="R5005">
    <cfRule type="notContainsBlanks" dxfId="2" priority="92996">
      <formula>LEN(TRIM(R5005))&gt;0</formula>
    </cfRule>
  </conditionalFormatting>
  <conditionalFormatting sqref="S5005">
    <cfRule type="notContainsBlanks" dxfId="3" priority="94304">
      <formula>LEN(TRIM(S5005))&gt;0</formula>
    </cfRule>
  </conditionalFormatting>
  <conditionalFormatting sqref="U5005">
    <cfRule type="notContainsBlanks" dxfId="4" priority="94276">
      <formula>LEN(TRIM(U5005))&gt;0</formula>
    </cfRule>
  </conditionalFormatting>
  <conditionalFormatting sqref="W5005">
    <cfRule type="notContainsBlanks" dxfId="0" priority="94395">
      <formula>LEN(TRIM(W5005))&gt;0</formula>
    </cfRule>
  </conditionalFormatting>
  <conditionalFormatting sqref="Y5005">
    <cfRule type="notContainsBlanks" dxfId="5" priority="94367">
      <formula>LEN(TRIM(Y5005))&gt;0</formula>
    </cfRule>
  </conditionalFormatting>
  <conditionalFormatting sqref="Z5005">
    <cfRule type="notContainsBlanks" dxfId="6" priority="94339">
      <formula>LEN(TRIM(Z5005))&gt;0</formula>
    </cfRule>
  </conditionalFormatting>
  <conditionalFormatting sqref="Q5006">
    <cfRule type="notContainsBlanks" dxfId="1" priority="93347">
      <formula>LEN(TRIM(Q5006))&gt;0</formula>
    </cfRule>
  </conditionalFormatting>
  <conditionalFormatting sqref="R5006">
    <cfRule type="notContainsBlanks" dxfId="2" priority="92995">
      <formula>LEN(TRIM(R5006))&gt;0</formula>
    </cfRule>
  </conditionalFormatting>
  <conditionalFormatting sqref="S5006">
    <cfRule type="notContainsBlanks" dxfId="3" priority="94297">
      <formula>LEN(TRIM(S5006))&gt;0</formula>
    </cfRule>
  </conditionalFormatting>
  <conditionalFormatting sqref="U5006">
    <cfRule type="notContainsBlanks" dxfId="4" priority="94269">
      <formula>LEN(TRIM(U5006))&gt;0</formula>
    </cfRule>
  </conditionalFormatting>
  <conditionalFormatting sqref="W5006">
    <cfRule type="notContainsBlanks" dxfId="0" priority="94388">
      <formula>LEN(TRIM(W5006))&gt;0</formula>
    </cfRule>
  </conditionalFormatting>
  <conditionalFormatting sqref="Y5006">
    <cfRule type="notContainsBlanks" dxfId="5" priority="94360">
      <formula>LEN(TRIM(Y5006))&gt;0</formula>
    </cfRule>
  </conditionalFormatting>
  <conditionalFormatting sqref="Z5006">
    <cfRule type="notContainsBlanks" dxfId="6" priority="94332">
      <formula>LEN(TRIM(Z5006))&gt;0</formula>
    </cfRule>
  </conditionalFormatting>
  <conditionalFormatting sqref="Q5007">
    <cfRule type="notContainsBlanks" dxfId="1" priority="93346">
      <formula>LEN(TRIM(Q5007))&gt;0</formula>
    </cfRule>
  </conditionalFormatting>
  <conditionalFormatting sqref="R5007">
    <cfRule type="notContainsBlanks" dxfId="2" priority="92994">
      <formula>LEN(TRIM(R5007))&gt;0</formula>
    </cfRule>
  </conditionalFormatting>
  <conditionalFormatting sqref="S5007">
    <cfRule type="notContainsBlanks" dxfId="3" priority="94290">
      <formula>LEN(TRIM(S5007))&gt;0</formula>
    </cfRule>
  </conditionalFormatting>
  <conditionalFormatting sqref="U5007">
    <cfRule type="notContainsBlanks" dxfId="4" priority="94262">
      <formula>LEN(TRIM(U5007))&gt;0</formula>
    </cfRule>
  </conditionalFormatting>
  <conditionalFormatting sqref="W5007">
    <cfRule type="notContainsBlanks" dxfId="0" priority="94381">
      <formula>LEN(TRIM(W5007))&gt;0</formula>
    </cfRule>
  </conditionalFormatting>
  <conditionalFormatting sqref="Y5007">
    <cfRule type="notContainsBlanks" dxfId="5" priority="94353">
      <formula>LEN(TRIM(Y5007))&gt;0</formula>
    </cfRule>
  </conditionalFormatting>
  <conditionalFormatting sqref="Z5007">
    <cfRule type="notContainsBlanks" dxfId="6" priority="94325">
      <formula>LEN(TRIM(Z5007))&gt;0</formula>
    </cfRule>
  </conditionalFormatting>
  <conditionalFormatting sqref="AB5007">
    <cfRule type="cellIs" dxfId="7" priority="94318" operator="notEqual">
      <formula>0</formula>
    </cfRule>
  </conditionalFormatting>
  <conditionalFormatting sqref="R5008">
    <cfRule type="notContainsBlanks" dxfId="2" priority="92993">
      <formula>LEN(TRIM(R5008))&gt;0</formula>
    </cfRule>
  </conditionalFormatting>
  <conditionalFormatting sqref="Q5009">
    <cfRule type="notContainsBlanks" dxfId="1" priority="94256">
      <formula>LEN(TRIM(Q5009))&gt;0</formula>
    </cfRule>
  </conditionalFormatting>
  <conditionalFormatting sqref="R5009">
    <cfRule type="notContainsBlanks" dxfId="2" priority="93279">
      <formula>LEN(TRIM(R5009))&gt;0</formula>
    </cfRule>
  </conditionalFormatting>
  <conditionalFormatting sqref="S5009">
    <cfRule type="notContainsBlanks" dxfId="3" priority="94032">
      <formula>LEN(TRIM(S5009))&gt;0</formula>
    </cfRule>
  </conditionalFormatting>
  <conditionalFormatting sqref="U5009">
    <cfRule type="notContainsBlanks" dxfId="4" priority="93997">
      <formula>LEN(TRIM(U5009))&gt;0</formula>
    </cfRule>
  </conditionalFormatting>
  <conditionalFormatting sqref="W5009">
    <cfRule type="notContainsBlanks" dxfId="0" priority="94172">
      <formula>LEN(TRIM(W5009))&gt;0</formula>
    </cfRule>
  </conditionalFormatting>
  <conditionalFormatting sqref="Y5009">
    <cfRule type="notContainsBlanks" dxfId="5" priority="94137">
      <formula>LEN(TRIM(Y5009))&gt;0</formula>
    </cfRule>
  </conditionalFormatting>
  <conditionalFormatting sqref="Z5009">
    <cfRule type="notContainsBlanks" dxfId="6" priority="94102">
      <formula>LEN(TRIM(Z5009))&gt;0</formula>
    </cfRule>
  </conditionalFormatting>
  <conditionalFormatting sqref="AB5009">
    <cfRule type="cellIs" dxfId="7" priority="94067" operator="notEqual">
      <formula>0</formula>
    </cfRule>
  </conditionalFormatting>
  <conditionalFormatting sqref="Q5010">
    <cfRule type="notContainsBlanks" dxfId="1" priority="94253">
      <formula>LEN(TRIM(Q5010))&gt;0</formula>
    </cfRule>
  </conditionalFormatting>
  <conditionalFormatting sqref="R5010">
    <cfRule type="notContainsBlanks" dxfId="2" priority="92992">
      <formula>LEN(TRIM(R5010))&gt;0</formula>
    </cfRule>
  </conditionalFormatting>
  <conditionalFormatting sqref="S5010">
    <cfRule type="notContainsBlanks" dxfId="3" priority="94025">
      <formula>LEN(TRIM(S5010))&gt;0</formula>
    </cfRule>
  </conditionalFormatting>
  <conditionalFormatting sqref="U5010">
    <cfRule type="notContainsBlanks" dxfId="4" priority="93990">
      <formula>LEN(TRIM(U5010))&gt;0</formula>
    </cfRule>
  </conditionalFormatting>
  <conditionalFormatting sqref="W5010">
    <cfRule type="notContainsBlanks" dxfId="0" priority="94165">
      <formula>LEN(TRIM(W5010))&gt;0</formula>
    </cfRule>
  </conditionalFormatting>
  <conditionalFormatting sqref="Y5010">
    <cfRule type="notContainsBlanks" dxfId="5" priority="94130">
      <formula>LEN(TRIM(Y5010))&gt;0</formula>
    </cfRule>
  </conditionalFormatting>
  <conditionalFormatting sqref="Z5010">
    <cfRule type="notContainsBlanks" dxfId="6" priority="94095">
      <formula>LEN(TRIM(Z5010))&gt;0</formula>
    </cfRule>
  </conditionalFormatting>
  <conditionalFormatting sqref="AA5010">
    <cfRule type="cellIs" dxfId="8" priority="95178" operator="equal">
      <formula>4</formula>
    </cfRule>
    <cfRule type="cellIs" dxfId="8" priority="95179" operator="equal">
      <formula>2</formula>
    </cfRule>
  </conditionalFormatting>
  <conditionalFormatting sqref="AB5010">
    <cfRule type="cellIs" dxfId="7" priority="94060" operator="notEqual">
      <formula>0</formula>
    </cfRule>
  </conditionalFormatting>
  <conditionalFormatting sqref="Q5011">
    <cfRule type="notContainsBlanks" dxfId="1" priority="94250">
      <formula>LEN(TRIM(Q5011))&gt;0</formula>
    </cfRule>
  </conditionalFormatting>
  <conditionalFormatting sqref="R5011">
    <cfRule type="notContainsBlanks" dxfId="2" priority="93278">
      <formula>LEN(TRIM(R5011))&gt;0</formula>
    </cfRule>
  </conditionalFormatting>
  <conditionalFormatting sqref="S5011">
    <cfRule type="notContainsBlanks" dxfId="3" priority="94018">
      <formula>LEN(TRIM(S5011))&gt;0</formula>
    </cfRule>
  </conditionalFormatting>
  <conditionalFormatting sqref="U5011">
    <cfRule type="notContainsBlanks" dxfId="4" priority="93983">
      <formula>LEN(TRIM(U5011))&gt;0</formula>
    </cfRule>
  </conditionalFormatting>
  <conditionalFormatting sqref="W5011">
    <cfRule type="notContainsBlanks" dxfId="0" priority="94158">
      <formula>LEN(TRIM(W5011))&gt;0</formula>
    </cfRule>
  </conditionalFormatting>
  <conditionalFormatting sqref="Y5011">
    <cfRule type="notContainsBlanks" dxfId="5" priority="94123">
      <formula>LEN(TRIM(Y5011))&gt;0</formula>
    </cfRule>
  </conditionalFormatting>
  <conditionalFormatting sqref="Z5011">
    <cfRule type="notContainsBlanks" dxfId="6" priority="94088">
      <formula>LEN(TRIM(Z5011))&gt;0</formula>
    </cfRule>
  </conditionalFormatting>
  <conditionalFormatting sqref="AA5011">
    <cfRule type="cellIs" dxfId="8" priority="93359" operator="equal">
      <formula>4</formula>
    </cfRule>
    <cfRule type="cellIs" dxfId="8" priority="93360" operator="equal">
      <formula>2</formula>
    </cfRule>
  </conditionalFormatting>
  <conditionalFormatting sqref="AB5011">
    <cfRule type="cellIs" dxfId="7" priority="94053" operator="notEqual">
      <formula>0</formula>
    </cfRule>
  </conditionalFormatting>
  <conditionalFormatting sqref="Q5012">
    <cfRule type="notContainsBlanks" dxfId="1" priority="94247">
      <formula>LEN(TRIM(Q5012))&gt;0</formula>
    </cfRule>
  </conditionalFormatting>
  <conditionalFormatting sqref="R5012">
    <cfRule type="notContainsBlanks" dxfId="2" priority="93311">
      <formula>LEN(TRIM(R5012))&gt;0</formula>
    </cfRule>
  </conditionalFormatting>
  <conditionalFormatting sqref="S5012">
    <cfRule type="notContainsBlanks" dxfId="3" priority="94011">
      <formula>LEN(TRIM(S5012))&gt;0</formula>
    </cfRule>
  </conditionalFormatting>
  <conditionalFormatting sqref="U5012">
    <cfRule type="notContainsBlanks" dxfId="4" priority="93976">
      <formula>LEN(TRIM(U5012))&gt;0</formula>
    </cfRule>
  </conditionalFormatting>
  <conditionalFormatting sqref="W5012">
    <cfRule type="notContainsBlanks" dxfId="0" priority="94151">
      <formula>LEN(TRIM(W5012))&gt;0</formula>
    </cfRule>
  </conditionalFormatting>
  <conditionalFormatting sqref="Y5012">
    <cfRule type="notContainsBlanks" dxfId="5" priority="94116">
      <formula>LEN(TRIM(Y5012))&gt;0</formula>
    </cfRule>
  </conditionalFormatting>
  <conditionalFormatting sqref="Z5012">
    <cfRule type="notContainsBlanks" dxfId="6" priority="94081">
      <formula>LEN(TRIM(Z5012))&gt;0</formula>
    </cfRule>
  </conditionalFormatting>
  <conditionalFormatting sqref="AB5012">
    <cfRule type="cellIs" dxfId="7" priority="94046" operator="notEqual">
      <formula>0</formula>
    </cfRule>
  </conditionalFormatting>
  <conditionalFormatting sqref="Q5013">
    <cfRule type="notContainsBlanks" dxfId="1" priority="94244">
      <formula>LEN(TRIM(Q5013))&gt;0</formula>
    </cfRule>
  </conditionalFormatting>
  <conditionalFormatting sqref="R5013">
    <cfRule type="notContainsBlanks" dxfId="2" priority="93277">
      <formula>LEN(TRIM(R5013))&gt;0</formula>
    </cfRule>
  </conditionalFormatting>
  <conditionalFormatting sqref="S5013">
    <cfRule type="notContainsBlanks" dxfId="3" priority="94004">
      <formula>LEN(TRIM(S5013))&gt;0</formula>
    </cfRule>
  </conditionalFormatting>
  <conditionalFormatting sqref="U5013">
    <cfRule type="notContainsBlanks" dxfId="4" priority="93969">
      <formula>LEN(TRIM(U5013))&gt;0</formula>
    </cfRule>
  </conditionalFormatting>
  <conditionalFormatting sqref="W5013">
    <cfRule type="notContainsBlanks" dxfId="0" priority="94144">
      <formula>LEN(TRIM(W5013))&gt;0</formula>
    </cfRule>
  </conditionalFormatting>
  <conditionalFormatting sqref="Y5013">
    <cfRule type="notContainsBlanks" dxfId="5" priority="94109">
      <formula>LEN(TRIM(Y5013))&gt;0</formula>
    </cfRule>
  </conditionalFormatting>
  <conditionalFormatting sqref="Z5013">
    <cfRule type="notContainsBlanks" dxfId="6" priority="94074">
      <formula>LEN(TRIM(Z5013))&gt;0</formula>
    </cfRule>
  </conditionalFormatting>
  <conditionalFormatting sqref="AB5013">
    <cfRule type="cellIs" dxfId="7" priority="94039" operator="notEqual">
      <formula>0</formula>
    </cfRule>
  </conditionalFormatting>
  <conditionalFormatting sqref="R5014">
    <cfRule type="notContainsBlanks" dxfId="2" priority="93276">
      <formula>LEN(TRIM(R5014))&gt;0</formula>
    </cfRule>
  </conditionalFormatting>
  <conditionalFormatting sqref="R5015">
    <cfRule type="notContainsBlanks" dxfId="2" priority="93275">
      <formula>LEN(TRIM(R5015))&gt;0</formula>
    </cfRule>
  </conditionalFormatting>
  <conditionalFormatting sqref="Q5016">
    <cfRule type="notContainsBlanks" dxfId="1" priority="93963">
      <formula>LEN(TRIM(Q5016))&gt;0</formula>
    </cfRule>
  </conditionalFormatting>
  <conditionalFormatting sqref="R5016">
    <cfRule type="notContainsBlanks" dxfId="2" priority="93274">
      <formula>LEN(TRIM(R5016))&gt;0</formula>
    </cfRule>
  </conditionalFormatting>
  <conditionalFormatting sqref="S5016">
    <cfRule type="notContainsBlanks" dxfId="3" priority="93840">
      <formula>LEN(TRIM(S5016))&gt;0</formula>
    </cfRule>
  </conditionalFormatting>
  <conditionalFormatting sqref="U5016">
    <cfRule type="notContainsBlanks" dxfId="4" priority="93819">
      <formula>LEN(TRIM(U5016))&gt;0</formula>
    </cfRule>
  </conditionalFormatting>
  <conditionalFormatting sqref="W5016">
    <cfRule type="notContainsBlanks" dxfId="0" priority="93903">
      <formula>LEN(TRIM(W5016))&gt;0</formula>
    </cfRule>
  </conditionalFormatting>
  <conditionalFormatting sqref="Y5016">
    <cfRule type="notContainsBlanks" dxfId="5" priority="93882">
      <formula>LEN(TRIM(Y5016))&gt;0</formula>
    </cfRule>
  </conditionalFormatting>
  <conditionalFormatting sqref="Z5016">
    <cfRule type="notContainsBlanks" dxfId="6" priority="93861">
      <formula>LEN(TRIM(Z5016))&gt;0</formula>
    </cfRule>
  </conditionalFormatting>
  <conditionalFormatting sqref="Q5017">
    <cfRule type="notContainsBlanks" dxfId="1" priority="93956">
      <formula>LEN(TRIM(Q5017))&gt;0</formula>
    </cfRule>
  </conditionalFormatting>
  <conditionalFormatting sqref="R5017">
    <cfRule type="notContainsBlanks" dxfId="2" priority="93273">
      <formula>LEN(TRIM(R5017))&gt;0</formula>
    </cfRule>
  </conditionalFormatting>
  <conditionalFormatting sqref="S5017">
    <cfRule type="notContainsBlanks" dxfId="3" priority="93833">
      <formula>LEN(TRIM(S5017))&gt;0</formula>
    </cfRule>
  </conditionalFormatting>
  <conditionalFormatting sqref="U5017">
    <cfRule type="notContainsBlanks" dxfId="4" priority="93812">
      <formula>LEN(TRIM(U5017))&gt;0</formula>
    </cfRule>
  </conditionalFormatting>
  <conditionalFormatting sqref="W5017">
    <cfRule type="notContainsBlanks" dxfId="0" priority="93896">
      <formula>LEN(TRIM(W5017))&gt;0</formula>
    </cfRule>
  </conditionalFormatting>
  <conditionalFormatting sqref="Y5017">
    <cfRule type="notContainsBlanks" dxfId="5" priority="93875">
      <formula>LEN(TRIM(Y5017))&gt;0</formula>
    </cfRule>
  </conditionalFormatting>
  <conditionalFormatting sqref="Z5017">
    <cfRule type="notContainsBlanks" dxfId="6" priority="93854">
      <formula>LEN(TRIM(Z5017))&gt;0</formula>
    </cfRule>
  </conditionalFormatting>
  <conditionalFormatting sqref="AA5017">
    <cfRule type="cellIs" dxfId="8" priority="93351" operator="equal">
      <formula>4</formula>
    </cfRule>
    <cfRule type="cellIs" dxfId="8" priority="93352" operator="equal">
      <formula>2</formula>
    </cfRule>
  </conditionalFormatting>
  <conditionalFormatting sqref="Q5018">
    <cfRule type="notContainsBlanks" dxfId="1" priority="93949">
      <formula>LEN(TRIM(Q5018))&gt;0</formula>
    </cfRule>
  </conditionalFormatting>
  <conditionalFormatting sqref="R5018">
    <cfRule type="notContainsBlanks" dxfId="2" priority="93931">
      <formula>LEN(TRIM(R5018))&gt;0</formula>
    </cfRule>
  </conditionalFormatting>
  <conditionalFormatting sqref="S5018">
    <cfRule type="notContainsBlanks" dxfId="3" priority="93826">
      <formula>LEN(TRIM(S5018))&gt;0</formula>
    </cfRule>
  </conditionalFormatting>
  <conditionalFormatting sqref="U5018">
    <cfRule type="notContainsBlanks" dxfId="4" priority="93805">
      <formula>LEN(TRIM(U5018))&gt;0</formula>
    </cfRule>
  </conditionalFormatting>
  <conditionalFormatting sqref="W5018">
    <cfRule type="notContainsBlanks" dxfId="0" priority="93889">
      <formula>LEN(TRIM(W5018))&gt;0</formula>
    </cfRule>
  </conditionalFormatting>
  <conditionalFormatting sqref="Y5018">
    <cfRule type="notContainsBlanks" dxfId="5" priority="93868">
      <formula>LEN(TRIM(Y5018))&gt;0</formula>
    </cfRule>
  </conditionalFormatting>
  <conditionalFormatting sqref="Z5018">
    <cfRule type="notContainsBlanks" dxfId="6" priority="93847">
      <formula>LEN(TRIM(Z5018))&gt;0</formula>
    </cfRule>
  </conditionalFormatting>
  <conditionalFormatting sqref="AA5018">
    <cfRule type="cellIs" dxfId="8" priority="93802" operator="equal">
      <formula>4</formula>
    </cfRule>
    <cfRule type="cellIs" dxfId="8" priority="93803" operator="equal">
      <formula>2</formula>
    </cfRule>
  </conditionalFormatting>
  <conditionalFormatting sqref="Q5019">
    <cfRule type="notContainsBlanks" dxfId="1" priority="95066">
      <formula>LEN(TRIM(Q5019))&gt;0</formula>
    </cfRule>
  </conditionalFormatting>
  <conditionalFormatting sqref="W5019">
    <cfRule type="notContainsBlanks" dxfId="0" priority="95087">
      <formula>LEN(TRIM(W5019))&gt;0</formula>
    </cfRule>
  </conditionalFormatting>
  <conditionalFormatting sqref="Y5019">
    <cfRule type="notContainsBlanks" dxfId="5" priority="95080">
      <formula>LEN(TRIM(Y5019))&gt;0</formula>
    </cfRule>
  </conditionalFormatting>
  <conditionalFormatting sqref="Z5019">
    <cfRule type="notContainsBlanks" dxfId="6" priority="95073">
      <formula>LEN(TRIM(Z5019))&gt;0</formula>
    </cfRule>
  </conditionalFormatting>
  <conditionalFormatting sqref="AA5019">
    <cfRule type="cellIs" dxfId="8" priority="95045" operator="equal">
      <formula>4</formula>
    </cfRule>
    <cfRule type="cellIs" dxfId="8" priority="95052" operator="equal">
      <formula>2</formula>
    </cfRule>
  </conditionalFormatting>
  <conditionalFormatting sqref="W5021">
    <cfRule type="notContainsBlanks" dxfId="0" priority="95136">
      <formula>LEN(TRIM(W5021))&gt;0</formula>
    </cfRule>
  </conditionalFormatting>
  <conditionalFormatting sqref="Q5024">
    <cfRule type="notContainsBlanks" dxfId="1" priority="95017">
      <formula>LEN(TRIM(Q5024))&gt;0</formula>
    </cfRule>
  </conditionalFormatting>
  <conditionalFormatting sqref="R5024">
    <cfRule type="notContainsBlanks" dxfId="2" priority="95001">
      <formula>LEN(TRIM(R5024))&gt;0</formula>
    </cfRule>
  </conditionalFormatting>
  <conditionalFormatting sqref="S5024">
    <cfRule type="notContainsBlanks" dxfId="3" priority="94884">
      <formula>LEN(TRIM(S5024))&gt;0</formula>
    </cfRule>
  </conditionalFormatting>
  <conditionalFormatting sqref="U5024">
    <cfRule type="notContainsBlanks" dxfId="4" priority="94863">
      <formula>LEN(TRIM(U5024))&gt;0</formula>
    </cfRule>
  </conditionalFormatting>
  <conditionalFormatting sqref="W5024">
    <cfRule type="notContainsBlanks" dxfId="0" priority="94961">
      <formula>LEN(TRIM(W5024))&gt;0</formula>
    </cfRule>
  </conditionalFormatting>
  <conditionalFormatting sqref="Y5024">
    <cfRule type="notContainsBlanks" dxfId="5" priority="94940">
      <formula>LEN(TRIM(Y5024))&gt;0</formula>
    </cfRule>
  </conditionalFormatting>
  <conditionalFormatting sqref="Z5024">
    <cfRule type="notContainsBlanks" dxfId="6" priority="94919">
      <formula>LEN(TRIM(Z5024))&gt;0</formula>
    </cfRule>
  </conditionalFormatting>
  <conditionalFormatting sqref="AB5024">
    <cfRule type="cellIs" dxfId="7" priority="94898" operator="notEqual">
      <formula>0</formula>
    </cfRule>
  </conditionalFormatting>
  <conditionalFormatting sqref="Q5025">
    <cfRule type="notContainsBlanks" dxfId="1" priority="95012">
      <formula>LEN(TRIM(Q5025))&gt;0</formula>
    </cfRule>
  </conditionalFormatting>
  <conditionalFormatting sqref="R5025">
    <cfRule type="notContainsBlanks" dxfId="2" priority="94995">
      <formula>LEN(TRIM(R5025))&gt;0</formula>
    </cfRule>
  </conditionalFormatting>
  <conditionalFormatting sqref="S5025">
    <cfRule type="notContainsBlanks" dxfId="3" priority="94877">
      <formula>LEN(TRIM(S5025))&gt;0</formula>
    </cfRule>
  </conditionalFormatting>
  <conditionalFormatting sqref="U5025">
    <cfRule type="notContainsBlanks" dxfId="4" priority="94856">
      <formula>LEN(TRIM(U5025))&gt;0</formula>
    </cfRule>
  </conditionalFormatting>
  <conditionalFormatting sqref="W5025">
    <cfRule type="notContainsBlanks" dxfId="0" priority="94954">
      <formula>LEN(TRIM(W5025))&gt;0</formula>
    </cfRule>
  </conditionalFormatting>
  <conditionalFormatting sqref="Y5025">
    <cfRule type="notContainsBlanks" dxfId="5" priority="94933">
      <formula>LEN(TRIM(Y5025))&gt;0</formula>
    </cfRule>
  </conditionalFormatting>
  <conditionalFormatting sqref="Z5025">
    <cfRule type="notContainsBlanks" dxfId="6" priority="94912">
      <formula>LEN(TRIM(Z5025))&gt;0</formula>
    </cfRule>
  </conditionalFormatting>
  <conditionalFormatting sqref="Q5026">
    <cfRule type="notContainsBlanks" dxfId="1" priority="95007">
      <formula>LEN(TRIM(Q5026))&gt;0</formula>
    </cfRule>
  </conditionalFormatting>
  <conditionalFormatting sqref="R5026">
    <cfRule type="notContainsBlanks" dxfId="2" priority="94989">
      <formula>LEN(TRIM(R5026))&gt;0</formula>
    </cfRule>
  </conditionalFormatting>
  <conditionalFormatting sqref="S5026">
    <cfRule type="notContainsBlanks" dxfId="3" priority="94870">
      <formula>LEN(TRIM(S5026))&gt;0</formula>
    </cfRule>
  </conditionalFormatting>
  <conditionalFormatting sqref="U5026">
    <cfRule type="notContainsBlanks" dxfId="4" priority="94849">
      <formula>LEN(TRIM(U5026))&gt;0</formula>
    </cfRule>
  </conditionalFormatting>
  <conditionalFormatting sqref="W5026">
    <cfRule type="notContainsBlanks" dxfId="0" priority="94947">
      <formula>LEN(TRIM(W5026))&gt;0</formula>
    </cfRule>
  </conditionalFormatting>
  <conditionalFormatting sqref="Y5026">
    <cfRule type="notContainsBlanks" dxfId="5" priority="94926">
      <formula>LEN(TRIM(Y5026))&gt;0</formula>
    </cfRule>
  </conditionalFormatting>
  <conditionalFormatting sqref="Z5026">
    <cfRule type="notContainsBlanks" dxfId="6" priority="94905">
      <formula>LEN(TRIM(Z5026))&gt;0</formula>
    </cfRule>
  </conditionalFormatting>
  <conditionalFormatting sqref="AB5026">
    <cfRule type="cellIs" dxfId="7" priority="94891" operator="notEqual">
      <formula>0</formula>
    </cfRule>
  </conditionalFormatting>
  <conditionalFormatting sqref="Q5028">
    <cfRule type="notContainsBlanks" dxfId="1" priority="94844">
      <formula>LEN(TRIM(Q5028))&gt;0</formula>
    </cfRule>
  </conditionalFormatting>
  <conditionalFormatting sqref="R5028">
    <cfRule type="notContainsBlanks" dxfId="2" priority="94814">
      <formula>LEN(TRIM(R5028))&gt;0</formula>
    </cfRule>
  </conditionalFormatting>
  <conditionalFormatting sqref="S5028">
    <cfRule type="notContainsBlanks" dxfId="3" priority="94608">
      <formula>LEN(TRIM(S5028))&gt;0</formula>
    </cfRule>
  </conditionalFormatting>
  <conditionalFormatting sqref="U5028">
    <cfRule type="notContainsBlanks" dxfId="4" priority="94573">
      <formula>LEN(TRIM(U5028))&gt;0</formula>
    </cfRule>
  </conditionalFormatting>
  <conditionalFormatting sqref="W5028">
    <cfRule type="notContainsBlanks" dxfId="0" priority="94748">
      <formula>LEN(TRIM(W5028))&gt;0</formula>
    </cfRule>
  </conditionalFormatting>
  <conditionalFormatting sqref="Y5028">
    <cfRule type="notContainsBlanks" dxfId="5" priority="94713">
      <formula>LEN(TRIM(Y5028))&gt;0</formula>
    </cfRule>
  </conditionalFormatting>
  <conditionalFormatting sqref="Z5028">
    <cfRule type="notContainsBlanks" dxfId="6" priority="94678">
      <formula>LEN(TRIM(Z5028))&gt;0</formula>
    </cfRule>
  </conditionalFormatting>
  <conditionalFormatting sqref="AB5028">
    <cfRule type="cellIs" dxfId="7" priority="94643" operator="notEqual">
      <formula>0</formula>
    </cfRule>
  </conditionalFormatting>
  <conditionalFormatting sqref="Q5029">
    <cfRule type="notContainsBlanks" dxfId="1" priority="94838">
      <formula>LEN(TRIM(Q5029))&gt;0</formula>
    </cfRule>
  </conditionalFormatting>
  <conditionalFormatting sqref="R5029">
    <cfRule type="notContainsBlanks" dxfId="2" priority="94808">
      <formula>LEN(TRIM(R5029))&gt;0</formula>
    </cfRule>
  </conditionalFormatting>
  <conditionalFormatting sqref="S5029">
    <cfRule type="notContainsBlanks" dxfId="3" priority="94601">
      <formula>LEN(TRIM(S5029))&gt;0</formula>
    </cfRule>
  </conditionalFormatting>
  <conditionalFormatting sqref="U5029">
    <cfRule type="notContainsBlanks" dxfId="4" priority="94566">
      <formula>LEN(TRIM(U5029))&gt;0</formula>
    </cfRule>
  </conditionalFormatting>
  <conditionalFormatting sqref="W5029">
    <cfRule type="notContainsBlanks" dxfId="0" priority="94741">
      <formula>LEN(TRIM(W5029))&gt;0</formula>
    </cfRule>
  </conditionalFormatting>
  <conditionalFormatting sqref="Y5029">
    <cfRule type="notContainsBlanks" dxfId="5" priority="94706">
      <formula>LEN(TRIM(Y5029))&gt;0</formula>
    </cfRule>
  </conditionalFormatting>
  <conditionalFormatting sqref="Z5029">
    <cfRule type="notContainsBlanks" dxfId="6" priority="94671">
      <formula>LEN(TRIM(Z5029))&gt;0</formula>
    </cfRule>
  </conditionalFormatting>
  <conditionalFormatting sqref="AB5029">
    <cfRule type="cellIs" dxfId="7" priority="94636" operator="notEqual">
      <formula>0</formula>
    </cfRule>
  </conditionalFormatting>
  <conditionalFormatting sqref="Q5030">
    <cfRule type="notContainsBlanks" dxfId="1" priority="94832">
      <formula>LEN(TRIM(Q5030))&gt;0</formula>
    </cfRule>
  </conditionalFormatting>
  <conditionalFormatting sqref="R5030">
    <cfRule type="notContainsBlanks" dxfId="2" priority="94802">
      <formula>LEN(TRIM(R5030))&gt;0</formula>
    </cfRule>
  </conditionalFormatting>
  <conditionalFormatting sqref="S5030">
    <cfRule type="notContainsBlanks" dxfId="3" priority="94594">
      <formula>LEN(TRIM(S5030))&gt;0</formula>
    </cfRule>
  </conditionalFormatting>
  <conditionalFormatting sqref="U5030">
    <cfRule type="notContainsBlanks" dxfId="4" priority="94559">
      <formula>LEN(TRIM(U5030))&gt;0</formula>
    </cfRule>
  </conditionalFormatting>
  <conditionalFormatting sqref="W5030">
    <cfRule type="notContainsBlanks" dxfId="0" priority="94734">
      <formula>LEN(TRIM(W5030))&gt;0</formula>
    </cfRule>
  </conditionalFormatting>
  <conditionalFormatting sqref="Y5030">
    <cfRule type="notContainsBlanks" dxfId="5" priority="94699">
      <formula>LEN(TRIM(Y5030))&gt;0</formula>
    </cfRule>
  </conditionalFormatting>
  <conditionalFormatting sqref="Z5030">
    <cfRule type="notContainsBlanks" dxfId="6" priority="94664">
      <formula>LEN(TRIM(Z5030))&gt;0</formula>
    </cfRule>
  </conditionalFormatting>
  <conditionalFormatting sqref="AB5030">
    <cfRule type="cellIs" dxfId="7" priority="94629" operator="notEqual">
      <formula>0</formula>
    </cfRule>
  </conditionalFormatting>
  <conditionalFormatting sqref="Q5031">
    <cfRule type="notContainsBlanks" dxfId="1" priority="94826">
      <formula>LEN(TRIM(Q5031))&gt;0</formula>
    </cfRule>
  </conditionalFormatting>
  <conditionalFormatting sqref="R5031">
    <cfRule type="notContainsBlanks" dxfId="2" priority="94796">
      <formula>LEN(TRIM(R5031))&gt;0</formula>
    </cfRule>
  </conditionalFormatting>
  <conditionalFormatting sqref="S5031">
    <cfRule type="notContainsBlanks" dxfId="3" priority="94587">
      <formula>LEN(TRIM(S5031))&gt;0</formula>
    </cfRule>
  </conditionalFormatting>
  <conditionalFormatting sqref="U5031">
    <cfRule type="notContainsBlanks" dxfId="4" priority="94552">
      <formula>LEN(TRIM(U5031))&gt;0</formula>
    </cfRule>
  </conditionalFormatting>
  <conditionalFormatting sqref="W5031">
    <cfRule type="notContainsBlanks" dxfId="0" priority="94727">
      <formula>LEN(TRIM(W5031))&gt;0</formula>
    </cfRule>
  </conditionalFormatting>
  <conditionalFormatting sqref="Y5031">
    <cfRule type="notContainsBlanks" dxfId="5" priority="94692">
      <formula>LEN(TRIM(Y5031))&gt;0</formula>
    </cfRule>
  </conditionalFormatting>
  <conditionalFormatting sqref="Z5031">
    <cfRule type="notContainsBlanks" dxfId="6" priority="94657">
      <formula>LEN(TRIM(Z5031))&gt;0</formula>
    </cfRule>
  </conditionalFormatting>
  <conditionalFormatting sqref="AB5031">
    <cfRule type="cellIs" dxfId="7" priority="94622" operator="notEqual">
      <formula>0</formula>
    </cfRule>
  </conditionalFormatting>
  <conditionalFormatting sqref="Q5032">
    <cfRule type="notContainsBlanks" dxfId="1" priority="94820">
      <formula>LEN(TRIM(Q5032))&gt;0</formula>
    </cfRule>
  </conditionalFormatting>
  <conditionalFormatting sqref="R5032">
    <cfRule type="notContainsBlanks" dxfId="2" priority="94790">
      <formula>LEN(TRIM(R5032))&gt;0</formula>
    </cfRule>
  </conditionalFormatting>
  <conditionalFormatting sqref="S5032">
    <cfRule type="notContainsBlanks" dxfId="3" priority="94580">
      <formula>LEN(TRIM(S5032))&gt;0</formula>
    </cfRule>
  </conditionalFormatting>
  <conditionalFormatting sqref="U5032">
    <cfRule type="notContainsBlanks" dxfId="4" priority="94545">
      <formula>LEN(TRIM(U5032))&gt;0</formula>
    </cfRule>
  </conditionalFormatting>
  <conditionalFormatting sqref="W5032">
    <cfRule type="notContainsBlanks" dxfId="0" priority="94720">
      <formula>LEN(TRIM(W5032))&gt;0</formula>
    </cfRule>
  </conditionalFormatting>
  <conditionalFormatting sqref="Y5032">
    <cfRule type="notContainsBlanks" dxfId="5" priority="94685">
      <formula>LEN(TRIM(Y5032))&gt;0</formula>
    </cfRule>
  </conditionalFormatting>
  <conditionalFormatting sqref="Z5032">
    <cfRule type="notContainsBlanks" dxfId="6" priority="94650">
      <formula>LEN(TRIM(Z5032))&gt;0</formula>
    </cfRule>
  </conditionalFormatting>
  <conditionalFormatting sqref="AB5032">
    <cfRule type="cellIs" dxfId="7" priority="94615" operator="notEqual">
      <formula>0</formula>
    </cfRule>
  </conditionalFormatting>
  <conditionalFormatting sqref="Q5035">
    <cfRule type="notContainsBlanks" dxfId="1" priority="94539">
      <formula>LEN(TRIM(Q5035))&gt;0</formula>
    </cfRule>
  </conditionalFormatting>
  <conditionalFormatting sqref="R5035">
    <cfRule type="notContainsBlanks" dxfId="2" priority="94533">
      <formula>LEN(TRIM(R5035))&gt;0</formula>
    </cfRule>
  </conditionalFormatting>
  <conditionalFormatting sqref="S5035">
    <cfRule type="notContainsBlanks" dxfId="3" priority="94491">
      <formula>LEN(TRIM(S5035))&gt;0</formula>
    </cfRule>
  </conditionalFormatting>
  <conditionalFormatting sqref="U5035">
    <cfRule type="notContainsBlanks" dxfId="4" priority="94484">
      <formula>LEN(TRIM(U5035))&gt;0</formula>
    </cfRule>
  </conditionalFormatting>
  <conditionalFormatting sqref="W5035">
    <cfRule type="notContainsBlanks" dxfId="0" priority="94519">
      <formula>LEN(TRIM(W5035))&gt;0</formula>
    </cfRule>
  </conditionalFormatting>
  <conditionalFormatting sqref="Y5035">
    <cfRule type="notContainsBlanks" dxfId="5" priority="94512">
      <formula>LEN(TRIM(Y5035))&gt;0</formula>
    </cfRule>
  </conditionalFormatting>
  <conditionalFormatting sqref="Z5035">
    <cfRule type="notContainsBlanks" dxfId="6" priority="94505">
      <formula>LEN(TRIM(Z5035))&gt;0</formula>
    </cfRule>
  </conditionalFormatting>
  <conditionalFormatting sqref="AB5035">
    <cfRule type="cellIs" dxfId="7" priority="94498" operator="notEqual">
      <formula>0</formula>
    </cfRule>
  </conditionalFormatting>
  <conditionalFormatting sqref="Q5037">
    <cfRule type="notContainsBlanks" dxfId="1" priority="94478">
      <formula>LEN(TRIM(Q5037))&gt;0</formula>
    </cfRule>
  </conditionalFormatting>
  <conditionalFormatting sqref="R5037">
    <cfRule type="notContainsBlanks" dxfId="2" priority="94454">
      <formula>LEN(TRIM(R5037))&gt;0</formula>
    </cfRule>
  </conditionalFormatting>
  <conditionalFormatting sqref="S5037">
    <cfRule type="notContainsBlanks" dxfId="3" priority="94310">
      <formula>LEN(TRIM(S5037))&gt;0</formula>
    </cfRule>
  </conditionalFormatting>
  <conditionalFormatting sqref="U5037">
    <cfRule type="notContainsBlanks" dxfId="4" priority="94282">
      <formula>LEN(TRIM(U5037))&gt;0</formula>
    </cfRule>
  </conditionalFormatting>
  <conditionalFormatting sqref="W5037">
    <cfRule type="notContainsBlanks" dxfId="0" priority="94401">
      <formula>LEN(TRIM(W5037))&gt;0</formula>
    </cfRule>
  </conditionalFormatting>
  <conditionalFormatting sqref="Y5037">
    <cfRule type="notContainsBlanks" dxfId="5" priority="94373">
      <formula>LEN(TRIM(Y5037))&gt;0</formula>
    </cfRule>
  </conditionalFormatting>
  <conditionalFormatting sqref="Z5037">
    <cfRule type="notContainsBlanks" dxfId="6" priority="94345">
      <formula>LEN(TRIM(Z5037))&gt;0</formula>
    </cfRule>
  </conditionalFormatting>
  <conditionalFormatting sqref="Q5038">
    <cfRule type="notContainsBlanks" dxfId="1" priority="94472">
      <formula>LEN(TRIM(Q5038))&gt;0</formula>
    </cfRule>
  </conditionalFormatting>
  <conditionalFormatting sqref="R5038">
    <cfRule type="notContainsBlanks" dxfId="2" priority="94448">
      <formula>LEN(TRIM(R5038))&gt;0</formula>
    </cfRule>
  </conditionalFormatting>
  <conditionalFormatting sqref="S5038">
    <cfRule type="notContainsBlanks" dxfId="3" priority="94303">
      <formula>LEN(TRIM(S5038))&gt;0</formula>
    </cfRule>
  </conditionalFormatting>
  <conditionalFormatting sqref="U5038">
    <cfRule type="notContainsBlanks" dxfId="4" priority="94275">
      <formula>LEN(TRIM(U5038))&gt;0</formula>
    </cfRule>
  </conditionalFormatting>
  <conditionalFormatting sqref="W5038">
    <cfRule type="notContainsBlanks" dxfId="0" priority="94394">
      <formula>LEN(TRIM(W5038))&gt;0</formula>
    </cfRule>
  </conditionalFormatting>
  <conditionalFormatting sqref="Y5038">
    <cfRule type="notContainsBlanks" dxfId="5" priority="94366">
      <formula>LEN(TRIM(Y5038))&gt;0</formula>
    </cfRule>
  </conditionalFormatting>
  <conditionalFormatting sqref="Z5038">
    <cfRule type="notContainsBlanks" dxfId="6" priority="94338">
      <formula>LEN(TRIM(Z5038))&gt;0</formula>
    </cfRule>
  </conditionalFormatting>
  <conditionalFormatting sqref="Q5039">
    <cfRule type="notContainsBlanks" dxfId="1" priority="94466">
      <formula>LEN(TRIM(Q5039))&gt;0</formula>
    </cfRule>
  </conditionalFormatting>
  <conditionalFormatting sqref="R5039">
    <cfRule type="notContainsBlanks" dxfId="2" priority="94442">
      <formula>LEN(TRIM(R5039))&gt;0</formula>
    </cfRule>
  </conditionalFormatting>
  <conditionalFormatting sqref="S5039">
    <cfRule type="notContainsBlanks" dxfId="3" priority="94296">
      <formula>LEN(TRIM(S5039))&gt;0</formula>
    </cfRule>
  </conditionalFormatting>
  <conditionalFormatting sqref="U5039">
    <cfRule type="notContainsBlanks" dxfId="4" priority="94268">
      <formula>LEN(TRIM(U5039))&gt;0</formula>
    </cfRule>
  </conditionalFormatting>
  <conditionalFormatting sqref="W5039">
    <cfRule type="notContainsBlanks" dxfId="0" priority="94387">
      <formula>LEN(TRIM(W5039))&gt;0</formula>
    </cfRule>
  </conditionalFormatting>
  <conditionalFormatting sqref="Y5039">
    <cfRule type="notContainsBlanks" dxfId="5" priority="94359">
      <formula>LEN(TRIM(Y5039))&gt;0</formula>
    </cfRule>
  </conditionalFormatting>
  <conditionalFormatting sqref="Z5039">
    <cfRule type="notContainsBlanks" dxfId="6" priority="94331">
      <formula>LEN(TRIM(Z5039))&gt;0</formula>
    </cfRule>
  </conditionalFormatting>
  <conditionalFormatting sqref="Q5040">
    <cfRule type="notContainsBlanks" dxfId="1" priority="94460">
      <formula>LEN(TRIM(Q5040))&gt;0</formula>
    </cfRule>
  </conditionalFormatting>
  <conditionalFormatting sqref="R5040">
    <cfRule type="notContainsBlanks" dxfId="2" priority="94436">
      <formula>LEN(TRIM(R5040))&gt;0</formula>
    </cfRule>
  </conditionalFormatting>
  <conditionalFormatting sqref="S5040">
    <cfRule type="notContainsBlanks" dxfId="3" priority="94289">
      <formula>LEN(TRIM(S5040))&gt;0</formula>
    </cfRule>
  </conditionalFormatting>
  <conditionalFormatting sqref="U5040">
    <cfRule type="notContainsBlanks" dxfId="4" priority="94261">
      <formula>LEN(TRIM(U5040))&gt;0</formula>
    </cfRule>
  </conditionalFormatting>
  <conditionalFormatting sqref="W5040">
    <cfRule type="notContainsBlanks" dxfId="0" priority="94380">
      <formula>LEN(TRIM(W5040))&gt;0</formula>
    </cfRule>
  </conditionalFormatting>
  <conditionalFormatting sqref="Y5040">
    <cfRule type="notContainsBlanks" dxfId="5" priority="94352">
      <formula>LEN(TRIM(Y5040))&gt;0</formula>
    </cfRule>
  </conditionalFormatting>
  <conditionalFormatting sqref="Z5040">
    <cfRule type="notContainsBlanks" dxfId="6" priority="94324">
      <formula>LEN(TRIM(Z5040))&gt;0</formula>
    </cfRule>
  </conditionalFormatting>
  <conditionalFormatting sqref="AB5040">
    <cfRule type="cellIs" dxfId="7" priority="94317" operator="notEqual">
      <formula>0</formula>
    </cfRule>
  </conditionalFormatting>
  <conditionalFormatting sqref="Q5042">
    <cfRule type="notContainsBlanks" dxfId="1" priority="94255">
      <formula>LEN(TRIM(Q5042))&gt;0</formula>
    </cfRule>
  </conditionalFormatting>
  <conditionalFormatting sqref="R5042">
    <cfRule type="notContainsBlanks" dxfId="2" priority="94237">
      <formula>LEN(TRIM(R5042))&gt;0</formula>
    </cfRule>
  </conditionalFormatting>
  <conditionalFormatting sqref="S5042">
    <cfRule type="notContainsBlanks" dxfId="3" priority="94031">
      <formula>LEN(TRIM(S5042))&gt;0</formula>
    </cfRule>
  </conditionalFormatting>
  <conditionalFormatting sqref="U5042">
    <cfRule type="notContainsBlanks" dxfId="4" priority="93996">
      <formula>LEN(TRIM(U5042))&gt;0</formula>
    </cfRule>
  </conditionalFormatting>
  <conditionalFormatting sqref="W5042">
    <cfRule type="notContainsBlanks" dxfId="0" priority="94171">
      <formula>LEN(TRIM(W5042))&gt;0</formula>
    </cfRule>
  </conditionalFormatting>
  <conditionalFormatting sqref="Y5042">
    <cfRule type="notContainsBlanks" dxfId="5" priority="94136">
      <formula>LEN(TRIM(Y5042))&gt;0</formula>
    </cfRule>
  </conditionalFormatting>
  <conditionalFormatting sqref="Z5042">
    <cfRule type="notContainsBlanks" dxfId="6" priority="94101">
      <formula>LEN(TRIM(Z5042))&gt;0</formula>
    </cfRule>
  </conditionalFormatting>
  <conditionalFormatting sqref="AB5042">
    <cfRule type="cellIs" dxfId="7" priority="94066" operator="notEqual">
      <formula>0</formula>
    </cfRule>
  </conditionalFormatting>
  <conditionalFormatting sqref="Q5043">
    <cfRule type="notContainsBlanks" dxfId="1" priority="94252">
      <formula>LEN(TRIM(Q5043))&gt;0</formula>
    </cfRule>
  </conditionalFormatting>
  <conditionalFormatting sqref="R5043">
    <cfRule type="notContainsBlanks" dxfId="2" priority="94231">
      <formula>LEN(TRIM(R5043))&gt;0</formula>
    </cfRule>
  </conditionalFormatting>
  <conditionalFormatting sqref="S5043">
    <cfRule type="notContainsBlanks" dxfId="3" priority="94024">
      <formula>LEN(TRIM(S5043))&gt;0</formula>
    </cfRule>
  </conditionalFormatting>
  <conditionalFormatting sqref="U5043">
    <cfRule type="notContainsBlanks" dxfId="4" priority="93989">
      <formula>LEN(TRIM(U5043))&gt;0</formula>
    </cfRule>
  </conditionalFormatting>
  <conditionalFormatting sqref="W5043">
    <cfRule type="notContainsBlanks" dxfId="0" priority="94164">
      <formula>LEN(TRIM(W5043))&gt;0</formula>
    </cfRule>
  </conditionalFormatting>
  <conditionalFormatting sqref="Y5043">
    <cfRule type="notContainsBlanks" dxfId="5" priority="94129">
      <formula>LEN(TRIM(Y5043))&gt;0</formula>
    </cfRule>
  </conditionalFormatting>
  <conditionalFormatting sqref="Z5043">
    <cfRule type="notContainsBlanks" dxfId="6" priority="94094">
      <formula>LEN(TRIM(Z5043))&gt;0</formula>
    </cfRule>
  </conditionalFormatting>
  <conditionalFormatting sqref="AB5043">
    <cfRule type="cellIs" dxfId="7" priority="94059" operator="notEqual">
      <formula>0</formula>
    </cfRule>
  </conditionalFormatting>
  <conditionalFormatting sqref="Q5044">
    <cfRule type="notContainsBlanks" dxfId="1" priority="94249">
      <formula>LEN(TRIM(Q5044))&gt;0</formula>
    </cfRule>
  </conditionalFormatting>
  <conditionalFormatting sqref="R5044">
    <cfRule type="notContainsBlanks" dxfId="2" priority="94225">
      <formula>LEN(TRIM(R5044))&gt;0</formula>
    </cfRule>
  </conditionalFormatting>
  <conditionalFormatting sqref="S5044">
    <cfRule type="notContainsBlanks" dxfId="3" priority="94017">
      <formula>LEN(TRIM(S5044))&gt;0</formula>
    </cfRule>
  </conditionalFormatting>
  <conditionalFormatting sqref="U5044">
    <cfRule type="notContainsBlanks" dxfId="4" priority="93982">
      <formula>LEN(TRIM(U5044))&gt;0</formula>
    </cfRule>
  </conditionalFormatting>
  <conditionalFormatting sqref="W5044">
    <cfRule type="notContainsBlanks" dxfId="0" priority="94157">
      <formula>LEN(TRIM(W5044))&gt;0</formula>
    </cfRule>
  </conditionalFormatting>
  <conditionalFormatting sqref="Y5044">
    <cfRule type="notContainsBlanks" dxfId="5" priority="94122">
      <formula>LEN(TRIM(Y5044))&gt;0</formula>
    </cfRule>
  </conditionalFormatting>
  <conditionalFormatting sqref="Z5044">
    <cfRule type="notContainsBlanks" dxfId="6" priority="94087">
      <formula>LEN(TRIM(Z5044))&gt;0</formula>
    </cfRule>
  </conditionalFormatting>
  <conditionalFormatting sqref="AB5044">
    <cfRule type="cellIs" dxfId="7" priority="94052" operator="notEqual">
      <formula>0</formula>
    </cfRule>
  </conditionalFormatting>
  <conditionalFormatting sqref="Q5045">
    <cfRule type="notContainsBlanks" dxfId="1" priority="94246">
      <formula>LEN(TRIM(Q5045))&gt;0</formula>
    </cfRule>
  </conditionalFormatting>
  <conditionalFormatting sqref="R5045">
    <cfRule type="notContainsBlanks" dxfId="2" priority="94219">
      <formula>LEN(TRIM(R5045))&gt;0</formula>
    </cfRule>
  </conditionalFormatting>
  <conditionalFormatting sqref="S5045">
    <cfRule type="notContainsBlanks" dxfId="3" priority="94010">
      <formula>LEN(TRIM(S5045))&gt;0</formula>
    </cfRule>
  </conditionalFormatting>
  <conditionalFormatting sqref="U5045">
    <cfRule type="notContainsBlanks" dxfId="4" priority="93975">
      <formula>LEN(TRIM(U5045))&gt;0</formula>
    </cfRule>
  </conditionalFormatting>
  <conditionalFormatting sqref="W5045">
    <cfRule type="notContainsBlanks" dxfId="0" priority="94150">
      <formula>LEN(TRIM(W5045))&gt;0</formula>
    </cfRule>
  </conditionalFormatting>
  <conditionalFormatting sqref="Y5045">
    <cfRule type="notContainsBlanks" dxfId="5" priority="94115">
      <formula>LEN(TRIM(Y5045))&gt;0</formula>
    </cfRule>
  </conditionalFormatting>
  <conditionalFormatting sqref="Z5045">
    <cfRule type="notContainsBlanks" dxfId="6" priority="94080">
      <formula>LEN(TRIM(Z5045))&gt;0</formula>
    </cfRule>
  </conditionalFormatting>
  <conditionalFormatting sqref="AB5045">
    <cfRule type="cellIs" dxfId="7" priority="94045" operator="notEqual">
      <formula>0</formula>
    </cfRule>
  </conditionalFormatting>
  <conditionalFormatting sqref="Q5046">
    <cfRule type="notContainsBlanks" dxfId="1" priority="94243">
      <formula>LEN(TRIM(Q5046))&gt;0</formula>
    </cfRule>
  </conditionalFormatting>
  <conditionalFormatting sqref="R5046">
    <cfRule type="notContainsBlanks" dxfId="2" priority="94213">
      <formula>LEN(TRIM(R5046))&gt;0</formula>
    </cfRule>
  </conditionalFormatting>
  <conditionalFormatting sqref="S5046">
    <cfRule type="notContainsBlanks" dxfId="3" priority="94003">
      <formula>LEN(TRIM(S5046))&gt;0</formula>
    </cfRule>
  </conditionalFormatting>
  <conditionalFormatting sqref="U5046">
    <cfRule type="notContainsBlanks" dxfId="4" priority="93968">
      <formula>LEN(TRIM(U5046))&gt;0</formula>
    </cfRule>
  </conditionalFormatting>
  <conditionalFormatting sqref="W5046">
    <cfRule type="notContainsBlanks" dxfId="0" priority="94143">
      <formula>LEN(TRIM(W5046))&gt;0</formula>
    </cfRule>
  </conditionalFormatting>
  <conditionalFormatting sqref="Y5046">
    <cfRule type="notContainsBlanks" dxfId="5" priority="94108">
      <formula>LEN(TRIM(Y5046))&gt;0</formula>
    </cfRule>
  </conditionalFormatting>
  <conditionalFormatting sqref="Z5046">
    <cfRule type="notContainsBlanks" dxfId="6" priority="94073">
      <formula>LEN(TRIM(Z5046))&gt;0</formula>
    </cfRule>
  </conditionalFormatting>
  <conditionalFormatting sqref="AB5046">
    <cfRule type="cellIs" dxfId="7" priority="94038" operator="notEqual">
      <formula>0</formula>
    </cfRule>
  </conditionalFormatting>
  <conditionalFormatting sqref="Q5049">
    <cfRule type="notContainsBlanks" dxfId="1" priority="93962">
      <formula>LEN(TRIM(Q5049))&gt;0</formula>
    </cfRule>
  </conditionalFormatting>
  <conditionalFormatting sqref="R5049">
    <cfRule type="notContainsBlanks" dxfId="2" priority="93942">
      <formula>LEN(TRIM(R5049))&gt;0</formula>
    </cfRule>
  </conditionalFormatting>
  <conditionalFormatting sqref="S5049">
    <cfRule type="notContainsBlanks" dxfId="3" priority="93839">
      <formula>LEN(TRIM(S5049))&gt;0</formula>
    </cfRule>
  </conditionalFormatting>
  <conditionalFormatting sqref="U5049">
    <cfRule type="notContainsBlanks" dxfId="4" priority="93818">
      <formula>LEN(TRIM(U5049))&gt;0</formula>
    </cfRule>
  </conditionalFormatting>
  <conditionalFormatting sqref="W5049">
    <cfRule type="notContainsBlanks" dxfId="0" priority="93902">
      <formula>LEN(TRIM(W5049))&gt;0</formula>
    </cfRule>
  </conditionalFormatting>
  <conditionalFormatting sqref="Y5049">
    <cfRule type="notContainsBlanks" dxfId="5" priority="93881">
      <formula>LEN(TRIM(Y5049))&gt;0</formula>
    </cfRule>
  </conditionalFormatting>
  <conditionalFormatting sqref="Z5049">
    <cfRule type="notContainsBlanks" dxfId="6" priority="93860">
      <formula>LEN(TRIM(Z5049))&gt;0</formula>
    </cfRule>
  </conditionalFormatting>
  <conditionalFormatting sqref="Q5050">
    <cfRule type="notContainsBlanks" dxfId="1" priority="93955">
      <formula>LEN(TRIM(Q5050))&gt;0</formula>
    </cfRule>
  </conditionalFormatting>
  <conditionalFormatting sqref="R5050">
    <cfRule type="notContainsBlanks" dxfId="2" priority="93936">
      <formula>LEN(TRIM(R5050))&gt;0</formula>
    </cfRule>
  </conditionalFormatting>
  <conditionalFormatting sqref="S5050">
    <cfRule type="notContainsBlanks" dxfId="3" priority="93832">
      <formula>LEN(TRIM(S5050))&gt;0</formula>
    </cfRule>
  </conditionalFormatting>
  <conditionalFormatting sqref="U5050">
    <cfRule type="notContainsBlanks" dxfId="4" priority="93811">
      <formula>LEN(TRIM(U5050))&gt;0</formula>
    </cfRule>
  </conditionalFormatting>
  <conditionalFormatting sqref="W5050">
    <cfRule type="notContainsBlanks" dxfId="0" priority="93895">
      <formula>LEN(TRIM(W5050))&gt;0</formula>
    </cfRule>
  </conditionalFormatting>
  <conditionalFormatting sqref="Y5050">
    <cfRule type="notContainsBlanks" dxfId="5" priority="93874">
      <formula>LEN(TRIM(Y5050))&gt;0</formula>
    </cfRule>
  </conditionalFormatting>
  <conditionalFormatting sqref="Z5050">
    <cfRule type="notContainsBlanks" dxfId="6" priority="93853">
      <formula>LEN(TRIM(Z5050))&gt;0</formula>
    </cfRule>
  </conditionalFormatting>
  <conditionalFormatting sqref="Q5051">
    <cfRule type="notContainsBlanks" dxfId="1" priority="93948">
      <formula>LEN(TRIM(Q5051))&gt;0</formula>
    </cfRule>
  </conditionalFormatting>
  <conditionalFormatting sqref="R5051">
    <cfRule type="notContainsBlanks" dxfId="2" priority="93930">
      <formula>LEN(TRIM(R5051))&gt;0</formula>
    </cfRule>
  </conditionalFormatting>
  <conditionalFormatting sqref="S5051">
    <cfRule type="notContainsBlanks" dxfId="3" priority="93825">
      <formula>LEN(TRIM(S5051))&gt;0</formula>
    </cfRule>
  </conditionalFormatting>
  <conditionalFormatting sqref="U5051">
    <cfRule type="notContainsBlanks" dxfId="4" priority="93804">
      <formula>LEN(TRIM(U5051))&gt;0</formula>
    </cfRule>
  </conditionalFormatting>
  <conditionalFormatting sqref="W5051">
    <cfRule type="notContainsBlanks" dxfId="0" priority="93888">
      <formula>LEN(TRIM(W5051))&gt;0</formula>
    </cfRule>
  </conditionalFormatting>
  <conditionalFormatting sqref="Y5051">
    <cfRule type="notContainsBlanks" dxfId="5" priority="93867">
      <formula>LEN(TRIM(Y5051))&gt;0</formula>
    </cfRule>
  </conditionalFormatting>
  <conditionalFormatting sqref="Z5051">
    <cfRule type="notContainsBlanks" dxfId="6" priority="93846">
      <formula>LEN(TRIM(Z5051))&gt;0</formula>
    </cfRule>
  </conditionalFormatting>
  <conditionalFormatting sqref="Q5052">
    <cfRule type="notContainsBlanks" dxfId="1" priority="95065">
      <formula>LEN(TRIM(Q5052))&gt;0</formula>
    </cfRule>
  </conditionalFormatting>
  <conditionalFormatting sqref="W5052">
    <cfRule type="notContainsBlanks" dxfId="0" priority="95086">
      <formula>LEN(TRIM(W5052))&gt;0</formula>
    </cfRule>
  </conditionalFormatting>
  <conditionalFormatting sqref="Y5052">
    <cfRule type="notContainsBlanks" dxfId="5" priority="95079">
      <formula>LEN(TRIM(Y5052))&gt;0</formula>
    </cfRule>
  </conditionalFormatting>
  <conditionalFormatting sqref="Z5052">
    <cfRule type="notContainsBlanks" dxfId="6" priority="95072">
      <formula>LEN(TRIM(Z5052))&gt;0</formula>
    </cfRule>
  </conditionalFormatting>
  <conditionalFormatting sqref="AA5052">
    <cfRule type="cellIs" dxfId="8" priority="95044" operator="equal">
      <formula>4</formula>
    </cfRule>
    <cfRule type="cellIs" dxfId="8" priority="95051" operator="equal">
      <formula>2</formula>
    </cfRule>
  </conditionalFormatting>
  <conditionalFormatting sqref="W5054">
    <cfRule type="notContainsBlanks" dxfId="0" priority="93791">
      <formula>LEN(TRIM(W5054))&gt;0</formula>
    </cfRule>
  </conditionalFormatting>
  <conditionalFormatting sqref="Q5057">
    <cfRule type="notContainsBlanks" dxfId="1" priority="93757">
      <formula>LEN(TRIM(Q5057))&gt;0</formula>
    </cfRule>
  </conditionalFormatting>
  <conditionalFormatting sqref="R5057">
    <cfRule type="notContainsBlanks" dxfId="2" priority="93751">
      <formula>LEN(TRIM(R5057))&gt;0</formula>
    </cfRule>
  </conditionalFormatting>
  <conditionalFormatting sqref="S5057">
    <cfRule type="notContainsBlanks" dxfId="3" priority="93717">
      <formula>LEN(TRIM(S5057))&gt;0</formula>
    </cfRule>
  </conditionalFormatting>
  <conditionalFormatting sqref="U5057">
    <cfRule type="notContainsBlanks" dxfId="4" priority="93711">
      <formula>LEN(TRIM(U5057))&gt;0</formula>
    </cfRule>
  </conditionalFormatting>
  <conditionalFormatting sqref="W5057">
    <cfRule type="notContainsBlanks" dxfId="0" priority="93739">
      <formula>LEN(TRIM(W5057))&gt;0</formula>
    </cfRule>
  </conditionalFormatting>
  <conditionalFormatting sqref="Y5057">
    <cfRule type="notContainsBlanks" dxfId="5" priority="93733">
      <formula>LEN(TRIM(Y5057))&gt;0</formula>
    </cfRule>
  </conditionalFormatting>
  <conditionalFormatting sqref="Z5057">
    <cfRule type="notContainsBlanks" dxfId="6" priority="93727">
      <formula>LEN(TRIM(Z5057))&gt;0</formula>
    </cfRule>
  </conditionalFormatting>
  <conditionalFormatting sqref="AB5057">
    <cfRule type="cellIs" dxfId="7" priority="93721" operator="notEqual">
      <formula>0</formula>
    </cfRule>
  </conditionalFormatting>
  <conditionalFormatting sqref="Q5058">
    <cfRule type="notContainsBlanks" dxfId="1" priority="93755">
      <formula>LEN(TRIM(Q5058))&gt;0</formula>
    </cfRule>
  </conditionalFormatting>
  <conditionalFormatting sqref="R5058">
    <cfRule type="notContainsBlanks" dxfId="2" priority="93749">
      <formula>LEN(TRIM(R5058))&gt;0</formula>
    </cfRule>
  </conditionalFormatting>
  <conditionalFormatting sqref="S5058">
    <cfRule type="notContainsBlanks" dxfId="3" priority="93715">
      <formula>LEN(TRIM(S5058))&gt;0</formula>
    </cfRule>
  </conditionalFormatting>
  <conditionalFormatting sqref="U5058">
    <cfRule type="notContainsBlanks" dxfId="4" priority="93709">
      <formula>LEN(TRIM(U5058))&gt;0</formula>
    </cfRule>
  </conditionalFormatting>
  <conditionalFormatting sqref="W5058">
    <cfRule type="notContainsBlanks" dxfId="0" priority="93737">
      <formula>LEN(TRIM(W5058))&gt;0</formula>
    </cfRule>
  </conditionalFormatting>
  <conditionalFormatting sqref="Y5058">
    <cfRule type="notContainsBlanks" dxfId="5" priority="93731">
      <formula>LEN(TRIM(Y5058))&gt;0</formula>
    </cfRule>
  </conditionalFormatting>
  <conditionalFormatting sqref="Z5058">
    <cfRule type="notContainsBlanks" dxfId="6" priority="93725">
      <formula>LEN(TRIM(Z5058))&gt;0</formula>
    </cfRule>
  </conditionalFormatting>
  <conditionalFormatting sqref="Q5059">
    <cfRule type="notContainsBlanks" dxfId="1" priority="93753">
      <formula>LEN(TRIM(Q5059))&gt;0</formula>
    </cfRule>
  </conditionalFormatting>
  <conditionalFormatting sqref="R5059">
    <cfRule type="notContainsBlanks" dxfId="2" priority="93747">
      <formula>LEN(TRIM(R5059))&gt;0</formula>
    </cfRule>
  </conditionalFormatting>
  <conditionalFormatting sqref="S5059">
    <cfRule type="notContainsBlanks" dxfId="3" priority="93713">
      <formula>LEN(TRIM(S5059))&gt;0</formula>
    </cfRule>
  </conditionalFormatting>
  <conditionalFormatting sqref="U5059">
    <cfRule type="notContainsBlanks" dxfId="4" priority="93707">
      <formula>LEN(TRIM(U5059))&gt;0</formula>
    </cfRule>
  </conditionalFormatting>
  <conditionalFormatting sqref="W5059">
    <cfRule type="notContainsBlanks" dxfId="0" priority="93735">
      <formula>LEN(TRIM(W5059))&gt;0</formula>
    </cfRule>
  </conditionalFormatting>
  <conditionalFormatting sqref="Y5059">
    <cfRule type="notContainsBlanks" dxfId="5" priority="93729">
      <formula>LEN(TRIM(Y5059))&gt;0</formula>
    </cfRule>
  </conditionalFormatting>
  <conditionalFormatting sqref="Z5059">
    <cfRule type="notContainsBlanks" dxfId="6" priority="93723">
      <formula>LEN(TRIM(Z5059))&gt;0</formula>
    </cfRule>
  </conditionalFormatting>
  <conditionalFormatting sqref="AB5059">
    <cfRule type="cellIs" dxfId="7" priority="93719" operator="notEqual">
      <formula>0</formula>
    </cfRule>
  </conditionalFormatting>
  <conditionalFormatting sqref="Q5061">
    <cfRule type="notContainsBlanks" dxfId="1" priority="93705">
      <formula>LEN(TRIM(Q5061))&gt;0</formula>
    </cfRule>
  </conditionalFormatting>
  <conditionalFormatting sqref="R5061">
    <cfRule type="notContainsBlanks" dxfId="2" priority="93700">
      <formula>LEN(TRIM(R5061))&gt;0</formula>
    </cfRule>
  </conditionalFormatting>
  <conditionalFormatting sqref="S5061">
    <cfRule type="notContainsBlanks" dxfId="3" priority="93640">
      <formula>LEN(TRIM(S5061))&gt;0</formula>
    </cfRule>
  </conditionalFormatting>
  <conditionalFormatting sqref="U5061">
    <cfRule type="notContainsBlanks" dxfId="4" priority="93630">
      <formula>LEN(TRIM(U5061))&gt;0</formula>
    </cfRule>
  </conditionalFormatting>
  <conditionalFormatting sqref="W5061">
    <cfRule type="notContainsBlanks" dxfId="0" priority="93680">
      <formula>LEN(TRIM(W5061))&gt;0</formula>
    </cfRule>
  </conditionalFormatting>
  <conditionalFormatting sqref="Y5061">
    <cfRule type="notContainsBlanks" dxfId="5" priority="93670">
      <formula>LEN(TRIM(Y5061))&gt;0</formula>
    </cfRule>
  </conditionalFormatting>
  <conditionalFormatting sqref="Z5061">
    <cfRule type="notContainsBlanks" dxfId="6" priority="93660">
      <formula>LEN(TRIM(Z5061))&gt;0</formula>
    </cfRule>
  </conditionalFormatting>
  <conditionalFormatting sqref="AB5061">
    <cfRule type="cellIs" dxfId="7" priority="93650" operator="notEqual">
      <formula>0</formula>
    </cfRule>
  </conditionalFormatting>
  <conditionalFormatting sqref="Q5062">
    <cfRule type="notContainsBlanks" dxfId="1" priority="93704">
      <formula>LEN(TRIM(Q5062))&gt;0</formula>
    </cfRule>
  </conditionalFormatting>
  <conditionalFormatting sqref="R5062">
    <cfRule type="notContainsBlanks" dxfId="2" priority="93698">
      <formula>LEN(TRIM(R5062))&gt;0</formula>
    </cfRule>
  </conditionalFormatting>
  <conditionalFormatting sqref="S5062">
    <cfRule type="notContainsBlanks" dxfId="3" priority="93638">
      <formula>LEN(TRIM(S5062))&gt;0</formula>
    </cfRule>
  </conditionalFormatting>
  <conditionalFormatting sqref="U5062">
    <cfRule type="notContainsBlanks" dxfId="4" priority="93628">
      <formula>LEN(TRIM(U5062))&gt;0</formula>
    </cfRule>
  </conditionalFormatting>
  <conditionalFormatting sqref="W5062">
    <cfRule type="notContainsBlanks" dxfId="0" priority="93678">
      <formula>LEN(TRIM(W5062))&gt;0</formula>
    </cfRule>
  </conditionalFormatting>
  <conditionalFormatting sqref="Y5062">
    <cfRule type="notContainsBlanks" dxfId="5" priority="93668">
      <formula>LEN(TRIM(Y5062))&gt;0</formula>
    </cfRule>
  </conditionalFormatting>
  <conditionalFormatting sqref="Z5062">
    <cfRule type="notContainsBlanks" dxfId="6" priority="93658">
      <formula>LEN(TRIM(Z5062))&gt;0</formula>
    </cfRule>
  </conditionalFormatting>
  <conditionalFormatting sqref="AB5062">
    <cfRule type="cellIs" dxfId="7" priority="93648" operator="notEqual">
      <formula>0</formula>
    </cfRule>
  </conditionalFormatting>
  <conditionalFormatting sqref="Q5063">
    <cfRule type="notContainsBlanks" dxfId="1" priority="93386">
      <formula>LEN(TRIM(Q5063))&gt;0</formula>
    </cfRule>
  </conditionalFormatting>
  <conditionalFormatting sqref="R5063">
    <cfRule type="notContainsBlanks" dxfId="2" priority="93696">
      <formula>LEN(TRIM(R5063))&gt;0</formula>
    </cfRule>
  </conditionalFormatting>
  <conditionalFormatting sqref="S5063">
    <cfRule type="notContainsBlanks" dxfId="3" priority="93636">
      <formula>LEN(TRIM(S5063))&gt;0</formula>
    </cfRule>
  </conditionalFormatting>
  <conditionalFormatting sqref="U5063">
    <cfRule type="notContainsBlanks" dxfId="4" priority="93626">
      <formula>LEN(TRIM(U5063))&gt;0</formula>
    </cfRule>
  </conditionalFormatting>
  <conditionalFormatting sqref="W5063">
    <cfRule type="notContainsBlanks" dxfId="0" priority="93676">
      <formula>LEN(TRIM(W5063))&gt;0</formula>
    </cfRule>
  </conditionalFormatting>
  <conditionalFormatting sqref="Y5063">
    <cfRule type="notContainsBlanks" dxfId="5" priority="93666">
      <formula>LEN(TRIM(Y5063))&gt;0</formula>
    </cfRule>
  </conditionalFormatting>
  <conditionalFormatting sqref="Z5063">
    <cfRule type="notContainsBlanks" dxfId="6" priority="93656">
      <formula>LEN(TRIM(Z5063))&gt;0</formula>
    </cfRule>
  </conditionalFormatting>
  <conditionalFormatting sqref="AB5063">
    <cfRule type="cellIs" dxfId="7" priority="93646" operator="notEqual">
      <formula>0</formula>
    </cfRule>
  </conditionalFormatting>
  <conditionalFormatting sqref="Q5064">
    <cfRule type="notContainsBlanks" dxfId="1" priority="93385">
      <formula>LEN(TRIM(Q5064))&gt;0</formula>
    </cfRule>
  </conditionalFormatting>
  <conditionalFormatting sqref="R5064">
    <cfRule type="notContainsBlanks" dxfId="2" priority="93694">
      <formula>LEN(TRIM(R5064))&gt;0</formula>
    </cfRule>
  </conditionalFormatting>
  <conditionalFormatting sqref="S5064">
    <cfRule type="notContainsBlanks" dxfId="3" priority="93634">
      <formula>LEN(TRIM(S5064))&gt;0</formula>
    </cfRule>
  </conditionalFormatting>
  <conditionalFormatting sqref="U5064">
    <cfRule type="notContainsBlanks" dxfId="4" priority="93624">
      <formula>LEN(TRIM(U5064))&gt;0</formula>
    </cfRule>
  </conditionalFormatting>
  <conditionalFormatting sqref="W5064">
    <cfRule type="notContainsBlanks" dxfId="0" priority="93674">
      <formula>LEN(TRIM(W5064))&gt;0</formula>
    </cfRule>
  </conditionalFormatting>
  <conditionalFormatting sqref="Y5064">
    <cfRule type="notContainsBlanks" dxfId="5" priority="93664">
      <formula>LEN(TRIM(Y5064))&gt;0</formula>
    </cfRule>
  </conditionalFormatting>
  <conditionalFormatting sqref="Z5064">
    <cfRule type="notContainsBlanks" dxfId="6" priority="93654">
      <formula>LEN(TRIM(Z5064))&gt;0</formula>
    </cfRule>
  </conditionalFormatting>
  <conditionalFormatting sqref="AB5064">
    <cfRule type="cellIs" dxfId="7" priority="93644" operator="notEqual">
      <formula>0</formula>
    </cfRule>
  </conditionalFormatting>
  <conditionalFormatting sqref="Q5065">
    <cfRule type="notContainsBlanks" dxfId="1" priority="93384">
      <formula>LEN(TRIM(Q5065))&gt;0</formula>
    </cfRule>
  </conditionalFormatting>
  <conditionalFormatting sqref="R5065">
    <cfRule type="notContainsBlanks" dxfId="2" priority="93692">
      <formula>LEN(TRIM(R5065))&gt;0</formula>
    </cfRule>
  </conditionalFormatting>
  <conditionalFormatting sqref="S5065">
    <cfRule type="notContainsBlanks" dxfId="3" priority="93632">
      <formula>LEN(TRIM(S5065))&gt;0</formula>
    </cfRule>
  </conditionalFormatting>
  <conditionalFormatting sqref="U5065">
    <cfRule type="notContainsBlanks" dxfId="4" priority="93622">
      <formula>LEN(TRIM(U5065))&gt;0</formula>
    </cfRule>
  </conditionalFormatting>
  <conditionalFormatting sqref="W5065">
    <cfRule type="notContainsBlanks" dxfId="0" priority="93672">
      <formula>LEN(TRIM(W5065))&gt;0</formula>
    </cfRule>
  </conditionalFormatting>
  <conditionalFormatting sqref="Y5065">
    <cfRule type="notContainsBlanks" dxfId="5" priority="93662">
      <formula>LEN(TRIM(Y5065))&gt;0</formula>
    </cfRule>
  </conditionalFormatting>
  <conditionalFormatting sqref="Z5065">
    <cfRule type="notContainsBlanks" dxfId="6" priority="93652">
      <formula>LEN(TRIM(Z5065))&gt;0</formula>
    </cfRule>
  </conditionalFormatting>
  <conditionalFormatting sqref="AB5065">
    <cfRule type="cellIs" dxfId="7" priority="93642" operator="notEqual">
      <formula>0</formula>
    </cfRule>
  </conditionalFormatting>
  <conditionalFormatting sqref="Q5066">
    <cfRule type="notContainsBlanks" dxfId="1" priority="93383">
      <formula>LEN(TRIM(Q5066))&gt;0</formula>
    </cfRule>
  </conditionalFormatting>
  <conditionalFormatting sqref="Q5068">
    <cfRule type="notContainsBlanks" dxfId="1" priority="93620">
      <formula>LEN(TRIM(Q5068))&gt;0</formula>
    </cfRule>
  </conditionalFormatting>
  <conditionalFormatting sqref="R5068">
    <cfRule type="notContainsBlanks" dxfId="2" priority="93618">
      <formula>LEN(TRIM(R5068))&gt;0</formula>
    </cfRule>
  </conditionalFormatting>
  <conditionalFormatting sqref="S5068">
    <cfRule type="notContainsBlanks" dxfId="3" priority="93606">
      <formula>LEN(TRIM(S5068))&gt;0</formula>
    </cfRule>
  </conditionalFormatting>
  <conditionalFormatting sqref="U5068">
    <cfRule type="notContainsBlanks" dxfId="4" priority="93604">
      <formula>LEN(TRIM(U5068))&gt;0</formula>
    </cfRule>
  </conditionalFormatting>
  <conditionalFormatting sqref="W5068">
    <cfRule type="notContainsBlanks" dxfId="0" priority="93614">
      <formula>LEN(TRIM(W5068))&gt;0</formula>
    </cfRule>
  </conditionalFormatting>
  <conditionalFormatting sqref="Y5068">
    <cfRule type="notContainsBlanks" dxfId="5" priority="93612">
      <formula>LEN(TRIM(Y5068))&gt;0</formula>
    </cfRule>
  </conditionalFormatting>
  <conditionalFormatting sqref="Z5068">
    <cfRule type="notContainsBlanks" dxfId="6" priority="93610">
      <formula>LEN(TRIM(Z5068))&gt;0</formula>
    </cfRule>
  </conditionalFormatting>
  <conditionalFormatting sqref="AB5068">
    <cfRule type="cellIs" dxfId="7" priority="93608" operator="notEqual">
      <formula>0</formula>
    </cfRule>
  </conditionalFormatting>
  <conditionalFormatting sqref="Q5070">
    <cfRule type="notContainsBlanks" dxfId="1" priority="93602">
      <formula>LEN(TRIM(Q5070))&gt;0</formula>
    </cfRule>
  </conditionalFormatting>
  <conditionalFormatting sqref="R5070">
    <cfRule type="notContainsBlanks" dxfId="2" priority="93594">
      <formula>LEN(TRIM(R5070))&gt;0</formula>
    </cfRule>
  </conditionalFormatting>
  <conditionalFormatting sqref="S5070">
    <cfRule type="notContainsBlanks" dxfId="3" priority="93552">
      <formula>LEN(TRIM(S5070))&gt;0</formula>
    </cfRule>
  </conditionalFormatting>
  <conditionalFormatting sqref="U5070">
    <cfRule type="notContainsBlanks" dxfId="4" priority="93544">
      <formula>LEN(TRIM(U5070))&gt;0</formula>
    </cfRule>
  </conditionalFormatting>
  <conditionalFormatting sqref="W5070">
    <cfRule type="notContainsBlanks" dxfId="0" priority="93578">
      <formula>LEN(TRIM(W5070))&gt;0</formula>
    </cfRule>
  </conditionalFormatting>
  <conditionalFormatting sqref="Y5070">
    <cfRule type="notContainsBlanks" dxfId="5" priority="93570">
      <formula>LEN(TRIM(Y5070))&gt;0</formula>
    </cfRule>
  </conditionalFormatting>
  <conditionalFormatting sqref="Z5070">
    <cfRule type="notContainsBlanks" dxfId="6" priority="93562">
      <formula>LEN(TRIM(Z5070))&gt;0</formula>
    </cfRule>
  </conditionalFormatting>
  <conditionalFormatting sqref="Q5071">
    <cfRule type="notContainsBlanks" dxfId="1" priority="93600">
      <formula>LEN(TRIM(Q5071))&gt;0</formula>
    </cfRule>
  </conditionalFormatting>
  <conditionalFormatting sqref="R5071">
    <cfRule type="notContainsBlanks" dxfId="2" priority="93592">
      <formula>LEN(TRIM(R5071))&gt;0</formula>
    </cfRule>
  </conditionalFormatting>
  <conditionalFormatting sqref="S5071">
    <cfRule type="notContainsBlanks" dxfId="3" priority="93550">
      <formula>LEN(TRIM(S5071))&gt;0</formula>
    </cfRule>
  </conditionalFormatting>
  <conditionalFormatting sqref="U5071">
    <cfRule type="notContainsBlanks" dxfId="4" priority="93542">
      <formula>LEN(TRIM(U5071))&gt;0</formula>
    </cfRule>
  </conditionalFormatting>
  <conditionalFormatting sqref="W5071">
    <cfRule type="notContainsBlanks" dxfId="0" priority="93576">
      <formula>LEN(TRIM(W5071))&gt;0</formula>
    </cfRule>
  </conditionalFormatting>
  <conditionalFormatting sqref="Y5071">
    <cfRule type="notContainsBlanks" dxfId="5" priority="93568">
      <formula>LEN(TRIM(Y5071))&gt;0</formula>
    </cfRule>
  </conditionalFormatting>
  <conditionalFormatting sqref="Z5071">
    <cfRule type="notContainsBlanks" dxfId="6" priority="93560">
      <formula>LEN(TRIM(Z5071))&gt;0</formula>
    </cfRule>
  </conditionalFormatting>
  <conditionalFormatting sqref="Q5072">
    <cfRule type="notContainsBlanks" dxfId="1" priority="93598">
      <formula>LEN(TRIM(Q5072))&gt;0</formula>
    </cfRule>
  </conditionalFormatting>
  <conditionalFormatting sqref="R5072">
    <cfRule type="notContainsBlanks" dxfId="2" priority="93590">
      <formula>LEN(TRIM(R5072))&gt;0</formula>
    </cfRule>
  </conditionalFormatting>
  <conditionalFormatting sqref="S5072">
    <cfRule type="notContainsBlanks" dxfId="3" priority="93548">
      <formula>LEN(TRIM(S5072))&gt;0</formula>
    </cfRule>
  </conditionalFormatting>
  <conditionalFormatting sqref="U5072">
    <cfRule type="notContainsBlanks" dxfId="4" priority="93540">
      <formula>LEN(TRIM(U5072))&gt;0</formula>
    </cfRule>
  </conditionalFormatting>
  <conditionalFormatting sqref="W5072">
    <cfRule type="notContainsBlanks" dxfId="0" priority="93574">
      <formula>LEN(TRIM(W5072))&gt;0</formula>
    </cfRule>
  </conditionalFormatting>
  <conditionalFormatting sqref="Y5072">
    <cfRule type="notContainsBlanks" dxfId="5" priority="93566">
      <formula>LEN(TRIM(Y5072))&gt;0</formula>
    </cfRule>
  </conditionalFormatting>
  <conditionalFormatting sqref="Z5072">
    <cfRule type="notContainsBlanks" dxfId="6" priority="93558">
      <formula>LEN(TRIM(Z5072))&gt;0</formula>
    </cfRule>
  </conditionalFormatting>
  <conditionalFormatting sqref="Q5073">
    <cfRule type="notContainsBlanks" dxfId="1" priority="93596">
      <formula>LEN(TRIM(Q5073))&gt;0</formula>
    </cfRule>
  </conditionalFormatting>
  <conditionalFormatting sqref="R5073">
    <cfRule type="notContainsBlanks" dxfId="2" priority="93588">
      <formula>LEN(TRIM(R5073))&gt;0</formula>
    </cfRule>
  </conditionalFormatting>
  <conditionalFormatting sqref="S5073">
    <cfRule type="notContainsBlanks" dxfId="3" priority="93546">
      <formula>LEN(TRIM(S5073))&gt;0</formula>
    </cfRule>
  </conditionalFormatting>
  <conditionalFormatting sqref="U5073">
    <cfRule type="notContainsBlanks" dxfId="4" priority="93538">
      <formula>LEN(TRIM(U5073))&gt;0</formula>
    </cfRule>
  </conditionalFormatting>
  <conditionalFormatting sqref="W5073">
    <cfRule type="notContainsBlanks" dxfId="0" priority="93572">
      <formula>LEN(TRIM(W5073))&gt;0</formula>
    </cfRule>
  </conditionalFormatting>
  <conditionalFormatting sqref="Y5073">
    <cfRule type="notContainsBlanks" dxfId="5" priority="93564">
      <formula>LEN(TRIM(Y5073))&gt;0</formula>
    </cfRule>
  </conditionalFormatting>
  <conditionalFormatting sqref="Z5073">
    <cfRule type="notContainsBlanks" dxfId="6" priority="93556">
      <formula>LEN(TRIM(Z5073))&gt;0</formula>
    </cfRule>
  </conditionalFormatting>
  <conditionalFormatting sqref="AB5073">
    <cfRule type="cellIs" dxfId="7" priority="93554" operator="notEqual">
      <formula>0</formula>
    </cfRule>
  </conditionalFormatting>
  <conditionalFormatting sqref="Q5075">
    <cfRule type="notContainsBlanks" dxfId="1" priority="93536">
      <formula>LEN(TRIM(Q5075))&gt;0</formula>
    </cfRule>
  </conditionalFormatting>
  <conditionalFormatting sqref="R5075">
    <cfRule type="notContainsBlanks" dxfId="2" priority="93529">
      <formula>LEN(TRIM(R5075))&gt;0</formula>
    </cfRule>
  </conditionalFormatting>
  <conditionalFormatting sqref="S5075">
    <cfRule type="notContainsBlanks" dxfId="3" priority="93469">
      <formula>LEN(TRIM(S5075))&gt;0</formula>
    </cfRule>
  </conditionalFormatting>
  <conditionalFormatting sqref="U5075">
    <cfRule type="notContainsBlanks" dxfId="4" priority="93459">
      <formula>LEN(TRIM(U5075))&gt;0</formula>
    </cfRule>
  </conditionalFormatting>
  <conditionalFormatting sqref="W5075">
    <cfRule type="notContainsBlanks" dxfId="0" priority="93509">
      <formula>LEN(TRIM(W5075))&gt;0</formula>
    </cfRule>
  </conditionalFormatting>
  <conditionalFormatting sqref="Y5075">
    <cfRule type="notContainsBlanks" dxfId="5" priority="93499">
      <formula>LEN(TRIM(Y5075))&gt;0</formula>
    </cfRule>
  </conditionalFormatting>
  <conditionalFormatting sqref="Z5075">
    <cfRule type="notContainsBlanks" dxfId="6" priority="93489">
      <formula>LEN(TRIM(Z5075))&gt;0</formula>
    </cfRule>
  </conditionalFormatting>
  <conditionalFormatting sqref="AB5075">
    <cfRule type="cellIs" dxfId="7" priority="93479" operator="notEqual">
      <formula>0</formula>
    </cfRule>
  </conditionalFormatting>
  <conditionalFormatting sqref="Q5076">
    <cfRule type="notContainsBlanks" dxfId="1" priority="93534">
      <formula>LEN(TRIM(Q5076))&gt;0</formula>
    </cfRule>
  </conditionalFormatting>
  <conditionalFormatting sqref="R5076">
    <cfRule type="notContainsBlanks" dxfId="2" priority="93527">
      <formula>LEN(TRIM(R5076))&gt;0</formula>
    </cfRule>
  </conditionalFormatting>
  <conditionalFormatting sqref="S5076">
    <cfRule type="notContainsBlanks" dxfId="3" priority="93467">
      <formula>LEN(TRIM(S5076))&gt;0</formula>
    </cfRule>
  </conditionalFormatting>
  <conditionalFormatting sqref="U5076">
    <cfRule type="notContainsBlanks" dxfId="4" priority="93457">
      <formula>LEN(TRIM(U5076))&gt;0</formula>
    </cfRule>
  </conditionalFormatting>
  <conditionalFormatting sqref="W5076">
    <cfRule type="notContainsBlanks" dxfId="0" priority="93507">
      <formula>LEN(TRIM(W5076))&gt;0</formula>
    </cfRule>
  </conditionalFormatting>
  <conditionalFormatting sqref="Y5076">
    <cfRule type="notContainsBlanks" dxfId="5" priority="93497">
      <formula>LEN(TRIM(Y5076))&gt;0</formula>
    </cfRule>
  </conditionalFormatting>
  <conditionalFormatting sqref="Z5076">
    <cfRule type="notContainsBlanks" dxfId="6" priority="93487">
      <formula>LEN(TRIM(Z5076))&gt;0</formula>
    </cfRule>
  </conditionalFormatting>
  <conditionalFormatting sqref="AB5076">
    <cfRule type="cellIs" dxfId="7" priority="93477" operator="notEqual">
      <formula>0</formula>
    </cfRule>
  </conditionalFormatting>
  <conditionalFormatting sqref="Q5077">
    <cfRule type="notContainsBlanks" dxfId="1" priority="93366">
      <formula>LEN(TRIM(Q5077))&gt;0</formula>
    </cfRule>
  </conditionalFormatting>
  <conditionalFormatting sqref="R5077">
    <cfRule type="notContainsBlanks" dxfId="2" priority="93525">
      <formula>LEN(TRIM(R5077))&gt;0</formula>
    </cfRule>
  </conditionalFormatting>
  <conditionalFormatting sqref="S5077">
    <cfRule type="notContainsBlanks" dxfId="3" priority="93465">
      <formula>LEN(TRIM(S5077))&gt;0</formula>
    </cfRule>
  </conditionalFormatting>
  <conditionalFormatting sqref="U5077">
    <cfRule type="notContainsBlanks" dxfId="4" priority="93455">
      <formula>LEN(TRIM(U5077))&gt;0</formula>
    </cfRule>
  </conditionalFormatting>
  <conditionalFormatting sqref="W5077">
    <cfRule type="notContainsBlanks" dxfId="0" priority="93505">
      <formula>LEN(TRIM(W5077))&gt;0</formula>
    </cfRule>
  </conditionalFormatting>
  <conditionalFormatting sqref="Y5077">
    <cfRule type="notContainsBlanks" dxfId="5" priority="93495">
      <formula>LEN(TRIM(Y5077))&gt;0</formula>
    </cfRule>
  </conditionalFormatting>
  <conditionalFormatting sqref="Z5077">
    <cfRule type="notContainsBlanks" dxfId="6" priority="93485">
      <formula>LEN(TRIM(Z5077))&gt;0</formula>
    </cfRule>
  </conditionalFormatting>
  <conditionalFormatting sqref="AB5077">
    <cfRule type="cellIs" dxfId="7" priority="93475" operator="notEqual">
      <formula>0</formula>
    </cfRule>
  </conditionalFormatting>
  <conditionalFormatting sqref="Q5078">
    <cfRule type="notContainsBlanks" dxfId="1" priority="93365">
      <formula>LEN(TRIM(Q5078))&gt;0</formula>
    </cfRule>
  </conditionalFormatting>
  <conditionalFormatting sqref="R5078">
    <cfRule type="notContainsBlanks" dxfId="2" priority="93523">
      <formula>LEN(TRIM(R5078))&gt;0</formula>
    </cfRule>
  </conditionalFormatting>
  <conditionalFormatting sqref="S5078">
    <cfRule type="notContainsBlanks" dxfId="3" priority="93463">
      <formula>LEN(TRIM(S5078))&gt;0</formula>
    </cfRule>
  </conditionalFormatting>
  <conditionalFormatting sqref="U5078">
    <cfRule type="notContainsBlanks" dxfId="4" priority="93453">
      <formula>LEN(TRIM(U5078))&gt;0</formula>
    </cfRule>
  </conditionalFormatting>
  <conditionalFormatting sqref="W5078">
    <cfRule type="notContainsBlanks" dxfId="0" priority="93503">
      <formula>LEN(TRIM(W5078))&gt;0</formula>
    </cfRule>
  </conditionalFormatting>
  <conditionalFormatting sqref="Y5078">
    <cfRule type="notContainsBlanks" dxfId="5" priority="93493">
      <formula>LEN(TRIM(Y5078))&gt;0</formula>
    </cfRule>
  </conditionalFormatting>
  <conditionalFormatting sqref="Z5078">
    <cfRule type="notContainsBlanks" dxfId="6" priority="93483">
      <formula>LEN(TRIM(Z5078))&gt;0</formula>
    </cfRule>
  </conditionalFormatting>
  <conditionalFormatting sqref="AB5078">
    <cfRule type="cellIs" dxfId="7" priority="93473" operator="notEqual">
      <formula>0</formula>
    </cfRule>
  </conditionalFormatting>
  <conditionalFormatting sqref="Q5079">
    <cfRule type="notContainsBlanks" dxfId="1" priority="93364">
      <formula>LEN(TRIM(Q5079))&gt;0</formula>
    </cfRule>
  </conditionalFormatting>
  <conditionalFormatting sqref="R5079">
    <cfRule type="notContainsBlanks" dxfId="2" priority="93521">
      <formula>LEN(TRIM(R5079))&gt;0</formula>
    </cfRule>
  </conditionalFormatting>
  <conditionalFormatting sqref="S5079">
    <cfRule type="notContainsBlanks" dxfId="3" priority="93461">
      <formula>LEN(TRIM(S5079))&gt;0</formula>
    </cfRule>
  </conditionalFormatting>
  <conditionalFormatting sqref="U5079">
    <cfRule type="notContainsBlanks" dxfId="4" priority="93451">
      <formula>LEN(TRIM(U5079))&gt;0</formula>
    </cfRule>
  </conditionalFormatting>
  <conditionalFormatting sqref="V5079">
    <cfRule type="notContainsBlanks" dxfId="0" priority="93394">
      <formula>LEN(TRIM(V5079))&gt;0</formula>
    </cfRule>
  </conditionalFormatting>
  <conditionalFormatting sqref="W5079">
    <cfRule type="notContainsBlanks" dxfId="0" priority="93501">
      <formula>LEN(TRIM(W5079))&gt;0</formula>
    </cfRule>
  </conditionalFormatting>
  <conditionalFormatting sqref="Y5079">
    <cfRule type="notContainsBlanks" dxfId="5" priority="93491">
      <formula>LEN(TRIM(Y5079))&gt;0</formula>
    </cfRule>
  </conditionalFormatting>
  <conditionalFormatting sqref="Z5079">
    <cfRule type="notContainsBlanks" dxfId="6" priority="93481">
      <formula>LEN(TRIM(Z5079))&gt;0</formula>
    </cfRule>
  </conditionalFormatting>
  <conditionalFormatting sqref="AB5079">
    <cfRule type="cellIs" dxfId="7" priority="93471" operator="notEqual">
      <formula>0</formula>
    </cfRule>
  </conditionalFormatting>
  <conditionalFormatting sqref="AC5079">
    <cfRule type="notContainsBlanks" dxfId="0" priority="93511">
      <formula>LEN(TRIM(AC5079))&gt;0</formula>
    </cfRule>
  </conditionalFormatting>
  <conditionalFormatting sqref="Q5080">
    <cfRule type="notContainsBlanks" dxfId="1" priority="93363">
      <formula>LEN(TRIM(Q5080))&gt;0</formula>
    </cfRule>
  </conditionalFormatting>
  <conditionalFormatting sqref="V5080">
    <cfRule type="notContainsBlanks" dxfId="0" priority="93393">
      <formula>LEN(TRIM(V5080))&gt;0</formula>
    </cfRule>
  </conditionalFormatting>
  <conditionalFormatting sqref="V5081">
    <cfRule type="notContainsBlanks" dxfId="0" priority="93392">
      <formula>LEN(TRIM(V5081))&gt;0</formula>
    </cfRule>
  </conditionalFormatting>
  <conditionalFormatting sqref="Q5082">
    <cfRule type="notContainsBlanks" dxfId="1" priority="93449">
      <formula>LEN(TRIM(Q5082))&gt;0</formula>
    </cfRule>
  </conditionalFormatting>
  <conditionalFormatting sqref="R5082">
    <cfRule type="notContainsBlanks" dxfId="2" priority="93443">
      <formula>LEN(TRIM(R5082))&gt;0</formula>
    </cfRule>
  </conditionalFormatting>
  <conditionalFormatting sqref="S5082">
    <cfRule type="notContainsBlanks" dxfId="3" priority="93413">
      <formula>LEN(TRIM(S5082))&gt;0</formula>
    </cfRule>
  </conditionalFormatting>
  <conditionalFormatting sqref="U5082">
    <cfRule type="notContainsBlanks" dxfId="4" priority="93407">
      <formula>LEN(TRIM(U5082))&gt;0</formula>
    </cfRule>
  </conditionalFormatting>
  <conditionalFormatting sqref="V5082">
    <cfRule type="notContainsBlanks" dxfId="0" priority="93391">
      <formula>LEN(TRIM(V5082))&gt;0</formula>
    </cfRule>
  </conditionalFormatting>
  <conditionalFormatting sqref="W5082">
    <cfRule type="notContainsBlanks" dxfId="0" priority="93431">
      <formula>LEN(TRIM(W5082))&gt;0</formula>
    </cfRule>
  </conditionalFormatting>
  <conditionalFormatting sqref="Y5082">
    <cfRule type="notContainsBlanks" dxfId="5" priority="93425">
      <formula>LEN(TRIM(Y5082))&gt;0</formula>
    </cfRule>
  </conditionalFormatting>
  <conditionalFormatting sqref="Z5082">
    <cfRule type="notContainsBlanks" dxfId="6" priority="93419">
      <formula>LEN(TRIM(Z5082))&gt;0</formula>
    </cfRule>
  </conditionalFormatting>
  <conditionalFormatting sqref="AC5082">
    <cfRule type="notContainsBlanks" dxfId="0" priority="93437">
      <formula>LEN(TRIM(AC5082))&gt;0</formula>
    </cfRule>
  </conditionalFormatting>
  <conditionalFormatting sqref="Q5083">
    <cfRule type="notContainsBlanks" dxfId="1" priority="93447">
      <formula>LEN(TRIM(Q5083))&gt;0</formula>
    </cfRule>
  </conditionalFormatting>
  <conditionalFormatting sqref="R5083">
    <cfRule type="notContainsBlanks" dxfId="2" priority="93441">
      <formula>LEN(TRIM(R5083))&gt;0</formula>
    </cfRule>
  </conditionalFormatting>
  <conditionalFormatting sqref="S5083">
    <cfRule type="notContainsBlanks" dxfId="3" priority="93411">
      <formula>LEN(TRIM(S5083))&gt;0</formula>
    </cfRule>
  </conditionalFormatting>
  <conditionalFormatting sqref="U5083">
    <cfRule type="notContainsBlanks" dxfId="4" priority="93405">
      <formula>LEN(TRIM(U5083))&gt;0</formula>
    </cfRule>
  </conditionalFormatting>
  <conditionalFormatting sqref="W5083">
    <cfRule type="notContainsBlanks" dxfId="0" priority="93429">
      <formula>LEN(TRIM(W5083))&gt;0</formula>
    </cfRule>
  </conditionalFormatting>
  <conditionalFormatting sqref="Y5083">
    <cfRule type="notContainsBlanks" dxfId="5" priority="93423">
      <formula>LEN(TRIM(Y5083))&gt;0</formula>
    </cfRule>
  </conditionalFormatting>
  <conditionalFormatting sqref="Z5083">
    <cfRule type="notContainsBlanks" dxfId="6" priority="93417">
      <formula>LEN(TRIM(Z5083))&gt;0</formula>
    </cfRule>
  </conditionalFormatting>
  <conditionalFormatting sqref="Q5084">
    <cfRule type="notContainsBlanks" dxfId="1" priority="93445">
      <formula>LEN(TRIM(Q5084))&gt;0</formula>
    </cfRule>
  </conditionalFormatting>
  <conditionalFormatting sqref="R5084">
    <cfRule type="notContainsBlanks" dxfId="2" priority="93439">
      <formula>LEN(TRIM(R5084))&gt;0</formula>
    </cfRule>
  </conditionalFormatting>
  <conditionalFormatting sqref="S5084">
    <cfRule type="notContainsBlanks" dxfId="3" priority="93409">
      <formula>LEN(TRIM(S5084))&gt;0</formula>
    </cfRule>
  </conditionalFormatting>
  <conditionalFormatting sqref="U5084">
    <cfRule type="notContainsBlanks" dxfId="4" priority="93403">
      <formula>LEN(TRIM(U5084))&gt;0</formula>
    </cfRule>
  </conditionalFormatting>
  <conditionalFormatting sqref="W5084">
    <cfRule type="notContainsBlanks" dxfId="0" priority="93427">
      <formula>LEN(TRIM(W5084))&gt;0</formula>
    </cfRule>
  </conditionalFormatting>
  <conditionalFormatting sqref="Y5084">
    <cfRule type="notContainsBlanks" dxfId="5" priority="93421">
      <formula>LEN(TRIM(Y5084))&gt;0</formula>
    </cfRule>
  </conditionalFormatting>
  <conditionalFormatting sqref="Z5084">
    <cfRule type="notContainsBlanks" dxfId="6" priority="93415">
      <formula>LEN(TRIM(Z5084))&gt;0</formula>
    </cfRule>
  </conditionalFormatting>
  <conditionalFormatting sqref="Q5085">
    <cfRule type="notContainsBlanks" dxfId="1" priority="93771">
      <formula>LEN(TRIM(Q5085))&gt;0</formula>
    </cfRule>
  </conditionalFormatting>
  <conditionalFormatting sqref="W5085">
    <cfRule type="notContainsBlanks" dxfId="0" priority="93777">
      <formula>LEN(TRIM(W5085))&gt;0</formula>
    </cfRule>
  </conditionalFormatting>
  <conditionalFormatting sqref="Y5085">
    <cfRule type="notContainsBlanks" dxfId="5" priority="93775">
      <formula>LEN(TRIM(Y5085))&gt;0</formula>
    </cfRule>
  </conditionalFormatting>
  <conditionalFormatting sqref="Z5085">
    <cfRule type="notContainsBlanks" dxfId="6" priority="93773">
      <formula>LEN(TRIM(Z5085))&gt;0</formula>
    </cfRule>
  </conditionalFormatting>
  <conditionalFormatting sqref="AA5085">
    <cfRule type="cellIs" dxfId="8" priority="93765" operator="equal">
      <formula>4</formula>
    </cfRule>
    <cfRule type="cellIs" dxfId="8" priority="93767" operator="equal">
      <formula>2</formula>
    </cfRule>
  </conditionalFormatting>
  <conditionalFormatting sqref="W5087">
    <cfRule type="notContainsBlanks" dxfId="0" priority="93790">
      <formula>LEN(TRIM(W5087))&gt;0</formula>
    </cfRule>
  </conditionalFormatting>
  <conditionalFormatting sqref="Q5090">
    <cfRule type="notContainsBlanks" dxfId="1" priority="93756">
      <formula>LEN(TRIM(Q5090))&gt;0</formula>
    </cfRule>
  </conditionalFormatting>
  <conditionalFormatting sqref="R5090">
    <cfRule type="notContainsBlanks" dxfId="2" priority="93750">
      <formula>LEN(TRIM(R5090))&gt;0</formula>
    </cfRule>
  </conditionalFormatting>
  <conditionalFormatting sqref="S5090">
    <cfRule type="notContainsBlanks" dxfId="3" priority="93716">
      <formula>LEN(TRIM(S5090))&gt;0</formula>
    </cfRule>
  </conditionalFormatting>
  <conditionalFormatting sqref="U5090">
    <cfRule type="notContainsBlanks" dxfId="4" priority="93710">
      <formula>LEN(TRIM(U5090))&gt;0</formula>
    </cfRule>
  </conditionalFormatting>
  <conditionalFormatting sqref="W5090">
    <cfRule type="notContainsBlanks" dxfId="0" priority="93738">
      <formula>LEN(TRIM(W5090))&gt;0</formula>
    </cfRule>
  </conditionalFormatting>
  <conditionalFormatting sqref="Y5090">
    <cfRule type="notContainsBlanks" dxfId="5" priority="93732">
      <formula>LEN(TRIM(Y5090))&gt;0</formula>
    </cfRule>
  </conditionalFormatting>
  <conditionalFormatting sqref="Z5090">
    <cfRule type="notContainsBlanks" dxfId="6" priority="93726">
      <formula>LEN(TRIM(Z5090))&gt;0</formula>
    </cfRule>
  </conditionalFormatting>
  <conditionalFormatting sqref="AB5090">
    <cfRule type="cellIs" dxfId="7" priority="93720" operator="notEqual">
      <formula>0</formula>
    </cfRule>
  </conditionalFormatting>
  <conditionalFormatting sqref="Q5091">
    <cfRule type="notContainsBlanks" dxfId="1" priority="93754">
      <formula>LEN(TRIM(Q5091))&gt;0</formula>
    </cfRule>
  </conditionalFormatting>
  <conditionalFormatting sqref="R5091">
    <cfRule type="notContainsBlanks" dxfId="2" priority="93748">
      <formula>LEN(TRIM(R5091))&gt;0</formula>
    </cfRule>
  </conditionalFormatting>
  <conditionalFormatting sqref="S5091">
    <cfRule type="notContainsBlanks" dxfId="3" priority="93714">
      <formula>LEN(TRIM(S5091))&gt;0</formula>
    </cfRule>
  </conditionalFormatting>
  <conditionalFormatting sqref="U5091">
    <cfRule type="notContainsBlanks" dxfId="4" priority="93708">
      <formula>LEN(TRIM(U5091))&gt;0</formula>
    </cfRule>
  </conditionalFormatting>
  <conditionalFormatting sqref="W5091">
    <cfRule type="notContainsBlanks" dxfId="0" priority="93736">
      <formula>LEN(TRIM(W5091))&gt;0</formula>
    </cfRule>
  </conditionalFormatting>
  <conditionalFormatting sqref="Y5091">
    <cfRule type="notContainsBlanks" dxfId="5" priority="93730">
      <formula>LEN(TRIM(Y5091))&gt;0</formula>
    </cfRule>
  </conditionalFormatting>
  <conditionalFormatting sqref="Z5091">
    <cfRule type="notContainsBlanks" dxfId="6" priority="93724">
      <formula>LEN(TRIM(Z5091))&gt;0</formula>
    </cfRule>
  </conditionalFormatting>
  <conditionalFormatting sqref="Q5092">
    <cfRule type="notContainsBlanks" dxfId="1" priority="93752">
      <formula>LEN(TRIM(Q5092))&gt;0</formula>
    </cfRule>
  </conditionalFormatting>
  <conditionalFormatting sqref="R5092">
    <cfRule type="notContainsBlanks" dxfId="2" priority="93746">
      <formula>LEN(TRIM(R5092))&gt;0</formula>
    </cfRule>
  </conditionalFormatting>
  <conditionalFormatting sqref="S5092">
    <cfRule type="notContainsBlanks" dxfId="3" priority="93712">
      <formula>LEN(TRIM(S5092))&gt;0</formula>
    </cfRule>
  </conditionalFormatting>
  <conditionalFormatting sqref="U5092">
    <cfRule type="notContainsBlanks" dxfId="4" priority="93706">
      <formula>LEN(TRIM(U5092))&gt;0</formula>
    </cfRule>
  </conditionalFormatting>
  <conditionalFormatting sqref="W5092">
    <cfRule type="notContainsBlanks" dxfId="0" priority="93734">
      <formula>LEN(TRIM(W5092))&gt;0</formula>
    </cfRule>
  </conditionalFormatting>
  <conditionalFormatting sqref="Y5092">
    <cfRule type="notContainsBlanks" dxfId="5" priority="93728">
      <formula>LEN(TRIM(Y5092))&gt;0</formula>
    </cfRule>
  </conditionalFormatting>
  <conditionalFormatting sqref="Z5092">
    <cfRule type="notContainsBlanks" dxfId="6" priority="93722">
      <formula>LEN(TRIM(Z5092))&gt;0</formula>
    </cfRule>
  </conditionalFormatting>
  <conditionalFormatting sqref="AB5092">
    <cfRule type="cellIs" dxfId="7" priority="93718" operator="notEqual">
      <formula>0</formula>
    </cfRule>
  </conditionalFormatting>
  <conditionalFormatting sqref="Q5093">
    <cfRule type="notContainsBlanks" dxfId="1" priority="91415">
      <formula>LEN(TRIM(Q5093))&gt;0</formula>
    </cfRule>
  </conditionalFormatting>
  <conditionalFormatting sqref="Q5094">
    <cfRule type="notContainsBlanks" dxfId="1" priority="91414">
      <formula>LEN(TRIM(Q5094))&gt;0</formula>
    </cfRule>
  </conditionalFormatting>
  <conditionalFormatting sqref="R5094">
    <cfRule type="notContainsBlanks" dxfId="2" priority="93699">
      <formula>LEN(TRIM(R5094))&gt;0</formula>
    </cfRule>
  </conditionalFormatting>
  <conditionalFormatting sqref="S5094">
    <cfRule type="notContainsBlanks" dxfId="3" priority="93639">
      <formula>LEN(TRIM(S5094))&gt;0</formula>
    </cfRule>
  </conditionalFormatting>
  <conditionalFormatting sqref="U5094">
    <cfRule type="notContainsBlanks" dxfId="4" priority="93629">
      <formula>LEN(TRIM(U5094))&gt;0</formula>
    </cfRule>
  </conditionalFormatting>
  <conditionalFormatting sqref="W5094">
    <cfRule type="notContainsBlanks" dxfId="0" priority="93679">
      <formula>LEN(TRIM(W5094))&gt;0</formula>
    </cfRule>
  </conditionalFormatting>
  <conditionalFormatting sqref="Y5094">
    <cfRule type="notContainsBlanks" dxfId="5" priority="93669">
      <formula>LEN(TRIM(Y5094))&gt;0</formula>
    </cfRule>
  </conditionalFormatting>
  <conditionalFormatting sqref="Z5094">
    <cfRule type="notContainsBlanks" dxfId="6" priority="93659">
      <formula>LEN(TRIM(Z5094))&gt;0</formula>
    </cfRule>
  </conditionalFormatting>
  <conditionalFormatting sqref="AB5094">
    <cfRule type="cellIs" dxfId="7" priority="93649" operator="notEqual">
      <formula>0</formula>
    </cfRule>
  </conditionalFormatting>
  <conditionalFormatting sqref="Q5095">
    <cfRule type="notContainsBlanks" dxfId="1" priority="91413">
      <formula>LEN(TRIM(Q5095))&gt;0</formula>
    </cfRule>
  </conditionalFormatting>
  <conditionalFormatting sqref="R5095">
    <cfRule type="notContainsBlanks" dxfId="2" priority="93697">
      <formula>LEN(TRIM(R5095))&gt;0</formula>
    </cfRule>
  </conditionalFormatting>
  <conditionalFormatting sqref="S5095">
    <cfRule type="notContainsBlanks" dxfId="3" priority="93637">
      <formula>LEN(TRIM(S5095))&gt;0</formula>
    </cfRule>
  </conditionalFormatting>
  <conditionalFormatting sqref="U5095">
    <cfRule type="notContainsBlanks" dxfId="4" priority="93627">
      <formula>LEN(TRIM(U5095))&gt;0</formula>
    </cfRule>
  </conditionalFormatting>
  <conditionalFormatting sqref="W5095">
    <cfRule type="notContainsBlanks" dxfId="0" priority="93677">
      <formula>LEN(TRIM(W5095))&gt;0</formula>
    </cfRule>
  </conditionalFormatting>
  <conditionalFormatting sqref="Y5095">
    <cfRule type="notContainsBlanks" dxfId="5" priority="93667">
      <formula>LEN(TRIM(Y5095))&gt;0</formula>
    </cfRule>
  </conditionalFormatting>
  <conditionalFormatting sqref="Z5095">
    <cfRule type="notContainsBlanks" dxfId="6" priority="93657">
      <formula>LEN(TRIM(Z5095))&gt;0</formula>
    </cfRule>
  </conditionalFormatting>
  <conditionalFormatting sqref="AB5095">
    <cfRule type="cellIs" dxfId="7" priority="93647" operator="notEqual">
      <formula>0</formula>
    </cfRule>
  </conditionalFormatting>
  <conditionalFormatting sqref="Q5096">
    <cfRule type="notContainsBlanks" dxfId="1" priority="93703">
      <formula>LEN(TRIM(Q5096))&gt;0</formula>
    </cfRule>
  </conditionalFormatting>
  <conditionalFormatting sqref="R5096">
    <cfRule type="notContainsBlanks" dxfId="2" priority="93695">
      <formula>LEN(TRIM(R5096))&gt;0</formula>
    </cfRule>
  </conditionalFormatting>
  <conditionalFormatting sqref="S5096">
    <cfRule type="notContainsBlanks" dxfId="3" priority="93635">
      <formula>LEN(TRIM(S5096))&gt;0</formula>
    </cfRule>
  </conditionalFormatting>
  <conditionalFormatting sqref="U5096">
    <cfRule type="notContainsBlanks" dxfId="4" priority="93625">
      <formula>LEN(TRIM(U5096))&gt;0</formula>
    </cfRule>
  </conditionalFormatting>
  <conditionalFormatting sqref="W5096">
    <cfRule type="notContainsBlanks" dxfId="0" priority="93675">
      <formula>LEN(TRIM(W5096))&gt;0</formula>
    </cfRule>
  </conditionalFormatting>
  <conditionalFormatting sqref="Y5096">
    <cfRule type="notContainsBlanks" dxfId="5" priority="93665">
      <formula>LEN(TRIM(Y5096))&gt;0</formula>
    </cfRule>
  </conditionalFormatting>
  <conditionalFormatting sqref="Z5096">
    <cfRule type="notContainsBlanks" dxfId="6" priority="93655">
      <formula>LEN(TRIM(Z5096))&gt;0</formula>
    </cfRule>
  </conditionalFormatting>
  <conditionalFormatting sqref="AB5096">
    <cfRule type="cellIs" dxfId="7" priority="93645" operator="notEqual">
      <formula>0</formula>
    </cfRule>
  </conditionalFormatting>
  <conditionalFormatting sqref="Q5097">
    <cfRule type="notContainsBlanks" dxfId="1" priority="93702">
      <formula>LEN(TRIM(Q5097))&gt;0</formula>
    </cfRule>
  </conditionalFormatting>
  <conditionalFormatting sqref="R5097">
    <cfRule type="notContainsBlanks" dxfId="2" priority="93693">
      <formula>LEN(TRIM(R5097))&gt;0</formula>
    </cfRule>
  </conditionalFormatting>
  <conditionalFormatting sqref="S5097">
    <cfRule type="notContainsBlanks" dxfId="3" priority="93633">
      <formula>LEN(TRIM(S5097))&gt;0</formula>
    </cfRule>
  </conditionalFormatting>
  <conditionalFormatting sqref="U5097">
    <cfRule type="notContainsBlanks" dxfId="4" priority="93623">
      <formula>LEN(TRIM(U5097))&gt;0</formula>
    </cfRule>
  </conditionalFormatting>
  <conditionalFormatting sqref="W5097">
    <cfRule type="notContainsBlanks" dxfId="0" priority="93673">
      <formula>LEN(TRIM(W5097))&gt;0</formula>
    </cfRule>
  </conditionalFormatting>
  <conditionalFormatting sqref="Y5097">
    <cfRule type="notContainsBlanks" dxfId="5" priority="93663">
      <formula>LEN(TRIM(Y5097))&gt;0</formula>
    </cfRule>
  </conditionalFormatting>
  <conditionalFormatting sqref="Z5097">
    <cfRule type="notContainsBlanks" dxfId="6" priority="93653">
      <formula>LEN(TRIM(Z5097))&gt;0</formula>
    </cfRule>
  </conditionalFormatting>
  <conditionalFormatting sqref="AB5097">
    <cfRule type="cellIs" dxfId="7" priority="93643" operator="notEqual">
      <formula>0</formula>
    </cfRule>
  </conditionalFormatting>
  <conditionalFormatting sqref="Q5098">
    <cfRule type="notContainsBlanks" dxfId="1" priority="93701">
      <formula>LEN(TRIM(Q5098))&gt;0</formula>
    </cfRule>
  </conditionalFormatting>
  <conditionalFormatting sqref="R5098">
    <cfRule type="notContainsBlanks" dxfId="2" priority="93691">
      <formula>LEN(TRIM(R5098))&gt;0</formula>
    </cfRule>
  </conditionalFormatting>
  <conditionalFormatting sqref="S5098">
    <cfRule type="notContainsBlanks" dxfId="3" priority="93631">
      <formula>LEN(TRIM(S5098))&gt;0</formula>
    </cfRule>
  </conditionalFormatting>
  <conditionalFormatting sqref="U5098">
    <cfRule type="notContainsBlanks" dxfId="4" priority="93621">
      <formula>LEN(TRIM(U5098))&gt;0</formula>
    </cfRule>
  </conditionalFormatting>
  <conditionalFormatting sqref="W5098">
    <cfRule type="notContainsBlanks" dxfId="0" priority="93671">
      <formula>LEN(TRIM(W5098))&gt;0</formula>
    </cfRule>
  </conditionalFormatting>
  <conditionalFormatting sqref="Y5098">
    <cfRule type="notContainsBlanks" dxfId="5" priority="93661">
      <formula>LEN(TRIM(Y5098))&gt;0</formula>
    </cfRule>
  </conditionalFormatting>
  <conditionalFormatting sqref="Z5098">
    <cfRule type="notContainsBlanks" dxfId="6" priority="93651">
      <formula>LEN(TRIM(Z5098))&gt;0</formula>
    </cfRule>
  </conditionalFormatting>
  <conditionalFormatting sqref="AB5098">
    <cfRule type="cellIs" dxfId="7" priority="93641" operator="notEqual">
      <formula>0</formula>
    </cfRule>
  </conditionalFormatting>
  <conditionalFormatting sqref="Q5101">
    <cfRule type="notContainsBlanks" dxfId="1" priority="93619">
      <formula>LEN(TRIM(Q5101))&gt;0</formula>
    </cfRule>
  </conditionalFormatting>
  <conditionalFormatting sqref="R5101">
    <cfRule type="notContainsBlanks" dxfId="2" priority="93617">
      <formula>LEN(TRIM(R5101))&gt;0</formula>
    </cfRule>
  </conditionalFormatting>
  <conditionalFormatting sqref="S5101">
    <cfRule type="notContainsBlanks" dxfId="3" priority="93605">
      <formula>LEN(TRIM(S5101))&gt;0</formula>
    </cfRule>
  </conditionalFormatting>
  <conditionalFormatting sqref="U5101">
    <cfRule type="notContainsBlanks" dxfId="4" priority="93603">
      <formula>LEN(TRIM(U5101))&gt;0</formula>
    </cfRule>
  </conditionalFormatting>
  <conditionalFormatting sqref="W5101">
    <cfRule type="notContainsBlanks" dxfId="0" priority="93613">
      <formula>LEN(TRIM(W5101))&gt;0</formula>
    </cfRule>
  </conditionalFormatting>
  <conditionalFormatting sqref="Y5101">
    <cfRule type="notContainsBlanks" dxfId="5" priority="93611">
      <formula>LEN(TRIM(Y5101))&gt;0</formula>
    </cfRule>
  </conditionalFormatting>
  <conditionalFormatting sqref="Z5101">
    <cfRule type="notContainsBlanks" dxfId="6" priority="93609">
      <formula>LEN(TRIM(Z5101))&gt;0</formula>
    </cfRule>
  </conditionalFormatting>
  <conditionalFormatting sqref="AB5101">
    <cfRule type="cellIs" dxfId="7" priority="93607" operator="notEqual">
      <formula>0</formula>
    </cfRule>
  </conditionalFormatting>
  <conditionalFormatting sqref="Q5103">
    <cfRule type="notContainsBlanks" dxfId="1" priority="93601">
      <formula>LEN(TRIM(Q5103))&gt;0</formula>
    </cfRule>
  </conditionalFormatting>
  <conditionalFormatting sqref="R5103">
    <cfRule type="notContainsBlanks" dxfId="2" priority="93593">
      <formula>LEN(TRIM(R5103))&gt;0</formula>
    </cfRule>
  </conditionalFormatting>
  <conditionalFormatting sqref="S5103">
    <cfRule type="notContainsBlanks" dxfId="3" priority="93551">
      <formula>LEN(TRIM(S5103))&gt;0</formula>
    </cfRule>
  </conditionalFormatting>
  <conditionalFormatting sqref="U5103">
    <cfRule type="notContainsBlanks" dxfId="4" priority="93543">
      <formula>LEN(TRIM(U5103))&gt;0</formula>
    </cfRule>
  </conditionalFormatting>
  <conditionalFormatting sqref="W5103">
    <cfRule type="notContainsBlanks" dxfId="0" priority="93577">
      <formula>LEN(TRIM(W5103))&gt;0</formula>
    </cfRule>
  </conditionalFormatting>
  <conditionalFormatting sqref="Y5103">
    <cfRule type="notContainsBlanks" dxfId="5" priority="93569">
      <formula>LEN(TRIM(Y5103))&gt;0</formula>
    </cfRule>
  </conditionalFormatting>
  <conditionalFormatting sqref="Z5103">
    <cfRule type="notContainsBlanks" dxfId="6" priority="93561">
      <formula>LEN(TRIM(Z5103))&gt;0</formula>
    </cfRule>
  </conditionalFormatting>
  <conditionalFormatting sqref="Q5104">
    <cfRule type="notContainsBlanks" dxfId="1" priority="93599">
      <formula>LEN(TRIM(Q5104))&gt;0</formula>
    </cfRule>
  </conditionalFormatting>
  <conditionalFormatting sqref="R5104">
    <cfRule type="notContainsBlanks" dxfId="2" priority="93591">
      <formula>LEN(TRIM(R5104))&gt;0</formula>
    </cfRule>
  </conditionalFormatting>
  <conditionalFormatting sqref="S5104">
    <cfRule type="notContainsBlanks" dxfId="3" priority="93549">
      <formula>LEN(TRIM(S5104))&gt;0</formula>
    </cfRule>
  </conditionalFormatting>
  <conditionalFormatting sqref="U5104">
    <cfRule type="notContainsBlanks" dxfId="4" priority="93541">
      <formula>LEN(TRIM(U5104))&gt;0</formula>
    </cfRule>
  </conditionalFormatting>
  <conditionalFormatting sqref="W5104">
    <cfRule type="notContainsBlanks" dxfId="0" priority="93575">
      <formula>LEN(TRIM(W5104))&gt;0</formula>
    </cfRule>
  </conditionalFormatting>
  <conditionalFormatting sqref="Y5104">
    <cfRule type="notContainsBlanks" dxfId="5" priority="93567">
      <formula>LEN(TRIM(Y5104))&gt;0</formula>
    </cfRule>
  </conditionalFormatting>
  <conditionalFormatting sqref="Z5104">
    <cfRule type="notContainsBlanks" dxfId="6" priority="93559">
      <formula>LEN(TRIM(Z5104))&gt;0</formula>
    </cfRule>
  </conditionalFormatting>
  <conditionalFormatting sqref="Q5105">
    <cfRule type="notContainsBlanks" dxfId="1" priority="93597">
      <formula>LEN(TRIM(Q5105))&gt;0</formula>
    </cfRule>
  </conditionalFormatting>
  <conditionalFormatting sqref="R5105">
    <cfRule type="notContainsBlanks" dxfId="2" priority="93589">
      <formula>LEN(TRIM(R5105))&gt;0</formula>
    </cfRule>
  </conditionalFormatting>
  <conditionalFormatting sqref="S5105">
    <cfRule type="notContainsBlanks" dxfId="3" priority="93547">
      <formula>LEN(TRIM(S5105))&gt;0</formula>
    </cfRule>
  </conditionalFormatting>
  <conditionalFormatting sqref="U5105">
    <cfRule type="notContainsBlanks" dxfId="4" priority="93539">
      <formula>LEN(TRIM(U5105))&gt;0</formula>
    </cfRule>
  </conditionalFormatting>
  <conditionalFormatting sqref="W5105">
    <cfRule type="notContainsBlanks" dxfId="0" priority="93573">
      <formula>LEN(TRIM(W5105))&gt;0</formula>
    </cfRule>
  </conditionalFormatting>
  <conditionalFormatting sqref="Y5105">
    <cfRule type="notContainsBlanks" dxfId="5" priority="93565">
      <formula>LEN(TRIM(Y5105))&gt;0</formula>
    </cfRule>
  </conditionalFormatting>
  <conditionalFormatting sqref="Z5105">
    <cfRule type="notContainsBlanks" dxfId="6" priority="93557">
      <formula>LEN(TRIM(Z5105))&gt;0</formula>
    </cfRule>
  </conditionalFormatting>
  <conditionalFormatting sqref="Q5106">
    <cfRule type="notContainsBlanks" dxfId="1" priority="93595">
      <formula>LEN(TRIM(Q5106))&gt;0</formula>
    </cfRule>
  </conditionalFormatting>
  <conditionalFormatting sqref="R5106">
    <cfRule type="notContainsBlanks" dxfId="2" priority="93587">
      <formula>LEN(TRIM(R5106))&gt;0</formula>
    </cfRule>
  </conditionalFormatting>
  <conditionalFormatting sqref="S5106">
    <cfRule type="notContainsBlanks" dxfId="3" priority="93545">
      <formula>LEN(TRIM(S5106))&gt;0</formula>
    </cfRule>
  </conditionalFormatting>
  <conditionalFormatting sqref="U5106">
    <cfRule type="notContainsBlanks" dxfId="4" priority="93537">
      <formula>LEN(TRIM(U5106))&gt;0</formula>
    </cfRule>
  </conditionalFormatting>
  <conditionalFormatting sqref="W5106">
    <cfRule type="notContainsBlanks" dxfId="0" priority="93571">
      <formula>LEN(TRIM(W5106))&gt;0</formula>
    </cfRule>
  </conditionalFormatting>
  <conditionalFormatting sqref="Y5106">
    <cfRule type="notContainsBlanks" dxfId="5" priority="93563">
      <formula>LEN(TRIM(Y5106))&gt;0</formula>
    </cfRule>
  </conditionalFormatting>
  <conditionalFormatting sqref="Z5106">
    <cfRule type="notContainsBlanks" dxfId="6" priority="93555">
      <formula>LEN(TRIM(Z5106))&gt;0</formula>
    </cfRule>
  </conditionalFormatting>
  <conditionalFormatting sqref="AB5106">
    <cfRule type="cellIs" dxfId="7" priority="93553" operator="notEqual">
      <formula>0</formula>
    </cfRule>
  </conditionalFormatting>
  <conditionalFormatting sqref="Q5108">
    <cfRule type="notContainsBlanks" dxfId="1" priority="93535">
      <formula>LEN(TRIM(Q5108))&gt;0</formula>
    </cfRule>
  </conditionalFormatting>
  <conditionalFormatting sqref="R5108">
    <cfRule type="notContainsBlanks" dxfId="2" priority="93528">
      <formula>LEN(TRIM(R5108))&gt;0</formula>
    </cfRule>
  </conditionalFormatting>
  <conditionalFormatting sqref="S5108">
    <cfRule type="notContainsBlanks" dxfId="3" priority="93468">
      <formula>LEN(TRIM(S5108))&gt;0</formula>
    </cfRule>
  </conditionalFormatting>
  <conditionalFormatting sqref="U5108">
    <cfRule type="notContainsBlanks" dxfId="4" priority="93458">
      <formula>LEN(TRIM(U5108))&gt;0</formula>
    </cfRule>
  </conditionalFormatting>
  <conditionalFormatting sqref="W5108">
    <cfRule type="notContainsBlanks" dxfId="0" priority="93508">
      <formula>LEN(TRIM(W5108))&gt;0</formula>
    </cfRule>
  </conditionalFormatting>
  <conditionalFormatting sqref="Y5108">
    <cfRule type="notContainsBlanks" dxfId="5" priority="93498">
      <formula>LEN(TRIM(Y5108))&gt;0</formula>
    </cfRule>
  </conditionalFormatting>
  <conditionalFormatting sqref="Z5108">
    <cfRule type="notContainsBlanks" dxfId="6" priority="93488">
      <formula>LEN(TRIM(Z5108))&gt;0</formula>
    </cfRule>
  </conditionalFormatting>
  <conditionalFormatting sqref="AB5108">
    <cfRule type="cellIs" dxfId="7" priority="93478" operator="notEqual">
      <formula>0</formula>
    </cfRule>
  </conditionalFormatting>
  <conditionalFormatting sqref="Q5109">
    <cfRule type="notContainsBlanks" dxfId="1" priority="93533">
      <formula>LEN(TRIM(Q5109))&gt;0</formula>
    </cfRule>
  </conditionalFormatting>
  <conditionalFormatting sqref="R5109">
    <cfRule type="notContainsBlanks" dxfId="2" priority="93526">
      <formula>LEN(TRIM(R5109))&gt;0</formula>
    </cfRule>
  </conditionalFormatting>
  <conditionalFormatting sqref="S5109">
    <cfRule type="notContainsBlanks" dxfId="3" priority="93466">
      <formula>LEN(TRIM(S5109))&gt;0</formula>
    </cfRule>
  </conditionalFormatting>
  <conditionalFormatting sqref="U5109">
    <cfRule type="notContainsBlanks" dxfId="4" priority="93456">
      <formula>LEN(TRIM(U5109))&gt;0</formula>
    </cfRule>
  </conditionalFormatting>
  <conditionalFormatting sqref="W5109">
    <cfRule type="notContainsBlanks" dxfId="0" priority="93506">
      <formula>LEN(TRIM(W5109))&gt;0</formula>
    </cfRule>
  </conditionalFormatting>
  <conditionalFormatting sqref="Y5109">
    <cfRule type="notContainsBlanks" dxfId="5" priority="93496">
      <formula>LEN(TRIM(Y5109))&gt;0</formula>
    </cfRule>
  </conditionalFormatting>
  <conditionalFormatting sqref="Z5109">
    <cfRule type="notContainsBlanks" dxfId="6" priority="93486">
      <formula>LEN(TRIM(Z5109))&gt;0</formula>
    </cfRule>
  </conditionalFormatting>
  <conditionalFormatting sqref="AB5109">
    <cfRule type="cellIs" dxfId="7" priority="93476" operator="notEqual">
      <formula>0</formula>
    </cfRule>
  </conditionalFormatting>
  <conditionalFormatting sqref="Q5110">
    <cfRule type="notContainsBlanks" dxfId="1" priority="93532">
      <formula>LEN(TRIM(Q5110))&gt;0</formula>
    </cfRule>
  </conditionalFormatting>
  <conditionalFormatting sqref="R5110">
    <cfRule type="notContainsBlanks" dxfId="2" priority="93524">
      <formula>LEN(TRIM(R5110))&gt;0</formula>
    </cfRule>
  </conditionalFormatting>
  <conditionalFormatting sqref="S5110">
    <cfRule type="notContainsBlanks" dxfId="3" priority="93464">
      <formula>LEN(TRIM(S5110))&gt;0</formula>
    </cfRule>
  </conditionalFormatting>
  <conditionalFormatting sqref="U5110">
    <cfRule type="notContainsBlanks" dxfId="4" priority="93454">
      <formula>LEN(TRIM(U5110))&gt;0</formula>
    </cfRule>
  </conditionalFormatting>
  <conditionalFormatting sqref="W5110">
    <cfRule type="notContainsBlanks" dxfId="0" priority="93504">
      <formula>LEN(TRIM(W5110))&gt;0</formula>
    </cfRule>
  </conditionalFormatting>
  <conditionalFormatting sqref="Y5110">
    <cfRule type="notContainsBlanks" dxfId="5" priority="93494">
      <formula>LEN(TRIM(Y5110))&gt;0</formula>
    </cfRule>
  </conditionalFormatting>
  <conditionalFormatting sqref="Z5110">
    <cfRule type="notContainsBlanks" dxfId="6" priority="93484">
      <formula>LEN(TRIM(Z5110))&gt;0</formula>
    </cfRule>
  </conditionalFormatting>
  <conditionalFormatting sqref="AB5110">
    <cfRule type="cellIs" dxfId="7" priority="93474" operator="notEqual">
      <formula>0</formula>
    </cfRule>
  </conditionalFormatting>
  <conditionalFormatting sqref="Q5111">
    <cfRule type="notContainsBlanks" dxfId="1" priority="93531">
      <formula>LEN(TRIM(Q5111))&gt;0</formula>
    </cfRule>
  </conditionalFormatting>
  <conditionalFormatting sqref="R5111">
    <cfRule type="notContainsBlanks" dxfId="2" priority="93522">
      <formula>LEN(TRIM(R5111))&gt;0</formula>
    </cfRule>
  </conditionalFormatting>
  <conditionalFormatting sqref="S5111">
    <cfRule type="notContainsBlanks" dxfId="3" priority="93462">
      <formula>LEN(TRIM(S5111))&gt;0</formula>
    </cfRule>
  </conditionalFormatting>
  <conditionalFormatting sqref="U5111">
    <cfRule type="notContainsBlanks" dxfId="4" priority="93452">
      <formula>LEN(TRIM(U5111))&gt;0</formula>
    </cfRule>
  </conditionalFormatting>
  <conditionalFormatting sqref="V5111">
    <cfRule type="notContainsBlanks" dxfId="0" priority="93390">
      <formula>LEN(TRIM(V5111))&gt;0</formula>
    </cfRule>
  </conditionalFormatting>
  <conditionalFormatting sqref="W5111">
    <cfRule type="notContainsBlanks" dxfId="0" priority="93502">
      <formula>LEN(TRIM(W5111))&gt;0</formula>
    </cfRule>
  </conditionalFormatting>
  <conditionalFormatting sqref="Y5111">
    <cfRule type="notContainsBlanks" dxfId="5" priority="93492">
      <formula>LEN(TRIM(Y5111))&gt;0</formula>
    </cfRule>
  </conditionalFormatting>
  <conditionalFormatting sqref="Z5111">
    <cfRule type="notContainsBlanks" dxfId="6" priority="93482">
      <formula>LEN(TRIM(Z5111))&gt;0</formula>
    </cfRule>
  </conditionalFormatting>
  <conditionalFormatting sqref="AB5111">
    <cfRule type="cellIs" dxfId="7" priority="93472" operator="notEqual">
      <formula>0</formula>
    </cfRule>
  </conditionalFormatting>
  <conditionalFormatting sqref="AC5111">
    <cfRule type="notContainsBlanks" dxfId="0" priority="93512">
      <formula>LEN(TRIM(AC5111))&gt;0</formula>
    </cfRule>
  </conditionalFormatting>
  <conditionalFormatting sqref="Q5112">
    <cfRule type="notContainsBlanks" dxfId="1" priority="93530">
      <formula>LEN(TRIM(Q5112))&gt;0</formula>
    </cfRule>
  </conditionalFormatting>
  <conditionalFormatting sqref="R5112">
    <cfRule type="notContainsBlanks" dxfId="2" priority="93520">
      <formula>LEN(TRIM(R5112))&gt;0</formula>
    </cfRule>
  </conditionalFormatting>
  <conditionalFormatting sqref="S5112">
    <cfRule type="notContainsBlanks" dxfId="3" priority="93460">
      <formula>LEN(TRIM(S5112))&gt;0</formula>
    </cfRule>
  </conditionalFormatting>
  <conditionalFormatting sqref="U5112">
    <cfRule type="notContainsBlanks" dxfId="4" priority="93450">
      <formula>LEN(TRIM(U5112))&gt;0</formula>
    </cfRule>
  </conditionalFormatting>
  <conditionalFormatting sqref="W5112">
    <cfRule type="notContainsBlanks" dxfId="0" priority="93500">
      <formula>LEN(TRIM(W5112))&gt;0</formula>
    </cfRule>
  </conditionalFormatting>
  <conditionalFormatting sqref="Y5112">
    <cfRule type="notContainsBlanks" dxfId="5" priority="93490">
      <formula>LEN(TRIM(Y5112))&gt;0</formula>
    </cfRule>
  </conditionalFormatting>
  <conditionalFormatting sqref="Z5112">
    <cfRule type="notContainsBlanks" dxfId="6" priority="93480">
      <formula>LEN(TRIM(Z5112))&gt;0</formula>
    </cfRule>
  </conditionalFormatting>
  <conditionalFormatting sqref="AB5112">
    <cfRule type="cellIs" dxfId="7" priority="93470" operator="notEqual">
      <formula>0</formula>
    </cfRule>
  </conditionalFormatting>
  <conditionalFormatting sqref="V5113">
    <cfRule type="notContainsBlanks" dxfId="0" priority="93389">
      <formula>LEN(TRIM(V5113))&gt;0</formula>
    </cfRule>
  </conditionalFormatting>
  <conditionalFormatting sqref="V5114">
    <cfRule type="notContainsBlanks" dxfId="0" priority="93388">
      <formula>LEN(TRIM(V5114))&gt;0</formula>
    </cfRule>
  </conditionalFormatting>
  <conditionalFormatting sqref="Q5115">
    <cfRule type="notContainsBlanks" dxfId="1" priority="93448">
      <formula>LEN(TRIM(Q5115))&gt;0</formula>
    </cfRule>
  </conditionalFormatting>
  <conditionalFormatting sqref="R5115">
    <cfRule type="notContainsBlanks" dxfId="2" priority="93442">
      <formula>LEN(TRIM(R5115))&gt;0</formula>
    </cfRule>
  </conditionalFormatting>
  <conditionalFormatting sqref="S5115">
    <cfRule type="notContainsBlanks" dxfId="3" priority="93412">
      <formula>LEN(TRIM(S5115))&gt;0</formula>
    </cfRule>
  </conditionalFormatting>
  <conditionalFormatting sqref="U5115">
    <cfRule type="notContainsBlanks" dxfId="4" priority="93406">
      <formula>LEN(TRIM(U5115))&gt;0</formula>
    </cfRule>
  </conditionalFormatting>
  <conditionalFormatting sqref="W5115">
    <cfRule type="notContainsBlanks" dxfId="0" priority="93430">
      <formula>LEN(TRIM(W5115))&gt;0</formula>
    </cfRule>
  </conditionalFormatting>
  <conditionalFormatting sqref="Y5115">
    <cfRule type="notContainsBlanks" dxfId="5" priority="93424">
      <formula>LEN(TRIM(Y5115))&gt;0</formula>
    </cfRule>
  </conditionalFormatting>
  <conditionalFormatting sqref="Z5115">
    <cfRule type="notContainsBlanks" dxfId="6" priority="93418">
      <formula>LEN(TRIM(Z5115))&gt;0</formula>
    </cfRule>
  </conditionalFormatting>
  <conditionalFormatting sqref="Q5116">
    <cfRule type="notContainsBlanks" dxfId="1" priority="93446">
      <formula>LEN(TRIM(Q5116))&gt;0</formula>
    </cfRule>
  </conditionalFormatting>
  <conditionalFormatting sqref="R5116">
    <cfRule type="notContainsBlanks" dxfId="2" priority="93440">
      <formula>LEN(TRIM(R5116))&gt;0</formula>
    </cfRule>
  </conditionalFormatting>
  <conditionalFormatting sqref="S5116">
    <cfRule type="notContainsBlanks" dxfId="3" priority="93410">
      <formula>LEN(TRIM(S5116))&gt;0</formula>
    </cfRule>
  </conditionalFormatting>
  <conditionalFormatting sqref="U5116">
    <cfRule type="notContainsBlanks" dxfId="4" priority="93404">
      <formula>LEN(TRIM(U5116))&gt;0</formula>
    </cfRule>
  </conditionalFormatting>
  <conditionalFormatting sqref="V5116">
    <cfRule type="notContainsBlanks" dxfId="0" priority="93387">
      <formula>LEN(TRIM(V5116))&gt;0</formula>
    </cfRule>
  </conditionalFormatting>
  <conditionalFormatting sqref="W5116">
    <cfRule type="notContainsBlanks" dxfId="0" priority="93428">
      <formula>LEN(TRIM(W5116))&gt;0</formula>
    </cfRule>
  </conditionalFormatting>
  <conditionalFormatting sqref="Y5116">
    <cfRule type="notContainsBlanks" dxfId="5" priority="93422">
      <formula>LEN(TRIM(Y5116))&gt;0</formula>
    </cfRule>
  </conditionalFormatting>
  <conditionalFormatting sqref="Z5116">
    <cfRule type="notContainsBlanks" dxfId="6" priority="93416">
      <formula>LEN(TRIM(Z5116))&gt;0</formula>
    </cfRule>
  </conditionalFormatting>
  <conditionalFormatting sqref="AC5116">
    <cfRule type="notContainsBlanks" dxfId="0" priority="93434">
      <formula>LEN(TRIM(AC5116))&gt;0</formula>
    </cfRule>
  </conditionalFormatting>
  <conditionalFormatting sqref="Q5117">
    <cfRule type="notContainsBlanks" dxfId="1" priority="93444">
      <formula>LEN(TRIM(Q5117))&gt;0</formula>
    </cfRule>
  </conditionalFormatting>
  <conditionalFormatting sqref="R5117">
    <cfRule type="notContainsBlanks" dxfId="2" priority="93438">
      <formula>LEN(TRIM(R5117))&gt;0</formula>
    </cfRule>
  </conditionalFormatting>
  <conditionalFormatting sqref="S5117">
    <cfRule type="notContainsBlanks" dxfId="3" priority="93408">
      <formula>LEN(TRIM(S5117))&gt;0</formula>
    </cfRule>
  </conditionalFormatting>
  <conditionalFormatting sqref="U5117">
    <cfRule type="notContainsBlanks" dxfId="4" priority="93402">
      <formula>LEN(TRIM(U5117))&gt;0</formula>
    </cfRule>
  </conditionalFormatting>
  <conditionalFormatting sqref="W5117">
    <cfRule type="notContainsBlanks" dxfId="0" priority="93426">
      <formula>LEN(TRIM(W5117))&gt;0</formula>
    </cfRule>
  </conditionalFormatting>
  <conditionalFormatting sqref="Y5117">
    <cfRule type="notContainsBlanks" dxfId="5" priority="93420">
      <formula>LEN(TRIM(Y5117))&gt;0</formula>
    </cfRule>
  </conditionalFormatting>
  <conditionalFormatting sqref="Z5117">
    <cfRule type="notContainsBlanks" dxfId="6" priority="93414">
      <formula>LEN(TRIM(Z5117))&gt;0</formula>
    </cfRule>
  </conditionalFormatting>
  <conditionalFormatting sqref="Q5118">
    <cfRule type="notContainsBlanks" dxfId="1" priority="93770">
      <formula>LEN(TRIM(Q5118))&gt;0</formula>
    </cfRule>
  </conditionalFormatting>
  <conditionalFormatting sqref="W5118">
    <cfRule type="notContainsBlanks" dxfId="0" priority="93776">
      <formula>LEN(TRIM(W5118))&gt;0</formula>
    </cfRule>
  </conditionalFormatting>
  <conditionalFormatting sqref="Y5118">
    <cfRule type="notContainsBlanks" dxfId="5" priority="93774">
      <formula>LEN(TRIM(Y5118))&gt;0</formula>
    </cfRule>
  </conditionalFormatting>
  <conditionalFormatting sqref="Z5118">
    <cfRule type="notContainsBlanks" dxfId="6" priority="93772">
      <formula>LEN(TRIM(Z5118))&gt;0</formula>
    </cfRule>
  </conditionalFormatting>
  <conditionalFormatting sqref="AA5118">
    <cfRule type="cellIs" dxfId="8" priority="93764" operator="equal">
      <formula>4</formula>
    </cfRule>
    <cfRule type="cellIs" dxfId="8" priority="93766" operator="equal">
      <formula>2</formula>
    </cfRule>
  </conditionalFormatting>
  <conditionalFormatting sqref="W5120">
    <cfRule type="notContainsBlanks" dxfId="0" priority="11682">
      <formula>LEN(TRIM(W5120))&gt;0</formula>
    </cfRule>
  </conditionalFormatting>
  <conditionalFormatting sqref="Q5123">
    <cfRule type="notContainsBlanks" dxfId="1" priority="11202">
      <formula>LEN(TRIM(Q5123))&gt;0</formula>
    </cfRule>
  </conditionalFormatting>
  <conditionalFormatting sqref="R5123">
    <cfRule type="notContainsBlanks" dxfId="2" priority="11124">
      <formula>LEN(TRIM(R5123))&gt;0</formula>
    </cfRule>
  </conditionalFormatting>
  <conditionalFormatting sqref="S5123">
    <cfRule type="notContainsBlanks" dxfId="3" priority="10652">
      <formula>LEN(TRIM(S5123))&gt;0</formula>
    </cfRule>
  </conditionalFormatting>
  <conditionalFormatting sqref="U5123">
    <cfRule type="notContainsBlanks" dxfId="4" priority="10568">
      <formula>LEN(TRIM(U5123))&gt;0</formula>
    </cfRule>
  </conditionalFormatting>
  <conditionalFormatting sqref="W5123">
    <cfRule type="notContainsBlanks" dxfId="0" priority="10964">
      <formula>LEN(TRIM(W5123))&gt;0</formula>
    </cfRule>
  </conditionalFormatting>
  <conditionalFormatting sqref="Y5123">
    <cfRule type="notContainsBlanks" dxfId="5" priority="10880">
      <formula>LEN(TRIM(Y5123))&gt;0</formula>
    </cfRule>
  </conditionalFormatting>
  <conditionalFormatting sqref="Z5123">
    <cfRule type="notContainsBlanks" dxfId="6" priority="10796">
      <formula>LEN(TRIM(Z5123))&gt;0</formula>
    </cfRule>
  </conditionalFormatting>
  <conditionalFormatting sqref="AB5123">
    <cfRule type="cellIs" dxfId="7" priority="10708" operator="notEqual">
      <formula>0</formula>
    </cfRule>
  </conditionalFormatting>
  <conditionalFormatting sqref="Q5124">
    <cfRule type="notContainsBlanks" dxfId="1" priority="11176">
      <formula>LEN(TRIM(Q5124))&gt;0</formula>
    </cfRule>
  </conditionalFormatting>
  <conditionalFormatting sqref="R5124">
    <cfRule type="notContainsBlanks" dxfId="2" priority="11098">
      <formula>LEN(TRIM(R5124))&gt;0</formula>
    </cfRule>
  </conditionalFormatting>
  <conditionalFormatting sqref="S5124">
    <cfRule type="notContainsBlanks" dxfId="3" priority="10624">
      <formula>LEN(TRIM(S5124))&gt;0</formula>
    </cfRule>
  </conditionalFormatting>
  <conditionalFormatting sqref="U5124">
    <cfRule type="notContainsBlanks" dxfId="4" priority="10540">
      <formula>LEN(TRIM(U5124))&gt;0</formula>
    </cfRule>
  </conditionalFormatting>
  <conditionalFormatting sqref="W5124">
    <cfRule type="notContainsBlanks" dxfId="0" priority="10936">
      <formula>LEN(TRIM(W5124))&gt;0</formula>
    </cfRule>
  </conditionalFormatting>
  <conditionalFormatting sqref="Y5124">
    <cfRule type="notContainsBlanks" dxfId="5" priority="10852">
      <formula>LEN(TRIM(Y5124))&gt;0</formula>
    </cfRule>
  </conditionalFormatting>
  <conditionalFormatting sqref="Z5124">
    <cfRule type="notContainsBlanks" dxfId="6" priority="10768">
      <formula>LEN(TRIM(Z5124))&gt;0</formula>
    </cfRule>
  </conditionalFormatting>
  <conditionalFormatting sqref="Q5125">
    <cfRule type="notContainsBlanks" dxfId="1" priority="11150">
      <formula>LEN(TRIM(Q5125))&gt;0</formula>
    </cfRule>
  </conditionalFormatting>
  <conditionalFormatting sqref="R5125">
    <cfRule type="notContainsBlanks" dxfId="2" priority="11073">
      <formula>LEN(TRIM(R5125))&gt;0</formula>
    </cfRule>
  </conditionalFormatting>
  <conditionalFormatting sqref="S5125">
    <cfRule type="notContainsBlanks" dxfId="3" priority="10596">
      <formula>LEN(TRIM(S5125))&gt;0</formula>
    </cfRule>
  </conditionalFormatting>
  <conditionalFormatting sqref="U5125">
    <cfRule type="notContainsBlanks" dxfId="4" priority="10512">
      <formula>LEN(TRIM(U5125))&gt;0</formula>
    </cfRule>
  </conditionalFormatting>
  <conditionalFormatting sqref="W5125">
    <cfRule type="notContainsBlanks" dxfId="0" priority="10908">
      <formula>LEN(TRIM(W5125))&gt;0</formula>
    </cfRule>
  </conditionalFormatting>
  <conditionalFormatting sqref="Y5125">
    <cfRule type="notContainsBlanks" dxfId="5" priority="10824">
      <formula>LEN(TRIM(Y5125))&gt;0</formula>
    </cfRule>
  </conditionalFormatting>
  <conditionalFormatting sqref="Z5125">
    <cfRule type="notContainsBlanks" dxfId="6" priority="10740">
      <formula>LEN(TRIM(Z5125))&gt;0</formula>
    </cfRule>
  </conditionalFormatting>
  <conditionalFormatting sqref="AB5125">
    <cfRule type="cellIs" dxfId="7" priority="10680" operator="notEqual">
      <formula>0</formula>
    </cfRule>
  </conditionalFormatting>
  <conditionalFormatting sqref="Q5127">
    <cfRule type="notContainsBlanks" dxfId="1" priority="10484">
      <formula>LEN(TRIM(Q5127))&gt;0</formula>
    </cfRule>
  </conditionalFormatting>
  <conditionalFormatting sqref="R5127">
    <cfRule type="notContainsBlanks" dxfId="2" priority="10375">
      <formula>LEN(TRIM(R5127))&gt;0</formula>
    </cfRule>
  </conditionalFormatting>
  <conditionalFormatting sqref="S5127">
    <cfRule type="notContainsBlanks" dxfId="3" priority="9545">
      <formula>LEN(TRIM(S5127))&gt;0</formula>
    </cfRule>
  </conditionalFormatting>
  <conditionalFormatting sqref="U5127">
    <cfRule type="notContainsBlanks" dxfId="4" priority="9405">
      <formula>LEN(TRIM(U5127))&gt;0</formula>
    </cfRule>
  </conditionalFormatting>
  <conditionalFormatting sqref="W5127">
    <cfRule type="notContainsBlanks" dxfId="0" priority="10102">
      <formula>LEN(TRIM(W5127))&gt;0</formula>
    </cfRule>
  </conditionalFormatting>
  <conditionalFormatting sqref="Y5127">
    <cfRule type="notContainsBlanks" dxfId="5" priority="9962">
      <formula>LEN(TRIM(Y5127))&gt;0</formula>
    </cfRule>
  </conditionalFormatting>
  <conditionalFormatting sqref="Z5127">
    <cfRule type="notContainsBlanks" dxfId="6" priority="9822">
      <formula>LEN(TRIM(Z5127))&gt;0</formula>
    </cfRule>
  </conditionalFormatting>
  <conditionalFormatting sqref="AB5127">
    <cfRule type="cellIs" dxfId="7" priority="9682" operator="notEqual">
      <formula>0</formula>
    </cfRule>
  </conditionalFormatting>
  <conditionalFormatting sqref="Q5128">
    <cfRule type="notContainsBlanks" dxfId="1" priority="10459">
      <formula>LEN(TRIM(Q5128))&gt;0</formula>
    </cfRule>
  </conditionalFormatting>
  <conditionalFormatting sqref="R5128">
    <cfRule type="notContainsBlanks" dxfId="2" priority="10350">
      <formula>LEN(TRIM(R5128))&gt;0</formula>
    </cfRule>
  </conditionalFormatting>
  <conditionalFormatting sqref="S5128">
    <cfRule type="notContainsBlanks" dxfId="3" priority="9517">
      <formula>LEN(TRIM(S5128))&gt;0</formula>
    </cfRule>
  </conditionalFormatting>
  <conditionalFormatting sqref="U5128">
    <cfRule type="notContainsBlanks" dxfId="4" priority="9377">
      <formula>LEN(TRIM(U5128))&gt;0</formula>
    </cfRule>
  </conditionalFormatting>
  <conditionalFormatting sqref="W5128">
    <cfRule type="notContainsBlanks" dxfId="0" priority="10074">
      <formula>LEN(TRIM(W5128))&gt;0</formula>
    </cfRule>
  </conditionalFormatting>
  <conditionalFormatting sqref="Y5128">
    <cfRule type="notContainsBlanks" dxfId="5" priority="9934">
      <formula>LEN(TRIM(Y5128))&gt;0</formula>
    </cfRule>
  </conditionalFormatting>
  <conditionalFormatting sqref="Z5128">
    <cfRule type="notContainsBlanks" dxfId="6" priority="9794">
      <formula>LEN(TRIM(Z5128))&gt;0</formula>
    </cfRule>
  </conditionalFormatting>
  <conditionalFormatting sqref="AB5128">
    <cfRule type="cellIs" dxfId="7" priority="9657" operator="notEqual">
      <formula>0</formula>
    </cfRule>
  </conditionalFormatting>
  <conditionalFormatting sqref="Q5129">
    <cfRule type="notContainsBlanks" dxfId="1" priority="10435">
      <formula>LEN(TRIM(Q5129))&gt;0</formula>
    </cfRule>
  </conditionalFormatting>
  <conditionalFormatting sqref="R5129">
    <cfRule type="notContainsBlanks" dxfId="2" priority="1394">
      <formula>LEN(TRIM(R5129))&gt;0</formula>
    </cfRule>
  </conditionalFormatting>
  <conditionalFormatting sqref="S5129">
    <cfRule type="notContainsBlanks" dxfId="3" priority="9489">
      <formula>LEN(TRIM(S5129))&gt;0</formula>
    </cfRule>
  </conditionalFormatting>
  <conditionalFormatting sqref="U5129">
    <cfRule type="notContainsBlanks" dxfId="4" priority="9349">
      <formula>LEN(TRIM(U5129))&gt;0</formula>
    </cfRule>
  </conditionalFormatting>
  <conditionalFormatting sqref="W5129">
    <cfRule type="notContainsBlanks" dxfId="0" priority="10046">
      <formula>LEN(TRIM(W5129))&gt;0</formula>
    </cfRule>
  </conditionalFormatting>
  <conditionalFormatting sqref="Y5129">
    <cfRule type="notContainsBlanks" dxfId="5" priority="9906">
      <formula>LEN(TRIM(Y5129))&gt;0</formula>
    </cfRule>
  </conditionalFormatting>
  <conditionalFormatting sqref="Z5129">
    <cfRule type="notContainsBlanks" dxfId="6" priority="9766">
      <formula>LEN(TRIM(Z5129))&gt;0</formula>
    </cfRule>
  </conditionalFormatting>
  <conditionalFormatting sqref="AB5129">
    <cfRule type="cellIs" dxfId="7" priority="9629" operator="notEqual">
      <formula>0</formula>
    </cfRule>
  </conditionalFormatting>
  <conditionalFormatting sqref="Q5130">
    <cfRule type="notContainsBlanks" dxfId="1" priority="10414">
      <formula>LEN(TRIM(Q5130))&gt;0</formula>
    </cfRule>
  </conditionalFormatting>
  <conditionalFormatting sqref="R5130">
    <cfRule type="notContainsBlanks" dxfId="2" priority="10298">
      <formula>LEN(TRIM(R5130))&gt;0</formula>
    </cfRule>
  </conditionalFormatting>
  <conditionalFormatting sqref="S5130">
    <cfRule type="notContainsBlanks" dxfId="3" priority="9461">
      <formula>LEN(TRIM(S5130))&gt;0</formula>
    </cfRule>
  </conditionalFormatting>
  <conditionalFormatting sqref="U5130">
    <cfRule type="notContainsBlanks" dxfId="4" priority="9321">
      <formula>LEN(TRIM(U5130))&gt;0</formula>
    </cfRule>
  </conditionalFormatting>
  <conditionalFormatting sqref="W5130">
    <cfRule type="notContainsBlanks" dxfId="0" priority="10018">
      <formula>LEN(TRIM(W5130))&gt;0</formula>
    </cfRule>
  </conditionalFormatting>
  <conditionalFormatting sqref="Y5130">
    <cfRule type="notContainsBlanks" dxfId="5" priority="9878">
      <formula>LEN(TRIM(Y5130))&gt;0</formula>
    </cfRule>
  </conditionalFormatting>
  <conditionalFormatting sqref="Z5130">
    <cfRule type="notContainsBlanks" dxfId="6" priority="9738">
      <formula>LEN(TRIM(Z5130))&gt;0</formula>
    </cfRule>
  </conditionalFormatting>
  <conditionalFormatting sqref="AB5130">
    <cfRule type="cellIs" dxfId="7" priority="9601" operator="notEqual">
      <formula>0</formula>
    </cfRule>
  </conditionalFormatting>
  <conditionalFormatting sqref="Q5131">
    <cfRule type="notContainsBlanks" dxfId="1" priority="10394">
      <formula>LEN(TRIM(Q5131))&gt;0</formula>
    </cfRule>
  </conditionalFormatting>
  <conditionalFormatting sqref="R5131">
    <cfRule type="notContainsBlanks" dxfId="2" priority="10270">
      <formula>LEN(TRIM(R5131))&gt;0</formula>
    </cfRule>
  </conditionalFormatting>
  <conditionalFormatting sqref="S5131">
    <cfRule type="notContainsBlanks" dxfId="3" priority="9433">
      <formula>LEN(TRIM(S5131))&gt;0</formula>
    </cfRule>
  </conditionalFormatting>
  <conditionalFormatting sqref="U5131">
    <cfRule type="notContainsBlanks" dxfId="4" priority="9293">
      <formula>LEN(TRIM(U5131))&gt;0</formula>
    </cfRule>
  </conditionalFormatting>
  <conditionalFormatting sqref="W5131">
    <cfRule type="notContainsBlanks" dxfId="0" priority="9990">
      <formula>LEN(TRIM(W5131))&gt;0</formula>
    </cfRule>
  </conditionalFormatting>
  <conditionalFormatting sqref="Y5131">
    <cfRule type="notContainsBlanks" dxfId="5" priority="9850">
      <formula>LEN(TRIM(Y5131))&gt;0</formula>
    </cfRule>
  </conditionalFormatting>
  <conditionalFormatting sqref="Z5131">
    <cfRule type="notContainsBlanks" dxfId="6" priority="9710">
      <formula>LEN(TRIM(Z5131))&gt;0</formula>
    </cfRule>
  </conditionalFormatting>
  <conditionalFormatting sqref="AB5131">
    <cfRule type="cellIs" dxfId="7" priority="9573" operator="notEqual">
      <formula>0</formula>
    </cfRule>
  </conditionalFormatting>
  <conditionalFormatting sqref="Q5134">
    <cfRule type="notContainsBlanks" dxfId="1" priority="9265">
      <formula>LEN(TRIM(Q5134))&gt;0</formula>
    </cfRule>
  </conditionalFormatting>
  <conditionalFormatting sqref="R5134">
    <cfRule type="notContainsBlanks" dxfId="2" priority="9240">
      <formula>LEN(TRIM(R5134))&gt;0</formula>
    </cfRule>
  </conditionalFormatting>
  <conditionalFormatting sqref="S5134">
    <cfRule type="notContainsBlanks" dxfId="3" priority="9074">
      <formula>LEN(TRIM(S5134))&gt;0</formula>
    </cfRule>
  </conditionalFormatting>
  <conditionalFormatting sqref="W5134">
    <cfRule type="notContainsBlanks" dxfId="0" priority="9186">
      <formula>LEN(TRIM(W5134))&gt;0</formula>
    </cfRule>
  </conditionalFormatting>
  <conditionalFormatting sqref="Y5134">
    <cfRule type="notContainsBlanks" dxfId="5" priority="9158">
      <formula>LEN(TRIM(Y5134))&gt;0</formula>
    </cfRule>
  </conditionalFormatting>
  <conditionalFormatting sqref="Z5134">
    <cfRule type="notContainsBlanks" dxfId="6" priority="9130">
      <formula>LEN(TRIM(Z5134))&gt;0</formula>
    </cfRule>
  </conditionalFormatting>
  <conditionalFormatting sqref="AB5134">
    <cfRule type="cellIs" dxfId="7" priority="9102" operator="notEqual">
      <formula>0</formula>
    </cfRule>
  </conditionalFormatting>
  <conditionalFormatting sqref="Q5136">
    <cfRule type="notContainsBlanks" dxfId="1" priority="9019">
      <formula>LEN(TRIM(Q5136))&gt;0</formula>
    </cfRule>
  </conditionalFormatting>
  <conditionalFormatting sqref="R5136">
    <cfRule type="notContainsBlanks" dxfId="2" priority="8913">
      <formula>LEN(TRIM(R5136))&gt;0</formula>
    </cfRule>
  </conditionalFormatting>
  <conditionalFormatting sqref="S5136">
    <cfRule type="notContainsBlanks" dxfId="3" priority="8328">
      <formula>LEN(TRIM(S5136))&gt;0</formula>
    </cfRule>
  </conditionalFormatting>
  <conditionalFormatting sqref="W5136">
    <cfRule type="notContainsBlanks" dxfId="0" priority="8692">
      <formula>LEN(TRIM(W5136))&gt;0</formula>
    </cfRule>
  </conditionalFormatting>
  <conditionalFormatting sqref="Y5136">
    <cfRule type="notContainsBlanks" dxfId="5" priority="8580">
      <formula>LEN(TRIM(Y5136))&gt;0</formula>
    </cfRule>
  </conditionalFormatting>
  <conditionalFormatting sqref="Z5136">
    <cfRule type="notContainsBlanks" dxfId="6" priority="8468">
      <formula>LEN(TRIM(Z5136))&gt;0</formula>
    </cfRule>
  </conditionalFormatting>
  <conditionalFormatting sqref="Q5137">
    <cfRule type="notContainsBlanks" dxfId="1" priority="8993">
      <formula>LEN(TRIM(Q5137))&gt;0</formula>
    </cfRule>
  </conditionalFormatting>
  <conditionalFormatting sqref="R5137">
    <cfRule type="notContainsBlanks" dxfId="2" priority="8886">
      <formula>LEN(TRIM(R5137))&gt;0</formula>
    </cfRule>
  </conditionalFormatting>
  <conditionalFormatting sqref="S5137">
    <cfRule type="notContainsBlanks" dxfId="3" priority="8300">
      <formula>LEN(TRIM(S5137))&gt;0</formula>
    </cfRule>
  </conditionalFormatting>
  <conditionalFormatting sqref="W5137">
    <cfRule type="notContainsBlanks" dxfId="0" priority="8664">
      <formula>LEN(TRIM(W5137))&gt;0</formula>
    </cfRule>
  </conditionalFormatting>
  <conditionalFormatting sqref="Y5137">
    <cfRule type="notContainsBlanks" dxfId="5" priority="8552">
      <formula>LEN(TRIM(Y5137))&gt;0</formula>
    </cfRule>
  </conditionalFormatting>
  <conditionalFormatting sqref="Z5137">
    <cfRule type="notContainsBlanks" dxfId="6" priority="8440">
      <formula>LEN(TRIM(Z5137))&gt;0</formula>
    </cfRule>
  </conditionalFormatting>
  <conditionalFormatting sqref="Q5138">
    <cfRule type="notContainsBlanks" dxfId="1" priority="8967">
      <formula>LEN(TRIM(Q5138))&gt;0</formula>
    </cfRule>
  </conditionalFormatting>
  <conditionalFormatting sqref="R5138">
    <cfRule type="notContainsBlanks" dxfId="2" priority="8859">
      <formula>LEN(TRIM(R5138))&gt;0</formula>
    </cfRule>
  </conditionalFormatting>
  <conditionalFormatting sqref="S5138">
    <cfRule type="notContainsBlanks" dxfId="3" priority="8272">
      <formula>LEN(TRIM(S5138))&gt;0</formula>
    </cfRule>
  </conditionalFormatting>
  <conditionalFormatting sqref="U5138">
    <cfRule type="notContainsBlanks" dxfId="4" priority="8164">
      <formula>LEN(TRIM(U5138))&gt;0</formula>
    </cfRule>
  </conditionalFormatting>
  <conditionalFormatting sqref="W5138">
    <cfRule type="notContainsBlanks" dxfId="0" priority="8636">
      <formula>LEN(TRIM(W5138))&gt;0</formula>
    </cfRule>
  </conditionalFormatting>
  <conditionalFormatting sqref="Y5138">
    <cfRule type="notContainsBlanks" dxfId="5" priority="8524">
      <formula>LEN(TRIM(Y5138))&gt;0</formula>
    </cfRule>
  </conditionalFormatting>
  <conditionalFormatting sqref="Z5138">
    <cfRule type="notContainsBlanks" dxfId="6" priority="8412">
      <formula>LEN(TRIM(Z5138))&gt;0</formula>
    </cfRule>
  </conditionalFormatting>
  <conditionalFormatting sqref="Q5139">
    <cfRule type="notContainsBlanks" dxfId="1" priority="8940">
      <formula>LEN(TRIM(Q5139))&gt;0</formula>
    </cfRule>
  </conditionalFormatting>
  <conditionalFormatting sqref="R5139">
    <cfRule type="notContainsBlanks" dxfId="2" priority="8831">
      <formula>LEN(TRIM(R5139))&gt;0</formula>
    </cfRule>
  </conditionalFormatting>
  <conditionalFormatting sqref="S5139">
    <cfRule type="notContainsBlanks" dxfId="3" priority="8245">
      <formula>LEN(TRIM(S5139))&gt;0</formula>
    </cfRule>
  </conditionalFormatting>
  <conditionalFormatting sqref="U5139">
    <cfRule type="notContainsBlanks" dxfId="4" priority="8136">
      <formula>LEN(TRIM(U5139))&gt;0</formula>
    </cfRule>
  </conditionalFormatting>
  <conditionalFormatting sqref="W5139">
    <cfRule type="notContainsBlanks" dxfId="0" priority="8608">
      <formula>LEN(TRIM(W5139))&gt;0</formula>
    </cfRule>
  </conditionalFormatting>
  <conditionalFormatting sqref="Y5139">
    <cfRule type="notContainsBlanks" dxfId="5" priority="8496">
      <formula>LEN(TRIM(Y5139))&gt;0</formula>
    </cfRule>
  </conditionalFormatting>
  <conditionalFormatting sqref="Z5139">
    <cfRule type="notContainsBlanks" dxfId="6" priority="8384">
      <formula>LEN(TRIM(Z5139))&gt;0</formula>
    </cfRule>
  </conditionalFormatting>
  <conditionalFormatting sqref="AB5139">
    <cfRule type="cellIs" dxfId="7" priority="8356" operator="notEqual">
      <formula>0</formula>
    </cfRule>
  </conditionalFormatting>
  <conditionalFormatting sqref="Q5141">
    <cfRule type="notContainsBlanks" dxfId="1" priority="8108">
      <formula>LEN(TRIM(Q5141))&gt;0</formula>
    </cfRule>
  </conditionalFormatting>
  <conditionalFormatting sqref="R5141">
    <cfRule type="notContainsBlanks" dxfId="2" priority="7987">
      <formula>LEN(TRIM(R5141))&gt;0</formula>
    </cfRule>
  </conditionalFormatting>
  <conditionalFormatting sqref="S5141">
    <cfRule type="notContainsBlanks" dxfId="3" priority="7151">
      <formula>LEN(TRIM(S5141))&gt;0</formula>
    </cfRule>
  </conditionalFormatting>
  <conditionalFormatting sqref="U5141">
    <cfRule type="notContainsBlanks" dxfId="4" priority="7012">
      <formula>LEN(TRIM(U5141))&gt;0</formula>
    </cfRule>
  </conditionalFormatting>
  <conditionalFormatting sqref="W5141">
    <cfRule type="notContainsBlanks" dxfId="0" priority="7711">
      <formula>LEN(TRIM(W5141))&gt;0</formula>
    </cfRule>
  </conditionalFormatting>
  <conditionalFormatting sqref="Y5141">
    <cfRule type="notContainsBlanks" dxfId="5" priority="7571">
      <formula>LEN(TRIM(Y5141))&gt;0</formula>
    </cfRule>
  </conditionalFormatting>
  <conditionalFormatting sqref="Z5141">
    <cfRule type="notContainsBlanks" dxfId="6" priority="7431">
      <formula>LEN(TRIM(Z5141))&gt;0</formula>
    </cfRule>
  </conditionalFormatting>
  <conditionalFormatting sqref="AB5141">
    <cfRule type="cellIs" dxfId="7" priority="7291" operator="notEqual">
      <formula>0</formula>
    </cfRule>
  </conditionalFormatting>
  <conditionalFormatting sqref="Q5142">
    <cfRule type="notContainsBlanks" dxfId="1" priority="8083">
      <formula>LEN(TRIM(Q5142))&gt;0</formula>
    </cfRule>
  </conditionalFormatting>
  <conditionalFormatting sqref="R5142">
    <cfRule type="notContainsBlanks" dxfId="2" priority="7960">
      <formula>LEN(TRIM(R5142))&gt;0</formula>
    </cfRule>
  </conditionalFormatting>
  <conditionalFormatting sqref="S5142">
    <cfRule type="notContainsBlanks" dxfId="3" priority="7124">
      <formula>LEN(TRIM(S5142))&gt;0</formula>
    </cfRule>
  </conditionalFormatting>
  <conditionalFormatting sqref="U5142">
    <cfRule type="notContainsBlanks" dxfId="4" priority="6984">
      <formula>LEN(TRIM(U5142))&gt;0</formula>
    </cfRule>
  </conditionalFormatting>
  <conditionalFormatting sqref="W5142">
    <cfRule type="notContainsBlanks" dxfId="0" priority="7683">
      <formula>LEN(TRIM(W5142))&gt;0</formula>
    </cfRule>
  </conditionalFormatting>
  <conditionalFormatting sqref="Y5142">
    <cfRule type="notContainsBlanks" dxfId="5" priority="7543">
      <formula>LEN(TRIM(Y5142))&gt;0</formula>
    </cfRule>
  </conditionalFormatting>
  <conditionalFormatting sqref="Z5142">
    <cfRule type="notContainsBlanks" dxfId="6" priority="7403">
      <formula>LEN(TRIM(Z5142))&gt;0</formula>
    </cfRule>
  </conditionalFormatting>
  <conditionalFormatting sqref="AB5142">
    <cfRule type="cellIs" dxfId="7" priority="7263" operator="notEqual">
      <formula>0</formula>
    </cfRule>
  </conditionalFormatting>
  <conditionalFormatting sqref="Q5143">
    <cfRule type="notContainsBlanks" dxfId="1" priority="8058">
      <formula>LEN(TRIM(Q5143))&gt;0</formula>
    </cfRule>
  </conditionalFormatting>
  <conditionalFormatting sqref="R5143">
    <cfRule type="notContainsBlanks" dxfId="2" priority="7932">
      <formula>LEN(TRIM(R5143))&gt;0</formula>
    </cfRule>
  </conditionalFormatting>
  <conditionalFormatting sqref="S5143">
    <cfRule type="notContainsBlanks" dxfId="3" priority="7096">
      <formula>LEN(TRIM(S5143))&gt;0</formula>
    </cfRule>
  </conditionalFormatting>
  <conditionalFormatting sqref="U5143">
    <cfRule type="notContainsBlanks" dxfId="4" priority="6956">
      <formula>LEN(TRIM(U5143))&gt;0</formula>
    </cfRule>
  </conditionalFormatting>
  <conditionalFormatting sqref="W5143">
    <cfRule type="notContainsBlanks" dxfId="0" priority="7655">
      <formula>LEN(TRIM(W5143))&gt;0</formula>
    </cfRule>
  </conditionalFormatting>
  <conditionalFormatting sqref="Y5143">
    <cfRule type="notContainsBlanks" dxfId="5" priority="7515">
      <formula>LEN(TRIM(Y5143))&gt;0</formula>
    </cfRule>
  </conditionalFormatting>
  <conditionalFormatting sqref="Z5143">
    <cfRule type="notContainsBlanks" dxfId="6" priority="7375">
      <formula>LEN(TRIM(Z5143))&gt;0</formula>
    </cfRule>
  </conditionalFormatting>
  <conditionalFormatting sqref="AB5143">
    <cfRule type="cellIs" dxfId="7" priority="7235" operator="notEqual">
      <formula>0</formula>
    </cfRule>
  </conditionalFormatting>
  <conditionalFormatting sqref="Q5144">
    <cfRule type="notContainsBlanks" dxfId="1" priority="8033">
      <formula>LEN(TRIM(Q5144))&gt;0</formula>
    </cfRule>
  </conditionalFormatting>
  <conditionalFormatting sqref="R5144">
    <cfRule type="notContainsBlanks" dxfId="2" priority="7905">
      <formula>LEN(TRIM(R5144))&gt;0</formula>
    </cfRule>
  </conditionalFormatting>
  <conditionalFormatting sqref="S5144">
    <cfRule type="notContainsBlanks" dxfId="3" priority="7068">
      <formula>LEN(TRIM(S5144))&gt;0</formula>
    </cfRule>
  </conditionalFormatting>
  <conditionalFormatting sqref="U5144">
    <cfRule type="notContainsBlanks" dxfId="4" priority="6928">
      <formula>LEN(TRIM(U5144))&gt;0</formula>
    </cfRule>
  </conditionalFormatting>
  <conditionalFormatting sqref="W5144">
    <cfRule type="notContainsBlanks" dxfId="0" priority="7627">
      <formula>LEN(TRIM(W5144))&gt;0</formula>
    </cfRule>
  </conditionalFormatting>
  <conditionalFormatting sqref="Y5144">
    <cfRule type="notContainsBlanks" dxfId="5" priority="7487">
      <formula>LEN(TRIM(Y5144))&gt;0</formula>
    </cfRule>
  </conditionalFormatting>
  <conditionalFormatting sqref="Z5144">
    <cfRule type="notContainsBlanks" dxfId="6" priority="7347">
      <formula>LEN(TRIM(Z5144))&gt;0</formula>
    </cfRule>
  </conditionalFormatting>
  <conditionalFormatting sqref="AB5144">
    <cfRule type="cellIs" dxfId="7" priority="7207" operator="notEqual">
      <formula>0</formula>
    </cfRule>
  </conditionalFormatting>
  <conditionalFormatting sqref="Q5145">
    <cfRule type="notContainsBlanks" dxfId="1" priority="8010">
      <formula>LEN(TRIM(Q5145))&gt;0</formula>
    </cfRule>
  </conditionalFormatting>
  <conditionalFormatting sqref="R5145">
    <cfRule type="notContainsBlanks" dxfId="2" priority="7878">
      <formula>LEN(TRIM(R5145))&gt;0</formula>
    </cfRule>
  </conditionalFormatting>
  <conditionalFormatting sqref="S5145">
    <cfRule type="notContainsBlanks" dxfId="3" priority="7040">
      <formula>LEN(TRIM(S5145))&gt;0</formula>
    </cfRule>
  </conditionalFormatting>
  <conditionalFormatting sqref="U5145">
    <cfRule type="notContainsBlanks" dxfId="4" priority="6900">
      <formula>LEN(TRIM(U5145))&gt;0</formula>
    </cfRule>
  </conditionalFormatting>
  <conditionalFormatting sqref="W5145">
    <cfRule type="notContainsBlanks" dxfId="0" priority="7599">
      <formula>LEN(TRIM(W5145))&gt;0</formula>
    </cfRule>
  </conditionalFormatting>
  <conditionalFormatting sqref="Y5145">
    <cfRule type="notContainsBlanks" dxfId="5" priority="7459">
      <formula>LEN(TRIM(Y5145))&gt;0</formula>
    </cfRule>
  </conditionalFormatting>
  <conditionalFormatting sqref="Z5145">
    <cfRule type="notContainsBlanks" dxfId="6" priority="7319">
      <formula>LEN(TRIM(Z5145))&gt;0</formula>
    </cfRule>
  </conditionalFormatting>
  <conditionalFormatting sqref="AB5145">
    <cfRule type="cellIs" dxfId="7" priority="7179" operator="notEqual">
      <formula>0</formula>
    </cfRule>
  </conditionalFormatting>
  <conditionalFormatting sqref="Q5148">
    <cfRule type="notContainsBlanks" dxfId="1" priority="6872">
      <formula>LEN(TRIM(Q5148))&gt;0</formula>
    </cfRule>
  </conditionalFormatting>
  <conditionalFormatting sqref="R5148">
    <cfRule type="notContainsBlanks" dxfId="2" priority="6794">
      <formula>LEN(TRIM(R5148))&gt;0</formula>
    </cfRule>
  </conditionalFormatting>
  <conditionalFormatting sqref="S5148">
    <cfRule type="notContainsBlanks" dxfId="3" priority="6292">
      <formula>LEN(TRIM(S5148))&gt;0</formula>
    </cfRule>
  </conditionalFormatting>
  <conditionalFormatting sqref="U5148">
    <cfRule type="notContainsBlanks" dxfId="4" priority="6208">
      <formula>LEN(TRIM(U5148))&gt;0</formula>
    </cfRule>
  </conditionalFormatting>
  <conditionalFormatting sqref="W5148">
    <cfRule type="notContainsBlanks" dxfId="0" priority="6628">
      <formula>LEN(TRIM(W5148))&gt;0</formula>
    </cfRule>
  </conditionalFormatting>
  <conditionalFormatting sqref="Y5148">
    <cfRule type="notContainsBlanks" dxfId="5" priority="6544">
      <formula>LEN(TRIM(Y5148))&gt;0</formula>
    </cfRule>
  </conditionalFormatting>
  <conditionalFormatting sqref="Z5148">
    <cfRule type="notContainsBlanks" dxfId="6" priority="6460">
      <formula>LEN(TRIM(Z5148))&gt;0</formula>
    </cfRule>
  </conditionalFormatting>
  <conditionalFormatting sqref="AB5148">
    <cfRule type="cellIs" dxfId="7" priority="6376" operator="notEqual">
      <formula>0</formula>
    </cfRule>
  </conditionalFormatting>
  <conditionalFormatting sqref="Q5149">
    <cfRule type="notContainsBlanks" dxfId="1" priority="6846">
      <formula>LEN(TRIM(Q5149))&gt;0</formula>
    </cfRule>
  </conditionalFormatting>
  <conditionalFormatting sqref="R5149">
    <cfRule type="notContainsBlanks" dxfId="2" priority="6766">
      <formula>LEN(TRIM(R5149))&gt;0</formula>
    </cfRule>
  </conditionalFormatting>
  <conditionalFormatting sqref="S5149">
    <cfRule type="notContainsBlanks" dxfId="3" priority="6264">
      <formula>LEN(TRIM(S5149))&gt;0</formula>
    </cfRule>
  </conditionalFormatting>
  <conditionalFormatting sqref="U5149">
    <cfRule type="notContainsBlanks" dxfId="4" priority="6180">
      <formula>LEN(TRIM(U5149))&gt;0</formula>
    </cfRule>
  </conditionalFormatting>
  <conditionalFormatting sqref="W5149">
    <cfRule type="notContainsBlanks" dxfId="0" priority="6600">
      <formula>LEN(TRIM(W5149))&gt;0</formula>
    </cfRule>
  </conditionalFormatting>
  <conditionalFormatting sqref="Y5149">
    <cfRule type="notContainsBlanks" dxfId="5" priority="6516">
      <formula>LEN(TRIM(Y5149))&gt;0</formula>
    </cfRule>
  </conditionalFormatting>
  <conditionalFormatting sqref="Z5149">
    <cfRule type="notContainsBlanks" dxfId="6" priority="6432">
      <formula>LEN(TRIM(Z5149))&gt;0</formula>
    </cfRule>
  </conditionalFormatting>
  <conditionalFormatting sqref="AB5149">
    <cfRule type="cellIs" dxfId="7" priority="6348" operator="notEqual">
      <formula>0</formula>
    </cfRule>
  </conditionalFormatting>
  <conditionalFormatting sqref="Q5150">
    <cfRule type="notContainsBlanks" dxfId="1" priority="6820">
      <formula>LEN(TRIM(Q5150))&gt;0</formula>
    </cfRule>
  </conditionalFormatting>
  <conditionalFormatting sqref="R5150">
    <cfRule type="notContainsBlanks" dxfId="2" priority="6739">
      <formula>LEN(TRIM(R5150))&gt;0</formula>
    </cfRule>
  </conditionalFormatting>
  <conditionalFormatting sqref="S5150">
    <cfRule type="notContainsBlanks" dxfId="3" priority="6236">
      <formula>LEN(TRIM(S5150))&gt;0</formula>
    </cfRule>
  </conditionalFormatting>
  <conditionalFormatting sqref="U5150">
    <cfRule type="notContainsBlanks" dxfId="4" priority="6152">
      <formula>LEN(TRIM(U5150))&gt;0</formula>
    </cfRule>
  </conditionalFormatting>
  <conditionalFormatting sqref="W5150">
    <cfRule type="notContainsBlanks" dxfId="0" priority="6572">
      <formula>LEN(TRIM(W5150))&gt;0</formula>
    </cfRule>
  </conditionalFormatting>
  <conditionalFormatting sqref="Y5150">
    <cfRule type="notContainsBlanks" dxfId="5" priority="6488">
      <formula>LEN(TRIM(Y5150))&gt;0</formula>
    </cfRule>
  </conditionalFormatting>
  <conditionalFormatting sqref="Z5150">
    <cfRule type="notContainsBlanks" dxfId="6" priority="6404">
      <formula>LEN(TRIM(Z5150))&gt;0</formula>
    </cfRule>
  </conditionalFormatting>
  <conditionalFormatting sqref="AB5150">
    <cfRule type="cellIs" dxfId="7" priority="6320" operator="notEqual">
      <formula>0</formula>
    </cfRule>
  </conditionalFormatting>
  <conditionalFormatting sqref="Q5151">
    <cfRule type="notContainsBlanks" dxfId="1" priority="11398">
      <formula>LEN(TRIM(Q5151))&gt;0</formula>
    </cfRule>
  </conditionalFormatting>
  <conditionalFormatting sqref="W5151">
    <cfRule type="notContainsBlanks" dxfId="0" priority="11482">
      <formula>LEN(TRIM(W5151))&gt;0</formula>
    </cfRule>
  </conditionalFormatting>
  <conditionalFormatting sqref="Y5151">
    <cfRule type="notContainsBlanks" dxfId="5" priority="11454">
      <formula>LEN(TRIM(Y5151))&gt;0</formula>
    </cfRule>
  </conditionalFormatting>
  <conditionalFormatting sqref="Z5151">
    <cfRule type="notContainsBlanks" dxfId="6" priority="11426">
      <formula>LEN(TRIM(Z5151))&gt;0</formula>
    </cfRule>
  </conditionalFormatting>
  <conditionalFormatting sqref="AA5151">
    <cfRule type="cellIs" dxfId="8" priority="11342" operator="equal">
      <formula>2</formula>
    </cfRule>
    <cfRule type="cellIs" dxfId="8" priority="11314" operator="equal">
      <formula>4</formula>
    </cfRule>
  </conditionalFormatting>
  <conditionalFormatting sqref="W5153">
    <cfRule type="notContainsBlanks" dxfId="0" priority="11681">
      <formula>LEN(TRIM(W5153))&gt;0</formula>
    </cfRule>
  </conditionalFormatting>
  <conditionalFormatting sqref="Q5156">
    <cfRule type="notContainsBlanks" dxfId="1" priority="11201">
      <formula>LEN(TRIM(Q5156))&gt;0</formula>
    </cfRule>
  </conditionalFormatting>
  <conditionalFormatting sqref="R5156">
    <cfRule type="notContainsBlanks" dxfId="2" priority="11123">
      <formula>LEN(TRIM(R5156))&gt;0</formula>
    </cfRule>
  </conditionalFormatting>
  <conditionalFormatting sqref="S5156">
    <cfRule type="notContainsBlanks" dxfId="3" priority="10651">
      <formula>LEN(TRIM(S5156))&gt;0</formula>
    </cfRule>
  </conditionalFormatting>
  <conditionalFormatting sqref="U5156">
    <cfRule type="notContainsBlanks" dxfId="4" priority="10567">
      <formula>LEN(TRIM(U5156))&gt;0</formula>
    </cfRule>
  </conditionalFormatting>
  <conditionalFormatting sqref="W5156">
    <cfRule type="notContainsBlanks" dxfId="0" priority="10963">
      <formula>LEN(TRIM(W5156))&gt;0</formula>
    </cfRule>
  </conditionalFormatting>
  <conditionalFormatting sqref="Y5156">
    <cfRule type="notContainsBlanks" dxfId="5" priority="10879">
      <formula>LEN(TRIM(Y5156))&gt;0</formula>
    </cfRule>
  </conditionalFormatting>
  <conditionalFormatting sqref="Z5156">
    <cfRule type="notContainsBlanks" dxfId="6" priority="10795">
      <formula>LEN(TRIM(Z5156))&gt;0</formula>
    </cfRule>
  </conditionalFormatting>
  <conditionalFormatting sqref="AB5156">
    <cfRule type="cellIs" dxfId="7" priority="10707" operator="notEqual">
      <formula>0</formula>
    </cfRule>
  </conditionalFormatting>
  <conditionalFormatting sqref="Q5157">
    <cfRule type="notContainsBlanks" dxfId="1" priority="11175">
      <formula>LEN(TRIM(Q5157))&gt;0</formula>
    </cfRule>
  </conditionalFormatting>
  <conditionalFormatting sqref="R5157">
    <cfRule type="notContainsBlanks" dxfId="2" priority="11097">
      <formula>LEN(TRIM(R5157))&gt;0</formula>
    </cfRule>
  </conditionalFormatting>
  <conditionalFormatting sqref="S5157">
    <cfRule type="notContainsBlanks" dxfId="3" priority="10623">
      <formula>LEN(TRIM(S5157))&gt;0</formula>
    </cfRule>
  </conditionalFormatting>
  <conditionalFormatting sqref="U5157">
    <cfRule type="notContainsBlanks" dxfId="4" priority="10539">
      <formula>LEN(TRIM(U5157))&gt;0</formula>
    </cfRule>
  </conditionalFormatting>
  <conditionalFormatting sqref="W5157">
    <cfRule type="notContainsBlanks" dxfId="0" priority="10935">
      <formula>LEN(TRIM(W5157))&gt;0</formula>
    </cfRule>
  </conditionalFormatting>
  <conditionalFormatting sqref="Y5157">
    <cfRule type="notContainsBlanks" dxfId="5" priority="10851">
      <formula>LEN(TRIM(Y5157))&gt;0</formula>
    </cfRule>
  </conditionalFormatting>
  <conditionalFormatting sqref="Z5157">
    <cfRule type="notContainsBlanks" dxfId="6" priority="10767">
      <formula>LEN(TRIM(Z5157))&gt;0</formula>
    </cfRule>
  </conditionalFormatting>
  <conditionalFormatting sqref="Q5158">
    <cfRule type="notContainsBlanks" dxfId="1" priority="11149">
      <formula>LEN(TRIM(Q5158))&gt;0</formula>
    </cfRule>
  </conditionalFormatting>
  <conditionalFormatting sqref="R5158">
    <cfRule type="notContainsBlanks" dxfId="2" priority="11072">
      <formula>LEN(TRIM(R5158))&gt;0</formula>
    </cfRule>
  </conditionalFormatting>
  <conditionalFormatting sqref="S5158">
    <cfRule type="notContainsBlanks" dxfId="3" priority="10595">
      <formula>LEN(TRIM(S5158))&gt;0</formula>
    </cfRule>
  </conditionalFormatting>
  <conditionalFormatting sqref="U5158">
    <cfRule type="notContainsBlanks" dxfId="4" priority="10511">
      <formula>LEN(TRIM(U5158))&gt;0</formula>
    </cfRule>
  </conditionalFormatting>
  <conditionalFormatting sqref="W5158">
    <cfRule type="notContainsBlanks" dxfId="0" priority="10907">
      <formula>LEN(TRIM(W5158))&gt;0</formula>
    </cfRule>
  </conditionalFormatting>
  <conditionalFormatting sqref="Y5158">
    <cfRule type="notContainsBlanks" dxfId="5" priority="10823">
      <formula>LEN(TRIM(Y5158))&gt;0</formula>
    </cfRule>
  </conditionalFormatting>
  <conditionalFormatting sqref="Z5158">
    <cfRule type="notContainsBlanks" dxfId="6" priority="10739">
      <formula>LEN(TRIM(Z5158))&gt;0</formula>
    </cfRule>
  </conditionalFormatting>
  <conditionalFormatting sqref="AB5158">
    <cfRule type="cellIs" dxfId="7" priority="10679" operator="notEqual">
      <formula>0</formula>
    </cfRule>
  </conditionalFormatting>
  <conditionalFormatting sqref="Q5160">
    <cfRule type="notContainsBlanks" dxfId="1" priority="10483">
      <formula>LEN(TRIM(Q5160))&gt;0</formula>
    </cfRule>
  </conditionalFormatting>
  <conditionalFormatting sqref="R5160">
    <cfRule type="notContainsBlanks" dxfId="2" priority="10374">
      <formula>LEN(TRIM(R5160))&gt;0</formula>
    </cfRule>
  </conditionalFormatting>
  <conditionalFormatting sqref="S5160">
    <cfRule type="notContainsBlanks" dxfId="3" priority="9544">
      <formula>LEN(TRIM(S5160))&gt;0</formula>
    </cfRule>
  </conditionalFormatting>
  <conditionalFormatting sqref="U5160">
    <cfRule type="notContainsBlanks" dxfId="4" priority="9404">
      <formula>LEN(TRIM(U5160))&gt;0</formula>
    </cfRule>
  </conditionalFormatting>
  <conditionalFormatting sqref="W5160">
    <cfRule type="notContainsBlanks" dxfId="0" priority="10101">
      <formula>LEN(TRIM(W5160))&gt;0</formula>
    </cfRule>
  </conditionalFormatting>
  <conditionalFormatting sqref="Y5160">
    <cfRule type="notContainsBlanks" dxfId="5" priority="9961">
      <formula>LEN(TRIM(Y5160))&gt;0</formula>
    </cfRule>
  </conditionalFormatting>
  <conditionalFormatting sqref="Z5160">
    <cfRule type="notContainsBlanks" dxfId="6" priority="9821">
      <formula>LEN(TRIM(Z5160))&gt;0</formula>
    </cfRule>
  </conditionalFormatting>
  <conditionalFormatting sqref="AB5160">
    <cfRule type="cellIs" dxfId="7" priority="9681" operator="notEqual">
      <formula>0</formula>
    </cfRule>
  </conditionalFormatting>
  <conditionalFormatting sqref="Q5161">
    <cfRule type="notContainsBlanks" dxfId="1" priority="10458">
      <formula>LEN(TRIM(Q5161))&gt;0</formula>
    </cfRule>
  </conditionalFormatting>
  <conditionalFormatting sqref="R5161">
    <cfRule type="notContainsBlanks" dxfId="1" priority="1364">
      <formula>LEN(TRIM(R5161))&gt;0</formula>
    </cfRule>
  </conditionalFormatting>
  <conditionalFormatting sqref="S5161">
    <cfRule type="notContainsBlanks" dxfId="3" priority="9516">
      <formula>LEN(TRIM(S5161))&gt;0</formula>
    </cfRule>
  </conditionalFormatting>
  <conditionalFormatting sqref="U5161">
    <cfRule type="notContainsBlanks" dxfId="4" priority="9376">
      <formula>LEN(TRIM(U5161))&gt;0</formula>
    </cfRule>
  </conditionalFormatting>
  <conditionalFormatting sqref="W5161">
    <cfRule type="notContainsBlanks" dxfId="0" priority="10073">
      <formula>LEN(TRIM(W5161))&gt;0</formula>
    </cfRule>
  </conditionalFormatting>
  <conditionalFormatting sqref="Y5161">
    <cfRule type="notContainsBlanks" dxfId="5" priority="9933">
      <formula>LEN(TRIM(Y5161))&gt;0</formula>
    </cfRule>
  </conditionalFormatting>
  <conditionalFormatting sqref="Z5161">
    <cfRule type="notContainsBlanks" dxfId="6" priority="9793">
      <formula>LEN(TRIM(Z5161))&gt;0</formula>
    </cfRule>
  </conditionalFormatting>
  <conditionalFormatting sqref="AB5161">
    <cfRule type="cellIs" dxfId="7" priority="9656" operator="notEqual">
      <formula>0</formula>
    </cfRule>
  </conditionalFormatting>
  <conditionalFormatting sqref="Q5162">
    <cfRule type="notContainsBlanks" dxfId="1" priority="10434">
      <formula>LEN(TRIM(Q5162))&gt;0</formula>
    </cfRule>
  </conditionalFormatting>
  <conditionalFormatting sqref="R5162">
    <cfRule type="notContainsBlanks" dxfId="2" priority="10324">
      <formula>LEN(TRIM(R5162))&gt;0</formula>
    </cfRule>
  </conditionalFormatting>
  <conditionalFormatting sqref="S5162">
    <cfRule type="notContainsBlanks" dxfId="3" priority="9488">
      <formula>LEN(TRIM(S5162))&gt;0</formula>
    </cfRule>
  </conditionalFormatting>
  <conditionalFormatting sqref="U5162">
    <cfRule type="notContainsBlanks" dxfId="4" priority="9348">
      <formula>LEN(TRIM(U5162))&gt;0</formula>
    </cfRule>
  </conditionalFormatting>
  <conditionalFormatting sqref="W5162">
    <cfRule type="notContainsBlanks" dxfId="0" priority="10045">
      <formula>LEN(TRIM(W5162))&gt;0</formula>
    </cfRule>
  </conditionalFormatting>
  <conditionalFormatting sqref="Y5162">
    <cfRule type="notContainsBlanks" dxfId="5" priority="9905">
      <formula>LEN(TRIM(Y5162))&gt;0</formula>
    </cfRule>
  </conditionalFormatting>
  <conditionalFormatting sqref="Z5162">
    <cfRule type="notContainsBlanks" dxfId="6" priority="9765">
      <formula>LEN(TRIM(Z5162))&gt;0</formula>
    </cfRule>
  </conditionalFormatting>
  <conditionalFormatting sqref="AB5162">
    <cfRule type="cellIs" dxfId="7" priority="9628" operator="notEqual">
      <formula>0</formula>
    </cfRule>
  </conditionalFormatting>
  <conditionalFormatting sqref="Q5163">
    <cfRule type="notContainsBlanks" dxfId="1" priority="10413">
      <formula>LEN(TRIM(Q5163))&gt;0</formula>
    </cfRule>
  </conditionalFormatting>
  <conditionalFormatting sqref="R5163">
    <cfRule type="notContainsBlanks" dxfId="2" priority="10297">
      <formula>LEN(TRIM(R5163))&gt;0</formula>
    </cfRule>
  </conditionalFormatting>
  <conditionalFormatting sqref="S5163">
    <cfRule type="notContainsBlanks" dxfId="3" priority="9460">
      <formula>LEN(TRIM(S5163))&gt;0</formula>
    </cfRule>
  </conditionalFormatting>
  <conditionalFormatting sqref="U5163">
    <cfRule type="notContainsBlanks" dxfId="4" priority="9320">
      <formula>LEN(TRIM(U5163))&gt;0</formula>
    </cfRule>
  </conditionalFormatting>
  <conditionalFormatting sqref="W5163">
    <cfRule type="notContainsBlanks" dxfId="0" priority="10017">
      <formula>LEN(TRIM(W5163))&gt;0</formula>
    </cfRule>
  </conditionalFormatting>
  <conditionalFormatting sqref="Y5163">
    <cfRule type="notContainsBlanks" dxfId="5" priority="9877">
      <formula>LEN(TRIM(Y5163))&gt;0</formula>
    </cfRule>
  </conditionalFormatting>
  <conditionalFormatting sqref="Z5163">
    <cfRule type="notContainsBlanks" dxfId="6" priority="9737">
      <formula>LEN(TRIM(Z5163))&gt;0</formula>
    </cfRule>
  </conditionalFormatting>
  <conditionalFormatting sqref="AB5163">
    <cfRule type="cellIs" dxfId="7" priority="9600" operator="notEqual">
      <formula>0</formula>
    </cfRule>
  </conditionalFormatting>
  <conditionalFormatting sqref="Q5164">
    <cfRule type="notContainsBlanks" dxfId="1" priority="10393">
      <formula>LEN(TRIM(Q5164))&gt;0</formula>
    </cfRule>
  </conditionalFormatting>
  <conditionalFormatting sqref="R5164">
    <cfRule type="notContainsBlanks" dxfId="2" priority="10269">
      <formula>LEN(TRIM(R5164))&gt;0</formula>
    </cfRule>
  </conditionalFormatting>
  <conditionalFormatting sqref="S5164">
    <cfRule type="notContainsBlanks" dxfId="3" priority="9432">
      <formula>LEN(TRIM(S5164))&gt;0</formula>
    </cfRule>
  </conditionalFormatting>
  <conditionalFormatting sqref="U5164">
    <cfRule type="notContainsBlanks" dxfId="4" priority="9292">
      <formula>LEN(TRIM(U5164))&gt;0</formula>
    </cfRule>
  </conditionalFormatting>
  <conditionalFormatting sqref="W5164">
    <cfRule type="notContainsBlanks" dxfId="0" priority="9989">
      <formula>LEN(TRIM(W5164))&gt;0</formula>
    </cfRule>
  </conditionalFormatting>
  <conditionalFormatting sqref="Y5164">
    <cfRule type="notContainsBlanks" dxfId="5" priority="9849">
      <formula>LEN(TRIM(Y5164))&gt;0</formula>
    </cfRule>
  </conditionalFormatting>
  <conditionalFormatting sqref="Z5164">
    <cfRule type="notContainsBlanks" dxfId="6" priority="9709">
      <formula>LEN(TRIM(Z5164))&gt;0</formula>
    </cfRule>
  </conditionalFormatting>
  <conditionalFormatting sqref="AB5164">
    <cfRule type="cellIs" dxfId="7" priority="9572" operator="notEqual">
      <formula>0</formula>
    </cfRule>
  </conditionalFormatting>
  <conditionalFormatting sqref="Q5167">
    <cfRule type="notContainsBlanks" dxfId="1" priority="9264">
      <formula>LEN(TRIM(Q5167))&gt;0</formula>
    </cfRule>
  </conditionalFormatting>
  <conditionalFormatting sqref="R5167">
    <cfRule type="notContainsBlanks" dxfId="2" priority="9239">
      <formula>LEN(TRIM(R5167))&gt;0</formula>
    </cfRule>
  </conditionalFormatting>
  <conditionalFormatting sqref="S5167">
    <cfRule type="notContainsBlanks" dxfId="3" priority="9073">
      <formula>LEN(TRIM(S5167))&gt;0</formula>
    </cfRule>
  </conditionalFormatting>
  <conditionalFormatting sqref="U5167">
    <cfRule type="notContainsBlanks" dxfId="4" priority="9046">
      <formula>LEN(TRIM(U5167))&gt;0</formula>
    </cfRule>
  </conditionalFormatting>
  <conditionalFormatting sqref="W5167">
    <cfRule type="notContainsBlanks" dxfId="0" priority="9185">
      <formula>LEN(TRIM(W5167))&gt;0</formula>
    </cfRule>
  </conditionalFormatting>
  <conditionalFormatting sqref="Y5167">
    <cfRule type="notContainsBlanks" dxfId="5" priority="9157">
      <formula>LEN(TRIM(Y5167))&gt;0</formula>
    </cfRule>
  </conditionalFormatting>
  <conditionalFormatting sqref="Z5167">
    <cfRule type="notContainsBlanks" dxfId="6" priority="9129">
      <formula>LEN(TRIM(Z5167))&gt;0</formula>
    </cfRule>
  </conditionalFormatting>
  <conditionalFormatting sqref="AB5167">
    <cfRule type="cellIs" dxfId="7" priority="9101" operator="notEqual">
      <formula>0</formula>
    </cfRule>
  </conditionalFormatting>
  <conditionalFormatting sqref="Q5169">
    <cfRule type="notContainsBlanks" dxfId="1" priority="9018">
      <formula>LEN(TRIM(Q5169))&gt;0</formula>
    </cfRule>
  </conditionalFormatting>
  <conditionalFormatting sqref="R5169">
    <cfRule type="notContainsBlanks" dxfId="2" priority="8912">
      <formula>LEN(TRIM(R5169))&gt;0</formula>
    </cfRule>
  </conditionalFormatting>
  <conditionalFormatting sqref="S5169">
    <cfRule type="notContainsBlanks" dxfId="3" priority="8327">
      <formula>LEN(TRIM(S5169))&gt;0</formula>
    </cfRule>
  </conditionalFormatting>
  <conditionalFormatting sqref="U5169">
    <cfRule type="notContainsBlanks" dxfId="4" priority="8218">
      <formula>LEN(TRIM(U5169))&gt;0</formula>
    </cfRule>
  </conditionalFormatting>
  <conditionalFormatting sqref="W5169">
    <cfRule type="notContainsBlanks" dxfId="0" priority="8691">
      <formula>LEN(TRIM(W5169))&gt;0</formula>
    </cfRule>
  </conditionalFormatting>
  <conditionalFormatting sqref="Y5169">
    <cfRule type="notContainsBlanks" dxfId="5" priority="8579">
      <formula>LEN(TRIM(Y5169))&gt;0</formula>
    </cfRule>
  </conditionalFormatting>
  <conditionalFormatting sqref="Z5169">
    <cfRule type="notContainsBlanks" dxfId="6" priority="8467">
      <formula>LEN(TRIM(Z5169))&gt;0</formula>
    </cfRule>
  </conditionalFormatting>
  <conditionalFormatting sqref="Q5170">
    <cfRule type="notContainsBlanks" dxfId="1" priority="8992">
      <formula>LEN(TRIM(Q5170))&gt;0</formula>
    </cfRule>
  </conditionalFormatting>
  <conditionalFormatting sqref="R5170">
    <cfRule type="notContainsBlanks" dxfId="2" priority="8885">
      <formula>LEN(TRIM(R5170))&gt;0</formula>
    </cfRule>
  </conditionalFormatting>
  <conditionalFormatting sqref="S5170">
    <cfRule type="notContainsBlanks" dxfId="3" priority="8299">
      <formula>LEN(TRIM(S5170))&gt;0</formula>
    </cfRule>
  </conditionalFormatting>
  <conditionalFormatting sqref="U5170">
    <cfRule type="notContainsBlanks" dxfId="4" priority="8191">
      <formula>LEN(TRIM(U5170))&gt;0</formula>
    </cfRule>
  </conditionalFormatting>
  <conditionalFormatting sqref="W5170">
    <cfRule type="notContainsBlanks" dxfId="0" priority="8663">
      <formula>LEN(TRIM(W5170))&gt;0</formula>
    </cfRule>
  </conditionalFormatting>
  <conditionalFormatting sqref="Y5170">
    <cfRule type="notContainsBlanks" dxfId="5" priority="8551">
      <formula>LEN(TRIM(Y5170))&gt;0</formula>
    </cfRule>
  </conditionalFormatting>
  <conditionalFormatting sqref="Z5170">
    <cfRule type="notContainsBlanks" dxfId="6" priority="8439">
      <formula>LEN(TRIM(Z5170))&gt;0</formula>
    </cfRule>
  </conditionalFormatting>
  <conditionalFormatting sqref="Q5171">
    <cfRule type="notContainsBlanks" dxfId="1" priority="8966">
      <formula>LEN(TRIM(Q5171))&gt;0</formula>
    </cfRule>
  </conditionalFormatting>
  <conditionalFormatting sqref="R5171">
    <cfRule type="notContainsBlanks" dxfId="2" priority="8858">
      <formula>LEN(TRIM(R5171))&gt;0</formula>
    </cfRule>
  </conditionalFormatting>
  <conditionalFormatting sqref="S5171">
    <cfRule type="notContainsBlanks" dxfId="3" priority="8271">
      <formula>LEN(TRIM(S5171))&gt;0</formula>
    </cfRule>
  </conditionalFormatting>
  <conditionalFormatting sqref="U5171">
    <cfRule type="notContainsBlanks" dxfId="4" priority="8163">
      <formula>LEN(TRIM(U5171))&gt;0</formula>
    </cfRule>
  </conditionalFormatting>
  <conditionalFormatting sqref="W5171">
    <cfRule type="notContainsBlanks" dxfId="0" priority="8635">
      <formula>LEN(TRIM(W5171))&gt;0</formula>
    </cfRule>
  </conditionalFormatting>
  <conditionalFormatting sqref="Y5171">
    <cfRule type="notContainsBlanks" dxfId="5" priority="8523">
      <formula>LEN(TRIM(Y5171))&gt;0</formula>
    </cfRule>
  </conditionalFormatting>
  <conditionalFormatting sqref="Z5171">
    <cfRule type="notContainsBlanks" dxfId="6" priority="8411">
      <formula>LEN(TRIM(Z5171))&gt;0</formula>
    </cfRule>
  </conditionalFormatting>
  <conditionalFormatting sqref="Q5172">
    <cfRule type="notContainsBlanks" dxfId="1" priority="8939">
      <formula>LEN(TRIM(Q5172))&gt;0</formula>
    </cfRule>
  </conditionalFormatting>
  <conditionalFormatting sqref="R5172">
    <cfRule type="notContainsBlanks" dxfId="2" priority="8830">
      <formula>LEN(TRIM(R5172))&gt;0</formula>
    </cfRule>
  </conditionalFormatting>
  <conditionalFormatting sqref="S5172">
    <cfRule type="notContainsBlanks" dxfId="3" priority="8244">
      <formula>LEN(TRIM(S5172))&gt;0</formula>
    </cfRule>
  </conditionalFormatting>
  <conditionalFormatting sqref="U5172">
    <cfRule type="notContainsBlanks" dxfId="4" priority="8135">
      <formula>LEN(TRIM(U5172))&gt;0</formula>
    </cfRule>
  </conditionalFormatting>
  <conditionalFormatting sqref="W5172">
    <cfRule type="notContainsBlanks" dxfId="0" priority="8607">
      <formula>LEN(TRIM(W5172))&gt;0</formula>
    </cfRule>
  </conditionalFormatting>
  <conditionalFormatting sqref="Y5172">
    <cfRule type="notContainsBlanks" dxfId="5" priority="8495">
      <formula>LEN(TRIM(Y5172))&gt;0</formula>
    </cfRule>
  </conditionalFormatting>
  <conditionalFormatting sqref="Z5172">
    <cfRule type="notContainsBlanks" dxfId="6" priority="8383">
      <formula>LEN(TRIM(Z5172))&gt;0</formula>
    </cfRule>
  </conditionalFormatting>
  <conditionalFormatting sqref="AB5172">
    <cfRule type="cellIs" dxfId="7" priority="8355" operator="notEqual">
      <formula>0</formula>
    </cfRule>
  </conditionalFormatting>
  <conditionalFormatting sqref="Q5174">
    <cfRule type="notContainsBlanks" dxfId="1" priority="8107">
      <formula>LEN(TRIM(Q5174))&gt;0</formula>
    </cfRule>
  </conditionalFormatting>
  <conditionalFormatting sqref="R5174">
    <cfRule type="notContainsBlanks" dxfId="2" priority="7986">
      <formula>LEN(TRIM(R5174))&gt;0</formula>
    </cfRule>
  </conditionalFormatting>
  <conditionalFormatting sqref="S5174">
    <cfRule type="notContainsBlanks" dxfId="3" priority="7150">
      <formula>LEN(TRIM(S5174))&gt;0</formula>
    </cfRule>
  </conditionalFormatting>
  <conditionalFormatting sqref="U5174">
    <cfRule type="notContainsBlanks" dxfId="4" priority="7011">
      <formula>LEN(TRIM(U5174))&gt;0</formula>
    </cfRule>
  </conditionalFormatting>
  <conditionalFormatting sqref="W5174">
    <cfRule type="notContainsBlanks" dxfId="0" priority="7710">
      <formula>LEN(TRIM(W5174))&gt;0</formula>
    </cfRule>
  </conditionalFormatting>
  <conditionalFormatting sqref="Y5174">
    <cfRule type="notContainsBlanks" dxfId="5" priority="7570">
      <formula>LEN(TRIM(Y5174))&gt;0</formula>
    </cfRule>
  </conditionalFormatting>
  <conditionalFormatting sqref="Z5174">
    <cfRule type="notContainsBlanks" dxfId="6" priority="7430">
      <formula>LEN(TRIM(Z5174))&gt;0</formula>
    </cfRule>
  </conditionalFormatting>
  <conditionalFormatting sqref="AB5174">
    <cfRule type="cellIs" dxfId="7" priority="7290" operator="notEqual">
      <formula>0</formula>
    </cfRule>
  </conditionalFormatting>
  <conditionalFormatting sqref="Q5175">
    <cfRule type="notContainsBlanks" dxfId="1" priority="8082">
      <formula>LEN(TRIM(Q5175))&gt;0</formula>
    </cfRule>
  </conditionalFormatting>
  <conditionalFormatting sqref="R5175">
    <cfRule type="notContainsBlanks" dxfId="2" priority="7959">
      <formula>LEN(TRIM(R5175))&gt;0</formula>
    </cfRule>
  </conditionalFormatting>
  <conditionalFormatting sqref="S5175">
    <cfRule type="notContainsBlanks" dxfId="3" priority="7123">
      <formula>LEN(TRIM(S5175))&gt;0</formula>
    </cfRule>
  </conditionalFormatting>
  <conditionalFormatting sqref="U5175">
    <cfRule type="notContainsBlanks" dxfId="4" priority="6983">
      <formula>LEN(TRIM(U5175))&gt;0</formula>
    </cfRule>
  </conditionalFormatting>
  <conditionalFormatting sqref="W5175">
    <cfRule type="notContainsBlanks" dxfId="0" priority="7682">
      <formula>LEN(TRIM(W5175))&gt;0</formula>
    </cfRule>
  </conditionalFormatting>
  <conditionalFormatting sqref="Y5175">
    <cfRule type="notContainsBlanks" dxfId="5" priority="7542">
      <formula>LEN(TRIM(Y5175))&gt;0</formula>
    </cfRule>
  </conditionalFormatting>
  <conditionalFormatting sqref="Z5175">
    <cfRule type="notContainsBlanks" dxfId="6" priority="7402">
      <formula>LEN(TRIM(Z5175))&gt;0</formula>
    </cfRule>
  </conditionalFormatting>
  <conditionalFormatting sqref="AB5175">
    <cfRule type="cellIs" dxfId="7" priority="7262" operator="notEqual">
      <formula>0</formula>
    </cfRule>
  </conditionalFormatting>
  <conditionalFormatting sqref="Q5176">
    <cfRule type="notContainsBlanks" dxfId="1" priority="8057">
      <formula>LEN(TRIM(Q5176))&gt;0</formula>
    </cfRule>
  </conditionalFormatting>
  <conditionalFormatting sqref="R5176">
    <cfRule type="notContainsBlanks" dxfId="2" priority="7931">
      <formula>LEN(TRIM(R5176))&gt;0</formula>
    </cfRule>
  </conditionalFormatting>
  <conditionalFormatting sqref="S5176">
    <cfRule type="notContainsBlanks" dxfId="3" priority="7095">
      <formula>LEN(TRIM(S5176))&gt;0</formula>
    </cfRule>
  </conditionalFormatting>
  <conditionalFormatting sqref="U5176">
    <cfRule type="notContainsBlanks" dxfId="4" priority="6955">
      <formula>LEN(TRIM(U5176))&gt;0</formula>
    </cfRule>
  </conditionalFormatting>
  <conditionalFormatting sqref="W5176">
    <cfRule type="notContainsBlanks" dxfId="0" priority="7654">
      <formula>LEN(TRIM(W5176))&gt;0</formula>
    </cfRule>
  </conditionalFormatting>
  <conditionalFormatting sqref="Y5176">
    <cfRule type="notContainsBlanks" dxfId="5" priority="7514">
      <formula>LEN(TRIM(Y5176))&gt;0</formula>
    </cfRule>
  </conditionalFormatting>
  <conditionalFormatting sqref="Z5176">
    <cfRule type="notContainsBlanks" dxfId="6" priority="7374">
      <formula>LEN(TRIM(Z5176))&gt;0</formula>
    </cfRule>
  </conditionalFormatting>
  <conditionalFormatting sqref="AB5176">
    <cfRule type="cellIs" dxfId="7" priority="7234" operator="notEqual">
      <formula>0</formula>
    </cfRule>
  </conditionalFormatting>
  <conditionalFormatting sqref="Q5177">
    <cfRule type="notContainsBlanks" dxfId="1" priority="8032">
      <formula>LEN(TRIM(Q5177))&gt;0</formula>
    </cfRule>
  </conditionalFormatting>
  <conditionalFormatting sqref="R5177">
    <cfRule type="notContainsBlanks" dxfId="2" priority="7904">
      <formula>LEN(TRIM(R5177))&gt;0</formula>
    </cfRule>
  </conditionalFormatting>
  <conditionalFormatting sqref="S5177">
    <cfRule type="notContainsBlanks" dxfId="3" priority="7067">
      <formula>LEN(TRIM(S5177))&gt;0</formula>
    </cfRule>
  </conditionalFormatting>
  <conditionalFormatting sqref="U5177">
    <cfRule type="notContainsBlanks" dxfId="4" priority="6927">
      <formula>LEN(TRIM(U5177))&gt;0</formula>
    </cfRule>
  </conditionalFormatting>
  <conditionalFormatting sqref="W5177">
    <cfRule type="notContainsBlanks" dxfId="0" priority="7626">
      <formula>LEN(TRIM(W5177))&gt;0</formula>
    </cfRule>
  </conditionalFormatting>
  <conditionalFormatting sqref="Y5177">
    <cfRule type="notContainsBlanks" dxfId="5" priority="7486">
      <formula>LEN(TRIM(Y5177))&gt;0</formula>
    </cfRule>
  </conditionalFormatting>
  <conditionalFormatting sqref="Z5177">
    <cfRule type="notContainsBlanks" dxfId="6" priority="7346">
      <formula>LEN(TRIM(Z5177))&gt;0</formula>
    </cfRule>
  </conditionalFormatting>
  <conditionalFormatting sqref="AB5177">
    <cfRule type="cellIs" dxfId="7" priority="7206" operator="notEqual">
      <formula>0</formula>
    </cfRule>
  </conditionalFormatting>
  <conditionalFormatting sqref="Q5178">
    <cfRule type="notContainsBlanks" dxfId="1" priority="8009">
      <formula>LEN(TRIM(Q5178))&gt;0</formula>
    </cfRule>
  </conditionalFormatting>
  <conditionalFormatting sqref="R5178">
    <cfRule type="notContainsBlanks" dxfId="2" priority="7877">
      <formula>LEN(TRIM(R5178))&gt;0</formula>
    </cfRule>
  </conditionalFormatting>
  <conditionalFormatting sqref="S5178">
    <cfRule type="notContainsBlanks" dxfId="3" priority="7039">
      <formula>LEN(TRIM(S5178))&gt;0</formula>
    </cfRule>
  </conditionalFormatting>
  <conditionalFormatting sqref="U5178">
    <cfRule type="notContainsBlanks" dxfId="4" priority="6899">
      <formula>LEN(TRIM(U5178))&gt;0</formula>
    </cfRule>
  </conditionalFormatting>
  <conditionalFormatting sqref="W5178">
    <cfRule type="notContainsBlanks" dxfId="0" priority="7598">
      <formula>LEN(TRIM(W5178))&gt;0</formula>
    </cfRule>
  </conditionalFormatting>
  <conditionalFormatting sqref="Y5178">
    <cfRule type="notContainsBlanks" dxfId="5" priority="7458">
      <formula>LEN(TRIM(Y5178))&gt;0</formula>
    </cfRule>
  </conditionalFormatting>
  <conditionalFormatting sqref="Z5178">
    <cfRule type="notContainsBlanks" dxfId="6" priority="7318">
      <formula>LEN(TRIM(Z5178))&gt;0</formula>
    </cfRule>
  </conditionalFormatting>
  <conditionalFormatting sqref="AB5178">
    <cfRule type="cellIs" dxfId="7" priority="7178" operator="notEqual">
      <formula>0</formula>
    </cfRule>
  </conditionalFormatting>
  <conditionalFormatting sqref="Q5181">
    <cfRule type="notContainsBlanks" dxfId="1" priority="4288">
      <formula>LEN(TRIM(Q5181))&gt;0</formula>
    </cfRule>
  </conditionalFormatting>
  <conditionalFormatting sqref="R5181">
    <cfRule type="notContainsBlanks" dxfId="2" priority="6793">
      <formula>LEN(TRIM(R5181))&gt;0</formula>
    </cfRule>
  </conditionalFormatting>
  <conditionalFormatting sqref="S5181">
    <cfRule type="notContainsBlanks" dxfId="3" priority="6291">
      <formula>LEN(TRIM(S5181))&gt;0</formula>
    </cfRule>
  </conditionalFormatting>
  <conditionalFormatting sqref="U5181">
    <cfRule type="notContainsBlanks" dxfId="4" priority="6207">
      <formula>LEN(TRIM(U5181))&gt;0</formula>
    </cfRule>
  </conditionalFormatting>
  <conditionalFormatting sqref="W5181">
    <cfRule type="notContainsBlanks" dxfId="0" priority="6627">
      <formula>LEN(TRIM(W5181))&gt;0</formula>
    </cfRule>
  </conditionalFormatting>
  <conditionalFormatting sqref="Y5181">
    <cfRule type="notContainsBlanks" dxfId="5" priority="6543">
      <formula>LEN(TRIM(Y5181))&gt;0</formula>
    </cfRule>
  </conditionalFormatting>
  <conditionalFormatting sqref="Z5181">
    <cfRule type="notContainsBlanks" dxfId="6" priority="6459">
      <formula>LEN(TRIM(Z5181))&gt;0</formula>
    </cfRule>
  </conditionalFormatting>
  <conditionalFormatting sqref="AB5181">
    <cfRule type="cellIs" dxfId="7" priority="6375" operator="notEqual">
      <formula>0</formula>
    </cfRule>
  </conditionalFormatting>
  <conditionalFormatting sqref="Q5182">
    <cfRule type="notContainsBlanks" dxfId="1" priority="4287">
      <formula>LEN(TRIM(Q5182))&gt;0</formula>
    </cfRule>
  </conditionalFormatting>
  <conditionalFormatting sqref="R5182">
    <cfRule type="notContainsBlanks" dxfId="2" priority="6765">
      <formula>LEN(TRIM(R5182))&gt;0</formula>
    </cfRule>
  </conditionalFormatting>
  <conditionalFormatting sqref="S5182">
    <cfRule type="notContainsBlanks" dxfId="3" priority="6263">
      <formula>LEN(TRIM(S5182))&gt;0</formula>
    </cfRule>
  </conditionalFormatting>
  <conditionalFormatting sqref="U5182">
    <cfRule type="notContainsBlanks" dxfId="4" priority="6179">
      <formula>LEN(TRIM(U5182))&gt;0</formula>
    </cfRule>
  </conditionalFormatting>
  <conditionalFormatting sqref="W5182">
    <cfRule type="notContainsBlanks" dxfId="0" priority="6599">
      <formula>LEN(TRIM(W5182))&gt;0</formula>
    </cfRule>
  </conditionalFormatting>
  <conditionalFormatting sqref="Y5182">
    <cfRule type="notContainsBlanks" dxfId="5" priority="6515">
      <formula>LEN(TRIM(Y5182))&gt;0</formula>
    </cfRule>
  </conditionalFormatting>
  <conditionalFormatting sqref="Z5182">
    <cfRule type="notContainsBlanks" dxfId="6" priority="6431">
      <formula>LEN(TRIM(Z5182))&gt;0</formula>
    </cfRule>
  </conditionalFormatting>
  <conditionalFormatting sqref="AB5182">
    <cfRule type="cellIs" dxfId="7" priority="6347" operator="notEqual">
      <formula>0</formula>
    </cfRule>
  </conditionalFormatting>
  <conditionalFormatting sqref="Q5183">
    <cfRule type="notContainsBlanks" dxfId="1" priority="4286">
      <formula>LEN(TRIM(Q5183))&gt;0</formula>
    </cfRule>
  </conditionalFormatting>
  <conditionalFormatting sqref="R5183">
    <cfRule type="notContainsBlanks" dxfId="2" priority="6738">
      <formula>LEN(TRIM(R5183))&gt;0</formula>
    </cfRule>
  </conditionalFormatting>
  <conditionalFormatting sqref="S5183">
    <cfRule type="notContainsBlanks" dxfId="3" priority="6235">
      <formula>LEN(TRIM(S5183))&gt;0</formula>
    </cfRule>
  </conditionalFormatting>
  <conditionalFormatting sqref="U5183">
    <cfRule type="notContainsBlanks" dxfId="4" priority="6151">
      <formula>LEN(TRIM(U5183))&gt;0</formula>
    </cfRule>
  </conditionalFormatting>
  <conditionalFormatting sqref="W5183">
    <cfRule type="notContainsBlanks" dxfId="0" priority="6571">
      <formula>LEN(TRIM(W5183))&gt;0</formula>
    </cfRule>
  </conditionalFormatting>
  <conditionalFormatting sqref="Y5183">
    <cfRule type="notContainsBlanks" dxfId="5" priority="6487">
      <formula>LEN(TRIM(Y5183))&gt;0</formula>
    </cfRule>
  </conditionalFormatting>
  <conditionalFormatting sqref="Z5183">
    <cfRule type="notContainsBlanks" dxfId="6" priority="6403">
      <formula>LEN(TRIM(Z5183))&gt;0</formula>
    </cfRule>
  </conditionalFormatting>
  <conditionalFormatting sqref="AB5183">
    <cfRule type="cellIs" dxfId="7" priority="6319" operator="notEqual">
      <formula>0</formula>
    </cfRule>
  </conditionalFormatting>
  <conditionalFormatting sqref="Q5184">
    <cfRule type="notContainsBlanks" dxfId="1" priority="11397">
      <formula>LEN(TRIM(Q5184))&gt;0</formula>
    </cfRule>
  </conditionalFormatting>
  <conditionalFormatting sqref="W5184">
    <cfRule type="notContainsBlanks" dxfId="0" priority="11481">
      <formula>LEN(TRIM(W5184))&gt;0</formula>
    </cfRule>
  </conditionalFormatting>
  <conditionalFormatting sqref="Y5184">
    <cfRule type="notContainsBlanks" dxfId="5" priority="11453">
      <formula>LEN(TRIM(Y5184))&gt;0</formula>
    </cfRule>
  </conditionalFormatting>
  <conditionalFormatting sqref="Z5184">
    <cfRule type="notContainsBlanks" dxfId="6" priority="11425">
      <formula>LEN(TRIM(Z5184))&gt;0</formula>
    </cfRule>
  </conditionalFormatting>
  <conditionalFormatting sqref="AA5184">
    <cfRule type="cellIs" dxfId="8" priority="11341" operator="equal">
      <formula>2</formula>
    </cfRule>
    <cfRule type="cellIs" dxfId="8" priority="11313" operator="equal">
      <formula>4</formula>
    </cfRule>
  </conditionalFormatting>
  <conditionalFormatting sqref="W5186">
    <cfRule type="notContainsBlanks" dxfId="0" priority="11680">
      <formula>LEN(TRIM(W5186))&gt;0</formula>
    </cfRule>
  </conditionalFormatting>
  <conditionalFormatting sqref="Q5189">
    <cfRule type="notContainsBlanks" dxfId="1" priority="11200">
      <formula>LEN(TRIM(Q5189))&gt;0</formula>
    </cfRule>
  </conditionalFormatting>
  <conditionalFormatting sqref="R5189">
    <cfRule type="notContainsBlanks" dxfId="2" priority="11122">
      <formula>LEN(TRIM(R5189))&gt;0</formula>
    </cfRule>
  </conditionalFormatting>
  <conditionalFormatting sqref="S5189">
    <cfRule type="notContainsBlanks" dxfId="3" priority="10650">
      <formula>LEN(TRIM(S5189))&gt;0</formula>
    </cfRule>
  </conditionalFormatting>
  <conditionalFormatting sqref="U5189">
    <cfRule type="notContainsBlanks" dxfId="4" priority="10566">
      <formula>LEN(TRIM(U5189))&gt;0</formula>
    </cfRule>
  </conditionalFormatting>
  <conditionalFormatting sqref="W5189">
    <cfRule type="notContainsBlanks" dxfId="0" priority="10962">
      <formula>LEN(TRIM(W5189))&gt;0</formula>
    </cfRule>
  </conditionalFormatting>
  <conditionalFormatting sqref="Y5189">
    <cfRule type="notContainsBlanks" dxfId="5" priority="10878">
      <formula>LEN(TRIM(Y5189))&gt;0</formula>
    </cfRule>
  </conditionalFormatting>
  <conditionalFormatting sqref="Z5189">
    <cfRule type="notContainsBlanks" dxfId="6" priority="10794">
      <formula>LEN(TRIM(Z5189))&gt;0</formula>
    </cfRule>
  </conditionalFormatting>
  <conditionalFormatting sqref="AB5189">
    <cfRule type="cellIs" dxfId="7" priority="10706" operator="notEqual">
      <formula>0</formula>
    </cfRule>
  </conditionalFormatting>
  <conditionalFormatting sqref="Q5190">
    <cfRule type="notContainsBlanks" dxfId="1" priority="11174">
      <formula>LEN(TRIM(Q5190))&gt;0</formula>
    </cfRule>
  </conditionalFormatting>
  <conditionalFormatting sqref="R5190">
    <cfRule type="notContainsBlanks" dxfId="2" priority="11096">
      <formula>LEN(TRIM(R5190))&gt;0</formula>
    </cfRule>
  </conditionalFormatting>
  <conditionalFormatting sqref="S5190">
    <cfRule type="notContainsBlanks" dxfId="3" priority="10622">
      <formula>LEN(TRIM(S5190))&gt;0</formula>
    </cfRule>
  </conditionalFormatting>
  <conditionalFormatting sqref="U5190">
    <cfRule type="notContainsBlanks" dxfId="4" priority="10538">
      <formula>LEN(TRIM(U5190))&gt;0</formula>
    </cfRule>
  </conditionalFormatting>
  <conditionalFormatting sqref="W5190">
    <cfRule type="notContainsBlanks" dxfId="0" priority="10934">
      <formula>LEN(TRIM(W5190))&gt;0</formula>
    </cfRule>
  </conditionalFormatting>
  <conditionalFormatting sqref="Y5190">
    <cfRule type="notContainsBlanks" dxfId="5" priority="10850">
      <formula>LEN(TRIM(Y5190))&gt;0</formula>
    </cfRule>
  </conditionalFormatting>
  <conditionalFormatting sqref="Z5190">
    <cfRule type="notContainsBlanks" dxfId="6" priority="10766">
      <formula>LEN(TRIM(Z5190))&gt;0</formula>
    </cfRule>
  </conditionalFormatting>
  <conditionalFormatting sqref="Q5191">
    <cfRule type="notContainsBlanks" dxfId="1" priority="11148">
      <formula>LEN(TRIM(Q5191))&gt;0</formula>
    </cfRule>
  </conditionalFormatting>
  <conditionalFormatting sqref="R5191">
    <cfRule type="notContainsBlanks" dxfId="2" priority="11071">
      <formula>LEN(TRIM(R5191))&gt;0</formula>
    </cfRule>
  </conditionalFormatting>
  <conditionalFormatting sqref="S5191">
    <cfRule type="notContainsBlanks" dxfId="3" priority="10594">
      <formula>LEN(TRIM(S5191))&gt;0</formula>
    </cfRule>
  </conditionalFormatting>
  <conditionalFormatting sqref="U5191">
    <cfRule type="notContainsBlanks" dxfId="4" priority="10510">
      <formula>LEN(TRIM(U5191))&gt;0</formula>
    </cfRule>
  </conditionalFormatting>
  <conditionalFormatting sqref="W5191">
    <cfRule type="notContainsBlanks" dxfId="0" priority="10906">
      <formula>LEN(TRIM(W5191))&gt;0</formula>
    </cfRule>
  </conditionalFormatting>
  <conditionalFormatting sqref="Y5191">
    <cfRule type="notContainsBlanks" dxfId="5" priority="10822">
      <formula>LEN(TRIM(Y5191))&gt;0</formula>
    </cfRule>
  </conditionalFormatting>
  <conditionalFormatting sqref="Z5191">
    <cfRule type="notContainsBlanks" dxfId="6" priority="10738">
      <formula>LEN(TRIM(Z5191))&gt;0</formula>
    </cfRule>
  </conditionalFormatting>
  <conditionalFormatting sqref="AB5191">
    <cfRule type="cellIs" dxfId="7" priority="10678" operator="notEqual">
      <formula>0</formula>
    </cfRule>
  </conditionalFormatting>
  <conditionalFormatting sqref="Q5193">
    <cfRule type="notContainsBlanks" dxfId="1" priority="10482">
      <formula>LEN(TRIM(Q5193))&gt;0</formula>
    </cfRule>
  </conditionalFormatting>
  <conditionalFormatting sqref="R5193">
    <cfRule type="notContainsBlanks" dxfId="1" priority="1365">
      <formula>LEN(TRIM(R5193))&gt;0</formula>
    </cfRule>
  </conditionalFormatting>
  <conditionalFormatting sqref="S5193">
    <cfRule type="notContainsBlanks" dxfId="3" priority="9543">
      <formula>LEN(TRIM(S5193))&gt;0</formula>
    </cfRule>
  </conditionalFormatting>
  <conditionalFormatting sqref="U5193">
    <cfRule type="notContainsBlanks" dxfId="4" priority="9403">
      <formula>LEN(TRIM(U5193))&gt;0</formula>
    </cfRule>
  </conditionalFormatting>
  <conditionalFormatting sqref="W5193">
    <cfRule type="notContainsBlanks" dxfId="0" priority="10100">
      <formula>LEN(TRIM(W5193))&gt;0</formula>
    </cfRule>
  </conditionalFormatting>
  <conditionalFormatting sqref="Y5193">
    <cfRule type="notContainsBlanks" dxfId="5" priority="9960">
      <formula>LEN(TRIM(Y5193))&gt;0</formula>
    </cfRule>
  </conditionalFormatting>
  <conditionalFormatting sqref="Z5193">
    <cfRule type="notContainsBlanks" dxfId="6" priority="9820">
      <formula>LEN(TRIM(Z5193))&gt;0</formula>
    </cfRule>
  </conditionalFormatting>
  <conditionalFormatting sqref="AB5193">
    <cfRule type="cellIs" dxfId="7" priority="9680" operator="notEqual">
      <formula>0</formula>
    </cfRule>
  </conditionalFormatting>
  <conditionalFormatting sqref="Q5194">
    <cfRule type="notContainsBlanks" dxfId="1" priority="10457">
      <formula>LEN(TRIM(Q5194))&gt;0</formula>
    </cfRule>
  </conditionalFormatting>
  <conditionalFormatting sqref="R5194">
    <cfRule type="notContainsBlanks" dxfId="2" priority="10349">
      <formula>LEN(TRIM(R5194))&gt;0</formula>
    </cfRule>
  </conditionalFormatting>
  <conditionalFormatting sqref="S5194">
    <cfRule type="notContainsBlanks" dxfId="3" priority="9515">
      <formula>LEN(TRIM(S5194))&gt;0</formula>
    </cfRule>
  </conditionalFormatting>
  <conditionalFormatting sqref="U5194">
    <cfRule type="notContainsBlanks" dxfId="4" priority="9375">
      <formula>LEN(TRIM(U5194))&gt;0</formula>
    </cfRule>
  </conditionalFormatting>
  <conditionalFormatting sqref="W5194">
    <cfRule type="notContainsBlanks" dxfId="0" priority="10072">
      <formula>LEN(TRIM(W5194))&gt;0</formula>
    </cfRule>
  </conditionalFormatting>
  <conditionalFormatting sqref="Y5194">
    <cfRule type="notContainsBlanks" dxfId="5" priority="9932">
      <formula>LEN(TRIM(Y5194))&gt;0</formula>
    </cfRule>
  </conditionalFormatting>
  <conditionalFormatting sqref="Z5194">
    <cfRule type="notContainsBlanks" dxfId="6" priority="9792">
      <formula>LEN(TRIM(Z5194))&gt;0</formula>
    </cfRule>
  </conditionalFormatting>
  <conditionalFormatting sqref="AB5194">
    <cfRule type="cellIs" dxfId="7" priority="9655" operator="notEqual">
      <formula>0</formula>
    </cfRule>
  </conditionalFormatting>
  <conditionalFormatting sqref="Q5195">
    <cfRule type="notContainsBlanks" dxfId="1" priority="10433">
      <formula>LEN(TRIM(Q5195))&gt;0</formula>
    </cfRule>
  </conditionalFormatting>
  <conditionalFormatting sqref="R5195">
    <cfRule type="notContainsBlanks" dxfId="2" priority="10323">
      <formula>LEN(TRIM(R5195))&gt;0</formula>
    </cfRule>
  </conditionalFormatting>
  <conditionalFormatting sqref="S5195">
    <cfRule type="notContainsBlanks" dxfId="3" priority="9487">
      <formula>LEN(TRIM(S5195))&gt;0</formula>
    </cfRule>
  </conditionalFormatting>
  <conditionalFormatting sqref="U5195">
    <cfRule type="notContainsBlanks" dxfId="4" priority="9347">
      <formula>LEN(TRIM(U5195))&gt;0</formula>
    </cfRule>
  </conditionalFormatting>
  <conditionalFormatting sqref="W5195">
    <cfRule type="notContainsBlanks" dxfId="0" priority="10044">
      <formula>LEN(TRIM(W5195))&gt;0</formula>
    </cfRule>
  </conditionalFormatting>
  <conditionalFormatting sqref="Y5195">
    <cfRule type="notContainsBlanks" dxfId="5" priority="9904">
      <formula>LEN(TRIM(Y5195))&gt;0</formula>
    </cfRule>
  </conditionalFormatting>
  <conditionalFormatting sqref="Z5195">
    <cfRule type="notContainsBlanks" dxfId="6" priority="9764">
      <formula>LEN(TRIM(Z5195))&gt;0</formula>
    </cfRule>
  </conditionalFormatting>
  <conditionalFormatting sqref="AB5195">
    <cfRule type="cellIs" dxfId="7" priority="9627" operator="notEqual">
      <formula>0</formula>
    </cfRule>
  </conditionalFormatting>
  <conditionalFormatting sqref="Q5196">
    <cfRule type="notContainsBlanks" dxfId="1" priority="10412">
      <formula>LEN(TRIM(Q5196))&gt;0</formula>
    </cfRule>
  </conditionalFormatting>
  <conditionalFormatting sqref="R5196">
    <cfRule type="notContainsBlanks" dxfId="2" priority="10296">
      <formula>LEN(TRIM(R5196))&gt;0</formula>
    </cfRule>
  </conditionalFormatting>
  <conditionalFormatting sqref="S5196">
    <cfRule type="notContainsBlanks" dxfId="3" priority="9459">
      <formula>LEN(TRIM(S5196))&gt;0</formula>
    </cfRule>
  </conditionalFormatting>
  <conditionalFormatting sqref="U5196">
    <cfRule type="notContainsBlanks" dxfId="4" priority="9319">
      <formula>LEN(TRIM(U5196))&gt;0</formula>
    </cfRule>
  </conditionalFormatting>
  <conditionalFormatting sqref="W5196">
    <cfRule type="notContainsBlanks" dxfId="0" priority="10016">
      <formula>LEN(TRIM(W5196))&gt;0</formula>
    </cfRule>
  </conditionalFormatting>
  <conditionalFormatting sqref="Y5196">
    <cfRule type="notContainsBlanks" dxfId="5" priority="9876">
      <formula>LEN(TRIM(Y5196))&gt;0</formula>
    </cfRule>
  </conditionalFormatting>
  <conditionalFormatting sqref="Z5196">
    <cfRule type="notContainsBlanks" dxfId="6" priority="9736">
      <formula>LEN(TRIM(Z5196))&gt;0</formula>
    </cfRule>
  </conditionalFormatting>
  <conditionalFormatting sqref="AB5196">
    <cfRule type="cellIs" dxfId="7" priority="9599" operator="notEqual">
      <formula>0</formula>
    </cfRule>
  </conditionalFormatting>
  <conditionalFormatting sqref="Q5197">
    <cfRule type="notContainsBlanks" dxfId="1" priority="10392">
      <formula>LEN(TRIM(Q5197))&gt;0</formula>
    </cfRule>
  </conditionalFormatting>
  <conditionalFormatting sqref="R5197">
    <cfRule type="notContainsBlanks" dxfId="2" priority="10268">
      <formula>LEN(TRIM(R5197))&gt;0</formula>
    </cfRule>
  </conditionalFormatting>
  <conditionalFormatting sqref="S5197">
    <cfRule type="notContainsBlanks" dxfId="3" priority="9431">
      <formula>LEN(TRIM(S5197))&gt;0</formula>
    </cfRule>
  </conditionalFormatting>
  <conditionalFormatting sqref="U5197">
    <cfRule type="notContainsBlanks" dxfId="4" priority="9291">
      <formula>LEN(TRIM(U5197))&gt;0</formula>
    </cfRule>
  </conditionalFormatting>
  <conditionalFormatting sqref="W5197">
    <cfRule type="notContainsBlanks" dxfId="0" priority="9988">
      <formula>LEN(TRIM(W5197))&gt;0</formula>
    </cfRule>
  </conditionalFormatting>
  <conditionalFormatting sqref="Y5197">
    <cfRule type="notContainsBlanks" dxfId="5" priority="9848">
      <formula>LEN(TRIM(Y5197))&gt;0</formula>
    </cfRule>
  </conditionalFormatting>
  <conditionalFormatting sqref="Z5197">
    <cfRule type="notContainsBlanks" dxfId="6" priority="9708">
      <formula>LEN(TRIM(Z5197))&gt;0</formula>
    </cfRule>
  </conditionalFormatting>
  <conditionalFormatting sqref="AB5197">
    <cfRule type="cellIs" dxfId="7" priority="9571" operator="notEqual">
      <formula>0</formula>
    </cfRule>
  </conditionalFormatting>
  <conditionalFormatting sqref="Q5200">
    <cfRule type="notContainsBlanks" dxfId="1" priority="9263">
      <formula>LEN(TRIM(Q5200))&gt;0</formula>
    </cfRule>
  </conditionalFormatting>
  <conditionalFormatting sqref="R5200">
    <cfRule type="notContainsBlanks" dxfId="2" priority="9238">
      <formula>LEN(TRIM(R5200))&gt;0</formula>
    </cfRule>
  </conditionalFormatting>
  <conditionalFormatting sqref="S5200">
    <cfRule type="notContainsBlanks" dxfId="3" priority="9072">
      <formula>LEN(TRIM(S5200))&gt;0</formula>
    </cfRule>
  </conditionalFormatting>
  <conditionalFormatting sqref="U5200">
    <cfRule type="notContainsBlanks" dxfId="4" priority="9045">
      <formula>LEN(TRIM(U5200))&gt;0</formula>
    </cfRule>
  </conditionalFormatting>
  <conditionalFormatting sqref="W5200">
    <cfRule type="notContainsBlanks" dxfId="0" priority="9184">
      <formula>LEN(TRIM(W5200))&gt;0</formula>
    </cfRule>
  </conditionalFormatting>
  <conditionalFormatting sqref="Y5200">
    <cfRule type="notContainsBlanks" dxfId="5" priority="9156">
      <formula>LEN(TRIM(Y5200))&gt;0</formula>
    </cfRule>
  </conditionalFormatting>
  <conditionalFormatting sqref="Z5200">
    <cfRule type="notContainsBlanks" dxfId="6" priority="9128">
      <formula>LEN(TRIM(Z5200))&gt;0</formula>
    </cfRule>
  </conditionalFormatting>
  <conditionalFormatting sqref="AB5200">
    <cfRule type="cellIs" dxfId="7" priority="9100" operator="notEqual">
      <formula>0</formula>
    </cfRule>
  </conditionalFormatting>
  <conditionalFormatting sqref="Q5202">
    <cfRule type="notContainsBlanks" dxfId="1" priority="9017">
      <formula>LEN(TRIM(Q5202))&gt;0</formula>
    </cfRule>
  </conditionalFormatting>
  <conditionalFormatting sqref="R5202">
    <cfRule type="notContainsBlanks" dxfId="2" priority="8911">
      <formula>LEN(TRIM(R5202))&gt;0</formula>
    </cfRule>
  </conditionalFormatting>
  <conditionalFormatting sqref="S5202">
    <cfRule type="notContainsBlanks" dxfId="3" priority="8326">
      <formula>LEN(TRIM(S5202))&gt;0</formula>
    </cfRule>
  </conditionalFormatting>
  <conditionalFormatting sqref="U5202">
    <cfRule type="notContainsBlanks" dxfId="4" priority="8217">
      <formula>LEN(TRIM(U5202))&gt;0</formula>
    </cfRule>
  </conditionalFormatting>
  <conditionalFormatting sqref="W5202">
    <cfRule type="notContainsBlanks" dxfId="0" priority="8690">
      <formula>LEN(TRIM(W5202))&gt;0</formula>
    </cfRule>
  </conditionalFormatting>
  <conditionalFormatting sqref="Y5202">
    <cfRule type="notContainsBlanks" dxfId="5" priority="8578">
      <formula>LEN(TRIM(Y5202))&gt;0</formula>
    </cfRule>
  </conditionalFormatting>
  <conditionalFormatting sqref="Z5202">
    <cfRule type="notContainsBlanks" dxfId="6" priority="8466">
      <formula>LEN(TRIM(Z5202))&gt;0</formula>
    </cfRule>
  </conditionalFormatting>
  <conditionalFormatting sqref="Q5203">
    <cfRule type="notContainsBlanks" dxfId="1" priority="8991">
      <formula>LEN(TRIM(Q5203))&gt;0</formula>
    </cfRule>
  </conditionalFormatting>
  <conditionalFormatting sqref="R5203">
    <cfRule type="notContainsBlanks" dxfId="2" priority="8884">
      <formula>LEN(TRIM(R5203))&gt;0</formula>
    </cfRule>
  </conditionalFormatting>
  <conditionalFormatting sqref="S5203">
    <cfRule type="notContainsBlanks" dxfId="3" priority="8298">
      <formula>LEN(TRIM(S5203))&gt;0</formula>
    </cfRule>
  </conditionalFormatting>
  <conditionalFormatting sqref="U5203">
    <cfRule type="notContainsBlanks" dxfId="4" priority="8190">
      <formula>LEN(TRIM(U5203))&gt;0</formula>
    </cfRule>
  </conditionalFormatting>
  <conditionalFormatting sqref="W5203">
    <cfRule type="notContainsBlanks" dxfId="0" priority="8662">
      <formula>LEN(TRIM(W5203))&gt;0</formula>
    </cfRule>
  </conditionalFormatting>
  <conditionalFormatting sqref="Y5203">
    <cfRule type="notContainsBlanks" dxfId="5" priority="8550">
      <formula>LEN(TRIM(Y5203))&gt;0</formula>
    </cfRule>
  </conditionalFormatting>
  <conditionalFormatting sqref="Z5203">
    <cfRule type="notContainsBlanks" dxfId="6" priority="8438">
      <formula>LEN(TRIM(Z5203))&gt;0</formula>
    </cfRule>
  </conditionalFormatting>
  <conditionalFormatting sqref="Q5204">
    <cfRule type="notContainsBlanks" dxfId="1" priority="8965">
      <formula>LEN(TRIM(Q5204))&gt;0</formula>
    </cfRule>
  </conditionalFormatting>
  <conditionalFormatting sqref="R5204">
    <cfRule type="notContainsBlanks" dxfId="2" priority="8857">
      <formula>LEN(TRIM(R5204))&gt;0</formula>
    </cfRule>
  </conditionalFormatting>
  <conditionalFormatting sqref="S5204">
    <cfRule type="notContainsBlanks" dxfId="3" priority="8270">
      <formula>LEN(TRIM(S5204))&gt;0</formula>
    </cfRule>
  </conditionalFormatting>
  <conditionalFormatting sqref="U5204">
    <cfRule type="notContainsBlanks" dxfId="4" priority="8162">
      <formula>LEN(TRIM(U5204))&gt;0</formula>
    </cfRule>
  </conditionalFormatting>
  <conditionalFormatting sqref="W5204">
    <cfRule type="notContainsBlanks" dxfId="0" priority="8634">
      <formula>LEN(TRIM(W5204))&gt;0</formula>
    </cfRule>
  </conditionalFormatting>
  <conditionalFormatting sqref="Y5204">
    <cfRule type="notContainsBlanks" dxfId="5" priority="8522">
      <formula>LEN(TRIM(Y5204))&gt;0</formula>
    </cfRule>
  </conditionalFormatting>
  <conditionalFormatting sqref="Z5204">
    <cfRule type="notContainsBlanks" dxfId="6" priority="8410">
      <formula>LEN(TRIM(Z5204))&gt;0</formula>
    </cfRule>
  </conditionalFormatting>
  <conditionalFormatting sqref="Q5205">
    <cfRule type="notContainsBlanks" dxfId="1" priority="8938">
      <formula>LEN(TRIM(Q5205))&gt;0</formula>
    </cfRule>
  </conditionalFormatting>
  <conditionalFormatting sqref="R5205">
    <cfRule type="notContainsBlanks" dxfId="2" priority="8829">
      <formula>LEN(TRIM(R5205))&gt;0</formula>
    </cfRule>
  </conditionalFormatting>
  <conditionalFormatting sqref="S5205">
    <cfRule type="notContainsBlanks" dxfId="3" priority="8243">
      <formula>LEN(TRIM(S5205))&gt;0</formula>
    </cfRule>
  </conditionalFormatting>
  <conditionalFormatting sqref="U5205">
    <cfRule type="notContainsBlanks" dxfId="4" priority="8134">
      <formula>LEN(TRIM(U5205))&gt;0</formula>
    </cfRule>
  </conditionalFormatting>
  <conditionalFormatting sqref="W5205">
    <cfRule type="notContainsBlanks" dxfId="0" priority="8606">
      <formula>LEN(TRIM(W5205))&gt;0</formula>
    </cfRule>
  </conditionalFormatting>
  <conditionalFormatting sqref="Y5205">
    <cfRule type="notContainsBlanks" dxfId="5" priority="8494">
      <formula>LEN(TRIM(Y5205))&gt;0</formula>
    </cfRule>
  </conditionalFormatting>
  <conditionalFormatting sqref="Z5205">
    <cfRule type="notContainsBlanks" dxfId="6" priority="8382">
      <formula>LEN(TRIM(Z5205))&gt;0</formula>
    </cfRule>
  </conditionalFormatting>
  <conditionalFormatting sqref="AB5205">
    <cfRule type="cellIs" dxfId="7" priority="8354" operator="notEqual">
      <formula>0</formula>
    </cfRule>
  </conditionalFormatting>
  <conditionalFormatting sqref="Q5207">
    <cfRule type="notContainsBlanks" dxfId="1" priority="8106">
      <formula>LEN(TRIM(Q5207))&gt;0</formula>
    </cfRule>
  </conditionalFormatting>
  <conditionalFormatting sqref="R5207">
    <cfRule type="notContainsBlanks" dxfId="2" priority="7985">
      <formula>LEN(TRIM(R5207))&gt;0</formula>
    </cfRule>
  </conditionalFormatting>
  <conditionalFormatting sqref="S5207">
    <cfRule type="notContainsBlanks" dxfId="3" priority="7149">
      <formula>LEN(TRIM(S5207))&gt;0</formula>
    </cfRule>
  </conditionalFormatting>
  <conditionalFormatting sqref="U5207">
    <cfRule type="notContainsBlanks" dxfId="4" priority="7010">
      <formula>LEN(TRIM(U5207))&gt;0</formula>
    </cfRule>
  </conditionalFormatting>
  <conditionalFormatting sqref="W5207">
    <cfRule type="notContainsBlanks" dxfId="0" priority="7709">
      <formula>LEN(TRIM(W5207))&gt;0</formula>
    </cfRule>
  </conditionalFormatting>
  <conditionalFormatting sqref="Y5207">
    <cfRule type="notContainsBlanks" dxfId="5" priority="7569">
      <formula>LEN(TRIM(Y5207))&gt;0</formula>
    </cfRule>
  </conditionalFormatting>
  <conditionalFormatting sqref="Z5207">
    <cfRule type="notContainsBlanks" dxfId="6" priority="7429">
      <formula>LEN(TRIM(Z5207))&gt;0</formula>
    </cfRule>
  </conditionalFormatting>
  <conditionalFormatting sqref="AB5207">
    <cfRule type="cellIs" dxfId="7" priority="7289" operator="notEqual">
      <formula>0</formula>
    </cfRule>
  </conditionalFormatting>
  <conditionalFormatting sqref="Q5208">
    <cfRule type="notContainsBlanks" dxfId="1" priority="8081">
      <formula>LEN(TRIM(Q5208))&gt;0</formula>
    </cfRule>
  </conditionalFormatting>
  <conditionalFormatting sqref="R5208">
    <cfRule type="notContainsBlanks" dxfId="2" priority="7958">
      <formula>LEN(TRIM(R5208))&gt;0</formula>
    </cfRule>
  </conditionalFormatting>
  <conditionalFormatting sqref="S5208">
    <cfRule type="notContainsBlanks" dxfId="3" priority="7122">
      <formula>LEN(TRIM(S5208))&gt;0</formula>
    </cfRule>
  </conditionalFormatting>
  <conditionalFormatting sqref="U5208">
    <cfRule type="notContainsBlanks" dxfId="4" priority="6982">
      <formula>LEN(TRIM(U5208))&gt;0</formula>
    </cfRule>
  </conditionalFormatting>
  <conditionalFormatting sqref="W5208">
    <cfRule type="notContainsBlanks" dxfId="0" priority="7681">
      <formula>LEN(TRIM(W5208))&gt;0</formula>
    </cfRule>
  </conditionalFormatting>
  <conditionalFormatting sqref="Y5208">
    <cfRule type="notContainsBlanks" dxfId="5" priority="7541">
      <formula>LEN(TRIM(Y5208))&gt;0</formula>
    </cfRule>
  </conditionalFormatting>
  <conditionalFormatting sqref="Z5208">
    <cfRule type="notContainsBlanks" dxfId="6" priority="7401">
      <formula>LEN(TRIM(Z5208))&gt;0</formula>
    </cfRule>
  </conditionalFormatting>
  <conditionalFormatting sqref="AB5208">
    <cfRule type="cellIs" dxfId="7" priority="7261" operator="notEqual">
      <formula>0</formula>
    </cfRule>
  </conditionalFormatting>
  <conditionalFormatting sqref="Q5209">
    <cfRule type="notContainsBlanks" dxfId="1" priority="8056">
      <formula>LEN(TRIM(Q5209))&gt;0</formula>
    </cfRule>
  </conditionalFormatting>
  <conditionalFormatting sqref="R5209">
    <cfRule type="notContainsBlanks" dxfId="2" priority="7930">
      <formula>LEN(TRIM(R5209))&gt;0</formula>
    </cfRule>
  </conditionalFormatting>
  <conditionalFormatting sqref="S5209">
    <cfRule type="notContainsBlanks" dxfId="3" priority="7094">
      <formula>LEN(TRIM(S5209))&gt;0</formula>
    </cfRule>
  </conditionalFormatting>
  <conditionalFormatting sqref="U5209">
    <cfRule type="notContainsBlanks" dxfId="4" priority="6954">
      <formula>LEN(TRIM(U5209))&gt;0</formula>
    </cfRule>
  </conditionalFormatting>
  <conditionalFormatting sqref="W5209">
    <cfRule type="notContainsBlanks" dxfId="0" priority="7653">
      <formula>LEN(TRIM(W5209))&gt;0</formula>
    </cfRule>
  </conditionalFormatting>
  <conditionalFormatting sqref="Y5209">
    <cfRule type="notContainsBlanks" dxfId="5" priority="7513">
      <formula>LEN(TRIM(Y5209))&gt;0</formula>
    </cfRule>
  </conditionalFormatting>
  <conditionalFormatting sqref="Z5209">
    <cfRule type="notContainsBlanks" dxfId="6" priority="7373">
      <formula>LEN(TRIM(Z5209))&gt;0</formula>
    </cfRule>
  </conditionalFormatting>
  <conditionalFormatting sqref="AB5209">
    <cfRule type="cellIs" dxfId="7" priority="7233" operator="notEqual">
      <formula>0</formula>
    </cfRule>
  </conditionalFormatting>
  <conditionalFormatting sqref="Q5210">
    <cfRule type="notContainsBlanks" dxfId="1" priority="8031">
      <formula>LEN(TRIM(Q5210))&gt;0</formula>
    </cfRule>
  </conditionalFormatting>
  <conditionalFormatting sqref="R5210">
    <cfRule type="notContainsBlanks" dxfId="2" priority="7903">
      <formula>LEN(TRIM(R5210))&gt;0</formula>
    </cfRule>
  </conditionalFormatting>
  <conditionalFormatting sqref="S5210">
    <cfRule type="notContainsBlanks" dxfId="3" priority="7066">
      <formula>LEN(TRIM(S5210))&gt;0</formula>
    </cfRule>
  </conditionalFormatting>
  <conditionalFormatting sqref="U5210">
    <cfRule type="notContainsBlanks" dxfId="4" priority="6926">
      <formula>LEN(TRIM(U5210))&gt;0</formula>
    </cfRule>
  </conditionalFormatting>
  <conditionalFormatting sqref="W5210">
    <cfRule type="notContainsBlanks" dxfId="0" priority="7625">
      <formula>LEN(TRIM(W5210))&gt;0</formula>
    </cfRule>
  </conditionalFormatting>
  <conditionalFormatting sqref="Y5210">
    <cfRule type="notContainsBlanks" dxfId="5" priority="7485">
      <formula>LEN(TRIM(Y5210))&gt;0</formula>
    </cfRule>
  </conditionalFormatting>
  <conditionalFormatting sqref="Z5210">
    <cfRule type="notContainsBlanks" dxfId="6" priority="7345">
      <formula>LEN(TRIM(Z5210))&gt;0</formula>
    </cfRule>
  </conditionalFormatting>
  <conditionalFormatting sqref="AB5210">
    <cfRule type="cellIs" dxfId="7" priority="7205" operator="notEqual">
      <formula>0</formula>
    </cfRule>
  </conditionalFormatting>
  <conditionalFormatting sqref="Q5211">
    <cfRule type="notContainsBlanks" dxfId="1" priority="8008">
      <formula>LEN(TRIM(Q5211))&gt;0</formula>
    </cfRule>
  </conditionalFormatting>
  <conditionalFormatting sqref="R5211">
    <cfRule type="notContainsBlanks" dxfId="2" priority="7876">
      <formula>LEN(TRIM(R5211))&gt;0</formula>
    </cfRule>
  </conditionalFormatting>
  <conditionalFormatting sqref="S5211">
    <cfRule type="notContainsBlanks" dxfId="3" priority="7038">
      <formula>LEN(TRIM(S5211))&gt;0</formula>
    </cfRule>
  </conditionalFormatting>
  <conditionalFormatting sqref="U5211">
    <cfRule type="notContainsBlanks" dxfId="4" priority="6898">
      <formula>LEN(TRIM(U5211))&gt;0</formula>
    </cfRule>
  </conditionalFormatting>
  <conditionalFormatting sqref="W5211">
    <cfRule type="notContainsBlanks" dxfId="0" priority="7597">
      <formula>LEN(TRIM(W5211))&gt;0</formula>
    </cfRule>
  </conditionalFormatting>
  <conditionalFormatting sqref="Y5211">
    <cfRule type="notContainsBlanks" dxfId="5" priority="7457">
      <formula>LEN(TRIM(Y5211))&gt;0</formula>
    </cfRule>
  </conditionalFormatting>
  <conditionalFormatting sqref="Z5211">
    <cfRule type="notContainsBlanks" dxfId="6" priority="7317">
      <formula>LEN(TRIM(Z5211))&gt;0</formula>
    </cfRule>
  </conditionalFormatting>
  <conditionalFormatting sqref="AB5211">
    <cfRule type="cellIs" dxfId="7" priority="7177" operator="notEqual">
      <formula>0</formula>
    </cfRule>
  </conditionalFormatting>
  <conditionalFormatting sqref="Q5214">
    <cfRule type="notContainsBlanks" dxfId="1" priority="6871">
      <formula>LEN(TRIM(Q5214))&gt;0</formula>
    </cfRule>
  </conditionalFormatting>
  <conditionalFormatting sqref="R5214">
    <cfRule type="notContainsBlanks" dxfId="2" priority="6792">
      <formula>LEN(TRIM(R5214))&gt;0</formula>
    </cfRule>
  </conditionalFormatting>
  <conditionalFormatting sqref="S5214">
    <cfRule type="notContainsBlanks" dxfId="3" priority="6290">
      <formula>LEN(TRIM(S5214))&gt;0</formula>
    </cfRule>
  </conditionalFormatting>
  <conditionalFormatting sqref="U5214">
    <cfRule type="notContainsBlanks" dxfId="4" priority="6206">
      <formula>LEN(TRIM(U5214))&gt;0</formula>
    </cfRule>
  </conditionalFormatting>
  <conditionalFormatting sqref="W5214">
    <cfRule type="notContainsBlanks" dxfId="0" priority="6626">
      <formula>LEN(TRIM(W5214))&gt;0</formula>
    </cfRule>
  </conditionalFormatting>
  <conditionalFormatting sqref="Y5214">
    <cfRule type="notContainsBlanks" dxfId="5" priority="6542">
      <formula>LEN(TRIM(Y5214))&gt;0</formula>
    </cfRule>
  </conditionalFormatting>
  <conditionalFormatting sqref="Z5214">
    <cfRule type="notContainsBlanks" dxfId="6" priority="6458">
      <formula>LEN(TRIM(Z5214))&gt;0</formula>
    </cfRule>
  </conditionalFormatting>
  <conditionalFormatting sqref="AB5214">
    <cfRule type="cellIs" dxfId="7" priority="6374" operator="notEqual">
      <formula>0</formula>
    </cfRule>
  </conditionalFormatting>
  <conditionalFormatting sqref="Q5215">
    <cfRule type="notContainsBlanks" dxfId="1" priority="6845">
      <formula>LEN(TRIM(Q5215))&gt;0</formula>
    </cfRule>
  </conditionalFormatting>
  <conditionalFormatting sqref="R5215">
    <cfRule type="notContainsBlanks" dxfId="2" priority="6764">
      <formula>LEN(TRIM(R5215))&gt;0</formula>
    </cfRule>
  </conditionalFormatting>
  <conditionalFormatting sqref="S5215">
    <cfRule type="notContainsBlanks" dxfId="3" priority="6262">
      <formula>LEN(TRIM(S5215))&gt;0</formula>
    </cfRule>
  </conditionalFormatting>
  <conditionalFormatting sqref="U5215">
    <cfRule type="notContainsBlanks" dxfId="4" priority="6178">
      <formula>LEN(TRIM(U5215))&gt;0</formula>
    </cfRule>
  </conditionalFormatting>
  <conditionalFormatting sqref="W5215">
    <cfRule type="notContainsBlanks" dxfId="0" priority="6598">
      <formula>LEN(TRIM(W5215))&gt;0</formula>
    </cfRule>
  </conditionalFormatting>
  <conditionalFormatting sqref="Y5215">
    <cfRule type="notContainsBlanks" dxfId="5" priority="6514">
      <formula>LEN(TRIM(Y5215))&gt;0</formula>
    </cfRule>
  </conditionalFormatting>
  <conditionalFormatting sqref="Z5215">
    <cfRule type="notContainsBlanks" dxfId="6" priority="6430">
      <formula>LEN(TRIM(Z5215))&gt;0</formula>
    </cfRule>
  </conditionalFormatting>
  <conditionalFormatting sqref="AB5215">
    <cfRule type="cellIs" dxfId="7" priority="6346" operator="notEqual">
      <formula>0</formula>
    </cfRule>
  </conditionalFormatting>
  <conditionalFormatting sqref="Q5216">
    <cfRule type="notContainsBlanks" dxfId="1" priority="6819">
      <formula>LEN(TRIM(Q5216))&gt;0</formula>
    </cfRule>
  </conditionalFormatting>
  <conditionalFormatting sqref="R5216">
    <cfRule type="notContainsBlanks" dxfId="2" priority="6737">
      <formula>LEN(TRIM(R5216))&gt;0</formula>
    </cfRule>
  </conditionalFormatting>
  <conditionalFormatting sqref="S5216">
    <cfRule type="notContainsBlanks" dxfId="3" priority="6234">
      <formula>LEN(TRIM(S5216))&gt;0</formula>
    </cfRule>
  </conditionalFormatting>
  <conditionalFormatting sqref="U5216">
    <cfRule type="notContainsBlanks" dxfId="4" priority="6150">
      <formula>LEN(TRIM(U5216))&gt;0</formula>
    </cfRule>
  </conditionalFormatting>
  <conditionalFormatting sqref="W5216">
    <cfRule type="notContainsBlanks" dxfId="0" priority="6570">
      <formula>LEN(TRIM(W5216))&gt;0</formula>
    </cfRule>
  </conditionalFormatting>
  <conditionalFormatting sqref="Y5216">
    <cfRule type="notContainsBlanks" dxfId="5" priority="6486">
      <formula>LEN(TRIM(Y5216))&gt;0</formula>
    </cfRule>
  </conditionalFormatting>
  <conditionalFormatting sqref="Z5216">
    <cfRule type="notContainsBlanks" dxfId="6" priority="6402">
      <formula>LEN(TRIM(Z5216))&gt;0</formula>
    </cfRule>
  </conditionalFormatting>
  <conditionalFormatting sqref="AB5216">
    <cfRule type="cellIs" dxfId="7" priority="6318" operator="notEqual">
      <formula>0</formula>
    </cfRule>
  </conditionalFormatting>
  <conditionalFormatting sqref="Q5217">
    <cfRule type="notContainsBlanks" dxfId="1" priority="11396">
      <formula>LEN(TRIM(Q5217))&gt;0</formula>
    </cfRule>
  </conditionalFormatting>
  <conditionalFormatting sqref="W5217">
    <cfRule type="notContainsBlanks" dxfId="0" priority="11480">
      <formula>LEN(TRIM(W5217))&gt;0</formula>
    </cfRule>
  </conditionalFormatting>
  <conditionalFormatting sqref="Y5217">
    <cfRule type="notContainsBlanks" dxfId="5" priority="11452">
      <formula>LEN(TRIM(Y5217))&gt;0</formula>
    </cfRule>
  </conditionalFormatting>
  <conditionalFormatting sqref="Z5217">
    <cfRule type="notContainsBlanks" dxfId="6" priority="11424">
      <formula>LEN(TRIM(Z5217))&gt;0</formula>
    </cfRule>
  </conditionalFormatting>
  <conditionalFormatting sqref="AA5217">
    <cfRule type="cellIs" dxfId="8" priority="11340" operator="equal">
      <formula>2</formula>
    </cfRule>
    <cfRule type="cellIs" dxfId="8" priority="11312" operator="equal">
      <formula>4</formula>
    </cfRule>
  </conditionalFormatting>
  <conditionalFormatting sqref="W5219">
    <cfRule type="notContainsBlanks" dxfId="0" priority="11679">
      <formula>LEN(TRIM(W5219))&gt;0</formula>
    </cfRule>
  </conditionalFormatting>
  <conditionalFormatting sqref="Q5222">
    <cfRule type="notContainsBlanks" dxfId="1" priority="11199">
      <formula>LEN(TRIM(Q5222))&gt;0</formula>
    </cfRule>
  </conditionalFormatting>
  <conditionalFormatting sqref="R5222">
    <cfRule type="notContainsBlanks" dxfId="2" priority="11121">
      <formula>LEN(TRIM(R5222))&gt;0</formula>
    </cfRule>
  </conditionalFormatting>
  <conditionalFormatting sqref="S5222">
    <cfRule type="notContainsBlanks" dxfId="3" priority="10649">
      <formula>LEN(TRIM(S5222))&gt;0</formula>
    </cfRule>
  </conditionalFormatting>
  <conditionalFormatting sqref="U5222">
    <cfRule type="notContainsBlanks" dxfId="4" priority="10565">
      <formula>LEN(TRIM(U5222))&gt;0</formula>
    </cfRule>
  </conditionalFormatting>
  <conditionalFormatting sqref="W5222">
    <cfRule type="notContainsBlanks" dxfId="0" priority="10961">
      <formula>LEN(TRIM(W5222))&gt;0</formula>
    </cfRule>
  </conditionalFormatting>
  <conditionalFormatting sqref="Y5222">
    <cfRule type="notContainsBlanks" dxfId="5" priority="10877">
      <formula>LEN(TRIM(Y5222))&gt;0</formula>
    </cfRule>
  </conditionalFormatting>
  <conditionalFormatting sqref="Z5222">
    <cfRule type="notContainsBlanks" dxfId="6" priority="10793">
      <formula>LEN(TRIM(Z5222))&gt;0</formula>
    </cfRule>
  </conditionalFormatting>
  <conditionalFormatting sqref="AB5222">
    <cfRule type="cellIs" dxfId="7" priority="10705" operator="notEqual">
      <formula>0</formula>
    </cfRule>
  </conditionalFormatting>
  <conditionalFormatting sqref="Q5223">
    <cfRule type="notContainsBlanks" dxfId="1" priority="11173">
      <formula>LEN(TRIM(Q5223))&gt;0</formula>
    </cfRule>
  </conditionalFormatting>
  <conditionalFormatting sqref="R5223">
    <cfRule type="notContainsBlanks" dxfId="2" priority="11095">
      <formula>LEN(TRIM(R5223))&gt;0</formula>
    </cfRule>
  </conditionalFormatting>
  <conditionalFormatting sqref="S5223">
    <cfRule type="notContainsBlanks" dxfId="3" priority="10621">
      <formula>LEN(TRIM(S5223))&gt;0</formula>
    </cfRule>
  </conditionalFormatting>
  <conditionalFormatting sqref="U5223">
    <cfRule type="notContainsBlanks" dxfId="4" priority="10537">
      <formula>LEN(TRIM(U5223))&gt;0</formula>
    </cfRule>
  </conditionalFormatting>
  <conditionalFormatting sqref="W5223">
    <cfRule type="notContainsBlanks" dxfId="0" priority="10933">
      <formula>LEN(TRIM(W5223))&gt;0</formula>
    </cfRule>
  </conditionalFormatting>
  <conditionalFormatting sqref="Y5223">
    <cfRule type="notContainsBlanks" dxfId="5" priority="10849">
      <formula>LEN(TRIM(Y5223))&gt;0</formula>
    </cfRule>
  </conditionalFormatting>
  <conditionalFormatting sqref="Z5223">
    <cfRule type="notContainsBlanks" dxfId="6" priority="10765">
      <formula>LEN(TRIM(Z5223))&gt;0</formula>
    </cfRule>
  </conditionalFormatting>
  <conditionalFormatting sqref="Q5224">
    <cfRule type="notContainsBlanks" dxfId="1" priority="11147">
      <formula>LEN(TRIM(Q5224))&gt;0</formula>
    </cfRule>
  </conditionalFormatting>
  <conditionalFormatting sqref="R5224">
    <cfRule type="notContainsBlanks" dxfId="2" priority="11070">
      <formula>LEN(TRIM(R5224))&gt;0</formula>
    </cfRule>
  </conditionalFormatting>
  <conditionalFormatting sqref="S5224">
    <cfRule type="notContainsBlanks" dxfId="3" priority="10593">
      <formula>LEN(TRIM(S5224))&gt;0</formula>
    </cfRule>
  </conditionalFormatting>
  <conditionalFormatting sqref="U5224">
    <cfRule type="notContainsBlanks" dxfId="4" priority="10509">
      <formula>LEN(TRIM(U5224))&gt;0</formula>
    </cfRule>
  </conditionalFormatting>
  <conditionalFormatting sqref="W5224">
    <cfRule type="notContainsBlanks" dxfId="0" priority="10905">
      <formula>LEN(TRIM(W5224))&gt;0</formula>
    </cfRule>
  </conditionalFormatting>
  <conditionalFormatting sqref="Y5224">
    <cfRule type="notContainsBlanks" dxfId="5" priority="10821">
      <formula>LEN(TRIM(Y5224))&gt;0</formula>
    </cfRule>
  </conditionalFormatting>
  <conditionalFormatting sqref="Z5224">
    <cfRule type="notContainsBlanks" dxfId="6" priority="10737">
      <formula>LEN(TRIM(Z5224))&gt;0</formula>
    </cfRule>
  </conditionalFormatting>
  <conditionalFormatting sqref="AB5224">
    <cfRule type="cellIs" dxfId="7" priority="10677" operator="notEqual">
      <formula>0</formula>
    </cfRule>
  </conditionalFormatting>
  <conditionalFormatting sqref="R5225">
    <cfRule type="notContainsBlanks" dxfId="1" priority="1366">
      <formula>LEN(TRIM(R5225))&gt;0</formula>
    </cfRule>
  </conditionalFormatting>
  <conditionalFormatting sqref="Q5226">
    <cfRule type="notContainsBlanks" dxfId="1" priority="10481">
      <formula>LEN(TRIM(Q5226))&gt;0</formula>
    </cfRule>
  </conditionalFormatting>
  <conditionalFormatting sqref="R5226">
    <cfRule type="notContainsBlanks" dxfId="2" priority="10373">
      <formula>LEN(TRIM(R5226))&gt;0</formula>
    </cfRule>
  </conditionalFormatting>
  <conditionalFormatting sqref="S5226">
    <cfRule type="notContainsBlanks" dxfId="3" priority="9542">
      <formula>LEN(TRIM(S5226))&gt;0</formula>
    </cfRule>
  </conditionalFormatting>
  <conditionalFormatting sqref="U5226">
    <cfRule type="notContainsBlanks" dxfId="4" priority="9402">
      <formula>LEN(TRIM(U5226))&gt;0</formula>
    </cfRule>
  </conditionalFormatting>
  <conditionalFormatting sqref="W5226">
    <cfRule type="notContainsBlanks" dxfId="0" priority="10099">
      <formula>LEN(TRIM(W5226))&gt;0</formula>
    </cfRule>
  </conditionalFormatting>
  <conditionalFormatting sqref="Y5226">
    <cfRule type="notContainsBlanks" dxfId="5" priority="9959">
      <formula>LEN(TRIM(Y5226))&gt;0</formula>
    </cfRule>
  </conditionalFormatting>
  <conditionalFormatting sqref="Z5226">
    <cfRule type="notContainsBlanks" dxfId="6" priority="9819">
      <formula>LEN(TRIM(Z5226))&gt;0</formula>
    </cfRule>
  </conditionalFormatting>
  <conditionalFormatting sqref="AB5226">
    <cfRule type="cellIs" dxfId="7" priority="5514" operator="notEqual">
      <formula>0</formula>
    </cfRule>
  </conditionalFormatting>
  <conditionalFormatting sqref="Q5227">
    <cfRule type="notContainsBlanks" dxfId="1" priority="10456">
      <formula>LEN(TRIM(Q5227))&gt;0</formula>
    </cfRule>
  </conditionalFormatting>
  <conditionalFormatting sqref="R5227">
    <cfRule type="notContainsBlanks" dxfId="2" priority="10348">
      <formula>LEN(TRIM(R5227))&gt;0</formula>
    </cfRule>
  </conditionalFormatting>
  <conditionalFormatting sqref="S5227">
    <cfRule type="notContainsBlanks" dxfId="3" priority="9514">
      <formula>LEN(TRIM(S5227))&gt;0</formula>
    </cfRule>
  </conditionalFormatting>
  <conditionalFormatting sqref="U5227">
    <cfRule type="notContainsBlanks" dxfId="4" priority="9374">
      <formula>LEN(TRIM(U5227))&gt;0</formula>
    </cfRule>
  </conditionalFormatting>
  <conditionalFormatting sqref="W5227">
    <cfRule type="notContainsBlanks" dxfId="0" priority="10071">
      <formula>LEN(TRIM(W5227))&gt;0</formula>
    </cfRule>
  </conditionalFormatting>
  <conditionalFormatting sqref="Y5227">
    <cfRule type="notContainsBlanks" dxfId="5" priority="9931">
      <formula>LEN(TRIM(Y5227))&gt;0</formula>
    </cfRule>
  </conditionalFormatting>
  <conditionalFormatting sqref="Z5227">
    <cfRule type="notContainsBlanks" dxfId="6" priority="9791">
      <formula>LEN(TRIM(Z5227))&gt;0</formula>
    </cfRule>
  </conditionalFormatting>
  <conditionalFormatting sqref="AB5227">
    <cfRule type="cellIs" dxfId="7" priority="9654" operator="notEqual">
      <formula>0</formula>
    </cfRule>
  </conditionalFormatting>
  <conditionalFormatting sqref="Q5228">
    <cfRule type="notContainsBlanks" dxfId="1" priority="10432">
      <formula>LEN(TRIM(Q5228))&gt;0</formula>
    </cfRule>
  </conditionalFormatting>
  <conditionalFormatting sqref="R5228">
    <cfRule type="notContainsBlanks" dxfId="2" priority="10322">
      <formula>LEN(TRIM(R5228))&gt;0</formula>
    </cfRule>
  </conditionalFormatting>
  <conditionalFormatting sqref="S5228">
    <cfRule type="notContainsBlanks" dxfId="3" priority="9486">
      <formula>LEN(TRIM(S5228))&gt;0</formula>
    </cfRule>
  </conditionalFormatting>
  <conditionalFormatting sqref="U5228">
    <cfRule type="notContainsBlanks" dxfId="4" priority="9346">
      <formula>LEN(TRIM(U5228))&gt;0</formula>
    </cfRule>
  </conditionalFormatting>
  <conditionalFormatting sqref="W5228">
    <cfRule type="notContainsBlanks" dxfId="0" priority="10043">
      <formula>LEN(TRIM(W5228))&gt;0</formula>
    </cfRule>
  </conditionalFormatting>
  <conditionalFormatting sqref="Y5228">
    <cfRule type="notContainsBlanks" dxfId="5" priority="9903">
      <formula>LEN(TRIM(Y5228))&gt;0</formula>
    </cfRule>
  </conditionalFormatting>
  <conditionalFormatting sqref="Z5228">
    <cfRule type="notContainsBlanks" dxfId="6" priority="9763">
      <formula>LEN(TRIM(Z5228))&gt;0</formula>
    </cfRule>
  </conditionalFormatting>
  <conditionalFormatting sqref="AB5228">
    <cfRule type="cellIs" dxfId="7" priority="9626" operator="notEqual">
      <formula>0</formula>
    </cfRule>
  </conditionalFormatting>
  <conditionalFormatting sqref="Q5229">
    <cfRule type="notContainsBlanks" dxfId="1" priority="10411">
      <formula>LEN(TRIM(Q5229))&gt;0</formula>
    </cfRule>
  </conditionalFormatting>
  <conditionalFormatting sqref="R5229">
    <cfRule type="notContainsBlanks" dxfId="2" priority="10295">
      <formula>LEN(TRIM(R5229))&gt;0</formula>
    </cfRule>
  </conditionalFormatting>
  <conditionalFormatting sqref="S5229">
    <cfRule type="notContainsBlanks" dxfId="3" priority="9458">
      <formula>LEN(TRIM(S5229))&gt;0</formula>
    </cfRule>
  </conditionalFormatting>
  <conditionalFormatting sqref="U5229">
    <cfRule type="notContainsBlanks" dxfId="4" priority="9318">
      <formula>LEN(TRIM(U5229))&gt;0</formula>
    </cfRule>
  </conditionalFormatting>
  <conditionalFormatting sqref="W5229">
    <cfRule type="notContainsBlanks" dxfId="0" priority="10015">
      <formula>LEN(TRIM(W5229))&gt;0</formula>
    </cfRule>
  </conditionalFormatting>
  <conditionalFormatting sqref="Y5229">
    <cfRule type="notContainsBlanks" dxfId="5" priority="9875">
      <formula>LEN(TRIM(Y5229))&gt;0</formula>
    </cfRule>
  </conditionalFormatting>
  <conditionalFormatting sqref="Z5229">
    <cfRule type="notContainsBlanks" dxfId="6" priority="9735">
      <formula>LEN(TRIM(Z5229))&gt;0</formula>
    </cfRule>
  </conditionalFormatting>
  <conditionalFormatting sqref="AB5229">
    <cfRule type="cellIs" dxfId="7" priority="9598" operator="notEqual">
      <formula>0</formula>
    </cfRule>
  </conditionalFormatting>
  <conditionalFormatting sqref="Q5230">
    <cfRule type="notContainsBlanks" dxfId="1" priority="10391">
      <formula>LEN(TRIM(Q5230))&gt;0</formula>
    </cfRule>
  </conditionalFormatting>
  <conditionalFormatting sqref="R5230">
    <cfRule type="notContainsBlanks" dxfId="2" priority="10267">
      <formula>LEN(TRIM(R5230))&gt;0</formula>
    </cfRule>
  </conditionalFormatting>
  <conditionalFormatting sqref="S5230">
    <cfRule type="notContainsBlanks" dxfId="3" priority="9430">
      <formula>LEN(TRIM(S5230))&gt;0</formula>
    </cfRule>
  </conditionalFormatting>
  <conditionalFormatting sqref="U5230">
    <cfRule type="notContainsBlanks" dxfId="4" priority="9290">
      <formula>LEN(TRIM(U5230))&gt;0</formula>
    </cfRule>
  </conditionalFormatting>
  <conditionalFormatting sqref="W5230">
    <cfRule type="notContainsBlanks" dxfId="0" priority="9987">
      <formula>LEN(TRIM(W5230))&gt;0</formula>
    </cfRule>
  </conditionalFormatting>
  <conditionalFormatting sqref="Y5230">
    <cfRule type="notContainsBlanks" dxfId="5" priority="9847">
      <formula>LEN(TRIM(Y5230))&gt;0</formula>
    </cfRule>
  </conditionalFormatting>
  <conditionalFormatting sqref="Z5230">
    <cfRule type="notContainsBlanks" dxfId="6" priority="9707">
      <formula>LEN(TRIM(Z5230))&gt;0</formula>
    </cfRule>
  </conditionalFormatting>
  <conditionalFormatting sqref="AB5230">
    <cfRule type="cellIs" dxfId="7" priority="9570" operator="notEqual">
      <formula>0</formula>
    </cfRule>
  </conditionalFormatting>
  <conditionalFormatting sqref="Q5233">
    <cfRule type="notContainsBlanks" dxfId="1" priority="9262">
      <formula>LEN(TRIM(Q5233))&gt;0</formula>
    </cfRule>
  </conditionalFormatting>
  <conditionalFormatting sqref="R5233">
    <cfRule type="notContainsBlanks" dxfId="2" priority="9237">
      <formula>LEN(TRIM(R5233))&gt;0</formula>
    </cfRule>
  </conditionalFormatting>
  <conditionalFormatting sqref="S5233">
    <cfRule type="notContainsBlanks" dxfId="3" priority="9071">
      <formula>LEN(TRIM(S5233))&gt;0</formula>
    </cfRule>
  </conditionalFormatting>
  <conditionalFormatting sqref="U5233">
    <cfRule type="notContainsBlanks" dxfId="4" priority="9044">
      <formula>LEN(TRIM(U5233))&gt;0</formula>
    </cfRule>
  </conditionalFormatting>
  <conditionalFormatting sqref="W5233">
    <cfRule type="notContainsBlanks" dxfId="0" priority="9183">
      <formula>LEN(TRIM(W5233))&gt;0</formula>
    </cfRule>
  </conditionalFormatting>
  <conditionalFormatting sqref="Y5233">
    <cfRule type="notContainsBlanks" dxfId="5" priority="9155">
      <formula>LEN(TRIM(Y5233))&gt;0</formula>
    </cfRule>
  </conditionalFormatting>
  <conditionalFormatting sqref="Z5233">
    <cfRule type="notContainsBlanks" dxfId="6" priority="9127">
      <formula>LEN(TRIM(Z5233))&gt;0</formula>
    </cfRule>
  </conditionalFormatting>
  <conditionalFormatting sqref="AB5233">
    <cfRule type="cellIs" dxfId="7" priority="9099" operator="notEqual">
      <formula>0</formula>
    </cfRule>
  </conditionalFormatting>
  <conditionalFormatting sqref="Q5235">
    <cfRule type="notContainsBlanks" dxfId="1" priority="9016">
      <formula>LEN(TRIM(Q5235))&gt;0</formula>
    </cfRule>
  </conditionalFormatting>
  <conditionalFormatting sqref="R5235">
    <cfRule type="notContainsBlanks" dxfId="2" priority="8910">
      <formula>LEN(TRIM(R5235))&gt;0</formula>
    </cfRule>
  </conditionalFormatting>
  <conditionalFormatting sqref="S5235">
    <cfRule type="notContainsBlanks" dxfId="3" priority="8325">
      <formula>LEN(TRIM(S5235))&gt;0</formula>
    </cfRule>
  </conditionalFormatting>
  <conditionalFormatting sqref="U5235">
    <cfRule type="notContainsBlanks" dxfId="4" priority="8216">
      <formula>LEN(TRIM(U5235))&gt;0</formula>
    </cfRule>
  </conditionalFormatting>
  <conditionalFormatting sqref="W5235">
    <cfRule type="notContainsBlanks" dxfId="0" priority="8689">
      <formula>LEN(TRIM(W5235))&gt;0</formula>
    </cfRule>
  </conditionalFormatting>
  <conditionalFormatting sqref="Y5235">
    <cfRule type="notContainsBlanks" dxfId="5" priority="8577">
      <formula>LEN(TRIM(Y5235))&gt;0</formula>
    </cfRule>
  </conditionalFormatting>
  <conditionalFormatting sqref="Z5235">
    <cfRule type="notContainsBlanks" dxfId="6" priority="8465">
      <formula>LEN(TRIM(Z5235))&gt;0</formula>
    </cfRule>
  </conditionalFormatting>
  <conditionalFormatting sqref="Q5236">
    <cfRule type="notContainsBlanks" dxfId="1" priority="8990">
      <formula>LEN(TRIM(Q5236))&gt;0</formula>
    </cfRule>
  </conditionalFormatting>
  <conditionalFormatting sqref="R5236">
    <cfRule type="notContainsBlanks" dxfId="2" priority="8883">
      <formula>LEN(TRIM(R5236))&gt;0</formula>
    </cfRule>
  </conditionalFormatting>
  <conditionalFormatting sqref="S5236">
    <cfRule type="notContainsBlanks" dxfId="3" priority="8297">
      <formula>LEN(TRIM(S5236))&gt;0</formula>
    </cfRule>
  </conditionalFormatting>
  <conditionalFormatting sqref="U5236">
    <cfRule type="notContainsBlanks" dxfId="4" priority="8189">
      <formula>LEN(TRIM(U5236))&gt;0</formula>
    </cfRule>
  </conditionalFormatting>
  <conditionalFormatting sqref="W5236">
    <cfRule type="notContainsBlanks" dxfId="0" priority="8661">
      <formula>LEN(TRIM(W5236))&gt;0</formula>
    </cfRule>
  </conditionalFormatting>
  <conditionalFormatting sqref="Y5236">
    <cfRule type="notContainsBlanks" dxfId="5" priority="8549">
      <formula>LEN(TRIM(Y5236))&gt;0</formula>
    </cfRule>
  </conditionalFormatting>
  <conditionalFormatting sqref="Z5236">
    <cfRule type="notContainsBlanks" dxfId="6" priority="8437">
      <formula>LEN(TRIM(Z5236))&gt;0</formula>
    </cfRule>
  </conditionalFormatting>
  <conditionalFormatting sqref="Q5237">
    <cfRule type="notContainsBlanks" dxfId="1" priority="8964">
      <formula>LEN(TRIM(Q5237))&gt;0</formula>
    </cfRule>
  </conditionalFormatting>
  <conditionalFormatting sqref="R5237">
    <cfRule type="notContainsBlanks" dxfId="2" priority="8856">
      <formula>LEN(TRIM(R5237))&gt;0</formula>
    </cfRule>
  </conditionalFormatting>
  <conditionalFormatting sqref="S5237">
    <cfRule type="notContainsBlanks" dxfId="3" priority="8269">
      <formula>LEN(TRIM(S5237))&gt;0</formula>
    </cfRule>
  </conditionalFormatting>
  <conditionalFormatting sqref="U5237">
    <cfRule type="notContainsBlanks" dxfId="4" priority="8161">
      <formula>LEN(TRIM(U5237))&gt;0</formula>
    </cfRule>
  </conditionalFormatting>
  <conditionalFormatting sqref="W5237">
    <cfRule type="notContainsBlanks" dxfId="0" priority="8633">
      <formula>LEN(TRIM(W5237))&gt;0</formula>
    </cfRule>
  </conditionalFormatting>
  <conditionalFormatting sqref="Y5237">
    <cfRule type="notContainsBlanks" dxfId="5" priority="8521">
      <formula>LEN(TRIM(Y5237))&gt;0</formula>
    </cfRule>
  </conditionalFormatting>
  <conditionalFormatting sqref="Z5237">
    <cfRule type="notContainsBlanks" dxfId="6" priority="8409">
      <formula>LEN(TRIM(Z5237))&gt;0</formula>
    </cfRule>
  </conditionalFormatting>
  <conditionalFormatting sqref="Q5238">
    <cfRule type="notContainsBlanks" dxfId="1" priority="8937">
      <formula>LEN(TRIM(Q5238))&gt;0</formula>
    </cfRule>
  </conditionalFormatting>
  <conditionalFormatting sqref="R5238">
    <cfRule type="notContainsBlanks" dxfId="2" priority="8828">
      <formula>LEN(TRIM(R5238))&gt;0</formula>
    </cfRule>
  </conditionalFormatting>
  <conditionalFormatting sqref="S5238">
    <cfRule type="notContainsBlanks" dxfId="3" priority="8242">
      <formula>LEN(TRIM(S5238))&gt;0</formula>
    </cfRule>
  </conditionalFormatting>
  <conditionalFormatting sqref="U5238">
    <cfRule type="notContainsBlanks" dxfId="4" priority="8133">
      <formula>LEN(TRIM(U5238))&gt;0</formula>
    </cfRule>
  </conditionalFormatting>
  <conditionalFormatting sqref="W5238">
    <cfRule type="notContainsBlanks" dxfId="0" priority="8605">
      <formula>LEN(TRIM(W5238))&gt;0</formula>
    </cfRule>
  </conditionalFormatting>
  <conditionalFormatting sqref="Y5238">
    <cfRule type="notContainsBlanks" dxfId="5" priority="8493">
      <formula>LEN(TRIM(Y5238))&gt;0</formula>
    </cfRule>
  </conditionalFormatting>
  <conditionalFormatting sqref="Z5238">
    <cfRule type="notContainsBlanks" dxfId="6" priority="8381">
      <formula>LEN(TRIM(Z5238))&gt;0</formula>
    </cfRule>
  </conditionalFormatting>
  <conditionalFormatting sqref="AB5238">
    <cfRule type="cellIs" dxfId="7" priority="8353" operator="notEqual">
      <formula>0</formula>
    </cfRule>
  </conditionalFormatting>
  <conditionalFormatting sqref="Q5240">
    <cfRule type="notContainsBlanks" dxfId="1" priority="8105">
      <formula>LEN(TRIM(Q5240))&gt;0</formula>
    </cfRule>
  </conditionalFormatting>
  <conditionalFormatting sqref="R5240">
    <cfRule type="notContainsBlanks" dxfId="2" priority="7984">
      <formula>LEN(TRIM(R5240))&gt;0</formula>
    </cfRule>
  </conditionalFormatting>
  <conditionalFormatting sqref="S5240">
    <cfRule type="notContainsBlanks" dxfId="3" priority="7148">
      <formula>LEN(TRIM(S5240))&gt;0</formula>
    </cfRule>
  </conditionalFormatting>
  <conditionalFormatting sqref="U5240">
    <cfRule type="notContainsBlanks" dxfId="4" priority="7009">
      <formula>LEN(TRIM(U5240))&gt;0</formula>
    </cfRule>
  </conditionalFormatting>
  <conditionalFormatting sqref="W5240">
    <cfRule type="notContainsBlanks" dxfId="0" priority="7708">
      <formula>LEN(TRIM(W5240))&gt;0</formula>
    </cfRule>
  </conditionalFormatting>
  <conditionalFormatting sqref="Y5240">
    <cfRule type="notContainsBlanks" dxfId="5" priority="7568">
      <formula>LEN(TRIM(Y5240))&gt;0</formula>
    </cfRule>
  </conditionalFormatting>
  <conditionalFormatting sqref="Z5240">
    <cfRule type="notContainsBlanks" dxfId="6" priority="7428">
      <formula>LEN(TRIM(Z5240))&gt;0</formula>
    </cfRule>
  </conditionalFormatting>
  <conditionalFormatting sqref="AB5240">
    <cfRule type="cellIs" dxfId="7" priority="7288" operator="notEqual">
      <formula>0</formula>
    </cfRule>
  </conditionalFormatting>
  <conditionalFormatting sqref="Q5241">
    <cfRule type="notContainsBlanks" dxfId="1" priority="8080">
      <formula>LEN(TRIM(Q5241))&gt;0</formula>
    </cfRule>
  </conditionalFormatting>
  <conditionalFormatting sqref="R5241">
    <cfRule type="notContainsBlanks" dxfId="2" priority="7957">
      <formula>LEN(TRIM(R5241))&gt;0</formula>
    </cfRule>
  </conditionalFormatting>
  <conditionalFormatting sqref="S5241">
    <cfRule type="notContainsBlanks" dxfId="3" priority="7121">
      <formula>LEN(TRIM(S5241))&gt;0</formula>
    </cfRule>
  </conditionalFormatting>
  <conditionalFormatting sqref="U5241">
    <cfRule type="notContainsBlanks" dxfId="4" priority="6981">
      <formula>LEN(TRIM(U5241))&gt;0</formula>
    </cfRule>
  </conditionalFormatting>
  <conditionalFormatting sqref="W5241">
    <cfRule type="notContainsBlanks" dxfId="0" priority="7680">
      <formula>LEN(TRIM(W5241))&gt;0</formula>
    </cfRule>
  </conditionalFormatting>
  <conditionalFormatting sqref="Y5241">
    <cfRule type="notContainsBlanks" dxfId="5" priority="7540">
      <formula>LEN(TRIM(Y5241))&gt;0</formula>
    </cfRule>
  </conditionalFormatting>
  <conditionalFormatting sqref="Z5241">
    <cfRule type="notContainsBlanks" dxfId="6" priority="7400">
      <formula>LEN(TRIM(Z5241))&gt;0</formula>
    </cfRule>
  </conditionalFormatting>
  <conditionalFormatting sqref="AB5241">
    <cfRule type="cellIs" dxfId="7" priority="7260" operator="notEqual">
      <formula>0</formula>
    </cfRule>
  </conditionalFormatting>
  <conditionalFormatting sqref="Q5242">
    <cfRule type="notContainsBlanks" dxfId="1" priority="8055">
      <formula>LEN(TRIM(Q5242))&gt;0</formula>
    </cfRule>
  </conditionalFormatting>
  <conditionalFormatting sqref="R5242">
    <cfRule type="notContainsBlanks" dxfId="2" priority="7929">
      <formula>LEN(TRIM(R5242))&gt;0</formula>
    </cfRule>
  </conditionalFormatting>
  <conditionalFormatting sqref="S5242">
    <cfRule type="notContainsBlanks" dxfId="3" priority="7093">
      <formula>LEN(TRIM(S5242))&gt;0</formula>
    </cfRule>
  </conditionalFormatting>
  <conditionalFormatting sqref="U5242">
    <cfRule type="notContainsBlanks" dxfId="4" priority="6953">
      <formula>LEN(TRIM(U5242))&gt;0</formula>
    </cfRule>
  </conditionalFormatting>
  <conditionalFormatting sqref="W5242">
    <cfRule type="notContainsBlanks" dxfId="0" priority="7652">
      <formula>LEN(TRIM(W5242))&gt;0</formula>
    </cfRule>
  </conditionalFormatting>
  <conditionalFormatting sqref="Y5242">
    <cfRule type="notContainsBlanks" dxfId="5" priority="7512">
      <formula>LEN(TRIM(Y5242))&gt;0</formula>
    </cfRule>
  </conditionalFormatting>
  <conditionalFormatting sqref="Z5242">
    <cfRule type="notContainsBlanks" dxfId="6" priority="7372">
      <formula>LEN(TRIM(Z5242))&gt;0</formula>
    </cfRule>
  </conditionalFormatting>
  <conditionalFormatting sqref="AB5242">
    <cfRule type="cellIs" dxfId="7" priority="7232" operator="notEqual">
      <formula>0</formula>
    </cfRule>
  </conditionalFormatting>
  <conditionalFormatting sqref="Q5243">
    <cfRule type="notContainsBlanks" dxfId="1" priority="8030">
      <formula>LEN(TRIM(Q5243))&gt;0</formula>
    </cfRule>
  </conditionalFormatting>
  <conditionalFormatting sqref="R5243">
    <cfRule type="notContainsBlanks" dxfId="2" priority="7902">
      <formula>LEN(TRIM(R5243))&gt;0</formula>
    </cfRule>
  </conditionalFormatting>
  <conditionalFormatting sqref="S5243">
    <cfRule type="notContainsBlanks" dxfId="3" priority="7065">
      <formula>LEN(TRIM(S5243))&gt;0</formula>
    </cfRule>
  </conditionalFormatting>
  <conditionalFormatting sqref="U5243">
    <cfRule type="notContainsBlanks" dxfId="4" priority="6925">
      <formula>LEN(TRIM(U5243))&gt;0</formula>
    </cfRule>
  </conditionalFormatting>
  <conditionalFormatting sqref="W5243">
    <cfRule type="notContainsBlanks" dxfId="0" priority="7624">
      <formula>LEN(TRIM(W5243))&gt;0</formula>
    </cfRule>
  </conditionalFormatting>
  <conditionalFormatting sqref="Y5243">
    <cfRule type="notContainsBlanks" dxfId="5" priority="7484">
      <formula>LEN(TRIM(Y5243))&gt;0</formula>
    </cfRule>
  </conditionalFormatting>
  <conditionalFormatting sqref="Z5243">
    <cfRule type="notContainsBlanks" dxfId="6" priority="7344">
      <formula>LEN(TRIM(Z5243))&gt;0</formula>
    </cfRule>
  </conditionalFormatting>
  <conditionalFormatting sqref="AB5243">
    <cfRule type="cellIs" dxfId="7" priority="7204" operator="notEqual">
      <formula>0</formula>
    </cfRule>
  </conditionalFormatting>
  <conditionalFormatting sqref="Q5244">
    <cfRule type="notContainsBlanks" dxfId="1" priority="8007">
      <formula>LEN(TRIM(Q5244))&gt;0</formula>
    </cfRule>
  </conditionalFormatting>
  <conditionalFormatting sqref="R5244">
    <cfRule type="notContainsBlanks" dxfId="2" priority="7875">
      <formula>LEN(TRIM(R5244))&gt;0</formula>
    </cfRule>
  </conditionalFormatting>
  <conditionalFormatting sqref="S5244">
    <cfRule type="notContainsBlanks" dxfId="3" priority="7037">
      <formula>LEN(TRIM(S5244))&gt;0</formula>
    </cfRule>
  </conditionalFormatting>
  <conditionalFormatting sqref="U5244">
    <cfRule type="notContainsBlanks" dxfId="4" priority="6897">
      <formula>LEN(TRIM(U5244))&gt;0</formula>
    </cfRule>
  </conditionalFormatting>
  <conditionalFormatting sqref="W5244">
    <cfRule type="notContainsBlanks" dxfId="0" priority="7596">
      <formula>LEN(TRIM(W5244))&gt;0</formula>
    </cfRule>
  </conditionalFormatting>
  <conditionalFormatting sqref="Y5244">
    <cfRule type="notContainsBlanks" dxfId="5" priority="7456">
      <formula>LEN(TRIM(Y5244))&gt;0</formula>
    </cfRule>
  </conditionalFormatting>
  <conditionalFormatting sqref="Z5244">
    <cfRule type="notContainsBlanks" dxfId="6" priority="7316">
      <formula>LEN(TRIM(Z5244))&gt;0</formula>
    </cfRule>
  </conditionalFormatting>
  <conditionalFormatting sqref="AB5244">
    <cfRule type="cellIs" dxfId="7" priority="7176" operator="notEqual">
      <formula>0</formula>
    </cfRule>
  </conditionalFormatting>
  <conditionalFormatting sqref="Q5247">
    <cfRule type="notContainsBlanks" dxfId="1" priority="6870">
      <formula>LEN(TRIM(Q5247))&gt;0</formula>
    </cfRule>
  </conditionalFormatting>
  <conditionalFormatting sqref="R5247">
    <cfRule type="notContainsBlanks" dxfId="2" priority="6791">
      <formula>LEN(TRIM(R5247))&gt;0</formula>
    </cfRule>
  </conditionalFormatting>
  <conditionalFormatting sqref="S5247">
    <cfRule type="notContainsBlanks" dxfId="3" priority="6289">
      <formula>LEN(TRIM(S5247))&gt;0</formula>
    </cfRule>
  </conditionalFormatting>
  <conditionalFormatting sqref="U5247">
    <cfRule type="notContainsBlanks" dxfId="4" priority="6205">
      <formula>LEN(TRIM(U5247))&gt;0</formula>
    </cfRule>
  </conditionalFormatting>
  <conditionalFormatting sqref="W5247">
    <cfRule type="notContainsBlanks" dxfId="0" priority="6625">
      <formula>LEN(TRIM(W5247))&gt;0</formula>
    </cfRule>
  </conditionalFormatting>
  <conditionalFormatting sqref="Y5247">
    <cfRule type="notContainsBlanks" dxfId="5" priority="6541">
      <formula>LEN(TRIM(Y5247))&gt;0</formula>
    </cfRule>
  </conditionalFormatting>
  <conditionalFormatting sqref="Z5247">
    <cfRule type="notContainsBlanks" dxfId="6" priority="6457">
      <formula>LEN(TRIM(Z5247))&gt;0</formula>
    </cfRule>
  </conditionalFormatting>
  <conditionalFormatting sqref="AB5247">
    <cfRule type="cellIs" dxfId="7" priority="6373" operator="notEqual">
      <formula>0</formula>
    </cfRule>
  </conditionalFormatting>
  <conditionalFormatting sqref="Q5248">
    <cfRule type="notContainsBlanks" dxfId="1" priority="6844">
      <formula>LEN(TRIM(Q5248))&gt;0</formula>
    </cfRule>
  </conditionalFormatting>
  <conditionalFormatting sqref="R5248">
    <cfRule type="notContainsBlanks" dxfId="2" priority="6763">
      <formula>LEN(TRIM(R5248))&gt;0</formula>
    </cfRule>
  </conditionalFormatting>
  <conditionalFormatting sqref="S5248">
    <cfRule type="notContainsBlanks" dxfId="3" priority="6261">
      <formula>LEN(TRIM(S5248))&gt;0</formula>
    </cfRule>
  </conditionalFormatting>
  <conditionalFormatting sqref="U5248">
    <cfRule type="notContainsBlanks" dxfId="4" priority="6177">
      <formula>LEN(TRIM(U5248))&gt;0</formula>
    </cfRule>
  </conditionalFormatting>
  <conditionalFormatting sqref="W5248">
    <cfRule type="notContainsBlanks" dxfId="0" priority="6597">
      <formula>LEN(TRIM(W5248))&gt;0</formula>
    </cfRule>
  </conditionalFormatting>
  <conditionalFormatting sqref="Y5248">
    <cfRule type="notContainsBlanks" dxfId="5" priority="6513">
      <formula>LEN(TRIM(Y5248))&gt;0</formula>
    </cfRule>
  </conditionalFormatting>
  <conditionalFormatting sqref="Z5248">
    <cfRule type="notContainsBlanks" dxfId="6" priority="6429">
      <formula>LEN(TRIM(Z5248))&gt;0</formula>
    </cfRule>
  </conditionalFormatting>
  <conditionalFormatting sqref="AB5248">
    <cfRule type="cellIs" dxfId="7" priority="6345" operator="notEqual">
      <formula>0</formula>
    </cfRule>
  </conditionalFormatting>
  <conditionalFormatting sqref="Q5249">
    <cfRule type="notContainsBlanks" dxfId="1" priority="6818">
      <formula>LEN(TRIM(Q5249))&gt;0</formula>
    </cfRule>
  </conditionalFormatting>
  <conditionalFormatting sqref="R5249">
    <cfRule type="notContainsBlanks" dxfId="2" priority="6736">
      <formula>LEN(TRIM(R5249))&gt;0</formula>
    </cfRule>
  </conditionalFormatting>
  <conditionalFormatting sqref="S5249">
    <cfRule type="notContainsBlanks" dxfId="3" priority="6233">
      <formula>LEN(TRIM(S5249))&gt;0</formula>
    </cfRule>
  </conditionalFormatting>
  <conditionalFormatting sqref="U5249">
    <cfRule type="notContainsBlanks" dxfId="4" priority="6149">
      <formula>LEN(TRIM(U5249))&gt;0</formula>
    </cfRule>
  </conditionalFormatting>
  <conditionalFormatting sqref="W5249">
    <cfRule type="notContainsBlanks" dxfId="0" priority="6569">
      <formula>LEN(TRIM(W5249))&gt;0</formula>
    </cfRule>
  </conditionalFormatting>
  <conditionalFormatting sqref="Y5249">
    <cfRule type="notContainsBlanks" dxfId="5" priority="6485">
      <formula>LEN(TRIM(Y5249))&gt;0</formula>
    </cfRule>
  </conditionalFormatting>
  <conditionalFormatting sqref="Z5249">
    <cfRule type="notContainsBlanks" dxfId="6" priority="6401">
      <formula>LEN(TRIM(Z5249))&gt;0</formula>
    </cfRule>
  </conditionalFormatting>
  <conditionalFormatting sqref="AB5249">
    <cfRule type="cellIs" dxfId="7" priority="6317" operator="notEqual">
      <formula>0</formula>
    </cfRule>
  </conditionalFormatting>
  <conditionalFormatting sqref="Q5250">
    <cfRule type="notContainsBlanks" dxfId="1" priority="11395">
      <formula>LEN(TRIM(Q5250))&gt;0</formula>
    </cfRule>
  </conditionalFormatting>
  <conditionalFormatting sqref="W5250">
    <cfRule type="notContainsBlanks" dxfId="0" priority="11479">
      <formula>LEN(TRIM(W5250))&gt;0</formula>
    </cfRule>
  </conditionalFormatting>
  <conditionalFormatting sqref="Y5250">
    <cfRule type="notContainsBlanks" dxfId="5" priority="11451">
      <formula>LEN(TRIM(Y5250))&gt;0</formula>
    </cfRule>
  </conditionalFormatting>
  <conditionalFormatting sqref="Z5250">
    <cfRule type="notContainsBlanks" dxfId="6" priority="11423">
      <formula>LEN(TRIM(Z5250))&gt;0</formula>
    </cfRule>
  </conditionalFormatting>
  <conditionalFormatting sqref="AA5250">
    <cfRule type="cellIs" dxfId="8" priority="11339" operator="equal">
      <formula>2</formula>
    </cfRule>
    <cfRule type="cellIs" dxfId="8" priority="11311" operator="equal">
      <formula>4</formula>
    </cfRule>
  </conditionalFormatting>
  <conditionalFormatting sqref="W5252">
    <cfRule type="notContainsBlanks" dxfId="0" priority="11678">
      <formula>LEN(TRIM(W5252))&gt;0</formula>
    </cfRule>
  </conditionalFormatting>
  <conditionalFormatting sqref="Q5255">
    <cfRule type="notContainsBlanks" dxfId="1" priority="11198">
      <formula>LEN(TRIM(Q5255))&gt;0</formula>
    </cfRule>
  </conditionalFormatting>
  <conditionalFormatting sqref="R5255">
    <cfRule type="notContainsBlanks" dxfId="2" priority="11120">
      <formula>LEN(TRIM(R5255))&gt;0</formula>
    </cfRule>
  </conditionalFormatting>
  <conditionalFormatting sqref="S5255">
    <cfRule type="notContainsBlanks" dxfId="3" priority="10648">
      <formula>LEN(TRIM(S5255))&gt;0</formula>
    </cfRule>
  </conditionalFormatting>
  <conditionalFormatting sqref="U5255">
    <cfRule type="notContainsBlanks" dxfId="4" priority="10564">
      <formula>LEN(TRIM(U5255))&gt;0</formula>
    </cfRule>
  </conditionalFormatting>
  <conditionalFormatting sqref="W5255">
    <cfRule type="notContainsBlanks" dxfId="0" priority="10960">
      <formula>LEN(TRIM(W5255))&gt;0</formula>
    </cfRule>
  </conditionalFormatting>
  <conditionalFormatting sqref="Y5255">
    <cfRule type="notContainsBlanks" dxfId="5" priority="10876">
      <formula>LEN(TRIM(Y5255))&gt;0</formula>
    </cfRule>
  </conditionalFormatting>
  <conditionalFormatting sqref="Z5255">
    <cfRule type="notContainsBlanks" dxfId="6" priority="10792">
      <formula>LEN(TRIM(Z5255))&gt;0</formula>
    </cfRule>
  </conditionalFormatting>
  <conditionalFormatting sqref="AB5255">
    <cfRule type="cellIs" dxfId="7" priority="10704" operator="notEqual">
      <formula>0</formula>
    </cfRule>
  </conditionalFormatting>
  <conditionalFormatting sqref="Q5256">
    <cfRule type="notContainsBlanks" dxfId="1" priority="11172">
      <formula>LEN(TRIM(Q5256))&gt;0</formula>
    </cfRule>
  </conditionalFormatting>
  <conditionalFormatting sqref="R5256">
    <cfRule type="notContainsBlanks" dxfId="2" priority="11094">
      <formula>LEN(TRIM(R5256))&gt;0</formula>
    </cfRule>
  </conditionalFormatting>
  <conditionalFormatting sqref="S5256">
    <cfRule type="notContainsBlanks" dxfId="3" priority="10620">
      <formula>LEN(TRIM(S5256))&gt;0</formula>
    </cfRule>
  </conditionalFormatting>
  <conditionalFormatting sqref="U5256">
    <cfRule type="notContainsBlanks" dxfId="4" priority="10536">
      <formula>LEN(TRIM(U5256))&gt;0</formula>
    </cfRule>
  </conditionalFormatting>
  <conditionalFormatting sqref="W5256">
    <cfRule type="notContainsBlanks" dxfId="0" priority="10932">
      <formula>LEN(TRIM(W5256))&gt;0</formula>
    </cfRule>
  </conditionalFormatting>
  <conditionalFormatting sqref="Y5256">
    <cfRule type="notContainsBlanks" dxfId="5" priority="10848">
      <formula>LEN(TRIM(Y5256))&gt;0</formula>
    </cfRule>
  </conditionalFormatting>
  <conditionalFormatting sqref="Z5256">
    <cfRule type="notContainsBlanks" dxfId="6" priority="10764">
      <formula>LEN(TRIM(Z5256))&gt;0</formula>
    </cfRule>
  </conditionalFormatting>
  <conditionalFormatting sqref="Q5257">
    <cfRule type="notContainsBlanks" dxfId="1" priority="11146">
      <formula>LEN(TRIM(Q5257))&gt;0</formula>
    </cfRule>
  </conditionalFormatting>
  <conditionalFormatting sqref="R5257">
    <cfRule type="notContainsBlanks" dxfId="1" priority="1367">
      <formula>LEN(TRIM(R5257))&gt;0</formula>
    </cfRule>
  </conditionalFormatting>
  <conditionalFormatting sqref="S5257">
    <cfRule type="notContainsBlanks" dxfId="3" priority="10592">
      <formula>LEN(TRIM(S5257))&gt;0</formula>
    </cfRule>
  </conditionalFormatting>
  <conditionalFormatting sqref="U5257">
    <cfRule type="notContainsBlanks" dxfId="4" priority="10508">
      <formula>LEN(TRIM(U5257))&gt;0</formula>
    </cfRule>
  </conditionalFormatting>
  <conditionalFormatting sqref="W5257">
    <cfRule type="notContainsBlanks" dxfId="0" priority="10904">
      <formula>LEN(TRIM(W5257))&gt;0</formula>
    </cfRule>
  </conditionalFormatting>
  <conditionalFormatting sqref="Y5257">
    <cfRule type="notContainsBlanks" dxfId="5" priority="10820">
      <formula>LEN(TRIM(Y5257))&gt;0</formula>
    </cfRule>
  </conditionalFormatting>
  <conditionalFormatting sqref="Z5257">
    <cfRule type="notContainsBlanks" dxfId="6" priority="10736">
      <formula>LEN(TRIM(Z5257))&gt;0</formula>
    </cfRule>
  </conditionalFormatting>
  <conditionalFormatting sqref="AB5257">
    <cfRule type="cellIs" dxfId="7" priority="10676" operator="notEqual">
      <formula>0</formula>
    </cfRule>
  </conditionalFormatting>
  <conditionalFormatting sqref="R5259">
    <cfRule type="notContainsBlanks" dxfId="2" priority="10372">
      <formula>LEN(TRIM(R5259))&gt;0</formula>
    </cfRule>
  </conditionalFormatting>
  <conditionalFormatting sqref="S5259">
    <cfRule type="notContainsBlanks" dxfId="3" priority="9541">
      <formula>LEN(TRIM(S5259))&gt;0</formula>
    </cfRule>
  </conditionalFormatting>
  <conditionalFormatting sqref="U5259">
    <cfRule type="notContainsBlanks" dxfId="4" priority="9401">
      <formula>LEN(TRIM(U5259))&gt;0</formula>
    </cfRule>
  </conditionalFormatting>
  <conditionalFormatting sqref="W5259">
    <cfRule type="notContainsBlanks" dxfId="0" priority="10098">
      <formula>LEN(TRIM(W5259))&gt;0</formula>
    </cfRule>
  </conditionalFormatting>
  <conditionalFormatting sqref="Y5259">
    <cfRule type="notContainsBlanks" dxfId="5" priority="9958">
      <formula>LEN(TRIM(Y5259))&gt;0</formula>
    </cfRule>
  </conditionalFormatting>
  <conditionalFormatting sqref="Z5259">
    <cfRule type="notContainsBlanks" dxfId="6" priority="9818">
      <formula>LEN(TRIM(Z5259))&gt;0</formula>
    </cfRule>
  </conditionalFormatting>
  <conditionalFormatting sqref="AB5259">
    <cfRule type="cellIs" dxfId="7" priority="5513" operator="notEqual">
      <formula>0</formula>
    </cfRule>
  </conditionalFormatting>
  <conditionalFormatting sqref="R5260">
    <cfRule type="notContainsBlanks" dxfId="2" priority="10347">
      <formula>LEN(TRIM(R5260))&gt;0</formula>
    </cfRule>
  </conditionalFormatting>
  <conditionalFormatting sqref="S5260">
    <cfRule type="notContainsBlanks" dxfId="3" priority="9513">
      <formula>LEN(TRIM(S5260))&gt;0</formula>
    </cfRule>
  </conditionalFormatting>
  <conditionalFormatting sqref="U5260">
    <cfRule type="notContainsBlanks" dxfId="4" priority="9373">
      <formula>LEN(TRIM(U5260))&gt;0</formula>
    </cfRule>
  </conditionalFormatting>
  <conditionalFormatting sqref="W5260">
    <cfRule type="notContainsBlanks" dxfId="0" priority="10070">
      <formula>LEN(TRIM(W5260))&gt;0</formula>
    </cfRule>
  </conditionalFormatting>
  <conditionalFormatting sqref="Y5260">
    <cfRule type="notContainsBlanks" dxfId="5" priority="9930">
      <formula>LEN(TRIM(Y5260))&gt;0</formula>
    </cfRule>
  </conditionalFormatting>
  <conditionalFormatting sqref="Z5260">
    <cfRule type="notContainsBlanks" dxfId="6" priority="9790">
      <formula>LEN(TRIM(Z5260))&gt;0</formula>
    </cfRule>
  </conditionalFormatting>
  <conditionalFormatting sqref="AB5260">
    <cfRule type="cellIs" dxfId="7" priority="9653" operator="notEqual">
      <formula>0</formula>
    </cfRule>
  </conditionalFormatting>
  <conditionalFormatting sqref="R5261">
    <cfRule type="notContainsBlanks" dxfId="2" priority="10321">
      <formula>LEN(TRIM(R5261))&gt;0</formula>
    </cfRule>
  </conditionalFormatting>
  <conditionalFormatting sqref="S5261">
    <cfRule type="notContainsBlanks" dxfId="3" priority="9485">
      <formula>LEN(TRIM(S5261))&gt;0</formula>
    </cfRule>
  </conditionalFormatting>
  <conditionalFormatting sqref="U5261">
    <cfRule type="notContainsBlanks" dxfId="4" priority="9345">
      <formula>LEN(TRIM(U5261))&gt;0</formula>
    </cfRule>
  </conditionalFormatting>
  <conditionalFormatting sqref="W5261">
    <cfRule type="notContainsBlanks" dxfId="0" priority="10042">
      <formula>LEN(TRIM(W5261))&gt;0</formula>
    </cfRule>
  </conditionalFormatting>
  <conditionalFormatting sqref="Y5261">
    <cfRule type="notContainsBlanks" dxfId="5" priority="9902">
      <formula>LEN(TRIM(Y5261))&gt;0</formula>
    </cfRule>
  </conditionalFormatting>
  <conditionalFormatting sqref="Z5261">
    <cfRule type="notContainsBlanks" dxfId="6" priority="9762">
      <formula>LEN(TRIM(Z5261))&gt;0</formula>
    </cfRule>
  </conditionalFormatting>
  <conditionalFormatting sqref="AB5261">
    <cfRule type="cellIs" dxfId="7" priority="9625" operator="notEqual">
      <formula>0</formula>
    </cfRule>
  </conditionalFormatting>
  <conditionalFormatting sqref="R5262">
    <cfRule type="notContainsBlanks" dxfId="2" priority="10294">
      <formula>LEN(TRIM(R5262))&gt;0</formula>
    </cfRule>
  </conditionalFormatting>
  <conditionalFormatting sqref="S5262">
    <cfRule type="notContainsBlanks" dxfId="3" priority="9457">
      <formula>LEN(TRIM(S5262))&gt;0</formula>
    </cfRule>
  </conditionalFormatting>
  <conditionalFormatting sqref="U5262">
    <cfRule type="notContainsBlanks" dxfId="4" priority="9317">
      <formula>LEN(TRIM(U5262))&gt;0</formula>
    </cfRule>
  </conditionalFormatting>
  <conditionalFormatting sqref="W5262">
    <cfRule type="notContainsBlanks" dxfId="0" priority="10014">
      <formula>LEN(TRIM(W5262))&gt;0</formula>
    </cfRule>
  </conditionalFormatting>
  <conditionalFormatting sqref="Y5262">
    <cfRule type="notContainsBlanks" dxfId="5" priority="9874">
      <formula>LEN(TRIM(Y5262))&gt;0</formula>
    </cfRule>
  </conditionalFormatting>
  <conditionalFormatting sqref="Z5262">
    <cfRule type="notContainsBlanks" dxfId="6" priority="9734">
      <formula>LEN(TRIM(Z5262))&gt;0</formula>
    </cfRule>
  </conditionalFormatting>
  <conditionalFormatting sqref="AB5262">
    <cfRule type="cellIs" dxfId="7" priority="9597" operator="notEqual">
      <formula>0</formula>
    </cfRule>
  </conditionalFormatting>
  <conditionalFormatting sqref="R5263">
    <cfRule type="notContainsBlanks" dxfId="2" priority="10266">
      <formula>LEN(TRIM(R5263))&gt;0</formula>
    </cfRule>
  </conditionalFormatting>
  <conditionalFormatting sqref="S5263">
    <cfRule type="notContainsBlanks" dxfId="3" priority="9429">
      <formula>LEN(TRIM(S5263))&gt;0</formula>
    </cfRule>
  </conditionalFormatting>
  <conditionalFormatting sqref="U5263">
    <cfRule type="notContainsBlanks" dxfId="4" priority="9289">
      <formula>LEN(TRIM(U5263))&gt;0</formula>
    </cfRule>
  </conditionalFormatting>
  <conditionalFormatting sqref="W5263">
    <cfRule type="notContainsBlanks" dxfId="0" priority="9986">
      <formula>LEN(TRIM(W5263))&gt;0</formula>
    </cfRule>
  </conditionalFormatting>
  <conditionalFormatting sqref="Y5263">
    <cfRule type="notContainsBlanks" dxfId="5" priority="9846">
      <formula>LEN(TRIM(Y5263))&gt;0</formula>
    </cfRule>
  </conditionalFormatting>
  <conditionalFormatting sqref="Z5263">
    <cfRule type="notContainsBlanks" dxfId="6" priority="9706">
      <formula>LEN(TRIM(Z5263))&gt;0</formula>
    </cfRule>
  </conditionalFormatting>
  <conditionalFormatting sqref="AB5263">
    <cfRule type="cellIs" dxfId="7" priority="9569" operator="notEqual">
      <formula>0</formula>
    </cfRule>
  </conditionalFormatting>
  <conditionalFormatting sqref="Q5266">
    <cfRule type="notContainsBlanks" dxfId="1" priority="9261">
      <formula>LEN(TRIM(Q5266))&gt;0</formula>
    </cfRule>
  </conditionalFormatting>
  <conditionalFormatting sqref="R5266">
    <cfRule type="notContainsBlanks" dxfId="2" priority="9236">
      <formula>LEN(TRIM(R5266))&gt;0</formula>
    </cfRule>
  </conditionalFormatting>
  <conditionalFormatting sqref="S5266">
    <cfRule type="notContainsBlanks" dxfId="3" priority="9070">
      <formula>LEN(TRIM(S5266))&gt;0</formula>
    </cfRule>
  </conditionalFormatting>
  <conditionalFormatting sqref="U5266">
    <cfRule type="notContainsBlanks" dxfId="4" priority="9043">
      <formula>LEN(TRIM(U5266))&gt;0</formula>
    </cfRule>
  </conditionalFormatting>
  <conditionalFormatting sqref="W5266">
    <cfRule type="notContainsBlanks" dxfId="0" priority="9182">
      <formula>LEN(TRIM(W5266))&gt;0</formula>
    </cfRule>
  </conditionalFormatting>
  <conditionalFormatting sqref="Y5266">
    <cfRule type="notContainsBlanks" dxfId="5" priority="9154">
      <formula>LEN(TRIM(Y5266))&gt;0</formula>
    </cfRule>
  </conditionalFormatting>
  <conditionalFormatting sqref="Z5266">
    <cfRule type="notContainsBlanks" dxfId="6" priority="9126">
      <formula>LEN(TRIM(Z5266))&gt;0</formula>
    </cfRule>
  </conditionalFormatting>
  <conditionalFormatting sqref="AB5266">
    <cfRule type="cellIs" dxfId="7" priority="9098" operator="notEqual">
      <formula>0</formula>
    </cfRule>
  </conditionalFormatting>
  <conditionalFormatting sqref="Q5268">
    <cfRule type="notContainsBlanks" dxfId="1" priority="9015">
      <formula>LEN(TRIM(Q5268))&gt;0</formula>
    </cfRule>
  </conditionalFormatting>
  <conditionalFormatting sqref="R5268">
    <cfRule type="notContainsBlanks" dxfId="2" priority="8909">
      <formula>LEN(TRIM(R5268))&gt;0</formula>
    </cfRule>
  </conditionalFormatting>
  <conditionalFormatting sqref="S5268">
    <cfRule type="notContainsBlanks" dxfId="3" priority="8324">
      <formula>LEN(TRIM(S5268))&gt;0</formula>
    </cfRule>
  </conditionalFormatting>
  <conditionalFormatting sqref="U5268">
    <cfRule type="notContainsBlanks" dxfId="4" priority="8215">
      <formula>LEN(TRIM(U5268))&gt;0</formula>
    </cfRule>
  </conditionalFormatting>
  <conditionalFormatting sqref="W5268">
    <cfRule type="notContainsBlanks" dxfId="0" priority="8688">
      <formula>LEN(TRIM(W5268))&gt;0</formula>
    </cfRule>
  </conditionalFormatting>
  <conditionalFormatting sqref="Y5268">
    <cfRule type="notContainsBlanks" dxfId="5" priority="8576">
      <formula>LEN(TRIM(Y5268))&gt;0</formula>
    </cfRule>
  </conditionalFormatting>
  <conditionalFormatting sqref="Z5268">
    <cfRule type="notContainsBlanks" dxfId="6" priority="8464">
      <formula>LEN(TRIM(Z5268))&gt;0</formula>
    </cfRule>
  </conditionalFormatting>
  <conditionalFormatting sqref="Q5269">
    <cfRule type="notContainsBlanks" dxfId="1" priority="8989">
      <formula>LEN(TRIM(Q5269))&gt;0</formula>
    </cfRule>
  </conditionalFormatting>
  <conditionalFormatting sqref="R5269">
    <cfRule type="notContainsBlanks" dxfId="2" priority="8882">
      <formula>LEN(TRIM(R5269))&gt;0</formula>
    </cfRule>
  </conditionalFormatting>
  <conditionalFormatting sqref="S5269">
    <cfRule type="notContainsBlanks" dxfId="3" priority="8296">
      <formula>LEN(TRIM(S5269))&gt;0</formula>
    </cfRule>
  </conditionalFormatting>
  <conditionalFormatting sqref="U5269">
    <cfRule type="notContainsBlanks" dxfId="4" priority="8188">
      <formula>LEN(TRIM(U5269))&gt;0</formula>
    </cfRule>
  </conditionalFormatting>
  <conditionalFormatting sqref="W5269">
    <cfRule type="notContainsBlanks" dxfId="0" priority="8660">
      <formula>LEN(TRIM(W5269))&gt;0</formula>
    </cfRule>
  </conditionalFormatting>
  <conditionalFormatting sqref="Y5269">
    <cfRule type="notContainsBlanks" dxfId="5" priority="8548">
      <formula>LEN(TRIM(Y5269))&gt;0</formula>
    </cfRule>
  </conditionalFormatting>
  <conditionalFormatting sqref="Z5269">
    <cfRule type="notContainsBlanks" dxfId="6" priority="8436">
      <formula>LEN(TRIM(Z5269))&gt;0</formula>
    </cfRule>
  </conditionalFormatting>
  <conditionalFormatting sqref="Q5270">
    <cfRule type="notContainsBlanks" dxfId="1" priority="8963">
      <formula>LEN(TRIM(Q5270))&gt;0</formula>
    </cfRule>
  </conditionalFormatting>
  <conditionalFormatting sqref="R5270">
    <cfRule type="notContainsBlanks" dxfId="2" priority="8855">
      <formula>LEN(TRIM(R5270))&gt;0</formula>
    </cfRule>
  </conditionalFormatting>
  <conditionalFormatting sqref="S5270">
    <cfRule type="notContainsBlanks" dxfId="3" priority="8268">
      <formula>LEN(TRIM(S5270))&gt;0</formula>
    </cfRule>
  </conditionalFormatting>
  <conditionalFormatting sqref="U5270">
    <cfRule type="notContainsBlanks" dxfId="4" priority="8160">
      <formula>LEN(TRIM(U5270))&gt;0</formula>
    </cfRule>
  </conditionalFormatting>
  <conditionalFormatting sqref="W5270">
    <cfRule type="notContainsBlanks" dxfId="0" priority="8632">
      <formula>LEN(TRIM(W5270))&gt;0</formula>
    </cfRule>
  </conditionalFormatting>
  <conditionalFormatting sqref="Y5270">
    <cfRule type="notContainsBlanks" dxfId="5" priority="8520">
      <formula>LEN(TRIM(Y5270))&gt;0</formula>
    </cfRule>
  </conditionalFormatting>
  <conditionalFormatting sqref="Z5270">
    <cfRule type="notContainsBlanks" dxfId="6" priority="8408">
      <formula>LEN(TRIM(Z5270))&gt;0</formula>
    </cfRule>
  </conditionalFormatting>
  <conditionalFormatting sqref="Q5271">
    <cfRule type="notContainsBlanks" dxfId="1" priority="8936">
      <formula>LEN(TRIM(Q5271))&gt;0</formula>
    </cfRule>
  </conditionalFormatting>
  <conditionalFormatting sqref="R5271">
    <cfRule type="notContainsBlanks" dxfId="2" priority="8827">
      <formula>LEN(TRIM(R5271))&gt;0</formula>
    </cfRule>
  </conditionalFormatting>
  <conditionalFormatting sqref="S5271">
    <cfRule type="notContainsBlanks" dxfId="3" priority="8241">
      <formula>LEN(TRIM(S5271))&gt;0</formula>
    </cfRule>
  </conditionalFormatting>
  <conditionalFormatting sqref="U5271">
    <cfRule type="notContainsBlanks" dxfId="4" priority="8132">
      <formula>LEN(TRIM(U5271))&gt;0</formula>
    </cfRule>
  </conditionalFormatting>
  <conditionalFormatting sqref="W5271">
    <cfRule type="notContainsBlanks" dxfId="0" priority="8604">
      <formula>LEN(TRIM(W5271))&gt;0</formula>
    </cfRule>
  </conditionalFormatting>
  <conditionalFormatting sqref="Y5271">
    <cfRule type="notContainsBlanks" dxfId="5" priority="8492">
      <formula>LEN(TRIM(Y5271))&gt;0</formula>
    </cfRule>
  </conditionalFormatting>
  <conditionalFormatting sqref="Z5271">
    <cfRule type="notContainsBlanks" dxfId="6" priority="8380">
      <formula>LEN(TRIM(Z5271))&gt;0</formula>
    </cfRule>
  </conditionalFormatting>
  <conditionalFormatting sqref="AB5271">
    <cfRule type="cellIs" dxfId="7" priority="8352" operator="notEqual">
      <formula>0</formula>
    </cfRule>
  </conditionalFormatting>
  <conditionalFormatting sqref="R5273">
    <cfRule type="notContainsBlanks" dxfId="2" priority="7983">
      <formula>LEN(TRIM(R5273))&gt;0</formula>
    </cfRule>
  </conditionalFormatting>
  <conditionalFormatting sqref="S5273">
    <cfRule type="notContainsBlanks" dxfId="3" priority="7147">
      <formula>LEN(TRIM(S5273))&gt;0</formula>
    </cfRule>
  </conditionalFormatting>
  <conditionalFormatting sqref="U5273">
    <cfRule type="notContainsBlanks" dxfId="4" priority="7008">
      <formula>LEN(TRIM(U5273))&gt;0</formula>
    </cfRule>
  </conditionalFormatting>
  <conditionalFormatting sqref="W5273">
    <cfRule type="notContainsBlanks" dxfId="0" priority="7707">
      <formula>LEN(TRIM(W5273))&gt;0</formula>
    </cfRule>
  </conditionalFormatting>
  <conditionalFormatting sqref="Y5273">
    <cfRule type="notContainsBlanks" dxfId="5" priority="7567">
      <formula>LEN(TRIM(Y5273))&gt;0</formula>
    </cfRule>
  </conditionalFormatting>
  <conditionalFormatting sqref="Z5273">
    <cfRule type="notContainsBlanks" dxfId="6" priority="7427">
      <formula>LEN(TRIM(Z5273))&gt;0</formula>
    </cfRule>
  </conditionalFormatting>
  <conditionalFormatting sqref="AB5273">
    <cfRule type="cellIs" dxfId="7" priority="7287" operator="notEqual">
      <formula>0</formula>
    </cfRule>
  </conditionalFormatting>
  <conditionalFormatting sqref="R5274">
    <cfRule type="notContainsBlanks" dxfId="2" priority="7956">
      <formula>LEN(TRIM(R5274))&gt;0</formula>
    </cfRule>
  </conditionalFormatting>
  <conditionalFormatting sqref="S5274">
    <cfRule type="notContainsBlanks" dxfId="3" priority="7120">
      <formula>LEN(TRIM(S5274))&gt;0</formula>
    </cfRule>
  </conditionalFormatting>
  <conditionalFormatting sqref="U5274">
    <cfRule type="notContainsBlanks" dxfId="4" priority="6980">
      <formula>LEN(TRIM(U5274))&gt;0</formula>
    </cfRule>
  </conditionalFormatting>
  <conditionalFormatting sqref="W5274">
    <cfRule type="notContainsBlanks" dxfId="0" priority="7679">
      <formula>LEN(TRIM(W5274))&gt;0</formula>
    </cfRule>
  </conditionalFormatting>
  <conditionalFormatting sqref="Y5274">
    <cfRule type="notContainsBlanks" dxfId="5" priority="7539">
      <formula>LEN(TRIM(Y5274))&gt;0</formula>
    </cfRule>
  </conditionalFormatting>
  <conditionalFormatting sqref="Z5274">
    <cfRule type="notContainsBlanks" dxfId="6" priority="7399">
      <formula>LEN(TRIM(Z5274))&gt;0</formula>
    </cfRule>
  </conditionalFormatting>
  <conditionalFormatting sqref="AB5274">
    <cfRule type="cellIs" dxfId="7" priority="7259" operator="notEqual">
      <formula>0</formula>
    </cfRule>
  </conditionalFormatting>
  <conditionalFormatting sqref="R5275">
    <cfRule type="notContainsBlanks" dxfId="2" priority="7928">
      <formula>LEN(TRIM(R5275))&gt;0</formula>
    </cfRule>
  </conditionalFormatting>
  <conditionalFormatting sqref="S5275">
    <cfRule type="notContainsBlanks" dxfId="3" priority="7092">
      <formula>LEN(TRIM(S5275))&gt;0</formula>
    </cfRule>
  </conditionalFormatting>
  <conditionalFormatting sqref="U5275">
    <cfRule type="notContainsBlanks" dxfId="4" priority="6952">
      <formula>LEN(TRIM(U5275))&gt;0</formula>
    </cfRule>
  </conditionalFormatting>
  <conditionalFormatting sqref="W5275">
    <cfRule type="notContainsBlanks" dxfId="0" priority="7651">
      <formula>LEN(TRIM(W5275))&gt;0</formula>
    </cfRule>
  </conditionalFormatting>
  <conditionalFormatting sqref="Y5275">
    <cfRule type="notContainsBlanks" dxfId="5" priority="7511">
      <formula>LEN(TRIM(Y5275))&gt;0</formula>
    </cfRule>
  </conditionalFormatting>
  <conditionalFormatting sqref="Z5275">
    <cfRule type="notContainsBlanks" dxfId="6" priority="7371">
      <formula>LEN(TRIM(Z5275))&gt;0</formula>
    </cfRule>
  </conditionalFormatting>
  <conditionalFormatting sqref="AB5275">
    <cfRule type="cellIs" dxfId="7" priority="7231" operator="notEqual">
      <formula>0</formula>
    </cfRule>
  </conditionalFormatting>
  <conditionalFormatting sqref="R5276">
    <cfRule type="notContainsBlanks" dxfId="2" priority="7901">
      <formula>LEN(TRIM(R5276))&gt;0</formula>
    </cfRule>
  </conditionalFormatting>
  <conditionalFormatting sqref="S5276">
    <cfRule type="notContainsBlanks" dxfId="3" priority="7064">
      <formula>LEN(TRIM(S5276))&gt;0</formula>
    </cfRule>
  </conditionalFormatting>
  <conditionalFormatting sqref="U5276">
    <cfRule type="notContainsBlanks" dxfId="4" priority="6924">
      <formula>LEN(TRIM(U5276))&gt;0</formula>
    </cfRule>
  </conditionalFormatting>
  <conditionalFormatting sqref="W5276">
    <cfRule type="notContainsBlanks" dxfId="0" priority="7623">
      <formula>LEN(TRIM(W5276))&gt;0</formula>
    </cfRule>
  </conditionalFormatting>
  <conditionalFormatting sqref="Y5276">
    <cfRule type="notContainsBlanks" dxfId="5" priority="7483">
      <formula>LEN(TRIM(Y5276))&gt;0</formula>
    </cfRule>
  </conditionalFormatting>
  <conditionalFormatting sqref="Z5276">
    <cfRule type="notContainsBlanks" dxfId="6" priority="7343">
      <formula>LEN(TRIM(Z5276))&gt;0</formula>
    </cfRule>
  </conditionalFormatting>
  <conditionalFormatting sqref="AB5276">
    <cfRule type="cellIs" dxfId="7" priority="7203" operator="notEqual">
      <formula>0</formula>
    </cfRule>
  </conditionalFormatting>
  <conditionalFormatting sqref="R5277">
    <cfRule type="notContainsBlanks" dxfId="2" priority="7874">
      <formula>LEN(TRIM(R5277))&gt;0</formula>
    </cfRule>
  </conditionalFormatting>
  <conditionalFormatting sqref="S5277">
    <cfRule type="notContainsBlanks" dxfId="3" priority="7036">
      <formula>LEN(TRIM(S5277))&gt;0</formula>
    </cfRule>
  </conditionalFormatting>
  <conditionalFormatting sqref="U5277">
    <cfRule type="notContainsBlanks" dxfId="4" priority="6896">
      <formula>LEN(TRIM(U5277))&gt;0</formula>
    </cfRule>
  </conditionalFormatting>
  <conditionalFormatting sqref="W5277">
    <cfRule type="notContainsBlanks" dxfId="0" priority="7595">
      <formula>LEN(TRIM(W5277))&gt;0</formula>
    </cfRule>
  </conditionalFormatting>
  <conditionalFormatting sqref="Y5277">
    <cfRule type="notContainsBlanks" dxfId="5" priority="7455">
      <formula>LEN(TRIM(Y5277))&gt;0</formula>
    </cfRule>
  </conditionalFormatting>
  <conditionalFormatting sqref="Z5277">
    <cfRule type="notContainsBlanks" dxfId="6" priority="7315">
      <formula>LEN(TRIM(Z5277))&gt;0</formula>
    </cfRule>
  </conditionalFormatting>
  <conditionalFormatting sqref="AB5277">
    <cfRule type="cellIs" dxfId="7" priority="7175" operator="notEqual">
      <formula>0</formula>
    </cfRule>
  </conditionalFormatting>
  <conditionalFormatting sqref="Q5280">
    <cfRule type="notContainsBlanks" dxfId="1" priority="6869">
      <formula>LEN(TRIM(Q5280))&gt;0</formula>
    </cfRule>
  </conditionalFormatting>
  <conditionalFormatting sqref="R5280">
    <cfRule type="notContainsBlanks" dxfId="2" priority="6790">
      <formula>LEN(TRIM(R5280))&gt;0</formula>
    </cfRule>
  </conditionalFormatting>
  <conditionalFormatting sqref="S5280">
    <cfRule type="notContainsBlanks" dxfId="3" priority="6288">
      <formula>LEN(TRIM(S5280))&gt;0</formula>
    </cfRule>
  </conditionalFormatting>
  <conditionalFormatting sqref="U5280">
    <cfRule type="notContainsBlanks" dxfId="4" priority="6204">
      <formula>LEN(TRIM(U5280))&gt;0</formula>
    </cfRule>
  </conditionalFormatting>
  <conditionalFormatting sqref="W5280">
    <cfRule type="notContainsBlanks" dxfId="0" priority="6624">
      <formula>LEN(TRIM(W5280))&gt;0</formula>
    </cfRule>
  </conditionalFormatting>
  <conditionalFormatting sqref="Y5280">
    <cfRule type="notContainsBlanks" dxfId="5" priority="6540">
      <formula>LEN(TRIM(Y5280))&gt;0</formula>
    </cfRule>
  </conditionalFormatting>
  <conditionalFormatting sqref="Z5280">
    <cfRule type="notContainsBlanks" dxfId="6" priority="6456">
      <formula>LEN(TRIM(Z5280))&gt;0</formula>
    </cfRule>
  </conditionalFormatting>
  <conditionalFormatting sqref="AB5280">
    <cfRule type="cellIs" dxfId="7" priority="6372" operator="notEqual">
      <formula>0</formula>
    </cfRule>
  </conditionalFormatting>
  <conditionalFormatting sqref="Q5281">
    <cfRule type="notContainsBlanks" dxfId="1" priority="6843">
      <formula>LEN(TRIM(Q5281))&gt;0</formula>
    </cfRule>
  </conditionalFormatting>
  <conditionalFormatting sqref="R5281">
    <cfRule type="notContainsBlanks" dxfId="2" priority="6762">
      <formula>LEN(TRIM(R5281))&gt;0</formula>
    </cfRule>
  </conditionalFormatting>
  <conditionalFormatting sqref="S5281">
    <cfRule type="notContainsBlanks" dxfId="3" priority="6260">
      <formula>LEN(TRIM(S5281))&gt;0</formula>
    </cfRule>
  </conditionalFormatting>
  <conditionalFormatting sqref="U5281">
    <cfRule type="notContainsBlanks" dxfId="4" priority="6176">
      <formula>LEN(TRIM(U5281))&gt;0</formula>
    </cfRule>
  </conditionalFormatting>
  <conditionalFormatting sqref="W5281">
    <cfRule type="notContainsBlanks" dxfId="0" priority="6596">
      <formula>LEN(TRIM(W5281))&gt;0</formula>
    </cfRule>
  </conditionalFormatting>
  <conditionalFormatting sqref="Y5281">
    <cfRule type="notContainsBlanks" dxfId="5" priority="6512">
      <formula>LEN(TRIM(Y5281))&gt;0</formula>
    </cfRule>
  </conditionalFormatting>
  <conditionalFormatting sqref="Z5281">
    <cfRule type="notContainsBlanks" dxfId="6" priority="6428">
      <formula>LEN(TRIM(Z5281))&gt;0</formula>
    </cfRule>
  </conditionalFormatting>
  <conditionalFormatting sqref="AB5281">
    <cfRule type="cellIs" dxfId="7" priority="6344" operator="notEqual">
      <formula>0</formula>
    </cfRule>
  </conditionalFormatting>
  <conditionalFormatting sqref="Q5282">
    <cfRule type="notContainsBlanks" dxfId="1" priority="6817">
      <formula>LEN(TRIM(Q5282))&gt;0</formula>
    </cfRule>
  </conditionalFormatting>
  <conditionalFormatting sqref="R5282">
    <cfRule type="notContainsBlanks" dxfId="2" priority="6735">
      <formula>LEN(TRIM(R5282))&gt;0</formula>
    </cfRule>
  </conditionalFormatting>
  <conditionalFormatting sqref="S5282">
    <cfRule type="notContainsBlanks" dxfId="3" priority="6232">
      <formula>LEN(TRIM(S5282))&gt;0</formula>
    </cfRule>
  </conditionalFormatting>
  <conditionalFormatting sqref="U5282">
    <cfRule type="notContainsBlanks" dxfId="4" priority="6148">
      <formula>LEN(TRIM(U5282))&gt;0</formula>
    </cfRule>
  </conditionalFormatting>
  <conditionalFormatting sqref="W5282">
    <cfRule type="notContainsBlanks" dxfId="0" priority="6568">
      <formula>LEN(TRIM(W5282))&gt;0</formula>
    </cfRule>
  </conditionalFormatting>
  <conditionalFormatting sqref="Y5282">
    <cfRule type="notContainsBlanks" dxfId="5" priority="6484">
      <formula>LEN(TRIM(Y5282))&gt;0</formula>
    </cfRule>
  </conditionalFormatting>
  <conditionalFormatting sqref="Z5282">
    <cfRule type="notContainsBlanks" dxfId="6" priority="6400">
      <formula>LEN(TRIM(Z5282))&gt;0</formula>
    </cfRule>
  </conditionalFormatting>
  <conditionalFormatting sqref="AB5282">
    <cfRule type="cellIs" dxfId="7" priority="6316" operator="notEqual">
      <formula>0</formula>
    </cfRule>
  </conditionalFormatting>
  <conditionalFormatting sqref="Q5283">
    <cfRule type="notContainsBlanks" dxfId="1" priority="11394">
      <formula>LEN(TRIM(Q5283))&gt;0</formula>
    </cfRule>
  </conditionalFormatting>
  <conditionalFormatting sqref="W5283">
    <cfRule type="notContainsBlanks" dxfId="0" priority="11478">
      <formula>LEN(TRIM(W5283))&gt;0</formula>
    </cfRule>
  </conditionalFormatting>
  <conditionalFormatting sqref="Y5283">
    <cfRule type="notContainsBlanks" dxfId="5" priority="11450">
      <formula>LEN(TRIM(Y5283))&gt;0</formula>
    </cfRule>
  </conditionalFormatting>
  <conditionalFormatting sqref="Z5283">
    <cfRule type="notContainsBlanks" dxfId="6" priority="11422">
      <formula>LEN(TRIM(Z5283))&gt;0</formula>
    </cfRule>
  </conditionalFormatting>
  <conditionalFormatting sqref="AA5283">
    <cfRule type="cellIs" dxfId="8" priority="11338" operator="equal">
      <formula>2</formula>
    </cfRule>
    <cfRule type="cellIs" dxfId="8" priority="11310" operator="equal">
      <formula>4</formula>
    </cfRule>
  </conditionalFormatting>
  <conditionalFormatting sqref="W5285">
    <cfRule type="notContainsBlanks" dxfId="0" priority="11677">
      <formula>LEN(TRIM(W5285))&gt;0</formula>
    </cfRule>
  </conditionalFormatting>
  <conditionalFormatting sqref="Q5288">
    <cfRule type="notContainsBlanks" dxfId="1" priority="11197">
      <formula>LEN(TRIM(Q5288))&gt;0</formula>
    </cfRule>
  </conditionalFormatting>
  <conditionalFormatting sqref="R5288">
    <cfRule type="notContainsBlanks" dxfId="2" priority="11119">
      <formula>LEN(TRIM(R5288))&gt;0</formula>
    </cfRule>
  </conditionalFormatting>
  <conditionalFormatting sqref="S5288">
    <cfRule type="notContainsBlanks" dxfId="3" priority="10647">
      <formula>LEN(TRIM(S5288))&gt;0</formula>
    </cfRule>
  </conditionalFormatting>
  <conditionalFormatting sqref="U5288">
    <cfRule type="notContainsBlanks" dxfId="4" priority="10563">
      <formula>LEN(TRIM(U5288))&gt;0</formula>
    </cfRule>
  </conditionalFormatting>
  <conditionalFormatting sqref="W5288">
    <cfRule type="notContainsBlanks" dxfId="0" priority="10959">
      <formula>LEN(TRIM(W5288))&gt;0</formula>
    </cfRule>
  </conditionalFormatting>
  <conditionalFormatting sqref="Y5288">
    <cfRule type="notContainsBlanks" dxfId="5" priority="10875">
      <formula>LEN(TRIM(Y5288))&gt;0</formula>
    </cfRule>
  </conditionalFormatting>
  <conditionalFormatting sqref="Z5288">
    <cfRule type="notContainsBlanks" dxfId="6" priority="10791">
      <formula>LEN(TRIM(Z5288))&gt;0</formula>
    </cfRule>
  </conditionalFormatting>
  <conditionalFormatting sqref="AB5288">
    <cfRule type="cellIs" dxfId="7" priority="10703" operator="notEqual">
      <formula>0</formula>
    </cfRule>
  </conditionalFormatting>
  <conditionalFormatting sqref="Q5289">
    <cfRule type="notContainsBlanks" dxfId="1" priority="11171">
      <formula>LEN(TRIM(Q5289))&gt;0</formula>
    </cfRule>
  </conditionalFormatting>
  <conditionalFormatting sqref="R5289">
    <cfRule type="notContainsBlanks" dxfId="1" priority="1368">
      <formula>LEN(TRIM(R5289))&gt;0</formula>
    </cfRule>
  </conditionalFormatting>
  <conditionalFormatting sqref="S5289">
    <cfRule type="notContainsBlanks" dxfId="3" priority="10619">
      <formula>LEN(TRIM(S5289))&gt;0</formula>
    </cfRule>
  </conditionalFormatting>
  <conditionalFormatting sqref="U5289">
    <cfRule type="notContainsBlanks" dxfId="4" priority="10535">
      <formula>LEN(TRIM(U5289))&gt;0</formula>
    </cfRule>
  </conditionalFormatting>
  <conditionalFormatting sqref="W5289">
    <cfRule type="notContainsBlanks" dxfId="0" priority="10931">
      <formula>LEN(TRIM(W5289))&gt;0</formula>
    </cfRule>
  </conditionalFormatting>
  <conditionalFormatting sqref="Y5289">
    <cfRule type="notContainsBlanks" dxfId="5" priority="10847">
      <formula>LEN(TRIM(Y5289))&gt;0</formula>
    </cfRule>
  </conditionalFormatting>
  <conditionalFormatting sqref="Z5289">
    <cfRule type="notContainsBlanks" dxfId="6" priority="10763">
      <formula>LEN(TRIM(Z5289))&gt;0</formula>
    </cfRule>
  </conditionalFormatting>
  <conditionalFormatting sqref="Q5290">
    <cfRule type="notContainsBlanks" dxfId="1" priority="11145">
      <formula>LEN(TRIM(Q5290))&gt;0</formula>
    </cfRule>
  </conditionalFormatting>
  <conditionalFormatting sqref="R5290">
    <cfRule type="notContainsBlanks" dxfId="2" priority="11069">
      <formula>LEN(TRIM(R5290))&gt;0</formula>
    </cfRule>
  </conditionalFormatting>
  <conditionalFormatting sqref="S5290">
    <cfRule type="notContainsBlanks" dxfId="3" priority="10591">
      <formula>LEN(TRIM(S5290))&gt;0</formula>
    </cfRule>
  </conditionalFormatting>
  <conditionalFormatting sqref="U5290">
    <cfRule type="notContainsBlanks" dxfId="4" priority="10507">
      <formula>LEN(TRIM(U5290))&gt;0</formula>
    </cfRule>
  </conditionalFormatting>
  <conditionalFormatting sqref="W5290">
    <cfRule type="notContainsBlanks" dxfId="0" priority="10903">
      <formula>LEN(TRIM(W5290))&gt;0</formula>
    </cfRule>
  </conditionalFormatting>
  <conditionalFormatting sqref="Y5290">
    <cfRule type="notContainsBlanks" dxfId="5" priority="10819">
      <formula>LEN(TRIM(Y5290))&gt;0</formula>
    </cfRule>
  </conditionalFormatting>
  <conditionalFormatting sqref="Z5290">
    <cfRule type="notContainsBlanks" dxfId="6" priority="10735">
      <formula>LEN(TRIM(Z5290))&gt;0</formula>
    </cfRule>
  </conditionalFormatting>
  <conditionalFormatting sqref="AB5290">
    <cfRule type="cellIs" dxfId="7" priority="10675" operator="notEqual">
      <formula>0</formula>
    </cfRule>
  </conditionalFormatting>
  <conditionalFormatting sqref="Q5292">
    <cfRule type="notContainsBlanks" dxfId="1" priority="10480">
      <formula>LEN(TRIM(Q5292))&gt;0</formula>
    </cfRule>
  </conditionalFormatting>
  <conditionalFormatting sqref="R5292">
    <cfRule type="notContainsBlanks" dxfId="2" priority="10371">
      <formula>LEN(TRIM(R5292))&gt;0</formula>
    </cfRule>
  </conditionalFormatting>
  <conditionalFormatting sqref="S5292">
    <cfRule type="notContainsBlanks" dxfId="3" priority="9540">
      <formula>LEN(TRIM(S5292))&gt;0</formula>
    </cfRule>
  </conditionalFormatting>
  <conditionalFormatting sqref="U5292">
    <cfRule type="notContainsBlanks" dxfId="4" priority="9400">
      <formula>LEN(TRIM(U5292))&gt;0</formula>
    </cfRule>
  </conditionalFormatting>
  <conditionalFormatting sqref="W5292">
    <cfRule type="notContainsBlanks" dxfId="0" priority="10097">
      <formula>LEN(TRIM(W5292))&gt;0</formula>
    </cfRule>
  </conditionalFormatting>
  <conditionalFormatting sqref="Y5292">
    <cfRule type="notContainsBlanks" dxfId="5" priority="9957">
      <formula>LEN(TRIM(Y5292))&gt;0</formula>
    </cfRule>
  </conditionalFormatting>
  <conditionalFormatting sqref="Z5292">
    <cfRule type="notContainsBlanks" dxfId="6" priority="9817">
      <formula>LEN(TRIM(Z5292))&gt;0</formula>
    </cfRule>
  </conditionalFormatting>
  <conditionalFormatting sqref="AB5292">
    <cfRule type="cellIs" dxfId="7" priority="5512" operator="notEqual">
      <formula>0</formula>
    </cfRule>
  </conditionalFormatting>
  <conditionalFormatting sqref="R5293">
    <cfRule type="notContainsBlanks" dxfId="2" priority="10346">
      <formula>LEN(TRIM(R5293))&gt;0</formula>
    </cfRule>
  </conditionalFormatting>
  <conditionalFormatting sqref="S5293">
    <cfRule type="notContainsBlanks" dxfId="3" priority="9512">
      <formula>LEN(TRIM(S5293))&gt;0</formula>
    </cfRule>
  </conditionalFormatting>
  <conditionalFormatting sqref="U5293">
    <cfRule type="notContainsBlanks" dxfId="4" priority="9372">
      <formula>LEN(TRIM(U5293))&gt;0</formula>
    </cfRule>
  </conditionalFormatting>
  <conditionalFormatting sqref="W5293">
    <cfRule type="notContainsBlanks" dxfId="0" priority="10069">
      <formula>LEN(TRIM(W5293))&gt;0</formula>
    </cfRule>
  </conditionalFormatting>
  <conditionalFormatting sqref="Y5293">
    <cfRule type="notContainsBlanks" dxfId="5" priority="9929">
      <formula>LEN(TRIM(Y5293))&gt;0</formula>
    </cfRule>
  </conditionalFormatting>
  <conditionalFormatting sqref="Z5293">
    <cfRule type="notContainsBlanks" dxfId="6" priority="9789">
      <formula>LEN(TRIM(Z5293))&gt;0</formula>
    </cfRule>
  </conditionalFormatting>
  <conditionalFormatting sqref="AB5293">
    <cfRule type="cellIs" dxfId="7" priority="9652" operator="notEqual">
      <formula>0</formula>
    </cfRule>
  </conditionalFormatting>
  <conditionalFormatting sqref="R5294">
    <cfRule type="notContainsBlanks" dxfId="2" priority="10320">
      <formula>LEN(TRIM(R5294))&gt;0</formula>
    </cfRule>
  </conditionalFormatting>
  <conditionalFormatting sqref="S5294">
    <cfRule type="notContainsBlanks" dxfId="3" priority="9484">
      <formula>LEN(TRIM(S5294))&gt;0</formula>
    </cfRule>
  </conditionalFormatting>
  <conditionalFormatting sqref="U5294">
    <cfRule type="notContainsBlanks" dxfId="4" priority="9344">
      <formula>LEN(TRIM(U5294))&gt;0</formula>
    </cfRule>
  </conditionalFormatting>
  <conditionalFormatting sqref="W5294">
    <cfRule type="notContainsBlanks" dxfId="0" priority="10041">
      <formula>LEN(TRIM(W5294))&gt;0</formula>
    </cfRule>
  </conditionalFormatting>
  <conditionalFormatting sqref="Y5294">
    <cfRule type="notContainsBlanks" dxfId="5" priority="9901">
      <formula>LEN(TRIM(Y5294))&gt;0</formula>
    </cfRule>
  </conditionalFormatting>
  <conditionalFormatting sqref="Z5294">
    <cfRule type="notContainsBlanks" dxfId="6" priority="9761">
      <formula>LEN(TRIM(Z5294))&gt;0</formula>
    </cfRule>
  </conditionalFormatting>
  <conditionalFormatting sqref="AB5294">
    <cfRule type="cellIs" dxfId="7" priority="9624" operator="notEqual">
      <formula>0</formula>
    </cfRule>
  </conditionalFormatting>
  <conditionalFormatting sqref="R5295">
    <cfRule type="notContainsBlanks" dxfId="2" priority="10293">
      <formula>LEN(TRIM(R5295))&gt;0</formula>
    </cfRule>
  </conditionalFormatting>
  <conditionalFormatting sqref="S5295">
    <cfRule type="notContainsBlanks" dxfId="3" priority="9456">
      <formula>LEN(TRIM(S5295))&gt;0</formula>
    </cfRule>
  </conditionalFormatting>
  <conditionalFormatting sqref="U5295">
    <cfRule type="notContainsBlanks" dxfId="4" priority="9316">
      <formula>LEN(TRIM(U5295))&gt;0</formula>
    </cfRule>
  </conditionalFormatting>
  <conditionalFormatting sqref="W5295">
    <cfRule type="notContainsBlanks" dxfId="0" priority="10013">
      <formula>LEN(TRIM(W5295))&gt;0</formula>
    </cfRule>
  </conditionalFormatting>
  <conditionalFormatting sqref="Y5295">
    <cfRule type="notContainsBlanks" dxfId="5" priority="9873">
      <formula>LEN(TRIM(Y5295))&gt;0</formula>
    </cfRule>
  </conditionalFormatting>
  <conditionalFormatting sqref="Z5295">
    <cfRule type="notContainsBlanks" dxfId="6" priority="9733">
      <formula>LEN(TRIM(Z5295))&gt;0</formula>
    </cfRule>
  </conditionalFormatting>
  <conditionalFormatting sqref="AB5295">
    <cfRule type="cellIs" dxfId="7" priority="9596" operator="notEqual">
      <formula>0</formula>
    </cfRule>
  </conditionalFormatting>
  <conditionalFormatting sqref="R5296">
    <cfRule type="notContainsBlanks" dxfId="2" priority="10265">
      <formula>LEN(TRIM(R5296))&gt;0</formula>
    </cfRule>
  </conditionalFormatting>
  <conditionalFormatting sqref="S5296">
    <cfRule type="notContainsBlanks" dxfId="3" priority="9428">
      <formula>LEN(TRIM(S5296))&gt;0</formula>
    </cfRule>
  </conditionalFormatting>
  <conditionalFormatting sqref="U5296">
    <cfRule type="notContainsBlanks" dxfId="4" priority="9288">
      <formula>LEN(TRIM(U5296))&gt;0</formula>
    </cfRule>
  </conditionalFormatting>
  <conditionalFormatting sqref="W5296">
    <cfRule type="notContainsBlanks" dxfId="0" priority="9985">
      <formula>LEN(TRIM(W5296))&gt;0</formula>
    </cfRule>
  </conditionalFormatting>
  <conditionalFormatting sqref="Y5296">
    <cfRule type="notContainsBlanks" dxfId="5" priority="9845">
      <formula>LEN(TRIM(Y5296))&gt;0</formula>
    </cfRule>
  </conditionalFormatting>
  <conditionalFormatting sqref="Z5296">
    <cfRule type="notContainsBlanks" dxfId="6" priority="9705">
      <formula>LEN(TRIM(Z5296))&gt;0</formula>
    </cfRule>
  </conditionalFormatting>
  <conditionalFormatting sqref="AB5296">
    <cfRule type="cellIs" dxfId="7" priority="9568" operator="notEqual">
      <formula>0</formula>
    </cfRule>
  </conditionalFormatting>
  <conditionalFormatting sqref="Q5299">
    <cfRule type="notContainsBlanks" dxfId="1" priority="9260">
      <formula>LEN(TRIM(Q5299))&gt;0</formula>
    </cfRule>
  </conditionalFormatting>
  <conditionalFormatting sqref="R5299">
    <cfRule type="notContainsBlanks" dxfId="2" priority="9235">
      <formula>LEN(TRIM(R5299))&gt;0</formula>
    </cfRule>
  </conditionalFormatting>
  <conditionalFormatting sqref="S5299">
    <cfRule type="notContainsBlanks" dxfId="3" priority="9069">
      <formula>LEN(TRIM(S5299))&gt;0</formula>
    </cfRule>
  </conditionalFormatting>
  <conditionalFormatting sqref="U5299">
    <cfRule type="notContainsBlanks" dxfId="4" priority="9042">
      <formula>LEN(TRIM(U5299))&gt;0</formula>
    </cfRule>
  </conditionalFormatting>
  <conditionalFormatting sqref="W5299">
    <cfRule type="notContainsBlanks" dxfId="0" priority="9181">
      <formula>LEN(TRIM(W5299))&gt;0</formula>
    </cfRule>
  </conditionalFormatting>
  <conditionalFormatting sqref="Y5299">
    <cfRule type="notContainsBlanks" dxfId="5" priority="9153">
      <formula>LEN(TRIM(Y5299))&gt;0</formula>
    </cfRule>
  </conditionalFormatting>
  <conditionalFormatting sqref="Z5299">
    <cfRule type="notContainsBlanks" dxfId="6" priority="9125">
      <formula>LEN(TRIM(Z5299))&gt;0</formula>
    </cfRule>
  </conditionalFormatting>
  <conditionalFormatting sqref="AB5299">
    <cfRule type="cellIs" dxfId="7" priority="9097" operator="notEqual">
      <formula>0</formula>
    </cfRule>
  </conditionalFormatting>
  <conditionalFormatting sqref="Q5301">
    <cfRule type="notContainsBlanks" dxfId="1" priority="9014">
      <formula>LEN(TRIM(Q5301))&gt;0</formula>
    </cfRule>
  </conditionalFormatting>
  <conditionalFormatting sqref="R5301">
    <cfRule type="notContainsBlanks" dxfId="2" priority="8908">
      <formula>LEN(TRIM(R5301))&gt;0</formula>
    </cfRule>
  </conditionalFormatting>
  <conditionalFormatting sqref="S5301">
    <cfRule type="notContainsBlanks" dxfId="3" priority="8323">
      <formula>LEN(TRIM(S5301))&gt;0</formula>
    </cfRule>
  </conditionalFormatting>
  <conditionalFormatting sqref="U5301">
    <cfRule type="notContainsBlanks" dxfId="4" priority="8214">
      <formula>LEN(TRIM(U5301))&gt;0</formula>
    </cfRule>
  </conditionalFormatting>
  <conditionalFormatting sqref="W5301">
    <cfRule type="notContainsBlanks" dxfId="0" priority="8687">
      <formula>LEN(TRIM(W5301))&gt;0</formula>
    </cfRule>
  </conditionalFormatting>
  <conditionalFormatting sqref="Y5301">
    <cfRule type="notContainsBlanks" dxfId="5" priority="8575">
      <formula>LEN(TRIM(Y5301))&gt;0</formula>
    </cfRule>
  </conditionalFormatting>
  <conditionalFormatting sqref="Z5301">
    <cfRule type="notContainsBlanks" dxfId="6" priority="8463">
      <formula>LEN(TRIM(Z5301))&gt;0</formula>
    </cfRule>
  </conditionalFormatting>
  <conditionalFormatting sqref="Q5302">
    <cfRule type="notContainsBlanks" dxfId="1" priority="8988">
      <formula>LEN(TRIM(Q5302))&gt;0</formula>
    </cfRule>
  </conditionalFormatting>
  <conditionalFormatting sqref="R5302">
    <cfRule type="notContainsBlanks" dxfId="2" priority="8881">
      <formula>LEN(TRIM(R5302))&gt;0</formula>
    </cfRule>
  </conditionalFormatting>
  <conditionalFormatting sqref="S5302">
    <cfRule type="notContainsBlanks" dxfId="3" priority="8295">
      <formula>LEN(TRIM(S5302))&gt;0</formula>
    </cfRule>
  </conditionalFormatting>
  <conditionalFormatting sqref="U5302">
    <cfRule type="notContainsBlanks" dxfId="4" priority="8187">
      <formula>LEN(TRIM(U5302))&gt;0</formula>
    </cfRule>
  </conditionalFormatting>
  <conditionalFormatting sqref="W5302">
    <cfRule type="notContainsBlanks" dxfId="0" priority="8659">
      <formula>LEN(TRIM(W5302))&gt;0</formula>
    </cfRule>
  </conditionalFormatting>
  <conditionalFormatting sqref="Y5302">
    <cfRule type="notContainsBlanks" dxfId="5" priority="8547">
      <formula>LEN(TRIM(Y5302))&gt;0</formula>
    </cfRule>
  </conditionalFormatting>
  <conditionalFormatting sqref="Z5302">
    <cfRule type="notContainsBlanks" dxfId="6" priority="8435">
      <formula>LEN(TRIM(Z5302))&gt;0</formula>
    </cfRule>
  </conditionalFormatting>
  <conditionalFormatting sqref="Q5303">
    <cfRule type="notContainsBlanks" dxfId="1" priority="8962">
      <formula>LEN(TRIM(Q5303))&gt;0</formula>
    </cfRule>
  </conditionalFormatting>
  <conditionalFormatting sqref="R5303">
    <cfRule type="notContainsBlanks" dxfId="2" priority="8854">
      <formula>LEN(TRIM(R5303))&gt;0</formula>
    </cfRule>
  </conditionalFormatting>
  <conditionalFormatting sqref="S5303">
    <cfRule type="notContainsBlanks" dxfId="3" priority="8267">
      <formula>LEN(TRIM(S5303))&gt;0</formula>
    </cfRule>
  </conditionalFormatting>
  <conditionalFormatting sqref="U5303">
    <cfRule type="notContainsBlanks" dxfId="4" priority="8159">
      <formula>LEN(TRIM(U5303))&gt;0</formula>
    </cfRule>
  </conditionalFormatting>
  <conditionalFormatting sqref="W5303">
    <cfRule type="notContainsBlanks" dxfId="0" priority="8631">
      <formula>LEN(TRIM(W5303))&gt;0</formula>
    </cfRule>
  </conditionalFormatting>
  <conditionalFormatting sqref="Y5303">
    <cfRule type="notContainsBlanks" dxfId="5" priority="8519">
      <formula>LEN(TRIM(Y5303))&gt;0</formula>
    </cfRule>
  </conditionalFormatting>
  <conditionalFormatting sqref="Z5303">
    <cfRule type="notContainsBlanks" dxfId="6" priority="8407">
      <formula>LEN(TRIM(Z5303))&gt;0</formula>
    </cfRule>
  </conditionalFormatting>
  <conditionalFormatting sqref="Q5304">
    <cfRule type="notContainsBlanks" dxfId="1" priority="8935">
      <formula>LEN(TRIM(Q5304))&gt;0</formula>
    </cfRule>
  </conditionalFormatting>
  <conditionalFormatting sqref="R5304">
    <cfRule type="notContainsBlanks" dxfId="2" priority="8826">
      <formula>LEN(TRIM(R5304))&gt;0</formula>
    </cfRule>
  </conditionalFormatting>
  <conditionalFormatting sqref="S5304">
    <cfRule type="notContainsBlanks" dxfId="3" priority="8240">
      <formula>LEN(TRIM(S5304))&gt;0</formula>
    </cfRule>
  </conditionalFormatting>
  <conditionalFormatting sqref="U5304">
    <cfRule type="notContainsBlanks" dxfId="4" priority="8131">
      <formula>LEN(TRIM(U5304))&gt;0</formula>
    </cfRule>
  </conditionalFormatting>
  <conditionalFormatting sqref="W5304">
    <cfRule type="notContainsBlanks" dxfId="0" priority="8603">
      <formula>LEN(TRIM(W5304))&gt;0</formula>
    </cfRule>
  </conditionalFormatting>
  <conditionalFormatting sqref="Y5304">
    <cfRule type="notContainsBlanks" dxfId="5" priority="8491">
      <formula>LEN(TRIM(Y5304))&gt;0</formula>
    </cfRule>
  </conditionalFormatting>
  <conditionalFormatting sqref="Z5304">
    <cfRule type="notContainsBlanks" dxfId="6" priority="8379">
      <formula>LEN(TRIM(Z5304))&gt;0</formula>
    </cfRule>
  </conditionalFormatting>
  <conditionalFormatting sqref="AB5304">
    <cfRule type="cellIs" dxfId="7" priority="8351" operator="notEqual">
      <formula>0</formula>
    </cfRule>
  </conditionalFormatting>
  <conditionalFormatting sqref="Q5306">
    <cfRule type="notContainsBlanks" dxfId="1" priority="8104">
      <formula>LEN(TRIM(Q5306))&gt;0</formula>
    </cfRule>
  </conditionalFormatting>
  <conditionalFormatting sqref="R5306">
    <cfRule type="notContainsBlanks" dxfId="2" priority="7982">
      <formula>LEN(TRIM(R5306))&gt;0</formula>
    </cfRule>
  </conditionalFormatting>
  <conditionalFormatting sqref="S5306">
    <cfRule type="notContainsBlanks" dxfId="3" priority="7146">
      <formula>LEN(TRIM(S5306))&gt;0</formula>
    </cfRule>
  </conditionalFormatting>
  <conditionalFormatting sqref="U5306">
    <cfRule type="notContainsBlanks" dxfId="4" priority="7007">
      <formula>LEN(TRIM(U5306))&gt;0</formula>
    </cfRule>
  </conditionalFormatting>
  <conditionalFormatting sqref="W5306">
    <cfRule type="notContainsBlanks" dxfId="0" priority="7706">
      <formula>LEN(TRIM(W5306))&gt;0</formula>
    </cfRule>
  </conditionalFormatting>
  <conditionalFormatting sqref="Y5306">
    <cfRule type="notContainsBlanks" dxfId="5" priority="7566">
      <formula>LEN(TRIM(Y5306))&gt;0</formula>
    </cfRule>
  </conditionalFormatting>
  <conditionalFormatting sqref="Z5306">
    <cfRule type="notContainsBlanks" dxfId="6" priority="7426">
      <formula>LEN(TRIM(Z5306))&gt;0</formula>
    </cfRule>
  </conditionalFormatting>
  <conditionalFormatting sqref="AB5306">
    <cfRule type="cellIs" dxfId="7" priority="7286" operator="notEqual">
      <formula>0</formula>
    </cfRule>
  </conditionalFormatting>
  <conditionalFormatting sqref="Q5307">
    <cfRule type="notContainsBlanks" dxfId="1" priority="8079">
      <formula>LEN(TRIM(Q5307))&gt;0</formula>
    </cfRule>
  </conditionalFormatting>
  <conditionalFormatting sqref="R5307">
    <cfRule type="notContainsBlanks" dxfId="2" priority="7955">
      <formula>LEN(TRIM(R5307))&gt;0</formula>
    </cfRule>
  </conditionalFormatting>
  <conditionalFormatting sqref="S5307">
    <cfRule type="notContainsBlanks" dxfId="3" priority="7119">
      <formula>LEN(TRIM(S5307))&gt;0</formula>
    </cfRule>
  </conditionalFormatting>
  <conditionalFormatting sqref="U5307">
    <cfRule type="notContainsBlanks" dxfId="4" priority="6979">
      <formula>LEN(TRIM(U5307))&gt;0</formula>
    </cfRule>
  </conditionalFormatting>
  <conditionalFormatting sqref="W5307">
    <cfRule type="notContainsBlanks" dxfId="0" priority="7678">
      <formula>LEN(TRIM(W5307))&gt;0</formula>
    </cfRule>
  </conditionalFormatting>
  <conditionalFormatting sqref="Y5307">
    <cfRule type="notContainsBlanks" dxfId="5" priority="7538">
      <formula>LEN(TRIM(Y5307))&gt;0</formula>
    </cfRule>
  </conditionalFormatting>
  <conditionalFormatting sqref="Z5307">
    <cfRule type="notContainsBlanks" dxfId="6" priority="7398">
      <formula>LEN(TRIM(Z5307))&gt;0</formula>
    </cfRule>
  </conditionalFormatting>
  <conditionalFormatting sqref="AB5307">
    <cfRule type="cellIs" dxfId="7" priority="7258" operator="notEqual">
      <formula>0</formula>
    </cfRule>
  </conditionalFormatting>
  <conditionalFormatting sqref="Q5308">
    <cfRule type="notContainsBlanks" dxfId="1" priority="8054">
      <formula>LEN(TRIM(Q5308))&gt;0</formula>
    </cfRule>
  </conditionalFormatting>
  <conditionalFormatting sqref="R5308">
    <cfRule type="notContainsBlanks" dxfId="2" priority="7927">
      <formula>LEN(TRIM(R5308))&gt;0</formula>
    </cfRule>
  </conditionalFormatting>
  <conditionalFormatting sqref="S5308">
    <cfRule type="notContainsBlanks" dxfId="3" priority="7091">
      <formula>LEN(TRIM(S5308))&gt;0</formula>
    </cfRule>
  </conditionalFormatting>
  <conditionalFormatting sqref="U5308">
    <cfRule type="notContainsBlanks" dxfId="4" priority="6951">
      <formula>LEN(TRIM(U5308))&gt;0</formula>
    </cfRule>
  </conditionalFormatting>
  <conditionalFormatting sqref="W5308">
    <cfRule type="notContainsBlanks" dxfId="0" priority="7650">
      <formula>LEN(TRIM(W5308))&gt;0</formula>
    </cfRule>
  </conditionalFormatting>
  <conditionalFormatting sqref="Y5308">
    <cfRule type="notContainsBlanks" dxfId="5" priority="7510">
      <formula>LEN(TRIM(Y5308))&gt;0</formula>
    </cfRule>
  </conditionalFormatting>
  <conditionalFormatting sqref="Z5308">
    <cfRule type="notContainsBlanks" dxfId="6" priority="7370">
      <formula>LEN(TRIM(Z5308))&gt;0</formula>
    </cfRule>
  </conditionalFormatting>
  <conditionalFormatting sqref="AB5308">
    <cfRule type="cellIs" dxfId="7" priority="7230" operator="notEqual">
      <formula>0</formula>
    </cfRule>
  </conditionalFormatting>
  <conditionalFormatting sqref="Q5309">
    <cfRule type="notContainsBlanks" dxfId="1" priority="8029">
      <formula>LEN(TRIM(Q5309))&gt;0</formula>
    </cfRule>
  </conditionalFormatting>
  <conditionalFormatting sqref="R5309">
    <cfRule type="notContainsBlanks" dxfId="2" priority="7900">
      <formula>LEN(TRIM(R5309))&gt;0</formula>
    </cfRule>
  </conditionalFormatting>
  <conditionalFormatting sqref="S5309">
    <cfRule type="notContainsBlanks" dxfId="3" priority="7063">
      <formula>LEN(TRIM(S5309))&gt;0</formula>
    </cfRule>
  </conditionalFormatting>
  <conditionalFormatting sqref="U5309">
    <cfRule type="notContainsBlanks" dxfId="4" priority="6923">
      <formula>LEN(TRIM(U5309))&gt;0</formula>
    </cfRule>
  </conditionalFormatting>
  <conditionalFormatting sqref="W5309">
    <cfRule type="notContainsBlanks" dxfId="0" priority="7622">
      <formula>LEN(TRIM(W5309))&gt;0</formula>
    </cfRule>
  </conditionalFormatting>
  <conditionalFormatting sqref="Y5309">
    <cfRule type="notContainsBlanks" dxfId="5" priority="7482">
      <formula>LEN(TRIM(Y5309))&gt;0</formula>
    </cfRule>
  </conditionalFormatting>
  <conditionalFormatting sqref="Z5309">
    <cfRule type="notContainsBlanks" dxfId="6" priority="7342">
      <formula>LEN(TRIM(Z5309))&gt;0</formula>
    </cfRule>
  </conditionalFormatting>
  <conditionalFormatting sqref="AB5309">
    <cfRule type="cellIs" dxfId="7" priority="7202" operator="notEqual">
      <formula>0</formula>
    </cfRule>
  </conditionalFormatting>
  <conditionalFormatting sqref="Q5310">
    <cfRule type="notContainsBlanks" dxfId="1" priority="8006">
      <formula>LEN(TRIM(Q5310))&gt;0</formula>
    </cfRule>
  </conditionalFormatting>
  <conditionalFormatting sqref="R5310">
    <cfRule type="notContainsBlanks" dxfId="2" priority="7873">
      <formula>LEN(TRIM(R5310))&gt;0</formula>
    </cfRule>
  </conditionalFormatting>
  <conditionalFormatting sqref="S5310">
    <cfRule type="notContainsBlanks" dxfId="3" priority="7035">
      <formula>LEN(TRIM(S5310))&gt;0</formula>
    </cfRule>
  </conditionalFormatting>
  <conditionalFormatting sqref="U5310">
    <cfRule type="notContainsBlanks" dxfId="4" priority="6895">
      <formula>LEN(TRIM(U5310))&gt;0</formula>
    </cfRule>
  </conditionalFormatting>
  <conditionalFormatting sqref="W5310">
    <cfRule type="notContainsBlanks" dxfId="0" priority="7594">
      <formula>LEN(TRIM(W5310))&gt;0</formula>
    </cfRule>
  </conditionalFormatting>
  <conditionalFormatting sqref="Y5310">
    <cfRule type="notContainsBlanks" dxfId="5" priority="7454">
      <formula>LEN(TRIM(Y5310))&gt;0</formula>
    </cfRule>
  </conditionalFormatting>
  <conditionalFormatting sqref="Z5310">
    <cfRule type="notContainsBlanks" dxfId="6" priority="7314">
      <formula>LEN(TRIM(Z5310))&gt;0</formula>
    </cfRule>
  </conditionalFormatting>
  <conditionalFormatting sqref="AB5310">
    <cfRule type="cellIs" dxfId="7" priority="7174" operator="notEqual">
      <formula>0</formula>
    </cfRule>
  </conditionalFormatting>
  <conditionalFormatting sqref="Q5313">
    <cfRule type="notContainsBlanks" dxfId="1" priority="6868">
      <formula>LEN(TRIM(Q5313))&gt;0</formula>
    </cfRule>
  </conditionalFormatting>
  <conditionalFormatting sqref="R5313">
    <cfRule type="notContainsBlanks" dxfId="2" priority="6789">
      <formula>LEN(TRIM(R5313))&gt;0</formula>
    </cfRule>
  </conditionalFormatting>
  <conditionalFormatting sqref="S5313">
    <cfRule type="notContainsBlanks" dxfId="3" priority="6287">
      <formula>LEN(TRIM(S5313))&gt;0</formula>
    </cfRule>
  </conditionalFormatting>
  <conditionalFormatting sqref="U5313">
    <cfRule type="notContainsBlanks" dxfId="4" priority="6203">
      <formula>LEN(TRIM(U5313))&gt;0</formula>
    </cfRule>
  </conditionalFormatting>
  <conditionalFormatting sqref="W5313">
    <cfRule type="notContainsBlanks" dxfId="0" priority="6623">
      <formula>LEN(TRIM(W5313))&gt;0</formula>
    </cfRule>
  </conditionalFormatting>
  <conditionalFormatting sqref="Y5313">
    <cfRule type="notContainsBlanks" dxfId="5" priority="6539">
      <formula>LEN(TRIM(Y5313))&gt;0</formula>
    </cfRule>
  </conditionalFormatting>
  <conditionalFormatting sqref="Z5313">
    <cfRule type="notContainsBlanks" dxfId="6" priority="6455">
      <formula>LEN(TRIM(Z5313))&gt;0</formula>
    </cfRule>
  </conditionalFormatting>
  <conditionalFormatting sqref="AB5313">
    <cfRule type="cellIs" dxfId="7" priority="6371" operator="notEqual">
      <formula>0</formula>
    </cfRule>
  </conditionalFormatting>
  <conditionalFormatting sqref="Q5314">
    <cfRule type="notContainsBlanks" dxfId="1" priority="6842">
      <formula>LEN(TRIM(Q5314))&gt;0</formula>
    </cfRule>
  </conditionalFormatting>
  <conditionalFormatting sqref="R5314">
    <cfRule type="notContainsBlanks" dxfId="2" priority="6761">
      <formula>LEN(TRIM(R5314))&gt;0</formula>
    </cfRule>
  </conditionalFormatting>
  <conditionalFormatting sqref="S5314">
    <cfRule type="notContainsBlanks" dxfId="3" priority="6259">
      <formula>LEN(TRIM(S5314))&gt;0</formula>
    </cfRule>
  </conditionalFormatting>
  <conditionalFormatting sqref="U5314">
    <cfRule type="notContainsBlanks" dxfId="4" priority="6175">
      <formula>LEN(TRIM(U5314))&gt;0</formula>
    </cfRule>
  </conditionalFormatting>
  <conditionalFormatting sqref="W5314">
    <cfRule type="notContainsBlanks" dxfId="0" priority="6595">
      <formula>LEN(TRIM(W5314))&gt;0</formula>
    </cfRule>
  </conditionalFormatting>
  <conditionalFormatting sqref="Y5314">
    <cfRule type="notContainsBlanks" dxfId="5" priority="6511">
      <formula>LEN(TRIM(Y5314))&gt;0</formula>
    </cfRule>
  </conditionalFormatting>
  <conditionalFormatting sqref="Z5314">
    <cfRule type="notContainsBlanks" dxfId="6" priority="6427">
      <formula>LEN(TRIM(Z5314))&gt;0</formula>
    </cfRule>
  </conditionalFormatting>
  <conditionalFormatting sqref="AB5314">
    <cfRule type="cellIs" dxfId="7" priority="6343" operator="notEqual">
      <formula>0</formula>
    </cfRule>
  </conditionalFormatting>
  <conditionalFormatting sqref="Q5315">
    <cfRule type="notContainsBlanks" dxfId="1" priority="6816">
      <formula>LEN(TRIM(Q5315))&gt;0</formula>
    </cfRule>
  </conditionalFormatting>
  <conditionalFormatting sqref="R5315">
    <cfRule type="notContainsBlanks" dxfId="2" priority="6734">
      <formula>LEN(TRIM(R5315))&gt;0</formula>
    </cfRule>
  </conditionalFormatting>
  <conditionalFormatting sqref="S5315">
    <cfRule type="notContainsBlanks" dxfId="3" priority="6231">
      <formula>LEN(TRIM(S5315))&gt;0</formula>
    </cfRule>
  </conditionalFormatting>
  <conditionalFormatting sqref="U5315">
    <cfRule type="notContainsBlanks" dxfId="4" priority="6147">
      <formula>LEN(TRIM(U5315))&gt;0</formula>
    </cfRule>
  </conditionalFormatting>
  <conditionalFormatting sqref="W5315">
    <cfRule type="notContainsBlanks" dxfId="0" priority="6567">
      <formula>LEN(TRIM(W5315))&gt;0</formula>
    </cfRule>
  </conditionalFormatting>
  <conditionalFormatting sqref="Y5315">
    <cfRule type="notContainsBlanks" dxfId="5" priority="6483">
      <formula>LEN(TRIM(Y5315))&gt;0</formula>
    </cfRule>
  </conditionalFormatting>
  <conditionalFormatting sqref="Z5315">
    <cfRule type="notContainsBlanks" dxfId="6" priority="6399">
      <formula>LEN(TRIM(Z5315))&gt;0</formula>
    </cfRule>
  </conditionalFormatting>
  <conditionalFormatting sqref="AB5315">
    <cfRule type="cellIs" dxfId="7" priority="6315" operator="notEqual">
      <formula>0</formula>
    </cfRule>
  </conditionalFormatting>
  <conditionalFormatting sqref="Q5316">
    <cfRule type="notContainsBlanks" dxfId="1" priority="11393">
      <formula>LEN(TRIM(Q5316))&gt;0</formula>
    </cfRule>
  </conditionalFormatting>
  <conditionalFormatting sqref="W5316">
    <cfRule type="notContainsBlanks" dxfId="0" priority="11477">
      <formula>LEN(TRIM(W5316))&gt;0</formula>
    </cfRule>
  </conditionalFormatting>
  <conditionalFormatting sqref="Y5316">
    <cfRule type="notContainsBlanks" dxfId="5" priority="11449">
      <formula>LEN(TRIM(Y5316))&gt;0</formula>
    </cfRule>
  </conditionalFormatting>
  <conditionalFormatting sqref="Z5316">
    <cfRule type="notContainsBlanks" dxfId="6" priority="11421">
      <formula>LEN(TRIM(Z5316))&gt;0</formula>
    </cfRule>
  </conditionalFormatting>
  <conditionalFormatting sqref="AA5316">
    <cfRule type="cellIs" dxfId="8" priority="11337" operator="equal">
      <formula>2</formula>
    </cfRule>
    <cfRule type="cellIs" dxfId="8" priority="11309" operator="equal">
      <formula>4</formula>
    </cfRule>
  </conditionalFormatting>
  <conditionalFormatting sqref="W5318">
    <cfRule type="notContainsBlanks" dxfId="0" priority="5506">
      <formula>LEN(TRIM(W5318))&gt;0</formula>
    </cfRule>
  </conditionalFormatting>
  <conditionalFormatting sqref="Q5321">
    <cfRule type="notContainsBlanks" dxfId="1" priority="4285">
      <formula>LEN(TRIM(Q5321))&gt;0</formula>
    </cfRule>
  </conditionalFormatting>
  <conditionalFormatting sqref="R5321">
    <cfRule type="notContainsBlanks" dxfId="1" priority="1369">
      <formula>LEN(TRIM(R5321))&gt;0</formula>
    </cfRule>
  </conditionalFormatting>
  <conditionalFormatting sqref="S5321">
    <cfRule type="notContainsBlanks" dxfId="3" priority="5472">
      <formula>LEN(TRIM(S5321))&gt;0</formula>
    </cfRule>
  </conditionalFormatting>
  <conditionalFormatting sqref="U5321">
    <cfRule type="notContainsBlanks" dxfId="4" priority="5469">
      <formula>LEN(TRIM(U5321))&gt;0</formula>
    </cfRule>
  </conditionalFormatting>
  <conditionalFormatting sqref="W5321">
    <cfRule type="notContainsBlanks" dxfId="0" priority="5483">
      <formula>LEN(TRIM(W5321))&gt;0</formula>
    </cfRule>
  </conditionalFormatting>
  <conditionalFormatting sqref="Y5321">
    <cfRule type="notContainsBlanks" dxfId="5" priority="5480">
      <formula>LEN(TRIM(Y5321))&gt;0</formula>
    </cfRule>
  </conditionalFormatting>
  <conditionalFormatting sqref="Z5321">
    <cfRule type="notContainsBlanks" dxfId="6" priority="5477">
      <formula>LEN(TRIM(Z5321))&gt;0</formula>
    </cfRule>
  </conditionalFormatting>
  <conditionalFormatting sqref="AB5321">
    <cfRule type="cellIs" dxfId="7" priority="5474" operator="notEqual">
      <formula>0</formula>
    </cfRule>
  </conditionalFormatting>
  <conditionalFormatting sqref="Q5322">
    <cfRule type="notContainsBlanks" dxfId="1" priority="4284">
      <formula>LEN(TRIM(Q5322))&gt;0</formula>
    </cfRule>
  </conditionalFormatting>
  <conditionalFormatting sqref="R5322">
    <cfRule type="notContainsBlanks" dxfId="2" priority="5488">
      <formula>LEN(TRIM(R5322))&gt;0</formula>
    </cfRule>
  </conditionalFormatting>
  <conditionalFormatting sqref="S5322">
    <cfRule type="notContainsBlanks" dxfId="3" priority="5471">
      <formula>LEN(TRIM(S5322))&gt;0</formula>
    </cfRule>
  </conditionalFormatting>
  <conditionalFormatting sqref="U5322">
    <cfRule type="notContainsBlanks" dxfId="4" priority="5468">
      <formula>LEN(TRIM(U5322))&gt;0</formula>
    </cfRule>
  </conditionalFormatting>
  <conditionalFormatting sqref="W5322">
    <cfRule type="notContainsBlanks" dxfId="0" priority="5482">
      <formula>LEN(TRIM(W5322))&gt;0</formula>
    </cfRule>
  </conditionalFormatting>
  <conditionalFormatting sqref="Y5322">
    <cfRule type="notContainsBlanks" dxfId="5" priority="5479">
      <formula>LEN(TRIM(Y5322))&gt;0</formula>
    </cfRule>
  </conditionalFormatting>
  <conditionalFormatting sqref="Z5322">
    <cfRule type="notContainsBlanks" dxfId="6" priority="5476">
      <formula>LEN(TRIM(Z5322))&gt;0</formula>
    </cfRule>
  </conditionalFormatting>
  <conditionalFormatting sqref="Q5323">
    <cfRule type="notContainsBlanks" dxfId="1" priority="5489">
      <formula>LEN(TRIM(Q5323))&gt;0</formula>
    </cfRule>
  </conditionalFormatting>
  <conditionalFormatting sqref="R5323">
    <cfRule type="notContainsBlanks" dxfId="2" priority="5487">
      <formula>LEN(TRIM(R5323))&gt;0</formula>
    </cfRule>
  </conditionalFormatting>
  <conditionalFormatting sqref="S5323">
    <cfRule type="notContainsBlanks" dxfId="3" priority="5470">
      <formula>LEN(TRIM(S5323))&gt;0</formula>
    </cfRule>
  </conditionalFormatting>
  <conditionalFormatting sqref="U5323">
    <cfRule type="notContainsBlanks" dxfId="4" priority="5467">
      <formula>LEN(TRIM(U5323))&gt;0</formula>
    </cfRule>
  </conditionalFormatting>
  <conditionalFormatting sqref="W5323">
    <cfRule type="notContainsBlanks" dxfId="0" priority="5481">
      <formula>LEN(TRIM(W5323))&gt;0</formula>
    </cfRule>
  </conditionalFormatting>
  <conditionalFormatting sqref="Y5323">
    <cfRule type="notContainsBlanks" dxfId="5" priority="5478">
      <formula>LEN(TRIM(Y5323))&gt;0</formula>
    </cfRule>
  </conditionalFormatting>
  <conditionalFormatting sqref="Z5323">
    <cfRule type="notContainsBlanks" dxfId="6" priority="5475">
      <formula>LEN(TRIM(Z5323))&gt;0</formula>
    </cfRule>
  </conditionalFormatting>
  <conditionalFormatting sqref="AB5323">
    <cfRule type="cellIs" dxfId="7" priority="5473" operator="notEqual">
      <formula>0</formula>
    </cfRule>
  </conditionalFormatting>
  <conditionalFormatting sqref="Q5325">
    <cfRule type="notContainsBlanks" dxfId="1" priority="5466">
      <formula>LEN(TRIM(Q5325))&gt;0</formula>
    </cfRule>
  </conditionalFormatting>
  <conditionalFormatting sqref="R5325">
    <cfRule type="notContainsBlanks" dxfId="2" priority="5464">
      <formula>LEN(TRIM(R5325))&gt;0</formula>
    </cfRule>
  </conditionalFormatting>
  <conditionalFormatting sqref="S5325">
    <cfRule type="notContainsBlanks" dxfId="3" priority="5435">
      <formula>LEN(TRIM(S5325))&gt;0</formula>
    </cfRule>
  </conditionalFormatting>
  <conditionalFormatting sqref="U5325">
    <cfRule type="notContainsBlanks" dxfId="4" priority="5430">
      <formula>LEN(TRIM(U5325))&gt;0</formula>
    </cfRule>
  </conditionalFormatting>
  <conditionalFormatting sqref="W5325">
    <cfRule type="notContainsBlanks" dxfId="0" priority="5454">
      <formula>LEN(TRIM(W5325))&gt;0</formula>
    </cfRule>
  </conditionalFormatting>
  <conditionalFormatting sqref="Y5325">
    <cfRule type="notContainsBlanks" dxfId="5" priority="5449">
      <formula>LEN(TRIM(Y5325))&gt;0</formula>
    </cfRule>
  </conditionalFormatting>
  <conditionalFormatting sqref="Z5325">
    <cfRule type="notContainsBlanks" dxfId="6" priority="5444">
      <formula>LEN(TRIM(Z5325))&gt;0</formula>
    </cfRule>
  </conditionalFormatting>
  <conditionalFormatting sqref="AB5325">
    <cfRule type="cellIs" dxfId="7" priority="5320" operator="notEqual">
      <formula>0</formula>
    </cfRule>
  </conditionalFormatting>
  <conditionalFormatting sqref="Q5326">
    <cfRule type="notContainsBlanks" dxfId="1" priority="5465">
      <formula>LEN(TRIM(Q5326))&gt;0</formula>
    </cfRule>
  </conditionalFormatting>
  <conditionalFormatting sqref="R5326">
    <cfRule type="notContainsBlanks" dxfId="2" priority="5463">
      <formula>LEN(TRIM(R5326))&gt;0</formula>
    </cfRule>
  </conditionalFormatting>
  <conditionalFormatting sqref="S5326">
    <cfRule type="notContainsBlanks" dxfId="3" priority="5434">
      <formula>LEN(TRIM(S5326))&gt;0</formula>
    </cfRule>
  </conditionalFormatting>
  <conditionalFormatting sqref="U5326">
    <cfRule type="notContainsBlanks" dxfId="4" priority="5429">
      <formula>LEN(TRIM(U5326))&gt;0</formula>
    </cfRule>
  </conditionalFormatting>
  <conditionalFormatting sqref="W5326">
    <cfRule type="notContainsBlanks" dxfId="0" priority="5453">
      <formula>LEN(TRIM(W5326))&gt;0</formula>
    </cfRule>
  </conditionalFormatting>
  <conditionalFormatting sqref="Y5326">
    <cfRule type="notContainsBlanks" dxfId="5" priority="5448">
      <formula>LEN(TRIM(Y5326))&gt;0</formula>
    </cfRule>
  </conditionalFormatting>
  <conditionalFormatting sqref="Z5326">
    <cfRule type="notContainsBlanks" dxfId="6" priority="5443">
      <formula>LEN(TRIM(Z5326))&gt;0</formula>
    </cfRule>
  </conditionalFormatting>
  <conditionalFormatting sqref="AB5326">
    <cfRule type="cellIs" dxfId="7" priority="5439" operator="notEqual">
      <formula>0</formula>
    </cfRule>
  </conditionalFormatting>
  <conditionalFormatting sqref="R5327">
    <cfRule type="notContainsBlanks" dxfId="2" priority="5462">
      <formula>LEN(TRIM(R5327))&gt;0</formula>
    </cfRule>
  </conditionalFormatting>
  <conditionalFormatting sqref="S5327">
    <cfRule type="notContainsBlanks" dxfId="3" priority="5433">
      <formula>LEN(TRIM(S5327))&gt;0</formula>
    </cfRule>
  </conditionalFormatting>
  <conditionalFormatting sqref="U5327">
    <cfRule type="notContainsBlanks" dxfId="4" priority="5428">
      <formula>LEN(TRIM(U5327))&gt;0</formula>
    </cfRule>
  </conditionalFormatting>
  <conditionalFormatting sqref="W5327">
    <cfRule type="notContainsBlanks" dxfId="0" priority="5452">
      <formula>LEN(TRIM(W5327))&gt;0</formula>
    </cfRule>
  </conditionalFormatting>
  <conditionalFormatting sqref="Y5327">
    <cfRule type="notContainsBlanks" dxfId="5" priority="5447">
      <formula>LEN(TRIM(Y5327))&gt;0</formula>
    </cfRule>
  </conditionalFormatting>
  <conditionalFormatting sqref="Z5327">
    <cfRule type="notContainsBlanks" dxfId="6" priority="5442">
      <formula>LEN(TRIM(Z5327))&gt;0</formula>
    </cfRule>
  </conditionalFormatting>
  <conditionalFormatting sqref="AB5327">
    <cfRule type="cellIs" dxfId="7" priority="5438" operator="notEqual">
      <formula>0</formula>
    </cfRule>
  </conditionalFormatting>
  <conditionalFormatting sqref="R5328">
    <cfRule type="notContainsBlanks" dxfId="2" priority="5461">
      <formula>LEN(TRIM(R5328))&gt;0</formula>
    </cfRule>
  </conditionalFormatting>
  <conditionalFormatting sqref="S5328">
    <cfRule type="notContainsBlanks" dxfId="3" priority="5432">
      <formula>LEN(TRIM(S5328))&gt;0</formula>
    </cfRule>
  </conditionalFormatting>
  <conditionalFormatting sqref="U5328">
    <cfRule type="notContainsBlanks" dxfId="4" priority="5427">
      <formula>LEN(TRIM(U5328))&gt;0</formula>
    </cfRule>
  </conditionalFormatting>
  <conditionalFormatting sqref="W5328">
    <cfRule type="notContainsBlanks" dxfId="0" priority="5451">
      <formula>LEN(TRIM(W5328))&gt;0</formula>
    </cfRule>
  </conditionalFormatting>
  <conditionalFormatting sqref="Y5328">
    <cfRule type="notContainsBlanks" dxfId="5" priority="5446">
      <formula>LEN(TRIM(Y5328))&gt;0</formula>
    </cfRule>
  </conditionalFormatting>
  <conditionalFormatting sqref="Z5328">
    <cfRule type="notContainsBlanks" dxfId="6" priority="5441">
      <formula>LEN(TRIM(Z5328))&gt;0</formula>
    </cfRule>
  </conditionalFormatting>
  <conditionalFormatting sqref="AB5328">
    <cfRule type="cellIs" dxfId="7" priority="5437" operator="notEqual">
      <formula>0</formula>
    </cfRule>
  </conditionalFormatting>
  <conditionalFormatting sqref="R5329">
    <cfRule type="notContainsBlanks" dxfId="2" priority="5460">
      <formula>LEN(TRIM(R5329))&gt;0</formula>
    </cfRule>
  </conditionalFormatting>
  <conditionalFormatting sqref="S5329">
    <cfRule type="notContainsBlanks" dxfId="3" priority="5431">
      <formula>LEN(TRIM(S5329))&gt;0</formula>
    </cfRule>
  </conditionalFormatting>
  <conditionalFormatting sqref="U5329">
    <cfRule type="notContainsBlanks" dxfId="4" priority="5426">
      <formula>LEN(TRIM(U5329))&gt;0</formula>
    </cfRule>
  </conditionalFormatting>
  <conditionalFormatting sqref="W5329">
    <cfRule type="notContainsBlanks" dxfId="0" priority="5450">
      <formula>LEN(TRIM(W5329))&gt;0</formula>
    </cfRule>
  </conditionalFormatting>
  <conditionalFormatting sqref="Y5329">
    <cfRule type="notContainsBlanks" dxfId="5" priority="5445">
      <formula>LEN(TRIM(Y5329))&gt;0</formula>
    </cfRule>
  </conditionalFormatting>
  <conditionalFormatting sqref="Z5329">
    <cfRule type="notContainsBlanks" dxfId="6" priority="5440">
      <formula>LEN(TRIM(Z5329))&gt;0</formula>
    </cfRule>
  </conditionalFormatting>
  <conditionalFormatting sqref="AB5329">
    <cfRule type="cellIs" dxfId="7" priority="5436" operator="notEqual">
      <formula>0</formula>
    </cfRule>
  </conditionalFormatting>
  <conditionalFormatting sqref="Q5332">
    <cfRule type="notContainsBlanks" dxfId="1" priority="5425">
      <formula>LEN(TRIM(Q5332))&gt;0</formula>
    </cfRule>
  </conditionalFormatting>
  <conditionalFormatting sqref="R5332">
    <cfRule type="notContainsBlanks" dxfId="2" priority="5424">
      <formula>LEN(TRIM(R5332))&gt;0</formula>
    </cfRule>
  </conditionalFormatting>
  <conditionalFormatting sqref="S5332">
    <cfRule type="notContainsBlanks" dxfId="3" priority="5418">
      <formula>LEN(TRIM(S5332))&gt;0</formula>
    </cfRule>
  </conditionalFormatting>
  <conditionalFormatting sqref="U5332">
    <cfRule type="notContainsBlanks" dxfId="4" priority="5417">
      <formula>LEN(TRIM(U5332))&gt;0</formula>
    </cfRule>
  </conditionalFormatting>
  <conditionalFormatting sqref="W5332">
    <cfRule type="notContainsBlanks" dxfId="0" priority="5422">
      <formula>LEN(TRIM(W5332))&gt;0</formula>
    </cfRule>
  </conditionalFormatting>
  <conditionalFormatting sqref="Y5332">
    <cfRule type="notContainsBlanks" dxfId="5" priority="5421">
      <formula>LEN(TRIM(Y5332))&gt;0</formula>
    </cfRule>
  </conditionalFormatting>
  <conditionalFormatting sqref="Z5332">
    <cfRule type="notContainsBlanks" dxfId="6" priority="5420">
      <formula>LEN(TRIM(Z5332))&gt;0</formula>
    </cfRule>
  </conditionalFormatting>
  <conditionalFormatting sqref="AB5332">
    <cfRule type="cellIs" dxfId="7" priority="5419" operator="notEqual">
      <formula>0</formula>
    </cfRule>
  </conditionalFormatting>
  <conditionalFormatting sqref="Q5333">
    <cfRule type="notContainsBlanks" dxfId="1" priority="1361">
      <formula>LEN(TRIM(Q5333))&gt;0</formula>
    </cfRule>
  </conditionalFormatting>
  <conditionalFormatting sqref="Q5334">
    <cfRule type="notContainsBlanks" dxfId="1" priority="1360">
      <formula>LEN(TRIM(Q5334))&gt;0</formula>
    </cfRule>
  </conditionalFormatting>
  <conditionalFormatting sqref="R5334">
    <cfRule type="notContainsBlanks" dxfId="2" priority="5415">
      <formula>LEN(TRIM(R5334))&gt;0</formula>
    </cfRule>
  </conditionalFormatting>
  <conditionalFormatting sqref="S5334">
    <cfRule type="notContainsBlanks" dxfId="3" priority="5394">
      <formula>LEN(TRIM(S5334))&gt;0</formula>
    </cfRule>
  </conditionalFormatting>
  <conditionalFormatting sqref="U5334">
    <cfRule type="notContainsBlanks" dxfId="4" priority="5390">
      <formula>LEN(TRIM(U5334))&gt;0</formula>
    </cfRule>
  </conditionalFormatting>
  <conditionalFormatting sqref="W5334">
    <cfRule type="notContainsBlanks" dxfId="0" priority="5407">
      <formula>LEN(TRIM(W5334))&gt;0</formula>
    </cfRule>
  </conditionalFormatting>
  <conditionalFormatting sqref="Y5334">
    <cfRule type="notContainsBlanks" dxfId="5" priority="5403">
      <formula>LEN(TRIM(Y5334))&gt;0</formula>
    </cfRule>
  </conditionalFormatting>
  <conditionalFormatting sqref="Z5334">
    <cfRule type="notContainsBlanks" dxfId="6" priority="5399">
      <formula>LEN(TRIM(Z5334))&gt;0</formula>
    </cfRule>
  </conditionalFormatting>
  <conditionalFormatting sqref="R5335">
    <cfRule type="notContainsBlanks" dxfId="2" priority="5414">
      <formula>LEN(TRIM(R5335))&gt;0</formula>
    </cfRule>
  </conditionalFormatting>
  <conditionalFormatting sqref="S5335">
    <cfRule type="notContainsBlanks" dxfId="3" priority="5393">
      <formula>LEN(TRIM(S5335))&gt;0</formula>
    </cfRule>
  </conditionalFormatting>
  <conditionalFormatting sqref="U5335">
    <cfRule type="notContainsBlanks" dxfId="4" priority="5389">
      <formula>LEN(TRIM(U5335))&gt;0</formula>
    </cfRule>
  </conditionalFormatting>
  <conditionalFormatting sqref="W5335">
    <cfRule type="notContainsBlanks" dxfId="0" priority="5406">
      <formula>LEN(TRIM(W5335))&gt;0</formula>
    </cfRule>
  </conditionalFormatting>
  <conditionalFormatting sqref="Y5335">
    <cfRule type="notContainsBlanks" dxfId="5" priority="5402">
      <formula>LEN(TRIM(Y5335))&gt;0</formula>
    </cfRule>
  </conditionalFormatting>
  <conditionalFormatting sqref="Z5335">
    <cfRule type="notContainsBlanks" dxfId="6" priority="5398">
      <formula>LEN(TRIM(Z5335))&gt;0</formula>
    </cfRule>
  </conditionalFormatting>
  <conditionalFormatting sqref="R5336">
    <cfRule type="notContainsBlanks" dxfId="2" priority="5413">
      <formula>LEN(TRIM(R5336))&gt;0</formula>
    </cfRule>
  </conditionalFormatting>
  <conditionalFormatting sqref="S5336">
    <cfRule type="notContainsBlanks" dxfId="3" priority="5392">
      <formula>LEN(TRIM(S5336))&gt;0</formula>
    </cfRule>
  </conditionalFormatting>
  <conditionalFormatting sqref="U5336">
    <cfRule type="notContainsBlanks" dxfId="4" priority="5388">
      <formula>LEN(TRIM(U5336))&gt;0</formula>
    </cfRule>
  </conditionalFormatting>
  <conditionalFormatting sqref="W5336">
    <cfRule type="notContainsBlanks" dxfId="0" priority="5405">
      <formula>LEN(TRIM(W5336))&gt;0</formula>
    </cfRule>
  </conditionalFormatting>
  <conditionalFormatting sqref="Y5336">
    <cfRule type="notContainsBlanks" dxfId="5" priority="5401">
      <formula>LEN(TRIM(Y5336))&gt;0</formula>
    </cfRule>
  </conditionalFormatting>
  <conditionalFormatting sqref="Z5336">
    <cfRule type="notContainsBlanks" dxfId="6" priority="5397">
      <formula>LEN(TRIM(Z5336))&gt;0</formula>
    </cfRule>
  </conditionalFormatting>
  <conditionalFormatting sqref="R5337">
    <cfRule type="notContainsBlanks" dxfId="2" priority="5412">
      <formula>LEN(TRIM(R5337))&gt;0</formula>
    </cfRule>
  </conditionalFormatting>
  <conditionalFormatting sqref="S5337">
    <cfRule type="notContainsBlanks" dxfId="3" priority="5391">
      <formula>LEN(TRIM(S5337))&gt;0</formula>
    </cfRule>
  </conditionalFormatting>
  <conditionalFormatting sqref="U5337">
    <cfRule type="notContainsBlanks" dxfId="4" priority="5387">
      <formula>LEN(TRIM(U5337))&gt;0</formula>
    </cfRule>
  </conditionalFormatting>
  <conditionalFormatting sqref="W5337">
    <cfRule type="notContainsBlanks" dxfId="0" priority="5404">
      <formula>LEN(TRIM(W5337))&gt;0</formula>
    </cfRule>
  </conditionalFormatting>
  <conditionalFormatting sqref="Y5337">
    <cfRule type="notContainsBlanks" dxfId="5" priority="5400">
      <formula>LEN(TRIM(Y5337))&gt;0</formula>
    </cfRule>
  </conditionalFormatting>
  <conditionalFormatting sqref="Z5337">
    <cfRule type="notContainsBlanks" dxfId="6" priority="5396">
      <formula>LEN(TRIM(Z5337))&gt;0</formula>
    </cfRule>
  </conditionalFormatting>
  <conditionalFormatting sqref="AB5337">
    <cfRule type="cellIs" dxfId="7" priority="5395" operator="notEqual">
      <formula>0</formula>
    </cfRule>
  </conditionalFormatting>
  <conditionalFormatting sqref="R5339">
    <cfRule type="notContainsBlanks" dxfId="2" priority="5385">
      <formula>LEN(TRIM(R5339))&gt;0</formula>
    </cfRule>
  </conditionalFormatting>
  <conditionalFormatting sqref="S5339">
    <cfRule type="notContainsBlanks" dxfId="3" priority="5355">
      <formula>LEN(TRIM(S5339))&gt;0</formula>
    </cfRule>
  </conditionalFormatting>
  <conditionalFormatting sqref="U5339">
    <cfRule type="notContainsBlanks" dxfId="4" priority="5350">
      <formula>LEN(TRIM(U5339))&gt;0</formula>
    </cfRule>
  </conditionalFormatting>
  <conditionalFormatting sqref="W5339">
    <cfRule type="notContainsBlanks" dxfId="0" priority="5375">
      <formula>LEN(TRIM(W5339))&gt;0</formula>
    </cfRule>
  </conditionalFormatting>
  <conditionalFormatting sqref="Y5339">
    <cfRule type="notContainsBlanks" dxfId="5" priority="5370">
      <formula>LEN(TRIM(Y5339))&gt;0</formula>
    </cfRule>
  </conditionalFormatting>
  <conditionalFormatting sqref="Z5339">
    <cfRule type="notContainsBlanks" dxfId="6" priority="5365">
      <formula>LEN(TRIM(Z5339))&gt;0</formula>
    </cfRule>
  </conditionalFormatting>
  <conditionalFormatting sqref="AB5339">
    <cfRule type="cellIs" dxfId="7" priority="5360" operator="notEqual">
      <formula>0</formula>
    </cfRule>
  </conditionalFormatting>
  <conditionalFormatting sqref="R5340">
    <cfRule type="notContainsBlanks" dxfId="2" priority="5384">
      <formula>LEN(TRIM(R5340))&gt;0</formula>
    </cfRule>
  </conditionalFormatting>
  <conditionalFormatting sqref="S5340">
    <cfRule type="notContainsBlanks" dxfId="3" priority="5354">
      <formula>LEN(TRIM(S5340))&gt;0</formula>
    </cfRule>
  </conditionalFormatting>
  <conditionalFormatting sqref="U5340">
    <cfRule type="notContainsBlanks" dxfId="4" priority="5349">
      <formula>LEN(TRIM(U5340))&gt;0</formula>
    </cfRule>
  </conditionalFormatting>
  <conditionalFormatting sqref="W5340">
    <cfRule type="notContainsBlanks" dxfId="0" priority="5374">
      <formula>LEN(TRIM(W5340))&gt;0</formula>
    </cfRule>
  </conditionalFormatting>
  <conditionalFormatting sqref="Y5340">
    <cfRule type="notContainsBlanks" dxfId="5" priority="5369">
      <formula>LEN(TRIM(Y5340))&gt;0</formula>
    </cfRule>
  </conditionalFormatting>
  <conditionalFormatting sqref="Z5340">
    <cfRule type="notContainsBlanks" dxfId="6" priority="5364">
      <formula>LEN(TRIM(Z5340))&gt;0</formula>
    </cfRule>
  </conditionalFormatting>
  <conditionalFormatting sqref="AB5340">
    <cfRule type="cellIs" dxfId="7" priority="5359" operator="notEqual">
      <formula>0</formula>
    </cfRule>
  </conditionalFormatting>
  <conditionalFormatting sqref="Q5341">
    <cfRule type="notContainsBlanks" dxfId="1" priority="5386">
      <formula>LEN(TRIM(Q5341))&gt;0</formula>
    </cfRule>
  </conditionalFormatting>
  <conditionalFormatting sqref="R5341">
    <cfRule type="notContainsBlanks" dxfId="2" priority="5383">
      <formula>LEN(TRIM(R5341))&gt;0</formula>
    </cfRule>
  </conditionalFormatting>
  <conditionalFormatting sqref="S5341">
    <cfRule type="notContainsBlanks" dxfId="3" priority="5353">
      <formula>LEN(TRIM(S5341))&gt;0</formula>
    </cfRule>
  </conditionalFormatting>
  <conditionalFormatting sqref="U5341">
    <cfRule type="notContainsBlanks" dxfId="4" priority="5348">
      <formula>LEN(TRIM(U5341))&gt;0</formula>
    </cfRule>
  </conditionalFormatting>
  <conditionalFormatting sqref="W5341">
    <cfRule type="notContainsBlanks" dxfId="0" priority="5373">
      <formula>LEN(TRIM(W5341))&gt;0</formula>
    </cfRule>
  </conditionalFormatting>
  <conditionalFormatting sqref="Y5341">
    <cfRule type="notContainsBlanks" dxfId="5" priority="5368">
      <formula>LEN(TRIM(Y5341))&gt;0</formula>
    </cfRule>
  </conditionalFormatting>
  <conditionalFormatting sqref="Z5341">
    <cfRule type="notContainsBlanks" dxfId="6" priority="5363">
      <formula>LEN(TRIM(Z5341))&gt;0</formula>
    </cfRule>
  </conditionalFormatting>
  <conditionalFormatting sqref="AB5341">
    <cfRule type="cellIs" dxfId="7" priority="5358" operator="notEqual">
      <formula>0</formula>
    </cfRule>
  </conditionalFormatting>
  <conditionalFormatting sqref="Q5342">
    <cfRule type="notContainsBlanks" dxfId="1" priority="884">
      <formula>LEN(TRIM(Q5342))&gt;0</formula>
    </cfRule>
  </conditionalFormatting>
  <conditionalFormatting sqref="R5342">
    <cfRule type="notContainsBlanks" dxfId="2" priority="5382">
      <formula>LEN(TRIM(R5342))&gt;0</formula>
    </cfRule>
  </conditionalFormatting>
  <conditionalFormatting sqref="S5342">
    <cfRule type="notContainsBlanks" dxfId="3" priority="5352">
      <formula>LEN(TRIM(S5342))&gt;0</formula>
    </cfRule>
  </conditionalFormatting>
  <conditionalFormatting sqref="U5342">
    <cfRule type="notContainsBlanks" dxfId="4" priority="5347">
      <formula>LEN(TRIM(U5342))&gt;0</formula>
    </cfRule>
  </conditionalFormatting>
  <conditionalFormatting sqref="W5342">
    <cfRule type="notContainsBlanks" dxfId="0" priority="5372">
      <formula>LEN(TRIM(W5342))&gt;0</formula>
    </cfRule>
  </conditionalFormatting>
  <conditionalFormatting sqref="Y5342">
    <cfRule type="notContainsBlanks" dxfId="5" priority="5367">
      <formula>LEN(TRIM(Y5342))&gt;0</formula>
    </cfRule>
  </conditionalFormatting>
  <conditionalFormatting sqref="Z5342">
    <cfRule type="notContainsBlanks" dxfId="6" priority="5362">
      <formula>LEN(TRIM(Z5342))&gt;0</formula>
    </cfRule>
  </conditionalFormatting>
  <conditionalFormatting sqref="AB5342">
    <cfRule type="cellIs" dxfId="7" priority="5357" operator="notEqual">
      <formula>0</formula>
    </cfRule>
  </conditionalFormatting>
  <conditionalFormatting sqref="Q5343">
    <cfRule type="notContainsBlanks" dxfId="1" priority="883">
      <formula>LEN(TRIM(Q5343))&gt;0</formula>
    </cfRule>
  </conditionalFormatting>
  <conditionalFormatting sqref="R5343">
    <cfRule type="notContainsBlanks" dxfId="2" priority="5381">
      <formula>LEN(TRIM(R5343))&gt;0</formula>
    </cfRule>
  </conditionalFormatting>
  <conditionalFormatting sqref="S5343">
    <cfRule type="notContainsBlanks" dxfId="3" priority="5351">
      <formula>LEN(TRIM(S5343))&gt;0</formula>
    </cfRule>
  </conditionalFormatting>
  <conditionalFormatting sqref="U5343">
    <cfRule type="notContainsBlanks" dxfId="4" priority="5346">
      <formula>LEN(TRIM(U5343))&gt;0</formula>
    </cfRule>
  </conditionalFormatting>
  <conditionalFormatting sqref="W5343">
    <cfRule type="notContainsBlanks" dxfId="0" priority="5371">
      <formula>LEN(TRIM(W5343))&gt;0</formula>
    </cfRule>
  </conditionalFormatting>
  <conditionalFormatting sqref="Y5343">
    <cfRule type="notContainsBlanks" dxfId="5" priority="5366">
      <formula>LEN(TRIM(Y5343))&gt;0</formula>
    </cfRule>
  </conditionalFormatting>
  <conditionalFormatting sqref="Z5343">
    <cfRule type="notContainsBlanks" dxfId="6" priority="5361">
      <formula>LEN(TRIM(Z5343))&gt;0</formula>
    </cfRule>
  </conditionalFormatting>
  <conditionalFormatting sqref="AB5343">
    <cfRule type="cellIs" dxfId="7" priority="5356" operator="notEqual">
      <formula>0</formula>
    </cfRule>
  </conditionalFormatting>
  <conditionalFormatting sqref="Q5345">
    <cfRule type="notContainsBlanks" dxfId="1" priority="882">
      <formula>LEN(TRIM(Q5345))&gt;0</formula>
    </cfRule>
  </conditionalFormatting>
  <conditionalFormatting sqref="R5346">
    <cfRule type="notContainsBlanks" dxfId="2" priority="5344">
      <formula>LEN(TRIM(R5346))&gt;0</formula>
    </cfRule>
  </conditionalFormatting>
  <conditionalFormatting sqref="S5346">
    <cfRule type="notContainsBlanks" dxfId="3" priority="5326">
      <formula>LEN(TRIM(S5346))&gt;0</formula>
    </cfRule>
  </conditionalFormatting>
  <conditionalFormatting sqref="U5346">
    <cfRule type="notContainsBlanks" dxfId="4" priority="5323">
      <formula>LEN(TRIM(U5346))&gt;0</formula>
    </cfRule>
  </conditionalFormatting>
  <conditionalFormatting sqref="W5346">
    <cfRule type="notContainsBlanks" dxfId="0" priority="5338">
      <formula>LEN(TRIM(W5346))&gt;0</formula>
    </cfRule>
  </conditionalFormatting>
  <conditionalFormatting sqref="Y5346">
    <cfRule type="notContainsBlanks" dxfId="5" priority="5335">
      <formula>LEN(TRIM(Y5346))&gt;0</formula>
    </cfRule>
  </conditionalFormatting>
  <conditionalFormatting sqref="Z5346">
    <cfRule type="notContainsBlanks" dxfId="6" priority="5332">
      <formula>LEN(TRIM(Z5346))&gt;0</formula>
    </cfRule>
  </conditionalFormatting>
  <conditionalFormatting sqref="AB5346">
    <cfRule type="cellIs" dxfId="7" priority="5329" operator="notEqual">
      <formula>0</formula>
    </cfRule>
  </conditionalFormatting>
  <conditionalFormatting sqref="R5347">
    <cfRule type="notContainsBlanks" dxfId="2" priority="5343">
      <formula>LEN(TRIM(R5347))&gt;0</formula>
    </cfRule>
  </conditionalFormatting>
  <conditionalFormatting sqref="S5347">
    <cfRule type="notContainsBlanks" dxfId="3" priority="5325">
      <formula>LEN(TRIM(S5347))&gt;0</formula>
    </cfRule>
  </conditionalFormatting>
  <conditionalFormatting sqref="U5347">
    <cfRule type="notContainsBlanks" dxfId="4" priority="5322">
      <formula>LEN(TRIM(U5347))&gt;0</formula>
    </cfRule>
  </conditionalFormatting>
  <conditionalFormatting sqref="W5347">
    <cfRule type="notContainsBlanks" dxfId="0" priority="5337">
      <formula>LEN(TRIM(W5347))&gt;0</formula>
    </cfRule>
  </conditionalFormatting>
  <conditionalFormatting sqref="Y5347">
    <cfRule type="notContainsBlanks" dxfId="5" priority="5334">
      <formula>LEN(TRIM(Y5347))&gt;0</formula>
    </cfRule>
  </conditionalFormatting>
  <conditionalFormatting sqref="Z5347">
    <cfRule type="notContainsBlanks" dxfId="6" priority="5331">
      <formula>LEN(TRIM(Z5347))&gt;0</formula>
    </cfRule>
  </conditionalFormatting>
  <conditionalFormatting sqref="AB5347">
    <cfRule type="cellIs" dxfId="7" priority="5328" operator="notEqual">
      <formula>0</formula>
    </cfRule>
  </conditionalFormatting>
  <conditionalFormatting sqref="Q5348">
    <cfRule type="notContainsBlanks" dxfId="1" priority="5345">
      <formula>LEN(TRIM(Q5348))&gt;0</formula>
    </cfRule>
  </conditionalFormatting>
  <conditionalFormatting sqref="R5348">
    <cfRule type="notContainsBlanks" dxfId="2" priority="5342">
      <formula>LEN(TRIM(R5348))&gt;0</formula>
    </cfRule>
  </conditionalFormatting>
  <conditionalFormatting sqref="S5348">
    <cfRule type="notContainsBlanks" dxfId="3" priority="5324">
      <formula>LEN(TRIM(S5348))&gt;0</formula>
    </cfRule>
  </conditionalFormatting>
  <conditionalFormatting sqref="U5348">
    <cfRule type="notContainsBlanks" dxfId="4" priority="5321">
      <formula>LEN(TRIM(U5348))&gt;0</formula>
    </cfRule>
  </conditionalFormatting>
  <conditionalFormatting sqref="W5348">
    <cfRule type="notContainsBlanks" dxfId="0" priority="5336">
      <formula>LEN(TRIM(W5348))&gt;0</formula>
    </cfRule>
  </conditionalFormatting>
  <conditionalFormatting sqref="Y5348">
    <cfRule type="notContainsBlanks" dxfId="5" priority="5333">
      <formula>LEN(TRIM(Y5348))&gt;0</formula>
    </cfRule>
  </conditionalFormatting>
  <conditionalFormatting sqref="Z5348">
    <cfRule type="notContainsBlanks" dxfId="6" priority="5330">
      <formula>LEN(TRIM(Z5348))&gt;0</formula>
    </cfRule>
  </conditionalFormatting>
  <conditionalFormatting sqref="AB5348">
    <cfRule type="cellIs" dxfId="7" priority="5327" operator="notEqual">
      <formula>0</formula>
    </cfRule>
  </conditionalFormatting>
  <conditionalFormatting sqref="Q5349">
    <cfRule type="notContainsBlanks" dxfId="1" priority="5496">
      <formula>LEN(TRIM(Q5349))&gt;0</formula>
    </cfRule>
  </conditionalFormatting>
  <conditionalFormatting sqref="W5349">
    <cfRule type="notContainsBlanks" dxfId="0" priority="5499">
      <formula>LEN(TRIM(W5349))&gt;0</formula>
    </cfRule>
  </conditionalFormatting>
  <conditionalFormatting sqref="Y5349">
    <cfRule type="notContainsBlanks" dxfId="5" priority="5498">
      <formula>LEN(TRIM(Y5349))&gt;0</formula>
    </cfRule>
  </conditionalFormatting>
  <conditionalFormatting sqref="Z5349">
    <cfRule type="notContainsBlanks" dxfId="6" priority="5497">
      <formula>LEN(TRIM(Z5349))&gt;0</formula>
    </cfRule>
  </conditionalFormatting>
  <conditionalFormatting sqref="AA5349">
    <cfRule type="cellIs" dxfId="8" priority="5494" operator="equal">
      <formula>2</formula>
    </cfRule>
    <cfRule type="cellIs" dxfId="8" priority="5493" operator="equal">
      <formula>4</formula>
    </cfRule>
  </conditionalFormatting>
  <conditionalFormatting sqref="W5351">
    <cfRule type="notContainsBlanks" dxfId="0" priority="4894">
      <formula>LEN(TRIM(W5351))&gt;0</formula>
    </cfRule>
  </conditionalFormatting>
  <conditionalFormatting sqref="R5353">
    <cfRule type="notContainsBlanks" dxfId="1" priority="1370">
      <formula>LEN(TRIM(R5353))&gt;0</formula>
    </cfRule>
  </conditionalFormatting>
  <conditionalFormatting sqref="Q5354">
    <cfRule type="notContainsBlanks" dxfId="1" priority="4877">
      <formula>LEN(TRIM(Q5354))&gt;0</formula>
    </cfRule>
  </conditionalFormatting>
  <conditionalFormatting sqref="R5354">
    <cfRule type="notContainsBlanks" dxfId="2" priority="4874">
      <formula>LEN(TRIM(R5354))&gt;0</formula>
    </cfRule>
  </conditionalFormatting>
  <conditionalFormatting sqref="S5354">
    <cfRule type="notContainsBlanks" dxfId="3" priority="4857">
      <formula>LEN(TRIM(S5354))&gt;0</formula>
    </cfRule>
  </conditionalFormatting>
  <conditionalFormatting sqref="U5354">
    <cfRule type="notContainsBlanks" dxfId="4" priority="4854">
      <formula>LEN(TRIM(U5354))&gt;0</formula>
    </cfRule>
  </conditionalFormatting>
  <conditionalFormatting sqref="W5354">
    <cfRule type="notContainsBlanks" dxfId="0" priority="4868">
      <formula>LEN(TRIM(W5354))&gt;0</formula>
    </cfRule>
  </conditionalFormatting>
  <conditionalFormatting sqref="Y5354">
    <cfRule type="notContainsBlanks" dxfId="5" priority="4865">
      <formula>LEN(TRIM(Y5354))&gt;0</formula>
    </cfRule>
  </conditionalFormatting>
  <conditionalFormatting sqref="Z5354">
    <cfRule type="notContainsBlanks" dxfId="6" priority="4862">
      <formula>LEN(TRIM(Z5354))&gt;0</formula>
    </cfRule>
  </conditionalFormatting>
  <conditionalFormatting sqref="AB5354">
    <cfRule type="cellIs" dxfId="7" priority="4859" operator="notEqual">
      <formula>0</formula>
    </cfRule>
  </conditionalFormatting>
  <conditionalFormatting sqref="Q5355">
    <cfRule type="notContainsBlanks" dxfId="1" priority="4876">
      <formula>LEN(TRIM(Q5355))&gt;0</formula>
    </cfRule>
  </conditionalFormatting>
  <conditionalFormatting sqref="R5355">
    <cfRule type="notContainsBlanks" dxfId="2" priority="4873">
      <formula>LEN(TRIM(R5355))&gt;0</formula>
    </cfRule>
  </conditionalFormatting>
  <conditionalFormatting sqref="S5355">
    <cfRule type="notContainsBlanks" dxfId="3" priority="4856">
      <formula>LEN(TRIM(S5355))&gt;0</formula>
    </cfRule>
  </conditionalFormatting>
  <conditionalFormatting sqref="U5355">
    <cfRule type="notContainsBlanks" dxfId="4" priority="4853">
      <formula>LEN(TRIM(U5355))&gt;0</formula>
    </cfRule>
  </conditionalFormatting>
  <conditionalFormatting sqref="W5355">
    <cfRule type="notContainsBlanks" dxfId="0" priority="4867">
      <formula>LEN(TRIM(W5355))&gt;0</formula>
    </cfRule>
  </conditionalFormatting>
  <conditionalFormatting sqref="Y5355">
    <cfRule type="notContainsBlanks" dxfId="5" priority="4864">
      <formula>LEN(TRIM(Y5355))&gt;0</formula>
    </cfRule>
  </conditionalFormatting>
  <conditionalFormatting sqref="Z5355">
    <cfRule type="notContainsBlanks" dxfId="6" priority="4861">
      <formula>LEN(TRIM(Z5355))&gt;0</formula>
    </cfRule>
  </conditionalFormatting>
  <conditionalFormatting sqref="Q5356">
    <cfRule type="notContainsBlanks" dxfId="1" priority="4875">
      <formula>LEN(TRIM(Q5356))&gt;0</formula>
    </cfRule>
  </conditionalFormatting>
  <conditionalFormatting sqref="R5356">
    <cfRule type="notContainsBlanks" dxfId="2" priority="4872">
      <formula>LEN(TRIM(R5356))&gt;0</formula>
    </cfRule>
  </conditionalFormatting>
  <conditionalFormatting sqref="S5356">
    <cfRule type="notContainsBlanks" dxfId="3" priority="4855">
      <formula>LEN(TRIM(S5356))&gt;0</formula>
    </cfRule>
  </conditionalFormatting>
  <conditionalFormatting sqref="U5356">
    <cfRule type="notContainsBlanks" dxfId="4" priority="4852">
      <formula>LEN(TRIM(U5356))&gt;0</formula>
    </cfRule>
  </conditionalFormatting>
  <conditionalFormatting sqref="W5356">
    <cfRule type="notContainsBlanks" dxfId="0" priority="4866">
      <formula>LEN(TRIM(W5356))&gt;0</formula>
    </cfRule>
  </conditionalFormatting>
  <conditionalFormatting sqref="Y5356">
    <cfRule type="notContainsBlanks" dxfId="5" priority="4863">
      <formula>LEN(TRIM(Y5356))&gt;0</formula>
    </cfRule>
  </conditionalFormatting>
  <conditionalFormatting sqref="Z5356">
    <cfRule type="notContainsBlanks" dxfId="6" priority="4860">
      <formula>LEN(TRIM(Z5356))&gt;0</formula>
    </cfRule>
  </conditionalFormatting>
  <conditionalFormatting sqref="AB5356">
    <cfRule type="cellIs" dxfId="7" priority="4858" operator="notEqual">
      <formula>0</formula>
    </cfRule>
  </conditionalFormatting>
  <conditionalFormatting sqref="Q5358">
    <cfRule type="notContainsBlanks" dxfId="1" priority="4851">
      <formula>LEN(TRIM(Q5358))&gt;0</formula>
    </cfRule>
  </conditionalFormatting>
  <conditionalFormatting sqref="R5358">
    <cfRule type="notContainsBlanks" dxfId="2" priority="4846">
      <formula>LEN(TRIM(R5358))&gt;0</formula>
    </cfRule>
  </conditionalFormatting>
  <conditionalFormatting sqref="S5358">
    <cfRule type="notContainsBlanks" dxfId="3" priority="4817">
      <formula>LEN(TRIM(S5358))&gt;0</formula>
    </cfRule>
  </conditionalFormatting>
  <conditionalFormatting sqref="U5358">
    <cfRule type="notContainsBlanks" dxfId="4" priority="4812">
      <formula>LEN(TRIM(U5358))&gt;0</formula>
    </cfRule>
  </conditionalFormatting>
  <conditionalFormatting sqref="W5358">
    <cfRule type="notContainsBlanks" dxfId="0" priority="4836">
      <formula>LEN(TRIM(W5358))&gt;0</formula>
    </cfRule>
  </conditionalFormatting>
  <conditionalFormatting sqref="Y5358">
    <cfRule type="notContainsBlanks" dxfId="5" priority="4831">
      <formula>LEN(TRIM(Y5358))&gt;0</formula>
    </cfRule>
  </conditionalFormatting>
  <conditionalFormatting sqref="Z5358">
    <cfRule type="notContainsBlanks" dxfId="6" priority="4826">
      <formula>LEN(TRIM(Z5358))&gt;0</formula>
    </cfRule>
  </conditionalFormatting>
  <conditionalFormatting sqref="AB5358">
    <cfRule type="cellIs" dxfId="7" priority="4695" operator="notEqual">
      <formula>0</formula>
    </cfRule>
  </conditionalFormatting>
  <conditionalFormatting sqref="Q5359">
    <cfRule type="notContainsBlanks" dxfId="1" priority="4850">
      <formula>LEN(TRIM(Q5359))&gt;0</formula>
    </cfRule>
  </conditionalFormatting>
  <conditionalFormatting sqref="R5359">
    <cfRule type="notContainsBlanks" dxfId="2" priority="4845">
      <formula>LEN(TRIM(R5359))&gt;0</formula>
    </cfRule>
  </conditionalFormatting>
  <conditionalFormatting sqref="S5359">
    <cfRule type="notContainsBlanks" dxfId="3" priority="4816">
      <formula>LEN(TRIM(S5359))&gt;0</formula>
    </cfRule>
  </conditionalFormatting>
  <conditionalFormatting sqref="U5359">
    <cfRule type="notContainsBlanks" dxfId="4" priority="4811">
      <formula>LEN(TRIM(U5359))&gt;0</formula>
    </cfRule>
  </conditionalFormatting>
  <conditionalFormatting sqref="W5359">
    <cfRule type="notContainsBlanks" dxfId="0" priority="4835">
      <formula>LEN(TRIM(W5359))&gt;0</formula>
    </cfRule>
  </conditionalFormatting>
  <conditionalFormatting sqref="Y5359">
    <cfRule type="notContainsBlanks" dxfId="5" priority="4830">
      <formula>LEN(TRIM(Y5359))&gt;0</formula>
    </cfRule>
  </conditionalFormatting>
  <conditionalFormatting sqref="Z5359">
    <cfRule type="notContainsBlanks" dxfId="6" priority="4825">
      <formula>LEN(TRIM(Z5359))&gt;0</formula>
    </cfRule>
  </conditionalFormatting>
  <conditionalFormatting sqref="AB5359">
    <cfRule type="cellIs" dxfId="7" priority="4821" operator="notEqual">
      <formula>0</formula>
    </cfRule>
  </conditionalFormatting>
  <conditionalFormatting sqref="Q5360">
    <cfRule type="notContainsBlanks" dxfId="1" priority="4849">
      <formula>LEN(TRIM(Q5360))&gt;0</formula>
    </cfRule>
  </conditionalFormatting>
  <conditionalFormatting sqref="R5360">
    <cfRule type="notContainsBlanks" dxfId="2" priority="4844">
      <formula>LEN(TRIM(R5360))&gt;0</formula>
    </cfRule>
  </conditionalFormatting>
  <conditionalFormatting sqref="S5360">
    <cfRule type="notContainsBlanks" dxfId="3" priority="4815">
      <formula>LEN(TRIM(S5360))&gt;0</formula>
    </cfRule>
  </conditionalFormatting>
  <conditionalFormatting sqref="U5360">
    <cfRule type="notContainsBlanks" dxfId="4" priority="4810">
      <formula>LEN(TRIM(U5360))&gt;0</formula>
    </cfRule>
  </conditionalFormatting>
  <conditionalFormatting sqref="W5360">
    <cfRule type="notContainsBlanks" dxfId="0" priority="4834">
      <formula>LEN(TRIM(W5360))&gt;0</formula>
    </cfRule>
  </conditionalFormatting>
  <conditionalFormatting sqref="Y5360">
    <cfRule type="notContainsBlanks" dxfId="5" priority="4829">
      <formula>LEN(TRIM(Y5360))&gt;0</formula>
    </cfRule>
  </conditionalFormatting>
  <conditionalFormatting sqref="Z5360">
    <cfRule type="notContainsBlanks" dxfId="6" priority="4824">
      <formula>LEN(TRIM(Z5360))&gt;0</formula>
    </cfRule>
  </conditionalFormatting>
  <conditionalFormatting sqref="AB5360">
    <cfRule type="cellIs" dxfId="7" priority="4820" operator="notEqual">
      <formula>0</formula>
    </cfRule>
  </conditionalFormatting>
  <conditionalFormatting sqref="Q5361">
    <cfRule type="notContainsBlanks" dxfId="1" priority="4848">
      <formula>LEN(TRIM(Q5361))&gt;0</formula>
    </cfRule>
  </conditionalFormatting>
  <conditionalFormatting sqref="R5361">
    <cfRule type="notContainsBlanks" dxfId="2" priority="4843">
      <formula>LEN(TRIM(R5361))&gt;0</formula>
    </cfRule>
  </conditionalFormatting>
  <conditionalFormatting sqref="S5361">
    <cfRule type="notContainsBlanks" dxfId="3" priority="4814">
      <formula>LEN(TRIM(S5361))&gt;0</formula>
    </cfRule>
  </conditionalFormatting>
  <conditionalFormatting sqref="U5361">
    <cfRule type="notContainsBlanks" dxfId="4" priority="4809">
      <formula>LEN(TRIM(U5361))&gt;0</formula>
    </cfRule>
  </conditionalFormatting>
  <conditionalFormatting sqref="W5361">
    <cfRule type="notContainsBlanks" dxfId="0" priority="4833">
      <formula>LEN(TRIM(W5361))&gt;0</formula>
    </cfRule>
  </conditionalFormatting>
  <conditionalFormatting sqref="Y5361">
    <cfRule type="notContainsBlanks" dxfId="5" priority="4828">
      <formula>LEN(TRIM(Y5361))&gt;0</formula>
    </cfRule>
  </conditionalFormatting>
  <conditionalFormatting sqref="Z5361">
    <cfRule type="notContainsBlanks" dxfId="6" priority="4823">
      <formula>LEN(TRIM(Z5361))&gt;0</formula>
    </cfRule>
  </conditionalFormatting>
  <conditionalFormatting sqref="AB5361">
    <cfRule type="cellIs" dxfId="7" priority="4819" operator="notEqual">
      <formula>0</formula>
    </cfRule>
  </conditionalFormatting>
  <conditionalFormatting sqref="Q5362">
    <cfRule type="notContainsBlanks" dxfId="1" priority="4847">
      <formula>LEN(TRIM(Q5362))&gt;0</formula>
    </cfRule>
  </conditionalFormatting>
  <conditionalFormatting sqref="R5362">
    <cfRule type="notContainsBlanks" dxfId="2" priority="4842">
      <formula>LEN(TRIM(R5362))&gt;0</formula>
    </cfRule>
  </conditionalFormatting>
  <conditionalFormatting sqref="S5362">
    <cfRule type="notContainsBlanks" dxfId="3" priority="4813">
      <formula>LEN(TRIM(S5362))&gt;0</formula>
    </cfRule>
  </conditionalFormatting>
  <conditionalFormatting sqref="U5362">
    <cfRule type="notContainsBlanks" dxfId="4" priority="4808">
      <formula>LEN(TRIM(U5362))&gt;0</formula>
    </cfRule>
  </conditionalFormatting>
  <conditionalFormatting sqref="W5362">
    <cfRule type="notContainsBlanks" dxfId="0" priority="4832">
      <formula>LEN(TRIM(W5362))&gt;0</formula>
    </cfRule>
  </conditionalFormatting>
  <conditionalFormatting sqref="Y5362">
    <cfRule type="notContainsBlanks" dxfId="5" priority="4827">
      <formula>LEN(TRIM(Y5362))&gt;0</formula>
    </cfRule>
  </conditionalFormatting>
  <conditionalFormatting sqref="Z5362">
    <cfRule type="notContainsBlanks" dxfId="6" priority="4822">
      <formula>LEN(TRIM(Z5362))&gt;0</formula>
    </cfRule>
  </conditionalFormatting>
  <conditionalFormatting sqref="AB5362">
    <cfRule type="cellIs" dxfId="7" priority="4818" operator="notEqual">
      <formula>0</formula>
    </cfRule>
  </conditionalFormatting>
  <conditionalFormatting sqref="Q5365">
    <cfRule type="notContainsBlanks" dxfId="1" priority="4807">
      <formula>LEN(TRIM(Q5365))&gt;0</formula>
    </cfRule>
  </conditionalFormatting>
  <conditionalFormatting sqref="R5365">
    <cfRule type="notContainsBlanks" dxfId="2" priority="4806">
      <formula>LEN(TRIM(R5365))&gt;0</formula>
    </cfRule>
  </conditionalFormatting>
  <conditionalFormatting sqref="S5365">
    <cfRule type="notContainsBlanks" dxfId="3" priority="4800">
      <formula>LEN(TRIM(S5365))&gt;0</formula>
    </cfRule>
  </conditionalFormatting>
  <conditionalFormatting sqref="U5365">
    <cfRule type="notContainsBlanks" dxfId="4" priority="4799">
      <formula>LEN(TRIM(U5365))&gt;0</formula>
    </cfRule>
  </conditionalFormatting>
  <conditionalFormatting sqref="W5365">
    <cfRule type="notContainsBlanks" dxfId="0" priority="4804">
      <formula>LEN(TRIM(W5365))&gt;0</formula>
    </cfRule>
  </conditionalFormatting>
  <conditionalFormatting sqref="Y5365">
    <cfRule type="notContainsBlanks" dxfId="5" priority="4803">
      <formula>LEN(TRIM(Y5365))&gt;0</formula>
    </cfRule>
  </conditionalFormatting>
  <conditionalFormatting sqref="Z5365">
    <cfRule type="notContainsBlanks" dxfId="6" priority="4802">
      <formula>LEN(TRIM(Z5365))&gt;0</formula>
    </cfRule>
  </conditionalFormatting>
  <conditionalFormatting sqref="AB5365">
    <cfRule type="cellIs" dxfId="7" priority="4801" operator="notEqual">
      <formula>0</formula>
    </cfRule>
  </conditionalFormatting>
  <conditionalFormatting sqref="Q5367">
    <cfRule type="notContainsBlanks" dxfId="1" priority="4798">
      <formula>LEN(TRIM(Q5367))&gt;0</formula>
    </cfRule>
  </conditionalFormatting>
  <conditionalFormatting sqref="R5367">
    <cfRule type="notContainsBlanks" dxfId="2" priority="4794">
      <formula>LEN(TRIM(R5367))&gt;0</formula>
    </cfRule>
  </conditionalFormatting>
  <conditionalFormatting sqref="S5367">
    <cfRule type="notContainsBlanks" dxfId="3" priority="4773">
      <formula>LEN(TRIM(S5367))&gt;0</formula>
    </cfRule>
  </conditionalFormatting>
  <conditionalFormatting sqref="U5367">
    <cfRule type="notContainsBlanks" dxfId="4" priority="4769">
      <formula>LEN(TRIM(U5367))&gt;0</formula>
    </cfRule>
  </conditionalFormatting>
  <conditionalFormatting sqref="W5367">
    <cfRule type="notContainsBlanks" dxfId="0" priority="4786">
      <formula>LEN(TRIM(W5367))&gt;0</formula>
    </cfRule>
  </conditionalFormatting>
  <conditionalFormatting sqref="Y5367">
    <cfRule type="notContainsBlanks" dxfId="5" priority="4782">
      <formula>LEN(TRIM(Y5367))&gt;0</formula>
    </cfRule>
  </conditionalFormatting>
  <conditionalFormatting sqref="Z5367">
    <cfRule type="notContainsBlanks" dxfId="6" priority="4778">
      <formula>LEN(TRIM(Z5367))&gt;0</formula>
    </cfRule>
  </conditionalFormatting>
  <conditionalFormatting sqref="Q5368">
    <cfRule type="notContainsBlanks" dxfId="1" priority="4797">
      <formula>LEN(TRIM(Q5368))&gt;0</formula>
    </cfRule>
  </conditionalFormatting>
  <conditionalFormatting sqref="R5368">
    <cfRule type="notContainsBlanks" dxfId="2" priority="4793">
      <formula>LEN(TRIM(R5368))&gt;0</formula>
    </cfRule>
  </conditionalFormatting>
  <conditionalFormatting sqref="S5368">
    <cfRule type="notContainsBlanks" dxfId="3" priority="4772">
      <formula>LEN(TRIM(S5368))&gt;0</formula>
    </cfRule>
  </conditionalFormatting>
  <conditionalFormatting sqref="U5368">
    <cfRule type="notContainsBlanks" dxfId="4" priority="4768">
      <formula>LEN(TRIM(U5368))&gt;0</formula>
    </cfRule>
  </conditionalFormatting>
  <conditionalFormatting sqref="W5368">
    <cfRule type="notContainsBlanks" dxfId="0" priority="4785">
      <formula>LEN(TRIM(W5368))&gt;0</formula>
    </cfRule>
  </conditionalFormatting>
  <conditionalFormatting sqref="Y5368">
    <cfRule type="notContainsBlanks" dxfId="5" priority="4781">
      <formula>LEN(TRIM(Y5368))&gt;0</formula>
    </cfRule>
  </conditionalFormatting>
  <conditionalFormatting sqref="Z5368">
    <cfRule type="notContainsBlanks" dxfId="6" priority="4777">
      <formula>LEN(TRIM(Z5368))&gt;0</formula>
    </cfRule>
  </conditionalFormatting>
  <conditionalFormatting sqref="Q5369">
    <cfRule type="notContainsBlanks" dxfId="1" priority="4796">
      <formula>LEN(TRIM(Q5369))&gt;0</formula>
    </cfRule>
  </conditionalFormatting>
  <conditionalFormatting sqref="R5369">
    <cfRule type="notContainsBlanks" dxfId="2" priority="4792">
      <formula>LEN(TRIM(R5369))&gt;0</formula>
    </cfRule>
  </conditionalFormatting>
  <conditionalFormatting sqref="S5369">
    <cfRule type="notContainsBlanks" dxfId="3" priority="4771">
      <formula>LEN(TRIM(S5369))&gt;0</formula>
    </cfRule>
  </conditionalFormatting>
  <conditionalFormatting sqref="U5369">
    <cfRule type="notContainsBlanks" dxfId="4" priority="4767">
      <formula>LEN(TRIM(U5369))&gt;0</formula>
    </cfRule>
  </conditionalFormatting>
  <conditionalFormatting sqref="W5369">
    <cfRule type="notContainsBlanks" dxfId="0" priority="4784">
      <formula>LEN(TRIM(W5369))&gt;0</formula>
    </cfRule>
  </conditionalFormatting>
  <conditionalFormatting sqref="Y5369">
    <cfRule type="notContainsBlanks" dxfId="5" priority="4780">
      <formula>LEN(TRIM(Y5369))&gt;0</formula>
    </cfRule>
  </conditionalFormatting>
  <conditionalFormatting sqref="Z5369">
    <cfRule type="notContainsBlanks" dxfId="6" priority="4776">
      <formula>LEN(TRIM(Z5369))&gt;0</formula>
    </cfRule>
  </conditionalFormatting>
  <conditionalFormatting sqref="Q5370">
    <cfRule type="notContainsBlanks" dxfId="1" priority="4795">
      <formula>LEN(TRIM(Q5370))&gt;0</formula>
    </cfRule>
  </conditionalFormatting>
  <conditionalFormatting sqref="R5370">
    <cfRule type="notContainsBlanks" dxfId="2" priority="4791">
      <formula>LEN(TRIM(R5370))&gt;0</formula>
    </cfRule>
  </conditionalFormatting>
  <conditionalFormatting sqref="S5370">
    <cfRule type="notContainsBlanks" dxfId="3" priority="4770">
      <formula>LEN(TRIM(S5370))&gt;0</formula>
    </cfRule>
  </conditionalFormatting>
  <conditionalFormatting sqref="U5370">
    <cfRule type="notContainsBlanks" dxfId="4" priority="4766">
      <formula>LEN(TRIM(U5370))&gt;0</formula>
    </cfRule>
  </conditionalFormatting>
  <conditionalFormatting sqref="W5370">
    <cfRule type="notContainsBlanks" dxfId="0" priority="4783">
      <formula>LEN(TRIM(W5370))&gt;0</formula>
    </cfRule>
  </conditionalFormatting>
  <conditionalFormatting sqref="Y5370">
    <cfRule type="notContainsBlanks" dxfId="5" priority="4779">
      <formula>LEN(TRIM(Y5370))&gt;0</formula>
    </cfRule>
  </conditionalFormatting>
  <conditionalFormatting sqref="Z5370">
    <cfRule type="notContainsBlanks" dxfId="6" priority="4775">
      <formula>LEN(TRIM(Z5370))&gt;0</formula>
    </cfRule>
  </conditionalFormatting>
  <conditionalFormatting sqref="AB5370">
    <cfRule type="cellIs" dxfId="7" priority="4774" operator="notEqual">
      <formula>0</formula>
    </cfRule>
  </conditionalFormatting>
  <conditionalFormatting sqref="Q5372">
    <cfRule type="notContainsBlanks" dxfId="1" priority="4765">
      <formula>LEN(TRIM(Q5372))&gt;0</formula>
    </cfRule>
  </conditionalFormatting>
  <conditionalFormatting sqref="R5372">
    <cfRule type="notContainsBlanks" dxfId="2" priority="4762">
      <formula>LEN(TRIM(R5372))&gt;0</formula>
    </cfRule>
  </conditionalFormatting>
  <conditionalFormatting sqref="S5372">
    <cfRule type="notContainsBlanks" dxfId="3" priority="4732">
      <formula>LEN(TRIM(S5372))&gt;0</formula>
    </cfRule>
  </conditionalFormatting>
  <conditionalFormatting sqref="U5372">
    <cfRule type="notContainsBlanks" dxfId="4" priority="4727">
      <formula>LEN(TRIM(U5372))&gt;0</formula>
    </cfRule>
  </conditionalFormatting>
  <conditionalFormatting sqref="W5372">
    <cfRule type="notContainsBlanks" dxfId="0" priority="4752">
      <formula>LEN(TRIM(W5372))&gt;0</formula>
    </cfRule>
  </conditionalFormatting>
  <conditionalFormatting sqref="Y5372">
    <cfRule type="notContainsBlanks" dxfId="5" priority="4747">
      <formula>LEN(TRIM(Y5372))&gt;0</formula>
    </cfRule>
  </conditionalFormatting>
  <conditionalFormatting sqref="Z5372">
    <cfRule type="notContainsBlanks" dxfId="6" priority="4742">
      <formula>LEN(TRIM(Z5372))&gt;0</formula>
    </cfRule>
  </conditionalFormatting>
  <conditionalFormatting sqref="AB5372">
    <cfRule type="cellIs" dxfId="7" priority="4737" operator="notEqual">
      <formula>0</formula>
    </cfRule>
  </conditionalFormatting>
  <conditionalFormatting sqref="Q5373">
    <cfRule type="notContainsBlanks" dxfId="1" priority="4764">
      <formula>LEN(TRIM(Q5373))&gt;0</formula>
    </cfRule>
  </conditionalFormatting>
  <conditionalFormatting sqref="R5373">
    <cfRule type="notContainsBlanks" dxfId="2" priority="4761">
      <formula>LEN(TRIM(R5373))&gt;0</formula>
    </cfRule>
  </conditionalFormatting>
  <conditionalFormatting sqref="S5373">
    <cfRule type="notContainsBlanks" dxfId="3" priority="4731">
      <formula>LEN(TRIM(S5373))&gt;0</formula>
    </cfRule>
  </conditionalFormatting>
  <conditionalFormatting sqref="U5373">
    <cfRule type="notContainsBlanks" dxfId="4" priority="4726">
      <formula>LEN(TRIM(U5373))&gt;0</formula>
    </cfRule>
  </conditionalFormatting>
  <conditionalFormatting sqref="W5373">
    <cfRule type="notContainsBlanks" dxfId="0" priority="4751">
      <formula>LEN(TRIM(W5373))&gt;0</formula>
    </cfRule>
  </conditionalFormatting>
  <conditionalFormatting sqref="Y5373">
    <cfRule type="notContainsBlanks" dxfId="5" priority="4746">
      <formula>LEN(TRIM(Y5373))&gt;0</formula>
    </cfRule>
  </conditionalFormatting>
  <conditionalFormatting sqref="Z5373">
    <cfRule type="notContainsBlanks" dxfId="6" priority="4741">
      <formula>LEN(TRIM(Z5373))&gt;0</formula>
    </cfRule>
  </conditionalFormatting>
  <conditionalFormatting sqref="AB5373">
    <cfRule type="cellIs" dxfId="7" priority="4736" operator="notEqual">
      <formula>0</formula>
    </cfRule>
  </conditionalFormatting>
  <conditionalFormatting sqref="Q5374">
    <cfRule type="notContainsBlanks" dxfId="1" priority="4763">
      <formula>LEN(TRIM(Q5374))&gt;0</formula>
    </cfRule>
  </conditionalFormatting>
  <conditionalFormatting sqref="R5374">
    <cfRule type="notContainsBlanks" dxfId="2" priority="4760">
      <formula>LEN(TRIM(R5374))&gt;0</formula>
    </cfRule>
  </conditionalFormatting>
  <conditionalFormatting sqref="S5374">
    <cfRule type="notContainsBlanks" dxfId="3" priority="4730">
      <formula>LEN(TRIM(S5374))&gt;0</formula>
    </cfRule>
  </conditionalFormatting>
  <conditionalFormatting sqref="U5374">
    <cfRule type="notContainsBlanks" dxfId="4" priority="4725">
      <formula>LEN(TRIM(U5374))&gt;0</formula>
    </cfRule>
  </conditionalFormatting>
  <conditionalFormatting sqref="W5374">
    <cfRule type="notContainsBlanks" dxfId="0" priority="4750">
      <formula>LEN(TRIM(W5374))&gt;0</formula>
    </cfRule>
  </conditionalFormatting>
  <conditionalFormatting sqref="Y5374">
    <cfRule type="notContainsBlanks" dxfId="5" priority="4745">
      <formula>LEN(TRIM(Y5374))&gt;0</formula>
    </cfRule>
  </conditionalFormatting>
  <conditionalFormatting sqref="Z5374">
    <cfRule type="notContainsBlanks" dxfId="6" priority="4740">
      <formula>LEN(TRIM(Z5374))&gt;0</formula>
    </cfRule>
  </conditionalFormatting>
  <conditionalFormatting sqref="AB5374">
    <cfRule type="cellIs" dxfId="7" priority="4735" operator="notEqual">
      <formula>0</formula>
    </cfRule>
  </conditionalFormatting>
  <conditionalFormatting sqref="R5375">
    <cfRule type="notContainsBlanks" dxfId="2" priority="4759">
      <formula>LEN(TRIM(R5375))&gt;0</formula>
    </cfRule>
  </conditionalFormatting>
  <conditionalFormatting sqref="S5375">
    <cfRule type="notContainsBlanks" dxfId="3" priority="4729">
      <formula>LEN(TRIM(S5375))&gt;0</formula>
    </cfRule>
  </conditionalFormatting>
  <conditionalFormatting sqref="U5375">
    <cfRule type="notContainsBlanks" dxfId="4" priority="4724">
      <formula>LEN(TRIM(U5375))&gt;0</formula>
    </cfRule>
  </conditionalFormatting>
  <conditionalFormatting sqref="W5375">
    <cfRule type="notContainsBlanks" dxfId="0" priority="4749">
      <formula>LEN(TRIM(W5375))&gt;0</formula>
    </cfRule>
  </conditionalFormatting>
  <conditionalFormatting sqref="Y5375">
    <cfRule type="notContainsBlanks" dxfId="5" priority="4744">
      <formula>LEN(TRIM(Y5375))&gt;0</formula>
    </cfRule>
  </conditionalFormatting>
  <conditionalFormatting sqref="Z5375">
    <cfRule type="notContainsBlanks" dxfId="6" priority="4739">
      <formula>LEN(TRIM(Z5375))&gt;0</formula>
    </cfRule>
  </conditionalFormatting>
  <conditionalFormatting sqref="AB5375">
    <cfRule type="cellIs" dxfId="7" priority="4734" operator="notEqual">
      <formula>0</formula>
    </cfRule>
  </conditionalFormatting>
  <conditionalFormatting sqref="R5376">
    <cfRule type="notContainsBlanks" dxfId="2" priority="4758">
      <formula>LEN(TRIM(R5376))&gt;0</formula>
    </cfRule>
  </conditionalFormatting>
  <conditionalFormatting sqref="S5376">
    <cfRule type="notContainsBlanks" dxfId="3" priority="4728">
      <formula>LEN(TRIM(S5376))&gt;0</formula>
    </cfRule>
  </conditionalFormatting>
  <conditionalFormatting sqref="U5376">
    <cfRule type="notContainsBlanks" dxfId="4" priority="4723">
      <formula>LEN(TRIM(U5376))&gt;0</formula>
    </cfRule>
  </conditionalFormatting>
  <conditionalFormatting sqref="W5376">
    <cfRule type="notContainsBlanks" dxfId="0" priority="4748">
      <formula>LEN(TRIM(W5376))&gt;0</formula>
    </cfRule>
  </conditionalFormatting>
  <conditionalFormatting sqref="Y5376">
    <cfRule type="notContainsBlanks" dxfId="5" priority="4743">
      <formula>LEN(TRIM(Y5376))&gt;0</formula>
    </cfRule>
  </conditionalFormatting>
  <conditionalFormatting sqref="Z5376">
    <cfRule type="notContainsBlanks" dxfId="6" priority="4738">
      <formula>LEN(TRIM(Z5376))&gt;0</formula>
    </cfRule>
  </conditionalFormatting>
  <conditionalFormatting sqref="AB5376">
    <cfRule type="cellIs" dxfId="7" priority="4733" operator="notEqual">
      <formula>0</formula>
    </cfRule>
  </conditionalFormatting>
  <conditionalFormatting sqref="Q5379">
    <cfRule type="notContainsBlanks" dxfId="1" priority="4722">
      <formula>LEN(TRIM(Q5379))&gt;0</formula>
    </cfRule>
  </conditionalFormatting>
  <conditionalFormatting sqref="R5379">
    <cfRule type="notContainsBlanks" dxfId="2" priority="4719">
      <formula>LEN(TRIM(R5379))&gt;0</formula>
    </cfRule>
  </conditionalFormatting>
  <conditionalFormatting sqref="S5379">
    <cfRule type="notContainsBlanks" dxfId="3" priority="4701">
      <formula>LEN(TRIM(S5379))&gt;0</formula>
    </cfRule>
  </conditionalFormatting>
  <conditionalFormatting sqref="U5379">
    <cfRule type="notContainsBlanks" dxfId="4" priority="4698">
      <formula>LEN(TRIM(U5379))&gt;0</formula>
    </cfRule>
  </conditionalFormatting>
  <conditionalFormatting sqref="W5379">
    <cfRule type="notContainsBlanks" dxfId="0" priority="4713">
      <formula>LEN(TRIM(W5379))&gt;0</formula>
    </cfRule>
  </conditionalFormatting>
  <conditionalFormatting sqref="Y5379">
    <cfRule type="notContainsBlanks" dxfId="5" priority="4710">
      <formula>LEN(TRIM(Y5379))&gt;0</formula>
    </cfRule>
  </conditionalFormatting>
  <conditionalFormatting sqref="Z5379">
    <cfRule type="notContainsBlanks" dxfId="6" priority="4707">
      <formula>LEN(TRIM(Z5379))&gt;0</formula>
    </cfRule>
  </conditionalFormatting>
  <conditionalFormatting sqref="AB5379">
    <cfRule type="cellIs" dxfId="7" priority="4704" operator="notEqual">
      <formula>0</formula>
    </cfRule>
  </conditionalFormatting>
  <conditionalFormatting sqref="Q5380">
    <cfRule type="notContainsBlanks" dxfId="1" priority="4721">
      <formula>LEN(TRIM(Q5380))&gt;0</formula>
    </cfRule>
  </conditionalFormatting>
  <conditionalFormatting sqref="R5380">
    <cfRule type="notContainsBlanks" dxfId="2" priority="4718">
      <formula>LEN(TRIM(R5380))&gt;0</formula>
    </cfRule>
  </conditionalFormatting>
  <conditionalFormatting sqref="S5380">
    <cfRule type="notContainsBlanks" dxfId="3" priority="4700">
      <formula>LEN(TRIM(S5380))&gt;0</formula>
    </cfRule>
  </conditionalFormatting>
  <conditionalFormatting sqref="U5380">
    <cfRule type="notContainsBlanks" dxfId="4" priority="4697">
      <formula>LEN(TRIM(U5380))&gt;0</formula>
    </cfRule>
  </conditionalFormatting>
  <conditionalFormatting sqref="W5380">
    <cfRule type="notContainsBlanks" dxfId="0" priority="4712">
      <formula>LEN(TRIM(W5380))&gt;0</formula>
    </cfRule>
  </conditionalFormatting>
  <conditionalFormatting sqref="Y5380">
    <cfRule type="notContainsBlanks" dxfId="5" priority="4709">
      <formula>LEN(TRIM(Y5380))&gt;0</formula>
    </cfRule>
  </conditionalFormatting>
  <conditionalFormatting sqref="Z5380">
    <cfRule type="notContainsBlanks" dxfId="6" priority="4706">
      <formula>LEN(TRIM(Z5380))&gt;0</formula>
    </cfRule>
  </conditionalFormatting>
  <conditionalFormatting sqref="AB5380">
    <cfRule type="cellIs" dxfId="7" priority="4703" operator="notEqual">
      <formula>0</formula>
    </cfRule>
  </conditionalFormatting>
  <conditionalFormatting sqref="Q5381">
    <cfRule type="notContainsBlanks" dxfId="1" priority="4720">
      <formula>LEN(TRIM(Q5381))&gt;0</formula>
    </cfRule>
  </conditionalFormatting>
  <conditionalFormatting sqref="R5381">
    <cfRule type="notContainsBlanks" dxfId="2" priority="4717">
      <formula>LEN(TRIM(R5381))&gt;0</formula>
    </cfRule>
  </conditionalFormatting>
  <conditionalFormatting sqref="S5381">
    <cfRule type="notContainsBlanks" dxfId="3" priority="4699">
      <formula>LEN(TRIM(S5381))&gt;0</formula>
    </cfRule>
  </conditionalFormatting>
  <conditionalFormatting sqref="U5381">
    <cfRule type="notContainsBlanks" dxfId="4" priority="4696">
      <formula>LEN(TRIM(U5381))&gt;0</formula>
    </cfRule>
  </conditionalFormatting>
  <conditionalFormatting sqref="W5381">
    <cfRule type="notContainsBlanks" dxfId="0" priority="4711">
      <formula>LEN(TRIM(W5381))&gt;0</formula>
    </cfRule>
  </conditionalFormatting>
  <conditionalFormatting sqref="Y5381">
    <cfRule type="notContainsBlanks" dxfId="5" priority="4708">
      <formula>LEN(TRIM(Y5381))&gt;0</formula>
    </cfRule>
  </conditionalFormatting>
  <conditionalFormatting sqref="Z5381">
    <cfRule type="notContainsBlanks" dxfId="6" priority="4705">
      <formula>LEN(TRIM(Z5381))&gt;0</formula>
    </cfRule>
  </conditionalFormatting>
  <conditionalFormatting sqref="AB5381">
    <cfRule type="cellIs" dxfId="7" priority="4702" operator="notEqual">
      <formula>0</formula>
    </cfRule>
  </conditionalFormatting>
  <conditionalFormatting sqref="Q5382">
    <cfRule type="notContainsBlanks" dxfId="1" priority="4884">
      <formula>LEN(TRIM(Q5382))&gt;0</formula>
    </cfRule>
  </conditionalFormatting>
  <conditionalFormatting sqref="W5382">
    <cfRule type="notContainsBlanks" dxfId="0" priority="4887">
      <formula>LEN(TRIM(W5382))&gt;0</formula>
    </cfRule>
  </conditionalFormatting>
  <conditionalFormatting sqref="Y5382">
    <cfRule type="notContainsBlanks" dxfId="5" priority="4886">
      <formula>LEN(TRIM(Y5382))&gt;0</formula>
    </cfRule>
  </conditionalFormatting>
  <conditionalFormatting sqref="Z5382">
    <cfRule type="notContainsBlanks" dxfId="6" priority="4885">
      <formula>LEN(TRIM(Z5382))&gt;0</formula>
    </cfRule>
  </conditionalFormatting>
  <conditionalFormatting sqref="AA5382">
    <cfRule type="cellIs" dxfId="8" priority="4882" operator="equal">
      <formula>2</formula>
    </cfRule>
    <cfRule type="cellIs" dxfId="8" priority="4881" operator="equal">
      <formula>4</formula>
    </cfRule>
  </conditionalFormatting>
  <conditionalFormatting sqref="W5384">
    <cfRule type="notContainsBlanks" dxfId="0" priority="3836">
      <formula>LEN(TRIM(W5384))&gt;0</formula>
    </cfRule>
  </conditionalFormatting>
  <conditionalFormatting sqref="R5385">
    <cfRule type="notContainsBlanks" dxfId="1" priority="1371">
      <formula>LEN(TRIM(R5385))&gt;0</formula>
    </cfRule>
  </conditionalFormatting>
  <conditionalFormatting sqref="Q5387">
    <cfRule type="notContainsBlanks" dxfId="1" priority="3819">
      <formula>LEN(TRIM(Q5387))&gt;0</formula>
    </cfRule>
  </conditionalFormatting>
  <conditionalFormatting sqref="R5387">
    <cfRule type="notContainsBlanks" dxfId="2" priority="3816">
      <formula>LEN(TRIM(R5387))&gt;0</formula>
    </cfRule>
  </conditionalFormatting>
  <conditionalFormatting sqref="S5387">
    <cfRule type="notContainsBlanks" dxfId="3" priority="3799">
      <formula>LEN(TRIM(S5387))&gt;0</formula>
    </cfRule>
  </conditionalFormatting>
  <conditionalFormatting sqref="U5387">
    <cfRule type="notContainsBlanks" dxfId="4" priority="3796">
      <formula>LEN(TRIM(U5387))&gt;0</formula>
    </cfRule>
  </conditionalFormatting>
  <conditionalFormatting sqref="W5387">
    <cfRule type="notContainsBlanks" dxfId="0" priority="3810">
      <formula>LEN(TRIM(W5387))&gt;0</formula>
    </cfRule>
  </conditionalFormatting>
  <conditionalFormatting sqref="Y5387">
    <cfRule type="notContainsBlanks" dxfId="5" priority="3807">
      <formula>LEN(TRIM(Y5387))&gt;0</formula>
    </cfRule>
  </conditionalFormatting>
  <conditionalFormatting sqref="Z5387">
    <cfRule type="notContainsBlanks" dxfId="6" priority="3804">
      <formula>LEN(TRIM(Z5387))&gt;0</formula>
    </cfRule>
  </conditionalFormatting>
  <conditionalFormatting sqref="AB5387">
    <cfRule type="cellIs" dxfId="7" priority="3801" operator="notEqual">
      <formula>0</formula>
    </cfRule>
  </conditionalFormatting>
  <conditionalFormatting sqref="Q5388">
    <cfRule type="notContainsBlanks" dxfId="1" priority="3818">
      <formula>LEN(TRIM(Q5388))&gt;0</formula>
    </cfRule>
  </conditionalFormatting>
  <conditionalFormatting sqref="R5388">
    <cfRule type="notContainsBlanks" dxfId="2" priority="3815">
      <formula>LEN(TRIM(R5388))&gt;0</formula>
    </cfRule>
  </conditionalFormatting>
  <conditionalFormatting sqref="S5388">
    <cfRule type="notContainsBlanks" dxfId="3" priority="3798">
      <formula>LEN(TRIM(S5388))&gt;0</formula>
    </cfRule>
  </conditionalFormatting>
  <conditionalFormatting sqref="U5388">
    <cfRule type="notContainsBlanks" dxfId="4" priority="3795">
      <formula>LEN(TRIM(U5388))&gt;0</formula>
    </cfRule>
  </conditionalFormatting>
  <conditionalFormatting sqref="W5388">
    <cfRule type="notContainsBlanks" dxfId="0" priority="3809">
      <formula>LEN(TRIM(W5388))&gt;0</formula>
    </cfRule>
  </conditionalFormatting>
  <conditionalFormatting sqref="Y5388">
    <cfRule type="notContainsBlanks" dxfId="5" priority="3806">
      <formula>LEN(TRIM(Y5388))&gt;0</formula>
    </cfRule>
  </conditionalFormatting>
  <conditionalFormatting sqref="Z5388">
    <cfRule type="notContainsBlanks" dxfId="6" priority="3803">
      <formula>LEN(TRIM(Z5388))&gt;0</formula>
    </cfRule>
  </conditionalFormatting>
  <conditionalFormatting sqref="Q5389">
    <cfRule type="notContainsBlanks" dxfId="1" priority="3817">
      <formula>LEN(TRIM(Q5389))&gt;0</formula>
    </cfRule>
  </conditionalFormatting>
  <conditionalFormatting sqref="R5389">
    <cfRule type="notContainsBlanks" dxfId="2" priority="3814">
      <formula>LEN(TRIM(R5389))&gt;0</formula>
    </cfRule>
  </conditionalFormatting>
  <conditionalFormatting sqref="S5389">
    <cfRule type="notContainsBlanks" dxfId="3" priority="3797">
      <formula>LEN(TRIM(S5389))&gt;0</formula>
    </cfRule>
  </conditionalFormatting>
  <conditionalFormatting sqref="U5389">
    <cfRule type="notContainsBlanks" dxfId="4" priority="3794">
      <formula>LEN(TRIM(U5389))&gt;0</formula>
    </cfRule>
  </conditionalFormatting>
  <conditionalFormatting sqref="W5389">
    <cfRule type="notContainsBlanks" dxfId="0" priority="3808">
      <formula>LEN(TRIM(W5389))&gt;0</formula>
    </cfRule>
  </conditionalFormatting>
  <conditionalFormatting sqref="Y5389">
    <cfRule type="notContainsBlanks" dxfId="5" priority="3805">
      <formula>LEN(TRIM(Y5389))&gt;0</formula>
    </cfRule>
  </conditionalFormatting>
  <conditionalFormatting sqref="Z5389">
    <cfRule type="notContainsBlanks" dxfId="6" priority="3802">
      <formula>LEN(TRIM(Z5389))&gt;0</formula>
    </cfRule>
  </conditionalFormatting>
  <conditionalFormatting sqref="AB5389">
    <cfRule type="cellIs" dxfId="7" priority="3800" operator="notEqual">
      <formula>0</formula>
    </cfRule>
  </conditionalFormatting>
  <conditionalFormatting sqref="Q5391">
    <cfRule type="notContainsBlanks" dxfId="1" priority="3793">
      <formula>LEN(TRIM(Q5391))&gt;0</formula>
    </cfRule>
  </conditionalFormatting>
  <conditionalFormatting sqref="R5391">
    <cfRule type="notContainsBlanks" dxfId="2" priority="3788">
      <formula>LEN(TRIM(R5391))&gt;0</formula>
    </cfRule>
  </conditionalFormatting>
  <conditionalFormatting sqref="S5391">
    <cfRule type="notContainsBlanks" dxfId="3" priority="3758">
      <formula>LEN(TRIM(S5391))&gt;0</formula>
    </cfRule>
  </conditionalFormatting>
  <conditionalFormatting sqref="U5391">
    <cfRule type="notContainsBlanks" dxfId="4" priority="3753">
      <formula>LEN(TRIM(U5391))&gt;0</formula>
    </cfRule>
  </conditionalFormatting>
  <conditionalFormatting sqref="W5391">
    <cfRule type="notContainsBlanks" dxfId="0" priority="3778">
      <formula>LEN(TRIM(W5391))&gt;0</formula>
    </cfRule>
  </conditionalFormatting>
  <conditionalFormatting sqref="Y5391">
    <cfRule type="notContainsBlanks" dxfId="5" priority="3773">
      <formula>LEN(TRIM(Y5391))&gt;0</formula>
    </cfRule>
  </conditionalFormatting>
  <conditionalFormatting sqref="Z5391">
    <cfRule type="notContainsBlanks" dxfId="6" priority="3768">
      <formula>LEN(TRIM(Z5391))&gt;0</formula>
    </cfRule>
  </conditionalFormatting>
  <conditionalFormatting sqref="AB5391">
    <cfRule type="cellIs" dxfId="7" priority="3763" operator="notEqual">
      <formula>0</formula>
    </cfRule>
  </conditionalFormatting>
  <conditionalFormatting sqref="Q5392">
    <cfRule type="notContainsBlanks" dxfId="1" priority="3792">
      <formula>LEN(TRIM(Q5392))&gt;0</formula>
    </cfRule>
  </conditionalFormatting>
  <conditionalFormatting sqref="R5392">
    <cfRule type="notContainsBlanks" dxfId="2" priority="3787">
      <formula>LEN(TRIM(R5392))&gt;0</formula>
    </cfRule>
  </conditionalFormatting>
  <conditionalFormatting sqref="S5392">
    <cfRule type="notContainsBlanks" dxfId="3" priority="3757">
      <formula>LEN(TRIM(S5392))&gt;0</formula>
    </cfRule>
  </conditionalFormatting>
  <conditionalFormatting sqref="U5392">
    <cfRule type="notContainsBlanks" dxfId="4" priority="3752">
      <formula>LEN(TRIM(U5392))&gt;0</formula>
    </cfRule>
  </conditionalFormatting>
  <conditionalFormatting sqref="W5392">
    <cfRule type="notContainsBlanks" dxfId="0" priority="3777">
      <formula>LEN(TRIM(W5392))&gt;0</formula>
    </cfRule>
  </conditionalFormatting>
  <conditionalFormatting sqref="Y5392">
    <cfRule type="notContainsBlanks" dxfId="5" priority="3772">
      <formula>LEN(TRIM(Y5392))&gt;0</formula>
    </cfRule>
  </conditionalFormatting>
  <conditionalFormatting sqref="Z5392">
    <cfRule type="notContainsBlanks" dxfId="6" priority="3767">
      <formula>LEN(TRIM(Z5392))&gt;0</formula>
    </cfRule>
  </conditionalFormatting>
  <conditionalFormatting sqref="AB5392">
    <cfRule type="cellIs" dxfId="7" priority="3762" operator="notEqual">
      <formula>0</formula>
    </cfRule>
  </conditionalFormatting>
  <conditionalFormatting sqref="Q5393">
    <cfRule type="notContainsBlanks" dxfId="1" priority="3791">
      <formula>LEN(TRIM(Q5393))&gt;0</formula>
    </cfRule>
  </conditionalFormatting>
  <conditionalFormatting sqref="R5393">
    <cfRule type="notContainsBlanks" dxfId="2" priority="3786">
      <formula>LEN(TRIM(R5393))&gt;0</formula>
    </cfRule>
  </conditionalFormatting>
  <conditionalFormatting sqref="S5393">
    <cfRule type="notContainsBlanks" dxfId="3" priority="3756">
      <formula>LEN(TRIM(S5393))&gt;0</formula>
    </cfRule>
  </conditionalFormatting>
  <conditionalFormatting sqref="U5393">
    <cfRule type="notContainsBlanks" dxfId="4" priority="3751">
      <formula>LEN(TRIM(U5393))&gt;0</formula>
    </cfRule>
  </conditionalFormatting>
  <conditionalFormatting sqref="W5393">
    <cfRule type="notContainsBlanks" dxfId="0" priority="3776">
      <formula>LEN(TRIM(W5393))&gt;0</formula>
    </cfRule>
  </conditionalFormatting>
  <conditionalFormatting sqref="Y5393">
    <cfRule type="notContainsBlanks" dxfId="5" priority="3771">
      <formula>LEN(TRIM(Y5393))&gt;0</formula>
    </cfRule>
  </conditionalFormatting>
  <conditionalFormatting sqref="Z5393">
    <cfRule type="notContainsBlanks" dxfId="6" priority="3766">
      <formula>LEN(TRIM(Z5393))&gt;0</formula>
    </cfRule>
  </conditionalFormatting>
  <conditionalFormatting sqref="AB5393">
    <cfRule type="cellIs" dxfId="7" priority="3761" operator="notEqual">
      <formula>0</formula>
    </cfRule>
  </conditionalFormatting>
  <conditionalFormatting sqref="Q5394">
    <cfRule type="notContainsBlanks" dxfId="1" priority="3790">
      <formula>LEN(TRIM(Q5394))&gt;0</formula>
    </cfRule>
  </conditionalFormatting>
  <conditionalFormatting sqref="R5394">
    <cfRule type="notContainsBlanks" dxfId="2" priority="3785">
      <formula>LEN(TRIM(R5394))&gt;0</formula>
    </cfRule>
  </conditionalFormatting>
  <conditionalFormatting sqref="S5394">
    <cfRule type="notContainsBlanks" dxfId="3" priority="3755">
      <formula>LEN(TRIM(S5394))&gt;0</formula>
    </cfRule>
  </conditionalFormatting>
  <conditionalFormatting sqref="U5394">
    <cfRule type="notContainsBlanks" dxfId="4" priority="3750">
      <formula>LEN(TRIM(U5394))&gt;0</formula>
    </cfRule>
  </conditionalFormatting>
  <conditionalFormatting sqref="W5394">
    <cfRule type="notContainsBlanks" dxfId="0" priority="3775">
      <formula>LEN(TRIM(W5394))&gt;0</formula>
    </cfRule>
  </conditionalFormatting>
  <conditionalFormatting sqref="Y5394">
    <cfRule type="notContainsBlanks" dxfId="5" priority="3770">
      <formula>LEN(TRIM(Y5394))&gt;0</formula>
    </cfRule>
  </conditionalFormatting>
  <conditionalFormatting sqref="Z5394">
    <cfRule type="notContainsBlanks" dxfId="6" priority="3765">
      <formula>LEN(TRIM(Z5394))&gt;0</formula>
    </cfRule>
  </conditionalFormatting>
  <conditionalFormatting sqref="AB5394">
    <cfRule type="cellIs" dxfId="7" priority="3760" operator="notEqual">
      <formula>0</formula>
    </cfRule>
  </conditionalFormatting>
  <conditionalFormatting sqref="Q5395">
    <cfRule type="notContainsBlanks" dxfId="1" priority="3789">
      <formula>LEN(TRIM(Q5395))&gt;0</formula>
    </cfRule>
  </conditionalFormatting>
  <conditionalFormatting sqref="R5395">
    <cfRule type="notContainsBlanks" dxfId="2" priority="3784">
      <formula>LEN(TRIM(R5395))&gt;0</formula>
    </cfRule>
  </conditionalFormatting>
  <conditionalFormatting sqref="S5395">
    <cfRule type="notContainsBlanks" dxfId="3" priority="3754">
      <formula>LEN(TRIM(S5395))&gt;0</formula>
    </cfRule>
  </conditionalFormatting>
  <conditionalFormatting sqref="U5395">
    <cfRule type="notContainsBlanks" dxfId="4" priority="3749">
      <formula>LEN(TRIM(U5395))&gt;0</formula>
    </cfRule>
  </conditionalFormatting>
  <conditionalFormatting sqref="W5395">
    <cfRule type="notContainsBlanks" dxfId="0" priority="3774">
      <formula>LEN(TRIM(W5395))&gt;0</formula>
    </cfRule>
  </conditionalFormatting>
  <conditionalFormatting sqref="Y5395">
    <cfRule type="notContainsBlanks" dxfId="5" priority="3769">
      <formula>LEN(TRIM(Y5395))&gt;0</formula>
    </cfRule>
  </conditionalFormatting>
  <conditionalFormatting sqref="Z5395">
    <cfRule type="notContainsBlanks" dxfId="6" priority="3764">
      <formula>LEN(TRIM(Z5395))&gt;0</formula>
    </cfRule>
  </conditionalFormatting>
  <conditionalFormatting sqref="AB5395">
    <cfRule type="cellIs" dxfId="7" priority="3759" operator="notEqual">
      <formula>0</formula>
    </cfRule>
  </conditionalFormatting>
  <conditionalFormatting sqref="Q5398">
    <cfRule type="notContainsBlanks" dxfId="1" priority="3748">
      <formula>LEN(TRIM(Q5398))&gt;0</formula>
    </cfRule>
  </conditionalFormatting>
  <conditionalFormatting sqref="R5398">
    <cfRule type="notContainsBlanks" dxfId="2" priority="3747">
      <formula>LEN(TRIM(R5398))&gt;0</formula>
    </cfRule>
  </conditionalFormatting>
  <conditionalFormatting sqref="S5398">
    <cfRule type="notContainsBlanks" dxfId="3" priority="3741">
      <formula>LEN(TRIM(S5398))&gt;0</formula>
    </cfRule>
  </conditionalFormatting>
  <conditionalFormatting sqref="U5398">
    <cfRule type="notContainsBlanks" dxfId="4" priority="3740">
      <formula>LEN(TRIM(U5398))&gt;0</formula>
    </cfRule>
  </conditionalFormatting>
  <conditionalFormatting sqref="W5398">
    <cfRule type="notContainsBlanks" dxfId="0" priority="3745">
      <formula>LEN(TRIM(W5398))&gt;0</formula>
    </cfRule>
  </conditionalFormatting>
  <conditionalFormatting sqref="Y5398">
    <cfRule type="notContainsBlanks" dxfId="5" priority="3744">
      <formula>LEN(TRIM(Y5398))&gt;0</formula>
    </cfRule>
  </conditionalFormatting>
  <conditionalFormatting sqref="Z5398">
    <cfRule type="notContainsBlanks" dxfId="6" priority="3743">
      <formula>LEN(TRIM(Z5398))&gt;0</formula>
    </cfRule>
  </conditionalFormatting>
  <conditionalFormatting sqref="AB5398">
    <cfRule type="cellIs" dxfId="7" priority="3742" operator="notEqual">
      <formula>0</formula>
    </cfRule>
  </conditionalFormatting>
  <conditionalFormatting sqref="Q5400">
    <cfRule type="notContainsBlanks" dxfId="1" priority="3739">
      <formula>LEN(TRIM(Q5400))&gt;0</formula>
    </cfRule>
  </conditionalFormatting>
  <conditionalFormatting sqref="R5400">
    <cfRule type="notContainsBlanks" dxfId="2" priority="3735">
      <formula>LEN(TRIM(R5400))&gt;0</formula>
    </cfRule>
  </conditionalFormatting>
  <conditionalFormatting sqref="S5400">
    <cfRule type="notContainsBlanks" dxfId="3" priority="3714">
      <formula>LEN(TRIM(S5400))&gt;0</formula>
    </cfRule>
  </conditionalFormatting>
  <conditionalFormatting sqref="U5400">
    <cfRule type="notContainsBlanks" dxfId="4" priority="3710">
      <formula>LEN(TRIM(U5400))&gt;0</formula>
    </cfRule>
  </conditionalFormatting>
  <conditionalFormatting sqref="W5400">
    <cfRule type="notContainsBlanks" dxfId="0" priority="3727">
      <formula>LEN(TRIM(W5400))&gt;0</formula>
    </cfRule>
  </conditionalFormatting>
  <conditionalFormatting sqref="Y5400">
    <cfRule type="notContainsBlanks" dxfId="5" priority="3723">
      <formula>LEN(TRIM(Y5400))&gt;0</formula>
    </cfRule>
  </conditionalFormatting>
  <conditionalFormatting sqref="Z5400">
    <cfRule type="notContainsBlanks" dxfId="6" priority="3719">
      <formula>LEN(TRIM(Z5400))&gt;0</formula>
    </cfRule>
  </conditionalFormatting>
  <conditionalFormatting sqref="Q5401">
    <cfRule type="notContainsBlanks" dxfId="1" priority="3738">
      <formula>LEN(TRIM(Q5401))&gt;0</formula>
    </cfRule>
  </conditionalFormatting>
  <conditionalFormatting sqref="R5401">
    <cfRule type="notContainsBlanks" dxfId="2" priority="3734">
      <formula>LEN(TRIM(R5401))&gt;0</formula>
    </cfRule>
  </conditionalFormatting>
  <conditionalFormatting sqref="S5401">
    <cfRule type="notContainsBlanks" dxfId="3" priority="3713">
      <formula>LEN(TRIM(S5401))&gt;0</formula>
    </cfRule>
  </conditionalFormatting>
  <conditionalFormatting sqref="U5401">
    <cfRule type="notContainsBlanks" dxfId="4" priority="3709">
      <formula>LEN(TRIM(U5401))&gt;0</formula>
    </cfRule>
  </conditionalFormatting>
  <conditionalFormatting sqref="W5401">
    <cfRule type="notContainsBlanks" dxfId="0" priority="3726">
      <formula>LEN(TRIM(W5401))&gt;0</formula>
    </cfRule>
  </conditionalFormatting>
  <conditionalFormatting sqref="Y5401">
    <cfRule type="notContainsBlanks" dxfId="5" priority="3722">
      <formula>LEN(TRIM(Y5401))&gt;0</formula>
    </cfRule>
  </conditionalFormatting>
  <conditionalFormatting sqref="Z5401">
    <cfRule type="notContainsBlanks" dxfId="6" priority="3718">
      <formula>LEN(TRIM(Z5401))&gt;0</formula>
    </cfRule>
  </conditionalFormatting>
  <conditionalFormatting sqref="Q5402">
    <cfRule type="notContainsBlanks" dxfId="1" priority="3737">
      <formula>LEN(TRIM(Q5402))&gt;0</formula>
    </cfRule>
  </conditionalFormatting>
  <conditionalFormatting sqref="R5402">
    <cfRule type="notContainsBlanks" dxfId="2" priority="3733">
      <formula>LEN(TRIM(R5402))&gt;0</formula>
    </cfRule>
  </conditionalFormatting>
  <conditionalFormatting sqref="S5402">
    <cfRule type="notContainsBlanks" dxfId="3" priority="3712">
      <formula>LEN(TRIM(S5402))&gt;0</formula>
    </cfRule>
  </conditionalFormatting>
  <conditionalFormatting sqref="U5402">
    <cfRule type="notContainsBlanks" dxfId="4" priority="3708">
      <formula>LEN(TRIM(U5402))&gt;0</formula>
    </cfRule>
  </conditionalFormatting>
  <conditionalFormatting sqref="W5402">
    <cfRule type="notContainsBlanks" dxfId="0" priority="3725">
      <formula>LEN(TRIM(W5402))&gt;0</formula>
    </cfRule>
  </conditionalFormatting>
  <conditionalFormatting sqref="Y5402">
    <cfRule type="notContainsBlanks" dxfId="5" priority="3721">
      <formula>LEN(TRIM(Y5402))&gt;0</formula>
    </cfRule>
  </conditionalFormatting>
  <conditionalFormatting sqref="Z5402">
    <cfRule type="notContainsBlanks" dxfId="6" priority="3717">
      <formula>LEN(TRIM(Z5402))&gt;0</formula>
    </cfRule>
  </conditionalFormatting>
  <conditionalFormatting sqref="Q5403">
    <cfRule type="notContainsBlanks" dxfId="1" priority="3736">
      <formula>LEN(TRIM(Q5403))&gt;0</formula>
    </cfRule>
  </conditionalFormatting>
  <conditionalFormatting sqref="R5403">
    <cfRule type="notContainsBlanks" dxfId="2" priority="3732">
      <formula>LEN(TRIM(R5403))&gt;0</formula>
    </cfRule>
  </conditionalFormatting>
  <conditionalFormatting sqref="S5403">
    <cfRule type="notContainsBlanks" dxfId="3" priority="3711">
      <formula>LEN(TRIM(S5403))&gt;0</formula>
    </cfRule>
  </conditionalFormatting>
  <conditionalFormatting sqref="U5403">
    <cfRule type="notContainsBlanks" dxfId="4" priority="3707">
      <formula>LEN(TRIM(U5403))&gt;0</formula>
    </cfRule>
  </conditionalFormatting>
  <conditionalFormatting sqref="W5403">
    <cfRule type="notContainsBlanks" dxfId="0" priority="3724">
      <formula>LEN(TRIM(W5403))&gt;0</formula>
    </cfRule>
  </conditionalFormatting>
  <conditionalFormatting sqref="Y5403">
    <cfRule type="notContainsBlanks" dxfId="5" priority="3720">
      <formula>LEN(TRIM(Y5403))&gt;0</formula>
    </cfRule>
  </conditionalFormatting>
  <conditionalFormatting sqref="Z5403">
    <cfRule type="notContainsBlanks" dxfId="6" priority="3716">
      <formula>LEN(TRIM(Z5403))&gt;0</formula>
    </cfRule>
  </conditionalFormatting>
  <conditionalFormatting sqref="AB5403">
    <cfRule type="cellIs" dxfId="7" priority="3715" operator="notEqual">
      <formula>0</formula>
    </cfRule>
  </conditionalFormatting>
  <conditionalFormatting sqref="Q5405">
    <cfRule type="notContainsBlanks" dxfId="1" priority="3706">
      <formula>LEN(TRIM(Q5405))&gt;0</formula>
    </cfRule>
  </conditionalFormatting>
  <conditionalFormatting sqref="R5405">
    <cfRule type="notContainsBlanks" dxfId="2" priority="3701">
      <formula>LEN(TRIM(R5405))&gt;0</formula>
    </cfRule>
  </conditionalFormatting>
  <conditionalFormatting sqref="S5405">
    <cfRule type="notContainsBlanks" dxfId="3" priority="3671">
      <formula>LEN(TRIM(S5405))&gt;0</formula>
    </cfRule>
  </conditionalFormatting>
  <conditionalFormatting sqref="U5405">
    <cfRule type="notContainsBlanks" dxfId="4" priority="3666">
      <formula>LEN(TRIM(U5405))&gt;0</formula>
    </cfRule>
  </conditionalFormatting>
  <conditionalFormatting sqref="W5405">
    <cfRule type="notContainsBlanks" dxfId="0" priority="3691">
      <formula>LEN(TRIM(W5405))&gt;0</formula>
    </cfRule>
  </conditionalFormatting>
  <conditionalFormatting sqref="Y5405">
    <cfRule type="notContainsBlanks" dxfId="5" priority="3686">
      <formula>LEN(TRIM(Y5405))&gt;0</formula>
    </cfRule>
  </conditionalFormatting>
  <conditionalFormatting sqref="Z5405">
    <cfRule type="notContainsBlanks" dxfId="6" priority="3681">
      <formula>LEN(TRIM(Z5405))&gt;0</formula>
    </cfRule>
  </conditionalFormatting>
  <conditionalFormatting sqref="AB5405">
    <cfRule type="cellIs" dxfId="7" priority="3676" operator="notEqual">
      <formula>0</formula>
    </cfRule>
  </conditionalFormatting>
  <conditionalFormatting sqref="Q5406">
    <cfRule type="notContainsBlanks" dxfId="1" priority="3705">
      <formula>LEN(TRIM(Q5406))&gt;0</formula>
    </cfRule>
  </conditionalFormatting>
  <conditionalFormatting sqref="R5406">
    <cfRule type="notContainsBlanks" dxfId="2" priority="3700">
      <formula>LEN(TRIM(R5406))&gt;0</formula>
    </cfRule>
  </conditionalFormatting>
  <conditionalFormatting sqref="S5406">
    <cfRule type="notContainsBlanks" dxfId="3" priority="3670">
      <formula>LEN(TRIM(S5406))&gt;0</formula>
    </cfRule>
  </conditionalFormatting>
  <conditionalFormatting sqref="U5406">
    <cfRule type="notContainsBlanks" dxfId="4" priority="3665">
      <formula>LEN(TRIM(U5406))&gt;0</formula>
    </cfRule>
  </conditionalFormatting>
  <conditionalFormatting sqref="W5406">
    <cfRule type="notContainsBlanks" dxfId="0" priority="3690">
      <formula>LEN(TRIM(W5406))&gt;0</formula>
    </cfRule>
  </conditionalFormatting>
  <conditionalFormatting sqref="Y5406">
    <cfRule type="notContainsBlanks" dxfId="5" priority="3685">
      <formula>LEN(TRIM(Y5406))&gt;0</formula>
    </cfRule>
  </conditionalFormatting>
  <conditionalFormatting sqref="Z5406">
    <cfRule type="notContainsBlanks" dxfId="6" priority="3680">
      <formula>LEN(TRIM(Z5406))&gt;0</formula>
    </cfRule>
  </conditionalFormatting>
  <conditionalFormatting sqref="AB5406">
    <cfRule type="cellIs" dxfId="7" priority="3675" operator="notEqual">
      <formula>0</formula>
    </cfRule>
  </conditionalFormatting>
  <conditionalFormatting sqref="Q5407">
    <cfRule type="notContainsBlanks" dxfId="1" priority="3704">
      <formula>LEN(TRIM(Q5407))&gt;0</formula>
    </cfRule>
  </conditionalFormatting>
  <conditionalFormatting sqref="R5407">
    <cfRule type="notContainsBlanks" dxfId="2" priority="3699">
      <formula>LEN(TRIM(R5407))&gt;0</formula>
    </cfRule>
  </conditionalFormatting>
  <conditionalFormatting sqref="S5407">
    <cfRule type="notContainsBlanks" dxfId="3" priority="3669">
      <formula>LEN(TRIM(S5407))&gt;0</formula>
    </cfRule>
  </conditionalFormatting>
  <conditionalFormatting sqref="U5407">
    <cfRule type="notContainsBlanks" dxfId="4" priority="3664">
      <formula>LEN(TRIM(U5407))&gt;0</formula>
    </cfRule>
  </conditionalFormatting>
  <conditionalFormatting sqref="W5407">
    <cfRule type="notContainsBlanks" dxfId="0" priority="3689">
      <formula>LEN(TRIM(W5407))&gt;0</formula>
    </cfRule>
  </conditionalFormatting>
  <conditionalFormatting sqref="Y5407">
    <cfRule type="notContainsBlanks" dxfId="5" priority="3684">
      <formula>LEN(TRIM(Y5407))&gt;0</formula>
    </cfRule>
  </conditionalFormatting>
  <conditionalFormatting sqref="Z5407">
    <cfRule type="notContainsBlanks" dxfId="6" priority="3679">
      <formula>LEN(TRIM(Z5407))&gt;0</formula>
    </cfRule>
  </conditionalFormatting>
  <conditionalFormatting sqref="AB5407">
    <cfRule type="cellIs" dxfId="7" priority="3674" operator="notEqual">
      <formula>0</formula>
    </cfRule>
  </conditionalFormatting>
  <conditionalFormatting sqref="Q5408">
    <cfRule type="notContainsBlanks" dxfId="1" priority="3703">
      <formula>LEN(TRIM(Q5408))&gt;0</formula>
    </cfRule>
  </conditionalFormatting>
  <conditionalFormatting sqref="R5408">
    <cfRule type="notContainsBlanks" dxfId="2" priority="3698">
      <formula>LEN(TRIM(R5408))&gt;0</formula>
    </cfRule>
  </conditionalFormatting>
  <conditionalFormatting sqref="S5408">
    <cfRule type="notContainsBlanks" dxfId="3" priority="3668">
      <formula>LEN(TRIM(S5408))&gt;0</formula>
    </cfRule>
  </conditionalFormatting>
  <conditionalFormatting sqref="U5408">
    <cfRule type="notContainsBlanks" dxfId="4" priority="3663">
      <formula>LEN(TRIM(U5408))&gt;0</formula>
    </cfRule>
  </conditionalFormatting>
  <conditionalFormatting sqref="W5408">
    <cfRule type="notContainsBlanks" dxfId="0" priority="3688">
      <formula>LEN(TRIM(W5408))&gt;0</formula>
    </cfRule>
  </conditionalFormatting>
  <conditionalFormatting sqref="Y5408">
    <cfRule type="notContainsBlanks" dxfId="5" priority="3683">
      <formula>LEN(TRIM(Y5408))&gt;0</formula>
    </cfRule>
  </conditionalFormatting>
  <conditionalFormatting sqref="Z5408">
    <cfRule type="notContainsBlanks" dxfId="6" priority="3678">
      <formula>LEN(TRIM(Z5408))&gt;0</formula>
    </cfRule>
  </conditionalFormatting>
  <conditionalFormatting sqref="AB5408">
    <cfRule type="cellIs" dxfId="7" priority="3673" operator="notEqual">
      <formula>0</formula>
    </cfRule>
  </conditionalFormatting>
  <conditionalFormatting sqref="Q5409">
    <cfRule type="notContainsBlanks" dxfId="1" priority="3702">
      <formula>LEN(TRIM(Q5409))&gt;0</formula>
    </cfRule>
  </conditionalFormatting>
  <conditionalFormatting sqref="R5409">
    <cfRule type="notContainsBlanks" dxfId="2" priority="3697">
      <formula>LEN(TRIM(R5409))&gt;0</formula>
    </cfRule>
  </conditionalFormatting>
  <conditionalFormatting sqref="S5409">
    <cfRule type="notContainsBlanks" dxfId="3" priority="3667">
      <formula>LEN(TRIM(S5409))&gt;0</formula>
    </cfRule>
  </conditionalFormatting>
  <conditionalFormatting sqref="U5409">
    <cfRule type="notContainsBlanks" dxfId="4" priority="3662">
      <formula>LEN(TRIM(U5409))&gt;0</formula>
    </cfRule>
  </conditionalFormatting>
  <conditionalFormatting sqref="W5409">
    <cfRule type="notContainsBlanks" dxfId="0" priority="3687">
      <formula>LEN(TRIM(W5409))&gt;0</formula>
    </cfRule>
  </conditionalFormatting>
  <conditionalFormatting sqref="Y5409">
    <cfRule type="notContainsBlanks" dxfId="5" priority="3682">
      <formula>LEN(TRIM(Y5409))&gt;0</formula>
    </cfRule>
  </conditionalFormatting>
  <conditionalFormatting sqref="Z5409">
    <cfRule type="notContainsBlanks" dxfId="6" priority="3677">
      <formula>LEN(TRIM(Z5409))&gt;0</formula>
    </cfRule>
  </conditionalFormatting>
  <conditionalFormatting sqref="AA5409">
    <cfRule type="cellIs" dxfId="8" priority="11855" operator="equal">
      <formula>2</formula>
    </cfRule>
    <cfRule type="cellIs" dxfId="8" priority="11854" operator="equal">
      <formula>4</formula>
    </cfRule>
  </conditionalFormatting>
  <conditionalFormatting sqref="AB5409">
    <cfRule type="cellIs" dxfId="7" priority="3672" operator="notEqual">
      <formula>0</formula>
    </cfRule>
  </conditionalFormatting>
  <conditionalFormatting sqref="Q5412">
    <cfRule type="notContainsBlanks" dxfId="1" priority="3661">
      <formula>LEN(TRIM(Q5412))&gt;0</formula>
    </cfRule>
  </conditionalFormatting>
  <conditionalFormatting sqref="R5412">
    <cfRule type="notContainsBlanks" dxfId="2" priority="3658">
      <formula>LEN(TRIM(R5412))&gt;0</formula>
    </cfRule>
  </conditionalFormatting>
  <conditionalFormatting sqref="S5412">
    <cfRule type="notContainsBlanks" dxfId="3" priority="3640">
      <formula>LEN(TRIM(S5412))&gt;0</formula>
    </cfRule>
  </conditionalFormatting>
  <conditionalFormatting sqref="U5412">
    <cfRule type="notContainsBlanks" dxfId="4" priority="3637">
      <formula>LEN(TRIM(U5412))&gt;0</formula>
    </cfRule>
  </conditionalFormatting>
  <conditionalFormatting sqref="W5412">
    <cfRule type="notContainsBlanks" dxfId="0" priority="3652">
      <formula>LEN(TRIM(W5412))&gt;0</formula>
    </cfRule>
  </conditionalFormatting>
  <conditionalFormatting sqref="Y5412">
    <cfRule type="notContainsBlanks" dxfId="5" priority="3649">
      <formula>LEN(TRIM(Y5412))&gt;0</formula>
    </cfRule>
  </conditionalFormatting>
  <conditionalFormatting sqref="Z5412">
    <cfRule type="notContainsBlanks" dxfId="6" priority="3646">
      <formula>LEN(TRIM(Z5412))&gt;0</formula>
    </cfRule>
  </conditionalFormatting>
  <conditionalFormatting sqref="AB5412">
    <cfRule type="cellIs" dxfId="7" priority="3643" operator="notEqual">
      <formula>0</formula>
    </cfRule>
  </conditionalFormatting>
  <conditionalFormatting sqref="Q5413">
    <cfRule type="notContainsBlanks" dxfId="1" priority="3660">
      <formula>LEN(TRIM(Q5413))&gt;0</formula>
    </cfRule>
  </conditionalFormatting>
  <conditionalFormatting sqref="R5413">
    <cfRule type="notContainsBlanks" dxfId="2" priority="3657">
      <formula>LEN(TRIM(R5413))&gt;0</formula>
    </cfRule>
  </conditionalFormatting>
  <conditionalFormatting sqref="S5413">
    <cfRule type="notContainsBlanks" dxfId="3" priority="3639">
      <formula>LEN(TRIM(S5413))&gt;0</formula>
    </cfRule>
  </conditionalFormatting>
  <conditionalFormatting sqref="U5413">
    <cfRule type="notContainsBlanks" dxfId="4" priority="3636">
      <formula>LEN(TRIM(U5413))&gt;0</formula>
    </cfRule>
  </conditionalFormatting>
  <conditionalFormatting sqref="W5413">
    <cfRule type="notContainsBlanks" dxfId="0" priority="3651">
      <formula>LEN(TRIM(W5413))&gt;0</formula>
    </cfRule>
  </conditionalFormatting>
  <conditionalFormatting sqref="Y5413">
    <cfRule type="notContainsBlanks" dxfId="5" priority="3648">
      <formula>LEN(TRIM(Y5413))&gt;0</formula>
    </cfRule>
  </conditionalFormatting>
  <conditionalFormatting sqref="Z5413">
    <cfRule type="notContainsBlanks" dxfId="6" priority="3645">
      <formula>LEN(TRIM(Z5413))&gt;0</formula>
    </cfRule>
  </conditionalFormatting>
  <conditionalFormatting sqref="AB5413">
    <cfRule type="cellIs" dxfId="7" priority="3642" operator="notEqual">
      <formula>0</formula>
    </cfRule>
  </conditionalFormatting>
  <conditionalFormatting sqref="Q5414">
    <cfRule type="notContainsBlanks" dxfId="1" priority="3659">
      <formula>LEN(TRIM(Q5414))&gt;0</formula>
    </cfRule>
  </conditionalFormatting>
  <conditionalFormatting sqref="R5414">
    <cfRule type="notContainsBlanks" dxfId="2" priority="3656">
      <formula>LEN(TRIM(R5414))&gt;0</formula>
    </cfRule>
  </conditionalFormatting>
  <conditionalFormatting sqref="S5414">
    <cfRule type="notContainsBlanks" dxfId="3" priority="3638">
      <formula>LEN(TRIM(S5414))&gt;0</formula>
    </cfRule>
  </conditionalFormatting>
  <conditionalFormatting sqref="U5414">
    <cfRule type="notContainsBlanks" dxfId="4" priority="3635">
      <formula>LEN(TRIM(U5414))&gt;0</formula>
    </cfRule>
  </conditionalFormatting>
  <conditionalFormatting sqref="W5414">
    <cfRule type="notContainsBlanks" dxfId="0" priority="3650">
      <formula>LEN(TRIM(W5414))&gt;0</formula>
    </cfRule>
  </conditionalFormatting>
  <conditionalFormatting sqref="Y5414">
    <cfRule type="notContainsBlanks" dxfId="5" priority="3647">
      <formula>LEN(TRIM(Y5414))&gt;0</formula>
    </cfRule>
  </conditionalFormatting>
  <conditionalFormatting sqref="Z5414">
    <cfRule type="notContainsBlanks" dxfId="6" priority="3644">
      <formula>LEN(TRIM(Z5414))&gt;0</formula>
    </cfRule>
  </conditionalFormatting>
  <conditionalFormatting sqref="AB5414">
    <cfRule type="cellIs" dxfId="7" priority="3641" operator="notEqual">
      <formula>0</formula>
    </cfRule>
  </conditionalFormatting>
  <conditionalFormatting sqref="Q5415">
    <cfRule type="notContainsBlanks" dxfId="1" priority="3826">
      <formula>LEN(TRIM(Q5415))&gt;0</formula>
    </cfRule>
  </conditionalFormatting>
  <conditionalFormatting sqref="W5415">
    <cfRule type="notContainsBlanks" dxfId="0" priority="3829">
      <formula>LEN(TRIM(W5415))&gt;0</formula>
    </cfRule>
  </conditionalFormatting>
  <conditionalFormatting sqref="Y5415">
    <cfRule type="notContainsBlanks" dxfId="5" priority="3828">
      <formula>LEN(TRIM(Y5415))&gt;0</formula>
    </cfRule>
  </conditionalFormatting>
  <conditionalFormatting sqref="Z5415">
    <cfRule type="notContainsBlanks" dxfId="6" priority="3827">
      <formula>LEN(TRIM(Z5415))&gt;0</formula>
    </cfRule>
  </conditionalFormatting>
  <conditionalFormatting sqref="AA5415">
    <cfRule type="cellIs" dxfId="8" priority="3824" operator="equal">
      <formula>2</formula>
    </cfRule>
    <cfRule type="cellIs" dxfId="8" priority="3823" operator="equal">
      <formula>4</formula>
    </cfRule>
  </conditionalFormatting>
  <conditionalFormatting sqref="R5417">
    <cfRule type="notContainsBlanks" dxfId="2" priority="8">
      <formula>LEN(TRIM(R5417))&gt;0</formula>
    </cfRule>
  </conditionalFormatting>
  <conditionalFormatting sqref="W5417">
    <cfRule type="notContainsBlanks" dxfId="0" priority="11676">
      <formula>LEN(TRIM(W5417))&gt;0</formula>
    </cfRule>
  </conditionalFormatting>
  <conditionalFormatting sqref="Q5420">
    <cfRule type="notContainsBlanks" dxfId="1" priority="11196">
      <formula>LEN(TRIM(Q5420))&gt;0</formula>
    </cfRule>
  </conditionalFormatting>
  <conditionalFormatting sqref="R5420">
    <cfRule type="notContainsBlanks" dxfId="2" priority="11118">
      <formula>LEN(TRIM(R5420))&gt;0</formula>
    </cfRule>
  </conditionalFormatting>
  <conditionalFormatting sqref="S5420">
    <cfRule type="notContainsBlanks" dxfId="3" priority="10646">
      <formula>LEN(TRIM(S5420))&gt;0</formula>
    </cfRule>
  </conditionalFormatting>
  <conditionalFormatting sqref="U5420">
    <cfRule type="notContainsBlanks" dxfId="4" priority="10562">
      <formula>LEN(TRIM(U5420))&gt;0</formula>
    </cfRule>
  </conditionalFormatting>
  <conditionalFormatting sqref="W5420">
    <cfRule type="notContainsBlanks" dxfId="0" priority="10958">
      <formula>LEN(TRIM(W5420))&gt;0</formula>
    </cfRule>
  </conditionalFormatting>
  <conditionalFormatting sqref="Y5420">
    <cfRule type="notContainsBlanks" dxfId="5" priority="10874">
      <formula>LEN(TRIM(Y5420))&gt;0</formula>
    </cfRule>
  </conditionalFormatting>
  <conditionalFormatting sqref="Z5420">
    <cfRule type="notContainsBlanks" dxfId="6" priority="10790">
      <formula>LEN(TRIM(Z5420))&gt;0</formula>
    </cfRule>
  </conditionalFormatting>
  <conditionalFormatting sqref="AB5420">
    <cfRule type="cellIs" dxfId="7" priority="10702" operator="notEqual">
      <formula>0</formula>
    </cfRule>
  </conditionalFormatting>
  <conditionalFormatting sqref="Q5421">
    <cfRule type="notContainsBlanks" dxfId="1" priority="11170">
      <formula>LEN(TRIM(Q5421))&gt;0</formula>
    </cfRule>
  </conditionalFormatting>
  <conditionalFormatting sqref="R5421">
    <cfRule type="notContainsBlanks" dxfId="2" priority="11093">
      <formula>LEN(TRIM(R5421))&gt;0</formula>
    </cfRule>
  </conditionalFormatting>
  <conditionalFormatting sqref="S5421">
    <cfRule type="notContainsBlanks" dxfId="3" priority="10618">
      <formula>LEN(TRIM(S5421))&gt;0</formula>
    </cfRule>
  </conditionalFormatting>
  <conditionalFormatting sqref="U5421">
    <cfRule type="notContainsBlanks" dxfId="4" priority="10534">
      <formula>LEN(TRIM(U5421))&gt;0</formula>
    </cfRule>
  </conditionalFormatting>
  <conditionalFormatting sqref="W5421">
    <cfRule type="notContainsBlanks" dxfId="0" priority="10930">
      <formula>LEN(TRIM(W5421))&gt;0</formula>
    </cfRule>
  </conditionalFormatting>
  <conditionalFormatting sqref="Y5421">
    <cfRule type="notContainsBlanks" dxfId="5" priority="10846">
      <formula>LEN(TRIM(Y5421))&gt;0</formula>
    </cfRule>
  </conditionalFormatting>
  <conditionalFormatting sqref="Z5421">
    <cfRule type="notContainsBlanks" dxfId="6" priority="10762">
      <formula>LEN(TRIM(Z5421))&gt;0</formula>
    </cfRule>
  </conditionalFormatting>
  <conditionalFormatting sqref="Q5422">
    <cfRule type="notContainsBlanks" dxfId="1" priority="11144">
      <formula>LEN(TRIM(Q5422))&gt;0</formula>
    </cfRule>
  </conditionalFormatting>
  <conditionalFormatting sqref="R5422">
    <cfRule type="notContainsBlanks" dxfId="2" priority="11068">
      <formula>LEN(TRIM(R5422))&gt;0</formula>
    </cfRule>
  </conditionalFormatting>
  <conditionalFormatting sqref="S5422">
    <cfRule type="notContainsBlanks" dxfId="3" priority="10590">
      <formula>LEN(TRIM(S5422))&gt;0</formula>
    </cfRule>
  </conditionalFormatting>
  <conditionalFormatting sqref="U5422">
    <cfRule type="notContainsBlanks" dxfId="4" priority="10506">
      <formula>LEN(TRIM(U5422))&gt;0</formula>
    </cfRule>
  </conditionalFormatting>
  <conditionalFormatting sqref="W5422">
    <cfRule type="notContainsBlanks" dxfId="0" priority="10902">
      <formula>LEN(TRIM(W5422))&gt;0</formula>
    </cfRule>
  </conditionalFormatting>
  <conditionalFormatting sqref="Y5422">
    <cfRule type="notContainsBlanks" dxfId="5" priority="10818">
      <formula>LEN(TRIM(Y5422))&gt;0</formula>
    </cfRule>
  </conditionalFormatting>
  <conditionalFormatting sqref="Z5422">
    <cfRule type="notContainsBlanks" dxfId="6" priority="10734">
      <formula>LEN(TRIM(Z5422))&gt;0</formula>
    </cfRule>
  </conditionalFormatting>
  <conditionalFormatting sqref="AB5422">
    <cfRule type="cellIs" dxfId="7" priority="10674" operator="notEqual">
      <formula>0</formula>
    </cfRule>
  </conditionalFormatting>
  <conditionalFormatting sqref="Q5424">
    <cfRule type="notContainsBlanks" dxfId="1" priority="10479">
      <formula>LEN(TRIM(Q5424))&gt;0</formula>
    </cfRule>
  </conditionalFormatting>
  <conditionalFormatting sqref="R5424">
    <cfRule type="notContainsBlanks" dxfId="2" priority="10370">
      <formula>LEN(TRIM(R5424))&gt;0</formula>
    </cfRule>
  </conditionalFormatting>
  <conditionalFormatting sqref="S5424">
    <cfRule type="notContainsBlanks" dxfId="3" priority="9539">
      <formula>LEN(TRIM(S5424))&gt;0</formula>
    </cfRule>
  </conditionalFormatting>
  <conditionalFormatting sqref="U5424">
    <cfRule type="notContainsBlanks" dxfId="4" priority="9399">
      <formula>LEN(TRIM(U5424))&gt;0</formula>
    </cfRule>
  </conditionalFormatting>
  <conditionalFormatting sqref="W5424">
    <cfRule type="notContainsBlanks" dxfId="0" priority="10096">
      <formula>LEN(TRIM(W5424))&gt;0</formula>
    </cfRule>
  </conditionalFormatting>
  <conditionalFormatting sqref="Y5424">
    <cfRule type="notContainsBlanks" dxfId="5" priority="9956">
      <formula>LEN(TRIM(Y5424))&gt;0</formula>
    </cfRule>
  </conditionalFormatting>
  <conditionalFormatting sqref="Z5424">
    <cfRule type="notContainsBlanks" dxfId="6" priority="9816">
      <formula>LEN(TRIM(Z5424))&gt;0</formula>
    </cfRule>
  </conditionalFormatting>
  <conditionalFormatting sqref="AB5424">
    <cfRule type="cellIs" dxfId="7" priority="9679" operator="notEqual">
      <formula>0</formula>
    </cfRule>
  </conditionalFormatting>
  <conditionalFormatting sqref="Q5425">
    <cfRule type="notContainsBlanks" dxfId="1" priority="10455">
      <formula>LEN(TRIM(Q5425))&gt;0</formula>
    </cfRule>
  </conditionalFormatting>
  <conditionalFormatting sqref="R5425">
    <cfRule type="notContainsBlanks" dxfId="2" priority="10345">
      <formula>LEN(TRIM(R5425))&gt;0</formula>
    </cfRule>
  </conditionalFormatting>
  <conditionalFormatting sqref="S5425">
    <cfRule type="notContainsBlanks" dxfId="3" priority="9511">
      <formula>LEN(TRIM(S5425))&gt;0</formula>
    </cfRule>
  </conditionalFormatting>
  <conditionalFormatting sqref="U5425">
    <cfRule type="notContainsBlanks" dxfId="4" priority="9371">
      <formula>LEN(TRIM(U5425))&gt;0</formula>
    </cfRule>
  </conditionalFormatting>
  <conditionalFormatting sqref="W5425">
    <cfRule type="notContainsBlanks" dxfId="0" priority="10068">
      <formula>LEN(TRIM(W5425))&gt;0</formula>
    </cfRule>
  </conditionalFormatting>
  <conditionalFormatting sqref="Y5425">
    <cfRule type="notContainsBlanks" dxfId="5" priority="9928">
      <formula>LEN(TRIM(Y5425))&gt;0</formula>
    </cfRule>
  </conditionalFormatting>
  <conditionalFormatting sqref="Z5425">
    <cfRule type="notContainsBlanks" dxfId="6" priority="9788">
      <formula>LEN(TRIM(Z5425))&gt;0</formula>
    </cfRule>
  </conditionalFormatting>
  <conditionalFormatting sqref="AB5425">
    <cfRule type="cellIs" dxfId="7" priority="9651" operator="notEqual">
      <formula>0</formula>
    </cfRule>
  </conditionalFormatting>
  <conditionalFormatting sqref="Q5426">
    <cfRule type="notContainsBlanks" dxfId="1" priority="10431">
      <formula>LEN(TRIM(Q5426))&gt;0</formula>
    </cfRule>
  </conditionalFormatting>
  <conditionalFormatting sqref="R5426">
    <cfRule type="notContainsBlanks" dxfId="2" priority="10319">
      <formula>LEN(TRIM(R5426))&gt;0</formula>
    </cfRule>
  </conditionalFormatting>
  <conditionalFormatting sqref="S5426">
    <cfRule type="notContainsBlanks" dxfId="3" priority="9483">
      <formula>LEN(TRIM(S5426))&gt;0</formula>
    </cfRule>
  </conditionalFormatting>
  <conditionalFormatting sqref="U5426">
    <cfRule type="notContainsBlanks" dxfId="4" priority="9343">
      <formula>LEN(TRIM(U5426))&gt;0</formula>
    </cfRule>
  </conditionalFormatting>
  <conditionalFormatting sqref="W5426">
    <cfRule type="notContainsBlanks" dxfId="0" priority="10040">
      <formula>LEN(TRIM(W5426))&gt;0</formula>
    </cfRule>
  </conditionalFormatting>
  <conditionalFormatting sqref="Y5426">
    <cfRule type="notContainsBlanks" dxfId="5" priority="9900">
      <formula>LEN(TRIM(Y5426))&gt;0</formula>
    </cfRule>
  </conditionalFormatting>
  <conditionalFormatting sqref="Z5426">
    <cfRule type="notContainsBlanks" dxfId="6" priority="9760">
      <formula>LEN(TRIM(Z5426))&gt;0</formula>
    </cfRule>
  </conditionalFormatting>
  <conditionalFormatting sqref="AB5426">
    <cfRule type="cellIs" dxfId="7" priority="9623" operator="notEqual">
      <formula>0</formula>
    </cfRule>
  </conditionalFormatting>
  <conditionalFormatting sqref="Q5427">
    <cfRule type="notContainsBlanks" dxfId="1" priority="10410">
      <formula>LEN(TRIM(Q5427))&gt;0</formula>
    </cfRule>
  </conditionalFormatting>
  <conditionalFormatting sqref="R5427">
    <cfRule type="notContainsBlanks" dxfId="2" priority="10292">
      <formula>LEN(TRIM(R5427))&gt;0</formula>
    </cfRule>
  </conditionalFormatting>
  <conditionalFormatting sqref="S5427">
    <cfRule type="notContainsBlanks" dxfId="3" priority="9455">
      <formula>LEN(TRIM(S5427))&gt;0</formula>
    </cfRule>
  </conditionalFormatting>
  <conditionalFormatting sqref="U5427">
    <cfRule type="notContainsBlanks" dxfId="4" priority="9315">
      <formula>LEN(TRIM(U5427))&gt;0</formula>
    </cfRule>
  </conditionalFormatting>
  <conditionalFormatting sqref="W5427">
    <cfRule type="notContainsBlanks" dxfId="0" priority="10012">
      <formula>LEN(TRIM(W5427))&gt;0</formula>
    </cfRule>
  </conditionalFormatting>
  <conditionalFormatting sqref="Y5427">
    <cfRule type="notContainsBlanks" dxfId="5" priority="9872">
      <formula>LEN(TRIM(Y5427))&gt;0</formula>
    </cfRule>
  </conditionalFormatting>
  <conditionalFormatting sqref="Z5427">
    <cfRule type="notContainsBlanks" dxfId="6" priority="9732">
      <formula>LEN(TRIM(Z5427))&gt;0</formula>
    </cfRule>
  </conditionalFormatting>
  <conditionalFormatting sqref="AB5427">
    <cfRule type="cellIs" dxfId="7" priority="9595" operator="notEqual">
      <formula>0</formula>
    </cfRule>
  </conditionalFormatting>
  <conditionalFormatting sqref="Q5428">
    <cfRule type="notContainsBlanks" dxfId="1" priority="10390">
      <formula>LEN(TRIM(Q5428))&gt;0</formula>
    </cfRule>
  </conditionalFormatting>
  <conditionalFormatting sqref="R5428">
    <cfRule type="notContainsBlanks" dxfId="2" priority="10264">
      <formula>LEN(TRIM(R5428))&gt;0</formula>
    </cfRule>
  </conditionalFormatting>
  <conditionalFormatting sqref="S5428">
    <cfRule type="notContainsBlanks" dxfId="3" priority="9427">
      <formula>LEN(TRIM(S5428))&gt;0</formula>
    </cfRule>
  </conditionalFormatting>
  <conditionalFormatting sqref="U5428">
    <cfRule type="notContainsBlanks" dxfId="4" priority="9287">
      <formula>LEN(TRIM(U5428))&gt;0</formula>
    </cfRule>
  </conditionalFormatting>
  <conditionalFormatting sqref="W5428">
    <cfRule type="notContainsBlanks" dxfId="0" priority="9984">
      <formula>LEN(TRIM(W5428))&gt;0</formula>
    </cfRule>
  </conditionalFormatting>
  <conditionalFormatting sqref="Y5428">
    <cfRule type="notContainsBlanks" dxfId="5" priority="9844">
      <formula>LEN(TRIM(Y5428))&gt;0</formula>
    </cfRule>
  </conditionalFormatting>
  <conditionalFormatting sqref="Z5428">
    <cfRule type="notContainsBlanks" dxfId="6" priority="9704">
      <formula>LEN(TRIM(Z5428))&gt;0</formula>
    </cfRule>
  </conditionalFormatting>
  <conditionalFormatting sqref="AB5428">
    <cfRule type="cellIs" dxfId="7" priority="9567" operator="notEqual">
      <formula>0</formula>
    </cfRule>
  </conditionalFormatting>
  <conditionalFormatting sqref="Q5431">
    <cfRule type="notContainsBlanks" dxfId="1" priority="9259">
      <formula>LEN(TRIM(Q5431))&gt;0</formula>
    </cfRule>
  </conditionalFormatting>
  <conditionalFormatting sqref="R5431">
    <cfRule type="notContainsBlanks" dxfId="2" priority="9234">
      <formula>LEN(TRIM(R5431))&gt;0</formula>
    </cfRule>
  </conditionalFormatting>
  <conditionalFormatting sqref="S5431">
    <cfRule type="notContainsBlanks" dxfId="3" priority="9068">
      <formula>LEN(TRIM(S5431))&gt;0</formula>
    </cfRule>
  </conditionalFormatting>
  <conditionalFormatting sqref="U5431">
    <cfRule type="notContainsBlanks" dxfId="4" priority="9041">
      <formula>LEN(TRIM(U5431))&gt;0</formula>
    </cfRule>
  </conditionalFormatting>
  <conditionalFormatting sqref="W5431">
    <cfRule type="notContainsBlanks" dxfId="0" priority="9180">
      <formula>LEN(TRIM(W5431))&gt;0</formula>
    </cfRule>
  </conditionalFormatting>
  <conditionalFormatting sqref="Y5431">
    <cfRule type="notContainsBlanks" dxfId="5" priority="9152">
      <formula>LEN(TRIM(Y5431))&gt;0</formula>
    </cfRule>
  </conditionalFormatting>
  <conditionalFormatting sqref="Z5431">
    <cfRule type="notContainsBlanks" dxfId="6" priority="9124">
      <formula>LEN(TRIM(Z5431))&gt;0</formula>
    </cfRule>
  </conditionalFormatting>
  <conditionalFormatting sqref="AB5431">
    <cfRule type="cellIs" dxfId="7" priority="9096" operator="notEqual">
      <formula>0</formula>
    </cfRule>
  </conditionalFormatting>
  <conditionalFormatting sqref="Q5433">
    <cfRule type="notContainsBlanks" dxfId="1" priority="9013">
      <formula>LEN(TRIM(Q5433))&gt;0</formula>
    </cfRule>
  </conditionalFormatting>
  <conditionalFormatting sqref="R5433">
    <cfRule type="notContainsBlanks" dxfId="2" priority="8907">
      <formula>LEN(TRIM(R5433))&gt;0</formula>
    </cfRule>
  </conditionalFormatting>
  <conditionalFormatting sqref="S5433">
    <cfRule type="notContainsBlanks" dxfId="3" priority="8322">
      <formula>LEN(TRIM(S5433))&gt;0</formula>
    </cfRule>
  </conditionalFormatting>
  <conditionalFormatting sqref="U5433">
    <cfRule type="notContainsBlanks" dxfId="4" priority="8213">
      <formula>LEN(TRIM(U5433))&gt;0</formula>
    </cfRule>
  </conditionalFormatting>
  <conditionalFormatting sqref="W5433">
    <cfRule type="notContainsBlanks" dxfId="0" priority="8686">
      <formula>LEN(TRIM(W5433))&gt;0</formula>
    </cfRule>
  </conditionalFormatting>
  <conditionalFormatting sqref="Y5433">
    <cfRule type="notContainsBlanks" dxfId="5" priority="8574">
      <formula>LEN(TRIM(Y5433))&gt;0</formula>
    </cfRule>
  </conditionalFormatting>
  <conditionalFormatting sqref="Z5433">
    <cfRule type="notContainsBlanks" dxfId="6" priority="8462">
      <formula>LEN(TRIM(Z5433))&gt;0</formula>
    </cfRule>
  </conditionalFormatting>
  <conditionalFormatting sqref="Q5434">
    <cfRule type="notContainsBlanks" dxfId="1" priority="8987">
      <formula>LEN(TRIM(Q5434))&gt;0</formula>
    </cfRule>
  </conditionalFormatting>
  <conditionalFormatting sqref="R5434">
    <cfRule type="notContainsBlanks" dxfId="2" priority="8880">
      <formula>LEN(TRIM(R5434))&gt;0</formula>
    </cfRule>
  </conditionalFormatting>
  <conditionalFormatting sqref="S5434">
    <cfRule type="notContainsBlanks" dxfId="3" priority="8294">
      <formula>LEN(TRIM(S5434))&gt;0</formula>
    </cfRule>
  </conditionalFormatting>
  <conditionalFormatting sqref="U5434">
    <cfRule type="notContainsBlanks" dxfId="4" priority="8186">
      <formula>LEN(TRIM(U5434))&gt;0</formula>
    </cfRule>
  </conditionalFormatting>
  <conditionalFormatting sqref="W5434">
    <cfRule type="notContainsBlanks" dxfId="0" priority="8658">
      <formula>LEN(TRIM(W5434))&gt;0</formula>
    </cfRule>
  </conditionalFormatting>
  <conditionalFormatting sqref="Y5434">
    <cfRule type="notContainsBlanks" dxfId="5" priority="8546">
      <formula>LEN(TRIM(Y5434))&gt;0</formula>
    </cfRule>
  </conditionalFormatting>
  <conditionalFormatting sqref="Z5434">
    <cfRule type="notContainsBlanks" dxfId="6" priority="8434">
      <formula>LEN(TRIM(Z5434))&gt;0</formula>
    </cfRule>
  </conditionalFormatting>
  <conditionalFormatting sqref="Q5435">
    <cfRule type="notContainsBlanks" dxfId="1" priority="8961">
      <formula>LEN(TRIM(Q5435))&gt;0</formula>
    </cfRule>
  </conditionalFormatting>
  <conditionalFormatting sqref="R5435">
    <cfRule type="notContainsBlanks" dxfId="2" priority="8853">
      <formula>LEN(TRIM(R5435))&gt;0</formula>
    </cfRule>
  </conditionalFormatting>
  <conditionalFormatting sqref="S5435">
    <cfRule type="notContainsBlanks" dxfId="3" priority="8266">
      <formula>LEN(TRIM(S5435))&gt;0</formula>
    </cfRule>
  </conditionalFormatting>
  <conditionalFormatting sqref="W5435">
    <cfRule type="notContainsBlanks" dxfId="0" priority="8630">
      <formula>LEN(TRIM(W5435))&gt;0</formula>
    </cfRule>
  </conditionalFormatting>
  <conditionalFormatting sqref="Y5435">
    <cfRule type="notContainsBlanks" dxfId="5" priority="8518">
      <formula>LEN(TRIM(Y5435))&gt;0</formula>
    </cfRule>
  </conditionalFormatting>
  <conditionalFormatting sqref="Z5435">
    <cfRule type="notContainsBlanks" dxfId="6" priority="8406">
      <formula>LEN(TRIM(Z5435))&gt;0</formula>
    </cfRule>
  </conditionalFormatting>
  <conditionalFormatting sqref="Q5436">
    <cfRule type="notContainsBlanks" dxfId="1" priority="8934">
      <formula>LEN(TRIM(Q5436))&gt;0</formula>
    </cfRule>
  </conditionalFormatting>
  <conditionalFormatting sqref="R5436">
    <cfRule type="notContainsBlanks" dxfId="2" priority="8825">
      <formula>LEN(TRIM(R5436))&gt;0</formula>
    </cfRule>
  </conditionalFormatting>
  <conditionalFormatting sqref="S5436">
    <cfRule type="notContainsBlanks" dxfId="3" priority="8239">
      <formula>LEN(TRIM(S5436))&gt;0</formula>
    </cfRule>
  </conditionalFormatting>
  <conditionalFormatting sqref="U5436">
    <cfRule type="notContainsBlanks" dxfId="4" priority="8158">
      <formula>LEN(TRIM(U5436))&gt;0</formula>
    </cfRule>
  </conditionalFormatting>
  <conditionalFormatting sqref="W5436">
    <cfRule type="notContainsBlanks" dxfId="0" priority="8602">
      <formula>LEN(TRIM(W5436))&gt;0</formula>
    </cfRule>
  </conditionalFormatting>
  <conditionalFormatting sqref="Y5436">
    <cfRule type="notContainsBlanks" dxfId="5" priority="8490">
      <formula>LEN(TRIM(Y5436))&gt;0</formula>
    </cfRule>
  </conditionalFormatting>
  <conditionalFormatting sqref="Z5436">
    <cfRule type="notContainsBlanks" dxfId="6" priority="8378">
      <formula>LEN(TRIM(Z5436))&gt;0</formula>
    </cfRule>
  </conditionalFormatting>
  <conditionalFormatting sqref="AB5436">
    <cfRule type="cellIs" dxfId="7" priority="8350" operator="notEqual">
      <formula>0</formula>
    </cfRule>
  </conditionalFormatting>
  <conditionalFormatting sqref="Q5438">
    <cfRule type="notContainsBlanks" dxfId="1" priority="8103">
      <formula>LEN(TRIM(Q5438))&gt;0</formula>
    </cfRule>
  </conditionalFormatting>
  <conditionalFormatting sqref="R5438">
    <cfRule type="notContainsBlanks" dxfId="2" priority="7981">
      <formula>LEN(TRIM(R5438))&gt;0</formula>
    </cfRule>
  </conditionalFormatting>
  <conditionalFormatting sqref="S5438">
    <cfRule type="notContainsBlanks" dxfId="3" priority="7145">
      <formula>LEN(TRIM(S5438))&gt;0</formula>
    </cfRule>
  </conditionalFormatting>
  <conditionalFormatting sqref="U5438">
    <cfRule type="notContainsBlanks" dxfId="4" priority="7006">
      <formula>LEN(TRIM(U5438))&gt;0</formula>
    </cfRule>
  </conditionalFormatting>
  <conditionalFormatting sqref="W5438">
    <cfRule type="notContainsBlanks" dxfId="0" priority="7705">
      <formula>LEN(TRIM(W5438))&gt;0</formula>
    </cfRule>
  </conditionalFormatting>
  <conditionalFormatting sqref="Y5438">
    <cfRule type="notContainsBlanks" dxfId="5" priority="7565">
      <formula>LEN(TRIM(Y5438))&gt;0</formula>
    </cfRule>
  </conditionalFormatting>
  <conditionalFormatting sqref="Z5438">
    <cfRule type="notContainsBlanks" dxfId="6" priority="7425">
      <formula>LEN(TRIM(Z5438))&gt;0</formula>
    </cfRule>
  </conditionalFormatting>
  <conditionalFormatting sqref="AB5438">
    <cfRule type="cellIs" dxfId="7" priority="7285" operator="notEqual">
      <formula>0</formula>
    </cfRule>
  </conditionalFormatting>
  <conditionalFormatting sqref="Q5439">
    <cfRule type="notContainsBlanks" dxfId="1" priority="8078">
      <formula>LEN(TRIM(Q5439))&gt;0</formula>
    </cfRule>
  </conditionalFormatting>
  <conditionalFormatting sqref="R5439">
    <cfRule type="notContainsBlanks" dxfId="2" priority="7954">
      <formula>LEN(TRIM(R5439))&gt;0</formula>
    </cfRule>
  </conditionalFormatting>
  <conditionalFormatting sqref="S5439">
    <cfRule type="notContainsBlanks" dxfId="3" priority="7118">
      <formula>LEN(TRIM(S5439))&gt;0</formula>
    </cfRule>
  </conditionalFormatting>
  <conditionalFormatting sqref="U5439">
    <cfRule type="notContainsBlanks" dxfId="4" priority="6978">
      <formula>LEN(TRIM(U5439))&gt;0</formula>
    </cfRule>
  </conditionalFormatting>
  <conditionalFormatting sqref="W5439">
    <cfRule type="notContainsBlanks" dxfId="0" priority="7677">
      <formula>LEN(TRIM(W5439))&gt;0</formula>
    </cfRule>
  </conditionalFormatting>
  <conditionalFormatting sqref="Y5439">
    <cfRule type="notContainsBlanks" dxfId="5" priority="7537">
      <formula>LEN(TRIM(Y5439))&gt;0</formula>
    </cfRule>
  </conditionalFormatting>
  <conditionalFormatting sqref="Z5439">
    <cfRule type="notContainsBlanks" dxfId="6" priority="7397">
      <formula>LEN(TRIM(Z5439))&gt;0</formula>
    </cfRule>
  </conditionalFormatting>
  <conditionalFormatting sqref="AB5439">
    <cfRule type="cellIs" dxfId="7" priority="7257" operator="notEqual">
      <formula>0</formula>
    </cfRule>
  </conditionalFormatting>
  <conditionalFormatting sqref="Q5440">
    <cfRule type="notContainsBlanks" dxfId="1" priority="8053">
      <formula>LEN(TRIM(Q5440))&gt;0</formula>
    </cfRule>
  </conditionalFormatting>
  <conditionalFormatting sqref="R5440">
    <cfRule type="notContainsBlanks" dxfId="2" priority="7926">
      <formula>LEN(TRIM(R5440))&gt;0</formula>
    </cfRule>
  </conditionalFormatting>
  <conditionalFormatting sqref="S5440">
    <cfRule type="notContainsBlanks" dxfId="3" priority="7090">
      <formula>LEN(TRIM(S5440))&gt;0</formula>
    </cfRule>
  </conditionalFormatting>
  <conditionalFormatting sqref="U5440">
    <cfRule type="notContainsBlanks" dxfId="4" priority="6950">
      <formula>LEN(TRIM(U5440))&gt;0</formula>
    </cfRule>
  </conditionalFormatting>
  <conditionalFormatting sqref="W5440">
    <cfRule type="notContainsBlanks" dxfId="0" priority="7649">
      <formula>LEN(TRIM(W5440))&gt;0</formula>
    </cfRule>
  </conditionalFormatting>
  <conditionalFormatting sqref="Y5440">
    <cfRule type="notContainsBlanks" dxfId="5" priority="7509">
      <formula>LEN(TRIM(Y5440))&gt;0</formula>
    </cfRule>
  </conditionalFormatting>
  <conditionalFormatting sqref="Z5440">
    <cfRule type="notContainsBlanks" dxfId="6" priority="7369">
      <formula>LEN(TRIM(Z5440))&gt;0</formula>
    </cfRule>
  </conditionalFormatting>
  <conditionalFormatting sqref="AB5440">
    <cfRule type="cellIs" dxfId="7" priority="7229" operator="notEqual">
      <formula>0</formula>
    </cfRule>
  </conditionalFormatting>
  <conditionalFormatting sqref="Q5441">
    <cfRule type="notContainsBlanks" dxfId="1" priority="8028">
      <formula>LEN(TRIM(Q5441))&gt;0</formula>
    </cfRule>
  </conditionalFormatting>
  <conditionalFormatting sqref="R5441">
    <cfRule type="notContainsBlanks" dxfId="2" priority="7899">
      <formula>LEN(TRIM(R5441))&gt;0</formula>
    </cfRule>
  </conditionalFormatting>
  <conditionalFormatting sqref="S5441">
    <cfRule type="notContainsBlanks" dxfId="3" priority="7062">
      <formula>LEN(TRIM(S5441))&gt;0</formula>
    </cfRule>
  </conditionalFormatting>
  <conditionalFormatting sqref="U5441">
    <cfRule type="notContainsBlanks" dxfId="4" priority="6922">
      <formula>LEN(TRIM(U5441))&gt;0</formula>
    </cfRule>
  </conditionalFormatting>
  <conditionalFormatting sqref="W5441">
    <cfRule type="notContainsBlanks" dxfId="0" priority="7621">
      <formula>LEN(TRIM(W5441))&gt;0</formula>
    </cfRule>
  </conditionalFormatting>
  <conditionalFormatting sqref="Y5441">
    <cfRule type="notContainsBlanks" dxfId="5" priority="7481">
      <formula>LEN(TRIM(Y5441))&gt;0</formula>
    </cfRule>
  </conditionalFormatting>
  <conditionalFormatting sqref="Z5441">
    <cfRule type="notContainsBlanks" dxfId="6" priority="7341">
      <formula>LEN(TRIM(Z5441))&gt;0</formula>
    </cfRule>
  </conditionalFormatting>
  <conditionalFormatting sqref="AB5441">
    <cfRule type="cellIs" dxfId="7" priority="7201" operator="notEqual">
      <formula>0</formula>
    </cfRule>
  </conditionalFormatting>
  <conditionalFormatting sqref="Q5442">
    <cfRule type="notContainsBlanks" dxfId="1" priority="8005">
      <formula>LEN(TRIM(Q5442))&gt;0</formula>
    </cfRule>
  </conditionalFormatting>
  <conditionalFormatting sqref="R5442">
    <cfRule type="notContainsBlanks" dxfId="2" priority="7872">
      <formula>LEN(TRIM(R5442))&gt;0</formula>
    </cfRule>
  </conditionalFormatting>
  <conditionalFormatting sqref="S5442">
    <cfRule type="notContainsBlanks" dxfId="3" priority="7034">
      <formula>LEN(TRIM(S5442))&gt;0</formula>
    </cfRule>
  </conditionalFormatting>
  <conditionalFormatting sqref="U5442">
    <cfRule type="notContainsBlanks" dxfId="4" priority="6894">
      <formula>LEN(TRIM(U5442))&gt;0</formula>
    </cfRule>
  </conditionalFormatting>
  <conditionalFormatting sqref="W5442">
    <cfRule type="notContainsBlanks" dxfId="0" priority="7593">
      <formula>LEN(TRIM(W5442))&gt;0</formula>
    </cfRule>
  </conditionalFormatting>
  <conditionalFormatting sqref="Y5442">
    <cfRule type="notContainsBlanks" dxfId="5" priority="7453">
      <formula>LEN(TRIM(Y5442))&gt;0</formula>
    </cfRule>
  </conditionalFormatting>
  <conditionalFormatting sqref="Z5442">
    <cfRule type="notContainsBlanks" dxfId="6" priority="7313">
      <formula>LEN(TRIM(Z5442))&gt;0</formula>
    </cfRule>
  </conditionalFormatting>
  <conditionalFormatting sqref="AB5442">
    <cfRule type="cellIs" dxfId="7" priority="7173" operator="notEqual">
      <formula>0</formula>
    </cfRule>
  </conditionalFormatting>
  <conditionalFormatting sqref="Q5445">
    <cfRule type="notContainsBlanks" dxfId="1" priority="6867">
      <formula>LEN(TRIM(Q5445))&gt;0</formula>
    </cfRule>
  </conditionalFormatting>
  <conditionalFormatting sqref="R5445">
    <cfRule type="notContainsBlanks" dxfId="2" priority="6788">
      <formula>LEN(TRIM(R5445))&gt;0</formula>
    </cfRule>
  </conditionalFormatting>
  <conditionalFormatting sqref="S5445">
    <cfRule type="notContainsBlanks" dxfId="3" priority="6286">
      <formula>LEN(TRIM(S5445))&gt;0</formula>
    </cfRule>
  </conditionalFormatting>
  <conditionalFormatting sqref="U5445">
    <cfRule type="notContainsBlanks" dxfId="4" priority="6202">
      <formula>LEN(TRIM(U5445))&gt;0</formula>
    </cfRule>
  </conditionalFormatting>
  <conditionalFormatting sqref="W5445">
    <cfRule type="notContainsBlanks" dxfId="0" priority="6622">
      <formula>LEN(TRIM(W5445))&gt;0</formula>
    </cfRule>
  </conditionalFormatting>
  <conditionalFormatting sqref="Y5445">
    <cfRule type="notContainsBlanks" dxfId="5" priority="6538">
      <formula>LEN(TRIM(Y5445))&gt;0</formula>
    </cfRule>
  </conditionalFormatting>
  <conditionalFormatting sqref="Z5445">
    <cfRule type="notContainsBlanks" dxfId="6" priority="6454">
      <formula>LEN(TRIM(Z5445))&gt;0</formula>
    </cfRule>
  </conditionalFormatting>
  <conditionalFormatting sqref="AB5445">
    <cfRule type="cellIs" dxfId="7" priority="6370" operator="notEqual">
      <formula>0</formula>
    </cfRule>
  </conditionalFormatting>
  <conditionalFormatting sqref="Q5446">
    <cfRule type="notContainsBlanks" dxfId="1" priority="6841">
      <formula>LEN(TRIM(Q5446))&gt;0</formula>
    </cfRule>
  </conditionalFormatting>
  <conditionalFormatting sqref="R5446">
    <cfRule type="notContainsBlanks" dxfId="2" priority="6760">
      <formula>LEN(TRIM(R5446))&gt;0</formula>
    </cfRule>
  </conditionalFormatting>
  <conditionalFormatting sqref="S5446">
    <cfRule type="notContainsBlanks" dxfId="3" priority="6258">
      <formula>LEN(TRIM(S5446))&gt;0</formula>
    </cfRule>
  </conditionalFormatting>
  <conditionalFormatting sqref="U5446">
    <cfRule type="notContainsBlanks" dxfId="4" priority="6174">
      <formula>LEN(TRIM(U5446))&gt;0</formula>
    </cfRule>
  </conditionalFormatting>
  <conditionalFormatting sqref="W5446">
    <cfRule type="notContainsBlanks" dxfId="0" priority="6594">
      <formula>LEN(TRIM(W5446))&gt;0</formula>
    </cfRule>
  </conditionalFormatting>
  <conditionalFormatting sqref="Y5446">
    <cfRule type="notContainsBlanks" dxfId="5" priority="6510">
      <formula>LEN(TRIM(Y5446))&gt;0</formula>
    </cfRule>
  </conditionalFormatting>
  <conditionalFormatting sqref="Z5446">
    <cfRule type="notContainsBlanks" dxfId="6" priority="6426">
      <formula>LEN(TRIM(Z5446))&gt;0</formula>
    </cfRule>
  </conditionalFormatting>
  <conditionalFormatting sqref="AB5446">
    <cfRule type="cellIs" dxfId="7" priority="6342" operator="notEqual">
      <formula>0</formula>
    </cfRule>
  </conditionalFormatting>
  <conditionalFormatting sqref="Q5447">
    <cfRule type="notContainsBlanks" dxfId="1" priority="6815">
      <formula>LEN(TRIM(Q5447))&gt;0</formula>
    </cfRule>
  </conditionalFormatting>
  <conditionalFormatting sqref="R5447">
    <cfRule type="notContainsBlanks" dxfId="2" priority="6733">
      <formula>LEN(TRIM(R5447))&gt;0</formula>
    </cfRule>
  </conditionalFormatting>
  <conditionalFormatting sqref="S5447">
    <cfRule type="notContainsBlanks" dxfId="3" priority="6230">
      <formula>LEN(TRIM(S5447))&gt;0</formula>
    </cfRule>
  </conditionalFormatting>
  <conditionalFormatting sqref="U5447">
    <cfRule type="notContainsBlanks" dxfId="4" priority="6146">
      <formula>LEN(TRIM(U5447))&gt;0</formula>
    </cfRule>
  </conditionalFormatting>
  <conditionalFormatting sqref="W5447">
    <cfRule type="notContainsBlanks" dxfId="0" priority="6566">
      <formula>LEN(TRIM(W5447))&gt;0</formula>
    </cfRule>
  </conditionalFormatting>
  <conditionalFormatting sqref="Y5447">
    <cfRule type="notContainsBlanks" dxfId="5" priority="6482">
      <formula>LEN(TRIM(Y5447))&gt;0</formula>
    </cfRule>
  </conditionalFormatting>
  <conditionalFormatting sqref="Z5447">
    <cfRule type="notContainsBlanks" dxfId="6" priority="6398">
      <formula>LEN(TRIM(Z5447))&gt;0</formula>
    </cfRule>
  </conditionalFormatting>
  <conditionalFormatting sqref="AB5447">
    <cfRule type="cellIs" dxfId="7" priority="6314" operator="notEqual">
      <formula>0</formula>
    </cfRule>
  </conditionalFormatting>
  <conditionalFormatting sqref="Q5448">
    <cfRule type="notContainsBlanks" dxfId="1" priority="11392">
      <formula>LEN(TRIM(Q5448))&gt;0</formula>
    </cfRule>
  </conditionalFormatting>
  <conditionalFormatting sqref="W5448">
    <cfRule type="notContainsBlanks" dxfId="0" priority="11476">
      <formula>LEN(TRIM(W5448))&gt;0</formula>
    </cfRule>
  </conditionalFormatting>
  <conditionalFormatting sqref="Y5448">
    <cfRule type="notContainsBlanks" dxfId="5" priority="11448">
      <formula>LEN(TRIM(Y5448))&gt;0</formula>
    </cfRule>
  </conditionalFormatting>
  <conditionalFormatting sqref="Z5448">
    <cfRule type="notContainsBlanks" dxfId="6" priority="11420">
      <formula>LEN(TRIM(Z5448))&gt;0</formula>
    </cfRule>
  </conditionalFormatting>
  <conditionalFormatting sqref="AA5448">
    <cfRule type="cellIs" dxfId="8" priority="11336" operator="equal">
      <formula>2</formula>
    </cfRule>
    <cfRule type="cellIs" dxfId="8" priority="11308" operator="equal">
      <formula>4</formula>
    </cfRule>
  </conditionalFormatting>
  <conditionalFormatting sqref="W5450">
    <cfRule type="notContainsBlanks" dxfId="0" priority="11675">
      <formula>LEN(TRIM(W5450))&gt;0</formula>
    </cfRule>
  </conditionalFormatting>
  <conditionalFormatting sqref="Q5453">
    <cfRule type="notContainsBlanks" dxfId="1" priority="11195">
      <formula>LEN(TRIM(Q5453))&gt;0</formula>
    </cfRule>
  </conditionalFormatting>
  <conditionalFormatting sqref="R5453">
    <cfRule type="notContainsBlanks" dxfId="2" priority="11117">
      <formula>LEN(TRIM(R5453))&gt;0</formula>
    </cfRule>
  </conditionalFormatting>
  <conditionalFormatting sqref="S5453">
    <cfRule type="notContainsBlanks" dxfId="3" priority="10645">
      <formula>LEN(TRIM(S5453))&gt;0</formula>
    </cfRule>
  </conditionalFormatting>
  <conditionalFormatting sqref="U5453">
    <cfRule type="notContainsBlanks" dxfId="4" priority="10561">
      <formula>LEN(TRIM(U5453))&gt;0</formula>
    </cfRule>
  </conditionalFormatting>
  <conditionalFormatting sqref="W5453">
    <cfRule type="notContainsBlanks" dxfId="0" priority="10957">
      <formula>LEN(TRIM(W5453))&gt;0</formula>
    </cfRule>
  </conditionalFormatting>
  <conditionalFormatting sqref="Y5453">
    <cfRule type="notContainsBlanks" dxfId="5" priority="10873">
      <formula>LEN(TRIM(Y5453))&gt;0</formula>
    </cfRule>
  </conditionalFormatting>
  <conditionalFormatting sqref="Z5453">
    <cfRule type="notContainsBlanks" dxfId="6" priority="10789">
      <formula>LEN(TRIM(Z5453))&gt;0</formula>
    </cfRule>
  </conditionalFormatting>
  <conditionalFormatting sqref="AB5453">
    <cfRule type="cellIs" dxfId="7" priority="10701" operator="notEqual">
      <formula>0</formula>
    </cfRule>
  </conditionalFormatting>
  <conditionalFormatting sqref="Q5454">
    <cfRule type="notContainsBlanks" dxfId="1" priority="11169">
      <formula>LEN(TRIM(Q5454))&gt;0</formula>
    </cfRule>
  </conditionalFormatting>
  <conditionalFormatting sqref="R5454">
    <cfRule type="notContainsBlanks" dxfId="2" priority="11092">
      <formula>LEN(TRIM(R5454))&gt;0</formula>
    </cfRule>
  </conditionalFormatting>
  <conditionalFormatting sqref="S5454">
    <cfRule type="notContainsBlanks" dxfId="3" priority="10617">
      <formula>LEN(TRIM(S5454))&gt;0</formula>
    </cfRule>
  </conditionalFormatting>
  <conditionalFormatting sqref="U5454">
    <cfRule type="notContainsBlanks" dxfId="4" priority="10533">
      <formula>LEN(TRIM(U5454))&gt;0</formula>
    </cfRule>
  </conditionalFormatting>
  <conditionalFormatting sqref="W5454">
    <cfRule type="notContainsBlanks" dxfId="0" priority="10929">
      <formula>LEN(TRIM(W5454))&gt;0</formula>
    </cfRule>
  </conditionalFormatting>
  <conditionalFormatting sqref="Y5454">
    <cfRule type="notContainsBlanks" dxfId="5" priority="10845">
      <formula>LEN(TRIM(Y5454))&gt;0</formula>
    </cfRule>
  </conditionalFormatting>
  <conditionalFormatting sqref="Z5454">
    <cfRule type="notContainsBlanks" dxfId="6" priority="10761">
      <formula>LEN(TRIM(Z5454))&gt;0</formula>
    </cfRule>
  </conditionalFormatting>
  <conditionalFormatting sqref="Q5455">
    <cfRule type="notContainsBlanks" dxfId="1" priority="11143">
      <formula>LEN(TRIM(Q5455))&gt;0</formula>
    </cfRule>
  </conditionalFormatting>
  <conditionalFormatting sqref="R5455">
    <cfRule type="notContainsBlanks" dxfId="2" priority="11067">
      <formula>LEN(TRIM(R5455))&gt;0</formula>
    </cfRule>
  </conditionalFormatting>
  <conditionalFormatting sqref="S5455">
    <cfRule type="notContainsBlanks" dxfId="3" priority="10589">
      <formula>LEN(TRIM(S5455))&gt;0</formula>
    </cfRule>
  </conditionalFormatting>
  <conditionalFormatting sqref="U5455">
    <cfRule type="notContainsBlanks" dxfId="4" priority="10505">
      <formula>LEN(TRIM(U5455))&gt;0</formula>
    </cfRule>
  </conditionalFormatting>
  <conditionalFormatting sqref="W5455">
    <cfRule type="notContainsBlanks" dxfId="0" priority="10901">
      <formula>LEN(TRIM(W5455))&gt;0</formula>
    </cfRule>
  </conditionalFormatting>
  <conditionalFormatting sqref="Y5455">
    <cfRule type="notContainsBlanks" dxfId="5" priority="10817">
      <formula>LEN(TRIM(Y5455))&gt;0</formula>
    </cfRule>
  </conditionalFormatting>
  <conditionalFormatting sqref="Z5455">
    <cfRule type="notContainsBlanks" dxfId="6" priority="10733">
      <formula>LEN(TRIM(Z5455))&gt;0</formula>
    </cfRule>
  </conditionalFormatting>
  <conditionalFormatting sqref="AB5455">
    <cfRule type="cellIs" dxfId="7" priority="10673" operator="notEqual">
      <formula>0</formula>
    </cfRule>
  </conditionalFormatting>
  <conditionalFormatting sqref="Q5457">
    <cfRule type="notContainsBlanks" dxfId="1" priority="10478">
      <formula>LEN(TRIM(Q5457))&gt;0</formula>
    </cfRule>
  </conditionalFormatting>
  <conditionalFormatting sqref="R5457">
    <cfRule type="notContainsBlanks" dxfId="2" priority="10369">
      <formula>LEN(TRIM(R5457))&gt;0</formula>
    </cfRule>
  </conditionalFormatting>
  <conditionalFormatting sqref="S5457">
    <cfRule type="notContainsBlanks" dxfId="3" priority="9538">
      <formula>LEN(TRIM(S5457))&gt;0</formula>
    </cfRule>
  </conditionalFormatting>
  <conditionalFormatting sqref="U5457">
    <cfRule type="notContainsBlanks" dxfId="4" priority="9398">
      <formula>LEN(TRIM(U5457))&gt;0</formula>
    </cfRule>
  </conditionalFormatting>
  <conditionalFormatting sqref="W5457">
    <cfRule type="notContainsBlanks" dxfId="0" priority="10095">
      <formula>LEN(TRIM(W5457))&gt;0</formula>
    </cfRule>
  </conditionalFormatting>
  <conditionalFormatting sqref="Y5457">
    <cfRule type="notContainsBlanks" dxfId="5" priority="9955">
      <formula>LEN(TRIM(Y5457))&gt;0</formula>
    </cfRule>
  </conditionalFormatting>
  <conditionalFormatting sqref="Z5457">
    <cfRule type="notContainsBlanks" dxfId="6" priority="9815">
      <formula>LEN(TRIM(Z5457))&gt;0</formula>
    </cfRule>
  </conditionalFormatting>
  <conditionalFormatting sqref="AB5457">
    <cfRule type="cellIs" dxfId="7" priority="9678" operator="notEqual">
      <formula>0</formula>
    </cfRule>
  </conditionalFormatting>
  <conditionalFormatting sqref="Q5458">
    <cfRule type="notContainsBlanks" dxfId="1" priority="10454">
      <formula>LEN(TRIM(Q5458))&gt;0</formula>
    </cfRule>
  </conditionalFormatting>
  <conditionalFormatting sqref="R5458">
    <cfRule type="notContainsBlanks" dxfId="2" priority="10344">
      <formula>LEN(TRIM(R5458))&gt;0</formula>
    </cfRule>
  </conditionalFormatting>
  <conditionalFormatting sqref="S5458">
    <cfRule type="notContainsBlanks" dxfId="3" priority="9510">
      <formula>LEN(TRIM(S5458))&gt;0</formula>
    </cfRule>
  </conditionalFormatting>
  <conditionalFormatting sqref="U5458">
    <cfRule type="notContainsBlanks" dxfId="4" priority="9370">
      <formula>LEN(TRIM(U5458))&gt;0</formula>
    </cfRule>
  </conditionalFormatting>
  <conditionalFormatting sqref="W5458">
    <cfRule type="notContainsBlanks" dxfId="0" priority="10067">
      <formula>LEN(TRIM(W5458))&gt;0</formula>
    </cfRule>
  </conditionalFormatting>
  <conditionalFormatting sqref="Y5458">
    <cfRule type="notContainsBlanks" dxfId="5" priority="9927">
      <formula>LEN(TRIM(Y5458))&gt;0</formula>
    </cfRule>
  </conditionalFormatting>
  <conditionalFormatting sqref="Z5458">
    <cfRule type="notContainsBlanks" dxfId="6" priority="9787">
      <formula>LEN(TRIM(Z5458))&gt;0</formula>
    </cfRule>
  </conditionalFormatting>
  <conditionalFormatting sqref="AB5458">
    <cfRule type="cellIs" dxfId="7" priority="9650" operator="notEqual">
      <formula>0</formula>
    </cfRule>
  </conditionalFormatting>
  <conditionalFormatting sqref="Q5459">
    <cfRule type="notContainsBlanks" dxfId="1" priority="10430">
      <formula>LEN(TRIM(Q5459))&gt;0</formula>
    </cfRule>
  </conditionalFormatting>
  <conditionalFormatting sqref="R5459">
    <cfRule type="notContainsBlanks" dxfId="2" priority="10318">
      <formula>LEN(TRIM(R5459))&gt;0</formula>
    </cfRule>
  </conditionalFormatting>
  <conditionalFormatting sqref="S5459">
    <cfRule type="notContainsBlanks" dxfId="3" priority="9482">
      <formula>LEN(TRIM(S5459))&gt;0</formula>
    </cfRule>
  </conditionalFormatting>
  <conditionalFormatting sqref="U5459">
    <cfRule type="notContainsBlanks" dxfId="4" priority="9342">
      <formula>LEN(TRIM(U5459))&gt;0</formula>
    </cfRule>
  </conditionalFormatting>
  <conditionalFormatting sqref="W5459">
    <cfRule type="notContainsBlanks" dxfId="0" priority="10039">
      <formula>LEN(TRIM(W5459))&gt;0</formula>
    </cfRule>
  </conditionalFormatting>
  <conditionalFormatting sqref="Y5459">
    <cfRule type="notContainsBlanks" dxfId="5" priority="9899">
      <formula>LEN(TRIM(Y5459))&gt;0</formula>
    </cfRule>
  </conditionalFormatting>
  <conditionalFormatting sqref="Z5459">
    <cfRule type="notContainsBlanks" dxfId="6" priority="9759">
      <formula>LEN(TRIM(Z5459))&gt;0</formula>
    </cfRule>
  </conditionalFormatting>
  <conditionalFormatting sqref="AB5459">
    <cfRule type="cellIs" dxfId="7" priority="9622" operator="notEqual">
      <formula>0</formula>
    </cfRule>
  </conditionalFormatting>
  <conditionalFormatting sqref="Q5460">
    <cfRule type="notContainsBlanks" dxfId="1" priority="10409">
      <formula>LEN(TRIM(Q5460))&gt;0</formula>
    </cfRule>
  </conditionalFormatting>
  <conditionalFormatting sqref="R5460">
    <cfRule type="notContainsBlanks" dxfId="2" priority="10291">
      <formula>LEN(TRIM(R5460))&gt;0</formula>
    </cfRule>
  </conditionalFormatting>
  <conditionalFormatting sqref="S5460">
    <cfRule type="notContainsBlanks" dxfId="3" priority="9454">
      <formula>LEN(TRIM(S5460))&gt;0</formula>
    </cfRule>
  </conditionalFormatting>
  <conditionalFormatting sqref="U5460">
    <cfRule type="notContainsBlanks" dxfId="4" priority="9314">
      <formula>LEN(TRIM(U5460))&gt;0</formula>
    </cfRule>
  </conditionalFormatting>
  <conditionalFormatting sqref="W5460">
    <cfRule type="notContainsBlanks" dxfId="0" priority="10011">
      <formula>LEN(TRIM(W5460))&gt;0</formula>
    </cfRule>
  </conditionalFormatting>
  <conditionalFormatting sqref="Y5460">
    <cfRule type="notContainsBlanks" dxfId="5" priority="9871">
      <formula>LEN(TRIM(Y5460))&gt;0</formula>
    </cfRule>
  </conditionalFormatting>
  <conditionalFormatting sqref="Z5460">
    <cfRule type="notContainsBlanks" dxfId="6" priority="9731">
      <formula>LEN(TRIM(Z5460))&gt;0</formula>
    </cfRule>
  </conditionalFormatting>
  <conditionalFormatting sqref="AB5460">
    <cfRule type="cellIs" dxfId="7" priority="9594" operator="notEqual">
      <formula>0</formula>
    </cfRule>
  </conditionalFormatting>
  <conditionalFormatting sqref="Q5461">
    <cfRule type="notContainsBlanks" dxfId="1" priority="10389">
      <formula>LEN(TRIM(Q5461))&gt;0</formula>
    </cfRule>
  </conditionalFormatting>
  <conditionalFormatting sqref="R5461">
    <cfRule type="notContainsBlanks" dxfId="2" priority="10263">
      <formula>LEN(TRIM(R5461))&gt;0</formula>
    </cfRule>
  </conditionalFormatting>
  <conditionalFormatting sqref="S5461">
    <cfRule type="notContainsBlanks" dxfId="3" priority="9426">
      <formula>LEN(TRIM(S5461))&gt;0</formula>
    </cfRule>
  </conditionalFormatting>
  <conditionalFormatting sqref="U5461">
    <cfRule type="notContainsBlanks" dxfId="4" priority="9286">
      <formula>LEN(TRIM(U5461))&gt;0</formula>
    </cfRule>
  </conditionalFormatting>
  <conditionalFormatting sqref="W5461">
    <cfRule type="notContainsBlanks" dxfId="0" priority="9983">
      <formula>LEN(TRIM(W5461))&gt;0</formula>
    </cfRule>
  </conditionalFormatting>
  <conditionalFormatting sqref="Y5461">
    <cfRule type="notContainsBlanks" dxfId="5" priority="9843">
      <formula>LEN(TRIM(Y5461))&gt;0</formula>
    </cfRule>
  </conditionalFormatting>
  <conditionalFormatting sqref="Z5461">
    <cfRule type="notContainsBlanks" dxfId="6" priority="9703">
      <formula>LEN(TRIM(Z5461))&gt;0</formula>
    </cfRule>
  </conditionalFormatting>
  <conditionalFormatting sqref="AB5461">
    <cfRule type="cellIs" dxfId="7" priority="9566" operator="notEqual">
      <formula>0</formula>
    </cfRule>
  </conditionalFormatting>
  <conditionalFormatting sqref="Q5464">
    <cfRule type="notContainsBlanks" dxfId="1" priority="9258">
      <formula>LEN(TRIM(Q5464))&gt;0</formula>
    </cfRule>
  </conditionalFormatting>
  <conditionalFormatting sqref="R5464">
    <cfRule type="notContainsBlanks" dxfId="2" priority="9233">
      <formula>LEN(TRIM(R5464))&gt;0</formula>
    </cfRule>
  </conditionalFormatting>
  <conditionalFormatting sqref="S5464">
    <cfRule type="notContainsBlanks" dxfId="3" priority="9067">
      <formula>LEN(TRIM(S5464))&gt;0</formula>
    </cfRule>
  </conditionalFormatting>
  <conditionalFormatting sqref="U5464">
    <cfRule type="notContainsBlanks" dxfId="4" priority="9040">
      <formula>LEN(TRIM(U5464))&gt;0</formula>
    </cfRule>
  </conditionalFormatting>
  <conditionalFormatting sqref="W5464">
    <cfRule type="notContainsBlanks" dxfId="0" priority="9179">
      <formula>LEN(TRIM(W5464))&gt;0</formula>
    </cfRule>
  </conditionalFormatting>
  <conditionalFormatting sqref="Y5464">
    <cfRule type="notContainsBlanks" dxfId="5" priority="9151">
      <formula>LEN(TRIM(Y5464))&gt;0</formula>
    </cfRule>
  </conditionalFormatting>
  <conditionalFormatting sqref="Z5464">
    <cfRule type="notContainsBlanks" dxfId="6" priority="9123">
      <formula>LEN(TRIM(Z5464))&gt;0</formula>
    </cfRule>
  </conditionalFormatting>
  <conditionalFormatting sqref="AB5464">
    <cfRule type="cellIs" dxfId="7" priority="9095" operator="notEqual">
      <formula>0</formula>
    </cfRule>
  </conditionalFormatting>
  <conditionalFormatting sqref="Q5466">
    <cfRule type="notContainsBlanks" dxfId="1" priority="9012">
      <formula>LEN(TRIM(Q5466))&gt;0</formula>
    </cfRule>
  </conditionalFormatting>
  <conditionalFormatting sqref="R5466">
    <cfRule type="notContainsBlanks" dxfId="2" priority="8906">
      <formula>LEN(TRIM(R5466))&gt;0</formula>
    </cfRule>
  </conditionalFormatting>
  <conditionalFormatting sqref="S5466">
    <cfRule type="notContainsBlanks" dxfId="3" priority="8321">
      <formula>LEN(TRIM(S5466))&gt;0</formula>
    </cfRule>
  </conditionalFormatting>
  <conditionalFormatting sqref="U5466">
    <cfRule type="notContainsBlanks" dxfId="4" priority="8212">
      <formula>LEN(TRIM(U5466))&gt;0</formula>
    </cfRule>
  </conditionalFormatting>
  <conditionalFormatting sqref="W5466">
    <cfRule type="notContainsBlanks" dxfId="0" priority="8685">
      <formula>LEN(TRIM(W5466))&gt;0</formula>
    </cfRule>
  </conditionalFormatting>
  <conditionalFormatting sqref="Y5466">
    <cfRule type="notContainsBlanks" dxfId="5" priority="8573">
      <formula>LEN(TRIM(Y5466))&gt;0</formula>
    </cfRule>
  </conditionalFormatting>
  <conditionalFormatting sqref="Z5466">
    <cfRule type="notContainsBlanks" dxfId="6" priority="8461">
      <formula>LEN(TRIM(Z5466))&gt;0</formula>
    </cfRule>
  </conditionalFormatting>
  <conditionalFormatting sqref="Q5467">
    <cfRule type="notContainsBlanks" dxfId="1" priority="8986">
      <formula>LEN(TRIM(Q5467))&gt;0</formula>
    </cfRule>
  </conditionalFormatting>
  <conditionalFormatting sqref="R5467">
    <cfRule type="notContainsBlanks" dxfId="2" priority="8879">
      <formula>LEN(TRIM(R5467))&gt;0</formula>
    </cfRule>
  </conditionalFormatting>
  <conditionalFormatting sqref="S5467">
    <cfRule type="notContainsBlanks" dxfId="3" priority="8293">
      <formula>LEN(TRIM(S5467))&gt;0</formula>
    </cfRule>
  </conditionalFormatting>
  <conditionalFormatting sqref="U5467">
    <cfRule type="notContainsBlanks" dxfId="4" priority="8185">
      <formula>LEN(TRIM(U5467))&gt;0</formula>
    </cfRule>
  </conditionalFormatting>
  <conditionalFormatting sqref="W5467">
    <cfRule type="notContainsBlanks" dxfId="0" priority="8657">
      <formula>LEN(TRIM(W5467))&gt;0</formula>
    </cfRule>
  </conditionalFormatting>
  <conditionalFormatting sqref="Y5467">
    <cfRule type="notContainsBlanks" dxfId="5" priority="8545">
      <formula>LEN(TRIM(Y5467))&gt;0</formula>
    </cfRule>
  </conditionalFormatting>
  <conditionalFormatting sqref="Z5467">
    <cfRule type="notContainsBlanks" dxfId="6" priority="8433">
      <formula>LEN(TRIM(Z5467))&gt;0</formula>
    </cfRule>
  </conditionalFormatting>
  <conditionalFormatting sqref="Q5468">
    <cfRule type="notContainsBlanks" dxfId="1" priority="8960">
      <formula>LEN(TRIM(Q5468))&gt;0</formula>
    </cfRule>
  </conditionalFormatting>
  <conditionalFormatting sqref="R5468">
    <cfRule type="notContainsBlanks" dxfId="2" priority="8852">
      <formula>LEN(TRIM(R5468))&gt;0</formula>
    </cfRule>
  </conditionalFormatting>
  <conditionalFormatting sqref="S5468">
    <cfRule type="notContainsBlanks" dxfId="3" priority="8265">
      <formula>LEN(TRIM(S5468))&gt;0</formula>
    </cfRule>
  </conditionalFormatting>
  <conditionalFormatting sqref="U5468">
    <cfRule type="notContainsBlanks" dxfId="4" priority="8157">
      <formula>LEN(TRIM(U5468))&gt;0</formula>
    </cfRule>
  </conditionalFormatting>
  <conditionalFormatting sqref="W5468">
    <cfRule type="notContainsBlanks" dxfId="0" priority="8629">
      <formula>LEN(TRIM(W5468))&gt;0</formula>
    </cfRule>
  </conditionalFormatting>
  <conditionalFormatting sqref="Y5468">
    <cfRule type="notContainsBlanks" dxfId="5" priority="8517">
      <formula>LEN(TRIM(Y5468))&gt;0</formula>
    </cfRule>
  </conditionalFormatting>
  <conditionalFormatting sqref="Z5468">
    <cfRule type="notContainsBlanks" dxfId="6" priority="8405">
      <formula>LEN(TRIM(Z5468))&gt;0</formula>
    </cfRule>
  </conditionalFormatting>
  <conditionalFormatting sqref="Q5469">
    <cfRule type="notContainsBlanks" dxfId="1" priority="8933">
      <formula>LEN(TRIM(Q5469))&gt;0</formula>
    </cfRule>
  </conditionalFormatting>
  <conditionalFormatting sqref="R5469">
    <cfRule type="notContainsBlanks" dxfId="2" priority="8824">
      <formula>LEN(TRIM(R5469))&gt;0</formula>
    </cfRule>
  </conditionalFormatting>
  <conditionalFormatting sqref="S5469">
    <cfRule type="notContainsBlanks" dxfId="3" priority="8238">
      <formula>LEN(TRIM(S5469))&gt;0</formula>
    </cfRule>
  </conditionalFormatting>
  <conditionalFormatting sqref="U5469">
    <cfRule type="notContainsBlanks" dxfId="4" priority="8129">
      <formula>LEN(TRIM(U5469))&gt;0</formula>
    </cfRule>
  </conditionalFormatting>
  <conditionalFormatting sqref="W5469">
    <cfRule type="notContainsBlanks" dxfId="0" priority="8601">
      <formula>LEN(TRIM(W5469))&gt;0</formula>
    </cfRule>
  </conditionalFormatting>
  <conditionalFormatting sqref="Y5469">
    <cfRule type="notContainsBlanks" dxfId="5" priority="8489">
      <formula>LEN(TRIM(Y5469))&gt;0</formula>
    </cfRule>
  </conditionalFormatting>
  <conditionalFormatting sqref="Z5469">
    <cfRule type="notContainsBlanks" dxfId="6" priority="8377">
      <formula>LEN(TRIM(Z5469))&gt;0</formula>
    </cfRule>
  </conditionalFormatting>
  <conditionalFormatting sqref="AB5469">
    <cfRule type="cellIs" dxfId="7" priority="8349" operator="notEqual">
      <formula>0</formula>
    </cfRule>
  </conditionalFormatting>
  <conditionalFormatting sqref="Q5471">
    <cfRule type="notContainsBlanks" dxfId="1" priority="8102">
      <formula>LEN(TRIM(Q5471))&gt;0</formula>
    </cfRule>
  </conditionalFormatting>
  <conditionalFormatting sqref="R5471">
    <cfRule type="notContainsBlanks" dxfId="2" priority="7980">
      <formula>LEN(TRIM(R5471))&gt;0</formula>
    </cfRule>
  </conditionalFormatting>
  <conditionalFormatting sqref="S5471">
    <cfRule type="notContainsBlanks" dxfId="3" priority="7144">
      <formula>LEN(TRIM(S5471))&gt;0</formula>
    </cfRule>
  </conditionalFormatting>
  <conditionalFormatting sqref="U5471">
    <cfRule type="notContainsBlanks" dxfId="4" priority="7005">
      <formula>LEN(TRIM(U5471))&gt;0</formula>
    </cfRule>
  </conditionalFormatting>
  <conditionalFormatting sqref="W5471">
    <cfRule type="notContainsBlanks" dxfId="0" priority="7704">
      <formula>LEN(TRIM(W5471))&gt;0</formula>
    </cfRule>
  </conditionalFormatting>
  <conditionalFormatting sqref="Y5471">
    <cfRule type="notContainsBlanks" dxfId="5" priority="7564">
      <formula>LEN(TRIM(Y5471))&gt;0</formula>
    </cfRule>
  </conditionalFormatting>
  <conditionalFormatting sqref="Z5471">
    <cfRule type="notContainsBlanks" dxfId="6" priority="7424">
      <formula>LEN(TRIM(Z5471))&gt;0</formula>
    </cfRule>
  </conditionalFormatting>
  <conditionalFormatting sqref="AB5471">
    <cfRule type="cellIs" dxfId="7" priority="7284" operator="notEqual">
      <formula>0</formula>
    </cfRule>
  </conditionalFormatting>
  <conditionalFormatting sqref="Q5472">
    <cfRule type="notContainsBlanks" dxfId="1" priority="8077">
      <formula>LEN(TRIM(Q5472))&gt;0</formula>
    </cfRule>
  </conditionalFormatting>
  <conditionalFormatting sqref="R5472">
    <cfRule type="notContainsBlanks" dxfId="2" priority="7953">
      <formula>LEN(TRIM(R5472))&gt;0</formula>
    </cfRule>
  </conditionalFormatting>
  <conditionalFormatting sqref="S5472">
    <cfRule type="notContainsBlanks" dxfId="3" priority="7117">
      <formula>LEN(TRIM(S5472))&gt;0</formula>
    </cfRule>
  </conditionalFormatting>
  <conditionalFormatting sqref="U5472">
    <cfRule type="notContainsBlanks" dxfId="4" priority="6977">
      <formula>LEN(TRIM(U5472))&gt;0</formula>
    </cfRule>
  </conditionalFormatting>
  <conditionalFormatting sqref="W5472">
    <cfRule type="notContainsBlanks" dxfId="0" priority="7676">
      <formula>LEN(TRIM(W5472))&gt;0</formula>
    </cfRule>
  </conditionalFormatting>
  <conditionalFormatting sqref="Y5472">
    <cfRule type="notContainsBlanks" dxfId="5" priority="7536">
      <formula>LEN(TRIM(Y5472))&gt;0</formula>
    </cfRule>
  </conditionalFormatting>
  <conditionalFormatting sqref="Z5472">
    <cfRule type="notContainsBlanks" dxfId="6" priority="7396">
      <formula>LEN(TRIM(Z5472))&gt;0</formula>
    </cfRule>
  </conditionalFormatting>
  <conditionalFormatting sqref="AB5472">
    <cfRule type="cellIs" dxfId="7" priority="7256" operator="notEqual">
      <formula>0</formula>
    </cfRule>
  </conditionalFormatting>
  <conditionalFormatting sqref="Q5473">
    <cfRule type="notContainsBlanks" dxfId="1" priority="8052">
      <formula>LEN(TRIM(Q5473))&gt;0</formula>
    </cfRule>
  </conditionalFormatting>
  <conditionalFormatting sqref="R5473">
    <cfRule type="notContainsBlanks" dxfId="2" priority="7925">
      <formula>LEN(TRIM(R5473))&gt;0</formula>
    </cfRule>
  </conditionalFormatting>
  <conditionalFormatting sqref="S5473">
    <cfRule type="notContainsBlanks" dxfId="3" priority="7089">
      <formula>LEN(TRIM(S5473))&gt;0</formula>
    </cfRule>
  </conditionalFormatting>
  <conditionalFormatting sqref="U5473">
    <cfRule type="notContainsBlanks" dxfId="4" priority="6949">
      <formula>LEN(TRIM(U5473))&gt;0</formula>
    </cfRule>
  </conditionalFormatting>
  <conditionalFormatting sqref="W5473">
    <cfRule type="notContainsBlanks" dxfId="0" priority="7648">
      <formula>LEN(TRIM(W5473))&gt;0</formula>
    </cfRule>
  </conditionalFormatting>
  <conditionalFormatting sqref="Y5473">
    <cfRule type="notContainsBlanks" dxfId="5" priority="7508">
      <formula>LEN(TRIM(Y5473))&gt;0</formula>
    </cfRule>
  </conditionalFormatting>
  <conditionalFormatting sqref="Z5473">
    <cfRule type="notContainsBlanks" dxfId="6" priority="7368">
      <formula>LEN(TRIM(Z5473))&gt;0</formula>
    </cfRule>
  </conditionalFormatting>
  <conditionalFormatting sqref="AB5473">
    <cfRule type="cellIs" dxfId="7" priority="7228" operator="notEqual">
      <formula>0</formula>
    </cfRule>
  </conditionalFormatting>
  <conditionalFormatting sqref="Q5474">
    <cfRule type="notContainsBlanks" dxfId="1" priority="8027">
      <formula>LEN(TRIM(Q5474))&gt;0</formula>
    </cfRule>
  </conditionalFormatting>
  <conditionalFormatting sqref="R5474">
    <cfRule type="notContainsBlanks" dxfId="2" priority="7898">
      <formula>LEN(TRIM(R5474))&gt;0</formula>
    </cfRule>
  </conditionalFormatting>
  <conditionalFormatting sqref="S5474">
    <cfRule type="notContainsBlanks" dxfId="3" priority="7061">
      <formula>LEN(TRIM(S5474))&gt;0</formula>
    </cfRule>
  </conditionalFormatting>
  <conditionalFormatting sqref="U5474">
    <cfRule type="notContainsBlanks" dxfId="4" priority="6921">
      <formula>LEN(TRIM(U5474))&gt;0</formula>
    </cfRule>
  </conditionalFormatting>
  <conditionalFormatting sqref="W5474">
    <cfRule type="notContainsBlanks" dxfId="0" priority="7620">
      <formula>LEN(TRIM(W5474))&gt;0</formula>
    </cfRule>
  </conditionalFormatting>
  <conditionalFormatting sqref="Y5474">
    <cfRule type="notContainsBlanks" dxfId="5" priority="7480">
      <formula>LEN(TRIM(Y5474))&gt;0</formula>
    </cfRule>
  </conditionalFormatting>
  <conditionalFormatting sqref="Z5474">
    <cfRule type="notContainsBlanks" dxfId="6" priority="7340">
      <formula>LEN(TRIM(Z5474))&gt;0</formula>
    </cfRule>
  </conditionalFormatting>
  <conditionalFormatting sqref="AB5474">
    <cfRule type="cellIs" dxfId="7" priority="7200" operator="notEqual">
      <formula>0</formula>
    </cfRule>
  </conditionalFormatting>
  <conditionalFormatting sqref="Q5475">
    <cfRule type="notContainsBlanks" dxfId="1" priority="8004">
      <formula>LEN(TRIM(Q5475))&gt;0</formula>
    </cfRule>
  </conditionalFormatting>
  <conditionalFormatting sqref="R5475">
    <cfRule type="notContainsBlanks" dxfId="2" priority="7871">
      <formula>LEN(TRIM(R5475))&gt;0</formula>
    </cfRule>
  </conditionalFormatting>
  <conditionalFormatting sqref="S5475">
    <cfRule type="notContainsBlanks" dxfId="3" priority="7033">
      <formula>LEN(TRIM(S5475))&gt;0</formula>
    </cfRule>
  </conditionalFormatting>
  <conditionalFormatting sqref="U5475">
    <cfRule type="notContainsBlanks" dxfId="4" priority="6893">
      <formula>LEN(TRIM(U5475))&gt;0</formula>
    </cfRule>
  </conditionalFormatting>
  <conditionalFormatting sqref="W5475">
    <cfRule type="notContainsBlanks" dxfId="0" priority="7592">
      <formula>LEN(TRIM(W5475))&gt;0</formula>
    </cfRule>
  </conditionalFormatting>
  <conditionalFormatting sqref="Y5475">
    <cfRule type="notContainsBlanks" dxfId="5" priority="7452">
      <formula>LEN(TRIM(Y5475))&gt;0</formula>
    </cfRule>
  </conditionalFormatting>
  <conditionalFormatting sqref="Z5475">
    <cfRule type="notContainsBlanks" dxfId="6" priority="7312">
      <formula>LEN(TRIM(Z5475))&gt;0</formula>
    </cfRule>
  </conditionalFormatting>
  <conditionalFormatting sqref="AB5475">
    <cfRule type="cellIs" dxfId="7" priority="7172" operator="notEqual">
      <formula>0</formula>
    </cfRule>
  </conditionalFormatting>
  <conditionalFormatting sqref="Q5478">
    <cfRule type="notContainsBlanks" dxfId="1" priority="6866">
      <formula>LEN(TRIM(Q5478))&gt;0</formula>
    </cfRule>
  </conditionalFormatting>
  <conditionalFormatting sqref="R5478">
    <cfRule type="notContainsBlanks" dxfId="2" priority="6787">
      <formula>LEN(TRIM(R5478))&gt;0</formula>
    </cfRule>
  </conditionalFormatting>
  <conditionalFormatting sqref="S5478">
    <cfRule type="notContainsBlanks" dxfId="3" priority="6285">
      <formula>LEN(TRIM(S5478))&gt;0</formula>
    </cfRule>
  </conditionalFormatting>
  <conditionalFormatting sqref="U5478">
    <cfRule type="notContainsBlanks" dxfId="4" priority="6201">
      <formula>LEN(TRIM(U5478))&gt;0</formula>
    </cfRule>
  </conditionalFormatting>
  <conditionalFormatting sqref="W5478">
    <cfRule type="notContainsBlanks" dxfId="0" priority="6621">
      <formula>LEN(TRIM(W5478))&gt;0</formula>
    </cfRule>
  </conditionalFormatting>
  <conditionalFormatting sqref="Y5478">
    <cfRule type="notContainsBlanks" dxfId="5" priority="6537">
      <formula>LEN(TRIM(Y5478))&gt;0</formula>
    </cfRule>
  </conditionalFormatting>
  <conditionalFormatting sqref="Z5478">
    <cfRule type="notContainsBlanks" dxfId="6" priority="6453">
      <formula>LEN(TRIM(Z5478))&gt;0</formula>
    </cfRule>
  </conditionalFormatting>
  <conditionalFormatting sqref="AB5478">
    <cfRule type="cellIs" dxfId="7" priority="6369" operator="notEqual">
      <formula>0</formula>
    </cfRule>
  </conditionalFormatting>
  <conditionalFormatting sqref="Q5479">
    <cfRule type="notContainsBlanks" dxfId="1" priority="6840">
      <formula>LEN(TRIM(Q5479))&gt;0</formula>
    </cfRule>
  </conditionalFormatting>
  <conditionalFormatting sqref="R5479">
    <cfRule type="notContainsBlanks" dxfId="2" priority="6759">
      <formula>LEN(TRIM(R5479))&gt;0</formula>
    </cfRule>
  </conditionalFormatting>
  <conditionalFormatting sqref="S5479">
    <cfRule type="notContainsBlanks" dxfId="3" priority="6257">
      <formula>LEN(TRIM(S5479))&gt;0</formula>
    </cfRule>
  </conditionalFormatting>
  <conditionalFormatting sqref="U5479">
    <cfRule type="notContainsBlanks" dxfId="4" priority="6173">
      <formula>LEN(TRIM(U5479))&gt;0</formula>
    </cfRule>
  </conditionalFormatting>
  <conditionalFormatting sqref="W5479">
    <cfRule type="notContainsBlanks" dxfId="0" priority="6593">
      <formula>LEN(TRIM(W5479))&gt;0</formula>
    </cfRule>
  </conditionalFormatting>
  <conditionalFormatting sqref="Y5479">
    <cfRule type="notContainsBlanks" dxfId="5" priority="6509">
      <formula>LEN(TRIM(Y5479))&gt;0</formula>
    </cfRule>
  </conditionalFormatting>
  <conditionalFormatting sqref="Z5479">
    <cfRule type="notContainsBlanks" dxfId="6" priority="6425">
      <formula>LEN(TRIM(Z5479))&gt;0</formula>
    </cfRule>
  </conditionalFormatting>
  <conditionalFormatting sqref="AB5479">
    <cfRule type="cellIs" dxfId="7" priority="6341" operator="notEqual">
      <formula>0</formula>
    </cfRule>
  </conditionalFormatting>
  <conditionalFormatting sqref="Q5480">
    <cfRule type="notContainsBlanks" dxfId="1" priority="6814">
      <formula>LEN(TRIM(Q5480))&gt;0</formula>
    </cfRule>
  </conditionalFormatting>
  <conditionalFormatting sqref="R5480">
    <cfRule type="notContainsBlanks" dxfId="2" priority="6732">
      <formula>LEN(TRIM(R5480))&gt;0</formula>
    </cfRule>
  </conditionalFormatting>
  <conditionalFormatting sqref="S5480">
    <cfRule type="notContainsBlanks" dxfId="3" priority="6229">
      <formula>LEN(TRIM(S5480))&gt;0</formula>
    </cfRule>
  </conditionalFormatting>
  <conditionalFormatting sqref="U5480">
    <cfRule type="notContainsBlanks" dxfId="4" priority="6145">
      <formula>LEN(TRIM(U5480))&gt;0</formula>
    </cfRule>
  </conditionalFormatting>
  <conditionalFormatting sqref="W5480">
    <cfRule type="notContainsBlanks" dxfId="0" priority="6565">
      <formula>LEN(TRIM(W5480))&gt;0</formula>
    </cfRule>
  </conditionalFormatting>
  <conditionalFormatting sqref="Y5480">
    <cfRule type="notContainsBlanks" dxfId="5" priority="6481">
      <formula>LEN(TRIM(Y5480))&gt;0</formula>
    </cfRule>
  </conditionalFormatting>
  <conditionalFormatting sqref="Z5480">
    <cfRule type="notContainsBlanks" dxfId="6" priority="6397">
      <formula>LEN(TRIM(Z5480))&gt;0</formula>
    </cfRule>
  </conditionalFormatting>
  <conditionalFormatting sqref="AB5480">
    <cfRule type="cellIs" dxfId="7" priority="6313" operator="notEqual">
      <formula>0</formula>
    </cfRule>
  </conditionalFormatting>
  <conditionalFormatting sqref="Q5481">
    <cfRule type="notContainsBlanks" dxfId="1" priority="11391">
      <formula>LEN(TRIM(Q5481))&gt;0</formula>
    </cfRule>
  </conditionalFormatting>
  <conditionalFormatting sqref="W5481">
    <cfRule type="notContainsBlanks" dxfId="0" priority="11475">
      <formula>LEN(TRIM(W5481))&gt;0</formula>
    </cfRule>
  </conditionalFormatting>
  <conditionalFormatting sqref="Y5481">
    <cfRule type="notContainsBlanks" dxfId="5" priority="11447">
      <formula>LEN(TRIM(Y5481))&gt;0</formula>
    </cfRule>
  </conditionalFormatting>
  <conditionalFormatting sqref="Z5481">
    <cfRule type="notContainsBlanks" dxfId="6" priority="11419">
      <formula>LEN(TRIM(Z5481))&gt;0</formula>
    </cfRule>
  </conditionalFormatting>
  <conditionalFormatting sqref="AA5481">
    <cfRule type="cellIs" dxfId="8" priority="11335" operator="equal">
      <formula>2</formula>
    </cfRule>
    <cfRule type="cellIs" dxfId="8" priority="11307" operator="equal">
      <formula>4</formula>
    </cfRule>
  </conditionalFormatting>
  <conditionalFormatting sqref="W5483">
    <cfRule type="notContainsBlanks" dxfId="0" priority="11674">
      <formula>LEN(TRIM(W5483))&gt;0</formula>
    </cfRule>
  </conditionalFormatting>
  <conditionalFormatting sqref="Q5486">
    <cfRule type="notContainsBlanks" dxfId="1" priority="11194">
      <formula>LEN(TRIM(Q5486))&gt;0</formula>
    </cfRule>
  </conditionalFormatting>
  <conditionalFormatting sqref="R5486">
    <cfRule type="notContainsBlanks" dxfId="2" priority="11116">
      <formula>LEN(TRIM(R5486))&gt;0</formula>
    </cfRule>
  </conditionalFormatting>
  <conditionalFormatting sqref="S5486">
    <cfRule type="notContainsBlanks" dxfId="3" priority="10644">
      <formula>LEN(TRIM(S5486))&gt;0</formula>
    </cfRule>
  </conditionalFormatting>
  <conditionalFormatting sqref="U5486">
    <cfRule type="notContainsBlanks" dxfId="4" priority="10560">
      <formula>LEN(TRIM(U5486))&gt;0</formula>
    </cfRule>
  </conditionalFormatting>
  <conditionalFormatting sqref="W5486">
    <cfRule type="notContainsBlanks" dxfId="0" priority="10956">
      <formula>LEN(TRIM(W5486))&gt;0</formula>
    </cfRule>
  </conditionalFormatting>
  <conditionalFormatting sqref="Y5486">
    <cfRule type="notContainsBlanks" dxfId="5" priority="10872">
      <formula>LEN(TRIM(Y5486))&gt;0</formula>
    </cfRule>
  </conditionalFormatting>
  <conditionalFormatting sqref="Z5486">
    <cfRule type="notContainsBlanks" dxfId="6" priority="10788">
      <formula>LEN(TRIM(Z5486))&gt;0</formula>
    </cfRule>
  </conditionalFormatting>
  <conditionalFormatting sqref="AB5486">
    <cfRule type="cellIs" dxfId="7" priority="10700" operator="notEqual">
      <formula>0</formula>
    </cfRule>
  </conditionalFormatting>
  <conditionalFormatting sqref="Q5487">
    <cfRule type="notContainsBlanks" dxfId="1" priority="11168">
      <formula>LEN(TRIM(Q5487))&gt;0</formula>
    </cfRule>
  </conditionalFormatting>
  <conditionalFormatting sqref="R5487">
    <cfRule type="notContainsBlanks" dxfId="2" priority="11091">
      <formula>LEN(TRIM(R5487))&gt;0</formula>
    </cfRule>
  </conditionalFormatting>
  <conditionalFormatting sqref="S5487">
    <cfRule type="notContainsBlanks" dxfId="3" priority="10616">
      <formula>LEN(TRIM(S5487))&gt;0</formula>
    </cfRule>
  </conditionalFormatting>
  <conditionalFormatting sqref="U5487">
    <cfRule type="notContainsBlanks" dxfId="4" priority="10532">
      <formula>LEN(TRIM(U5487))&gt;0</formula>
    </cfRule>
  </conditionalFormatting>
  <conditionalFormatting sqref="W5487">
    <cfRule type="notContainsBlanks" dxfId="0" priority="10928">
      <formula>LEN(TRIM(W5487))&gt;0</formula>
    </cfRule>
  </conditionalFormatting>
  <conditionalFormatting sqref="Y5487">
    <cfRule type="notContainsBlanks" dxfId="5" priority="10844">
      <formula>LEN(TRIM(Y5487))&gt;0</formula>
    </cfRule>
  </conditionalFormatting>
  <conditionalFormatting sqref="Z5487">
    <cfRule type="notContainsBlanks" dxfId="6" priority="10760">
      <formula>LEN(TRIM(Z5487))&gt;0</formula>
    </cfRule>
  </conditionalFormatting>
  <conditionalFormatting sqref="Q5488">
    <cfRule type="notContainsBlanks" dxfId="1" priority="11142">
      <formula>LEN(TRIM(Q5488))&gt;0</formula>
    </cfRule>
  </conditionalFormatting>
  <conditionalFormatting sqref="R5488">
    <cfRule type="notContainsBlanks" dxfId="2" priority="11066">
      <formula>LEN(TRIM(R5488))&gt;0</formula>
    </cfRule>
  </conditionalFormatting>
  <conditionalFormatting sqref="S5488">
    <cfRule type="notContainsBlanks" dxfId="3" priority="10588">
      <formula>LEN(TRIM(S5488))&gt;0</formula>
    </cfRule>
  </conditionalFormatting>
  <conditionalFormatting sqref="U5488">
    <cfRule type="notContainsBlanks" dxfId="4" priority="10504">
      <formula>LEN(TRIM(U5488))&gt;0</formula>
    </cfRule>
  </conditionalFormatting>
  <conditionalFormatting sqref="W5488">
    <cfRule type="notContainsBlanks" dxfId="0" priority="10900">
      <formula>LEN(TRIM(W5488))&gt;0</formula>
    </cfRule>
  </conditionalFormatting>
  <conditionalFormatting sqref="Y5488">
    <cfRule type="notContainsBlanks" dxfId="5" priority="10816">
      <formula>LEN(TRIM(Y5488))&gt;0</formula>
    </cfRule>
  </conditionalFormatting>
  <conditionalFormatting sqref="Z5488">
    <cfRule type="notContainsBlanks" dxfId="6" priority="10732">
      <formula>LEN(TRIM(Z5488))&gt;0</formula>
    </cfRule>
  </conditionalFormatting>
  <conditionalFormatting sqref="AB5488">
    <cfRule type="cellIs" dxfId="7" priority="10672" operator="notEqual">
      <formula>0</formula>
    </cfRule>
  </conditionalFormatting>
  <conditionalFormatting sqref="S5489">
    <cfRule type="notContainsBlanks" dxfId="3" priority="2820">
      <formula>LEN(TRIM(S5489))&gt;0</formula>
    </cfRule>
  </conditionalFormatting>
  <conditionalFormatting sqref="Q5490">
    <cfRule type="notContainsBlanks" dxfId="1" priority="10477">
      <formula>LEN(TRIM(Q5490))&gt;0</formula>
    </cfRule>
  </conditionalFormatting>
  <conditionalFormatting sqref="R5490">
    <cfRule type="notContainsBlanks" dxfId="2" priority="10368">
      <formula>LEN(TRIM(R5490))&gt;0</formula>
    </cfRule>
  </conditionalFormatting>
  <conditionalFormatting sqref="S5490">
    <cfRule type="notContainsBlanks" dxfId="3" priority="9537">
      <formula>LEN(TRIM(S5490))&gt;0</formula>
    </cfRule>
  </conditionalFormatting>
  <conditionalFormatting sqref="U5490">
    <cfRule type="notContainsBlanks" dxfId="4" priority="9397">
      <formula>LEN(TRIM(U5490))&gt;0</formula>
    </cfRule>
  </conditionalFormatting>
  <conditionalFormatting sqref="W5490">
    <cfRule type="notContainsBlanks" dxfId="0" priority="10094">
      <formula>LEN(TRIM(W5490))&gt;0</formula>
    </cfRule>
  </conditionalFormatting>
  <conditionalFormatting sqref="Y5490">
    <cfRule type="notContainsBlanks" dxfId="5" priority="9954">
      <formula>LEN(TRIM(Y5490))&gt;0</formula>
    </cfRule>
  </conditionalFormatting>
  <conditionalFormatting sqref="Z5490">
    <cfRule type="notContainsBlanks" dxfId="6" priority="9814">
      <formula>LEN(TRIM(Z5490))&gt;0</formula>
    </cfRule>
  </conditionalFormatting>
  <conditionalFormatting sqref="AB5490">
    <cfRule type="cellIs" dxfId="7" priority="9677" operator="notEqual">
      <formula>0</formula>
    </cfRule>
  </conditionalFormatting>
  <conditionalFormatting sqref="Q5491">
    <cfRule type="notContainsBlanks" dxfId="1" priority="10453">
      <formula>LEN(TRIM(Q5491))&gt;0</formula>
    </cfRule>
  </conditionalFormatting>
  <conditionalFormatting sqref="R5491">
    <cfRule type="notContainsBlanks" dxfId="2" priority="10343">
      <formula>LEN(TRIM(R5491))&gt;0</formula>
    </cfRule>
  </conditionalFormatting>
  <conditionalFormatting sqref="S5491">
    <cfRule type="notContainsBlanks" dxfId="3" priority="9509">
      <formula>LEN(TRIM(S5491))&gt;0</formula>
    </cfRule>
  </conditionalFormatting>
  <conditionalFormatting sqref="U5491">
    <cfRule type="notContainsBlanks" dxfId="4" priority="9369">
      <formula>LEN(TRIM(U5491))&gt;0</formula>
    </cfRule>
  </conditionalFormatting>
  <conditionalFormatting sqref="W5491">
    <cfRule type="notContainsBlanks" dxfId="0" priority="10066">
      <formula>LEN(TRIM(W5491))&gt;0</formula>
    </cfRule>
  </conditionalFormatting>
  <conditionalFormatting sqref="Y5491">
    <cfRule type="notContainsBlanks" dxfId="5" priority="9926">
      <formula>LEN(TRIM(Y5491))&gt;0</formula>
    </cfRule>
  </conditionalFormatting>
  <conditionalFormatting sqref="Z5491">
    <cfRule type="notContainsBlanks" dxfId="6" priority="9786">
      <formula>LEN(TRIM(Z5491))&gt;0</formula>
    </cfRule>
  </conditionalFormatting>
  <conditionalFormatting sqref="AB5491">
    <cfRule type="cellIs" dxfId="7" priority="9649" operator="notEqual">
      <formula>0</formula>
    </cfRule>
  </conditionalFormatting>
  <conditionalFormatting sqref="R5492">
    <cfRule type="notContainsBlanks" dxfId="2" priority="10317">
      <formula>LEN(TRIM(R5492))&gt;0</formula>
    </cfRule>
  </conditionalFormatting>
  <conditionalFormatting sqref="S5492">
    <cfRule type="notContainsBlanks" dxfId="3" priority="9481">
      <formula>LEN(TRIM(S5492))&gt;0</formula>
    </cfRule>
  </conditionalFormatting>
  <conditionalFormatting sqref="U5492">
    <cfRule type="notContainsBlanks" dxfId="4" priority="9341">
      <formula>LEN(TRIM(U5492))&gt;0</formula>
    </cfRule>
  </conditionalFormatting>
  <conditionalFormatting sqref="W5492">
    <cfRule type="notContainsBlanks" dxfId="0" priority="10038">
      <formula>LEN(TRIM(W5492))&gt;0</formula>
    </cfRule>
  </conditionalFormatting>
  <conditionalFormatting sqref="Y5492">
    <cfRule type="notContainsBlanks" dxfId="5" priority="9898">
      <formula>LEN(TRIM(Y5492))&gt;0</formula>
    </cfRule>
  </conditionalFormatting>
  <conditionalFormatting sqref="Z5492">
    <cfRule type="notContainsBlanks" dxfId="6" priority="9758">
      <formula>LEN(TRIM(Z5492))&gt;0</formula>
    </cfRule>
  </conditionalFormatting>
  <conditionalFormatting sqref="AB5492">
    <cfRule type="cellIs" dxfId="7" priority="9621" operator="notEqual">
      <formula>0</formula>
    </cfRule>
  </conditionalFormatting>
  <conditionalFormatting sqref="R5493">
    <cfRule type="notContainsBlanks" dxfId="2" priority="10290">
      <formula>LEN(TRIM(R5493))&gt;0</formula>
    </cfRule>
  </conditionalFormatting>
  <conditionalFormatting sqref="S5493">
    <cfRule type="notContainsBlanks" dxfId="3" priority="9453">
      <formula>LEN(TRIM(S5493))&gt;0</formula>
    </cfRule>
  </conditionalFormatting>
  <conditionalFormatting sqref="U5493">
    <cfRule type="notContainsBlanks" dxfId="4" priority="9313">
      <formula>LEN(TRIM(U5493))&gt;0</formula>
    </cfRule>
  </conditionalFormatting>
  <conditionalFormatting sqref="W5493">
    <cfRule type="notContainsBlanks" dxfId="0" priority="10010">
      <formula>LEN(TRIM(W5493))&gt;0</formula>
    </cfRule>
  </conditionalFormatting>
  <conditionalFormatting sqref="Y5493">
    <cfRule type="notContainsBlanks" dxfId="5" priority="9870">
      <formula>LEN(TRIM(Y5493))&gt;0</formula>
    </cfRule>
  </conditionalFormatting>
  <conditionalFormatting sqref="Z5493">
    <cfRule type="notContainsBlanks" dxfId="6" priority="9730">
      <formula>LEN(TRIM(Z5493))&gt;0</formula>
    </cfRule>
  </conditionalFormatting>
  <conditionalFormatting sqref="AB5493">
    <cfRule type="cellIs" dxfId="7" priority="9593" operator="notEqual">
      <formula>0</formula>
    </cfRule>
  </conditionalFormatting>
  <conditionalFormatting sqref="R5494">
    <cfRule type="notContainsBlanks" dxfId="2" priority="10262">
      <formula>LEN(TRIM(R5494))&gt;0</formula>
    </cfRule>
  </conditionalFormatting>
  <conditionalFormatting sqref="S5494">
    <cfRule type="notContainsBlanks" dxfId="3" priority="9425">
      <formula>LEN(TRIM(S5494))&gt;0</formula>
    </cfRule>
  </conditionalFormatting>
  <conditionalFormatting sqref="U5494">
    <cfRule type="notContainsBlanks" dxfId="4" priority="9285">
      <formula>LEN(TRIM(U5494))&gt;0</formula>
    </cfRule>
  </conditionalFormatting>
  <conditionalFormatting sqref="W5494">
    <cfRule type="notContainsBlanks" dxfId="0" priority="9982">
      <formula>LEN(TRIM(W5494))&gt;0</formula>
    </cfRule>
  </conditionalFormatting>
  <conditionalFormatting sqref="Y5494">
    <cfRule type="notContainsBlanks" dxfId="5" priority="9842">
      <formula>LEN(TRIM(Y5494))&gt;0</formula>
    </cfRule>
  </conditionalFormatting>
  <conditionalFormatting sqref="Z5494">
    <cfRule type="notContainsBlanks" dxfId="6" priority="9702">
      <formula>LEN(TRIM(Z5494))&gt;0</formula>
    </cfRule>
  </conditionalFormatting>
  <conditionalFormatting sqref="AB5494">
    <cfRule type="cellIs" dxfId="7" priority="9565" operator="notEqual">
      <formula>0</formula>
    </cfRule>
  </conditionalFormatting>
  <conditionalFormatting sqref="Q5497">
    <cfRule type="notContainsBlanks" dxfId="1" priority="9257">
      <formula>LEN(TRIM(Q5497))&gt;0</formula>
    </cfRule>
  </conditionalFormatting>
  <conditionalFormatting sqref="R5497">
    <cfRule type="notContainsBlanks" dxfId="2" priority="9232">
      <formula>LEN(TRIM(R5497))&gt;0</formula>
    </cfRule>
  </conditionalFormatting>
  <conditionalFormatting sqref="S5497">
    <cfRule type="notContainsBlanks" dxfId="3" priority="9066">
      <formula>LEN(TRIM(S5497))&gt;0</formula>
    </cfRule>
  </conditionalFormatting>
  <conditionalFormatting sqref="U5497">
    <cfRule type="notContainsBlanks" dxfId="4" priority="9039">
      <formula>LEN(TRIM(U5497))&gt;0</formula>
    </cfRule>
  </conditionalFormatting>
  <conditionalFormatting sqref="W5497">
    <cfRule type="notContainsBlanks" dxfId="0" priority="9178">
      <formula>LEN(TRIM(W5497))&gt;0</formula>
    </cfRule>
  </conditionalFormatting>
  <conditionalFormatting sqref="Y5497">
    <cfRule type="notContainsBlanks" dxfId="5" priority="9150">
      <formula>LEN(TRIM(Y5497))&gt;0</formula>
    </cfRule>
  </conditionalFormatting>
  <conditionalFormatting sqref="Z5497">
    <cfRule type="notContainsBlanks" dxfId="6" priority="9122">
      <formula>LEN(TRIM(Z5497))&gt;0</formula>
    </cfRule>
  </conditionalFormatting>
  <conditionalFormatting sqref="AB5497">
    <cfRule type="cellIs" dxfId="7" priority="9094" operator="notEqual">
      <formula>0</formula>
    </cfRule>
  </conditionalFormatting>
  <conditionalFormatting sqref="Q5499">
    <cfRule type="notContainsBlanks" dxfId="1" priority="9011">
      <formula>LEN(TRIM(Q5499))&gt;0</formula>
    </cfRule>
  </conditionalFormatting>
  <conditionalFormatting sqref="R5499">
    <cfRule type="notContainsBlanks" dxfId="2" priority="8905">
      <formula>LEN(TRIM(R5499))&gt;0</formula>
    </cfRule>
  </conditionalFormatting>
  <conditionalFormatting sqref="S5499">
    <cfRule type="notContainsBlanks" dxfId="3" priority="8320">
      <formula>LEN(TRIM(S5499))&gt;0</formula>
    </cfRule>
  </conditionalFormatting>
  <conditionalFormatting sqref="U5499">
    <cfRule type="notContainsBlanks" dxfId="4" priority="8211">
      <formula>LEN(TRIM(U5499))&gt;0</formula>
    </cfRule>
  </conditionalFormatting>
  <conditionalFormatting sqref="W5499">
    <cfRule type="notContainsBlanks" dxfId="0" priority="8684">
      <formula>LEN(TRIM(W5499))&gt;0</formula>
    </cfRule>
  </conditionalFormatting>
  <conditionalFormatting sqref="Y5499">
    <cfRule type="notContainsBlanks" dxfId="5" priority="8572">
      <formula>LEN(TRIM(Y5499))&gt;0</formula>
    </cfRule>
  </conditionalFormatting>
  <conditionalFormatting sqref="Z5499">
    <cfRule type="notContainsBlanks" dxfId="6" priority="8460">
      <formula>LEN(TRIM(Z5499))&gt;0</formula>
    </cfRule>
  </conditionalFormatting>
  <conditionalFormatting sqref="Q5500">
    <cfRule type="notContainsBlanks" dxfId="1" priority="8985">
      <formula>LEN(TRIM(Q5500))&gt;0</formula>
    </cfRule>
  </conditionalFormatting>
  <conditionalFormatting sqref="R5500">
    <cfRule type="notContainsBlanks" dxfId="2" priority="8878">
      <formula>LEN(TRIM(R5500))&gt;0</formula>
    </cfRule>
  </conditionalFormatting>
  <conditionalFormatting sqref="S5500">
    <cfRule type="notContainsBlanks" dxfId="3" priority="8292">
      <formula>LEN(TRIM(S5500))&gt;0</formula>
    </cfRule>
  </conditionalFormatting>
  <conditionalFormatting sqref="U5500">
    <cfRule type="notContainsBlanks" dxfId="4" priority="8184">
      <formula>LEN(TRIM(U5500))&gt;0</formula>
    </cfRule>
  </conditionalFormatting>
  <conditionalFormatting sqref="W5500">
    <cfRule type="notContainsBlanks" dxfId="0" priority="8656">
      <formula>LEN(TRIM(W5500))&gt;0</formula>
    </cfRule>
  </conditionalFormatting>
  <conditionalFormatting sqref="Y5500">
    <cfRule type="notContainsBlanks" dxfId="5" priority="8544">
      <formula>LEN(TRIM(Y5500))&gt;0</formula>
    </cfRule>
  </conditionalFormatting>
  <conditionalFormatting sqref="Z5500">
    <cfRule type="notContainsBlanks" dxfId="6" priority="8432">
      <formula>LEN(TRIM(Z5500))&gt;0</formula>
    </cfRule>
  </conditionalFormatting>
  <conditionalFormatting sqref="Q5501">
    <cfRule type="notContainsBlanks" dxfId="1" priority="8959">
      <formula>LEN(TRIM(Q5501))&gt;0</formula>
    </cfRule>
  </conditionalFormatting>
  <conditionalFormatting sqref="R5501">
    <cfRule type="notContainsBlanks" dxfId="2" priority="8851">
      <formula>LEN(TRIM(R5501))&gt;0</formula>
    </cfRule>
  </conditionalFormatting>
  <conditionalFormatting sqref="S5501">
    <cfRule type="notContainsBlanks" dxfId="3" priority="8264">
      <formula>LEN(TRIM(S5501))&gt;0</formula>
    </cfRule>
  </conditionalFormatting>
  <conditionalFormatting sqref="U5501">
    <cfRule type="notContainsBlanks" dxfId="4" priority="8156">
      <formula>LEN(TRIM(U5501))&gt;0</formula>
    </cfRule>
  </conditionalFormatting>
  <conditionalFormatting sqref="W5501">
    <cfRule type="notContainsBlanks" dxfId="0" priority="8628">
      <formula>LEN(TRIM(W5501))&gt;0</formula>
    </cfRule>
  </conditionalFormatting>
  <conditionalFormatting sqref="Y5501">
    <cfRule type="notContainsBlanks" dxfId="5" priority="8516">
      <formula>LEN(TRIM(Y5501))&gt;0</formula>
    </cfRule>
  </conditionalFormatting>
  <conditionalFormatting sqref="Z5501">
    <cfRule type="notContainsBlanks" dxfId="6" priority="8404">
      <formula>LEN(TRIM(Z5501))&gt;0</formula>
    </cfRule>
  </conditionalFormatting>
  <conditionalFormatting sqref="Q5502">
    <cfRule type="notContainsBlanks" dxfId="1" priority="8932">
      <formula>LEN(TRIM(Q5502))&gt;0</formula>
    </cfRule>
  </conditionalFormatting>
  <conditionalFormatting sqref="R5502">
    <cfRule type="notContainsBlanks" dxfId="2" priority="8823">
      <formula>LEN(TRIM(R5502))&gt;0</formula>
    </cfRule>
  </conditionalFormatting>
  <conditionalFormatting sqref="S5502">
    <cfRule type="notContainsBlanks" dxfId="3" priority="8237">
      <formula>LEN(TRIM(S5502))&gt;0</formula>
    </cfRule>
  </conditionalFormatting>
  <conditionalFormatting sqref="U5502">
    <cfRule type="notContainsBlanks" dxfId="4" priority="8128">
      <formula>LEN(TRIM(U5502))&gt;0</formula>
    </cfRule>
  </conditionalFormatting>
  <conditionalFormatting sqref="W5502">
    <cfRule type="notContainsBlanks" dxfId="0" priority="8600">
      <formula>LEN(TRIM(W5502))&gt;0</formula>
    </cfRule>
  </conditionalFormatting>
  <conditionalFormatting sqref="Y5502">
    <cfRule type="notContainsBlanks" dxfId="5" priority="8488">
      <formula>LEN(TRIM(Y5502))&gt;0</formula>
    </cfRule>
  </conditionalFormatting>
  <conditionalFormatting sqref="Z5502">
    <cfRule type="notContainsBlanks" dxfId="6" priority="8376">
      <formula>LEN(TRIM(Z5502))&gt;0</formula>
    </cfRule>
  </conditionalFormatting>
  <conditionalFormatting sqref="AB5502">
    <cfRule type="cellIs" dxfId="7" priority="8348" operator="notEqual">
      <formula>0</formula>
    </cfRule>
  </conditionalFormatting>
  <conditionalFormatting sqref="Q5504">
    <cfRule type="notContainsBlanks" dxfId="1" priority="8101">
      <formula>LEN(TRIM(Q5504))&gt;0</formula>
    </cfRule>
  </conditionalFormatting>
  <conditionalFormatting sqref="R5504">
    <cfRule type="notContainsBlanks" dxfId="2" priority="7979">
      <formula>LEN(TRIM(R5504))&gt;0</formula>
    </cfRule>
  </conditionalFormatting>
  <conditionalFormatting sqref="S5504">
    <cfRule type="notContainsBlanks" dxfId="3" priority="7143">
      <formula>LEN(TRIM(S5504))&gt;0</formula>
    </cfRule>
  </conditionalFormatting>
  <conditionalFormatting sqref="U5504">
    <cfRule type="notContainsBlanks" dxfId="4" priority="7004">
      <formula>LEN(TRIM(U5504))&gt;0</formula>
    </cfRule>
  </conditionalFormatting>
  <conditionalFormatting sqref="W5504">
    <cfRule type="notContainsBlanks" dxfId="0" priority="7703">
      <formula>LEN(TRIM(W5504))&gt;0</formula>
    </cfRule>
  </conditionalFormatting>
  <conditionalFormatting sqref="Y5504">
    <cfRule type="notContainsBlanks" dxfId="5" priority="7563">
      <formula>LEN(TRIM(Y5504))&gt;0</formula>
    </cfRule>
  </conditionalFormatting>
  <conditionalFormatting sqref="Z5504">
    <cfRule type="notContainsBlanks" dxfId="6" priority="7423">
      <formula>LEN(TRIM(Z5504))&gt;0</formula>
    </cfRule>
  </conditionalFormatting>
  <conditionalFormatting sqref="AB5504">
    <cfRule type="cellIs" dxfId="7" priority="7283" operator="notEqual">
      <formula>0</formula>
    </cfRule>
  </conditionalFormatting>
  <conditionalFormatting sqref="Q5505">
    <cfRule type="notContainsBlanks" dxfId="1" priority="8076">
      <formula>LEN(TRIM(Q5505))&gt;0</formula>
    </cfRule>
  </conditionalFormatting>
  <conditionalFormatting sqref="R5505">
    <cfRule type="notContainsBlanks" dxfId="2" priority="7952">
      <formula>LEN(TRIM(R5505))&gt;0</formula>
    </cfRule>
  </conditionalFormatting>
  <conditionalFormatting sqref="S5505">
    <cfRule type="notContainsBlanks" dxfId="3" priority="7116">
      <formula>LEN(TRIM(S5505))&gt;0</formula>
    </cfRule>
  </conditionalFormatting>
  <conditionalFormatting sqref="U5505">
    <cfRule type="notContainsBlanks" dxfId="4" priority="6976">
      <formula>LEN(TRIM(U5505))&gt;0</formula>
    </cfRule>
  </conditionalFormatting>
  <conditionalFormatting sqref="W5505">
    <cfRule type="notContainsBlanks" dxfId="0" priority="7675">
      <formula>LEN(TRIM(W5505))&gt;0</formula>
    </cfRule>
  </conditionalFormatting>
  <conditionalFormatting sqref="Y5505">
    <cfRule type="notContainsBlanks" dxfId="5" priority="7535">
      <formula>LEN(TRIM(Y5505))&gt;0</formula>
    </cfRule>
  </conditionalFormatting>
  <conditionalFormatting sqref="Z5505">
    <cfRule type="notContainsBlanks" dxfId="6" priority="7395">
      <formula>LEN(TRIM(Z5505))&gt;0</formula>
    </cfRule>
  </conditionalFormatting>
  <conditionalFormatting sqref="AB5505">
    <cfRule type="cellIs" dxfId="7" priority="7255" operator="notEqual">
      <formula>0</formula>
    </cfRule>
  </conditionalFormatting>
  <conditionalFormatting sqref="Q5506">
    <cfRule type="notContainsBlanks" dxfId="1" priority="8051">
      <formula>LEN(TRIM(Q5506))&gt;0</formula>
    </cfRule>
  </conditionalFormatting>
  <conditionalFormatting sqref="R5506">
    <cfRule type="notContainsBlanks" dxfId="2" priority="7924">
      <formula>LEN(TRIM(R5506))&gt;0</formula>
    </cfRule>
  </conditionalFormatting>
  <conditionalFormatting sqref="S5506">
    <cfRule type="notContainsBlanks" dxfId="3" priority="7088">
      <formula>LEN(TRIM(S5506))&gt;0</formula>
    </cfRule>
  </conditionalFormatting>
  <conditionalFormatting sqref="U5506">
    <cfRule type="notContainsBlanks" dxfId="4" priority="6948">
      <formula>LEN(TRIM(U5506))&gt;0</formula>
    </cfRule>
  </conditionalFormatting>
  <conditionalFormatting sqref="W5506">
    <cfRule type="notContainsBlanks" dxfId="0" priority="7647">
      <formula>LEN(TRIM(W5506))&gt;0</formula>
    </cfRule>
  </conditionalFormatting>
  <conditionalFormatting sqref="Y5506">
    <cfRule type="notContainsBlanks" dxfId="5" priority="7507">
      <formula>LEN(TRIM(Y5506))&gt;0</formula>
    </cfRule>
  </conditionalFormatting>
  <conditionalFormatting sqref="Z5506">
    <cfRule type="notContainsBlanks" dxfId="6" priority="7367">
      <formula>LEN(TRIM(Z5506))&gt;0</formula>
    </cfRule>
  </conditionalFormatting>
  <conditionalFormatting sqref="AB5506">
    <cfRule type="cellIs" dxfId="7" priority="7227" operator="notEqual">
      <formula>0</formula>
    </cfRule>
  </conditionalFormatting>
  <conditionalFormatting sqref="Q5507">
    <cfRule type="notContainsBlanks" dxfId="1" priority="8026">
      <formula>LEN(TRIM(Q5507))&gt;0</formula>
    </cfRule>
  </conditionalFormatting>
  <conditionalFormatting sqref="R5507">
    <cfRule type="notContainsBlanks" dxfId="2" priority="7897">
      <formula>LEN(TRIM(R5507))&gt;0</formula>
    </cfRule>
  </conditionalFormatting>
  <conditionalFormatting sqref="S5507">
    <cfRule type="notContainsBlanks" dxfId="3" priority="7060">
      <formula>LEN(TRIM(S5507))&gt;0</formula>
    </cfRule>
  </conditionalFormatting>
  <conditionalFormatting sqref="U5507">
    <cfRule type="notContainsBlanks" dxfId="4" priority="6920">
      <formula>LEN(TRIM(U5507))&gt;0</formula>
    </cfRule>
  </conditionalFormatting>
  <conditionalFormatting sqref="W5507">
    <cfRule type="notContainsBlanks" dxfId="0" priority="7619">
      <formula>LEN(TRIM(W5507))&gt;0</formula>
    </cfRule>
  </conditionalFormatting>
  <conditionalFormatting sqref="Y5507">
    <cfRule type="notContainsBlanks" dxfId="5" priority="7479">
      <formula>LEN(TRIM(Y5507))&gt;0</formula>
    </cfRule>
  </conditionalFormatting>
  <conditionalFormatting sqref="Z5507">
    <cfRule type="notContainsBlanks" dxfId="6" priority="7339">
      <formula>LEN(TRIM(Z5507))&gt;0</formula>
    </cfRule>
  </conditionalFormatting>
  <conditionalFormatting sqref="AB5507">
    <cfRule type="cellIs" dxfId="7" priority="7199" operator="notEqual">
      <formula>0</formula>
    </cfRule>
  </conditionalFormatting>
  <conditionalFormatting sqref="Q5508">
    <cfRule type="notContainsBlanks" dxfId="1" priority="8003">
      <formula>LEN(TRIM(Q5508))&gt;0</formula>
    </cfRule>
  </conditionalFormatting>
  <conditionalFormatting sqref="R5508">
    <cfRule type="notContainsBlanks" dxfId="2" priority="7870">
      <formula>LEN(TRIM(R5508))&gt;0</formula>
    </cfRule>
  </conditionalFormatting>
  <conditionalFormatting sqref="S5508">
    <cfRule type="notContainsBlanks" dxfId="3" priority="7032">
      <formula>LEN(TRIM(S5508))&gt;0</formula>
    </cfRule>
  </conditionalFormatting>
  <conditionalFormatting sqref="U5508">
    <cfRule type="notContainsBlanks" dxfId="4" priority="6892">
      <formula>LEN(TRIM(U5508))&gt;0</formula>
    </cfRule>
  </conditionalFormatting>
  <conditionalFormatting sqref="W5508">
    <cfRule type="notContainsBlanks" dxfId="0" priority="7591">
      <formula>LEN(TRIM(W5508))&gt;0</formula>
    </cfRule>
  </conditionalFormatting>
  <conditionalFormatting sqref="Y5508">
    <cfRule type="notContainsBlanks" dxfId="5" priority="7451">
      <formula>LEN(TRIM(Y5508))&gt;0</formula>
    </cfRule>
  </conditionalFormatting>
  <conditionalFormatting sqref="Z5508">
    <cfRule type="notContainsBlanks" dxfId="6" priority="7311">
      <formula>LEN(TRIM(Z5508))&gt;0</formula>
    </cfRule>
  </conditionalFormatting>
  <conditionalFormatting sqref="AB5508">
    <cfRule type="cellIs" dxfId="7" priority="7171" operator="notEqual">
      <formula>0</formula>
    </cfRule>
  </conditionalFormatting>
  <conditionalFormatting sqref="Q5511">
    <cfRule type="notContainsBlanks" dxfId="1" priority="6865">
      <formula>LEN(TRIM(Q5511))&gt;0</formula>
    </cfRule>
  </conditionalFormatting>
  <conditionalFormatting sqref="R5511">
    <cfRule type="notContainsBlanks" dxfId="2" priority="6786">
      <formula>LEN(TRIM(R5511))&gt;0</formula>
    </cfRule>
  </conditionalFormatting>
  <conditionalFormatting sqref="S5511">
    <cfRule type="notContainsBlanks" dxfId="3" priority="6284">
      <formula>LEN(TRIM(S5511))&gt;0</formula>
    </cfRule>
  </conditionalFormatting>
  <conditionalFormatting sqref="U5511">
    <cfRule type="notContainsBlanks" dxfId="4" priority="6200">
      <formula>LEN(TRIM(U5511))&gt;0</formula>
    </cfRule>
  </conditionalFormatting>
  <conditionalFormatting sqref="W5511">
    <cfRule type="notContainsBlanks" dxfId="0" priority="6620">
      <formula>LEN(TRIM(W5511))&gt;0</formula>
    </cfRule>
  </conditionalFormatting>
  <conditionalFormatting sqref="Y5511">
    <cfRule type="notContainsBlanks" dxfId="5" priority="6536">
      <formula>LEN(TRIM(Y5511))&gt;0</formula>
    </cfRule>
  </conditionalFormatting>
  <conditionalFormatting sqref="Z5511">
    <cfRule type="notContainsBlanks" dxfId="6" priority="6452">
      <formula>LEN(TRIM(Z5511))&gt;0</formula>
    </cfRule>
  </conditionalFormatting>
  <conditionalFormatting sqref="AB5511">
    <cfRule type="cellIs" dxfId="7" priority="6368" operator="notEqual">
      <formula>0</formula>
    </cfRule>
  </conditionalFormatting>
  <conditionalFormatting sqref="Q5512">
    <cfRule type="notContainsBlanks" dxfId="1" priority="6839">
      <formula>LEN(TRIM(Q5512))&gt;0</formula>
    </cfRule>
  </conditionalFormatting>
  <conditionalFormatting sqref="R5512">
    <cfRule type="notContainsBlanks" dxfId="2" priority="6758">
      <formula>LEN(TRIM(R5512))&gt;0</formula>
    </cfRule>
  </conditionalFormatting>
  <conditionalFormatting sqref="S5512">
    <cfRule type="notContainsBlanks" dxfId="3" priority="6256">
      <formula>LEN(TRIM(S5512))&gt;0</formula>
    </cfRule>
  </conditionalFormatting>
  <conditionalFormatting sqref="U5512">
    <cfRule type="notContainsBlanks" dxfId="4" priority="6172">
      <formula>LEN(TRIM(U5512))&gt;0</formula>
    </cfRule>
  </conditionalFormatting>
  <conditionalFormatting sqref="W5512">
    <cfRule type="notContainsBlanks" dxfId="0" priority="6592">
      <formula>LEN(TRIM(W5512))&gt;0</formula>
    </cfRule>
  </conditionalFormatting>
  <conditionalFormatting sqref="Y5512">
    <cfRule type="notContainsBlanks" dxfId="5" priority="6508">
      <formula>LEN(TRIM(Y5512))&gt;0</formula>
    </cfRule>
  </conditionalFormatting>
  <conditionalFormatting sqref="Z5512">
    <cfRule type="notContainsBlanks" dxfId="6" priority="6424">
      <formula>LEN(TRIM(Z5512))&gt;0</formula>
    </cfRule>
  </conditionalFormatting>
  <conditionalFormatting sqref="AB5512">
    <cfRule type="cellIs" dxfId="7" priority="6340" operator="notEqual">
      <formula>0</formula>
    </cfRule>
  </conditionalFormatting>
  <conditionalFormatting sqref="Q5513">
    <cfRule type="notContainsBlanks" dxfId="1" priority="6813">
      <formula>LEN(TRIM(Q5513))&gt;0</formula>
    </cfRule>
  </conditionalFormatting>
  <conditionalFormatting sqref="R5513">
    <cfRule type="notContainsBlanks" dxfId="1" priority="1372">
      <formula>LEN(TRIM(R5513))&gt;0</formula>
    </cfRule>
  </conditionalFormatting>
  <conditionalFormatting sqref="S5513">
    <cfRule type="notContainsBlanks" dxfId="3" priority="6228">
      <formula>LEN(TRIM(S5513))&gt;0</formula>
    </cfRule>
  </conditionalFormatting>
  <conditionalFormatting sqref="U5513">
    <cfRule type="notContainsBlanks" dxfId="4" priority="6144">
      <formula>LEN(TRIM(U5513))&gt;0</formula>
    </cfRule>
  </conditionalFormatting>
  <conditionalFormatting sqref="W5513">
    <cfRule type="notContainsBlanks" dxfId="0" priority="6564">
      <formula>LEN(TRIM(W5513))&gt;0</formula>
    </cfRule>
  </conditionalFormatting>
  <conditionalFormatting sqref="Y5513">
    <cfRule type="notContainsBlanks" dxfId="5" priority="6480">
      <formula>LEN(TRIM(Y5513))&gt;0</formula>
    </cfRule>
  </conditionalFormatting>
  <conditionalFormatting sqref="Z5513">
    <cfRule type="notContainsBlanks" dxfId="6" priority="6396">
      <formula>LEN(TRIM(Z5513))&gt;0</formula>
    </cfRule>
  </conditionalFormatting>
  <conditionalFormatting sqref="AB5513">
    <cfRule type="cellIs" dxfId="7" priority="6312" operator="notEqual">
      <formula>0</formula>
    </cfRule>
  </conditionalFormatting>
  <conditionalFormatting sqref="Q5514">
    <cfRule type="notContainsBlanks" dxfId="1" priority="11390">
      <formula>LEN(TRIM(Q5514))&gt;0</formula>
    </cfRule>
  </conditionalFormatting>
  <conditionalFormatting sqref="W5514">
    <cfRule type="notContainsBlanks" dxfId="0" priority="11474">
      <formula>LEN(TRIM(W5514))&gt;0</formula>
    </cfRule>
  </conditionalFormatting>
  <conditionalFormatting sqref="Y5514">
    <cfRule type="notContainsBlanks" dxfId="5" priority="11446">
      <formula>LEN(TRIM(Y5514))&gt;0</formula>
    </cfRule>
  </conditionalFormatting>
  <conditionalFormatting sqref="Z5514">
    <cfRule type="notContainsBlanks" dxfId="6" priority="11418">
      <formula>LEN(TRIM(Z5514))&gt;0</formula>
    </cfRule>
  </conditionalFormatting>
  <conditionalFormatting sqref="AA5514">
    <cfRule type="cellIs" dxfId="8" priority="11334" operator="equal">
      <formula>2</formula>
    </cfRule>
    <cfRule type="cellIs" dxfId="8" priority="11306" operator="equal">
      <formula>4</formula>
    </cfRule>
  </conditionalFormatting>
  <conditionalFormatting sqref="W5516">
    <cfRule type="notContainsBlanks" dxfId="0" priority="11673">
      <formula>LEN(TRIM(W5516))&gt;0</formula>
    </cfRule>
  </conditionalFormatting>
  <conditionalFormatting sqref="Q5519">
    <cfRule type="notContainsBlanks" dxfId="1" priority="11193">
      <formula>LEN(TRIM(Q5519))&gt;0</formula>
    </cfRule>
  </conditionalFormatting>
  <conditionalFormatting sqref="R5519">
    <cfRule type="notContainsBlanks" dxfId="2" priority="11115">
      <formula>LEN(TRIM(R5519))&gt;0</formula>
    </cfRule>
  </conditionalFormatting>
  <conditionalFormatting sqref="S5519">
    <cfRule type="notContainsBlanks" dxfId="3" priority="10643">
      <formula>LEN(TRIM(S5519))&gt;0</formula>
    </cfRule>
  </conditionalFormatting>
  <conditionalFormatting sqref="U5519">
    <cfRule type="notContainsBlanks" dxfId="4" priority="10559">
      <formula>LEN(TRIM(U5519))&gt;0</formula>
    </cfRule>
  </conditionalFormatting>
  <conditionalFormatting sqref="W5519">
    <cfRule type="notContainsBlanks" dxfId="0" priority="10955">
      <formula>LEN(TRIM(W5519))&gt;0</formula>
    </cfRule>
  </conditionalFormatting>
  <conditionalFormatting sqref="Y5519">
    <cfRule type="notContainsBlanks" dxfId="5" priority="10871">
      <formula>LEN(TRIM(Y5519))&gt;0</formula>
    </cfRule>
  </conditionalFormatting>
  <conditionalFormatting sqref="Z5519">
    <cfRule type="notContainsBlanks" dxfId="6" priority="10787">
      <formula>LEN(TRIM(Z5519))&gt;0</formula>
    </cfRule>
  </conditionalFormatting>
  <conditionalFormatting sqref="AB5519">
    <cfRule type="cellIs" dxfId="7" priority="10699" operator="notEqual">
      <formula>0</formula>
    </cfRule>
  </conditionalFormatting>
  <conditionalFormatting sqref="Q5520">
    <cfRule type="notContainsBlanks" dxfId="1" priority="11167">
      <formula>LEN(TRIM(Q5520))&gt;0</formula>
    </cfRule>
  </conditionalFormatting>
  <conditionalFormatting sqref="R5520">
    <cfRule type="notContainsBlanks" dxfId="2" priority="11090">
      <formula>LEN(TRIM(R5520))&gt;0</formula>
    </cfRule>
  </conditionalFormatting>
  <conditionalFormatting sqref="S5520">
    <cfRule type="notContainsBlanks" dxfId="3" priority="10615">
      <formula>LEN(TRIM(S5520))&gt;0</formula>
    </cfRule>
  </conditionalFormatting>
  <conditionalFormatting sqref="U5520">
    <cfRule type="notContainsBlanks" dxfId="4" priority="10531">
      <formula>LEN(TRIM(U5520))&gt;0</formula>
    </cfRule>
  </conditionalFormatting>
  <conditionalFormatting sqref="W5520">
    <cfRule type="notContainsBlanks" dxfId="0" priority="10927">
      <formula>LEN(TRIM(W5520))&gt;0</formula>
    </cfRule>
  </conditionalFormatting>
  <conditionalFormatting sqref="Y5520">
    <cfRule type="notContainsBlanks" dxfId="5" priority="10843">
      <formula>LEN(TRIM(Y5520))&gt;0</formula>
    </cfRule>
  </conditionalFormatting>
  <conditionalFormatting sqref="Z5520">
    <cfRule type="notContainsBlanks" dxfId="6" priority="10759">
      <formula>LEN(TRIM(Z5520))&gt;0</formula>
    </cfRule>
  </conditionalFormatting>
  <conditionalFormatting sqref="Q5521">
    <cfRule type="notContainsBlanks" dxfId="1" priority="11141">
      <formula>LEN(TRIM(Q5521))&gt;0</formula>
    </cfRule>
  </conditionalFormatting>
  <conditionalFormatting sqref="R5521">
    <cfRule type="notContainsBlanks" dxfId="2" priority="11065">
      <formula>LEN(TRIM(R5521))&gt;0</formula>
    </cfRule>
  </conditionalFormatting>
  <conditionalFormatting sqref="S5521">
    <cfRule type="notContainsBlanks" dxfId="3" priority="10587">
      <formula>LEN(TRIM(S5521))&gt;0</formula>
    </cfRule>
  </conditionalFormatting>
  <conditionalFormatting sqref="U5521">
    <cfRule type="notContainsBlanks" dxfId="4" priority="10503">
      <formula>LEN(TRIM(U5521))&gt;0</formula>
    </cfRule>
  </conditionalFormatting>
  <conditionalFormatting sqref="W5521">
    <cfRule type="notContainsBlanks" dxfId="0" priority="10899">
      <formula>LEN(TRIM(W5521))&gt;0</formula>
    </cfRule>
  </conditionalFormatting>
  <conditionalFormatting sqref="Y5521">
    <cfRule type="notContainsBlanks" dxfId="5" priority="10815">
      <formula>LEN(TRIM(Y5521))&gt;0</formula>
    </cfRule>
  </conditionalFormatting>
  <conditionalFormatting sqref="Z5521">
    <cfRule type="notContainsBlanks" dxfId="6" priority="10731">
      <formula>LEN(TRIM(Z5521))&gt;0</formula>
    </cfRule>
  </conditionalFormatting>
  <conditionalFormatting sqref="AB5521">
    <cfRule type="cellIs" dxfId="7" priority="10671" operator="notEqual">
      <formula>0</formula>
    </cfRule>
  </conditionalFormatting>
  <conditionalFormatting sqref="Q5523">
    <cfRule type="notContainsBlanks" dxfId="1" priority="10476">
      <formula>LEN(TRIM(Q5523))&gt;0</formula>
    </cfRule>
  </conditionalFormatting>
  <conditionalFormatting sqref="R5523">
    <cfRule type="notContainsBlanks" dxfId="2" priority="10367">
      <formula>LEN(TRIM(R5523))&gt;0</formula>
    </cfRule>
  </conditionalFormatting>
  <conditionalFormatting sqref="S5523">
    <cfRule type="notContainsBlanks" dxfId="3" priority="9536">
      <formula>LEN(TRIM(S5523))&gt;0</formula>
    </cfRule>
  </conditionalFormatting>
  <conditionalFormatting sqref="U5523">
    <cfRule type="notContainsBlanks" dxfId="4" priority="9396">
      <formula>LEN(TRIM(U5523))&gt;0</formula>
    </cfRule>
  </conditionalFormatting>
  <conditionalFormatting sqref="W5523">
    <cfRule type="notContainsBlanks" dxfId="0" priority="10093">
      <formula>LEN(TRIM(W5523))&gt;0</formula>
    </cfRule>
  </conditionalFormatting>
  <conditionalFormatting sqref="Y5523">
    <cfRule type="notContainsBlanks" dxfId="5" priority="9953">
      <formula>LEN(TRIM(Y5523))&gt;0</formula>
    </cfRule>
  </conditionalFormatting>
  <conditionalFormatting sqref="Z5523">
    <cfRule type="notContainsBlanks" dxfId="6" priority="9813">
      <formula>LEN(TRIM(Z5523))&gt;0</formula>
    </cfRule>
  </conditionalFormatting>
  <conditionalFormatting sqref="AB5523">
    <cfRule type="cellIs" dxfId="7" priority="9676" operator="notEqual">
      <formula>0</formula>
    </cfRule>
  </conditionalFormatting>
  <conditionalFormatting sqref="Q5524">
    <cfRule type="notContainsBlanks" dxfId="1" priority="10452">
      <formula>LEN(TRIM(Q5524))&gt;0</formula>
    </cfRule>
  </conditionalFormatting>
  <conditionalFormatting sqref="R5524">
    <cfRule type="notContainsBlanks" dxfId="2" priority="10342">
      <formula>LEN(TRIM(R5524))&gt;0</formula>
    </cfRule>
  </conditionalFormatting>
  <conditionalFormatting sqref="S5524">
    <cfRule type="notContainsBlanks" dxfId="3" priority="9508">
      <formula>LEN(TRIM(S5524))&gt;0</formula>
    </cfRule>
  </conditionalFormatting>
  <conditionalFormatting sqref="U5524">
    <cfRule type="notContainsBlanks" dxfId="4" priority="9368">
      <formula>LEN(TRIM(U5524))&gt;0</formula>
    </cfRule>
  </conditionalFormatting>
  <conditionalFormatting sqref="W5524">
    <cfRule type="notContainsBlanks" dxfId="0" priority="10065">
      <formula>LEN(TRIM(W5524))&gt;0</formula>
    </cfRule>
  </conditionalFormatting>
  <conditionalFormatting sqref="Y5524">
    <cfRule type="notContainsBlanks" dxfId="5" priority="9925">
      <formula>LEN(TRIM(Y5524))&gt;0</formula>
    </cfRule>
  </conditionalFormatting>
  <conditionalFormatting sqref="Z5524">
    <cfRule type="notContainsBlanks" dxfId="6" priority="9785">
      <formula>LEN(TRIM(Z5524))&gt;0</formula>
    </cfRule>
  </conditionalFormatting>
  <conditionalFormatting sqref="AB5524">
    <cfRule type="cellIs" dxfId="7" priority="9648" operator="notEqual">
      <formula>0</formula>
    </cfRule>
  </conditionalFormatting>
  <conditionalFormatting sqref="R5525">
    <cfRule type="notContainsBlanks" dxfId="2" priority="10316">
      <formula>LEN(TRIM(R5525))&gt;0</formula>
    </cfRule>
  </conditionalFormatting>
  <conditionalFormatting sqref="S5525">
    <cfRule type="notContainsBlanks" dxfId="3" priority="9480">
      <formula>LEN(TRIM(S5525))&gt;0</formula>
    </cfRule>
  </conditionalFormatting>
  <conditionalFormatting sqref="U5525">
    <cfRule type="notContainsBlanks" dxfId="4" priority="9340">
      <formula>LEN(TRIM(U5525))&gt;0</formula>
    </cfRule>
  </conditionalFormatting>
  <conditionalFormatting sqref="W5525">
    <cfRule type="notContainsBlanks" dxfId="0" priority="10037">
      <formula>LEN(TRIM(W5525))&gt;0</formula>
    </cfRule>
  </conditionalFormatting>
  <conditionalFormatting sqref="Y5525">
    <cfRule type="notContainsBlanks" dxfId="5" priority="9897">
      <formula>LEN(TRIM(Y5525))&gt;0</formula>
    </cfRule>
  </conditionalFormatting>
  <conditionalFormatting sqref="Z5525">
    <cfRule type="notContainsBlanks" dxfId="6" priority="9757">
      <formula>LEN(TRIM(Z5525))&gt;0</formula>
    </cfRule>
  </conditionalFormatting>
  <conditionalFormatting sqref="AB5525">
    <cfRule type="cellIs" dxfId="7" priority="9620" operator="notEqual">
      <formula>0</formula>
    </cfRule>
  </conditionalFormatting>
  <conditionalFormatting sqref="R5526">
    <cfRule type="notContainsBlanks" dxfId="2" priority="10289">
      <formula>LEN(TRIM(R5526))&gt;0</formula>
    </cfRule>
  </conditionalFormatting>
  <conditionalFormatting sqref="S5526">
    <cfRule type="notContainsBlanks" dxfId="3" priority="9452">
      <formula>LEN(TRIM(S5526))&gt;0</formula>
    </cfRule>
  </conditionalFormatting>
  <conditionalFormatting sqref="U5526">
    <cfRule type="notContainsBlanks" dxfId="4" priority="9312">
      <formula>LEN(TRIM(U5526))&gt;0</formula>
    </cfRule>
  </conditionalFormatting>
  <conditionalFormatting sqref="W5526">
    <cfRule type="notContainsBlanks" dxfId="0" priority="10009">
      <formula>LEN(TRIM(W5526))&gt;0</formula>
    </cfRule>
  </conditionalFormatting>
  <conditionalFormatting sqref="Y5526">
    <cfRule type="notContainsBlanks" dxfId="5" priority="9869">
      <formula>LEN(TRIM(Y5526))&gt;0</formula>
    </cfRule>
  </conditionalFormatting>
  <conditionalFormatting sqref="Z5526">
    <cfRule type="notContainsBlanks" dxfId="6" priority="9729">
      <formula>LEN(TRIM(Z5526))&gt;0</formula>
    </cfRule>
  </conditionalFormatting>
  <conditionalFormatting sqref="AB5526">
    <cfRule type="cellIs" dxfId="7" priority="9592" operator="notEqual">
      <formula>0</formula>
    </cfRule>
  </conditionalFormatting>
  <conditionalFormatting sqref="R5527">
    <cfRule type="notContainsBlanks" dxfId="2" priority="10261">
      <formula>LEN(TRIM(R5527))&gt;0</formula>
    </cfRule>
  </conditionalFormatting>
  <conditionalFormatting sqref="S5527">
    <cfRule type="notContainsBlanks" dxfId="3" priority="9424">
      <formula>LEN(TRIM(S5527))&gt;0</formula>
    </cfRule>
  </conditionalFormatting>
  <conditionalFormatting sqref="U5527">
    <cfRule type="notContainsBlanks" dxfId="4" priority="9284">
      <formula>LEN(TRIM(U5527))&gt;0</formula>
    </cfRule>
  </conditionalFormatting>
  <conditionalFormatting sqref="W5527">
    <cfRule type="notContainsBlanks" dxfId="0" priority="9981">
      <formula>LEN(TRIM(W5527))&gt;0</formula>
    </cfRule>
  </conditionalFormatting>
  <conditionalFormatting sqref="Y5527">
    <cfRule type="notContainsBlanks" dxfId="5" priority="9841">
      <formula>LEN(TRIM(Y5527))&gt;0</formula>
    </cfRule>
  </conditionalFormatting>
  <conditionalFormatting sqref="Z5527">
    <cfRule type="notContainsBlanks" dxfId="6" priority="9701">
      <formula>LEN(TRIM(Z5527))&gt;0</formula>
    </cfRule>
  </conditionalFormatting>
  <conditionalFormatting sqref="AB5527">
    <cfRule type="cellIs" dxfId="7" priority="9564" operator="notEqual">
      <formula>0</formula>
    </cfRule>
  </conditionalFormatting>
  <conditionalFormatting sqref="Q5530">
    <cfRule type="notContainsBlanks" dxfId="1" priority="9256">
      <formula>LEN(TRIM(Q5530))&gt;0</formula>
    </cfRule>
  </conditionalFormatting>
  <conditionalFormatting sqref="R5530">
    <cfRule type="notContainsBlanks" dxfId="2" priority="9231">
      <formula>LEN(TRIM(R5530))&gt;0</formula>
    </cfRule>
  </conditionalFormatting>
  <conditionalFormatting sqref="S5530">
    <cfRule type="notContainsBlanks" dxfId="3" priority="9065">
      <formula>LEN(TRIM(S5530))&gt;0</formula>
    </cfRule>
  </conditionalFormatting>
  <conditionalFormatting sqref="U5530">
    <cfRule type="notContainsBlanks" dxfId="4" priority="9038">
      <formula>LEN(TRIM(U5530))&gt;0</formula>
    </cfRule>
  </conditionalFormatting>
  <conditionalFormatting sqref="W5530">
    <cfRule type="notContainsBlanks" dxfId="0" priority="9177">
      <formula>LEN(TRIM(W5530))&gt;0</formula>
    </cfRule>
  </conditionalFormatting>
  <conditionalFormatting sqref="Y5530">
    <cfRule type="notContainsBlanks" dxfId="5" priority="9149">
      <formula>LEN(TRIM(Y5530))&gt;0</formula>
    </cfRule>
  </conditionalFormatting>
  <conditionalFormatting sqref="Z5530">
    <cfRule type="notContainsBlanks" dxfId="6" priority="9121">
      <formula>LEN(TRIM(Z5530))&gt;0</formula>
    </cfRule>
  </conditionalFormatting>
  <conditionalFormatting sqref="AB5530">
    <cfRule type="cellIs" dxfId="7" priority="9093" operator="notEqual">
      <formula>0</formula>
    </cfRule>
  </conditionalFormatting>
  <conditionalFormatting sqref="Q5532">
    <cfRule type="notContainsBlanks" dxfId="1" priority="9010">
      <formula>LEN(TRIM(Q5532))&gt;0</formula>
    </cfRule>
  </conditionalFormatting>
  <conditionalFormatting sqref="R5532">
    <cfRule type="notContainsBlanks" dxfId="2" priority="8904">
      <formula>LEN(TRIM(R5532))&gt;0</formula>
    </cfRule>
  </conditionalFormatting>
  <conditionalFormatting sqref="S5532">
    <cfRule type="notContainsBlanks" dxfId="3" priority="8319">
      <formula>LEN(TRIM(S5532))&gt;0</formula>
    </cfRule>
  </conditionalFormatting>
  <conditionalFormatting sqref="U5532">
    <cfRule type="notContainsBlanks" dxfId="4" priority="8210">
      <formula>LEN(TRIM(U5532))&gt;0</formula>
    </cfRule>
  </conditionalFormatting>
  <conditionalFormatting sqref="W5532">
    <cfRule type="notContainsBlanks" dxfId="0" priority="8683">
      <formula>LEN(TRIM(W5532))&gt;0</formula>
    </cfRule>
  </conditionalFormatting>
  <conditionalFormatting sqref="Y5532">
    <cfRule type="notContainsBlanks" dxfId="5" priority="8571">
      <formula>LEN(TRIM(Y5532))&gt;0</formula>
    </cfRule>
  </conditionalFormatting>
  <conditionalFormatting sqref="Z5532">
    <cfRule type="notContainsBlanks" dxfId="6" priority="8459">
      <formula>LEN(TRIM(Z5532))&gt;0</formula>
    </cfRule>
  </conditionalFormatting>
  <conditionalFormatting sqref="Q5533">
    <cfRule type="notContainsBlanks" dxfId="1" priority="8984">
      <formula>LEN(TRIM(Q5533))&gt;0</formula>
    </cfRule>
  </conditionalFormatting>
  <conditionalFormatting sqref="R5533">
    <cfRule type="notContainsBlanks" dxfId="2" priority="8877">
      <formula>LEN(TRIM(R5533))&gt;0</formula>
    </cfRule>
  </conditionalFormatting>
  <conditionalFormatting sqref="S5533">
    <cfRule type="notContainsBlanks" dxfId="3" priority="8291">
      <formula>LEN(TRIM(S5533))&gt;0</formula>
    </cfRule>
  </conditionalFormatting>
  <conditionalFormatting sqref="U5533">
    <cfRule type="notContainsBlanks" dxfId="4" priority="8183">
      <formula>LEN(TRIM(U5533))&gt;0</formula>
    </cfRule>
  </conditionalFormatting>
  <conditionalFormatting sqref="W5533">
    <cfRule type="notContainsBlanks" dxfId="0" priority="8655">
      <formula>LEN(TRIM(W5533))&gt;0</formula>
    </cfRule>
  </conditionalFormatting>
  <conditionalFormatting sqref="Y5533">
    <cfRule type="notContainsBlanks" dxfId="5" priority="8543">
      <formula>LEN(TRIM(Y5533))&gt;0</formula>
    </cfRule>
  </conditionalFormatting>
  <conditionalFormatting sqref="Z5533">
    <cfRule type="notContainsBlanks" dxfId="6" priority="8431">
      <formula>LEN(TRIM(Z5533))&gt;0</formula>
    </cfRule>
  </conditionalFormatting>
  <conditionalFormatting sqref="Q5534">
    <cfRule type="notContainsBlanks" dxfId="1" priority="8958">
      <formula>LEN(TRIM(Q5534))&gt;0</formula>
    </cfRule>
  </conditionalFormatting>
  <conditionalFormatting sqref="R5534">
    <cfRule type="notContainsBlanks" dxfId="2" priority="8850">
      <formula>LEN(TRIM(R5534))&gt;0</formula>
    </cfRule>
  </conditionalFormatting>
  <conditionalFormatting sqref="S5534">
    <cfRule type="notContainsBlanks" dxfId="3" priority="8263">
      <formula>LEN(TRIM(S5534))&gt;0</formula>
    </cfRule>
  </conditionalFormatting>
  <conditionalFormatting sqref="U5534">
    <cfRule type="notContainsBlanks" dxfId="4" priority="8155">
      <formula>LEN(TRIM(U5534))&gt;0</formula>
    </cfRule>
  </conditionalFormatting>
  <conditionalFormatting sqref="W5534">
    <cfRule type="notContainsBlanks" dxfId="0" priority="8627">
      <formula>LEN(TRIM(W5534))&gt;0</formula>
    </cfRule>
  </conditionalFormatting>
  <conditionalFormatting sqref="Y5534">
    <cfRule type="notContainsBlanks" dxfId="5" priority="8515">
      <formula>LEN(TRIM(Y5534))&gt;0</formula>
    </cfRule>
  </conditionalFormatting>
  <conditionalFormatting sqref="Z5534">
    <cfRule type="notContainsBlanks" dxfId="6" priority="8403">
      <formula>LEN(TRIM(Z5534))&gt;0</formula>
    </cfRule>
  </conditionalFormatting>
  <conditionalFormatting sqref="Q5535">
    <cfRule type="notContainsBlanks" dxfId="1" priority="8931">
      <formula>LEN(TRIM(Q5535))&gt;0</formula>
    </cfRule>
  </conditionalFormatting>
  <conditionalFormatting sqref="R5535">
    <cfRule type="notContainsBlanks" dxfId="2" priority="8822">
      <formula>LEN(TRIM(R5535))&gt;0</formula>
    </cfRule>
  </conditionalFormatting>
  <conditionalFormatting sqref="S5535">
    <cfRule type="notContainsBlanks" dxfId="3" priority="8236">
      <formula>LEN(TRIM(S5535))&gt;0</formula>
    </cfRule>
  </conditionalFormatting>
  <conditionalFormatting sqref="U5535">
    <cfRule type="notContainsBlanks" dxfId="4" priority="8127">
      <formula>LEN(TRIM(U5535))&gt;0</formula>
    </cfRule>
  </conditionalFormatting>
  <conditionalFormatting sqref="W5535">
    <cfRule type="notContainsBlanks" dxfId="0" priority="8599">
      <formula>LEN(TRIM(W5535))&gt;0</formula>
    </cfRule>
  </conditionalFormatting>
  <conditionalFormatting sqref="Y5535">
    <cfRule type="notContainsBlanks" dxfId="5" priority="8487">
      <formula>LEN(TRIM(Y5535))&gt;0</formula>
    </cfRule>
  </conditionalFormatting>
  <conditionalFormatting sqref="Z5535">
    <cfRule type="notContainsBlanks" dxfId="6" priority="8375">
      <formula>LEN(TRIM(Z5535))&gt;0</formula>
    </cfRule>
  </conditionalFormatting>
  <conditionalFormatting sqref="AB5535">
    <cfRule type="cellIs" dxfId="7" priority="8347" operator="notEqual">
      <formula>0</formula>
    </cfRule>
  </conditionalFormatting>
  <conditionalFormatting sqref="Q5537">
    <cfRule type="notContainsBlanks" dxfId="1" priority="8100">
      <formula>LEN(TRIM(Q5537))&gt;0</formula>
    </cfRule>
  </conditionalFormatting>
  <conditionalFormatting sqref="R5537">
    <cfRule type="notContainsBlanks" dxfId="2" priority="7978">
      <formula>LEN(TRIM(R5537))&gt;0</formula>
    </cfRule>
  </conditionalFormatting>
  <conditionalFormatting sqref="S5537">
    <cfRule type="notContainsBlanks" dxfId="3" priority="7142">
      <formula>LEN(TRIM(S5537))&gt;0</formula>
    </cfRule>
  </conditionalFormatting>
  <conditionalFormatting sqref="U5537">
    <cfRule type="notContainsBlanks" dxfId="4" priority="7003">
      <formula>LEN(TRIM(U5537))&gt;0</formula>
    </cfRule>
  </conditionalFormatting>
  <conditionalFormatting sqref="W5537">
    <cfRule type="notContainsBlanks" dxfId="0" priority="7702">
      <formula>LEN(TRIM(W5537))&gt;0</formula>
    </cfRule>
  </conditionalFormatting>
  <conditionalFormatting sqref="Y5537">
    <cfRule type="notContainsBlanks" dxfId="5" priority="7562">
      <formula>LEN(TRIM(Y5537))&gt;0</formula>
    </cfRule>
  </conditionalFormatting>
  <conditionalFormatting sqref="Z5537">
    <cfRule type="notContainsBlanks" dxfId="6" priority="7422">
      <formula>LEN(TRIM(Z5537))&gt;0</formula>
    </cfRule>
  </conditionalFormatting>
  <conditionalFormatting sqref="AB5537">
    <cfRule type="cellIs" dxfId="7" priority="7282" operator="notEqual">
      <formula>0</formula>
    </cfRule>
  </conditionalFormatting>
  <conditionalFormatting sqref="Q5538">
    <cfRule type="notContainsBlanks" dxfId="1" priority="8075">
      <formula>LEN(TRIM(Q5538))&gt;0</formula>
    </cfRule>
  </conditionalFormatting>
  <conditionalFormatting sqref="R5538">
    <cfRule type="notContainsBlanks" dxfId="2" priority="7951">
      <formula>LEN(TRIM(R5538))&gt;0</formula>
    </cfRule>
  </conditionalFormatting>
  <conditionalFormatting sqref="S5538">
    <cfRule type="notContainsBlanks" dxfId="3" priority="7115">
      <formula>LEN(TRIM(S5538))&gt;0</formula>
    </cfRule>
  </conditionalFormatting>
  <conditionalFormatting sqref="U5538">
    <cfRule type="notContainsBlanks" dxfId="4" priority="6975">
      <formula>LEN(TRIM(U5538))&gt;0</formula>
    </cfRule>
  </conditionalFormatting>
  <conditionalFormatting sqref="W5538">
    <cfRule type="notContainsBlanks" dxfId="0" priority="7674">
      <formula>LEN(TRIM(W5538))&gt;0</formula>
    </cfRule>
  </conditionalFormatting>
  <conditionalFormatting sqref="Y5538">
    <cfRule type="notContainsBlanks" dxfId="5" priority="7534">
      <formula>LEN(TRIM(Y5538))&gt;0</formula>
    </cfRule>
  </conditionalFormatting>
  <conditionalFormatting sqref="Z5538">
    <cfRule type="notContainsBlanks" dxfId="6" priority="7394">
      <formula>LEN(TRIM(Z5538))&gt;0</formula>
    </cfRule>
  </conditionalFormatting>
  <conditionalFormatting sqref="AB5538">
    <cfRule type="cellIs" dxfId="7" priority="7254" operator="notEqual">
      <formula>0</formula>
    </cfRule>
  </conditionalFormatting>
  <conditionalFormatting sqref="Q5539">
    <cfRule type="notContainsBlanks" dxfId="1" priority="8050">
      <formula>LEN(TRIM(Q5539))&gt;0</formula>
    </cfRule>
  </conditionalFormatting>
  <conditionalFormatting sqref="R5539">
    <cfRule type="notContainsBlanks" dxfId="2" priority="7923">
      <formula>LEN(TRIM(R5539))&gt;0</formula>
    </cfRule>
  </conditionalFormatting>
  <conditionalFormatting sqref="S5539">
    <cfRule type="notContainsBlanks" dxfId="3" priority="7087">
      <formula>LEN(TRIM(S5539))&gt;0</formula>
    </cfRule>
  </conditionalFormatting>
  <conditionalFormatting sqref="U5539">
    <cfRule type="notContainsBlanks" dxfId="4" priority="6947">
      <formula>LEN(TRIM(U5539))&gt;0</formula>
    </cfRule>
  </conditionalFormatting>
  <conditionalFormatting sqref="W5539">
    <cfRule type="notContainsBlanks" dxfId="0" priority="7646">
      <formula>LEN(TRIM(W5539))&gt;0</formula>
    </cfRule>
  </conditionalFormatting>
  <conditionalFormatting sqref="Y5539">
    <cfRule type="notContainsBlanks" dxfId="5" priority="7506">
      <formula>LEN(TRIM(Y5539))&gt;0</formula>
    </cfRule>
  </conditionalFormatting>
  <conditionalFormatting sqref="Z5539">
    <cfRule type="notContainsBlanks" dxfId="6" priority="7366">
      <formula>LEN(TRIM(Z5539))&gt;0</formula>
    </cfRule>
  </conditionalFormatting>
  <conditionalFormatting sqref="AB5539">
    <cfRule type="cellIs" dxfId="7" priority="7226" operator="notEqual">
      <formula>0</formula>
    </cfRule>
  </conditionalFormatting>
  <conditionalFormatting sqref="Q5540">
    <cfRule type="notContainsBlanks" dxfId="1" priority="8025">
      <formula>LEN(TRIM(Q5540))&gt;0</formula>
    </cfRule>
  </conditionalFormatting>
  <conditionalFormatting sqref="R5540">
    <cfRule type="notContainsBlanks" dxfId="2" priority="7896">
      <formula>LEN(TRIM(R5540))&gt;0</formula>
    </cfRule>
  </conditionalFormatting>
  <conditionalFormatting sqref="S5540">
    <cfRule type="notContainsBlanks" dxfId="3" priority="7059">
      <formula>LEN(TRIM(S5540))&gt;0</formula>
    </cfRule>
  </conditionalFormatting>
  <conditionalFormatting sqref="U5540">
    <cfRule type="notContainsBlanks" dxfId="4" priority="6919">
      <formula>LEN(TRIM(U5540))&gt;0</formula>
    </cfRule>
  </conditionalFormatting>
  <conditionalFormatting sqref="W5540">
    <cfRule type="notContainsBlanks" dxfId="0" priority="7618">
      <formula>LEN(TRIM(W5540))&gt;0</formula>
    </cfRule>
  </conditionalFormatting>
  <conditionalFormatting sqref="Y5540">
    <cfRule type="notContainsBlanks" dxfId="5" priority="7478">
      <formula>LEN(TRIM(Y5540))&gt;0</formula>
    </cfRule>
  </conditionalFormatting>
  <conditionalFormatting sqref="Z5540">
    <cfRule type="notContainsBlanks" dxfId="6" priority="7338">
      <formula>LEN(TRIM(Z5540))&gt;0</formula>
    </cfRule>
  </conditionalFormatting>
  <conditionalFormatting sqref="AB5540">
    <cfRule type="cellIs" dxfId="7" priority="7198" operator="notEqual">
      <formula>0</formula>
    </cfRule>
  </conditionalFormatting>
  <conditionalFormatting sqref="Q5541">
    <cfRule type="notContainsBlanks" dxfId="1" priority="8002">
      <formula>LEN(TRIM(Q5541))&gt;0</formula>
    </cfRule>
  </conditionalFormatting>
  <conditionalFormatting sqref="R5541">
    <cfRule type="notContainsBlanks" dxfId="2" priority="7869">
      <formula>LEN(TRIM(R5541))&gt;0</formula>
    </cfRule>
  </conditionalFormatting>
  <conditionalFormatting sqref="S5541">
    <cfRule type="notContainsBlanks" dxfId="3" priority="7031">
      <formula>LEN(TRIM(S5541))&gt;0</formula>
    </cfRule>
  </conditionalFormatting>
  <conditionalFormatting sqref="U5541">
    <cfRule type="notContainsBlanks" dxfId="4" priority="6891">
      <formula>LEN(TRIM(U5541))&gt;0</formula>
    </cfRule>
  </conditionalFormatting>
  <conditionalFormatting sqref="W5541">
    <cfRule type="notContainsBlanks" dxfId="0" priority="7590">
      <formula>LEN(TRIM(W5541))&gt;0</formula>
    </cfRule>
  </conditionalFormatting>
  <conditionalFormatting sqref="Y5541">
    <cfRule type="notContainsBlanks" dxfId="5" priority="7450">
      <formula>LEN(TRIM(Y5541))&gt;0</formula>
    </cfRule>
  </conditionalFormatting>
  <conditionalFormatting sqref="Z5541">
    <cfRule type="notContainsBlanks" dxfId="6" priority="7310">
      <formula>LEN(TRIM(Z5541))&gt;0</formula>
    </cfRule>
  </conditionalFormatting>
  <conditionalFormatting sqref="AB5541">
    <cfRule type="cellIs" dxfId="7" priority="7170" operator="notEqual">
      <formula>0</formula>
    </cfRule>
  </conditionalFormatting>
  <conditionalFormatting sqref="Q5544">
    <cfRule type="notContainsBlanks" dxfId="1" priority="6864">
      <formula>LEN(TRIM(Q5544))&gt;0</formula>
    </cfRule>
  </conditionalFormatting>
  <conditionalFormatting sqref="R5544">
    <cfRule type="notContainsBlanks" dxfId="2" priority="6785">
      <formula>LEN(TRIM(R5544))&gt;0</formula>
    </cfRule>
  </conditionalFormatting>
  <conditionalFormatting sqref="S5544">
    <cfRule type="notContainsBlanks" dxfId="3" priority="6283">
      <formula>LEN(TRIM(S5544))&gt;0</formula>
    </cfRule>
  </conditionalFormatting>
  <conditionalFormatting sqref="U5544">
    <cfRule type="notContainsBlanks" dxfId="4" priority="6199">
      <formula>LEN(TRIM(U5544))&gt;0</formula>
    </cfRule>
  </conditionalFormatting>
  <conditionalFormatting sqref="W5544">
    <cfRule type="notContainsBlanks" dxfId="0" priority="6619">
      <formula>LEN(TRIM(W5544))&gt;0</formula>
    </cfRule>
  </conditionalFormatting>
  <conditionalFormatting sqref="Y5544">
    <cfRule type="notContainsBlanks" dxfId="5" priority="6535">
      <formula>LEN(TRIM(Y5544))&gt;0</formula>
    </cfRule>
  </conditionalFormatting>
  <conditionalFormatting sqref="Z5544">
    <cfRule type="notContainsBlanks" dxfId="6" priority="6451">
      <formula>LEN(TRIM(Z5544))&gt;0</formula>
    </cfRule>
  </conditionalFormatting>
  <conditionalFormatting sqref="AB5544">
    <cfRule type="cellIs" dxfId="7" priority="6367" operator="notEqual">
      <formula>0</formula>
    </cfRule>
  </conditionalFormatting>
  <conditionalFormatting sqref="Q5545">
    <cfRule type="notContainsBlanks" dxfId="1" priority="6838">
      <formula>LEN(TRIM(Q5545))&gt;0</formula>
    </cfRule>
  </conditionalFormatting>
  <conditionalFormatting sqref="R5545">
    <cfRule type="notContainsBlanks" dxfId="1" priority="1373">
      <formula>LEN(TRIM(R5545))&gt;0</formula>
    </cfRule>
  </conditionalFormatting>
  <conditionalFormatting sqref="S5545">
    <cfRule type="notContainsBlanks" dxfId="3" priority="6255">
      <formula>LEN(TRIM(S5545))&gt;0</formula>
    </cfRule>
  </conditionalFormatting>
  <conditionalFormatting sqref="U5545">
    <cfRule type="notContainsBlanks" dxfId="4" priority="6171">
      <formula>LEN(TRIM(U5545))&gt;0</formula>
    </cfRule>
  </conditionalFormatting>
  <conditionalFormatting sqref="W5545">
    <cfRule type="notContainsBlanks" dxfId="0" priority="6591">
      <formula>LEN(TRIM(W5545))&gt;0</formula>
    </cfRule>
  </conditionalFormatting>
  <conditionalFormatting sqref="Y5545">
    <cfRule type="notContainsBlanks" dxfId="5" priority="6507">
      <formula>LEN(TRIM(Y5545))&gt;0</formula>
    </cfRule>
  </conditionalFormatting>
  <conditionalFormatting sqref="Z5545">
    <cfRule type="notContainsBlanks" dxfId="6" priority="6423">
      <formula>LEN(TRIM(Z5545))&gt;0</formula>
    </cfRule>
  </conditionalFormatting>
  <conditionalFormatting sqref="AB5545">
    <cfRule type="cellIs" dxfId="7" priority="6339" operator="notEqual">
      <formula>0</formula>
    </cfRule>
  </conditionalFormatting>
  <conditionalFormatting sqref="Q5546">
    <cfRule type="notContainsBlanks" dxfId="1" priority="6812">
      <formula>LEN(TRIM(Q5546))&gt;0</formula>
    </cfRule>
  </conditionalFormatting>
  <conditionalFormatting sqref="R5546">
    <cfRule type="notContainsBlanks" dxfId="2" priority="6731">
      <formula>LEN(TRIM(R5546))&gt;0</formula>
    </cfRule>
  </conditionalFormatting>
  <conditionalFormatting sqref="S5546">
    <cfRule type="notContainsBlanks" dxfId="3" priority="6227">
      <formula>LEN(TRIM(S5546))&gt;0</formula>
    </cfRule>
  </conditionalFormatting>
  <conditionalFormatting sqref="U5546">
    <cfRule type="notContainsBlanks" dxfId="4" priority="6143">
      <formula>LEN(TRIM(U5546))&gt;0</formula>
    </cfRule>
  </conditionalFormatting>
  <conditionalFormatting sqref="W5546">
    <cfRule type="notContainsBlanks" dxfId="0" priority="6563">
      <formula>LEN(TRIM(W5546))&gt;0</formula>
    </cfRule>
  </conditionalFormatting>
  <conditionalFormatting sqref="Y5546">
    <cfRule type="notContainsBlanks" dxfId="5" priority="6479">
      <formula>LEN(TRIM(Y5546))&gt;0</formula>
    </cfRule>
  </conditionalFormatting>
  <conditionalFormatting sqref="Z5546">
    <cfRule type="notContainsBlanks" dxfId="6" priority="6395">
      <formula>LEN(TRIM(Z5546))&gt;0</formula>
    </cfRule>
  </conditionalFormatting>
  <conditionalFormatting sqref="AB5546">
    <cfRule type="cellIs" dxfId="7" priority="6311" operator="notEqual">
      <formula>0</formula>
    </cfRule>
  </conditionalFormatting>
  <conditionalFormatting sqref="Q5547">
    <cfRule type="notContainsBlanks" dxfId="1" priority="11389">
      <formula>LEN(TRIM(Q5547))&gt;0</formula>
    </cfRule>
  </conditionalFormatting>
  <conditionalFormatting sqref="W5547">
    <cfRule type="notContainsBlanks" dxfId="0" priority="11473">
      <formula>LEN(TRIM(W5547))&gt;0</formula>
    </cfRule>
  </conditionalFormatting>
  <conditionalFormatting sqref="Y5547">
    <cfRule type="notContainsBlanks" dxfId="5" priority="11445">
      <formula>LEN(TRIM(Y5547))&gt;0</formula>
    </cfRule>
  </conditionalFormatting>
  <conditionalFormatting sqref="Z5547">
    <cfRule type="notContainsBlanks" dxfId="6" priority="11417">
      <formula>LEN(TRIM(Z5547))&gt;0</formula>
    </cfRule>
  </conditionalFormatting>
  <conditionalFormatting sqref="AA5547">
    <cfRule type="cellIs" dxfId="8" priority="11333" operator="equal">
      <formula>2</formula>
    </cfRule>
    <cfRule type="cellIs" dxfId="8" priority="11305" operator="equal">
      <formula>4</formula>
    </cfRule>
  </conditionalFormatting>
  <conditionalFormatting sqref="W5549">
    <cfRule type="notContainsBlanks" dxfId="0" priority="5314">
      <formula>LEN(TRIM(W5549))&gt;0</formula>
    </cfRule>
  </conditionalFormatting>
  <conditionalFormatting sqref="Q5552">
    <cfRule type="notContainsBlanks" dxfId="1" priority="4283">
      <formula>LEN(TRIM(Q5552))&gt;0</formula>
    </cfRule>
  </conditionalFormatting>
  <conditionalFormatting sqref="R5552">
    <cfRule type="notContainsBlanks" dxfId="2" priority="5297">
      <formula>LEN(TRIM(R5552))&gt;0</formula>
    </cfRule>
  </conditionalFormatting>
  <conditionalFormatting sqref="S5552">
    <cfRule type="notContainsBlanks" dxfId="3" priority="5280">
      <formula>LEN(TRIM(S5552))&gt;0</formula>
    </cfRule>
  </conditionalFormatting>
  <conditionalFormatting sqref="U5552">
    <cfRule type="notContainsBlanks" dxfId="4" priority="5277">
      <formula>LEN(TRIM(U5552))&gt;0</formula>
    </cfRule>
  </conditionalFormatting>
  <conditionalFormatting sqref="W5552">
    <cfRule type="notContainsBlanks" dxfId="0" priority="5291">
      <formula>LEN(TRIM(W5552))&gt;0</formula>
    </cfRule>
  </conditionalFormatting>
  <conditionalFormatting sqref="Y5552">
    <cfRule type="notContainsBlanks" dxfId="5" priority="5288">
      <formula>LEN(TRIM(Y5552))&gt;0</formula>
    </cfRule>
  </conditionalFormatting>
  <conditionalFormatting sqref="Z5552">
    <cfRule type="notContainsBlanks" dxfId="6" priority="5285">
      <formula>LEN(TRIM(Z5552))&gt;0</formula>
    </cfRule>
  </conditionalFormatting>
  <conditionalFormatting sqref="AB5552">
    <cfRule type="cellIs" dxfId="7" priority="5282" operator="notEqual">
      <formula>0</formula>
    </cfRule>
  </conditionalFormatting>
  <conditionalFormatting sqref="Q5553">
    <cfRule type="notContainsBlanks" dxfId="1" priority="4282">
      <formula>LEN(TRIM(Q5553))&gt;0</formula>
    </cfRule>
  </conditionalFormatting>
  <conditionalFormatting sqref="R5553">
    <cfRule type="notContainsBlanks" dxfId="2" priority="5296">
      <formula>LEN(TRIM(R5553))&gt;0</formula>
    </cfRule>
  </conditionalFormatting>
  <conditionalFormatting sqref="S5553">
    <cfRule type="notContainsBlanks" dxfId="3" priority="5279">
      <formula>LEN(TRIM(S5553))&gt;0</formula>
    </cfRule>
  </conditionalFormatting>
  <conditionalFormatting sqref="U5553">
    <cfRule type="notContainsBlanks" dxfId="4" priority="5276">
      <formula>LEN(TRIM(U5553))&gt;0</formula>
    </cfRule>
  </conditionalFormatting>
  <conditionalFormatting sqref="W5553">
    <cfRule type="notContainsBlanks" dxfId="0" priority="5290">
      <formula>LEN(TRIM(W5553))&gt;0</formula>
    </cfRule>
  </conditionalFormatting>
  <conditionalFormatting sqref="Y5553">
    <cfRule type="notContainsBlanks" dxfId="5" priority="5287">
      <formula>LEN(TRIM(Y5553))&gt;0</formula>
    </cfRule>
  </conditionalFormatting>
  <conditionalFormatting sqref="Z5553">
    <cfRule type="notContainsBlanks" dxfId="6" priority="5284">
      <formula>LEN(TRIM(Z5553))&gt;0</formula>
    </cfRule>
  </conditionalFormatting>
  <conditionalFormatting sqref="Q5554">
    <cfRule type="notContainsBlanks" dxfId="1" priority="4281">
      <formula>LEN(TRIM(Q5554))&gt;0</formula>
    </cfRule>
  </conditionalFormatting>
  <conditionalFormatting sqref="R5554">
    <cfRule type="notContainsBlanks" dxfId="2" priority="5295">
      <formula>LEN(TRIM(R5554))&gt;0</formula>
    </cfRule>
  </conditionalFormatting>
  <conditionalFormatting sqref="S5554">
    <cfRule type="notContainsBlanks" dxfId="3" priority="5278">
      <formula>LEN(TRIM(S5554))&gt;0</formula>
    </cfRule>
  </conditionalFormatting>
  <conditionalFormatting sqref="U5554">
    <cfRule type="notContainsBlanks" dxfId="4" priority="5275">
      <formula>LEN(TRIM(U5554))&gt;0</formula>
    </cfRule>
  </conditionalFormatting>
  <conditionalFormatting sqref="W5554">
    <cfRule type="notContainsBlanks" dxfId="0" priority="5289">
      <formula>LEN(TRIM(W5554))&gt;0</formula>
    </cfRule>
  </conditionalFormatting>
  <conditionalFormatting sqref="Y5554">
    <cfRule type="notContainsBlanks" dxfId="5" priority="5286">
      <formula>LEN(TRIM(Y5554))&gt;0</formula>
    </cfRule>
  </conditionalFormatting>
  <conditionalFormatting sqref="Z5554">
    <cfRule type="notContainsBlanks" dxfId="6" priority="5283">
      <formula>LEN(TRIM(Z5554))&gt;0</formula>
    </cfRule>
  </conditionalFormatting>
  <conditionalFormatting sqref="AB5554">
    <cfRule type="cellIs" dxfId="7" priority="5281" operator="notEqual">
      <formula>0</formula>
    </cfRule>
  </conditionalFormatting>
  <conditionalFormatting sqref="Q5556">
    <cfRule type="notContainsBlanks" dxfId="1" priority="5274">
      <formula>LEN(TRIM(Q5556))&gt;0</formula>
    </cfRule>
  </conditionalFormatting>
  <conditionalFormatting sqref="R5556">
    <cfRule type="notContainsBlanks" dxfId="2" priority="5269">
      <formula>LEN(TRIM(R5556))&gt;0</formula>
    </cfRule>
  </conditionalFormatting>
  <conditionalFormatting sqref="S5556">
    <cfRule type="notContainsBlanks" dxfId="3" priority="5239">
      <formula>LEN(TRIM(S5556))&gt;0</formula>
    </cfRule>
  </conditionalFormatting>
  <conditionalFormatting sqref="U5556">
    <cfRule type="notContainsBlanks" dxfId="4" priority="5234">
      <formula>LEN(TRIM(U5556))&gt;0</formula>
    </cfRule>
  </conditionalFormatting>
  <conditionalFormatting sqref="W5556">
    <cfRule type="notContainsBlanks" dxfId="0" priority="5259">
      <formula>LEN(TRIM(W5556))&gt;0</formula>
    </cfRule>
  </conditionalFormatting>
  <conditionalFormatting sqref="Y5556">
    <cfRule type="notContainsBlanks" dxfId="5" priority="5254">
      <formula>LEN(TRIM(Y5556))&gt;0</formula>
    </cfRule>
  </conditionalFormatting>
  <conditionalFormatting sqref="Z5556">
    <cfRule type="notContainsBlanks" dxfId="6" priority="5249">
      <formula>LEN(TRIM(Z5556))&gt;0</formula>
    </cfRule>
  </conditionalFormatting>
  <conditionalFormatting sqref="AB5556">
    <cfRule type="cellIs" dxfId="7" priority="5244" operator="notEqual">
      <formula>0</formula>
    </cfRule>
  </conditionalFormatting>
  <conditionalFormatting sqref="Q5557">
    <cfRule type="notContainsBlanks" dxfId="1" priority="5273">
      <formula>LEN(TRIM(Q5557))&gt;0</formula>
    </cfRule>
  </conditionalFormatting>
  <conditionalFormatting sqref="R5557">
    <cfRule type="notContainsBlanks" dxfId="2" priority="5268">
      <formula>LEN(TRIM(R5557))&gt;0</formula>
    </cfRule>
  </conditionalFormatting>
  <conditionalFormatting sqref="S5557">
    <cfRule type="notContainsBlanks" dxfId="3" priority="5238">
      <formula>LEN(TRIM(S5557))&gt;0</formula>
    </cfRule>
  </conditionalFormatting>
  <conditionalFormatting sqref="U5557">
    <cfRule type="notContainsBlanks" dxfId="4" priority="5233">
      <formula>LEN(TRIM(U5557))&gt;0</formula>
    </cfRule>
  </conditionalFormatting>
  <conditionalFormatting sqref="W5557">
    <cfRule type="notContainsBlanks" dxfId="0" priority="5258">
      <formula>LEN(TRIM(W5557))&gt;0</formula>
    </cfRule>
  </conditionalFormatting>
  <conditionalFormatting sqref="Y5557">
    <cfRule type="notContainsBlanks" dxfId="5" priority="5253">
      <formula>LEN(TRIM(Y5557))&gt;0</formula>
    </cfRule>
  </conditionalFormatting>
  <conditionalFormatting sqref="Z5557">
    <cfRule type="notContainsBlanks" dxfId="6" priority="5248">
      <formula>LEN(TRIM(Z5557))&gt;0</formula>
    </cfRule>
  </conditionalFormatting>
  <conditionalFormatting sqref="AB5557">
    <cfRule type="cellIs" dxfId="7" priority="5243" operator="notEqual">
      <formula>0</formula>
    </cfRule>
  </conditionalFormatting>
  <conditionalFormatting sqref="Q5558">
    <cfRule type="notContainsBlanks" dxfId="1" priority="5272">
      <formula>LEN(TRIM(Q5558))&gt;0</formula>
    </cfRule>
  </conditionalFormatting>
  <conditionalFormatting sqref="R5558">
    <cfRule type="notContainsBlanks" dxfId="2" priority="5267">
      <formula>LEN(TRIM(R5558))&gt;0</formula>
    </cfRule>
  </conditionalFormatting>
  <conditionalFormatting sqref="S5558">
    <cfRule type="notContainsBlanks" dxfId="3" priority="5237">
      <formula>LEN(TRIM(S5558))&gt;0</formula>
    </cfRule>
  </conditionalFormatting>
  <conditionalFormatting sqref="U5558">
    <cfRule type="notContainsBlanks" dxfId="4" priority="5232">
      <formula>LEN(TRIM(U5558))&gt;0</formula>
    </cfRule>
  </conditionalFormatting>
  <conditionalFormatting sqref="W5558">
    <cfRule type="notContainsBlanks" dxfId="0" priority="5257">
      <formula>LEN(TRIM(W5558))&gt;0</formula>
    </cfRule>
  </conditionalFormatting>
  <conditionalFormatting sqref="Y5558">
    <cfRule type="notContainsBlanks" dxfId="5" priority="5252">
      <formula>LEN(TRIM(Y5558))&gt;0</formula>
    </cfRule>
  </conditionalFormatting>
  <conditionalFormatting sqref="Z5558">
    <cfRule type="notContainsBlanks" dxfId="6" priority="5247">
      <formula>LEN(TRIM(Z5558))&gt;0</formula>
    </cfRule>
  </conditionalFormatting>
  <conditionalFormatting sqref="AB5558">
    <cfRule type="cellIs" dxfId="7" priority="5242" operator="notEqual">
      <formula>0</formula>
    </cfRule>
  </conditionalFormatting>
  <conditionalFormatting sqref="Q5559">
    <cfRule type="notContainsBlanks" dxfId="1" priority="5271">
      <formula>LEN(TRIM(Q5559))&gt;0</formula>
    </cfRule>
  </conditionalFormatting>
  <conditionalFormatting sqref="R5559">
    <cfRule type="notContainsBlanks" dxfId="2" priority="5266">
      <formula>LEN(TRIM(R5559))&gt;0</formula>
    </cfRule>
  </conditionalFormatting>
  <conditionalFormatting sqref="S5559">
    <cfRule type="notContainsBlanks" dxfId="3" priority="5236">
      <formula>LEN(TRIM(S5559))&gt;0</formula>
    </cfRule>
  </conditionalFormatting>
  <conditionalFormatting sqref="U5559">
    <cfRule type="notContainsBlanks" dxfId="4" priority="5231">
      <formula>LEN(TRIM(U5559))&gt;0</formula>
    </cfRule>
  </conditionalFormatting>
  <conditionalFormatting sqref="W5559">
    <cfRule type="notContainsBlanks" dxfId="0" priority="5256">
      <formula>LEN(TRIM(W5559))&gt;0</formula>
    </cfRule>
  </conditionalFormatting>
  <conditionalFormatting sqref="Y5559">
    <cfRule type="notContainsBlanks" dxfId="5" priority="5251">
      <formula>LEN(TRIM(Y5559))&gt;0</formula>
    </cfRule>
  </conditionalFormatting>
  <conditionalFormatting sqref="Z5559">
    <cfRule type="notContainsBlanks" dxfId="6" priority="5246">
      <formula>LEN(TRIM(Z5559))&gt;0</formula>
    </cfRule>
  </conditionalFormatting>
  <conditionalFormatting sqref="AB5559">
    <cfRule type="cellIs" dxfId="7" priority="5241" operator="notEqual">
      <formula>0</formula>
    </cfRule>
  </conditionalFormatting>
  <conditionalFormatting sqref="Q5560">
    <cfRule type="notContainsBlanks" dxfId="1" priority="5270">
      <formula>LEN(TRIM(Q5560))&gt;0</formula>
    </cfRule>
  </conditionalFormatting>
  <conditionalFormatting sqref="R5560">
    <cfRule type="notContainsBlanks" dxfId="2" priority="5265">
      <formula>LEN(TRIM(R5560))&gt;0</formula>
    </cfRule>
  </conditionalFormatting>
  <conditionalFormatting sqref="S5560">
    <cfRule type="notContainsBlanks" dxfId="3" priority="5235">
      <formula>LEN(TRIM(S5560))&gt;0</formula>
    </cfRule>
  </conditionalFormatting>
  <conditionalFormatting sqref="U5560">
    <cfRule type="notContainsBlanks" dxfId="4" priority="5230">
      <formula>LEN(TRIM(U5560))&gt;0</formula>
    </cfRule>
  </conditionalFormatting>
  <conditionalFormatting sqref="W5560">
    <cfRule type="notContainsBlanks" dxfId="0" priority="5255">
      <formula>LEN(TRIM(W5560))&gt;0</formula>
    </cfRule>
  </conditionalFormatting>
  <conditionalFormatting sqref="Y5560">
    <cfRule type="notContainsBlanks" dxfId="5" priority="5250">
      <formula>LEN(TRIM(Y5560))&gt;0</formula>
    </cfRule>
  </conditionalFormatting>
  <conditionalFormatting sqref="Z5560">
    <cfRule type="notContainsBlanks" dxfId="6" priority="5245">
      <formula>LEN(TRIM(Z5560))&gt;0</formula>
    </cfRule>
  </conditionalFormatting>
  <conditionalFormatting sqref="AB5560">
    <cfRule type="cellIs" dxfId="7" priority="5240" operator="notEqual">
      <formula>0</formula>
    </cfRule>
  </conditionalFormatting>
  <conditionalFormatting sqref="Q5563">
    <cfRule type="notContainsBlanks" dxfId="1" priority="5229">
      <formula>LEN(TRIM(Q5563))&gt;0</formula>
    </cfRule>
  </conditionalFormatting>
  <conditionalFormatting sqref="R5563">
    <cfRule type="notContainsBlanks" dxfId="2" priority="5228">
      <formula>LEN(TRIM(R5563))&gt;0</formula>
    </cfRule>
  </conditionalFormatting>
  <conditionalFormatting sqref="S5563">
    <cfRule type="notContainsBlanks" dxfId="3" priority="5222">
      <formula>LEN(TRIM(S5563))&gt;0</formula>
    </cfRule>
  </conditionalFormatting>
  <conditionalFormatting sqref="U5563">
    <cfRule type="notContainsBlanks" dxfId="4" priority="5221">
      <formula>LEN(TRIM(U5563))&gt;0</formula>
    </cfRule>
  </conditionalFormatting>
  <conditionalFormatting sqref="W5563">
    <cfRule type="notContainsBlanks" dxfId="0" priority="5226">
      <formula>LEN(TRIM(W5563))&gt;0</formula>
    </cfRule>
  </conditionalFormatting>
  <conditionalFormatting sqref="Y5563">
    <cfRule type="notContainsBlanks" dxfId="5" priority="5225">
      <formula>LEN(TRIM(Y5563))&gt;0</formula>
    </cfRule>
  </conditionalFormatting>
  <conditionalFormatting sqref="Z5563">
    <cfRule type="notContainsBlanks" dxfId="6" priority="5224">
      <formula>LEN(TRIM(Z5563))&gt;0</formula>
    </cfRule>
  </conditionalFormatting>
  <conditionalFormatting sqref="AB5563">
    <cfRule type="cellIs" dxfId="7" priority="5223" operator="notEqual">
      <formula>0</formula>
    </cfRule>
  </conditionalFormatting>
  <conditionalFormatting sqref="Q5565">
    <cfRule type="notContainsBlanks" dxfId="1" priority="5220">
      <formula>LEN(TRIM(Q5565))&gt;0</formula>
    </cfRule>
  </conditionalFormatting>
  <conditionalFormatting sqref="R5565">
    <cfRule type="notContainsBlanks" dxfId="2" priority="5216">
      <formula>LEN(TRIM(R5565))&gt;0</formula>
    </cfRule>
  </conditionalFormatting>
  <conditionalFormatting sqref="S5565">
    <cfRule type="notContainsBlanks" dxfId="3" priority="5195">
      <formula>LEN(TRIM(S5565))&gt;0</formula>
    </cfRule>
  </conditionalFormatting>
  <conditionalFormatting sqref="U5565">
    <cfRule type="notContainsBlanks" dxfId="4" priority="5191">
      <formula>LEN(TRIM(U5565))&gt;0</formula>
    </cfRule>
  </conditionalFormatting>
  <conditionalFormatting sqref="W5565">
    <cfRule type="notContainsBlanks" dxfId="0" priority="5208">
      <formula>LEN(TRIM(W5565))&gt;0</formula>
    </cfRule>
  </conditionalFormatting>
  <conditionalFormatting sqref="Y5565">
    <cfRule type="notContainsBlanks" dxfId="5" priority="5204">
      <formula>LEN(TRIM(Y5565))&gt;0</formula>
    </cfRule>
  </conditionalFormatting>
  <conditionalFormatting sqref="Z5565">
    <cfRule type="notContainsBlanks" dxfId="6" priority="5200">
      <formula>LEN(TRIM(Z5565))&gt;0</formula>
    </cfRule>
  </conditionalFormatting>
  <conditionalFormatting sqref="Q5566">
    <cfRule type="notContainsBlanks" dxfId="1" priority="5219">
      <formula>LEN(TRIM(Q5566))&gt;0</formula>
    </cfRule>
  </conditionalFormatting>
  <conditionalFormatting sqref="R5566">
    <cfRule type="notContainsBlanks" dxfId="2" priority="5215">
      <formula>LEN(TRIM(R5566))&gt;0</formula>
    </cfRule>
  </conditionalFormatting>
  <conditionalFormatting sqref="S5566">
    <cfRule type="notContainsBlanks" dxfId="3" priority="5194">
      <formula>LEN(TRIM(S5566))&gt;0</formula>
    </cfRule>
  </conditionalFormatting>
  <conditionalFormatting sqref="U5566">
    <cfRule type="notContainsBlanks" dxfId="4" priority="5190">
      <formula>LEN(TRIM(U5566))&gt;0</formula>
    </cfRule>
  </conditionalFormatting>
  <conditionalFormatting sqref="W5566">
    <cfRule type="notContainsBlanks" dxfId="0" priority="5207">
      <formula>LEN(TRIM(W5566))&gt;0</formula>
    </cfRule>
  </conditionalFormatting>
  <conditionalFormatting sqref="Y5566">
    <cfRule type="notContainsBlanks" dxfId="5" priority="5203">
      <formula>LEN(TRIM(Y5566))&gt;0</formula>
    </cfRule>
  </conditionalFormatting>
  <conditionalFormatting sqref="Z5566">
    <cfRule type="notContainsBlanks" dxfId="6" priority="5199">
      <formula>LEN(TRIM(Z5566))&gt;0</formula>
    </cfRule>
  </conditionalFormatting>
  <conditionalFormatting sqref="Q5567">
    <cfRule type="notContainsBlanks" dxfId="1" priority="5218">
      <formula>LEN(TRIM(Q5567))&gt;0</formula>
    </cfRule>
  </conditionalFormatting>
  <conditionalFormatting sqref="R5567">
    <cfRule type="notContainsBlanks" dxfId="2" priority="5214">
      <formula>LEN(TRIM(R5567))&gt;0</formula>
    </cfRule>
  </conditionalFormatting>
  <conditionalFormatting sqref="S5567">
    <cfRule type="notContainsBlanks" dxfId="3" priority="5193">
      <formula>LEN(TRIM(S5567))&gt;0</formula>
    </cfRule>
  </conditionalFormatting>
  <conditionalFormatting sqref="U5567">
    <cfRule type="notContainsBlanks" dxfId="4" priority="5189">
      <formula>LEN(TRIM(U5567))&gt;0</formula>
    </cfRule>
  </conditionalFormatting>
  <conditionalFormatting sqref="W5567">
    <cfRule type="notContainsBlanks" dxfId="0" priority="5206">
      <formula>LEN(TRIM(W5567))&gt;0</formula>
    </cfRule>
  </conditionalFormatting>
  <conditionalFormatting sqref="Y5567">
    <cfRule type="notContainsBlanks" dxfId="5" priority="5202">
      <formula>LEN(TRIM(Y5567))&gt;0</formula>
    </cfRule>
  </conditionalFormatting>
  <conditionalFormatting sqref="Z5567">
    <cfRule type="notContainsBlanks" dxfId="6" priority="5198">
      <formula>LEN(TRIM(Z5567))&gt;0</formula>
    </cfRule>
  </conditionalFormatting>
  <conditionalFormatting sqref="Q5568">
    <cfRule type="notContainsBlanks" dxfId="1" priority="5217">
      <formula>LEN(TRIM(Q5568))&gt;0</formula>
    </cfRule>
  </conditionalFormatting>
  <conditionalFormatting sqref="R5568">
    <cfRule type="notContainsBlanks" dxfId="2" priority="5213">
      <formula>LEN(TRIM(R5568))&gt;0</formula>
    </cfRule>
  </conditionalFormatting>
  <conditionalFormatting sqref="S5568">
    <cfRule type="notContainsBlanks" dxfId="3" priority="5192">
      <formula>LEN(TRIM(S5568))&gt;0</formula>
    </cfRule>
  </conditionalFormatting>
  <conditionalFormatting sqref="U5568">
    <cfRule type="notContainsBlanks" dxfId="4" priority="5188">
      <formula>LEN(TRIM(U5568))&gt;0</formula>
    </cfRule>
  </conditionalFormatting>
  <conditionalFormatting sqref="W5568">
    <cfRule type="notContainsBlanks" dxfId="0" priority="5205">
      <formula>LEN(TRIM(W5568))&gt;0</formula>
    </cfRule>
  </conditionalFormatting>
  <conditionalFormatting sqref="Y5568">
    <cfRule type="notContainsBlanks" dxfId="5" priority="5201">
      <formula>LEN(TRIM(Y5568))&gt;0</formula>
    </cfRule>
  </conditionalFormatting>
  <conditionalFormatting sqref="Z5568">
    <cfRule type="notContainsBlanks" dxfId="6" priority="5197">
      <formula>LEN(TRIM(Z5568))&gt;0</formula>
    </cfRule>
  </conditionalFormatting>
  <conditionalFormatting sqref="AB5568">
    <cfRule type="cellIs" dxfId="7" priority="5196" operator="notEqual">
      <formula>0</formula>
    </cfRule>
  </conditionalFormatting>
  <conditionalFormatting sqref="Q5570">
    <cfRule type="notContainsBlanks" dxfId="1" priority="5187">
      <formula>LEN(TRIM(Q5570))&gt;0</formula>
    </cfRule>
  </conditionalFormatting>
  <conditionalFormatting sqref="R5570">
    <cfRule type="notContainsBlanks" dxfId="2" priority="5182">
      <formula>LEN(TRIM(R5570))&gt;0</formula>
    </cfRule>
  </conditionalFormatting>
  <conditionalFormatting sqref="S5570">
    <cfRule type="notContainsBlanks" dxfId="3" priority="5152">
      <formula>LEN(TRIM(S5570))&gt;0</formula>
    </cfRule>
  </conditionalFormatting>
  <conditionalFormatting sqref="U5570">
    <cfRule type="notContainsBlanks" dxfId="4" priority="5147">
      <formula>LEN(TRIM(U5570))&gt;0</formula>
    </cfRule>
  </conditionalFormatting>
  <conditionalFormatting sqref="W5570">
    <cfRule type="notContainsBlanks" dxfId="0" priority="5172">
      <formula>LEN(TRIM(W5570))&gt;0</formula>
    </cfRule>
  </conditionalFormatting>
  <conditionalFormatting sqref="Y5570">
    <cfRule type="notContainsBlanks" dxfId="5" priority="5167">
      <formula>LEN(TRIM(Y5570))&gt;0</formula>
    </cfRule>
  </conditionalFormatting>
  <conditionalFormatting sqref="Z5570">
    <cfRule type="notContainsBlanks" dxfId="6" priority="5162">
      <formula>LEN(TRIM(Z5570))&gt;0</formula>
    </cfRule>
  </conditionalFormatting>
  <conditionalFormatting sqref="AB5570">
    <cfRule type="cellIs" dxfId="7" priority="5157" operator="notEqual">
      <formula>0</formula>
    </cfRule>
  </conditionalFormatting>
  <conditionalFormatting sqref="Q5571">
    <cfRule type="notContainsBlanks" dxfId="1" priority="5186">
      <formula>LEN(TRIM(Q5571))&gt;0</formula>
    </cfRule>
  </conditionalFormatting>
  <conditionalFormatting sqref="R5571">
    <cfRule type="notContainsBlanks" dxfId="2" priority="5181">
      <formula>LEN(TRIM(R5571))&gt;0</formula>
    </cfRule>
  </conditionalFormatting>
  <conditionalFormatting sqref="S5571">
    <cfRule type="notContainsBlanks" dxfId="3" priority="5151">
      <formula>LEN(TRIM(S5571))&gt;0</formula>
    </cfRule>
  </conditionalFormatting>
  <conditionalFormatting sqref="U5571">
    <cfRule type="notContainsBlanks" dxfId="4" priority="5146">
      <formula>LEN(TRIM(U5571))&gt;0</formula>
    </cfRule>
  </conditionalFormatting>
  <conditionalFormatting sqref="W5571">
    <cfRule type="notContainsBlanks" dxfId="0" priority="5171">
      <formula>LEN(TRIM(W5571))&gt;0</formula>
    </cfRule>
  </conditionalFormatting>
  <conditionalFormatting sqref="Y5571">
    <cfRule type="notContainsBlanks" dxfId="5" priority="5166">
      <formula>LEN(TRIM(Y5571))&gt;0</formula>
    </cfRule>
  </conditionalFormatting>
  <conditionalFormatting sqref="Z5571">
    <cfRule type="notContainsBlanks" dxfId="6" priority="5161">
      <formula>LEN(TRIM(Z5571))&gt;0</formula>
    </cfRule>
  </conditionalFormatting>
  <conditionalFormatting sqref="AB5571">
    <cfRule type="cellIs" dxfId="7" priority="5156" operator="notEqual">
      <formula>0</formula>
    </cfRule>
  </conditionalFormatting>
  <conditionalFormatting sqref="Q5572">
    <cfRule type="notContainsBlanks" dxfId="1" priority="5185">
      <formula>LEN(TRIM(Q5572))&gt;0</formula>
    </cfRule>
  </conditionalFormatting>
  <conditionalFormatting sqref="R5572">
    <cfRule type="notContainsBlanks" dxfId="2" priority="5180">
      <formula>LEN(TRIM(R5572))&gt;0</formula>
    </cfRule>
  </conditionalFormatting>
  <conditionalFormatting sqref="S5572">
    <cfRule type="notContainsBlanks" dxfId="3" priority="5150">
      <formula>LEN(TRIM(S5572))&gt;0</formula>
    </cfRule>
  </conditionalFormatting>
  <conditionalFormatting sqref="U5572">
    <cfRule type="notContainsBlanks" dxfId="4" priority="5145">
      <formula>LEN(TRIM(U5572))&gt;0</formula>
    </cfRule>
  </conditionalFormatting>
  <conditionalFormatting sqref="W5572">
    <cfRule type="notContainsBlanks" dxfId="0" priority="5170">
      <formula>LEN(TRIM(W5572))&gt;0</formula>
    </cfRule>
  </conditionalFormatting>
  <conditionalFormatting sqref="Y5572">
    <cfRule type="notContainsBlanks" dxfId="5" priority="5165">
      <formula>LEN(TRIM(Y5572))&gt;0</formula>
    </cfRule>
  </conditionalFormatting>
  <conditionalFormatting sqref="Z5572">
    <cfRule type="notContainsBlanks" dxfId="6" priority="5160">
      <formula>LEN(TRIM(Z5572))&gt;0</formula>
    </cfRule>
  </conditionalFormatting>
  <conditionalFormatting sqref="AB5572">
    <cfRule type="cellIs" dxfId="7" priority="5155" operator="notEqual">
      <formula>0</formula>
    </cfRule>
  </conditionalFormatting>
  <conditionalFormatting sqref="Q5573">
    <cfRule type="notContainsBlanks" dxfId="1" priority="5184">
      <formula>LEN(TRIM(Q5573))&gt;0</formula>
    </cfRule>
  </conditionalFormatting>
  <conditionalFormatting sqref="R5573">
    <cfRule type="notContainsBlanks" dxfId="2" priority="5179">
      <formula>LEN(TRIM(R5573))&gt;0</formula>
    </cfRule>
  </conditionalFormatting>
  <conditionalFormatting sqref="S5573">
    <cfRule type="notContainsBlanks" dxfId="3" priority="5149">
      <formula>LEN(TRIM(S5573))&gt;0</formula>
    </cfRule>
  </conditionalFormatting>
  <conditionalFormatting sqref="U5573">
    <cfRule type="notContainsBlanks" dxfId="4" priority="5144">
      <formula>LEN(TRIM(U5573))&gt;0</formula>
    </cfRule>
  </conditionalFormatting>
  <conditionalFormatting sqref="W5573">
    <cfRule type="notContainsBlanks" dxfId="0" priority="5169">
      <formula>LEN(TRIM(W5573))&gt;0</formula>
    </cfRule>
  </conditionalFormatting>
  <conditionalFormatting sqref="Y5573">
    <cfRule type="notContainsBlanks" dxfId="5" priority="5164">
      <formula>LEN(TRIM(Y5573))&gt;0</formula>
    </cfRule>
  </conditionalFormatting>
  <conditionalFormatting sqref="Z5573">
    <cfRule type="notContainsBlanks" dxfId="6" priority="5159">
      <formula>LEN(TRIM(Z5573))&gt;0</formula>
    </cfRule>
  </conditionalFormatting>
  <conditionalFormatting sqref="AB5573">
    <cfRule type="cellIs" dxfId="7" priority="5154" operator="notEqual">
      <formula>0</formula>
    </cfRule>
  </conditionalFormatting>
  <conditionalFormatting sqref="R5574">
    <cfRule type="notContainsBlanks" dxfId="2" priority="5178">
      <formula>LEN(TRIM(R5574))&gt;0</formula>
    </cfRule>
  </conditionalFormatting>
  <conditionalFormatting sqref="S5574">
    <cfRule type="notContainsBlanks" dxfId="3" priority="5148">
      <formula>LEN(TRIM(S5574))&gt;0</formula>
    </cfRule>
  </conditionalFormatting>
  <conditionalFormatting sqref="U5574">
    <cfRule type="notContainsBlanks" dxfId="4" priority="5143">
      <formula>LEN(TRIM(U5574))&gt;0</formula>
    </cfRule>
  </conditionalFormatting>
  <conditionalFormatting sqref="W5574">
    <cfRule type="notContainsBlanks" dxfId="0" priority="5168">
      <formula>LEN(TRIM(W5574))&gt;0</formula>
    </cfRule>
  </conditionalFormatting>
  <conditionalFormatting sqref="Y5574">
    <cfRule type="notContainsBlanks" dxfId="5" priority="5163">
      <formula>LEN(TRIM(Y5574))&gt;0</formula>
    </cfRule>
  </conditionalFormatting>
  <conditionalFormatting sqref="Z5574">
    <cfRule type="notContainsBlanks" dxfId="6" priority="5158">
      <formula>LEN(TRIM(Z5574))&gt;0</formula>
    </cfRule>
  </conditionalFormatting>
  <conditionalFormatting sqref="AB5574">
    <cfRule type="cellIs" dxfId="7" priority="5153" operator="notEqual">
      <formula>0</formula>
    </cfRule>
  </conditionalFormatting>
  <conditionalFormatting sqref="R5577">
    <cfRule type="notContainsBlanks" dxfId="1" priority="1374">
      <formula>LEN(TRIM(R5577))&gt;0</formula>
    </cfRule>
  </conditionalFormatting>
  <conditionalFormatting sqref="S5577">
    <cfRule type="notContainsBlanks" dxfId="3" priority="5123">
      <formula>LEN(TRIM(S5577))&gt;0</formula>
    </cfRule>
  </conditionalFormatting>
  <conditionalFormatting sqref="U5577">
    <cfRule type="notContainsBlanks" dxfId="4" priority="5120">
      <formula>LEN(TRIM(U5577))&gt;0</formula>
    </cfRule>
  </conditionalFormatting>
  <conditionalFormatting sqref="W5577">
    <cfRule type="notContainsBlanks" dxfId="0" priority="5135">
      <formula>LEN(TRIM(W5577))&gt;0</formula>
    </cfRule>
  </conditionalFormatting>
  <conditionalFormatting sqref="Y5577">
    <cfRule type="notContainsBlanks" dxfId="5" priority="5132">
      <formula>LEN(TRIM(Y5577))&gt;0</formula>
    </cfRule>
  </conditionalFormatting>
  <conditionalFormatting sqref="Z5577">
    <cfRule type="notContainsBlanks" dxfId="6" priority="5129">
      <formula>LEN(TRIM(Z5577))&gt;0</formula>
    </cfRule>
  </conditionalFormatting>
  <conditionalFormatting sqref="AB5577">
    <cfRule type="cellIs" dxfId="7" priority="5126" operator="notEqual">
      <formula>0</formula>
    </cfRule>
  </conditionalFormatting>
  <conditionalFormatting sqref="Q5578">
    <cfRule type="notContainsBlanks" dxfId="1" priority="5142">
      <formula>LEN(TRIM(Q5578))&gt;0</formula>
    </cfRule>
  </conditionalFormatting>
  <conditionalFormatting sqref="R5578">
    <cfRule type="notContainsBlanks" dxfId="2" priority="5140">
      <formula>LEN(TRIM(R5578))&gt;0</formula>
    </cfRule>
  </conditionalFormatting>
  <conditionalFormatting sqref="S5578">
    <cfRule type="notContainsBlanks" dxfId="3" priority="5122">
      <formula>LEN(TRIM(S5578))&gt;0</formula>
    </cfRule>
  </conditionalFormatting>
  <conditionalFormatting sqref="U5578">
    <cfRule type="notContainsBlanks" dxfId="4" priority="5119">
      <formula>LEN(TRIM(U5578))&gt;0</formula>
    </cfRule>
  </conditionalFormatting>
  <conditionalFormatting sqref="W5578">
    <cfRule type="notContainsBlanks" dxfId="0" priority="5134">
      <formula>LEN(TRIM(W5578))&gt;0</formula>
    </cfRule>
  </conditionalFormatting>
  <conditionalFormatting sqref="Y5578">
    <cfRule type="notContainsBlanks" dxfId="5" priority="5131">
      <formula>LEN(TRIM(Y5578))&gt;0</formula>
    </cfRule>
  </conditionalFormatting>
  <conditionalFormatting sqref="Z5578">
    <cfRule type="notContainsBlanks" dxfId="6" priority="5128">
      <formula>LEN(TRIM(Z5578))&gt;0</formula>
    </cfRule>
  </conditionalFormatting>
  <conditionalFormatting sqref="AB5578">
    <cfRule type="cellIs" dxfId="7" priority="5125" operator="notEqual">
      <formula>0</formula>
    </cfRule>
  </conditionalFormatting>
  <conditionalFormatting sqref="Q5579">
    <cfRule type="notContainsBlanks" dxfId="1" priority="5141">
      <formula>LEN(TRIM(Q5579))&gt;0</formula>
    </cfRule>
  </conditionalFormatting>
  <conditionalFormatting sqref="R5579">
    <cfRule type="notContainsBlanks" dxfId="2" priority="5139">
      <formula>LEN(TRIM(R5579))&gt;0</formula>
    </cfRule>
  </conditionalFormatting>
  <conditionalFormatting sqref="S5579">
    <cfRule type="notContainsBlanks" dxfId="3" priority="5121">
      <formula>LEN(TRIM(S5579))&gt;0</formula>
    </cfRule>
  </conditionalFormatting>
  <conditionalFormatting sqref="U5579">
    <cfRule type="notContainsBlanks" dxfId="4" priority="5118">
      <formula>LEN(TRIM(U5579))&gt;0</formula>
    </cfRule>
  </conditionalFormatting>
  <conditionalFormatting sqref="W5579">
    <cfRule type="notContainsBlanks" dxfId="0" priority="5133">
      <formula>LEN(TRIM(W5579))&gt;0</formula>
    </cfRule>
  </conditionalFormatting>
  <conditionalFormatting sqref="Y5579">
    <cfRule type="notContainsBlanks" dxfId="5" priority="5130">
      <formula>LEN(TRIM(Y5579))&gt;0</formula>
    </cfRule>
  </conditionalFormatting>
  <conditionalFormatting sqref="Z5579">
    <cfRule type="notContainsBlanks" dxfId="6" priority="5127">
      <formula>LEN(TRIM(Z5579))&gt;0</formula>
    </cfRule>
  </conditionalFormatting>
  <conditionalFormatting sqref="AB5579">
    <cfRule type="cellIs" dxfId="7" priority="5124" operator="notEqual">
      <formula>0</formula>
    </cfRule>
  </conditionalFormatting>
  <conditionalFormatting sqref="Q5580">
    <cfRule type="notContainsBlanks" dxfId="1" priority="5304">
      <formula>LEN(TRIM(Q5580))&gt;0</formula>
    </cfRule>
  </conditionalFormatting>
  <conditionalFormatting sqref="W5580">
    <cfRule type="notContainsBlanks" dxfId="0" priority="5307">
      <formula>LEN(TRIM(W5580))&gt;0</formula>
    </cfRule>
  </conditionalFormatting>
  <conditionalFormatting sqref="Y5580">
    <cfRule type="notContainsBlanks" dxfId="5" priority="5306">
      <formula>LEN(TRIM(Y5580))&gt;0</formula>
    </cfRule>
  </conditionalFormatting>
  <conditionalFormatting sqref="Z5580">
    <cfRule type="notContainsBlanks" dxfId="6" priority="5305">
      <formula>LEN(TRIM(Z5580))&gt;0</formula>
    </cfRule>
  </conditionalFormatting>
  <conditionalFormatting sqref="AA5580">
    <cfRule type="cellIs" dxfId="8" priority="5302" operator="equal">
      <formula>2</formula>
    </cfRule>
    <cfRule type="cellIs" dxfId="8" priority="5301" operator="equal">
      <formula>4</formula>
    </cfRule>
  </conditionalFormatting>
  <conditionalFormatting sqref="W5582">
    <cfRule type="notContainsBlanks" dxfId="0" priority="1596">
      <formula>LEN(TRIM(W5582))&gt;0</formula>
    </cfRule>
  </conditionalFormatting>
  <conditionalFormatting sqref="Q5585">
    <cfRule type="notContainsBlanks" dxfId="1" priority="1579">
      <formula>LEN(TRIM(Q5585))&gt;0</formula>
    </cfRule>
  </conditionalFormatting>
  <conditionalFormatting sqref="R5585">
    <cfRule type="notContainsBlanks" dxfId="2" priority="1576">
      <formula>LEN(TRIM(R5585))&gt;0</formula>
    </cfRule>
  </conditionalFormatting>
  <conditionalFormatting sqref="S5585">
    <cfRule type="notContainsBlanks" dxfId="3" priority="1559">
      <formula>LEN(TRIM(S5585))&gt;0</formula>
    </cfRule>
  </conditionalFormatting>
  <conditionalFormatting sqref="U5585">
    <cfRule type="notContainsBlanks" dxfId="4" priority="1556">
      <formula>LEN(TRIM(U5585))&gt;0</formula>
    </cfRule>
  </conditionalFormatting>
  <conditionalFormatting sqref="W5585">
    <cfRule type="notContainsBlanks" dxfId="0" priority="1570">
      <formula>LEN(TRIM(W5585))&gt;0</formula>
    </cfRule>
  </conditionalFormatting>
  <conditionalFormatting sqref="Y5585">
    <cfRule type="notContainsBlanks" dxfId="5" priority="1567">
      <formula>LEN(TRIM(Y5585))&gt;0</formula>
    </cfRule>
  </conditionalFormatting>
  <conditionalFormatting sqref="Z5585">
    <cfRule type="notContainsBlanks" dxfId="6" priority="1564">
      <formula>LEN(TRIM(Z5585))&gt;0</formula>
    </cfRule>
  </conditionalFormatting>
  <conditionalFormatting sqref="AB5585">
    <cfRule type="cellIs" dxfId="7" priority="1561" operator="notEqual">
      <formula>0</formula>
    </cfRule>
  </conditionalFormatting>
  <conditionalFormatting sqref="Q5586">
    <cfRule type="notContainsBlanks" dxfId="1" priority="1578">
      <formula>LEN(TRIM(Q5586))&gt;0</formula>
    </cfRule>
  </conditionalFormatting>
  <conditionalFormatting sqref="R5586">
    <cfRule type="notContainsBlanks" dxfId="2" priority="1575">
      <formula>LEN(TRIM(R5586))&gt;0</formula>
    </cfRule>
  </conditionalFormatting>
  <conditionalFormatting sqref="S5586">
    <cfRule type="notContainsBlanks" dxfId="3" priority="1558">
      <formula>LEN(TRIM(S5586))&gt;0</formula>
    </cfRule>
  </conditionalFormatting>
  <conditionalFormatting sqref="U5586">
    <cfRule type="notContainsBlanks" dxfId="4" priority="1555">
      <formula>LEN(TRIM(U5586))&gt;0</formula>
    </cfRule>
  </conditionalFormatting>
  <conditionalFormatting sqref="W5586">
    <cfRule type="notContainsBlanks" dxfId="0" priority="1569">
      <formula>LEN(TRIM(W5586))&gt;0</formula>
    </cfRule>
  </conditionalFormatting>
  <conditionalFormatting sqref="Y5586">
    <cfRule type="notContainsBlanks" dxfId="5" priority="1566">
      <formula>LEN(TRIM(Y5586))&gt;0</formula>
    </cfRule>
  </conditionalFormatting>
  <conditionalFormatting sqref="Z5586">
    <cfRule type="notContainsBlanks" dxfId="6" priority="1563">
      <formula>LEN(TRIM(Z5586))&gt;0</formula>
    </cfRule>
  </conditionalFormatting>
  <conditionalFormatting sqref="Q5587">
    <cfRule type="notContainsBlanks" dxfId="1" priority="1577">
      <formula>LEN(TRIM(Q5587))&gt;0</formula>
    </cfRule>
  </conditionalFormatting>
  <conditionalFormatting sqref="R5587">
    <cfRule type="notContainsBlanks" dxfId="2" priority="1574">
      <formula>LEN(TRIM(R5587))&gt;0</formula>
    </cfRule>
  </conditionalFormatting>
  <conditionalFormatting sqref="S5587">
    <cfRule type="notContainsBlanks" dxfId="3" priority="1557">
      <formula>LEN(TRIM(S5587))&gt;0</formula>
    </cfRule>
  </conditionalFormatting>
  <conditionalFormatting sqref="U5587">
    <cfRule type="notContainsBlanks" dxfId="4" priority="1554">
      <formula>LEN(TRIM(U5587))&gt;0</formula>
    </cfRule>
  </conditionalFormatting>
  <conditionalFormatting sqref="W5587">
    <cfRule type="notContainsBlanks" dxfId="0" priority="1568">
      <formula>LEN(TRIM(W5587))&gt;0</formula>
    </cfRule>
  </conditionalFormatting>
  <conditionalFormatting sqref="Y5587">
    <cfRule type="notContainsBlanks" dxfId="5" priority="1565">
      <formula>LEN(TRIM(Y5587))&gt;0</formula>
    </cfRule>
  </conditionalFormatting>
  <conditionalFormatting sqref="Z5587">
    <cfRule type="notContainsBlanks" dxfId="6" priority="1562">
      <formula>LEN(TRIM(Z5587))&gt;0</formula>
    </cfRule>
  </conditionalFormatting>
  <conditionalFormatting sqref="AB5587">
    <cfRule type="cellIs" dxfId="7" priority="1560" operator="notEqual">
      <formula>0</formula>
    </cfRule>
  </conditionalFormatting>
  <conditionalFormatting sqref="Q5589">
    <cfRule type="notContainsBlanks" dxfId="1" priority="1553">
      <formula>LEN(TRIM(Q5589))&gt;0</formula>
    </cfRule>
  </conditionalFormatting>
  <conditionalFormatting sqref="R5589">
    <cfRule type="notContainsBlanks" dxfId="2" priority="1548">
      <formula>LEN(TRIM(R5589))&gt;0</formula>
    </cfRule>
  </conditionalFormatting>
  <conditionalFormatting sqref="S5589">
    <cfRule type="notContainsBlanks" dxfId="3" priority="1518">
      <formula>LEN(TRIM(S5589))&gt;0</formula>
    </cfRule>
  </conditionalFormatting>
  <conditionalFormatting sqref="U5589">
    <cfRule type="notContainsBlanks" dxfId="4" priority="1513">
      <formula>LEN(TRIM(U5589))&gt;0</formula>
    </cfRule>
  </conditionalFormatting>
  <conditionalFormatting sqref="W5589">
    <cfRule type="notContainsBlanks" dxfId="0" priority="1538">
      <formula>LEN(TRIM(W5589))&gt;0</formula>
    </cfRule>
  </conditionalFormatting>
  <conditionalFormatting sqref="Y5589">
    <cfRule type="notContainsBlanks" dxfId="5" priority="1533">
      <formula>LEN(TRIM(Y5589))&gt;0</formula>
    </cfRule>
  </conditionalFormatting>
  <conditionalFormatting sqref="Z5589">
    <cfRule type="notContainsBlanks" dxfId="6" priority="1528">
      <formula>LEN(TRIM(Z5589))&gt;0</formula>
    </cfRule>
  </conditionalFormatting>
  <conditionalFormatting sqref="AB5589">
    <cfRule type="cellIs" dxfId="7" priority="1523" operator="notEqual">
      <formula>0</formula>
    </cfRule>
  </conditionalFormatting>
  <conditionalFormatting sqref="Q5590">
    <cfRule type="notContainsBlanks" dxfId="1" priority="1552">
      <formula>LEN(TRIM(Q5590))&gt;0</formula>
    </cfRule>
  </conditionalFormatting>
  <conditionalFormatting sqref="R5590">
    <cfRule type="notContainsBlanks" dxfId="2" priority="1547">
      <formula>LEN(TRIM(R5590))&gt;0</formula>
    </cfRule>
  </conditionalFormatting>
  <conditionalFormatting sqref="S5590">
    <cfRule type="notContainsBlanks" dxfId="3" priority="1517">
      <formula>LEN(TRIM(S5590))&gt;0</formula>
    </cfRule>
  </conditionalFormatting>
  <conditionalFormatting sqref="U5590">
    <cfRule type="notContainsBlanks" dxfId="4" priority="1512">
      <formula>LEN(TRIM(U5590))&gt;0</formula>
    </cfRule>
  </conditionalFormatting>
  <conditionalFormatting sqref="W5590">
    <cfRule type="notContainsBlanks" dxfId="0" priority="1537">
      <formula>LEN(TRIM(W5590))&gt;0</formula>
    </cfRule>
  </conditionalFormatting>
  <conditionalFormatting sqref="Y5590">
    <cfRule type="notContainsBlanks" dxfId="5" priority="1532">
      <formula>LEN(TRIM(Y5590))&gt;0</formula>
    </cfRule>
  </conditionalFormatting>
  <conditionalFormatting sqref="Z5590">
    <cfRule type="notContainsBlanks" dxfId="6" priority="1527">
      <formula>LEN(TRIM(Z5590))&gt;0</formula>
    </cfRule>
  </conditionalFormatting>
  <conditionalFormatting sqref="AB5590">
    <cfRule type="cellIs" dxfId="7" priority="1522" operator="notEqual">
      <formula>0</formula>
    </cfRule>
  </conditionalFormatting>
  <conditionalFormatting sqref="Q5591">
    <cfRule type="notContainsBlanks" dxfId="1" priority="1551">
      <formula>LEN(TRIM(Q5591))&gt;0</formula>
    </cfRule>
  </conditionalFormatting>
  <conditionalFormatting sqref="R5591">
    <cfRule type="notContainsBlanks" dxfId="2" priority="1546">
      <formula>LEN(TRIM(R5591))&gt;0</formula>
    </cfRule>
  </conditionalFormatting>
  <conditionalFormatting sqref="S5591">
    <cfRule type="notContainsBlanks" dxfId="3" priority="1516">
      <formula>LEN(TRIM(S5591))&gt;0</formula>
    </cfRule>
  </conditionalFormatting>
  <conditionalFormatting sqref="U5591">
    <cfRule type="notContainsBlanks" dxfId="4" priority="1511">
      <formula>LEN(TRIM(U5591))&gt;0</formula>
    </cfRule>
  </conditionalFormatting>
  <conditionalFormatting sqref="W5591">
    <cfRule type="notContainsBlanks" dxfId="0" priority="1536">
      <formula>LEN(TRIM(W5591))&gt;0</formula>
    </cfRule>
  </conditionalFormatting>
  <conditionalFormatting sqref="Y5591">
    <cfRule type="notContainsBlanks" dxfId="5" priority="1531">
      <formula>LEN(TRIM(Y5591))&gt;0</formula>
    </cfRule>
  </conditionalFormatting>
  <conditionalFormatting sqref="Z5591">
    <cfRule type="notContainsBlanks" dxfId="6" priority="1526">
      <formula>LEN(TRIM(Z5591))&gt;0</formula>
    </cfRule>
  </conditionalFormatting>
  <conditionalFormatting sqref="AB5591">
    <cfRule type="cellIs" dxfId="7" priority="1521" operator="notEqual">
      <formula>0</formula>
    </cfRule>
  </conditionalFormatting>
  <conditionalFormatting sqref="Q5592">
    <cfRule type="notContainsBlanks" dxfId="1" priority="1550">
      <formula>LEN(TRIM(Q5592))&gt;0</formula>
    </cfRule>
  </conditionalFormatting>
  <conditionalFormatting sqref="R5592">
    <cfRule type="notContainsBlanks" dxfId="2" priority="1545">
      <formula>LEN(TRIM(R5592))&gt;0</formula>
    </cfRule>
  </conditionalFormatting>
  <conditionalFormatting sqref="S5592">
    <cfRule type="notContainsBlanks" dxfId="3" priority="1515">
      <formula>LEN(TRIM(S5592))&gt;0</formula>
    </cfRule>
  </conditionalFormatting>
  <conditionalFormatting sqref="U5592">
    <cfRule type="notContainsBlanks" dxfId="4" priority="1510">
      <formula>LEN(TRIM(U5592))&gt;0</formula>
    </cfRule>
  </conditionalFormatting>
  <conditionalFormatting sqref="W5592">
    <cfRule type="notContainsBlanks" dxfId="0" priority="1535">
      <formula>LEN(TRIM(W5592))&gt;0</formula>
    </cfRule>
  </conditionalFormatting>
  <conditionalFormatting sqref="Y5592">
    <cfRule type="notContainsBlanks" dxfId="5" priority="1530">
      <formula>LEN(TRIM(Y5592))&gt;0</formula>
    </cfRule>
  </conditionalFormatting>
  <conditionalFormatting sqref="Z5592">
    <cfRule type="notContainsBlanks" dxfId="6" priority="1525">
      <formula>LEN(TRIM(Z5592))&gt;0</formula>
    </cfRule>
  </conditionalFormatting>
  <conditionalFormatting sqref="AB5592">
    <cfRule type="cellIs" dxfId="7" priority="1520" operator="notEqual">
      <formula>0</formula>
    </cfRule>
  </conditionalFormatting>
  <conditionalFormatting sqref="Q5593">
    <cfRule type="notContainsBlanks" dxfId="1" priority="1549">
      <formula>LEN(TRIM(Q5593))&gt;0</formula>
    </cfRule>
  </conditionalFormatting>
  <conditionalFormatting sqref="R5593">
    <cfRule type="notContainsBlanks" dxfId="2" priority="1544">
      <formula>LEN(TRIM(R5593))&gt;0</formula>
    </cfRule>
  </conditionalFormatting>
  <conditionalFormatting sqref="S5593">
    <cfRule type="notContainsBlanks" dxfId="3" priority="1514">
      <formula>LEN(TRIM(S5593))&gt;0</formula>
    </cfRule>
  </conditionalFormatting>
  <conditionalFormatting sqref="U5593">
    <cfRule type="notContainsBlanks" dxfId="4" priority="1509">
      <formula>LEN(TRIM(U5593))&gt;0</formula>
    </cfRule>
  </conditionalFormatting>
  <conditionalFormatting sqref="W5593">
    <cfRule type="notContainsBlanks" dxfId="0" priority="1534">
      <formula>LEN(TRIM(W5593))&gt;0</formula>
    </cfRule>
  </conditionalFormatting>
  <conditionalFormatting sqref="Y5593">
    <cfRule type="notContainsBlanks" dxfId="5" priority="1529">
      <formula>LEN(TRIM(Y5593))&gt;0</formula>
    </cfRule>
  </conditionalFormatting>
  <conditionalFormatting sqref="Z5593">
    <cfRule type="notContainsBlanks" dxfId="6" priority="1524">
      <formula>LEN(TRIM(Z5593))&gt;0</formula>
    </cfRule>
  </conditionalFormatting>
  <conditionalFormatting sqref="AB5593">
    <cfRule type="cellIs" dxfId="7" priority="1519" operator="notEqual">
      <formula>0</formula>
    </cfRule>
  </conditionalFormatting>
  <conditionalFormatting sqref="Q5596">
    <cfRule type="notContainsBlanks" dxfId="1" priority="1508">
      <formula>LEN(TRIM(Q5596))&gt;0</formula>
    </cfRule>
  </conditionalFormatting>
  <conditionalFormatting sqref="R5596">
    <cfRule type="notContainsBlanks" dxfId="2" priority="1507">
      <formula>LEN(TRIM(R5596))&gt;0</formula>
    </cfRule>
  </conditionalFormatting>
  <conditionalFormatting sqref="S5596">
    <cfRule type="notContainsBlanks" dxfId="3" priority="1501">
      <formula>LEN(TRIM(S5596))&gt;0</formula>
    </cfRule>
  </conditionalFormatting>
  <conditionalFormatting sqref="U5596">
    <cfRule type="notContainsBlanks" dxfId="4" priority="1500">
      <formula>LEN(TRIM(U5596))&gt;0</formula>
    </cfRule>
  </conditionalFormatting>
  <conditionalFormatting sqref="W5596">
    <cfRule type="notContainsBlanks" dxfId="0" priority="1505">
      <formula>LEN(TRIM(W5596))&gt;0</formula>
    </cfRule>
  </conditionalFormatting>
  <conditionalFormatting sqref="Y5596">
    <cfRule type="notContainsBlanks" dxfId="5" priority="1504">
      <formula>LEN(TRIM(Y5596))&gt;0</formula>
    </cfRule>
  </conditionalFormatting>
  <conditionalFormatting sqref="Z5596">
    <cfRule type="notContainsBlanks" dxfId="6" priority="1503">
      <formula>LEN(TRIM(Z5596))&gt;0</formula>
    </cfRule>
  </conditionalFormatting>
  <conditionalFormatting sqref="AB5596">
    <cfRule type="cellIs" dxfId="7" priority="1502" operator="notEqual">
      <formula>0</formula>
    </cfRule>
  </conditionalFormatting>
  <conditionalFormatting sqref="Q5598">
    <cfRule type="notContainsBlanks" dxfId="1" priority="1499">
      <formula>LEN(TRIM(Q5598))&gt;0</formula>
    </cfRule>
  </conditionalFormatting>
  <conditionalFormatting sqref="R5598">
    <cfRule type="notContainsBlanks" dxfId="2" priority="1495">
      <formula>LEN(TRIM(R5598))&gt;0</formula>
    </cfRule>
  </conditionalFormatting>
  <conditionalFormatting sqref="S5598">
    <cfRule type="notContainsBlanks" dxfId="3" priority="1474">
      <formula>LEN(TRIM(S5598))&gt;0</formula>
    </cfRule>
  </conditionalFormatting>
  <conditionalFormatting sqref="U5598">
    <cfRule type="notContainsBlanks" dxfId="4" priority="1470">
      <formula>LEN(TRIM(U5598))&gt;0</formula>
    </cfRule>
  </conditionalFormatting>
  <conditionalFormatting sqref="W5598">
    <cfRule type="notContainsBlanks" dxfId="0" priority="1487">
      <formula>LEN(TRIM(W5598))&gt;0</formula>
    </cfRule>
  </conditionalFormatting>
  <conditionalFormatting sqref="Y5598">
    <cfRule type="notContainsBlanks" dxfId="5" priority="1483">
      <formula>LEN(TRIM(Y5598))&gt;0</formula>
    </cfRule>
  </conditionalFormatting>
  <conditionalFormatting sqref="Z5598">
    <cfRule type="notContainsBlanks" dxfId="6" priority="1479">
      <formula>LEN(TRIM(Z5598))&gt;0</formula>
    </cfRule>
  </conditionalFormatting>
  <conditionalFormatting sqref="Q5599">
    <cfRule type="notContainsBlanks" dxfId="1" priority="1498">
      <formula>LEN(TRIM(Q5599))&gt;0</formula>
    </cfRule>
  </conditionalFormatting>
  <conditionalFormatting sqref="R5599">
    <cfRule type="notContainsBlanks" dxfId="2" priority="1494">
      <formula>LEN(TRIM(R5599))&gt;0</formula>
    </cfRule>
  </conditionalFormatting>
  <conditionalFormatting sqref="S5599">
    <cfRule type="notContainsBlanks" dxfId="3" priority="1473">
      <formula>LEN(TRIM(S5599))&gt;0</formula>
    </cfRule>
  </conditionalFormatting>
  <conditionalFormatting sqref="U5599">
    <cfRule type="notContainsBlanks" dxfId="4" priority="1469">
      <formula>LEN(TRIM(U5599))&gt;0</formula>
    </cfRule>
  </conditionalFormatting>
  <conditionalFormatting sqref="W5599">
    <cfRule type="notContainsBlanks" dxfId="0" priority="1486">
      <formula>LEN(TRIM(W5599))&gt;0</formula>
    </cfRule>
  </conditionalFormatting>
  <conditionalFormatting sqref="Y5599">
    <cfRule type="notContainsBlanks" dxfId="5" priority="1482">
      <formula>LEN(TRIM(Y5599))&gt;0</formula>
    </cfRule>
  </conditionalFormatting>
  <conditionalFormatting sqref="Z5599">
    <cfRule type="notContainsBlanks" dxfId="6" priority="1478">
      <formula>LEN(TRIM(Z5599))&gt;0</formula>
    </cfRule>
  </conditionalFormatting>
  <conditionalFormatting sqref="Q5600">
    <cfRule type="notContainsBlanks" dxfId="1" priority="1497">
      <formula>LEN(TRIM(Q5600))&gt;0</formula>
    </cfRule>
  </conditionalFormatting>
  <conditionalFormatting sqref="R5600">
    <cfRule type="notContainsBlanks" dxfId="2" priority="1493">
      <formula>LEN(TRIM(R5600))&gt;0</formula>
    </cfRule>
  </conditionalFormatting>
  <conditionalFormatting sqref="S5600">
    <cfRule type="notContainsBlanks" dxfId="3" priority="1472">
      <formula>LEN(TRIM(S5600))&gt;0</formula>
    </cfRule>
  </conditionalFormatting>
  <conditionalFormatting sqref="U5600">
    <cfRule type="notContainsBlanks" dxfId="4" priority="1468">
      <formula>LEN(TRIM(U5600))&gt;0</formula>
    </cfRule>
  </conditionalFormatting>
  <conditionalFormatting sqref="W5600">
    <cfRule type="notContainsBlanks" dxfId="0" priority="1485">
      <formula>LEN(TRIM(W5600))&gt;0</formula>
    </cfRule>
  </conditionalFormatting>
  <conditionalFormatting sqref="Y5600">
    <cfRule type="notContainsBlanks" dxfId="5" priority="1481">
      <formula>LEN(TRIM(Y5600))&gt;0</formula>
    </cfRule>
  </conditionalFormatting>
  <conditionalFormatting sqref="Z5600">
    <cfRule type="notContainsBlanks" dxfId="6" priority="1477">
      <formula>LEN(TRIM(Z5600))&gt;0</formula>
    </cfRule>
  </conditionalFormatting>
  <conditionalFormatting sqref="Q5601">
    <cfRule type="notContainsBlanks" dxfId="1" priority="1496">
      <formula>LEN(TRIM(Q5601))&gt;0</formula>
    </cfRule>
  </conditionalFormatting>
  <conditionalFormatting sqref="R5601">
    <cfRule type="notContainsBlanks" dxfId="2" priority="1492">
      <formula>LEN(TRIM(R5601))&gt;0</formula>
    </cfRule>
  </conditionalFormatting>
  <conditionalFormatting sqref="S5601">
    <cfRule type="notContainsBlanks" dxfId="3" priority="1471">
      <formula>LEN(TRIM(S5601))&gt;0</formula>
    </cfRule>
  </conditionalFormatting>
  <conditionalFormatting sqref="U5601">
    <cfRule type="notContainsBlanks" dxfId="4" priority="1467">
      <formula>LEN(TRIM(U5601))&gt;0</formula>
    </cfRule>
  </conditionalFormatting>
  <conditionalFormatting sqref="W5601">
    <cfRule type="notContainsBlanks" dxfId="0" priority="1484">
      <formula>LEN(TRIM(W5601))&gt;0</formula>
    </cfRule>
  </conditionalFormatting>
  <conditionalFormatting sqref="Y5601">
    <cfRule type="notContainsBlanks" dxfId="5" priority="1480">
      <formula>LEN(TRIM(Y5601))&gt;0</formula>
    </cfRule>
  </conditionalFormatting>
  <conditionalFormatting sqref="Z5601">
    <cfRule type="notContainsBlanks" dxfId="6" priority="1476">
      <formula>LEN(TRIM(Z5601))&gt;0</formula>
    </cfRule>
  </conditionalFormatting>
  <conditionalFormatting sqref="AB5601">
    <cfRule type="cellIs" dxfId="7" priority="1475" operator="notEqual">
      <formula>0</formula>
    </cfRule>
  </conditionalFormatting>
  <conditionalFormatting sqref="Q5603">
    <cfRule type="notContainsBlanks" dxfId="1" priority="1466">
      <formula>LEN(TRIM(Q5603))&gt;0</formula>
    </cfRule>
  </conditionalFormatting>
  <conditionalFormatting sqref="R5603">
    <cfRule type="notContainsBlanks" dxfId="2" priority="1461">
      <formula>LEN(TRIM(R5603))&gt;0</formula>
    </cfRule>
  </conditionalFormatting>
  <conditionalFormatting sqref="S5603">
    <cfRule type="notContainsBlanks" dxfId="3" priority="1431">
      <formula>LEN(TRIM(S5603))&gt;0</formula>
    </cfRule>
  </conditionalFormatting>
  <conditionalFormatting sqref="U5603">
    <cfRule type="notContainsBlanks" dxfId="4" priority="1426">
      <formula>LEN(TRIM(U5603))&gt;0</formula>
    </cfRule>
  </conditionalFormatting>
  <conditionalFormatting sqref="W5603">
    <cfRule type="notContainsBlanks" dxfId="0" priority="1451">
      <formula>LEN(TRIM(W5603))&gt;0</formula>
    </cfRule>
  </conditionalFormatting>
  <conditionalFormatting sqref="Y5603">
    <cfRule type="notContainsBlanks" dxfId="5" priority="1446">
      <formula>LEN(TRIM(Y5603))&gt;0</formula>
    </cfRule>
  </conditionalFormatting>
  <conditionalFormatting sqref="Z5603">
    <cfRule type="notContainsBlanks" dxfId="6" priority="1441">
      <formula>LEN(TRIM(Z5603))&gt;0</formula>
    </cfRule>
  </conditionalFormatting>
  <conditionalFormatting sqref="AB5603">
    <cfRule type="cellIs" dxfId="7" priority="1436" operator="notEqual">
      <formula>0</formula>
    </cfRule>
  </conditionalFormatting>
  <conditionalFormatting sqref="Q5604">
    <cfRule type="notContainsBlanks" dxfId="1" priority="1465">
      <formula>LEN(TRIM(Q5604))&gt;0</formula>
    </cfRule>
  </conditionalFormatting>
  <conditionalFormatting sqref="R5604">
    <cfRule type="notContainsBlanks" dxfId="2" priority="1460">
      <formula>LEN(TRIM(R5604))&gt;0</formula>
    </cfRule>
  </conditionalFormatting>
  <conditionalFormatting sqref="S5604">
    <cfRule type="notContainsBlanks" dxfId="3" priority="1430">
      <formula>LEN(TRIM(S5604))&gt;0</formula>
    </cfRule>
  </conditionalFormatting>
  <conditionalFormatting sqref="U5604">
    <cfRule type="notContainsBlanks" dxfId="4" priority="1425">
      <formula>LEN(TRIM(U5604))&gt;0</formula>
    </cfRule>
  </conditionalFormatting>
  <conditionalFormatting sqref="W5604">
    <cfRule type="notContainsBlanks" dxfId="0" priority="1450">
      <formula>LEN(TRIM(W5604))&gt;0</formula>
    </cfRule>
  </conditionalFormatting>
  <conditionalFormatting sqref="Y5604">
    <cfRule type="notContainsBlanks" dxfId="5" priority="1445">
      <formula>LEN(TRIM(Y5604))&gt;0</formula>
    </cfRule>
  </conditionalFormatting>
  <conditionalFormatting sqref="Z5604">
    <cfRule type="notContainsBlanks" dxfId="6" priority="1440">
      <formula>LEN(TRIM(Z5604))&gt;0</formula>
    </cfRule>
  </conditionalFormatting>
  <conditionalFormatting sqref="AB5604">
    <cfRule type="cellIs" dxfId="7" priority="1435" operator="notEqual">
      <formula>0</formula>
    </cfRule>
  </conditionalFormatting>
  <conditionalFormatting sqref="Q5605">
    <cfRule type="notContainsBlanks" dxfId="1" priority="1464">
      <formula>LEN(TRIM(Q5605))&gt;0</formula>
    </cfRule>
  </conditionalFormatting>
  <conditionalFormatting sqref="R5605">
    <cfRule type="notContainsBlanks" dxfId="2" priority="1459">
      <formula>LEN(TRIM(R5605))&gt;0</formula>
    </cfRule>
  </conditionalFormatting>
  <conditionalFormatting sqref="S5605">
    <cfRule type="notContainsBlanks" dxfId="3" priority="1429">
      <formula>LEN(TRIM(S5605))&gt;0</formula>
    </cfRule>
  </conditionalFormatting>
  <conditionalFormatting sqref="U5605">
    <cfRule type="notContainsBlanks" dxfId="4" priority="1424">
      <formula>LEN(TRIM(U5605))&gt;0</formula>
    </cfRule>
  </conditionalFormatting>
  <conditionalFormatting sqref="W5605">
    <cfRule type="notContainsBlanks" dxfId="0" priority="1449">
      <formula>LEN(TRIM(W5605))&gt;0</formula>
    </cfRule>
  </conditionalFormatting>
  <conditionalFormatting sqref="Y5605">
    <cfRule type="notContainsBlanks" dxfId="5" priority="1444">
      <formula>LEN(TRIM(Y5605))&gt;0</formula>
    </cfRule>
  </conditionalFormatting>
  <conditionalFormatting sqref="Z5605">
    <cfRule type="notContainsBlanks" dxfId="6" priority="1439">
      <formula>LEN(TRIM(Z5605))&gt;0</formula>
    </cfRule>
  </conditionalFormatting>
  <conditionalFormatting sqref="AB5605">
    <cfRule type="cellIs" dxfId="7" priority="1434" operator="notEqual">
      <formula>0</formula>
    </cfRule>
  </conditionalFormatting>
  <conditionalFormatting sqref="Q5606">
    <cfRule type="notContainsBlanks" dxfId="1" priority="1463">
      <formula>LEN(TRIM(Q5606))&gt;0</formula>
    </cfRule>
  </conditionalFormatting>
  <conditionalFormatting sqref="R5606">
    <cfRule type="notContainsBlanks" dxfId="2" priority="1458">
      <formula>LEN(TRIM(R5606))&gt;0</formula>
    </cfRule>
  </conditionalFormatting>
  <conditionalFormatting sqref="S5606">
    <cfRule type="notContainsBlanks" dxfId="3" priority="1428">
      <formula>LEN(TRIM(S5606))&gt;0</formula>
    </cfRule>
  </conditionalFormatting>
  <conditionalFormatting sqref="U5606">
    <cfRule type="notContainsBlanks" dxfId="4" priority="1423">
      <formula>LEN(TRIM(U5606))&gt;0</formula>
    </cfRule>
  </conditionalFormatting>
  <conditionalFormatting sqref="W5606">
    <cfRule type="notContainsBlanks" dxfId="0" priority="1448">
      <formula>LEN(TRIM(W5606))&gt;0</formula>
    </cfRule>
  </conditionalFormatting>
  <conditionalFormatting sqref="Y5606">
    <cfRule type="notContainsBlanks" dxfId="5" priority="1443">
      <formula>LEN(TRIM(Y5606))&gt;0</formula>
    </cfRule>
  </conditionalFormatting>
  <conditionalFormatting sqref="Z5606">
    <cfRule type="notContainsBlanks" dxfId="6" priority="1438">
      <formula>LEN(TRIM(Z5606))&gt;0</formula>
    </cfRule>
  </conditionalFormatting>
  <conditionalFormatting sqref="AB5606">
    <cfRule type="cellIs" dxfId="7" priority="1433" operator="notEqual">
      <formula>0</formula>
    </cfRule>
  </conditionalFormatting>
  <conditionalFormatting sqref="Q5607">
    <cfRule type="notContainsBlanks" dxfId="1" priority="1462">
      <formula>LEN(TRIM(Q5607))&gt;0</formula>
    </cfRule>
  </conditionalFormatting>
  <conditionalFormatting sqref="R5607">
    <cfRule type="notContainsBlanks" dxfId="2" priority="1457">
      <formula>LEN(TRIM(R5607))&gt;0</formula>
    </cfRule>
  </conditionalFormatting>
  <conditionalFormatting sqref="S5607">
    <cfRule type="notContainsBlanks" dxfId="3" priority="1427">
      <formula>LEN(TRIM(S5607))&gt;0</formula>
    </cfRule>
  </conditionalFormatting>
  <conditionalFormatting sqref="U5607">
    <cfRule type="notContainsBlanks" dxfId="4" priority="1422">
      <formula>LEN(TRIM(U5607))&gt;0</formula>
    </cfRule>
  </conditionalFormatting>
  <conditionalFormatting sqref="W5607">
    <cfRule type="notContainsBlanks" dxfId="0" priority="1447">
      <formula>LEN(TRIM(W5607))&gt;0</formula>
    </cfRule>
  </conditionalFormatting>
  <conditionalFormatting sqref="Y5607">
    <cfRule type="notContainsBlanks" dxfId="5" priority="1442">
      <formula>LEN(TRIM(Y5607))&gt;0</formula>
    </cfRule>
  </conditionalFormatting>
  <conditionalFormatting sqref="Z5607">
    <cfRule type="notContainsBlanks" dxfId="6" priority="1437">
      <formula>LEN(TRIM(Z5607))&gt;0</formula>
    </cfRule>
  </conditionalFormatting>
  <conditionalFormatting sqref="AB5607">
    <cfRule type="cellIs" dxfId="7" priority="1432" operator="notEqual">
      <formula>0</formula>
    </cfRule>
  </conditionalFormatting>
  <conditionalFormatting sqref="R5608">
    <cfRule type="notContainsBlanks" dxfId="1" priority="1375">
      <formula>LEN(TRIM(R5608))&gt;0</formula>
    </cfRule>
  </conditionalFormatting>
  <conditionalFormatting sqref="Q5610">
    <cfRule type="notContainsBlanks" dxfId="1" priority="1421">
      <formula>LEN(TRIM(Q5610))&gt;0</formula>
    </cfRule>
  </conditionalFormatting>
  <conditionalFormatting sqref="R5610">
    <cfRule type="notContainsBlanks" dxfId="2" priority="1418">
      <formula>LEN(TRIM(R5610))&gt;0</formula>
    </cfRule>
  </conditionalFormatting>
  <conditionalFormatting sqref="S5610">
    <cfRule type="notContainsBlanks" dxfId="3" priority="1400">
      <formula>LEN(TRIM(S5610))&gt;0</formula>
    </cfRule>
  </conditionalFormatting>
  <conditionalFormatting sqref="U5610">
    <cfRule type="notContainsBlanks" dxfId="4" priority="1397">
      <formula>LEN(TRIM(U5610))&gt;0</formula>
    </cfRule>
  </conditionalFormatting>
  <conditionalFormatting sqref="W5610">
    <cfRule type="notContainsBlanks" dxfId="0" priority="1412">
      <formula>LEN(TRIM(W5610))&gt;0</formula>
    </cfRule>
  </conditionalFormatting>
  <conditionalFormatting sqref="Y5610">
    <cfRule type="notContainsBlanks" dxfId="5" priority="1409">
      <formula>LEN(TRIM(Y5610))&gt;0</formula>
    </cfRule>
  </conditionalFormatting>
  <conditionalFormatting sqref="Z5610">
    <cfRule type="notContainsBlanks" dxfId="6" priority="1406">
      <formula>LEN(TRIM(Z5610))&gt;0</formula>
    </cfRule>
  </conditionalFormatting>
  <conditionalFormatting sqref="AB5610">
    <cfRule type="cellIs" dxfId="7" priority="1403" operator="notEqual">
      <formula>0</formula>
    </cfRule>
  </conditionalFormatting>
  <conditionalFormatting sqref="Q5611">
    <cfRule type="notContainsBlanks" dxfId="1" priority="1420">
      <formula>LEN(TRIM(Q5611))&gt;0</formula>
    </cfRule>
  </conditionalFormatting>
  <conditionalFormatting sqref="R5611">
    <cfRule type="notContainsBlanks" dxfId="2" priority="1417">
      <formula>LEN(TRIM(R5611))&gt;0</formula>
    </cfRule>
  </conditionalFormatting>
  <conditionalFormatting sqref="S5611">
    <cfRule type="notContainsBlanks" dxfId="3" priority="1399">
      <formula>LEN(TRIM(S5611))&gt;0</formula>
    </cfRule>
  </conditionalFormatting>
  <conditionalFormatting sqref="U5611">
    <cfRule type="notContainsBlanks" dxfId="4" priority="1396">
      <formula>LEN(TRIM(U5611))&gt;0</formula>
    </cfRule>
  </conditionalFormatting>
  <conditionalFormatting sqref="W5611">
    <cfRule type="notContainsBlanks" dxfId="0" priority="1411">
      <formula>LEN(TRIM(W5611))&gt;0</formula>
    </cfRule>
  </conditionalFormatting>
  <conditionalFormatting sqref="Y5611">
    <cfRule type="notContainsBlanks" dxfId="5" priority="1408">
      <formula>LEN(TRIM(Y5611))&gt;0</formula>
    </cfRule>
  </conditionalFormatting>
  <conditionalFormatting sqref="Z5611">
    <cfRule type="notContainsBlanks" dxfId="6" priority="1405">
      <formula>LEN(TRIM(Z5611))&gt;0</formula>
    </cfRule>
  </conditionalFormatting>
  <conditionalFormatting sqref="AB5611">
    <cfRule type="cellIs" dxfId="7" priority="1402" operator="notEqual">
      <formula>0</formula>
    </cfRule>
  </conditionalFormatting>
  <conditionalFormatting sqref="Q5612">
    <cfRule type="notContainsBlanks" dxfId="1" priority="1419">
      <formula>LEN(TRIM(Q5612))&gt;0</formula>
    </cfRule>
  </conditionalFormatting>
  <conditionalFormatting sqref="R5612">
    <cfRule type="notContainsBlanks" dxfId="2" priority="1416">
      <formula>LEN(TRIM(R5612))&gt;0</formula>
    </cfRule>
  </conditionalFormatting>
  <conditionalFormatting sqref="S5612">
    <cfRule type="notContainsBlanks" dxfId="3" priority="1398">
      <formula>LEN(TRIM(S5612))&gt;0</formula>
    </cfRule>
  </conditionalFormatting>
  <conditionalFormatting sqref="U5612">
    <cfRule type="notContainsBlanks" dxfId="4" priority="1395">
      <formula>LEN(TRIM(U5612))&gt;0</formula>
    </cfRule>
  </conditionalFormatting>
  <conditionalFormatting sqref="W5612">
    <cfRule type="notContainsBlanks" dxfId="0" priority="1410">
      <formula>LEN(TRIM(W5612))&gt;0</formula>
    </cfRule>
  </conditionalFormatting>
  <conditionalFormatting sqref="Y5612">
    <cfRule type="notContainsBlanks" dxfId="5" priority="1407">
      <formula>LEN(TRIM(Y5612))&gt;0</formula>
    </cfRule>
  </conditionalFormatting>
  <conditionalFormatting sqref="Z5612">
    <cfRule type="notContainsBlanks" dxfId="6" priority="1404">
      <formula>LEN(TRIM(Z5612))&gt;0</formula>
    </cfRule>
  </conditionalFormatting>
  <conditionalFormatting sqref="AB5612">
    <cfRule type="cellIs" dxfId="7" priority="1401" operator="notEqual">
      <formula>0</formula>
    </cfRule>
  </conditionalFormatting>
  <conditionalFormatting sqref="Q5613">
    <cfRule type="notContainsBlanks" dxfId="1" priority="1586">
      <formula>LEN(TRIM(Q5613))&gt;0</formula>
    </cfRule>
  </conditionalFormatting>
  <conditionalFormatting sqref="W5613">
    <cfRule type="notContainsBlanks" dxfId="0" priority="1589">
      <formula>LEN(TRIM(W5613))&gt;0</formula>
    </cfRule>
  </conditionalFormatting>
  <conditionalFormatting sqref="Y5613">
    <cfRule type="notContainsBlanks" dxfId="5" priority="1588">
      <formula>LEN(TRIM(Y5613))&gt;0</formula>
    </cfRule>
  </conditionalFormatting>
  <conditionalFormatting sqref="Z5613">
    <cfRule type="notContainsBlanks" dxfId="6" priority="1587">
      <formula>LEN(TRIM(Z5613))&gt;0</formula>
    </cfRule>
  </conditionalFormatting>
  <conditionalFormatting sqref="AA5613">
    <cfRule type="cellIs" dxfId="8" priority="1584" operator="equal">
      <formula>2</formula>
    </cfRule>
    <cfRule type="cellIs" dxfId="8" priority="1583" operator="equal">
      <formula>4</formula>
    </cfRule>
  </conditionalFormatting>
  <conditionalFormatting sqref="W5615">
    <cfRule type="notContainsBlanks" dxfId="0" priority="11672">
      <formula>LEN(TRIM(W5615))&gt;0</formula>
    </cfRule>
  </conditionalFormatting>
  <conditionalFormatting sqref="Q5618">
    <cfRule type="notContainsBlanks" dxfId="1" priority="11192">
      <formula>LEN(TRIM(Q5618))&gt;0</formula>
    </cfRule>
  </conditionalFormatting>
  <conditionalFormatting sqref="R5618">
    <cfRule type="notContainsBlanks" dxfId="2" priority="11114">
      <formula>LEN(TRIM(R5618))&gt;0</formula>
    </cfRule>
  </conditionalFormatting>
  <conditionalFormatting sqref="S5618">
    <cfRule type="notContainsBlanks" dxfId="3" priority="10642">
      <formula>LEN(TRIM(S5618))&gt;0</formula>
    </cfRule>
  </conditionalFormatting>
  <conditionalFormatting sqref="U5618">
    <cfRule type="notContainsBlanks" dxfId="4" priority="10558">
      <formula>LEN(TRIM(U5618))&gt;0</formula>
    </cfRule>
  </conditionalFormatting>
  <conditionalFormatting sqref="W5618">
    <cfRule type="notContainsBlanks" dxfId="0" priority="10954">
      <formula>LEN(TRIM(W5618))&gt;0</formula>
    </cfRule>
  </conditionalFormatting>
  <conditionalFormatting sqref="Y5618">
    <cfRule type="notContainsBlanks" dxfId="5" priority="10870">
      <formula>LEN(TRIM(Y5618))&gt;0</formula>
    </cfRule>
  </conditionalFormatting>
  <conditionalFormatting sqref="Z5618">
    <cfRule type="notContainsBlanks" dxfId="6" priority="10786">
      <formula>LEN(TRIM(Z5618))&gt;0</formula>
    </cfRule>
  </conditionalFormatting>
  <conditionalFormatting sqref="AB5618">
    <cfRule type="cellIs" dxfId="7" priority="10698" operator="notEqual">
      <formula>0</formula>
    </cfRule>
  </conditionalFormatting>
  <conditionalFormatting sqref="Q5619">
    <cfRule type="notContainsBlanks" dxfId="1" priority="11166">
      <formula>LEN(TRIM(Q5619))&gt;0</formula>
    </cfRule>
  </conditionalFormatting>
  <conditionalFormatting sqref="R5619">
    <cfRule type="notContainsBlanks" dxfId="2" priority="11089">
      <formula>LEN(TRIM(R5619))&gt;0</formula>
    </cfRule>
  </conditionalFormatting>
  <conditionalFormatting sqref="S5619">
    <cfRule type="notContainsBlanks" dxfId="3" priority="10614">
      <formula>LEN(TRIM(S5619))&gt;0</formula>
    </cfRule>
  </conditionalFormatting>
  <conditionalFormatting sqref="U5619">
    <cfRule type="notContainsBlanks" dxfId="4" priority="10530">
      <formula>LEN(TRIM(U5619))&gt;0</formula>
    </cfRule>
  </conditionalFormatting>
  <conditionalFormatting sqref="W5619">
    <cfRule type="notContainsBlanks" dxfId="0" priority="10926">
      <formula>LEN(TRIM(W5619))&gt;0</formula>
    </cfRule>
  </conditionalFormatting>
  <conditionalFormatting sqref="Y5619">
    <cfRule type="notContainsBlanks" dxfId="5" priority="10842">
      <formula>LEN(TRIM(Y5619))&gt;0</formula>
    </cfRule>
  </conditionalFormatting>
  <conditionalFormatting sqref="Z5619">
    <cfRule type="notContainsBlanks" dxfId="6" priority="10758">
      <formula>LEN(TRIM(Z5619))&gt;0</formula>
    </cfRule>
  </conditionalFormatting>
  <conditionalFormatting sqref="Q5620">
    <cfRule type="notContainsBlanks" dxfId="1" priority="11140">
      <formula>LEN(TRIM(Q5620))&gt;0</formula>
    </cfRule>
  </conditionalFormatting>
  <conditionalFormatting sqref="R5620">
    <cfRule type="notContainsBlanks" dxfId="2" priority="11064">
      <formula>LEN(TRIM(R5620))&gt;0</formula>
    </cfRule>
  </conditionalFormatting>
  <conditionalFormatting sqref="S5620">
    <cfRule type="notContainsBlanks" dxfId="3" priority="10586">
      <formula>LEN(TRIM(S5620))&gt;0</formula>
    </cfRule>
  </conditionalFormatting>
  <conditionalFormatting sqref="U5620">
    <cfRule type="notContainsBlanks" dxfId="4" priority="10502">
      <formula>LEN(TRIM(U5620))&gt;0</formula>
    </cfRule>
  </conditionalFormatting>
  <conditionalFormatting sqref="W5620">
    <cfRule type="notContainsBlanks" dxfId="0" priority="10898">
      <formula>LEN(TRIM(W5620))&gt;0</formula>
    </cfRule>
  </conditionalFormatting>
  <conditionalFormatting sqref="Y5620">
    <cfRule type="notContainsBlanks" dxfId="5" priority="10814">
      <formula>LEN(TRIM(Y5620))&gt;0</formula>
    </cfRule>
  </conditionalFormatting>
  <conditionalFormatting sqref="Z5620">
    <cfRule type="notContainsBlanks" dxfId="6" priority="10730">
      <formula>LEN(TRIM(Z5620))&gt;0</formula>
    </cfRule>
  </conditionalFormatting>
  <conditionalFormatting sqref="AB5620">
    <cfRule type="cellIs" dxfId="7" priority="10670" operator="notEqual">
      <formula>0</formula>
    </cfRule>
  </conditionalFormatting>
  <conditionalFormatting sqref="Q5622">
    <cfRule type="notContainsBlanks" dxfId="1" priority="10475">
      <formula>LEN(TRIM(Q5622))&gt;0</formula>
    </cfRule>
  </conditionalFormatting>
  <conditionalFormatting sqref="R5622">
    <cfRule type="notContainsBlanks" dxfId="2" priority="10366">
      <formula>LEN(TRIM(R5622))&gt;0</formula>
    </cfRule>
  </conditionalFormatting>
  <conditionalFormatting sqref="S5622">
    <cfRule type="notContainsBlanks" dxfId="3" priority="9535">
      <formula>LEN(TRIM(S5622))&gt;0</formula>
    </cfRule>
  </conditionalFormatting>
  <conditionalFormatting sqref="U5622">
    <cfRule type="notContainsBlanks" dxfId="4" priority="9395">
      <formula>LEN(TRIM(U5622))&gt;0</formula>
    </cfRule>
  </conditionalFormatting>
  <conditionalFormatting sqref="W5622">
    <cfRule type="notContainsBlanks" dxfId="0" priority="10092">
      <formula>LEN(TRIM(W5622))&gt;0</formula>
    </cfRule>
  </conditionalFormatting>
  <conditionalFormatting sqref="Y5622">
    <cfRule type="notContainsBlanks" dxfId="5" priority="9952">
      <formula>LEN(TRIM(Y5622))&gt;0</formula>
    </cfRule>
  </conditionalFormatting>
  <conditionalFormatting sqref="Z5622">
    <cfRule type="notContainsBlanks" dxfId="6" priority="9812">
      <formula>LEN(TRIM(Z5622))&gt;0</formula>
    </cfRule>
  </conditionalFormatting>
  <conditionalFormatting sqref="AB5622">
    <cfRule type="cellIs" dxfId="7" priority="9675" operator="notEqual">
      <formula>0</formula>
    </cfRule>
  </conditionalFormatting>
  <conditionalFormatting sqref="Q5623">
    <cfRule type="notContainsBlanks" dxfId="1" priority="2222">
      <formula>LEN(TRIM(Q5623))&gt;0</formula>
    </cfRule>
  </conditionalFormatting>
  <conditionalFormatting sqref="R5623">
    <cfRule type="notContainsBlanks" dxfId="2" priority="10341">
      <formula>LEN(TRIM(R5623))&gt;0</formula>
    </cfRule>
  </conditionalFormatting>
  <conditionalFormatting sqref="S5623">
    <cfRule type="notContainsBlanks" dxfId="3" priority="9507">
      <formula>LEN(TRIM(S5623))&gt;0</formula>
    </cfRule>
  </conditionalFormatting>
  <conditionalFormatting sqref="U5623">
    <cfRule type="notContainsBlanks" dxfId="4" priority="9367">
      <formula>LEN(TRIM(U5623))&gt;0</formula>
    </cfRule>
  </conditionalFormatting>
  <conditionalFormatting sqref="W5623">
    <cfRule type="notContainsBlanks" dxfId="0" priority="10064">
      <formula>LEN(TRIM(W5623))&gt;0</formula>
    </cfRule>
  </conditionalFormatting>
  <conditionalFormatting sqref="Y5623">
    <cfRule type="notContainsBlanks" dxfId="5" priority="9924">
      <formula>LEN(TRIM(Y5623))&gt;0</formula>
    </cfRule>
  </conditionalFormatting>
  <conditionalFormatting sqref="Z5623">
    <cfRule type="notContainsBlanks" dxfId="6" priority="9784">
      <formula>LEN(TRIM(Z5623))&gt;0</formula>
    </cfRule>
  </conditionalFormatting>
  <conditionalFormatting sqref="AB5623">
    <cfRule type="cellIs" dxfId="7" priority="9647" operator="notEqual">
      <formula>0</formula>
    </cfRule>
  </conditionalFormatting>
  <conditionalFormatting sqref="Q5624">
    <cfRule type="notContainsBlanks" dxfId="1" priority="2221">
      <formula>LEN(TRIM(Q5624))&gt;0</formula>
    </cfRule>
  </conditionalFormatting>
  <conditionalFormatting sqref="R5624">
    <cfRule type="notContainsBlanks" dxfId="2" priority="10315">
      <formula>LEN(TRIM(R5624))&gt;0</formula>
    </cfRule>
  </conditionalFormatting>
  <conditionalFormatting sqref="S5624">
    <cfRule type="notContainsBlanks" dxfId="3" priority="9479">
      <formula>LEN(TRIM(S5624))&gt;0</formula>
    </cfRule>
  </conditionalFormatting>
  <conditionalFormatting sqref="U5624">
    <cfRule type="notContainsBlanks" dxfId="4" priority="9339">
      <formula>LEN(TRIM(U5624))&gt;0</formula>
    </cfRule>
  </conditionalFormatting>
  <conditionalFormatting sqref="W5624">
    <cfRule type="notContainsBlanks" dxfId="0" priority="10036">
      <formula>LEN(TRIM(W5624))&gt;0</formula>
    </cfRule>
  </conditionalFormatting>
  <conditionalFormatting sqref="Y5624">
    <cfRule type="notContainsBlanks" dxfId="5" priority="9896">
      <formula>LEN(TRIM(Y5624))&gt;0</formula>
    </cfRule>
  </conditionalFormatting>
  <conditionalFormatting sqref="Z5624">
    <cfRule type="notContainsBlanks" dxfId="6" priority="9756">
      <formula>LEN(TRIM(Z5624))&gt;0</formula>
    </cfRule>
  </conditionalFormatting>
  <conditionalFormatting sqref="AB5624">
    <cfRule type="cellIs" dxfId="7" priority="9619" operator="notEqual">
      <formula>0</formula>
    </cfRule>
  </conditionalFormatting>
  <conditionalFormatting sqref="R5625">
    <cfRule type="notContainsBlanks" dxfId="2" priority="10288">
      <formula>LEN(TRIM(R5625))&gt;0</formula>
    </cfRule>
  </conditionalFormatting>
  <conditionalFormatting sqref="S5625">
    <cfRule type="notContainsBlanks" dxfId="3" priority="9451">
      <formula>LEN(TRIM(S5625))&gt;0</formula>
    </cfRule>
  </conditionalFormatting>
  <conditionalFormatting sqref="U5625">
    <cfRule type="notContainsBlanks" dxfId="4" priority="9311">
      <formula>LEN(TRIM(U5625))&gt;0</formula>
    </cfRule>
  </conditionalFormatting>
  <conditionalFormatting sqref="W5625">
    <cfRule type="notContainsBlanks" dxfId="0" priority="10008">
      <formula>LEN(TRIM(W5625))&gt;0</formula>
    </cfRule>
  </conditionalFormatting>
  <conditionalFormatting sqref="Y5625">
    <cfRule type="notContainsBlanks" dxfId="5" priority="9868">
      <formula>LEN(TRIM(Y5625))&gt;0</formula>
    </cfRule>
  </conditionalFormatting>
  <conditionalFormatting sqref="Z5625">
    <cfRule type="notContainsBlanks" dxfId="6" priority="9728">
      <formula>LEN(TRIM(Z5625))&gt;0</formula>
    </cfRule>
  </conditionalFormatting>
  <conditionalFormatting sqref="AB5625">
    <cfRule type="cellIs" dxfId="7" priority="9591" operator="notEqual">
      <formula>0</formula>
    </cfRule>
  </conditionalFormatting>
  <conditionalFormatting sqref="R5626">
    <cfRule type="notContainsBlanks" dxfId="2" priority="10260">
      <formula>LEN(TRIM(R5626))&gt;0</formula>
    </cfRule>
  </conditionalFormatting>
  <conditionalFormatting sqref="S5626">
    <cfRule type="notContainsBlanks" dxfId="3" priority="9423">
      <formula>LEN(TRIM(S5626))&gt;0</formula>
    </cfRule>
  </conditionalFormatting>
  <conditionalFormatting sqref="U5626">
    <cfRule type="notContainsBlanks" dxfId="4" priority="9283">
      <formula>LEN(TRIM(U5626))&gt;0</formula>
    </cfRule>
  </conditionalFormatting>
  <conditionalFormatting sqref="W5626">
    <cfRule type="notContainsBlanks" dxfId="0" priority="9980">
      <formula>LEN(TRIM(W5626))&gt;0</formula>
    </cfRule>
  </conditionalFormatting>
  <conditionalFormatting sqref="Y5626">
    <cfRule type="notContainsBlanks" dxfId="5" priority="9840">
      <formula>LEN(TRIM(Y5626))&gt;0</formula>
    </cfRule>
  </conditionalFormatting>
  <conditionalFormatting sqref="Z5626">
    <cfRule type="notContainsBlanks" dxfId="6" priority="9700">
      <formula>LEN(TRIM(Z5626))&gt;0</formula>
    </cfRule>
  </conditionalFormatting>
  <conditionalFormatting sqref="AB5626">
    <cfRule type="cellIs" dxfId="7" priority="9563" operator="notEqual">
      <formula>0</formula>
    </cfRule>
  </conditionalFormatting>
  <conditionalFormatting sqref="Q5629">
    <cfRule type="notContainsBlanks" dxfId="1" priority="4292">
      <formula>LEN(TRIM(Q5629))&gt;0</formula>
    </cfRule>
  </conditionalFormatting>
  <conditionalFormatting sqref="R5629">
    <cfRule type="notContainsBlanks" dxfId="2" priority="4298">
      <formula>LEN(TRIM(R5629))&gt;0</formula>
    </cfRule>
  </conditionalFormatting>
  <conditionalFormatting sqref="S5629">
    <cfRule type="notContainsBlanks" dxfId="3" priority="9064">
      <formula>LEN(TRIM(S5629))&gt;0</formula>
    </cfRule>
  </conditionalFormatting>
  <conditionalFormatting sqref="U5629">
    <cfRule type="notContainsBlanks" dxfId="4" priority="9037">
      <formula>LEN(TRIM(U5629))&gt;0</formula>
    </cfRule>
  </conditionalFormatting>
  <conditionalFormatting sqref="W5629">
    <cfRule type="notContainsBlanks" dxfId="0" priority="9176">
      <formula>LEN(TRIM(W5629))&gt;0</formula>
    </cfRule>
  </conditionalFormatting>
  <conditionalFormatting sqref="Y5629">
    <cfRule type="notContainsBlanks" dxfId="5" priority="9148">
      <formula>LEN(TRIM(Y5629))&gt;0</formula>
    </cfRule>
  </conditionalFormatting>
  <conditionalFormatting sqref="Z5629">
    <cfRule type="notContainsBlanks" dxfId="6" priority="9120">
      <formula>LEN(TRIM(Z5629))&gt;0</formula>
    </cfRule>
  </conditionalFormatting>
  <conditionalFormatting sqref="AB5629">
    <cfRule type="cellIs" dxfId="7" priority="9092" operator="notEqual">
      <formula>0</formula>
    </cfRule>
  </conditionalFormatting>
  <conditionalFormatting sqref="Q5630">
    <cfRule type="notContainsBlanks" dxfId="1" priority="4291">
      <formula>LEN(TRIM(Q5630))&gt;0</formula>
    </cfRule>
  </conditionalFormatting>
  <conditionalFormatting sqref="R5630">
    <cfRule type="notContainsBlanks" dxfId="2" priority="4297">
      <formula>LEN(TRIM(R5630))&gt;0</formula>
    </cfRule>
  </conditionalFormatting>
  <conditionalFormatting sqref="Q5631">
    <cfRule type="notContainsBlanks" dxfId="1" priority="4290">
      <formula>LEN(TRIM(Q5631))&gt;0</formula>
    </cfRule>
  </conditionalFormatting>
  <conditionalFormatting sqref="R5631">
    <cfRule type="notContainsBlanks" dxfId="2" priority="4296">
      <formula>LEN(TRIM(R5631))&gt;0</formula>
    </cfRule>
  </conditionalFormatting>
  <conditionalFormatting sqref="S5631">
    <cfRule type="notContainsBlanks" dxfId="3" priority="8318">
      <formula>LEN(TRIM(S5631))&gt;0</formula>
    </cfRule>
  </conditionalFormatting>
  <conditionalFormatting sqref="U5631">
    <cfRule type="notContainsBlanks" dxfId="4" priority="8209">
      <formula>LEN(TRIM(U5631))&gt;0</formula>
    </cfRule>
  </conditionalFormatting>
  <conditionalFormatting sqref="W5631">
    <cfRule type="notContainsBlanks" dxfId="0" priority="8682">
      <formula>LEN(TRIM(W5631))&gt;0</formula>
    </cfRule>
  </conditionalFormatting>
  <conditionalFormatting sqref="Y5631">
    <cfRule type="notContainsBlanks" dxfId="5" priority="8570">
      <formula>LEN(TRIM(Y5631))&gt;0</formula>
    </cfRule>
  </conditionalFormatting>
  <conditionalFormatting sqref="Z5631">
    <cfRule type="notContainsBlanks" dxfId="6" priority="8458">
      <formula>LEN(TRIM(Z5631))&gt;0</formula>
    </cfRule>
  </conditionalFormatting>
  <conditionalFormatting sqref="Q5632">
    <cfRule type="notContainsBlanks" dxfId="1" priority="4289">
      <formula>LEN(TRIM(Q5632))&gt;0</formula>
    </cfRule>
  </conditionalFormatting>
  <conditionalFormatting sqref="R5632">
    <cfRule type="notContainsBlanks" dxfId="2" priority="4295">
      <formula>LEN(TRIM(R5632))&gt;0</formula>
    </cfRule>
  </conditionalFormatting>
  <conditionalFormatting sqref="S5632">
    <cfRule type="notContainsBlanks" dxfId="3" priority="8290">
      <formula>LEN(TRIM(S5632))&gt;0</formula>
    </cfRule>
  </conditionalFormatting>
  <conditionalFormatting sqref="U5632">
    <cfRule type="notContainsBlanks" dxfId="4" priority="8182">
      <formula>LEN(TRIM(U5632))&gt;0</formula>
    </cfRule>
  </conditionalFormatting>
  <conditionalFormatting sqref="W5632">
    <cfRule type="notContainsBlanks" dxfId="0" priority="8654">
      <formula>LEN(TRIM(W5632))&gt;0</formula>
    </cfRule>
  </conditionalFormatting>
  <conditionalFormatting sqref="Y5632">
    <cfRule type="notContainsBlanks" dxfId="5" priority="8542">
      <formula>LEN(TRIM(Y5632))&gt;0</formula>
    </cfRule>
  </conditionalFormatting>
  <conditionalFormatting sqref="Z5632">
    <cfRule type="notContainsBlanks" dxfId="6" priority="8430">
      <formula>LEN(TRIM(Z5632))&gt;0</formula>
    </cfRule>
  </conditionalFormatting>
  <conditionalFormatting sqref="Q5633">
    <cfRule type="notContainsBlanks" dxfId="1" priority="8957">
      <formula>LEN(TRIM(Q5633))&gt;0</formula>
    </cfRule>
  </conditionalFormatting>
  <conditionalFormatting sqref="R5633">
    <cfRule type="notContainsBlanks" dxfId="2" priority="8849">
      <formula>LEN(TRIM(R5633))&gt;0</formula>
    </cfRule>
  </conditionalFormatting>
  <conditionalFormatting sqref="S5633">
    <cfRule type="notContainsBlanks" dxfId="3" priority="8262">
      <formula>LEN(TRIM(S5633))&gt;0</formula>
    </cfRule>
  </conditionalFormatting>
  <conditionalFormatting sqref="U5633">
    <cfRule type="notContainsBlanks" dxfId="4" priority="8154">
      <formula>LEN(TRIM(U5633))&gt;0</formula>
    </cfRule>
  </conditionalFormatting>
  <conditionalFormatting sqref="W5633">
    <cfRule type="notContainsBlanks" dxfId="0" priority="8626">
      <formula>LEN(TRIM(W5633))&gt;0</formula>
    </cfRule>
  </conditionalFormatting>
  <conditionalFormatting sqref="Y5633">
    <cfRule type="notContainsBlanks" dxfId="5" priority="8514">
      <formula>LEN(TRIM(Y5633))&gt;0</formula>
    </cfRule>
  </conditionalFormatting>
  <conditionalFormatting sqref="Z5633">
    <cfRule type="notContainsBlanks" dxfId="6" priority="8402">
      <formula>LEN(TRIM(Z5633))&gt;0</formula>
    </cfRule>
  </conditionalFormatting>
  <conditionalFormatting sqref="Q5634">
    <cfRule type="notContainsBlanks" dxfId="1" priority="8930">
      <formula>LEN(TRIM(Q5634))&gt;0</formula>
    </cfRule>
  </conditionalFormatting>
  <conditionalFormatting sqref="R5634">
    <cfRule type="notContainsBlanks" dxfId="2" priority="8821">
      <formula>LEN(TRIM(R5634))&gt;0</formula>
    </cfRule>
  </conditionalFormatting>
  <conditionalFormatting sqref="S5634">
    <cfRule type="notContainsBlanks" dxfId="3" priority="8235">
      <formula>LEN(TRIM(S5634))&gt;0</formula>
    </cfRule>
  </conditionalFormatting>
  <conditionalFormatting sqref="U5634">
    <cfRule type="notContainsBlanks" dxfId="4" priority="8126">
      <formula>LEN(TRIM(U5634))&gt;0</formula>
    </cfRule>
  </conditionalFormatting>
  <conditionalFormatting sqref="W5634">
    <cfRule type="notContainsBlanks" dxfId="0" priority="8598">
      <formula>LEN(TRIM(W5634))&gt;0</formula>
    </cfRule>
  </conditionalFormatting>
  <conditionalFormatting sqref="Y5634">
    <cfRule type="notContainsBlanks" dxfId="5" priority="8486">
      <formula>LEN(TRIM(Y5634))&gt;0</formula>
    </cfRule>
  </conditionalFormatting>
  <conditionalFormatting sqref="Z5634">
    <cfRule type="notContainsBlanks" dxfId="6" priority="8374">
      <formula>LEN(TRIM(Z5634))&gt;0</formula>
    </cfRule>
  </conditionalFormatting>
  <conditionalFormatting sqref="AB5634">
    <cfRule type="cellIs" dxfId="7" priority="8346" operator="notEqual">
      <formula>0</formula>
    </cfRule>
  </conditionalFormatting>
  <conditionalFormatting sqref="Q5636">
    <cfRule type="notContainsBlanks" dxfId="1" priority="8099">
      <formula>LEN(TRIM(Q5636))&gt;0</formula>
    </cfRule>
  </conditionalFormatting>
  <conditionalFormatting sqref="R5636">
    <cfRule type="notContainsBlanks" dxfId="2" priority="7977">
      <formula>LEN(TRIM(R5636))&gt;0</formula>
    </cfRule>
  </conditionalFormatting>
  <conditionalFormatting sqref="S5636">
    <cfRule type="notContainsBlanks" dxfId="3" priority="7141">
      <formula>LEN(TRIM(S5636))&gt;0</formula>
    </cfRule>
  </conditionalFormatting>
  <conditionalFormatting sqref="U5636">
    <cfRule type="notContainsBlanks" dxfId="4" priority="7002">
      <formula>LEN(TRIM(U5636))&gt;0</formula>
    </cfRule>
  </conditionalFormatting>
  <conditionalFormatting sqref="W5636">
    <cfRule type="notContainsBlanks" dxfId="0" priority="7701">
      <formula>LEN(TRIM(W5636))&gt;0</formula>
    </cfRule>
  </conditionalFormatting>
  <conditionalFormatting sqref="Y5636">
    <cfRule type="notContainsBlanks" dxfId="5" priority="7561">
      <formula>LEN(TRIM(Y5636))&gt;0</formula>
    </cfRule>
  </conditionalFormatting>
  <conditionalFormatting sqref="Z5636">
    <cfRule type="notContainsBlanks" dxfId="6" priority="7421">
      <formula>LEN(TRIM(Z5636))&gt;0</formula>
    </cfRule>
  </conditionalFormatting>
  <conditionalFormatting sqref="AB5636">
    <cfRule type="cellIs" dxfId="7" priority="7281" operator="notEqual">
      <formula>0</formula>
    </cfRule>
  </conditionalFormatting>
  <conditionalFormatting sqref="Q5637">
    <cfRule type="notContainsBlanks" dxfId="1" priority="8074">
      <formula>LEN(TRIM(Q5637))&gt;0</formula>
    </cfRule>
  </conditionalFormatting>
  <conditionalFormatting sqref="R5637">
    <cfRule type="notContainsBlanks" dxfId="2" priority="7950">
      <formula>LEN(TRIM(R5637))&gt;0</formula>
    </cfRule>
  </conditionalFormatting>
  <conditionalFormatting sqref="S5637">
    <cfRule type="notContainsBlanks" dxfId="3" priority="7114">
      <formula>LEN(TRIM(S5637))&gt;0</formula>
    </cfRule>
  </conditionalFormatting>
  <conditionalFormatting sqref="U5637">
    <cfRule type="notContainsBlanks" dxfId="4" priority="6974">
      <formula>LEN(TRIM(U5637))&gt;0</formula>
    </cfRule>
  </conditionalFormatting>
  <conditionalFormatting sqref="W5637">
    <cfRule type="notContainsBlanks" dxfId="0" priority="7673">
      <formula>LEN(TRIM(W5637))&gt;0</formula>
    </cfRule>
  </conditionalFormatting>
  <conditionalFormatting sqref="Y5637">
    <cfRule type="notContainsBlanks" dxfId="5" priority="7533">
      <formula>LEN(TRIM(Y5637))&gt;0</formula>
    </cfRule>
  </conditionalFormatting>
  <conditionalFormatting sqref="Z5637">
    <cfRule type="notContainsBlanks" dxfId="6" priority="7393">
      <formula>LEN(TRIM(Z5637))&gt;0</formula>
    </cfRule>
  </conditionalFormatting>
  <conditionalFormatting sqref="AB5637">
    <cfRule type="cellIs" dxfId="7" priority="7253" operator="notEqual">
      <formula>0</formula>
    </cfRule>
  </conditionalFormatting>
  <conditionalFormatting sqref="Q5638">
    <cfRule type="notContainsBlanks" dxfId="1" priority="8049">
      <formula>LEN(TRIM(Q5638))&gt;0</formula>
    </cfRule>
  </conditionalFormatting>
  <conditionalFormatting sqref="R5638">
    <cfRule type="notContainsBlanks" dxfId="2" priority="7922">
      <formula>LEN(TRIM(R5638))&gt;0</formula>
    </cfRule>
  </conditionalFormatting>
  <conditionalFormatting sqref="S5638">
    <cfRule type="notContainsBlanks" dxfId="3" priority="7086">
      <formula>LEN(TRIM(S5638))&gt;0</formula>
    </cfRule>
  </conditionalFormatting>
  <conditionalFormatting sqref="U5638">
    <cfRule type="notContainsBlanks" dxfId="4" priority="6946">
      <formula>LEN(TRIM(U5638))&gt;0</formula>
    </cfRule>
  </conditionalFormatting>
  <conditionalFormatting sqref="W5638">
    <cfRule type="notContainsBlanks" dxfId="0" priority="7645">
      <formula>LEN(TRIM(W5638))&gt;0</formula>
    </cfRule>
  </conditionalFormatting>
  <conditionalFormatting sqref="Y5638">
    <cfRule type="notContainsBlanks" dxfId="5" priority="7505">
      <formula>LEN(TRIM(Y5638))&gt;0</formula>
    </cfRule>
  </conditionalFormatting>
  <conditionalFormatting sqref="Z5638">
    <cfRule type="notContainsBlanks" dxfId="6" priority="7365">
      <formula>LEN(TRIM(Z5638))&gt;0</formula>
    </cfRule>
  </conditionalFormatting>
  <conditionalFormatting sqref="AB5638">
    <cfRule type="cellIs" dxfId="7" priority="7225" operator="notEqual">
      <formula>0</formula>
    </cfRule>
  </conditionalFormatting>
  <conditionalFormatting sqref="R5639">
    <cfRule type="notContainsBlanks" dxfId="2" priority="7895">
      <formula>LEN(TRIM(R5639))&gt;0</formula>
    </cfRule>
  </conditionalFormatting>
  <conditionalFormatting sqref="S5639">
    <cfRule type="notContainsBlanks" dxfId="3" priority="7058">
      <formula>LEN(TRIM(S5639))&gt;0</formula>
    </cfRule>
  </conditionalFormatting>
  <conditionalFormatting sqref="U5639">
    <cfRule type="notContainsBlanks" dxfId="4" priority="6918">
      <formula>LEN(TRIM(U5639))&gt;0</formula>
    </cfRule>
  </conditionalFormatting>
  <conditionalFormatting sqref="W5639">
    <cfRule type="notContainsBlanks" dxfId="0" priority="7617">
      <formula>LEN(TRIM(W5639))&gt;0</formula>
    </cfRule>
  </conditionalFormatting>
  <conditionalFormatting sqref="Y5639">
    <cfRule type="notContainsBlanks" dxfId="5" priority="7477">
      <formula>LEN(TRIM(Y5639))&gt;0</formula>
    </cfRule>
  </conditionalFormatting>
  <conditionalFormatting sqref="Z5639">
    <cfRule type="notContainsBlanks" dxfId="6" priority="7337">
      <formula>LEN(TRIM(Z5639))&gt;0</formula>
    </cfRule>
  </conditionalFormatting>
  <conditionalFormatting sqref="AB5639">
    <cfRule type="cellIs" dxfId="7" priority="7197" operator="notEqual">
      <formula>0</formula>
    </cfRule>
  </conditionalFormatting>
  <conditionalFormatting sqref="R5640">
    <cfRule type="notContainsBlanks" dxfId="1" priority="1376">
      <formula>LEN(TRIM(R5640))&gt;0</formula>
    </cfRule>
  </conditionalFormatting>
  <conditionalFormatting sqref="S5640">
    <cfRule type="notContainsBlanks" dxfId="3" priority="7030">
      <formula>LEN(TRIM(S5640))&gt;0</formula>
    </cfRule>
  </conditionalFormatting>
  <conditionalFormatting sqref="U5640">
    <cfRule type="notContainsBlanks" dxfId="4" priority="6890">
      <formula>LEN(TRIM(U5640))&gt;0</formula>
    </cfRule>
  </conditionalFormatting>
  <conditionalFormatting sqref="W5640">
    <cfRule type="notContainsBlanks" dxfId="0" priority="7589">
      <formula>LEN(TRIM(W5640))&gt;0</formula>
    </cfRule>
  </conditionalFormatting>
  <conditionalFormatting sqref="Y5640">
    <cfRule type="notContainsBlanks" dxfId="5" priority="7449">
      <formula>LEN(TRIM(Y5640))&gt;0</formula>
    </cfRule>
  </conditionalFormatting>
  <conditionalFormatting sqref="Z5640">
    <cfRule type="notContainsBlanks" dxfId="6" priority="7309">
      <formula>LEN(TRIM(Z5640))&gt;0</formula>
    </cfRule>
  </conditionalFormatting>
  <conditionalFormatting sqref="AB5640">
    <cfRule type="cellIs" dxfId="7" priority="7169" operator="notEqual">
      <formula>0</formula>
    </cfRule>
  </conditionalFormatting>
  <conditionalFormatting sqref="Q5643">
    <cfRule type="notContainsBlanks" dxfId="1" priority="6863">
      <formula>LEN(TRIM(Q5643))&gt;0</formula>
    </cfRule>
  </conditionalFormatting>
  <conditionalFormatting sqref="R5643">
    <cfRule type="notContainsBlanks" dxfId="2" priority="6784">
      <formula>LEN(TRIM(R5643))&gt;0</formula>
    </cfRule>
  </conditionalFormatting>
  <conditionalFormatting sqref="S5643">
    <cfRule type="notContainsBlanks" dxfId="3" priority="6282">
      <formula>LEN(TRIM(S5643))&gt;0</formula>
    </cfRule>
  </conditionalFormatting>
  <conditionalFormatting sqref="U5643">
    <cfRule type="notContainsBlanks" dxfId="4" priority="6198">
      <formula>LEN(TRIM(U5643))&gt;0</formula>
    </cfRule>
  </conditionalFormatting>
  <conditionalFormatting sqref="W5643">
    <cfRule type="notContainsBlanks" dxfId="0" priority="6618">
      <formula>LEN(TRIM(W5643))&gt;0</formula>
    </cfRule>
  </conditionalFormatting>
  <conditionalFormatting sqref="Y5643">
    <cfRule type="notContainsBlanks" dxfId="5" priority="6534">
      <formula>LEN(TRIM(Y5643))&gt;0</formula>
    </cfRule>
  </conditionalFormatting>
  <conditionalFormatting sqref="Z5643">
    <cfRule type="notContainsBlanks" dxfId="6" priority="6450">
      <formula>LEN(TRIM(Z5643))&gt;0</formula>
    </cfRule>
  </conditionalFormatting>
  <conditionalFormatting sqref="AB5643">
    <cfRule type="cellIs" dxfId="7" priority="6366" operator="notEqual">
      <formula>0</formula>
    </cfRule>
  </conditionalFormatting>
  <conditionalFormatting sqref="Q5644">
    <cfRule type="notContainsBlanks" dxfId="1" priority="6837">
      <formula>LEN(TRIM(Q5644))&gt;0</formula>
    </cfRule>
  </conditionalFormatting>
  <conditionalFormatting sqref="R5644">
    <cfRule type="notContainsBlanks" dxfId="2" priority="6757">
      <formula>LEN(TRIM(R5644))&gt;0</formula>
    </cfRule>
  </conditionalFormatting>
  <conditionalFormatting sqref="S5644">
    <cfRule type="notContainsBlanks" dxfId="3" priority="6254">
      <formula>LEN(TRIM(S5644))&gt;0</formula>
    </cfRule>
  </conditionalFormatting>
  <conditionalFormatting sqref="U5644">
    <cfRule type="notContainsBlanks" dxfId="4" priority="6170">
      <formula>LEN(TRIM(U5644))&gt;0</formula>
    </cfRule>
  </conditionalFormatting>
  <conditionalFormatting sqref="W5644">
    <cfRule type="notContainsBlanks" dxfId="0" priority="6590">
      <formula>LEN(TRIM(W5644))&gt;0</formula>
    </cfRule>
  </conditionalFormatting>
  <conditionalFormatting sqref="Y5644">
    <cfRule type="notContainsBlanks" dxfId="5" priority="6506">
      <formula>LEN(TRIM(Y5644))&gt;0</formula>
    </cfRule>
  </conditionalFormatting>
  <conditionalFormatting sqref="Z5644">
    <cfRule type="notContainsBlanks" dxfId="6" priority="6422">
      <formula>LEN(TRIM(Z5644))&gt;0</formula>
    </cfRule>
  </conditionalFormatting>
  <conditionalFormatting sqref="AB5644">
    <cfRule type="cellIs" dxfId="7" priority="6338" operator="notEqual">
      <formula>0</formula>
    </cfRule>
  </conditionalFormatting>
  <conditionalFormatting sqref="Q5645">
    <cfRule type="notContainsBlanks" dxfId="1" priority="6811">
      <formula>LEN(TRIM(Q5645))&gt;0</formula>
    </cfRule>
  </conditionalFormatting>
  <conditionalFormatting sqref="R5645">
    <cfRule type="notContainsBlanks" dxfId="2" priority="6730">
      <formula>LEN(TRIM(R5645))&gt;0</formula>
    </cfRule>
  </conditionalFormatting>
  <conditionalFormatting sqref="S5645">
    <cfRule type="notContainsBlanks" dxfId="3" priority="6226">
      <formula>LEN(TRIM(S5645))&gt;0</formula>
    </cfRule>
  </conditionalFormatting>
  <conditionalFormatting sqref="U5645">
    <cfRule type="notContainsBlanks" dxfId="4" priority="6142">
      <formula>LEN(TRIM(U5645))&gt;0</formula>
    </cfRule>
  </conditionalFormatting>
  <conditionalFormatting sqref="W5645">
    <cfRule type="notContainsBlanks" dxfId="0" priority="6562">
      <formula>LEN(TRIM(W5645))&gt;0</formula>
    </cfRule>
  </conditionalFormatting>
  <conditionalFormatting sqref="Y5645">
    <cfRule type="notContainsBlanks" dxfId="5" priority="6478">
      <formula>LEN(TRIM(Y5645))&gt;0</formula>
    </cfRule>
  </conditionalFormatting>
  <conditionalFormatting sqref="Z5645">
    <cfRule type="notContainsBlanks" dxfId="6" priority="6394">
      <formula>LEN(TRIM(Z5645))&gt;0</formula>
    </cfRule>
  </conditionalFormatting>
  <conditionalFormatting sqref="AB5645">
    <cfRule type="cellIs" dxfId="7" priority="6310" operator="notEqual">
      <formula>0</formula>
    </cfRule>
  </conditionalFormatting>
  <conditionalFormatting sqref="Q5646">
    <cfRule type="notContainsBlanks" dxfId="1" priority="11388">
      <formula>LEN(TRIM(Q5646))&gt;0</formula>
    </cfRule>
  </conditionalFormatting>
  <conditionalFormatting sqref="W5646">
    <cfRule type="notContainsBlanks" dxfId="0" priority="11472">
      <formula>LEN(TRIM(W5646))&gt;0</formula>
    </cfRule>
  </conditionalFormatting>
  <conditionalFormatting sqref="Y5646">
    <cfRule type="notContainsBlanks" dxfId="5" priority="11444">
      <formula>LEN(TRIM(Y5646))&gt;0</formula>
    </cfRule>
  </conditionalFormatting>
  <conditionalFormatting sqref="Z5646">
    <cfRule type="notContainsBlanks" dxfId="6" priority="11416">
      <formula>LEN(TRIM(Z5646))&gt;0</formula>
    </cfRule>
  </conditionalFormatting>
  <conditionalFormatting sqref="AA5646">
    <cfRule type="cellIs" dxfId="8" priority="11332" operator="equal">
      <formula>2</formula>
    </cfRule>
    <cfRule type="cellIs" dxfId="8" priority="11304" operator="equal">
      <formula>4</formula>
    </cfRule>
  </conditionalFormatting>
  <conditionalFormatting sqref="W5648">
    <cfRule type="notContainsBlanks" dxfId="0" priority="11671">
      <formula>LEN(TRIM(W5648))&gt;0</formula>
    </cfRule>
  </conditionalFormatting>
  <conditionalFormatting sqref="Q5651">
    <cfRule type="notContainsBlanks" dxfId="1" priority="11191">
      <formula>LEN(TRIM(Q5651))&gt;0</formula>
    </cfRule>
  </conditionalFormatting>
  <conditionalFormatting sqref="S5651">
    <cfRule type="notContainsBlanks" dxfId="3" priority="10641">
      <formula>LEN(TRIM(S5651))&gt;0</formula>
    </cfRule>
  </conditionalFormatting>
  <conditionalFormatting sqref="U5651">
    <cfRule type="notContainsBlanks" dxfId="4" priority="10557">
      <formula>LEN(TRIM(U5651))&gt;0</formula>
    </cfRule>
  </conditionalFormatting>
  <conditionalFormatting sqref="W5651">
    <cfRule type="notContainsBlanks" dxfId="0" priority="10953">
      <formula>LEN(TRIM(W5651))&gt;0</formula>
    </cfRule>
  </conditionalFormatting>
  <conditionalFormatting sqref="Y5651">
    <cfRule type="notContainsBlanks" dxfId="5" priority="10869">
      <formula>LEN(TRIM(Y5651))&gt;0</formula>
    </cfRule>
  </conditionalFormatting>
  <conditionalFormatting sqref="Z5651">
    <cfRule type="notContainsBlanks" dxfId="6" priority="10785">
      <formula>LEN(TRIM(Z5651))&gt;0</formula>
    </cfRule>
  </conditionalFormatting>
  <conditionalFormatting sqref="AB5651">
    <cfRule type="cellIs" dxfId="7" priority="10697" operator="notEqual">
      <formula>0</formula>
    </cfRule>
  </conditionalFormatting>
  <conditionalFormatting sqref="Q5652">
    <cfRule type="notContainsBlanks" dxfId="1" priority="11165">
      <formula>LEN(TRIM(Q5652))&gt;0</formula>
    </cfRule>
  </conditionalFormatting>
  <conditionalFormatting sqref="S5652">
    <cfRule type="notContainsBlanks" dxfId="3" priority="10613">
      <formula>LEN(TRIM(S5652))&gt;0</formula>
    </cfRule>
  </conditionalFormatting>
  <conditionalFormatting sqref="U5652">
    <cfRule type="notContainsBlanks" dxfId="4" priority="10529">
      <formula>LEN(TRIM(U5652))&gt;0</formula>
    </cfRule>
  </conditionalFormatting>
  <conditionalFormatting sqref="W5652">
    <cfRule type="notContainsBlanks" dxfId="0" priority="10925">
      <formula>LEN(TRIM(W5652))&gt;0</formula>
    </cfRule>
  </conditionalFormatting>
  <conditionalFormatting sqref="Y5652">
    <cfRule type="notContainsBlanks" dxfId="5" priority="10841">
      <formula>LEN(TRIM(Y5652))&gt;0</formula>
    </cfRule>
  </conditionalFormatting>
  <conditionalFormatting sqref="Z5652">
    <cfRule type="notContainsBlanks" dxfId="6" priority="10757">
      <formula>LEN(TRIM(Z5652))&gt;0</formula>
    </cfRule>
  </conditionalFormatting>
  <conditionalFormatting sqref="Q5653">
    <cfRule type="notContainsBlanks" dxfId="1" priority="11139">
      <formula>LEN(TRIM(Q5653))&gt;0</formula>
    </cfRule>
  </conditionalFormatting>
  <conditionalFormatting sqref="S5653">
    <cfRule type="notContainsBlanks" dxfId="3" priority="10585">
      <formula>LEN(TRIM(S5653))&gt;0</formula>
    </cfRule>
  </conditionalFormatting>
  <conditionalFormatting sqref="U5653">
    <cfRule type="notContainsBlanks" dxfId="4" priority="10501">
      <formula>LEN(TRIM(U5653))&gt;0</formula>
    </cfRule>
  </conditionalFormatting>
  <conditionalFormatting sqref="W5653">
    <cfRule type="notContainsBlanks" dxfId="0" priority="10897">
      <formula>LEN(TRIM(W5653))&gt;0</formula>
    </cfRule>
  </conditionalFormatting>
  <conditionalFormatting sqref="Y5653">
    <cfRule type="notContainsBlanks" dxfId="5" priority="10813">
      <formula>LEN(TRIM(Y5653))&gt;0</formula>
    </cfRule>
  </conditionalFormatting>
  <conditionalFormatting sqref="Z5653">
    <cfRule type="notContainsBlanks" dxfId="6" priority="10729">
      <formula>LEN(TRIM(Z5653))&gt;0</formula>
    </cfRule>
  </conditionalFormatting>
  <conditionalFormatting sqref="AB5653">
    <cfRule type="cellIs" dxfId="7" priority="10669" operator="notEqual">
      <formula>0</formula>
    </cfRule>
  </conditionalFormatting>
  <conditionalFormatting sqref="Q5655">
    <cfRule type="notContainsBlanks" dxfId="1" priority="10474">
      <formula>LEN(TRIM(Q5655))&gt;0</formula>
    </cfRule>
  </conditionalFormatting>
  <conditionalFormatting sqref="S5655">
    <cfRule type="notContainsBlanks" dxfId="3" priority="9534">
      <formula>LEN(TRIM(S5655))&gt;0</formula>
    </cfRule>
  </conditionalFormatting>
  <conditionalFormatting sqref="U5655">
    <cfRule type="notContainsBlanks" dxfId="4" priority="9394">
      <formula>LEN(TRIM(U5655))&gt;0</formula>
    </cfRule>
  </conditionalFormatting>
  <conditionalFormatting sqref="W5655">
    <cfRule type="notContainsBlanks" dxfId="0" priority="10091">
      <formula>LEN(TRIM(W5655))&gt;0</formula>
    </cfRule>
  </conditionalFormatting>
  <conditionalFormatting sqref="Y5655">
    <cfRule type="notContainsBlanks" dxfId="5" priority="9951">
      <formula>LEN(TRIM(Y5655))&gt;0</formula>
    </cfRule>
  </conditionalFormatting>
  <conditionalFormatting sqref="Z5655">
    <cfRule type="notContainsBlanks" dxfId="6" priority="9811">
      <formula>LEN(TRIM(Z5655))&gt;0</formula>
    </cfRule>
  </conditionalFormatting>
  <conditionalFormatting sqref="AB5655">
    <cfRule type="cellIs" dxfId="7" priority="9674" operator="notEqual">
      <formula>0</formula>
    </cfRule>
  </conditionalFormatting>
  <conditionalFormatting sqref="Q5656">
    <cfRule type="notContainsBlanks" dxfId="1" priority="10451">
      <formula>LEN(TRIM(Q5656))&gt;0</formula>
    </cfRule>
  </conditionalFormatting>
  <conditionalFormatting sqref="R5656">
    <cfRule type="notContainsBlanks" dxfId="2" priority="10340">
      <formula>LEN(TRIM(R5656))&gt;0</formula>
    </cfRule>
  </conditionalFormatting>
  <conditionalFormatting sqref="S5656">
    <cfRule type="notContainsBlanks" dxfId="3" priority="9506">
      <formula>LEN(TRIM(S5656))&gt;0</formula>
    </cfRule>
  </conditionalFormatting>
  <conditionalFormatting sqref="U5656">
    <cfRule type="notContainsBlanks" dxfId="4" priority="9366">
      <formula>LEN(TRIM(U5656))&gt;0</formula>
    </cfRule>
  </conditionalFormatting>
  <conditionalFormatting sqref="W5656">
    <cfRule type="notContainsBlanks" dxfId="0" priority="10063">
      <formula>LEN(TRIM(W5656))&gt;0</formula>
    </cfRule>
  </conditionalFormatting>
  <conditionalFormatting sqref="Y5656">
    <cfRule type="notContainsBlanks" dxfId="5" priority="9923">
      <formula>LEN(TRIM(Y5656))&gt;0</formula>
    </cfRule>
  </conditionalFormatting>
  <conditionalFormatting sqref="Z5656">
    <cfRule type="notContainsBlanks" dxfId="6" priority="9783">
      <formula>LEN(TRIM(Z5656))&gt;0</formula>
    </cfRule>
  </conditionalFormatting>
  <conditionalFormatting sqref="AB5656">
    <cfRule type="cellIs" dxfId="7" priority="9646" operator="notEqual">
      <formula>0</formula>
    </cfRule>
  </conditionalFormatting>
  <conditionalFormatting sqref="Q5657">
    <cfRule type="notContainsBlanks" dxfId="1" priority="10429">
      <formula>LEN(TRIM(Q5657))&gt;0</formula>
    </cfRule>
  </conditionalFormatting>
  <conditionalFormatting sqref="R5657">
    <cfRule type="notContainsBlanks" dxfId="2" priority="10314">
      <formula>LEN(TRIM(R5657))&gt;0</formula>
    </cfRule>
  </conditionalFormatting>
  <conditionalFormatting sqref="S5657">
    <cfRule type="notContainsBlanks" dxfId="3" priority="9478">
      <formula>LEN(TRIM(S5657))&gt;0</formula>
    </cfRule>
  </conditionalFormatting>
  <conditionalFormatting sqref="U5657">
    <cfRule type="notContainsBlanks" dxfId="4" priority="9338">
      <formula>LEN(TRIM(U5657))&gt;0</formula>
    </cfRule>
  </conditionalFormatting>
  <conditionalFormatting sqref="W5657">
    <cfRule type="notContainsBlanks" dxfId="0" priority="10035">
      <formula>LEN(TRIM(W5657))&gt;0</formula>
    </cfRule>
  </conditionalFormatting>
  <conditionalFormatting sqref="Y5657">
    <cfRule type="notContainsBlanks" dxfId="5" priority="9895">
      <formula>LEN(TRIM(Y5657))&gt;0</formula>
    </cfRule>
  </conditionalFormatting>
  <conditionalFormatting sqref="Z5657">
    <cfRule type="notContainsBlanks" dxfId="6" priority="9755">
      <formula>LEN(TRIM(Z5657))&gt;0</formula>
    </cfRule>
  </conditionalFormatting>
  <conditionalFormatting sqref="AB5657">
    <cfRule type="cellIs" dxfId="7" priority="9618" operator="notEqual">
      <formula>0</formula>
    </cfRule>
  </conditionalFormatting>
  <conditionalFormatting sqref="Q5658">
    <cfRule type="notContainsBlanks" dxfId="1" priority="10408">
      <formula>LEN(TRIM(Q5658))&gt;0</formula>
    </cfRule>
  </conditionalFormatting>
  <conditionalFormatting sqref="R5658">
    <cfRule type="notContainsBlanks" dxfId="2" priority="10287">
      <formula>LEN(TRIM(R5658))&gt;0</formula>
    </cfRule>
  </conditionalFormatting>
  <conditionalFormatting sqref="S5658">
    <cfRule type="notContainsBlanks" dxfId="3" priority="9450">
      <formula>LEN(TRIM(S5658))&gt;0</formula>
    </cfRule>
  </conditionalFormatting>
  <conditionalFormatting sqref="U5658">
    <cfRule type="notContainsBlanks" dxfId="4" priority="9310">
      <formula>LEN(TRIM(U5658))&gt;0</formula>
    </cfRule>
  </conditionalFormatting>
  <conditionalFormatting sqref="W5658">
    <cfRule type="notContainsBlanks" dxfId="0" priority="10007">
      <formula>LEN(TRIM(W5658))&gt;0</formula>
    </cfRule>
  </conditionalFormatting>
  <conditionalFormatting sqref="Y5658">
    <cfRule type="notContainsBlanks" dxfId="5" priority="9867">
      <formula>LEN(TRIM(Y5658))&gt;0</formula>
    </cfRule>
  </conditionalFormatting>
  <conditionalFormatting sqref="Z5658">
    <cfRule type="notContainsBlanks" dxfId="6" priority="9727">
      <formula>LEN(TRIM(Z5658))&gt;0</formula>
    </cfRule>
  </conditionalFormatting>
  <conditionalFormatting sqref="AB5658">
    <cfRule type="cellIs" dxfId="7" priority="9590" operator="notEqual">
      <formula>0</formula>
    </cfRule>
  </conditionalFormatting>
  <conditionalFormatting sqref="Q5659">
    <cfRule type="notContainsBlanks" dxfId="1" priority="10388">
      <formula>LEN(TRIM(Q5659))&gt;0</formula>
    </cfRule>
  </conditionalFormatting>
  <conditionalFormatting sqref="R5659">
    <cfRule type="notContainsBlanks" dxfId="2" priority="10259">
      <formula>LEN(TRIM(R5659))&gt;0</formula>
    </cfRule>
  </conditionalFormatting>
  <conditionalFormatting sqref="S5659">
    <cfRule type="notContainsBlanks" dxfId="3" priority="9422">
      <formula>LEN(TRIM(S5659))&gt;0</formula>
    </cfRule>
  </conditionalFormatting>
  <conditionalFormatting sqref="U5659">
    <cfRule type="notContainsBlanks" dxfId="4" priority="9282">
      <formula>LEN(TRIM(U5659))&gt;0</formula>
    </cfRule>
  </conditionalFormatting>
  <conditionalFormatting sqref="W5659">
    <cfRule type="notContainsBlanks" dxfId="0" priority="9979">
      <formula>LEN(TRIM(W5659))&gt;0</formula>
    </cfRule>
  </conditionalFormatting>
  <conditionalFormatting sqref="Y5659">
    <cfRule type="notContainsBlanks" dxfId="5" priority="9839">
      <formula>LEN(TRIM(Y5659))&gt;0</formula>
    </cfRule>
  </conditionalFormatting>
  <conditionalFormatting sqref="Z5659">
    <cfRule type="notContainsBlanks" dxfId="6" priority="9699">
      <formula>LEN(TRIM(Z5659))&gt;0</formula>
    </cfRule>
  </conditionalFormatting>
  <conditionalFormatting sqref="AB5659">
    <cfRule type="cellIs" dxfId="7" priority="9562" operator="notEqual">
      <formula>0</formula>
    </cfRule>
  </conditionalFormatting>
  <conditionalFormatting sqref="Q5662">
    <cfRule type="notContainsBlanks" dxfId="1" priority="9255">
      <formula>LEN(TRIM(Q5662))&gt;0</formula>
    </cfRule>
  </conditionalFormatting>
  <conditionalFormatting sqref="R5662">
    <cfRule type="notContainsBlanks" dxfId="2" priority="9230">
      <formula>LEN(TRIM(R5662))&gt;0</formula>
    </cfRule>
  </conditionalFormatting>
  <conditionalFormatting sqref="S5662">
    <cfRule type="notContainsBlanks" dxfId="3" priority="9063">
      <formula>LEN(TRIM(S5662))&gt;0</formula>
    </cfRule>
  </conditionalFormatting>
  <conditionalFormatting sqref="U5662">
    <cfRule type="notContainsBlanks" dxfId="4" priority="9036">
      <formula>LEN(TRIM(U5662))&gt;0</formula>
    </cfRule>
  </conditionalFormatting>
  <conditionalFormatting sqref="W5662">
    <cfRule type="notContainsBlanks" dxfId="0" priority="9175">
      <formula>LEN(TRIM(W5662))&gt;0</formula>
    </cfRule>
  </conditionalFormatting>
  <conditionalFormatting sqref="Y5662">
    <cfRule type="notContainsBlanks" dxfId="5" priority="9147">
      <formula>LEN(TRIM(Y5662))&gt;0</formula>
    </cfRule>
  </conditionalFormatting>
  <conditionalFormatting sqref="Z5662">
    <cfRule type="notContainsBlanks" dxfId="6" priority="9119">
      <formula>LEN(TRIM(Z5662))&gt;0</formula>
    </cfRule>
  </conditionalFormatting>
  <conditionalFormatting sqref="AB5662">
    <cfRule type="cellIs" dxfId="7" priority="9091" operator="notEqual">
      <formula>0</formula>
    </cfRule>
  </conditionalFormatting>
  <conditionalFormatting sqref="Q5664">
    <cfRule type="notContainsBlanks" dxfId="1" priority="9009">
      <formula>LEN(TRIM(Q5664))&gt;0</formula>
    </cfRule>
  </conditionalFormatting>
  <conditionalFormatting sqref="R5664">
    <cfRule type="notContainsBlanks" dxfId="2" priority="8903">
      <formula>LEN(TRIM(R5664))&gt;0</formula>
    </cfRule>
  </conditionalFormatting>
  <conditionalFormatting sqref="S5664">
    <cfRule type="notContainsBlanks" dxfId="3" priority="8317">
      <formula>LEN(TRIM(S5664))&gt;0</formula>
    </cfRule>
  </conditionalFormatting>
  <conditionalFormatting sqref="U5664">
    <cfRule type="notContainsBlanks" dxfId="4" priority="8208">
      <formula>LEN(TRIM(U5664))&gt;0</formula>
    </cfRule>
  </conditionalFormatting>
  <conditionalFormatting sqref="W5664">
    <cfRule type="notContainsBlanks" dxfId="0" priority="8681">
      <formula>LEN(TRIM(W5664))&gt;0</formula>
    </cfRule>
  </conditionalFormatting>
  <conditionalFormatting sqref="Y5664">
    <cfRule type="notContainsBlanks" dxfId="5" priority="8569">
      <formula>LEN(TRIM(Y5664))&gt;0</formula>
    </cfRule>
  </conditionalFormatting>
  <conditionalFormatting sqref="Z5664">
    <cfRule type="notContainsBlanks" dxfId="6" priority="8457">
      <formula>LEN(TRIM(Z5664))&gt;0</formula>
    </cfRule>
  </conditionalFormatting>
  <conditionalFormatting sqref="Q5665">
    <cfRule type="notContainsBlanks" dxfId="1" priority="8983">
      <formula>LEN(TRIM(Q5665))&gt;0</formula>
    </cfRule>
  </conditionalFormatting>
  <conditionalFormatting sqref="R5665">
    <cfRule type="notContainsBlanks" dxfId="2" priority="8876">
      <formula>LEN(TRIM(R5665))&gt;0</formula>
    </cfRule>
  </conditionalFormatting>
  <conditionalFormatting sqref="S5665">
    <cfRule type="notContainsBlanks" dxfId="3" priority="8289">
      <formula>LEN(TRIM(S5665))&gt;0</formula>
    </cfRule>
  </conditionalFormatting>
  <conditionalFormatting sqref="U5665">
    <cfRule type="notContainsBlanks" dxfId="4" priority="8181">
      <formula>LEN(TRIM(U5665))&gt;0</formula>
    </cfRule>
  </conditionalFormatting>
  <conditionalFormatting sqref="W5665">
    <cfRule type="notContainsBlanks" dxfId="0" priority="8653">
      <formula>LEN(TRIM(W5665))&gt;0</formula>
    </cfRule>
  </conditionalFormatting>
  <conditionalFormatting sqref="Y5665">
    <cfRule type="notContainsBlanks" dxfId="5" priority="8541">
      <formula>LEN(TRIM(Y5665))&gt;0</formula>
    </cfRule>
  </conditionalFormatting>
  <conditionalFormatting sqref="Z5665">
    <cfRule type="notContainsBlanks" dxfId="6" priority="8429">
      <formula>LEN(TRIM(Z5665))&gt;0</formula>
    </cfRule>
  </conditionalFormatting>
  <conditionalFormatting sqref="Q5666">
    <cfRule type="notContainsBlanks" dxfId="1" priority="8956">
      <formula>LEN(TRIM(Q5666))&gt;0</formula>
    </cfRule>
  </conditionalFormatting>
  <conditionalFormatting sqref="R5666">
    <cfRule type="notContainsBlanks" dxfId="2" priority="8848">
      <formula>LEN(TRIM(R5666))&gt;0</formula>
    </cfRule>
  </conditionalFormatting>
  <conditionalFormatting sqref="S5666">
    <cfRule type="notContainsBlanks" dxfId="3" priority="8261">
      <formula>LEN(TRIM(S5666))&gt;0</formula>
    </cfRule>
  </conditionalFormatting>
  <conditionalFormatting sqref="U5666">
    <cfRule type="notContainsBlanks" dxfId="4" priority="8153">
      <formula>LEN(TRIM(U5666))&gt;0</formula>
    </cfRule>
  </conditionalFormatting>
  <conditionalFormatting sqref="W5666">
    <cfRule type="notContainsBlanks" dxfId="0" priority="8625">
      <formula>LEN(TRIM(W5666))&gt;0</formula>
    </cfRule>
  </conditionalFormatting>
  <conditionalFormatting sqref="Y5666">
    <cfRule type="notContainsBlanks" dxfId="5" priority="8513">
      <formula>LEN(TRIM(Y5666))&gt;0</formula>
    </cfRule>
  </conditionalFormatting>
  <conditionalFormatting sqref="Z5666">
    <cfRule type="notContainsBlanks" dxfId="6" priority="8401">
      <formula>LEN(TRIM(Z5666))&gt;0</formula>
    </cfRule>
  </conditionalFormatting>
  <conditionalFormatting sqref="Q5667">
    <cfRule type="notContainsBlanks" dxfId="1" priority="8929">
      <formula>LEN(TRIM(Q5667))&gt;0</formula>
    </cfRule>
  </conditionalFormatting>
  <conditionalFormatting sqref="R5667">
    <cfRule type="notContainsBlanks" dxfId="2" priority="8820">
      <formula>LEN(TRIM(R5667))&gt;0</formula>
    </cfRule>
  </conditionalFormatting>
  <conditionalFormatting sqref="S5667">
    <cfRule type="notContainsBlanks" dxfId="3" priority="8234">
      <formula>LEN(TRIM(S5667))&gt;0</formula>
    </cfRule>
  </conditionalFormatting>
  <conditionalFormatting sqref="U5667">
    <cfRule type="notContainsBlanks" dxfId="4" priority="8125">
      <formula>LEN(TRIM(U5667))&gt;0</formula>
    </cfRule>
  </conditionalFormatting>
  <conditionalFormatting sqref="W5667">
    <cfRule type="notContainsBlanks" dxfId="0" priority="8597">
      <formula>LEN(TRIM(W5667))&gt;0</formula>
    </cfRule>
  </conditionalFormatting>
  <conditionalFormatting sqref="Y5667">
    <cfRule type="notContainsBlanks" dxfId="5" priority="8485">
      <formula>LEN(TRIM(Y5667))&gt;0</formula>
    </cfRule>
  </conditionalFormatting>
  <conditionalFormatting sqref="Z5667">
    <cfRule type="notContainsBlanks" dxfId="6" priority="8373">
      <formula>LEN(TRIM(Z5667))&gt;0</formula>
    </cfRule>
  </conditionalFormatting>
  <conditionalFormatting sqref="AB5667">
    <cfRule type="cellIs" dxfId="7" priority="8345" operator="notEqual">
      <formula>0</formula>
    </cfRule>
  </conditionalFormatting>
  <conditionalFormatting sqref="Q5669">
    <cfRule type="notContainsBlanks" dxfId="1" priority="8098">
      <formula>LEN(TRIM(Q5669))&gt;0</formula>
    </cfRule>
  </conditionalFormatting>
  <conditionalFormatting sqref="R5669">
    <cfRule type="notContainsBlanks" dxfId="2" priority="7976">
      <formula>LEN(TRIM(R5669))&gt;0</formula>
    </cfRule>
  </conditionalFormatting>
  <conditionalFormatting sqref="S5669">
    <cfRule type="notContainsBlanks" dxfId="3" priority="7140">
      <formula>LEN(TRIM(S5669))&gt;0</formula>
    </cfRule>
  </conditionalFormatting>
  <conditionalFormatting sqref="U5669">
    <cfRule type="notContainsBlanks" dxfId="4" priority="7001">
      <formula>LEN(TRIM(U5669))&gt;0</formula>
    </cfRule>
  </conditionalFormatting>
  <conditionalFormatting sqref="W5669">
    <cfRule type="notContainsBlanks" dxfId="0" priority="7700">
      <formula>LEN(TRIM(W5669))&gt;0</formula>
    </cfRule>
  </conditionalFormatting>
  <conditionalFormatting sqref="Y5669">
    <cfRule type="notContainsBlanks" dxfId="5" priority="7560">
      <formula>LEN(TRIM(Y5669))&gt;0</formula>
    </cfRule>
  </conditionalFormatting>
  <conditionalFormatting sqref="Z5669">
    <cfRule type="notContainsBlanks" dxfId="6" priority="7420">
      <formula>LEN(TRIM(Z5669))&gt;0</formula>
    </cfRule>
  </conditionalFormatting>
  <conditionalFormatting sqref="AB5669">
    <cfRule type="cellIs" dxfId="7" priority="7280" operator="notEqual">
      <formula>0</formula>
    </cfRule>
  </conditionalFormatting>
  <conditionalFormatting sqref="Q5670">
    <cfRule type="notContainsBlanks" dxfId="1" priority="8073">
      <formula>LEN(TRIM(Q5670))&gt;0</formula>
    </cfRule>
  </conditionalFormatting>
  <conditionalFormatting sqref="R5670">
    <cfRule type="notContainsBlanks" dxfId="2" priority="7949">
      <formula>LEN(TRIM(R5670))&gt;0</formula>
    </cfRule>
  </conditionalFormatting>
  <conditionalFormatting sqref="S5670">
    <cfRule type="notContainsBlanks" dxfId="3" priority="7113">
      <formula>LEN(TRIM(S5670))&gt;0</formula>
    </cfRule>
  </conditionalFormatting>
  <conditionalFormatting sqref="U5670">
    <cfRule type="notContainsBlanks" dxfId="4" priority="6973">
      <formula>LEN(TRIM(U5670))&gt;0</formula>
    </cfRule>
  </conditionalFormatting>
  <conditionalFormatting sqref="W5670">
    <cfRule type="notContainsBlanks" dxfId="0" priority="7672">
      <formula>LEN(TRIM(W5670))&gt;0</formula>
    </cfRule>
  </conditionalFormatting>
  <conditionalFormatting sqref="Y5670">
    <cfRule type="notContainsBlanks" dxfId="5" priority="7532">
      <formula>LEN(TRIM(Y5670))&gt;0</formula>
    </cfRule>
  </conditionalFormatting>
  <conditionalFormatting sqref="Z5670">
    <cfRule type="notContainsBlanks" dxfId="6" priority="7392">
      <formula>LEN(TRIM(Z5670))&gt;0</formula>
    </cfRule>
  </conditionalFormatting>
  <conditionalFormatting sqref="AB5670">
    <cfRule type="cellIs" dxfId="7" priority="7252" operator="notEqual">
      <formula>0</formula>
    </cfRule>
  </conditionalFormatting>
  <conditionalFormatting sqref="Q5671">
    <cfRule type="notContainsBlanks" dxfId="1" priority="8048">
      <formula>LEN(TRIM(Q5671))&gt;0</formula>
    </cfRule>
  </conditionalFormatting>
  <conditionalFormatting sqref="R5671">
    <cfRule type="notContainsBlanks" dxfId="2" priority="7921">
      <formula>LEN(TRIM(R5671))&gt;0</formula>
    </cfRule>
  </conditionalFormatting>
  <conditionalFormatting sqref="S5671">
    <cfRule type="notContainsBlanks" dxfId="3" priority="7085">
      <formula>LEN(TRIM(S5671))&gt;0</formula>
    </cfRule>
  </conditionalFormatting>
  <conditionalFormatting sqref="U5671">
    <cfRule type="notContainsBlanks" dxfId="4" priority="6945">
      <formula>LEN(TRIM(U5671))&gt;0</formula>
    </cfRule>
  </conditionalFormatting>
  <conditionalFormatting sqref="W5671">
    <cfRule type="notContainsBlanks" dxfId="0" priority="7644">
      <formula>LEN(TRIM(W5671))&gt;0</formula>
    </cfRule>
  </conditionalFormatting>
  <conditionalFormatting sqref="Y5671">
    <cfRule type="notContainsBlanks" dxfId="5" priority="7504">
      <formula>LEN(TRIM(Y5671))&gt;0</formula>
    </cfRule>
  </conditionalFormatting>
  <conditionalFormatting sqref="Z5671">
    <cfRule type="notContainsBlanks" dxfId="6" priority="7364">
      <formula>LEN(TRIM(Z5671))&gt;0</formula>
    </cfRule>
  </conditionalFormatting>
  <conditionalFormatting sqref="AB5671">
    <cfRule type="cellIs" dxfId="7" priority="7224" operator="notEqual">
      <formula>0</formula>
    </cfRule>
  </conditionalFormatting>
  <conditionalFormatting sqref="R5672">
    <cfRule type="notContainsBlanks" dxfId="1" priority="1377">
      <formula>LEN(TRIM(R5672))&gt;0</formula>
    </cfRule>
  </conditionalFormatting>
  <conditionalFormatting sqref="S5672">
    <cfRule type="notContainsBlanks" dxfId="3" priority="7057">
      <formula>LEN(TRIM(S5672))&gt;0</formula>
    </cfRule>
  </conditionalFormatting>
  <conditionalFormatting sqref="U5672">
    <cfRule type="notContainsBlanks" dxfId="4" priority="6917">
      <formula>LEN(TRIM(U5672))&gt;0</formula>
    </cfRule>
  </conditionalFormatting>
  <conditionalFormatting sqref="W5672">
    <cfRule type="notContainsBlanks" dxfId="0" priority="7616">
      <formula>LEN(TRIM(W5672))&gt;0</formula>
    </cfRule>
  </conditionalFormatting>
  <conditionalFormatting sqref="Y5672">
    <cfRule type="notContainsBlanks" dxfId="5" priority="7476">
      <formula>LEN(TRIM(Y5672))&gt;0</formula>
    </cfRule>
  </conditionalFormatting>
  <conditionalFormatting sqref="Z5672">
    <cfRule type="notContainsBlanks" dxfId="6" priority="7336">
      <formula>LEN(TRIM(Z5672))&gt;0</formula>
    </cfRule>
  </conditionalFormatting>
  <conditionalFormatting sqref="AB5672">
    <cfRule type="cellIs" dxfId="7" priority="7196" operator="notEqual">
      <formula>0</formula>
    </cfRule>
  </conditionalFormatting>
  <conditionalFormatting sqref="R5673">
    <cfRule type="notContainsBlanks" dxfId="2" priority="7868">
      <formula>LEN(TRIM(R5673))&gt;0</formula>
    </cfRule>
  </conditionalFormatting>
  <conditionalFormatting sqref="S5673">
    <cfRule type="notContainsBlanks" dxfId="3" priority="7029">
      <formula>LEN(TRIM(S5673))&gt;0</formula>
    </cfRule>
  </conditionalFormatting>
  <conditionalFormatting sqref="U5673">
    <cfRule type="notContainsBlanks" dxfId="4" priority="6889">
      <formula>LEN(TRIM(U5673))&gt;0</formula>
    </cfRule>
  </conditionalFormatting>
  <conditionalFormatting sqref="W5673">
    <cfRule type="notContainsBlanks" dxfId="0" priority="7588">
      <formula>LEN(TRIM(W5673))&gt;0</formula>
    </cfRule>
  </conditionalFormatting>
  <conditionalFormatting sqref="Y5673">
    <cfRule type="notContainsBlanks" dxfId="5" priority="7448">
      <formula>LEN(TRIM(Y5673))&gt;0</formula>
    </cfRule>
  </conditionalFormatting>
  <conditionalFormatting sqref="Z5673">
    <cfRule type="notContainsBlanks" dxfId="6" priority="7308">
      <formula>LEN(TRIM(Z5673))&gt;0</formula>
    </cfRule>
  </conditionalFormatting>
  <conditionalFormatting sqref="AB5673">
    <cfRule type="cellIs" dxfId="7" priority="7168" operator="notEqual">
      <formula>0</formula>
    </cfRule>
  </conditionalFormatting>
  <conditionalFormatting sqref="Q5676">
    <cfRule type="notContainsBlanks" dxfId="1" priority="6862">
      <formula>LEN(TRIM(Q5676))&gt;0</formula>
    </cfRule>
  </conditionalFormatting>
  <conditionalFormatting sqref="R5676">
    <cfRule type="notContainsBlanks" dxfId="2" priority="6783">
      <formula>LEN(TRIM(R5676))&gt;0</formula>
    </cfRule>
  </conditionalFormatting>
  <conditionalFormatting sqref="S5676">
    <cfRule type="notContainsBlanks" dxfId="3" priority="6281">
      <formula>LEN(TRIM(S5676))&gt;0</formula>
    </cfRule>
  </conditionalFormatting>
  <conditionalFormatting sqref="U5676">
    <cfRule type="notContainsBlanks" dxfId="4" priority="6197">
      <formula>LEN(TRIM(U5676))&gt;0</formula>
    </cfRule>
  </conditionalFormatting>
  <conditionalFormatting sqref="W5676">
    <cfRule type="notContainsBlanks" dxfId="0" priority="6617">
      <formula>LEN(TRIM(W5676))&gt;0</formula>
    </cfRule>
  </conditionalFormatting>
  <conditionalFormatting sqref="Y5676">
    <cfRule type="notContainsBlanks" dxfId="5" priority="6533">
      <formula>LEN(TRIM(Y5676))&gt;0</formula>
    </cfRule>
  </conditionalFormatting>
  <conditionalFormatting sqref="Z5676">
    <cfRule type="notContainsBlanks" dxfId="6" priority="6449">
      <formula>LEN(TRIM(Z5676))&gt;0</formula>
    </cfRule>
  </conditionalFormatting>
  <conditionalFormatting sqref="AB5676">
    <cfRule type="cellIs" dxfId="7" priority="6365" operator="notEqual">
      <formula>0</formula>
    </cfRule>
  </conditionalFormatting>
  <conditionalFormatting sqref="Q5677">
    <cfRule type="notContainsBlanks" dxfId="1" priority="6836">
      <formula>LEN(TRIM(Q5677))&gt;0</formula>
    </cfRule>
  </conditionalFormatting>
  <conditionalFormatting sqref="R5677">
    <cfRule type="notContainsBlanks" dxfId="2" priority="6756">
      <formula>LEN(TRIM(R5677))&gt;0</formula>
    </cfRule>
  </conditionalFormatting>
  <conditionalFormatting sqref="S5677">
    <cfRule type="notContainsBlanks" dxfId="3" priority="6253">
      <formula>LEN(TRIM(S5677))&gt;0</formula>
    </cfRule>
  </conditionalFormatting>
  <conditionalFormatting sqref="U5677">
    <cfRule type="notContainsBlanks" dxfId="4" priority="6169">
      <formula>LEN(TRIM(U5677))&gt;0</formula>
    </cfRule>
  </conditionalFormatting>
  <conditionalFormatting sqref="W5677">
    <cfRule type="notContainsBlanks" dxfId="0" priority="6589">
      <formula>LEN(TRIM(W5677))&gt;0</formula>
    </cfRule>
  </conditionalFormatting>
  <conditionalFormatting sqref="Y5677">
    <cfRule type="notContainsBlanks" dxfId="5" priority="6505">
      <formula>LEN(TRIM(Y5677))&gt;0</formula>
    </cfRule>
  </conditionalFormatting>
  <conditionalFormatting sqref="Z5677">
    <cfRule type="notContainsBlanks" dxfId="6" priority="6421">
      <formula>LEN(TRIM(Z5677))&gt;0</formula>
    </cfRule>
  </conditionalFormatting>
  <conditionalFormatting sqref="AB5677">
    <cfRule type="cellIs" dxfId="7" priority="6337" operator="notEqual">
      <formula>0</formula>
    </cfRule>
  </conditionalFormatting>
  <conditionalFormatting sqref="Q5678">
    <cfRule type="notContainsBlanks" dxfId="1" priority="6810">
      <formula>LEN(TRIM(Q5678))&gt;0</formula>
    </cfRule>
  </conditionalFormatting>
  <conditionalFormatting sqref="R5678">
    <cfRule type="notContainsBlanks" dxfId="2" priority="6729">
      <formula>LEN(TRIM(R5678))&gt;0</formula>
    </cfRule>
  </conditionalFormatting>
  <conditionalFormatting sqref="S5678">
    <cfRule type="notContainsBlanks" dxfId="3" priority="6225">
      <formula>LEN(TRIM(S5678))&gt;0</formula>
    </cfRule>
  </conditionalFormatting>
  <conditionalFormatting sqref="U5678">
    <cfRule type="notContainsBlanks" dxfId="4" priority="6141">
      <formula>LEN(TRIM(U5678))&gt;0</formula>
    </cfRule>
  </conditionalFormatting>
  <conditionalFormatting sqref="W5678">
    <cfRule type="notContainsBlanks" dxfId="0" priority="6561">
      <formula>LEN(TRIM(W5678))&gt;0</formula>
    </cfRule>
  </conditionalFormatting>
  <conditionalFormatting sqref="Y5678">
    <cfRule type="notContainsBlanks" dxfId="5" priority="6477">
      <formula>LEN(TRIM(Y5678))&gt;0</formula>
    </cfRule>
  </conditionalFormatting>
  <conditionalFormatting sqref="Z5678">
    <cfRule type="notContainsBlanks" dxfId="6" priority="6393">
      <formula>LEN(TRIM(Z5678))&gt;0</formula>
    </cfRule>
  </conditionalFormatting>
  <conditionalFormatting sqref="AB5678">
    <cfRule type="cellIs" dxfId="7" priority="6309" operator="notEqual">
      <formula>0</formula>
    </cfRule>
  </conditionalFormatting>
  <conditionalFormatting sqref="Q5679">
    <cfRule type="notContainsBlanks" dxfId="1" priority="11387">
      <formula>LEN(TRIM(Q5679))&gt;0</formula>
    </cfRule>
  </conditionalFormatting>
  <conditionalFormatting sqref="W5679">
    <cfRule type="notContainsBlanks" dxfId="0" priority="11471">
      <formula>LEN(TRIM(W5679))&gt;0</formula>
    </cfRule>
  </conditionalFormatting>
  <conditionalFormatting sqref="Y5679">
    <cfRule type="notContainsBlanks" dxfId="5" priority="11443">
      <formula>LEN(TRIM(Y5679))&gt;0</formula>
    </cfRule>
  </conditionalFormatting>
  <conditionalFormatting sqref="Z5679">
    <cfRule type="notContainsBlanks" dxfId="6" priority="11415">
      <formula>LEN(TRIM(Z5679))&gt;0</formula>
    </cfRule>
  </conditionalFormatting>
  <conditionalFormatting sqref="AA5679">
    <cfRule type="cellIs" dxfId="8" priority="11331" operator="equal">
      <formula>2</formula>
    </cfRule>
    <cfRule type="cellIs" dxfId="8" priority="11303" operator="equal">
      <formula>4</formula>
    </cfRule>
  </conditionalFormatting>
  <conditionalFormatting sqref="W5681">
    <cfRule type="notContainsBlanks" dxfId="0" priority="11670">
      <formula>LEN(TRIM(W5681))&gt;0</formula>
    </cfRule>
  </conditionalFormatting>
  <conditionalFormatting sqref="Q5684">
    <cfRule type="notContainsBlanks" dxfId="1" priority="11190">
      <formula>LEN(TRIM(Q5684))&gt;0</formula>
    </cfRule>
  </conditionalFormatting>
  <conditionalFormatting sqref="R5684">
    <cfRule type="notContainsBlanks" dxfId="2" priority="11113">
      <formula>LEN(TRIM(R5684))&gt;0</formula>
    </cfRule>
  </conditionalFormatting>
  <conditionalFormatting sqref="S5684">
    <cfRule type="notContainsBlanks" dxfId="3" priority="10640">
      <formula>LEN(TRIM(S5684))&gt;0</formula>
    </cfRule>
  </conditionalFormatting>
  <conditionalFormatting sqref="U5684">
    <cfRule type="notContainsBlanks" dxfId="4" priority="10556">
      <formula>LEN(TRIM(U5684))&gt;0</formula>
    </cfRule>
  </conditionalFormatting>
  <conditionalFormatting sqref="W5684">
    <cfRule type="notContainsBlanks" dxfId="0" priority="10952">
      <formula>LEN(TRIM(W5684))&gt;0</formula>
    </cfRule>
  </conditionalFormatting>
  <conditionalFormatting sqref="Y5684">
    <cfRule type="notContainsBlanks" dxfId="5" priority="10868">
      <formula>LEN(TRIM(Y5684))&gt;0</formula>
    </cfRule>
  </conditionalFormatting>
  <conditionalFormatting sqref="Z5684">
    <cfRule type="notContainsBlanks" dxfId="6" priority="10784">
      <formula>LEN(TRIM(Z5684))&gt;0</formula>
    </cfRule>
  </conditionalFormatting>
  <conditionalFormatting sqref="AB5684">
    <cfRule type="cellIs" dxfId="7" priority="10696" operator="notEqual">
      <formula>0</formula>
    </cfRule>
  </conditionalFormatting>
  <conditionalFormatting sqref="Q5685">
    <cfRule type="notContainsBlanks" dxfId="1" priority="11164">
      <formula>LEN(TRIM(Q5685))&gt;0</formula>
    </cfRule>
  </conditionalFormatting>
  <conditionalFormatting sqref="R5685">
    <cfRule type="notContainsBlanks" dxfId="2" priority="11088">
      <formula>LEN(TRIM(R5685))&gt;0</formula>
    </cfRule>
  </conditionalFormatting>
  <conditionalFormatting sqref="S5685">
    <cfRule type="notContainsBlanks" dxfId="3" priority="10612">
      <formula>LEN(TRIM(S5685))&gt;0</formula>
    </cfRule>
  </conditionalFormatting>
  <conditionalFormatting sqref="U5685">
    <cfRule type="notContainsBlanks" dxfId="4" priority="10528">
      <formula>LEN(TRIM(U5685))&gt;0</formula>
    </cfRule>
  </conditionalFormatting>
  <conditionalFormatting sqref="W5685">
    <cfRule type="notContainsBlanks" dxfId="0" priority="10924">
      <formula>LEN(TRIM(W5685))&gt;0</formula>
    </cfRule>
  </conditionalFormatting>
  <conditionalFormatting sqref="Y5685">
    <cfRule type="notContainsBlanks" dxfId="5" priority="10840">
      <formula>LEN(TRIM(Y5685))&gt;0</formula>
    </cfRule>
  </conditionalFormatting>
  <conditionalFormatting sqref="Z5685">
    <cfRule type="notContainsBlanks" dxfId="6" priority="10756">
      <formula>LEN(TRIM(Z5685))&gt;0</formula>
    </cfRule>
  </conditionalFormatting>
  <conditionalFormatting sqref="Q5686">
    <cfRule type="notContainsBlanks" dxfId="1" priority="11138">
      <formula>LEN(TRIM(Q5686))&gt;0</formula>
    </cfRule>
  </conditionalFormatting>
  <conditionalFormatting sqref="R5686">
    <cfRule type="notContainsBlanks" dxfId="2" priority="11063">
      <formula>LEN(TRIM(R5686))&gt;0</formula>
    </cfRule>
  </conditionalFormatting>
  <conditionalFormatting sqref="S5686">
    <cfRule type="notContainsBlanks" dxfId="3" priority="10584">
      <formula>LEN(TRIM(S5686))&gt;0</formula>
    </cfRule>
  </conditionalFormatting>
  <conditionalFormatting sqref="U5686">
    <cfRule type="notContainsBlanks" dxfId="4" priority="10500">
      <formula>LEN(TRIM(U5686))&gt;0</formula>
    </cfRule>
  </conditionalFormatting>
  <conditionalFormatting sqref="W5686">
    <cfRule type="notContainsBlanks" dxfId="0" priority="10896">
      <formula>LEN(TRIM(W5686))&gt;0</formula>
    </cfRule>
  </conditionalFormatting>
  <conditionalFormatting sqref="Y5686">
    <cfRule type="notContainsBlanks" dxfId="5" priority="10812">
      <formula>LEN(TRIM(Y5686))&gt;0</formula>
    </cfRule>
  </conditionalFormatting>
  <conditionalFormatting sqref="Z5686">
    <cfRule type="notContainsBlanks" dxfId="6" priority="10728">
      <formula>LEN(TRIM(Z5686))&gt;0</formula>
    </cfRule>
  </conditionalFormatting>
  <conditionalFormatting sqref="AB5686">
    <cfRule type="cellIs" dxfId="7" priority="10668" operator="notEqual">
      <formula>0</formula>
    </cfRule>
  </conditionalFormatting>
  <conditionalFormatting sqref="Q5688">
    <cfRule type="notContainsBlanks" dxfId="1" priority="10473">
      <formula>LEN(TRIM(Q5688))&gt;0</formula>
    </cfRule>
  </conditionalFormatting>
  <conditionalFormatting sqref="R5688">
    <cfRule type="notContainsBlanks" dxfId="2" priority="10365">
      <formula>LEN(TRIM(R5688))&gt;0</formula>
    </cfRule>
  </conditionalFormatting>
  <conditionalFormatting sqref="S5688">
    <cfRule type="notContainsBlanks" dxfId="3" priority="9533">
      <formula>LEN(TRIM(S5688))&gt;0</formula>
    </cfRule>
  </conditionalFormatting>
  <conditionalFormatting sqref="U5688">
    <cfRule type="notContainsBlanks" dxfId="4" priority="9393">
      <formula>LEN(TRIM(U5688))&gt;0</formula>
    </cfRule>
  </conditionalFormatting>
  <conditionalFormatting sqref="W5688">
    <cfRule type="notContainsBlanks" dxfId="0" priority="10090">
      <formula>LEN(TRIM(W5688))&gt;0</formula>
    </cfRule>
  </conditionalFormatting>
  <conditionalFormatting sqref="Y5688">
    <cfRule type="notContainsBlanks" dxfId="5" priority="9950">
      <formula>LEN(TRIM(Y5688))&gt;0</formula>
    </cfRule>
  </conditionalFormatting>
  <conditionalFormatting sqref="Z5688">
    <cfRule type="notContainsBlanks" dxfId="6" priority="9810">
      <formula>LEN(TRIM(Z5688))&gt;0</formula>
    </cfRule>
  </conditionalFormatting>
  <conditionalFormatting sqref="AB5688">
    <cfRule type="cellIs" dxfId="7" priority="9673" operator="notEqual">
      <formula>0</formula>
    </cfRule>
  </conditionalFormatting>
  <conditionalFormatting sqref="Q5689">
    <cfRule type="notContainsBlanks" dxfId="1" priority="10450">
      <formula>LEN(TRIM(Q5689))&gt;0</formula>
    </cfRule>
  </conditionalFormatting>
  <conditionalFormatting sqref="R5689">
    <cfRule type="notContainsBlanks" dxfId="2" priority="10339">
      <formula>LEN(TRIM(R5689))&gt;0</formula>
    </cfRule>
  </conditionalFormatting>
  <conditionalFormatting sqref="S5689">
    <cfRule type="notContainsBlanks" dxfId="3" priority="9505">
      <formula>LEN(TRIM(S5689))&gt;0</formula>
    </cfRule>
  </conditionalFormatting>
  <conditionalFormatting sqref="U5689">
    <cfRule type="notContainsBlanks" dxfId="4" priority="9365">
      <formula>LEN(TRIM(U5689))&gt;0</formula>
    </cfRule>
  </conditionalFormatting>
  <conditionalFormatting sqref="W5689">
    <cfRule type="notContainsBlanks" dxfId="0" priority="10062">
      <formula>LEN(TRIM(W5689))&gt;0</formula>
    </cfRule>
  </conditionalFormatting>
  <conditionalFormatting sqref="Y5689">
    <cfRule type="notContainsBlanks" dxfId="5" priority="9922">
      <formula>LEN(TRIM(Y5689))&gt;0</formula>
    </cfRule>
  </conditionalFormatting>
  <conditionalFormatting sqref="Z5689">
    <cfRule type="notContainsBlanks" dxfId="6" priority="9782">
      <formula>LEN(TRIM(Z5689))&gt;0</formula>
    </cfRule>
  </conditionalFormatting>
  <conditionalFormatting sqref="AB5689">
    <cfRule type="cellIs" dxfId="7" priority="9645" operator="notEqual">
      <formula>0</formula>
    </cfRule>
  </conditionalFormatting>
  <conditionalFormatting sqref="Q5690">
    <cfRule type="notContainsBlanks" dxfId="1" priority="10428">
      <formula>LEN(TRIM(Q5690))&gt;0</formula>
    </cfRule>
  </conditionalFormatting>
  <conditionalFormatting sqref="R5690">
    <cfRule type="notContainsBlanks" dxfId="2" priority="10313">
      <formula>LEN(TRIM(R5690))&gt;0</formula>
    </cfRule>
  </conditionalFormatting>
  <conditionalFormatting sqref="S5690">
    <cfRule type="notContainsBlanks" dxfId="3" priority="9477">
      <formula>LEN(TRIM(S5690))&gt;0</formula>
    </cfRule>
  </conditionalFormatting>
  <conditionalFormatting sqref="U5690">
    <cfRule type="notContainsBlanks" dxfId="4" priority="9337">
      <formula>LEN(TRIM(U5690))&gt;0</formula>
    </cfRule>
  </conditionalFormatting>
  <conditionalFormatting sqref="W5690">
    <cfRule type="notContainsBlanks" dxfId="0" priority="10034">
      <formula>LEN(TRIM(W5690))&gt;0</formula>
    </cfRule>
  </conditionalFormatting>
  <conditionalFormatting sqref="Y5690">
    <cfRule type="notContainsBlanks" dxfId="5" priority="9894">
      <formula>LEN(TRIM(Y5690))&gt;0</formula>
    </cfRule>
  </conditionalFormatting>
  <conditionalFormatting sqref="Z5690">
    <cfRule type="notContainsBlanks" dxfId="6" priority="9754">
      <formula>LEN(TRIM(Z5690))&gt;0</formula>
    </cfRule>
  </conditionalFormatting>
  <conditionalFormatting sqref="AB5690">
    <cfRule type="cellIs" dxfId="7" priority="9617" operator="notEqual">
      <formula>0</formula>
    </cfRule>
  </conditionalFormatting>
  <conditionalFormatting sqref="Q5691">
    <cfRule type="notContainsBlanks" dxfId="1" priority="10407">
      <formula>LEN(TRIM(Q5691))&gt;0</formula>
    </cfRule>
  </conditionalFormatting>
  <conditionalFormatting sqref="R5691">
    <cfRule type="notContainsBlanks" dxfId="2" priority="10286">
      <formula>LEN(TRIM(R5691))&gt;0</formula>
    </cfRule>
  </conditionalFormatting>
  <conditionalFormatting sqref="S5691">
    <cfRule type="notContainsBlanks" dxfId="3" priority="9449">
      <formula>LEN(TRIM(S5691))&gt;0</formula>
    </cfRule>
  </conditionalFormatting>
  <conditionalFormatting sqref="U5691">
    <cfRule type="notContainsBlanks" dxfId="4" priority="9309">
      <formula>LEN(TRIM(U5691))&gt;0</formula>
    </cfRule>
  </conditionalFormatting>
  <conditionalFormatting sqref="W5691">
    <cfRule type="notContainsBlanks" dxfId="0" priority="10006">
      <formula>LEN(TRIM(W5691))&gt;0</formula>
    </cfRule>
  </conditionalFormatting>
  <conditionalFormatting sqref="Y5691">
    <cfRule type="notContainsBlanks" dxfId="5" priority="9866">
      <formula>LEN(TRIM(Y5691))&gt;0</formula>
    </cfRule>
  </conditionalFormatting>
  <conditionalFormatting sqref="Z5691">
    <cfRule type="notContainsBlanks" dxfId="6" priority="9726">
      <formula>LEN(TRIM(Z5691))&gt;0</formula>
    </cfRule>
  </conditionalFormatting>
  <conditionalFormatting sqref="AB5691">
    <cfRule type="cellIs" dxfId="7" priority="9589" operator="notEqual">
      <formula>0</formula>
    </cfRule>
  </conditionalFormatting>
  <conditionalFormatting sqref="Q5692">
    <cfRule type="notContainsBlanks" dxfId="1" priority="10387">
      <formula>LEN(TRIM(Q5692))&gt;0</formula>
    </cfRule>
  </conditionalFormatting>
  <conditionalFormatting sqref="R5692">
    <cfRule type="notContainsBlanks" dxfId="2" priority="10258">
      <formula>LEN(TRIM(R5692))&gt;0</formula>
    </cfRule>
  </conditionalFormatting>
  <conditionalFormatting sqref="S5692">
    <cfRule type="notContainsBlanks" dxfId="3" priority="9421">
      <formula>LEN(TRIM(S5692))&gt;0</formula>
    </cfRule>
  </conditionalFormatting>
  <conditionalFormatting sqref="U5692">
    <cfRule type="notContainsBlanks" dxfId="4" priority="9281">
      <formula>LEN(TRIM(U5692))&gt;0</formula>
    </cfRule>
  </conditionalFormatting>
  <conditionalFormatting sqref="W5692">
    <cfRule type="notContainsBlanks" dxfId="0" priority="9978">
      <formula>LEN(TRIM(W5692))&gt;0</formula>
    </cfRule>
  </conditionalFormatting>
  <conditionalFormatting sqref="Y5692">
    <cfRule type="notContainsBlanks" dxfId="5" priority="9838">
      <formula>LEN(TRIM(Y5692))&gt;0</formula>
    </cfRule>
  </conditionalFormatting>
  <conditionalFormatting sqref="Z5692">
    <cfRule type="notContainsBlanks" dxfId="6" priority="9698">
      <formula>LEN(TRIM(Z5692))&gt;0</formula>
    </cfRule>
  </conditionalFormatting>
  <conditionalFormatting sqref="AB5692">
    <cfRule type="cellIs" dxfId="7" priority="9561" operator="notEqual">
      <formula>0</formula>
    </cfRule>
  </conditionalFormatting>
  <conditionalFormatting sqref="Q5695">
    <cfRule type="notContainsBlanks" dxfId="1" priority="9254">
      <formula>LEN(TRIM(Q5695))&gt;0</formula>
    </cfRule>
  </conditionalFormatting>
  <conditionalFormatting sqref="R5695">
    <cfRule type="notContainsBlanks" dxfId="2" priority="9229">
      <formula>LEN(TRIM(R5695))&gt;0</formula>
    </cfRule>
  </conditionalFormatting>
  <conditionalFormatting sqref="S5695">
    <cfRule type="notContainsBlanks" dxfId="3" priority="9062">
      <formula>LEN(TRIM(S5695))&gt;0</formula>
    </cfRule>
  </conditionalFormatting>
  <conditionalFormatting sqref="U5695">
    <cfRule type="notContainsBlanks" dxfId="4" priority="9035">
      <formula>LEN(TRIM(U5695))&gt;0</formula>
    </cfRule>
  </conditionalFormatting>
  <conditionalFormatting sqref="W5695">
    <cfRule type="notContainsBlanks" dxfId="0" priority="9174">
      <formula>LEN(TRIM(W5695))&gt;0</formula>
    </cfRule>
  </conditionalFormatting>
  <conditionalFormatting sqref="Y5695">
    <cfRule type="notContainsBlanks" dxfId="5" priority="9146">
      <formula>LEN(TRIM(Y5695))&gt;0</formula>
    </cfRule>
  </conditionalFormatting>
  <conditionalFormatting sqref="Z5695">
    <cfRule type="notContainsBlanks" dxfId="6" priority="9118">
      <formula>LEN(TRIM(Z5695))&gt;0</formula>
    </cfRule>
  </conditionalFormatting>
  <conditionalFormatting sqref="AB5695">
    <cfRule type="cellIs" dxfId="7" priority="9090" operator="notEqual">
      <formula>0</formula>
    </cfRule>
  </conditionalFormatting>
  <conditionalFormatting sqref="Q5697">
    <cfRule type="notContainsBlanks" dxfId="1" priority="9008">
      <formula>LEN(TRIM(Q5697))&gt;0</formula>
    </cfRule>
  </conditionalFormatting>
  <conditionalFormatting sqref="R5697">
    <cfRule type="notContainsBlanks" dxfId="2" priority="8902">
      <formula>LEN(TRIM(R5697))&gt;0</formula>
    </cfRule>
  </conditionalFormatting>
  <conditionalFormatting sqref="S5697">
    <cfRule type="notContainsBlanks" dxfId="3" priority="8316">
      <formula>LEN(TRIM(S5697))&gt;0</formula>
    </cfRule>
  </conditionalFormatting>
  <conditionalFormatting sqref="U5697">
    <cfRule type="notContainsBlanks" dxfId="4" priority="8207">
      <formula>LEN(TRIM(U5697))&gt;0</formula>
    </cfRule>
  </conditionalFormatting>
  <conditionalFormatting sqref="W5697">
    <cfRule type="notContainsBlanks" dxfId="0" priority="8680">
      <formula>LEN(TRIM(W5697))&gt;0</formula>
    </cfRule>
  </conditionalFormatting>
  <conditionalFormatting sqref="Y5697">
    <cfRule type="notContainsBlanks" dxfId="5" priority="8568">
      <formula>LEN(TRIM(Y5697))&gt;0</formula>
    </cfRule>
  </conditionalFormatting>
  <conditionalFormatting sqref="Z5697">
    <cfRule type="notContainsBlanks" dxfId="6" priority="8456">
      <formula>LEN(TRIM(Z5697))&gt;0</formula>
    </cfRule>
  </conditionalFormatting>
  <conditionalFormatting sqref="Q5698">
    <cfRule type="notContainsBlanks" dxfId="1" priority="8982">
      <formula>LEN(TRIM(Q5698))&gt;0</formula>
    </cfRule>
  </conditionalFormatting>
  <conditionalFormatting sqref="R5698">
    <cfRule type="notContainsBlanks" dxfId="2" priority="8875">
      <formula>LEN(TRIM(R5698))&gt;0</formula>
    </cfRule>
  </conditionalFormatting>
  <conditionalFormatting sqref="S5698">
    <cfRule type="notContainsBlanks" dxfId="3" priority="8288">
      <formula>LEN(TRIM(S5698))&gt;0</formula>
    </cfRule>
  </conditionalFormatting>
  <conditionalFormatting sqref="U5698">
    <cfRule type="notContainsBlanks" dxfId="4" priority="8180">
      <formula>LEN(TRIM(U5698))&gt;0</formula>
    </cfRule>
  </conditionalFormatting>
  <conditionalFormatting sqref="W5698">
    <cfRule type="notContainsBlanks" dxfId="0" priority="8652">
      <formula>LEN(TRIM(W5698))&gt;0</formula>
    </cfRule>
  </conditionalFormatting>
  <conditionalFormatting sqref="Y5698">
    <cfRule type="notContainsBlanks" dxfId="5" priority="8540">
      <formula>LEN(TRIM(Y5698))&gt;0</formula>
    </cfRule>
  </conditionalFormatting>
  <conditionalFormatting sqref="Z5698">
    <cfRule type="notContainsBlanks" dxfId="6" priority="8428">
      <formula>LEN(TRIM(Z5698))&gt;0</formula>
    </cfRule>
  </conditionalFormatting>
  <conditionalFormatting sqref="Q5699">
    <cfRule type="notContainsBlanks" dxfId="1" priority="8955">
      <formula>LEN(TRIM(Q5699))&gt;0</formula>
    </cfRule>
  </conditionalFormatting>
  <conditionalFormatting sqref="R5699">
    <cfRule type="notContainsBlanks" dxfId="2" priority="8847">
      <formula>LEN(TRIM(R5699))&gt;0</formula>
    </cfRule>
  </conditionalFormatting>
  <conditionalFormatting sqref="S5699">
    <cfRule type="notContainsBlanks" dxfId="3" priority="8260">
      <formula>LEN(TRIM(S5699))&gt;0</formula>
    </cfRule>
  </conditionalFormatting>
  <conditionalFormatting sqref="U5699">
    <cfRule type="notContainsBlanks" dxfId="4" priority="8152">
      <formula>LEN(TRIM(U5699))&gt;0</formula>
    </cfRule>
  </conditionalFormatting>
  <conditionalFormatting sqref="W5699">
    <cfRule type="notContainsBlanks" dxfId="0" priority="8624">
      <formula>LEN(TRIM(W5699))&gt;0</formula>
    </cfRule>
  </conditionalFormatting>
  <conditionalFormatting sqref="Y5699">
    <cfRule type="notContainsBlanks" dxfId="5" priority="8512">
      <formula>LEN(TRIM(Y5699))&gt;0</formula>
    </cfRule>
  </conditionalFormatting>
  <conditionalFormatting sqref="Z5699">
    <cfRule type="notContainsBlanks" dxfId="6" priority="8400">
      <formula>LEN(TRIM(Z5699))&gt;0</formula>
    </cfRule>
  </conditionalFormatting>
  <conditionalFormatting sqref="Q5700">
    <cfRule type="notContainsBlanks" dxfId="1" priority="8928">
      <formula>LEN(TRIM(Q5700))&gt;0</formula>
    </cfRule>
  </conditionalFormatting>
  <conditionalFormatting sqref="R5700">
    <cfRule type="notContainsBlanks" dxfId="2" priority="8819">
      <formula>LEN(TRIM(R5700))&gt;0</formula>
    </cfRule>
  </conditionalFormatting>
  <conditionalFormatting sqref="S5700">
    <cfRule type="notContainsBlanks" dxfId="3" priority="8233">
      <formula>LEN(TRIM(S5700))&gt;0</formula>
    </cfRule>
  </conditionalFormatting>
  <conditionalFormatting sqref="U5700">
    <cfRule type="notContainsBlanks" dxfId="4" priority="8124">
      <formula>LEN(TRIM(U5700))&gt;0</formula>
    </cfRule>
  </conditionalFormatting>
  <conditionalFormatting sqref="W5700">
    <cfRule type="notContainsBlanks" dxfId="0" priority="8596">
      <formula>LEN(TRIM(W5700))&gt;0</formula>
    </cfRule>
  </conditionalFormatting>
  <conditionalFormatting sqref="Y5700">
    <cfRule type="notContainsBlanks" dxfId="5" priority="8484">
      <formula>LEN(TRIM(Y5700))&gt;0</formula>
    </cfRule>
  </conditionalFormatting>
  <conditionalFormatting sqref="Z5700">
    <cfRule type="notContainsBlanks" dxfId="6" priority="8372">
      <formula>LEN(TRIM(Z5700))&gt;0</formula>
    </cfRule>
  </conditionalFormatting>
  <conditionalFormatting sqref="AB5700">
    <cfRule type="cellIs" dxfId="7" priority="8344" operator="notEqual">
      <formula>0</formula>
    </cfRule>
  </conditionalFormatting>
  <conditionalFormatting sqref="Q5702">
    <cfRule type="notContainsBlanks" dxfId="1" priority="8097">
      <formula>LEN(TRIM(Q5702))&gt;0</formula>
    </cfRule>
  </conditionalFormatting>
  <conditionalFormatting sqref="R5702">
    <cfRule type="notContainsBlanks" dxfId="2" priority="7975">
      <formula>LEN(TRIM(R5702))&gt;0</formula>
    </cfRule>
  </conditionalFormatting>
  <conditionalFormatting sqref="S5702">
    <cfRule type="notContainsBlanks" dxfId="3" priority="7139">
      <formula>LEN(TRIM(S5702))&gt;0</formula>
    </cfRule>
  </conditionalFormatting>
  <conditionalFormatting sqref="U5702">
    <cfRule type="notContainsBlanks" dxfId="4" priority="7000">
      <formula>LEN(TRIM(U5702))&gt;0</formula>
    </cfRule>
  </conditionalFormatting>
  <conditionalFormatting sqref="W5702">
    <cfRule type="notContainsBlanks" dxfId="0" priority="7699">
      <formula>LEN(TRIM(W5702))&gt;0</formula>
    </cfRule>
  </conditionalFormatting>
  <conditionalFormatting sqref="Y5702">
    <cfRule type="notContainsBlanks" dxfId="5" priority="7559">
      <formula>LEN(TRIM(Y5702))&gt;0</formula>
    </cfRule>
  </conditionalFormatting>
  <conditionalFormatting sqref="Z5702">
    <cfRule type="notContainsBlanks" dxfId="6" priority="7419">
      <formula>LEN(TRIM(Z5702))&gt;0</formula>
    </cfRule>
  </conditionalFormatting>
  <conditionalFormatting sqref="AB5702">
    <cfRule type="cellIs" dxfId="7" priority="7279" operator="notEqual">
      <formula>0</formula>
    </cfRule>
  </conditionalFormatting>
  <conditionalFormatting sqref="Q5703">
    <cfRule type="notContainsBlanks" dxfId="1" priority="8072">
      <formula>LEN(TRIM(Q5703))&gt;0</formula>
    </cfRule>
  </conditionalFormatting>
  <conditionalFormatting sqref="R5703">
    <cfRule type="notContainsBlanks" dxfId="2" priority="7948">
      <formula>LEN(TRIM(R5703))&gt;0</formula>
    </cfRule>
  </conditionalFormatting>
  <conditionalFormatting sqref="S5703">
    <cfRule type="notContainsBlanks" dxfId="3" priority="7112">
      <formula>LEN(TRIM(S5703))&gt;0</formula>
    </cfRule>
  </conditionalFormatting>
  <conditionalFormatting sqref="U5703">
    <cfRule type="notContainsBlanks" dxfId="4" priority="6972">
      <formula>LEN(TRIM(U5703))&gt;0</formula>
    </cfRule>
  </conditionalFormatting>
  <conditionalFormatting sqref="W5703">
    <cfRule type="notContainsBlanks" dxfId="0" priority="7671">
      <formula>LEN(TRIM(W5703))&gt;0</formula>
    </cfRule>
  </conditionalFormatting>
  <conditionalFormatting sqref="Y5703">
    <cfRule type="notContainsBlanks" dxfId="5" priority="7531">
      <formula>LEN(TRIM(Y5703))&gt;0</formula>
    </cfRule>
  </conditionalFormatting>
  <conditionalFormatting sqref="Z5703">
    <cfRule type="notContainsBlanks" dxfId="6" priority="7391">
      <formula>LEN(TRIM(Z5703))&gt;0</formula>
    </cfRule>
  </conditionalFormatting>
  <conditionalFormatting sqref="AB5703">
    <cfRule type="cellIs" dxfId="7" priority="7251" operator="notEqual">
      <formula>0</formula>
    </cfRule>
  </conditionalFormatting>
  <conditionalFormatting sqref="Q5704">
    <cfRule type="notContainsBlanks" dxfId="1" priority="8047">
      <formula>LEN(TRIM(Q5704))&gt;0</formula>
    </cfRule>
  </conditionalFormatting>
  <conditionalFormatting sqref="R5704">
    <cfRule type="notContainsBlanks" dxfId="2" priority="1152">
      <formula>LEN(TRIM(R5704))&gt;0</formula>
    </cfRule>
  </conditionalFormatting>
  <conditionalFormatting sqref="S5704">
    <cfRule type="notContainsBlanks" dxfId="3" priority="7084">
      <formula>LEN(TRIM(S5704))&gt;0</formula>
    </cfRule>
  </conditionalFormatting>
  <conditionalFormatting sqref="U5704">
    <cfRule type="notContainsBlanks" dxfId="4" priority="6944">
      <formula>LEN(TRIM(U5704))&gt;0</formula>
    </cfRule>
  </conditionalFormatting>
  <conditionalFormatting sqref="W5704">
    <cfRule type="notContainsBlanks" dxfId="0" priority="7643">
      <formula>LEN(TRIM(W5704))&gt;0</formula>
    </cfRule>
  </conditionalFormatting>
  <conditionalFormatting sqref="Y5704">
    <cfRule type="notContainsBlanks" dxfId="5" priority="7503">
      <formula>LEN(TRIM(Y5704))&gt;0</formula>
    </cfRule>
  </conditionalFormatting>
  <conditionalFormatting sqref="Z5704">
    <cfRule type="notContainsBlanks" dxfId="6" priority="7363">
      <formula>LEN(TRIM(Z5704))&gt;0</formula>
    </cfRule>
  </conditionalFormatting>
  <conditionalFormatting sqref="AB5704">
    <cfRule type="cellIs" dxfId="7" priority="7223" operator="notEqual">
      <formula>0</formula>
    </cfRule>
  </conditionalFormatting>
  <conditionalFormatting sqref="Q5705">
    <cfRule type="notContainsBlanks" dxfId="1" priority="8024">
      <formula>LEN(TRIM(Q5705))&gt;0</formula>
    </cfRule>
  </conditionalFormatting>
  <conditionalFormatting sqref="R5705">
    <cfRule type="notContainsBlanks" dxfId="2" priority="7894">
      <formula>LEN(TRIM(R5705))&gt;0</formula>
    </cfRule>
  </conditionalFormatting>
  <conditionalFormatting sqref="S5705">
    <cfRule type="notContainsBlanks" dxfId="3" priority="7056">
      <formula>LEN(TRIM(S5705))&gt;0</formula>
    </cfRule>
  </conditionalFormatting>
  <conditionalFormatting sqref="U5705">
    <cfRule type="notContainsBlanks" dxfId="4" priority="6916">
      <formula>LEN(TRIM(U5705))&gt;0</formula>
    </cfRule>
  </conditionalFormatting>
  <conditionalFormatting sqref="W5705">
    <cfRule type="notContainsBlanks" dxfId="0" priority="7615">
      <formula>LEN(TRIM(W5705))&gt;0</formula>
    </cfRule>
  </conditionalFormatting>
  <conditionalFormatting sqref="Y5705">
    <cfRule type="notContainsBlanks" dxfId="5" priority="7475">
      <formula>LEN(TRIM(Y5705))&gt;0</formula>
    </cfRule>
  </conditionalFormatting>
  <conditionalFormatting sqref="Z5705">
    <cfRule type="notContainsBlanks" dxfId="6" priority="7335">
      <formula>LEN(TRIM(Z5705))&gt;0</formula>
    </cfRule>
  </conditionalFormatting>
  <conditionalFormatting sqref="AB5705">
    <cfRule type="cellIs" dxfId="7" priority="7195" operator="notEqual">
      <formula>0</formula>
    </cfRule>
  </conditionalFormatting>
  <conditionalFormatting sqref="Q5706">
    <cfRule type="notContainsBlanks" dxfId="1" priority="8001">
      <formula>LEN(TRIM(Q5706))&gt;0</formula>
    </cfRule>
  </conditionalFormatting>
  <conditionalFormatting sqref="R5706">
    <cfRule type="notContainsBlanks" dxfId="2" priority="7867">
      <formula>LEN(TRIM(R5706))&gt;0</formula>
    </cfRule>
  </conditionalFormatting>
  <conditionalFormatting sqref="S5706">
    <cfRule type="notContainsBlanks" dxfId="3" priority="7028">
      <formula>LEN(TRIM(S5706))&gt;0</formula>
    </cfRule>
  </conditionalFormatting>
  <conditionalFormatting sqref="U5706">
    <cfRule type="notContainsBlanks" dxfId="4" priority="6888">
      <formula>LEN(TRIM(U5706))&gt;0</formula>
    </cfRule>
  </conditionalFormatting>
  <conditionalFormatting sqref="W5706">
    <cfRule type="notContainsBlanks" dxfId="0" priority="7587">
      <formula>LEN(TRIM(W5706))&gt;0</formula>
    </cfRule>
  </conditionalFormatting>
  <conditionalFormatting sqref="Y5706">
    <cfRule type="notContainsBlanks" dxfId="5" priority="7447">
      <formula>LEN(TRIM(Y5706))&gt;0</formula>
    </cfRule>
  </conditionalFormatting>
  <conditionalFormatting sqref="Z5706">
    <cfRule type="notContainsBlanks" dxfId="6" priority="7307">
      <formula>LEN(TRIM(Z5706))&gt;0</formula>
    </cfRule>
  </conditionalFormatting>
  <conditionalFormatting sqref="AB5706">
    <cfRule type="cellIs" dxfId="7" priority="7167" operator="notEqual">
      <formula>0</formula>
    </cfRule>
  </conditionalFormatting>
  <conditionalFormatting sqref="Q5709">
    <cfRule type="notContainsBlanks" dxfId="1" priority="6861">
      <formula>LEN(TRIM(Q5709))&gt;0</formula>
    </cfRule>
  </conditionalFormatting>
  <conditionalFormatting sqref="R5709">
    <cfRule type="notContainsBlanks" dxfId="2" priority="6782">
      <formula>LEN(TRIM(R5709))&gt;0</formula>
    </cfRule>
  </conditionalFormatting>
  <conditionalFormatting sqref="S5709">
    <cfRule type="notContainsBlanks" dxfId="3" priority="6280">
      <formula>LEN(TRIM(S5709))&gt;0</formula>
    </cfRule>
  </conditionalFormatting>
  <conditionalFormatting sqref="U5709">
    <cfRule type="notContainsBlanks" dxfId="4" priority="6196">
      <formula>LEN(TRIM(U5709))&gt;0</formula>
    </cfRule>
  </conditionalFormatting>
  <conditionalFormatting sqref="W5709">
    <cfRule type="notContainsBlanks" dxfId="0" priority="6616">
      <formula>LEN(TRIM(W5709))&gt;0</formula>
    </cfRule>
  </conditionalFormatting>
  <conditionalFormatting sqref="Y5709">
    <cfRule type="notContainsBlanks" dxfId="5" priority="6532">
      <formula>LEN(TRIM(Y5709))&gt;0</formula>
    </cfRule>
  </conditionalFormatting>
  <conditionalFormatting sqref="Z5709">
    <cfRule type="notContainsBlanks" dxfId="6" priority="6448">
      <formula>LEN(TRIM(Z5709))&gt;0</formula>
    </cfRule>
  </conditionalFormatting>
  <conditionalFormatting sqref="AB5709">
    <cfRule type="cellIs" dxfId="7" priority="6364" operator="notEqual">
      <formula>0</formula>
    </cfRule>
  </conditionalFormatting>
  <conditionalFormatting sqref="Q5710">
    <cfRule type="notContainsBlanks" dxfId="1" priority="6835">
      <formula>LEN(TRIM(Q5710))&gt;0</formula>
    </cfRule>
  </conditionalFormatting>
  <conditionalFormatting sqref="R5710">
    <cfRule type="notContainsBlanks" dxfId="2" priority="6755">
      <formula>LEN(TRIM(R5710))&gt;0</formula>
    </cfRule>
  </conditionalFormatting>
  <conditionalFormatting sqref="S5710">
    <cfRule type="notContainsBlanks" dxfId="3" priority="6252">
      <formula>LEN(TRIM(S5710))&gt;0</formula>
    </cfRule>
  </conditionalFormatting>
  <conditionalFormatting sqref="U5710">
    <cfRule type="notContainsBlanks" dxfId="4" priority="6168">
      <formula>LEN(TRIM(U5710))&gt;0</formula>
    </cfRule>
  </conditionalFormatting>
  <conditionalFormatting sqref="W5710">
    <cfRule type="notContainsBlanks" dxfId="0" priority="6588">
      <formula>LEN(TRIM(W5710))&gt;0</formula>
    </cfRule>
  </conditionalFormatting>
  <conditionalFormatting sqref="Y5710">
    <cfRule type="notContainsBlanks" dxfId="5" priority="6504">
      <formula>LEN(TRIM(Y5710))&gt;0</formula>
    </cfRule>
  </conditionalFormatting>
  <conditionalFormatting sqref="Z5710">
    <cfRule type="notContainsBlanks" dxfId="6" priority="6420">
      <formula>LEN(TRIM(Z5710))&gt;0</formula>
    </cfRule>
  </conditionalFormatting>
  <conditionalFormatting sqref="AB5710">
    <cfRule type="cellIs" dxfId="7" priority="6336" operator="notEqual">
      <formula>0</formula>
    </cfRule>
  </conditionalFormatting>
  <conditionalFormatting sqref="Q5711">
    <cfRule type="notContainsBlanks" dxfId="1" priority="6809">
      <formula>LEN(TRIM(Q5711))&gt;0</formula>
    </cfRule>
  </conditionalFormatting>
  <conditionalFormatting sqref="R5711">
    <cfRule type="notContainsBlanks" dxfId="2" priority="6728">
      <formula>LEN(TRIM(R5711))&gt;0</formula>
    </cfRule>
  </conditionalFormatting>
  <conditionalFormatting sqref="S5711">
    <cfRule type="notContainsBlanks" dxfId="3" priority="6224">
      <formula>LEN(TRIM(S5711))&gt;0</formula>
    </cfRule>
  </conditionalFormatting>
  <conditionalFormatting sqref="U5711">
    <cfRule type="notContainsBlanks" dxfId="4" priority="6140">
      <formula>LEN(TRIM(U5711))&gt;0</formula>
    </cfRule>
  </conditionalFormatting>
  <conditionalFormatting sqref="W5711">
    <cfRule type="notContainsBlanks" dxfId="0" priority="6560">
      <formula>LEN(TRIM(W5711))&gt;0</formula>
    </cfRule>
  </conditionalFormatting>
  <conditionalFormatting sqref="Y5711">
    <cfRule type="notContainsBlanks" dxfId="5" priority="6476">
      <formula>LEN(TRIM(Y5711))&gt;0</formula>
    </cfRule>
  </conditionalFormatting>
  <conditionalFormatting sqref="Z5711">
    <cfRule type="notContainsBlanks" dxfId="6" priority="6392">
      <formula>LEN(TRIM(Z5711))&gt;0</formula>
    </cfRule>
  </conditionalFormatting>
  <conditionalFormatting sqref="AB5711">
    <cfRule type="cellIs" dxfId="7" priority="6308" operator="notEqual">
      <formula>0</formula>
    </cfRule>
  </conditionalFormatting>
  <conditionalFormatting sqref="Q5712">
    <cfRule type="notContainsBlanks" dxfId="1" priority="11386">
      <formula>LEN(TRIM(Q5712))&gt;0</formula>
    </cfRule>
  </conditionalFormatting>
  <conditionalFormatting sqref="W5712">
    <cfRule type="notContainsBlanks" dxfId="0" priority="11470">
      <formula>LEN(TRIM(W5712))&gt;0</formula>
    </cfRule>
  </conditionalFormatting>
  <conditionalFormatting sqref="Y5712">
    <cfRule type="notContainsBlanks" dxfId="5" priority="11442">
      <formula>LEN(TRIM(Y5712))&gt;0</formula>
    </cfRule>
  </conditionalFormatting>
  <conditionalFormatting sqref="Z5712">
    <cfRule type="notContainsBlanks" dxfId="6" priority="11414">
      <formula>LEN(TRIM(Z5712))&gt;0</formula>
    </cfRule>
  </conditionalFormatting>
  <conditionalFormatting sqref="AA5712">
    <cfRule type="cellIs" dxfId="8" priority="11330" operator="equal">
      <formula>2</formula>
    </cfRule>
    <cfRule type="cellIs" dxfId="8" priority="11302" operator="equal">
      <formula>4</formula>
    </cfRule>
  </conditionalFormatting>
  <conditionalFormatting sqref="AA5713">
    <cfRule type="cellIs" dxfId="8" priority="660" operator="equal">
      <formula>2</formula>
    </cfRule>
    <cfRule type="cellIs" dxfId="8" priority="659" operator="equal">
      <formula>4</formula>
    </cfRule>
  </conditionalFormatting>
  <conditionalFormatting sqref="W5714">
    <cfRule type="notContainsBlanks" dxfId="0" priority="856">
      <formula>LEN(TRIM(W5714))&gt;0</formula>
    </cfRule>
  </conditionalFormatting>
  <conditionalFormatting sqref="Q5717">
    <cfRule type="notContainsBlanks" dxfId="1" priority="839">
      <formula>LEN(TRIM(Q5717))&gt;0</formula>
    </cfRule>
  </conditionalFormatting>
  <conditionalFormatting sqref="R5717">
    <cfRule type="notContainsBlanks" dxfId="2" priority="838">
      <formula>LEN(TRIM(R5717))&gt;0</formula>
    </cfRule>
  </conditionalFormatting>
  <conditionalFormatting sqref="S5717">
    <cfRule type="notContainsBlanks" dxfId="3" priority="821">
      <formula>LEN(TRIM(S5717))&gt;0</formula>
    </cfRule>
  </conditionalFormatting>
  <conditionalFormatting sqref="U5717">
    <cfRule type="notContainsBlanks" dxfId="4" priority="818">
      <formula>LEN(TRIM(U5717))&gt;0</formula>
    </cfRule>
  </conditionalFormatting>
  <conditionalFormatting sqref="W5717">
    <cfRule type="notContainsBlanks" dxfId="0" priority="832">
      <formula>LEN(TRIM(W5717))&gt;0</formula>
    </cfRule>
  </conditionalFormatting>
  <conditionalFormatting sqref="Y5717">
    <cfRule type="notContainsBlanks" dxfId="5" priority="829">
      <formula>LEN(TRIM(Y5717))&gt;0</formula>
    </cfRule>
  </conditionalFormatting>
  <conditionalFormatting sqref="Z5717">
    <cfRule type="notContainsBlanks" dxfId="6" priority="826">
      <formula>LEN(TRIM(Z5717))&gt;0</formula>
    </cfRule>
  </conditionalFormatting>
  <conditionalFormatting sqref="AB5717">
    <cfRule type="cellIs" dxfId="7" priority="823" operator="notEqual">
      <formula>0</formula>
    </cfRule>
  </conditionalFormatting>
  <conditionalFormatting sqref="Q5718">
    <cfRule type="notContainsBlanks" dxfId="1" priority="665">
      <formula>LEN(TRIM(Q5718))&gt;0</formula>
    </cfRule>
  </conditionalFormatting>
  <conditionalFormatting sqref="R5718">
    <cfRule type="notContainsBlanks" dxfId="2" priority="837">
      <formula>LEN(TRIM(R5718))&gt;0</formula>
    </cfRule>
  </conditionalFormatting>
  <conditionalFormatting sqref="S5718">
    <cfRule type="notContainsBlanks" dxfId="3" priority="820">
      <formula>LEN(TRIM(S5718))&gt;0</formula>
    </cfRule>
  </conditionalFormatting>
  <conditionalFormatting sqref="U5718">
    <cfRule type="notContainsBlanks" dxfId="4" priority="817">
      <formula>LEN(TRIM(U5718))&gt;0</formula>
    </cfRule>
  </conditionalFormatting>
  <conditionalFormatting sqref="W5718">
    <cfRule type="notContainsBlanks" dxfId="0" priority="831">
      <formula>LEN(TRIM(W5718))&gt;0</formula>
    </cfRule>
  </conditionalFormatting>
  <conditionalFormatting sqref="Y5718">
    <cfRule type="notContainsBlanks" dxfId="5" priority="828">
      <formula>LEN(TRIM(Y5718))&gt;0</formula>
    </cfRule>
  </conditionalFormatting>
  <conditionalFormatting sqref="Z5718">
    <cfRule type="notContainsBlanks" dxfId="6" priority="825">
      <formula>LEN(TRIM(Z5718))&gt;0</formula>
    </cfRule>
  </conditionalFormatting>
  <conditionalFormatting sqref="Q5719">
    <cfRule type="notContainsBlanks" dxfId="1" priority="664">
      <formula>LEN(TRIM(Q5719))&gt;0</formula>
    </cfRule>
  </conditionalFormatting>
  <conditionalFormatting sqref="R5719">
    <cfRule type="notContainsBlanks" dxfId="2" priority="836">
      <formula>LEN(TRIM(R5719))&gt;0</formula>
    </cfRule>
  </conditionalFormatting>
  <conditionalFormatting sqref="S5719">
    <cfRule type="notContainsBlanks" dxfId="3" priority="819">
      <formula>LEN(TRIM(S5719))&gt;0</formula>
    </cfRule>
  </conditionalFormatting>
  <conditionalFormatting sqref="U5719">
    <cfRule type="notContainsBlanks" dxfId="4" priority="816">
      <formula>LEN(TRIM(U5719))&gt;0</formula>
    </cfRule>
  </conditionalFormatting>
  <conditionalFormatting sqref="W5719">
    <cfRule type="notContainsBlanks" dxfId="0" priority="830">
      <formula>LEN(TRIM(W5719))&gt;0</formula>
    </cfRule>
  </conditionalFormatting>
  <conditionalFormatting sqref="Y5719">
    <cfRule type="notContainsBlanks" dxfId="5" priority="827">
      <formula>LEN(TRIM(Y5719))&gt;0</formula>
    </cfRule>
  </conditionalFormatting>
  <conditionalFormatting sqref="Z5719">
    <cfRule type="notContainsBlanks" dxfId="6" priority="824">
      <formula>LEN(TRIM(Z5719))&gt;0</formula>
    </cfRule>
  </conditionalFormatting>
  <conditionalFormatting sqref="AB5719">
    <cfRule type="cellIs" dxfId="7" priority="822" operator="notEqual">
      <formula>0</formula>
    </cfRule>
  </conditionalFormatting>
  <conditionalFormatting sqref="Q5720">
    <cfRule type="notContainsBlanks" dxfId="1" priority="663">
      <formula>LEN(TRIM(Q5720))&gt;0</formula>
    </cfRule>
  </conditionalFormatting>
  <conditionalFormatting sqref="Q5721">
    <cfRule type="notContainsBlanks" dxfId="1" priority="815">
      <formula>LEN(TRIM(Q5721))&gt;0</formula>
    </cfRule>
  </conditionalFormatting>
  <conditionalFormatting sqref="R5721">
    <cfRule type="notContainsBlanks" dxfId="2" priority="814">
      <formula>LEN(TRIM(R5721))&gt;0</formula>
    </cfRule>
  </conditionalFormatting>
  <conditionalFormatting sqref="S5721">
    <cfRule type="notContainsBlanks" dxfId="3" priority="784">
      <formula>LEN(TRIM(S5721))&gt;0</formula>
    </cfRule>
  </conditionalFormatting>
  <conditionalFormatting sqref="U5721">
    <cfRule type="notContainsBlanks" dxfId="4" priority="779">
      <formula>LEN(TRIM(U5721))&gt;0</formula>
    </cfRule>
  </conditionalFormatting>
  <conditionalFormatting sqref="W5721">
    <cfRule type="notContainsBlanks" dxfId="0" priority="804">
      <formula>LEN(TRIM(W5721))&gt;0</formula>
    </cfRule>
  </conditionalFormatting>
  <conditionalFormatting sqref="Y5721">
    <cfRule type="notContainsBlanks" dxfId="5" priority="799">
      <formula>LEN(TRIM(Y5721))&gt;0</formula>
    </cfRule>
  </conditionalFormatting>
  <conditionalFormatting sqref="Z5721">
    <cfRule type="notContainsBlanks" dxfId="6" priority="794">
      <formula>LEN(TRIM(Z5721))&gt;0</formula>
    </cfRule>
  </conditionalFormatting>
  <conditionalFormatting sqref="AB5721">
    <cfRule type="cellIs" dxfId="7" priority="789" operator="notEqual">
      <formula>0</formula>
    </cfRule>
  </conditionalFormatting>
  <conditionalFormatting sqref="R5722">
    <cfRule type="notContainsBlanks" dxfId="2" priority="813">
      <formula>LEN(TRIM(R5722))&gt;0</formula>
    </cfRule>
  </conditionalFormatting>
  <conditionalFormatting sqref="S5722">
    <cfRule type="notContainsBlanks" dxfId="3" priority="783">
      <formula>LEN(TRIM(S5722))&gt;0</formula>
    </cfRule>
  </conditionalFormatting>
  <conditionalFormatting sqref="U5722">
    <cfRule type="notContainsBlanks" dxfId="4" priority="778">
      <formula>LEN(TRIM(U5722))&gt;0</formula>
    </cfRule>
  </conditionalFormatting>
  <conditionalFormatting sqref="W5722">
    <cfRule type="notContainsBlanks" dxfId="0" priority="803">
      <formula>LEN(TRIM(W5722))&gt;0</formula>
    </cfRule>
  </conditionalFormatting>
  <conditionalFormatting sqref="Y5722">
    <cfRule type="notContainsBlanks" dxfId="5" priority="798">
      <formula>LEN(TRIM(Y5722))&gt;0</formula>
    </cfRule>
  </conditionalFormatting>
  <conditionalFormatting sqref="Z5722">
    <cfRule type="notContainsBlanks" dxfId="6" priority="793">
      <formula>LEN(TRIM(Z5722))&gt;0</formula>
    </cfRule>
  </conditionalFormatting>
  <conditionalFormatting sqref="AB5722">
    <cfRule type="cellIs" dxfId="7" priority="788" operator="notEqual">
      <formula>0</formula>
    </cfRule>
  </conditionalFormatting>
  <conditionalFormatting sqref="R5723">
    <cfRule type="notContainsBlanks" dxfId="2" priority="812">
      <formula>LEN(TRIM(R5723))&gt;0</formula>
    </cfRule>
  </conditionalFormatting>
  <conditionalFormatting sqref="S5723">
    <cfRule type="notContainsBlanks" dxfId="3" priority="782">
      <formula>LEN(TRIM(S5723))&gt;0</formula>
    </cfRule>
  </conditionalFormatting>
  <conditionalFormatting sqref="U5723">
    <cfRule type="notContainsBlanks" dxfId="4" priority="777">
      <formula>LEN(TRIM(U5723))&gt;0</formula>
    </cfRule>
  </conditionalFormatting>
  <conditionalFormatting sqref="W5723">
    <cfRule type="notContainsBlanks" dxfId="0" priority="802">
      <formula>LEN(TRIM(W5723))&gt;0</formula>
    </cfRule>
  </conditionalFormatting>
  <conditionalFormatting sqref="Y5723">
    <cfRule type="notContainsBlanks" dxfId="5" priority="797">
      <formula>LEN(TRIM(Y5723))&gt;0</formula>
    </cfRule>
  </conditionalFormatting>
  <conditionalFormatting sqref="Z5723">
    <cfRule type="notContainsBlanks" dxfId="6" priority="792">
      <formula>LEN(TRIM(Z5723))&gt;0</formula>
    </cfRule>
  </conditionalFormatting>
  <conditionalFormatting sqref="AB5723">
    <cfRule type="cellIs" dxfId="7" priority="787" operator="notEqual">
      <formula>0</formula>
    </cfRule>
  </conditionalFormatting>
  <conditionalFormatting sqref="R5724">
    <cfRule type="notContainsBlanks" dxfId="2" priority="811">
      <formula>LEN(TRIM(R5724))&gt;0</formula>
    </cfRule>
  </conditionalFormatting>
  <conditionalFormatting sqref="S5724">
    <cfRule type="notContainsBlanks" dxfId="3" priority="781">
      <formula>LEN(TRIM(S5724))&gt;0</formula>
    </cfRule>
  </conditionalFormatting>
  <conditionalFormatting sqref="U5724">
    <cfRule type="notContainsBlanks" dxfId="4" priority="776">
      <formula>LEN(TRIM(U5724))&gt;0</formula>
    </cfRule>
  </conditionalFormatting>
  <conditionalFormatting sqref="W5724">
    <cfRule type="notContainsBlanks" dxfId="0" priority="801">
      <formula>LEN(TRIM(W5724))&gt;0</formula>
    </cfRule>
  </conditionalFormatting>
  <conditionalFormatting sqref="Y5724">
    <cfRule type="notContainsBlanks" dxfId="5" priority="796">
      <formula>LEN(TRIM(Y5724))&gt;0</formula>
    </cfRule>
  </conditionalFormatting>
  <conditionalFormatting sqref="Z5724">
    <cfRule type="notContainsBlanks" dxfId="6" priority="791">
      <formula>LEN(TRIM(Z5724))&gt;0</formula>
    </cfRule>
  </conditionalFormatting>
  <conditionalFormatting sqref="AB5724">
    <cfRule type="cellIs" dxfId="7" priority="786" operator="notEqual">
      <formula>0</formula>
    </cfRule>
  </conditionalFormatting>
  <conditionalFormatting sqref="R5725">
    <cfRule type="notContainsBlanks" dxfId="2" priority="810">
      <formula>LEN(TRIM(R5725))&gt;0</formula>
    </cfRule>
  </conditionalFormatting>
  <conditionalFormatting sqref="S5725">
    <cfRule type="notContainsBlanks" dxfId="3" priority="780">
      <formula>LEN(TRIM(S5725))&gt;0</formula>
    </cfRule>
  </conditionalFormatting>
  <conditionalFormatting sqref="U5725">
    <cfRule type="notContainsBlanks" dxfId="4" priority="775">
      <formula>LEN(TRIM(U5725))&gt;0</formula>
    </cfRule>
  </conditionalFormatting>
  <conditionalFormatting sqref="W5725">
    <cfRule type="notContainsBlanks" dxfId="0" priority="800">
      <formula>LEN(TRIM(W5725))&gt;0</formula>
    </cfRule>
  </conditionalFormatting>
  <conditionalFormatting sqref="Y5725">
    <cfRule type="notContainsBlanks" dxfId="5" priority="795">
      <formula>LEN(TRIM(Y5725))&gt;0</formula>
    </cfRule>
  </conditionalFormatting>
  <conditionalFormatting sqref="Z5725">
    <cfRule type="notContainsBlanks" dxfId="6" priority="790">
      <formula>LEN(TRIM(Z5725))&gt;0</formula>
    </cfRule>
  </conditionalFormatting>
  <conditionalFormatting sqref="AB5725">
    <cfRule type="cellIs" dxfId="7" priority="785" operator="notEqual">
      <formula>0</formula>
    </cfRule>
  </conditionalFormatting>
  <conditionalFormatting sqref="Q5728">
    <cfRule type="notContainsBlanks" dxfId="1" priority="774">
      <formula>LEN(TRIM(Q5728))&gt;0</formula>
    </cfRule>
  </conditionalFormatting>
  <conditionalFormatting sqref="R5728">
    <cfRule type="notContainsBlanks" dxfId="2" priority="773">
      <formula>LEN(TRIM(R5728))&gt;0</formula>
    </cfRule>
  </conditionalFormatting>
  <conditionalFormatting sqref="S5728">
    <cfRule type="notContainsBlanks" dxfId="3" priority="767">
      <formula>LEN(TRIM(S5728))&gt;0</formula>
    </cfRule>
  </conditionalFormatting>
  <conditionalFormatting sqref="U5728">
    <cfRule type="notContainsBlanks" dxfId="4" priority="766">
      <formula>LEN(TRIM(U5728))&gt;0</formula>
    </cfRule>
  </conditionalFormatting>
  <conditionalFormatting sqref="W5728">
    <cfRule type="notContainsBlanks" dxfId="0" priority="771">
      <formula>LEN(TRIM(W5728))&gt;0</formula>
    </cfRule>
  </conditionalFormatting>
  <conditionalFormatting sqref="Y5728">
    <cfRule type="notContainsBlanks" dxfId="5" priority="770">
      <formula>LEN(TRIM(Y5728))&gt;0</formula>
    </cfRule>
  </conditionalFormatting>
  <conditionalFormatting sqref="Z5728">
    <cfRule type="notContainsBlanks" dxfId="6" priority="769">
      <formula>LEN(TRIM(Z5728))&gt;0</formula>
    </cfRule>
  </conditionalFormatting>
  <conditionalFormatting sqref="AB5728">
    <cfRule type="cellIs" dxfId="7" priority="768" operator="notEqual">
      <formula>0</formula>
    </cfRule>
  </conditionalFormatting>
  <conditionalFormatting sqref="Q5730">
    <cfRule type="notContainsBlanks" dxfId="1" priority="765">
      <formula>LEN(TRIM(Q5730))&gt;0</formula>
    </cfRule>
  </conditionalFormatting>
  <conditionalFormatting sqref="R5730">
    <cfRule type="notContainsBlanks" dxfId="2" priority="761">
      <formula>LEN(TRIM(R5730))&gt;0</formula>
    </cfRule>
  </conditionalFormatting>
  <conditionalFormatting sqref="S5730">
    <cfRule type="notContainsBlanks" dxfId="3" priority="740">
      <formula>LEN(TRIM(S5730))&gt;0</formula>
    </cfRule>
  </conditionalFormatting>
  <conditionalFormatting sqref="U5730">
    <cfRule type="notContainsBlanks" dxfId="4" priority="736">
      <formula>LEN(TRIM(U5730))&gt;0</formula>
    </cfRule>
  </conditionalFormatting>
  <conditionalFormatting sqref="W5730">
    <cfRule type="notContainsBlanks" dxfId="0" priority="753">
      <formula>LEN(TRIM(W5730))&gt;0</formula>
    </cfRule>
  </conditionalFormatting>
  <conditionalFormatting sqref="Y5730">
    <cfRule type="notContainsBlanks" dxfId="5" priority="749">
      <formula>LEN(TRIM(Y5730))&gt;0</formula>
    </cfRule>
  </conditionalFormatting>
  <conditionalFormatting sqref="Z5730">
    <cfRule type="notContainsBlanks" dxfId="6" priority="745">
      <formula>LEN(TRIM(Z5730))&gt;0</formula>
    </cfRule>
  </conditionalFormatting>
  <conditionalFormatting sqref="Q5731">
    <cfRule type="notContainsBlanks" dxfId="1" priority="764">
      <formula>LEN(TRIM(Q5731))&gt;0</formula>
    </cfRule>
  </conditionalFormatting>
  <conditionalFormatting sqref="R5731">
    <cfRule type="notContainsBlanks" dxfId="2" priority="760">
      <formula>LEN(TRIM(R5731))&gt;0</formula>
    </cfRule>
  </conditionalFormatting>
  <conditionalFormatting sqref="S5731">
    <cfRule type="notContainsBlanks" dxfId="3" priority="739">
      <formula>LEN(TRIM(S5731))&gt;0</formula>
    </cfRule>
  </conditionalFormatting>
  <conditionalFormatting sqref="U5731">
    <cfRule type="notContainsBlanks" dxfId="4" priority="735">
      <formula>LEN(TRIM(U5731))&gt;0</formula>
    </cfRule>
  </conditionalFormatting>
  <conditionalFormatting sqref="W5731">
    <cfRule type="notContainsBlanks" dxfId="0" priority="752">
      <formula>LEN(TRIM(W5731))&gt;0</formula>
    </cfRule>
  </conditionalFormatting>
  <conditionalFormatting sqref="Y5731">
    <cfRule type="notContainsBlanks" dxfId="5" priority="748">
      <formula>LEN(TRIM(Y5731))&gt;0</formula>
    </cfRule>
  </conditionalFormatting>
  <conditionalFormatting sqref="Z5731">
    <cfRule type="notContainsBlanks" dxfId="6" priority="744">
      <formula>LEN(TRIM(Z5731))&gt;0</formula>
    </cfRule>
  </conditionalFormatting>
  <conditionalFormatting sqref="Q5732">
    <cfRule type="notContainsBlanks" dxfId="1" priority="763">
      <formula>LEN(TRIM(Q5732))&gt;0</formula>
    </cfRule>
  </conditionalFormatting>
  <conditionalFormatting sqref="R5732">
    <cfRule type="notContainsBlanks" dxfId="2" priority="759">
      <formula>LEN(TRIM(R5732))&gt;0</formula>
    </cfRule>
  </conditionalFormatting>
  <conditionalFormatting sqref="S5732">
    <cfRule type="notContainsBlanks" dxfId="3" priority="738">
      <formula>LEN(TRIM(S5732))&gt;0</formula>
    </cfRule>
  </conditionalFormatting>
  <conditionalFormatting sqref="U5732">
    <cfRule type="notContainsBlanks" dxfId="4" priority="734">
      <formula>LEN(TRIM(U5732))&gt;0</formula>
    </cfRule>
  </conditionalFormatting>
  <conditionalFormatting sqref="W5732">
    <cfRule type="notContainsBlanks" dxfId="0" priority="751">
      <formula>LEN(TRIM(W5732))&gt;0</formula>
    </cfRule>
  </conditionalFormatting>
  <conditionalFormatting sqref="Y5732">
    <cfRule type="notContainsBlanks" dxfId="5" priority="747">
      <formula>LEN(TRIM(Y5732))&gt;0</formula>
    </cfRule>
  </conditionalFormatting>
  <conditionalFormatting sqref="Z5732">
    <cfRule type="notContainsBlanks" dxfId="6" priority="743">
      <formula>LEN(TRIM(Z5732))&gt;0</formula>
    </cfRule>
  </conditionalFormatting>
  <conditionalFormatting sqref="Q5733">
    <cfRule type="notContainsBlanks" dxfId="1" priority="762">
      <formula>LEN(TRIM(Q5733))&gt;0</formula>
    </cfRule>
  </conditionalFormatting>
  <conditionalFormatting sqref="R5733">
    <cfRule type="notContainsBlanks" dxfId="2" priority="758">
      <formula>LEN(TRIM(R5733))&gt;0</formula>
    </cfRule>
  </conditionalFormatting>
  <conditionalFormatting sqref="S5733">
    <cfRule type="notContainsBlanks" dxfId="3" priority="737">
      <formula>LEN(TRIM(S5733))&gt;0</formula>
    </cfRule>
  </conditionalFormatting>
  <conditionalFormatting sqref="U5733">
    <cfRule type="notContainsBlanks" dxfId="4" priority="733">
      <formula>LEN(TRIM(U5733))&gt;0</formula>
    </cfRule>
  </conditionalFormatting>
  <conditionalFormatting sqref="W5733">
    <cfRule type="notContainsBlanks" dxfId="0" priority="750">
      <formula>LEN(TRIM(W5733))&gt;0</formula>
    </cfRule>
  </conditionalFormatting>
  <conditionalFormatting sqref="Y5733">
    <cfRule type="notContainsBlanks" dxfId="5" priority="746">
      <formula>LEN(TRIM(Y5733))&gt;0</formula>
    </cfRule>
  </conditionalFormatting>
  <conditionalFormatting sqref="Z5733">
    <cfRule type="notContainsBlanks" dxfId="6" priority="742">
      <formula>LEN(TRIM(Z5733))&gt;0</formula>
    </cfRule>
  </conditionalFormatting>
  <conditionalFormatting sqref="AB5733">
    <cfRule type="cellIs" dxfId="7" priority="741" operator="notEqual">
      <formula>0</formula>
    </cfRule>
  </conditionalFormatting>
  <conditionalFormatting sqref="Q5735">
    <cfRule type="notContainsBlanks" dxfId="1" priority="732">
      <formula>LEN(TRIM(Q5735))&gt;0</formula>
    </cfRule>
  </conditionalFormatting>
  <conditionalFormatting sqref="R5735">
    <cfRule type="notContainsBlanks" dxfId="2" priority="729">
      <formula>LEN(TRIM(R5735))&gt;0</formula>
    </cfRule>
  </conditionalFormatting>
  <conditionalFormatting sqref="S5735">
    <cfRule type="notContainsBlanks" dxfId="3" priority="702">
      <formula>LEN(TRIM(S5735))&gt;0</formula>
    </cfRule>
  </conditionalFormatting>
  <conditionalFormatting sqref="U5735">
    <cfRule type="notContainsBlanks" dxfId="4" priority="697">
      <formula>LEN(TRIM(U5735))&gt;0</formula>
    </cfRule>
  </conditionalFormatting>
  <conditionalFormatting sqref="W5735">
    <cfRule type="notContainsBlanks" dxfId="0" priority="722">
      <formula>LEN(TRIM(W5735))&gt;0</formula>
    </cfRule>
  </conditionalFormatting>
  <conditionalFormatting sqref="Y5735">
    <cfRule type="notContainsBlanks" dxfId="5" priority="717">
      <formula>LEN(TRIM(Y5735))&gt;0</formula>
    </cfRule>
  </conditionalFormatting>
  <conditionalFormatting sqref="Z5735">
    <cfRule type="notContainsBlanks" dxfId="6" priority="712">
      <formula>LEN(TRIM(Z5735))&gt;0</formula>
    </cfRule>
  </conditionalFormatting>
  <conditionalFormatting sqref="AB5735">
    <cfRule type="cellIs" dxfId="7" priority="707" operator="notEqual">
      <formula>0</formula>
    </cfRule>
  </conditionalFormatting>
  <conditionalFormatting sqref="Q5736">
    <cfRule type="notContainsBlanks" dxfId="1" priority="731">
      <formula>LEN(TRIM(Q5736))&gt;0</formula>
    </cfRule>
  </conditionalFormatting>
  <conditionalFormatting sqref="R5736">
    <cfRule type="notContainsBlanks" dxfId="1" priority="662">
      <formula>LEN(TRIM(R5736))&gt;0</formula>
    </cfRule>
  </conditionalFormatting>
  <conditionalFormatting sqref="S5736">
    <cfRule type="notContainsBlanks" dxfId="3" priority="701">
      <formula>LEN(TRIM(S5736))&gt;0</formula>
    </cfRule>
  </conditionalFormatting>
  <conditionalFormatting sqref="U5736">
    <cfRule type="notContainsBlanks" dxfId="4" priority="696">
      <formula>LEN(TRIM(U5736))&gt;0</formula>
    </cfRule>
  </conditionalFormatting>
  <conditionalFormatting sqref="W5736">
    <cfRule type="notContainsBlanks" dxfId="0" priority="721">
      <formula>LEN(TRIM(W5736))&gt;0</formula>
    </cfRule>
  </conditionalFormatting>
  <conditionalFormatting sqref="Y5736">
    <cfRule type="notContainsBlanks" dxfId="5" priority="716">
      <formula>LEN(TRIM(Y5736))&gt;0</formula>
    </cfRule>
  </conditionalFormatting>
  <conditionalFormatting sqref="Z5736">
    <cfRule type="notContainsBlanks" dxfId="6" priority="711">
      <formula>LEN(TRIM(Z5736))&gt;0</formula>
    </cfRule>
  </conditionalFormatting>
  <conditionalFormatting sqref="AB5736">
    <cfRule type="cellIs" dxfId="7" priority="706" operator="notEqual">
      <formula>0</formula>
    </cfRule>
  </conditionalFormatting>
  <conditionalFormatting sqref="Q5737">
    <cfRule type="notContainsBlanks" dxfId="1" priority="730">
      <formula>LEN(TRIM(Q5737))&gt;0</formula>
    </cfRule>
  </conditionalFormatting>
  <conditionalFormatting sqref="R5737">
    <cfRule type="notContainsBlanks" dxfId="2" priority="728">
      <formula>LEN(TRIM(R5737))&gt;0</formula>
    </cfRule>
  </conditionalFormatting>
  <conditionalFormatting sqref="S5737">
    <cfRule type="notContainsBlanks" dxfId="3" priority="700">
      <formula>LEN(TRIM(S5737))&gt;0</formula>
    </cfRule>
  </conditionalFormatting>
  <conditionalFormatting sqref="U5737">
    <cfRule type="notContainsBlanks" dxfId="4" priority="695">
      <formula>LEN(TRIM(U5737))&gt;0</formula>
    </cfRule>
  </conditionalFormatting>
  <conditionalFormatting sqref="W5737">
    <cfRule type="notContainsBlanks" dxfId="0" priority="720">
      <formula>LEN(TRIM(W5737))&gt;0</formula>
    </cfRule>
  </conditionalFormatting>
  <conditionalFormatting sqref="Y5737">
    <cfRule type="notContainsBlanks" dxfId="5" priority="715">
      <formula>LEN(TRIM(Y5737))&gt;0</formula>
    </cfRule>
  </conditionalFormatting>
  <conditionalFormatting sqref="Z5737">
    <cfRule type="notContainsBlanks" dxfId="6" priority="710">
      <formula>LEN(TRIM(Z5737))&gt;0</formula>
    </cfRule>
  </conditionalFormatting>
  <conditionalFormatting sqref="AB5737">
    <cfRule type="cellIs" dxfId="7" priority="705" operator="notEqual">
      <formula>0</formula>
    </cfRule>
  </conditionalFormatting>
  <conditionalFormatting sqref="Q5738">
    <cfRule type="notContainsBlanks" dxfId="1" priority="656">
      <formula>LEN(TRIM(Q5738))&gt;0</formula>
    </cfRule>
  </conditionalFormatting>
  <conditionalFormatting sqref="S5738">
    <cfRule type="notContainsBlanks" dxfId="3" priority="699">
      <formula>LEN(TRIM(S5738))&gt;0</formula>
    </cfRule>
  </conditionalFormatting>
  <conditionalFormatting sqref="U5738">
    <cfRule type="notContainsBlanks" dxfId="4" priority="694">
      <formula>LEN(TRIM(U5738))&gt;0</formula>
    </cfRule>
  </conditionalFormatting>
  <conditionalFormatting sqref="W5738">
    <cfRule type="notContainsBlanks" dxfId="0" priority="719">
      <formula>LEN(TRIM(W5738))&gt;0</formula>
    </cfRule>
  </conditionalFormatting>
  <conditionalFormatting sqref="Y5738">
    <cfRule type="notContainsBlanks" dxfId="5" priority="714">
      <formula>LEN(TRIM(Y5738))&gt;0</formula>
    </cfRule>
  </conditionalFormatting>
  <conditionalFormatting sqref="Z5738">
    <cfRule type="notContainsBlanks" dxfId="6" priority="709">
      <formula>LEN(TRIM(Z5738))&gt;0</formula>
    </cfRule>
  </conditionalFormatting>
  <conditionalFormatting sqref="AB5738">
    <cfRule type="cellIs" dxfId="7" priority="704" operator="notEqual">
      <formula>0</formula>
    </cfRule>
  </conditionalFormatting>
  <conditionalFormatting sqref="Q5739">
    <cfRule type="notContainsBlanks" dxfId="1" priority="655">
      <formula>LEN(TRIM(Q5739))&gt;0</formula>
    </cfRule>
  </conditionalFormatting>
  <conditionalFormatting sqref="S5739">
    <cfRule type="notContainsBlanks" dxfId="3" priority="698">
      <formula>LEN(TRIM(S5739))&gt;0</formula>
    </cfRule>
  </conditionalFormatting>
  <conditionalFormatting sqref="U5739">
    <cfRule type="notContainsBlanks" dxfId="4" priority="693">
      <formula>LEN(TRIM(U5739))&gt;0</formula>
    </cfRule>
  </conditionalFormatting>
  <conditionalFormatting sqref="W5739">
    <cfRule type="notContainsBlanks" dxfId="0" priority="718">
      <formula>LEN(TRIM(W5739))&gt;0</formula>
    </cfRule>
  </conditionalFormatting>
  <conditionalFormatting sqref="Y5739">
    <cfRule type="notContainsBlanks" dxfId="5" priority="713">
      <formula>LEN(TRIM(Y5739))&gt;0</formula>
    </cfRule>
  </conditionalFormatting>
  <conditionalFormatting sqref="Z5739">
    <cfRule type="notContainsBlanks" dxfId="6" priority="708">
      <formula>LEN(TRIM(Z5739))&gt;0</formula>
    </cfRule>
  </conditionalFormatting>
  <conditionalFormatting sqref="AB5739">
    <cfRule type="cellIs" dxfId="7" priority="703" operator="notEqual">
      <formula>0</formula>
    </cfRule>
  </conditionalFormatting>
  <conditionalFormatting sqref="Q5740">
    <cfRule type="notContainsBlanks" dxfId="1" priority="654">
      <formula>LEN(TRIM(Q5740))&gt;0</formula>
    </cfRule>
  </conditionalFormatting>
  <conditionalFormatting sqref="Q5741">
    <cfRule type="notContainsBlanks" dxfId="1" priority="653">
      <formula>LEN(TRIM(Q5741))&gt;0</formula>
    </cfRule>
  </conditionalFormatting>
  <conditionalFormatting sqref="Q5742">
    <cfRule type="notContainsBlanks" dxfId="1" priority="692">
      <formula>LEN(TRIM(Q5742))&gt;0</formula>
    </cfRule>
  </conditionalFormatting>
  <conditionalFormatting sqref="R5742">
    <cfRule type="notContainsBlanks" dxfId="2" priority="689">
      <formula>LEN(TRIM(R5742))&gt;0</formula>
    </cfRule>
  </conditionalFormatting>
  <conditionalFormatting sqref="S5742">
    <cfRule type="notContainsBlanks" dxfId="3" priority="671">
      <formula>LEN(TRIM(S5742))&gt;0</formula>
    </cfRule>
  </conditionalFormatting>
  <conditionalFormatting sqref="U5742">
    <cfRule type="notContainsBlanks" dxfId="4" priority="668">
      <formula>LEN(TRIM(U5742))&gt;0</formula>
    </cfRule>
  </conditionalFormatting>
  <conditionalFormatting sqref="W5742">
    <cfRule type="notContainsBlanks" dxfId="0" priority="683">
      <formula>LEN(TRIM(W5742))&gt;0</formula>
    </cfRule>
  </conditionalFormatting>
  <conditionalFormatting sqref="Y5742">
    <cfRule type="notContainsBlanks" dxfId="5" priority="680">
      <formula>LEN(TRIM(Y5742))&gt;0</formula>
    </cfRule>
  </conditionalFormatting>
  <conditionalFormatting sqref="Z5742">
    <cfRule type="notContainsBlanks" dxfId="6" priority="677">
      <formula>LEN(TRIM(Z5742))&gt;0</formula>
    </cfRule>
  </conditionalFormatting>
  <conditionalFormatting sqref="AB5742">
    <cfRule type="cellIs" dxfId="7" priority="674" operator="notEqual">
      <formula>0</formula>
    </cfRule>
  </conditionalFormatting>
  <conditionalFormatting sqref="Q5743">
    <cfRule type="notContainsBlanks" dxfId="1" priority="691">
      <formula>LEN(TRIM(Q5743))&gt;0</formula>
    </cfRule>
  </conditionalFormatting>
  <conditionalFormatting sqref="R5743">
    <cfRule type="notContainsBlanks" dxfId="2" priority="688">
      <formula>LEN(TRIM(R5743))&gt;0</formula>
    </cfRule>
  </conditionalFormatting>
  <conditionalFormatting sqref="S5743">
    <cfRule type="notContainsBlanks" dxfId="3" priority="670">
      <formula>LEN(TRIM(S5743))&gt;0</formula>
    </cfRule>
  </conditionalFormatting>
  <conditionalFormatting sqref="U5743">
    <cfRule type="notContainsBlanks" dxfId="4" priority="667">
      <formula>LEN(TRIM(U5743))&gt;0</formula>
    </cfRule>
  </conditionalFormatting>
  <conditionalFormatting sqref="W5743">
    <cfRule type="notContainsBlanks" dxfId="0" priority="682">
      <formula>LEN(TRIM(W5743))&gt;0</formula>
    </cfRule>
  </conditionalFormatting>
  <conditionalFormatting sqref="Y5743">
    <cfRule type="notContainsBlanks" dxfId="5" priority="679">
      <formula>LEN(TRIM(Y5743))&gt;0</formula>
    </cfRule>
  </conditionalFormatting>
  <conditionalFormatting sqref="Z5743">
    <cfRule type="notContainsBlanks" dxfId="6" priority="676">
      <formula>LEN(TRIM(Z5743))&gt;0</formula>
    </cfRule>
  </conditionalFormatting>
  <conditionalFormatting sqref="AB5743">
    <cfRule type="cellIs" dxfId="7" priority="673" operator="notEqual">
      <formula>0</formula>
    </cfRule>
  </conditionalFormatting>
  <conditionalFormatting sqref="Q5744">
    <cfRule type="notContainsBlanks" dxfId="1" priority="690">
      <formula>LEN(TRIM(Q5744))&gt;0</formula>
    </cfRule>
  </conditionalFormatting>
  <conditionalFormatting sqref="R5744">
    <cfRule type="notContainsBlanks" dxfId="2" priority="687">
      <formula>LEN(TRIM(R5744))&gt;0</formula>
    </cfRule>
  </conditionalFormatting>
  <conditionalFormatting sqref="S5744">
    <cfRule type="notContainsBlanks" dxfId="3" priority="669">
      <formula>LEN(TRIM(S5744))&gt;0</formula>
    </cfRule>
  </conditionalFormatting>
  <conditionalFormatting sqref="U5744">
    <cfRule type="notContainsBlanks" dxfId="4" priority="666">
      <formula>LEN(TRIM(U5744))&gt;0</formula>
    </cfRule>
  </conditionalFormatting>
  <conditionalFormatting sqref="W5744">
    <cfRule type="notContainsBlanks" dxfId="0" priority="681">
      <formula>LEN(TRIM(W5744))&gt;0</formula>
    </cfRule>
  </conditionalFormatting>
  <conditionalFormatting sqref="Y5744">
    <cfRule type="notContainsBlanks" dxfId="5" priority="678">
      <formula>LEN(TRIM(Y5744))&gt;0</formula>
    </cfRule>
  </conditionalFormatting>
  <conditionalFormatting sqref="Z5744">
    <cfRule type="notContainsBlanks" dxfId="6" priority="675">
      <formula>LEN(TRIM(Z5744))&gt;0</formula>
    </cfRule>
  </conditionalFormatting>
  <conditionalFormatting sqref="AB5744">
    <cfRule type="cellIs" dxfId="7" priority="672" operator="notEqual">
      <formula>0</formula>
    </cfRule>
  </conditionalFormatting>
  <conditionalFormatting sqref="Q5745">
    <cfRule type="notContainsBlanks" dxfId="1" priority="846">
      <formula>LEN(TRIM(Q5745))&gt;0</formula>
    </cfRule>
  </conditionalFormatting>
  <conditionalFormatting sqref="W5745">
    <cfRule type="notContainsBlanks" dxfId="0" priority="849">
      <formula>LEN(TRIM(W5745))&gt;0</formula>
    </cfRule>
  </conditionalFormatting>
  <conditionalFormatting sqref="Y5745">
    <cfRule type="notContainsBlanks" dxfId="5" priority="848">
      <formula>LEN(TRIM(Y5745))&gt;0</formula>
    </cfRule>
  </conditionalFormatting>
  <conditionalFormatting sqref="Z5745">
    <cfRule type="notContainsBlanks" dxfId="6" priority="847">
      <formula>LEN(TRIM(Z5745))&gt;0</formula>
    </cfRule>
  </conditionalFormatting>
  <conditionalFormatting sqref="AA5745">
    <cfRule type="cellIs" dxfId="8" priority="844" operator="equal">
      <formula>2</formula>
    </cfRule>
    <cfRule type="cellIs" dxfId="8" priority="843" operator="equal">
      <formula>4</formula>
    </cfRule>
  </conditionalFormatting>
  <conditionalFormatting sqref="AA5746">
    <cfRule type="cellIs" dxfId="8" priority="239" operator="equal">
      <formula>2</formula>
    </cfRule>
    <cfRule type="cellIs" dxfId="8" priority="238" operator="equal">
      <formula>4</formula>
    </cfRule>
  </conditionalFormatting>
  <conditionalFormatting sqref="W5747">
    <cfRule type="notContainsBlanks" dxfId="0" priority="434">
      <formula>LEN(TRIM(W5747))&gt;0</formula>
    </cfRule>
  </conditionalFormatting>
  <conditionalFormatting sqref="Q5750">
    <cfRule type="notContainsBlanks" dxfId="1" priority="417">
      <formula>LEN(TRIM(Q5750))&gt;0</formula>
    </cfRule>
  </conditionalFormatting>
  <conditionalFormatting sqref="R5750">
    <cfRule type="notContainsBlanks" dxfId="2" priority="416">
      <formula>LEN(TRIM(R5750))&gt;0</formula>
    </cfRule>
  </conditionalFormatting>
  <conditionalFormatting sqref="S5750">
    <cfRule type="notContainsBlanks" dxfId="3" priority="399">
      <formula>LEN(TRIM(S5750))&gt;0</formula>
    </cfRule>
  </conditionalFormatting>
  <conditionalFormatting sqref="U5750">
    <cfRule type="notContainsBlanks" dxfId="4" priority="396">
      <formula>LEN(TRIM(U5750))&gt;0</formula>
    </cfRule>
  </conditionalFormatting>
  <conditionalFormatting sqref="W5750">
    <cfRule type="notContainsBlanks" dxfId="0" priority="410">
      <formula>LEN(TRIM(W5750))&gt;0</formula>
    </cfRule>
  </conditionalFormatting>
  <conditionalFormatting sqref="Y5750">
    <cfRule type="notContainsBlanks" dxfId="5" priority="407">
      <formula>LEN(TRIM(Y5750))&gt;0</formula>
    </cfRule>
  </conditionalFormatting>
  <conditionalFormatting sqref="Z5750">
    <cfRule type="notContainsBlanks" dxfId="6" priority="404">
      <formula>LEN(TRIM(Z5750))&gt;0</formula>
    </cfRule>
  </conditionalFormatting>
  <conditionalFormatting sqref="AB5750">
    <cfRule type="cellIs" dxfId="7" priority="401" operator="notEqual">
      <formula>0</formula>
    </cfRule>
  </conditionalFormatting>
  <conditionalFormatting sqref="Q5751">
    <cfRule type="notContainsBlanks" dxfId="1" priority="243">
      <formula>LEN(TRIM(Q5751))&gt;0</formula>
    </cfRule>
  </conditionalFormatting>
  <conditionalFormatting sqref="R5751">
    <cfRule type="notContainsBlanks" dxfId="2" priority="415">
      <formula>LEN(TRIM(R5751))&gt;0</formula>
    </cfRule>
  </conditionalFormatting>
  <conditionalFormatting sqref="S5751">
    <cfRule type="notContainsBlanks" dxfId="3" priority="398">
      <formula>LEN(TRIM(S5751))&gt;0</formula>
    </cfRule>
  </conditionalFormatting>
  <conditionalFormatting sqref="U5751">
    <cfRule type="notContainsBlanks" dxfId="4" priority="395">
      <formula>LEN(TRIM(U5751))&gt;0</formula>
    </cfRule>
  </conditionalFormatting>
  <conditionalFormatting sqref="W5751">
    <cfRule type="notContainsBlanks" dxfId="0" priority="409">
      <formula>LEN(TRIM(W5751))&gt;0</formula>
    </cfRule>
  </conditionalFormatting>
  <conditionalFormatting sqref="Y5751">
    <cfRule type="notContainsBlanks" dxfId="5" priority="406">
      <formula>LEN(TRIM(Y5751))&gt;0</formula>
    </cfRule>
  </conditionalFormatting>
  <conditionalFormatting sqref="Z5751">
    <cfRule type="notContainsBlanks" dxfId="6" priority="403">
      <formula>LEN(TRIM(Z5751))&gt;0</formula>
    </cfRule>
  </conditionalFormatting>
  <conditionalFormatting sqref="Q5752">
    <cfRule type="notContainsBlanks" dxfId="1" priority="242">
      <formula>LEN(TRIM(Q5752))&gt;0</formula>
    </cfRule>
  </conditionalFormatting>
  <conditionalFormatting sqref="R5752">
    <cfRule type="notContainsBlanks" dxfId="2" priority="414">
      <formula>LEN(TRIM(R5752))&gt;0</formula>
    </cfRule>
  </conditionalFormatting>
  <conditionalFormatting sqref="S5752">
    <cfRule type="notContainsBlanks" dxfId="3" priority="397">
      <formula>LEN(TRIM(S5752))&gt;0</formula>
    </cfRule>
  </conditionalFormatting>
  <conditionalFormatting sqref="U5752">
    <cfRule type="notContainsBlanks" dxfId="4" priority="394">
      <formula>LEN(TRIM(U5752))&gt;0</formula>
    </cfRule>
  </conditionalFormatting>
  <conditionalFormatting sqref="W5752">
    <cfRule type="notContainsBlanks" dxfId="0" priority="408">
      <formula>LEN(TRIM(W5752))&gt;0</formula>
    </cfRule>
  </conditionalFormatting>
  <conditionalFormatting sqref="Y5752">
    <cfRule type="notContainsBlanks" dxfId="5" priority="405">
      <formula>LEN(TRIM(Y5752))&gt;0</formula>
    </cfRule>
  </conditionalFormatting>
  <conditionalFormatting sqref="Z5752">
    <cfRule type="notContainsBlanks" dxfId="6" priority="402">
      <formula>LEN(TRIM(Z5752))&gt;0</formula>
    </cfRule>
  </conditionalFormatting>
  <conditionalFormatting sqref="AB5752">
    <cfRule type="cellIs" dxfId="7" priority="400" operator="notEqual">
      <formula>0</formula>
    </cfRule>
  </conditionalFormatting>
  <conditionalFormatting sqref="Q5753">
    <cfRule type="notContainsBlanks" dxfId="1" priority="241">
      <formula>LEN(TRIM(Q5753))&gt;0</formula>
    </cfRule>
  </conditionalFormatting>
  <conditionalFormatting sqref="Q5754">
    <cfRule type="notContainsBlanks" dxfId="1" priority="393">
      <formula>LEN(TRIM(Q5754))&gt;0</formula>
    </cfRule>
  </conditionalFormatting>
  <conditionalFormatting sqref="R5754">
    <cfRule type="notContainsBlanks" dxfId="2" priority="392">
      <formula>LEN(TRIM(R5754))&gt;0</formula>
    </cfRule>
  </conditionalFormatting>
  <conditionalFormatting sqref="S5754">
    <cfRule type="notContainsBlanks" dxfId="3" priority="362">
      <formula>LEN(TRIM(S5754))&gt;0</formula>
    </cfRule>
  </conditionalFormatting>
  <conditionalFormatting sqref="U5754">
    <cfRule type="notContainsBlanks" dxfId="4" priority="357">
      <formula>LEN(TRIM(U5754))&gt;0</formula>
    </cfRule>
  </conditionalFormatting>
  <conditionalFormatting sqref="W5754">
    <cfRule type="notContainsBlanks" dxfId="0" priority="382">
      <formula>LEN(TRIM(W5754))&gt;0</formula>
    </cfRule>
  </conditionalFormatting>
  <conditionalFormatting sqref="Y5754">
    <cfRule type="notContainsBlanks" dxfId="5" priority="377">
      <formula>LEN(TRIM(Y5754))&gt;0</formula>
    </cfRule>
  </conditionalFormatting>
  <conditionalFormatting sqref="Z5754">
    <cfRule type="notContainsBlanks" dxfId="6" priority="372">
      <formula>LEN(TRIM(Z5754))&gt;0</formula>
    </cfRule>
  </conditionalFormatting>
  <conditionalFormatting sqref="AB5754">
    <cfRule type="cellIs" dxfId="7" priority="367" operator="notEqual">
      <formula>0</formula>
    </cfRule>
  </conditionalFormatting>
  <conditionalFormatting sqref="R5755">
    <cfRule type="notContainsBlanks" dxfId="2" priority="391">
      <formula>LEN(TRIM(R5755))&gt;0</formula>
    </cfRule>
  </conditionalFormatting>
  <conditionalFormatting sqref="S5755">
    <cfRule type="notContainsBlanks" dxfId="3" priority="361">
      <formula>LEN(TRIM(S5755))&gt;0</formula>
    </cfRule>
  </conditionalFormatting>
  <conditionalFormatting sqref="U5755">
    <cfRule type="notContainsBlanks" dxfId="4" priority="356">
      <formula>LEN(TRIM(U5755))&gt;0</formula>
    </cfRule>
  </conditionalFormatting>
  <conditionalFormatting sqref="W5755">
    <cfRule type="notContainsBlanks" dxfId="0" priority="381">
      <formula>LEN(TRIM(W5755))&gt;0</formula>
    </cfRule>
  </conditionalFormatting>
  <conditionalFormatting sqref="Y5755">
    <cfRule type="notContainsBlanks" dxfId="5" priority="376">
      <formula>LEN(TRIM(Y5755))&gt;0</formula>
    </cfRule>
  </conditionalFormatting>
  <conditionalFormatting sqref="Z5755">
    <cfRule type="notContainsBlanks" dxfId="6" priority="371">
      <formula>LEN(TRIM(Z5755))&gt;0</formula>
    </cfRule>
  </conditionalFormatting>
  <conditionalFormatting sqref="AB5755">
    <cfRule type="cellIs" dxfId="7" priority="366" operator="notEqual">
      <formula>0</formula>
    </cfRule>
  </conditionalFormatting>
  <conditionalFormatting sqref="R5756">
    <cfRule type="notContainsBlanks" dxfId="2" priority="390">
      <formula>LEN(TRIM(R5756))&gt;0</formula>
    </cfRule>
  </conditionalFormatting>
  <conditionalFormatting sqref="S5756">
    <cfRule type="notContainsBlanks" dxfId="3" priority="360">
      <formula>LEN(TRIM(S5756))&gt;0</formula>
    </cfRule>
  </conditionalFormatting>
  <conditionalFormatting sqref="U5756">
    <cfRule type="notContainsBlanks" dxfId="4" priority="355">
      <formula>LEN(TRIM(U5756))&gt;0</formula>
    </cfRule>
  </conditionalFormatting>
  <conditionalFormatting sqref="W5756">
    <cfRule type="notContainsBlanks" dxfId="0" priority="380">
      <formula>LEN(TRIM(W5756))&gt;0</formula>
    </cfRule>
  </conditionalFormatting>
  <conditionalFormatting sqref="Y5756">
    <cfRule type="notContainsBlanks" dxfId="5" priority="375">
      <formula>LEN(TRIM(Y5756))&gt;0</formula>
    </cfRule>
  </conditionalFormatting>
  <conditionalFormatting sqref="Z5756">
    <cfRule type="notContainsBlanks" dxfId="6" priority="370">
      <formula>LEN(TRIM(Z5756))&gt;0</formula>
    </cfRule>
  </conditionalFormatting>
  <conditionalFormatting sqref="AB5756">
    <cfRule type="cellIs" dxfId="7" priority="365" operator="notEqual">
      <formula>0</formula>
    </cfRule>
  </conditionalFormatting>
  <conditionalFormatting sqref="R5757">
    <cfRule type="notContainsBlanks" dxfId="2" priority="389">
      <formula>LEN(TRIM(R5757))&gt;0</formula>
    </cfRule>
  </conditionalFormatting>
  <conditionalFormatting sqref="S5757">
    <cfRule type="notContainsBlanks" dxfId="3" priority="359">
      <formula>LEN(TRIM(S5757))&gt;0</formula>
    </cfRule>
  </conditionalFormatting>
  <conditionalFormatting sqref="U5757">
    <cfRule type="notContainsBlanks" dxfId="4" priority="354">
      <formula>LEN(TRIM(U5757))&gt;0</formula>
    </cfRule>
  </conditionalFormatting>
  <conditionalFormatting sqref="W5757">
    <cfRule type="notContainsBlanks" dxfId="0" priority="379">
      <formula>LEN(TRIM(W5757))&gt;0</formula>
    </cfRule>
  </conditionalFormatting>
  <conditionalFormatting sqref="Y5757">
    <cfRule type="notContainsBlanks" dxfId="5" priority="374">
      <formula>LEN(TRIM(Y5757))&gt;0</formula>
    </cfRule>
  </conditionalFormatting>
  <conditionalFormatting sqref="Z5757">
    <cfRule type="notContainsBlanks" dxfId="6" priority="369">
      <formula>LEN(TRIM(Z5757))&gt;0</formula>
    </cfRule>
  </conditionalFormatting>
  <conditionalFormatting sqref="AB5757">
    <cfRule type="cellIs" dxfId="7" priority="364" operator="notEqual">
      <formula>0</formula>
    </cfRule>
  </conditionalFormatting>
  <conditionalFormatting sqref="R5758">
    <cfRule type="notContainsBlanks" dxfId="2" priority="388">
      <formula>LEN(TRIM(R5758))&gt;0</formula>
    </cfRule>
  </conditionalFormatting>
  <conditionalFormatting sqref="S5758">
    <cfRule type="notContainsBlanks" dxfId="3" priority="358">
      <formula>LEN(TRIM(S5758))&gt;0</formula>
    </cfRule>
  </conditionalFormatting>
  <conditionalFormatting sqref="U5758">
    <cfRule type="notContainsBlanks" dxfId="4" priority="353">
      <formula>LEN(TRIM(U5758))&gt;0</formula>
    </cfRule>
  </conditionalFormatting>
  <conditionalFormatting sqref="W5758">
    <cfRule type="notContainsBlanks" dxfId="0" priority="378">
      <formula>LEN(TRIM(W5758))&gt;0</formula>
    </cfRule>
  </conditionalFormatting>
  <conditionalFormatting sqref="Y5758">
    <cfRule type="notContainsBlanks" dxfId="5" priority="373">
      <formula>LEN(TRIM(Y5758))&gt;0</formula>
    </cfRule>
  </conditionalFormatting>
  <conditionalFormatting sqref="Z5758">
    <cfRule type="notContainsBlanks" dxfId="6" priority="368">
      <formula>LEN(TRIM(Z5758))&gt;0</formula>
    </cfRule>
  </conditionalFormatting>
  <conditionalFormatting sqref="AB5758">
    <cfRule type="cellIs" dxfId="7" priority="363" operator="notEqual">
      <formula>0</formula>
    </cfRule>
  </conditionalFormatting>
  <conditionalFormatting sqref="Q5761">
    <cfRule type="notContainsBlanks" dxfId="1" priority="352">
      <formula>LEN(TRIM(Q5761))&gt;0</formula>
    </cfRule>
  </conditionalFormatting>
  <conditionalFormatting sqref="R5761">
    <cfRule type="notContainsBlanks" dxfId="2" priority="351">
      <formula>LEN(TRIM(R5761))&gt;0</formula>
    </cfRule>
  </conditionalFormatting>
  <conditionalFormatting sqref="S5761">
    <cfRule type="notContainsBlanks" dxfId="3" priority="345">
      <formula>LEN(TRIM(S5761))&gt;0</formula>
    </cfRule>
  </conditionalFormatting>
  <conditionalFormatting sqref="U5761">
    <cfRule type="notContainsBlanks" dxfId="4" priority="344">
      <formula>LEN(TRIM(U5761))&gt;0</formula>
    </cfRule>
  </conditionalFormatting>
  <conditionalFormatting sqref="W5761">
    <cfRule type="notContainsBlanks" dxfId="0" priority="349">
      <formula>LEN(TRIM(W5761))&gt;0</formula>
    </cfRule>
  </conditionalFormatting>
  <conditionalFormatting sqref="Y5761">
    <cfRule type="notContainsBlanks" dxfId="5" priority="348">
      <formula>LEN(TRIM(Y5761))&gt;0</formula>
    </cfRule>
  </conditionalFormatting>
  <conditionalFormatting sqref="Z5761">
    <cfRule type="notContainsBlanks" dxfId="6" priority="347">
      <formula>LEN(TRIM(Z5761))&gt;0</formula>
    </cfRule>
  </conditionalFormatting>
  <conditionalFormatting sqref="AB5761">
    <cfRule type="cellIs" dxfId="7" priority="346" operator="notEqual">
      <formula>0</formula>
    </cfRule>
  </conditionalFormatting>
  <conditionalFormatting sqref="Q5763">
    <cfRule type="notContainsBlanks" dxfId="1" priority="343">
      <formula>LEN(TRIM(Q5763))&gt;0</formula>
    </cfRule>
  </conditionalFormatting>
  <conditionalFormatting sqref="R5763">
    <cfRule type="notContainsBlanks" dxfId="2" priority="339">
      <formula>LEN(TRIM(R5763))&gt;0</formula>
    </cfRule>
  </conditionalFormatting>
  <conditionalFormatting sqref="S5763">
    <cfRule type="notContainsBlanks" dxfId="3" priority="318">
      <formula>LEN(TRIM(S5763))&gt;0</formula>
    </cfRule>
  </conditionalFormatting>
  <conditionalFormatting sqref="U5763">
    <cfRule type="notContainsBlanks" dxfId="4" priority="314">
      <formula>LEN(TRIM(U5763))&gt;0</formula>
    </cfRule>
  </conditionalFormatting>
  <conditionalFormatting sqref="W5763">
    <cfRule type="notContainsBlanks" dxfId="0" priority="331">
      <formula>LEN(TRIM(W5763))&gt;0</formula>
    </cfRule>
  </conditionalFormatting>
  <conditionalFormatting sqref="Y5763">
    <cfRule type="notContainsBlanks" dxfId="5" priority="327">
      <formula>LEN(TRIM(Y5763))&gt;0</formula>
    </cfRule>
  </conditionalFormatting>
  <conditionalFormatting sqref="Z5763">
    <cfRule type="notContainsBlanks" dxfId="6" priority="323">
      <formula>LEN(TRIM(Z5763))&gt;0</formula>
    </cfRule>
  </conditionalFormatting>
  <conditionalFormatting sqref="Q5764">
    <cfRule type="notContainsBlanks" dxfId="1" priority="342">
      <formula>LEN(TRIM(Q5764))&gt;0</formula>
    </cfRule>
  </conditionalFormatting>
  <conditionalFormatting sqref="R5764">
    <cfRule type="notContainsBlanks" dxfId="2" priority="338">
      <formula>LEN(TRIM(R5764))&gt;0</formula>
    </cfRule>
  </conditionalFormatting>
  <conditionalFormatting sqref="S5764">
    <cfRule type="notContainsBlanks" dxfId="3" priority="317">
      <formula>LEN(TRIM(S5764))&gt;0</formula>
    </cfRule>
  </conditionalFormatting>
  <conditionalFormatting sqref="U5764">
    <cfRule type="notContainsBlanks" dxfId="4" priority="313">
      <formula>LEN(TRIM(U5764))&gt;0</formula>
    </cfRule>
  </conditionalFormatting>
  <conditionalFormatting sqref="W5764">
    <cfRule type="notContainsBlanks" dxfId="0" priority="330">
      <formula>LEN(TRIM(W5764))&gt;0</formula>
    </cfRule>
  </conditionalFormatting>
  <conditionalFormatting sqref="Y5764">
    <cfRule type="notContainsBlanks" dxfId="5" priority="326">
      <formula>LEN(TRIM(Y5764))&gt;0</formula>
    </cfRule>
  </conditionalFormatting>
  <conditionalFormatting sqref="Z5764">
    <cfRule type="notContainsBlanks" dxfId="6" priority="322">
      <formula>LEN(TRIM(Z5764))&gt;0</formula>
    </cfRule>
  </conditionalFormatting>
  <conditionalFormatting sqref="Q5765">
    <cfRule type="notContainsBlanks" dxfId="1" priority="341">
      <formula>LEN(TRIM(Q5765))&gt;0</formula>
    </cfRule>
  </conditionalFormatting>
  <conditionalFormatting sqref="R5765">
    <cfRule type="notContainsBlanks" dxfId="2" priority="337">
      <formula>LEN(TRIM(R5765))&gt;0</formula>
    </cfRule>
  </conditionalFormatting>
  <conditionalFormatting sqref="S5765">
    <cfRule type="notContainsBlanks" dxfId="3" priority="316">
      <formula>LEN(TRIM(S5765))&gt;0</formula>
    </cfRule>
  </conditionalFormatting>
  <conditionalFormatting sqref="U5765">
    <cfRule type="notContainsBlanks" dxfId="4" priority="312">
      <formula>LEN(TRIM(U5765))&gt;0</formula>
    </cfRule>
  </conditionalFormatting>
  <conditionalFormatting sqref="W5765">
    <cfRule type="notContainsBlanks" dxfId="0" priority="329">
      <formula>LEN(TRIM(W5765))&gt;0</formula>
    </cfRule>
  </conditionalFormatting>
  <conditionalFormatting sqref="Y5765">
    <cfRule type="notContainsBlanks" dxfId="5" priority="325">
      <formula>LEN(TRIM(Y5765))&gt;0</formula>
    </cfRule>
  </conditionalFormatting>
  <conditionalFormatting sqref="Z5765">
    <cfRule type="notContainsBlanks" dxfId="6" priority="321">
      <formula>LEN(TRIM(Z5765))&gt;0</formula>
    </cfRule>
  </conditionalFormatting>
  <conditionalFormatting sqref="Q5766">
    <cfRule type="notContainsBlanks" dxfId="1" priority="340">
      <formula>LEN(TRIM(Q5766))&gt;0</formula>
    </cfRule>
  </conditionalFormatting>
  <conditionalFormatting sqref="R5766">
    <cfRule type="notContainsBlanks" dxfId="2" priority="336">
      <formula>LEN(TRIM(R5766))&gt;0</formula>
    </cfRule>
  </conditionalFormatting>
  <conditionalFormatting sqref="S5766">
    <cfRule type="notContainsBlanks" dxfId="3" priority="315">
      <formula>LEN(TRIM(S5766))&gt;0</formula>
    </cfRule>
  </conditionalFormatting>
  <conditionalFormatting sqref="U5766">
    <cfRule type="notContainsBlanks" dxfId="4" priority="311">
      <formula>LEN(TRIM(U5766))&gt;0</formula>
    </cfRule>
  </conditionalFormatting>
  <conditionalFormatting sqref="W5766">
    <cfRule type="notContainsBlanks" dxfId="0" priority="328">
      <formula>LEN(TRIM(W5766))&gt;0</formula>
    </cfRule>
  </conditionalFormatting>
  <conditionalFormatting sqref="Y5766">
    <cfRule type="notContainsBlanks" dxfId="5" priority="324">
      <formula>LEN(TRIM(Y5766))&gt;0</formula>
    </cfRule>
  </conditionalFormatting>
  <conditionalFormatting sqref="Z5766">
    <cfRule type="notContainsBlanks" dxfId="6" priority="320">
      <formula>LEN(TRIM(Z5766))&gt;0</formula>
    </cfRule>
  </conditionalFormatting>
  <conditionalFormatting sqref="AB5766">
    <cfRule type="cellIs" dxfId="7" priority="319" operator="notEqual">
      <formula>0</formula>
    </cfRule>
  </conditionalFormatting>
  <conditionalFormatting sqref="Q5768">
    <cfRule type="notContainsBlanks" dxfId="1" priority="310">
      <formula>LEN(TRIM(Q5768))&gt;0</formula>
    </cfRule>
  </conditionalFormatting>
  <conditionalFormatting sqref="R5768">
    <cfRule type="notContainsBlanks" dxfId="2" priority="307">
      <formula>LEN(TRIM(R5768))&gt;0</formula>
    </cfRule>
  </conditionalFormatting>
  <conditionalFormatting sqref="S5768">
    <cfRule type="notContainsBlanks" dxfId="3" priority="280">
      <formula>LEN(TRIM(S5768))&gt;0</formula>
    </cfRule>
  </conditionalFormatting>
  <conditionalFormatting sqref="U5768">
    <cfRule type="notContainsBlanks" dxfId="4" priority="275">
      <formula>LEN(TRIM(U5768))&gt;0</formula>
    </cfRule>
  </conditionalFormatting>
  <conditionalFormatting sqref="W5768">
    <cfRule type="notContainsBlanks" dxfId="0" priority="300">
      <formula>LEN(TRIM(W5768))&gt;0</formula>
    </cfRule>
  </conditionalFormatting>
  <conditionalFormatting sqref="Y5768">
    <cfRule type="notContainsBlanks" dxfId="5" priority="295">
      <formula>LEN(TRIM(Y5768))&gt;0</formula>
    </cfRule>
  </conditionalFormatting>
  <conditionalFormatting sqref="Z5768">
    <cfRule type="notContainsBlanks" dxfId="6" priority="290">
      <formula>LEN(TRIM(Z5768))&gt;0</formula>
    </cfRule>
  </conditionalFormatting>
  <conditionalFormatting sqref="AB5768">
    <cfRule type="cellIs" dxfId="7" priority="285" operator="notEqual">
      <formula>0</formula>
    </cfRule>
  </conditionalFormatting>
  <conditionalFormatting sqref="Q5769">
    <cfRule type="notContainsBlanks" dxfId="1" priority="309">
      <formula>LEN(TRIM(Q5769))&gt;0</formula>
    </cfRule>
  </conditionalFormatting>
  <conditionalFormatting sqref="R5769">
    <cfRule type="notContainsBlanks" dxfId="2" priority="12">
      <formula>LEN(TRIM(R5769))&gt;0</formula>
    </cfRule>
  </conditionalFormatting>
  <conditionalFormatting sqref="S5769">
    <cfRule type="notContainsBlanks" dxfId="3" priority="279">
      <formula>LEN(TRIM(S5769))&gt;0</formula>
    </cfRule>
  </conditionalFormatting>
  <conditionalFormatting sqref="U5769">
    <cfRule type="notContainsBlanks" dxfId="4" priority="274">
      <formula>LEN(TRIM(U5769))&gt;0</formula>
    </cfRule>
  </conditionalFormatting>
  <conditionalFormatting sqref="W5769">
    <cfRule type="notContainsBlanks" dxfId="0" priority="299">
      <formula>LEN(TRIM(W5769))&gt;0</formula>
    </cfRule>
  </conditionalFormatting>
  <conditionalFormatting sqref="Y5769">
    <cfRule type="notContainsBlanks" dxfId="5" priority="294">
      <formula>LEN(TRIM(Y5769))&gt;0</formula>
    </cfRule>
  </conditionalFormatting>
  <conditionalFormatting sqref="Z5769">
    <cfRule type="notContainsBlanks" dxfId="6" priority="289">
      <formula>LEN(TRIM(Z5769))&gt;0</formula>
    </cfRule>
  </conditionalFormatting>
  <conditionalFormatting sqref="AB5769">
    <cfRule type="cellIs" dxfId="7" priority="284" operator="notEqual">
      <formula>0</formula>
    </cfRule>
  </conditionalFormatting>
  <conditionalFormatting sqref="Q5770">
    <cfRule type="notContainsBlanks" dxfId="1" priority="308">
      <formula>LEN(TRIM(Q5770))&gt;0</formula>
    </cfRule>
  </conditionalFormatting>
  <conditionalFormatting sqref="R5770">
    <cfRule type="notContainsBlanks" dxfId="2" priority="306">
      <formula>LEN(TRIM(R5770))&gt;0</formula>
    </cfRule>
  </conditionalFormatting>
  <conditionalFormatting sqref="S5770">
    <cfRule type="notContainsBlanks" dxfId="3" priority="278">
      <formula>LEN(TRIM(S5770))&gt;0</formula>
    </cfRule>
  </conditionalFormatting>
  <conditionalFormatting sqref="U5770">
    <cfRule type="notContainsBlanks" dxfId="4" priority="273">
      <formula>LEN(TRIM(U5770))&gt;0</formula>
    </cfRule>
  </conditionalFormatting>
  <conditionalFormatting sqref="W5770">
    <cfRule type="notContainsBlanks" dxfId="0" priority="298">
      <formula>LEN(TRIM(W5770))&gt;0</formula>
    </cfRule>
  </conditionalFormatting>
  <conditionalFormatting sqref="Y5770">
    <cfRule type="notContainsBlanks" dxfId="5" priority="293">
      <formula>LEN(TRIM(Y5770))&gt;0</formula>
    </cfRule>
  </conditionalFormatting>
  <conditionalFormatting sqref="Z5770">
    <cfRule type="notContainsBlanks" dxfId="6" priority="288">
      <formula>LEN(TRIM(Z5770))&gt;0</formula>
    </cfRule>
  </conditionalFormatting>
  <conditionalFormatting sqref="AB5770">
    <cfRule type="cellIs" dxfId="7" priority="283" operator="notEqual">
      <formula>0</formula>
    </cfRule>
  </conditionalFormatting>
  <conditionalFormatting sqref="Q5771">
    <cfRule type="notContainsBlanks" dxfId="1" priority="235">
      <formula>LEN(TRIM(Q5771))&gt;0</formula>
    </cfRule>
  </conditionalFormatting>
  <conditionalFormatting sqref="S5771">
    <cfRule type="notContainsBlanks" dxfId="3" priority="277">
      <formula>LEN(TRIM(S5771))&gt;0</formula>
    </cfRule>
  </conditionalFormatting>
  <conditionalFormatting sqref="U5771">
    <cfRule type="notContainsBlanks" dxfId="4" priority="272">
      <formula>LEN(TRIM(U5771))&gt;0</formula>
    </cfRule>
  </conditionalFormatting>
  <conditionalFormatting sqref="W5771">
    <cfRule type="notContainsBlanks" dxfId="0" priority="297">
      <formula>LEN(TRIM(W5771))&gt;0</formula>
    </cfRule>
  </conditionalFormatting>
  <conditionalFormatting sqref="Y5771">
    <cfRule type="notContainsBlanks" dxfId="5" priority="292">
      <formula>LEN(TRIM(Y5771))&gt;0</formula>
    </cfRule>
  </conditionalFormatting>
  <conditionalFormatting sqref="Z5771">
    <cfRule type="notContainsBlanks" dxfId="6" priority="287">
      <formula>LEN(TRIM(Z5771))&gt;0</formula>
    </cfRule>
  </conditionalFormatting>
  <conditionalFormatting sqref="AB5771">
    <cfRule type="cellIs" dxfId="7" priority="282" operator="notEqual">
      <formula>0</formula>
    </cfRule>
  </conditionalFormatting>
  <conditionalFormatting sqref="Q5772">
    <cfRule type="notContainsBlanks" dxfId="1" priority="234">
      <formula>LEN(TRIM(Q5772))&gt;0</formula>
    </cfRule>
  </conditionalFormatting>
  <conditionalFormatting sqref="S5772">
    <cfRule type="notContainsBlanks" dxfId="3" priority="276">
      <formula>LEN(TRIM(S5772))&gt;0</formula>
    </cfRule>
  </conditionalFormatting>
  <conditionalFormatting sqref="U5772">
    <cfRule type="notContainsBlanks" dxfId="4" priority="271">
      <formula>LEN(TRIM(U5772))&gt;0</formula>
    </cfRule>
  </conditionalFormatting>
  <conditionalFormatting sqref="W5772">
    <cfRule type="notContainsBlanks" dxfId="0" priority="296">
      <formula>LEN(TRIM(W5772))&gt;0</formula>
    </cfRule>
  </conditionalFormatting>
  <conditionalFormatting sqref="Y5772">
    <cfRule type="notContainsBlanks" dxfId="5" priority="291">
      <formula>LEN(TRIM(Y5772))&gt;0</formula>
    </cfRule>
  </conditionalFormatting>
  <conditionalFormatting sqref="Z5772">
    <cfRule type="notContainsBlanks" dxfId="6" priority="286">
      <formula>LEN(TRIM(Z5772))&gt;0</formula>
    </cfRule>
  </conditionalFormatting>
  <conditionalFormatting sqref="AB5772">
    <cfRule type="cellIs" dxfId="7" priority="281" operator="notEqual">
      <formula>0</formula>
    </cfRule>
  </conditionalFormatting>
  <conditionalFormatting sqref="Q5773">
    <cfRule type="notContainsBlanks" dxfId="1" priority="233">
      <formula>LEN(TRIM(Q5773))&gt;0</formula>
    </cfRule>
  </conditionalFormatting>
  <conditionalFormatting sqref="Q5774">
    <cfRule type="notContainsBlanks" dxfId="1" priority="232">
      <formula>LEN(TRIM(Q5774))&gt;0</formula>
    </cfRule>
  </conditionalFormatting>
  <conditionalFormatting sqref="Q5775">
    <cfRule type="notContainsBlanks" dxfId="1" priority="270">
      <formula>LEN(TRIM(Q5775))&gt;0</formula>
    </cfRule>
  </conditionalFormatting>
  <conditionalFormatting sqref="R5775">
    <cfRule type="notContainsBlanks" dxfId="2" priority="267">
      <formula>LEN(TRIM(R5775))&gt;0</formula>
    </cfRule>
  </conditionalFormatting>
  <conditionalFormatting sqref="S5775">
    <cfRule type="notContainsBlanks" dxfId="3" priority="249">
      <formula>LEN(TRIM(S5775))&gt;0</formula>
    </cfRule>
  </conditionalFormatting>
  <conditionalFormatting sqref="U5775">
    <cfRule type="notContainsBlanks" dxfId="4" priority="246">
      <formula>LEN(TRIM(U5775))&gt;0</formula>
    </cfRule>
  </conditionalFormatting>
  <conditionalFormatting sqref="W5775">
    <cfRule type="notContainsBlanks" dxfId="0" priority="261">
      <formula>LEN(TRIM(W5775))&gt;0</formula>
    </cfRule>
  </conditionalFormatting>
  <conditionalFormatting sqref="Y5775">
    <cfRule type="notContainsBlanks" dxfId="5" priority="258">
      <formula>LEN(TRIM(Y5775))&gt;0</formula>
    </cfRule>
  </conditionalFormatting>
  <conditionalFormatting sqref="Z5775">
    <cfRule type="notContainsBlanks" dxfId="6" priority="255">
      <formula>LEN(TRIM(Z5775))&gt;0</formula>
    </cfRule>
  </conditionalFormatting>
  <conditionalFormatting sqref="AB5775">
    <cfRule type="cellIs" dxfId="7" priority="252" operator="notEqual">
      <formula>0</formula>
    </cfRule>
  </conditionalFormatting>
  <conditionalFormatting sqref="Q5776">
    <cfRule type="notContainsBlanks" dxfId="1" priority="269">
      <formula>LEN(TRIM(Q5776))&gt;0</formula>
    </cfRule>
  </conditionalFormatting>
  <conditionalFormatting sqref="R5776">
    <cfRule type="notContainsBlanks" dxfId="2" priority="266">
      <formula>LEN(TRIM(R5776))&gt;0</formula>
    </cfRule>
  </conditionalFormatting>
  <conditionalFormatting sqref="S5776">
    <cfRule type="notContainsBlanks" dxfId="3" priority="248">
      <formula>LEN(TRIM(S5776))&gt;0</formula>
    </cfRule>
  </conditionalFormatting>
  <conditionalFormatting sqref="U5776">
    <cfRule type="notContainsBlanks" dxfId="4" priority="245">
      <formula>LEN(TRIM(U5776))&gt;0</formula>
    </cfRule>
  </conditionalFormatting>
  <conditionalFormatting sqref="W5776">
    <cfRule type="notContainsBlanks" dxfId="0" priority="260">
      <formula>LEN(TRIM(W5776))&gt;0</formula>
    </cfRule>
  </conditionalFormatting>
  <conditionalFormatting sqref="Y5776">
    <cfRule type="notContainsBlanks" dxfId="5" priority="257">
      <formula>LEN(TRIM(Y5776))&gt;0</formula>
    </cfRule>
  </conditionalFormatting>
  <conditionalFormatting sqref="Z5776">
    <cfRule type="notContainsBlanks" dxfId="6" priority="254">
      <formula>LEN(TRIM(Z5776))&gt;0</formula>
    </cfRule>
  </conditionalFormatting>
  <conditionalFormatting sqref="AB5776">
    <cfRule type="cellIs" dxfId="7" priority="251" operator="notEqual">
      <formula>0</formula>
    </cfRule>
  </conditionalFormatting>
  <conditionalFormatting sqref="Q5777">
    <cfRule type="notContainsBlanks" dxfId="1" priority="268">
      <formula>LEN(TRIM(Q5777))&gt;0</formula>
    </cfRule>
  </conditionalFormatting>
  <conditionalFormatting sqref="R5777">
    <cfRule type="notContainsBlanks" dxfId="2" priority="265">
      <formula>LEN(TRIM(R5777))&gt;0</formula>
    </cfRule>
  </conditionalFormatting>
  <conditionalFormatting sqref="S5777">
    <cfRule type="notContainsBlanks" dxfId="3" priority="247">
      <formula>LEN(TRIM(S5777))&gt;0</formula>
    </cfRule>
  </conditionalFormatting>
  <conditionalFormatting sqref="U5777">
    <cfRule type="notContainsBlanks" dxfId="4" priority="244">
      <formula>LEN(TRIM(U5777))&gt;0</formula>
    </cfRule>
  </conditionalFormatting>
  <conditionalFormatting sqref="W5777">
    <cfRule type="notContainsBlanks" dxfId="0" priority="259">
      <formula>LEN(TRIM(W5777))&gt;0</formula>
    </cfRule>
  </conditionalFormatting>
  <conditionalFormatting sqref="Y5777">
    <cfRule type="notContainsBlanks" dxfId="5" priority="256">
      <formula>LEN(TRIM(Y5777))&gt;0</formula>
    </cfRule>
  </conditionalFormatting>
  <conditionalFormatting sqref="Z5777">
    <cfRule type="notContainsBlanks" dxfId="6" priority="253">
      <formula>LEN(TRIM(Z5777))&gt;0</formula>
    </cfRule>
  </conditionalFormatting>
  <conditionalFormatting sqref="AB5777">
    <cfRule type="cellIs" dxfId="7" priority="250" operator="notEqual">
      <formula>0</formula>
    </cfRule>
  </conditionalFormatting>
  <conditionalFormatting sqref="Q5778">
    <cfRule type="notContainsBlanks" dxfId="1" priority="424">
      <formula>LEN(TRIM(Q5778))&gt;0</formula>
    </cfRule>
  </conditionalFormatting>
  <conditionalFormatting sqref="W5778">
    <cfRule type="notContainsBlanks" dxfId="0" priority="427">
      <formula>LEN(TRIM(W5778))&gt;0</formula>
    </cfRule>
  </conditionalFormatting>
  <conditionalFormatting sqref="Y5778">
    <cfRule type="notContainsBlanks" dxfId="5" priority="426">
      <formula>LEN(TRIM(Y5778))&gt;0</formula>
    </cfRule>
  </conditionalFormatting>
  <conditionalFormatting sqref="Z5778">
    <cfRule type="notContainsBlanks" dxfId="6" priority="425">
      <formula>LEN(TRIM(Z5778))&gt;0</formula>
    </cfRule>
  </conditionalFormatting>
  <conditionalFormatting sqref="AA5778">
    <cfRule type="cellIs" dxfId="8" priority="422" operator="equal">
      <formula>2</formula>
    </cfRule>
    <cfRule type="cellIs" dxfId="8" priority="421" operator="equal">
      <formula>4</formula>
    </cfRule>
  </conditionalFormatting>
  <conditionalFormatting sqref="W5780">
    <cfRule type="notContainsBlanks" dxfId="0" priority="11669">
      <formula>LEN(TRIM(W5780))&gt;0</formula>
    </cfRule>
  </conditionalFormatting>
  <conditionalFormatting sqref="Q5783">
    <cfRule type="notContainsBlanks" dxfId="1" priority="11189">
      <formula>LEN(TRIM(Q5783))&gt;0</formula>
    </cfRule>
  </conditionalFormatting>
  <conditionalFormatting sqref="R5783">
    <cfRule type="notContainsBlanks" dxfId="2" priority="11112">
      <formula>LEN(TRIM(R5783))&gt;0</formula>
    </cfRule>
  </conditionalFormatting>
  <conditionalFormatting sqref="S5783">
    <cfRule type="notContainsBlanks" dxfId="3" priority="10639">
      <formula>LEN(TRIM(S5783))&gt;0</formula>
    </cfRule>
  </conditionalFormatting>
  <conditionalFormatting sqref="U5783">
    <cfRule type="notContainsBlanks" dxfId="4" priority="10555">
      <formula>LEN(TRIM(U5783))&gt;0</formula>
    </cfRule>
  </conditionalFormatting>
  <conditionalFormatting sqref="W5783">
    <cfRule type="notContainsBlanks" dxfId="0" priority="10951">
      <formula>LEN(TRIM(W5783))&gt;0</formula>
    </cfRule>
  </conditionalFormatting>
  <conditionalFormatting sqref="Y5783">
    <cfRule type="notContainsBlanks" dxfId="5" priority="10867">
      <formula>LEN(TRIM(Y5783))&gt;0</formula>
    </cfRule>
  </conditionalFormatting>
  <conditionalFormatting sqref="Z5783">
    <cfRule type="notContainsBlanks" dxfId="6" priority="10783">
      <formula>LEN(TRIM(Z5783))&gt;0</formula>
    </cfRule>
  </conditionalFormatting>
  <conditionalFormatting sqref="AB5783">
    <cfRule type="cellIs" dxfId="7" priority="10695" operator="notEqual">
      <formula>0</formula>
    </cfRule>
  </conditionalFormatting>
  <conditionalFormatting sqref="Q5784">
    <cfRule type="notContainsBlanks" dxfId="1" priority="11163">
      <formula>LEN(TRIM(Q5784))&gt;0</formula>
    </cfRule>
  </conditionalFormatting>
  <conditionalFormatting sqref="R5784">
    <cfRule type="notContainsBlanks" dxfId="2" priority="11087">
      <formula>LEN(TRIM(R5784))&gt;0</formula>
    </cfRule>
  </conditionalFormatting>
  <conditionalFormatting sqref="S5784">
    <cfRule type="notContainsBlanks" dxfId="3" priority="10611">
      <formula>LEN(TRIM(S5784))&gt;0</formula>
    </cfRule>
  </conditionalFormatting>
  <conditionalFormatting sqref="U5784">
    <cfRule type="notContainsBlanks" dxfId="4" priority="10527">
      <formula>LEN(TRIM(U5784))&gt;0</formula>
    </cfRule>
  </conditionalFormatting>
  <conditionalFormatting sqref="W5784">
    <cfRule type="notContainsBlanks" dxfId="0" priority="10923">
      <formula>LEN(TRIM(W5784))&gt;0</formula>
    </cfRule>
  </conditionalFormatting>
  <conditionalFormatting sqref="Y5784">
    <cfRule type="notContainsBlanks" dxfId="5" priority="10839">
      <formula>LEN(TRIM(Y5784))&gt;0</formula>
    </cfRule>
  </conditionalFormatting>
  <conditionalFormatting sqref="Z5784">
    <cfRule type="notContainsBlanks" dxfId="6" priority="10755">
      <formula>LEN(TRIM(Z5784))&gt;0</formula>
    </cfRule>
  </conditionalFormatting>
  <conditionalFormatting sqref="Q5785">
    <cfRule type="notContainsBlanks" dxfId="1" priority="11137">
      <formula>LEN(TRIM(Q5785))&gt;0</formula>
    </cfRule>
  </conditionalFormatting>
  <conditionalFormatting sqref="R5785">
    <cfRule type="notContainsBlanks" dxfId="2" priority="11062">
      <formula>LEN(TRIM(R5785))&gt;0</formula>
    </cfRule>
  </conditionalFormatting>
  <conditionalFormatting sqref="S5785">
    <cfRule type="notContainsBlanks" dxfId="3" priority="10583">
      <formula>LEN(TRIM(S5785))&gt;0</formula>
    </cfRule>
  </conditionalFormatting>
  <conditionalFormatting sqref="U5785">
    <cfRule type="notContainsBlanks" dxfId="4" priority="10499">
      <formula>LEN(TRIM(U5785))&gt;0</formula>
    </cfRule>
  </conditionalFormatting>
  <conditionalFormatting sqref="W5785">
    <cfRule type="notContainsBlanks" dxfId="0" priority="10895">
      <formula>LEN(TRIM(W5785))&gt;0</formula>
    </cfRule>
  </conditionalFormatting>
  <conditionalFormatting sqref="Y5785">
    <cfRule type="notContainsBlanks" dxfId="5" priority="10811">
      <formula>LEN(TRIM(Y5785))&gt;0</formula>
    </cfRule>
  </conditionalFormatting>
  <conditionalFormatting sqref="Z5785">
    <cfRule type="notContainsBlanks" dxfId="6" priority="10727">
      <formula>LEN(TRIM(Z5785))&gt;0</formula>
    </cfRule>
  </conditionalFormatting>
  <conditionalFormatting sqref="AB5785">
    <cfRule type="cellIs" dxfId="7" priority="10667" operator="notEqual">
      <formula>0</formula>
    </cfRule>
  </conditionalFormatting>
  <conditionalFormatting sqref="Q5787">
    <cfRule type="notContainsBlanks" dxfId="1" priority="10472">
      <formula>LEN(TRIM(Q5787))&gt;0</formula>
    </cfRule>
  </conditionalFormatting>
  <conditionalFormatting sqref="R5787">
    <cfRule type="notContainsBlanks" dxfId="2" priority="10364">
      <formula>LEN(TRIM(R5787))&gt;0</formula>
    </cfRule>
  </conditionalFormatting>
  <conditionalFormatting sqref="S5787">
    <cfRule type="notContainsBlanks" dxfId="3" priority="9532">
      <formula>LEN(TRIM(S5787))&gt;0</formula>
    </cfRule>
  </conditionalFormatting>
  <conditionalFormatting sqref="U5787">
    <cfRule type="notContainsBlanks" dxfId="4" priority="9392">
      <formula>LEN(TRIM(U5787))&gt;0</formula>
    </cfRule>
  </conditionalFormatting>
  <conditionalFormatting sqref="W5787">
    <cfRule type="notContainsBlanks" dxfId="0" priority="10089">
      <formula>LEN(TRIM(W5787))&gt;0</formula>
    </cfRule>
  </conditionalFormatting>
  <conditionalFormatting sqref="Y5787">
    <cfRule type="notContainsBlanks" dxfId="5" priority="9949">
      <formula>LEN(TRIM(Y5787))&gt;0</formula>
    </cfRule>
  </conditionalFormatting>
  <conditionalFormatting sqref="Z5787">
    <cfRule type="notContainsBlanks" dxfId="6" priority="9809">
      <formula>LEN(TRIM(Z5787))&gt;0</formula>
    </cfRule>
  </conditionalFormatting>
  <conditionalFormatting sqref="AB5787">
    <cfRule type="cellIs" dxfId="7" priority="9672" operator="notEqual">
      <formula>0</formula>
    </cfRule>
  </conditionalFormatting>
  <conditionalFormatting sqref="Q5788">
    <cfRule type="notContainsBlanks" dxfId="1" priority="10449">
      <formula>LEN(TRIM(Q5788))&gt;0</formula>
    </cfRule>
  </conditionalFormatting>
  <conditionalFormatting sqref="R5788">
    <cfRule type="notContainsBlanks" dxfId="2" priority="10338">
      <formula>LEN(TRIM(R5788))&gt;0</formula>
    </cfRule>
  </conditionalFormatting>
  <conditionalFormatting sqref="S5788">
    <cfRule type="notContainsBlanks" dxfId="3" priority="9504">
      <formula>LEN(TRIM(S5788))&gt;0</formula>
    </cfRule>
  </conditionalFormatting>
  <conditionalFormatting sqref="U5788">
    <cfRule type="notContainsBlanks" dxfId="4" priority="9364">
      <formula>LEN(TRIM(U5788))&gt;0</formula>
    </cfRule>
  </conditionalFormatting>
  <conditionalFormatting sqref="W5788">
    <cfRule type="notContainsBlanks" dxfId="0" priority="10061">
      <formula>LEN(TRIM(W5788))&gt;0</formula>
    </cfRule>
  </conditionalFormatting>
  <conditionalFormatting sqref="Y5788">
    <cfRule type="notContainsBlanks" dxfId="5" priority="9921">
      <formula>LEN(TRIM(Y5788))&gt;0</formula>
    </cfRule>
  </conditionalFormatting>
  <conditionalFormatting sqref="Z5788">
    <cfRule type="notContainsBlanks" dxfId="6" priority="9781">
      <formula>LEN(TRIM(Z5788))&gt;0</formula>
    </cfRule>
  </conditionalFormatting>
  <conditionalFormatting sqref="AB5788">
    <cfRule type="cellIs" dxfId="7" priority="9644" operator="notEqual">
      <formula>0</formula>
    </cfRule>
  </conditionalFormatting>
  <conditionalFormatting sqref="Q5789">
    <cfRule type="notContainsBlanks" dxfId="1" priority="10427">
      <formula>LEN(TRIM(Q5789))&gt;0</formula>
    </cfRule>
  </conditionalFormatting>
  <conditionalFormatting sqref="R5789">
    <cfRule type="notContainsBlanks" dxfId="2" priority="10312">
      <formula>LEN(TRIM(R5789))&gt;0</formula>
    </cfRule>
  </conditionalFormatting>
  <conditionalFormatting sqref="S5789">
    <cfRule type="notContainsBlanks" dxfId="3" priority="9476">
      <formula>LEN(TRIM(S5789))&gt;0</formula>
    </cfRule>
  </conditionalFormatting>
  <conditionalFormatting sqref="U5789">
    <cfRule type="notContainsBlanks" dxfId="4" priority="9336">
      <formula>LEN(TRIM(U5789))&gt;0</formula>
    </cfRule>
  </conditionalFormatting>
  <conditionalFormatting sqref="W5789">
    <cfRule type="notContainsBlanks" dxfId="0" priority="10033">
      <formula>LEN(TRIM(W5789))&gt;0</formula>
    </cfRule>
  </conditionalFormatting>
  <conditionalFormatting sqref="Y5789">
    <cfRule type="notContainsBlanks" dxfId="5" priority="9893">
      <formula>LEN(TRIM(Y5789))&gt;0</formula>
    </cfRule>
  </conditionalFormatting>
  <conditionalFormatting sqref="Z5789">
    <cfRule type="notContainsBlanks" dxfId="6" priority="9753">
      <formula>LEN(TRIM(Z5789))&gt;0</formula>
    </cfRule>
  </conditionalFormatting>
  <conditionalFormatting sqref="AB5789">
    <cfRule type="cellIs" dxfId="7" priority="9616" operator="notEqual">
      <formula>0</formula>
    </cfRule>
  </conditionalFormatting>
  <conditionalFormatting sqref="R5790">
    <cfRule type="notContainsBlanks" dxfId="2" priority="10285">
      <formula>LEN(TRIM(R5790))&gt;0</formula>
    </cfRule>
  </conditionalFormatting>
  <conditionalFormatting sqref="S5790">
    <cfRule type="notContainsBlanks" dxfId="3" priority="9448">
      <formula>LEN(TRIM(S5790))&gt;0</formula>
    </cfRule>
  </conditionalFormatting>
  <conditionalFormatting sqref="U5790">
    <cfRule type="notContainsBlanks" dxfId="4" priority="9308">
      <formula>LEN(TRIM(U5790))&gt;0</formula>
    </cfRule>
  </conditionalFormatting>
  <conditionalFormatting sqref="W5790">
    <cfRule type="notContainsBlanks" dxfId="0" priority="10005">
      <formula>LEN(TRIM(W5790))&gt;0</formula>
    </cfRule>
  </conditionalFormatting>
  <conditionalFormatting sqref="Y5790">
    <cfRule type="notContainsBlanks" dxfId="5" priority="9865">
      <formula>LEN(TRIM(Y5790))&gt;0</formula>
    </cfRule>
  </conditionalFormatting>
  <conditionalFormatting sqref="Z5790">
    <cfRule type="notContainsBlanks" dxfId="6" priority="9725">
      <formula>LEN(TRIM(Z5790))&gt;0</formula>
    </cfRule>
  </conditionalFormatting>
  <conditionalFormatting sqref="AB5790">
    <cfRule type="cellIs" dxfId="7" priority="9588" operator="notEqual">
      <formula>0</formula>
    </cfRule>
  </conditionalFormatting>
  <conditionalFormatting sqref="R5791">
    <cfRule type="notContainsBlanks" dxfId="2" priority="10257">
      <formula>LEN(TRIM(R5791))&gt;0</formula>
    </cfRule>
  </conditionalFormatting>
  <conditionalFormatting sqref="S5791">
    <cfRule type="notContainsBlanks" dxfId="3" priority="9420">
      <formula>LEN(TRIM(S5791))&gt;0</formula>
    </cfRule>
  </conditionalFormatting>
  <conditionalFormatting sqref="U5791">
    <cfRule type="notContainsBlanks" dxfId="4" priority="9280">
      <formula>LEN(TRIM(U5791))&gt;0</formula>
    </cfRule>
  </conditionalFormatting>
  <conditionalFormatting sqref="W5791">
    <cfRule type="notContainsBlanks" dxfId="0" priority="9977">
      <formula>LEN(TRIM(W5791))&gt;0</formula>
    </cfRule>
  </conditionalFormatting>
  <conditionalFormatting sqref="Y5791">
    <cfRule type="notContainsBlanks" dxfId="5" priority="9837">
      <formula>LEN(TRIM(Y5791))&gt;0</formula>
    </cfRule>
  </conditionalFormatting>
  <conditionalFormatting sqref="Z5791">
    <cfRule type="notContainsBlanks" dxfId="6" priority="9697">
      <formula>LEN(TRIM(Z5791))&gt;0</formula>
    </cfRule>
  </conditionalFormatting>
  <conditionalFormatting sqref="AB5791">
    <cfRule type="cellIs" dxfId="7" priority="9560" operator="notEqual">
      <formula>0</formula>
    </cfRule>
  </conditionalFormatting>
  <conditionalFormatting sqref="Q5794">
    <cfRule type="notContainsBlanks" dxfId="1" priority="9253">
      <formula>LEN(TRIM(Q5794))&gt;0</formula>
    </cfRule>
  </conditionalFormatting>
  <conditionalFormatting sqref="R5794">
    <cfRule type="notContainsBlanks" dxfId="2" priority="9228">
      <formula>LEN(TRIM(R5794))&gt;0</formula>
    </cfRule>
  </conditionalFormatting>
  <conditionalFormatting sqref="S5794">
    <cfRule type="notContainsBlanks" dxfId="3" priority="9061">
      <formula>LEN(TRIM(S5794))&gt;0</formula>
    </cfRule>
  </conditionalFormatting>
  <conditionalFormatting sqref="U5794">
    <cfRule type="notContainsBlanks" dxfId="4" priority="9034">
      <formula>LEN(TRIM(U5794))&gt;0</formula>
    </cfRule>
  </conditionalFormatting>
  <conditionalFormatting sqref="W5794">
    <cfRule type="notContainsBlanks" dxfId="0" priority="9173">
      <formula>LEN(TRIM(W5794))&gt;0</formula>
    </cfRule>
  </conditionalFormatting>
  <conditionalFormatting sqref="Y5794">
    <cfRule type="notContainsBlanks" dxfId="5" priority="9145">
      <formula>LEN(TRIM(Y5794))&gt;0</formula>
    </cfRule>
  </conditionalFormatting>
  <conditionalFormatting sqref="Z5794">
    <cfRule type="notContainsBlanks" dxfId="6" priority="9117">
      <formula>LEN(TRIM(Z5794))&gt;0</formula>
    </cfRule>
  </conditionalFormatting>
  <conditionalFormatting sqref="AB5794">
    <cfRule type="cellIs" dxfId="7" priority="9089" operator="notEqual">
      <formula>0</formula>
    </cfRule>
  </conditionalFormatting>
  <conditionalFormatting sqref="Q5796">
    <cfRule type="notContainsBlanks" dxfId="1" priority="9007">
      <formula>LEN(TRIM(Q5796))&gt;0</formula>
    </cfRule>
  </conditionalFormatting>
  <conditionalFormatting sqref="R5796">
    <cfRule type="notContainsBlanks" dxfId="2" priority="8901">
      <formula>LEN(TRIM(R5796))&gt;0</formula>
    </cfRule>
  </conditionalFormatting>
  <conditionalFormatting sqref="S5796">
    <cfRule type="notContainsBlanks" dxfId="3" priority="8315">
      <formula>LEN(TRIM(S5796))&gt;0</formula>
    </cfRule>
  </conditionalFormatting>
  <conditionalFormatting sqref="U5796">
    <cfRule type="notContainsBlanks" dxfId="4" priority="8206">
      <formula>LEN(TRIM(U5796))&gt;0</formula>
    </cfRule>
  </conditionalFormatting>
  <conditionalFormatting sqref="W5796">
    <cfRule type="notContainsBlanks" dxfId="0" priority="8679">
      <formula>LEN(TRIM(W5796))&gt;0</formula>
    </cfRule>
  </conditionalFormatting>
  <conditionalFormatting sqref="Y5796">
    <cfRule type="notContainsBlanks" dxfId="5" priority="8567">
      <formula>LEN(TRIM(Y5796))&gt;0</formula>
    </cfRule>
  </conditionalFormatting>
  <conditionalFormatting sqref="Z5796">
    <cfRule type="notContainsBlanks" dxfId="6" priority="8455">
      <formula>LEN(TRIM(Z5796))&gt;0</formula>
    </cfRule>
  </conditionalFormatting>
  <conditionalFormatting sqref="Q5797">
    <cfRule type="notContainsBlanks" dxfId="1" priority="8981">
      <formula>LEN(TRIM(Q5797))&gt;0</formula>
    </cfRule>
  </conditionalFormatting>
  <conditionalFormatting sqref="R5797">
    <cfRule type="notContainsBlanks" dxfId="2" priority="8874">
      <formula>LEN(TRIM(R5797))&gt;0</formula>
    </cfRule>
  </conditionalFormatting>
  <conditionalFormatting sqref="S5797">
    <cfRule type="notContainsBlanks" dxfId="3" priority="8287">
      <formula>LEN(TRIM(S5797))&gt;0</formula>
    </cfRule>
  </conditionalFormatting>
  <conditionalFormatting sqref="U5797">
    <cfRule type="notContainsBlanks" dxfId="4" priority="8179">
      <formula>LEN(TRIM(U5797))&gt;0</formula>
    </cfRule>
  </conditionalFormatting>
  <conditionalFormatting sqref="W5797">
    <cfRule type="notContainsBlanks" dxfId="0" priority="8651">
      <formula>LEN(TRIM(W5797))&gt;0</formula>
    </cfRule>
  </conditionalFormatting>
  <conditionalFormatting sqref="Y5797">
    <cfRule type="notContainsBlanks" dxfId="5" priority="8539">
      <formula>LEN(TRIM(Y5797))&gt;0</formula>
    </cfRule>
  </conditionalFormatting>
  <conditionalFormatting sqref="Z5797">
    <cfRule type="notContainsBlanks" dxfId="6" priority="8427">
      <formula>LEN(TRIM(Z5797))&gt;0</formula>
    </cfRule>
  </conditionalFormatting>
  <conditionalFormatting sqref="Q5798">
    <cfRule type="notContainsBlanks" dxfId="1" priority="8954">
      <formula>LEN(TRIM(Q5798))&gt;0</formula>
    </cfRule>
  </conditionalFormatting>
  <conditionalFormatting sqref="R5798">
    <cfRule type="notContainsBlanks" dxfId="2" priority="8846">
      <formula>LEN(TRIM(R5798))&gt;0</formula>
    </cfRule>
  </conditionalFormatting>
  <conditionalFormatting sqref="S5798">
    <cfRule type="notContainsBlanks" dxfId="3" priority="8259">
      <formula>LEN(TRIM(S5798))&gt;0</formula>
    </cfRule>
  </conditionalFormatting>
  <conditionalFormatting sqref="U5798">
    <cfRule type="notContainsBlanks" dxfId="4" priority="8151">
      <formula>LEN(TRIM(U5798))&gt;0</formula>
    </cfRule>
  </conditionalFormatting>
  <conditionalFormatting sqref="W5798">
    <cfRule type="notContainsBlanks" dxfId="0" priority="8623">
      <formula>LEN(TRIM(W5798))&gt;0</formula>
    </cfRule>
  </conditionalFormatting>
  <conditionalFormatting sqref="Y5798">
    <cfRule type="notContainsBlanks" dxfId="5" priority="8511">
      <formula>LEN(TRIM(Y5798))&gt;0</formula>
    </cfRule>
  </conditionalFormatting>
  <conditionalFormatting sqref="Z5798">
    <cfRule type="notContainsBlanks" dxfId="6" priority="8399">
      <formula>LEN(TRIM(Z5798))&gt;0</formula>
    </cfRule>
  </conditionalFormatting>
  <conditionalFormatting sqref="Q5799">
    <cfRule type="notContainsBlanks" dxfId="1" priority="8927">
      <formula>LEN(TRIM(Q5799))&gt;0</formula>
    </cfRule>
  </conditionalFormatting>
  <conditionalFormatting sqref="R5799">
    <cfRule type="notContainsBlanks" dxfId="2" priority="8818">
      <formula>LEN(TRIM(R5799))&gt;0</formula>
    </cfRule>
  </conditionalFormatting>
  <conditionalFormatting sqref="S5799">
    <cfRule type="notContainsBlanks" dxfId="3" priority="8232">
      <formula>LEN(TRIM(S5799))&gt;0</formula>
    </cfRule>
  </conditionalFormatting>
  <conditionalFormatting sqref="U5799">
    <cfRule type="notContainsBlanks" dxfId="4" priority="8123">
      <formula>LEN(TRIM(U5799))&gt;0</formula>
    </cfRule>
  </conditionalFormatting>
  <conditionalFormatting sqref="W5799">
    <cfRule type="notContainsBlanks" dxfId="0" priority="8595">
      <formula>LEN(TRIM(W5799))&gt;0</formula>
    </cfRule>
  </conditionalFormatting>
  <conditionalFormatting sqref="Y5799">
    <cfRule type="notContainsBlanks" dxfId="5" priority="8483">
      <formula>LEN(TRIM(Y5799))&gt;0</formula>
    </cfRule>
  </conditionalFormatting>
  <conditionalFormatting sqref="Z5799">
    <cfRule type="notContainsBlanks" dxfId="6" priority="8371">
      <formula>LEN(TRIM(Z5799))&gt;0</formula>
    </cfRule>
  </conditionalFormatting>
  <conditionalFormatting sqref="AB5799">
    <cfRule type="cellIs" dxfId="7" priority="8343" operator="notEqual">
      <formula>0</formula>
    </cfRule>
  </conditionalFormatting>
  <conditionalFormatting sqref="Q5801">
    <cfRule type="notContainsBlanks" dxfId="1" priority="8096">
      <formula>LEN(TRIM(Q5801))&gt;0</formula>
    </cfRule>
  </conditionalFormatting>
  <conditionalFormatting sqref="R5801">
    <cfRule type="notContainsBlanks" dxfId="1" priority="1378">
      <formula>LEN(TRIM(R5801))&gt;0</formula>
    </cfRule>
  </conditionalFormatting>
  <conditionalFormatting sqref="S5801">
    <cfRule type="notContainsBlanks" dxfId="3" priority="7138">
      <formula>LEN(TRIM(S5801))&gt;0</formula>
    </cfRule>
  </conditionalFormatting>
  <conditionalFormatting sqref="U5801">
    <cfRule type="notContainsBlanks" dxfId="4" priority="6999">
      <formula>LEN(TRIM(U5801))&gt;0</formula>
    </cfRule>
  </conditionalFormatting>
  <conditionalFormatting sqref="W5801">
    <cfRule type="notContainsBlanks" dxfId="0" priority="7698">
      <formula>LEN(TRIM(W5801))&gt;0</formula>
    </cfRule>
  </conditionalFormatting>
  <conditionalFormatting sqref="Y5801">
    <cfRule type="notContainsBlanks" dxfId="5" priority="7558">
      <formula>LEN(TRIM(Y5801))&gt;0</formula>
    </cfRule>
  </conditionalFormatting>
  <conditionalFormatting sqref="Z5801">
    <cfRule type="notContainsBlanks" dxfId="6" priority="7418">
      <formula>LEN(TRIM(Z5801))&gt;0</formula>
    </cfRule>
  </conditionalFormatting>
  <conditionalFormatting sqref="AB5801">
    <cfRule type="cellIs" dxfId="7" priority="7278" operator="notEqual">
      <formula>0</formula>
    </cfRule>
  </conditionalFormatting>
  <conditionalFormatting sqref="Q5802">
    <cfRule type="notContainsBlanks" dxfId="1" priority="8071">
      <formula>LEN(TRIM(Q5802))&gt;0</formula>
    </cfRule>
  </conditionalFormatting>
  <conditionalFormatting sqref="R5802">
    <cfRule type="notContainsBlanks" dxfId="2" priority="7947">
      <formula>LEN(TRIM(R5802))&gt;0</formula>
    </cfRule>
  </conditionalFormatting>
  <conditionalFormatting sqref="S5802">
    <cfRule type="notContainsBlanks" dxfId="3" priority="7111">
      <formula>LEN(TRIM(S5802))&gt;0</formula>
    </cfRule>
  </conditionalFormatting>
  <conditionalFormatting sqref="U5802">
    <cfRule type="notContainsBlanks" dxfId="4" priority="6971">
      <formula>LEN(TRIM(U5802))&gt;0</formula>
    </cfRule>
  </conditionalFormatting>
  <conditionalFormatting sqref="W5802">
    <cfRule type="notContainsBlanks" dxfId="0" priority="7670">
      <formula>LEN(TRIM(W5802))&gt;0</formula>
    </cfRule>
  </conditionalFormatting>
  <conditionalFormatting sqref="Y5802">
    <cfRule type="notContainsBlanks" dxfId="5" priority="7530">
      <formula>LEN(TRIM(Y5802))&gt;0</formula>
    </cfRule>
  </conditionalFormatting>
  <conditionalFormatting sqref="Z5802">
    <cfRule type="notContainsBlanks" dxfId="6" priority="7390">
      <formula>LEN(TRIM(Z5802))&gt;0</formula>
    </cfRule>
  </conditionalFormatting>
  <conditionalFormatting sqref="AB5802">
    <cfRule type="cellIs" dxfId="7" priority="7250" operator="notEqual">
      <formula>0</formula>
    </cfRule>
  </conditionalFormatting>
  <conditionalFormatting sqref="Q5803">
    <cfRule type="notContainsBlanks" dxfId="1" priority="8046">
      <formula>LEN(TRIM(Q5803))&gt;0</formula>
    </cfRule>
  </conditionalFormatting>
  <conditionalFormatting sqref="R5803">
    <cfRule type="notContainsBlanks" dxfId="2" priority="7920">
      <formula>LEN(TRIM(R5803))&gt;0</formula>
    </cfRule>
  </conditionalFormatting>
  <conditionalFormatting sqref="S5803">
    <cfRule type="notContainsBlanks" dxfId="3" priority="7083">
      <formula>LEN(TRIM(S5803))&gt;0</formula>
    </cfRule>
  </conditionalFormatting>
  <conditionalFormatting sqref="U5803">
    <cfRule type="notContainsBlanks" dxfId="4" priority="6943">
      <formula>LEN(TRIM(U5803))&gt;0</formula>
    </cfRule>
  </conditionalFormatting>
  <conditionalFormatting sqref="W5803">
    <cfRule type="notContainsBlanks" dxfId="0" priority="7642">
      <formula>LEN(TRIM(W5803))&gt;0</formula>
    </cfRule>
  </conditionalFormatting>
  <conditionalFormatting sqref="Y5803">
    <cfRule type="notContainsBlanks" dxfId="5" priority="7502">
      <formula>LEN(TRIM(Y5803))&gt;0</formula>
    </cfRule>
  </conditionalFormatting>
  <conditionalFormatting sqref="Z5803">
    <cfRule type="notContainsBlanks" dxfId="6" priority="7362">
      <formula>LEN(TRIM(Z5803))&gt;0</formula>
    </cfRule>
  </conditionalFormatting>
  <conditionalFormatting sqref="AB5803">
    <cfRule type="cellIs" dxfId="7" priority="7222" operator="notEqual">
      <formula>0</formula>
    </cfRule>
  </conditionalFormatting>
  <conditionalFormatting sqref="Q5804">
    <cfRule type="notContainsBlanks" dxfId="1" priority="8023">
      <formula>LEN(TRIM(Q5804))&gt;0</formula>
    </cfRule>
  </conditionalFormatting>
  <conditionalFormatting sqref="R5804">
    <cfRule type="notContainsBlanks" dxfId="2" priority="7893">
      <formula>LEN(TRIM(R5804))&gt;0</formula>
    </cfRule>
  </conditionalFormatting>
  <conditionalFormatting sqref="S5804">
    <cfRule type="notContainsBlanks" dxfId="3" priority="7055">
      <formula>LEN(TRIM(S5804))&gt;0</formula>
    </cfRule>
  </conditionalFormatting>
  <conditionalFormatting sqref="U5804">
    <cfRule type="notContainsBlanks" dxfId="4" priority="6915">
      <formula>LEN(TRIM(U5804))&gt;0</formula>
    </cfRule>
  </conditionalFormatting>
  <conditionalFormatting sqref="W5804">
    <cfRule type="notContainsBlanks" dxfId="0" priority="7614">
      <formula>LEN(TRIM(W5804))&gt;0</formula>
    </cfRule>
  </conditionalFormatting>
  <conditionalFormatting sqref="Y5804">
    <cfRule type="notContainsBlanks" dxfId="5" priority="7474">
      <formula>LEN(TRIM(Y5804))&gt;0</formula>
    </cfRule>
  </conditionalFormatting>
  <conditionalFormatting sqref="Z5804">
    <cfRule type="notContainsBlanks" dxfId="6" priority="7334">
      <formula>LEN(TRIM(Z5804))&gt;0</formula>
    </cfRule>
  </conditionalFormatting>
  <conditionalFormatting sqref="AB5804">
    <cfRule type="cellIs" dxfId="7" priority="7194" operator="notEqual">
      <formula>0</formula>
    </cfRule>
  </conditionalFormatting>
  <conditionalFormatting sqref="Q5805">
    <cfRule type="notContainsBlanks" dxfId="1" priority="8000">
      <formula>LEN(TRIM(Q5805))&gt;0</formula>
    </cfRule>
  </conditionalFormatting>
  <conditionalFormatting sqref="R5805">
    <cfRule type="notContainsBlanks" dxfId="2" priority="7866">
      <formula>LEN(TRIM(R5805))&gt;0</formula>
    </cfRule>
  </conditionalFormatting>
  <conditionalFormatting sqref="S5805">
    <cfRule type="notContainsBlanks" dxfId="3" priority="7027">
      <formula>LEN(TRIM(S5805))&gt;0</formula>
    </cfRule>
  </conditionalFormatting>
  <conditionalFormatting sqref="U5805">
    <cfRule type="notContainsBlanks" dxfId="4" priority="6887">
      <formula>LEN(TRIM(U5805))&gt;0</formula>
    </cfRule>
  </conditionalFormatting>
  <conditionalFormatting sqref="W5805">
    <cfRule type="notContainsBlanks" dxfId="0" priority="7586">
      <formula>LEN(TRIM(W5805))&gt;0</formula>
    </cfRule>
  </conditionalFormatting>
  <conditionalFormatting sqref="Y5805">
    <cfRule type="notContainsBlanks" dxfId="5" priority="7446">
      <formula>LEN(TRIM(Y5805))&gt;0</formula>
    </cfRule>
  </conditionalFormatting>
  <conditionalFormatting sqref="Z5805">
    <cfRule type="notContainsBlanks" dxfId="6" priority="7306">
      <formula>LEN(TRIM(Z5805))&gt;0</formula>
    </cfRule>
  </conditionalFormatting>
  <conditionalFormatting sqref="AB5805">
    <cfRule type="cellIs" dxfId="7" priority="7166" operator="notEqual">
      <formula>0</formula>
    </cfRule>
  </conditionalFormatting>
  <conditionalFormatting sqref="Q5808">
    <cfRule type="notContainsBlanks" dxfId="1" priority="6860">
      <formula>LEN(TRIM(Q5808))&gt;0</formula>
    </cfRule>
  </conditionalFormatting>
  <conditionalFormatting sqref="R5808">
    <cfRule type="notContainsBlanks" dxfId="2" priority="6781">
      <formula>LEN(TRIM(R5808))&gt;0</formula>
    </cfRule>
  </conditionalFormatting>
  <conditionalFormatting sqref="S5808">
    <cfRule type="notContainsBlanks" dxfId="3" priority="6279">
      <formula>LEN(TRIM(S5808))&gt;0</formula>
    </cfRule>
  </conditionalFormatting>
  <conditionalFormatting sqref="U5808">
    <cfRule type="notContainsBlanks" dxfId="4" priority="6195">
      <formula>LEN(TRIM(U5808))&gt;0</formula>
    </cfRule>
  </conditionalFormatting>
  <conditionalFormatting sqref="W5808">
    <cfRule type="notContainsBlanks" dxfId="0" priority="6615">
      <formula>LEN(TRIM(W5808))&gt;0</formula>
    </cfRule>
  </conditionalFormatting>
  <conditionalFormatting sqref="Y5808">
    <cfRule type="notContainsBlanks" dxfId="5" priority="6531">
      <formula>LEN(TRIM(Y5808))&gt;0</formula>
    </cfRule>
  </conditionalFormatting>
  <conditionalFormatting sqref="Z5808">
    <cfRule type="notContainsBlanks" dxfId="6" priority="6447">
      <formula>LEN(TRIM(Z5808))&gt;0</formula>
    </cfRule>
  </conditionalFormatting>
  <conditionalFormatting sqref="AB5808">
    <cfRule type="cellIs" dxfId="7" priority="6363" operator="notEqual">
      <formula>0</formula>
    </cfRule>
  </conditionalFormatting>
  <conditionalFormatting sqref="Q5809">
    <cfRule type="notContainsBlanks" dxfId="1" priority="6834">
      <formula>LEN(TRIM(Q5809))&gt;0</formula>
    </cfRule>
  </conditionalFormatting>
  <conditionalFormatting sqref="R5809">
    <cfRule type="notContainsBlanks" dxfId="2" priority="6754">
      <formula>LEN(TRIM(R5809))&gt;0</formula>
    </cfRule>
  </conditionalFormatting>
  <conditionalFormatting sqref="S5809">
    <cfRule type="notContainsBlanks" dxfId="3" priority="6251">
      <formula>LEN(TRIM(S5809))&gt;0</formula>
    </cfRule>
  </conditionalFormatting>
  <conditionalFormatting sqref="U5809">
    <cfRule type="notContainsBlanks" dxfId="4" priority="6167">
      <formula>LEN(TRIM(U5809))&gt;0</formula>
    </cfRule>
  </conditionalFormatting>
  <conditionalFormatting sqref="W5809">
    <cfRule type="notContainsBlanks" dxfId="0" priority="6587">
      <formula>LEN(TRIM(W5809))&gt;0</formula>
    </cfRule>
  </conditionalFormatting>
  <conditionalFormatting sqref="Y5809">
    <cfRule type="notContainsBlanks" dxfId="5" priority="6503">
      <formula>LEN(TRIM(Y5809))&gt;0</formula>
    </cfRule>
  </conditionalFormatting>
  <conditionalFormatting sqref="Z5809">
    <cfRule type="notContainsBlanks" dxfId="6" priority="6419">
      <formula>LEN(TRIM(Z5809))&gt;0</formula>
    </cfRule>
  </conditionalFormatting>
  <conditionalFormatting sqref="AB5809">
    <cfRule type="cellIs" dxfId="7" priority="6335" operator="notEqual">
      <formula>0</formula>
    </cfRule>
  </conditionalFormatting>
  <conditionalFormatting sqref="Q5810">
    <cfRule type="notContainsBlanks" dxfId="1" priority="6808">
      <formula>LEN(TRIM(Q5810))&gt;0</formula>
    </cfRule>
  </conditionalFormatting>
  <conditionalFormatting sqref="R5810">
    <cfRule type="notContainsBlanks" dxfId="2" priority="6727">
      <formula>LEN(TRIM(R5810))&gt;0</formula>
    </cfRule>
  </conditionalFormatting>
  <conditionalFormatting sqref="S5810">
    <cfRule type="notContainsBlanks" dxfId="3" priority="6223">
      <formula>LEN(TRIM(S5810))&gt;0</formula>
    </cfRule>
  </conditionalFormatting>
  <conditionalFormatting sqref="U5810">
    <cfRule type="notContainsBlanks" dxfId="4" priority="6139">
      <formula>LEN(TRIM(U5810))&gt;0</formula>
    </cfRule>
  </conditionalFormatting>
  <conditionalFormatting sqref="W5810">
    <cfRule type="notContainsBlanks" dxfId="0" priority="6559">
      <formula>LEN(TRIM(W5810))&gt;0</formula>
    </cfRule>
  </conditionalFormatting>
  <conditionalFormatting sqref="Y5810">
    <cfRule type="notContainsBlanks" dxfId="5" priority="6475">
      <formula>LEN(TRIM(Y5810))&gt;0</formula>
    </cfRule>
  </conditionalFormatting>
  <conditionalFormatting sqref="Z5810">
    <cfRule type="notContainsBlanks" dxfId="6" priority="6391">
      <formula>LEN(TRIM(Z5810))&gt;0</formula>
    </cfRule>
  </conditionalFormatting>
  <conditionalFormatting sqref="AB5810">
    <cfRule type="cellIs" dxfId="7" priority="6307" operator="notEqual">
      <formula>0</formula>
    </cfRule>
  </conditionalFormatting>
  <conditionalFormatting sqref="Q5811">
    <cfRule type="notContainsBlanks" dxfId="1" priority="11385">
      <formula>LEN(TRIM(Q5811))&gt;0</formula>
    </cfRule>
  </conditionalFormatting>
  <conditionalFormatting sqref="W5811">
    <cfRule type="notContainsBlanks" dxfId="0" priority="11469">
      <formula>LEN(TRIM(W5811))&gt;0</formula>
    </cfRule>
  </conditionalFormatting>
  <conditionalFormatting sqref="Y5811">
    <cfRule type="notContainsBlanks" dxfId="5" priority="11441">
      <formula>LEN(TRIM(Y5811))&gt;0</formula>
    </cfRule>
  </conditionalFormatting>
  <conditionalFormatting sqref="Z5811">
    <cfRule type="notContainsBlanks" dxfId="6" priority="11413">
      <formula>LEN(TRIM(Z5811))&gt;0</formula>
    </cfRule>
  </conditionalFormatting>
  <conditionalFormatting sqref="AA5811">
    <cfRule type="cellIs" dxfId="8" priority="11329" operator="equal">
      <formula>2</formula>
    </cfRule>
    <cfRule type="cellIs" dxfId="8" priority="11301" operator="equal">
      <formula>4</formula>
    </cfRule>
  </conditionalFormatting>
  <conditionalFormatting sqref="W5813">
    <cfRule type="notContainsBlanks" dxfId="0" priority="11668">
      <formula>LEN(TRIM(W5813))&gt;0</formula>
    </cfRule>
  </conditionalFormatting>
  <conditionalFormatting sqref="R5816">
    <cfRule type="notContainsBlanks" dxfId="2" priority="11111">
      <formula>LEN(TRIM(R5816))&gt;0</formula>
    </cfRule>
  </conditionalFormatting>
  <conditionalFormatting sqref="S5816">
    <cfRule type="notContainsBlanks" dxfId="3" priority="10638">
      <formula>LEN(TRIM(S5816))&gt;0</formula>
    </cfRule>
  </conditionalFormatting>
  <conditionalFormatting sqref="U5816">
    <cfRule type="notContainsBlanks" dxfId="4" priority="10554">
      <formula>LEN(TRIM(U5816))&gt;0</formula>
    </cfRule>
  </conditionalFormatting>
  <conditionalFormatting sqref="W5816">
    <cfRule type="notContainsBlanks" dxfId="0" priority="10950">
      <formula>LEN(TRIM(W5816))&gt;0</formula>
    </cfRule>
  </conditionalFormatting>
  <conditionalFormatting sqref="Y5816">
    <cfRule type="notContainsBlanks" dxfId="5" priority="10866">
      <formula>LEN(TRIM(Y5816))&gt;0</formula>
    </cfRule>
  </conditionalFormatting>
  <conditionalFormatting sqref="Z5816">
    <cfRule type="notContainsBlanks" dxfId="6" priority="10782">
      <formula>LEN(TRIM(Z5816))&gt;0</formula>
    </cfRule>
  </conditionalFormatting>
  <conditionalFormatting sqref="AB5816">
    <cfRule type="cellIs" dxfId="7" priority="10694" operator="notEqual">
      <formula>0</formula>
    </cfRule>
  </conditionalFormatting>
  <conditionalFormatting sqref="R5817">
    <cfRule type="notContainsBlanks" dxfId="2" priority="11086">
      <formula>LEN(TRIM(R5817))&gt;0</formula>
    </cfRule>
  </conditionalFormatting>
  <conditionalFormatting sqref="S5817">
    <cfRule type="notContainsBlanks" dxfId="3" priority="10610">
      <formula>LEN(TRIM(S5817))&gt;0</formula>
    </cfRule>
  </conditionalFormatting>
  <conditionalFormatting sqref="U5817">
    <cfRule type="notContainsBlanks" dxfId="4" priority="10526">
      <formula>LEN(TRIM(U5817))&gt;0</formula>
    </cfRule>
  </conditionalFormatting>
  <conditionalFormatting sqref="W5817">
    <cfRule type="notContainsBlanks" dxfId="0" priority="10922">
      <formula>LEN(TRIM(W5817))&gt;0</formula>
    </cfRule>
  </conditionalFormatting>
  <conditionalFormatting sqref="Y5817">
    <cfRule type="notContainsBlanks" dxfId="5" priority="10838">
      <formula>LEN(TRIM(Y5817))&gt;0</formula>
    </cfRule>
  </conditionalFormatting>
  <conditionalFormatting sqref="Z5817">
    <cfRule type="notContainsBlanks" dxfId="6" priority="10754">
      <formula>LEN(TRIM(Z5817))&gt;0</formula>
    </cfRule>
  </conditionalFormatting>
  <conditionalFormatting sqref="R5818">
    <cfRule type="notContainsBlanks" dxfId="2" priority="11061">
      <formula>LEN(TRIM(R5818))&gt;0</formula>
    </cfRule>
  </conditionalFormatting>
  <conditionalFormatting sqref="S5818">
    <cfRule type="notContainsBlanks" dxfId="3" priority="10582">
      <formula>LEN(TRIM(S5818))&gt;0</formula>
    </cfRule>
  </conditionalFormatting>
  <conditionalFormatting sqref="U5818">
    <cfRule type="notContainsBlanks" dxfId="4" priority="10498">
      <formula>LEN(TRIM(U5818))&gt;0</formula>
    </cfRule>
  </conditionalFormatting>
  <conditionalFormatting sqref="W5818">
    <cfRule type="notContainsBlanks" dxfId="0" priority="10894">
      <formula>LEN(TRIM(W5818))&gt;0</formula>
    </cfRule>
  </conditionalFormatting>
  <conditionalFormatting sqref="Y5818">
    <cfRule type="notContainsBlanks" dxfId="5" priority="10810">
      <formula>LEN(TRIM(Y5818))&gt;0</formula>
    </cfRule>
  </conditionalFormatting>
  <conditionalFormatting sqref="Z5818">
    <cfRule type="notContainsBlanks" dxfId="6" priority="10726">
      <formula>LEN(TRIM(Z5818))&gt;0</formula>
    </cfRule>
  </conditionalFormatting>
  <conditionalFormatting sqref="AB5818">
    <cfRule type="cellIs" dxfId="7" priority="10666" operator="notEqual">
      <formula>0</formula>
    </cfRule>
  </conditionalFormatting>
  <conditionalFormatting sqref="Q5820">
    <cfRule type="notContainsBlanks" dxfId="1" priority="10471">
      <formula>LEN(TRIM(Q5820))&gt;0</formula>
    </cfRule>
  </conditionalFormatting>
  <conditionalFormatting sqref="R5820">
    <cfRule type="notContainsBlanks" dxfId="2" priority="10363">
      <formula>LEN(TRIM(R5820))&gt;0</formula>
    </cfRule>
  </conditionalFormatting>
  <conditionalFormatting sqref="S5820">
    <cfRule type="notContainsBlanks" dxfId="3" priority="9531">
      <formula>LEN(TRIM(S5820))&gt;0</formula>
    </cfRule>
  </conditionalFormatting>
  <conditionalFormatting sqref="U5820">
    <cfRule type="notContainsBlanks" dxfId="4" priority="9391">
      <formula>LEN(TRIM(U5820))&gt;0</formula>
    </cfRule>
  </conditionalFormatting>
  <conditionalFormatting sqref="W5820">
    <cfRule type="notContainsBlanks" dxfId="0" priority="10088">
      <formula>LEN(TRIM(W5820))&gt;0</formula>
    </cfRule>
  </conditionalFormatting>
  <conditionalFormatting sqref="Y5820">
    <cfRule type="notContainsBlanks" dxfId="5" priority="9948">
      <formula>LEN(TRIM(Y5820))&gt;0</formula>
    </cfRule>
  </conditionalFormatting>
  <conditionalFormatting sqref="Z5820">
    <cfRule type="notContainsBlanks" dxfId="6" priority="9808">
      <formula>LEN(TRIM(Z5820))&gt;0</formula>
    </cfRule>
  </conditionalFormatting>
  <conditionalFormatting sqref="AB5820">
    <cfRule type="cellIs" dxfId="7" priority="9671" operator="notEqual">
      <formula>0</formula>
    </cfRule>
  </conditionalFormatting>
  <conditionalFormatting sqref="Q5821">
    <cfRule type="notContainsBlanks" dxfId="1" priority="10448">
      <formula>LEN(TRIM(Q5821))&gt;0</formula>
    </cfRule>
  </conditionalFormatting>
  <conditionalFormatting sqref="R5821">
    <cfRule type="notContainsBlanks" dxfId="2" priority="10337">
      <formula>LEN(TRIM(R5821))&gt;0</formula>
    </cfRule>
  </conditionalFormatting>
  <conditionalFormatting sqref="S5821">
    <cfRule type="notContainsBlanks" dxfId="3" priority="9503">
      <formula>LEN(TRIM(S5821))&gt;0</formula>
    </cfRule>
  </conditionalFormatting>
  <conditionalFormatting sqref="U5821">
    <cfRule type="notContainsBlanks" dxfId="4" priority="9363">
      <formula>LEN(TRIM(U5821))&gt;0</formula>
    </cfRule>
  </conditionalFormatting>
  <conditionalFormatting sqref="W5821">
    <cfRule type="notContainsBlanks" dxfId="0" priority="10060">
      <formula>LEN(TRIM(W5821))&gt;0</formula>
    </cfRule>
  </conditionalFormatting>
  <conditionalFormatting sqref="Y5821">
    <cfRule type="notContainsBlanks" dxfId="5" priority="9920">
      <formula>LEN(TRIM(Y5821))&gt;0</formula>
    </cfRule>
  </conditionalFormatting>
  <conditionalFormatting sqref="Z5821">
    <cfRule type="notContainsBlanks" dxfId="6" priority="9780">
      <formula>LEN(TRIM(Z5821))&gt;0</formula>
    </cfRule>
  </conditionalFormatting>
  <conditionalFormatting sqref="AB5821">
    <cfRule type="cellIs" dxfId="7" priority="9643" operator="notEqual">
      <formula>0</formula>
    </cfRule>
  </conditionalFormatting>
  <conditionalFormatting sqref="Q5822">
    <cfRule type="notContainsBlanks" dxfId="1" priority="10426">
      <formula>LEN(TRIM(Q5822))&gt;0</formula>
    </cfRule>
  </conditionalFormatting>
  <conditionalFormatting sqref="R5822">
    <cfRule type="notContainsBlanks" dxfId="2" priority="10311">
      <formula>LEN(TRIM(R5822))&gt;0</formula>
    </cfRule>
  </conditionalFormatting>
  <conditionalFormatting sqref="S5822">
    <cfRule type="notContainsBlanks" dxfId="3" priority="9475">
      <formula>LEN(TRIM(S5822))&gt;0</formula>
    </cfRule>
  </conditionalFormatting>
  <conditionalFormatting sqref="U5822">
    <cfRule type="notContainsBlanks" dxfId="4" priority="9335">
      <formula>LEN(TRIM(U5822))&gt;0</formula>
    </cfRule>
  </conditionalFormatting>
  <conditionalFormatting sqref="W5822">
    <cfRule type="notContainsBlanks" dxfId="0" priority="10032">
      <formula>LEN(TRIM(W5822))&gt;0</formula>
    </cfRule>
  </conditionalFormatting>
  <conditionalFormatting sqref="Y5822">
    <cfRule type="notContainsBlanks" dxfId="5" priority="9892">
      <formula>LEN(TRIM(Y5822))&gt;0</formula>
    </cfRule>
  </conditionalFormatting>
  <conditionalFormatting sqref="Z5822">
    <cfRule type="notContainsBlanks" dxfId="6" priority="9752">
      <formula>LEN(TRIM(Z5822))&gt;0</formula>
    </cfRule>
  </conditionalFormatting>
  <conditionalFormatting sqref="AB5822">
    <cfRule type="cellIs" dxfId="7" priority="9615" operator="notEqual">
      <formula>0</formula>
    </cfRule>
  </conditionalFormatting>
  <conditionalFormatting sqref="Q5823">
    <cfRule type="notContainsBlanks" dxfId="1" priority="10406">
      <formula>LEN(TRIM(Q5823))&gt;0</formula>
    </cfRule>
  </conditionalFormatting>
  <conditionalFormatting sqref="R5823">
    <cfRule type="notContainsBlanks" dxfId="2" priority="10284">
      <formula>LEN(TRIM(R5823))&gt;0</formula>
    </cfRule>
  </conditionalFormatting>
  <conditionalFormatting sqref="S5823">
    <cfRule type="notContainsBlanks" dxfId="3" priority="9447">
      <formula>LEN(TRIM(S5823))&gt;0</formula>
    </cfRule>
  </conditionalFormatting>
  <conditionalFormatting sqref="U5823">
    <cfRule type="notContainsBlanks" dxfId="4" priority="9307">
      <formula>LEN(TRIM(U5823))&gt;0</formula>
    </cfRule>
  </conditionalFormatting>
  <conditionalFormatting sqref="W5823">
    <cfRule type="notContainsBlanks" dxfId="0" priority="10004">
      <formula>LEN(TRIM(W5823))&gt;0</formula>
    </cfRule>
  </conditionalFormatting>
  <conditionalFormatting sqref="Y5823">
    <cfRule type="notContainsBlanks" dxfId="5" priority="9864">
      <formula>LEN(TRIM(Y5823))&gt;0</formula>
    </cfRule>
  </conditionalFormatting>
  <conditionalFormatting sqref="Z5823">
    <cfRule type="notContainsBlanks" dxfId="6" priority="9724">
      <formula>LEN(TRIM(Z5823))&gt;0</formula>
    </cfRule>
  </conditionalFormatting>
  <conditionalFormatting sqref="AB5823">
    <cfRule type="cellIs" dxfId="7" priority="9587" operator="notEqual">
      <formula>0</formula>
    </cfRule>
  </conditionalFormatting>
  <conditionalFormatting sqref="Q5824">
    <cfRule type="notContainsBlanks" dxfId="1" priority="10386">
      <formula>LEN(TRIM(Q5824))&gt;0</formula>
    </cfRule>
  </conditionalFormatting>
  <conditionalFormatting sqref="R5824">
    <cfRule type="notContainsBlanks" dxfId="2" priority="10256">
      <formula>LEN(TRIM(R5824))&gt;0</formula>
    </cfRule>
  </conditionalFormatting>
  <conditionalFormatting sqref="S5824">
    <cfRule type="notContainsBlanks" dxfId="3" priority="9419">
      <formula>LEN(TRIM(S5824))&gt;0</formula>
    </cfRule>
  </conditionalFormatting>
  <conditionalFormatting sqref="U5824">
    <cfRule type="notContainsBlanks" dxfId="4" priority="9279">
      <formula>LEN(TRIM(U5824))&gt;0</formula>
    </cfRule>
  </conditionalFormatting>
  <conditionalFormatting sqref="W5824">
    <cfRule type="notContainsBlanks" dxfId="0" priority="9976">
      <formula>LEN(TRIM(W5824))&gt;0</formula>
    </cfRule>
  </conditionalFormatting>
  <conditionalFormatting sqref="Y5824">
    <cfRule type="notContainsBlanks" dxfId="5" priority="9836">
      <formula>LEN(TRIM(Y5824))&gt;0</formula>
    </cfRule>
  </conditionalFormatting>
  <conditionalFormatting sqref="Z5824">
    <cfRule type="notContainsBlanks" dxfId="6" priority="9696">
      <formula>LEN(TRIM(Z5824))&gt;0</formula>
    </cfRule>
  </conditionalFormatting>
  <conditionalFormatting sqref="AB5824">
    <cfRule type="cellIs" dxfId="7" priority="9559" operator="notEqual">
      <formula>0</formula>
    </cfRule>
  </conditionalFormatting>
  <conditionalFormatting sqref="Q5827">
    <cfRule type="notContainsBlanks" dxfId="1" priority="9252">
      <formula>LEN(TRIM(Q5827))&gt;0</formula>
    </cfRule>
  </conditionalFormatting>
  <conditionalFormatting sqref="R5827">
    <cfRule type="notContainsBlanks" dxfId="2" priority="9227">
      <formula>LEN(TRIM(R5827))&gt;0</formula>
    </cfRule>
  </conditionalFormatting>
  <conditionalFormatting sqref="S5827">
    <cfRule type="notContainsBlanks" dxfId="3" priority="9060">
      <formula>LEN(TRIM(S5827))&gt;0</formula>
    </cfRule>
  </conditionalFormatting>
  <conditionalFormatting sqref="U5827">
    <cfRule type="notContainsBlanks" dxfId="4" priority="9033">
      <formula>LEN(TRIM(U5827))&gt;0</formula>
    </cfRule>
  </conditionalFormatting>
  <conditionalFormatting sqref="W5827">
    <cfRule type="notContainsBlanks" dxfId="0" priority="9172">
      <formula>LEN(TRIM(W5827))&gt;0</formula>
    </cfRule>
  </conditionalFormatting>
  <conditionalFormatting sqref="Y5827">
    <cfRule type="notContainsBlanks" dxfId="5" priority="9144">
      <formula>LEN(TRIM(Y5827))&gt;0</formula>
    </cfRule>
  </conditionalFormatting>
  <conditionalFormatting sqref="Z5827">
    <cfRule type="notContainsBlanks" dxfId="6" priority="9116">
      <formula>LEN(TRIM(Z5827))&gt;0</formula>
    </cfRule>
  </conditionalFormatting>
  <conditionalFormatting sqref="AB5827">
    <cfRule type="cellIs" dxfId="7" priority="9088" operator="notEqual">
      <formula>0</formula>
    </cfRule>
  </conditionalFormatting>
  <conditionalFormatting sqref="Q5829">
    <cfRule type="notContainsBlanks" dxfId="1" priority="9006">
      <formula>LEN(TRIM(Q5829))&gt;0</formula>
    </cfRule>
  </conditionalFormatting>
  <conditionalFormatting sqref="R5829">
    <cfRule type="notContainsBlanks" dxfId="2" priority="8900">
      <formula>LEN(TRIM(R5829))&gt;0</formula>
    </cfRule>
  </conditionalFormatting>
  <conditionalFormatting sqref="S5829">
    <cfRule type="notContainsBlanks" dxfId="3" priority="8314">
      <formula>LEN(TRIM(S5829))&gt;0</formula>
    </cfRule>
  </conditionalFormatting>
  <conditionalFormatting sqref="U5829">
    <cfRule type="notContainsBlanks" dxfId="4" priority="8205">
      <formula>LEN(TRIM(U5829))&gt;0</formula>
    </cfRule>
  </conditionalFormatting>
  <conditionalFormatting sqref="W5829">
    <cfRule type="notContainsBlanks" dxfId="0" priority="8678">
      <formula>LEN(TRIM(W5829))&gt;0</formula>
    </cfRule>
  </conditionalFormatting>
  <conditionalFormatting sqref="Y5829">
    <cfRule type="notContainsBlanks" dxfId="5" priority="8566">
      <formula>LEN(TRIM(Y5829))&gt;0</formula>
    </cfRule>
  </conditionalFormatting>
  <conditionalFormatting sqref="Z5829">
    <cfRule type="notContainsBlanks" dxfId="6" priority="8454">
      <formula>LEN(TRIM(Z5829))&gt;0</formula>
    </cfRule>
  </conditionalFormatting>
  <conditionalFormatting sqref="Q5830">
    <cfRule type="notContainsBlanks" dxfId="1" priority="8980">
      <formula>LEN(TRIM(Q5830))&gt;0</formula>
    </cfRule>
  </conditionalFormatting>
  <conditionalFormatting sqref="R5830">
    <cfRule type="notContainsBlanks" dxfId="2" priority="8873">
      <formula>LEN(TRIM(R5830))&gt;0</formula>
    </cfRule>
  </conditionalFormatting>
  <conditionalFormatting sqref="S5830">
    <cfRule type="notContainsBlanks" dxfId="3" priority="8286">
      <formula>LEN(TRIM(S5830))&gt;0</formula>
    </cfRule>
  </conditionalFormatting>
  <conditionalFormatting sqref="U5830">
    <cfRule type="notContainsBlanks" dxfId="4" priority="8178">
      <formula>LEN(TRIM(U5830))&gt;0</formula>
    </cfRule>
  </conditionalFormatting>
  <conditionalFormatting sqref="W5830">
    <cfRule type="notContainsBlanks" dxfId="0" priority="8650">
      <formula>LEN(TRIM(W5830))&gt;0</formula>
    </cfRule>
  </conditionalFormatting>
  <conditionalFormatting sqref="Y5830">
    <cfRule type="notContainsBlanks" dxfId="5" priority="8538">
      <formula>LEN(TRIM(Y5830))&gt;0</formula>
    </cfRule>
  </conditionalFormatting>
  <conditionalFormatting sqref="Z5830">
    <cfRule type="notContainsBlanks" dxfId="6" priority="8426">
      <formula>LEN(TRIM(Z5830))&gt;0</formula>
    </cfRule>
  </conditionalFormatting>
  <conditionalFormatting sqref="Q5831">
    <cfRule type="notContainsBlanks" dxfId="1" priority="4294">
      <formula>LEN(TRIM(Q5831))&gt;0</formula>
    </cfRule>
  </conditionalFormatting>
  <conditionalFormatting sqref="R5831">
    <cfRule type="notContainsBlanks" dxfId="2" priority="8845">
      <formula>LEN(TRIM(R5831))&gt;0</formula>
    </cfRule>
  </conditionalFormatting>
  <conditionalFormatting sqref="S5831">
    <cfRule type="notContainsBlanks" dxfId="3" priority="8258">
      <formula>LEN(TRIM(S5831))&gt;0</formula>
    </cfRule>
  </conditionalFormatting>
  <conditionalFormatting sqref="U5831">
    <cfRule type="notContainsBlanks" dxfId="4" priority="8150">
      <formula>LEN(TRIM(U5831))&gt;0</formula>
    </cfRule>
  </conditionalFormatting>
  <conditionalFormatting sqref="W5831">
    <cfRule type="notContainsBlanks" dxfId="0" priority="8622">
      <formula>LEN(TRIM(W5831))&gt;0</formula>
    </cfRule>
  </conditionalFormatting>
  <conditionalFormatting sqref="Y5831">
    <cfRule type="notContainsBlanks" dxfId="5" priority="8510">
      <formula>LEN(TRIM(Y5831))&gt;0</formula>
    </cfRule>
  </conditionalFormatting>
  <conditionalFormatting sqref="Z5831">
    <cfRule type="notContainsBlanks" dxfId="6" priority="8398">
      <formula>LEN(TRIM(Z5831))&gt;0</formula>
    </cfRule>
  </conditionalFormatting>
  <conditionalFormatting sqref="Q5832">
    <cfRule type="notContainsBlanks" dxfId="1" priority="4293">
      <formula>LEN(TRIM(Q5832))&gt;0</formula>
    </cfRule>
  </conditionalFormatting>
  <conditionalFormatting sqref="R5832">
    <cfRule type="notContainsBlanks" dxfId="2" priority="8817">
      <formula>LEN(TRIM(R5832))&gt;0</formula>
    </cfRule>
  </conditionalFormatting>
  <conditionalFormatting sqref="S5832">
    <cfRule type="notContainsBlanks" dxfId="3" priority="8231">
      <formula>LEN(TRIM(S5832))&gt;0</formula>
    </cfRule>
  </conditionalFormatting>
  <conditionalFormatting sqref="U5832">
    <cfRule type="notContainsBlanks" dxfId="4" priority="8122">
      <formula>LEN(TRIM(U5832))&gt;0</formula>
    </cfRule>
  </conditionalFormatting>
  <conditionalFormatting sqref="W5832">
    <cfRule type="notContainsBlanks" dxfId="0" priority="8594">
      <formula>LEN(TRIM(W5832))&gt;0</formula>
    </cfRule>
  </conditionalFormatting>
  <conditionalFormatting sqref="Y5832">
    <cfRule type="notContainsBlanks" dxfId="5" priority="8482">
      <formula>LEN(TRIM(Y5832))&gt;0</formula>
    </cfRule>
  </conditionalFormatting>
  <conditionalFormatting sqref="Z5832">
    <cfRule type="notContainsBlanks" dxfId="6" priority="8370">
      <formula>LEN(TRIM(Z5832))&gt;0</formula>
    </cfRule>
  </conditionalFormatting>
  <conditionalFormatting sqref="AB5832">
    <cfRule type="cellIs" dxfId="7" priority="8342" operator="notEqual">
      <formula>0</formula>
    </cfRule>
  </conditionalFormatting>
  <conditionalFormatting sqref="R5833">
    <cfRule type="notContainsBlanks" dxfId="1" priority="1379">
      <formula>LEN(TRIM(R5833))&gt;0</formula>
    </cfRule>
  </conditionalFormatting>
  <conditionalFormatting sqref="Q5834">
    <cfRule type="notContainsBlanks" dxfId="1" priority="8095">
      <formula>LEN(TRIM(Q5834))&gt;0</formula>
    </cfRule>
  </conditionalFormatting>
  <conditionalFormatting sqref="R5834">
    <cfRule type="notContainsBlanks" dxfId="2" priority="7974">
      <formula>LEN(TRIM(R5834))&gt;0</formula>
    </cfRule>
  </conditionalFormatting>
  <conditionalFormatting sqref="S5834">
    <cfRule type="notContainsBlanks" dxfId="3" priority="7137">
      <formula>LEN(TRIM(S5834))&gt;0</formula>
    </cfRule>
  </conditionalFormatting>
  <conditionalFormatting sqref="U5834">
    <cfRule type="notContainsBlanks" dxfId="4" priority="6998">
      <formula>LEN(TRIM(U5834))&gt;0</formula>
    </cfRule>
  </conditionalFormatting>
  <conditionalFormatting sqref="W5834">
    <cfRule type="notContainsBlanks" dxfId="0" priority="7697">
      <formula>LEN(TRIM(W5834))&gt;0</formula>
    </cfRule>
  </conditionalFormatting>
  <conditionalFormatting sqref="Y5834">
    <cfRule type="notContainsBlanks" dxfId="5" priority="7557">
      <formula>LEN(TRIM(Y5834))&gt;0</formula>
    </cfRule>
  </conditionalFormatting>
  <conditionalFormatting sqref="Z5834">
    <cfRule type="notContainsBlanks" dxfId="6" priority="7417">
      <formula>LEN(TRIM(Z5834))&gt;0</formula>
    </cfRule>
  </conditionalFormatting>
  <conditionalFormatting sqref="AB5834">
    <cfRule type="cellIs" dxfId="7" priority="7277" operator="notEqual">
      <formula>0</formula>
    </cfRule>
  </conditionalFormatting>
  <conditionalFormatting sqref="Q5835">
    <cfRule type="notContainsBlanks" dxfId="1" priority="8070">
      <formula>LEN(TRIM(Q5835))&gt;0</formula>
    </cfRule>
  </conditionalFormatting>
  <conditionalFormatting sqref="R5835">
    <cfRule type="notContainsBlanks" dxfId="2" priority="7946">
      <formula>LEN(TRIM(R5835))&gt;0</formula>
    </cfRule>
  </conditionalFormatting>
  <conditionalFormatting sqref="S5835">
    <cfRule type="notContainsBlanks" dxfId="3" priority="7110">
      <formula>LEN(TRIM(S5835))&gt;0</formula>
    </cfRule>
  </conditionalFormatting>
  <conditionalFormatting sqref="U5835">
    <cfRule type="notContainsBlanks" dxfId="4" priority="6970">
      <formula>LEN(TRIM(U5835))&gt;0</formula>
    </cfRule>
  </conditionalFormatting>
  <conditionalFormatting sqref="W5835">
    <cfRule type="notContainsBlanks" dxfId="0" priority="7669">
      <formula>LEN(TRIM(W5835))&gt;0</formula>
    </cfRule>
  </conditionalFormatting>
  <conditionalFormatting sqref="Y5835">
    <cfRule type="notContainsBlanks" dxfId="5" priority="7529">
      <formula>LEN(TRIM(Y5835))&gt;0</formula>
    </cfRule>
  </conditionalFormatting>
  <conditionalFormatting sqref="Z5835">
    <cfRule type="notContainsBlanks" dxfId="6" priority="7389">
      <formula>LEN(TRIM(Z5835))&gt;0</formula>
    </cfRule>
  </conditionalFormatting>
  <conditionalFormatting sqref="AB5835">
    <cfRule type="cellIs" dxfId="7" priority="7249" operator="notEqual">
      <formula>0</formula>
    </cfRule>
  </conditionalFormatting>
  <conditionalFormatting sqref="Q5836">
    <cfRule type="notContainsBlanks" dxfId="1" priority="8045">
      <formula>LEN(TRIM(Q5836))&gt;0</formula>
    </cfRule>
  </conditionalFormatting>
  <conditionalFormatting sqref="R5836">
    <cfRule type="notContainsBlanks" dxfId="2" priority="7919">
      <formula>LEN(TRIM(R5836))&gt;0</formula>
    </cfRule>
  </conditionalFormatting>
  <conditionalFormatting sqref="S5836">
    <cfRule type="notContainsBlanks" dxfId="3" priority="7082">
      <formula>LEN(TRIM(S5836))&gt;0</formula>
    </cfRule>
  </conditionalFormatting>
  <conditionalFormatting sqref="U5836">
    <cfRule type="notContainsBlanks" dxfId="4" priority="6942">
      <formula>LEN(TRIM(U5836))&gt;0</formula>
    </cfRule>
  </conditionalFormatting>
  <conditionalFormatting sqref="W5836">
    <cfRule type="notContainsBlanks" dxfId="0" priority="7641">
      <formula>LEN(TRIM(W5836))&gt;0</formula>
    </cfRule>
  </conditionalFormatting>
  <conditionalFormatting sqref="Y5836">
    <cfRule type="notContainsBlanks" dxfId="5" priority="7501">
      <formula>LEN(TRIM(Y5836))&gt;0</formula>
    </cfRule>
  </conditionalFormatting>
  <conditionalFormatting sqref="Z5836">
    <cfRule type="notContainsBlanks" dxfId="6" priority="7361">
      <formula>LEN(TRIM(Z5836))&gt;0</formula>
    </cfRule>
  </conditionalFormatting>
  <conditionalFormatting sqref="AB5836">
    <cfRule type="cellIs" dxfId="7" priority="7221" operator="notEqual">
      <formula>0</formula>
    </cfRule>
  </conditionalFormatting>
  <conditionalFormatting sqref="Q5837">
    <cfRule type="notContainsBlanks" dxfId="1" priority="8022">
      <formula>LEN(TRIM(Q5837))&gt;0</formula>
    </cfRule>
  </conditionalFormatting>
  <conditionalFormatting sqref="R5837">
    <cfRule type="notContainsBlanks" dxfId="2" priority="7892">
      <formula>LEN(TRIM(R5837))&gt;0</formula>
    </cfRule>
  </conditionalFormatting>
  <conditionalFormatting sqref="S5837">
    <cfRule type="notContainsBlanks" dxfId="3" priority="7054">
      <formula>LEN(TRIM(S5837))&gt;0</formula>
    </cfRule>
  </conditionalFormatting>
  <conditionalFormatting sqref="U5837">
    <cfRule type="notContainsBlanks" dxfId="4" priority="6914">
      <formula>LEN(TRIM(U5837))&gt;0</formula>
    </cfRule>
  </conditionalFormatting>
  <conditionalFormatting sqref="W5837">
    <cfRule type="notContainsBlanks" dxfId="0" priority="7613">
      <formula>LEN(TRIM(W5837))&gt;0</formula>
    </cfRule>
  </conditionalFormatting>
  <conditionalFormatting sqref="Y5837">
    <cfRule type="notContainsBlanks" dxfId="5" priority="7473">
      <formula>LEN(TRIM(Y5837))&gt;0</formula>
    </cfRule>
  </conditionalFormatting>
  <conditionalFormatting sqref="Z5837">
    <cfRule type="notContainsBlanks" dxfId="6" priority="7333">
      <formula>LEN(TRIM(Z5837))&gt;0</formula>
    </cfRule>
  </conditionalFormatting>
  <conditionalFormatting sqref="AB5837">
    <cfRule type="cellIs" dxfId="7" priority="7193" operator="notEqual">
      <formula>0</formula>
    </cfRule>
  </conditionalFormatting>
  <conditionalFormatting sqref="R5838">
    <cfRule type="notContainsBlanks" dxfId="2" priority="7865">
      <formula>LEN(TRIM(R5838))&gt;0</formula>
    </cfRule>
  </conditionalFormatting>
  <conditionalFormatting sqref="S5838">
    <cfRule type="notContainsBlanks" dxfId="3" priority="7026">
      <formula>LEN(TRIM(S5838))&gt;0</formula>
    </cfRule>
  </conditionalFormatting>
  <conditionalFormatting sqref="U5838">
    <cfRule type="notContainsBlanks" dxfId="4" priority="6886">
      <formula>LEN(TRIM(U5838))&gt;0</formula>
    </cfRule>
  </conditionalFormatting>
  <conditionalFormatting sqref="W5838">
    <cfRule type="notContainsBlanks" dxfId="0" priority="7585">
      <formula>LEN(TRIM(W5838))&gt;0</formula>
    </cfRule>
  </conditionalFormatting>
  <conditionalFormatting sqref="Y5838">
    <cfRule type="notContainsBlanks" dxfId="5" priority="7445">
      <formula>LEN(TRIM(Y5838))&gt;0</formula>
    </cfRule>
  </conditionalFormatting>
  <conditionalFormatting sqref="Z5838">
    <cfRule type="notContainsBlanks" dxfId="6" priority="7305">
      <formula>LEN(TRIM(Z5838))&gt;0</formula>
    </cfRule>
  </conditionalFormatting>
  <conditionalFormatting sqref="AB5838">
    <cfRule type="cellIs" dxfId="7" priority="7165" operator="notEqual">
      <formula>0</formula>
    </cfRule>
  </conditionalFormatting>
  <conditionalFormatting sqref="Q5841">
    <cfRule type="notContainsBlanks" dxfId="1" priority="6859">
      <formula>LEN(TRIM(Q5841))&gt;0</formula>
    </cfRule>
  </conditionalFormatting>
  <conditionalFormatting sqref="R5841">
    <cfRule type="notContainsBlanks" dxfId="2" priority="6780">
      <formula>LEN(TRIM(R5841))&gt;0</formula>
    </cfRule>
  </conditionalFormatting>
  <conditionalFormatting sqref="S5841">
    <cfRule type="notContainsBlanks" dxfId="3" priority="6278">
      <formula>LEN(TRIM(S5841))&gt;0</formula>
    </cfRule>
  </conditionalFormatting>
  <conditionalFormatting sqref="U5841">
    <cfRule type="notContainsBlanks" dxfId="4" priority="6194">
      <formula>LEN(TRIM(U5841))&gt;0</formula>
    </cfRule>
  </conditionalFormatting>
  <conditionalFormatting sqref="W5841">
    <cfRule type="notContainsBlanks" dxfId="0" priority="6614">
      <formula>LEN(TRIM(W5841))&gt;0</formula>
    </cfRule>
  </conditionalFormatting>
  <conditionalFormatting sqref="Y5841">
    <cfRule type="notContainsBlanks" dxfId="5" priority="6530">
      <formula>LEN(TRIM(Y5841))&gt;0</formula>
    </cfRule>
  </conditionalFormatting>
  <conditionalFormatting sqref="Z5841">
    <cfRule type="notContainsBlanks" dxfId="6" priority="6446">
      <formula>LEN(TRIM(Z5841))&gt;0</formula>
    </cfRule>
  </conditionalFormatting>
  <conditionalFormatting sqref="AB5841">
    <cfRule type="cellIs" dxfId="7" priority="6362" operator="notEqual">
      <formula>0</formula>
    </cfRule>
  </conditionalFormatting>
  <conditionalFormatting sqref="Q5842">
    <cfRule type="notContainsBlanks" dxfId="1" priority="6833">
      <formula>LEN(TRIM(Q5842))&gt;0</formula>
    </cfRule>
  </conditionalFormatting>
  <conditionalFormatting sqref="R5842">
    <cfRule type="notContainsBlanks" dxfId="2" priority="6753">
      <formula>LEN(TRIM(R5842))&gt;0</formula>
    </cfRule>
  </conditionalFormatting>
  <conditionalFormatting sqref="S5842">
    <cfRule type="notContainsBlanks" dxfId="3" priority="6250">
      <formula>LEN(TRIM(S5842))&gt;0</formula>
    </cfRule>
  </conditionalFormatting>
  <conditionalFormatting sqref="U5842">
    <cfRule type="notContainsBlanks" dxfId="4" priority="6166">
      <formula>LEN(TRIM(U5842))&gt;0</formula>
    </cfRule>
  </conditionalFormatting>
  <conditionalFormatting sqref="W5842">
    <cfRule type="notContainsBlanks" dxfId="0" priority="6586">
      <formula>LEN(TRIM(W5842))&gt;0</formula>
    </cfRule>
  </conditionalFormatting>
  <conditionalFormatting sqref="Y5842">
    <cfRule type="notContainsBlanks" dxfId="5" priority="6502">
      <formula>LEN(TRIM(Y5842))&gt;0</formula>
    </cfRule>
  </conditionalFormatting>
  <conditionalFormatting sqref="Z5842">
    <cfRule type="notContainsBlanks" dxfId="6" priority="6418">
      <formula>LEN(TRIM(Z5842))&gt;0</formula>
    </cfRule>
  </conditionalFormatting>
  <conditionalFormatting sqref="AB5842">
    <cfRule type="cellIs" dxfId="7" priority="6334" operator="notEqual">
      <formula>0</formula>
    </cfRule>
  </conditionalFormatting>
  <conditionalFormatting sqref="Q5843">
    <cfRule type="notContainsBlanks" dxfId="1" priority="6807">
      <formula>LEN(TRIM(Q5843))&gt;0</formula>
    </cfRule>
  </conditionalFormatting>
  <conditionalFormatting sqref="R5843">
    <cfRule type="notContainsBlanks" dxfId="2" priority="6726">
      <formula>LEN(TRIM(R5843))&gt;0</formula>
    </cfRule>
  </conditionalFormatting>
  <conditionalFormatting sqref="S5843">
    <cfRule type="notContainsBlanks" dxfId="3" priority="6222">
      <formula>LEN(TRIM(S5843))&gt;0</formula>
    </cfRule>
  </conditionalFormatting>
  <conditionalFormatting sqref="U5843">
    <cfRule type="notContainsBlanks" dxfId="4" priority="6138">
      <formula>LEN(TRIM(U5843))&gt;0</formula>
    </cfRule>
  </conditionalFormatting>
  <conditionalFormatting sqref="W5843">
    <cfRule type="notContainsBlanks" dxfId="0" priority="6558">
      <formula>LEN(TRIM(W5843))&gt;0</formula>
    </cfRule>
  </conditionalFormatting>
  <conditionalFormatting sqref="Y5843">
    <cfRule type="notContainsBlanks" dxfId="5" priority="6474">
      <formula>LEN(TRIM(Y5843))&gt;0</formula>
    </cfRule>
  </conditionalFormatting>
  <conditionalFormatting sqref="Z5843">
    <cfRule type="notContainsBlanks" dxfId="6" priority="6390">
      <formula>LEN(TRIM(Z5843))&gt;0</formula>
    </cfRule>
  </conditionalFormatting>
  <conditionalFormatting sqref="AB5843">
    <cfRule type="cellIs" dxfId="7" priority="6306" operator="notEqual">
      <formula>0</formula>
    </cfRule>
  </conditionalFormatting>
  <conditionalFormatting sqref="Q5844">
    <cfRule type="notContainsBlanks" dxfId="1" priority="11384">
      <formula>LEN(TRIM(Q5844))&gt;0</formula>
    </cfRule>
  </conditionalFormatting>
  <conditionalFormatting sqref="W5844">
    <cfRule type="notContainsBlanks" dxfId="0" priority="11468">
      <formula>LEN(TRIM(W5844))&gt;0</formula>
    </cfRule>
  </conditionalFormatting>
  <conditionalFormatting sqref="Y5844">
    <cfRule type="notContainsBlanks" dxfId="5" priority="11440">
      <formula>LEN(TRIM(Y5844))&gt;0</formula>
    </cfRule>
  </conditionalFormatting>
  <conditionalFormatting sqref="Z5844">
    <cfRule type="notContainsBlanks" dxfId="6" priority="11412">
      <formula>LEN(TRIM(Z5844))&gt;0</formula>
    </cfRule>
  </conditionalFormatting>
  <conditionalFormatting sqref="AA5844">
    <cfRule type="cellIs" dxfId="8" priority="11328" operator="equal">
      <formula>2</formula>
    </cfRule>
    <cfRule type="cellIs" dxfId="8" priority="11300" operator="equal">
      <formula>4</formula>
    </cfRule>
  </conditionalFormatting>
  <conditionalFormatting sqref="W5846">
    <cfRule type="notContainsBlanks" dxfId="0" priority="11667">
      <formula>LEN(TRIM(W5846))&gt;0</formula>
    </cfRule>
  </conditionalFormatting>
  <conditionalFormatting sqref="Q5849">
    <cfRule type="notContainsBlanks" dxfId="1" priority="5110">
      <formula>LEN(TRIM(Q5849))&gt;0</formula>
    </cfRule>
  </conditionalFormatting>
  <conditionalFormatting sqref="R5849">
    <cfRule type="notContainsBlanks" dxfId="2" priority="11110">
      <formula>LEN(TRIM(R5849))&gt;0</formula>
    </cfRule>
  </conditionalFormatting>
  <conditionalFormatting sqref="S5849">
    <cfRule type="notContainsBlanks" dxfId="3" priority="10637">
      <formula>LEN(TRIM(S5849))&gt;0</formula>
    </cfRule>
  </conditionalFormatting>
  <conditionalFormatting sqref="U5849">
    <cfRule type="notContainsBlanks" dxfId="4" priority="10553">
      <formula>LEN(TRIM(U5849))&gt;0</formula>
    </cfRule>
  </conditionalFormatting>
  <conditionalFormatting sqref="W5849">
    <cfRule type="notContainsBlanks" dxfId="0" priority="10949">
      <formula>LEN(TRIM(W5849))&gt;0</formula>
    </cfRule>
  </conditionalFormatting>
  <conditionalFormatting sqref="Y5849">
    <cfRule type="notContainsBlanks" dxfId="5" priority="10865">
      <formula>LEN(TRIM(Y5849))&gt;0</formula>
    </cfRule>
  </conditionalFormatting>
  <conditionalFormatting sqref="Z5849">
    <cfRule type="notContainsBlanks" dxfId="6" priority="10781">
      <formula>LEN(TRIM(Z5849))&gt;0</formula>
    </cfRule>
  </conditionalFormatting>
  <conditionalFormatting sqref="AB5849">
    <cfRule type="cellIs" dxfId="7" priority="10693" operator="notEqual">
      <formula>0</formula>
    </cfRule>
  </conditionalFormatting>
  <conditionalFormatting sqref="Q5850">
    <cfRule type="notContainsBlanks" dxfId="1" priority="5109">
      <formula>LEN(TRIM(Q5850))&gt;0</formula>
    </cfRule>
  </conditionalFormatting>
  <conditionalFormatting sqref="R5850">
    <cfRule type="notContainsBlanks" dxfId="2" priority="11085">
      <formula>LEN(TRIM(R5850))&gt;0</formula>
    </cfRule>
  </conditionalFormatting>
  <conditionalFormatting sqref="S5850">
    <cfRule type="notContainsBlanks" dxfId="3" priority="10609">
      <formula>LEN(TRIM(S5850))&gt;0</formula>
    </cfRule>
  </conditionalFormatting>
  <conditionalFormatting sqref="U5850">
    <cfRule type="notContainsBlanks" dxfId="4" priority="10525">
      <formula>LEN(TRIM(U5850))&gt;0</formula>
    </cfRule>
  </conditionalFormatting>
  <conditionalFormatting sqref="W5850">
    <cfRule type="notContainsBlanks" dxfId="0" priority="10921">
      <formula>LEN(TRIM(W5850))&gt;0</formula>
    </cfRule>
  </conditionalFormatting>
  <conditionalFormatting sqref="Y5850">
    <cfRule type="notContainsBlanks" dxfId="5" priority="10837">
      <formula>LEN(TRIM(Y5850))&gt;0</formula>
    </cfRule>
  </conditionalFormatting>
  <conditionalFormatting sqref="Z5850">
    <cfRule type="notContainsBlanks" dxfId="6" priority="10753">
      <formula>LEN(TRIM(Z5850))&gt;0</formula>
    </cfRule>
  </conditionalFormatting>
  <conditionalFormatting sqref="Q5851">
    <cfRule type="notContainsBlanks" dxfId="1" priority="5108">
      <formula>LEN(TRIM(Q5851))&gt;0</formula>
    </cfRule>
  </conditionalFormatting>
  <conditionalFormatting sqref="R5851">
    <cfRule type="notContainsBlanks" dxfId="2" priority="11060">
      <formula>LEN(TRIM(R5851))&gt;0</formula>
    </cfRule>
  </conditionalFormatting>
  <conditionalFormatting sqref="S5851">
    <cfRule type="notContainsBlanks" dxfId="3" priority="10581">
      <formula>LEN(TRIM(S5851))&gt;0</formula>
    </cfRule>
  </conditionalFormatting>
  <conditionalFormatting sqref="U5851">
    <cfRule type="notContainsBlanks" dxfId="4" priority="10497">
      <formula>LEN(TRIM(U5851))&gt;0</formula>
    </cfRule>
  </conditionalFormatting>
  <conditionalFormatting sqref="W5851">
    <cfRule type="notContainsBlanks" dxfId="0" priority="10893">
      <formula>LEN(TRIM(W5851))&gt;0</formula>
    </cfRule>
  </conditionalFormatting>
  <conditionalFormatting sqref="Y5851">
    <cfRule type="notContainsBlanks" dxfId="5" priority="10809">
      <formula>LEN(TRIM(Y5851))&gt;0</formula>
    </cfRule>
  </conditionalFormatting>
  <conditionalFormatting sqref="Z5851">
    <cfRule type="notContainsBlanks" dxfId="6" priority="10725">
      <formula>LEN(TRIM(Z5851))&gt;0</formula>
    </cfRule>
  </conditionalFormatting>
  <conditionalFormatting sqref="AB5851">
    <cfRule type="cellIs" dxfId="7" priority="10665" operator="notEqual">
      <formula>0</formula>
    </cfRule>
  </conditionalFormatting>
  <conditionalFormatting sqref="Q5853">
    <cfRule type="notContainsBlanks" dxfId="1" priority="5107">
      <formula>LEN(TRIM(Q5853))&gt;0</formula>
    </cfRule>
  </conditionalFormatting>
  <conditionalFormatting sqref="R5853">
    <cfRule type="notContainsBlanks" dxfId="2" priority="10362">
      <formula>LEN(TRIM(R5853))&gt;0</formula>
    </cfRule>
  </conditionalFormatting>
  <conditionalFormatting sqref="S5853">
    <cfRule type="notContainsBlanks" dxfId="3" priority="9530">
      <formula>LEN(TRIM(S5853))&gt;0</formula>
    </cfRule>
  </conditionalFormatting>
  <conditionalFormatting sqref="U5853">
    <cfRule type="notContainsBlanks" dxfId="4" priority="9390">
      <formula>LEN(TRIM(U5853))&gt;0</formula>
    </cfRule>
  </conditionalFormatting>
  <conditionalFormatting sqref="W5853">
    <cfRule type="notContainsBlanks" dxfId="0" priority="10087">
      <formula>LEN(TRIM(W5853))&gt;0</formula>
    </cfRule>
  </conditionalFormatting>
  <conditionalFormatting sqref="Y5853">
    <cfRule type="notContainsBlanks" dxfId="5" priority="9947">
      <formula>LEN(TRIM(Y5853))&gt;0</formula>
    </cfRule>
  </conditionalFormatting>
  <conditionalFormatting sqref="Z5853">
    <cfRule type="notContainsBlanks" dxfId="6" priority="9807">
      <formula>LEN(TRIM(Z5853))&gt;0</formula>
    </cfRule>
  </conditionalFormatting>
  <conditionalFormatting sqref="AB5853">
    <cfRule type="cellIs" dxfId="7" priority="9670" operator="notEqual">
      <formula>0</formula>
    </cfRule>
  </conditionalFormatting>
  <conditionalFormatting sqref="Q5854">
    <cfRule type="notContainsBlanks" dxfId="1" priority="10447">
      <formula>LEN(TRIM(Q5854))&gt;0</formula>
    </cfRule>
  </conditionalFormatting>
  <conditionalFormatting sqref="R5854">
    <cfRule type="notContainsBlanks" dxfId="2" priority="10336">
      <formula>LEN(TRIM(R5854))&gt;0</formula>
    </cfRule>
  </conditionalFormatting>
  <conditionalFormatting sqref="S5854">
    <cfRule type="notContainsBlanks" dxfId="3" priority="9502">
      <formula>LEN(TRIM(S5854))&gt;0</formula>
    </cfRule>
  </conditionalFormatting>
  <conditionalFormatting sqref="U5854">
    <cfRule type="notContainsBlanks" dxfId="4" priority="9362">
      <formula>LEN(TRIM(U5854))&gt;0</formula>
    </cfRule>
  </conditionalFormatting>
  <conditionalFormatting sqref="W5854">
    <cfRule type="notContainsBlanks" dxfId="0" priority="10059">
      <formula>LEN(TRIM(W5854))&gt;0</formula>
    </cfRule>
  </conditionalFormatting>
  <conditionalFormatting sqref="Y5854">
    <cfRule type="notContainsBlanks" dxfId="5" priority="9919">
      <formula>LEN(TRIM(Y5854))&gt;0</formula>
    </cfRule>
  </conditionalFormatting>
  <conditionalFormatting sqref="Z5854">
    <cfRule type="notContainsBlanks" dxfId="6" priority="9779">
      <formula>LEN(TRIM(Z5854))&gt;0</formula>
    </cfRule>
  </conditionalFormatting>
  <conditionalFormatting sqref="AB5854">
    <cfRule type="cellIs" dxfId="7" priority="9642" operator="notEqual">
      <formula>0</formula>
    </cfRule>
  </conditionalFormatting>
  <conditionalFormatting sqref="Q5855">
    <cfRule type="notContainsBlanks" dxfId="1" priority="10425">
      <formula>LEN(TRIM(Q5855))&gt;0</formula>
    </cfRule>
  </conditionalFormatting>
  <conditionalFormatting sqref="R5855">
    <cfRule type="notContainsBlanks" dxfId="2" priority="10310">
      <formula>LEN(TRIM(R5855))&gt;0</formula>
    </cfRule>
  </conditionalFormatting>
  <conditionalFormatting sqref="S5855">
    <cfRule type="notContainsBlanks" dxfId="3" priority="9474">
      <formula>LEN(TRIM(S5855))&gt;0</formula>
    </cfRule>
  </conditionalFormatting>
  <conditionalFormatting sqref="U5855">
    <cfRule type="notContainsBlanks" dxfId="4" priority="9334">
      <formula>LEN(TRIM(U5855))&gt;0</formula>
    </cfRule>
  </conditionalFormatting>
  <conditionalFormatting sqref="W5855">
    <cfRule type="notContainsBlanks" dxfId="0" priority="10031">
      <formula>LEN(TRIM(W5855))&gt;0</formula>
    </cfRule>
  </conditionalFormatting>
  <conditionalFormatting sqref="Y5855">
    <cfRule type="notContainsBlanks" dxfId="5" priority="9891">
      <formula>LEN(TRIM(Y5855))&gt;0</formula>
    </cfRule>
  </conditionalFormatting>
  <conditionalFormatting sqref="Z5855">
    <cfRule type="notContainsBlanks" dxfId="6" priority="9751">
      <formula>LEN(TRIM(Z5855))&gt;0</formula>
    </cfRule>
  </conditionalFormatting>
  <conditionalFormatting sqref="AB5855">
    <cfRule type="cellIs" dxfId="7" priority="9614" operator="notEqual">
      <formula>0</formula>
    </cfRule>
  </conditionalFormatting>
  <conditionalFormatting sqref="Q5856">
    <cfRule type="notContainsBlanks" dxfId="1" priority="10405">
      <formula>LEN(TRIM(Q5856))&gt;0</formula>
    </cfRule>
  </conditionalFormatting>
  <conditionalFormatting sqref="R5856">
    <cfRule type="notContainsBlanks" dxfId="2" priority="10283">
      <formula>LEN(TRIM(R5856))&gt;0</formula>
    </cfRule>
  </conditionalFormatting>
  <conditionalFormatting sqref="S5856">
    <cfRule type="notContainsBlanks" dxfId="3" priority="9446">
      <formula>LEN(TRIM(S5856))&gt;0</formula>
    </cfRule>
  </conditionalFormatting>
  <conditionalFormatting sqref="U5856">
    <cfRule type="notContainsBlanks" dxfId="4" priority="9306">
      <formula>LEN(TRIM(U5856))&gt;0</formula>
    </cfRule>
  </conditionalFormatting>
  <conditionalFormatting sqref="W5856">
    <cfRule type="notContainsBlanks" dxfId="0" priority="10003">
      <formula>LEN(TRIM(W5856))&gt;0</formula>
    </cfRule>
  </conditionalFormatting>
  <conditionalFormatting sqref="Y5856">
    <cfRule type="notContainsBlanks" dxfId="5" priority="9863">
      <formula>LEN(TRIM(Y5856))&gt;0</formula>
    </cfRule>
  </conditionalFormatting>
  <conditionalFormatting sqref="Z5856">
    <cfRule type="notContainsBlanks" dxfId="6" priority="9723">
      <formula>LEN(TRIM(Z5856))&gt;0</formula>
    </cfRule>
  </conditionalFormatting>
  <conditionalFormatting sqref="AB5856">
    <cfRule type="cellIs" dxfId="7" priority="9586" operator="notEqual">
      <formula>0</formula>
    </cfRule>
  </conditionalFormatting>
  <conditionalFormatting sqref="Q5857">
    <cfRule type="notContainsBlanks" dxfId="1" priority="10385">
      <formula>LEN(TRIM(Q5857))&gt;0</formula>
    </cfRule>
  </conditionalFormatting>
  <conditionalFormatting sqref="R5857">
    <cfRule type="notContainsBlanks" dxfId="2" priority="10255">
      <formula>LEN(TRIM(R5857))&gt;0</formula>
    </cfRule>
  </conditionalFormatting>
  <conditionalFormatting sqref="S5857">
    <cfRule type="notContainsBlanks" dxfId="3" priority="9418">
      <formula>LEN(TRIM(S5857))&gt;0</formula>
    </cfRule>
  </conditionalFormatting>
  <conditionalFormatting sqref="U5857">
    <cfRule type="notContainsBlanks" dxfId="4" priority="9278">
      <formula>LEN(TRIM(U5857))&gt;0</formula>
    </cfRule>
  </conditionalFormatting>
  <conditionalFormatting sqref="W5857">
    <cfRule type="notContainsBlanks" dxfId="0" priority="9975">
      <formula>LEN(TRIM(W5857))&gt;0</formula>
    </cfRule>
  </conditionalFormatting>
  <conditionalFormatting sqref="Y5857">
    <cfRule type="notContainsBlanks" dxfId="5" priority="9835">
      <formula>LEN(TRIM(Y5857))&gt;0</formula>
    </cfRule>
  </conditionalFormatting>
  <conditionalFormatting sqref="Z5857">
    <cfRule type="notContainsBlanks" dxfId="6" priority="9695">
      <formula>LEN(TRIM(Z5857))&gt;0</formula>
    </cfRule>
  </conditionalFormatting>
  <conditionalFormatting sqref="AB5857">
    <cfRule type="cellIs" dxfId="7" priority="9558" operator="notEqual">
      <formula>0</formula>
    </cfRule>
  </conditionalFormatting>
  <conditionalFormatting sqref="Q5860">
    <cfRule type="notContainsBlanks" dxfId="1" priority="9251">
      <formula>LEN(TRIM(Q5860))&gt;0</formula>
    </cfRule>
  </conditionalFormatting>
  <conditionalFormatting sqref="R5860">
    <cfRule type="notContainsBlanks" dxfId="2" priority="9226">
      <formula>LEN(TRIM(R5860))&gt;0</formula>
    </cfRule>
  </conditionalFormatting>
  <conditionalFormatting sqref="S5860">
    <cfRule type="notContainsBlanks" dxfId="3" priority="9059">
      <formula>LEN(TRIM(S5860))&gt;0</formula>
    </cfRule>
  </conditionalFormatting>
  <conditionalFormatting sqref="U5860">
    <cfRule type="notContainsBlanks" dxfId="4" priority="9032">
      <formula>LEN(TRIM(U5860))&gt;0</formula>
    </cfRule>
  </conditionalFormatting>
  <conditionalFormatting sqref="W5860">
    <cfRule type="notContainsBlanks" dxfId="0" priority="9171">
      <formula>LEN(TRIM(W5860))&gt;0</formula>
    </cfRule>
  </conditionalFormatting>
  <conditionalFormatting sqref="Y5860">
    <cfRule type="notContainsBlanks" dxfId="5" priority="9143">
      <formula>LEN(TRIM(Y5860))&gt;0</formula>
    </cfRule>
  </conditionalFormatting>
  <conditionalFormatting sqref="Z5860">
    <cfRule type="notContainsBlanks" dxfId="6" priority="9115">
      <formula>LEN(TRIM(Z5860))&gt;0</formula>
    </cfRule>
  </conditionalFormatting>
  <conditionalFormatting sqref="AB5860">
    <cfRule type="cellIs" dxfId="7" priority="9087" operator="notEqual">
      <formula>0</formula>
    </cfRule>
  </conditionalFormatting>
  <conditionalFormatting sqref="Q5862">
    <cfRule type="notContainsBlanks" dxfId="1" priority="9005">
      <formula>LEN(TRIM(Q5862))&gt;0</formula>
    </cfRule>
  </conditionalFormatting>
  <conditionalFormatting sqref="R5862">
    <cfRule type="notContainsBlanks" dxfId="2" priority="8899">
      <formula>LEN(TRIM(R5862))&gt;0</formula>
    </cfRule>
  </conditionalFormatting>
  <conditionalFormatting sqref="S5862">
    <cfRule type="notContainsBlanks" dxfId="3" priority="8313">
      <formula>LEN(TRIM(S5862))&gt;0</formula>
    </cfRule>
  </conditionalFormatting>
  <conditionalFormatting sqref="U5862">
    <cfRule type="notContainsBlanks" dxfId="4" priority="8204">
      <formula>LEN(TRIM(U5862))&gt;0</formula>
    </cfRule>
  </conditionalFormatting>
  <conditionalFormatting sqref="W5862">
    <cfRule type="notContainsBlanks" dxfId="0" priority="8677">
      <formula>LEN(TRIM(W5862))&gt;0</formula>
    </cfRule>
  </conditionalFormatting>
  <conditionalFormatting sqref="Y5862">
    <cfRule type="notContainsBlanks" dxfId="5" priority="8565">
      <formula>LEN(TRIM(Y5862))&gt;0</formula>
    </cfRule>
  </conditionalFormatting>
  <conditionalFormatting sqref="Z5862">
    <cfRule type="notContainsBlanks" dxfId="6" priority="8453">
      <formula>LEN(TRIM(Z5862))&gt;0</formula>
    </cfRule>
  </conditionalFormatting>
  <conditionalFormatting sqref="Q5863">
    <cfRule type="notContainsBlanks" dxfId="1" priority="8979">
      <formula>LEN(TRIM(Q5863))&gt;0</formula>
    </cfRule>
  </conditionalFormatting>
  <conditionalFormatting sqref="R5863">
    <cfRule type="notContainsBlanks" dxfId="2" priority="8872">
      <formula>LEN(TRIM(R5863))&gt;0</formula>
    </cfRule>
  </conditionalFormatting>
  <conditionalFormatting sqref="S5863">
    <cfRule type="notContainsBlanks" dxfId="3" priority="8285">
      <formula>LEN(TRIM(S5863))&gt;0</formula>
    </cfRule>
  </conditionalFormatting>
  <conditionalFormatting sqref="U5863">
    <cfRule type="notContainsBlanks" dxfId="4" priority="8177">
      <formula>LEN(TRIM(U5863))&gt;0</formula>
    </cfRule>
  </conditionalFormatting>
  <conditionalFormatting sqref="W5863">
    <cfRule type="notContainsBlanks" dxfId="0" priority="8649">
      <formula>LEN(TRIM(W5863))&gt;0</formula>
    </cfRule>
  </conditionalFormatting>
  <conditionalFormatting sqref="Y5863">
    <cfRule type="notContainsBlanks" dxfId="5" priority="8537">
      <formula>LEN(TRIM(Y5863))&gt;0</formula>
    </cfRule>
  </conditionalFormatting>
  <conditionalFormatting sqref="Z5863">
    <cfRule type="notContainsBlanks" dxfId="6" priority="8425">
      <formula>LEN(TRIM(Z5863))&gt;0</formula>
    </cfRule>
  </conditionalFormatting>
  <conditionalFormatting sqref="Q5864">
    <cfRule type="notContainsBlanks" dxfId="1" priority="8953">
      <formula>LEN(TRIM(Q5864))&gt;0</formula>
    </cfRule>
  </conditionalFormatting>
  <conditionalFormatting sqref="R5864">
    <cfRule type="notContainsBlanks" dxfId="2" priority="8844">
      <formula>LEN(TRIM(R5864))&gt;0</formula>
    </cfRule>
  </conditionalFormatting>
  <conditionalFormatting sqref="S5864">
    <cfRule type="notContainsBlanks" dxfId="3" priority="8257">
      <formula>LEN(TRIM(S5864))&gt;0</formula>
    </cfRule>
  </conditionalFormatting>
  <conditionalFormatting sqref="U5864">
    <cfRule type="notContainsBlanks" dxfId="4" priority="8149">
      <formula>LEN(TRIM(U5864))&gt;0</formula>
    </cfRule>
  </conditionalFormatting>
  <conditionalFormatting sqref="W5864">
    <cfRule type="notContainsBlanks" dxfId="0" priority="8621">
      <formula>LEN(TRIM(W5864))&gt;0</formula>
    </cfRule>
  </conditionalFormatting>
  <conditionalFormatting sqref="Y5864">
    <cfRule type="notContainsBlanks" dxfId="5" priority="8509">
      <formula>LEN(TRIM(Y5864))&gt;0</formula>
    </cfRule>
  </conditionalFormatting>
  <conditionalFormatting sqref="Z5864">
    <cfRule type="notContainsBlanks" dxfId="6" priority="8397">
      <formula>LEN(TRIM(Z5864))&gt;0</formula>
    </cfRule>
  </conditionalFormatting>
  <conditionalFormatting sqref="Q5865">
    <cfRule type="notContainsBlanks" dxfId="1" priority="8926">
      <formula>LEN(TRIM(Q5865))&gt;0</formula>
    </cfRule>
  </conditionalFormatting>
  <conditionalFormatting sqref="R5865">
    <cfRule type="notContainsBlanks" dxfId="1" priority="1380">
      <formula>LEN(TRIM(R5865))&gt;0</formula>
    </cfRule>
  </conditionalFormatting>
  <conditionalFormatting sqref="S5865">
    <cfRule type="notContainsBlanks" dxfId="3" priority="8230">
      <formula>LEN(TRIM(S5865))&gt;0</formula>
    </cfRule>
  </conditionalFormatting>
  <conditionalFormatting sqref="U5865">
    <cfRule type="notContainsBlanks" dxfId="4" priority="8121">
      <formula>LEN(TRIM(U5865))&gt;0</formula>
    </cfRule>
  </conditionalFormatting>
  <conditionalFormatting sqref="W5865">
    <cfRule type="notContainsBlanks" dxfId="0" priority="8593">
      <formula>LEN(TRIM(W5865))&gt;0</formula>
    </cfRule>
  </conditionalFormatting>
  <conditionalFormatting sqref="Y5865">
    <cfRule type="notContainsBlanks" dxfId="5" priority="8481">
      <formula>LEN(TRIM(Y5865))&gt;0</formula>
    </cfRule>
  </conditionalFormatting>
  <conditionalFormatting sqref="Z5865">
    <cfRule type="notContainsBlanks" dxfId="6" priority="8369">
      <formula>LEN(TRIM(Z5865))&gt;0</formula>
    </cfRule>
  </conditionalFormatting>
  <conditionalFormatting sqref="AB5865">
    <cfRule type="cellIs" dxfId="7" priority="8341" operator="notEqual">
      <formula>0</formula>
    </cfRule>
  </conditionalFormatting>
  <conditionalFormatting sqref="Q5867">
    <cfRule type="notContainsBlanks" dxfId="1" priority="5117">
      <formula>LEN(TRIM(Q5867))&gt;0</formula>
    </cfRule>
  </conditionalFormatting>
  <conditionalFormatting sqref="R5867">
    <cfRule type="notContainsBlanks" dxfId="2" priority="7973">
      <formula>LEN(TRIM(R5867))&gt;0</formula>
    </cfRule>
  </conditionalFormatting>
  <conditionalFormatting sqref="S5867">
    <cfRule type="notContainsBlanks" dxfId="3" priority="7136">
      <formula>LEN(TRIM(S5867))&gt;0</formula>
    </cfRule>
  </conditionalFormatting>
  <conditionalFormatting sqref="U5867">
    <cfRule type="notContainsBlanks" dxfId="4" priority="6997">
      <formula>LEN(TRIM(U5867))&gt;0</formula>
    </cfRule>
  </conditionalFormatting>
  <conditionalFormatting sqref="W5867">
    <cfRule type="notContainsBlanks" dxfId="0" priority="7696">
      <formula>LEN(TRIM(W5867))&gt;0</formula>
    </cfRule>
  </conditionalFormatting>
  <conditionalFormatting sqref="Y5867">
    <cfRule type="notContainsBlanks" dxfId="5" priority="7556">
      <formula>LEN(TRIM(Y5867))&gt;0</formula>
    </cfRule>
  </conditionalFormatting>
  <conditionalFormatting sqref="Z5867">
    <cfRule type="notContainsBlanks" dxfId="6" priority="7416">
      <formula>LEN(TRIM(Z5867))&gt;0</formula>
    </cfRule>
  </conditionalFormatting>
  <conditionalFormatting sqref="AB5867">
    <cfRule type="cellIs" dxfId="7" priority="7276" operator="notEqual">
      <formula>0</formula>
    </cfRule>
  </conditionalFormatting>
  <conditionalFormatting sqref="Q5868">
    <cfRule type="notContainsBlanks" dxfId="1" priority="5116">
      <formula>LEN(TRIM(Q5868))&gt;0</formula>
    </cfRule>
  </conditionalFormatting>
  <conditionalFormatting sqref="R5868">
    <cfRule type="notContainsBlanks" dxfId="2" priority="7945">
      <formula>LEN(TRIM(R5868))&gt;0</formula>
    </cfRule>
  </conditionalFormatting>
  <conditionalFormatting sqref="S5868">
    <cfRule type="notContainsBlanks" dxfId="3" priority="7109">
      <formula>LEN(TRIM(S5868))&gt;0</formula>
    </cfRule>
  </conditionalFormatting>
  <conditionalFormatting sqref="U5868">
    <cfRule type="notContainsBlanks" dxfId="4" priority="6969">
      <formula>LEN(TRIM(U5868))&gt;0</formula>
    </cfRule>
  </conditionalFormatting>
  <conditionalFormatting sqref="W5868">
    <cfRule type="notContainsBlanks" dxfId="0" priority="7668">
      <formula>LEN(TRIM(W5868))&gt;0</formula>
    </cfRule>
  </conditionalFormatting>
  <conditionalFormatting sqref="Y5868">
    <cfRule type="notContainsBlanks" dxfId="5" priority="7528">
      <formula>LEN(TRIM(Y5868))&gt;0</formula>
    </cfRule>
  </conditionalFormatting>
  <conditionalFormatting sqref="Z5868">
    <cfRule type="notContainsBlanks" dxfId="6" priority="7388">
      <formula>LEN(TRIM(Z5868))&gt;0</formula>
    </cfRule>
  </conditionalFormatting>
  <conditionalFormatting sqref="AB5868">
    <cfRule type="cellIs" dxfId="7" priority="7248" operator="notEqual">
      <formula>0</formula>
    </cfRule>
  </conditionalFormatting>
  <conditionalFormatting sqref="Q5869">
    <cfRule type="notContainsBlanks" dxfId="1" priority="5115">
      <formula>LEN(TRIM(Q5869))&gt;0</formula>
    </cfRule>
  </conditionalFormatting>
  <conditionalFormatting sqref="R5869">
    <cfRule type="notContainsBlanks" dxfId="2" priority="7918">
      <formula>LEN(TRIM(R5869))&gt;0</formula>
    </cfRule>
  </conditionalFormatting>
  <conditionalFormatting sqref="S5869">
    <cfRule type="notContainsBlanks" dxfId="3" priority="7081">
      <formula>LEN(TRIM(S5869))&gt;0</formula>
    </cfRule>
  </conditionalFormatting>
  <conditionalFormatting sqref="U5869">
    <cfRule type="notContainsBlanks" dxfId="4" priority="6941">
      <formula>LEN(TRIM(U5869))&gt;0</formula>
    </cfRule>
  </conditionalFormatting>
  <conditionalFormatting sqref="W5869">
    <cfRule type="notContainsBlanks" dxfId="0" priority="7640">
      <formula>LEN(TRIM(W5869))&gt;0</formula>
    </cfRule>
  </conditionalFormatting>
  <conditionalFormatting sqref="Y5869">
    <cfRule type="notContainsBlanks" dxfId="5" priority="7500">
      <formula>LEN(TRIM(Y5869))&gt;0</formula>
    </cfRule>
  </conditionalFormatting>
  <conditionalFormatting sqref="Z5869">
    <cfRule type="notContainsBlanks" dxfId="6" priority="7360">
      <formula>LEN(TRIM(Z5869))&gt;0</formula>
    </cfRule>
  </conditionalFormatting>
  <conditionalFormatting sqref="AB5869">
    <cfRule type="cellIs" dxfId="7" priority="7220" operator="notEqual">
      <formula>0</formula>
    </cfRule>
  </conditionalFormatting>
  <conditionalFormatting sqref="Q5870">
    <cfRule type="notContainsBlanks" dxfId="1" priority="5114">
      <formula>LEN(TRIM(Q5870))&gt;0</formula>
    </cfRule>
  </conditionalFormatting>
  <conditionalFormatting sqref="R5870">
    <cfRule type="notContainsBlanks" dxfId="2" priority="7891">
      <formula>LEN(TRIM(R5870))&gt;0</formula>
    </cfRule>
  </conditionalFormatting>
  <conditionalFormatting sqref="S5870">
    <cfRule type="notContainsBlanks" dxfId="3" priority="7053">
      <formula>LEN(TRIM(S5870))&gt;0</formula>
    </cfRule>
  </conditionalFormatting>
  <conditionalFormatting sqref="U5870">
    <cfRule type="notContainsBlanks" dxfId="4" priority="6913">
      <formula>LEN(TRIM(U5870))&gt;0</formula>
    </cfRule>
  </conditionalFormatting>
  <conditionalFormatting sqref="W5870">
    <cfRule type="notContainsBlanks" dxfId="0" priority="7612">
      <formula>LEN(TRIM(W5870))&gt;0</formula>
    </cfRule>
  </conditionalFormatting>
  <conditionalFormatting sqref="Y5870">
    <cfRule type="notContainsBlanks" dxfId="5" priority="7472">
      <formula>LEN(TRIM(Y5870))&gt;0</formula>
    </cfRule>
  </conditionalFormatting>
  <conditionalFormatting sqref="Z5870">
    <cfRule type="notContainsBlanks" dxfId="6" priority="7332">
      <formula>LEN(TRIM(Z5870))&gt;0</formula>
    </cfRule>
  </conditionalFormatting>
  <conditionalFormatting sqref="AB5870">
    <cfRule type="cellIs" dxfId="7" priority="7192" operator="notEqual">
      <formula>0</formula>
    </cfRule>
  </conditionalFormatting>
  <conditionalFormatting sqref="Q5871">
    <cfRule type="notContainsBlanks" dxfId="1" priority="7999">
      <formula>LEN(TRIM(Q5871))&gt;0</formula>
    </cfRule>
  </conditionalFormatting>
  <conditionalFormatting sqref="R5871">
    <cfRule type="notContainsBlanks" dxfId="2" priority="7864">
      <formula>LEN(TRIM(R5871))&gt;0</formula>
    </cfRule>
  </conditionalFormatting>
  <conditionalFormatting sqref="S5871">
    <cfRule type="notContainsBlanks" dxfId="3" priority="7025">
      <formula>LEN(TRIM(S5871))&gt;0</formula>
    </cfRule>
  </conditionalFormatting>
  <conditionalFormatting sqref="U5871">
    <cfRule type="notContainsBlanks" dxfId="4" priority="6885">
      <formula>LEN(TRIM(U5871))&gt;0</formula>
    </cfRule>
  </conditionalFormatting>
  <conditionalFormatting sqref="W5871">
    <cfRule type="notContainsBlanks" dxfId="0" priority="7584">
      <formula>LEN(TRIM(W5871))&gt;0</formula>
    </cfRule>
  </conditionalFormatting>
  <conditionalFormatting sqref="Y5871">
    <cfRule type="notContainsBlanks" dxfId="5" priority="7444">
      <formula>LEN(TRIM(Y5871))&gt;0</formula>
    </cfRule>
  </conditionalFormatting>
  <conditionalFormatting sqref="Z5871">
    <cfRule type="notContainsBlanks" dxfId="6" priority="7304">
      <formula>LEN(TRIM(Z5871))&gt;0</formula>
    </cfRule>
  </conditionalFormatting>
  <conditionalFormatting sqref="AB5871">
    <cfRule type="cellIs" dxfId="7" priority="7164" operator="notEqual">
      <formula>0</formula>
    </cfRule>
  </conditionalFormatting>
  <conditionalFormatting sqref="Q5874">
    <cfRule type="notContainsBlanks" dxfId="1" priority="5113">
      <formula>LEN(TRIM(Q5874))&gt;0</formula>
    </cfRule>
  </conditionalFormatting>
  <conditionalFormatting sqref="R5874">
    <cfRule type="notContainsBlanks" dxfId="2" priority="6779">
      <formula>LEN(TRIM(R5874))&gt;0</formula>
    </cfRule>
  </conditionalFormatting>
  <conditionalFormatting sqref="S5874">
    <cfRule type="notContainsBlanks" dxfId="3" priority="6277">
      <formula>LEN(TRIM(S5874))&gt;0</formula>
    </cfRule>
  </conditionalFormatting>
  <conditionalFormatting sqref="U5874">
    <cfRule type="notContainsBlanks" dxfId="4" priority="6193">
      <formula>LEN(TRIM(U5874))&gt;0</formula>
    </cfRule>
  </conditionalFormatting>
  <conditionalFormatting sqref="W5874">
    <cfRule type="notContainsBlanks" dxfId="0" priority="6613">
      <formula>LEN(TRIM(W5874))&gt;0</formula>
    </cfRule>
  </conditionalFormatting>
  <conditionalFormatting sqref="Y5874">
    <cfRule type="notContainsBlanks" dxfId="5" priority="6529">
      <formula>LEN(TRIM(Y5874))&gt;0</formula>
    </cfRule>
  </conditionalFormatting>
  <conditionalFormatting sqref="Z5874">
    <cfRule type="notContainsBlanks" dxfId="6" priority="6445">
      <formula>LEN(TRIM(Z5874))&gt;0</formula>
    </cfRule>
  </conditionalFormatting>
  <conditionalFormatting sqref="AB5874">
    <cfRule type="cellIs" dxfId="7" priority="6361" operator="notEqual">
      <formula>0</formula>
    </cfRule>
  </conditionalFormatting>
  <conditionalFormatting sqref="Q5875">
    <cfRule type="notContainsBlanks" dxfId="1" priority="5112">
      <formula>LEN(TRIM(Q5875))&gt;0</formula>
    </cfRule>
  </conditionalFormatting>
  <conditionalFormatting sqref="R5875">
    <cfRule type="notContainsBlanks" dxfId="2" priority="6752">
      <formula>LEN(TRIM(R5875))&gt;0</formula>
    </cfRule>
  </conditionalFormatting>
  <conditionalFormatting sqref="S5875">
    <cfRule type="notContainsBlanks" dxfId="3" priority="6249">
      <formula>LEN(TRIM(S5875))&gt;0</formula>
    </cfRule>
  </conditionalFormatting>
  <conditionalFormatting sqref="U5875">
    <cfRule type="notContainsBlanks" dxfId="4" priority="6165">
      <formula>LEN(TRIM(U5875))&gt;0</formula>
    </cfRule>
  </conditionalFormatting>
  <conditionalFormatting sqref="W5875">
    <cfRule type="notContainsBlanks" dxfId="0" priority="6585">
      <formula>LEN(TRIM(W5875))&gt;0</formula>
    </cfRule>
  </conditionalFormatting>
  <conditionalFormatting sqref="Y5875">
    <cfRule type="notContainsBlanks" dxfId="5" priority="6501">
      <formula>LEN(TRIM(Y5875))&gt;0</formula>
    </cfRule>
  </conditionalFormatting>
  <conditionalFormatting sqref="Z5875">
    <cfRule type="notContainsBlanks" dxfId="6" priority="6417">
      <formula>LEN(TRIM(Z5875))&gt;0</formula>
    </cfRule>
  </conditionalFormatting>
  <conditionalFormatting sqref="AB5875">
    <cfRule type="cellIs" dxfId="7" priority="6333" operator="notEqual">
      <formula>0</formula>
    </cfRule>
  </conditionalFormatting>
  <conditionalFormatting sqref="Q5876">
    <cfRule type="notContainsBlanks" dxfId="1" priority="5111">
      <formula>LEN(TRIM(Q5876))&gt;0</formula>
    </cfRule>
  </conditionalFormatting>
  <conditionalFormatting sqref="R5876">
    <cfRule type="notContainsBlanks" dxfId="2" priority="6725">
      <formula>LEN(TRIM(R5876))&gt;0</formula>
    </cfRule>
  </conditionalFormatting>
  <conditionalFormatting sqref="S5876">
    <cfRule type="notContainsBlanks" dxfId="3" priority="6221">
      <formula>LEN(TRIM(S5876))&gt;0</formula>
    </cfRule>
  </conditionalFormatting>
  <conditionalFormatting sqref="U5876">
    <cfRule type="notContainsBlanks" dxfId="4" priority="6137">
      <formula>LEN(TRIM(U5876))&gt;0</formula>
    </cfRule>
  </conditionalFormatting>
  <conditionalFormatting sqref="W5876">
    <cfRule type="notContainsBlanks" dxfId="0" priority="6557">
      <formula>LEN(TRIM(W5876))&gt;0</formula>
    </cfRule>
  </conditionalFormatting>
  <conditionalFormatting sqref="Y5876">
    <cfRule type="notContainsBlanks" dxfId="5" priority="6473">
      <formula>LEN(TRIM(Y5876))&gt;0</formula>
    </cfRule>
  </conditionalFormatting>
  <conditionalFormatting sqref="Z5876">
    <cfRule type="notContainsBlanks" dxfId="6" priority="6389">
      <formula>LEN(TRIM(Z5876))&gt;0</formula>
    </cfRule>
  </conditionalFormatting>
  <conditionalFormatting sqref="AB5876">
    <cfRule type="cellIs" dxfId="7" priority="6305" operator="notEqual">
      <formula>0</formula>
    </cfRule>
  </conditionalFormatting>
  <conditionalFormatting sqref="Q5877">
    <cfRule type="notContainsBlanks" dxfId="1" priority="11383">
      <formula>LEN(TRIM(Q5877))&gt;0</formula>
    </cfRule>
  </conditionalFormatting>
  <conditionalFormatting sqref="W5877">
    <cfRule type="notContainsBlanks" dxfId="0" priority="11467">
      <formula>LEN(TRIM(W5877))&gt;0</formula>
    </cfRule>
  </conditionalFormatting>
  <conditionalFormatting sqref="Y5877">
    <cfRule type="notContainsBlanks" dxfId="5" priority="11439">
      <formula>LEN(TRIM(Y5877))&gt;0</formula>
    </cfRule>
  </conditionalFormatting>
  <conditionalFormatting sqref="Z5877">
    <cfRule type="notContainsBlanks" dxfId="6" priority="11411">
      <formula>LEN(TRIM(Z5877))&gt;0</formula>
    </cfRule>
  </conditionalFormatting>
  <conditionalFormatting sqref="AA5877">
    <cfRule type="cellIs" dxfId="8" priority="11327" operator="equal">
      <formula>2</formula>
    </cfRule>
    <cfRule type="cellIs" dxfId="8" priority="11299" operator="equal">
      <formula>4</formula>
    </cfRule>
  </conditionalFormatting>
  <conditionalFormatting sqref="W5879">
    <cfRule type="notContainsBlanks" dxfId="0" priority="6117">
      <formula>LEN(TRIM(W5879))&gt;0</formula>
    </cfRule>
  </conditionalFormatting>
  <conditionalFormatting sqref="Q5882">
    <cfRule type="notContainsBlanks" dxfId="1" priority="6100">
      <formula>LEN(TRIM(Q5882))&gt;0</formula>
    </cfRule>
  </conditionalFormatting>
  <conditionalFormatting sqref="R5882">
    <cfRule type="notContainsBlanks" dxfId="2" priority="6097">
      <formula>LEN(TRIM(R5882))&gt;0</formula>
    </cfRule>
  </conditionalFormatting>
  <conditionalFormatting sqref="S5882">
    <cfRule type="notContainsBlanks" dxfId="3" priority="6080">
      <formula>LEN(TRIM(S5882))&gt;0</formula>
    </cfRule>
  </conditionalFormatting>
  <conditionalFormatting sqref="U5882">
    <cfRule type="notContainsBlanks" dxfId="4" priority="6077">
      <formula>LEN(TRIM(U5882))&gt;0</formula>
    </cfRule>
  </conditionalFormatting>
  <conditionalFormatting sqref="W5882">
    <cfRule type="notContainsBlanks" dxfId="0" priority="6091">
      <formula>LEN(TRIM(W5882))&gt;0</formula>
    </cfRule>
  </conditionalFormatting>
  <conditionalFormatting sqref="Y5882">
    <cfRule type="notContainsBlanks" dxfId="5" priority="6088">
      <formula>LEN(TRIM(Y5882))&gt;0</formula>
    </cfRule>
  </conditionalFormatting>
  <conditionalFormatting sqref="Z5882">
    <cfRule type="notContainsBlanks" dxfId="6" priority="6085">
      <formula>LEN(TRIM(Z5882))&gt;0</formula>
    </cfRule>
  </conditionalFormatting>
  <conditionalFormatting sqref="AB5882">
    <cfRule type="cellIs" dxfId="7" priority="6082" operator="notEqual">
      <formula>0</formula>
    </cfRule>
  </conditionalFormatting>
  <conditionalFormatting sqref="Q5883">
    <cfRule type="notContainsBlanks" dxfId="1" priority="6099">
      <formula>LEN(TRIM(Q5883))&gt;0</formula>
    </cfRule>
  </conditionalFormatting>
  <conditionalFormatting sqref="R5883">
    <cfRule type="notContainsBlanks" dxfId="2" priority="6096">
      <formula>LEN(TRIM(R5883))&gt;0</formula>
    </cfRule>
  </conditionalFormatting>
  <conditionalFormatting sqref="S5883">
    <cfRule type="notContainsBlanks" dxfId="3" priority="6079">
      <formula>LEN(TRIM(S5883))&gt;0</formula>
    </cfRule>
  </conditionalFormatting>
  <conditionalFormatting sqref="U5883">
    <cfRule type="notContainsBlanks" dxfId="4" priority="6076">
      <formula>LEN(TRIM(U5883))&gt;0</formula>
    </cfRule>
  </conditionalFormatting>
  <conditionalFormatting sqref="W5883">
    <cfRule type="notContainsBlanks" dxfId="0" priority="6090">
      <formula>LEN(TRIM(W5883))&gt;0</formula>
    </cfRule>
  </conditionalFormatting>
  <conditionalFormatting sqref="Y5883">
    <cfRule type="notContainsBlanks" dxfId="5" priority="6087">
      <formula>LEN(TRIM(Y5883))&gt;0</formula>
    </cfRule>
  </conditionalFormatting>
  <conditionalFormatting sqref="Z5883">
    <cfRule type="notContainsBlanks" dxfId="6" priority="6084">
      <formula>LEN(TRIM(Z5883))&gt;0</formula>
    </cfRule>
  </conditionalFormatting>
  <conditionalFormatting sqref="Q5884">
    <cfRule type="notContainsBlanks" dxfId="1" priority="6098">
      <formula>LEN(TRIM(Q5884))&gt;0</formula>
    </cfRule>
  </conditionalFormatting>
  <conditionalFormatting sqref="R5884">
    <cfRule type="notContainsBlanks" dxfId="2" priority="6095">
      <formula>LEN(TRIM(R5884))&gt;0</formula>
    </cfRule>
  </conditionalFormatting>
  <conditionalFormatting sqref="S5884">
    <cfRule type="notContainsBlanks" dxfId="3" priority="6078">
      <formula>LEN(TRIM(S5884))&gt;0</formula>
    </cfRule>
  </conditionalFormatting>
  <conditionalFormatting sqref="U5884">
    <cfRule type="notContainsBlanks" dxfId="4" priority="6075">
      <formula>LEN(TRIM(U5884))&gt;0</formula>
    </cfRule>
  </conditionalFormatting>
  <conditionalFormatting sqref="W5884">
    <cfRule type="notContainsBlanks" dxfId="0" priority="6089">
      <formula>LEN(TRIM(W5884))&gt;0</formula>
    </cfRule>
  </conditionalFormatting>
  <conditionalFormatting sqref="Y5884">
    <cfRule type="notContainsBlanks" dxfId="5" priority="6086">
      <formula>LEN(TRIM(Y5884))&gt;0</formula>
    </cfRule>
  </conditionalFormatting>
  <conditionalFormatting sqref="Z5884">
    <cfRule type="notContainsBlanks" dxfId="6" priority="6083">
      <formula>LEN(TRIM(Z5884))&gt;0</formula>
    </cfRule>
  </conditionalFormatting>
  <conditionalFormatting sqref="AB5884">
    <cfRule type="cellIs" dxfId="7" priority="6081" operator="notEqual">
      <formula>0</formula>
    </cfRule>
  </conditionalFormatting>
  <conditionalFormatting sqref="Q5886">
    <cfRule type="notContainsBlanks" dxfId="1" priority="6074">
      <formula>LEN(TRIM(Q5886))&gt;0</formula>
    </cfRule>
  </conditionalFormatting>
  <conditionalFormatting sqref="R5886">
    <cfRule type="notContainsBlanks" dxfId="2" priority="6072">
      <formula>LEN(TRIM(R5886))&gt;0</formula>
    </cfRule>
  </conditionalFormatting>
  <conditionalFormatting sqref="S5886">
    <cfRule type="notContainsBlanks" dxfId="3" priority="6042">
      <formula>LEN(TRIM(S5886))&gt;0</formula>
    </cfRule>
  </conditionalFormatting>
  <conditionalFormatting sqref="U5886">
    <cfRule type="notContainsBlanks" dxfId="4" priority="6037">
      <formula>LEN(TRIM(U5886))&gt;0</formula>
    </cfRule>
  </conditionalFormatting>
  <conditionalFormatting sqref="W5886">
    <cfRule type="notContainsBlanks" dxfId="0" priority="6062">
      <formula>LEN(TRIM(W5886))&gt;0</formula>
    </cfRule>
  </conditionalFormatting>
  <conditionalFormatting sqref="Y5886">
    <cfRule type="notContainsBlanks" dxfId="5" priority="6057">
      <formula>LEN(TRIM(Y5886))&gt;0</formula>
    </cfRule>
  </conditionalFormatting>
  <conditionalFormatting sqref="Z5886">
    <cfRule type="notContainsBlanks" dxfId="6" priority="6052">
      <formula>LEN(TRIM(Z5886))&gt;0</formula>
    </cfRule>
  </conditionalFormatting>
  <conditionalFormatting sqref="AB5886">
    <cfRule type="cellIs" dxfId="7" priority="6047" operator="notEqual">
      <formula>0</formula>
    </cfRule>
  </conditionalFormatting>
  <conditionalFormatting sqref="Q5887">
    <cfRule type="notContainsBlanks" dxfId="1" priority="6073">
      <formula>LEN(TRIM(Q5887))&gt;0</formula>
    </cfRule>
  </conditionalFormatting>
  <conditionalFormatting sqref="R5887">
    <cfRule type="notContainsBlanks" dxfId="2" priority="6071">
      <formula>LEN(TRIM(R5887))&gt;0</formula>
    </cfRule>
  </conditionalFormatting>
  <conditionalFormatting sqref="S5887">
    <cfRule type="notContainsBlanks" dxfId="3" priority="6041">
      <formula>LEN(TRIM(S5887))&gt;0</formula>
    </cfRule>
  </conditionalFormatting>
  <conditionalFormatting sqref="U5887">
    <cfRule type="notContainsBlanks" dxfId="4" priority="6036">
      <formula>LEN(TRIM(U5887))&gt;0</formula>
    </cfRule>
  </conditionalFormatting>
  <conditionalFormatting sqref="W5887">
    <cfRule type="notContainsBlanks" dxfId="0" priority="6061">
      <formula>LEN(TRIM(W5887))&gt;0</formula>
    </cfRule>
  </conditionalFormatting>
  <conditionalFormatting sqref="Y5887">
    <cfRule type="notContainsBlanks" dxfId="5" priority="6056">
      <formula>LEN(TRIM(Y5887))&gt;0</formula>
    </cfRule>
  </conditionalFormatting>
  <conditionalFormatting sqref="Z5887">
    <cfRule type="notContainsBlanks" dxfId="6" priority="6051">
      <formula>LEN(TRIM(Z5887))&gt;0</formula>
    </cfRule>
  </conditionalFormatting>
  <conditionalFormatting sqref="AB5887">
    <cfRule type="cellIs" dxfId="7" priority="6046" operator="notEqual">
      <formula>0</formula>
    </cfRule>
  </conditionalFormatting>
  <conditionalFormatting sqref="R5888">
    <cfRule type="notContainsBlanks" dxfId="2" priority="6070">
      <formula>LEN(TRIM(R5888))&gt;0</formula>
    </cfRule>
  </conditionalFormatting>
  <conditionalFormatting sqref="S5888">
    <cfRule type="notContainsBlanks" dxfId="3" priority="6040">
      <formula>LEN(TRIM(S5888))&gt;0</formula>
    </cfRule>
  </conditionalFormatting>
  <conditionalFormatting sqref="U5888">
    <cfRule type="notContainsBlanks" dxfId="4" priority="6035">
      <formula>LEN(TRIM(U5888))&gt;0</formula>
    </cfRule>
  </conditionalFormatting>
  <conditionalFormatting sqref="W5888">
    <cfRule type="notContainsBlanks" dxfId="0" priority="6060">
      <formula>LEN(TRIM(W5888))&gt;0</formula>
    </cfRule>
  </conditionalFormatting>
  <conditionalFormatting sqref="Y5888">
    <cfRule type="notContainsBlanks" dxfId="5" priority="6055">
      <formula>LEN(TRIM(Y5888))&gt;0</formula>
    </cfRule>
  </conditionalFormatting>
  <conditionalFormatting sqref="Z5888">
    <cfRule type="notContainsBlanks" dxfId="6" priority="6050">
      <formula>LEN(TRIM(Z5888))&gt;0</formula>
    </cfRule>
  </conditionalFormatting>
  <conditionalFormatting sqref="AB5888">
    <cfRule type="cellIs" dxfId="7" priority="6045" operator="notEqual">
      <formula>0</formula>
    </cfRule>
  </conditionalFormatting>
  <conditionalFormatting sqref="R5889">
    <cfRule type="notContainsBlanks" dxfId="2" priority="6069">
      <formula>LEN(TRIM(R5889))&gt;0</formula>
    </cfRule>
  </conditionalFormatting>
  <conditionalFormatting sqref="S5889">
    <cfRule type="notContainsBlanks" dxfId="3" priority="6039">
      <formula>LEN(TRIM(S5889))&gt;0</formula>
    </cfRule>
  </conditionalFormatting>
  <conditionalFormatting sqref="U5889">
    <cfRule type="notContainsBlanks" dxfId="4" priority="6034">
      <formula>LEN(TRIM(U5889))&gt;0</formula>
    </cfRule>
  </conditionalFormatting>
  <conditionalFormatting sqref="W5889">
    <cfRule type="notContainsBlanks" dxfId="0" priority="6059">
      <formula>LEN(TRIM(W5889))&gt;0</formula>
    </cfRule>
  </conditionalFormatting>
  <conditionalFormatting sqref="Y5889">
    <cfRule type="notContainsBlanks" dxfId="5" priority="6054">
      <formula>LEN(TRIM(Y5889))&gt;0</formula>
    </cfRule>
  </conditionalFormatting>
  <conditionalFormatting sqref="Z5889">
    <cfRule type="notContainsBlanks" dxfId="6" priority="6049">
      <formula>LEN(TRIM(Z5889))&gt;0</formula>
    </cfRule>
  </conditionalFormatting>
  <conditionalFormatting sqref="AB5889">
    <cfRule type="cellIs" dxfId="7" priority="6044" operator="notEqual">
      <formula>0</formula>
    </cfRule>
  </conditionalFormatting>
  <conditionalFormatting sqref="R5890">
    <cfRule type="notContainsBlanks" dxfId="2" priority="6068">
      <formula>LEN(TRIM(R5890))&gt;0</formula>
    </cfRule>
  </conditionalFormatting>
  <conditionalFormatting sqref="S5890">
    <cfRule type="notContainsBlanks" dxfId="3" priority="6038">
      <formula>LEN(TRIM(S5890))&gt;0</formula>
    </cfRule>
  </conditionalFormatting>
  <conditionalFormatting sqref="U5890">
    <cfRule type="notContainsBlanks" dxfId="4" priority="6033">
      <formula>LEN(TRIM(U5890))&gt;0</formula>
    </cfRule>
  </conditionalFormatting>
  <conditionalFormatting sqref="W5890">
    <cfRule type="notContainsBlanks" dxfId="0" priority="6058">
      <formula>LEN(TRIM(W5890))&gt;0</formula>
    </cfRule>
  </conditionalFormatting>
  <conditionalFormatting sqref="Y5890">
    <cfRule type="notContainsBlanks" dxfId="5" priority="6053">
      <formula>LEN(TRIM(Y5890))&gt;0</formula>
    </cfRule>
  </conditionalFormatting>
  <conditionalFormatting sqref="Z5890">
    <cfRule type="notContainsBlanks" dxfId="6" priority="6048">
      <formula>LEN(TRIM(Z5890))&gt;0</formula>
    </cfRule>
  </conditionalFormatting>
  <conditionalFormatting sqref="AB5890">
    <cfRule type="cellIs" dxfId="7" priority="6043" operator="notEqual">
      <formula>0</formula>
    </cfRule>
  </conditionalFormatting>
  <conditionalFormatting sqref="Q5893">
    <cfRule type="notContainsBlanks" dxfId="1" priority="6032">
      <formula>LEN(TRIM(Q5893))&gt;0</formula>
    </cfRule>
  </conditionalFormatting>
  <conditionalFormatting sqref="R5893">
    <cfRule type="notContainsBlanks" dxfId="2" priority="6031">
      <formula>LEN(TRIM(R5893))&gt;0</formula>
    </cfRule>
  </conditionalFormatting>
  <conditionalFormatting sqref="S5893">
    <cfRule type="notContainsBlanks" dxfId="3" priority="6025">
      <formula>LEN(TRIM(S5893))&gt;0</formula>
    </cfRule>
  </conditionalFormatting>
  <conditionalFormatting sqref="U5893">
    <cfRule type="notContainsBlanks" dxfId="4" priority="6024">
      <formula>LEN(TRIM(U5893))&gt;0</formula>
    </cfRule>
  </conditionalFormatting>
  <conditionalFormatting sqref="W5893">
    <cfRule type="notContainsBlanks" dxfId="0" priority="6029">
      <formula>LEN(TRIM(W5893))&gt;0</formula>
    </cfRule>
  </conditionalFormatting>
  <conditionalFormatting sqref="Y5893">
    <cfRule type="notContainsBlanks" dxfId="5" priority="6028">
      <formula>LEN(TRIM(Y5893))&gt;0</formula>
    </cfRule>
  </conditionalFormatting>
  <conditionalFormatting sqref="Z5893">
    <cfRule type="notContainsBlanks" dxfId="6" priority="6027">
      <formula>LEN(TRIM(Z5893))&gt;0</formula>
    </cfRule>
  </conditionalFormatting>
  <conditionalFormatting sqref="AB5893">
    <cfRule type="cellIs" dxfId="7" priority="6026" operator="notEqual">
      <formula>0</formula>
    </cfRule>
  </conditionalFormatting>
  <conditionalFormatting sqref="Q5895">
    <cfRule type="notContainsBlanks" dxfId="1" priority="6023">
      <formula>LEN(TRIM(Q5895))&gt;0</formula>
    </cfRule>
  </conditionalFormatting>
  <conditionalFormatting sqref="R5895">
    <cfRule type="notContainsBlanks" dxfId="2" priority="6019">
      <formula>LEN(TRIM(R5895))&gt;0</formula>
    </cfRule>
  </conditionalFormatting>
  <conditionalFormatting sqref="S5895">
    <cfRule type="notContainsBlanks" dxfId="3" priority="5999">
      <formula>LEN(TRIM(S5895))&gt;0</formula>
    </cfRule>
  </conditionalFormatting>
  <conditionalFormatting sqref="U5895">
    <cfRule type="notContainsBlanks" dxfId="4" priority="5995">
      <formula>LEN(TRIM(U5895))&gt;0</formula>
    </cfRule>
  </conditionalFormatting>
  <conditionalFormatting sqref="W5895">
    <cfRule type="notContainsBlanks" dxfId="0" priority="6012">
      <formula>LEN(TRIM(W5895))&gt;0</formula>
    </cfRule>
  </conditionalFormatting>
  <conditionalFormatting sqref="Y5895">
    <cfRule type="notContainsBlanks" dxfId="5" priority="6008">
      <formula>LEN(TRIM(Y5895))&gt;0</formula>
    </cfRule>
  </conditionalFormatting>
  <conditionalFormatting sqref="Z5895">
    <cfRule type="notContainsBlanks" dxfId="6" priority="6004">
      <formula>LEN(TRIM(Z5895))&gt;0</formula>
    </cfRule>
  </conditionalFormatting>
  <conditionalFormatting sqref="Q5896">
    <cfRule type="notContainsBlanks" dxfId="1" priority="6022">
      <formula>LEN(TRIM(Q5896))&gt;0</formula>
    </cfRule>
  </conditionalFormatting>
  <conditionalFormatting sqref="R5896">
    <cfRule type="notContainsBlanks" dxfId="2" priority="6018">
      <formula>LEN(TRIM(R5896))&gt;0</formula>
    </cfRule>
  </conditionalFormatting>
  <conditionalFormatting sqref="S5896">
    <cfRule type="notContainsBlanks" dxfId="3" priority="5998">
      <formula>LEN(TRIM(S5896))&gt;0</formula>
    </cfRule>
  </conditionalFormatting>
  <conditionalFormatting sqref="U5896">
    <cfRule type="notContainsBlanks" dxfId="4" priority="5994">
      <formula>LEN(TRIM(U5896))&gt;0</formula>
    </cfRule>
  </conditionalFormatting>
  <conditionalFormatting sqref="W5896">
    <cfRule type="notContainsBlanks" dxfId="0" priority="6011">
      <formula>LEN(TRIM(W5896))&gt;0</formula>
    </cfRule>
  </conditionalFormatting>
  <conditionalFormatting sqref="Y5896">
    <cfRule type="notContainsBlanks" dxfId="5" priority="6007">
      <formula>LEN(TRIM(Y5896))&gt;0</formula>
    </cfRule>
  </conditionalFormatting>
  <conditionalFormatting sqref="Z5896">
    <cfRule type="notContainsBlanks" dxfId="6" priority="6003">
      <formula>LEN(TRIM(Z5896))&gt;0</formula>
    </cfRule>
  </conditionalFormatting>
  <conditionalFormatting sqref="Q5897">
    <cfRule type="notContainsBlanks" dxfId="1" priority="6021">
      <formula>LEN(TRIM(Q5897))&gt;0</formula>
    </cfRule>
  </conditionalFormatting>
  <conditionalFormatting sqref="R5897">
    <cfRule type="notContainsBlanks" dxfId="1" priority="1381">
      <formula>LEN(TRIM(R5897))&gt;0</formula>
    </cfRule>
  </conditionalFormatting>
  <conditionalFormatting sqref="S5897">
    <cfRule type="notContainsBlanks" dxfId="3" priority="5997">
      <formula>LEN(TRIM(S5897))&gt;0</formula>
    </cfRule>
  </conditionalFormatting>
  <conditionalFormatting sqref="U5897">
    <cfRule type="notContainsBlanks" dxfId="4" priority="5993">
      <formula>LEN(TRIM(U5897))&gt;0</formula>
    </cfRule>
  </conditionalFormatting>
  <conditionalFormatting sqref="W5897">
    <cfRule type="notContainsBlanks" dxfId="0" priority="6010">
      <formula>LEN(TRIM(W5897))&gt;0</formula>
    </cfRule>
  </conditionalFormatting>
  <conditionalFormatting sqref="Y5897">
    <cfRule type="notContainsBlanks" dxfId="5" priority="6006">
      <formula>LEN(TRIM(Y5897))&gt;0</formula>
    </cfRule>
  </conditionalFormatting>
  <conditionalFormatting sqref="Z5897">
    <cfRule type="notContainsBlanks" dxfId="6" priority="6002">
      <formula>LEN(TRIM(Z5897))&gt;0</formula>
    </cfRule>
  </conditionalFormatting>
  <conditionalFormatting sqref="Q5898">
    <cfRule type="notContainsBlanks" dxfId="1" priority="6020">
      <formula>LEN(TRIM(Q5898))&gt;0</formula>
    </cfRule>
  </conditionalFormatting>
  <conditionalFormatting sqref="R5898">
    <cfRule type="notContainsBlanks" dxfId="2" priority="6017">
      <formula>LEN(TRIM(R5898))&gt;0</formula>
    </cfRule>
  </conditionalFormatting>
  <conditionalFormatting sqref="S5898">
    <cfRule type="notContainsBlanks" dxfId="3" priority="5996">
      <formula>LEN(TRIM(S5898))&gt;0</formula>
    </cfRule>
  </conditionalFormatting>
  <conditionalFormatting sqref="U5898">
    <cfRule type="notContainsBlanks" dxfId="4" priority="5992">
      <formula>LEN(TRIM(U5898))&gt;0</formula>
    </cfRule>
  </conditionalFormatting>
  <conditionalFormatting sqref="W5898">
    <cfRule type="notContainsBlanks" dxfId="0" priority="6009">
      <formula>LEN(TRIM(W5898))&gt;0</formula>
    </cfRule>
  </conditionalFormatting>
  <conditionalFormatting sqref="Y5898">
    <cfRule type="notContainsBlanks" dxfId="5" priority="6005">
      <formula>LEN(TRIM(Y5898))&gt;0</formula>
    </cfRule>
  </conditionalFormatting>
  <conditionalFormatting sqref="Z5898">
    <cfRule type="notContainsBlanks" dxfId="6" priority="6001">
      <formula>LEN(TRIM(Z5898))&gt;0</formula>
    </cfRule>
  </conditionalFormatting>
  <conditionalFormatting sqref="AB5898">
    <cfRule type="cellIs" dxfId="7" priority="6000" operator="notEqual">
      <formula>0</formula>
    </cfRule>
  </conditionalFormatting>
  <conditionalFormatting sqref="Q5900">
    <cfRule type="notContainsBlanks" dxfId="1" priority="5991">
      <formula>LEN(TRIM(Q5900))&gt;0</formula>
    </cfRule>
  </conditionalFormatting>
  <conditionalFormatting sqref="R5900">
    <cfRule type="notContainsBlanks" dxfId="2" priority="5989">
      <formula>LEN(TRIM(R5900))&gt;0</formula>
    </cfRule>
  </conditionalFormatting>
  <conditionalFormatting sqref="S5900">
    <cfRule type="notContainsBlanks" dxfId="3" priority="5959">
      <formula>LEN(TRIM(S5900))&gt;0</formula>
    </cfRule>
  </conditionalFormatting>
  <conditionalFormatting sqref="U5900">
    <cfRule type="notContainsBlanks" dxfId="4" priority="5954">
      <formula>LEN(TRIM(U5900))&gt;0</formula>
    </cfRule>
  </conditionalFormatting>
  <conditionalFormatting sqref="W5900">
    <cfRule type="notContainsBlanks" dxfId="0" priority="5979">
      <formula>LEN(TRIM(W5900))&gt;0</formula>
    </cfRule>
  </conditionalFormatting>
  <conditionalFormatting sqref="Y5900">
    <cfRule type="notContainsBlanks" dxfId="5" priority="5974">
      <formula>LEN(TRIM(Y5900))&gt;0</formula>
    </cfRule>
  </conditionalFormatting>
  <conditionalFormatting sqref="Z5900">
    <cfRule type="notContainsBlanks" dxfId="6" priority="5969">
      <formula>LEN(TRIM(Z5900))&gt;0</formula>
    </cfRule>
  </conditionalFormatting>
  <conditionalFormatting sqref="AB5900">
    <cfRule type="cellIs" dxfId="7" priority="5964" operator="notEqual">
      <formula>0</formula>
    </cfRule>
  </conditionalFormatting>
  <conditionalFormatting sqref="Q5901">
    <cfRule type="notContainsBlanks" dxfId="1" priority="5990">
      <formula>LEN(TRIM(Q5901))&gt;0</formula>
    </cfRule>
  </conditionalFormatting>
  <conditionalFormatting sqref="R5901">
    <cfRule type="notContainsBlanks" dxfId="2" priority="5988">
      <formula>LEN(TRIM(R5901))&gt;0</formula>
    </cfRule>
  </conditionalFormatting>
  <conditionalFormatting sqref="S5901">
    <cfRule type="notContainsBlanks" dxfId="3" priority="5958">
      <formula>LEN(TRIM(S5901))&gt;0</formula>
    </cfRule>
  </conditionalFormatting>
  <conditionalFormatting sqref="U5901">
    <cfRule type="notContainsBlanks" dxfId="4" priority="5953">
      <formula>LEN(TRIM(U5901))&gt;0</formula>
    </cfRule>
  </conditionalFormatting>
  <conditionalFormatting sqref="W5901">
    <cfRule type="notContainsBlanks" dxfId="0" priority="5978">
      <formula>LEN(TRIM(W5901))&gt;0</formula>
    </cfRule>
  </conditionalFormatting>
  <conditionalFormatting sqref="Y5901">
    <cfRule type="notContainsBlanks" dxfId="5" priority="5973">
      <formula>LEN(TRIM(Y5901))&gt;0</formula>
    </cfRule>
  </conditionalFormatting>
  <conditionalFormatting sqref="Z5901">
    <cfRule type="notContainsBlanks" dxfId="6" priority="5968">
      <formula>LEN(TRIM(Z5901))&gt;0</formula>
    </cfRule>
  </conditionalFormatting>
  <conditionalFormatting sqref="AB5901">
    <cfRule type="cellIs" dxfId="7" priority="5963" operator="notEqual">
      <formula>0</formula>
    </cfRule>
  </conditionalFormatting>
  <conditionalFormatting sqref="R5902">
    <cfRule type="notContainsBlanks" dxfId="2" priority="5987">
      <formula>LEN(TRIM(R5902))&gt;0</formula>
    </cfRule>
  </conditionalFormatting>
  <conditionalFormatting sqref="S5902">
    <cfRule type="notContainsBlanks" dxfId="3" priority="5957">
      <formula>LEN(TRIM(S5902))&gt;0</formula>
    </cfRule>
  </conditionalFormatting>
  <conditionalFormatting sqref="U5902">
    <cfRule type="notContainsBlanks" dxfId="4" priority="5952">
      <formula>LEN(TRIM(U5902))&gt;0</formula>
    </cfRule>
  </conditionalFormatting>
  <conditionalFormatting sqref="W5902">
    <cfRule type="notContainsBlanks" dxfId="0" priority="5977">
      <formula>LEN(TRIM(W5902))&gt;0</formula>
    </cfRule>
  </conditionalFormatting>
  <conditionalFormatting sqref="Y5902">
    <cfRule type="notContainsBlanks" dxfId="5" priority="5972">
      <formula>LEN(TRIM(Y5902))&gt;0</formula>
    </cfRule>
  </conditionalFormatting>
  <conditionalFormatting sqref="Z5902">
    <cfRule type="notContainsBlanks" dxfId="6" priority="5967">
      <formula>LEN(TRIM(Z5902))&gt;0</formula>
    </cfRule>
  </conditionalFormatting>
  <conditionalFormatting sqref="AB5902">
    <cfRule type="cellIs" dxfId="7" priority="5962" operator="notEqual">
      <formula>0</formula>
    </cfRule>
  </conditionalFormatting>
  <conditionalFormatting sqref="R5903">
    <cfRule type="notContainsBlanks" dxfId="2" priority="5986">
      <formula>LEN(TRIM(R5903))&gt;0</formula>
    </cfRule>
  </conditionalFormatting>
  <conditionalFormatting sqref="S5903">
    <cfRule type="notContainsBlanks" dxfId="3" priority="5956">
      <formula>LEN(TRIM(S5903))&gt;0</formula>
    </cfRule>
  </conditionalFormatting>
  <conditionalFormatting sqref="U5903">
    <cfRule type="notContainsBlanks" dxfId="4" priority="5951">
      <formula>LEN(TRIM(U5903))&gt;0</formula>
    </cfRule>
  </conditionalFormatting>
  <conditionalFormatting sqref="W5903">
    <cfRule type="notContainsBlanks" dxfId="0" priority="5976">
      <formula>LEN(TRIM(W5903))&gt;0</formula>
    </cfRule>
  </conditionalFormatting>
  <conditionalFormatting sqref="Y5903">
    <cfRule type="notContainsBlanks" dxfId="5" priority="5971">
      <formula>LEN(TRIM(Y5903))&gt;0</formula>
    </cfRule>
  </conditionalFormatting>
  <conditionalFormatting sqref="Z5903">
    <cfRule type="notContainsBlanks" dxfId="6" priority="5966">
      <formula>LEN(TRIM(Z5903))&gt;0</formula>
    </cfRule>
  </conditionalFormatting>
  <conditionalFormatting sqref="AB5903">
    <cfRule type="cellIs" dxfId="7" priority="5961" operator="notEqual">
      <formula>0</formula>
    </cfRule>
  </conditionalFormatting>
  <conditionalFormatting sqref="R5904">
    <cfRule type="notContainsBlanks" dxfId="2" priority="5985">
      <formula>LEN(TRIM(R5904))&gt;0</formula>
    </cfRule>
  </conditionalFormatting>
  <conditionalFormatting sqref="S5904">
    <cfRule type="notContainsBlanks" dxfId="3" priority="5955">
      <formula>LEN(TRIM(S5904))&gt;0</formula>
    </cfRule>
  </conditionalFormatting>
  <conditionalFormatting sqref="U5904">
    <cfRule type="notContainsBlanks" dxfId="4" priority="5950">
      <formula>LEN(TRIM(U5904))&gt;0</formula>
    </cfRule>
  </conditionalFormatting>
  <conditionalFormatting sqref="W5904">
    <cfRule type="notContainsBlanks" dxfId="0" priority="5975">
      <formula>LEN(TRIM(W5904))&gt;0</formula>
    </cfRule>
  </conditionalFormatting>
  <conditionalFormatting sqref="Y5904">
    <cfRule type="notContainsBlanks" dxfId="5" priority="5970">
      <formula>LEN(TRIM(Y5904))&gt;0</formula>
    </cfRule>
  </conditionalFormatting>
  <conditionalFormatting sqref="Z5904">
    <cfRule type="notContainsBlanks" dxfId="6" priority="5965">
      <formula>LEN(TRIM(Z5904))&gt;0</formula>
    </cfRule>
  </conditionalFormatting>
  <conditionalFormatting sqref="AB5904">
    <cfRule type="cellIs" dxfId="7" priority="5960" operator="notEqual">
      <formula>0</formula>
    </cfRule>
  </conditionalFormatting>
  <conditionalFormatting sqref="Q5907">
    <cfRule type="notContainsBlanks" dxfId="1" priority="5949">
      <formula>LEN(TRIM(Q5907))&gt;0</formula>
    </cfRule>
  </conditionalFormatting>
  <conditionalFormatting sqref="R5907">
    <cfRule type="notContainsBlanks" dxfId="2" priority="5946">
      <formula>LEN(TRIM(R5907))&gt;0</formula>
    </cfRule>
  </conditionalFormatting>
  <conditionalFormatting sqref="S5907">
    <cfRule type="notContainsBlanks" dxfId="3" priority="5928">
      <formula>LEN(TRIM(S5907))&gt;0</formula>
    </cfRule>
  </conditionalFormatting>
  <conditionalFormatting sqref="U5907">
    <cfRule type="notContainsBlanks" dxfId="4" priority="5925">
      <formula>LEN(TRIM(U5907))&gt;0</formula>
    </cfRule>
  </conditionalFormatting>
  <conditionalFormatting sqref="W5907">
    <cfRule type="notContainsBlanks" dxfId="0" priority="5940">
      <formula>LEN(TRIM(W5907))&gt;0</formula>
    </cfRule>
  </conditionalFormatting>
  <conditionalFormatting sqref="Y5907">
    <cfRule type="notContainsBlanks" dxfId="5" priority="5937">
      <formula>LEN(TRIM(Y5907))&gt;0</formula>
    </cfRule>
  </conditionalFormatting>
  <conditionalFormatting sqref="Z5907">
    <cfRule type="notContainsBlanks" dxfId="6" priority="5934">
      <formula>LEN(TRIM(Z5907))&gt;0</formula>
    </cfRule>
  </conditionalFormatting>
  <conditionalFormatting sqref="AB5907">
    <cfRule type="cellIs" dxfId="7" priority="5931" operator="notEqual">
      <formula>0</formula>
    </cfRule>
  </conditionalFormatting>
  <conditionalFormatting sqref="Q5908">
    <cfRule type="notContainsBlanks" dxfId="1" priority="5948">
      <formula>LEN(TRIM(Q5908))&gt;0</formula>
    </cfRule>
  </conditionalFormatting>
  <conditionalFormatting sqref="R5908">
    <cfRule type="notContainsBlanks" dxfId="2" priority="5945">
      <formula>LEN(TRIM(R5908))&gt;0</formula>
    </cfRule>
  </conditionalFormatting>
  <conditionalFormatting sqref="S5908">
    <cfRule type="notContainsBlanks" dxfId="3" priority="5927">
      <formula>LEN(TRIM(S5908))&gt;0</formula>
    </cfRule>
  </conditionalFormatting>
  <conditionalFormatting sqref="U5908">
    <cfRule type="notContainsBlanks" dxfId="4" priority="5924">
      <formula>LEN(TRIM(U5908))&gt;0</formula>
    </cfRule>
  </conditionalFormatting>
  <conditionalFormatting sqref="W5908">
    <cfRule type="notContainsBlanks" dxfId="0" priority="5939">
      <formula>LEN(TRIM(W5908))&gt;0</formula>
    </cfRule>
  </conditionalFormatting>
  <conditionalFormatting sqref="Y5908">
    <cfRule type="notContainsBlanks" dxfId="5" priority="5936">
      <formula>LEN(TRIM(Y5908))&gt;0</formula>
    </cfRule>
  </conditionalFormatting>
  <conditionalFormatting sqref="Z5908">
    <cfRule type="notContainsBlanks" dxfId="6" priority="5933">
      <formula>LEN(TRIM(Z5908))&gt;0</formula>
    </cfRule>
  </conditionalFormatting>
  <conditionalFormatting sqref="AB5908">
    <cfRule type="cellIs" dxfId="7" priority="5930" operator="notEqual">
      <formula>0</formula>
    </cfRule>
  </conditionalFormatting>
  <conditionalFormatting sqref="Q5909">
    <cfRule type="notContainsBlanks" dxfId="1" priority="5947">
      <formula>LEN(TRIM(Q5909))&gt;0</formula>
    </cfRule>
  </conditionalFormatting>
  <conditionalFormatting sqref="R5909">
    <cfRule type="notContainsBlanks" dxfId="2" priority="5944">
      <formula>LEN(TRIM(R5909))&gt;0</formula>
    </cfRule>
  </conditionalFormatting>
  <conditionalFormatting sqref="S5909">
    <cfRule type="notContainsBlanks" dxfId="3" priority="5926">
      <formula>LEN(TRIM(S5909))&gt;0</formula>
    </cfRule>
  </conditionalFormatting>
  <conditionalFormatting sqref="U5909">
    <cfRule type="notContainsBlanks" dxfId="4" priority="5923">
      <formula>LEN(TRIM(U5909))&gt;0</formula>
    </cfRule>
  </conditionalFormatting>
  <conditionalFormatting sqref="W5909">
    <cfRule type="notContainsBlanks" dxfId="0" priority="5938">
      <formula>LEN(TRIM(W5909))&gt;0</formula>
    </cfRule>
  </conditionalFormatting>
  <conditionalFormatting sqref="Y5909">
    <cfRule type="notContainsBlanks" dxfId="5" priority="5935">
      <formula>LEN(TRIM(Y5909))&gt;0</formula>
    </cfRule>
  </conditionalFormatting>
  <conditionalFormatting sqref="Z5909">
    <cfRule type="notContainsBlanks" dxfId="6" priority="5932">
      <formula>LEN(TRIM(Z5909))&gt;0</formula>
    </cfRule>
  </conditionalFormatting>
  <conditionalFormatting sqref="AB5909">
    <cfRule type="cellIs" dxfId="7" priority="5929" operator="notEqual">
      <formula>0</formula>
    </cfRule>
  </conditionalFormatting>
  <conditionalFormatting sqref="Q5910">
    <cfRule type="notContainsBlanks" dxfId="1" priority="6107">
      <formula>LEN(TRIM(Q5910))&gt;0</formula>
    </cfRule>
  </conditionalFormatting>
  <conditionalFormatting sqref="W5910">
    <cfRule type="notContainsBlanks" dxfId="0" priority="6110">
      <formula>LEN(TRIM(W5910))&gt;0</formula>
    </cfRule>
  </conditionalFormatting>
  <conditionalFormatting sqref="Y5910">
    <cfRule type="notContainsBlanks" dxfId="5" priority="6109">
      <formula>LEN(TRIM(Y5910))&gt;0</formula>
    </cfRule>
  </conditionalFormatting>
  <conditionalFormatting sqref="Z5910">
    <cfRule type="notContainsBlanks" dxfId="6" priority="6108">
      <formula>LEN(TRIM(Z5910))&gt;0</formula>
    </cfRule>
  </conditionalFormatting>
  <conditionalFormatting sqref="AA5910">
    <cfRule type="cellIs" dxfId="8" priority="6105" operator="equal">
      <formula>2</formula>
    </cfRule>
    <cfRule type="cellIs" dxfId="8" priority="6104" operator="equal">
      <formula>4</formula>
    </cfRule>
  </conditionalFormatting>
  <conditionalFormatting sqref="W5912">
    <cfRule type="notContainsBlanks" dxfId="0" priority="3220">
      <formula>LEN(TRIM(W5912))&gt;0</formula>
    </cfRule>
  </conditionalFormatting>
  <conditionalFormatting sqref="Q5915">
    <cfRule type="notContainsBlanks" dxfId="1" priority="3203">
      <formula>LEN(TRIM(Q5915))&gt;0</formula>
    </cfRule>
  </conditionalFormatting>
  <conditionalFormatting sqref="R5915">
    <cfRule type="notContainsBlanks" dxfId="2" priority="3200">
      <formula>LEN(TRIM(R5915))&gt;0</formula>
    </cfRule>
  </conditionalFormatting>
  <conditionalFormatting sqref="S5915">
    <cfRule type="notContainsBlanks" dxfId="3" priority="3183">
      <formula>LEN(TRIM(S5915))&gt;0</formula>
    </cfRule>
  </conditionalFormatting>
  <conditionalFormatting sqref="U5915">
    <cfRule type="notContainsBlanks" dxfId="4" priority="3180">
      <formula>LEN(TRIM(U5915))&gt;0</formula>
    </cfRule>
  </conditionalFormatting>
  <conditionalFormatting sqref="W5915">
    <cfRule type="notContainsBlanks" dxfId="0" priority="3194">
      <formula>LEN(TRIM(W5915))&gt;0</formula>
    </cfRule>
  </conditionalFormatting>
  <conditionalFormatting sqref="Y5915">
    <cfRule type="notContainsBlanks" dxfId="5" priority="3191">
      <formula>LEN(TRIM(Y5915))&gt;0</formula>
    </cfRule>
  </conditionalFormatting>
  <conditionalFormatting sqref="Z5915">
    <cfRule type="notContainsBlanks" dxfId="6" priority="3188">
      <formula>LEN(TRIM(Z5915))&gt;0</formula>
    </cfRule>
  </conditionalFormatting>
  <conditionalFormatting sqref="AB5915">
    <cfRule type="cellIs" dxfId="7" priority="3185" operator="notEqual">
      <formula>0</formula>
    </cfRule>
  </conditionalFormatting>
  <conditionalFormatting sqref="Q5916">
    <cfRule type="notContainsBlanks" dxfId="1" priority="3202">
      <formula>LEN(TRIM(Q5916))&gt;0</formula>
    </cfRule>
  </conditionalFormatting>
  <conditionalFormatting sqref="R5916">
    <cfRule type="notContainsBlanks" dxfId="2" priority="3199">
      <formula>LEN(TRIM(R5916))&gt;0</formula>
    </cfRule>
  </conditionalFormatting>
  <conditionalFormatting sqref="S5916">
    <cfRule type="notContainsBlanks" dxfId="3" priority="3182">
      <formula>LEN(TRIM(S5916))&gt;0</formula>
    </cfRule>
  </conditionalFormatting>
  <conditionalFormatting sqref="U5916">
    <cfRule type="notContainsBlanks" dxfId="4" priority="3179">
      <formula>LEN(TRIM(U5916))&gt;0</formula>
    </cfRule>
  </conditionalFormatting>
  <conditionalFormatting sqref="W5916">
    <cfRule type="notContainsBlanks" dxfId="0" priority="3193">
      <formula>LEN(TRIM(W5916))&gt;0</formula>
    </cfRule>
  </conditionalFormatting>
  <conditionalFormatting sqref="Y5916">
    <cfRule type="notContainsBlanks" dxfId="5" priority="3190">
      <formula>LEN(TRIM(Y5916))&gt;0</formula>
    </cfRule>
  </conditionalFormatting>
  <conditionalFormatting sqref="Z5916">
    <cfRule type="notContainsBlanks" dxfId="6" priority="3187">
      <formula>LEN(TRIM(Z5916))&gt;0</formula>
    </cfRule>
  </conditionalFormatting>
  <conditionalFormatting sqref="Q5917">
    <cfRule type="notContainsBlanks" dxfId="1" priority="3201">
      <formula>LEN(TRIM(Q5917))&gt;0</formula>
    </cfRule>
  </conditionalFormatting>
  <conditionalFormatting sqref="R5917">
    <cfRule type="notContainsBlanks" dxfId="2" priority="3198">
      <formula>LEN(TRIM(R5917))&gt;0</formula>
    </cfRule>
  </conditionalFormatting>
  <conditionalFormatting sqref="S5917">
    <cfRule type="notContainsBlanks" dxfId="3" priority="3181">
      <formula>LEN(TRIM(S5917))&gt;0</formula>
    </cfRule>
  </conditionalFormatting>
  <conditionalFormatting sqref="U5917">
    <cfRule type="notContainsBlanks" dxfId="4" priority="3178">
      <formula>LEN(TRIM(U5917))&gt;0</formula>
    </cfRule>
  </conditionalFormatting>
  <conditionalFormatting sqref="W5917">
    <cfRule type="notContainsBlanks" dxfId="0" priority="3192">
      <formula>LEN(TRIM(W5917))&gt;0</formula>
    </cfRule>
  </conditionalFormatting>
  <conditionalFormatting sqref="Y5917">
    <cfRule type="notContainsBlanks" dxfId="5" priority="3189">
      <formula>LEN(TRIM(Y5917))&gt;0</formula>
    </cfRule>
  </conditionalFormatting>
  <conditionalFormatting sqref="Z5917">
    <cfRule type="notContainsBlanks" dxfId="6" priority="3186">
      <formula>LEN(TRIM(Z5917))&gt;0</formula>
    </cfRule>
  </conditionalFormatting>
  <conditionalFormatting sqref="AB5917">
    <cfRule type="cellIs" dxfId="7" priority="3184" operator="notEqual">
      <formula>0</formula>
    </cfRule>
  </conditionalFormatting>
  <conditionalFormatting sqref="Q5919">
    <cfRule type="notContainsBlanks" dxfId="1" priority="3177">
      <formula>LEN(TRIM(Q5919))&gt;0</formula>
    </cfRule>
  </conditionalFormatting>
  <conditionalFormatting sqref="R5919">
    <cfRule type="notContainsBlanks" dxfId="2" priority="3176">
      <formula>LEN(TRIM(R5919))&gt;0</formula>
    </cfRule>
  </conditionalFormatting>
  <conditionalFormatting sqref="S5919">
    <cfRule type="notContainsBlanks" dxfId="3" priority="3146">
      <formula>LEN(TRIM(S5919))&gt;0</formula>
    </cfRule>
  </conditionalFormatting>
  <conditionalFormatting sqref="U5919">
    <cfRule type="notContainsBlanks" dxfId="4" priority="3141">
      <formula>LEN(TRIM(U5919))&gt;0</formula>
    </cfRule>
  </conditionalFormatting>
  <conditionalFormatting sqref="W5919">
    <cfRule type="notContainsBlanks" dxfId="0" priority="3166">
      <formula>LEN(TRIM(W5919))&gt;0</formula>
    </cfRule>
  </conditionalFormatting>
  <conditionalFormatting sqref="Y5919">
    <cfRule type="notContainsBlanks" dxfId="5" priority="3161">
      <formula>LEN(TRIM(Y5919))&gt;0</formula>
    </cfRule>
  </conditionalFormatting>
  <conditionalFormatting sqref="Z5919">
    <cfRule type="notContainsBlanks" dxfId="6" priority="3156">
      <formula>LEN(TRIM(Z5919))&gt;0</formula>
    </cfRule>
  </conditionalFormatting>
  <conditionalFormatting sqref="AB5919">
    <cfRule type="cellIs" dxfId="7" priority="3151" operator="notEqual">
      <formula>0</formula>
    </cfRule>
  </conditionalFormatting>
  <conditionalFormatting sqref="R5920">
    <cfRule type="notContainsBlanks" dxfId="2" priority="3175">
      <formula>LEN(TRIM(R5920))&gt;0</formula>
    </cfRule>
  </conditionalFormatting>
  <conditionalFormatting sqref="S5920">
    <cfRule type="notContainsBlanks" dxfId="3" priority="3145">
      <formula>LEN(TRIM(S5920))&gt;0</formula>
    </cfRule>
  </conditionalFormatting>
  <conditionalFormatting sqref="U5920">
    <cfRule type="notContainsBlanks" dxfId="4" priority="3140">
      <formula>LEN(TRIM(U5920))&gt;0</formula>
    </cfRule>
  </conditionalFormatting>
  <conditionalFormatting sqref="W5920">
    <cfRule type="notContainsBlanks" dxfId="0" priority="3165">
      <formula>LEN(TRIM(W5920))&gt;0</formula>
    </cfRule>
  </conditionalFormatting>
  <conditionalFormatting sqref="Y5920">
    <cfRule type="notContainsBlanks" dxfId="5" priority="3160">
      <formula>LEN(TRIM(Y5920))&gt;0</formula>
    </cfRule>
  </conditionalFormatting>
  <conditionalFormatting sqref="Z5920">
    <cfRule type="notContainsBlanks" dxfId="6" priority="3155">
      <formula>LEN(TRIM(Z5920))&gt;0</formula>
    </cfRule>
  </conditionalFormatting>
  <conditionalFormatting sqref="AB5920">
    <cfRule type="cellIs" dxfId="7" priority="3150" operator="notEqual">
      <formula>0</formula>
    </cfRule>
  </conditionalFormatting>
  <conditionalFormatting sqref="R5921">
    <cfRule type="notContainsBlanks" dxfId="2" priority="3174">
      <formula>LEN(TRIM(R5921))&gt;0</formula>
    </cfRule>
  </conditionalFormatting>
  <conditionalFormatting sqref="S5921">
    <cfRule type="notContainsBlanks" dxfId="3" priority="3144">
      <formula>LEN(TRIM(S5921))&gt;0</formula>
    </cfRule>
  </conditionalFormatting>
  <conditionalFormatting sqref="U5921">
    <cfRule type="notContainsBlanks" dxfId="4" priority="3139">
      <formula>LEN(TRIM(U5921))&gt;0</formula>
    </cfRule>
  </conditionalFormatting>
  <conditionalFormatting sqref="W5921">
    <cfRule type="notContainsBlanks" dxfId="0" priority="3164">
      <formula>LEN(TRIM(W5921))&gt;0</formula>
    </cfRule>
  </conditionalFormatting>
  <conditionalFormatting sqref="Y5921">
    <cfRule type="notContainsBlanks" dxfId="5" priority="3159">
      <formula>LEN(TRIM(Y5921))&gt;0</formula>
    </cfRule>
  </conditionalFormatting>
  <conditionalFormatting sqref="Z5921">
    <cfRule type="notContainsBlanks" dxfId="6" priority="3154">
      <formula>LEN(TRIM(Z5921))&gt;0</formula>
    </cfRule>
  </conditionalFormatting>
  <conditionalFormatting sqref="AB5921">
    <cfRule type="cellIs" dxfId="7" priority="3149" operator="notEqual">
      <formula>0</formula>
    </cfRule>
  </conditionalFormatting>
  <conditionalFormatting sqref="R5922">
    <cfRule type="notContainsBlanks" dxfId="2" priority="3173">
      <formula>LEN(TRIM(R5922))&gt;0</formula>
    </cfRule>
  </conditionalFormatting>
  <conditionalFormatting sqref="S5922">
    <cfRule type="notContainsBlanks" dxfId="3" priority="3143">
      <formula>LEN(TRIM(S5922))&gt;0</formula>
    </cfRule>
  </conditionalFormatting>
  <conditionalFormatting sqref="U5922">
    <cfRule type="notContainsBlanks" dxfId="4" priority="3138">
      <formula>LEN(TRIM(U5922))&gt;0</formula>
    </cfRule>
  </conditionalFormatting>
  <conditionalFormatting sqref="W5922">
    <cfRule type="notContainsBlanks" dxfId="0" priority="3163">
      <formula>LEN(TRIM(W5922))&gt;0</formula>
    </cfRule>
  </conditionalFormatting>
  <conditionalFormatting sqref="Y5922">
    <cfRule type="notContainsBlanks" dxfId="5" priority="3158">
      <formula>LEN(TRIM(Y5922))&gt;0</formula>
    </cfRule>
  </conditionalFormatting>
  <conditionalFormatting sqref="Z5922">
    <cfRule type="notContainsBlanks" dxfId="6" priority="3153">
      <formula>LEN(TRIM(Z5922))&gt;0</formula>
    </cfRule>
  </conditionalFormatting>
  <conditionalFormatting sqref="AB5922">
    <cfRule type="cellIs" dxfId="7" priority="3148" operator="notEqual">
      <formula>0</formula>
    </cfRule>
  </conditionalFormatting>
  <conditionalFormatting sqref="R5923">
    <cfRule type="notContainsBlanks" dxfId="2" priority="3172">
      <formula>LEN(TRIM(R5923))&gt;0</formula>
    </cfRule>
  </conditionalFormatting>
  <conditionalFormatting sqref="S5923">
    <cfRule type="notContainsBlanks" dxfId="3" priority="3142">
      <formula>LEN(TRIM(S5923))&gt;0</formula>
    </cfRule>
  </conditionalFormatting>
  <conditionalFormatting sqref="U5923">
    <cfRule type="notContainsBlanks" dxfId="4" priority="3137">
      <formula>LEN(TRIM(U5923))&gt;0</formula>
    </cfRule>
  </conditionalFormatting>
  <conditionalFormatting sqref="W5923">
    <cfRule type="notContainsBlanks" dxfId="0" priority="3162">
      <formula>LEN(TRIM(W5923))&gt;0</formula>
    </cfRule>
  </conditionalFormatting>
  <conditionalFormatting sqref="Y5923">
    <cfRule type="notContainsBlanks" dxfId="5" priority="3157">
      <formula>LEN(TRIM(Y5923))&gt;0</formula>
    </cfRule>
  </conditionalFormatting>
  <conditionalFormatting sqref="Z5923">
    <cfRule type="notContainsBlanks" dxfId="6" priority="3152">
      <formula>LEN(TRIM(Z5923))&gt;0</formula>
    </cfRule>
  </conditionalFormatting>
  <conditionalFormatting sqref="AB5923">
    <cfRule type="cellIs" dxfId="7" priority="3147" operator="notEqual">
      <formula>0</formula>
    </cfRule>
  </conditionalFormatting>
  <conditionalFormatting sqref="Q5926">
    <cfRule type="notContainsBlanks" dxfId="1" priority="3136">
      <formula>LEN(TRIM(Q5926))&gt;0</formula>
    </cfRule>
  </conditionalFormatting>
  <conditionalFormatting sqref="R5926">
    <cfRule type="notContainsBlanks" dxfId="2" priority="3135">
      <formula>LEN(TRIM(R5926))&gt;0</formula>
    </cfRule>
  </conditionalFormatting>
  <conditionalFormatting sqref="S5926">
    <cfRule type="notContainsBlanks" dxfId="3" priority="3129">
      <formula>LEN(TRIM(S5926))&gt;0</formula>
    </cfRule>
  </conditionalFormatting>
  <conditionalFormatting sqref="U5926">
    <cfRule type="notContainsBlanks" dxfId="4" priority="3128">
      <formula>LEN(TRIM(U5926))&gt;0</formula>
    </cfRule>
  </conditionalFormatting>
  <conditionalFormatting sqref="W5926">
    <cfRule type="notContainsBlanks" dxfId="0" priority="3133">
      <formula>LEN(TRIM(W5926))&gt;0</formula>
    </cfRule>
  </conditionalFormatting>
  <conditionalFormatting sqref="Y5926">
    <cfRule type="notContainsBlanks" dxfId="5" priority="3132">
      <formula>LEN(TRIM(Y5926))&gt;0</formula>
    </cfRule>
  </conditionalFormatting>
  <conditionalFormatting sqref="Z5926">
    <cfRule type="notContainsBlanks" dxfId="6" priority="3131">
      <formula>LEN(TRIM(Z5926))&gt;0</formula>
    </cfRule>
  </conditionalFormatting>
  <conditionalFormatting sqref="AB5926">
    <cfRule type="cellIs" dxfId="7" priority="3130" operator="notEqual">
      <formula>0</formula>
    </cfRule>
  </conditionalFormatting>
  <conditionalFormatting sqref="Q5928">
    <cfRule type="notContainsBlanks" dxfId="1" priority="3127">
      <formula>LEN(TRIM(Q5928))&gt;0</formula>
    </cfRule>
  </conditionalFormatting>
  <conditionalFormatting sqref="R5928">
    <cfRule type="notContainsBlanks" dxfId="1" priority="1382">
      <formula>LEN(TRIM(R5928))&gt;0</formula>
    </cfRule>
  </conditionalFormatting>
  <conditionalFormatting sqref="S5928">
    <cfRule type="notContainsBlanks" dxfId="3" priority="3103">
      <formula>LEN(TRIM(S5928))&gt;0</formula>
    </cfRule>
  </conditionalFormatting>
  <conditionalFormatting sqref="U5928">
    <cfRule type="notContainsBlanks" dxfId="4" priority="3099">
      <formula>LEN(TRIM(U5928))&gt;0</formula>
    </cfRule>
  </conditionalFormatting>
  <conditionalFormatting sqref="W5928">
    <cfRule type="notContainsBlanks" dxfId="0" priority="3116">
      <formula>LEN(TRIM(W5928))&gt;0</formula>
    </cfRule>
  </conditionalFormatting>
  <conditionalFormatting sqref="Y5928">
    <cfRule type="notContainsBlanks" dxfId="5" priority="3112">
      <formula>LEN(TRIM(Y5928))&gt;0</formula>
    </cfRule>
  </conditionalFormatting>
  <conditionalFormatting sqref="Z5928">
    <cfRule type="notContainsBlanks" dxfId="6" priority="3108">
      <formula>LEN(TRIM(Z5928))&gt;0</formula>
    </cfRule>
  </conditionalFormatting>
  <conditionalFormatting sqref="Q5929">
    <cfRule type="notContainsBlanks" dxfId="1" priority="3126">
      <formula>LEN(TRIM(Q5929))&gt;0</formula>
    </cfRule>
  </conditionalFormatting>
  <conditionalFormatting sqref="R5929">
    <cfRule type="notContainsBlanks" dxfId="2" priority="3123">
      <formula>LEN(TRIM(R5929))&gt;0</formula>
    </cfRule>
  </conditionalFormatting>
  <conditionalFormatting sqref="S5929">
    <cfRule type="notContainsBlanks" dxfId="3" priority="3102">
      <formula>LEN(TRIM(S5929))&gt;0</formula>
    </cfRule>
  </conditionalFormatting>
  <conditionalFormatting sqref="U5929">
    <cfRule type="notContainsBlanks" dxfId="4" priority="3098">
      <formula>LEN(TRIM(U5929))&gt;0</formula>
    </cfRule>
  </conditionalFormatting>
  <conditionalFormatting sqref="W5929">
    <cfRule type="notContainsBlanks" dxfId="0" priority="3115">
      <formula>LEN(TRIM(W5929))&gt;0</formula>
    </cfRule>
  </conditionalFormatting>
  <conditionalFormatting sqref="Y5929">
    <cfRule type="notContainsBlanks" dxfId="5" priority="3111">
      <formula>LEN(TRIM(Y5929))&gt;0</formula>
    </cfRule>
  </conditionalFormatting>
  <conditionalFormatting sqref="Z5929">
    <cfRule type="notContainsBlanks" dxfId="6" priority="3107">
      <formula>LEN(TRIM(Z5929))&gt;0</formula>
    </cfRule>
  </conditionalFormatting>
  <conditionalFormatting sqref="Q5930">
    <cfRule type="notContainsBlanks" dxfId="1" priority="3125">
      <formula>LEN(TRIM(Q5930))&gt;0</formula>
    </cfRule>
  </conditionalFormatting>
  <conditionalFormatting sqref="R5930">
    <cfRule type="notContainsBlanks" dxfId="2" priority="3122">
      <formula>LEN(TRIM(R5930))&gt;0</formula>
    </cfRule>
  </conditionalFormatting>
  <conditionalFormatting sqref="S5930">
    <cfRule type="notContainsBlanks" dxfId="3" priority="3101">
      <formula>LEN(TRIM(S5930))&gt;0</formula>
    </cfRule>
  </conditionalFormatting>
  <conditionalFormatting sqref="U5930">
    <cfRule type="notContainsBlanks" dxfId="4" priority="3097">
      <formula>LEN(TRIM(U5930))&gt;0</formula>
    </cfRule>
  </conditionalFormatting>
  <conditionalFormatting sqref="W5930">
    <cfRule type="notContainsBlanks" dxfId="0" priority="3114">
      <formula>LEN(TRIM(W5930))&gt;0</formula>
    </cfRule>
  </conditionalFormatting>
  <conditionalFormatting sqref="Y5930">
    <cfRule type="notContainsBlanks" dxfId="5" priority="3110">
      <formula>LEN(TRIM(Y5930))&gt;0</formula>
    </cfRule>
  </conditionalFormatting>
  <conditionalFormatting sqref="Z5930">
    <cfRule type="notContainsBlanks" dxfId="6" priority="3106">
      <formula>LEN(TRIM(Z5930))&gt;0</formula>
    </cfRule>
  </conditionalFormatting>
  <conditionalFormatting sqref="Q5931">
    <cfRule type="notContainsBlanks" dxfId="1" priority="3124">
      <formula>LEN(TRIM(Q5931))&gt;0</formula>
    </cfRule>
  </conditionalFormatting>
  <conditionalFormatting sqref="R5931">
    <cfRule type="notContainsBlanks" dxfId="2" priority="3121">
      <formula>LEN(TRIM(R5931))&gt;0</formula>
    </cfRule>
  </conditionalFormatting>
  <conditionalFormatting sqref="S5931">
    <cfRule type="notContainsBlanks" dxfId="3" priority="3100">
      <formula>LEN(TRIM(S5931))&gt;0</formula>
    </cfRule>
  </conditionalFormatting>
  <conditionalFormatting sqref="U5931">
    <cfRule type="notContainsBlanks" dxfId="4" priority="3096">
      <formula>LEN(TRIM(U5931))&gt;0</formula>
    </cfRule>
  </conditionalFormatting>
  <conditionalFormatting sqref="W5931">
    <cfRule type="notContainsBlanks" dxfId="0" priority="3113">
      <formula>LEN(TRIM(W5931))&gt;0</formula>
    </cfRule>
  </conditionalFormatting>
  <conditionalFormatting sqref="Y5931">
    <cfRule type="notContainsBlanks" dxfId="5" priority="3109">
      <formula>LEN(TRIM(Y5931))&gt;0</formula>
    </cfRule>
  </conditionalFormatting>
  <conditionalFormatting sqref="Z5931">
    <cfRule type="notContainsBlanks" dxfId="6" priority="3105">
      <formula>LEN(TRIM(Z5931))&gt;0</formula>
    </cfRule>
  </conditionalFormatting>
  <conditionalFormatting sqref="AB5931">
    <cfRule type="cellIs" dxfId="7" priority="3104" operator="notEqual">
      <formula>0</formula>
    </cfRule>
  </conditionalFormatting>
  <conditionalFormatting sqref="Q5933">
    <cfRule type="notContainsBlanks" dxfId="1" priority="3095">
      <formula>LEN(TRIM(Q5933))&gt;0</formula>
    </cfRule>
  </conditionalFormatting>
  <conditionalFormatting sqref="R5933">
    <cfRule type="notContainsBlanks" dxfId="2" priority="3092">
      <formula>LEN(TRIM(R5933))&gt;0</formula>
    </cfRule>
  </conditionalFormatting>
  <conditionalFormatting sqref="S5933">
    <cfRule type="notContainsBlanks" dxfId="3" priority="3062">
      <formula>LEN(TRIM(S5933))&gt;0</formula>
    </cfRule>
  </conditionalFormatting>
  <conditionalFormatting sqref="U5933">
    <cfRule type="notContainsBlanks" dxfId="4" priority="3057">
      <formula>LEN(TRIM(U5933))&gt;0</formula>
    </cfRule>
  </conditionalFormatting>
  <conditionalFormatting sqref="W5933">
    <cfRule type="notContainsBlanks" dxfId="0" priority="3082">
      <formula>LEN(TRIM(W5933))&gt;0</formula>
    </cfRule>
  </conditionalFormatting>
  <conditionalFormatting sqref="Y5933">
    <cfRule type="notContainsBlanks" dxfId="5" priority="3077">
      <formula>LEN(TRIM(Y5933))&gt;0</formula>
    </cfRule>
  </conditionalFormatting>
  <conditionalFormatting sqref="Z5933">
    <cfRule type="notContainsBlanks" dxfId="6" priority="3072">
      <formula>LEN(TRIM(Z5933))&gt;0</formula>
    </cfRule>
  </conditionalFormatting>
  <conditionalFormatting sqref="AB5933">
    <cfRule type="cellIs" dxfId="7" priority="3067" operator="notEqual">
      <formula>0</formula>
    </cfRule>
  </conditionalFormatting>
  <conditionalFormatting sqref="Q5934">
    <cfRule type="notContainsBlanks" dxfId="1" priority="3094">
      <formula>LEN(TRIM(Q5934))&gt;0</formula>
    </cfRule>
  </conditionalFormatting>
  <conditionalFormatting sqref="R5934">
    <cfRule type="notContainsBlanks" dxfId="2" priority="3091">
      <formula>LEN(TRIM(R5934))&gt;0</formula>
    </cfRule>
  </conditionalFormatting>
  <conditionalFormatting sqref="S5934">
    <cfRule type="notContainsBlanks" dxfId="3" priority="3061">
      <formula>LEN(TRIM(S5934))&gt;0</formula>
    </cfRule>
  </conditionalFormatting>
  <conditionalFormatting sqref="U5934">
    <cfRule type="notContainsBlanks" dxfId="4" priority="3056">
      <formula>LEN(TRIM(U5934))&gt;0</formula>
    </cfRule>
  </conditionalFormatting>
  <conditionalFormatting sqref="W5934">
    <cfRule type="notContainsBlanks" dxfId="0" priority="3081">
      <formula>LEN(TRIM(W5934))&gt;0</formula>
    </cfRule>
  </conditionalFormatting>
  <conditionalFormatting sqref="Y5934">
    <cfRule type="notContainsBlanks" dxfId="5" priority="3076">
      <formula>LEN(TRIM(Y5934))&gt;0</formula>
    </cfRule>
  </conditionalFormatting>
  <conditionalFormatting sqref="Z5934">
    <cfRule type="notContainsBlanks" dxfId="6" priority="3071">
      <formula>LEN(TRIM(Z5934))&gt;0</formula>
    </cfRule>
  </conditionalFormatting>
  <conditionalFormatting sqref="AB5934">
    <cfRule type="cellIs" dxfId="7" priority="3066" operator="notEqual">
      <formula>0</formula>
    </cfRule>
  </conditionalFormatting>
  <conditionalFormatting sqref="Q5935">
    <cfRule type="notContainsBlanks" dxfId="1" priority="3093">
      <formula>LEN(TRIM(Q5935))&gt;0</formula>
    </cfRule>
  </conditionalFormatting>
  <conditionalFormatting sqref="R5935">
    <cfRule type="notContainsBlanks" dxfId="2" priority="3090">
      <formula>LEN(TRIM(R5935))&gt;0</formula>
    </cfRule>
  </conditionalFormatting>
  <conditionalFormatting sqref="S5935">
    <cfRule type="notContainsBlanks" dxfId="3" priority="3060">
      <formula>LEN(TRIM(S5935))&gt;0</formula>
    </cfRule>
  </conditionalFormatting>
  <conditionalFormatting sqref="U5935">
    <cfRule type="notContainsBlanks" dxfId="4" priority="3055">
      <formula>LEN(TRIM(U5935))&gt;0</formula>
    </cfRule>
  </conditionalFormatting>
  <conditionalFormatting sqref="W5935">
    <cfRule type="notContainsBlanks" dxfId="0" priority="3080">
      <formula>LEN(TRIM(W5935))&gt;0</formula>
    </cfRule>
  </conditionalFormatting>
  <conditionalFormatting sqref="Y5935">
    <cfRule type="notContainsBlanks" dxfId="5" priority="3075">
      <formula>LEN(TRIM(Y5935))&gt;0</formula>
    </cfRule>
  </conditionalFormatting>
  <conditionalFormatting sqref="Z5935">
    <cfRule type="notContainsBlanks" dxfId="6" priority="3070">
      <formula>LEN(TRIM(Z5935))&gt;0</formula>
    </cfRule>
  </conditionalFormatting>
  <conditionalFormatting sqref="AB5935">
    <cfRule type="cellIs" dxfId="7" priority="3065" operator="notEqual">
      <formula>0</formula>
    </cfRule>
  </conditionalFormatting>
  <conditionalFormatting sqref="R5936">
    <cfRule type="notContainsBlanks" dxfId="2" priority="3089">
      <formula>LEN(TRIM(R5936))&gt;0</formula>
    </cfRule>
  </conditionalFormatting>
  <conditionalFormatting sqref="S5936">
    <cfRule type="notContainsBlanks" dxfId="3" priority="3059">
      <formula>LEN(TRIM(S5936))&gt;0</formula>
    </cfRule>
  </conditionalFormatting>
  <conditionalFormatting sqref="U5936">
    <cfRule type="notContainsBlanks" dxfId="4" priority="3054">
      <formula>LEN(TRIM(U5936))&gt;0</formula>
    </cfRule>
  </conditionalFormatting>
  <conditionalFormatting sqref="W5936">
    <cfRule type="notContainsBlanks" dxfId="0" priority="3079">
      <formula>LEN(TRIM(W5936))&gt;0</formula>
    </cfRule>
  </conditionalFormatting>
  <conditionalFormatting sqref="Y5936">
    <cfRule type="notContainsBlanks" dxfId="5" priority="3074">
      <formula>LEN(TRIM(Y5936))&gt;0</formula>
    </cfRule>
  </conditionalFormatting>
  <conditionalFormatting sqref="Z5936">
    <cfRule type="notContainsBlanks" dxfId="6" priority="3069">
      <formula>LEN(TRIM(Z5936))&gt;0</formula>
    </cfRule>
  </conditionalFormatting>
  <conditionalFormatting sqref="AB5936">
    <cfRule type="cellIs" dxfId="7" priority="3064" operator="notEqual">
      <formula>0</formula>
    </cfRule>
  </conditionalFormatting>
  <conditionalFormatting sqref="R5937">
    <cfRule type="notContainsBlanks" dxfId="2" priority="3088">
      <formula>LEN(TRIM(R5937))&gt;0</formula>
    </cfRule>
  </conditionalFormatting>
  <conditionalFormatting sqref="S5937">
    <cfRule type="notContainsBlanks" dxfId="3" priority="3058">
      <formula>LEN(TRIM(S5937))&gt;0</formula>
    </cfRule>
  </conditionalFormatting>
  <conditionalFormatting sqref="U5937">
    <cfRule type="notContainsBlanks" dxfId="4" priority="3053">
      <formula>LEN(TRIM(U5937))&gt;0</formula>
    </cfRule>
  </conditionalFormatting>
  <conditionalFormatting sqref="W5937">
    <cfRule type="notContainsBlanks" dxfId="0" priority="3078">
      <formula>LEN(TRIM(W5937))&gt;0</formula>
    </cfRule>
  </conditionalFormatting>
  <conditionalFormatting sqref="Y5937">
    <cfRule type="notContainsBlanks" dxfId="5" priority="3073">
      <formula>LEN(TRIM(Y5937))&gt;0</formula>
    </cfRule>
  </conditionalFormatting>
  <conditionalFormatting sqref="Z5937">
    <cfRule type="notContainsBlanks" dxfId="6" priority="3068">
      <formula>LEN(TRIM(Z5937))&gt;0</formula>
    </cfRule>
  </conditionalFormatting>
  <conditionalFormatting sqref="AB5937">
    <cfRule type="cellIs" dxfId="7" priority="3063" operator="notEqual">
      <formula>0</formula>
    </cfRule>
  </conditionalFormatting>
  <conditionalFormatting sqref="Q5940">
    <cfRule type="notContainsBlanks" dxfId="1" priority="3052">
      <formula>LEN(TRIM(Q5940))&gt;0</formula>
    </cfRule>
  </conditionalFormatting>
  <conditionalFormatting sqref="R5940">
    <cfRule type="notContainsBlanks" dxfId="2" priority="3049">
      <formula>LEN(TRIM(R5940))&gt;0</formula>
    </cfRule>
  </conditionalFormatting>
  <conditionalFormatting sqref="S5940">
    <cfRule type="notContainsBlanks" dxfId="3" priority="3031">
      <formula>LEN(TRIM(S5940))&gt;0</formula>
    </cfRule>
  </conditionalFormatting>
  <conditionalFormatting sqref="U5940">
    <cfRule type="notContainsBlanks" dxfId="4" priority="3028">
      <formula>LEN(TRIM(U5940))&gt;0</formula>
    </cfRule>
  </conditionalFormatting>
  <conditionalFormatting sqref="W5940">
    <cfRule type="notContainsBlanks" dxfId="0" priority="3043">
      <formula>LEN(TRIM(W5940))&gt;0</formula>
    </cfRule>
  </conditionalFormatting>
  <conditionalFormatting sqref="Y5940">
    <cfRule type="notContainsBlanks" dxfId="5" priority="3040">
      <formula>LEN(TRIM(Y5940))&gt;0</formula>
    </cfRule>
  </conditionalFormatting>
  <conditionalFormatting sqref="Z5940">
    <cfRule type="notContainsBlanks" dxfId="6" priority="3037">
      <formula>LEN(TRIM(Z5940))&gt;0</formula>
    </cfRule>
  </conditionalFormatting>
  <conditionalFormatting sqref="AB5940">
    <cfRule type="cellIs" dxfId="7" priority="3034" operator="notEqual">
      <formula>0</formula>
    </cfRule>
  </conditionalFormatting>
  <conditionalFormatting sqref="Q5941">
    <cfRule type="notContainsBlanks" dxfId="1" priority="3051">
      <formula>LEN(TRIM(Q5941))&gt;0</formula>
    </cfRule>
  </conditionalFormatting>
  <conditionalFormatting sqref="R5941">
    <cfRule type="notContainsBlanks" dxfId="2" priority="3048">
      <formula>LEN(TRIM(R5941))&gt;0</formula>
    </cfRule>
  </conditionalFormatting>
  <conditionalFormatting sqref="S5941">
    <cfRule type="notContainsBlanks" dxfId="3" priority="3030">
      <formula>LEN(TRIM(S5941))&gt;0</formula>
    </cfRule>
  </conditionalFormatting>
  <conditionalFormatting sqref="U5941">
    <cfRule type="notContainsBlanks" dxfId="4" priority="3027">
      <formula>LEN(TRIM(U5941))&gt;0</formula>
    </cfRule>
  </conditionalFormatting>
  <conditionalFormatting sqref="W5941">
    <cfRule type="notContainsBlanks" dxfId="0" priority="3042">
      <formula>LEN(TRIM(W5941))&gt;0</formula>
    </cfRule>
  </conditionalFormatting>
  <conditionalFormatting sqref="Y5941">
    <cfRule type="notContainsBlanks" dxfId="5" priority="3039">
      <formula>LEN(TRIM(Y5941))&gt;0</formula>
    </cfRule>
  </conditionalFormatting>
  <conditionalFormatting sqref="Z5941">
    <cfRule type="notContainsBlanks" dxfId="6" priority="3036">
      <formula>LEN(TRIM(Z5941))&gt;0</formula>
    </cfRule>
  </conditionalFormatting>
  <conditionalFormatting sqref="AB5941">
    <cfRule type="cellIs" dxfId="7" priority="3033" operator="notEqual">
      <formula>0</formula>
    </cfRule>
  </conditionalFormatting>
  <conditionalFormatting sqref="Q5942">
    <cfRule type="notContainsBlanks" dxfId="1" priority="3050">
      <formula>LEN(TRIM(Q5942))&gt;0</formula>
    </cfRule>
  </conditionalFormatting>
  <conditionalFormatting sqref="R5942">
    <cfRule type="notContainsBlanks" dxfId="2" priority="3047">
      <formula>LEN(TRIM(R5942))&gt;0</formula>
    </cfRule>
  </conditionalFormatting>
  <conditionalFormatting sqref="S5942">
    <cfRule type="notContainsBlanks" dxfId="3" priority="3029">
      <formula>LEN(TRIM(S5942))&gt;0</formula>
    </cfRule>
  </conditionalFormatting>
  <conditionalFormatting sqref="U5942">
    <cfRule type="notContainsBlanks" dxfId="4" priority="3026">
      <formula>LEN(TRIM(U5942))&gt;0</formula>
    </cfRule>
  </conditionalFormatting>
  <conditionalFormatting sqref="W5942">
    <cfRule type="notContainsBlanks" dxfId="0" priority="3041">
      <formula>LEN(TRIM(W5942))&gt;0</formula>
    </cfRule>
  </conditionalFormatting>
  <conditionalFormatting sqref="Y5942">
    <cfRule type="notContainsBlanks" dxfId="5" priority="3038">
      <formula>LEN(TRIM(Y5942))&gt;0</formula>
    </cfRule>
  </conditionalFormatting>
  <conditionalFormatting sqref="Z5942">
    <cfRule type="notContainsBlanks" dxfId="6" priority="3035">
      <formula>LEN(TRIM(Z5942))&gt;0</formula>
    </cfRule>
  </conditionalFormatting>
  <conditionalFormatting sqref="AB5942">
    <cfRule type="cellIs" dxfId="7" priority="3032" operator="notEqual">
      <formula>0</formula>
    </cfRule>
  </conditionalFormatting>
  <conditionalFormatting sqref="Q5943">
    <cfRule type="notContainsBlanks" dxfId="1" priority="3210">
      <formula>LEN(TRIM(Q5943))&gt;0</formula>
    </cfRule>
  </conditionalFormatting>
  <conditionalFormatting sqref="W5943">
    <cfRule type="notContainsBlanks" dxfId="0" priority="3213">
      <formula>LEN(TRIM(W5943))&gt;0</formula>
    </cfRule>
  </conditionalFormatting>
  <conditionalFormatting sqref="Y5943">
    <cfRule type="notContainsBlanks" dxfId="5" priority="3212">
      <formula>LEN(TRIM(Y5943))&gt;0</formula>
    </cfRule>
  </conditionalFormatting>
  <conditionalFormatting sqref="Z5943">
    <cfRule type="notContainsBlanks" dxfId="6" priority="3211">
      <formula>LEN(TRIM(Z5943))&gt;0</formula>
    </cfRule>
  </conditionalFormatting>
  <conditionalFormatting sqref="AA5943">
    <cfRule type="cellIs" dxfId="8" priority="3208" operator="equal">
      <formula>2</formula>
    </cfRule>
    <cfRule type="cellIs" dxfId="8" priority="3207" operator="equal">
      <formula>4</formula>
    </cfRule>
  </conditionalFormatting>
  <conditionalFormatting sqref="W5945">
    <cfRule type="notContainsBlanks" dxfId="0" priority="11658">
      <formula>LEN(TRIM(W5945))&gt;0</formula>
    </cfRule>
  </conditionalFormatting>
  <conditionalFormatting sqref="R5946">
    <cfRule type="notContainsBlanks" dxfId="1" priority="1392">
      <formula>LEN(TRIM(R5946))&gt;0</formula>
    </cfRule>
  </conditionalFormatting>
  <conditionalFormatting sqref="Q5948">
    <cfRule type="notContainsBlanks" dxfId="1" priority="11180">
      <formula>LEN(TRIM(Q5948))&gt;0</formula>
    </cfRule>
  </conditionalFormatting>
  <conditionalFormatting sqref="R5948">
    <cfRule type="notContainsBlanks" dxfId="2" priority="11102">
      <formula>LEN(TRIM(R5948))&gt;0</formula>
    </cfRule>
  </conditionalFormatting>
  <conditionalFormatting sqref="S5948">
    <cfRule type="notContainsBlanks" dxfId="3" priority="10628">
      <formula>LEN(TRIM(S5948))&gt;0</formula>
    </cfRule>
  </conditionalFormatting>
  <conditionalFormatting sqref="U5948">
    <cfRule type="notContainsBlanks" dxfId="4" priority="10544">
      <formula>LEN(TRIM(U5948))&gt;0</formula>
    </cfRule>
  </conditionalFormatting>
  <conditionalFormatting sqref="W5948">
    <cfRule type="notContainsBlanks" dxfId="0" priority="10940">
      <formula>LEN(TRIM(W5948))&gt;0</formula>
    </cfRule>
  </conditionalFormatting>
  <conditionalFormatting sqref="Y5948">
    <cfRule type="notContainsBlanks" dxfId="5" priority="10856">
      <formula>LEN(TRIM(Y5948))&gt;0</formula>
    </cfRule>
  </conditionalFormatting>
  <conditionalFormatting sqref="Z5948">
    <cfRule type="notContainsBlanks" dxfId="6" priority="10772">
      <formula>LEN(TRIM(Z5948))&gt;0</formula>
    </cfRule>
  </conditionalFormatting>
  <conditionalFormatting sqref="AB5948">
    <cfRule type="cellIs" dxfId="7" priority="10684" operator="notEqual">
      <formula>0</formula>
    </cfRule>
  </conditionalFormatting>
  <conditionalFormatting sqref="Q5949">
    <cfRule type="notContainsBlanks" dxfId="1" priority="11154">
      <formula>LEN(TRIM(Q5949))&gt;0</formula>
    </cfRule>
  </conditionalFormatting>
  <conditionalFormatting sqref="R5949">
    <cfRule type="notContainsBlanks" dxfId="2" priority="11077">
      <formula>LEN(TRIM(R5949))&gt;0</formula>
    </cfRule>
  </conditionalFormatting>
  <conditionalFormatting sqref="S5949">
    <cfRule type="notContainsBlanks" dxfId="3" priority="10600">
      <formula>LEN(TRIM(S5949))&gt;0</formula>
    </cfRule>
  </conditionalFormatting>
  <conditionalFormatting sqref="U5949">
    <cfRule type="notContainsBlanks" dxfId="4" priority="10516">
      <formula>LEN(TRIM(U5949))&gt;0</formula>
    </cfRule>
  </conditionalFormatting>
  <conditionalFormatting sqref="W5949">
    <cfRule type="notContainsBlanks" dxfId="0" priority="10912">
      <formula>LEN(TRIM(W5949))&gt;0</formula>
    </cfRule>
  </conditionalFormatting>
  <conditionalFormatting sqref="Y5949">
    <cfRule type="notContainsBlanks" dxfId="5" priority="10828">
      <formula>LEN(TRIM(Y5949))&gt;0</formula>
    </cfRule>
  </conditionalFormatting>
  <conditionalFormatting sqref="Z5949">
    <cfRule type="notContainsBlanks" dxfId="6" priority="10744">
      <formula>LEN(TRIM(Z5949))&gt;0</formula>
    </cfRule>
  </conditionalFormatting>
  <conditionalFormatting sqref="Q5950">
    <cfRule type="notContainsBlanks" dxfId="1" priority="11128">
      <formula>LEN(TRIM(Q5950))&gt;0</formula>
    </cfRule>
  </conditionalFormatting>
  <conditionalFormatting sqref="R5950">
    <cfRule type="notContainsBlanks" dxfId="2" priority="11052">
      <formula>LEN(TRIM(R5950))&gt;0</formula>
    </cfRule>
  </conditionalFormatting>
  <conditionalFormatting sqref="S5950">
    <cfRule type="notContainsBlanks" dxfId="3" priority="10572">
      <formula>LEN(TRIM(S5950))&gt;0</formula>
    </cfRule>
  </conditionalFormatting>
  <conditionalFormatting sqref="U5950">
    <cfRule type="notContainsBlanks" dxfId="4" priority="10488">
      <formula>LEN(TRIM(U5950))&gt;0</formula>
    </cfRule>
  </conditionalFormatting>
  <conditionalFormatting sqref="W5950">
    <cfRule type="notContainsBlanks" dxfId="0" priority="10884">
      <formula>LEN(TRIM(W5950))&gt;0</formula>
    </cfRule>
  </conditionalFormatting>
  <conditionalFormatting sqref="Y5950">
    <cfRule type="notContainsBlanks" dxfId="5" priority="10800">
      <formula>LEN(TRIM(Y5950))&gt;0</formula>
    </cfRule>
  </conditionalFormatting>
  <conditionalFormatting sqref="Z5950">
    <cfRule type="notContainsBlanks" dxfId="6" priority="10716">
      <formula>LEN(TRIM(Z5950))&gt;0</formula>
    </cfRule>
  </conditionalFormatting>
  <conditionalFormatting sqref="AB5950">
    <cfRule type="cellIs" dxfId="7" priority="10656" operator="notEqual">
      <formula>0</formula>
    </cfRule>
  </conditionalFormatting>
  <conditionalFormatting sqref="Q5952">
    <cfRule type="notContainsBlanks" dxfId="1" priority="10463">
      <formula>LEN(TRIM(Q5952))&gt;0</formula>
    </cfRule>
  </conditionalFormatting>
  <conditionalFormatting sqref="R5952">
    <cfRule type="notContainsBlanks" dxfId="2" priority="10354">
      <formula>LEN(TRIM(R5952))&gt;0</formula>
    </cfRule>
  </conditionalFormatting>
  <conditionalFormatting sqref="S5952">
    <cfRule type="notContainsBlanks" dxfId="3" priority="9521">
      <formula>LEN(TRIM(S5952))&gt;0</formula>
    </cfRule>
  </conditionalFormatting>
  <conditionalFormatting sqref="U5952">
    <cfRule type="notContainsBlanks" dxfId="4" priority="9381">
      <formula>LEN(TRIM(U5952))&gt;0</formula>
    </cfRule>
  </conditionalFormatting>
  <conditionalFormatting sqref="W5952">
    <cfRule type="notContainsBlanks" dxfId="0" priority="10078">
      <formula>LEN(TRIM(W5952))&gt;0</formula>
    </cfRule>
  </conditionalFormatting>
  <conditionalFormatting sqref="Y5952">
    <cfRule type="notContainsBlanks" dxfId="5" priority="9938">
      <formula>LEN(TRIM(Y5952))&gt;0</formula>
    </cfRule>
  </conditionalFormatting>
  <conditionalFormatting sqref="Z5952">
    <cfRule type="notContainsBlanks" dxfId="6" priority="9798">
      <formula>LEN(TRIM(Z5952))&gt;0</formula>
    </cfRule>
  </conditionalFormatting>
  <conditionalFormatting sqref="AB5952">
    <cfRule type="cellIs" dxfId="7" priority="9661" operator="notEqual">
      <formula>0</formula>
    </cfRule>
  </conditionalFormatting>
  <conditionalFormatting sqref="Q5953">
    <cfRule type="notContainsBlanks" dxfId="1" priority="10439">
      <formula>LEN(TRIM(Q5953))&gt;0</formula>
    </cfRule>
  </conditionalFormatting>
  <conditionalFormatting sqref="R5953">
    <cfRule type="notContainsBlanks" dxfId="2" priority="10328">
      <formula>LEN(TRIM(R5953))&gt;0</formula>
    </cfRule>
  </conditionalFormatting>
  <conditionalFormatting sqref="S5953">
    <cfRule type="notContainsBlanks" dxfId="3" priority="9493">
      <formula>LEN(TRIM(S5953))&gt;0</formula>
    </cfRule>
  </conditionalFormatting>
  <conditionalFormatting sqref="U5953">
    <cfRule type="notContainsBlanks" dxfId="4" priority="9353">
      <formula>LEN(TRIM(U5953))&gt;0</formula>
    </cfRule>
  </conditionalFormatting>
  <conditionalFormatting sqref="W5953">
    <cfRule type="notContainsBlanks" dxfId="0" priority="10050">
      <formula>LEN(TRIM(W5953))&gt;0</formula>
    </cfRule>
  </conditionalFormatting>
  <conditionalFormatting sqref="Y5953">
    <cfRule type="notContainsBlanks" dxfId="5" priority="9910">
      <formula>LEN(TRIM(Y5953))&gt;0</formula>
    </cfRule>
  </conditionalFormatting>
  <conditionalFormatting sqref="Z5953">
    <cfRule type="notContainsBlanks" dxfId="6" priority="9770">
      <formula>LEN(TRIM(Z5953))&gt;0</formula>
    </cfRule>
  </conditionalFormatting>
  <conditionalFormatting sqref="AB5953">
    <cfRule type="cellIs" dxfId="7" priority="9633" operator="notEqual">
      <formula>0</formula>
    </cfRule>
  </conditionalFormatting>
  <conditionalFormatting sqref="Q5954">
    <cfRule type="notContainsBlanks" dxfId="1" priority="10418">
      <formula>LEN(TRIM(Q5954))&gt;0</formula>
    </cfRule>
  </conditionalFormatting>
  <conditionalFormatting sqref="R5954">
    <cfRule type="notContainsBlanks" dxfId="2" priority="10302">
      <formula>LEN(TRIM(R5954))&gt;0</formula>
    </cfRule>
  </conditionalFormatting>
  <conditionalFormatting sqref="S5954">
    <cfRule type="notContainsBlanks" dxfId="3" priority="9465">
      <formula>LEN(TRIM(S5954))&gt;0</formula>
    </cfRule>
  </conditionalFormatting>
  <conditionalFormatting sqref="U5954">
    <cfRule type="notContainsBlanks" dxfId="4" priority="9325">
      <formula>LEN(TRIM(U5954))&gt;0</formula>
    </cfRule>
  </conditionalFormatting>
  <conditionalFormatting sqref="W5954">
    <cfRule type="notContainsBlanks" dxfId="0" priority="10022">
      <formula>LEN(TRIM(W5954))&gt;0</formula>
    </cfRule>
  </conditionalFormatting>
  <conditionalFormatting sqref="Y5954">
    <cfRule type="notContainsBlanks" dxfId="5" priority="9882">
      <formula>LEN(TRIM(Y5954))&gt;0</formula>
    </cfRule>
  </conditionalFormatting>
  <conditionalFormatting sqref="Z5954">
    <cfRule type="notContainsBlanks" dxfId="6" priority="9742">
      <formula>LEN(TRIM(Z5954))&gt;0</formula>
    </cfRule>
  </conditionalFormatting>
  <conditionalFormatting sqref="AB5954">
    <cfRule type="cellIs" dxfId="7" priority="9605" operator="notEqual">
      <formula>0</formula>
    </cfRule>
  </conditionalFormatting>
  <conditionalFormatting sqref="R5955">
    <cfRule type="notContainsBlanks" dxfId="2" priority="10274">
      <formula>LEN(TRIM(R5955))&gt;0</formula>
    </cfRule>
  </conditionalFormatting>
  <conditionalFormatting sqref="S5955">
    <cfRule type="notContainsBlanks" dxfId="3" priority="9437">
      <formula>LEN(TRIM(S5955))&gt;0</formula>
    </cfRule>
  </conditionalFormatting>
  <conditionalFormatting sqref="U5955">
    <cfRule type="notContainsBlanks" dxfId="4" priority="9297">
      <formula>LEN(TRIM(U5955))&gt;0</formula>
    </cfRule>
  </conditionalFormatting>
  <conditionalFormatting sqref="W5955">
    <cfRule type="notContainsBlanks" dxfId="0" priority="9994">
      <formula>LEN(TRIM(W5955))&gt;0</formula>
    </cfRule>
  </conditionalFormatting>
  <conditionalFormatting sqref="Y5955">
    <cfRule type="notContainsBlanks" dxfId="5" priority="9854">
      <formula>LEN(TRIM(Y5955))&gt;0</formula>
    </cfRule>
  </conditionalFormatting>
  <conditionalFormatting sqref="Z5955">
    <cfRule type="notContainsBlanks" dxfId="6" priority="9714">
      <formula>LEN(TRIM(Z5955))&gt;0</formula>
    </cfRule>
  </conditionalFormatting>
  <conditionalFormatting sqref="AB5955">
    <cfRule type="cellIs" dxfId="7" priority="9577" operator="notEqual">
      <formula>0</formula>
    </cfRule>
  </conditionalFormatting>
  <conditionalFormatting sqref="R5956">
    <cfRule type="notContainsBlanks" dxfId="2" priority="10246">
      <formula>LEN(TRIM(R5956))&gt;0</formula>
    </cfRule>
  </conditionalFormatting>
  <conditionalFormatting sqref="S5956">
    <cfRule type="notContainsBlanks" dxfId="3" priority="9409">
      <formula>LEN(TRIM(S5956))&gt;0</formula>
    </cfRule>
  </conditionalFormatting>
  <conditionalFormatting sqref="U5956">
    <cfRule type="notContainsBlanks" dxfId="4" priority="9269">
      <formula>LEN(TRIM(U5956))&gt;0</formula>
    </cfRule>
  </conditionalFormatting>
  <conditionalFormatting sqref="W5956">
    <cfRule type="notContainsBlanks" dxfId="0" priority="9966">
      <formula>LEN(TRIM(W5956))&gt;0</formula>
    </cfRule>
  </conditionalFormatting>
  <conditionalFormatting sqref="Y5956">
    <cfRule type="notContainsBlanks" dxfId="5" priority="9826">
      <formula>LEN(TRIM(Y5956))&gt;0</formula>
    </cfRule>
  </conditionalFormatting>
  <conditionalFormatting sqref="Z5956">
    <cfRule type="notContainsBlanks" dxfId="6" priority="9686">
      <formula>LEN(TRIM(Z5956))&gt;0</formula>
    </cfRule>
  </conditionalFormatting>
  <conditionalFormatting sqref="AB5956">
    <cfRule type="cellIs" dxfId="7" priority="9549" operator="notEqual">
      <formula>0</formula>
    </cfRule>
  </conditionalFormatting>
  <conditionalFormatting sqref="Q5959">
    <cfRule type="notContainsBlanks" dxfId="1" priority="9243">
      <formula>LEN(TRIM(Q5959))&gt;0</formula>
    </cfRule>
  </conditionalFormatting>
  <conditionalFormatting sqref="R5959">
    <cfRule type="notContainsBlanks" dxfId="2" priority="9218">
      <formula>LEN(TRIM(R5959))&gt;0</formula>
    </cfRule>
  </conditionalFormatting>
  <conditionalFormatting sqref="S5959">
    <cfRule type="notContainsBlanks" dxfId="3" priority="9050">
      <formula>LEN(TRIM(S5959))&gt;0</formula>
    </cfRule>
  </conditionalFormatting>
  <conditionalFormatting sqref="U5959">
    <cfRule type="notContainsBlanks" dxfId="4" priority="9023">
      <formula>LEN(TRIM(U5959))&gt;0</formula>
    </cfRule>
  </conditionalFormatting>
  <conditionalFormatting sqref="W5959">
    <cfRule type="notContainsBlanks" dxfId="0" priority="9162">
      <formula>LEN(TRIM(W5959))&gt;0</formula>
    </cfRule>
  </conditionalFormatting>
  <conditionalFormatting sqref="Y5959">
    <cfRule type="notContainsBlanks" dxfId="5" priority="9134">
      <formula>LEN(TRIM(Y5959))&gt;0</formula>
    </cfRule>
  </conditionalFormatting>
  <conditionalFormatting sqref="Z5959">
    <cfRule type="notContainsBlanks" dxfId="6" priority="9106">
      <formula>LEN(TRIM(Z5959))&gt;0</formula>
    </cfRule>
  </conditionalFormatting>
  <conditionalFormatting sqref="AB5959">
    <cfRule type="cellIs" dxfId="7" priority="9078" operator="notEqual">
      <formula>0</formula>
    </cfRule>
  </conditionalFormatting>
  <conditionalFormatting sqref="Q5961">
    <cfRule type="notContainsBlanks" dxfId="1" priority="8996">
      <formula>LEN(TRIM(Q5961))&gt;0</formula>
    </cfRule>
  </conditionalFormatting>
  <conditionalFormatting sqref="R5961">
    <cfRule type="notContainsBlanks" dxfId="2" priority="8890">
      <formula>LEN(TRIM(R5961))&gt;0</formula>
    </cfRule>
  </conditionalFormatting>
  <conditionalFormatting sqref="S5961">
    <cfRule type="notContainsBlanks" dxfId="3" priority="8304">
      <formula>LEN(TRIM(S5961))&gt;0</formula>
    </cfRule>
  </conditionalFormatting>
  <conditionalFormatting sqref="U5961">
    <cfRule type="notContainsBlanks" dxfId="4" priority="8195">
      <formula>LEN(TRIM(U5961))&gt;0</formula>
    </cfRule>
  </conditionalFormatting>
  <conditionalFormatting sqref="W5961">
    <cfRule type="notContainsBlanks" dxfId="0" priority="8668">
      <formula>LEN(TRIM(W5961))&gt;0</formula>
    </cfRule>
  </conditionalFormatting>
  <conditionalFormatting sqref="Y5961">
    <cfRule type="notContainsBlanks" dxfId="5" priority="8556">
      <formula>LEN(TRIM(Y5961))&gt;0</formula>
    </cfRule>
  </conditionalFormatting>
  <conditionalFormatting sqref="Z5961">
    <cfRule type="notContainsBlanks" dxfId="6" priority="8444">
      <formula>LEN(TRIM(Z5961))&gt;0</formula>
    </cfRule>
  </conditionalFormatting>
  <conditionalFormatting sqref="Q5962">
    <cfRule type="notContainsBlanks" dxfId="1" priority="8970">
      <formula>LEN(TRIM(Q5962))&gt;0</formula>
    </cfRule>
  </conditionalFormatting>
  <conditionalFormatting sqref="R5962">
    <cfRule type="notContainsBlanks" dxfId="2" priority="8863">
      <formula>LEN(TRIM(R5962))&gt;0</formula>
    </cfRule>
  </conditionalFormatting>
  <conditionalFormatting sqref="S5962">
    <cfRule type="notContainsBlanks" dxfId="3" priority="8276">
      <formula>LEN(TRIM(S5962))&gt;0</formula>
    </cfRule>
  </conditionalFormatting>
  <conditionalFormatting sqref="U5962">
    <cfRule type="notContainsBlanks" dxfId="4" priority="8168">
      <formula>LEN(TRIM(U5962))&gt;0</formula>
    </cfRule>
  </conditionalFormatting>
  <conditionalFormatting sqref="W5962">
    <cfRule type="notContainsBlanks" dxfId="0" priority="8640">
      <formula>LEN(TRIM(W5962))&gt;0</formula>
    </cfRule>
  </conditionalFormatting>
  <conditionalFormatting sqref="Y5962">
    <cfRule type="notContainsBlanks" dxfId="5" priority="8528">
      <formula>LEN(TRIM(Y5962))&gt;0</formula>
    </cfRule>
  </conditionalFormatting>
  <conditionalFormatting sqref="Z5962">
    <cfRule type="notContainsBlanks" dxfId="6" priority="8416">
      <formula>LEN(TRIM(Z5962))&gt;0</formula>
    </cfRule>
  </conditionalFormatting>
  <conditionalFormatting sqref="Q5963">
    <cfRule type="notContainsBlanks" dxfId="1" priority="8944">
      <formula>LEN(TRIM(Q5963))&gt;0</formula>
    </cfRule>
  </conditionalFormatting>
  <conditionalFormatting sqref="R5963">
    <cfRule type="notContainsBlanks" dxfId="2" priority="8835">
      <formula>LEN(TRIM(R5963))&gt;0</formula>
    </cfRule>
  </conditionalFormatting>
  <conditionalFormatting sqref="S5963">
    <cfRule type="notContainsBlanks" dxfId="3" priority="8249">
      <formula>LEN(TRIM(S5963))&gt;0</formula>
    </cfRule>
  </conditionalFormatting>
  <conditionalFormatting sqref="U5963">
    <cfRule type="notContainsBlanks" dxfId="4" priority="8140">
      <formula>LEN(TRIM(U5963))&gt;0</formula>
    </cfRule>
  </conditionalFormatting>
  <conditionalFormatting sqref="W5963">
    <cfRule type="notContainsBlanks" dxfId="0" priority="8612">
      <formula>LEN(TRIM(W5963))&gt;0</formula>
    </cfRule>
  </conditionalFormatting>
  <conditionalFormatting sqref="Y5963">
    <cfRule type="notContainsBlanks" dxfId="5" priority="8500">
      <formula>LEN(TRIM(Y5963))&gt;0</formula>
    </cfRule>
  </conditionalFormatting>
  <conditionalFormatting sqref="Z5963">
    <cfRule type="notContainsBlanks" dxfId="6" priority="8388">
      <formula>LEN(TRIM(Z5963))&gt;0</formula>
    </cfRule>
  </conditionalFormatting>
  <conditionalFormatting sqref="Q5964">
    <cfRule type="notContainsBlanks" dxfId="1" priority="8917">
      <formula>LEN(TRIM(Q5964))&gt;0</formula>
    </cfRule>
  </conditionalFormatting>
  <conditionalFormatting sqref="R5964">
    <cfRule type="notContainsBlanks" dxfId="2" priority="8808">
      <formula>LEN(TRIM(R5964))&gt;0</formula>
    </cfRule>
  </conditionalFormatting>
  <conditionalFormatting sqref="S5964">
    <cfRule type="notContainsBlanks" dxfId="3" priority="8222">
      <formula>LEN(TRIM(S5964))&gt;0</formula>
    </cfRule>
  </conditionalFormatting>
  <conditionalFormatting sqref="U5964">
    <cfRule type="notContainsBlanks" dxfId="4" priority="8112">
      <formula>LEN(TRIM(U5964))&gt;0</formula>
    </cfRule>
  </conditionalFormatting>
  <conditionalFormatting sqref="W5964">
    <cfRule type="notContainsBlanks" dxfId="0" priority="8584">
      <formula>LEN(TRIM(W5964))&gt;0</formula>
    </cfRule>
  </conditionalFormatting>
  <conditionalFormatting sqref="Y5964">
    <cfRule type="notContainsBlanks" dxfId="5" priority="8472">
      <formula>LEN(TRIM(Y5964))&gt;0</formula>
    </cfRule>
  </conditionalFormatting>
  <conditionalFormatting sqref="Z5964">
    <cfRule type="notContainsBlanks" dxfId="6" priority="8360">
      <formula>LEN(TRIM(Z5964))&gt;0</formula>
    </cfRule>
  </conditionalFormatting>
  <conditionalFormatting sqref="AB5964">
    <cfRule type="cellIs" dxfId="7" priority="8332" operator="notEqual">
      <formula>0</formula>
    </cfRule>
  </conditionalFormatting>
  <conditionalFormatting sqref="Q5966">
    <cfRule type="notContainsBlanks" dxfId="1" priority="8086">
      <formula>LEN(TRIM(Q5966))&gt;0</formula>
    </cfRule>
  </conditionalFormatting>
  <conditionalFormatting sqref="R5966">
    <cfRule type="notContainsBlanks" dxfId="2" priority="7964">
      <formula>LEN(TRIM(R5966))&gt;0</formula>
    </cfRule>
  </conditionalFormatting>
  <conditionalFormatting sqref="S5966">
    <cfRule type="notContainsBlanks" dxfId="3" priority="7128">
      <formula>LEN(TRIM(S5966))&gt;0</formula>
    </cfRule>
  </conditionalFormatting>
  <conditionalFormatting sqref="U5966">
    <cfRule type="notContainsBlanks" dxfId="4" priority="6988">
      <formula>LEN(TRIM(U5966))&gt;0</formula>
    </cfRule>
  </conditionalFormatting>
  <conditionalFormatting sqref="W5966">
    <cfRule type="notContainsBlanks" dxfId="0" priority="7687">
      <formula>LEN(TRIM(W5966))&gt;0</formula>
    </cfRule>
  </conditionalFormatting>
  <conditionalFormatting sqref="Y5966">
    <cfRule type="notContainsBlanks" dxfId="5" priority="7547">
      <formula>LEN(TRIM(Y5966))&gt;0</formula>
    </cfRule>
  </conditionalFormatting>
  <conditionalFormatting sqref="Z5966">
    <cfRule type="notContainsBlanks" dxfId="6" priority="7407">
      <formula>LEN(TRIM(Z5966))&gt;0</formula>
    </cfRule>
  </conditionalFormatting>
  <conditionalFormatting sqref="AB5966">
    <cfRule type="cellIs" dxfId="7" priority="7267" operator="notEqual">
      <formula>0</formula>
    </cfRule>
  </conditionalFormatting>
  <conditionalFormatting sqref="Q5967">
    <cfRule type="notContainsBlanks" dxfId="1" priority="8061">
      <formula>LEN(TRIM(Q5967))&gt;0</formula>
    </cfRule>
  </conditionalFormatting>
  <conditionalFormatting sqref="R5967">
    <cfRule type="notContainsBlanks" dxfId="2" priority="7936">
      <formula>LEN(TRIM(R5967))&gt;0</formula>
    </cfRule>
  </conditionalFormatting>
  <conditionalFormatting sqref="S5967">
    <cfRule type="notContainsBlanks" dxfId="3" priority="7100">
      <formula>LEN(TRIM(S5967))&gt;0</formula>
    </cfRule>
  </conditionalFormatting>
  <conditionalFormatting sqref="U5967">
    <cfRule type="notContainsBlanks" dxfId="4" priority="6960">
      <formula>LEN(TRIM(U5967))&gt;0</formula>
    </cfRule>
  </conditionalFormatting>
  <conditionalFormatting sqref="W5967">
    <cfRule type="notContainsBlanks" dxfId="0" priority="7659">
      <formula>LEN(TRIM(W5967))&gt;0</formula>
    </cfRule>
  </conditionalFormatting>
  <conditionalFormatting sqref="Y5967">
    <cfRule type="notContainsBlanks" dxfId="5" priority="7519">
      <formula>LEN(TRIM(Y5967))&gt;0</formula>
    </cfRule>
  </conditionalFormatting>
  <conditionalFormatting sqref="Z5967">
    <cfRule type="notContainsBlanks" dxfId="6" priority="7379">
      <formula>LEN(TRIM(Z5967))&gt;0</formula>
    </cfRule>
  </conditionalFormatting>
  <conditionalFormatting sqref="AB5967">
    <cfRule type="cellIs" dxfId="7" priority="7239" operator="notEqual">
      <formula>0</formula>
    </cfRule>
  </conditionalFormatting>
  <conditionalFormatting sqref="Q5968">
    <cfRule type="notContainsBlanks" dxfId="1" priority="8036">
      <formula>LEN(TRIM(Q5968))&gt;0</formula>
    </cfRule>
  </conditionalFormatting>
  <conditionalFormatting sqref="R5968">
    <cfRule type="notContainsBlanks" dxfId="2" priority="7909">
      <formula>LEN(TRIM(R5968))&gt;0</formula>
    </cfRule>
  </conditionalFormatting>
  <conditionalFormatting sqref="S5968">
    <cfRule type="notContainsBlanks" dxfId="3" priority="7072">
      <formula>LEN(TRIM(S5968))&gt;0</formula>
    </cfRule>
  </conditionalFormatting>
  <conditionalFormatting sqref="U5968">
    <cfRule type="notContainsBlanks" dxfId="4" priority="6932">
      <formula>LEN(TRIM(U5968))&gt;0</formula>
    </cfRule>
  </conditionalFormatting>
  <conditionalFormatting sqref="W5968">
    <cfRule type="notContainsBlanks" dxfId="0" priority="7631">
      <formula>LEN(TRIM(W5968))&gt;0</formula>
    </cfRule>
  </conditionalFormatting>
  <conditionalFormatting sqref="Y5968">
    <cfRule type="notContainsBlanks" dxfId="5" priority="7491">
      <formula>LEN(TRIM(Y5968))&gt;0</formula>
    </cfRule>
  </conditionalFormatting>
  <conditionalFormatting sqref="Z5968">
    <cfRule type="notContainsBlanks" dxfId="6" priority="7351">
      <formula>LEN(TRIM(Z5968))&gt;0</formula>
    </cfRule>
  </conditionalFormatting>
  <conditionalFormatting sqref="AB5968">
    <cfRule type="cellIs" dxfId="7" priority="7211" operator="notEqual">
      <formula>0</formula>
    </cfRule>
  </conditionalFormatting>
  <conditionalFormatting sqref="Q5969">
    <cfRule type="notContainsBlanks" dxfId="1" priority="8013">
      <formula>LEN(TRIM(Q5969))&gt;0</formula>
    </cfRule>
  </conditionalFormatting>
  <conditionalFormatting sqref="R5969">
    <cfRule type="notContainsBlanks" dxfId="2" priority="7882">
      <formula>LEN(TRIM(R5969))&gt;0</formula>
    </cfRule>
  </conditionalFormatting>
  <conditionalFormatting sqref="S5969">
    <cfRule type="notContainsBlanks" dxfId="3" priority="7044">
      <formula>LEN(TRIM(S5969))&gt;0</formula>
    </cfRule>
  </conditionalFormatting>
  <conditionalFormatting sqref="U5969">
    <cfRule type="notContainsBlanks" dxfId="4" priority="6904">
      <formula>LEN(TRIM(U5969))&gt;0</formula>
    </cfRule>
  </conditionalFormatting>
  <conditionalFormatting sqref="W5969">
    <cfRule type="notContainsBlanks" dxfId="0" priority="7603">
      <formula>LEN(TRIM(W5969))&gt;0</formula>
    </cfRule>
  </conditionalFormatting>
  <conditionalFormatting sqref="Y5969">
    <cfRule type="notContainsBlanks" dxfId="5" priority="7463">
      <formula>LEN(TRIM(Y5969))&gt;0</formula>
    </cfRule>
  </conditionalFormatting>
  <conditionalFormatting sqref="Z5969">
    <cfRule type="notContainsBlanks" dxfId="6" priority="7323">
      <formula>LEN(TRIM(Z5969))&gt;0</formula>
    </cfRule>
  </conditionalFormatting>
  <conditionalFormatting sqref="AB5969">
    <cfRule type="cellIs" dxfId="7" priority="7183" operator="notEqual">
      <formula>0</formula>
    </cfRule>
  </conditionalFormatting>
  <conditionalFormatting sqref="Q5970">
    <cfRule type="notContainsBlanks" dxfId="1" priority="7990">
      <formula>LEN(TRIM(Q5970))&gt;0</formula>
    </cfRule>
  </conditionalFormatting>
  <conditionalFormatting sqref="R5970">
    <cfRule type="notContainsBlanks" dxfId="2" priority="7855">
      <formula>LEN(TRIM(R5970))&gt;0</formula>
    </cfRule>
  </conditionalFormatting>
  <conditionalFormatting sqref="S5970">
    <cfRule type="notContainsBlanks" dxfId="3" priority="7016">
      <formula>LEN(TRIM(S5970))&gt;0</formula>
    </cfRule>
  </conditionalFormatting>
  <conditionalFormatting sqref="U5970">
    <cfRule type="notContainsBlanks" dxfId="4" priority="6876">
      <formula>LEN(TRIM(U5970))&gt;0</formula>
    </cfRule>
  </conditionalFormatting>
  <conditionalFormatting sqref="W5970">
    <cfRule type="notContainsBlanks" dxfId="0" priority="7575">
      <formula>LEN(TRIM(W5970))&gt;0</formula>
    </cfRule>
  </conditionalFormatting>
  <conditionalFormatting sqref="Y5970">
    <cfRule type="notContainsBlanks" dxfId="5" priority="7435">
      <formula>LEN(TRIM(Y5970))&gt;0</formula>
    </cfRule>
  </conditionalFormatting>
  <conditionalFormatting sqref="Z5970">
    <cfRule type="notContainsBlanks" dxfId="6" priority="7295">
      <formula>LEN(TRIM(Z5970))&gt;0</formula>
    </cfRule>
  </conditionalFormatting>
  <conditionalFormatting sqref="AB5970">
    <cfRule type="cellIs" dxfId="7" priority="7155" operator="notEqual">
      <formula>0</formula>
    </cfRule>
  </conditionalFormatting>
  <conditionalFormatting sqref="Q5973">
    <cfRule type="notContainsBlanks" dxfId="1" priority="6850">
      <formula>LEN(TRIM(Q5973))&gt;0</formula>
    </cfRule>
  </conditionalFormatting>
  <conditionalFormatting sqref="R5973">
    <cfRule type="notContainsBlanks" dxfId="2" priority="6770">
      <formula>LEN(TRIM(R5973))&gt;0</formula>
    </cfRule>
  </conditionalFormatting>
  <conditionalFormatting sqref="S5973">
    <cfRule type="notContainsBlanks" dxfId="3" priority="6268">
      <formula>LEN(TRIM(S5973))&gt;0</formula>
    </cfRule>
  </conditionalFormatting>
  <conditionalFormatting sqref="U5973">
    <cfRule type="notContainsBlanks" dxfId="4" priority="6184">
      <formula>LEN(TRIM(U5973))&gt;0</formula>
    </cfRule>
  </conditionalFormatting>
  <conditionalFormatting sqref="W5973">
    <cfRule type="notContainsBlanks" dxfId="0" priority="6604">
      <formula>LEN(TRIM(W5973))&gt;0</formula>
    </cfRule>
  </conditionalFormatting>
  <conditionalFormatting sqref="Y5973">
    <cfRule type="notContainsBlanks" dxfId="5" priority="6520">
      <formula>LEN(TRIM(Y5973))&gt;0</formula>
    </cfRule>
  </conditionalFormatting>
  <conditionalFormatting sqref="Z5973">
    <cfRule type="notContainsBlanks" dxfId="6" priority="6436">
      <formula>LEN(TRIM(Z5973))&gt;0</formula>
    </cfRule>
  </conditionalFormatting>
  <conditionalFormatting sqref="AB5973">
    <cfRule type="cellIs" dxfId="7" priority="6352" operator="notEqual">
      <formula>0</formula>
    </cfRule>
  </conditionalFormatting>
  <conditionalFormatting sqref="Q5974">
    <cfRule type="notContainsBlanks" dxfId="1" priority="6824">
      <formula>LEN(TRIM(Q5974))&gt;0</formula>
    </cfRule>
  </conditionalFormatting>
  <conditionalFormatting sqref="R5974">
    <cfRule type="notContainsBlanks" dxfId="2" priority="6743">
      <formula>LEN(TRIM(R5974))&gt;0</formula>
    </cfRule>
  </conditionalFormatting>
  <conditionalFormatting sqref="S5974">
    <cfRule type="notContainsBlanks" dxfId="3" priority="6240">
      <formula>LEN(TRIM(S5974))&gt;0</formula>
    </cfRule>
  </conditionalFormatting>
  <conditionalFormatting sqref="U5974">
    <cfRule type="notContainsBlanks" dxfId="4" priority="6156">
      <formula>LEN(TRIM(U5974))&gt;0</formula>
    </cfRule>
  </conditionalFormatting>
  <conditionalFormatting sqref="W5974">
    <cfRule type="notContainsBlanks" dxfId="0" priority="6576">
      <formula>LEN(TRIM(W5974))&gt;0</formula>
    </cfRule>
  </conditionalFormatting>
  <conditionalFormatting sqref="Y5974">
    <cfRule type="notContainsBlanks" dxfId="5" priority="6492">
      <formula>LEN(TRIM(Y5974))&gt;0</formula>
    </cfRule>
  </conditionalFormatting>
  <conditionalFormatting sqref="Z5974">
    <cfRule type="notContainsBlanks" dxfId="6" priority="6408">
      <formula>LEN(TRIM(Z5974))&gt;0</formula>
    </cfRule>
  </conditionalFormatting>
  <conditionalFormatting sqref="AB5974">
    <cfRule type="cellIs" dxfId="7" priority="6324" operator="notEqual">
      <formula>0</formula>
    </cfRule>
  </conditionalFormatting>
  <conditionalFormatting sqref="Q5975">
    <cfRule type="notContainsBlanks" dxfId="1" priority="6798">
      <formula>LEN(TRIM(Q5975))&gt;0</formula>
    </cfRule>
  </conditionalFormatting>
  <conditionalFormatting sqref="R5975">
    <cfRule type="notContainsBlanks" dxfId="2" priority="6716">
      <formula>LEN(TRIM(R5975))&gt;0</formula>
    </cfRule>
  </conditionalFormatting>
  <conditionalFormatting sqref="S5975">
    <cfRule type="notContainsBlanks" dxfId="3" priority="6212">
      <formula>LEN(TRIM(S5975))&gt;0</formula>
    </cfRule>
  </conditionalFormatting>
  <conditionalFormatting sqref="U5975">
    <cfRule type="notContainsBlanks" dxfId="4" priority="6128">
      <formula>LEN(TRIM(U5975))&gt;0</formula>
    </cfRule>
  </conditionalFormatting>
  <conditionalFormatting sqref="W5975">
    <cfRule type="notContainsBlanks" dxfId="0" priority="6548">
      <formula>LEN(TRIM(W5975))&gt;0</formula>
    </cfRule>
  </conditionalFormatting>
  <conditionalFormatting sqref="Y5975">
    <cfRule type="notContainsBlanks" dxfId="5" priority="6464">
      <formula>LEN(TRIM(Y5975))&gt;0</formula>
    </cfRule>
  </conditionalFormatting>
  <conditionalFormatting sqref="Z5975">
    <cfRule type="notContainsBlanks" dxfId="6" priority="6380">
      <formula>LEN(TRIM(Z5975))&gt;0</formula>
    </cfRule>
  </conditionalFormatting>
  <conditionalFormatting sqref="AB5975">
    <cfRule type="cellIs" dxfId="7" priority="6296" operator="notEqual">
      <formula>0</formula>
    </cfRule>
  </conditionalFormatting>
  <conditionalFormatting sqref="Q5976">
    <cfRule type="notContainsBlanks" dxfId="1" priority="11374">
      <formula>LEN(TRIM(Q5976))&gt;0</formula>
    </cfRule>
  </conditionalFormatting>
  <conditionalFormatting sqref="W5976">
    <cfRule type="notContainsBlanks" dxfId="0" priority="11458">
      <formula>LEN(TRIM(W5976))&gt;0</formula>
    </cfRule>
  </conditionalFormatting>
  <conditionalFormatting sqref="Y5976">
    <cfRule type="notContainsBlanks" dxfId="5" priority="11430">
      <formula>LEN(TRIM(Y5976))&gt;0</formula>
    </cfRule>
  </conditionalFormatting>
  <conditionalFormatting sqref="Z5976">
    <cfRule type="notContainsBlanks" dxfId="6" priority="11402">
      <formula>LEN(TRIM(Z5976))&gt;0</formula>
    </cfRule>
  </conditionalFormatting>
  <conditionalFormatting sqref="AA5976">
    <cfRule type="cellIs" dxfId="8" priority="11318" operator="equal">
      <formula>2</formula>
    </cfRule>
    <cfRule type="cellIs" dxfId="8" priority="11290" operator="equal">
      <formula>4</formula>
    </cfRule>
  </conditionalFormatting>
  <conditionalFormatting sqref="W5978">
    <cfRule type="notContainsBlanks" dxfId="0" priority="11666">
      <formula>LEN(TRIM(W5978))&gt;0</formula>
    </cfRule>
  </conditionalFormatting>
  <conditionalFormatting sqref="Q5981">
    <cfRule type="notContainsBlanks" dxfId="1" priority="11188">
      <formula>LEN(TRIM(Q5981))&gt;0</formula>
    </cfRule>
  </conditionalFormatting>
  <conditionalFormatting sqref="R5981">
    <cfRule type="notContainsBlanks" dxfId="2" priority="11109">
      <formula>LEN(TRIM(R5981))&gt;0</formula>
    </cfRule>
  </conditionalFormatting>
  <conditionalFormatting sqref="S5981">
    <cfRule type="notContainsBlanks" dxfId="3" priority="10636">
      <formula>LEN(TRIM(S5981))&gt;0</formula>
    </cfRule>
  </conditionalFormatting>
  <conditionalFormatting sqref="U5981">
    <cfRule type="notContainsBlanks" dxfId="4" priority="10552">
      <formula>LEN(TRIM(U5981))&gt;0</formula>
    </cfRule>
  </conditionalFormatting>
  <conditionalFormatting sqref="W5981">
    <cfRule type="notContainsBlanks" dxfId="0" priority="10948">
      <formula>LEN(TRIM(W5981))&gt;0</formula>
    </cfRule>
  </conditionalFormatting>
  <conditionalFormatting sqref="Y5981">
    <cfRule type="notContainsBlanks" dxfId="5" priority="10864">
      <formula>LEN(TRIM(Y5981))&gt;0</formula>
    </cfRule>
  </conditionalFormatting>
  <conditionalFormatting sqref="Z5981">
    <cfRule type="notContainsBlanks" dxfId="6" priority="10780">
      <formula>LEN(TRIM(Z5981))&gt;0</formula>
    </cfRule>
  </conditionalFormatting>
  <conditionalFormatting sqref="AB5981">
    <cfRule type="cellIs" dxfId="7" priority="10692" operator="notEqual">
      <formula>0</formula>
    </cfRule>
  </conditionalFormatting>
  <conditionalFormatting sqref="Q5982">
    <cfRule type="notContainsBlanks" dxfId="1" priority="11162">
      <formula>LEN(TRIM(Q5982))&gt;0</formula>
    </cfRule>
  </conditionalFormatting>
  <conditionalFormatting sqref="R5982">
    <cfRule type="notContainsBlanks" dxfId="2" priority="11084">
      <formula>LEN(TRIM(R5982))&gt;0</formula>
    </cfRule>
  </conditionalFormatting>
  <conditionalFormatting sqref="S5982">
    <cfRule type="notContainsBlanks" dxfId="3" priority="10608">
      <formula>LEN(TRIM(S5982))&gt;0</formula>
    </cfRule>
  </conditionalFormatting>
  <conditionalFormatting sqref="U5982">
    <cfRule type="notContainsBlanks" dxfId="4" priority="10524">
      <formula>LEN(TRIM(U5982))&gt;0</formula>
    </cfRule>
  </conditionalFormatting>
  <conditionalFormatting sqref="W5982">
    <cfRule type="notContainsBlanks" dxfId="0" priority="10920">
      <formula>LEN(TRIM(W5982))&gt;0</formula>
    </cfRule>
  </conditionalFormatting>
  <conditionalFormatting sqref="Y5982">
    <cfRule type="notContainsBlanks" dxfId="5" priority="10836">
      <formula>LEN(TRIM(Y5982))&gt;0</formula>
    </cfRule>
  </conditionalFormatting>
  <conditionalFormatting sqref="Z5982">
    <cfRule type="notContainsBlanks" dxfId="6" priority="10752">
      <formula>LEN(TRIM(Z5982))&gt;0</formula>
    </cfRule>
  </conditionalFormatting>
  <conditionalFormatting sqref="Q5983">
    <cfRule type="notContainsBlanks" dxfId="1" priority="11136">
      <formula>LEN(TRIM(Q5983))&gt;0</formula>
    </cfRule>
  </conditionalFormatting>
  <conditionalFormatting sqref="R5983">
    <cfRule type="notContainsBlanks" dxfId="2" priority="11059">
      <formula>LEN(TRIM(R5983))&gt;0</formula>
    </cfRule>
  </conditionalFormatting>
  <conditionalFormatting sqref="S5983">
    <cfRule type="notContainsBlanks" dxfId="3" priority="10580">
      <formula>LEN(TRIM(S5983))&gt;0</formula>
    </cfRule>
  </conditionalFormatting>
  <conditionalFormatting sqref="U5983">
    <cfRule type="notContainsBlanks" dxfId="4" priority="10496">
      <formula>LEN(TRIM(U5983))&gt;0</formula>
    </cfRule>
  </conditionalFormatting>
  <conditionalFormatting sqref="W5983">
    <cfRule type="notContainsBlanks" dxfId="0" priority="10892">
      <formula>LEN(TRIM(W5983))&gt;0</formula>
    </cfRule>
  </conditionalFormatting>
  <conditionalFormatting sqref="Y5983">
    <cfRule type="notContainsBlanks" dxfId="5" priority="10808">
      <formula>LEN(TRIM(Y5983))&gt;0</formula>
    </cfRule>
  </conditionalFormatting>
  <conditionalFormatting sqref="Z5983">
    <cfRule type="notContainsBlanks" dxfId="6" priority="10724">
      <formula>LEN(TRIM(Z5983))&gt;0</formula>
    </cfRule>
  </conditionalFormatting>
  <conditionalFormatting sqref="AB5983">
    <cfRule type="cellIs" dxfId="7" priority="10664" operator="notEqual">
      <formula>0</formula>
    </cfRule>
  </conditionalFormatting>
  <conditionalFormatting sqref="Q5985">
    <cfRule type="notContainsBlanks" dxfId="1" priority="10470">
      <formula>LEN(TRIM(Q5985))&gt;0</formula>
    </cfRule>
  </conditionalFormatting>
  <conditionalFormatting sqref="R5985">
    <cfRule type="notContainsBlanks" dxfId="2" priority="10361">
      <formula>LEN(TRIM(R5985))&gt;0</formula>
    </cfRule>
  </conditionalFormatting>
  <conditionalFormatting sqref="S5985">
    <cfRule type="notContainsBlanks" dxfId="3" priority="9529">
      <formula>LEN(TRIM(S5985))&gt;0</formula>
    </cfRule>
  </conditionalFormatting>
  <conditionalFormatting sqref="U5985">
    <cfRule type="notContainsBlanks" dxfId="4" priority="9389">
      <formula>LEN(TRIM(U5985))&gt;0</formula>
    </cfRule>
  </conditionalFormatting>
  <conditionalFormatting sqref="W5985">
    <cfRule type="notContainsBlanks" dxfId="0" priority="10086">
      <formula>LEN(TRIM(W5985))&gt;0</formula>
    </cfRule>
  </conditionalFormatting>
  <conditionalFormatting sqref="Y5985">
    <cfRule type="notContainsBlanks" dxfId="5" priority="9946">
      <formula>LEN(TRIM(Y5985))&gt;0</formula>
    </cfRule>
  </conditionalFormatting>
  <conditionalFormatting sqref="Z5985">
    <cfRule type="notContainsBlanks" dxfId="6" priority="9806">
      <formula>LEN(TRIM(Z5985))&gt;0</formula>
    </cfRule>
  </conditionalFormatting>
  <conditionalFormatting sqref="AB5985">
    <cfRule type="cellIs" dxfId="7" priority="9669" operator="notEqual">
      <formula>0</formula>
    </cfRule>
  </conditionalFormatting>
  <conditionalFormatting sqref="Q5986">
    <cfRule type="notContainsBlanks" dxfId="1" priority="10446">
      <formula>LEN(TRIM(Q5986))&gt;0</formula>
    </cfRule>
  </conditionalFormatting>
  <conditionalFormatting sqref="R5986">
    <cfRule type="notContainsBlanks" dxfId="2" priority="10335">
      <formula>LEN(TRIM(R5986))&gt;0</formula>
    </cfRule>
  </conditionalFormatting>
  <conditionalFormatting sqref="S5986">
    <cfRule type="notContainsBlanks" dxfId="3" priority="9501">
      <formula>LEN(TRIM(S5986))&gt;0</formula>
    </cfRule>
  </conditionalFormatting>
  <conditionalFormatting sqref="U5986">
    <cfRule type="notContainsBlanks" dxfId="4" priority="9361">
      <formula>LEN(TRIM(U5986))&gt;0</formula>
    </cfRule>
  </conditionalFormatting>
  <conditionalFormatting sqref="W5986">
    <cfRule type="notContainsBlanks" dxfId="0" priority="10058">
      <formula>LEN(TRIM(W5986))&gt;0</formula>
    </cfRule>
  </conditionalFormatting>
  <conditionalFormatting sqref="Y5986">
    <cfRule type="notContainsBlanks" dxfId="5" priority="9918">
      <formula>LEN(TRIM(Y5986))&gt;0</formula>
    </cfRule>
  </conditionalFormatting>
  <conditionalFormatting sqref="Z5986">
    <cfRule type="notContainsBlanks" dxfId="6" priority="9778">
      <formula>LEN(TRIM(Z5986))&gt;0</formula>
    </cfRule>
  </conditionalFormatting>
  <conditionalFormatting sqref="AB5986">
    <cfRule type="cellIs" dxfId="7" priority="9641" operator="notEqual">
      <formula>0</formula>
    </cfRule>
  </conditionalFormatting>
  <conditionalFormatting sqref="Q5987">
    <cfRule type="notContainsBlanks" dxfId="1" priority="10424">
      <formula>LEN(TRIM(Q5987))&gt;0</formula>
    </cfRule>
  </conditionalFormatting>
  <conditionalFormatting sqref="R5987">
    <cfRule type="notContainsBlanks" dxfId="2" priority="10309">
      <formula>LEN(TRIM(R5987))&gt;0</formula>
    </cfRule>
  </conditionalFormatting>
  <conditionalFormatting sqref="S5987">
    <cfRule type="notContainsBlanks" dxfId="3" priority="9473">
      <formula>LEN(TRIM(S5987))&gt;0</formula>
    </cfRule>
  </conditionalFormatting>
  <conditionalFormatting sqref="U5987">
    <cfRule type="notContainsBlanks" dxfId="4" priority="9333">
      <formula>LEN(TRIM(U5987))&gt;0</formula>
    </cfRule>
  </conditionalFormatting>
  <conditionalFormatting sqref="W5987">
    <cfRule type="notContainsBlanks" dxfId="0" priority="10030">
      <formula>LEN(TRIM(W5987))&gt;0</formula>
    </cfRule>
  </conditionalFormatting>
  <conditionalFormatting sqref="Y5987">
    <cfRule type="notContainsBlanks" dxfId="5" priority="9890">
      <formula>LEN(TRIM(Y5987))&gt;0</formula>
    </cfRule>
  </conditionalFormatting>
  <conditionalFormatting sqref="Z5987">
    <cfRule type="notContainsBlanks" dxfId="6" priority="9750">
      <formula>LEN(TRIM(Z5987))&gt;0</formula>
    </cfRule>
  </conditionalFormatting>
  <conditionalFormatting sqref="AB5987">
    <cfRule type="cellIs" dxfId="7" priority="9613" operator="notEqual">
      <formula>0</formula>
    </cfRule>
  </conditionalFormatting>
  <conditionalFormatting sqref="Q5988">
    <cfRule type="notContainsBlanks" dxfId="1" priority="10404">
      <formula>LEN(TRIM(Q5988))&gt;0</formula>
    </cfRule>
  </conditionalFormatting>
  <conditionalFormatting sqref="R5988">
    <cfRule type="notContainsBlanks" dxfId="2" priority="10282">
      <formula>LEN(TRIM(R5988))&gt;0</formula>
    </cfRule>
  </conditionalFormatting>
  <conditionalFormatting sqref="S5988">
    <cfRule type="notContainsBlanks" dxfId="3" priority="9445">
      <formula>LEN(TRIM(S5988))&gt;0</formula>
    </cfRule>
  </conditionalFormatting>
  <conditionalFormatting sqref="U5988">
    <cfRule type="notContainsBlanks" dxfId="4" priority="9305">
      <formula>LEN(TRIM(U5988))&gt;0</formula>
    </cfRule>
  </conditionalFormatting>
  <conditionalFormatting sqref="W5988">
    <cfRule type="notContainsBlanks" dxfId="0" priority="10002">
      <formula>LEN(TRIM(W5988))&gt;0</formula>
    </cfRule>
  </conditionalFormatting>
  <conditionalFormatting sqref="Y5988">
    <cfRule type="notContainsBlanks" dxfId="5" priority="9862">
      <formula>LEN(TRIM(Y5988))&gt;0</formula>
    </cfRule>
  </conditionalFormatting>
  <conditionalFormatting sqref="Z5988">
    <cfRule type="notContainsBlanks" dxfId="6" priority="9722">
      <formula>LEN(TRIM(Z5988))&gt;0</formula>
    </cfRule>
  </conditionalFormatting>
  <conditionalFormatting sqref="AB5988">
    <cfRule type="cellIs" dxfId="7" priority="9585" operator="notEqual">
      <formula>0</formula>
    </cfRule>
  </conditionalFormatting>
  <conditionalFormatting sqref="Q5989">
    <cfRule type="notContainsBlanks" dxfId="1" priority="10384">
      <formula>LEN(TRIM(Q5989))&gt;0</formula>
    </cfRule>
  </conditionalFormatting>
  <conditionalFormatting sqref="R5989">
    <cfRule type="notContainsBlanks" dxfId="2" priority="10254">
      <formula>LEN(TRIM(R5989))&gt;0</formula>
    </cfRule>
  </conditionalFormatting>
  <conditionalFormatting sqref="S5989">
    <cfRule type="notContainsBlanks" dxfId="3" priority="9417">
      <formula>LEN(TRIM(S5989))&gt;0</formula>
    </cfRule>
  </conditionalFormatting>
  <conditionalFormatting sqref="U5989">
    <cfRule type="notContainsBlanks" dxfId="4" priority="9277">
      <formula>LEN(TRIM(U5989))&gt;0</formula>
    </cfRule>
  </conditionalFormatting>
  <conditionalFormatting sqref="W5989">
    <cfRule type="notContainsBlanks" dxfId="0" priority="9974">
      <formula>LEN(TRIM(W5989))&gt;0</formula>
    </cfRule>
  </conditionalFormatting>
  <conditionalFormatting sqref="Y5989">
    <cfRule type="notContainsBlanks" dxfId="5" priority="9834">
      <formula>LEN(TRIM(Y5989))&gt;0</formula>
    </cfRule>
  </conditionalFormatting>
  <conditionalFormatting sqref="Z5989">
    <cfRule type="notContainsBlanks" dxfId="6" priority="9694">
      <formula>LEN(TRIM(Z5989))&gt;0</formula>
    </cfRule>
  </conditionalFormatting>
  <conditionalFormatting sqref="AB5989">
    <cfRule type="cellIs" dxfId="7" priority="9557" operator="notEqual">
      <formula>0</formula>
    </cfRule>
  </conditionalFormatting>
  <conditionalFormatting sqref="Q5992">
    <cfRule type="notContainsBlanks" dxfId="1" priority="9250">
      <formula>LEN(TRIM(Q5992))&gt;0</formula>
    </cfRule>
  </conditionalFormatting>
  <conditionalFormatting sqref="R5992">
    <cfRule type="notContainsBlanks" dxfId="1" priority="1383">
      <formula>LEN(TRIM(R5992))&gt;0</formula>
    </cfRule>
  </conditionalFormatting>
  <conditionalFormatting sqref="S5992">
    <cfRule type="notContainsBlanks" dxfId="3" priority="9058">
      <formula>LEN(TRIM(S5992))&gt;0</formula>
    </cfRule>
  </conditionalFormatting>
  <conditionalFormatting sqref="U5992">
    <cfRule type="notContainsBlanks" dxfId="4" priority="9031">
      <formula>LEN(TRIM(U5992))&gt;0</formula>
    </cfRule>
  </conditionalFormatting>
  <conditionalFormatting sqref="W5992">
    <cfRule type="notContainsBlanks" dxfId="0" priority="9170">
      <formula>LEN(TRIM(W5992))&gt;0</formula>
    </cfRule>
  </conditionalFormatting>
  <conditionalFormatting sqref="Y5992">
    <cfRule type="notContainsBlanks" dxfId="5" priority="9142">
      <formula>LEN(TRIM(Y5992))&gt;0</formula>
    </cfRule>
  </conditionalFormatting>
  <conditionalFormatting sqref="Z5992">
    <cfRule type="notContainsBlanks" dxfId="6" priority="9114">
      <formula>LEN(TRIM(Z5992))&gt;0</formula>
    </cfRule>
  </conditionalFormatting>
  <conditionalFormatting sqref="AB5992">
    <cfRule type="cellIs" dxfId="7" priority="9086" operator="notEqual">
      <formula>0</formula>
    </cfRule>
  </conditionalFormatting>
  <conditionalFormatting sqref="Q5994">
    <cfRule type="notContainsBlanks" dxfId="1" priority="9004">
      <formula>LEN(TRIM(Q5994))&gt;0</formula>
    </cfRule>
  </conditionalFormatting>
  <conditionalFormatting sqref="R5994">
    <cfRule type="notContainsBlanks" dxfId="2" priority="8898">
      <formula>LEN(TRIM(R5994))&gt;0</formula>
    </cfRule>
  </conditionalFormatting>
  <conditionalFormatting sqref="S5994">
    <cfRule type="notContainsBlanks" dxfId="3" priority="8312">
      <formula>LEN(TRIM(S5994))&gt;0</formula>
    </cfRule>
  </conditionalFormatting>
  <conditionalFormatting sqref="U5994">
    <cfRule type="notContainsBlanks" dxfId="4" priority="8203">
      <formula>LEN(TRIM(U5994))&gt;0</formula>
    </cfRule>
  </conditionalFormatting>
  <conditionalFormatting sqref="W5994">
    <cfRule type="notContainsBlanks" dxfId="0" priority="8676">
      <formula>LEN(TRIM(W5994))&gt;0</formula>
    </cfRule>
  </conditionalFormatting>
  <conditionalFormatting sqref="Y5994">
    <cfRule type="notContainsBlanks" dxfId="5" priority="8564">
      <formula>LEN(TRIM(Y5994))&gt;0</formula>
    </cfRule>
  </conditionalFormatting>
  <conditionalFormatting sqref="Z5994">
    <cfRule type="notContainsBlanks" dxfId="6" priority="8452">
      <formula>LEN(TRIM(Z5994))&gt;0</formula>
    </cfRule>
  </conditionalFormatting>
  <conditionalFormatting sqref="Q5995">
    <cfRule type="notContainsBlanks" dxfId="1" priority="8978">
      <formula>LEN(TRIM(Q5995))&gt;0</formula>
    </cfRule>
  </conditionalFormatting>
  <conditionalFormatting sqref="R5995">
    <cfRule type="notContainsBlanks" dxfId="2" priority="8871">
      <formula>LEN(TRIM(R5995))&gt;0</formula>
    </cfRule>
  </conditionalFormatting>
  <conditionalFormatting sqref="S5995">
    <cfRule type="notContainsBlanks" dxfId="3" priority="8284">
      <formula>LEN(TRIM(S5995))&gt;0</formula>
    </cfRule>
  </conditionalFormatting>
  <conditionalFormatting sqref="U5995">
    <cfRule type="notContainsBlanks" dxfId="4" priority="8176">
      <formula>LEN(TRIM(U5995))&gt;0</formula>
    </cfRule>
  </conditionalFormatting>
  <conditionalFormatting sqref="W5995">
    <cfRule type="notContainsBlanks" dxfId="0" priority="8648">
      <formula>LEN(TRIM(W5995))&gt;0</formula>
    </cfRule>
  </conditionalFormatting>
  <conditionalFormatting sqref="Y5995">
    <cfRule type="notContainsBlanks" dxfId="5" priority="8536">
      <formula>LEN(TRIM(Y5995))&gt;0</formula>
    </cfRule>
  </conditionalFormatting>
  <conditionalFormatting sqref="Z5995">
    <cfRule type="notContainsBlanks" dxfId="6" priority="8424">
      <formula>LEN(TRIM(Z5995))&gt;0</formula>
    </cfRule>
  </conditionalFormatting>
  <conditionalFormatting sqref="Q5996">
    <cfRule type="notContainsBlanks" dxfId="1" priority="8952">
      <formula>LEN(TRIM(Q5996))&gt;0</formula>
    </cfRule>
  </conditionalFormatting>
  <conditionalFormatting sqref="R5996">
    <cfRule type="notContainsBlanks" dxfId="2" priority="8843">
      <formula>LEN(TRIM(R5996))&gt;0</formula>
    </cfRule>
  </conditionalFormatting>
  <conditionalFormatting sqref="S5996">
    <cfRule type="notContainsBlanks" dxfId="3" priority="8256">
      <formula>LEN(TRIM(S5996))&gt;0</formula>
    </cfRule>
  </conditionalFormatting>
  <conditionalFormatting sqref="U5996">
    <cfRule type="notContainsBlanks" dxfId="4" priority="8148">
      <formula>LEN(TRIM(U5996))&gt;0</formula>
    </cfRule>
  </conditionalFormatting>
  <conditionalFormatting sqref="W5996">
    <cfRule type="notContainsBlanks" dxfId="0" priority="8620">
      <formula>LEN(TRIM(W5996))&gt;0</formula>
    </cfRule>
  </conditionalFormatting>
  <conditionalFormatting sqref="Y5996">
    <cfRule type="notContainsBlanks" dxfId="5" priority="8508">
      <formula>LEN(TRIM(Y5996))&gt;0</formula>
    </cfRule>
  </conditionalFormatting>
  <conditionalFormatting sqref="Z5996">
    <cfRule type="notContainsBlanks" dxfId="6" priority="8396">
      <formula>LEN(TRIM(Z5996))&gt;0</formula>
    </cfRule>
  </conditionalFormatting>
  <conditionalFormatting sqref="Q5997">
    <cfRule type="notContainsBlanks" dxfId="1" priority="8925">
      <formula>LEN(TRIM(Q5997))&gt;0</formula>
    </cfRule>
  </conditionalFormatting>
  <conditionalFormatting sqref="R5997">
    <cfRule type="notContainsBlanks" dxfId="2" priority="8816">
      <formula>LEN(TRIM(R5997))&gt;0</formula>
    </cfRule>
  </conditionalFormatting>
  <conditionalFormatting sqref="S5997">
    <cfRule type="notContainsBlanks" dxfId="3" priority="8229">
      <formula>LEN(TRIM(S5997))&gt;0</formula>
    </cfRule>
  </conditionalFormatting>
  <conditionalFormatting sqref="U5997">
    <cfRule type="notContainsBlanks" dxfId="4" priority="8120">
      <formula>LEN(TRIM(U5997))&gt;0</formula>
    </cfRule>
  </conditionalFormatting>
  <conditionalFormatting sqref="W5997">
    <cfRule type="notContainsBlanks" dxfId="0" priority="8592">
      <formula>LEN(TRIM(W5997))&gt;0</formula>
    </cfRule>
  </conditionalFormatting>
  <conditionalFormatting sqref="Y5997">
    <cfRule type="notContainsBlanks" dxfId="5" priority="8480">
      <formula>LEN(TRIM(Y5997))&gt;0</formula>
    </cfRule>
  </conditionalFormatting>
  <conditionalFormatting sqref="Z5997">
    <cfRule type="notContainsBlanks" dxfId="6" priority="8368">
      <formula>LEN(TRIM(Z5997))&gt;0</formula>
    </cfRule>
  </conditionalFormatting>
  <conditionalFormatting sqref="AB5997">
    <cfRule type="cellIs" dxfId="7" priority="8340" operator="notEqual">
      <formula>0</formula>
    </cfRule>
  </conditionalFormatting>
  <conditionalFormatting sqref="Q5999">
    <cfRule type="notContainsBlanks" dxfId="1" priority="8094">
      <formula>LEN(TRIM(Q5999))&gt;0</formula>
    </cfRule>
  </conditionalFormatting>
  <conditionalFormatting sqref="R5999">
    <cfRule type="notContainsBlanks" dxfId="2" priority="7972">
      <formula>LEN(TRIM(R5999))&gt;0</formula>
    </cfRule>
  </conditionalFormatting>
  <conditionalFormatting sqref="S5999">
    <cfRule type="notContainsBlanks" dxfId="3" priority="7135">
      <formula>LEN(TRIM(S5999))&gt;0</formula>
    </cfRule>
  </conditionalFormatting>
  <conditionalFormatting sqref="U5999">
    <cfRule type="notContainsBlanks" dxfId="4" priority="6996">
      <formula>LEN(TRIM(U5999))&gt;0</formula>
    </cfRule>
  </conditionalFormatting>
  <conditionalFormatting sqref="W5999">
    <cfRule type="notContainsBlanks" dxfId="0" priority="7695">
      <formula>LEN(TRIM(W5999))&gt;0</formula>
    </cfRule>
  </conditionalFormatting>
  <conditionalFormatting sqref="Y5999">
    <cfRule type="notContainsBlanks" dxfId="5" priority="7555">
      <formula>LEN(TRIM(Y5999))&gt;0</formula>
    </cfRule>
  </conditionalFormatting>
  <conditionalFormatting sqref="Z5999">
    <cfRule type="notContainsBlanks" dxfId="6" priority="7415">
      <formula>LEN(TRIM(Z5999))&gt;0</formula>
    </cfRule>
  </conditionalFormatting>
  <conditionalFormatting sqref="AB5999">
    <cfRule type="cellIs" dxfId="7" priority="7275" operator="notEqual">
      <formula>0</formula>
    </cfRule>
  </conditionalFormatting>
  <conditionalFormatting sqref="Q6000">
    <cfRule type="notContainsBlanks" dxfId="1" priority="8069">
      <formula>LEN(TRIM(Q6000))&gt;0</formula>
    </cfRule>
  </conditionalFormatting>
  <conditionalFormatting sqref="R6000">
    <cfRule type="notContainsBlanks" dxfId="2" priority="7944">
      <formula>LEN(TRIM(R6000))&gt;0</formula>
    </cfRule>
  </conditionalFormatting>
  <conditionalFormatting sqref="S6000">
    <cfRule type="notContainsBlanks" dxfId="3" priority="7108">
      <formula>LEN(TRIM(S6000))&gt;0</formula>
    </cfRule>
  </conditionalFormatting>
  <conditionalFormatting sqref="U6000">
    <cfRule type="notContainsBlanks" dxfId="4" priority="6968">
      <formula>LEN(TRIM(U6000))&gt;0</formula>
    </cfRule>
  </conditionalFormatting>
  <conditionalFormatting sqref="W6000">
    <cfRule type="notContainsBlanks" dxfId="0" priority="7667">
      <formula>LEN(TRIM(W6000))&gt;0</formula>
    </cfRule>
  </conditionalFormatting>
  <conditionalFormatting sqref="Y6000">
    <cfRule type="notContainsBlanks" dxfId="5" priority="7527">
      <formula>LEN(TRIM(Y6000))&gt;0</formula>
    </cfRule>
  </conditionalFormatting>
  <conditionalFormatting sqref="Z6000">
    <cfRule type="notContainsBlanks" dxfId="6" priority="7387">
      <formula>LEN(TRIM(Z6000))&gt;0</formula>
    </cfRule>
  </conditionalFormatting>
  <conditionalFormatting sqref="AB6000">
    <cfRule type="cellIs" dxfId="7" priority="7247" operator="notEqual">
      <formula>0</formula>
    </cfRule>
  </conditionalFormatting>
  <conditionalFormatting sqref="Q6001">
    <cfRule type="notContainsBlanks" dxfId="1" priority="8044">
      <formula>LEN(TRIM(Q6001))&gt;0</formula>
    </cfRule>
  </conditionalFormatting>
  <conditionalFormatting sqref="R6001">
    <cfRule type="notContainsBlanks" dxfId="2" priority="7917">
      <formula>LEN(TRIM(R6001))&gt;0</formula>
    </cfRule>
  </conditionalFormatting>
  <conditionalFormatting sqref="S6001">
    <cfRule type="notContainsBlanks" dxfId="3" priority="7080">
      <formula>LEN(TRIM(S6001))&gt;0</formula>
    </cfRule>
  </conditionalFormatting>
  <conditionalFormatting sqref="U6001">
    <cfRule type="notContainsBlanks" dxfId="4" priority="6940">
      <formula>LEN(TRIM(U6001))&gt;0</formula>
    </cfRule>
  </conditionalFormatting>
  <conditionalFormatting sqref="W6001">
    <cfRule type="notContainsBlanks" dxfId="0" priority="7639">
      <formula>LEN(TRIM(W6001))&gt;0</formula>
    </cfRule>
  </conditionalFormatting>
  <conditionalFormatting sqref="Y6001">
    <cfRule type="notContainsBlanks" dxfId="5" priority="7499">
      <formula>LEN(TRIM(Y6001))&gt;0</formula>
    </cfRule>
  </conditionalFormatting>
  <conditionalFormatting sqref="Z6001">
    <cfRule type="notContainsBlanks" dxfId="6" priority="7359">
      <formula>LEN(TRIM(Z6001))&gt;0</formula>
    </cfRule>
  </conditionalFormatting>
  <conditionalFormatting sqref="AB6001">
    <cfRule type="cellIs" dxfId="7" priority="7219" operator="notEqual">
      <formula>0</formula>
    </cfRule>
  </conditionalFormatting>
  <conditionalFormatting sqref="Q6002">
    <cfRule type="notContainsBlanks" dxfId="1" priority="8021">
      <formula>LEN(TRIM(Q6002))&gt;0</formula>
    </cfRule>
  </conditionalFormatting>
  <conditionalFormatting sqref="R6002">
    <cfRule type="notContainsBlanks" dxfId="2" priority="7890">
      <formula>LEN(TRIM(R6002))&gt;0</formula>
    </cfRule>
  </conditionalFormatting>
  <conditionalFormatting sqref="S6002">
    <cfRule type="notContainsBlanks" dxfId="3" priority="7052">
      <formula>LEN(TRIM(S6002))&gt;0</formula>
    </cfRule>
  </conditionalFormatting>
  <conditionalFormatting sqref="U6002">
    <cfRule type="notContainsBlanks" dxfId="4" priority="6912">
      <formula>LEN(TRIM(U6002))&gt;0</formula>
    </cfRule>
  </conditionalFormatting>
  <conditionalFormatting sqref="W6002">
    <cfRule type="notContainsBlanks" dxfId="0" priority="7611">
      <formula>LEN(TRIM(W6002))&gt;0</formula>
    </cfRule>
  </conditionalFormatting>
  <conditionalFormatting sqref="Y6002">
    <cfRule type="notContainsBlanks" dxfId="5" priority="7471">
      <formula>LEN(TRIM(Y6002))&gt;0</formula>
    </cfRule>
  </conditionalFormatting>
  <conditionalFormatting sqref="Z6002">
    <cfRule type="notContainsBlanks" dxfId="6" priority="7331">
      <formula>LEN(TRIM(Z6002))&gt;0</formula>
    </cfRule>
  </conditionalFormatting>
  <conditionalFormatting sqref="AB6002">
    <cfRule type="cellIs" dxfId="7" priority="7191" operator="notEqual">
      <formula>0</formula>
    </cfRule>
  </conditionalFormatting>
  <conditionalFormatting sqref="Q6003">
    <cfRule type="notContainsBlanks" dxfId="1" priority="7998">
      <formula>LEN(TRIM(Q6003))&gt;0</formula>
    </cfRule>
  </conditionalFormatting>
  <conditionalFormatting sqref="R6003">
    <cfRule type="notContainsBlanks" dxfId="2" priority="7863">
      <formula>LEN(TRIM(R6003))&gt;0</formula>
    </cfRule>
  </conditionalFormatting>
  <conditionalFormatting sqref="S6003">
    <cfRule type="notContainsBlanks" dxfId="3" priority="7024">
      <formula>LEN(TRIM(S6003))&gt;0</formula>
    </cfRule>
  </conditionalFormatting>
  <conditionalFormatting sqref="U6003">
    <cfRule type="notContainsBlanks" dxfId="4" priority="6884">
      <formula>LEN(TRIM(U6003))&gt;0</formula>
    </cfRule>
  </conditionalFormatting>
  <conditionalFormatting sqref="W6003">
    <cfRule type="notContainsBlanks" dxfId="0" priority="7583">
      <formula>LEN(TRIM(W6003))&gt;0</formula>
    </cfRule>
  </conditionalFormatting>
  <conditionalFormatting sqref="Y6003">
    <cfRule type="notContainsBlanks" dxfId="5" priority="7443">
      <formula>LEN(TRIM(Y6003))&gt;0</formula>
    </cfRule>
  </conditionalFormatting>
  <conditionalFormatting sqref="Z6003">
    <cfRule type="notContainsBlanks" dxfId="6" priority="7303">
      <formula>LEN(TRIM(Z6003))&gt;0</formula>
    </cfRule>
  </conditionalFormatting>
  <conditionalFormatting sqref="AB6003">
    <cfRule type="cellIs" dxfId="7" priority="7163" operator="notEqual">
      <formula>0</formula>
    </cfRule>
  </conditionalFormatting>
  <conditionalFormatting sqref="Q6006">
    <cfRule type="notContainsBlanks" dxfId="1" priority="6858">
      <formula>LEN(TRIM(Q6006))&gt;0</formula>
    </cfRule>
  </conditionalFormatting>
  <conditionalFormatting sqref="R6006">
    <cfRule type="notContainsBlanks" dxfId="2" priority="6778">
      <formula>LEN(TRIM(R6006))&gt;0</formula>
    </cfRule>
  </conditionalFormatting>
  <conditionalFormatting sqref="S6006">
    <cfRule type="notContainsBlanks" dxfId="3" priority="6276">
      <formula>LEN(TRIM(S6006))&gt;0</formula>
    </cfRule>
  </conditionalFormatting>
  <conditionalFormatting sqref="U6006">
    <cfRule type="notContainsBlanks" dxfId="4" priority="6192">
      <formula>LEN(TRIM(U6006))&gt;0</formula>
    </cfRule>
  </conditionalFormatting>
  <conditionalFormatting sqref="W6006">
    <cfRule type="notContainsBlanks" dxfId="0" priority="6612">
      <formula>LEN(TRIM(W6006))&gt;0</formula>
    </cfRule>
  </conditionalFormatting>
  <conditionalFormatting sqref="Y6006">
    <cfRule type="notContainsBlanks" dxfId="5" priority="6528">
      <formula>LEN(TRIM(Y6006))&gt;0</formula>
    </cfRule>
  </conditionalFormatting>
  <conditionalFormatting sqref="Z6006">
    <cfRule type="notContainsBlanks" dxfId="6" priority="6444">
      <formula>LEN(TRIM(Z6006))&gt;0</formula>
    </cfRule>
  </conditionalFormatting>
  <conditionalFormatting sqref="AB6006">
    <cfRule type="cellIs" dxfId="7" priority="6360" operator="notEqual">
      <formula>0</formula>
    </cfRule>
  </conditionalFormatting>
  <conditionalFormatting sqref="Q6007">
    <cfRule type="notContainsBlanks" dxfId="1" priority="6832">
      <formula>LEN(TRIM(Q6007))&gt;0</formula>
    </cfRule>
  </conditionalFormatting>
  <conditionalFormatting sqref="R6007">
    <cfRule type="notContainsBlanks" dxfId="2" priority="6751">
      <formula>LEN(TRIM(R6007))&gt;0</formula>
    </cfRule>
  </conditionalFormatting>
  <conditionalFormatting sqref="S6007">
    <cfRule type="notContainsBlanks" dxfId="3" priority="6248">
      <formula>LEN(TRIM(S6007))&gt;0</formula>
    </cfRule>
  </conditionalFormatting>
  <conditionalFormatting sqref="U6007">
    <cfRule type="notContainsBlanks" dxfId="4" priority="6164">
      <formula>LEN(TRIM(U6007))&gt;0</formula>
    </cfRule>
  </conditionalFormatting>
  <conditionalFormatting sqref="W6007">
    <cfRule type="notContainsBlanks" dxfId="0" priority="6584">
      <formula>LEN(TRIM(W6007))&gt;0</formula>
    </cfRule>
  </conditionalFormatting>
  <conditionalFormatting sqref="Y6007">
    <cfRule type="notContainsBlanks" dxfId="5" priority="6500">
      <formula>LEN(TRIM(Y6007))&gt;0</formula>
    </cfRule>
  </conditionalFormatting>
  <conditionalFormatting sqref="Z6007">
    <cfRule type="notContainsBlanks" dxfId="6" priority="6416">
      <formula>LEN(TRIM(Z6007))&gt;0</formula>
    </cfRule>
  </conditionalFormatting>
  <conditionalFormatting sqref="AB6007">
    <cfRule type="cellIs" dxfId="7" priority="6332" operator="notEqual">
      <formula>0</formula>
    </cfRule>
  </conditionalFormatting>
  <conditionalFormatting sqref="Q6008">
    <cfRule type="notContainsBlanks" dxfId="1" priority="6806">
      <formula>LEN(TRIM(Q6008))&gt;0</formula>
    </cfRule>
  </conditionalFormatting>
  <conditionalFormatting sqref="R6008">
    <cfRule type="notContainsBlanks" dxfId="2" priority="6724">
      <formula>LEN(TRIM(R6008))&gt;0</formula>
    </cfRule>
  </conditionalFormatting>
  <conditionalFormatting sqref="S6008">
    <cfRule type="notContainsBlanks" dxfId="3" priority="6220">
      <formula>LEN(TRIM(S6008))&gt;0</formula>
    </cfRule>
  </conditionalFormatting>
  <conditionalFormatting sqref="U6008">
    <cfRule type="notContainsBlanks" dxfId="4" priority="6136">
      <formula>LEN(TRIM(U6008))&gt;0</formula>
    </cfRule>
  </conditionalFormatting>
  <conditionalFormatting sqref="W6008">
    <cfRule type="notContainsBlanks" dxfId="0" priority="6556">
      <formula>LEN(TRIM(W6008))&gt;0</formula>
    </cfRule>
  </conditionalFormatting>
  <conditionalFormatting sqref="Y6008">
    <cfRule type="notContainsBlanks" dxfId="5" priority="6472">
      <formula>LEN(TRIM(Y6008))&gt;0</formula>
    </cfRule>
  </conditionalFormatting>
  <conditionalFormatting sqref="Z6008">
    <cfRule type="notContainsBlanks" dxfId="6" priority="6388">
      <formula>LEN(TRIM(Z6008))&gt;0</formula>
    </cfRule>
  </conditionalFormatting>
  <conditionalFormatting sqref="AB6008">
    <cfRule type="cellIs" dxfId="7" priority="6304" operator="notEqual">
      <formula>0</formula>
    </cfRule>
  </conditionalFormatting>
  <conditionalFormatting sqref="Q6009">
    <cfRule type="notContainsBlanks" dxfId="1" priority="11382">
      <formula>LEN(TRIM(Q6009))&gt;0</formula>
    </cfRule>
  </conditionalFormatting>
  <conditionalFormatting sqref="W6009">
    <cfRule type="notContainsBlanks" dxfId="0" priority="11466">
      <formula>LEN(TRIM(W6009))&gt;0</formula>
    </cfRule>
  </conditionalFormatting>
  <conditionalFormatting sqref="Y6009">
    <cfRule type="notContainsBlanks" dxfId="5" priority="11438">
      <formula>LEN(TRIM(Y6009))&gt;0</formula>
    </cfRule>
  </conditionalFormatting>
  <conditionalFormatting sqref="Z6009">
    <cfRule type="notContainsBlanks" dxfId="6" priority="11410">
      <formula>LEN(TRIM(Z6009))&gt;0</formula>
    </cfRule>
  </conditionalFormatting>
  <conditionalFormatting sqref="AA6009">
    <cfRule type="cellIs" dxfId="8" priority="11326" operator="equal">
      <formula>2</formula>
    </cfRule>
    <cfRule type="cellIs" dxfId="8" priority="11298" operator="equal">
      <formula>4</formula>
    </cfRule>
  </conditionalFormatting>
  <conditionalFormatting sqref="W6011">
    <cfRule type="notContainsBlanks" dxfId="0" priority="11665">
      <formula>LEN(TRIM(W6011))&gt;0</formula>
    </cfRule>
  </conditionalFormatting>
  <conditionalFormatting sqref="Q6014">
    <cfRule type="notContainsBlanks" dxfId="1" priority="11187">
      <formula>LEN(TRIM(Q6014))&gt;0</formula>
    </cfRule>
  </conditionalFormatting>
  <conditionalFormatting sqref="R6014">
    <cfRule type="notContainsBlanks" dxfId="2" priority="11108">
      <formula>LEN(TRIM(R6014))&gt;0</formula>
    </cfRule>
  </conditionalFormatting>
  <conditionalFormatting sqref="S6014">
    <cfRule type="notContainsBlanks" dxfId="3" priority="10635">
      <formula>LEN(TRIM(S6014))&gt;0</formula>
    </cfRule>
  </conditionalFormatting>
  <conditionalFormatting sqref="U6014">
    <cfRule type="notContainsBlanks" dxfId="4" priority="10551">
      <formula>LEN(TRIM(U6014))&gt;0</formula>
    </cfRule>
  </conditionalFormatting>
  <conditionalFormatting sqref="W6014">
    <cfRule type="notContainsBlanks" dxfId="0" priority="10947">
      <formula>LEN(TRIM(W6014))&gt;0</formula>
    </cfRule>
  </conditionalFormatting>
  <conditionalFormatting sqref="Y6014">
    <cfRule type="notContainsBlanks" dxfId="5" priority="10863">
      <formula>LEN(TRIM(Y6014))&gt;0</formula>
    </cfRule>
  </conditionalFormatting>
  <conditionalFormatting sqref="Z6014">
    <cfRule type="notContainsBlanks" dxfId="6" priority="10779">
      <formula>LEN(TRIM(Z6014))&gt;0</formula>
    </cfRule>
  </conditionalFormatting>
  <conditionalFormatting sqref="AB6014">
    <cfRule type="cellIs" dxfId="7" priority="10691" operator="notEqual">
      <formula>0</formula>
    </cfRule>
  </conditionalFormatting>
  <conditionalFormatting sqref="Q6015">
    <cfRule type="notContainsBlanks" dxfId="1" priority="11161">
      <formula>LEN(TRIM(Q6015))&gt;0</formula>
    </cfRule>
  </conditionalFormatting>
  <conditionalFormatting sqref="R6015">
    <cfRule type="notContainsBlanks" dxfId="2" priority="11083">
      <formula>LEN(TRIM(R6015))&gt;0</formula>
    </cfRule>
  </conditionalFormatting>
  <conditionalFormatting sqref="S6015">
    <cfRule type="notContainsBlanks" dxfId="3" priority="10607">
      <formula>LEN(TRIM(S6015))&gt;0</formula>
    </cfRule>
  </conditionalFormatting>
  <conditionalFormatting sqref="U6015">
    <cfRule type="notContainsBlanks" dxfId="4" priority="10523">
      <formula>LEN(TRIM(U6015))&gt;0</formula>
    </cfRule>
  </conditionalFormatting>
  <conditionalFormatting sqref="W6015">
    <cfRule type="notContainsBlanks" dxfId="0" priority="10919">
      <formula>LEN(TRIM(W6015))&gt;0</formula>
    </cfRule>
  </conditionalFormatting>
  <conditionalFormatting sqref="Y6015">
    <cfRule type="notContainsBlanks" dxfId="5" priority="10835">
      <formula>LEN(TRIM(Y6015))&gt;0</formula>
    </cfRule>
  </conditionalFormatting>
  <conditionalFormatting sqref="Z6015">
    <cfRule type="notContainsBlanks" dxfId="6" priority="10751">
      <formula>LEN(TRIM(Z6015))&gt;0</formula>
    </cfRule>
  </conditionalFormatting>
  <conditionalFormatting sqref="Q6016">
    <cfRule type="notContainsBlanks" dxfId="1" priority="11135">
      <formula>LEN(TRIM(Q6016))&gt;0</formula>
    </cfRule>
  </conditionalFormatting>
  <conditionalFormatting sqref="R6016">
    <cfRule type="notContainsBlanks" dxfId="2" priority="11058">
      <formula>LEN(TRIM(R6016))&gt;0</formula>
    </cfRule>
  </conditionalFormatting>
  <conditionalFormatting sqref="S6016">
    <cfRule type="notContainsBlanks" dxfId="3" priority="10579">
      <formula>LEN(TRIM(S6016))&gt;0</formula>
    </cfRule>
  </conditionalFormatting>
  <conditionalFormatting sqref="U6016">
    <cfRule type="notContainsBlanks" dxfId="4" priority="10495">
      <formula>LEN(TRIM(U6016))&gt;0</formula>
    </cfRule>
  </conditionalFormatting>
  <conditionalFormatting sqref="W6016">
    <cfRule type="notContainsBlanks" dxfId="0" priority="10891">
      <formula>LEN(TRIM(W6016))&gt;0</formula>
    </cfRule>
  </conditionalFormatting>
  <conditionalFormatting sqref="Y6016">
    <cfRule type="notContainsBlanks" dxfId="5" priority="10807">
      <formula>LEN(TRIM(Y6016))&gt;0</formula>
    </cfRule>
  </conditionalFormatting>
  <conditionalFormatting sqref="Z6016">
    <cfRule type="notContainsBlanks" dxfId="6" priority="10723">
      <formula>LEN(TRIM(Z6016))&gt;0</formula>
    </cfRule>
  </conditionalFormatting>
  <conditionalFormatting sqref="AB6016">
    <cfRule type="cellIs" dxfId="7" priority="10663" operator="notEqual">
      <formula>0</formula>
    </cfRule>
  </conditionalFormatting>
  <conditionalFormatting sqref="Q6018">
    <cfRule type="notContainsBlanks" dxfId="1" priority="10469">
      <formula>LEN(TRIM(Q6018))&gt;0</formula>
    </cfRule>
  </conditionalFormatting>
  <conditionalFormatting sqref="R6018">
    <cfRule type="notContainsBlanks" dxfId="2" priority="10360">
      <formula>LEN(TRIM(R6018))&gt;0</formula>
    </cfRule>
  </conditionalFormatting>
  <conditionalFormatting sqref="S6018">
    <cfRule type="notContainsBlanks" dxfId="3" priority="9528">
      <formula>LEN(TRIM(S6018))&gt;0</formula>
    </cfRule>
  </conditionalFormatting>
  <conditionalFormatting sqref="U6018">
    <cfRule type="notContainsBlanks" dxfId="4" priority="9388">
      <formula>LEN(TRIM(U6018))&gt;0</formula>
    </cfRule>
  </conditionalFormatting>
  <conditionalFormatting sqref="W6018">
    <cfRule type="notContainsBlanks" dxfId="0" priority="10085">
      <formula>LEN(TRIM(W6018))&gt;0</formula>
    </cfRule>
  </conditionalFormatting>
  <conditionalFormatting sqref="Y6018">
    <cfRule type="notContainsBlanks" dxfId="5" priority="9945">
      <formula>LEN(TRIM(Y6018))&gt;0</formula>
    </cfRule>
  </conditionalFormatting>
  <conditionalFormatting sqref="Z6018">
    <cfRule type="notContainsBlanks" dxfId="6" priority="9805">
      <formula>LEN(TRIM(Z6018))&gt;0</formula>
    </cfRule>
  </conditionalFormatting>
  <conditionalFormatting sqref="AB6018">
    <cfRule type="cellIs" dxfId="7" priority="9668" operator="notEqual">
      <formula>0</formula>
    </cfRule>
  </conditionalFormatting>
  <conditionalFormatting sqref="Q6019">
    <cfRule type="notContainsBlanks" dxfId="1" priority="10445">
      <formula>LEN(TRIM(Q6019))&gt;0</formula>
    </cfRule>
  </conditionalFormatting>
  <conditionalFormatting sqref="R6019">
    <cfRule type="notContainsBlanks" dxfId="2" priority="10334">
      <formula>LEN(TRIM(R6019))&gt;0</formula>
    </cfRule>
  </conditionalFormatting>
  <conditionalFormatting sqref="S6019">
    <cfRule type="notContainsBlanks" dxfId="3" priority="9500">
      <formula>LEN(TRIM(S6019))&gt;0</formula>
    </cfRule>
  </conditionalFormatting>
  <conditionalFormatting sqref="U6019">
    <cfRule type="notContainsBlanks" dxfId="4" priority="9360">
      <formula>LEN(TRIM(U6019))&gt;0</formula>
    </cfRule>
  </conditionalFormatting>
  <conditionalFormatting sqref="W6019">
    <cfRule type="notContainsBlanks" dxfId="0" priority="10057">
      <formula>LEN(TRIM(W6019))&gt;0</formula>
    </cfRule>
  </conditionalFormatting>
  <conditionalFormatting sqref="Y6019">
    <cfRule type="notContainsBlanks" dxfId="5" priority="9917">
      <formula>LEN(TRIM(Y6019))&gt;0</formula>
    </cfRule>
  </conditionalFormatting>
  <conditionalFormatting sqref="Z6019">
    <cfRule type="notContainsBlanks" dxfId="6" priority="9777">
      <formula>LEN(TRIM(Z6019))&gt;0</formula>
    </cfRule>
  </conditionalFormatting>
  <conditionalFormatting sqref="AB6019">
    <cfRule type="cellIs" dxfId="7" priority="9640" operator="notEqual">
      <formula>0</formula>
    </cfRule>
  </conditionalFormatting>
  <conditionalFormatting sqref="Q6020">
    <cfRule type="notContainsBlanks" dxfId="1" priority="10423">
      <formula>LEN(TRIM(Q6020))&gt;0</formula>
    </cfRule>
  </conditionalFormatting>
  <conditionalFormatting sqref="R6020">
    <cfRule type="notContainsBlanks" dxfId="2" priority="10308">
      <formula>LEN(TRIM(R6020))&gt;0</formula>
    </cfRule>
  </conditionalFormatting>
  <conditionalFormatting sqref="S6020">
    <cfRule type="notContainsBlanks" dxfId="3" priority="9472">
      <formula>LEN(TRIM(S6020))&gt;0</formula>
    </cfRule>
  </conditionalFormatting>
  <conditionalFormatting sqref="U6020">
    <cfRule type="notContainsBlanks" dxfId="4" priority="9332">
      <formula>LEN(TRIM(U6020))&gt;0</formula>
    </cfRule>
  </conditionalFormatting>
  <conditionalFormatting sqref="W6020">
    <cfRule type="notContainsBlanks" dxfId="0" priority="10029">
      <formula>LEN(TRIM(W6020))&gt;0</formula>
    </cfRule>
  </conditionalFormatting>
  <conditionalFormatting sqref="Y6020">
    <cfRule type="notContainsBlanks" dxfId="5" priority="9889">
      <formula>LEN(TRIM(Y6020))&gt;0</formula>
    </cfRule>
  </conditionalFormatting>
  <conditionalFormatting sqref="Z6020">
    <cfRule type="notContainsBlanks" dxfId="6" priority="9749">
      <formula>LEN(TRIM(Z6020))&gt;0</formula>
    </cfRule>
  </conditionalFormatting>
  <conditionalFormatting sqref="AB6020">
    <cfRule type="cellIs" dxfId="7" priority="9612" operator="notEqual">
      <formula>0</formula>
    </cfRule>
  </conditionalFormatting>
  <conditionalFormatting sqref="Q6021">
    <cfRule type="notContainsBlanks" dxfId="1" priority="10403">
      <formula>LEN(TRIM(Q6021))&gt;0</formula>
    </cfRule>
  </conditionalFormatting>
  <conditionalFormatting sqref="R6021">
    <cfRule type="notContainsBlanks" dxfId="2" priority="10281">
      <formula>LEN(TRIM(R6021))&gt;0</formula>
    </cfRule>
  </conditionalFormatting>
  <conditionalFormatting sqref="S6021">
    <cfRule type="notContainsBlanks" dxfId="3" priority="9444">
      <formula>LEN(TRIM(S6021))&gt;0</formula>
    </cfRule>
  </conditionalFormatting>
  <conditionalFormatting sqref="U6021">
    <cfRule type="notContainsBlanks" dxfId="4" priority="9304">
      <formula>LEN(TRIM(U6021))&gt;0</formula>
    </cfRule>
  </conditionalFormatting>
  <conditionalFormatting sqref="W6021">
    <cfRule type="notContainsBlanks" dxfId="0" priority="10001">
      <formula>LEN(TRIM(W6021))&gt;0</formula>
    </cfRule>
  </conditionalFormatting>
  <conditionalFormatting sqref="Y6021">
    <cfRule type="notContainsBlanks" dxfId="5" priority="9861">
      <formula>LEN(TRIM(Y6021))&gt;0</formula>
    </cfRule>
  </conditionalFormatting>
  <conditionalFormatting sqref="Z6021">
    <cfRule type="notContainsBlanks" dxfId="6" priority="9721">
      <formula>LEN(TRIM(Z6021))&gt;0</formula>
    </cfRule>
  </conditionalFormatting>
  <conditionalFormatting sqref="AB6021">
    <cfRule type="cellIs" dxfId="7" priority="9584" operator="notEqual">
      <formula>0</formula>
    </cfRule>
  </conditionalFormatting>
  <conditionalFormatting sqref="Q6022">
    <cfRule type="notContainsBlanks" dxfId="1" priority="10383">
      <formula>LEN(TRIM(Q6022))&gt;0</formula>
    </cfRule>
  </conditionalFormatting>
  <conditionalFormatting sqref="R6022">
    <cfRule type="notContainsBlanks" dxfId="2" priority="10253">
      <formula>LEN(TRIM(R6022))&gt;0</formula>
    </cfRule>
  </conditionalFormatting>
  <conditionalFormatting sqref="S6022">
    <cfRule type="notContainsBlanks" dxfId="3" priority="9416">
      <formula>LEN(TRIM(S6022))&gt;0</formula>
    </cfRule>
  </conditionalFormatting>
  <conditionalFormatting sqref="U6022">
    <cfRule type="notContainsBlanks" dxfId="4" priority="9276">
      <formula>LEN(TRIM(U6022))&gt;0</formula>
    </cfRule>
  </conditionalFormatting>
  <conditionalFormatting sqref="W6022">
    <cfRule type="notContainsBlanks" dxfId="0" priority="9973">
      <formula>LEN(TRIM(W6022))&gt;0</formula>
    </cfRule>
  </conditionalFormatting>
  <conditionalFormatting sqref="Y6022">
    <cfRule type="notContainsBlanks" dxfId="5" priority="9833">
      <formula>LEN(TRIM(Y6022))&gt;0</formula>
    </cfRule>
  </conditionalFormatting>
  <conditionalFormatting sqref="Z6022">
    <cfRule type="notContainsBlanks" dxfId="6" priority="9693">
      <formula>LEN(TRIM(Z6022))&gt;0</formula>
    </cfRule>
  </conditionalFormatting>
  <conditionalFormatting sqref="AB6022">
    <cfRule type="cellIs" dxfId="7" priority="9556" operator="notEqual">
      <formula>0</formula>
    </cfRule>
  </conditionalFormatting>
  <conditionalFormatting sqref="R6024">
    <cfRule type="notContainsBlanks" dxfId="1" priority="1384">
      <formula>LEN(TRIM(R6024))&gt;0</formula>
    </cfRule>
  </conditionalFormatting>
  <conditionalFormatting sqref="Q6025">
    <cfRule type="notContainsBlanks" dxfId="1" priority="9249">
      <formula>LEN(TRIM(Q6025))&gt;0</formula>
    </cfRule>
  </conditionalFormatting>
  <conditionalFormatting sqref="R6025">
    <cfRule type="notContainsBlanks" dxfId="2" priority="9225">
      <formula>LEN(TRIM(R6025))&gt;0</formula>
    </cfRule>
  </conditionalFormatting>
  <conditionalFormatting sqref="S6025">
    <cfRule type="notContainsBlanks" dxfId="3" priority="9057">
      <formula>LEN(TRIM(S6025))&gt;0</formula>
    </cfRule>
  </conditionalFormatting>
  <conditionalFormatting sqref="U6025">
    <cfRule type="notContainsBlanks" dxfId="4" priority="9030">
      <formula>LEN(TRIM(U6025))&gt;0</formula>
    </cfRule>
  </conditionalFormatting>
  <conditionalFormatting sqref="W6025">
    <cfRule type="notContainsBlanks" dxfId="0" priority="9169">
      <formula>LEN(TRIM(W6025))&gt;0</formula>
    </cfRule>
  </conditionalFormatting>
  <conditionalFormatting sqref="Y6025">
    <cfRule type="notContainsBlanks" dxfId="5" priority="9141">
      <formula>LEN(TRIM(Y6025))&gt;0</formula>
    </cfRule>
  </conditionalFormatting>
  <conditionalFormatting sqref="Z6025">
    <cfRule type="notContainsBlanks" dxfId="6" priority="9113">
      <formula>LEN(TRIM(Z6025))&gt;0</formula>
    </cfRule>
  </conditionalFormatting>
  <conditionalFormatting sqref="AB6025">
    <cfRule type="cellIs" dxfId="7" priority="9085" operator="notEqual">
      <formula>0</formula>
    </cfRule>
  </conditionalFormatting>
  <conditionalFormatting sqref="Q6027">
    <cfRule type="notContainsBlanks" dxfId="1" priority="9003">
      <formula>LEN(TRIM(Q6027))&gt;0</formula>
    </cfRule>
  </conditionalFormatting>
  <conditionalFormatting sqref="R6027">
    <cfRule type="notContainsBlanks" dxfId="2" priority="8897">
      <formula>LEN(TRIM(R6027))&gt;0</formula>
    </cfRule>
  </conditionalFormatting>
  <conditionalFormatting sqref="S6027">
    <cfRule type="notContainsBlanks" dxfId="3" priority="8311">
      <formula>LEN(TRIM(S6027))&gt;0</formula>
    </cfRule>
  </conditionalFormatting>
  <conditionalFormatting sqref="U6027">
    <cfRule type="notContainsBlanks" dxfId="4" priority="8202">
      <formula>LEN(TRIM(U6027))&gt;0</formula>
    </cfRule>
  </conditionalFormatting>
  <conditionalFormatting sqref="W6027">
    <cfRule type="notContainsBlanks" dxfId="0" priority="8675">
      <formula>LEN(TRIM(W6027))&gt;0</formula>
    </cfRule>
  </conditionalFormatting>
  <conditionalFormatting sqref="Y6027">
    <cfRule type="notContainsBlanks" dxfId="5" priority="8563">
      <formula>LEN(TRIM(Y6027))&gt;0</formula>
    </cfRule>
  </conditionalFormatting>
  <conditionalFormatting sqref="Z6027">
    <cfRule type="notContainsBlanks" dxfId="6" priority="8451">
      <formula>LEN(TRIM(Z6027))&gt;0</formula>
    </cfRule>
  </conditionalFormatting>
  <conditionalFormatting sqref="Q6028">
    <cfRule type="notContainsBlanks" dxfId="1" priority="8977">
      <formula>LEN(TRIM(Q6028))&gt;0</formula>
    </cfRule>
  </conditionalFormatting>
  <conditionalFormatting sqref="R6028">
    <cfRule type="notContainsBlanks" dxfId="2" priority="8870">
      <formula>LEN(TRIM(R6028))&gt;0</formula>
    </cfRule>
  </conditionalFormatting>
  <conditionalFormatting sqref="S6028">
    <cfRule type="notContainsBlanks" dxfId="3" priority="8283">
      <formula>LEN(TRIM(S6028))&gt;0</formula>
    </cfRule>
  </conditionalFormatting>
  <conditionalFormatting sqref="U6028">
    <cfRule type="notContainsBlanks" dxfId="4" priority="8175">
      <formula>LEN(TRIM(U6028))&gt;0</formula>
    </cfRule>
  </conditionalFormatting>
  <conditionalFormatting sqref="W6028">
    <cfRule type="notContainsBlanks" dxfId="0" priority="8647">
      <formula>LEN(TRIM(W6028))&gt;0</formula>
    </cfRule>
  </conditionalFormatting>
  <conditionalFormatting sqref="Y6028">
    <cfRule type="notContainsBlanks" dxfId="5" priority="8535">
      <formula>LEN(TRIM(Y6028))&gt;0</formula>
    </cfRule>
  </conditionalFormatting>
  <conditionalFormatting sqref="Z6028">
    <cfRule type="notContainsBlanks" dxfId="6" priority="8423">
      <formula>LEN(TRIM(Z6028))&gt;0</formula>
    </cfRule>
  </conditionalFormatting>
  <conditionalFormatting sqref="Q6029">
    <cfRule type="notContainsBlanks" dxfId="1" priority="8951">
      <formula>LEN(TRIM(Q6029))&gt;0</formula>
    </cfRule>
  </conditionalFormatting>
  <conditionalFormatting sqref="R6029">
    <cfRule type="notContainsBlanks" dxfId="2" priority="8842">
      <formula>LEN(TRIM(R6029))&gt;0</formula>
    </cfRule>
  </conditionalFormatting>
  <conditionalFormatting sqref="S6029">
    <cfRule type="notContainsBlanks" dxfId="3" priority="8255">
      <formula>LEN(TRIM(S6029))&gt;0</formula>
    </cfRule>
  </conditionalFormatting>
  <conditionalFormatting sqref="U6029">
    <cfRule type="notContainsBlanks" dxfId="4" priority="8147">
      <formula>LEN(TRIM(U6029))&gt;0</formula>
    </cfRule>
  </conditionalFormatting>
  <conditionalFormatting sqref="W6029">
    <cfRule type="notContainsBlanks" dxfId="0" priority="8619">
      <formula>LEN(TRIM(W6029))&gt;0</formula>
    </cfRule>
  </conditionalFormatting>
  <conditionalFormatting sqref="Y6029">
    <cfRule type="notContainsBlanks" dxfId="5" priority="8507">
      <formula>LEN(TRIM(Y6029))&gt;0</formula>
    </cfRule>
  </conditionalFormatting>
  <conditionalFormatting sqref="Z6029">
    <cfRule type="notContainsBlanks" dxfId="6" priority="8395">
      <formula>LEN(TRIM(Z6029))&gt;0</formula>
    </cfRule>
  </conditionalFormatting>
  <conditionalFormatting sqref="Q6030">
    <cfRule type="notContainsBlanks" dxfId="1" priority="8924">
      <formula>LEN(TRIM(Q6030))&gt;0</formula>
    </cfRule>
  </conditionalFormatting>
  <conditionalFormatting sqref="R6030">
    <cfRule type="notContainsBlanks" dxfId="2" priority="8815">
      <formula>LEN(TRIM(R6030))&gt;0</formula>
    </cfRule>
  </conditionalFormatting>
  <conditionalFormatting sqref="S6030">
    <cfRule type="notContainsBlanks" dxfId="3" priority="8228">
      <formula>LEN(TRIM(S6030))&gt;0</formula>
    </cfRule>
  </conditionalFormatting>
  <conditionalFormatting sqref="U6030">
    <cfRule type="notContainsBlanks" dxfId="4" priority="8119">
      <formula>LEN(TRIM(U6030))&gt;0</formula>
    </cfRule>
  </conditionalFormatting>
  <conditionalFormatting sqref="W6030">
    <cfRule type="notContainsBlanks" dxfId="0" priority="8591">
      <formula>LEN(TRIM(W6030))&gt;0</formula>
    </cfRule>
  </conditionalFormatting>
  <conditionalFormatting sqref="Y6030">
    <cfRule type="notContainsBlanks" dxfId="5" priority="8479">
      <formula>LEN(TRIM(Y6030))&gt;0</formula>
    </cfRule>
  </conditionalFormatting>
  <conditionalFormatting sqref="Z6030">
    <cfRule type="notContainsBlanks" dxfId="6" priority="8367">
      <formula>LEN(TRIM(Z6030))&gt;0</formula>
    </cfRule>
  </conditionalFormatting>
  <conditionalFormatting sqref="AB6030">
    <cfRule type="cellIs" dxfId="7" priority="8339" operator="notEqual">
      <formula>0</formula>
    </cfRule>
  </conditionalFormatting>
  <conditionalFormatting sqref="Q6032">
    <cfRule type="notContainsBlanks" dxfId="1" priority="8093">
      <formula>LEN(TRIM(Q6032))&gt;0</formula>
    </cfRule>
  </conditionalFormatting>
  <conditionalFormatting sqref="R6032">
    <cfRule type="notContainsBlanks" dxfId="2" priority="7971">
      <formula>LEN(TRIM(R6032))&gt;0</formula>
    </cfRule>
  </conditionalFormatting>
  <conditionalFormatting sqref="S6032">
    <cfRule type="notContainsBlanks" dxfId="3" priority="7134">
      <formula>LEN(TRIM(S6032))&gt;0</formula>
    </cfRule>
  </conditionalFormatting>
  <conditionalFormatting sqref="U6032">
    <cfRule type="notContainsBlanks" dxfId="4" priority="6995">
      <formula>LEN(TRIM(U6032))&gt;0</formula>
    </cfRule>
  </conditionalFormatting>
  <conditionalFormatting sqref="W6032">
    <cfRule type="notContainsBlanks" dxfId="0" priority="7694">
      <formula>LEN(TRIM(W6032))&gt;0</formula>
    </cfRule>
  </conditionalFormatting>
  <conditionalFormatting sqref="Y6032">
    <cfRule type="notContainsBlanks" dxfId="5" priority="7554">
      <formula>LEN(TRIM(Y6032))&gt;0</formula>
    </cfRule>
  </conditionalFormatting>
  <conditionalFormatting sqref="Z6032">
    <cfRule type="notContainsBlanks" dxfId="6" priority="7414">
      <formula>LEN(TRIM(Z6032))&gt;0</formula>
    </cfRule>
  </conditionalFormatting>
  <conditionalFormatting sqref="AB6032">
    <cfRule type="cellIs" dxfId="7" priority="7274" operator="notEqual">
      <formula>0</formula>
    </cfRule>
  </conditionalFormatting>
  <conditionalFormatting sqref="Q6033">
    <cfRule type="notContainsBlanks" dxfId="1" priority="8068">
      <formula>LEN(TRIM(Q6033))&gt;0</formula>
    </cfRule>
  </conditionalFormatting>
  <conditionalFormatting sqref="R6033">
    <cfRule type="notContainsBlanks" dxfId="2" priority="7943">
      <formula>LEN(TRIM(R6033))&gt;0</formula>
    </cfRule>
  </conditionalFormatting>
  <conditionalFormatting sqref="S6033">
    <cfRule type="notContainsBlanks" dxfId="3" priority="7107">
      <formula>LEN(TRIM(S6033))&gt;0</formula>
    </cfRule>
  </conditionalFormatting>
  <conditionalFormatting sqref="U6033">
    <cfRule type="notContainsBlanks" dxfId="4" priority="6967">
      <formula>LEN(TRIM(U6033))&gt;0</formula>
    </cfRule>
  </conditionalFormatting>
  <conditionalFormatting sqref="W6033">
    <cfRule type="notContainsBlanks" dxfId="0" priority="7666">
      <formula>LEN(TRIM(W6033))&gt;0</formula>
    </cfRule>
  </conditionalFormatting>
  <conditionalFormatting sqref="Y6033">
    <cfRule type="notContainsBlanks" dxfId="5" priority="7526">
      <formula>LEN(TRIM(Y6033))&gt;0</formula>
    </cfRule>
  </conditionalFormatting>
  <conditionalFormatting sqref="Z6033">
    <cfRule type="notContainsBlanks" dxfId="6" priority="7386">
      <formula>LEN(TRIM(Z6033))&gt;0</formula>
    </cfRule>
  </conditionalFormatting>
  <conditionalFormatting sqref="AB6033">
    <cfRule type="cellIs" dxfId="7" priority="7246" operator="notEqual">
      <formula>0</formula>
    </cfRule>
  </conditionalFormatting>
  <conditionalFormatting sqref="Q6034">
    <cfRule type="notContainsBlanks" dxfId="1" priority="8043">
      <formula>LEN(TRIM(Q6034))&gt;0</formula>
    </cfRule>
  </conditionalFormatting>
  <conditionalFormatting sqref="R6034">
    <cfRule type="notContainsBlanks" dxfId="2" priority="7916">
      <formula>LEN(TRIM(R6034))&gt;0</formula>
    </cfRule>
  </conditionalFormatting>
  <conditionalFormatting sqref="S6034">
    <cfRule type="notContainsBlanks" dxfId="3" priority="7079">
      <formula>LEN(TRIM(S6034))&gt;0</formula>
    </cfRule>
  </conditionalFormatting>
  <conditionalFormatting sqref="U6034">
    <cfRule type="notContainsBlanks" dxfId="4" priority="6939">
      <formula>LEN(TRIM(U6034))&gt;0</formula>
    </cfRule>
  </conditionalFormatting>
  <conditionalFormatting sqref="W6034">
    <cfRule type="notContainsBlanks" dxfId="0" priority="7638">
      <formula>LEN(TRIM(W6034))&gt;0</formula>
    </cfRule>
  </conditionalFormatting>
  <conditionalFormatting sqref="Y6034">
    <cfRule type="notContainsBlanks" dxfId="5" priority="7498">
      <formula>LEN(TRIM(Y6034))&gt;0</formula>
    </cfRule>
  </conditionalFormatting>
  <conditionalFormatting sqref="Z6034">
    <cfRule type="notContainsBlanks" dxfId="6" priority="7358">
      <formula>LEN(TRIM(Z6034))&gt;0</formula>
    </cfRule>
  </conditionalFormatting>
  <conditionalFormatting sqref="AB6034">
    <cfRule type="cellIs" dxfId="7" priority="7218" operator="notEqual">
      <formula>0</formula>
    </cfRule>
  </conditionalFormatting>
  <conditionalFormatting sqref="Q6035">
    <cfRule type="notContainsBlanks" dxfId="1" priority="8020">
      <formula>LEN(TRIM(Q6035))&gt;0</formula>
    </cfRule>
  </conditionalFormatting>
  <conditionalFormatting sqref="R6035">
    <cfRule type="notContainsBlanks" dxfId="2" priority="7889">
      <formula>LEN(TRIM(R6035))&gt;0</formula>
    </cfRule>
  </conditionalFormatting>
  <conditionalFormatting sqref="S6035">
    <cfRule type="notContainsBlanks" dxfId="3" priority="7051">
      <formula>LEN(TRIM(S6035))&gt;0</formula>
    </cfRule>
  </conditionalFormatting>
  <conditionalFormatting sqref="U6035">
    <cfRule type="notContainsBlanks" dxfId="4" priority="6911">
      <formula>LEN(TRIM(U6035))&gt;0</formula>
    </cfRule>
  </conditionalFormatting>
  <conditionalFormatting sqref="W6035">
    <cfRule type="notContainsBlanks" dxfId="0" priority="7610">
      <formula>LEN(TRIM(W6035))&gt;0</formula>
    </cfRule>
  </conditionalFormatting>
  <conditionalFormatting sqref="Y6035">
    <cfRule type="notContainsBlanks" dxfId="5" priority="7470">
      <formula>LEN(TRIM(Y6035))&gt;0</formula>
    </cfRule>
  </conditionalFormatting>
  <conditionalFormatting sqref="Z6035">
    <cfRule type="notContainsBlanks" dxfId="6" priority="7330">
      <formula>LEN(TRIM(Z6035))&gt;0</formula>
    </cfRule>
  </conditionalFormatting>
  <conditionalFormatting sqref="AB6035">
    <cfRule type="cellIs" dxfId="7" priority="7190" operator="notEqual">
      <formula>0</formula>
    </cfRule>
  </conditionalFormatting>
  <conditionalFormatting sqref="Q6036">
    <cfRule type="notContainsBlanks" dxfId="1" priority="7997">
      <formula>LEN(TRIM(Q6036))&gt;0</formula>
    </cfRule>
  </conditionalFormatting>
  <conditionalFormatting sqref="R6036">
    <cfRule type="notContainsBlanks" dxfId="2" priority="7862">
      <formula>LEN(TRIM(R6036))&gt;0</formula>
    </cfRule>
  </conditionalFormatting>
  <conditionalFormatting sqref="S6036">
    <cfRule type="notContainsBlanks" dxfId="3" priority="7023">
      <formula>LEN(TRIM(S6036))&gt;0</formula>
    </cfRule>
  </conditionalFormatting>
  <conditionalFormatting sqref="U6036">
    <cfRule type="notContainsBlanks" dxfId="4" priority="6883">
      <formula>LEN(TRIM(U6036))&gt;0</formula>
    </cfRule>
  </conditionalFormatting>
  <conditionalFormatting sqref="W6036">
    <cfRule type="notContainsBlanks" dxfId="0" priority="7582">
      <formula>LEN(TRIM(W6036))&gt;0</formula>
    </cfRule>
  </conditionalFormatting>
  <conditionalFormatting sqref="Y6036">
    <cfRule type="notContainsBlanks" dxfId="5" priority="7442">
      <formula>LEN(TRIM(Y6036))&gt;0</formula>
    </cfRule>
  </conditionalFormatting>
  <conditionalFormatting sqref="Z6036">
    <cfRule type="notContainsBlanks" dxfId="6" priority="7302">
      <formula>LEN(TRIM(Z6036))&gt;0</formula>
    </cfRule>
  </conditionalFormatting>
  <conditionalFormatting sqref="AB6036">
    <cfRule type="cellIs" dxfId="7" priority="7162" operator="notEqual">
      <formula>0</formula>
    </cfRule>
  </conditionalFormatting>
  <conditionalFormatting sqref="Q6039">
    <cfRule type="notContainsBlanks" dxfId="1" priority="6857">
      <formula>LEN(TRIM(Q6039))&gt;0</formula>
    </cfRule>
  </conditionalFormatting>
  <conditionalFormatting sqref="R6039">
    <cfRule type="notContainsBlanks" dxfId="2" priority="6777">
      <formula>LEN(TRIM(R6039))&gt;0</formula>
    </cfRule>
  </conditionalFormatting>
  <conditionalFormatting sqref="S6039">
    <cfRule type="notContainsBlanks" dxfId="3" priority="6275">
      <formula>LEN(TRIM(S6039))&gt;0</formula>
    </cfRule>
  </conditionalFormatting>
  <conditionalFormatting sqref="U6039">
    <cfRule type="notContainsBlanks" dxfId="4" priority="6191">
      <formula>LEN(TRIM(U6039))&gt;0</formula>
    </cfRule>
  </conditionalFormatting>
  <conditionalFormatting sqref="W6039">
    <cfRule type="notContainsBlanks" dxfId="0" priority="6611">
      <formula>LEN(TRIM(W6039))&gt;0</formula>
    </cfRule>
  </conditionalFormatting>
  <conditionalFormatting sqref="Y6039">
    <cfRule type="notContainsBlanks" dxfId="5" priority="6527">
      <formula>LEN(TRIM(Y6039))&gt;0</formula>
    </cfRule>
  </conditionalFormatting>
  <conditionalFormatting sqref="Z6039">
    <cfRule type="notContainsBlanks" dxfId="6" priority="6443">
      <formula>LEN(TRIM(Z6039))&gt;0</formula>
    </cfRule>
  </conditionalFormatting>
  <conditionalFormatting sqref="AB6039">
    <cfRule type="cellIs" dxfId="7" priority="6359" operator="notEqual">
      <formula>0</formula>
    </cfRule>
  </conditionalFormatting>
  <conditionalFormatting sqref="Q6040">
    <cfRule type="notContainsBlanks" dxfId="1" priority="6831">
      <formula>LEN(TRIM(Q6040))&gt;0</formula>
    </cfRule>
  </conditionalFormatting>
  <conditionalFormatting sqref="R6040">
    <cfRule type="notContainsBlanks" dxfId="2" priority="6750">
      <formula>LEN(TRIM(R6040))&gt;0</formula>
    </cfRule>
  </conditionalFormatting>
  <conditionalFormatting sqref="S6040">
    <cfRule type="notContainsBlanks" dxfId="3" priority="6247">
      <formula>LEN(TRIM(S6040))&gt;0</formula>
    </cfRule>
  </conditionalFormatting>
  <conditionalFormatting sqref="U6040">
    <cfRule type="notContainsBlanks" dxfId="4" priority="6163">
      <formula>LEN(TRIM(U6040))&gt;0</formula>
    </cfRule>
  </conditionalFormatting>
  <conditionalFormatting sqref="W6040">
    <cfRule type="notContainsBlanks" dxfId="0" priority="6583">
      <formula>LEN(TRIM(W6040))&gt;0</formula>
    </cfRule>
  </conditionalFormatting>
  <conditionalFormatting sqref="Y6040">
    <cfRule type="notContainsBlanks" dxfId="5" priority="6499">
      <formula>LEN(TRIM(Y6040))&gt;0</formula>
    </cfRule>
  </conditionalFormatting>
  <conditionalFormatting sqref="Z6040">
    <cfRule type="notContainsBlanks" dxfId="6" priority="6415">
      <formula>LEN(TRIM(Z6040))&gt;0</formula>
    </cfRule>
  </conditionalFormatting>
  <conditionalFormatting sqref="AB6040">
    <cfRule type="cellIs" dxfId="7" priority="6331" operator="notEqual">
      <formula>0</formula>
    </cfRule>
  </conditionalFormatting>
  <conditionalFormatting sqref="Q6041">
    <cfRule type="notContainsBlanks" dxfId="1" priority="6805">
      <formula>LEN(TRIM(Q6041))&gt;0</formula>
    </cfRule>
  </conditionalFormatting>
  <conditionalFormatting sqref="R6041">
    <cfRule type="notContainsBlanks" dxfId="2" priority="6723">
      <formula>LEN(TRIM(R6041))&gt;0</formula>
    </cfRule>
  </conditionalFormatting>
  <conditionalFormatting sqref="S6041">
    <cfRule type="notContainsBlanks" dxfId="3" priority="6219">
      <formula>LEN(TRIM(S6041))&gt;0</formula>
    </cfRule>
  </conditionalFormatting>
  <conditionalFormatting sqref="U6041">
    <cfRule type="notContainsBlanks" dxfId="4" priority="6135">
      <formula>LEN(TRIM(U6041))&gt;0</formula>
    </cfRule>
  </conditionalFormatting>
  <conditionalFormatting sqref="W6041">
    <cfRule type="notContainsBlanks" dxfId="0" priority="6555">
      <formula>LEN(TRIM(W6041))&gt;0</formula>
    </cfRule>
  </conditionalFormatting>
  <conditionalFormatting sqref="Y6041">
    <cfRule type="notContainsBlanks" dxfId="5" priority="6471">
      <formula>LEN(TRIM(Y6041))&gt;0</formula>
    </cfRule>
  </conditionalFormatting>
  <conditionalFormatting sqref="Z6041">
    <cfRule type="notContainsBlanks" dxfId="6" priority="6387">
      <formula>LEN(TRIM(Z6041))&gt;0</formula>
    </cfRule>
  </conditionalFormatting>
  <conditionalFormatting sqref="AB6041">
    <cfRule type="cellIs" dxfId="7" priority="6303" operator="notEqual">
      <formula>0</formula>
    </cfRule>
  </conditionalFormatting>
  <conditionalFormatting sqref="Q6042">
    <cfRule type="notContainsBlanks" dxfId="1" priority="11381">
      <formula>LEN(TRIM(Q6042))&gt;0</formula>
    </cfRule>
  </conditionalFormatting>
  <conditionalFormatting sqref="W6042">
    <cfRule type="notContainsBlanks" dxfId="0" priority="11465">
      <formula>LEN(TRIM(W6042))&gt;0</formula>
    </cfRule>
  </conditionalFormatting>
  <conditionalFormatting sqref="Y6042">
    <cfRule type="notContainsBlanks" dxfId="5" priority="11437">
      <formula>LEN(TRIM(Y6042))&gt;0</formula>
    </cfRule>
  </conditionalFormatting>
  <conditionalFormatting sqref="Z6042">
    <cfRule type="notContainsBlanks" dxfId="6" priority="11409">
      <formula>LEN(TRIM(Z6042))&gt;0</formula>
    </cfRule>
  </conditionalFormatting>
  <conditionalFormatting sqref="AA6042">
    <cfRule type="cellIs" dxfId="8" priority="11325" operator="equal">
      <formula>2</formula>
    </cfRule>
    <cfRule type="cellIs" dxfId="8" priority="11297" operator="equal">
      <formula>4</formula>
    </cfRule>
  </conditionalFormatting>
  <conditionalFormatting sqref="W6044">
    <cfRule type="notContainsBlanks" dxfId="0" priority="2423">
      <formula>LEN(TRIM(W6044))&gt;0</formula>
    </cfRule>
  </conditionalFormatting>
  <conditionalFormatting sqref="Q6047">
    <cfRule type="notContainsBlanks" dxfId="1" priority="2406">
      <formula>LEN(TRIM(Q6047))&gt;0</formula>
    </cfRule>
  </conditionalFormatting>
  <conditionalFormatting sqref="R6047">
    <cfRule type="notContainsBlanks" dxfId="2" priority="2403">
      <formula>LEN(TRIM(R6047))&gt;0</formula>
    </cfRule>
  </conditionalFormatting>
  <conditionalFormatting sqref="S6047">
    <cfRule type="notContainsBlanks" dxfId="3" priority="2386">
      <formula>LEN(TRIM(S6047))&gt;0</formula>
    </cfRule>
  </conditionalFormatting>
  <conditionalFormatting sqref="U6047">
    <cfRule type="notContainsBlanks" dxfId="4" priority="2383">
      <formula>LEN(TRIM(U6047))&gt;0</formula>
    </cfRule>
  </conditionalFormatting>
  <conditionalFormatting sqref="W6047">
    <cfRule type="notContainsBlanks" dxfId="0" priority="2397">
      <formula>LEN(TRIM(W6047))&gt;0</formula>
    </cfRule>
  </conditionalFormatting>
  <conditionalFormatting sqref="Y6047">
    <cfRule type="notContainsBlanks" dxfId="5" priority="2394">
      <formula>LEN(TRIM(Y6047))&gt;0</formula>
    </cfRule>
  </conditionalFormatting>
  <conditionalFormatting sqref="Z6047">
    <cfRule type="notContainsBlanks" dxfId="6" priority="2391">
      <formula>LEN(TRIM(Z6047))&gt;0</formula>
    </cfRule>
  </conditionalFormatting>
  <conditionalFormatting sqref="AB6047">
    <cfRule type="cellIs" dxfId="7" priority="2388" operator="notEqual">
      <formula>0</formula>
    </cfRule>
  </conditionalFormatting>
  <conditionalFormatting sqref="Q6048">
    <cfRule type="notContainsBlanks" dxfId="1" priority="2405">
      <formula>LEN(TRIM(Q6048))&gt;0</formula>
    </cfRule>
  </conditionalFormatting>
  <conditionalFormatting sqref="R6048">
    <cfRule type="notContainsBlanks" dxfId="2" priority="2402">
      <formula>LEN(TRIM(R6048))&gt;0</formula>
    </cfRule>
  </conditionalFormatting>
  <conditionalFormatting sqref="S6048">
    <cfRule type="notContainsBlanks" dxfId="3" priority="2385">
      <formula>LEN(TRIM(S6048))&gt;0</formula>
    </cfRule>
  </conditionalFormatting>
  <conditionalFormatting sqref="U6048">
    <cfRule type="notContainsBlanks" dxfId="4" priority="2382">
      <formula>LEN(TRIM(U6048))&gt;0</formula>
    </cfRule>
  </conditionalFormatting>
  <conditionalFormatting sqref="W6048">
    <cfRule type="notContainsBlanks" dxfId="0" priority="2396">
      <formula>LEN(TRIM(W6048))&gt;0</formula>
    </cfRule>
  </conditionalFormatting>
  <conditionalFormatting sqref="Y6048">
    <cfRule type="notContainsBlanks" dxfId="5" priority="2393">
      <formula>LEN(TRIM(Y6048))&gt;0</formula>
    </cfRule>
  </conditionalFormatting>
  <conditionalFormatting sqref="Z6048">
    <cfRule type="notContainsBlanks" dxfId="6" priority="2390">
      <formula>LEN(TRIM(Z6048))&gt;0</formula>
    </cfRule>
  </conditionalFormatting>
  <conditionalFormatting sqref="Q6049">
    <cfRule type="notContainsBlanks" dxfId="1" priority="2404">
      <formula>LEN(TRIM(Q6049))&gt;0</formula>
    </cfRule>
  </conditionalFormatting>
  <conditionalFormatting sqref="R6049">
    <cfRule type="notContainsBlanks" dxfId="2" priority="2401">
      <formula>LEN(TRIM(R6049))&gt;0</formula>
    </cfRule>
  </conditionalFormatting>
  <conditionalFormatting sqref="S6049">
    <cfRule type="notContainsBlanks" dxfId="3" priority="2384">
      <formula>LEN(TRIM(S6049))&gt;0</formula>
    </cfRule>
  </conditionalFormatting>
  <conditionalFormatting sqref="U6049">
    <cfRule type="notContainsBlanks" dxfId="4" priority="2381">
      <formula>LEN(TRIM(U6049))&gt;0</formula>
    </cfRule>
  </conditionalFormatting>
  <conditionalFormatting sqref="W6049">
    <cfRule type="notContainsBlanks" dxfId="0" priority="2395">
      <formula>LEN(TRIM(W6049))&gt;0</formula>
    </cfRule>
  </conditionalFormatting>
  <conditionalFormatting sqref="Y6049">
    <cfRule type="notContainsBlanks" dxfId="5" priority="2392">
      <formula>LEN(TRIM(Y6049))&gt;0</formula>
    </cfRule>
  </conditionalFormatting>
  <conditionalFormatting sqref="Z6049">
    <cfRule type="notContainsBlanks" dxfId="6" priority="2389">
      <formula>LEN(TRIM(Z6049))&gt;0</formula>
    </cfRule>
  </conditionalFormatting>
  <conditionalFormatting sqref="AB6049">
    <cfRule type="cellIs" dxfId="7" priority="2387" operator="notEqual">
      <formula>0</formula>
    </cfRule>
  </conditionalFormatting>
  <conditionalFormatting sqref="Q6051">
    <cfRule type="notContainsBlanks" dxfId="1" priority="2380">
      <formula>LEN(TRIM(Q6051))&gt;0</formula>
    </cfRule>
  </conditionalFormatting>
  <conditionalFormatting sqref="R6051">
    <cfRule type="notContainsBlanks" dxfId="2" priority="2375">
      <formula>LEN(TRIM(R6051))&gt;0</formula>
    </cfRule>
  </conditionalFormatting>
  <conditionalFormatting sqref="S6051">
    <cfRule type="notContainsBlanks" dxfId="3" priority="2346">
      <formula>LEN(TRIM(S6051))&gt;0</formula>
    </cfRule>
  </conditionalFormatting>
  <conditionalFormatting sqref="U6051">
    <cfRule type="notContainsBlanks" dxfId="4" priority="2341">
      <formula>LEN(TRIM(U6051))&gt;0</formula>
    </cfRule>
  </conditionalFormatting>
  <conditionalFormatting sqref="W6051">
    <cfRule type="notContainsBlanks" dxfId="0" priority="2366">
      <formula>LEN(TRIM(W6051))&gt;0</formula>
    </cfRule>
  </conditionalFormatting>
  <conditionalFormatting sqref="Y6051">
    <cfRule type="notContainsBlanks" dxfId="5" priority="2361">
      <formula>LEN(TRIM(Y6051))&gt;0</formula>
    </cfRule>
  </conditionalFormatting>
  <conditionalFormatting sqref="Z6051">
    <cfRule type="notContainsBlanks" dxfId="6" priority="2356">
      <formula>LEN(TRIM(Z6051))&gt;0</formula>
    </cfRule>
  </conditionalFormatting>
  <conditionalFormatting sqref="AB6051">
    <cfRule type="cellIs" dxfId="7" priority="2351" operator="notEqual">
      <formula>0</formula>
    </cfRule>
  </conditionalFormatting>
  <conditionalFormatting sqref="Q6052">
    <cfRule type="notContainsBlanks" dxfId="1" priority="2379">
      <formula>LEN(TRIM(Q6052))&gt;0</formula>
    </cfRule>
  </conditionalFormatting>
  <conditionalFormatting sqref="R6052">
    <cfRule type="notContainsBlanks" dxfId="2" priority="2374">
      <formula>LEN(TRIM(R6052))&gt;0</formula>
    </cfRule>
  </conditionalFormatting>
  <conditionalFormatting sqref="S6052">
    <cfRule type="notContainsBlanks" dxfId="3" priority="2345">
      <formula>LEN(TRIM(S6052))&gt;0</formula>
    </cfRule>
  </conditionalFormatting>
  <conditionalFormatting sqref="U6052">
    <cfRule type="notContainsBlanks" dxfId="4" priority="2340">
      <formula>LEN(TRIM(U6052))&gt;0</formula>
    </cfRule>
  </conditionalFormatting>
  <conditionalFormatting sqref="W6052">
    <cfRule type="notContainsBlanks" dxfId="0" priority="2365">
      <formula>LEN(TRIM(W6052))&gt;0</formula>
    </cfRule>
  </conditionalFormatting>
  <conditionalFormatting sqref="Y6052">
    <cfRule type="notContainsBlanks" dxfId="5" priority="2360">
      <formula>LEN(TRIM(Y6052))&gt;0</formula>
    </cfRule>
  </conditionalFormatting>
  <conditionalFormatting sqref="Z6052">
    <cfRule type="notContainsBlanks" dxfId="6" priority="2355">
      <formula>LEN(TRIM(Z6052))&gt;0</formula>
    </cfRule>
  </conditionalFormatting>
  <conditionalFormatting sqref="AB6052">
    <cfRule type="cellIs" dxfId="7" priority="2350" operator="notEqual">
      <formula>0</formula>
    </cfRule>
  </conditionalFormatting>
  <conditionalFormatting sqref="Q6053">
    <cfRule type="notContainsBlanks" dxfId="1" priority="2378">
      <formula>LEN(TRIM(Q6053))&gt;0</formula>
    </cfRule>
  </conditionalFormatting>
  <conditionalFormatting sqref="R6053">
    <cfRule type="notContainsBlanks" dxfId="2" priority="2373">
      <formula>LEN(TRIM(R6053))&gt;0</formula>
    </cfRule>
  </conditionalFormatting>
  <conditionalFormatting sqref="S6053">
    <cfRule type="notContainsBlanks" dxfId="3" priority="2344">
      <formula>LEN(TRIM(S6053))&gt;0</formula>
    </cfRule>
  </conditionalFormatting>
  <conditionalFormatting sqref="U6053">
    <cfRule type="notContainsBlanks" dxfId="4" priority="2339">
      <formula>LEN(TRIM(U6053))&gt;0</formula>
    </cfRule>
  </conditionalFormatting>
  <conditionalFormatting sqref="W6053">
    <cfRule type="notContainsBlanks" dxfId="0" priority="2364">
      <formula>LEN(TRIM(W6053))&gt;0</formula>
    </cfRule>
  </conditionalFormatting>
  <conditionalFormatting sqref="Y6053">
    <cfRule type="notContainsBlanks" dxfId="5" priority="2359">
      <formula>LEN(TRIM(Y6053))&gt;0</formula>
    </cfRule>
  </conditionalFormatting>
  <conditionalFormatting sqref="Z6053">
    <cfRule type="notContainsBlanks" dxfId="6" priority="2354">
      <formula>LEN(TRIM(Z6053))&gt;0</formula>
    </cfRule>
  </conditionalFormatting>
  <conditionalFormatting sqref="AB6053">
    <cfRule type="cellIs" dxfId="7" priority="2349" operator="notEqual">
      <formula>0</formula>
    </cfRule>
  </conditionalFormatting>
  <conditionalFormatting sqref="Q6054">
    <cfRule type="notContainsBlanks" dxfId="1" priority="2377">
      <formula>LEN(TRIM(Q6054))&gt;0</formula>
    </cfRule>
  </conditionalFormatting>
  <conditionalFormatting sqref="R6054">
    <cfRule type="notContainsBlanks" dxfId="2" priority="1129">
      <formula>LEN(TRIM(R6054))&gt;0</formula>
    </cfRule>
  </conditionalFormatting>
  <conditionalFormatting sqref="S6054">
    <cfRule type="notContainsBlanks" dxfId="3" priority="2343">
      <formula>LEN(TRIM(S6054))&gt;0</formula>
    </cfRule>
  </conditionalFormatting>
  <conditionalFormatting sqref="U6054">
    <cfRule type="notContainsBlanks" dxfId="4" priority="2338">
      <formula>LEN(TRIM(U6054))&gt;0</formula>
    </cfRule>
  </conditionalFormatting>
  <conditionalFormatting sqref="W6054">
    <cfRule type="notContainsBlanks" dxfId="0" priority="2363">
      <formula>LEN(TRIM(W6054))&gt;0</formula>
    </cfRule>
  </conditionalFormatting>
  <conditionalFormatting sqref="Y6054">
    <cfRule type="notContainsBlanks" dxfId="5" priority="2358">
      <formula>LEN(TRIM(Y6054))&gt;0</formula>
    </cfRule>
  </conditionalFormatting>
  <conditionalFormatting sqref="Z6054">
    <cfRule type="notContainsBlanks" dxfId="6" priority="2353">
      <formula>LEN(TRIM(Z6054))&gt;0</formula>
    </cfRule>
  </conditionalFormatting>
  <conditionalFormatting sqref="AB6054">
    <cfRule type="cellIs" dxfId="7" priority="2348" operator="notEqual">
      <formula>0</formula>
    </cfRule>
  </conditionalFormatting>
  <conditionalFormatting sqref="Q6055">
    <cfRule type="notContainsBlanks" dxfId="1" priority="2376">
      <formula>LEN(TRIM(Q6055))&gt;0</formula>
    </cfRule>
  </conditionalFormatting>
  <conditionalFormatting sqref="R6055">
    <cfRule type="notContainsBlanks" dxfId="2" priority="2372">
      <formula>LEN(TRIM(R6055))&gt;0</formula>
    </cfRule>
  </conditionalFormatting>
  <conditionalFormatting sqref="S6055">
    <cfRule type="notContainsBlanks" dxfId="3" priority="2342">
      <formula>LEN(TRIM(S6055))&gt;0</formula>
    </cfRule>
  </conditionalFormatting>
  <conditionalFormatting sqref="U6055">
    <cfRule type="notContainsBlanks" dxfId="4" priority="2337">
      <formula>LEN(TRIM(U6055))&gt;0</formula>
    </cfRule>
  </conditionalFormatting>
  <conditionalFormatting sqref="W6055">
    <cfRule type="notContainsBlanks" dxfId="0" priority="2362">
      <formula>LEN(TRIM(W6055))&gt;0</formula>
    </cfRule>
  </conditionalFormatting>
  <conditionalFormatting sqref="Y6055">
    <cfRule type="notContainsBlanks" dxfId="5" priority="2357">
      <formula>LEN(TRIM(Y6055))&gt;0</formula>
    </cfRule>
  </conditionalFormatting>
  <conditionalFormatting sqref="Z6055">
    <cfRule type="notContainsBlanks" dxfId="6" priority="2352">
      <formula>LEN(TRIM(Z6055))&gt;0</formula>
    </cfRule>
  </conditionalFormatting>
  <conditionalFormatting sqref="AB6055">
    <cfRule type="cellIs" dxfId="7" priority="2347" operator="notEqual">
      <formula>0</formula>
    </cfRule>
  </conditionalFormatting>
  <conditionalFormatting sqref="Q6058">
    <cfRule type="notContainsBlanks" dxfId="1" priority="2336">
      <formula>LEN(TRIM(Q6058))&gt;0</formula>
    </cfRule>
  </conditionalFormatting>
  <conditionalFormatting sqref="R6058">
    <cfRule type="notContainsBlanks" dxfId="2" priority="2335">
      <formula>LEN(TRIM(R6058))&gt;0</formula>
    </cfRule>
  </conditionalFormatting>
  <conditionalFormatting sqref="S6058">
    <cfRule type="notContainsBlanks" dxfId="3" priority="2329">
      <formula>LEN(TRIM(S6058))&gt;0</formula>
    </cfRule>
  </conditionalFormatting>
  <conditionalFormatting sqref="U6058">
    <cfRule type="notContainsBlanks" dxfId="4" priority="2328">
      <formula>LEN(TRIM(U6058))&gt;0</formula>
    </cfRule>
  </conditionalFormatting>
  <conditionalFormatting sqref="W6058">
    <cfRule type="notContainsBlanks" dxfId="0" priority="2333">
      <formula>LEN(TRIM(W6058))&gt;0</formula>
    </cfRule>
  </conditionalFormatting>
  <conditionalFormatting sqref="Y6058">
    <cfRule type="notContainsBlanks" dxfId="5" priority="2332">
      <formula>LEN(TRIM(Y6058))&gt;0</formula>
    </cfRule>
  </conditionalFormatting>
  <conditionalFormatting sqref="Z6058">
    <cfRule type="notContainsBlanks" dxfId="6" priority="2331">
      <formula>LEN(TRIM(Z6058))&gt;0</formula>
    </cfRule>
  </conditionalFormatting>
  <conditionalFormatting sqref="AB6058">
    <cfRule type="cellIs" dxfId="7" priority="2330" operator="notEqual">
      <formula>0</formula>
    </cfRule>
  </conditionalFormatting>
  <conditionalFormatting sqref="Q6060">
    <cfRule type="notContainsBlanks" dxfId="1" priority="2327">
      <formula>LEN(TRIM(Q6060))&gt;0</formula>
    </cfRule>
  </conditionalFormatting>
  <conditionalFormatting sqref="R6060">
    <cfRule type="notContainsBlanks" dxfId="2" priority="2323">
      <formula>LEN(TRIM(R6060))&gt;0</formula>
    </cfRule>
  </conditionalFormatting>
  <conditionalFormatting sqref="S6060">
    <cfRule type="notContainsBlanks" dxfId="3" priority="2302">
      <formula>LEN(TRIM(S6060))&gt;0</formula>
    </cfRule>
  </conditionalFormatting>
  <conditionalFormatting sqref="U6060">
    <cfRule type="notContainsBlanks" dxfId="4" priority="2298">
      <formula>LEN(TRIM(U6060))&gt;0</formula>
    </cfRule>
  </conditionalFormatting>
  <conditionalFormatting sqref="W6060">
    <cfRule type="notContainsBlanks" dxfId="0" priority="2315">
      <formula>LEN(TRIM(W6060))&gt;0</formula>
    </cfRule>
  </conditionalFormatting>
  <conditionalFormatting sqref="Y6060">
    <cfRule type="notContainsBlanks" dxfId="5" priority="2311">
      <formula>LEN(TRIM(Y6060))&gt;0</formula>
    </cfRule>
  </conditionalFormatting>
  <conditionalFormatting sqref="Z6060">
    <cfRule type="notContainsBlanks" dxfId="6" priority="2307">
      <formula>LEN(TRIM(Z6060))&gt;0</formula>
    </cfRule>
  </conditionalFormatting>
  <conditionalFormatting sqref="Q6061">
    <cfRule type="notContainsBlanks" dxfId="1" priority="2326">
      <formula>LEN(TRIM(Q6061))&gt;0</formula>
    </cfRule>
  </conditionalFormatting>
  <conditionalFormatting sqref="R6061">
    <cfRule type="notContainsBlanks" dxfId="2" priority="2322">
      <formula>LEN(TRIM(R6061))&gt;0</formula>
    </cfRule>
  </conditionalFormatting>
  <conditionalFormatting sqref="S6061">
    <cfRule type="notContainsBlanks" dxfId="3" priority="2301">
      <formula>LEN(TRIM(S6061))&gt;0</formula>
    </cfRule>
  </conditionalFormatting>
  <conditionalFormatting sqref="U6061">
    <cfRule type="notContainsBlanks" dxfId="4" priority="2297">
      <formula>LEN(TRIM(U6061))&gt;0</formula>
    </cfRule>
  </conditionalFormatting>
  <conditionalFormatting sqref="W6061">
    <cfRule type="notContainsBlanks" dxfId="0" priority="2314">
      <formula>LEN(TRIM(W6061))&gt;0</formula>
    </cfRule>
  </conditionalFormatting>
  <conditionalFormatting sqref="Y6061">
    <cfRule type="notContainsBlanks" dxfId="5" priority="2310">
      <formula>LEN(TRIM(Y6061))&gt;0</formula>
    </cfRule>
  </conditionalFormatting>
  <conditionalFormatting sqref="Z6061">
    <cfRule type="notContainsBlanks" dxfId="6" priority="2306">
      <formula>LEN(TRIM(Z6061))&gt;0</formula>
    </cfRule>
  </conditionalFormatting>
  <conditionalFormatting sqref="Q6062">
    <cfRule type="notContainsBlanks" dxfId="1" priority="2325">
      <formula>LEN(TRIM(Q6062))&gt;0</formula>
    </cfRule>
  </conditionalFormatting>
  <conditionalFormatting sqref="R6062">
    <cfRule type="notContainsBlanks" dxfId="2" priority="2321">
      <formula>LEN(TRIM(R6062))&gt;0</formula>
    </cfRule>
  </conditionalFormatting>
  <conditionalFormatting sqref="S6062">
    <cfRule type="notContainsBlanks" dxfId="3" priority="2300">
      <formula>LEN(TRIM(S6062))&gt;0</formula>
    </cfRule>
  </conditionalFormatting>
  <conditionalFormatting sqref="U6062">
    <cfRule type="notContainsBlanks" dxfId="4" priority="2296">
      <formula>LEN(TRIM(U6062))&gt;0</formula>
    </cfRule>
  </conditionalFormatting>
  <conditionalFormatting sqref="W6062">
    <cfRule type="notContainsBlanks" dxfId="0" priority="2313">
      <formula>LEN(TRIM(W6062))&gt;0</formula>
    </cfRule>
  </conditionalFormatting>
  <conditionalFormatting sqref="Y6062">
    <cfRule type="notContainsBlanks" dxfId="5" priority="2309">
      <formula>LEN(TRIM(Y6062))&gt;0</formula>
    </cfRule>
  </conditionalFormatting>
  <conditionalFormatting sqref="Z6062">
    <cfRule type="notContainsBlanks" dxfId="6" priority="2305">
      <formula>LEN(TRIM(Z6062))&gt;0</formula>
    </cfRule>
  </conditionalFormatting>
  <conditionalFormatting sqref="Q6063">
    <cfRule type="notContainsBlanks" dxfId="1" priority="2324">
      <formula>LEN(TRIM(Q6063))&gt;0</formula>
    </cfRule>
  </conditionalFormatting>
  <conditionalFormatting sqref="R6063">
    <cfRule type="notContainsBlanks" dxfId="2" priority="2320">
      <formula>LEN(TRIM(R6063))&gt;0</formula>
    </cfRule>
  </conditionalFormatting>
  <conditionalFormatting sqref="S6063">
    <cfRule type="notContainsBlanks" dxfId="3" priority="2299">
      <formula>LEN(TRIM(S6063))&gt;0</formula>
    </cfRule>
  </conditionalFormatting>
  <conditionalFormatting sqref="U6063">
    <cfRule type="notContainsBlanks" dxfId="4" priority="2295">
      <formula>LEN(TRIM(U6063))&gt;0</formula>
    </cfRule>
  </conditionalFormatting>
  <conditionalFormatting sqref="W6063">
    <cfRule type="notContainsBlanks" dxfId="0" priority="2312">
      <formula>LEN(TRIM(W6063))&gt;0</formula>
    </cfRule>
  </conditionalFormatting>
  <conditionalFormatting sqref="Y6063">
    <cfRule type="notContainsBlanks" dxfId="5" priority="2308">
      <formula>LEN(TRIM(Y6063))&gt;0</formula>
    </cfRule>
  </conditionalFormatting>
  <conditionalFormatting sqref="Z6063">
    <cfRule type="notContainsBlanks" dxfId="6" priority="2304">
      <formula>LEN(TRIM(Z6063))&gt;0</formula>
    </cfRule>
  </conditionalFormatting>
  <conditionalFormatting sqref="AB6063">
    <cfRule type="cellIs" dxfId="7" priority="2303" operator="notEqual">
      <formula>0</formula>
    </cfRule>
  </conditionalFormatting>
  <conditionalFormatting sqref="Q6065">
    <cfRule type="notContainsBlanks" dxfId="1" priority="2294">
      <formula>LEN(TRIM(Q6065))&gt;0</formula>
    </cfRule>
  </conditionalFormatting>
  <conditionalFormatting sqref="R6065">
    <cfRule type="notContainsBlanks" dxfId="2" priority="2289">
      <formula>LEN(TRIM(R6065))&gt;0</formula>
    </cfRule>
  </conditionalFormatting>
  <conditionalFormatting sqref="S6065">
    <cfRule type="notContainsBlanks" dxfId="3" priority="2259">
      <formula>LEN(TRIM(S6065))&gt;0</formula>
    </cfRule>
  </conditionalFormatting>
  <conditionalFormatting sqref="U6065">
    <cfRule type="notContainsBlanks" dxfId="4" priority="2254">
      <formula>LEN(TRIM(U6065))&gt;0</formula>
    </cfRule>
  </conditionalFormatting>
  <conditionalFormatting sqref="W6065">
    <cfRule type="notContainsBlanks" dxfId="0" priority="2279">
      <formula>LEN(TRIM(W6065))&gt;0</formula>
    </cfRule>
  </conditionalFormatting>
  <conditionalFormatting sqref="Y6065">
    <cfRule type="notContainsBlanks" dxfId="5" priority="2274">
      <formula>LEN(TRIM(Y6065))&gt;0</formula>
    </cfRule>
  </conditionalFormatting>
  <conditionalFormatting sqref="Z6065">
    <cfRule type="notContainsBlanks" dxfId="6" priority="2269">
      <formula>LEN(TRIM(Z6065))&gt;0</formula>
    </cfRule>
  </conditionalFormatting>
  <conditionalFormatting sqref="AB6065">
    <cfRule type="cellIs" dxfId="7" priority="2264" operator="notEqual">
      <formula>0</formula>
    </cfRule>
  </conditionalFormatting>
  <conditionalFormatting sqref="Q6066">
    <cfRule type="notContainsBlanks" dxfId="1" priority="2293">
      <formula>LEN(TRIM(Q6066))&gt;0</formula>
    </cfRule>
  </conditionalFormatting>
  <conditionalFormatting sqref="R6066">
    <cfRule type="notContainsBlanks" dxfId="2" priority="2288">
      <formula>LEN(TRIM(R6066))&gt;0</formula>
    </cfRule>
  </conditionalFormatting>
  <conditionalFormatting sqref="S6066">
    <cfRule type="notContainsBlanks" dxfId="3" priority="2258">
      <formula>LEN(TRIM(S6066))&gt;0</formula>
    </cfRule>
  </conditionalFormatting>
  <conditionalFormatting sqref="U6066">
    <cfRule type="notContainsBlanks" dxfId="4" priority="2253">
      <formula>LEN(TRIM(U6066))&gt;0</formula>
    </cfRule>
  </conditionalFormatting>
  <conditionalFormatting sqref="W6066">
    <cfRule type="notContainsBlanks" dxfId="0" priority="2278">
      <formula>LEN(TRIM(W6066))&gt;0</formula>
    </cfRule>
  </conditionalFormatting>
  <conditionalFormatting sqref="Y6066">
    <cfRule type="notContainsBlanks" dxfId="5" priority="2273">
      <formula>LEN(TRIM(Y6066))&gt;0</formula>
    </cfRule>
  </conditionalFormatting>
  <conditionalFormatting sqref="Z6066">
    <cfRule type="notContainsBlanks" dxfId="6" priority="2268">
      <formula>LEN(TRIM(Z6066))&gt;0</formula>
    </cfRule>
  </conditionalFormatting>
  <conditionalFormatting sqref="AB6066">
    <cfRule type="cellIs" dxfId="7" priority="2263" operator="notEqual">
      <formula>0</formula>
    </cfRule>
  </conditionalFormatting>
  <conditionalFormatting sqref="Q6067">
    <cfRule type="notContainsBlanks" dxfId="1" priority="2292">
      <formula>LEN(TRIM(Q6067))&gt;0</formula>
    </cfRule>
  </conditionalFormatting>
  <conditionalFormatting sqref="R6067">
    <cfRule type="notContainsBlanks" dxfId="2" priority="2287">
      <formula>LEN(TRIM(R6067))&gt;0</formula>
    </cfRule>
  </conditionalFormatting>
  <conditionalFormatting sqref="S6067">
    <cfRule type="notContainsBlanks" dxfId="3" priority="2257">
      <formula>LEN(TRIM(S6067))&gt;0</formula>
    </cfRule>
  </conditionalFormatting>
  <conditionalFormatting sqref="U6067">
    <cfRule type="notContainsBlanks" dxfId="4" priority="2252">
      <formula>LEN(TRIM(U6067))&gt;0</formula>
    </cfRule>
  </conditionalFormatting>
  <conditionalFormatting sqref="W6067">
    <cfRule type="notContainsBlanks" dxfId="0" priority="2277">
      <formula>LEN(TRIM(W6067))&gt;0</formula>
    </cfRule>
  </conditionalFormatting>
  <conditionalFormatting sqref="Y6067">
    <cfRule type="notContainsBlanks" dxfId="5" priority="2272">
      <formula>LEN(TRIM(Y6067))&gt;0</formula>
    </cfRule>
  </conditionalFormatting>
  <conditionalFormatting sqref="Z6067">
    <cfRule type="notContainsBlanks" dxfId="6" priority="2267">
      <formula>LEN(TRIM(Z6067))&gt;0</formula>
    </cfRule>
  </conditionalFormatting>
  <conditionalFormatting sqref="AB6067">
    <cfRule type="cellIs" dxfId="7" priority="2262" operator="notEqual">
      <formula>0</formula>
    </cfRule>
  </conditionalFormatting>
  <conditionalFormatting sqref="Q6068">
    <cfRule type="notContainsBlanks" dxfId="1" priority="2291">
      <formula>LEN(TRIM(Q6068))&gt;0</formula>
    </cfRule>
  </conditionalFormatting>
  <conditionalFormatting sqref="R6068">
    <cfRule type="notContainsBlanks" dxfId="2" priority="2286">
      <formula>LEN(TRIM(R6068))&gt;0</formula>
    </cfRule>
  </conditionalFormatting>
  <conditionalFormatting sqref="S6068">
    <cfRule type="notContainsBlanks" dxfId="3" priority="2256">
      <formula>LEN(TRIM(S6068))&gt;0</formula>
    </cfRule>
  </conditionalFormatting>
  <conditionalFormatting sqref="U6068">
    <cfRule type="notContainsBlanks" dxfId="4" priority="2251">
      <formula>LEN(TRIM(U6068))&gt;0</formula>
    </cfRule>
  </conditionalFormatting>
  <conditionalFormatting sqref="W6068">
    <cfRule type="notContainsBlanks" dxfId="0" priority="2276">
      <formula>LEN(TRIM(W6068))&gt;0</formula>
    </cfRule>
  </conditionalFormatting>
  <conditionalFormatting sqref="Y6068">
    <cfRule type="notContainsBlanks" dxfId="5" priority="2271">
      <formula>LEN(TRIM(Y6068))&gt;0</formula>
    </cfRule>
  </conditionalFormatting>
  <conditionalFormatting sqref="Z6068">
    <cfRule type="notContainsBlanks" dxfId="6" priority="2266">
      <formula>LEN(TRIM(Z6068))&gt;0</formula>
    </cfRule>
  </conditionalFormatting>
  <conditionalFormatting sqref="AB6068">
    <cfRule type="cellIs" dxfId="7" priority="2261" operator="notEqual">
      <formula>0</formula>
    </cfRule>
  </conditionalFormatting>
  <conditionalFormatting sqref="Q6069">
    <cfRule type="notContainsBlanks" dxfId="1" priority="2290">
      <formula>LEN(TRIM(Q6069))&gt;0</formula>
    </cfRule>
  </conditionalFormatting>
  <conditionalFormatting sqref="R6069">
    <cfRule type="notContainsBlanks" dxfId="2" priority="2285">
      <formula>LEN(TRIM(R6069))&gt;0</formula>
    </cfRule>
  </conditionalFormatting>
  <conditionalFormatting sqref="S6069">
    <cfRule type="notContainsBlanks" dxfId="3" priority="2255">
      <formula>LEN(TRIM(S6069))&gt;0</formula>
    </cfRule>
  </conditionalFormatting>
  <conditionalFormatting sqref="U6069">
    <cfRule type="notContainsBlanks" dxfId="4" priority="2250">
      <formula>LEN(TRIM(U6069))&gt;0</formula>
    </cfRule>
  </conditionalFormatting>
  <conditionalFormatting sqref="W6069">
    <cfRule type="notContainsBlanks" dxfId="0" priority="2275">
      <formula>LEN(TRIM(W6069))&gt;0</formula>
    </cfRule>
  </conditionalFormatting>
  <conditionalFormatting sqref="Y6069">
    <cfRule type="notContainsBlanks" dxfId="5" priority="2270">
      <formula>LEN(TRIM(Y6069))&gt;0</formula>
    </cfRule>
  </conditionalFormatting>
  <conditionalFormatting sqref="Z6069">
    <cfRule type="notContainsBlanks" dxfId="6" priority="2265">
      <formula>LEN(TRIM(Z6069))&gt;0</formula>
    </cfRule>
  </conditionalFormatting>
  <conditionalFormatting sqref="AB6069">
    <cfRule type="cellIs" dxfId="7" priority="2260" operator="notEqual">
      <formula>0</formula>
    </cfRule>
  </conditionalFormatting>
  <conditionalFormatting sqref="Q6072">
    <cfRule type="notContainsBlanks" dxfId="1" priority="2249">
      <formula>LEN(TRIM(Q6072))&gt;0</formula>
    </cfRule>
  </conditionalFormatting>
  <conditionalFormatting sqref="R6072">
    <cfRule type="notContainsBlanks" dxfId="2" priority="2246">
      <formula>LEN(TRIM(R6072))&gt;0</formula>
    </cfRule>
  </conditionalFormatting>
  <conditionalFormatting sqref="S6072">
    <cfRule type="notContainsBlanks" dxfId="3" priority="2228">
      <formula>LEN(TRIM(S6072))&gt;0</formula>
    </cfRule>
  </conditionalFormatting>
  <conditionalFormatting sqref="U6072">
    <cfRule type="notContainsBlanks" dxfId="4" priority="2225">
      <formula>LEN(TRIM(U6072))&gt;0</formula>
    </cfRule>
  </conditionalFormatting>
  <conditionalFormatting sqref="W6072">
    <cfRule type="notContainsBlanks" dxfId="0" priority="2240">
      <formula>LEN(TRIM(W6072))&gt;0</formula>
    </cfRule>
  </conditionalFormatting>
  <conditionalFormatting sqref="Y6072">
    <cfRule type="notContainsBlanks" dxfId="5" priority="2237">
      <formula>LEN(TRIM(Y6072))&gt;0</formula>
    </cfRule>
  </conditionalFormatting>
  <conditionalFormatting sqref="Z6072">
    <cfRule type="notContainsBlanks" dxfId="6" priority="2234">
      <formula>LEN(TRIM(Z6072))&gt;0</formula>
    </cfRule>
  </conditionalFormatting>
  <conditionalFormatting sqref="AB6072">
    <cfRule type="cellIs" dxfId="7" priority="2231" operator="notEqual">
      <formula>0</formula>
    </cfRule>
  </conditionalFormatting>
  <conditionalFormatting sqref="Q6073">
    <cfRule type="notContainsBlanks" dxfId="1" priority="2248">
      <formula>LEN(TRIM(Q6073))&gt;0</formula>
    </cfRule>
  </conditionalFormatting>
  <conditionalFormatting sqref="R6073">
    <cfRule type="notContainsBlanks" dxfId="2" priority="2245">
      <formula>LEN(TRIM(R6073))&gt;0</formula>
    </cfRule>
  </conditionalFormatting>
  <conditionalFormatting sqref="S6073">
    <cfRule type="notContainsBlanks" dxfId="3" priority="2227">
      <formula>LEN(TRIM(S6073))&gt;0</formula>
    </cfRule>
  </conditionalFormatting>
  <conditionalFormatting sqref="U6073">
    <cfRule type="notContainsBlanks" dxfId="4" priority="2224">
      <formula>LEN(TRIM(U6073))&gt;0</formula>
    </cfRule>
  </conditionalFormatting>
  <conditionalFormatting sqref="W6073">
    <cfRule type="notContainsBlanks" dxfId="0" priority="2239">
      <formula>LEN(TRIM(W6073))&gt;0</formula>
    </cfRule>
  </conditionalFormatting>
  <conditionalFormatting sqref="Y6073">
    <cfRule type="notContainsBlanks" dxfId="5" priority="2236">
      <formula>LEN(TRIM(Y6073))&gt;0</formula>
    </cfRule>
  </conditionalFormatting>
  <conditionalFormatting sqref="Z6073">
    <cfRule type="notContainsBlanks" dxfId="6" priority="2233">
      <formula>LEN(TRIM(Z6073))&gt;0</formula>
    </cfRule>
  </conditionalFormatting>
  <conditionalFormatting sqref="AB6073">
    <cfRule type="cellIs" dxfId="7" priority="2230" operator="notEqual">
      <formula>0</formula>
    </cfRule>
  </conditionalFormatting>
  <conditionalFormatting sqref="Q6074">
    <cfRule type="notContainsBlanks" dxfId="1" priority="2247">
      <formula>LEN(TRIM(Q6074))&gt;0</formula>
    </cfRule>
  </conditionalFormatting>
  <conditionalFormatting sqref="R6074">
    <cfRule type="notContainsBlanks" dxfId="2" priority="2244">
      <formula>LEN(TRIM(R6074))&gt;0</formula>
    </cfRule>
  </conditionalFormatting>
  <conditionalFormatting sqref="S6074">
    <cfRule type="notContainsBlanks" dxfId="3" priority="2226">
      <formula>LEN(TRIM(S6074))&gt;0</formula>
    </cfRule>
  </conditionalFormatting>
  <conditionalFormatting sqref="U6074">
    <cfRule type="notContainsBlanks" dxfId="4" priority="2223">
      <formula>LEN(TRIM(U6074))&gt;0</formula>
    </cfRule>
  </conditionalFormatting>
  <conditionalFormatting sqref="W6074">
    <cfRule type="notContainsBlanks" dxfId="0" priority="2238">
      <formula>LEN(TRIM(W6074))&gt;0</formula>
    </cfRule>
  </conditionalFormatting>
  <conditionalFormatting sqref="Y6074">
    <cfRule type="notContainsBlanks" dxfId="5" priority="2235">
      <formula>LEN(TRIM(Y6074))&gt;0</formula>
    </cfRule>
  </conditionalFormatting>
  <conditionalFormatting sqref="Z6074">
    <cfRule type="notContainsBlanks" dxfId="6" priority="2232">
      <formula>LEN(TRIM(Z6074))&gt;0</formula>
    </cfRule>
  </conditionalFormatting>
  <conditionalFormatting sqref="AB6074">
    <cfRule type="cellIs" dxfId="7" priority="2229" operator="notEqual">
      <formula>0</formula>
    </cfRule>
  </conditionalFormatting>
  <conditionalFormatting sqref="Q6075">
    <cfRule type="notContainsBlanks" dxfId="1" priority="2413">
      <formula>LEN(TRIM(Q6075))&gt;0</formula>
    </cfRule>
  </conditionalFormatting>
  <conditionalFormatting sqref="W6075">
    <cfRule type="notContainsBlanks" dxfId="0" priority="2416">
      <formula>LEN(TRIM(W6075))&gt;0</formula>
    </cfRule>
  </conditionalFormatting>
  <conditionalFormatting sqref="Y6075">
    <cfRule type="notContainsBlanks" dxfId="5" priority="2415">
      <formula>LEN(TRIM(Y6075))&gt;0</formula>
    </cfRule>
  </conditionalFormatting>
  <conditionalFormatting sqref="Z6075">
    <cfRule type="notContainsBlanks" dxfId="6" priority="2414">
      <formula>LEN(TRIM(Z6075))&gt;0</formula>
    </cfRule>
  </conditionalFormatting>
  <conditionalFormatting sqref="AA6075">
    <cfRule type="cellIs" dxfId="8" priority="2411" operator="equal">
      <formula>2</formula>
    </cfRule>
    <cfRule type="cellIs" dxfId="8" priority="2410" operator="equal">
      <formula>4</formula>
    </cfRule>
  </conditionalFormatting>
  <conditionalFormatting sqref="AA6076">
    <cfRule type="cellIs" dxfId="8" priority="939" operator="equal">
      <formula>2</formula>
    </cfRule>
    <cfRule type="cellIs" dxfId="8" priority="938" operator="equal">
      <formula>4</formula>
    </cfRule>
  </conditionalFormatting>
  <conditionalFormatting sqref="Q6077">
    <cfRule type="notContainsBlanks" dxfId="1" priority="934">
      <formula>LEN(TRIM(Q6077))&gt;0</formula>
    </cfRule>
  </conditionalFormatting>
  <conditionalFormatting sqref="R6077">
    <cfRule type="notContainsBlanks" dxfId="2" priority="930">
      <formula>LEN(TRIM(R6077))&gt;0</formula>
    </cfRule>
  </conditionalFormatting>
  <conditionalFormatting sqref="S6077">
    <cfRule type="notContainsBlanks" dxfId="3" priority="926">
      <formula>LEN(TRIM(S6077))&gt;0</formula>
    </cfRule>
  </conditionalFormatting>
  <conditionalFormatting sqref="W6077">
    <cfRule type="notContainsBlanks" dxfId="0" priority="1115">
      <formula>LEN(TRIM(W6077))&gt;0</formula>
    </cfRule>
  </conditionalFormatting>
  <conditionalFormatting sqref="Q6078">
    <cfRule type="notContainsBlanks" dxfId="1" priority="933">
      <formula>LEN(TRIM(Q6078))&gt;0</formula>
    </cfRule>
  </conditionalFormatting>
  <conditionalFormatting sqref="R6078">
    <cfRule type="notContainsBlanks" dxfId="2" priority="929">
      <formula>LEN(TRIM(R6078))&gt;0</formula>
    </cfRule>
  </conditionalFormatting>
  <conditionalFormatting sqref="S6078">
    <cfRule type="notContainsBlanks" dxfId="3" priority="925">
      <formula>LEN(TRIM(S6078))&gt;0</formula>
    </cfRule>
  </conditionalFormatting>
  <conditionalFormatting sqref="Q6079">
    <cfRule type="notContainsBlanks" dxfId="1" priority="932">
      <formula>LEN(TRIM(Q6079))&gt;0</formula>
    </cfRule>
  </conditionalFormatting>
  <conditionalFormatting sqref="R6079">
    <cfRule type="notContainsBlanks" dxfId="2" priority="928">
      <formula>LEN(TRIM(R6079))&gt;0</formula>
    </cfRule>
  </conditionalFormatting>
  <conditionalFormatting sqref="S6079">
    <cfRule type="notContainsBlanks" dxfId="3" priority="924">
      <formula>LEN(TRIM(S6079))&gt;0</formula>
    </cfRule>
  </conditionalFormatting>
  <conditionalFormatting sqref="Q6080">
    <cfRule type="notContainsBlanks" dxfId="1" priority="931">
      <formula>LEN(TRIM(Q6080))&gt;0</formula>
    </cfRule>
  </conditionalFormatting>
  <conditionalFormatting sqref="R6080">
    <cfRule type="notContainsBlanks" dxfId="2" priority="927">
      <formula>LEN(TRIM(R6080))&gt;0</formula>
    </cfRule>
  </conditionalFormatting>
  <conditionalFormatting sqref="S6080">
    <cfRule type="notContainsBlanks" dxfId="3" priority="923">
      <formula>LEN(TRIM(S6080))&gt;0</formula>
    </cfRule>
  </conditionalFormatting>
  <conditionalFormatting sqref="U6080">
    <cfRule type="notContainsBlanks" dxfId="4" priority="1084">
      <formula>LEN(TRIM(U6080))&gt;0</formula>
    </cfRule>
  </conditionalFormatting>
  <conditionalFormatting sqref="W6080">
    <cfRule type="notContainsBlanks" dxfId="0" priority="1095">
      <formula>LEN(TRIM(W6080))&gt;0</formula>
    </cfRule>
  </conditionalFormatting>
  <conditionalFormatting sqref="Y6080">
    <cfRule type="notContainsBlanks" dxfId="5" priority="1092">
      <formula>LEN(TRIM(Y6080))&gt;0</formula>
    </cfRule>
  </conditionalFormatting>
  <conditionalFormatting sqref="Z6080">
    <cfRule type="notContainsBlanks" dxfId="6" priority="1089">
      <formula>LEN(TRIM(Z6080))&gt;0</formula>
    </cfRule>
  </conditionalFormatting>
  <conditionalFormatting sqref="AB6080">
    <cfRule type="cellIs" dxfId="7" priority="1086" operator="notEqual">
      <formula>0</formula>
    </cfRule>
  </conditionalFormatting>
  <conditionalFormatting sqref="U6081">
    <cfRule type="notContainsBlanks" dxfId="4" priority="1083">
      <formula>LEN(TRIM(U6081))&gt;0</formula>
    </cfRule>
  </conditionalFormatting>
  <conditionalFormatting sqref="W6081">
    <cfRule type="notContainsBlanks" dxfId="0" priority="1094">
      <formula>LEN(TRIM(W6081))&gt;0</formula>
    </cfRule>
  </conditionalFormatting>
  <conditionalFormatting sqref="Y6081">
    <cfRule type="notContainsBlanks" dxfId="5" priority="1091">
      <formula>LEN(TRIM(Y6081))&gt;0</formula>
    </cfRule>
  </conditionalFormatting>
  <conditionalFormatting sqref="Z6081">
    <cfRule type="notContainsBlanks" dxfId="6" priority="1088">
      <formula>LEN(TRIM(Z6081))&gt;0</formula>
    </cfRule>
  </conditionalFormatting>
  <conditionalFormatting sqref="Q6082">
    <cfRule type="notContainsBlanks" dxfId="1" priority="922">
      <formula>LEN(TRIM(Q6082))&gt;0</formula>
    </cfRule>
  </conditionalFormatting>
  <conditionalFormatting sqref="R6082">
    <cfRule type="notContainsBlanks" dxfId="2" priority="917">
      <formula>LEN(TRIM(R6082))&gt;0</formula>
    </cfRule>
  </conditionalFormatting>
  <conditionalFormatting sqref="S6082">
    <cfRule type="notContainsBlanks" dxfId="3" priority="912">
      <formula>LEN(TRIM(S6082))&gt;0</formula>
    </cfRule>
  </conditionalFormatting>
  <conditionalFormatting sqref="U6082">
    <cfRule type="notContainsBlanks" dxfId="4" priority="1082">
      <formula>LEN(TRIM(U6082))&gt;0</formula>
    </cfRule>
  </conditionalFormatting>
  <conditionalFormatting sqref="W6082">
    <cfRule type="notContainsBlanks" dxfId="0" priority="1093">
      <formula>LEN(TRIM(W6082))&gt;0</formula>
    </cfRule>
  </conditionalFormatting>
  <conditionalFormatting sqref="Y6082">
    <cfRule type="notContainsBlanks" dxfId="5" priority="1090">
      <formula>LEN(TRIM(Y6082))&gt;0</formula>
    </cfRule>
  </conditionalFormatting>
  <conditionalFormatting sqref="Z6082">
    <cfRule type="notContainsBlanks" dxfId="6" priority="1087">
      <formula>LEN(TRIM(Z6082))&gt;0</formula>
    </cfRule>
  </conditionalFormatting>
  <conditionalFormatting sqref="AB6082">
    <cfRule type="cellIs" dxfId="7" priority="1085" operator="notEqual">
      <formula>0</formula>
    </cfRule>
  </conditionalFormatting>
  <conditionalFormatting sqref="Q6083">
    <cfRule type="notContainsBlanks" dxfId="1" priority="921">
      <formula>LEN(TRIM(Q6083))&gt;0</formula>
    </cfRule>
  </conditionalFormatting>
  <conditionalFormatting sqref="R6083">
    <cfRule type="notContainsBlanks" dxfId="2" priority="916">
      <formula>LEN(TRIM(R6083))&gt;0</formula>
    </cfRule>
  </conditionalFormatting>
  <conditionalFormatting sqref="S6083">
    <cfRule type="notContainsBlanks" dxfId="3" priority="911">
      <formula>LEN(TRIM(S6083))&gt;0</formula>
    </cfRule>
  </conditionalFormatting>
  <conditionalFormatting sqref="Q6084">
    <cfRule type="notContainsBlanks" dxfId="1" priority="920">
      <formula>LEN(TRIM(Q6084))&gt;0</formula>
    </cfRule>
  </conditionalFormatting>
  <conditionalFormatting sqref="R6084">
    <cfRule type="notContainsBlanks" dxfId="2" priority="915">
      <formula>LEN(TRIM(R6084))&gt;0</formula>
    </cfRule>
  </conditionalFormatting>
  <conditionalFormatting sqref="S6084">
    <cfRule type="notContainsBlanks" dxfId="3" priority="910">
      <formula>LEN(TRIM(S6084))&gt;0</formula>
    </cfRule>
  </conditionalFormatting>
  <conditionalFormatting sqref="U6084">
    <cfRule type="notContainsBlanks" dxfId="4" priority="1056">
      <formula>LEN(TRIM(U6084))&gt;0</formula>
    </cfRule>
  </conditionalFormatting>
  <conditionalFormatting sqref="W6084">
    <cfRule type="notContainsBlanks" dxfId="0" priority="1076">
      <formula>LEN(TRIM(W6084))&gt;0</formula>
    </cfRule>
  </conditionalFormatting>
  <conditionalFormatting sqref="Y6084">
    <cfRule type="notContainsBlanks" dxfId="5" priority="1071">
      <formula>LEN(TRIM(Y6084))&gt;0</formula>
    </cfRule>
  </conditionalFormatting>
  <conditionalFormatting sqref="Z6084">
    <cfRule type="notContainsBlanks" dxfId="6" priority="1066">
      <formula>LEN(TRIM(Z6084))&gt;0</formula>
    </cfRule>
  </conditionalFormatting>
  <conditionalFormatting sqref="AB6084">
    <cfRule type="cellIs" dxfId="7" priority="1061" operator="notEqual">
      <formula>0</formula>
    </cfRule>
  </conditionalFormatting>
  <conditionalFormatting sqref="Q6085">
    <cfRule type="notContainsBlanks" dxfId="1" priority="919">
      <formula>LEN(TRIM(Q6085))&gt;0</formula>
    </cfRule>
  </conditionalFormatting>
  <conditionalFormatting sqref="R6085">
    <cfRule type="notContainsBlanks" dxfId="2" priority="914">
      <formula>LEN(TRIM(R6085))&gt;0</formula>
    </cfRule>
  </conditionalFormatting>
  <conditionalFormatting sqref="S6085">
    <cfRule type="notContainsBlanks" dxfId="3" priority="909">
      <formula>LEN(TRIM(S6085))&gt;0</formula>
    </cfRule>
  </conditionalFormatting>
  <conditionalFormatting sqref="U6085">
    <cfRule type="notContainsBlanks" dxfId="4" priority="1055">
      <formula>LEN(TRIM(U6085))&gt;0</formula>
    </cfRule>
  </conditionalFormatting>
  <conditionalFormatting sqref="W6085">
    <cfRule type="notContainsBlanks" dxfId="0" priority="1075">
      <formula>LEN(TRIM(W6085))&gt;0</formula>
    </cfRule>
  </conditionalFormatting>
  <conditionalFormatting sqref="Y6085">
    <cfRule type="notContainsBlanks" dxfId="5" priority="1070">
      <formula>LEN(TRIM(Y6085))&gt;0</formula>
    </cfRule>
  </conditionalFormatting>
  <conditionalFormatting sqref="Z6085">
    <cfRule type="notContainsBlanks" dxfId="6" priority="1065">
      <formula>LEN(TRIM(Z6085))&gt;0</formula>
    </cfRule>
  </conditionalFormatting>
  <conditionalFormatting sqref="AB6085">
    <cfRule type="cellIs" dxfId="7" priority="1060" operator="notEqual">
      <formula>0</formula>
    </cfRule>
  </conditionalFormatting>
  <conditionalFormatting sqref="Q6086">
    <cfRule type="notContainsBlanks" dxfId="1" priority="918">
      <formula>LEN(TRIM(Q6086))&gt;0</formula>
    </cfRule>
  </conditionalFormatting>
  <conditionalFormatting sqref="R6086">
    <cfRule type="notContainsBlanks" dxfId="2" priority="913">
      <formula>LEN(TRIM(R6086))&gt;0</formula>
    </cfRule>
  </conditionalFormatting>
  <conditionalFormatting sqref="S6086">
    <cfRule type="notContainsBlanks" dxfId="3" priority="908">
      <formula>LEN(TRIM(S6086))&gt;0</formula>
    </cfRule>
  </conditionalFormatting>
  <conditionalFormatting sqref="U6086">
    <cfRule type="notContainsBlanks" dxfId="4" priority="1054">
      <formula>LEN(TRIM(U6086))&gt;0</formula>
    </cfRule>
  </conditionalFormatting>
  <conditionalFormatting sqref="W6086">
    <cfRule type="notContainsBlanks" dxfId="0" priority="1074">
      <formula>LEN(TRIM(W6086))&gt;0</formula>
    </cfRule>
  </conditionalFormatting>
  <conditionalFormatting sqref="Y6086">
    <cfRule type="notContainsBlanks" dxfId="5" priority="1069">
      <formula>LEN(TRIM(Y6086))&gt;0</formula>
    </cfRule>
  </conditionalFormatting>
  <conditionalFormatting sqref="Z6086">
    <cfRule type="notContainsBlanks" dxfId="6" priority="1064">
      <formula>LEN(TRIM(Z6086))&gt;0</formula>
    </cfRule>
  </conditionalFormatting>
  <conditionalFormatting sqref="AB6086">
    <cfRule type="cellIs" dxfId="7" priority="1059" operator="notEqual">
      <formula>0</formula>
    </cfRule>
  </conditionalFormatting>
  <conditionalFormatting sqref="U6087">
    <cfRule type="notContainsBlanks" dxfId="4" priority="1053">
      <formula>LEN(TRIM(U6087))&gt;0</formula>
    </cfRule>
  </conditionalFormatting>
  <conditionalFormatting sqref="W6087">
    <cfRule type="notContainsBlanks" dxfId="0" priority="1073">
      <formula>LEN(TRIM(W6087))&gt;0</formula>
    </cfRule>
  </conditionalFormatting>
  <conditionalFormatting sqref="Y6087">
    <cfRule type="notContainsBlanks" dxfId="5" priority="1068">
      <formula>LEN(TRIM(Y6087))&gt;0</formula>
    </cfRule>
  </conditionalFormatting>
  <conditionalFormatting sqref="Z6087">
    <cfRule type="notContainsBlanks" dxfId="6" priority="1063">
      <formula>LEN(TRIM(Z6087))&gt;0</formula>
    </cfRule>
  </conditionalFormatting>
  <conditionalFormatting sqref="AB6087">
    <cfRule type="cellIs" dxfId="7" priority="1058" operator="notEqual">
      <formula>0</formula>
    </cfRule>
  </conditionalFormatting>
  <conditionalFormatting sqref="U6088">
    <cfRule type="notContainsBlanks" dxfId="4" priority="1052">
      <formula>LEN(TRIM(U6088))&gt;0</formula>
    </cfRule>
  </conditionalFormatting>
  <conditionalFormatting sqref="W6088">
    <cfRule type="notContainsBlanks" dxfId="0" priority="1072">
      <formula>LEN(TRIM(W6088))&gt;0</formula>
    </cfRule>
  </conditionalFormatting>
  <conditionalFormatting sqref="Y6088">
    <cfRule type="notContainsBlanks" dxfId="5" priority="1067">
      <formula>LEN(TRIM(Y6088))&gt;0</formula>
    </cfRule>
  </conditionalFormatting>
  <conditionalFormatting sqref="Z6088">
    <cfRule type="notContainsBlanks" dxfId="6" priority="1062">
      <formula>LEN(TRIM(Z6088))&gt;0</formula>
    </cfRule>
  </conditionalFormatting>
  <conditionalFormatting sqref="AB6088">
    <cfRule type="cellIs" dxfId="7" priority="1057" operator="notEqual">
      <formula>0</formula>
    </cfRule>
  </conditionalFormatting>
  <conditionalFormatting sqref="Q6089">
    <cfRule type="notContainsBlanks" dxfId="1" priority="907">
      <formula>LEN(TRIM(Q6089))&gt;0</formula>
    </cfRule>
  </conditionalFormatting>
  <conditionalFormatting sqref="R6089">
    <cfRule type="notContainsBlanks" dxfId="2" priority="904">
      <formula>LEN(TRIM(R6089))&gt;0</formula>
    </cfRule>
  </conditionalFormatting>
  <conditionalFormatting sqref="S6089">
    <cfRule type="notContainsBlanks" dxfId="3" priority="901">
      <formula>LEN(TRIM(S6089))&gt;0</formula>
    </cfRule>
  </conditionalFormatting>
  <conditionalFormatting sqref="Q6090">
    <cfRule type="notContainsBlanks" dxfId="1" priority="906">
      <formula>LEN(TRIM(Q6090))&gt;0</formula>
    </cfRule>
  </conditionalFormatting>
  <conditionalFormatting sqref="R6090">
    <cfRule type="notContainsBlanks" dxfId="2" priority="903">
      <formula>LEN(TRIM(R6090))&gt;0</formula>
    </cfRule>
  </conditionalFormatting>
  <conditionalFormatting sqref="S6090">
    <cfRule type="notContainsBlanks" dxfId="3" priority="900">
      <formula>LEN(TRIM(S6090))&gt;0</formula>
    </cfRule>
  </conditionalFormatting>
  <conditionalFormatting sqref="Q6091">
    <cfRule type="notContainsBlanks" dxfId="1" priority="905">
      <formula>LEN(TRIM(Q6091))&gt;0</formula>
    </cfRule>
  </conditionalFormatting>
  <conditionalFormatting sqref="R6091">
    <cfRule type="notContainsBlanks" dxfId="2" priority="902">
      <formula>LEN(TRIM(R6091))&gt;0</formula>
    </cfRule>
  </conditionalFormatting>
  <conditionalFormatting sqref="S6091">
    <cfRule type="notContainsBlanks" dxfId="3" priority="899">
      <formula>LEN(TRIM(S6091))&gt;0</formula>
    </cfRule>
  </conditionalFormatting>
  <conditionalFormatting sqref="U6091">
    <cfRule type="notContainsBlanks" dxfId="4" priority="1046">
      <formula>LEN(TRIM(U6091))&gt;0</formula>
    </cfRule>
  </conditionalFormatting>
  <conditionalFormatting sqref="W6091">
    <cfRule type="notContainsBlanks" dxfId="0" priority="1050">
      <formula>LEN(TRIM(W6091))&gt;0</formula>
    </cfRule>
  </conditionalFormatting>
  <conditionalFormatting sqref="Y6091">
    <cfRule type="notContainsBlanks" dxfId="5" priority="1049">
      <formula>LEN(TRIM(Y6091))&gt;0</formula>
    </cfRule>
  </conditionalFormatting>
  <conditionalFormatting sqref="Z6091">
    <cfRule type="notContainsBlanks" dxfId="6" priority="1048">
      <formula>LEN(TRIM(Z6091))&gt;0</formula>
    </cfRule>
  </conditionalFormatting>
  <conditionalFormatting sqref="AB6091">
    <cfRule type="cellIs" dxfId="7" priority="1047" operator="notEqual">
      <formula>0</formula>
    </cfRule>
  </conditionalFormatting>
  <conditionalFormatting sqref="Q6092">
    <cfRule type="notContainsBlanks" dxfId="1" priority="898">
      <formula>LEN(TRIM(Q6092))&gt;0</formula>
    </cfRule>
  </conditionalFormatting>
  <conditionalFormatting sqref="R6092">
    <cfRule type="notContainsBlanks" dxfId="2" priority="897">
      <formula>LEN(TRIM(R6092))&gt;0</formula>
    </cfRule>
  </conditionalFormatting>
  <conditionalFormatting sqref="S6092">
    <cfRule type="notContainsBlanks" dxfId="3" priority="896">
      <formula>LEN(TRIM(S6092))&gt;0</formula>
    </cfRule>
  </conditionalFormatting>
  <conditionalFormatting sqref="Q6093">
    <cfRule type="notContainsBlanks" dxfId="1" priority="1045">
      <formula>LEN(TRIM(Q6093))&gt;0</formula>
    </cfRule>
  </conditionalFormatting>
  <conditionalFormatting sqref="R6093">
    <cfRule type="notContainsBlanks" dxfId="2" priority="1041">
      <formula>LEN(TRIM(R6093))&gt;0</formula>
    </cfRule>
  </conditionalFormatting>
  <conditionalFormatting sqref="S6093">
    <cfRule type="notContainsBlanks" dxfId="3" priority="1020">
      <formula>LEN(TRIM(S6093))&gt;0</formula>
    </cfRule>
  </conditionalFormatting>
  <conditionalFormatting sqref="U6093">
    <cfRule type="notContainsBlanks" dxfId="4" priority="1016">
      <formula>LEN(TRIM(U6093))&gt;0</formula>
    </cfRule>
  </conditionalFormatting>
  <conditionalFormatting sqref="W6093">
    <cfRule type="notContainsBlanks" dxfId="0" priority="1033">
      <formula>LEN(TRIM(W6093))&gt;0</formula>
    </cfRule>
  </conditionalFormatting>
  <conditionalFormatting sqref="Y6093">
    <cfRule type="notContainsBlanks" dxfId="5" priority="1029">
      <formula>LEN(TRIM(Y6093))&gt;0</formula>
    </cfRule>
  </conditionalFormatting>
  <conditionalFormatting sqref="Z6093">
    <cfRule type="notContainsBlanks" dxfId="6" priority="1025">
      <formula>LEN(TRIM(Z6093))&gt;0</formula>
    </cfRule>
  </conditionalFormatting>
  <conditionalFormatting sqref="Q6094">
    <cfRule type="notContainsBlanks" dxfId="1" priority="1044">
      <formula>LEN(TRIM(Q6094))&gt;0</formula>
    </cfRule>
  </conditionalFormatting>
  <conditionalFormatting sqref="R6094">
    <cfRule type="notContainsBlanks" dxfId="2" priority="1040">
      <formula>LEN(TRIM(R6094))&gt;0</formula>
    </cfRule>
  </conditionalFormatting>
  <conditionalFormatting sqref="S6094">
    <cfRule type="notContainsBlanks" dxfId="3" priority="1019">
      <formula>LEN(TRIM(S6094))&gt;0</formula>
    </cfRule>
  </conditionalFormatting>
  <conditionalFormatting sqref="U6094">
    <cfRule type="notContainsBlanks" dxfId="4" priority="1015">
      <formula>LEN(TRIM(U6094))&gt;0</formula>
    </cfRule>
  </conditionalFormatting>
  <conditionalFormatting sqref="W6094">
    <cfRule type="notContainsBlanks" dxfId="0" priority="1032">
      <formula>LEN(TRIM(W6094))&gt;0</formula>
    </cfRule>
  </conditionalFormatting>
  <conditionalFormatting sqref="Y6094">
    <cfRule type="notContainsBlanks" dxfId="5" priority="1028">
      <formula>LEN(TRIM(Y6094))&gt;0</formula>
    </cfRule>
  </conditionalFormatting>
  <conditionalFormatting sqref="Z6094">
    <cfRule type="notContainsBlanks" dxfId="6" priority="1024">
      <formula>LEN(TRIM(Z6094))&gt;0</formula>
    </cfRule>
  </conditionalFormatting>
  <conditionalFormatting sqref="Q6095">
    <cfRule type="notContainsBlanks" dxfId="1" priority="1043">
      <formula>LEN(TRIM(Q6095))&gt;0</formula>
    </cfRule>
  </conditionalFormatting>
  <conditionalFormatting sqref="R6095">
    <cfRule type="notContainsBlanks" dxfId="2" priority="1039">
      <formula>LEN(TRIM(R6095))&gt;0</formula>
    </cfRule>
  </conditionalFormatting>
  <conditionalFormatting sqref="S6095">
    <cfRule type="notContainsBlanks" dxfId="3" priority="1018">
      <formula>LEN(TRIM(S6095))&gt;0</formula>
    </cfRule>
  </conditionalFormatting>
  <conditionalFormatting sqref="U6095">
    <cfRule type="notContainsBlanks" dxfId="4" priority="1014">
      <formula>LEN(TRIM(U6095))&gt;0</formula>
    </cfRule>
  </conditionalFormatting>
  <conditionalFormatting sqref="W6095">
    <cfRule type="notContainsBlanks" dxfId="0" priority="1031">
      <formula>LEN(TRIM(W6095))&gt;0</formula>
    </cfRule>
  </conditionalFormatting>
  <conditionalFormatting sqref="Y6095">
    <cfRule type="notContainsBlanks" dxfId="5" priority="1027">
      <formula>LEN(TRIM(Y6095))&gt;0</formula>
    </cfRule>
  </conditionalFormatting>
  <conditionalFormatting sqref="Z6095">
    <cfRule type="notContainsBlanks" dxfId="6" priority="1023">
      <formula>LEN(TRIM(Z6095))&gt;0</formula>
    </cfRule>
  </conditionalFormatting>
  <conditionalFormatting sqref="Q6096">
    <cfRule type="notContainsBlanks" dxfId="1" priority="1042">
      <formula>LEN(TRIM(Q6096))&gt;0</formula>
    </cfRule>
  </conditionalFormatting>
  <conditionalFormatting sqref="R6096">
    <cfRule type="notContainsBlanks" dxfId="2" priority="1038">
      <formula>LEN(TRIM(R6096))&gt;0</formula>
    </cfRule>
  </conditionalFormatting>
  <conditionalFormatting sqref="S6096">
    <cfRule type="notContainsBlanks" dxfId="3" priority="1017">
      <formula>LEN(TRIM(S6096))&gt;0</formula>
    </cfRule>
  </conditionalFormatting>
  <conditionalFormatting sqref="U6096">
    <cfRule type="notContainsBlanks" dxfId="4" priority="1013">
      <formula>LEN(TRIM(U6096))&gt;0</formula>
    </cfRule>
  </conditionalFormatting>
  <conditionalFormatting sqref="W6096">
    <cfRule type="notContainsBlanks" dxfId="0" priority="1030">
      <formula>LEN(TRIM(W6096))&gt;0</formula>
    </cfRule>
  </conditionalFormatting>
  <conditionalFormatting sqref="Y6096">
    <cfRule type="notContainsBlanks" dxfId="5" priority="1026">
      <formula>LEN(TRIM(Y6096))&gt;0</formula>
    </cfRule>
  </conditionalFormatting>
  <conditionalFormatting sqref="Z6096">
    <cfRule type="notContainsBlanks" dxfId="6" priority="1022">
      <formula>LEN(TRIM(Z6096))&gt;0</formula>
    </cfRule>
  </conditionalFormatting>
  <conditionalFormatting sqref="AB6096">
    <cfRule type="cellIs" dxfId="7" priority="1021" operator="notEqual">
      <formula>0</formula>
    </cfRule>
  </conditionalFormatting>
  <conditionalFormatting sqref="Q6098">
    <cfRule type="notContainsBlanks" dxfId="1" priority="1012">
      <formula>LEN(TRIM(Q6098))&gt;0</formula>
    </cfRule>
  </conditionalFormatting>
  <conditionalFormatting sqref="R6098">
    <cfRule type="notContainsBlanks" dxfId="2" priority="1007">
      <formula>LEN(TRIM(R6098))&gt;0</formula>
    </cfRule>
  </conditionalFormatting>
  <conditionalFormatting sqref="S6098">
    <cfRule type="notContainsBlanks" dxfId="3" priority="977">
      <formula>LEN(TRIM(S6098))&gt;0</formula>
    </cfRule>
  </conditionalFormatting>
  <conditionalFormatting sqref="U6098">
    <cfRule type="notContainsBlanks" dxfId="4" priority="972">
      <formula>LEN(TRIM(U6098))&gt;0</formula>
    </cfRule>
  </conditionalFormatting>
  <conditionalFormatting sqref="W6098">
    <cfRule type="notContainsBlanks" dxfId="0" priority="997">
      <formula>LEN(TRIM(W6098))&gt;0</formula>
    </cfRule>
  </conditionalFormatting>
  <conditionalFormatting sqref="Y6098">
    <cfRule type="notContainsBlanks" dxfId="5" priority="992">
      <formula>LEN(TRIM(Y6098))&gt;0</formula>
    </cfRule>
  </conditionalFormatting>
  <conditionalFormatting sqref="Z6098">
    <cfRule type="notContainsBlanks" dxfId="6" priority="987">
      <formula>LEN(TRIM(Z6098))&gt;0</formula>
    </cfRule>
  </conditionalFormatting>
  <conditionalFormatting sqref="AB6098">
    <cfRule type="cellIs" dxfId="7" priority="982" operator="notEqual">
      <formula>0</formula>
    </cfRule>
  </conditionalFormatting>
  <conditionalFormatting sqref="Q6099">
    <cfRule type="notContainsBlanks" dxfId="1" priority="1011">
      <formula>LEN(TRIM(Q6099))&gt;0</formula>
    </cfRule>
  </conditionalFormatting>
  <conditionalFormatting sqref="R6099">
    <cfRule type="notContainsBlanks" dxfId="2" priority="1006">
      <formula>LEN(TRIM(R6099))&gt;0</formula>
    </cfRule>
  </conditionalFormatting>
  <conditionalFormatting sqref="S6099">
    <cfRule type="notContainsBlanks" dxfId="3" priority="976">
      <formula>LEN(TRIM(S6099))&gt;0</formula>
    </cfRule>
  </conditionalFormatting>
  <conditionalFormatting sqref="U6099">
    <cfRule type="notContainsBlanks" dxfId="4" priority="971">
      <formula>LEN(TRIM(U6099))&gt;0</formula>
    </cfRule>
  </conditionalFormatting>
  <conditionalFormatting sqref="W6099">
    <cfRule type="notContainsBlanks" dxfId="0" priority="996">
      <formula>LEN(TRIM(W6099))&gt;0</formula>
    </cfRule>
  </conditionalFormatting>
  <conditionalFormatting sqref="Y6099">
    <cfRule type="notContainsBlanks" dxfId="5" priority="991">
      <formula>LEN(TRIM(Y6099))&gt;0</formula>
    </cfRule>
  </conditionalFormatting>
  <conditionalFormatting sqref="Z6099">
    <cfRule type="notContainsBlanks" dxfId="6" priority="986">
      <formula>LEN(TRIM(Z6099))&gt;0</formula>
    </cfRule>
  </conditionalFormatting>
  <conditionalFormatting sqref="AB6099">
    <cfRule type="cellIs" dxfId="7" priority="981" operator="notEqual">
      <formula>0</formula>
    </cfRule>
  </conditionalFormatting>
  <conditionalFormatting sqref="Q6100">
    <cfRule type="notContainsBlanks" dxfId="1" priority="1010">
      <formula>LEN(TRIM(Q6100))&gt;0</formula>
    </cfRule>
  </conditionalFormatting>
  <conditionalFormatting sqref="R6100">
    <cfRule type="notContainsBlanks" dxfId="2" priority="1005">
      <formula>LEN(TRIM(R6100))&gt;0</formula>
    </cfRule>
  </conditionalFormatting>
  <conditionalFormatting sqref="S6100">
    <cfRule type="notContainsBlanks" dxfId="3" priority="975">
      <formula>LEN(TRIM(S6100))&gt;0</formula>
    </cfRule>
  </conditionalFormatting>
  <conditionalFormatting sqref="U6100">
    <cfRule type="notContainsBlanks" dxfId="4" priority="970">
      <formula>LEN(TRIM(U6100))&gt;0</formula>
    </cfRule>
  </conditionalFormatting>
  <conditionalFormatting sqref="W6100">
    <cfRule type="notContainsBlanks" dxfId="0" priority="995">
      <formula>LEN(TRIM(W6100))&gt;0</formula>
    </cfRule>
  </conditionalFormatting>
  <conditionalFormatting sqref="Y6100">
    <cfRule type="notContainsBlanks" dxfId="5" priority="990">
      <formula>LEN(TRIM(Y6100))&gt;0</formula>
    </cfRule>
  </conditionalFormatting>
  <conditionalFormatting sqref="Z6100">
    <cfRule type="notContainsBlanks" dxfId="6" priority="985">
      <formula>LEN(TRIM(Z6100))&gt;0</formula>
    </cfRule>
  </conditionalFormatting>
  <conditionalFormatting sqref="AB6100">
    <cfRule type="cellIs" dxfId="7" priority="980" operator="notEqual">
      <formula>0</formula>
    </cfRule>
  </conditionalFormatting>
  <conditionalFormatting sqref="Q6101">
    <cfRule type="notContainsBlanks" dxfId="1" priority="1009">
      <formula>LEN(TRIM(Q6101))&gt;0</formula>
    </cfRule>
  </conditionalFormatting>
  <conditionalFormatting sqref="R6101">
    <cfRule type="notContainsBlanks" dxfId="2" priority="1004">
      <formula>LEN(TRIM(R6101))&gt;0</formula>
    </cfRule>
  </conditionalFormatting>
  <conditionalFormatting sqref="S6101">
    <cfRule type="notContainsBlanks" dxfId="3" priority="974">
      <formula>LEN(TRIM(S6101))&gt;0</formula>
    </cfRule>
  </conditionalFormatting>
  <conditionalFormatting sqref="U6101">
    <cfRule type="notContainsBlanks" dxfId="4" priority="969">
      <formula>LEN(TRIM(U6101))&gt;0</formula>
    </cfRule>
  </conditionalFormatting>
  <conditionalFormatting sqref="W6101">
    <cfRule type="notContainsBlanks" dxfId="0" priority="994">
      <formula>LEN(TRIM(W6101))&gt;0</formula>
    </cfRule>
  </conditionalFormatting>
  <conditionalFormatting sqref="Y6101">
    <cfRule type="notContainsBlanks" dxfId="5" priority="989">
      <formula>LEN(TRIM(Y6101))&gt;0</formula>
    </cfRule>
  </conditionalFormatting>
  <conditionalFormatting sqref="Z6101">
    <cfRule type="notContainsBlanks" dxfId="6" priority="984">
      <formula>LEN(TRIM(Z6101))&gt;0</formula>
    </cfRule>
  </conditionalFormatting>
  <conditionalFormatting sqref="AB6101">
    <cfRule type="cellIs" dxfId="7" priority="979" operator="notEqual">
      <formula>0</formula>
    </cfRule>
  </conditionalFormatting>
  <conditionalFormatting sqref="Q6102">
    <cfRule type="notContainsBlanks" dxfId="1" priority="1008">
      <formula>LEN(TRIM(Q6102))&gt;0</formula>
    </cfRule>
  </conditionalFormatting>
  <conditionalFormatting sqref="R6102">
    <cfRule type="notContainsBlanks" dxfId="2" priority="1003">
      <formula>LEN(TRIM(R6102))&gt;0</formula>
    </cfRule>
  </conditionalFormatting>
  <conditionalFormatting sqref="S6102">
    <cfRule type="notContainsBlanks" dxfId="3" priority="973">
      <formula>LEN(TRIM(S6102))&gt;0</formula>
    </cfRule>
  </conditionalFormatting>
  <conditionalFormatting sqref="U6102">
    <cfRule type="notContainsBlanks" dxfId="4" priority="968">
      <formula>LEN(TRIM(U6102))&gt;0</formula>
    </cfRule>
  </conditionalFormatting>
  <conditionalFormatting sqref="W6102">
    <cfRule type="notContainsBlanks" dxfId="0" priority="993">
      <formula>LEN(TRIM(W6102))&gt;0</formula>
    </cfRule>
  </conditionalFormatting>
  <conditionalFormatting sqref="Y6102">
    <cfRule type="notContainsBlanks" dxfId="5" priority="988">
      <formula>LEN(TRIM(Y6102))&gt;0</formula>
    </cfRule>
  </conditionalFormatting>
  <conditionalFormatting sqref="Z6102">
    <cfRule type="notContainsBlanks" dxfId="6" priority="983">
      <formula>LEN(TRIM(Z6102))&gt;0</formula>
    </cfRule>
  </conditionalFormatting>
  <conditionalFormatting sqref="AB6102">
    <cfRule type="cellIs" dxfId="7" priority="978" operator="notEqual">
      <formula>0</formula>
    </cfRule>
  </conditionalFormatting>
  <conditionalFormatting sqref="Q6105">
    <cfRule type="notContainsBlanks" dxfId="1" priority="967">
      <formula>LEN(TRIM(Q6105))&gt;0</formula>
    </cfRule>
  </conditionalFormatting>
  <conditionalFormatting sqref="R6105">
    <cfRule type="notContainsBlanks" dxfId="2" priority="964">
      <formula>LEN(TRIM(R6105))&gt;0</formula>
    </cfRule>
  </conditionalFormatting>
  <conditionalFormatting sqref="S6105">
    <cfRule type="notContainsBlanks" dxfId="3" priority="946">
      <formula>LEN(TRIM(S6105))&gt;0</formula>
    </cfRule>
  </conditionalFormatting>
  <conditionalFormatting sqref="U6105">
    <cfRule type="notContainsBlanks" dxfId="4" priority="943">
      <formula>LEN(TRIM(U6105))&gt;0</formula>
    </cfRule>
  </conditionalFormatting>
  <conditionalFormatting sqref="W6105">
    <cfRule type="notContainsBlanks" dxfId="0" priority="958">
      <formula>LEN(TRIM(W6105))&gt;0</formula>
    </cfRule>
  </conditionalFormatting>
  <conditionalFormatting sqref="Y6105">
    <cfRule type="notContainsBlanks" dxfId="5" priority="955">
      <formula>LEN(TRIM(Y6105))&gt;0</formula>
    </cfRule>
  </conditionalFormatting>
  <conditionalFormatting sqref="Z6105">
    <cfRule type="notContainsBlanks" dxfId="6" priority="952">
      <formula>LEN(TRIM(Z6105))&gt;0</formula>
    </cfRule>
  </conditionalFormatting>
  <conditionalFormatting sqref="AB6105">
    <cfRule type="cellIs" dxfId="7" priority="949" operator="notEqual">
      <formula>0</formula>
    </cfRule>
  </conditionalFormatting>
  <conditionalFormatting sqref="Q6106">
    <cfRule type="notContainsBlanks" dxfId="1" priority="966">
      <formula>LEN(TRIM(Q6106))&gt;0</formula>
    </cfRule>
  </conditionalFormatting>
  <conditionalFormatting sqref="R6106">
    <cfRule type="notContainsBlanks" dxfId="2" priority="963">
      <formula>LEN(TRIM(R6106))&gt;0</formula>
    </cfRule>
  </conditionalFormatting>
  <conditionalFormatting sqref="S6106">
    <cfRule type="notContainsBlanks" dxfId="3" priority="945">
      <formula>LEN(TRIM(S6106))&gt;0</formula>
    </cfRule>
  </conditionalFormatting>
  <conditionalFormatting sqref="U6106">
    <cfRule type="notContainsBlanks" dxfId="4" priority="942">
      <formula>LEN(TRIM(U6106))&gt;0</formula>
    </cfRule>
  </conditionalFormatting>
  <conditionalFormatting sqref="W6106">
    <cfRule type="notContainsBlanks" dxfId="0" priority="957">
      <formula>LEN(TRIM(W6106))&gt;0</formula>
    </cfRule>
  </conditionalFormatting>
  <conditionalFormatting sqref="Y6106">
    <cfRule type="notContainsBlanks" dxfId="5" priority="954">
      <formula>LEN(TRIM(Y6106))&gt;0</formula>
    </cfRule>
  </conditionalFormatting>
  <conditionalFormatting sqref="Z6106">
    <cfRule type="notContainsBlanks" dxfId="6" priority="951">
      <formula>LEN(TRIM(Z6106))&gt;0</formula>
    </cfRule>
  </conditionalFormatting>
  <conditionalFormatting sqref="AB6106">
    <cfRule type="cellIs" dxfId="7" priority="948" operator="notEqual">
      <formula>0</formula>
    </cfRule>
  </conditionalFormatting>
  <conditionalFormatting sqref="Q6107">
    <cfRule type="notContainsBlanks" dxfId="1" priority="965">
      <formula>LEN(TRIM(Q6107))&gt;0</formula>
    </cfRule>
  </conditionalFormatting>
  <conditionalFormatting sqref="R6107">
    <cfRule type="notContainsBlanks" dxfId="2" priority="962">
      <formula>LEN(TRIM(R6107))&gt;0</formula>
    </cfRule>
  </conditionalFormatting>
  <conditionalFormatting sqref="S6107">
    <cfRule type="notContainsBlanks" dxfId="3" priority="944">
      <formula>LEN(TRIM(S6107))&gt;0</formula>
    </cfRule>
  </conditionalFormatting>
  <conditionalFormatting sqref="U6107">
    <cfRule type="notContainsBlanks" dxfId="4" priority="941">
      <formula>LEN(TRIM(U6107))&gt;0</formula>
    </cfRule>
  </conditionalFormatting>
  <conditionalFormatting sqref="W6107">
    <cfRule type="notContainsBlanks" dxfId="0" priority="956">
      <formula>LEN(TRIM(W6107))&gt;0</formula>
    </cfRule>
  </conditionalFormatting>
  <conditionalFormatting sqref="Y6107">
    <cfRule type="notContainsBlanks" dxfId="5" priority="953">
      <formula>LEN(TRIM(Y6107))&gt;0</formula>
    </cfRule>
  </conditionalFormatting>
  <conditionalFormatting sqref="Z6107">
    <cfRule type="notContainsBlanks" dxfId="6" priority="950">
      <formula>LEN(TRIM(Z6107))&gt;0</formula>
    </cfRule>
  </conditionalFormatting>
  <conditionalFormatting sqref="AB6107">
    <cfRule type="cellIs" dxfId="7" priority="947" operator="notEqual">
      <formula>0</formula>
    </cfRule>
  </conditionalFormatting>
  <conditionalFormatting sqref="Q6108">
    <cfRule type="notContainsBlanks" dxfId="1" priority="1105">
      <formula>LEN(TRIM(Q6108))&gt;0</formula>
    </cfRule>
  </conditionalFormatting>
  <conditionalFormatting sqref="W6108">
    <cfRule type="notContainsBlanks" dxfId="0" priority="1108">
      <formula>LEN(TRIM(W6108))&gt;0</formula>
    </cfRule>
  </conditionalFormatting>
  <conditionalFormatting sqref="Y6108">
    <cfRule type="notContainsBlanks" dxfId="5" priority="1107">
      <formula>LEN(TRIM(Y6108))&gt;0</formula>
    </cfRule>
  </conditionalFormatting>
  <conditionalFormatting sqref="Z6108">
    <cfRule type="notContainsBlanks" dxfId="6" priority="1106">
      <formula>LEN(TRIM(Z6108))&gt;0</formula>
    </cfRule>
  </conditionalFormatting>
  <conditionalFormatting sqref="AA6108">
    <cfRule type="cellIs" dxfId="8" priority="1103" operator="equal">
      <formula>2</formula>
    </cfRule>
    <cfRule type="cellIs" dxfId="8" priority="1102" operator="equal">
      <formula>4</formula>
    </cfRule>
  </conditionalFormatting>
  <conditionalFormatting sqref="W6110">
    <cfRule type="notContainsBlanks" dxfId="0" priority="11664">
      <formula>LEN(TRIM(W6110))&gt;0</formula>
    </cfRule>
  </conditionalFormatting>
  <conditionalFormatting sqref="AA6110">
    <cfRule type="cellIs" dxfId="8" priority="11514" operator="equal">
      <formula>2</formula>
    </cfRule>
    <cfRule type="cellIs" dxfId="8" priority="11512" operator="equal">
      <formula>4</formula>
    </cfRule>
  </conditionalFormatting>
  <conditionalFormatting sqref="Q6113">
    <cfRule type="notContainsBlanks" dxfId="1" priority="11186">
      <formula>LEN(TRIM(Q6113))&gt;0</formula>
    </cfRule>
  </conditionalFormatting>
  <conditionalFormatting sqref="R6113">
    <cfRule type="notContainsBlanks" dxfId="2" priority="11107">
      <formula>LEN(TRIM(R6113))&gt;0</formula>
    </cfRule>
  </conditionalFormatting>
  <conditionalFormatting sqref="S6113">
    <cfRule type="notContainsBlanks" dxfId="3" priority="10634">
      <formula>LEN(TRIM(S6113))&gt;0</formula>
    </cfRule>
  </conditionalFormatting>
  <conditionalFormatting sqref="U6113">
    <cfRule type="notContainsBlanks" dxfId="4" priority="10550">
      <formula>LEN(TRIM(U6113))&gt;0</formula>
    </cfRule>
  </conditionalFormatting>
  <conditionalFormatting sqref="W6113">
    <cfRule type="notContainsBlanks" dxfId="0" priority="10946">
      <formula>LEN(TRIM(W6113))&gt;0</formula>
    </cfRule>
  </conditionalFormatting>
  <conditionalFormatting sqref="Y6113">
    <cfRule type="notContainsBlanks" dxfId="5" priority="10862">
      <formula>LEN(TRIM(Y6113))&gt;0</formula>
    </cfRule>
  </conditionalFormatting>
  <conditionalFormatting sqref="Z6113">
    <cfRule type="notContainsBlanks" dxfId="6" priority="10778">
      <formula>LEN(TRIM(Z6113))&gt;0</formula>
    </cfRule>
  </conditionalFormatting>
  <conditionalFormatting sqref="AB6113">
    <cfRule type="cellIs" dxfId="7" priority="10690" operator="notEqual">
      <formula>0</formula>
    </cfRule>
  </conditionalFormatting>
  <conditionalFormatting sqref="Q6114">
    <cfRule type="notContainsBlanks" dxfId="1" priority="11160">
      <formula>LEN(TRIM(Q6114))&gt;0</formula>
    </cfRule>
  </conditionalFormatting>
  <conditionalFormatting sqref="R6114">
    <cfRule type="notContainsBlanks" dxfId="2" priority="11082">
      <formula>LEN(TRIM(R6114))&gt;0</formula>
    </cfRule>
  </conditionalFormatting>
  <conditionalFormatting sqref="S6114">
    <cfRule type="notContainsBlanks" dxfId="3" priority="10606">
      <formula>LEN(TRIM(S6114))&gt;0</formula>
    </cfRule>
  </conditionalFormatting>
  <conditionalFormatting sqref="U6114">
    <cfRule type="notContainsBlanks" dxfId="4" priority="10522">
      <formula>LEN(TRIM(U6114))&gt;0</formula>
    </cfRule>
  </conditionalFormatting>
  <conditionalFormatting sqref="W6114">
    <cfRule type="notContainsBlanks" dxfId="0" priority="10918">
      <formula>LEN(TRIM(W6114))&gt;0</formula>
    </cfRule>
  </conditionalFormatting>
  <conditionalFormatting sqref="Y6114">
    <cfRule type="notContainsBlanks" dxfId="5" priority="10834">
      <formula>LEN(TRIM(Y6114))&gt;0</formula>
    </cfRule>
  </conditionalFormatting>
  <conditionalFormatting sqref="Z6114">
    <cfRule type="notContainsBlanks" dxfId="6" priority="10750">
      <formula>LEN(TRIM(Z6114))&gt;0</formula>
    </cfRule>
  </conditionalFormatting>
  <conditionalFormatting sqref="AA6114">
    <cfRule type="cellIs" dxfId="8" priority="10712" operator="equal">
      <formula>2</formula>
    </cfRule>
    <cfRule type="cellIs" dxfId="8" priority="10710" operator="equal">
      <formula>4</formula>
    </cfRule>
  </conditionalFormatting>
  <conditionalFormatting sqref="Q6115">
    <cfRule type="notContainsBlanks" dxfId="1" priority="11134">
      <formula>LEN(TRIM(Q6115))&gt;0</formula>
    </cfRule>
  </conditionalFormatting>
  <conditionalFormatting sqref="R6115">
    <cfRule type="notContainsBlanks" dxfId="2" priority="11057">
      <formula>LEN(TRIM(R6115))&gt;0</formula>
    </cfRule>
  </conditionalFormatting>
  <conditionalFormatting sqref="S6115">
    <cfRule type="notContainsBlanks" dxfId="3" priority="10578">
      <formula>LEN(TRIM(S6115))&gt;0</formula>
    </cfRule>
  </conditionalFormatting>
  <conditionalFormatting sqref="U6115">
    <cfRule type="notContainsBlanks" dxfId="4" priority="10494">
      <formula>LEN(TRIM(U6115))&gt;0</formula>
    </cfRule>
  </conditionalFormatting>
  <conditionalFormatting sqref="W6115">
    <cfRule type="notContainsBlanks" dxfId="0" priority="10890">
      <formula>LEN(TRIM(W6115))&gt;0</formula>
    </cfRule>
  </conditionalFormatting>
  <conditionalFormatting sqref="Y6115">
    <cfRule type="notContainsBlanks" dxfId="5" priority="10806">
      <formula>LEN(TRIM(Y6115))&gt;0</formula>
    </cfRule>
  </conditionalFormatting>
  <conditionalFormatting sqref="Z6115">
    <cfRule type="notContainsBlanks" dxfId="6" priority="10722">
      <formula>LEN(TRIM(Z6115))&gt;0</formula>
    </cfRule>
  </conditionalFormatting>
  <conditionalFormatting sqref="AB6115">
    <cfRule type="cellIs" dxfId="7" priority="10662" operator="notEqual">
      <formula>0</formula>
    </cfRule>
  </conditionalFormatting>
  <conditionalFormatting sqref="Q6117">
    <cfRule type="notContainsBlanks" dxfId="1" priority="10468">
      <formula>LEN(TRIM(Q6117))&gt;0</formula>
    </cfRule>
  </conditionalFormatting>
  <conditionalFormatting sqref="R6117">
    <cfRule type="notContainsBlanks" dxfId="2" priority="10359">
      <formula>LEN(TRIM(R6117))&gt;0</formula>
    </cfRule>
  </conditionalFormatting>
  <conditionalFormatting sqref="S6117">
    <cfRule type="notContainsBlanks" dxfId="3" priority="9527">
      <formula>LEN(TRIM(S6117))&gt;0</formula>
    </cfRule>
  </conditionalFormatting>
  <conditionalFormatting sqref="U6117">
    <cfRule type="notContainsBlanks" dxfId="4" priority="9387">
      <formula>LEN(TRIM(U6117))&gt;0</formula>
    </cfRule>
  </conditionalFormatting>
  <conditionalFormatting sqref="W6117">
    <cfRule type="notContainsBlanks" dxfId="0" priority="10084">
      <formula>LEN(TRIM(W6117))&gt;0</formula>
    </cfRule>
  </conditionalFormatting>
  <conditionalFormatting sqref="Y6117">
    <cfRule type="notContainsBlanks" dxfId="5" priority="9944">
      <formula>LEN(TRIM(Y6117))&gt;0</formula>
    </cfRule>
  </conditionalFormatting>
  <conditionalFormatting sqref="Z6117">
    <cfRule type="notContainsBlanks" dxfId="6" priority="9804">
      <formula>LEN(TRIM(Z6117))&gt;0</formula>
    </cfRule>
  </conditionalFormatting>
  <conditionalFormatting sqref="AB6117">
    <cfRule type="cellIs" dxfId="7" priority="9667" operator="notEqual">
      <formula>0</formula>
    </cfRule>
  </conditionalFormatting>
  <conditionalFormatting sqref="Q6118">
    <cfRule type="notContainsBlanks" dxfId="1" priority="10444">
      <formula>LEN(TRIM(Q6118))&gt;0</formula>
    </cfRule>
  </conditionalFormatting>
  <conditionalFormatting sqref="R6118">
    <cfRule type="notContainsBlanks" dxfId="2" priority="10333">
      <formula>LEN(TRIM(R6118))&gt;0</formula>
    </cfRule>
  </conditionalFormatting>
  <conditionalFormatting sqref="S6118">
    <cfRule type="notContainsBlanks" dxfId="3" priority="9499">
      <formula>LEN(TRIM(S6118))&gt;0</formula>
    </cfRule>
  </conditionalFormatting>
  <conditionalFormatting sqref="U6118">
    <cfRule type="notContainsBlanks" dxfId="4" priority="9359">
      <formula>LEN(TRIM(U6118))&gt;0</formula>
    </cfRule>
  </conditionalFormatting>
  <conditionalFormatting sqref="W6118">
    <cfRule type="notContainsBlanks" dxfId="0" priority="10056">
      <formula>LEN(TRIM(W6118))&gt;0</formula>
    </cfRule>
  </conditionalFormatting>
  <conditionalFormatting sqref="Y6118">
    <cfRule type="notContainsBlanks" dxfId="5" priority="9916">
      <formula>LEN(TRIM(Y6118))&gt;0</formula>
    </cfRule>
  </conditionalFormatting>
  <conditionalFormatting sqref="Z6118">
    <cfRule type="notContainsBlanks" dxfId="6" priority="9776">
      <formula>LEN(TRIM(Z6118))&gt;0</formula>
    </cfRule>
  </conditionalFormatting>
  <conditionalFormatting sqref="AB6118">
    <cfRule type="cellIs" dxfId="7" priority="9639" operator="notEqual">
      <formula>0</formula>
    </cfRule>
  </conditionalFormatting>
  <conditionalFormatting sqref="Q6119">
    <cfRule type="notContainsBlanks" dxfId="1" priority="10422">
      <formula>LEN(TRIM(Q6119))&gt;0</formula>
    </cfRule>
  </conditionalFormatting>
  <conditionalFormatting sqref="R6119">
    <cfRule type="notContainsBlanks" dxfId="1" priority="1385">
      <formula>LEN(TRIM(R6119))&gt;0</formula>
    </cfRule>
  </conditionalFormatting>
  <conditionalFormatting sqref="S6119">
    <cfRule type="notContainsBlanks" dxfId="3" priority="9471">
      <formula>LEN(TRIM(S6119))&gt;0</formula>
    </cfRule>
  </conditionalFormatting>
  <conditionalFormatting sqref="U6119">
    <cfRule type="notContainsBlanks" dxfId="4" priority="9331">
      <formula>LEN(TRIM(U6119))&gt;0</formula>
    </cfRule>
  </conditionalFormatting>
  <conditionalFormatting sqref="W6119">
    <cfRule type="notContainsBlanks" dxfId="0" priority="10028">
      <formula>LEN(TRIM(W6119))&gt;0</formula>
    </cfRule>
  </conditionalFormatting>
  <conditionalFormatting sqref="Y6119">
    <cfRule type="notContainsBlanks" dxfId="5" priority="9888">
      <formula>LEN(TRIM(Y6119))&gt;0</formula>
    </cfRule>
  </conditionalFormatting>
  <conditionalFormatting sqref="Z6119">
    <cfRule type="notContainsBlanks" dxfId="6" priority="9748">
      <formula>LEN(TRIM(Z6119))&gt;0</formula>
    </cfRule>
  </conditionalFormatting>
  <conditionalFormatting sqref="AB6119">
    <cfRule type="cellIs" dxfId="7" priority="9611" operator="notEqual">
      <formula>0</formula>
    </cfRule>
  </conditionalFormatting>
  <conditionalFormatting sqref="Q6120">
    <cfRule type="notContainsBlanks" dxfId="1" priority="10402">
      <formula>LEN(TRIM(Q6120))&gt;0</formula>
    </cfRule>
  </conditionalFormatting>
  <conditionalFormatting sqref="R6120">
    <cfRule type="notContainsBlanks" dxfId="2" priority="10280">
      <formula>LEN(TRIM(R6120))&gt;0</formula>
    </cfRule>
  </conditionalFormatting>
  <conditionalFormatting sqref="S6120">
    <cfRule type="notContainsBlanks" dxfId="3" priority="9443">
      <formula>LEN(TRIM(S6120))&gt;0</formula>
    </cfRule>
  </conditionalFormatting>
  <conditionalFormatting sqref="U6120">
    <cfRule type="notContainsBlanks" dxfId="4" priority="9303">
      <formula>LEN(TRIM(U6120))&gt;0</formula>
    </cfRule>
  </conditionalFormatting>
  <conditionalFormatting sqref="W6120">
    <cfRule type="notContainsBlanks" dxfId="0" priority="10000">
      <formula>LEN(TRIM(W6120))&gt;0</formula>
    </cfRule>
  </conditionalFormatting>
  <conditionalFormatting sqref="Y6120">
    <cfRule type="notContainsBlanks" dxfId="5" priority="9860">
      <formula>LEN(TRIM(Y6120))&gt;0</formula>
    </cfRule>
  </conditionalFormatting>
  <conditionalFormatting sqref="Z6120">
    <cfRule type="notContainsBlanks" dxfId="6" priority="9720">
      <formula>LEN(TRIM(Z6120))&gt;0</formula>
    </cfRule>
  </conditionalFormatting>
  <conditionalFormatting sqref="AB6120">
    <cfRule type="cellIs" dxfId="7" priority="9583" operator="notEqual">
      <formula>0</formula>
    </cfRule>
  </conditionalFormatting>
  <conditionalFormatting sqref="Q6121">
    <cfRule type="notContainsBlanks" dxfId="1" priority="10382">
      <formula>LEN(TRIM(Q6121))&gt;0</formula>
    </cfRule>
  </conditionalFormatting>
  <conditionalFormatting sqref="R6121">
    <cfRule type="notContainsBlanks" dxfId="2" priority="10252">
      <formula>LEN(TRIM(R6121))&gt;0</formula>
    </cfRule>
  </conditionalFormatting>
  <conditionalFormatting sqref="S6121">
    <cfRule type="notContainsBlanks" dxfId="3" priority="9415">
      <formula>LEN(TRIM(S6121))&gt;0</formula>
    </cfRule>
  </conditionalFormatting>
  <conditionalFormatting sqref="U6121">
    <cfRule type="notContainsBlanks" dxfId="4" priority="9275">
      <formula>LEN(TRIM(U6121))&gt;0</formula>
    </cfRule>
  </conditionalFormatting>
  <conditionalFormatting sqref="W6121">
    <cfRule type="notContainsBlanks" dxfId="0" priority="9972">
      <formula>LEN(TRIM(W6121))&gt;0</formula>
    </cfRule>
  </conditionalFormatting>
  <conditionalFormatting sqref="Y6121">
    <cfRule type="notContainsBlanks" dxfId="5" priority="9832">
      <formula>LEN(TRIM(Y6121))&gt;0</formula>
    </cfRule>
  </conditionalFormatting>
  <conditionalFormatting sqref="Z6121">
    <cfRule type="notContainsBlanks" dxfId="6" priority="9692">
      <formula>LEN(TRIM(Z6121))&gt;0</formula>
    </cfRule>
  </conditionalFormatting>
  <conditionalFormatting sqref="AB6121">
    <cfRule type="cellIs" dxfId="7" priority="9555" operator="notEqual">
      <formula>0</formula>
    </cfRule>
  </conditionalFormatting>
  <conditionalFormatting sqref="Q6124">
    <cfRule type="notContainsBlanks" dxfId="1" priority="9248">
      <formula>LEN(TRIM(Q6124))&gt;0</formula>
    </cfRule>
  </conditionalFormatting>
  <conditionalFormatting sqref="R6124">
    <cfRule type="notContainsBlanks" dxfId="2" priority="9224">
      <formula>LEN(TRIM(R6124))&gt;0</formula>
    </cfRule>
  </conditionalFormatting>
  <conditionalFormatting sqref="S6124">
    <cfRule type="notContainsBlanks" dxfId="3" priority="9056">
      <formula>LEN(TRIM(S6124))&gt;0</formula>
    </cfRule>
  </conditionalFormatting>
  <conditionalFormatting sqref="U6124">
    <cfRule type="notContainsBlanks" dxfId="4" priority="9029">
      <formula>LEN(TRIM(U6124))&gt;0</formula>
    </cfRule>
  </conditionalFormatting>
  <conditionalFormatting sqref="W6124">
    <cfRule type="notContainsBlanks" dxfId="0" priority="9168">
      <formula>LEN(TRIM(W6124))&gt;0</formula>
    </cfRule>
  </conditionalFormatting>
  <conditionalFormatting sqref="Y6124">
    <cfRule type="notContainsBlanks" dxfId="5" priority="9140">
      <formula>LEN(TRIM(Y6124))&gt;0</formula>
    </cfRule>
  </conditionalFormatting>
  <conditionalFormatting sqref="Z6124">
    <cfRule type="notContainsBlanks" dxfId="6" priority="9112">
      <formula>LEN(TRIM(Z6124))&gt;0</formula>
    </cfRule>
  </conditionalFormatting>
  <conditionalFormatting sqref="AB6124">
    <cfRule type="cellIs" dxfId="7" priority="9084" operator="notEqual">
      <formula>0</formula>
    </cfRule>
  </conditionalFormatting>
  <conditionalFormatting sqref="Q6126">
    <cfRule type="notContainsBlanks" dxfId="1" priority="9002">
      <formula>LEN(TRIM(Q6126))&gt;0</formula>
    </cfRule>
  </conditionalFormatting>
  <conditionalFormatting sqref="R6126">
    <cfRule type="notContainsBlanks" dxfId="2" priority="8896">
      <formula>LEN(TRIM(R6126))&gt;0</formula>
    </cfRule>
  </conditionalFormatting>
  <conditionalFormatting sqref="S6126">
    <cfRule type="notContainsBlanks" dxfId="3" priority="8310">
      <formula>LEN(TRIM(S6126))&gt;0</formula>
    </cfRule>
  </conditionalFormatting>
  <conditionalFormatting sqref="U6126">
    <cfRule type="notContainsBlanks" dxfId="4" priority="8201">
      <formula>LEN(TRIM(U6126))&gt;0</formula>
    </cfRule>
  </conditionalFormatting>
  <conditionalFormatting sqref="W6126">
    <cfRule type="notContainsBlanks" dxfId="0" priority="8674">
      <formula>LEN(TRIM(W6126))&gt;0</formula>
    </cfRule>
  </conditionalFormatting>
  <conditionalFormatting sqref="Y6126">
    <cfRule type="notContainsBlanks" dxfId="5" priority="8562">
      <formula>LEN(TRIM(Y6126))&gt;0</formula>
    </cfRule>
  </conditionalFormatting>
  <conditionalFormatting sqref="Z6126">
    <cfRule type="notContainsBlanks" dxfId="6" priority="8450">
      <formula>LEN(TRIM(Z6126))&gt;0</formula>
    </cfRule>
  </conditionalFormatting>
  <conditionalFormatting sqref="Q6127">
    <cfRule type="notContainsBlanks" dxfId="1" priority="8976">
      <formula>LEN(TRIM(Q6127))&gt;0</formula>
    </cfRule>
  </conditionalFormatting>
  <conditionalFormatting sqref="R6127">
    <cfRule type="notContainsBlanks" dxfId="2" priority="8869">
      <formula>LEN(TRIM(R6127))&gt;0</formula>
    </cfRule>
  </conditionalFormatting>
  <conditionalFormatting sqref="S6127">
    <cfRule type="notContainsBlanks" dxfId="3" priority="8282">
      <formula>LEN(TRIM(S6127))&gt;0</formula>
    </cfRule>
  </conditionalFormatting>
  <conditionalFormatting sqref="U6127">
    <cfRule type="notContainsBlanks" dxfId="4" priority="8174">
      <formula>LEN(TRIM(U6127))&gt;0</formula>
    </cfRule>
  </conditionalFormatting>
  <conditionalFormatting sqref="W6127">
    <cfRule type="notContainsBlanks" dxfId="0" priority="8646">
      <formula>LEN(TRIM(W6127))&gt;0</formula>
    </cfRule>
  </conditionalFormatting>
  <conditionalFormatting sqref="Y6127">
    <cfRule type="notContainsBlanks" dxfId="5" priority="8534">
      <formula>LEN(TRIM(Y6127))&gt;0</formula>
    </cfRule>
  </conditionalFormatting>
  <conditionalFormatting sqref="Z6127">
    <cfRule type="notContainsBlanks" dxfId="6" priority="8422">
      <formula>LEN(TRIM(Z6127))&gt;0</formula>
    </cfRule>
  </conditionalFormatting>
  <conditionalFormatting sqref="Q6128">
    <cfRule type="notContainsBlanks" dxfId="1" priority="8950">
      <formula>LEN(TRIM(Q6128))&gt;0</formula>
    </cfRule>
  </conditionalFormatting>
  <conditionalFormatting sqref="R6128">
    <cfRule type="notContainsBlanks" dxfId="2" priority="8841">
      <formula>LEN(TRIM(R6128))&gt;0</formula>
    </cfRule>
  </conditionalFormatting>
  <conditionalFormatting sqref="S6128">
    <cfRule type="notContainsBlanks" dxfId="3" priority="4275">
      <formula>LEN(TRIM(S6128))&gt;0</formula>
    </cfRule>
  </conditionalFormatting>
  <conditionalFormatting sqref="U6128">
    <cfRule type="notContainsBlanks" dxfId="4" priority="8146">
      <formula>LEN(TRIM(U6128))&gt;0</formula>
    </cfRule>
  </conditionalFormatting>
  <conditionalFormatting sqref="W6128">
    <cfRule type="notContainsBlanks" dxfId="0" priority="8618">
      <formula>LEN(TRIM(W6128))&gt;0</formula>
    </cfRule>
  </conditionalFormatting>
  <conditionalFormatting sqref="Y6128">
    <cfRule type="notContainsBlanks" dxfId="5" priority="8506">
      <formula>LEN(TRIM(Y6128))&gt;0</formula>
    </cfRule>
  </conditionalFormatting>
  <conditionalFormatting sqref="Z6128">
    <cfRule type="notContainsBlanks" dxfId="6" priority="8394">
      <formula>LEN(TRIM(Z6128))&gt;0</formula>
    </cfRule>
  </conditionalFormatting>
  <conditionalFormatting sqref="Q6129">
    <cfRule type="notContainsBlanks" dxfId="1" priority="8923">
      <formula>LEN(TRIM(Q6129))&gt;0</formula>
    </cfRule>
  </conditionalFormatting>
  <conditionalFormatting sqref="R6129">
    <cfRule type="notContainsBlanks" dxfId="2" priority="8814">
      <formula>LEN(TRIM(R6129))&gt;0</formula>
    </cfRule>
  </conditionalFormatting>
  <conditionalFormatting sqref="S6129">
    <cfRule type="notContainsBlanks" dxfId="3" priority="4274">
      <formula>LEN(TRIM(S6129))&gt;0</formula>
    </cfRule>
  </conditionalFormatting>
  <conditionalFormatting sqref="U6129">
    <cfRule type="notContainsBlanks" dxfId="4" priority="8118">
      <formula>LEN(TRIM(U6129))&gt;0</formula>
    </cfRule>
  </conditionalFormatting>
  <conditionalFormatting sqref="W6129">
    <cfRule type="notContainsBlanks" dxfId="0" priority="8590">
      <formula>LEN(TRIM(W6129))&gt;0</formula>
    </cfRule>
  </conditionalFormatting>
  <conditionalFormatting sqref="Y6129">
    <cfRule type="notContainsBlanks" dxfId="5" priority="8478">
      <formula>LEN(TRIM(Y6129))&gt;0</formula>
    </cfRule>
  </conditionalFormatting>
  <conditionalFormatting sqref="Z6129">
    <cfRule type="notContainsBlanks" dxfId="6" priority="8366">
      <formula>LEN(TRIM(Z6129))&gt;0</formula>
    </cfRule>
  </conditionalFormatting>
  <conditionalFormatting sqref="AB6129">
    <cfRule type="cellIs" dxfId="7" priority="8338" operator="notEqual">
      <formula>0</formula>
    </cfRule>
  </conditionalFormatting>
  <conditionalFormatting sqref="S6130">
    <cfRule type="notContainsBlanks" dxfId="3" priority="4273">
      <formula>LEN(TRIM(S6130))&gt;0</formula>
    </cfRule>
  </conditionalFormatting>
  <conditionalFormatting sqref="Q6131">
    <cfRule type="notContainsBlanks" dxfId="1" priority="8092">
      <formula>LEN(TRIM(Q6131))&gt;0</formula>
    </cfRule>
  </conditionalFormatting>
  <conditionalFormatting sqref="R6131">
    <cfRule type="notContainsBlanks" dxfId="2" priority="7970">
      <formula>LEN(TRIM(R6131))&gt;0</formula>
    </cfRule>
  </conditionalFormatting>
  <conditionalFormatting sqref="S6131">
    <cfRule type="notContainsBlanks" dxfId="3" priority="4272">
      <formula>LEN(TRIM(S6131))&gt;0</formula>
    </cfRule>
  </conditionalFormatting>
  <conditionalFormatting sqref="U6131">
    <cfRule type="notContainsBlanks" dxfId="4" priority="6994">
      <formula>LEN(TRIM(U6131))&gt;0</formula>
    </cfRule>
  </conditionalFormatting>
  <conditionalFormatting sqref="W6131">
    <cfRule type="notContainsBlanks" dxfId="0" priority="7693">
      <formula>LEN(TRIM(W6131))&gt;0</formula>
    </cfRule>
  </conditionalFormatting>
  <conditionalFormatting sqref="Y6131">
    <cfRule type="notContainsBlanks" dxfId="5" priority="7553">
      <formula>LEN(TRIM(Y6131))&gt;0</formula>
    </cfRule>
  </conditionalFormatting>
  <conditionalFormatting sqref="Z6131">
    <cfRule type="notContainsBlanks" dxfId="6" priority="7413">
      <formula>LEN(TRIM(Z6131))&gt;0</formula>
    </cfRule>
  </conditionalFormatting>
  <conditionalFormatting sqref="AB6131">
    <cfRule type="cellIs" dxfId="7" priority="7273" operator="notEqual">
      <formula>0</formula>
    </cfRule>
  </conditionalFormatting>
  <conditionalFormatting sqref="Q6132">
    <cfRule type="notContainsBlanks" dxfId="1" priority="8067">
      <formula>LEN(TRIM(Q6132))&gt;0</formula>
    </cfRule>
  </conditionalFormatting>
  <conditionalFormatting sqref="R6132">
    <cfRule type="notContainsBlanks" dxfId="2" priority="7942">
      <formula>LEN(TRIM(R6132))&gt;0</formula>
    </cfRule>
  </conditionalFormatting>
  <conditionalFormatting sqref="S6132">
    <cfRule type="notContainsBlanks" dxfId="3" priority="7106">
      <formula>LEN(TRIM(S6132))&gt;0</formula>
    </cfRule>
  </conditionalFormatting>
  <conditionalFormatting sqref="U6132">
    <cfRule type="notContainsBlanks" dxfId="4" priority="6966">
      <formula>LEN(TRIM(U6132))&gt;0</formula>
    </cfRule>
  </conditionalFormatting>
  <conditionalFormatting sqref="W6132">
    <cfRule type="notContainsBlanks" dxfId="0" priority="7665">
      <formula>LEN(TRIM(W6132))&gt;0</formula>
    </cfRule>
  </conditionalFormatting>
  <conditionalFormatting sqref="Y6132">
    <cfRule type="notContainsBlanks" dxfId="5" priority="7525">
      <formula>LEN(TRIM(Y6132))&gt;0</formula>
    </cfRule>
  </conditionalFormatting>
  <conditionalFormatting sqref="Z6132">
    <cfRule type="notContainsBlanks" dxfId="6" priority="7385">
      <formula>LEN(TRIM(Z6132))&gt;0</formula>
    </cfRule>
  </conditionalFormatting>
  <conditionalFormatting sqref="AB6132">
    <cfRule type="cellIs" dxfId="7" priority="7245" operator="notEqual">
      <formula>0</formula>
    </cfRule>
  </conditionalFormatting>
  <conditionalFormatting sqref="Q6133">
    <cfRule type="notContainsBlanks" dxfId="1" priority="8042">
      <formula>LEN(TRIM(Q6133))&gt;0</formula>
    </cfRule>
  </conditionalFormatting>
  <conditionalFormatting sqref="R6133">
    <cfRule type="notContainsBlanks" dxfId="2" priority="7915">
      <formula>LEN(TRIM(R6133))&gt;0</formula>
    </cfRule>
  </conditionalFormatting>
  <conditionalFormatting sqref="S6133">
    <cfRule type="notContainsBlanks" dxfId="3" priority="7078">
      <formula>LEN(TRIM(S6133))&gt;0</formula>
    </cfRule>
  </conditionalFormatting>
  <conditionalFormatting sqref="U6133">
    <cfRule type="notContainsBlanks" dxfId="4" priority="6938">
      <formula>LEN(TRIM(U6133))&gt;0</formula>
    </cfRule>
  </conditionalFormatting>
  <conditionalFormatting sqref="W6133">
    <cfRule type="notContainsBlanks" dxfId="0" priority="7637">
      <formula>LEN(TRIM(W6133))&gt;0</formula>
    </cfRule>
  </conditionalFormatting>
  <conditionalFormatting sqref="Y6133">
    <cfRule type="notContainsBlanks" dxfId="5" priority="7497">
      <formula>LEN(TRIM(Y6133))&gt;0</formula>
    </cfRule>
  </conditionalFormatting>
  <conditionalFormatting sqref="Z6133">
    <cfRule type="notContainsBlanks" dxfId="6" priority="7357">
      <formula>LEN(TRIM(Z6133))&gt;0</formula>
    </cfRule>
  </conditionalFormatting>
  <conditionalFormatting sqref="AB6133">
    <cfRule type="cellIs" dxfId="7" priority="7217" operator="notEqual">
      <formula>0</formula>
    </cfRule>
  </conditionalFormatting>
  <conditionalFormatting sqref="Q6134">
    <cfRule type="notContainsBlanks" dxfId="1" priority="8019">
      <formula>LEN(TRIM(Q6134))&gt;0</formula>
    </cfRule>
  </conditionalFormatting>
  <conditionalFormatting sqref="R6134">
    <cfRule type="notContainsBlanks" dxfId="2" priority="7888">
      <formula>LEN(TRIM(R6134))&gt;0</formula>
    </cfRule>
  </conditionalFormatting>
  <conditionalFormatting sqref="S6134">
    <cfRule type="notContainsBlanks" dxfId="3" priority="7050">
      <formula>LEN(TRIM(S6134))&gt;0</formula>
    </cfRule>
  </conditionalFormatting>
  <conditionalFormatting sqref="U6134">
    <cfRule type="notContainsBlanks" dxfId="4" priority="6910">
      <formula>LEN(TRIM(U6134))&gt;0</formula>
    </cfRule>
  </conditionalFormatting>
  <conditionalFormatting sqref="W6134">
    <cfRule type="notContainsBlanks" dxfId="0" priority="7609">
      <formula>LEN(TRIM(W6134))&gt;0</formula>
    </cfRule>
  </conditionalFormatting>
  <conditionalFormatting sqref="Y6134">
    <cfRule type="notContainsBlanks" dxfId="5" priority="7469">
      <formula>LEN(TRIM(Y6134))&gt;0</formula>
    </cfRule>
  </conditionalFormatting>
  <conditionalFormatting sqref="Z6134">
    <cfRule type="notContainsBlanks" dxfId="6" priority="7329">
      <formula>LEN(TRIM(Z6134))&gt;0</formula>
    </cfRule>
  </conditionalFormatting>
  <conditionalFormatting sqref="AB6134">
    <cfRule type="cellIs" dxfId="7" priority="7189" operator="notEqual">
      <formula>0</formula>
    </cfRule>
  </conditionalFormatting>
  <conditionalFormatting sqref="Q6135">
    <cfRule type="notContainsBlanks" dxfId="1" priority="7996">
      <formula>LEN(TRIM(Q6135))&gt;0</formula>
    </cfRule>
  </conditionalFormatting>
  <conditionalFormatting sqref="R6135">
    <cfRule type="notContainsBlanks" dxfId="2" priority="7861">
      <formula>LEN(TRIM(R6135))&gt;0</formula>
    </cfRule>
  </conditionalFormatting>
  <conditionalFormatting sqref="S6135">
    <cfRule type="notContainsBlanks" dxfId="3" priority="7022">
      <formula>LEN(TRIM(S6135))&gt;0</formula>
    </cfRule>
  </conditionalFormatting>
  <conditionalFormatting sqref="U6135">
    <cfRule type="notContainsBlanks" dxfId="4" priority="6882">
      <formula>LEN(TRIM(U6135))&gt;0</formula>
    </cfRule>
  </conditionalFormatting>
  <conditionalFormatting sqref="W6135">
    <cfRule type="notContainsBlanks" dxfId="0" priority="7581">
      <formula>LEN(TRIM(W6135))&gt;0</formula>
    </cfRule>
  </conditionalFormatting>
  <conditionalFormatting sqref="Y6135">
    <cfRule type="notContainsBlanks" dxfId="5" priority="7441">
      <formula>LEN(TRIM(Y6135))&gt;0</formula>
    </cfRule>
  </conditionalFormatting>
  <conditionalFormatting sqref="Z6135">
    <cfRule type="notContainsBlanks" dxfId="6" priority="7301">
      <formula>LEN(TRIM(Z6135))&gt;0</formula>
    </cfRule>
  </conditionalFormatting>
  <conditionalFormatting sqref="AB6135">
    <cfRule type="cellIs" dxfId="7" priority="7161" operator="notEqual">
      <formula>0</formula>
    </cfRule>
  </conditionalFormatting>
  <conditionalFormatting sqref="AA6137">
    <cfRule type="cellIs" dxfId="8" priority="4277" operator="equal">
      <formula>2</formula>
    </cfRule>
    <cfRule type="cellIs" dxfId="8" priority="4276" operator="equal">
      <formula>4</formula>
    </cfRule>
  </conditionalFormatting>
  <conditionalFormatting sqref="Q6138">
    <cfRule type="notContainsBlanks" dxfId="1" priority="6856">
      <formula>LEN(TRIM(Q6138))&gt;0</formula>
    </cfRule>
  </conditionalFormatting>
  <conditionalFormatting sqref="R6138">
    <cfRule type="notContainsBlanks" dxfId="2" priority="6776">
      <formula>LEN(TRIM(R6138))&gt;0</formula>
    </cfRule>
  </conditionalFormatting>
  <conditionalFormatting sqref="S6138">
    <cfRule type="notContainsBlanks" dxfId="3" priority="6274">
      <formula>LEN(TRIM(S6138))&gt;0</formula>
    </cfRule>
  </conditionalFormatting>
  <conditionalFormatting sqref="U6138">
    <cfRule type="notContainsBlanks" dxfId="4" priority="6190">
      <formula>LEN(TRIM(U6138))&gt;0</formula>
    </cfRule>
  </conditionalFormatting>
  <conditionalFormatting sqref="W6138">
    <cfRule type="notContainsBlanks" dxfId="0" priority="6610">
      <formula>LEN(TRIM(W6138))&gt;0</formula>
    </cfRule>
  </conditionalFormatting>
  <conditionalFormatting sqref="Y6138">
    <cfRule type="notContainsBlanks" dxfId="5" priority="6526">
      <formula>LEN(TRIM(Y6138))&gt;0</formula>
    </cfRule>
  </conditionalFormatting>
  <conditionalFormatting sqref="Z6138">
    <cfRule type="notContainsBlanks" dxfId="6" priority="6442">
      <formula>LEN(TRIM(Z6138))&gt;0</formula>
    </cfRule>
  </conditionalFormatting>
  <conditionalFormatting sqref="AB6138">
    <cfRule type="cellIs" dxfId="7" priority="6358" operator="notEqual">
      <formula>0</formula>
    </cfRule>
  </conditionalFormatting>
  <conditionalFormatting sqref="Q6139">
    <cfRule type="notContainsBlanks" dxfId="1" priority="6830">
      <formula>LEN(TRIM(Q6139))&gt;0</formula>
    </cfRule>
  </conditionalFormatting>
  <conditionalFormatting sqref="R6139">
    <cfRule type="notContainsBlanks" dxfId="2" priority="6749">
      <formula>LEN(TRIM(R6139))&gt;0</formula>
    </cfRule>
  </conditionalFormatting>
  <conditionalFormatting sqref="S6139">
    <cfRule type="notContainsBlanks" dxfId="3" priority="6246">
      <formula>LEN(TRIM(S6139))&gt;0</formula>
    </cfRule>
  </conditionalFormatting>
  <conditionalFormatting sqref="U6139">
    <cfRule type="notContainsBlanks" dxfId="4" priority="6162">
      <formula>LEN(TRIM(U6139))&gt;0</formula>
    </cfRule>
  </conditionalFormatting>
  <conditionalFormatting sqref="W6139">
    <cfRule type="notContainsBlanks" dxfId="0" priority="6582">
      <formula>LEN(TRIM(W6139))&gt;0</formula>
    </cfRule>
  </conditionalFormatting>
  <conditionalFormatting sqref="Y6139">
    <cfRule type="notContainsBlanks" dxfId="5" priority="6498">
      <formula>LEN(TRIM(Y6139))&gt;0</formula>
    </cfRule>
  </conditionalFormatting>
  <conditionalFormatting sqref="Z6139">
    <cfRule type="notContainsBlanks" dxfId="6" priority="6414">
      <formula>LEN(TRIM(Z6139))&gt;0</formula>
    </cfRule>
  </conditionalFormatting>
  <conditionalFormatting sqref="AB6139">
    <cfRule type="cellIs" dxfId="7" priority="6330" operator="notEqual">
      <formula>0</formula>
    </cfRule>
  </conditionalFormatting>
  <conditionalFormatting sqref="Q6140">
    <cfRule type="notContainsBlanks" dxfId="1" priority="6804">
      <formula>LEN(TRIM(Q6140))&gt;0</formula>
    </cfRule>
  </conditionalFormatting>
  <conditionalFormatting sqref="R6140">
    <cfRule type="notContainsBlanks" dxfId="2" priority="6722">
      <formula>LEN(TRIM(R6140))&gt;0</formula>
    </cfRule>
  </conditionalFormatting>
  <conditionalFormatting sqref="S6140">
    <cfRule type="notContainsBlanks" dxfId="3" priority="6218">
      <formula>LEN(TRIM(S6140))&gt;0</formula>
    </cfRule>
  </conditionalFormatting>
  <conditionalFormatting sqref="U6140">
    <cfRule type="notContainsBlanks" dxfId="4" priority="6134">
      <formula>LEN(TRIM(U6140))&gt;0</formula>
    </cfRule>
  </conditionalFormatting>
  <conditionalFormatting sqref="W6140">
    <cfRule type="notContainsBlanks" dxfId="0" priority="6554">
      <formula>LEN(TRIM(W6140))&gt;0</formula>
    </cfRule>
  </conditionalFormatting>
  <conditionalFormatting sqref="Y6140">
    <cfRule type="notContainsBlanks" dxfId="5" priority="6470">
      <formula>LEN(TRIM(Y6140))&gt;0</formula>
    </cfRule>
  </conditionalFormatting>
  <conditionalFormatting sqref="Z6140">
    <cfRule type="notContainsBlanks" dxfId="6" priority="6386">
      <formula>LEN(TRIM(Z6140))&gt;0</formula>
    </cfRule>
  </conditionalFormatting>
  <conditionalFormatting sqref="AB6140">
    <cfRule type="cellIs" dxfId="7" priority="6302" operator="notEqual">
      <formula>0</formula>
    </cfRule>
  </conditionalFormatting>
  <conditionalFormatting sqref="Q6141">
    <cfRule type="notContainsBlanks" dxfId="1" priority="11380">
      <formula>LEN(TRIM(Q6141))&gt;0</formula>
    </cfRule>
  </conditionalFormatting>
  <conditionalFormatting sqref="W6141">
    <cfRule type="notContainsBlanks" dxfId="0" priority="11464">
      <formula>LEN(TRIM(W6141))&gt;0</formula>
    </cfRule>
  </conditionalFormatting>
  <conditionalFormatting sqref="Y6141">
    <cfRule type="notContainsBlanks" dxfId="5" priority="11436">
      <formula>LEN(TRIM(Y6141))&gt;0</formula>
    </cfRule>
  </conditionalFormatting>
  <conditionalFormatting sqref="Z6141">
    <cfRule type="notContainsBlanks" dxfId="6" priority="11408">
      <formula>LEN(TRIM(Z6141))&gt;0</formula>
    </cfRule>
  </conditionalFormatting>
  <conditionalFormatting sqref="AA6141">
    <cfRule type="cellIs" dxfId="8" priority="11324" operator="equal">
      <formula>2</formula>
    </cfRule>
    <cfRule type="cellIs" dxfId="8" priority="11296" operator="equal">
      <formula>4</formula>
    </cfRule>
  </conditionalFormatting>
  <conditionalFormatting sqref="W6143">
    <cfRule type="notContainsBlanks" dxfId="0" priority="11663">
      <formula>LEN(TRIM(W6143))&gt;0</formula>
    </cfRule>
  </conditionalFormatting>
  <conditionalFormatting sqref="Q6146">
    <cfRule type="notContainsBlanks" dxfId="1" priority="11185">
      <formula>LEN(TRIM(Q6146))&gt;0</formula>
    </cfRule>
  </conditionalFormatting>
  <conditionalFormatting sqref="R6146">
    <cfRule type="notContainsBlanks" dxfId="2" priority="11106">
      <formula>LEN(TRIM(R6146))&gt;0</formula>
    </cfRule>
  </conditionalFormatting>
  <conditionalFormatting sqref="S6146">
    <cfRule type="notContainsBlanks" dxfId="3" priority="10633">
      <formula>LEN(TRIM(S6146))&gt;0</formula>
    </cfRule>
  </conditionalFormatting>
  <conditionalFormatting sqref="U6146">
    <cfRule type="notContainsBlanks" dxfId="4" priority="10549">
      <formula>LEN(TRIM(U6146))&gt;0</formula>
    </cfRule>
  </conditionalFormatting>
  <conditionalFormatting sqref="W6146">
    <cfRule type="notContainsBlanks" dxfId="0" priority="10945">
      <formula>LEN(TRIM(W6146))&gt;0</formula>
    </cfRule>
  </conditionalFormatting>
  <conditionalFormatting sqref="Y6146">
    <cfRule type="notContainsBlanks" dxfId="5" priority="10861">
      <formula>LEN(TRIM(Y6146))&gt;0</formula>
    </cfRule>
  </conditionalFormatting>
  <conditionalFormatting sqref="Z6146">
    <cfRule type="notContainsBlanks" dxfId="6" priority="10777">
      <formula>LEN(TRIM(Z6146))&gt;0</formula>
    </cfRule>
  </conditionalFormatting>
  <conditionalFormatting sqref="AB6146">
    <cfRule type="cellIs" dxfId="7" priority="10689" operator="notEqual">
      <formula>0</formula>
    </cfRule>
  </conditionalFormatting>
  <conditionalFormatting sqref="Q6147">
    <cfRule type="notContainsBlanks" dxfId="1" priority="11159">
      <formula>LEN(TRIM(Q6147))&gt;0</formula>
    </cfRule>
  </conditionalFormatting>
  <conditionalFormatting sqref="R6147">
    <cfRule type="notContainsBlanks" dxfId="2" priority="11081">
      <formula>LEN(TRIM(R6147))&gt;0</formula>
    </cfRule>
  </conditionalFormatting>
  <conditionalFormatting sqref="S6147">
    <cfRule type="notContainsBlanks" dxfId="3" priority="10605">
      <formula>LEN(TRIM(S6147))&gt;0</formula>
    </cfRule>
  </conditionalFormatting>
  <conditionalFormatting sqref="U6147">
    <cfRule type="notContainsBlanks" dxfId="4" priority="10521">
      <formula>LEN(TRIM(U6147))&gt;0</formula>
    </cfRule>
  </conditionalFormatting>
  <conditionalFormatting sqref="W6147">
    <cfRule type="notContainsBlanks" dxfId="0" priority="10917">
      <formula>LEN(TRIM(W6147))&gt;0</formula>
    </cfRule>
  </conditionalFormatting>
  <conditionalFormatting sqref="Y6147">
    <cfRule type="notContainsBlanks" dxfId="5" priority="10833">
      <formula>LEN(TRIM(Y6147))&gt;0</formula>
    </cfRule>
  </conditionalFormatting>
  <conditionalFormatting sqref="Z6147">
    <cfRule type="notContainsBlanks" dxfId="6" priority="10749">
      <formula>LEN(TRIM(Z6147))&gt;0</formula>
    </cfRule>
  </conditionalFormatting>
  <conditionalFormatting sqref="Q6148">
    <cfRule type="notContainsBlanks" dxfId="1" priority="11133">
      <formula>LEN(TRIM(Q6148))&gt;0</formula>
    </cfRule>
  </conditionalFormatting>
  <conditionalFormatting sqref="R6148">
    <cfRule type="notContainsBlanks" dxfId="2" priority="11056">
      <formula>LEN(TRIM(R6148))&gt;0</formula>
    </cfRule>
  </conditionalFormatting>
  <conditionalFormatting sqref="S6148">
    <cfRule type="notContainsBlanks" dxfId="3" priority="10577">
      <formula>LEN(TRIM(S6148))&gt;0</formula>
    </cfRule>
  </conditionalFormatting>
  <conditionalFormatting sqref="U6148">
    <cfRule type="notContainsBlanks" dxfId="4" priority="10493">
      <formula>LEN(TRIM(U6148))&gt;0</formula>
    </cfRule>
  </conditionalFormatting>
  <conditionalFormatting sqref="W6148">
    <cfRule type="notContainsBlanks" dxfId="0" priority="10889">
      <formula>LEN(TRIM(W6148))&gt;0</formula>
    </cfRule>
  </conditionalFormatting>
  <conditionalFormatting sqref="Y6148">
    <cfRule type="notContainsBlanks" dxfId="5" priority="10805">
      <formula>LEN(TRIM(Y6148))&gt;0</formula>
    </cfRule>
  </conditionalFormatting>
  <conditionalFormatting sqref="Z6148">
    <cfRule type="notContainsBlanks" dxfId="6" priority="10721">
      <formula>LEN(TRIM(Z6148))&gt;0</formula>
    </cfRule>
  </conditionalFormatting>
  <conditionalFormatting sqref="AB6148">
    <cfRule type="cellIs" dxfId="7" priority="10661" operator="notEqual">
      <formula>0</formula>
    </cfRule>
  </conditionalFormatting>
  <conditionalFormatting sqref="Q6150">
    <cfRule type="notContainsBlanks" dxfId="1" priority="10467">
      <formula>LEN(TRIM(Q6150))&gt;0</formula>
    </cfRule>
  </conditionalFormatting>
  <conditionalFormatting sqref="R6150">
    <cfRule type="notContainsBlanks" dxfId="2" priority="10358">
      <formula>LEN(TRIM(R6150))&gt;0</formula>
    </cfRule>
  </conditionalFormatting>
  <conditionalFormatting sqref="S6150">
    <cfRule type="notContainsBlanks" dxfId="3" priority="9526">
      <formula>LEN(TRIM(S6150))&gt;0</formula>
    </cfRule>
  </conditionalFormatting>
  <conditionalFormatting sqref="U6150">
    <cfRule type="notContainsBlanks" dxfId="4" priority="9386">
      <formula>LEN(TRIM(U6150))&gt;0</formula>
    </cfRule>
  </conditionalFormatting>
  <conditionalFormatting sqref="W6150">
    <cfRule type="notContainsBlanks" dxfId="0" priority="10083">
      <formula>LEN(TRIM(W6150))&gt;0</formula>
    </cfRule>
  </conditionalFormatting>
  <conditionalFormatting sqref="Y6150">
    <cfRule type="notContainsBlanks" dxfId="5" priority="9943">
      <formula>LEN(TRIM(Y6150))&gt;0</formula>
    </cfRule>
  </conditionalFormatting>
  <conditionalFormatting sqref="Z6150">
    <cfRule type="notContainsBlanks" dxfId="6" priority="9803">
      <formula>LEN(TRIM(Z6150))&gt;0</formula>
    </cfRule>
  </conditionalFormatting>
  <conditionalFormatting sqref="AB6150">
    <cfRule type="cellIs" dxfId="7" priority="9666" operator="notEqual">
      <formula>0</formula>
    </cfRule>
  </conditionalFormatting>
  <conditionalFormatting sqref="Q6151">
    <cfRule type="notContainsBlanks" dxfId="1" priority="10443">
      <formula>LEN(TRIM(Q6151))&gt;0</formula>
    </cfRule>
  </conditionalFormatting>
  <conditionalFormatting sqref="R6151">
    <cfRule type="notContainsBlanks" dxfId="1" priority="1386">
      <formula>LEN(TRIM(R6151))&gt;0</formula>
    </cfRule>
  </conditionalFormatting>
  <conditionalFormatting sqref="S6151">
    <cfRule type="notContainsBlanks" dxfId="3" priority="9498">
      <formula>LEN(TRIM(S6151))&gt;0</formula>
    </cfRule>
  </conditionalFormatting>
  <conditionalFormatting sqref="U6151">
    <cfRule type="notContainsBlanks" dxfId="4" priority="9358">
      <formula>LEN(TRIM(U6151))&gt;0</formula>
    </cfRule>
  </conditionalFormatting>
  <conditionalFormatting sqref="W6151">
    <cfRule type="notContainsBlanks" dxfId="0" priority="10055">
      <formula>LEN(TRIM(W6151))&gt;0</formula>
    </cfRule>
  </conditionalFormatting>
  <conditionalFormatting sqref="Y6151">
    <cfRule type="notContainsBlanks" dxfId="5" priority="9915">
      <formula>LEN(TRIM(Y6151))&gt;0</formula>
    </cfRule>
  </conditionalFormatting>
  <conditionalFormatting sqref="Z6151">
    <cfRule type="notContainsBlanks" dxfId="6" priority="9775">
      <formula>LEN(TRIM(Z6151))&gt;0</formula>
    </cfRule>
  </conditionalFormatting>
  <conditionalFormatting sqref="AB6151">
    <cfRule type="cellIs" dxfId="7" priority="9638" operator="notEqual">
      <formula>0</formula>
    </cfRule>
  </conditionalFormatting>
  <conditionalFormatting sqref="R6152">
    <cfRule type="notContainsBlanks" dxfId="2" priority="10307">
      <formula>LEN(TRIM(R6152))&gt;0</formula>
    </cfRule>
  </conditionalFormatting>
  <conditionalFormatting sqref="S6152">
    <cfRule type="notContainsBlanks" dxfId="3" priority="9470">
      <formula>LEN(TRIM(S6152))&gt;0</formula>
    </cfRule>
  </conditionalFormatting>
  <conditionalFormatting sqref="U6152">
    <cfRule type="notContainsBlanks" dxfId="4" priority="9330">
      <formula>LEN(TRIM(U6152))&gt;0</formula>
    </cfRule>
  </conditionalFormatting>
  <conditionalFormatting sqref="W6152">
    <cfRule type="notContainsBlanks" dxfId="0" priority="10027">
      <formula>LEN(TRIM(W6152))&gt;0</formula>
    </cfRule>
  </conditionalFormatting>
  <conditionalFormatting sqref="Y6152">
    <cfRule type="notContainsBlanks" dxfId="5" priority="9887">
      <formula>LEN(TRIM(Y6152))&gt;0</formula>
    </cfRule>
  </conditionalFormatting>
  <conditionalFormatting sqref="Z6152">
    <cfRule type="notContainsBlanks" dxfId="6" priority="9747">
      <formula>LEN(TRIM(Z6152))&gt;0</formula>
    </cfRule>
  </conditionalFormatting>
  <conditionalFormatting sqref="AB6152">
    <cfRule type="cellIs" dxfId="7" priority="9610" operator="notEqual">
      <formula>0</formula>
    </cfRule>
  </conditionalFormatting>
  <conditionalFormatting sqref="R6153">
    <cfRule type="notContainsBlanks" dxfId="2" priority="10279">
      <formula>LEN(TRIM(R6153))&gt;0</formula>
    </cfRule>
  </conditionalFormatting>
  <conditionalFormatting sqref="S6153">
    <cfRule type="notContainsBlanks" dxfId="3" priority="9442">
      <formula>LEN(TRIM(S6153))&gt;0</formula>
    </cfRule>
  </conditionalFormatting>
  <conditionalFormatting sqref="U6153">
    <cfRule type="notContainsBlanks" dxfId="4" priority="9302">
      <formula>LEN(TRIM(U6153))&gt;0</formula>
    </cfRule>
  </conditionalFormatting>
  <conditionalFormatting sqref="W6153">
    <cfRule type="notContainsBlanks" dxfId="0" priority="9999">
      <formula>LEN(TRIM(W6153))&gt;0</formula>
    </cfRule>
  </conditionalFormatting>
  <conditionalFormatting sqref="Y6153">
    <cfRule type="notContainsBlanks" dxfId="5" priority="9859">
      <formula>LEN(TRIM(Y6153))&gt;0</formula>
    </cfRule>
  </conditionalFormatting>
  <conditionalFormatting sqref="Z6153">
    <cfRule type="notContainsBlanks" dxfId="6" priority="9719">
      <formula>LEN(TRIM(Z6153))&gt;0</formula>
    </cfRule>
  </conditionalFormatting>
  <conditionalFormatting sqref="AB6153">
    <cfRule type="cellIs" dxfId="7" priority="9582" operator="notEqual">
      <formula>0</formula>
    </cfRule>
  </conditionalFormatting>
  <conditionalFormatting sqref="R6154">
    <cfRule type="notContainsBlanks" dxfId="2" priority="10251">
      <formula>LEN(TRIM(R6154))&gt;0</formula>
    </cfRule>
  </conditionalFormatting>
  <conditionalFormatting sqref="S6154">
    <cfRule type="notContainsBlanks" dxfId="3" priority="9414">
      <formula>LEN(TRIM(S6154))&gt;0</formula>
    </cfRule>
  </conditionalFormatting>
  <conditionalFormatting sqref="U6154">
    <cfRule type="notContainsBlanks" dxfId="4" priority="9274">
      <formula>LEN(TRIM(U6154))&gt;0</formula>
    </cfRule>
  </conditionalFormatting>
  <conditionalFormatting sqref="W6154">
    <cfRule type="notContainsBlanks" dxfId="0" priority="9971">
      <formula>LEN(TRIM(W6154))&gt;0</formula>
    </cfRule>
  </conditionalFormatting>
  <conditionalFormatting sqref="Y6154">
    <cfRule type="notContainsBlanks" dxfId="5" priority="9831">
      <formula>LEN(TRIM(Y6154))&gt;0</formula>
    </cfRule>
  </conditionalFormatting>
  <conditionalFormatting sqref="Z6154">
    <cfRule type="notContainsBlanks" dxfId="6" priority="9691">
      <formula>LEN(TRIM(Z6154))&gt;0</formula>
    </cfRule>
  </conditionalFormatting>
  <conditionalFormatting sqref="AB6154">
    <cfRule type="cellIs" dxfId="7" priority="9554" operator="notEqual">
      <formula>0</formula>
    </cfRule>
  </conditionalFormatting>
  <conditionalFormatting sqref="R6157">
    <cfRule type="notContainsBlanks" dxfId="2" priority="9223">
      <formula>LEN(TRIM(R6157))&gt;0</formula>
    </cfRule>
  </conditionalFormatting>
  <conditionalFormatting sqref="S6157">
    <cfRule type="notContainsBlanks" dxfId="3" priority="9055">
      <formula>LEN(TRIM(S6157))&gt;0</formula>
    </cfRule>
  </conditionalFormatting>
  <conditionalFormatting sqref="U6157">
    <cfRule type="notContainsBlanks" dxfId="4" priority="9028">
      <formula>LEN(TRIM(U6157))&gt;0</formula>
    </cfRule>
  </conditionalFormatting>
  <conditionalFormatting sqref="W6157">
    <cfRule type="notContainsBlanks" dxfId="0" priority="9167">
      <formula>LEN(TRIM(W6157))&gt;0</formula>
    </cfRule>
  </conditionalFormatting>
  <conditionalFormatting sqref="Y6157">
    <cfRule type="notContainsBlanks" dxfId="5" priority="9139">
      <formula>LEN(TRIM(Y6157))&gt;0</formula>
    </cfRule>
  </conditionalFormatting>
  <conditionalFormatting sqref="Z6157">
    <cfRule type="notContainsBlanks" dxfId="6" priority="9111">
      <formula>LEN(TRIM(Z6157))&gt;0</formula>
    </cfRule>
  </conditionalFormatting>
  <conditionalFormatting sqref="AB6157">
    <cfRule type="cellIs" dxfId="7" priority="9083" operator="notEqual">
      <formula>0</formula>
    </cfRule>
  </conditionalFormatting>
  <conditionalFormatting sqref="Q6159">
    <cfRule type="notContainsBlanks" dxfId="1" priority="9001">
      <formula>LEN(TRIM(Q6159))&gt;0</formula>
    </cfRule>
  </conditionalFormatting>
  <conditionalFormatting sqref="R6159">
    <cfRule type="notContainsBlanks" dxfId="2" priority="8895">
      <formula>LEN(TRIM(R6159))&gt;0</formula>
    </cfRule>
  </conditionalFormatting>
  <conditionalFormatting sqref="S6159">
    <cfRule type="notContainsBlanks" dxfId="3" priority="8309">
      <formula>LEN(TRIM(S6159))&gt;0</formula>
    </cfRule>
  </conditionalFormatting>
  <conditionalFormatting sqref="U6159">
    <cfRule type="notContainsBlanks" dxfId="4" priority="8200">
      <formula>LEN(TRIM(U6159))&gt;0</formula>
    </cfRule>
  </conditionalFormatting>
  <conditionalFormatting sqref="W6159">
    <cfRule type="notContainsBlanks" dxfId="0" priority="8673">
      <formula>LEN(TRIM(W6159))&gt;0</formula>
    </cfRule>
  </conditionalFormatting>
  <conditionalFormatting sqref="Y6159">
    <cfRule type="notContainsBlanks" dxfId="5" priority="8561">
      <formula>LEN(TRIM(Y6159))&gt;0</formula>
    </cfRule>
  </conditionalFormatting>
  <conditionalFormatting sqref="Z6159">
    <cfRule type="notContainsBlanks" dxfId="6" priority="8449">
      <formula>LEN(TRIM(Z6159))&gt;0</formula>
    </cfRule>
  </conditionalFormatting>
  <conditionalFormatting sqref="Q6160">
    <cfRule type="notContainsBlanks" dxfId="1" priority="8975">
      <formula>LEN(TRIM(Q6160))&gt;0</formula>
    </cfRule>
  </conditionalFormatting>
  <conditionalFormatting sqref="R6160">
    <cfRule type="notContainsBlanks" dxfId="2" priority="8868">
      <formula>LEN(TRIM(R6160))&gt;0</formula>
    </cfRule>
  </conditionalFormatting>
  <conditionalFormatting sqref="S6160">
    <cfRule type="notContainsBlanks" dxfId="3" priority="8281">
      <formula>LEN(TRIM(S6160))&gt;0</formula>
    </cfRule>
  </conditionalFormatting>
  <conditionalFormatting sqref="U6160">
    <cfRule type="notContainsBlanks" dxfId="4" priority="8173">
      <formula>LEN(TRIM(U6160))&gt;0</formula>
    </cfRule>
  </conditionalFormatting>
  <conditionalFormatting sqref="W6160">
    <cfRule type="notContainsBlanks" dxfId="0" priority="8645">
      <formula>LEN(TRIM(W6160))&gt;0</formula>
    </cfRule>
  </conditionalFormatting>
  <conditionalFormatting sqref="Y6160">
    <cfRule type="notContainsBlanks" dxfId="5" priority="8533">
      <formula>LEN(TRIM(Y6160))&gt;0</formula>
    </cfRule>
  </conditionalFormatting>
  <conditionalFormatting sqref="Z6160">
    <cfRule type="notContainsBlanks" dxfId="6" priority="8421">
      <formula>LEN(TRIM(Z6160))&gt;0</formula>
    </cfRule>
  </conditionalFormatting>
  <conditionalFormatting sqref="Q6161">
    <cfRule type="notContainsBlanks" dxfId="1" priority="8949">
      <formula>LEN(TRIM(Q6161))&gt;0</formula>
    </cfRule>
  </conditionalFormatting>
  <conditionalFormatting sqref="R6161">
    <cfRule type="notContainsBlanks" dxfId="2" priority="8840">
      <formula>LEN(TRIM(R6161))&gt;0</formula>
    </cfRule>
  </conditionalFormatting>
  <conditionalFormatting sqref="S6161">
    <cfRule type="notContainsBlanks" dxfId="3" priority="8254">
      <formula>LEN(TRIM(S6161))&gt;0</formula>
    </cfRule>
  </conditionalFormatting>
  <conditionalFormatting sqref="U6161">
    <cfRule type="notContainsBlanks" dxfId="4" priority="8145">
      <formula>LEN(TRIM(U6161))&gt;0</formula>
    </cfRule>
  </conditionalFormatting>
  <conditionalFormatting sqref="W6161">
    <cfRule type="notContainsBlanks" dxfId="0" priority="8617">
      <formula>LEN(TRIM(W6161))&gt;0</formula>
    </cfRule>
  </conditionalFormatting>
  <conditionalFormatting sqref="Y6161">
    <cfRule type="notContainsBlanks" dxfId="5" priority="8505">
      <formula>LEN(TRIM(Y6161))&gt;0</formula>
    </cfRule>
  </conditionalFormatting>
  <conditionalFormatting sqref="Z6161">
    <cfRule type="notContainsBlanks" dxfId="6" priority="8393">
      <formula>LEN(TRIM(Z6161))&gt;0</formula>
    </cfRule>
  </conditionalFormatting>
  <conditionalFormatting sqref="Q6162">
    <cfRule type="notContainsBlanks" dxfId="1" priority="8922">
      <formula>LEN(TRIM(Q6162))&gt;0</formula>
    </cfRule>
  </conditionalFormatting>
  <conditionalFormatting sqref="R6162">
    <cfRule type="notContainsBlanks" dxfId="2" priority="8813">
      <formula>LEN(TRIM(R6162))&gt;0</formula>
    </cfRule>
  </conditionalFormatting>
  <conditionalFormatting sqref="S6162">
    <cfRule type="notContainsBlanks" dxfId="3" priority="8227">
      <formula>LEN(TRIM(S6162))&gt;0</formula>
    </cfRule>
  </conditionalFormatting>
  <conditionalFormatting sqref="U6162">
    <cfRule type="notContainsBlanks" dxfId="4" priority="8117">
      <formula>LEN(TRIM(U6162))&gt;0</formula>
    </cfRule>
  </conditionalFormatting>
  <conditionalFormatting sqref="W6162">
    <cfRule type="notContainsBlanks" dxfId="0" priority="8589">
      <formula>LEN(TRIM(W6162))&gt;0</formula>
    </cfRule>
  </conditionalFormatting>
  <conditionalFormatting sqref="Y6162">
    <cfRule type="notContainsBlanks" dxfId="5" priority="8477">
      <formula>LEN(TRIM(Y6162))&gt;0</formula>
    </cfRule>
  </conditionalFormatting>
  <conditionalFormatting sqref="Z6162">
    <cfRule type="notContainsBlanks" dxfId="6" priority="8365">
      <formula>LEN(TRIM(Z6162))&gt;0</formula>
    </cfRule>
  </conditionalFormatting>
  <conditionalFormatting sqref="AB6162">
    <cfRule type="cellIs" dxfId="7" priority="8337" operator="notEqual">
      <formula>0</formula>
    </cfRule>
  </conditionalFormatting>
  <conditionalFormatting sqref="Q6164">
    <cfRule type="notContainsBlanks" dxfId="1" priority="8091">
      <formula>LEN(TRIM(Q6164))&gt;0</formula>
    </cfRule>
  </conditionalFormatting>
  <conditionalFormatting sqref="R6164">
    <cfRule type="notContainsBlanks" dxfId="2" priority="7969">
      <formula>LEN(TRIM(R6164))&gt;0</formula>
    </cfRule>
  </conditionalFormatting>
  <conditionalFormatting sqref="S6164">
    <cfRule type="notContainsBlanks" dxfId="3" priority="7133">
      <formula>LEN(TRIM(S6164))&gt;0</formula>
    </cfRule>
  </conditionalFormatting>
  <conditionalFormatting sqref="U6164">
    <cfRule type="notContainsBlanks" dxfId="4" priority="6993">
      <formula>LEN(TRIM(U6164))&gt;0</formula>
    </cfRule>
  </conditionalFormatting>
  <conditionalFormatting sqref="W6164">
    <cfRule type="notContainsBlanks" dxfId="0" priority="7692">
      <formula>LEN(TRIM(W6164))&gt;0</formula>
    </cfRule>
  </conditionalFormatting>
  <conditionalFormatting sqref="Y6164">
    <cfRule type="notContainsBlanks" dxfId="5" priority="7552">
      <formula>LEN(TRIM(Y6164))&gt;0</formula>
    </cfRule>
  </conditionalFormatting>
  <conditionalFormatting sqref="Z6164">
    <cfRule type="notContainsBlanks" dxfId="6" priority="7412">
      <formula>LEN(TRIM(Z6164))&gt;0</formula>
    </cfRule>
  </conditionalFormatting>
  <conditionalFormatting sqref="AB6164">
    <cfRule type="cellIs" dxfId="7" priority="7272" operator="notEqual">
      <formula>0</formula>
    </cfRule>
  </conditionalFormatting>
  <conditionalFormatting sqref="Q6165">
    <cfRule type="notContainsBlanks" dxfId="1" priority="8066">
      <formula>LEN(TRIM(Q6165))&gt;0</formula>
    </cfRule>
  </conditionalFormatting>
  <conditionalFormatting sqref="R6165">
    <cfRule type="notContainsBlanks" dxfId="2" priority="7941">
      <formula>LEN(TRIM(R6165))&gt;0</formula>
    </cfRule>
  </conditionalFormatting>
  <conditionalFormatting sqref="S6165">
    <cfRule type="notContainsBlanks" dxfId="3" priority="7105">
      <formula>LEN(TRIM(S6165))&gt;0</formula>
    </cfRule>
  </conditionalFormatting>
  <conditionalFormatting sqref="U6165">
    <cfRule type="notContainsBlanks" dxfId="4" priority="6965">
      <formula>LEN(TRIM(U6165))&gt;0</formula>
    </cfRule>
  </conditionalFormatting>
  <conditionalFormatting sqref="W6165">
    <cfRule type="notContainsBlanks" dxfId="0" priority="7664">
      <formula>LEN(TRIM(W6165))&gt;0</formula>
    </cfRule>
  </conditionalFormatting>
  <conditionalFormatting sqref="Y6165">
    <cfRule type="notContainsBlanks" dxfId="5" priority="7524">
      <formula>LEN(TRIM(Y6165))&gt;0</formula>
    </cfRule>
  </conditionalFormatting>
  <conditionalFormatting sqref="Z6165">
    <cfRule type="notContainsBlanks" dxfId="6" priority="7384">
      <formula>LEN(TRIM(Z6165))&gt;0</formula>
    </cfRule>
  </conditionalFormatting>
  <conditionalFormatting sqref="AB6165">
    <cfRule type="cellIs" dxfId="7" priority="7244" operator="notEqual">
      <formula>0</formula>
    </cfRule>
  </conditionalFormatting>
  <conditionalFormatting sqref="Q6166">
    <cfRule type="notContainsBlanks" dxfId="1" priority="8041">
      <formula>LEN(TRIM(Q6166))&gt;0</formula>
    </cfRule>
  </conditionalFormatting>
  <conditionalFormatting sqref="R6166">
    <cfRule type="notContainsBlanks" dxfId="2" priority="7914">
      <formula>LEN(TRIM(R6166))&gt;0</formula>
    </cfRule>
  </conditionalFormatting>
  <conditionalFormatting sqref="S6166">
    <cfRule type="notContainsBlanks" dxfId="3" priority="7077">
      <formula>LEN(TRIM(S6166))&gt;0</formula>
    </cfRule>
  </conditionalFormatting>
  <conditionalFormatting sqref="U6166">
    <cfRule type="notContainsBlanks" dxfId="4" priority="6937">
      <formula>LEN(TRIM(U6166))&gt;0</formula>
    </cfRule>
  </conditionalFormatting>
  <conditionalFormatting sqref="W6166">
    <cfRule type="notContainsBlanks" dxfId="0" priority="7636">
      <formula>LEN(TRIM(W6166))&gt;0</formula>
    </cfRule>
  </conditionalFormatting>
  <conditionalFormatting sqref="Y6166">
    <cfRule type="notContainsBlanks" dxfId="5" priority="7496">
      <formula>LEN(TRIM(Y6166))&gt;0</formula>
    </cfRule>
  </conditionalFormatting>
  <conditionalFormatting sqref="Z6166">
    <cfRule type="notContainsBlanks" dxfId="6" priority="7356">
      <formula>LEN(TRIM(Z6166))&gt;0</formula>
    </cfRule>
  </conditionalFormatting>
  <conditionalFormatting sqref="AA6166">
    <cfRule type="cellIs" dxfId="8" priority="11867" operator="equal">
      <formula>2</formula>
    </cfRule>
    <cfRule type="cellIs" dxfId="8" priority="11866" operator="equal">
      <formula>4</formula>
    </cfRule>
  </conditionalFormatting>
  <conditionalFormatting sqref="AB6166">
    <cfRule type="cellIs" dxfId="7" priority="7216" operator="notEqual">
      <formula>0</formula>
    </cfRule>
  </conditionalFormatting>
  <conditionalFormatting sqref="Q6167">
    <cfRule type="notContainsBlanks" dxfId="1" priority="8018">
      <formula>LEN(TRIM(Q6167))&gt;0</formula>
    </cfRule>
  </conditionalFormatting>
  <conditionalFormatting sqref="R6167">
    <cfRule type="notContainsBlanks" dxfId="2" priority="7887">
      <formula>LEN(TRIM(R6167))&gt;0</formula>
    </cfRule>
  </conditionalFormatting>
  <conditionalFormatting sqref="S6167">
    <cfRule type="notContainsBlanks" dxfId="3" priority="7049">
      <formula>LEN(TRIM(S6167))&gt;0</formula>
    </cfRule>
  </conditionalFormatting>
  <conditionalFormatting sqref="U6167">
    <cfRule type="notContainsBlanks" dxfId="4" priority="6909">
      <formula>LEN(TRIM(U6167))&gt;0</formula>
    </cfRule>
  </conditionalFormatting>
  <conditionalFormatting sqref="W6167">
    <cfRule type="notContainsBlanks" dxfId="0" priority="7608">
      <formula>LEN(TRIM(W6167))&gt;0</formula>
    </cfRule>
  </conditionalFormatting>
  <conditionalFormatting sqref="Y6167">
    <cfRule type="notContainsBlanks" dxfId="5" priority="7468">
      <formula>LEN(TRIM(Y6167))&gt;0</formula>
    </cfRule>
  </conditionalFormatting>
  <conditionalFormatting sqref="Z6167">
    <cfRule type="notContainsBlanks" dxfId="6" priority="7328">
      <formula>LEN(TRIM(Z6167))&gt;0</formula>
    </cfRule>
  </conditionalFormatting>
  <conditionalFormatting sqref="AB6167">
    <cfRule type="cellIs" dxfId="7" priority="7188" operator="notEqual">
      <formula>0</formula>
    </cfRule>
  </conditionalFormatting>
  <conditionalFormatting sqref="Q6168">
    <cfRule type="notContainsBlanks" dxfId="1" priority="7995">
      <formula>LEN(TRIM(Q6168))&gt;0</formula>
    </cfRule>
  </conditionalFormatting>
  <conditionalFormatting sqref="R6168">
    <cfRule type="notContainsBlanks" dxfId="2" priority="7860">
      <formula>LEN(TRIM(R6168))&gt;0</formula>
    </cfRule>
  </conditionalFormatting>
  <conditionalFormatting sqref="S6168">
    <cfRule type="notContainsBlanks" dxfId="3" priority="7021">
      <formula>LEN(TRIM(S6168))&gt;0</formula>
    </cfRule>
  </conditionalFormatting>
  <conditionalFormatting sqref="U6168">
    <cfRule type="notContainsBlanks" dxfId="4" priority="6881">
      <formula>LEN(TRIM(U6168))&gt;0</formula>
    </cfRule>
  </conditionalFormatting>
  <conditionalFormatting sqref="W6168">
    <cfRule type="notContainsBlanks" dxfId="0" priority="7580">
      <formula>LEN(TRIM(W6168))&gt;0</formula>
    </cfRule>
  </conditionalFormatting>
  <conditionalFormatting sqref="Y6168">
    <cfRule type="notContainsBlanks" dxfId="5" priority="7440">
      <formula>LEN(TRIM(Y6168))&gt;0</formula>
    </cfRule>
  </conditionalFormatting>
  <conditionalFormatting sqref="Z6168">
    <cfRule type="notContainsBlanks" dxfId="6" priority="7300">
      <formula>LEN(TRIM(Z6168))&gt;0</formula>
    </cfRule>
  </conditionalFormatting>
  <conditionalFormatting sqref="AB6168">
    <cfRule type="cellIs" dxfId="7" priority="7160" operator="notEqual">
      <formula>0</formula>
    </cfRule>
  </conditionalFormatting>
  <conditionalFormatting sqref="Q6171">
    <cfRule type="notContainsBlanks" dxfId="1" priority="6855">
      <formula>LEN(TRIM(Q6171))&gt;0</formula>
    </cfRule>
  </conditionalFormatting>
  <conditionalFormatting sqref="R6171">
    <cfRule type="notContainsBlanks" dxfId="2" priority="6775">
      <formula>LEN(TRIM(R6171))&gt;0</formula>
    </cfRule>
  </conditionalFormatting>
  <conditionalFormatting sqref="S6171">
    <cfRule type="notContainsBlanks" dxfId="3" priority="6273">
      <formula>LEN(TRIM(S6171))&gt;0</formula>
    </cfRule>
  </conditionalFormatting>
  <conditionalFormatting sqref="U6171">
    <cfRule type="notContainsBlanks" dxfId="4" priority="6189">
      <formula>LEN(TRIM(U6171))&gt;0</formula>
    </cfRule>
  </conditionalFormatting>
  <conditionalFormatting sqref="W6171">
    <cfRule type="notContainsBlanks" dxfId="0" priority="6609">
      <formula>LEN(TRIM(W6171))&gt;0</formula>
    </cfRule>
  </conditionalFormatting>
  <conditionalFormatting sqref="Y6171">
    <cfRule type="notContainsBlanks" dxfId="5" priority="6525">
      <formula>LEN(TRIM(Y6171))&gt;0</formula>
    </cfRule>
  </conditionalFormatting>
  <conditionalFormatting sqref="Z6171">
    <cfRule type="notContainsBlanks" dxfId="6" priority="6441">
      <formula>LEN(TRIM(Z6171))&gt;0</formula>
    </cfRule>
  </conditionalFormatting>
  <conditionalFormatting sqref="AB6171">
    <cfRule type="cellIs" dxfId="7" priority="6357" operator="notEqual">
      <formula>0</formula>
    </cfRule>
  </conditionalFormatting>
  <conditionalFormatting sqref="Q6172">
    <cfRule type="notContainsBlanks" dxfId="1" priority="6829">
      <formula>LEN(TRIM(Q6172))&gt;0</formula>
    </cfRule>
  </conditionalFormatting>
  <conditionalFormatting sqref="R6172">
    <cfRule type="notContainsBlanks" dxfId="2" priority="6748">
      <formula>LEN(TRIM(R6172))&gt;0</formula>
    </cfRule>
  </conditionalFormatting>
  <conditionalFormatting sqref="S6172">
    <cfRule type="notContainsBlanks" dxfId="3" priority="6245">
      <formula>LEN(TRIM(S6172))&gt;0</formula>
    </cfRule>
  </conditionalFormatting>
  <conditionalFormatting sqref="U6172">
    <cfRule type="notContainsBlanks" dxfId="4" priority="6161">
      <formula>LEN(TRIM(U6172))&gt;0</formula>
    </cfRule>
  </conditionalFormatting>
  <conditionalFormatting sqref="W6172">
    <cfRule type="notContainsBlanks" dxfId="0" priority="6581">
      <formula>LEN(TRIM(W6172))&gt;0</formula>
    </cfRule>
  </conditionalFormatting>
  <conditionalFormatting sqref="Y6172">
    <cfRule type="notContainsBlanks" dxfId="5" priority="6497">
      <formula>LEN(TRIM(Y6172))&gt;0</formula>
    </cfRule>
  </conditionalFormatting>
  <conditionalFormatting sqref="Z6172">
    <cfRule type="notContainsBlanks" dxfId="6" priority="6413">
      <formula>LEN(TRIM(Z6172))&gt;0</formula>
    </cfRule>
  </conditionalFormatting>
  <conditionalFormatting sqref="AB6172">
    <cfRule type="cellIs" dxfId="7" priority="6329" operator="notEqual">
      <formula>0</formula>
    </cfRule>
  </conditionalFormatting>
  <conditionalFormatting sqref="Q6173">
    <cfRule type="notContainsBlanks" dxfId="1" priority="6803">
      <formula>LEN(TRIM(Q6173))&gt;0</formula>
    </cfRule>
  </conditionalFormatting>
  <conditionalFormatting sqref="R6173">
    <cfRule type="notContainsBlanks" dxfId="2" priority="6721">
      <formula>LEN(TRIM(R6173))&gt;0</formula>
    </cfRule>
  </conditionalFormatting>
  <conditionalFormatting sqref="S6173">
    <cfRule type="notContainsBlanks" dxfId="3" priority="6217">
      <formula>LEN(TRIM(S6173))&gt;0</formula>
    </cfRule>
  </conditionalFormatting>
  <conditionalFormatting sqref="U6173">
    <cfRule type="notContainsBlanks" dxfId="4" priority="6133">
      <formula>LEN(TRIM(U6173))&gt;0</formula>
    </cfRule>
  </conditionalFormatting>
  <conditionalFormatting sqref="W6173">
    <cfRule type="notContainsBlanks" dxfId="0" priority="6553">
      <formula>LEN(TRIM(W6173))&gt;0</formula>
    </cfRule>
  </conditionalFormatting>
  <conditionalFormatting sqref="Y6173">
    <cfRule type="notContainsBlanks" dxfId="5" priority="6469">
      <formula>LEN(TRIM(Y6173))&gt;0</formula>
    </cfRule>
  </conditionalFormatting>
  <conditionalFormatting sqref="Z6173">
    <cfRule type="notContainsBlanks" dxfId="6" priority="6385">
      <formula>LEN(TRIM(Z6173))&gt;0</formula>
    </cfRule>
  </conditionalFormatting>
  <conditionalFormatting sqref="AB6173">
    <cfRule type="cellIs" dxfId="7" priority="6301" operator="notEqual">
      <formula>0</formula>
    </cfRule>
  </conditionalFormatting>
  <conditionalFormatting sqref="Q6174">
    <cfRule type="notContainsBlanks" dxfId="1" priority="11379">
      <formula>LEN(TRIM(Q6174))&gt;0</formula>
    </cfRule>
  </conditionalFormatting>
  <conditionalFormatting sqref="W6174">
    <cfRule type="notContainsBlanks" dxfId="0" priority="11463">
      <formula>LEN(TRIM(W6174))&gt;0</formula>
    </cfRule>
  </conditionalFormatting>
  <conditionalFormatting sqref="Y6174">
    <cfRule type="notContainsBlanks" dxfId="5" priority="11435">
      <formula>LEN(TRIM(Y6174))&gt;0</formula>
    </cfRule>
  </conditionalFormatting>
  <conditionalFormatting sqref="Z6174">
    <cfRule type="notContainsBlanks" dxfId="6" priority="11407">
      <formula>LEN(TRIM(Z6174))&gt;0</formula>
    </cfRule>
  </conditionalFormatting>
  <conditionalFormatting sqref="AA6174">
    <cfRule type="cellIs" dxfId="8" priority="11323" operator="equal">
      <formula>2</formula>
    </cfRule>
    <cfRule type="cellIs" dxfId="8" priority="11295" operator="equal">
      <formula>4</formula>
    </cfRule>
  </conditionalFormatting>
  <conditionalFormatting sqref="W6176">
    <cfRule type="notContainsBlanks" dxfId="0" priority="11662">
      <formula>LEN(TRIM(W6176))&gt;0</formula>
    </cfRule>
  </conditionalFormatting>
  <conditionalFormatting sqref="Q6179">
    <cfRule type="notContainsBlanks" dxfId="1" priority="11184">
      <formula>LEN(TRIM(Q6179))&gt;0</formula>
    </cfRule>
  </conditionalFormatting>
  <conditionalFormatting sqref="R6179">
    <cfRule type="notContainsBlanks" dxfId="2" priority="11105">
      <formula>LEN(TRIM(R6179))&gt;0</formula>
    </cfRule>
  </conditionalFormatting>
  <conditionalFormatting sqref="S6179">
    <cfRule type="notContainsBlanks" dxfId="3" priority="10632">
      <formula>LEN(TRIM(S6179))&gt;0</formula>
    </cfRule>
  </conditionalFormatting>
  <conditionalFormatting sqref="U6179">
    <cfRule type="notContainsBlanks" dxfId="4" priority="10548">
      <formula>LEN(TRIM(U6179))&gt;0</formula>
    </cfRule>
  </conditionalFormatting>
  <conditionalFormatting sqref="W6179">
    <cfRule type="notContainsBlanks" dxfId="0" priority="10944">
      <formula>LEN(TRIM(W6179))&gt;0</formula>
    </cfRule>
  </conditionalFormatting>
  <conditionalFormatting sqref="Y6179">
    <cfRule type="notContainsBlanks" dxfId="5" priority="10860">
      <formula>LEN(TRIM(Y6179))&gt;0</formula>
    </cfRule>
  </conditionalFormatting>
  <conditionalFormatting sqref="Z6179">
    <cfRule type="notContainsBlanks" dxfId="6" priority="10776">
      <formula>LEN(TRIM(Z6179))&gt;0</formula>
    </cfRule>
  </conditionalFormatting>
  <conditionalFormatting sqref="AB6179">
    <cfRule type="cellIs" dxfId="7" priority="10688" operator="notEqual">
      <formula>0</formula>
    </cfRule>
  </conditionalFormatting>
  <conditionalFormatting sqref="Q6180">
    <cfRule type="notContainsBlanks" dxfId="1" priority="11158">
      <formula>LEN(TRIM(Q6180))&gt;0</formula>
    </cfRule>
  </conditionalFormatting>
  <conditionalFormatting sqref="R6180">
    <cfRule type="notContainsBlanks" dxfId="2" priority="11080">
      <formula>LEN(TRIM(R6180))&gt;0</formula>
    </cfRule>
  </conditionalFormatting>
  <conditionalFormatting sqref="S6180">
    <cfRule type="notContainsBlanks" dxfId="3" priority="10604">
      <formula>LEN(TRIM(S6180))&gt;0</formula>
    </cfRule>
  </conditionalFormatting>
  <conditionalFormatting sqref="U6180">
    <cfRule type="notContainsBlanks" dxfId="4" priority="10520">
      <formula>LEN(TRIM(U6180))&gt;0</formula>
    </cfRule>
  </conditionalFormatting>
  <conditionalFormatting sqref="W6180">
    <cfRule type="notContainsBlanks" dxfId="0" priority="10916">
      <formula>LEN(TRIM(W6180))&gt;0</formula>
    </cfRule>
  </conditionalFormatting>
  <conditionalFormatting sqref="Y6180">
    <cfRule type="notContainsBlanks" dxfId="5" priority="10832">
      <formula>LEN(TRIM(Y6180))&gt;0</formula>
    </cfRule>
  </conditionalFormatting>
  <conditionalFormatting sqref="Z6180">
    <cfRule type="notContainsBlanks" dxfId="6" priority="10748">
      <formula>LEN(TRIM(Z6180))&gt;0</formula>
    </cfRule>
  </conditionalFormatting>
  <conditionalFormatting sqref="Q6181">
    <cfRule type="notContainsBlanks" dxfId="1" priority="11132">
      <formula>LEN(TRIM(Q6181))&gt;0</formula>
    </cfRule>
  </conditionalFormatting>
  <conditionalFormatting sqref="R6181">
    <cfRule type="notContainsBlanks" dxfId="2" priority="11055">
      <formula>LEN(TRIM(R6181))&gt;0</formula>
    </cfRule>
  </conditionalFormatting>
  <conditionalFormatting sqref="S6181">
    <cfRule type="notContainsBlanks" dxfId="3" priority="10576">
      <formula>LEN(TRIM(S6181))&gt;0</formula>
    </cfRule>
  </conditionalFormatting>
  <conditionalFormatting sqref="U6181">
    <cfRule type="notContainsBlanks" dxfId="4" priority="10492">
      <formula>LEN(TRIM(U6181))&gt;0</formula>
    </cfRule>
  </conditionalFormatting>
  <conditionalFormatting sqref="W6181">
    <cfRule type="notContainsBlanks" dxfId="0" priority="10888">
      <formula>LEN(TRIM(W6181))&gt;0</formula>
    </cfRule>
  </conditionalFormatting>
  <conditionalFormatting sqref="Y6181">
    <cfRule type="notContainsBlanks" dxfId="5" priority="10804">
      <formula>LEN(TRIM(Y6181))&gt;0</formula>
    </cfRule>
  </conditionalFormatting>
  <conditionalFormatting sqref="Z6181">
    <cfRule type="notContainsBlanks" dxfId="6" priority="10720">
      <formula>LEN(TRIM(Z6181))&gt;0</formula>
    </cfRule>
  </conditionalFormatting>
  <conditionalFormatting sqref="AB6181">
    <cfRule type="cellIs" dxfId="7" priority="10660" operator="notEqual">
      <formula>0</formula>
    </cfRule>
  </conditionalFormatting>
  <conditionalFormatting sqref="Q6183">
    <cfRule type="notContainsBlanks" dxfId="1" priority="10466">
      <formula>LEN(TRIM(Q6183))&gt;0</formula>
    </cfRule>
  </conditionalFormatting>
  <conditionalFormatting sqref="R6183">
    <cfRule type="notContainsBlanks" dxfId="1" priority="1387">
      <formula>LEN(TRIM(R6183))&gt;0</formula>
    </cfRule>
  </conditionalFormatting>
  <conditionalFormatting sqref="S6183">
    <cfRule type="notContainsBlanks" dxfId="3" priority="9525">
      <formula>LEN(TRIM(S6183))&gt;0</formula>
    </cfRule>
  </conditionalFormatting>
  <conditionalFormatting sqref="U6183">
    <cfRule type="notContainsBlanks" dxfId="4" priority="9385">
      <formula>LEN(TRIM(U6183))&gt;0</formula>
    </cfRule>
  </conditionalFormatting>
  <conditionalFormatting sqref="W6183">
    <cfRule type="notContainsBlanks" dxfId="0" priority="10082">
      <formula>LEN(TRIM(W6183))&gt;0</formula>
    </cfRule>
  </conditionalFormatting>
  <conditionalFormatting sqref="Y6183">
    <cfRule type="notContainsBlanks" dxfId="5" priority="9942">
      <formula>LEN(TRIM(Y6183))&gt;0</formula>
    </cfRule>
  </conditionalFormatting>
  <conditionalFormatting sqref="Z6183">
    <cfRule type="notContainsBlanks" dxfId="6" priority="9802">
      <formula>LEN(TRIM(Z6183))&gt;0</formula>
    </cfRule>
  </conditionalFormatting>
  <conditionalFormatting sqref="AB6183">
    <cfRule type="cellIs" dxfId="7" priority="9665" operator="notEqual">
      <formula>0</formula>
    </cfRule>
  </conditionalFormatting>
  <conditionalFormatting sqref="Q6184">
    <cfRule type="notContainsBlanks" dxfId="1" priority="10442">
      <formula>LEN(TRIM(Q6184))&gt;0</formula>
    </cfRule>
  </conditionalFormatting>
  <conditionalFormatting sqref="R6184">
    <cfRule type="notContainsBlanks" dxfId="2" priority="10332">
      <formula>LEN(TRIM(R6184))&gt;0</formula>
    </cfRule>
  </conditionalFormatting>
  <conditionalFormatting sqref="S6184">
    <cfRule type="notContainsBlanks" dxfId="3" priority="9497">
      <formula>LEN(TRIM(S6184))&gt;0</formula>
    </cfRule>
  </conditionalFormatting>
  <conditionalFormatting sqref="U6184">
    <cfRule type="notContainsBlanks" dxfId="4" priority="9357">
      <formula>LEN(TRIM(U6184))&gt;0</formula>
    </cfRule>
  </conditionalFormatting>
  <conditionalFormatting sqref="W6184">
    <cfRule type="notContainsBlanks" dxfId="0" priority="10054">
      <formula>LEN(TRIM(W6184))&gt;0</formula>
    </cfRule>
  </conditionalFormatting>
  <conditionalFormatting sqref="Y6184">
    <cfRule type="notContainsBlanks" dxfId="5" priority="9914">
      <formula>LEN(TRIM(Y6184))&gt;0</formula>
    </cfRule>
  </conditionalFormatting>
  <conditionalFormatting sqref="Z6184">
    <cfRule type="notContainsBlanks" dxfId="6" priority="9774">
      <formula>LEN(TRIM(Z6184))&gt;0</formula>
    </cfRule>
  </conditionalFormatting>
  <conditionalFormatting sqref="AB6184">
    <cfRule type="cellIs" dxfId="7" priority="9637" operator="notEqual">
      <formula>0</formula>
    </cfRule>
  </conditionalFormatting>
  <conditionalFormatting sqref="Q6185">
    <cfRule type="notContainsBlanks" dxfId="1" priority="10421">
      <formula>LEN(TRIM(Q6185))&gt;0</formula>
    </cfRule>
  </conditionalFormatting>
  <conditionalFormatting sqref="R6185">
    <cfRule type="notContainsBlanks" dxfId="2" priority="10306">
      <formula>LEN(TRIM(R6185))&gt;0</formula>
    </cfRule>
  </conditionalFormatting>
  <conditionalFormatting sqref="S6185">
    <cfRule type="notContainsBlanks" dxfId="3" priority="9469">
      <formula>LEN(TRIM(S6185))&gt;0</formula>
    </cfRule>
  </conditionalFormatting>
  <conditionalFormatting sqref="U6185">
    <cfRule type="notContainsBlanks" dxfId="4" priority="9329">
      <formula>LEN(TRIM(U6185))&gt;0</formula>
    </cfRule>
  </conditionalFormatting>
  <conditionalFormatting sqref="W6185">
    <cfRule type="notContainsBlanks" dxfId="0" priority="10026">
      <formula>LEN(TRIM(W6185))&gt;0</formula>
    </cfRule>
  </conditionalFormatting>
  <conditionalFormatting sqref="Y6185">
    <cfRule type="notContainsBlanks" dxfId="5" priority="9886">
      <formula>LEN(TRIM(Y6185))&gt;0</formula>
    </cfRule>
  </conditionalFormatting>
  <conditionalFormatting sqref="Z6185">
    <cfRule type="notContainsBlanks" dxfId="6" priority="9746">
      <formula>LEN(TRIM(Z6185))&gt;0</formula>
    </cfRule>
  </conditionalFormatting>
  <conditionalFormatting sqref="AB6185">
    <cfRule type="cellIs" dxfId="7" priority="9609" operator="notEqual">
      <formula>0</formula>
    </cfRule>
  </conditionalFormatting>
  <conditionalFormatting sqref="Q6186">
    <cfRule type="notContainsBlanks" dxfId="1" priority="10400">
      <formula>LEN(TRIM(Q6186))&gt;0</formula>
    </cfRule>
  </conditionalFormatting>
  <conditionalFormatting sqref="R6186">
    <cfRule type="notContainsBlanks" dxfId="2" priority="10278">
      <formula>LEN(TRIM(R6186))&gt;0</formula>
    </cfRule>
  </conditionalFormatting>
  <conditionalFormatting sqref="S6186">
    <cfRule type="notContainsBlanks" dxfId="3" priority="9441">
      <formula>LEN(TRIM(S6186))&gt;0</formula>
    </cfRule>
  </conditionalFormatting>
  <conditionalFormatting sqref="U6186">
    <cfRule type="notContainsBlanks" dxfId="4" priority="9301">
      <formula>LEN(TRIM(U6186))&gt;0</formula>
    </cfRule>
  </conditionalFormatting>
  <conditionalFormatting sqref="W6186">
    <cfRule type="notContainsBlanks" dxfId="0" priority="9998">
      <formula>LEN(TRIM(W6186))&gt;0</formula>
    </cfRule>
  </conditionalFormatting>
  <conditionalFormatting sqref="Y6186">
    <cfRule type="notContainsBlanks" dxfId="5" priority="9858">
      <formula>LEN(TRIM(Y6186))&gt;0</formula>
    </cfRule>
  </conditionalFormatting>
  <conditionalFormatting sqref="Z6186">
    <cfRule type="notContainsBlanks" dxfId="6" priority="9718">
      <formula>LEN(TRIM(Z6186))&gt;0</formula>
    </cfRule>
  </conditionalFormatting>
  <conditionalFormatting sqref="AB6186">
    <cfRule type="cellIs" dxfId="7" priority="9581" operator="notEqual">
      <formula>0</formula>
    </cfRule>
  </conditionalFormatting>
  <conditionalFormatting sqref="Q6187">
    <cfRule type="notContainsBlanks" dxfId="1" priority="10381">
      <formula>LEN(TRIM(Q6187))&gt;0</formula>
    </cfRule>
  </conditionalFormatting>
  <conditionalFormatting sqref="R6187">
    <cfRule type="notContainsBlanks" dxfId="2" priority="10250">
      <formula>LEN(TRIM(R6187))&gt;0</formula>
    </cfRule>
  </conditionalFormatting>
  <conditionalFormatting sqref="S6187">
    <cfRule type="notContainsBlanks" dxfId="3" priority="9413">
      <formula>LEN(TRIM(S6187))&gt;0</formula>
    </cfRule>
  </conditionalFormatting>
  <conditionalFormatting sqref="U6187">
    <cfRule type="notContainsBlanks" dxfId="4" priority="9273">
      <formula>LEN(TRIM(U6187))&gt;0</formula>
    </cfRule>
  </conditionalFormatting>
  <conditionalFormatting sqref="W6187">
    <cfRule type="notContainsBlanks" dxfId="0" priority="9970">
      <formula>LEN(TRIM(W6187))&gt;0</formula>
    </cfRule>
  </conditionalFormatting>
  <conditionalFormatting sqref="Y6187">
    <cfRule type="notContainsBlanks" dxfId="5" priority="9830">
      <formula>LEN(TRIM(Y6187))&gt;0</formula>
    </cfRule>
  </conditionalFormatting>
  <conditionalFormatting sqref="Z6187">
    <cfRule type="notContainsBlanks" dxfId="6" priority="9690">
      <formula>LEN(TRIM(Z6187))&gt;0</formula>
    </cfRule>
  </conditionalFormatting>
  <conditionalFormatting sqref="AB6187">
    <cfRule type="cellIs" dxfId="7" priority="9553" operator="notEqual">
      <formula>0</formula>
    </cfRule>
  </conditionalFormatting>
  <conditionalFormatting sqref="Q6190">
    <cfRule type="notContainsBlanks" dxfId="1" priority="9247">
      <formula>LEN(TRIM(Q6190))&gt;0</formula>
    </cfRule>
  </conditionalFormatting>
  <conditionalFormatting sqref="R6190">
    <cfRule type="notContainsBlanks" dxfId="2" priority="9222">
      <formula>LEN(TRIM(R6190))&gt;0</formula>
    </cfRule>
  </conditionalFormatting>
  <conditionalFormatting sqref="S6190">
    <cfRule type="notContainsBlanks" dxfId="3" priority="9054">
      <formula>LEN(TRIM(S6190))&gt;0</formula>
    </cfRule>
  </conditionalFormatting>
  <conditionalFormatting sqref="U6190">
    <cfRule type="notContainsBlanks" dxfId="4" priority="9027">
      <formula>LEN(TRIM(U6190))&gt;0</formula>
    </cfRule>
  </conditionalFormatting>
  <conditionalFormatting sqref="W6190">
    <cfRule type="notContainsBlanks" dxfId="0" priority="9166">
      <formula>LEN(TRIM(W6190))&gt;0</formula>
    </cfRule>
  </conditionalFormatting>
  <conditionalFormatting sqref="Y6190">
    <cfRule type="notContainsBlanks" dxfId="5" priority="9138">
      <formula>LEN(TRIM(Y6190))&gt;0</formula>
    </cfRule>
  </conditionalFormatting>
  <conditionalFormatting sqref="Z6190">
    <cfRule type="notContainsBlanks" dxfId="6" priority="9110">
      <formula>LEN(TRIM(Z6190))&gt;0</formula>
    </cfRule>
  </conditionalFormatting>
  <conditionalFormatting sqref="AB6190">
    <cfRule type="cellIs" dxfId="7" priority="9082" operator="notEqual">
      <formula>0</formula>
    </cfRule>
  </conditionalFormatting>
  <conditionalFormatting sqref="Q6192">
    <cfRule type="notContainsBlanks" dxfId="1" priority="9000">
      <formula>LEN(TRIM(Q6192))&gt;0</formula>
    </cfRule>
  </conditionalFormatting>
  <conditionalFormatting sqref="R6192">
    <cfRule type="notContainsBlanks" dxfId="2" priority="8894">
      <formula>LEN(TRIM(R6192))&gt;0</formula>
    </cfRule>
  </conditionalFormatting>
  <conditionalFormatting sqref="S6192">
    <cfRule type="notContainsBlanks" dxfId="3" priority="8308">
      <formula>LEN(TRIM(S6192))&gt;0</formula>
    </cfRule>
  </conditionalFormatting>
  <conditionalFormatting sqref="U6192">
    <cfRule type="notContainsBlanks" dxfId="4" priority="8199">
      <formula>LEN(TRIM(U6192))&gt;0</formula>
    </cfRule>
  </conditionalFormatting>
  <conditionalFormatting sqref="W6192">
    <cfRule type="notContainsBlanks" dxfId="0" priority="8672">
      <formula>LEN(TRIM(W6192))&gt;0</formula>
    </cfRule>
  </conditionalFormatting>
  <conditionalFormatting sqref="Y6192">
    <cfRule type="notContainsBlanks" dxfId="5" priority="8560">
      <formula>LEN(TRIM(Y6192))&gt;0</formula>
    </cfRule>
  </conditionalFormatting>
  <conditionalFormatting sqref="Z6192">
    <cfRule type="notContainsBlanks" dxfId="6" priority="8448">
      <formula>LEN(TRIM(Z6192))&gt;0</formula>
    </cfRule>
  </conditionalFormatting>
  <conditionalFormatting sqref="Q6193">
    <cfRule type="notContainsBlanks" dxfId="1" priority="8974">
      <formula>LEN(TRIM(Q6193))&gt;0</formula>
    </cfRule>
  </conditionalFormatting>
  <conditionalFormatting sqref="R6193">
    <cfRule type="notContainsBlanks" dxfId="2" priority="8867">
      <formula>LEN(TRIM(R6193))&gt;0</formula>
    </cfRule>
  </conditionalFormatting>
  <conditionalFormatting sqref="S6193">
    <cfRule type="notContainsBlanks" dxfId="3" priority="8280">
      <formula>LEN(TRIM(S6193))&gt;0</formula>
    </cfRule>
  </conditionalFormatting>
  <conditionalFormatting sqref="U6193">
    <cfRule type="notContainsBlanks" dxfId="4" priority="8172">
      <formula>LEN(TRIM(U6193))&gt;0</formula>
    </cfRule>
  </conditionalFormatting>
  <conditionalFormatting sqref="W6193">
    <cfRule type="notContainsBlanks" dxfId="0" priority="8644">
      <formula>LEN(TRIM(W6193))&gt;0</formula>
    </cfRule>
  </conditionalFormatting>
  <conditionalFormatting sqref="Y6193">
    <cfRule type="notContainsBlanks" dxfId="5" priority="8532">
      <formula>LEN(TRIM(Y6193))&gt;0</formula>
    </cfRule>
  </conditionalFormatting>
  <conditionalFormatting sqref="Z6193">
    <cfRule type="notContainsBlanks" dxfId="6" priority="8420">
      <formula>LEN(TRIM(Z6193))&gt;0</formula>
    </cfRule>
  </conditionalFormatting>
  <conditionalFormatting sqref="Q6194">
    <cfRule type="notContainsBlanks" dxfId="1" priority="8948">
      <formula>LEN(TRIM(Q6194))&gt;0</formula>
    </cfRule>
  </conditionalFormatting>
  <conditionalFormatting sqref="R6194">
    <cfRule type="notContainsBlanks" dxfId="2" priority="8839">
      <formula>LEN(TRIM(R6194))&gt;0</formula>
    </cfRule>
  </conditionalFormatting>
  <conditionalFormatting sqref="S6194">
    <cfRule type="notContainsBlanks" dxfId="3" priority="8253">
      <formula>LEN(TRIM(S6194))&gt;0</formula>
    </cfRule>
  </conditionalFormatting>
  <conditionalFormatting sqref="U6194">
    <cfRule type="notContainsBlanks" dxfId="4" priority="8144">
      <formula>LEN(TRIM(U6194))&gt;0</formula>
    </cfRule>
  </conditionalFormatting>
  <conditionalFormatting sqref="W6194">
    <cfRule type="notContainsBlanks" dxfId="0" priority="8616">
      <formula>LEN(TRIM(W6194))&gt;0</formula>
    </cfRule>
  </conditionalFormatting>
  <conditionalFormatting sqref="Y6194">
    <cfRule type="notContainsBlanks" dxfId="5" priority="8504">
      <formula>LEN(TRIM(Y6194))&gt;0</formula>
    </cfRule>
  </conditionalFormatting>
  <conditionalFormatting sqref="Z6194">
    <cfRule type="notContainsBlanks" dxfId="6" priority="8392">
      <formula>LEN(TRIM(Z6194))&gt;0</formula>
    </cfRule>
  </conditionalFormatting>
  <conditionalFormatting sqref="Q6195">
    <cfRule type="notContainsBlanks" dxfId="1" priority="8921">
      <formula>LEN(TRIM(Q6195))&gt;0</formula>
    </cfRule>
  </conditionalFormatting>
  <conditionalFormatting sqref="R6195">
    <cfRule type="notContainsBlanks" dxfId="2" priority="8812">
      <formula>LEN(TRIM(R6195))&gt;0</formula>
    </cfRule>
  </conditionalFormatting>
  <conditionalFormatting sqref="S6195">
    <cfRule type="notContainsBlanks" dxfId="3" priority="8226">
      <formula>LEN(TRIM(S6195))&gt;0</formula>
    </cfRule>
  </conditionalFormatting>
  <conditionalFormatting sqref="U6195">
    <cfRule type="notContainsBlanks" dxfId="4" priority="8116">
      <formula>LEN(TRIM(U6195))&gt;0</formula>
    </cfRule>
  </conditionalFormatting>
  <conditionalFormatting sqref="W6195">
    <cfRule type="notContainsBlanks" dxfId="0" priority="8588">
      <formula>LEN(TRIM(W6195))&gt;0</formula>
    </cfRule>
  </conditionalFormatting>
  <conditionalFormatting sqref="Y6195">
    <cfRule type="notContainsBlanks" dxfId="5" priority="8476">
      <formula>LEN(TRIM(Y6195))&gt;0</formula>
    </cfRule>
  </conditionalFormatting>
  <conditionalFormatting sqref="Z6195">
    <cfRule type="notContainsBlanks" dxfId="6" priority="8364">
      <formula>LEN(TRIM(Z6195))&gt;0</formula>
    </cfRule>
  </conditionalFormatting>
  <conditionalFormatting sqref="AB6195">
    <cfRule type="cellIs" dxfId="7" priority="8336" operator="notEqual">
      <formula>0</formula>
    </cfRule>
  </conditionalFormatting>
  <conditionalFormatting sqref="Q6197">
    <cfRule type="notContainsBlanks" dxfId="1" priority="8090">
      <formula>LEN(TRIM(Q6197))&gt;0</formula>
    </cfRule>
  </conditionalFormatting>
  <conditionalFormatting sqref="R6197">
    <cfRule type="notContainsBlanks" dxfId="2" priority="7968">
      <formula>LEN(TRIM(R6197))&gt;0</formula>
    </cfRule>
  </conditionalFormatting>
  <conditionalFormatting sqref="S6197">
    <cfRule type="notContainsBlanks" dxfId="3" priority="7132">
      <formula>LEN(TRIM(S6197))&gt;0</formula>
    </cfRule>
  </conditionalFormatting>
  <conditionalFormatting sqref="U6197">
    <cfRule type="notContainsBlanks" dxfId="4" priority="6992">
      <formula>LEN(TRIM(U6197))&gt;0</formula>
    </cfRule>
  </conditionalFormatting>
  <conditionalFormatting sqref="W6197">
    <cfRule type="notContainsBlanks" dxfId="0" priority="7691">
      <formula>LEN(TRIM(W6197))&gt;0</formula>
    </cfRule>
  </conditionalFormatting>
  <conditionalFormatting sqref="Y6197">
    <cfRule type="notContainsBlanks" dxfId="5" priority="7551">
      <formula>LEN(TRIM(Y6197))&gt;0</formula>
    </cfRule>
  </conditionalFormatting>
  <conditionalFormatting sqref="Z6197">
    <cfRule type="notContainsBlanks" dxfId="6" priority="7411">
      <formula>LEN(TRIM(Z6197))&gt;0</formula>
    </cfRule>
  </conditionalFormatting>
  <conditionalFormatting sqref="AB6197">
    <cfRule type="cellIs" dxfId="7" priority="7271" operator="notEqual">
      <formula>0</formula>
    </cfRule>
  </conditionalFormatting>
  <conditionalFormatting sqref="Q6198">
    <cfRule type="notContainsBlanks" dxfId="1" priority="8065">
      <formula>LEN(TRIM(Q6198))&gt;0</formula>
    </cfRule>
  </conditionalFormatting>
  <conditionalFormatting sqref="R6198">
    <cfRule type="notContainsBlanks" dxfId="2" priority="7940">
      <formula>LEN(TRIM(R6198))&gt;0</formula>
    </cfRule>
  </conditionalFormatting>
  <conditionalFormatting sqref="S6198">
    <cfRule type="notContainsBlanks" dxfId="3" priority="7104">
      <formula>LEN(TRIM(S6198))&gt;0</formula>
    </cfRule>
  </conditionalFormatting>
  <conditionalFormatting sqref="U6198">
    <cfRule type="notContainsBlanks" dxfId="4" priority="6964">
      <formula>LEN(TRIM(U6198))&gt;0</formula>
    </cfRule>
  </conditionalFormatting>
  <conditionalFormatting sqref="W6198">
    <cfRule type="notContainsBlanks" dxfId="0" priority="7663">
      <formula>LEN(TRIM(W6198))&gt;0</formula>
    </cfRule>
  </conditionalFormatting>
  <conditionalFormatting sqref="Y6198">
    <cfRule type="notContainsBlanks" dxfId="5" priority="7523">
      <formula>LEN(TRIM(Y6198))&gt;0</formula>
    </cfRule>
  </conditionalFormatting>
  <conditionalFormatting sqref="Z6198">
    <cfRule type="notContainsBlanks" dxfId="6" priority="7383">
      <formula>LEN(TRIM(Z6198))&gt;0</formula>
    </cfRule>
  </conditionalFormatting>
  <conditionalFormatting sqref="AB6198">
    <cfRule type="cellIs" dxfId="7" priority="7243" operator="notEqual">
      <formula>0</formula>
    </cfRule>
  </conditionalFormatting>
  <conditionalFormatting sqref="Q6199">
    <cfRule type="notContainsBlanks" dxfId="1" priority="8040">
      <formula>LEN(TRIM(Q6199))&gt;0</formula>
    </cfRule>
  </conditionalFormatting>
  <conditionalFormatting sqref="R6199">
    <cfRule type="notContainsBlanks" dxfId="2" priority="7913">
      <formula>LEN(TRIM(R6199))&gt;0</formula>
    </cfRule>
  </conditionalFormatting>
  <conditionalFormatting sqref="S6199">
    <cfRule type="notContainsBlanks" dxfId="3" priority="7076">
      <formula>LEN(TRIM(S6199))&gt;0</formula>
    </cfRule>
  </conditionalFormatting>
  <conditionalFormatting sqref="U6199">
    <cfRule type="notContainsBlanks" dxfId="4" priority="6936">
      <formula>LEN(TRIM(U6199))&gt;0</formula>
    </cfRule>
  </conditionalFormatting>
  <conditionalFormatting sqref="W6199">
    <cfRule type="notContainsBlanks" dxfId="0" priority="7635">
      <formula>LEN(TRIM(W6199))&gt;0</formula>
    </cfRule>
  </conditionalFormatting>
  <conditionalFormatting sqref="Y6199">
    <cfRule type="notContainsBlanks" dxfId="5" priority="7495">
      <formula>LEN(TRIM(Y6199))&gt;0</formula>
    </cfRule>
  </conditionalFormatting>
  <conditionalFormatting sqref="Z6199">
    <cfRule type="notContainsBlanks" dxfId="6" priority="7355">
      <formula>LEN(TRIM(Z6199))&gt;0</formula>
    </cfRule>
  </conditionalFormatting>
  <conditionalFormatting sqref="AB6199">
    <cfRule type="cellIs" dxfId="7" priority="7215" operator="notEqual">
      <formula>0</formula>
    </cfRule>
  </conditionalFormatting>
  <conditionalFormatting sqref="Q6200">
    <cfRule type="notContainsBlanks" dxfId="1" priority="8017">
      <formula>LEN(TRIM(Q6200))&gt;0</formula>
    </cfRule>
  </conditionalFormatting>
  <conditionalFormatting sqref="R6200">
    <cfRule type="notContainsBlanks" dxfId="2" priority="7886">
      <formula>LEN(TRIM(R6200))&gt;0</formula>
    </cfRule>
  </conditionalFormatting>
  <conditionalFormatting sqref="S6200">
    <cfRule type="notContainsBlanks" dxfId="3" priority="7048">
      <formula>LEN(TRIM(S6200))&gt;0</formula>
    </cfRule>
  </conditionalFormatting>
  <conditionalFormatting sqref="U6200">
    <cfRule type="notContainsBlanks" dxfId="4" priority="6908">
      <formula>LEN(TRIM(U6200))&gt;0</formula>
    </cfRule>
  </conditionalFormatting>
  <conditionalFormatting sqref="W6200">
    <cfRule type="notContainsBlanks" dxfId="0" priority="7607">
      <formula>LEN(TRIM(W6200))&gt;0</formula>
    </cfRule>
  </conditionalFormatting>
  <conditionalFormatting sqref="Y6200">
    <cfRule type="notContainsBlanks" dxfId="5" priority="7467">
      <formula>LEN(TRIM(Y6200))&gt;0</formula>
    </cfRule>
  </conditionalFormatting>
  <conditionalFormatting sqref="Z6200">
    <cfRule type="notContainsBlanks" dxfId="6" priority="7327">
      <formula>LEN(TRIM(Z6200))&gt;0</formula>
    </cfRule>
  </conditionalFormatting>
  <conditionalFormatting sqref="AB6200">
    <cfRule type="cellIs" dxfId="7" priority="7187" operator="notEqual">
      <formula>0</formula>
    </cfRule>
  </conditionalFormatting>
  <conditionalFormatting sqref="Q6201">
    <cfRule type="notContainsBlanks" dxfId="1" priority="7994">
      <formula>LEN(TRIM(Q6201))&gt;0</formula>
    </cfRule>
  </conditionalFormatting>
  <conditionalFormatting sqref="R6201">
    <cfRule type="notContainsBlanks" dxfId="2" priority="7859">
      <formula>LEN(TRIM(R6201))&gt;0</formula>
    </cfRule>
  </conditionalFormatting>
  <conditionalFormatting sqref="S6201">
    <cfRule type="notContainsBlanks" dxfId="3" priority="7020">
      <formula>LEN(TRIM(S6201))&gt;0</formula>
    </cfRule>
  </conditionalFormatting>
  <conditionalFormatting sqref="U6201">
    <cfRule type="notContainsBlanks" dxfId="4" priority="6880">
      <formula>LEN(TRIM(U6201))&gt;0</formula>
    </cfRule>
  </conditionalFormatting>
  <conditionalFormatting sqref="W6201">
    <cfRule type="notContainsBlanks" dxfId="0" priority="7579">
      <formula>LEN(TRIM(W6201))&gt;0</formula>
    </cfRule>
  </conditionalFormatting>
  <conditionalFormatting sqref="Y6201">
    <cfRule type="notContainsBlanks" dxfId="5" priority="7439">
      <formula>LEN(TRIM(Y6201))&gt;0</formula>
    </cfRule>
  </conditionalFormatting>
  <conditionalFormatting sqref="Z6201">
    <cfRule type="notContainsBlanks" dxfId="6" priority="7299">
      <formula>LEN(TRIM(Z6201))&gt;0</formula>
    </cfRule>
  </conditionalFormatting>
  <conditionalFormatting sqref="AB6201">
    <cfRule type="cellIs" dxfId="7" priority="7159" operator="notEqual">
      <formula>0</formula>
    </cfRule>
  </conditionalFormatting>
  <conditionalFormatting sqref="Q6204">
    <cfRule type="notContainsBlanks" dxfId="1" priority="6854">
      <formula>LEN(TRIM(Q6204))&gt;0</formula>
    </cfRule>
  </conditionalFormatting>
  <conditionalFormatting sqref="R6204">
    <cfRule type="notContainsBlanks" dxfId="2" priority="6774">
      <formula>LEN(TRIM(R6204))&gt;0</formula>
    </cfRule>
  </conditionalFormatting>
  <conditionalFormatting sqref="S6204">
    <cfRule type="notContainsBlanks" dxfId="3" priority="6272">
      <formula>LEN(TRIM(S6204))&gt;0</formula>
    </cfRule>
  </conditionalFormatting>
  <conditionalFormatting sqref="U6204">
    <cfRule type="notContainsBlanks" dxfId="4" priority="6188">
      <formula>LEN(TRIM(U6204))&gt;0</formula>
    </cfRule>
  </conditionalFormatting>
  <conditionalFormatting sqref="W6204">
    <cfRule type="notContainsBlanks" dxfId="0" priority="6608">
      <formula>LEN(TRIM(W6204))&gt;0</formula>
    </cfRule>
  </conditionalFormatting>
  <conditionalFormatting sqref="Y6204">
    <cfRule type="notContainsBlanks" dxfId="5" priority="6524">
      <formula>LEN(TRIM(Y6204))&gt;0</formula>
    </cfRule>
  </conditionalFormatting>
  <conditionalFormatting sqref="Z6204">
    <cfRule type="notContainsBlanks" dxfId="6" priority="6440">
      <formula>LEN(TRIM(Z6204))&gt;0</formula>
    </cfRule>
  </conditionalFormatting>
  <conditionalFormatting sqref="AB6204">
    <cfRule type="cellIs" dxfId="7" priority="6356" operator="notEqual">
      <formula>0</formula>
    </cfRule>
  </conditionalFormatting>
  <conditionalFormatting sqref="Q6205">
    <cfRule type="notContainsBlanks" dxfId="1" priority="6828">
      <formula>LEN(TRIM(Q6205))&gt;0</formula>
    </cfRule>
  </conditionalFormatting>
  <conditionalFormatting sqref="R6205">
    <cfRule type="notContainsBlanks" dxfId="2" priority="6747">
      <formula>LEN(TRIM(R6205))&gt;0</formula>
    </cfRule>
  </conditionalFormatting>
  <conditionalFormatting sqref="S6205">
    <cfRule type="notContainsBlanks" dxfId="3" priority="6244">
      <formula>LEN(TRIM(S6205))&gt;0</formula>
    </cfRule>
  </conditionalFormatting>
  <conditionalFormatting sqref="U6205">
    <cfRule type="notContainsBlanks" dxfId="4" priority="6160">
      <formula>LEN(TRIM(U6205))&gt;0</formula>
    </cfRule>
  </conditionalFormatting>
  <conditionalFormatting sqref="W6205">
    <cfRule type="notContainsBlanks" dxfId="0" priority="6580">
      <formula>LEN(TRIM(W6205))&gt;0</formula>
    </cfRule>
  </conditionalFormatting>
  <conditionalFormatting sqref="Y6205">
    <cfRule type="notContainsBlanks" dxfId="5" priority="6496">
      <formula>LEN(TRIM(Y6205))&gt;0</formula>
    </cfRule>
  </conditionalFormatting>
  <conditionalFormatting sqref="Z6205">
    <cfRule type="notContainsBlanks" dxfId="6" priority="6412">
      <formula>LEN(TRIM(Z6205))&gt;0</formula>
    </cfRule>
  </conditionalFormatting>
  <conditionalFormatting sqref="AB6205">
    <cfRule type="cellIs" dxfId="7" priority="6328" operator="notEqual">
      <formula>0</formula>
    </cfRule>
  </conditionalFormatting>
  <conditionalFormatting sqref="Q6206">
    <cfRule type="notContainsBlanks" dxfId="1" priority="6802">
      <formula>LEN(TRIM(Q6206))&gt;0</formula>
    </cfRule>
  </conditionalFormatting>
  <conditionalFormatting sqref="R6206">
    <cfRule type="notContainsBlanks" dxfId="2" priority="6720">
      <formula>LEN(TRIM(R6206))&gt;0</formula>
    </cfRule>
  </conditionalFormatting>
  <conditionalFormatting sqref="S6206">
    <cfRule type="notContainsBlanks" dxfId="3" priority="6216">
      <formula>LEN(TRIM(S6206))&gt;0</formula>
    </cfRule>
  </conditionalFormatting>
  <conditionalFormatting sqref="U6206">
    <cfRule type="notContainsBlanks" dxfId="4" priority="6132">
      <formula>LEN(TRIM(U6206))&gt;0</formula>
    </cfRule>
  </conditionalFormatting>
  <conditionalFormatting sqref="W6206">
    <cfRule type="notContainsBlanks" dxfId="0" priority="6552">
      <formula>LEN(TRIM(W6206))&gt;0</formula>
    </cfRule>
  </conditionalFormatting>
  <conditionalFormatting sqref="Y6206">
    <cfRule type="notContainsBlanks" dxfId="5" priority="6468">
      <formula>LEN(TRIM(Y6206))&gt;0</formula>
    </cfRule>
  </conditionalFormatting>
  <conditionalFormatting sqref="Z6206">
    <cfRule type="notContainsBlanks" dxfId="6" priority="6384">
      <formula>LEN(TRIM(Z6206))&gt;0</formula>
    </cfRule>
  </conditionalFormatting>
  <conditionalFormatting sqref="AB6206">
    <cfRule type="cellIs" dxfId="7" priority="6300" operator="notEqual">
      <formula>0</formula>
    </cfRule>
  </conditionalFormatting>
  <conditionalFormatting sqref="Q6207">
    <cfRule type="notContainsBlanks" dxfId="1" priority="11378">
      <formula>LEN(TRIM(Q6207))&gt;0</formula>
    </cfRule>
  </conditionalFormatting>
  <conditionalFormatting sqref="W6207">
    <cfRule type="notContainsBlanks" dxfId="0" priority="11462">
      <formula>LEN(TRIM(W6207))&gt;0</formula>
    </cfRule>
  </conditionalFormatting>
  <conditionalFormatting sqref="Y6207">
    <cfRule type="notContainsBlanks" dxfId="5" priority="11434">
      <formula>LEN(TRIM(Y6207))&gt;0</formula>
    </cfRule>
  </conditionalFormatting>
  <conditionalFormatting sqref="Z6207">
    <cfRule type="notContainsBlanks" dxfId="6" priority="11406">
      <formula>LEN(TRIM(Z6207))&gt;0</formula>
    </cfRule>
  </conditionalFormatting>
  <conditionalFormatting sqref="AA6207">
    <cfRule type="cellIs" dxfId="8" priority="11322" operator="equal">
      <formula>2</formula>
    </cfRule>
    <cfRule type="cellIs" dxfId="8" priority="11294" operator="equal">
      <formula>4</formula>
    </cfRule>
  </conditionalFormatting>
  <conditionalFormatting sqref="W6209">
    <cfRule type="notContainsBlanks" dxfId="0" priority="5712">
      <formula>LEN(TRIM(W6209))&gt;0</formula>
    </cfRule>
  </conditionalFormatting>
  <conditionalFormatting sqref="Q6212">
    <cfRule type="notContainsBlanks" dxfId="1" priority="5695">
      <formula>LEN(TRIM(Q6212))&gt;0</formula>
    </cfRule>
  </conditionalFormatting>
  <conditionalFormatting sqref="R6212">
    <cfRule type="notContainsBlanks" dxfId="2" priority="5692">
      <formula>LEN(TRIM(R6212))&gt;0</formula>
    </cfRule>
  </conditionalFormatting>
  <conditionalFormatting sqref="S6212">
    <cfRule type="notContainsBlanks" dxfId="3" priority="5675">
      <formula>LEN(TRIM(S6212))&gt;0</formula>
    </cfRule>
  </conditionalFormatting>
  <conditionalFormatting sqref="U6212">
    <cfRule type="notContainsBlanks" dxfId="4" priority="5672">
      <formula>LEN(TRIM(U6212))&gt;0</formula>
    </cfRule>
  </conditionalFormatting>
  <conditionalFormatting sqref="W6212">
    <cfRule type="notContainsBlanks" dxfId="0" priority="5686">
      <formula>LEN(TRIM(W6212))&gt;0</formula>
    </cfRule>
  </conditionalFormatting>
  <conditionalFormatting sqref="Y6212">
    <cfRule type="notContainsBlanks" dxfId="5" priority="5683">
      <formula>LEN(TRIM(Y6212))&gt;0</formula>
    </cfRule>
  </conditionalFormatting>
  <conditionalFormatting sqref="Z6212">
    <cfRule type="notContainsBlanks" dxfId="6" priority="5680">
      <formula>LEN(TRIM(Z6212))&gt;0</formula>
    </cfRule>
  </conditionalFormatting>
  <conditionalFormatting sqref="AB6212">
    <cfRule type="cellIs" dxfId="7" priority="5677" operator="notEqual">
      <formula>0</formula>
    </cfRule>
  </conditionalFormatting>
  <conditionalFormatting sqref="Q6213">
    <cfRule type="notContainsBlanks" dxfId="1" priority="5694">
      <formula>LEN(TRIM(Q6213))&gt;0</formula>
    </cfRule>
  </conditionalFormatting>
  <conditionalFormatting sqref="R6213">
    <cfRule type="notContainsBlanks" dxfId="2" priority="5691">
      <formula>LEN(TRIM(R6213))&gt;0</formula>
    </cfRule>
  </conditionalFormatting>
  <conditionalFormatting sqref="S6213">
    <cfRule type="notContainsBlanks" dxfId="3" priority="5674">
      <formula>LEN(TRIM(S6213))&gt;0</formula>
    </cfRule>
  </conditionalFormatting>
  <conditionalFormatting sqref="U6213">
    <cfRule type="notContainsBlanks" dxfId="4" priority="5671">
      <formula>LEN(TRIM(U6213))&gt;0</formula>
    </cfRule>
  </conditionalFormatting>
  <conditionalFormatting sqref="W6213">
    <cfRule type="notContainsBlanks" dxfId="0" priority="5685">
      <formula>LEN(TRIM(W6213))&gt;0</formula>
    </cfRule>
  </conditionalFormatting>
  <conditionalFormatting sqref="Y6213">
    <cfRule type="notContainsBlanks" dxfId="5" priority="5682">
      <formula>LEN(TRIM(Y6213))&gt;0</formula>
    </cfRule>
  </conditionalFormatting>
  <conditionalFormatting sqref="Z6213">
    <cfRule type="notContainsBlanks" dxfId="6" priority="5679">
      <formula>LEN(TRIM(Z6213))&gt;0</formula>
    </cfRule>
  </conditionalFormatting>
  <conditionalFormatting sqref="Q6214">
    <cfRule type="notContainsBlanks" dxfId="1" priority="5693">
      <formula>LEN(TRIM(Q6214))&gt;0</formula>
    </cfRule>
  </conditionalFormatting>
  <conditionalFormatting sqref="R6214">
    <cfRule type="notContainsBlanks" dxfId="2" priority="5690">
      <formula>LEN(TRIM(R6214))&gt;0</formula>
    </cfRule>
  </conditionalFormatting>
  <conditionalFormatting sqref="S6214">
    <cfRule type="notContainsBlanks" dxfId="3" priority="5673">
      <formula>LEN(TRIM(S6214))&gt;0</formula>
    </cfRule>
  </conditionalFormatting>
  <conditionalFormatting sqref="U6214">
    <cfRule type="notContainsBlanks" dxfId="4" priority="5670">
      <formula>LEN(TRIM(U6214))&gt;0</formula>
    </cfRule>
  </conditionalFormatting>
  <conditionalFormatting sqref="W6214">
    <cfRule type="notContainsBlanks" dxfId="0" priority="5684">
      <formula>LEN(TRIM(W6214))&gt;0</formula>
    </cfRule>
  </conditionalFormatting>
  <conditionalFormatting sqref="Y6214">
    <cfRule type="notContainsBlanks" dxfId="5" priority="5681">
      <formula>LEN(TRIM(Y6214))&gt;0</formula>
    </cfRule>
  </conditionalFormatting>
  <conditionalFormatting sqref="Z6214">
    <cfRule type="notContainsBlanks" dxfId="6" priority="5678">
      <formula>LEN(TRIM(Z6214))&gt;0</formula>
    </cfRule>
  </conditionalFormatting>
  <conditionalFormatting sqref="AB6214">
    <cfRule type="cellIs" dxfId="7" priority="5676" operator="notEqual">
      <formula>0</formula>
    </cfRule>
  </conditionalFormatting>
  <conditionalFormatting sqref="R6215">
    <cfRule type="notContainsBlanks" dxfId="1" priority="1388">
      <formula>LEN(TRIM(R6215))&gt;0</formula>
    </cfRule>
  </conditionalFormatting>
  <conditionalFormatting sqref="R6216">
    <cfRule type="notContainsBlanks" dxfId="2" priority="5666">
      <formula>LEN(TRIM(R6216))&gt;0</formula>
    </cfRule>
  </conditionalFormatting>
  <conditionalFormatting sqref="S6216">
    <cfRule type="notContainsBlanks" dxfId="3" priority="5636">
      <formula>LEN(TRIM(S6216))&gt;0</formula>
    </cfRule>
  </conditionalFormatting>
  <conditionalFormatting sqref="U6216">
    <cfRule type="notContainsBlanks" dxfId="4" priority="5631">
      <formula>LEN(TRIM(U6216))&gt;0</formula>
    </cfRule>
  </conditionalFormatting>
  <conditionalFormatting sqref="W6216">
    <cfRule type="notContainsBlanks" dxfId="0" priority="5656">
      <formula>LEN(TRIM(W6216))&gt;0</formula>
    </cfRule>
  </conditionalFormatting>
  <conditionalFormatting sqref="Y6216">
    <cfRule type="notContainsBlanks" dxfId="5" priority="5651">
      <formula>LEN(TRIM(Y6216))&gt;0</formula>
    </cfRule>
  </conditionalFormatting>
  <conditionalFormatting sqref="Z6216">
    <cfRule type="notContainsBlanks" dxfId="6" priority="5646">
      <formula>LEN(TRIM(Z6216))&gt;0</formula>
    </cfRule>
  </conditionalFormatting>
  <conditionalFormatting sqref="AB6216">
    <cfRule type="cellIs" dxfId="7" priority="5641" operator="notEqual">
      <formula>0</formula>
    </cfRule>
  </conditionalFormatting>
  <conditionalFormatting sqref="R6217">
    <cfRule type="notContainsBlanks" dxfId="2" priority="5665">
      <formula>LEN(TRIM(R6217))&gt;0</formula>
    </cfRule>
  </conditionalFormatting>
  <conditionalFormatting sqref="S6217">
    <cfRule type="notContainsBlanks" dxfId="3" priority="5635">
      <formula>LEN(TRIM(S6217))&gt;0</formula>
    </cfRule>
  </conditionalFormatting>
  <conditionalFormatting sqref="U6217">
    <cfRule type="notContainsBlanks" dxfId="4" priority="5630">
      <formula>LEN(TRIM(U6217))&gt;0</formula>
    </cfRule>
  </conditionalFormatting>
  <conditionalFormatting sqref="W6217">
    <cfRule type="notContainsBlanks" dxfId="0" priority="5655">
      <formula>LEN(TRIM(W6217))&gt;0</formula>
    </cfRule>
  </conditionalFormatting>
  <conditionalFormatting sqref="Y6217">
    <cfRule type="notContainsBlanks" dxfId="5" priority="5650">
      <formula>LEN(TRIM(Y6217))&gt;0</formula>
    </cfRule>
  </conditionalFormatting>
  <conditionalFormatting sqref="Z6217">
    <cfRule type="notContainsBlanks" dxfId="6" priority="5645">
      <formula>LEN(TRIM(Z6217))&gt;0</formula>
    </cfRule>
  </conditionalFormatting>
  <conditionalFormatting sqref="AB6217">
    <cfRule type="cellIs" dxfId="7" priority="5640" operator="notEqual">
      <formula>0</formula>
    </cfRule>
  </conditionalFormatting>
  <conditionalFormatting sqref="Q6218">
    <cfRule type="notContainsBlanks" dxfId="1" priority="5669">
      <formula>LEN(TRIM(Q6218))&gt;0</formula>
    </cfRule>
  </conditionalFormatting>
  <conditionalFormatting sqref="R6218">
    <cfRule type="notContainsBlanks" dxfId="2" priority="5664">
      <formula>LEN(TRIM(R6218))&gt;0</formula>
    </cfRule>
  </conditionalFormatting>
  <conditionalFormatting sqref="S6218">
    <cfRule type="notContainsBlanks" dxfId="3" priority="5634">
      <formula>LEN(TRIM(S6218))&gt;0</formula>
    </cfRule>
  </conditionalFormatting>
  <conditionalFormatting sqref="U6218">
    <cfRule type="notContainsBlanks" dxfId="4" priority="5629">
      <formula>LEN(TRIM(U6218))&gt;0</formula>
    </cfRule>
  </conditionalFormatting>
  <conditionalFormatting sqref="W6218">
    <cfRule type="notContainsBlanks" dxfId="0" priority="5654">
      <formula>LEN(TRIM(W6218))&gt;0</formula>
    </cfRule>
  </conditionalFormatting>
  <conditionalFormatting sqref="Y6218">
    <cfRule type="notContainsBlanks" dxfId="5" priority="5649">
      <formula>LEN(TRIM(Y6218))&gt;0</formula>
    </cfRule>
  </conditionalFormatting>
  <conditionalFormatting sqref="Z6218">
    <cfRule type="notContainsBlanks" dxfId="6" priority="5644">
      <formula>LEN(TRIM(Z6218))&gt;0</formula>
    </cfRule>
  </conditionalFormatting>
  <conditionalFormatting sqref="AB6218">
    <cfRule type="cellIs" dxfId="7" priority="5639" operator="notEqual">
      <formula>0</formula>
    </cfRule>
  </conditionalFormatting>
  <conditionalFormatting sqref="Q6219">
    <cfRule type="notContainsBlanks" dxfId="1" priority="5668">
      <formula>LEN(TRIM(Q6219))&gt;0</formula>
    </cfRule>
  </conditionalFormatting>
  <conditionalFormatting sqref="R6219">
    <cfRule type="notContainsBlanks" dxfId="2" priority="5663">
      <formula>LEN(TRIM(R6219))&gt;0</formula>
    </cfRule>
  </conditionalFormatting>
  <conditionalFormatting sqref="S6219">
    <cfRule type="notContainsBlanks" dxfId="3" priority="5633">
      <formula>LEN(TRIM(S6219))&gt;0</formula>
    </cfRule>
  </conditionalFormatting>
  <conditionalFormatting sqref="U6219">
    <cfRule type="notContainsBlanks" dxfId="4" priority="5628">
      <formula>LEN(TRIM(U6219))&gt;0</formula>
    </cfRule>
  </conditionalFormatting>
  <conditionalFormatting sqref="W6219">
    <cfRule type="notContainsBlanks" dxfId="0" priority="5653">
      <formula>LEN(TRIM(W6219))&gt;0</formula>
    </cfRule>
  </conditionalFormatting>
  <conditionalFormatting sqref="Y6219">
    <cfRule type="notContainsBlanks" dxfId="5" priority="5648">
      <formula>LEN(TRIM(Y6219))&gt;0</formula>
    </cfRule>
  </conditionalFormatting>
  <conditionalFormatting sqref="Z6219">
    <cfRule type="notContainsBlanks" dxfId="6" priority="5643">
      <formula>LEN(TRIM(Z6219))&gt;0</formula>
    </cfRule>
  </conditionalFormatting>
  <conditionalFormatting sqref="AB6219">
    <cfRule type="cellIs" dxfId="7" priority="5638" operator="notEqual">
      <formula>0</formula>
    </cfRule>
  </conditionalFormatting>
  <conditionalFormatting sqref="Q6220">
    <cfRule type="notContainsBlanks" dxfId="1" priority="5667">
      <formula>LEN(TRIM(Q6220))&gt;0</formula>
    </cfRule>
  </conditionalFormatting>
  <conditionalFormatting sqref="R6220">
    <cfRule type="notContainsBlanks" dxfId="2" priority="5662">
      <formula>LEN(TRIM(R6220))&gt;0</formula>
    </cfRule>
  </conditionalFormatting>
  <conditionalFormatting sqref="S6220">
    <cfRule type="notContainsBlanks" dxfId="3" priority="5632">
      <formula>LEN(TRIM(S6220))&gt;0</formula>
    </cfRule>
  </conditionalFormatting>
  <conditionalFormatting sqref="U6220">
    <cfRule type="notContainsBlanks" dxfId="4" priority="5627">
      <formula>LEN(TRIM(U6220))&gt;0</formula>
    </cfRule>
  </conditionalFormatting>
  <conditionalFormatting sqref="W6220">
    <cfRule type="notContainsBlanks" dxfId="0" priority="5652">
      <formula>LEN(TRIM(W6220))&gt;0</formula>
    </cfRule>
  </conditionalFormatting>
  <conditionalFormatting sqref="Y6220">
    <cfRule type="notContainsBlanks" dxfId="5" priority="5647">
      <formula>LEN(TRIM(Y6220))&gt;0</formula>
    </cfRule>
  </conditionalFormatting>
  <conditionalFormatting sqref="Z6220">
    <cfRule type="notContainsBlanks" dxfId="6" priority="5642">
      <formula>LEN(TRIM(Z6220))&gt;0</formula>
    </cfRule>
  </conditionalFormatting>
  <conditionalFormatting sqref="AB6220">
    <cfRule type="cellIs" dxfId="7" priority="5637" operator="notEqual">
      <formula>0</formula>
    </cfRule>
  </conditionalFormatting>
  <conditionalFormatting sqref="Q6223">
    <cfRule type="notContainsBlanks" dxfId="1" priority="5626">
      <formula>LEN(TRIM(Q6223))&gt;0</formula>
    </cfRule>
  </conditionalFormatting>
  <conditionalFormatting sqref="R6223">
    <cfRule type="notContainsBlanks" dxfId="2" priority="5625">
      <formula>LEN(TRIM(R6223))&gt;0</formula>
    </cfRule>
  </conditionalFormatting>
  <conditionalFormatting sqref="S6223">
    <cfRule type="notContainsBlanks" dxfId="3" priority="5619">
      <formula>LEN(TRIM(S6223))&gt;0</formula>
    </cfRule>
  </conditionalFormatting>
  <conditionalFormatting sqref="U6223">
    <cfRule type="notContainsBlanks" dxfId="4" priority="5618">
      <formula>LEN(TRIM(U6223))&gt;0</formula>
    </cfRule>
  </conditionalFormatting>
  <conditionalFormatting sqref="W6223">
    <cfRule type="notContainsBlanks" dxfId="0" priority="5623">
      <formula>LEN(TRIM(W6223))&gt;0</formula>
    </cfRule>
  </conditionalFormatting>
  <conditionalFormatting sqref="Y6223">
    <cfRule type="notContainsBlanks" dxfId="5" priority="5622">
      <formula>LEN(TRIM(Y6223))&gt;0</formula>
    </cfRule>
  </conditionalFormatting>
  <conditionalFormatting sqref="Z6223">
    <cfRule type="notContainsBlanks" dxfId="6" priority="5621">
      <formula>LEN(TRIM(Z6223))&gt;0</formula>
    </cfRule>
  </conditionalFormatting>
  <conditionalFormatting sqref="AB6223">
    <cfRule type="cellIs" dxfId="7" priority="5620" operator="notEqual">
      <formula>0</formula>
    </cfRule>
  </conditionalFormatting>
  <conditionalFormatting sqref="Q6225">
    <cfRule type="notContainsBlanks" dxfId="1" priority="5617">
      <formula>LEN(TRIM(Q6225))&gt;0</formula>
    </cfRule>
  </conditionalFormatting>
  <conditionalFormatting sqref="R6225">
    <cfRule type="notContainsBlanks" dxfId="2" priority="5613">
      <formula>LEN(TRIM(R6225))&gt;0</formula>
    </cfRule>
  </conditionalFormatting>
  <conditionalFormatting sqref="S6225">
    <cfRule type="notContainsBlanks" dxfId="3" priority="5592">
      <formula>LEN(TRIM(S6225))&gt;0</formula>
    </cfRule>
  </conditionalFormatting>
  <conditionalFormatting sqref="U6225">
    <cfRule type="notContainsBlanks" dxfId="4" priority="5588">
      <formula>LEN(TRIM(U6225))&gt;0</formula>
    </cfRule>
  </conditionalFormatting>
  <conditionalFormatting sqref="W6225">
    <cfRule type="notContainsBlanks" dxfId="0" priority="5605">
      <formula>LEN(TRIM(W6225))&gt;0</formula>
    </cfRule>
  </conditionalFormatting>
  <conditionalFormatting sqref="Y6225">
    <cfRule type="notContainsBlanks" dxfId="5" priority="5601">
      <formula>LEN(TRIM(Y6225))&gt;0</formula>
    </cfRule>
  </conditionalFormatting>
  <conditionalFormatting sqref="Z6225">
    <cfRule type="notContainsBlanks" dxfId="6" priority="5597">
      <formula>LEN(TRIM(Z6225))&gt;0</formula>
    </cfRule>
  </conditionalFormatting>
  <conditionalFormatting sqref="Q6226">
    <cfRule type="notContainsBlanks" dxfId="1" priority="5616">
      <formula>LEN(TRIM(Q6226))&gt;0</formula>
    </cfRule>
  </conditionalFormatting>
  <conditionalFormatting sqref="R6226">
    <cfRule type="notContainsBlanks" dxfId="2" priority="5612">
      <formula>LEN(TRIM(R6226))&gt;0</formula>
    </cfRule>
  </conditionalFormatting>
  <conditionalFormatting sqref="S6226">
    <cfRule type="notContainsBlanks" dxfId="3" priority="5591">
      <formula>LEN(TRIM(S6226))&gt;0</formula>
    </cfRule>
  </conditionalFormatting>
  <conditionalFormatting sqref="U6226">
    <cfRule type="notContainsBlanks" dxfId="4" priority="5587">
      <formula>LEN(TRIM(U6226))&gt;0</formula>
    </cfRule>
  </conditionalFormatting>
  <conditionalFormatting sqref="W6226">
    <cfRule type="notContainsBlanks" dxfId="0" priority="5604">
      <formula>LEN(TRIM(W6226))&gt;0</formula>
    </cfRule>
  </conditionalFormatting>
  <conditionalFormatting sqref="Y6226">
    <cfRule type="notContainsBlanks" dxfId="5" priority="5600">
      <formula>LEN(TRIM(Y6226))&gt;0</formula>
    </cfRule>
  </conditionalFormatting>
  <conditionalFormatting sqref="Z6226">
    <cfRule type="notContainsBlanks" dxfId="6" priority="5596">
      <formula>LEN(TRIM(Z6226))&gt;0</formula>
    </cfRule>
  </conditionalFormatting>
  <conditionalFormatting sqref="Q6227">
    <cfRule type="notContainsBlanks" dxfId="1" priority="5615">
      <formula>LEN(TRIM(Q6227))&gt;0</formula>
    </cfRule>
  </conditionalFormatting>
  <conditionalFormatting sqref="R6227">
    <cfRule type="notContainsBlanks" dxfId="2" priority="5611">
      <formula>LEN(TRIM(R6227))&gt;0</formula>
    </cfRule>
  </conditionalFormatting>
  <conditionalFormatting sqref="S6227">
    <cfRule type="notContainsBlanks" dxfId="3" priority="5590">
      <formula>LEN(TRIM(S6227))&gt;0</formula>
    </cfRule>
  </conditionalFormatting>
  <conditionalFormatting sqref="U6227">
    <cfRule type="notContainsBlanks" dxfId="4" priority="5586">
      <formula>LEN(TRIM(U6227))&gt;0</formula>
    </cfRule>
  </conditionalFormatting>
  <conditionalFormatting sqref="W6227">
    <cfRule type="notContainsBlanks" dxfId="0" priority="5603">
      <formula>LEN(TRIM(W6227))&gt;0</formula>
    </cfRule>
  </conditionalFormatting>
  <conditionalFormatting sqref="Y6227">
    <cfRule type="notContainsBlanks" dxfId="5" priority="5599">
      <formula>LEN(TRIM(Y6227))&gt;0</formula>
    </cfRule>
  </conditionalFormatting>
  <conditionalFormatting sqref="Z6227">
    <cfRule type="notContainsBlanks" dxfId="6" priority="5595">
      <formula>LEN(TRIM(Z6227))&gt;0</formula>
    </cfRule>
  </conditionalFormatting>
  <conditionalFormatting sqref="Q6228">
    <cfRule type="notContainsBlanks" dxfId="1" priority="5614">
      <formula>LEN(TRIM(Q6228))&gt;0</formula>
    </cfRule>
  </conditionalFormatting>
  <conditionalFormatting sqref="R6228">
    <cfRule type="notContainsBlanks" dxfId="2" priority="5610">
      <formula>LEN(TRIM(R6228))&gt;0</formula>
    </cfRule>
  </conditionalFormatting>
  <conditionalFormatting sqref="S6228">
    <cfRule type="notContainsBlanks" dxfId="3" priority="5589">
      <formula>LEN(TRIM(S6228))&gt;0</formula>
    </cfRule>
  </conditionalFormatting>
  <conditionalFormatting sqref="U6228">
    <cfRule type="notContainsBlanks" dxfId="4" priority="5585">
      <formula>LEN(TRIM(U6228))&gt;0</formula>
    </cfRule>
  </conditionalFormatting>
  <conditionalFormatting sqref="W6228">
    <cfRule type="notContainsBlanks" dxfId="0" priority="5602">
      <formula>LEN(TRIM(W6228))&gt;0</formula>
    </cfRule>
  </conditionalFormatting>
  <conditionalFormatting sqref="Y6228">
    <cfRule type="notContainsBlanks" dxfId="5" priority="5598">
      <formula>LEN(TRIM(Y6228))&gt;0</formula>
    </cfRule>
  </conditionalFormatting>
  <conditionalFormatting sqref="Z6228">
    <cfRule type="notContainsBlanks" dxfId="6" priority="5594">
      <formula>LEN(TRIM(Z6228))&gt;0</formula>
    </cfRule>
  </conditionalFormatting>
  <conditionalFormatting sqref="AB6228">
    <cfRule type="cellIs" dxfId="7" priority="5593" operator="notEqual">
      <formula>0</formula>
    </cfRule>
  </conditionalFormatting>
  <conditionalFormatting sqref="Q6230">
    <cfRule type="notContainsBlanks" dxfId="1" priority="5584">
      <formula>LEN(TRIM(Q6230))&gt;0</formula>
    </cfRule>
  </conditionalFormatting>
  <conditionalFormatting sqref="R6230">
    <cfRule type="notContainsBlanks" dxfId="2" priority="5581">
      <formula>LEN(TRIM(R6230))&gt;0</formula>
    </cfRule>
  </conditionalFormatting>
  <conditionalFormatting sqref="S6230">
    <cfRule type="notContainsBlanks" dxfId="3" priority="5551">
      <formula>LEN(TRIM(S6230))&gt;0</formula>
    </cfRule>
  </conditionalFormatting>
  <conditionalFormatting sqref="U6230">
    <cfRule type="notContainsBlanks" dxfId="4" priority="5546">
      <formula>LEN(TRIM(U6230))&gt;0</formula>
    </cfRule>
  </conditionalFormatting>
  <conditionalFormatting sqref="W6230">
    <cfRule type="notContainsBlanks" dxfId="0" priority="5571">
      <formula>LEN(TRIM(W6230))&gt;0</formula>
    </cfRule>
  </conditionalFormatting>
  <conditionalFormatting sqref="Y6230">
    <cfRule type="notContainsBlanks" dxfId="5" priority="5566">
      <formula>LEN(TRIM(Y6230))&gt;0</formula>
    </cfRule>
  </conditionalFormatting>
  <conditionalFormatting sqref="Z6230">
    <cfRule type="notContainsBlanks" dxfId="6" priority="5561">
      <formula>LEN(TRIM(Z6230))&gt;0</formula>
    </cfRule>
  </conditionalFormatting>
  <conditionalFormatting sqref="AB6230">
    <cfRule type="cellIs" dxfId="7" priority="5556" operator="notEqual">
      <formula>0</formula>
    </cfRule>
  </conditionalFormatting>
  <conditionalFormatting sqref="Q6231">
    <cfRule type="notContainsBlanks" dxfId="1" priority="5583">
      <formula>LEN(TRIM(Q6231))&gt;0</formula>
    </cfRule>
  </conditionalFormatting>
  <conditionalFormatting sqref="R6231">
    <cfRule type="notContainsBlanks" dxfId="2" priority="5580">
      <formula>LEN(TRIM(R6231))&gt;0</formula>
    </cfRule>
  </conditionalFormatting>
  <conditionalFormatting sqref="S6231">
    <cfRule type="notContainsBlanks" dxfId="3" priority="5550">
      <formula>LEN(TRIM(S6231))&gt;0</formula>
    </cfRule>
  </conditionalFormatting>
  <conditionalFormatting sqref="U6231">
    <cfRule type="notContainsBlanks" dxfId="4" priority="5545">
      <formula>LEN(TRIM(U6231))&gt;0</formula>
    </cfRule>
  </conditionalFormatting>
  <conditionalFormatting sqref="W6231">
    <cfRule type="notContainsBlanks" dxfId="0" priority="5570">
      <formula>LEN(TRIM(W6231))&gt;0</formula>
    </cfRule>
  </conditionalFormatting>
  <conditionalFormatting sqref="Y6231">
    <cfRule type="notContainsBlanks" dxfId="5" priority="5565">
      <formula>LEN(TRIM(Y6231))&gt;0</formula>
    </cfRule>
  </conditionalFormatting>
  <conditionalFormatting sqref="Z6231">
    <cfRule type="notContainsBlanks" dxfId="6" priority="5560">
      <formula>LEN(TRIM(Z6231))&gt;0</formula>
    </cfRule>
  </conditionalFormatting>
  <conditionalFormatting sqref="AB6231">
    <cfRule type="cellIs" dxfId="7" priority="5555" operator="notEqual">
      <formula>0</formula>
    </cfRule>
  </conditionalFormatting>
  <conditionalFormatting sqref="Q6232">
    <cfRule type="notContainsBlanks" dxfId="1" priority="5582">
      <formula>LEN(TRIM(Q6232))&gt;0</formula>
    </cfRule>
  </conditionalFormatting>
  <conditionalFormatting sqref="R6232">
    <cfRule type="notContainsBlanks" dxfId="2" priority="5579">
      <formula>LEN(TRIM(R6232))&gt;0</formula>
    </cfRule>
  </conditionalFormatting>
  <conditionalFormatting sqref="S6232">
    <cfRule type="notContainsBlanks" dxfId="3" priority="5549">
      <formula>LEN(TRIM(S6232))&gt;0</formula>
    </cfRule>
  </conditionalFormatting>
  <conditionalFormatting sqref="U6232">
    <cfRule type="notContainsBlanks" dxfId="4" priority="5544">
      <formula>LEN(TRIM(U6232))&gt;0</formula>
    </cfRule>
  </conditionalFormatting>
  <conditionalFormatting sqref="W6232">
    <cfRule type="notContainsBlanks" dxfId="0" priority="5569">
      <formula>LEN(TRIM(W6232))&gt;0</formula>
    </cfRule>
  </conditionalFormatting>
  <conditionalFormatting sqref="Y6232">
    <cfRule type="notContainsBlanks" dxfId="5" priority="5564">
      <formula>LEN(TRIM(Y6232))&gt;0</formula>
    </cfRule>
  </conditionalFormatting>
  <conditionalFormatting sqref="Z6232">
    <cfRule type="notContainsBlanks" dxfId="6" priority="5559">
      <formula>LEN(TRIM(Z6232))&gt;0</formula>
    </cfRule>
  </conditionalFormatting>
  <conditionalFormatting sqref="AB6232">
    <cfRule type="cellIs" dxfId="7" priority="5554" operator="notEqual">
      <formula>0</formula>
    </cfRule>
  </conditionalFormatting>
  <conditionalFormatting sqref="R6233">
    <cfRule type="notContainsBlanks" dxfId="2" priority="5578">
      <formula>LEN(TRIM(R6233))&gt;0</formula>
    </cfRule>
  </conditionalFormatting>
  <conditionalFormatting sqref="S6233">
    <cfRule type="notContainsBlanks" dxfId="3" priority="5548">
      <formula>LEN(TRIM(S6233))&gt;0</formula>
    </cfRule>
  </conditionalFormatting>
  <conditionalFormatting sqref="U6233">
    <cfRule type="notContainsBlanks" dxfId="4" priority="5543">
      <formula>LEN(TRIM(U6233))&gt;0</formula>
    </cfRule>
  </conditionalFormatting>
  <conditionalFormatting sqref="W6233">
    <cfRule type="notContainsBlanks" dxfId="0" priority="5568">
      <formula>LEN(TRIM(W6233))&gt;0</formula>
    </cfRule>
  </conditionalFormatting>
  <conditionalFormatting sqref="Y6233">
    <cfRule type="notContainsBlanks" dxfId="5" priority="5563">
      <formula>LEN(TRIM(Y6233))&gt;0</formula>
    </cfRule>
  </conditionalFormatting>
  <conditionalFormatting sqref="Z6233">
    <cfRule type="notContainsBlanks" dxfId="6" priority="5558">
      <formula>LEN(TRIM(Z6233))&gt;0</formula>
    </cfRule>
  </conditionalFormatting>
  <conditionalFormatting sqref="AB6233">
    <cfRule type="cellIs" dxfId="7" priority="5553" operator="notEqual">
      <formula>0</formula>
    </cfRule>
  </conditionalFormatting>
  <conditionalFormatting sqref="R6234">
    <cfRule type="notContainsBlanks" dxfId="2" priority="5577">
      <formula>LEN(TRIM(R6234))&gt;0</formula>
    </cfRule>
  </conditionalFormatting>
  <conditionalFormatting sqref="S6234">
    <cfRule type="notContainsBlanks" dxfId="3" priority="5547">
      <formula>LEN(TRIM(S6234))&gt;0</formula>
    </cfRule>
  </conditionalFormatting>
  <conditionalFormatting sqref="U6234">
    <cfRule type="notContainsBlanks" dxfId="4" priority="5542">
      <formula>LEN(TRIM(U6234))&gt;0</formula>
    </cfRule>
  </conditionalFormatting>
  <conditionalFormatting sqref="W6234">
    <cfRule type="notContainsBlanks" dxfId="0" priority="5567">
      <formula>LEN(TRIM(W6234))&gt;0</formula>
    </cfRule>
  </conditionalFormatting>
  <conditionalFormatting sqref="Y6234">
    <cfRule type="notContainsBlanks" dxfId="5" priority="5562">
      <formula>LEN(TRIM(Y6234))&gt;0</formula>
    </cfRule>
  </conditionalFormatting>
  <conditionalFormatting sqref="Z6234">
    <cfRule type="notContainsBlanks" dxfId="6" priority="5557">
      <formula>LEN(TRIM(Z6234))&gt;0</formula>
    </cfRule>
  </conditionalFormatting>
  <conditionalFormatting sqref="AB6234">
    <cfRule type="cellIs" dxfId="7" priority="5552" operator="notEqual">
      <formula>0</formula>
    </cfRule>
  </conditionalFormatting>
  <conditionalFormatting sqref="Q6237">
    <cfRule type="notContainsBlanks" dxfId="1" priority="5541">
      <formula>LEN(TRIM(Q6237))&gt;0</formula>
    </cfRule>
  </conditionalFormatting>
  <conditionalFormatting sqref="R6237">
    <cfRule type="notContainsBlanks" dxfId="2" priority="5538">
      <formula>LEN(TRIM(R6237))&gt;0</formula>
    </cfRule>
  </conditionalFormatting>
  <conditionalFormatting sqref="S6237">
    <cfRule type="notContainsBlanks" dxfId="3" priority="5520">
      <formula>LEN(TRIM(S6237))&gt;0</formula>
    </cfRule>
  </conditionalFormatting>
  <conditionalFormatting sqref="U6237">
    <cfRule type="notContainsBlanks" dxfId="4" priority="5517">
      <formula>LEN(TRIM(U6237))&gt;0</formula>
    </cfRule>
  </conditionalFormatting>
  <conditionalFormatting sqref="W6237">
    <cfRule type="notContainsBlanks" dxfId="0" priority="5532">
      <formula>LEN(TRIM(W6237))&gt;0</formula>
    </cfRule>
  </conditionalFormatting>
  <conditionalFormatting sqref="Y6237">
    <cfRule type="notContainsBlanks" dxfId="5" priority="5529">
      <formula>LEN(TRIM(Y6237))&gt;0</formula>
    </cfRule>
  </conditionalFormatting>
  <conditionalFormatting sqref="Z6237">
    <cfRule type="notContainsBlanks" dxfId="6" priority="5526">
      <formula>LEN(TRIM(Z6237))&gt;0</formula>
    </cfRule>
  </conditionalFormatting>
  <conditionalFormatting sqref="AB6237">
    <cfRule type="cellIs" dxfId="7" priority="5523" operator="notEqual">
      <formula>0</formula>
    </cfRule>
  </conditionalFormatting>
  <conditionalFormatting sqref="Q6238">
    <cfRule type="notContainsBlanks" dxfId="1" priority="5540">
      <formula>LEN(TRIM(Q6238))&gt;0</formula>
    </cfRule>
  </conditionalFormatting>
  <conditionalFormatting sqref="R6238">
    <cfRule type="notContainsBlanks" dxfId="2" priority="5537">
      <formula>LEN(TRIM(R6238))&gt;0</formula>
    </cfRule>
  </conditionalFormatting>
  <conditionalFormatting sqref="S6238">
    <cfRule type="notContainsBlanks" dxfId="3" priority="5519">
      <formula>LEN(TRIM(S6238))&gt;0</formula>
    </cfRule>
  </conditionalFormatting>
  <conditionalFormatting sqref="U6238">
    <cfRule type="notContainsBlanks" dxfId="4" priority="5516">
      <formula>LEN(TRIM(U6238))&gt;0</formula>
    </cfRule>
  </conditionalFormatting>
  <conditionalFormatting sqref="W6238">
    <cfRule type="notContainsBlanks" dxfId="0" priority="5531">
      <formula>LEN(TRIM(W6238))&gt;0</formula>
    </cfRule>
  </conditionalFormatting>
  <conditionalFormatting sqref="Y6238">
    <cfRule type="notContainsBlanks" dxfId="5" priority="5528">
      <formula>LEN(TRIM(Y6238))&gt;0</formula>
    </cfRule>
  </conditionalFormatting>
  <conditionalFormatting sqref="Z6238">
    <cfRule type="notContainsBlanks" dxfId="6" priority="5525">
      <formula>LEN(TRIM(Z6238))&gt;0</formula>
    </cfRule>
  </conditionalFormatting>
  <conditionalFormatting sqref="AB6238">
    <cfRule type="cellIs" dxfId="7" priority="5522" operator="notEqual">
      <formula>0</formula>
    </cfRule>
  </conditionalFormatting>
  <conditionalFormatting sqref="Q6239">
    <cfRule type="notContainsBlanks" dxfId="1" priority="5539">
      <formula>LEN(TRIM(Q6239))&gt;0</formula>
    </cfRule>
  </conditionalFormatting>
  <conditionalFormatting sqref="R6239">
    <cfRule type="notContainsBlanks" dxfId="2" priority="5536">
      <formula>LEN(TRIM(R6239))&gt;0</formula>
    </cfRule>
  </conditionalFormatting>
  <conditionalFormatting sqref="S6239">
    <cfRule type="notContainsBlanks" dxfId="3" priority="5518">
      <formula>LEN(TRIM(S6239))&gt;0</formula>
    </cfRule>
  </conditionalFormatting>
  <conditionalFormatting sqref="U6239">
    <cfRule type="notContainsBlanks" dxfId="4" priority="5515">
      <formula>LEN(TRIM(U6239))&gt;0</formula>
    </cfRule>
  </conditionalFormatting>
  <conditionalFormatting sqref="W6239">
    <cfRule type="notContainsBlanks" dxfId="0" priority="5530">
      <formula>LEN(TRIM(W6239))&gt;0</formula>
    </cfRule>
  </conditionalFormatting>
  <conditionalFormatting sqref="Y6239">
    <cfRule type="notContainsBlanks" dxfId="5" priority="5527">
      <formula>LEN(TRIM(Y6239))&gt;0</formula>
    </cfRule>
  </conditionalFormatting>
  <conditionalFormatting sqref="Z6239">
    <cfRule type="notContainsBlanks" dxfId="6" priority="5524">
      <formula>LEN(TRIM(Z6239))&gt;0</formula>
    </cfRule>
  </conditionalFormatting>
  <conditionalFormatting sqref="AB6239">
    <cfRule type="cellIs" dxfId="7" priority="5521" operator="notEqual">
      <formula>0</formula>
    </cfRule>
  </conditionalFormatting>
  <conditionalFormatting sqref="Q6240">
    <cfRule type="notContainsBlanks" dxfId="1" priority="5702">
      <formula>LEN(TRIM(Q6240))&gt;0</formula>
    </cfRule>
  </conditionalFormatting>
  <conditionalFormatting sqref="W6240">
    <cfRule type="notContainsBlanks" dxfId="0" priority="5705">
      <formula>LEN(TRIM(W6240))&gt;0</formula>
    </cfRule>
  </conditionalFormatting>
  <conditionalFormatting sqref="Y6240">
    <cfRule type="notContainsBlanks" dxfId="5" priority="5704">
      <formula>LEN(TRIM(Y6240))&gt;0</formula>
    </cfRule>
  </conditionalFormatting>
  <conditionalFormatting sqref="Z6240">
    <cfRule type="notContainsBlanks" dxfId="6" priority="5703">
      <formula>LEN(TRIM(Z6240))&gt;0</formula>
    </cfRule>
  </conditionalFormatting>
  <conditionalFormatting sqref="AA6240">
    <cfRule type="cellIs" dxfId="8" priority="5700" operator="equal">
      <formula>2</formula>
    </cfRule>
    <cfRule type="cellIs" dxfId="8" priority="5699" operator="equal">
      <formula>4</formula>
    </cfRule>
  </conditionalFormatting>
  <conditionalFormatting sqref="AA6241">
    <cfRule type="cellIs" dxfId="8" priority="17" operator="equal">
      <formula>2</formula>
    </cfRule>
    <cfRule type="cellIs" dxfId="8" priority="16" operator="equal">
      <formula>4</formula>
    </cfRule>
  </conditionalFormatting>
  <conditionalFormatting sqref="W6242">
    <cfRule type="notContainsBlanks" dxfId="0" priority="218">
      <formula>LEN(TRIM(W6242))&gt;0</formula>
    </cfRule>
  </conditionalFormatting>
  <conditionalFormatting sqref="Q6245">
    <cfRule type="notContainsBlanks" dxfId="1" priority="201">
      <formula>LEN(TRIM(Q6245))&gt;0</formula>
    </cfRule>
  </conditionalFormatting>
  <conditionalFormatting sqref="R6245">
    <cfRule type="notContainsBlanks" dxfId="2" priority="198">
      <formula>LEN(TRIM(R6245))&gt;0</formula>
    </cfRule>
  </conditionalFormatting>
  <conditionalFormatting sqref="S6245">
    <cfRule type="notContainsBlanks" dxfId="3" priority="181">
      <formula>LEN(TRIM(S6245))&gt;0</formula>
    </cfRule>
  </conditionalFormatting>
  <conditionalFormatting sqref="U6245">
    <cfRule type="notContainsBlanks" dxfId="4" priority="178">
      <formula>LEN(TRIM(U6245))&gt;0</formula>
    </cfRule>
  </conditionalFormatting>
  <conditionalFormatting sqref="W6245">
    <cfRule type="notContainsBlanks" dxfId="0" priority="192">
      <formula>LEN(TRIM(W6245))&gt;0</formula>
    </cfRule>
  </conditionalFormatting>
  <conditionalFormatting sqref="Y6245">
    <cfRule type="notContainsBlanks" dxfId="5" priority="189">
      <formula>LEN(TRIM(Y6245))&gt;0</formula>
    </cfRule>
  </conditionalFormatting>
  <conditionalFormatting sqref="Z6245">
    <cfRule type="notContainsBlanks" dxfId="6" priority="186">
      <formula>LEN(TRIM(Z6245))&gt;0</formula>
    </cfRule>
  </conditionalFormatting>
  <conditionalFormatting sqref="AB6245">
    <cfRule type="cellIs" dxfId="7" priority="183" operator="notEqual">
      <formula>0</formula>
    </cfRule>
  </conditionalFormatting>
  <conditionalFormatting sqref="Q6246">
    <cfRule type="notContainsBlanks" dxfId="1" priority="200">
      <formula>LEN(TRIM(Q6246))&gt;0</formula>
    </cfRule>
  </conditionalFormatting>
  <conditionalFormatting sqref="R6246">
    <cfRule type="notContainsBlanks" dxfId="2" priority="197">
      <formula>LEN(TRIM(R6246))&gt;0</formula>
    </cfRule>
  </conditionalFormatting>
  <conditionalFormatting sqref="S6246">
    <cfRule type="notContainsBlanks" dxfId="3" priority="180">
      <formula>LEN(TRIM(S6246))&gt;0</formula>
    </cfRule>
  </conditionalFormatting>
  <conditionalFormatting sqref="U6246">
    <cfRule type="notContainsBlanks" dxfId="4" priority="177">
      <formula>LEN(TRIM(U6246))&gt;0</formula>
    </cfRule>
  </conditionalFormatting>
  <conditionalFormatting sqref="W6246">
    <cfRule type="notContainsBlanks" dxfId="0" priority="191">
      <formula>LEN(TRIM(W6246))&gt;0</formula>
    </cfRule>
  </conditionalFormatting>
  <conditionalFormatting sqref="Y6246">
    <cfRule type="notContainsBlanks" dxfId="5" priority="188">
      <formula>LEN(TRIM(Y6246))&gt;0</formula>
    </cfRule>
  </conditionalFormatting>
  <conditionalFormatting sqref="Z6246">
    <cfRule type="notContainsBlanks" dxfId="6" priority="185">
      <formula>LEN(TRIM(Z6246))&gt;0</formula>
    </cfRule>
  </conditionalFormatting>
  <conditionalFormatting sqref="AB6246">
    <cfRule type="cellIs" dxfId="7" priority="226" operator="notEqual">
      <formula>0</formula>
    </cfRule>
  </conditionalFormatting>
  <conditionalFormatting sqref="Q6247">
    <cfRule type="notContainsBlanks" dxfId="1" priority="199">
      <formula>LEN(TRIM(Q6247))&gt;0</formula>
    </cfRule>
  </conditionalFormatting>
  <conditionalFormatting sqref="R6247">
    <cfRule type="notContainsBlanks" dxfId="2" priority="196">
      <formula>LEN(TRIM(R6247))&gt;0</formula>
    </cfRule>
  </conditionalFormatting>
  <conditionalFormatting sqref="S6247">
    <cfRule type="notContainsBlanks" dxfId="3" priority="179">
      <formula>LEN(TRIM(S6247))&gt;0</formula>
    </cfRule>
  </conditionalFormatting>
  <conditionalFormatting sqref="U6247">
    <cfRule type="notContainsBlanks" dxfId="4" priority="176">
      <formula>LEN(TRIM(U6247))&gt;0</formula>
    </cfRule>
  </conditionalFormatting>
  <conditionalFormatting sqref="W6247">
    <cfRule type="notContainsBlanks" dxfId="0" priority="190">
      <formula>LEN(TRIM(W6247))&gt;0</formula>
    </cfRule>
  </conditionalFormatting>
  <conditionalFormatting sqref="Y6247">
    <cfRule type="notContainsBlanks" dxfId="5" priority="187">
      <formula>LEN(TRIM(Y6247))&gt;0</formula>
    </cfRule>
  </conditionalFormatting>
  <conditionalFormatting sqref="Z6247">
    <cfRule type="notContainsBlanks" dxfId="6" priority="184">
      <formula>LEN(TRIM(Z6247))&gt;0</formula>
    </cfRule>
  </conditionalFormatting>
  <conditionalFormatting sqref="AB6247">
    <cfRule type="cellIs" dxfId="7" priority="182" operator="notEqual">
      <formula>0</formula>
    </cfRule>
  </conditionalFormatting>
  <conditionalFormatting sqref="R6248">
    <cfRule type="notContainsBlanks" dxfId="1" priority="19">
      <formula>LEN(TRIM(R6248))&gt;0</formula>
    </cfRule>
  </conditionalFormatting>
  <conditionalFormatting sqref="R6249">
    <cfRule type="notContainsBlanks" dxfId="2" priority="172">
      <formula>LEN(TRIM(R6249))&gt;0</formula>
    </cfRule>
  </conditionalFormatting>
  <conditionalFormatting sqref="S6249">
    <cfRule type="notContainsBlanks" dxfId="3" priority="142">
      <formula>LEN(TRIM(S6249))&gt;0</formula>
    </cfRule>
  </conditionalFormatting>
  <conditionalFormatting sqref="U6249">
    <cfRule type="notContainsBlanks" dxfId="4" priority="137">
      <formula>LEN(TRIM(U6249))&gt;0</formula>
    </cfRule>
  </conditionalFormatting>
  <conditionalFormatting sqref="W6249">
    <cfRule type="notContainsBlanks" dxfId="0" priority="162">
      <formula>LEN(TRIM(W6249))&gt;0</formula>
    </cfRule>
  </conditionalFormatting>
  <conditionalFormatting sqref="Y6249">
    <cfRule type="notContainsBlanks" dxfId="5" priority="157">
      <formula>LEN(TRIM(Y6249))&gt;0</formula>
    </cfRule>
  </conditionalFormatting>
  <conditionalFormatting sqref="Z6249">
    <cfRule type="notContainsBlanks" dxfId="6" priority="152">
      <formula>LEN(TRIM(Z6249))&gt;0</formula>
    </cfRule>
  </conditionalFormatting>
  <conditionalFormatting sqref="AB6249">
    <cfRule type="cellIs" dxfId="7" priority="147" operator="notEqual">
      <formula>0</formula>
    </cfRule>
  </conditionalFormatting>
  <conditionalFormatting sqref="R6250">
    <cfRule type="notContainsBlanks" dxfId="2" priority="171">
      <formula>LEN(TRIM(R6250))&gt;0</formula>
    </cfRule>
  </conditionalFormatting>
  <conditionalFormatting sqref="S6250">
    <cfRule type="notContainsBlanks" dxfId="3" priority="141">
      <formula>LEN(TRIM(S6250))&gt;0</formula>
    </cfRule>
  </conditionalFormatting>
  <conditionalFormatting sqref="U6250">
    <cfRule type="notContainsBlanks" dxfId="4" priority="136">
      <formula>LEN(TRIM(U6250))&gt;0</formula>
    </cfRule>
  </conditionalFormatting>
  <conditionalFormatting sqref="W6250">
    <cfRule type="notContainsBlanks" dxfId="0" priority="161">
      <formula>LEN(TRIM(W6250))&gt;0</formula>
    </cfRule>
  </conditionalFormatting>
  <conditionalFormatting sqref="Y6250">
    <cfRule type="notContainsBlanks" dxfId="5" priority="156">
      <formula>LEN(TRIM(Y6250))&gt;0</formula>
    </cfRule>
  </conditionalFormatting>
  <conditionalFormatting sqref="Z6250">
    <cfRule type="notContainsBlanks" dxfId="6" priority="151">
      <formula>LEN(TRIM(Z6250))&gt;0</formula>
    </cfRule>
  </conditionalFormatting>
  <conditionalFormatting sqref="AB6250">
    <cfRule type="cellIs" dxfId="7" priority="146" operator="notEqual">
      <formula>0</formula>
    </cfRule>
  </conditionalFormatting>
  <conditionalFormatting sqref="Q6251">
    <cfRule type="notContainsBlanks" dxfId="1" priority="175">
      <formula>LEN(TRIM(Q6251))&gt;0</formula>
    </cfRule>
  </conditionalFormatting>
  <conditionalFormatting sqref="R6251">
    <cfRule type="notContainsBlanks" dxfId="2" priority="170">
      <formula>LEN(TRIM(R6251))&gt;0</formula>
    </cfRule>
  </conditionalFormatting>
  <conditionalFormatting sqref="S6251">
    <cfRule type="notContainsBlanks" dxfId="3" priority="140">
      <formula>LEN(TRIM(S6251))&gt;0</formula>
    </cfRule>
  </conditionalFormatting>
  <conditionalFormatting sqref="U6251">
    <cfRule type="notContainsBlanks" dxfId="4" priority="135">
      <formula>LEN(TRIM(U6251))&gt;0</formula>
    </cfRule>
  </conditionalFormatting>
  <conditionalFormatting sqref="W6251">
    <cfRule type="notContainsBlanks" dxfId="0" priority="160">
      <formula>LEN(TRIM(W6251))&gt;0</formula>
    </cfRule>
  </conditionalFormatting>
  <conditionalFormatting sqref="Y6251">
    <cfRule type="notContainsBlanks" dxfId="5" priority="155">
      <formula>LEN(TRIM(Y6251))&gt;0</formula>
    </cfRule>
  </conditionalFormatting>
  <conditionalFormatting sqref="Z6251">
    <cfRule type="notContainsBlanks" dxfId="6" priority="150">
      <formula>LEN(TRIM(Z6251))&gt;0</formula>
    </cfRule>
  </conditionalFormatting>
  <conditionalFormatting sqref="AB6251">
    <cfRule type="cellIs" dxfId="7" priority="145" operator="notEqual">
      <formula>0</formula>
    </cfRule>
  </conditionalFormatting>
  <conditionalFormatting sqref="Q6252">
    <cfRule type="notContainsBlanks" dxfId="1" priority="174">
      <formula>LEN(TRIM(Q6252))&gt;0</formula>
    </cfRule>
  </conditionalFormatting>
  <conditionalFormatting sqref="R6252">
    <cfRule type="notContainsBlanks" dxfId="2" priority="169">
      <formula>LEN(TRIM(R6252))&gt;0</formula>
    </cfRule>
  </conditionalFormatting>
  <conditionalFormatting sqref="S6252">
    <cfRule type="notContainsBlanks" dxfId="3" priority="139">
      <formula>LEN(TRIM(S6252))&gt;0</formula>
    </cfRule>
  </conditionalFormatting>
  <conditionalFormatting sqref="U6252">
    <cfRule type="notContainsBlanks" dxfId="4" priority="134">
      <formula>LEN(TRIM(U6252))&gt;0</formula>
    </cfRule>
  </conditionalFormatting>
  <conditionalFormatting sqref="W6252">
    <cfRule type="notContainsBlanks" dxfId="0" priority="159">
      <formula>LEN(TRIM(W6252))&gt;0</formula>
    </cfRule>
  </conditionalFormatting>
  <conditionalFormatting sqref="Y6252">
    <cfRule type="notContainsBlanks" dxfId="5" priority="154">
      <formula>LEN(TRIM(Y6252))&gt;0</formula>
    </cfRule>
  </conditionalFormatting>
  <conditionalFormatting sqref="Z6252">
    <cfRule type="notContainsBlanks" dxfId="6" priority="149">
      <formula>LEN(TRIM(Z6252))&gt;0</formula>
    </cfRule>
  </conditionalFormatting>
  <conditionalFormatting sqref="AB6252">
    <cfRule type="cellIs" dxfId="7" priority="144" operator="notEqual">
      <formula>0</formula>
    </cfRule>
  </conditionalFormatting>
  <conditionalFormatting sqref="Q6253">
    <cfRule type="notContainsBlanks" dxfId="1" priority="173">
      <formula>LEN(TRIM(Q6253))&gt;0</formula>
    </cfRule>
  </conditionalFormatting>
  <conditionalFormatting sqref="R6253">
    <cfRule type="notContainsBlanks" dxfId="2" priority="168">
      <formula>LEN(TRIM(R6253))&gt;0</formula>
    </cfRule>
  </conditionalFormatting>
  <conditionalFormatting sqref="S6253">
    <cfRule type="notContainsBlanks" dxfId="3" priority="138">
      <formula>LEN(TRIM(S6253))&gt;0</formula>
    </cfRule>
  </conditionalFormatting>
  <conditionalFormatting sqref="U6253">
    <cfRule type="notContainsBlanks" dxfId="4" priority="133">
      <formula>LEN(TRIM(U6253))&gt;0</formula>
    </cfRule>
  </conditionalFormatting>
  <conditionalFormatting sqref="W6253">
    <cfRule type="notContainsBlanks" dxfId="0" priority="158">
      <formula>LEN(TRIM(W6253))&gt;0</formula>
    </cfRule>
  </conditionalFormatting>
  <conditionalFormatting sqref="Y6253">
    <cfRule type="notContainsBlanks" dxfId="5" priority="153">
      <formula>LEN(TRIM(Y6253))&gt;0</formula>
    </cfRule>
  </conditionalFormatting>
  <conditionalFormatting sqref="Z6253">
    <cfRule type="notContainsBlanks" dxfId="6" priority="148">
      <formula>LEN(TRIM(Z6253))&gt;0</formula>
    </cfRule>
  </conditionalFormatting>
  <conditionalFormatting sqref="AB6253">
    <cfRule type="cellIs" dxfId="7" priority="143" operator="notEqual">
      <formula>0</formula>
    </cfRule>
  </conditionalFormatting>
  <conditionalFormatting sqref="Q6256">
    <cfRule type="notContainsBlanks" dxfId="1" priority="132">
      <formula>LEN(TRIM(Q6256))&gt;0</formula>
    </cfRule>
  </conditionalFormatting>
  <conditionalFormatting sqref="R6256">
    <cfRule type="notContainsBlanks" dxfId="2" priority="131">
      <formula>LEN(TRIM(R6256))&gt;0</formula>
    </cfRule>
  </conditionalFormatting>
  <conditionalFormatting sqref="S6256">
    <cfRule type="notContainsBlanks" dxfId="3" priority="125">
      <formula>LEN(TRIM(S6256))&gt;0</formula>
    </cfRule>
  </conditionalFormatting>
  <conditionalFormatting sqref="U6256">
    <cfRule type="notContainsBlanks" dxfId="4" priority="124">
      <formula>LEN(TRIM(U6256))&gt;0</formula>
    </cfRule>
  </conditionalFormatting>
  <conditionalFormatting sqref="W6256">
    <cfRule type="notContainsBlanks" dxfId="0" priority="129">
      <formula>LEN(TRIM(W6256))&gt;0</formula>
    </cfRule>
  </conditionalFormatting>
  <conditionalFormatting sqref="Y6256">
    <cfRule type="notContainsBlanks" dxfId="5" priority="128">
      <formula>LEN(TRIM(Y6256))&gt;0</formula>
    </cfRule>
  </conditionalFormatting>
  <conditionalFormatting sqref="Z6256">
    <cfRule type="notContainsBlanks" dxfId="6" priority="127">
      <formula>LEN(TRIM(Z6256))&gt;0</formula>
    </cfRule>
  </conditionalFormatting>
  <conditionalFormatting sqref="AB6256">
    <cfRule type="cellIs" dxfId="7" priority="126" operator="notEqual">
      <formula>0</formula>
    </cfRule>
  </conditionalFormatting>
  <conditionalFormatting sqref="Q6258">
    <cfRule type="notContainsBlanks" dxfId="1" priority="123">
      <formula>LEN(TRIM(Q6258))&gt;0</formula>
    </cfRule>
  </conditionalFormatting>
  <conditionalFormatting sqref="R6258">
    <cfRule type="notContainsBlanks" dxfId="2" priority="119">
      <formula>LEN(TRIM(R6258))&gt;0</formula>
    </cfRule>
  </conditionalFormatting>
  <conditionalFormatting sqref="S6258">
    <cfRule type="notContainsBlanks" dxfId="3" priority="98">
      <formula>LEN(TRIM(S6258))&gt;0</formula>
    </cfRule>
  </conditionalFormatting>
  <conditionalFormatting sqref="U6258">
    <cfRule type="notContainsBlanks" dxfId="4" priority="94">
      <formula>LEN(TRIM(U6258))&gt;0</formula>
    </cfRule>
  </conditionalFormatting>
  <conditionalFormatting sqref="W6258">
    <cfRule type="notContainsBlanks" dxfId="0" priority="111">
      <formula>LEN(TRIM(W6258))&gt;0</formula>
    </cfRule>
  </conditionalFormatting>
  <conditionalFormatting sqref="Y6258">
    <cfRule type="notContainsBlanks" dxfId="5" priority="107">
      <formula>LEN(TRIM(Y6258))&gt;0</formula>
    </cfRule>
  </conditionalFormatting>
  <conditionalFormatting sqref="Z6258">
    <cfRule type="notContainsBlanks" dxfId="6" priority="103">
      <formula>LEN(TRIM(Z6258))&gt;0</formula>
    </cfRule>
  </conditionalFormatting>
  <conditionalFormatting sqref="Q6259">
    <cfRule type="notContainsBlanks" dxfId="1" priority="122">
      <formula>LEN(TRIM(Q6259))&gt;0</formula>
    </cfRule>
  </conditionalFormatting>
  <conditionalFormatting sqref="R6259">
    <cfRule type="notContainsBlanks" dxfId="2" priority="118">
      <formula>LEN(TRIM(R6259))&gt;0</formula>
    </cfRule>
  </conditionalFormatting>
  <conditionalFormatting sqref="S6259">
    <cfRule type="notContainsBlanks" dxfId="3" priority="97">
      <formula>LEN(TRIM(S6259))&gt;0</formula>
    </cfRule>
  </conditionalFormatting>
  <conditionalFormatting sqref="U6259">
    <cfRule type="notContainsBlanks" dxfId="4" priority="93">
      <formula>LEN(TRIM(U6259))&gt;0</formula>
    </cfRule>
  </conditionalFormatting>
  <conditionalFormatting sqref="W6259">
    <cfRule type="notContainsBlanks" dxfId="0" priority="110">
      <formula>LEN(TRIM(W6259))&gt;0</formula>
    </cfRule>
  </conditionalFormatting>
  <conditionalFormatting sqref="Y6259">
    <cfRule type="notContainsBlanks" dxfId="5" priority="106">
      <formula>LEN(TRIM(Y6259))&gt;0</formula>
    </cfRule>
  </conditionalFormatting>
  <conditionalFormatting sqref="Z6259">
    <cfRule type="notContainsBlanks" dxfId="6" priority="102">
      <formula>LEN(TRIM(Z6259))&gt;0</formula>
    </cfRule>
  </conditionalFormatting>
  <conditionalFormatting sqref="Q6260">
    <cfRule type="notContainsBlanks" dxfId="1" priority="121">
      <formula>LEN(TRIM(Q6260))&gt;0</formula>
    </cfRule>
  </conditionalFormatting>
  <conditionalFormatting sqref="R6260">
    <cfRule type="notContainsBlanks" dxfId="2" priority="117">
      <formula>LEN(TRIM(R6260))&gt;0</formula>
    </cfRule>
  </conditionalFormatting>
  <conditionalFormatting sqref="S6260">
    <cfRule type="notContainsBlanks" dxfId="3" priority="96">
      <formula>LEN(TRIM(S6260))&gt;0</formula>
    </cfRule>
  </conditionalFormatting>
  <conditionalFormatting sqref="U6260">
    <cfRule type="notContainsBlanks" dxfId="4" priority="92">
      <formula>LEN(TRIM(U6260))&gt;0</formula>
    </cfRule>
  </conditionalFormatting>
  <conditionalFormatting sqref="W6260">
    <cfRule type="notContainsBlanks" dxfId="0" priority="109">
      <formula>LEN(TRIM(W6260))&gt;0</formula>
    </cfRule>
  </conditionalFormatting>
  <conditionalFormatting sqref="Y6260">
    <cfRule type="notContainsBlanks" dxfId="5" priority="105">
      <formula>LEN(TRIM(Y6260))&gt;0</formula>
    </cfRule>
  </conditionalFormatting>
  <conditionalFormatting sqref="Z6260">
    <cfRule type="notContainsBlanks" dxfId="6" priority="101">
      <formula>LEN(TRIM(Z6260))&gt;0</formula>
    </cfRule>
  </conditionalFormatting>
  <conditionalFormatting sqref="Q6261">
    <cfRule type="notContainsBlanks" dxfId="1" priority="120">
      <formula>LEN(TRIM(Q6261))&gt;0</formula>
    </cfRule>
  </conditionalFormatting>
  <conditionalFormatting sqref="R6261">
    <cfRule type="notContainsBlanks" dxfId="2" priority="116">
      <formula>LEN(TRIM(R6261))&gt;0</formula>
    </cfRule>
  </conditionalFormatting>
  <conditionalFormatting sqref="S6261">
    <cfRule type="notContainsBlanks" dxfId="3" priority="95">
      <formula>LEN(TRIM(S6261))&gt;0</formula>
    </cfRule>
  </conditionalFormatting>
  <conditionalFormatting sqref="U6261">
    <cfRule type="notContainsBlanks" dxfId="4" priority="91">
      <formula>LEN(TRIM(U6261))&gt;0</formula>
    </cfRule>
  </conditionalFormatting>
  <conditionalFormatting sqref="W6261">
    <cfRule type="notContainsBlanks" dxfId="0" priority="108">
      <formula>LEN(TRIM(W6261))&gt;0</formula>
    </cfRule>
  </conditionalFormatting>
  <conditionalFormatting sqref="Y6261">
    <cfRule type="notContainsBlanks" dxfId="5" priority="104">
      <formula>LEN(TRIM(Y6261))&gt;0</formula>
    </cfRule>
  </conditionalFormatting>
  <conditionalFormatting sqref="Z6261">
    <cfRule type="notContainsBlanks" dxfId="6" priority="100">
      <formula>LEN(TRIM(Z6261))&gt;0</formula>
    </cfRule>
  </conditionalFormatting>
  <conditionalFormatting sqref="AB6261">
    <cfRule type="cellIs" dxfId="7" priority="99" operator="notEqual">
      <formula>0</formula>
    </cfRule>
  </conditionalFormatting>
  <conditionalFormatting sqref="Q6263">
    <cfRule type="notContainsBlanks" dxfId="1" priority="90">
      <formula>LEN(TRIM(Q6263))&gt;0</formula>
    </cfRule>
  </conditionalFormatting>
  <conditionalFormatting sqref="R6263">
    <cfRule type="notContainsBlanks" dxfId="2" priority="87">
      <formula>LEN(TRIM(R6263))&gt;0</formula>
    </cfRule>
  </conditionalFormatting>
  <conditionalFormatting sqref="S6263">
    <cfRule type="notContainsBlanks" dxfId="3" priority="57">
      <formula>LEN(TRIM(S6263))&gt;0</formula>
    </cfRule>
  </conditionalFormatting>
  <conditionalFormatting sqref="U6263">
    <cfRule type="notContainsBlanks" dxfId="4" priority="52">
      <formula>LEN(TRIM(U6263))&gt;0</formula>
    </cfRule>
  </conditionalFormatting>
  <conditionalFormatting sqref="W6263">
    <cfRule type="notContainsBlanks" dxfId="0" priority="77">
      <formula>LEN(TRIM(W6263))&gt;0</formula>
    </cfRule>
  </conditionalFormatting>
  <conditionalFormatting sqref="Y6263">
    <cfRule type="notContainsBlanks" dxfId="5" priority="72">
      <formula>LEN(TRIM(Y6263))&gt;0</formula>
    </cfRule>
  </conditionalFormatting>
  <conditionalFormatting sqref="Z6263">
    <cfRule type="notContainsBlanks" dxfId="6" priority="67">
      <formula>LEN(TRIM(Z6263))&gt;0</formula>
    </cfRule>
  </conditionalFormatting>
  <conditionalFormatting sqref="AB6263">
    <cfRule type="cellIs" dxfId="7" priority="62" operator="notEqual">
      <formula>0</formula>
    </cfRule>
  </conditionalFormatting>
  <conditionalFormatting sqref="Q6264">
    <cfRule type="notContainsBlanks" dxfId="1" priority="89">
      <formula>LEN(TRIM(Q6264))&gt;0</formula>
    </cfRule>
  </conditionalFormatting>
  <conditionalFormatting sqref="R6264">
    <cfRule type="notContainsBlanks" dxfId="2" priority="86">
      <formula>LEN(TRIM(R6264))&gt;0</formula>
    </cfRule>
  </conditionalFormatting>
  <conditionalFormatting sqref="S6264">
    <cfRule type="notContainsBlanks" dxfId="3" priority="56">
      <formula>LEN(TRIM(S6264))&gt;0</formula>
    </cfRule>
  </conditionalFormatting>
  <conditionalFormatting sqref="U6264">
    <cfRule type="notContainsBlanks" dxfId="4" priority="51">
      <formula>LEN(TRIM(U6264))&gt;0</formula>
    </cfRule>
  </conditionalFormatting>
  <conditionalFormatting sqref="W6264">
    <cfRule type="notContainsBlanks" dxfId="0" priority="76">
      <formula>LEN(TRIM(W6264))&gt;0</formula>
    </cfRule>
  </conditionalFormatting>
  <conditionalFormatting sqref="Y6264">
    <cfRule type="notContainsBlanks" dxfId="5" priority="71">
      <formula>LEN(TRIM(Y6264))&gt;0</formula>
    </cfRule>
  </conditionalFormatting>
  <conditionalFormatting sqref="Z6264">
    <cfRule type="notContainsBlanks" dxfId="6" priority="66">
      <formula>LEN(TRIM(Z6264))&gt;0</formula>
    </cfRule>
  </conditionalFormatting>
  <conditionalFormatting sqref="AB6264">
    <cfRule type="cellIs" dxfId="7" priority="61" operator="notEqual">
      <formula>0</formula>
    </cfRule>
  </conditionalFormatting>
  <conditionalFormatting sqref="Q6265">
    <cfRule type="notContainsBlanks" dxfId="1" priority="88">
      <formula>LEN(TRIM(Q6265))&gt;0</formula>
    </cfRule>
  </conditionalFormatting>
  <conditionalFormatting sqref="R6265">
    <cfRule type="notContainsBlanks" dxfId="2" priority="85">
      <formula>LEN(TRIM(R6265))&gt;0</formula>
    </cfRule>
  </conditionalFormatting>
  <conditionalFormatting sqref="S6265">
    <cfRule type="notContainsBlanks" dxfId="3" priority="55">
      <formula>LEN(TRIM(S6265))&gt;0</formula>
    </cfRule>
  </conditionalFormatting>
  <conditionalFormatting sqref="U6265">
    <cfRule type="notContainsBlanks" dxfId="4" priority="50">
      <formula>LEN(TRIM(U6265))&gt;0</formula>
    </cfRule>
  </conditionalFormatting>
  <conditionalFormatting sqref="W6265">
    <cfRule type="notContainsBlanks" dxfId="0" priority="75">
      <formula>LEN(TRIM(W6265))&gt;0</formula>
    </cfRule>
  </conditionalFormatting>
  <conditionalFormatting sqref="Y6265">
    <cfRule type="notContainsBlanks" dxfId="5" priority="70">
      <formula>LEN(TRIM(Y6265))&gt;0</formula>
    </cfRule>
  </conditionalFormatting>
  <conditionalFormatting sqref="Z6265">
    <cfRule type="notContainsBlanks" dxfId="6" priority="65">
      <formula>LEN(TRIM(Z6265))&gt;0</formula>
    </cfRule>
  </conditionalFormatting>
  <conditionalFormatting sqref="AB6265">
    <cfRule type="cellIs" dxfId="7" priority="60" operator="notEqual">
      <formula>0</formula>
    </cfRule>
  </conditionalFormatting>
  <conditionalFormatting sqref="R6266">
    <cfRule type="notContainsBlanks" dxfId="2" priority="84">
      <formula>LEN(TRIM(R6266))&gt;0</formula>
    </cfRule>
  </conditionalFormatting>
  <conditionalFormatting sqref="S6266">
    <cfRule type="notContainsBlanks" dxfId="3" priority="54">
      <formula>LEN(TRIM(S6266))&gt;0</formula>
    </cfRule>
  </conditionalFormatting>
  <conditionalFormatting sqref="U6266">
    <cfRule type="notContainsBlanks" dxfId="4" priority="49">
      <formula>LEN(TRIM(U6266))&gt;0</formula>
    </cfRule>
  </conditionalFormatting>
  <conditionalFormatting sqref="W6266">
    <cfRule type="notContainsBlanks" dxfId="0" priority="74">
      <formula>LEN(TRIM(W6266))&gt;0</formula>
    </cfRule>
  </conditionalFormatting>
  <conditionalFormatting sqref="Y6266">
    <cfRule type="notContainsBlanks" dxfId="5" priority="69">
      <formula>LEN(TRIM(Y6266))&gt;0</formula>
    </cfRule>
  </conditionalFormatting>
  <conditionalFormatting sqref="Z6266">
    <cfRule type="notContainsBlanks" dxfId="6" priority="64">
      <formula>LEN(TRIM(Z6266))&gt;0</formula>
    </cfRule>
  </conditionalFormatting>
  <conditionalFormatting sqref="AB6266">
    <cfRule type="cellIs" dxfId="7" priority="59" operator="notEqual">
      <formula>0</formula>
    </cfRule>
  </conditionalFormatting>
  <conditionalFormatting sqref="R6267">
    <cfRule type="notContainsBlanks" dxfId="2" priority="83">
      <formula>LEN(TRIM(R6267))&gt;0</formula>
    </cfRule>
  </conditionalFormatting>
  <conditionalFormatting sqref="S6267">
    <cfRule type="notContainsBlanks" dxfId="3" priority="53">
      <formula>LEN(TRIM(S6267))&gt;0</formula>
    </cfRule>
  </conditionalFormatting>
  <conditionalFormatting sqref="U6267">
    <cfRule type="notContainsBlanks" dxfId="4" priority="48">
      <formula>LEN(TRIM(U6267))&gt;0</formula>
    </cfRule>
  </conditionalFormatting>
  <conditionalFormatting sqref="W6267">
    <cfRule type="notContainsBlanks" dxfId="0" priority="73">
      <formula>LEN(TRIM(W6267))&gt;0</formula>
    </cfRule>
  </conditionalFormatting>
  <conditionalFormatting sqref="Y6267">
    <cfRule type="notContainsBlanks" dxfId="5" priority="68">
      <formula>LEN(TRIM(Y6267))&gt;0</formula>
    </cfRule>
  </conditionalFormatting>
  <conditionalFormatting sqref="Z6267">
    <cfRule type="notContainsBlanks" dxfId="6" priority="63">
      <formula>LEN(TRIM(Z6267))&gt;0</formula>
    </cfRule>
  </conditionalFormatting>
  <conditionalFormatting sqref="AB6267">
    <cfRule type="cellIs" dxfId="7" priority="58" operator="notEqual">
      <formula>0</formula>
    </cfRule>
  </conditionalFormatting>
  <conditionalFormatting sqref="Q6270">
    <cfRule type="notContainsBlanks" dxfId="1" priority="47">
      <formula>LEN(TRIM(Q6270))&gt;0</formula>
    </cfRule>
  </conditionalFormatting>
  <conditionalFormatting sqref="R6270">
    <cfRule type="notContainsBlanks" dxfId="2" priority="44">
      <formula>LEN(TRIM(R6270))&gt;0</formula>
    </cfRule>
  </conditionalFormatting>
  <conditionalFormatting sqref="S6270">
    <cfRule type="notContainsBlanks" dxfId="3" priority="26">
      <formula>LEN(TRIM(S6270))&gt;0</formula>
    </cfRule>
  </conditionalFormatting>
  <conditionalFormatting sqref="U6270">
    <cfRule type="notContainsBlanks" dxfId="4" priority="23">
      <formula>LEN(TRIM(U6270))&gt;0</formula>
    </cfRule>
  </conditionalFormatting>
  <conditionalFormatting sqref="W6270">
    <cfRule type="notContainsBlanks" dxfId="0" priority="38">
      <formula>LEN(TRIM(W6270))&gt;0</formula>
    </cfRule>
  </conditionalFormatting>
  <conditionalFormatting sqref="Y6270">
    <cfRule type="notContainsBlanks" dxfId="5" priority="35">
      <formula>LEN(TRIM(Y6270))&gt;0</formula>
    </cfRule>
  </conditionalFormatting>
  <conditionalFormatting sqref="Z6270">
    <cfRule type="notContainsBlanks" dxfId="6" priority="32">
      <formula>LEN(TRIM(Z6270))&gt;0</formula>
    </cfRule>
  </conditionalFormatting>
  <conditionalFormatting sqref="AB6270">
    <cfRule type="cellIs" dxfId="7" priority="29" operator="notEqual">
      <formula>0</formula>
    </cfRule>
  </conditionalFormatting>
  <conditionalFormatting sqref="Q6271">
    <cfRule type="notContainsBlanks" dxfId="1" priority="46">
      <formula>LEN(TRIM(Q6271))&gt;0</formula>
    </cfRule>
  </conditionalFormatting>
  <conditionalFormatting sqref="R6271">
    <cfRule type="notContainsBlanks" dxfId="2" priority="43">
      <formula>LEN(TRIM(R6271))&gt;0</formula>
    </cfRule>
  </conditionalFormatting>
  <conditionalFormatting sqref="S6271">
    <cfRule type="notContainsBlanks" dxfId="3" priority="25">
      <formula>LEN(TRIM(S6271))&gt;0</formula>
    </cfRule>
  </conditionalFormatting>
  <conditionalFormatting sqref="U6271">
    <cfRule type="notContainsBlanks" dxfId="4" priority="22">
      <formula>LEN(TRIM(U6271))&gt;0</formula>
    </cfRule>
  </conditionalFormatting>
  <conditionalFormatting sqref="W6271">
    <cfRule type="notContainsBlanks" dxfId="0" priority="37">
      <formula>LEN(TRIM(W6271))&gt;0</formula>
    </cfRule>
  </conditionalFormatting>
  <conditionalFormatting sqref="Y6271">
    <cfRule type="notContainsBlanks" dxfId="5" priority="34">
      <formula>LEN(TRIM(Y6271))&gt;0</formula>
    </cfRule>
  </conditionalFormatting>
  <conditionalFormatting sqref="Z6271">
    <cfRule type="notContainsBlanks" dxfId="6" priority="31">
      <formula>LEN(TRIM(Z6271))&gt;0</formula>
    </cfRule>
  </conditionalFormatting>
  <conditionalFormatting sqref="AB6271">
    <cfRule type="cellIs" dxfId="7" priority="28" operator="notEqual">
      <formula>0</formula>
    </cfRule>
  </conditionalFormatting>
  <conditionalFormatting sqref="Q6272">
    <cfRule type="notContainsBlanks" dxfId="1" priority="45">
      <formula>LEN(TRIM(Q6272))&gt;0</formula>
    </cfRule>
  </conditionalFormatting>
  <conditionalFormatting sqref="R6272">
    <cfRule type="notContainsBlanks" dxfId="2" priority="42">
      <formula>LEN(TRIM(R6272))&gt;0</formula>
    </cfRule>
  </conditionalFormatting>
  <conditionalFormatting sqref="S6272">
    <cfRule type="notContainsBlanks" dxfId="3" priority="24">
      <formula>LEN(TRIM(S6272))&gt;0</formula>
    </cfRule>
  </conditionalFormatting>
  <conditionalFormatting sqref="U6272">
    <cfRule type="notContainsBlanks" dxfId="4" priority="21">
      <formula>LEN(TRIM(U6272))&gt;0</formula>
    </cfRule>
  </conditionalFormatting>
  <conditionalFormatting sqref="W6272">
    <cfRule type="notContainsBlanks" dxfId="0" priority="36">
      <formula>LEN(TRIM(W6272))&gt;0</formula>
    </cfRule>
  </conditionalFormatting>
  <conditionalFormatting sqref="Y6272">
    <cfRule type="notContainsBlanks" dxfId="5" priority="33">
      <formula>LEN(TRIM(Y6272))&gt;0</formula>
    </cfRule>
  </conditionalFormatting>
  <conditionalFormatting sqref="Z6272">
    <cfRule type="notContainsBlanks" dxfId="6" priority="30">
      <formula>LEN(TRIM(Z6272))&gt;0</formula>
    </cfRule>
  </conditionalFormatting>
  <conditionalFormatting sqref="AA6272">
    <cfRule type="cellIs" dxfId="8" priority="225" operator="equal">
      <formula>2</formula>
    </cfRule>
    <cfRule type="cellIs" dxfId="8" priority="224" operator="equal">
      <formula>4</formula>
    </cfRule>
  </conditionalFormatting>
  <conditionalFormatting sqref="AB6272">
    <cfRule type="cellIs" dxfId="7" priority="27" operator="notEqual">
      <formula>0</formula>
    </cfRule>
  </conditionalFormatting>
  <conditionalFormatting sqref="Q6273">
    <cfRule type="notContainsBlanks" dxfId="1" priority="208">
      <formula>LEN(TRIM(Q6273))&gt;0</formula>
    </cfRule>
  </conditionalFormatting>
  <conditionalFormatting sqref="W6273">
    <cfRule type="notContainsBlanks" dxfId="0" priority="211">
      <formula>LEN(TRIM(W6273))&gt;0</formula>
    </cfRule>
  </conditionalFormatting>
  <conditionalFormatting sqref="Y6273">
    <cfRule type="notContainsBlanks" dxfId="5" priority="210">
      <formula>LEN(TRIM(Y6273))&gt;0</formula>
    </cfRule>
  </conditionalFormatting>
  <conditionalFormatting sqref="Z6273">
    <cfRule type="notContainsBlanks" dxfId="6" priority="209">
      <formula>LEN(TRIM(Z6273))&gt;0</formula>
    </cfRule>
  </conditionalFormatting>
  <conditionalFormatting sqref="AA6273">
    <cfRule type="cellIs" dxfId="8" priority="206" operator="equal">
      <formula>2</formula>
    </cfRule>
    <cfRule type="cellIs" dxfId="8" priority="205" operator="equal">
      <formula>4</formula>
    </cfRule>
  </conditionalFormatting>
  <conditionalFormatting sqref="W6275">
    <cfRule type="notContainsBlanks" dxfId="0" priority="11661">
      <formula>LEN(TRIM(W6275))&gt;0</formula>
    </cfRule>
  </conditionalFormatting>
  <conditionalFormatting sqref="Q6278">
    <cfRule type="notContainsBlanks" dxfId="1" priority="11183">
      <formula>LEN(TRIM(Q6278))&gt;0</formula>
    </cfRule>
  </conditionalFormatting>
  <conditionalFormatting sqref="R6278">
    <cfRule type="notContainsBlanks" dxfId="2" priority="11104">
      <formula>LEN(TRIM(R6278))&gt;0</formula>
    </cfRule>
  </conditionalFormatting>
  <conditionalFormatting sqref="S6278">
    <cfRule type="notContainsBlanks" dxfId="3" priority="10631">
      <formula>LEN(TRIM(S6278))&gt;0</formula>
    </cfRule>
  </conditionalFormatting>
  <conditionalFormatting sqref="U6278">
    <cfRule type="notContainsBlanks" dxfId="4" priority="10547">
      <formula>LEN(TRIM(U6278))&gt;0</formula>
    </cfRule>
  </conditionalFormatting>
  <conditionalFormatting sqref="W6278">
    <cfRule type="notContainsBlanks" dxfId="0" priority="10943">
      <formula>LEN(TRIM(W6278))&gt;0</formula>
    </cfRule>
  </conditionalFormatting>
  <conditionalFormatting sqref="Y6278">
    <cfRule type="notContainsBlanks" dxfId="5" priority="10859">
      <formula>LEN(TRIM(Y6278))&gt;0</formula>
    </cfRule>
  </conditionalFormatting>
  <conditionalFormatting sqref="Z6278">
    <cfRule type="notContainsBlanks" dxfId="6" priority="10775">
      <formula>LEN(TRIM(Z6278))&gt;0</formula>
    </cfRule>
  </conditionalFormatting>
  <conditionalFormatting sqref="AB6278">
    <cfRule type="cellIs" dxfId="7" priority="10687" operator="notEqual">
      <formula>0</formula>
    </cfRule>
  </conditionalFormatting>
  <conditionalFormatting sqref="Q6279">
    <cfRule type="notContainsBlanks" dxfId="1" priority="11157">
      <formula>LEN(TRIM(Q6279))&gt;0</formula>
    </cfRule>
  </conditionalFormatting>
  <conditionalFormatting sqref="R6279">
    <cfRule type="notContainsBlanks" dxfId="2" priority="11079">
      <formula>LEN(TRIM(R6279))&gt;0</formula>
    </cfRule>
  </conditionalFormatting>
  <conditionalFormatting sqref="S6279">
    <cfRule type="notContainsBlanks" dxfId="3" priority="10603">
      <formula>LEN(TRIM(S6279))&gt;0</formula>
    </cfRule>
  </conditionalFormatting>
  <conditionalFormatting sqref="U6279">
    <cfRule type="notContainsBlanks" dxfId="4" priority="10519">
      <formula>LEN(TRIM(U6279))&gt;0</formula>
    </cfRule>
  </conditionalFormatting>
  <conditionalFormatting sqref="W6279">
    <cfRule type="notContainsBlanks" dxfId="0" priority="10915">
      <formula>LEN(TRIM(W6279))&gt;0</formula>
    </cfRule>
  </conditionalFormatting>
  <conditionalFormatting sqref="Y6279">
    <cfRule type="notContainsBlanks" dxfId="5" priority="10831">
      <formula>LEN(TRIM(Y6279))&gt;0</formula>
    </cfRule>
  </conditionalFormatting>
  <conditionalFormatting sqref="Z6279">
    <cfRule type="notContainsBlanks" dxfId="6" priority="10747">
      <formula>LEN(TRIM(Z6279))&gt;0</formula>
    </cfRule>
  </conditionalFormatting>
  <conditionalFormatting sqref="Q6280">
    <cfRule type="notContainsBlanks" dxfId="1" priority="11131">
      <formula>LEN(TRIM(Q6280))&gt;0</formula>
    </cfRule>
  </conditionalFormatting>
  <conditionalFormatting sqref="R6280">
    <cfRule type="notContainsBlanks" dxfId="2" priority="1144">
      <formula>LEN(TRIM(R6280))&gt;0</formula>
    </cfRule>
  </conditionalFormatting>
  <conditionalFormatting sqref="S6280">
    <cfRule type="notContainsBlanks" dxfId="3" priority="10575">
      <formula>LEN(TRIM(S6280))&gt;0</formula>
    </cfRule>
  </conditionalFormatting>
  <conditionalFormatting sqref="U6280">
    <cfRule type="notContainsBlanks" dxfId="4" priority="10491">
      <formula>LEN(TRIM(U6280))&gt;0</formula>
    </cfRule>
  </conditionalFormatting>
  <conditionalFormatting sqref="W6280">
    <cfRule type="notContainsBlanks" dxfId="0" priority="10887">
      <formula>LEN(TRIM(W6280))&gt;0</formula>
    </cfRule>
  </conditionalFormatting>
  <conditionalFormatting sqref="Y6280">
    <cfRule type="notContainsBlanks" dxfId="5" priority="10803">
      <formula>LEN(TRIM(Y6280))&gt;0</formula>
    </cfRule>
  </conditionalFormatting>
  <conditionalFormatting sqref="Z6280">
    <cfRule type="notContainsBlanks" dxfId="6" priority="10719">
      <formula>LEN(TRIM(Z6280))&gt;0</formula>
    </cfRule>
  </conditionalFormatting>
  <conditionalFormatting sqref="AB6280">
    <cfRule type="cellIs" dxfId="7" priority="10659" operator="notEqual">
      <formula>0</formula>
    </cfRule>
  </conditionalFormatting>
  <conditionalFormatting sqref="Q6282">
    <cfRule type="notContainsBlanks" dxfId="1" priority="10465">
      <formula>LEN(TRIM(Q6282))&gt;0</formula>
    </cfRule>
  </conditionalFormatting>
  <conditionalFormatting sqref="R6282">
    <cfRule type="notContainsBlanks" dxfId="2" priority="10357">
      <formula>LEN(TRIM(R6282))&gt;0</formula>
    </cfRule>
  </conditionalFormatting>
  <conditionalFormatting sqref="S6282">
    <cfRule type="notContainsBlanks" dxfId="3" priority="9524">
      <formula>LEN(TRIM(S6282))&gt;0</formula>
    </cfRule>
  </conditionalFormatting>
  <conditionalFormatting sqref="U6282">
    <cfRule type="notContainsBlanks" dxfId="4" priority="9384">
      <formula>LEN(TRIM(U6282))&gt;0</formula>
    </cfRule>
  </conditionalFormatting>
  <conditionalFormatting sqref="W6282">
    <cfRule type="notContainsBlanks" dxfId="0" priority="10081">
      <formula>LEN(TRIM(W6282))&gt;0</formula>
    </cfRule>
  </conditionalFormatting>
  <conditionalFormatting sqref="Y6282">
    <cfRule type="notContainsBlanks" dxfId="5" priority="9941">
      <formula>LEN(TRIM(Y6282))&gt;0</formula>
    </cfRule>
  </conditionalFormatting>
  <conditionalFormatting sqref="Z6282">
    <cfRule type="notContainsBlanks" dxfId="6" priority="9801">
      <formula>LEN(TRIM(Z6282))&gt;0</formula>
    </cfRule>
  </conditionalFormatting>
  <conditionalFormatting sqref="AB6282">
    <cfRule type="cellIs" dxfId="7" priority="9664" operator="notEqual">
      <formula>0</formula>
    </cfRule>
  </conditionalFormatting>
  <conditionalFormatting sqref="Q6283">
    <cfRule type="notContainsBlanks" dxfId="1" priority="10441">
      <formula>LEN(TRIM(Q6283))&gt;0</formula>
    </cfRule>
  </conditionalFormatting>
  <conditionalFormatting sqref="R6283">
    <cfRule type="notContainsBlanks" dxfId="2" priority="10331">
      <formula>LEN(TRIM(R6283))&gt;0</formula>
    </cfRule>
  </conditionalFormatting>
  <conditionalFormatting sqref="S6283">
    <cfRule type="notContainsBlanks" dxfId="3" priority="9496">
      <formula>LEN(TRIM(S6283))&gt;0</formula>
    </cfRule>
  </conditionalFormatting>
  <conditionalFormatting sqref="U6283">
    <cfRule type="notContainsBlanks" dxfId="4" priority="9356">
      <formula>LEN(TRIM(U6283))&gt;0</formula>
    </cfRule>
  </conditionalFormatting>
  <conditionalFormatting sqref="W6283">
    <cfRule type="notContainsBlanks" dxfId="0" priority="10053">
      <formula>LEN(TRIM(W6283))&gt;0</formula>
    </cfRule>
  </conditionalFormatting>
  <conditionalFormatting sqref="Y6283">
    <cfRule type="notContainsBlanks" dxfId="5" priority="9913">
      <formula>LEN(TRIM(Y6283))&gt;0</formula>
    </cfRule>
  </conditionalFormatting>
  <conditionalFormatting sqref="Z6283">
    <cfRule type="notContainsBlanks" dxfId="6" priority="9773">
      <formula>LEN(TRIM(Z6283))&gt;0</formula>
    </cfRule>
  </conditionalFormatting>
  <conditionalFormatting sqref="AB6283">
    <cfRule type="cellIs" dxfId="7" priority="9636" operator="notEqual">
      <formula>0</formula>
    </cfRule>
  </conditionalFormatting>
  <conditionalFormatting sqref="Q6284">
    <cfRule type="notContainsBlanks" dxfId="1" priority="10420">
      <formula>LEN(TRIM(Q6284))&gt;0</formula>
    </cfRule>
  </conditionalFormatting>
  <conditionalFormatting sqref="R6284">
    <cfRule type="notContainsBlanks" dxfId="2" priority="10305">
      <formula>LEN(TRIM(R6284))&gt;0</formula>
    </cfRule>
  </conditionalFormatting>
  <conditionalFormatting sqref="S6284">
    <cfRule type="notContainsBlanks" dxfId="3" priority="9468">
      <formula>LEN(TRIM(S6284))&gt;0</formula>
    </cfRule>
  </conditionalFormatting>
  <conditionalFormatting sqref="U6284">
    <cfRule type="notContainsBlanks" dxfId="4" priority="9328">
      <formula>LEN(TRIM(U6284))&gt;0</formula>
    </cfRule>
  </conditionalFormatting>
  <conditionalFormatting sqref="W6284">
    <cfRule type="notContainsBlanks" dxfId="0" priority="10025">
      <formula>LEN(TRIM(W6284))&gt;0</formula>
    </cfRule>
  </conditionalFormatting>
  <conditionalFormatting sqref="Y6284">
    <cfRule type="notContainsBlanks" dxfId="5" priority="9885">
      <formula>LEN(TRIM(Y6284))&gt;0</formula>
    </cfRule>
  </conditionalFormatting>
  <conditionalFormatting sqref="Z6284">
    <cfRule type="notContainsBlanks" dxfId="6" priority="9745">
      <formula>LEN(TRIM(Z6284))&gt;0</formula>
    </cfRule>
  </conditionalFormatting>
  <conditionalFormatting sqref="AB6284">
    <cfRule type="cellIs" dxfId="7" priority="9608" operator="notEqual">
      <formula>0</formula>
    </cfRule>
  </conditionalFormatting>
  <conditionalFormatting sqref="Q6285">
    <cfRule type="notContainsBlanks" dxfId="1" priority="10399">
      <formula>LEN(TRIM(Q6285))&gt;0</formula>
    </cfRule>
  </conditionalFormatting>
  <conditionalFormatting sqref="R6285">
    <cfRule type="notContainsBlanks" dxfId="2" priority="10277">
      <formula>LEN(TRIM(R6285))&gt;0</formula>
    </cfRule>
  </conditionalFormatting>
  <conditionalFormatting sqref="S6285">
    <cfRule type="notContainsBlanks" dxfId="3" priority="9440">
      <formula>LEN(TRIM(S6285))&gt;0</formula>
    </cfRule>
  </conditionalFormatting>
  <conditionalFormatting sqref="U6285">
    <cfRule type="notContainsBlanks" dxfId="4" priority="9300">
      <formula>LEN(TRIM(U6285))&gt;0</formula>
    </cfRule>
  </conditionalFormatting>
  <conditionalFormatting sqref="W6285">
    <cfRule type="notContainsBlanks" dxfId="0" priority="9997">
      <formula>LEN(TRIM(W6285))&gt;0</formula>
    </cfRule>
  </conditionalFormatting>
  <conditionalFormatting sqref="Y6285">
    <cfRule type="notContainsBlanks" dxfId="5" priority="9857">
      <formula>LEN(TRIM(Y6285))&gt;0</formula>
    </cfRule>
  </conditionalFormatting>
  <conditionalFormatting sqref="Z6285">
    <cfRule type="notContainsBlanks" dxfId="6" priority="9717">
      <formula>LEN(TRIM(Z6285))&gt;0</formula>
    </cfRule>
  </conditionalFormatting>
  <conditionalFormatting sqref="AB6285">
    <cfRule type="cellIs" dxfId="7" priority="9580" operator="notEqual">
      <formula>0</formula>
    </cfRule>
  </conditionalFormatting>
  <conditionalFormatting sqref="Q6286">
    <cfRule type="notContainsBlanks" dxfId="1" priority="10380">
      <formula>LEN(TRIM(Q6286))&gt;0</formula>
    </cfRule>
  </conditionalFormatting>
  <conditionalFormatting sqref="R6286">
    <cfRule type="notContainsBlanks" dxfId="2" priority="10249">
      <formula>LEN(TRIM(R6286))&gt;0</formula>
    </cfRule>
  </conditionalFormatting>
  <conditionalFormatting sqref="S6286">
    <cfRule type="notContainsBlanks" dxfId="3" priority="9412">
      <formula>LEN(TRIM(S6286))&gt;0</formula>
    </cfRule>
  </conditionalFormatting>
  <conditionalFormatting sqref="U6286">
    <cfRule type="notContainsBlanks" dxfId="4" priority="9272">
      <formula>LEN(TRIM(U6286))&gt;0</formula>
    </cfRule>
  </conditionalFormatting>
  <conditionalFormatting sqref="W6286">
    <cfRule type="notContainsBlanks" dxfId="0" priority="9969">
      <formula>LEN(TRIM(W6286))&gt;0</formula>
    </cfRule>
  </conditionalFormatting>
  <conditionalFormatting sqref="Y6286">
    <cfRule type="notContainsBlanks" dxfId="5" priority="9829">
      <formula>LEN(TRIM(Y6286))&gt;0</formula>
    </cfRule>
  </conditionalFormatting>
  <conditionalFormatting sqref="Z6286">
    <cfRule type="notContainsBlanks" dxfId="6" priority="9689">
      <formula>LEN(TRIM(Z6286))&gt;0</formula>
    </cfRule>
  </conditionalFormatting>
  <conditionalFormatting sqref="AB6286">
    <cfRule type="cellIs" dxfId="7" priority="9552" operator="notEqual">
      <formula>0</formula>
    </cfRule>
  </conditionalFormatting>
  <conditionalFormatting sqref="Q6289">
    <cfRule type="notContainsBlanks" dxfId="1" priority="9246">
      <formula>LEN(TRIM(Q6289))&gt;0</formula>
    </cfRule>
  </conditionalFormatting>
  <conditionalFormatting sqref="R6289">
    <cfRule type="notContainsBlanks" dxfId="2" priority="9221">
      <formula>LEN(TRIM(R6289))&gt;0</formula>
    </cfRule>
  </conditionalFormatting>
  <conditionalFormatting sqref="S6289">
    <cfRule type="notContainsBlanks" dxfId="3" priority="9053">
      <formula>LEN(TRIM(S6289))&gt;0</formula>
    </cfRule>
  </conditionalFormatting>
  <conditionalFormatting sqref="U6289">
    <cfRule type="notContainsBlanks" dxfId="4" priority="9026">
      <formula>LEN(TRIM(U6289))&gt;0</formula>
    </cfRule>
  </conditionalFormatting>
  <conditionalFormatting sqref="W6289">
    <cfRule type="notContainsBlanks" dxfId="0" priority="9165">
      <formula>LEN(TRIM(W6289))&gt;0</formula>
    </cfRule>
  </conditionalFormatting>
  <conditionalFormatting sqref="Y6289">
    <cfRule type="notContainsBlanks" dxfId="5" priority="9137">
      <formula>LEN(TRIM(Y6289))&gt;0</formula>
    </cfRule>
  </conditionalFormatting>
  <conditionalFormatting sqref="Z6289">
    <cfRule type="notContainsBlanks" dxfId="6" priority="9109">
      <formula>LEN(TRIM(Z6289))&gt;0</formula>
    </cfRule>
  </conditionalFormatting>
  <conditionalFormatting sqref="AB6289">
    <cfRule type="cellIs" dxfId="7" priority="9081" operator="notEqual">
      <formula>0</formula>
    </cfRule>
  </conditionalFormatting>
  <conditionalFormatting sqref="Q6291">
    <cfRule type="notContainsBlanks" dxfId="1" priority="8999">
      <formula>LEN(TRIM(Q6291))&gt;0</formula>
    </cfRule>
  </conditionalFormatting>
  <conditionalFormatting sqref="R6291">
    <cfRule type="notContainsBlanks" dxfId="2" priority="8893">
      <formula>LEN(TRIM(R6291))&gt;0</formula>
    </cfRule>
  </conditionalFormatting>
  <conditionalFormatting sqref="S6291">
    <cfRule type="notContainsBlanks" dxfId="3" priority="8307">
      <formula>LEN(TRIM(S6291))&gt;0</formula>
    </cfRule>
  </conditionalFormatting>
  <conditionalFormatting sqref="U6291">
    <cfRule type="notContainsBlanks" dxfId="4" priority="8198">
      <formula>LEN(TRIM(U6291))&gt;0</formula>
    </cfRule>
  </conditionalFormatting>
  <conditionalFormatting sqref="W6291">
    <cfRule type="notContainsBlanks" dxfId="0" priority="8671">
      <formula>LEN(TRIM(W6291))&gt;0</formula>
    </cfRule>
  </conditionalFormatting>
  <conditionalFormatting sqref="Y6291">
    <cfRule type="notContainsBlanks" dxfId="5" priority="8559">
      <formula>LEN(TRIM(Y6291))&gt;0</formula>
    </cfRule>
  </conditionalFormatting>
  <conditionalFormatting sqref="Z6291">
    <cfRule type="notContainsBlanks" dxfId="6" priority="8447">
      <formula>LEN(TRIM(Z6291))&gt;0</formula>
    </cfRule>
  </conditionalFormatting>
  <conditionalFormatting sqref="Q6292">
    <cfRule type="notContainsBlanks" dxfId="1" priority="8973">
      <formula>LEN(TRIM(Q6292))&gt;0</formula>
    </cfRule>
  </conditionalFormatting>
  <conditionalFormatting sqref="R6292">
    <cfRule type="notContainsBlanks" dxfId="2" priority="8866">
      <formula>LEN(TRIM(R6292))&gt;0</formula>
    </cfRule>
  </conditionalFormatting>
  <conditionalFormatting sqref="S6292">
    <cfRule type="notContainsBlanks" dxfId="3" priority="8279">
      <formula>LEN(TRIM(S6292))&gt;0</formula>
    </cfRule>
  </conditionalFormatting>
  <conditionalFormatting sqref="U6292">
    <cfRule type="notContainsBlanks" dxfId="4" priority="8171">
      <formula>LEN(TRIM(U6292))&gt;0</formula>
    </cfRule>
  </conditionalFormatting>
  <conditionalFormatting sqref="W6292">
    <cfRule type="notContainsBlanks" dxfId="0" priority="8643">
      <formula>LEN(TRIM(W6292))&gt;0</formula>
    </cfRule>
  </conditionalFormatting>
  <conditionalFormatting sqref="Y6292">
    <cfRule type="notContainsBlanks" dxfId="5" priority="8531">
      <formula>LEN(TRIM(Y6292))&gt;0</formula>
    </cfRule>
  </conditionalFormatting>
  <conditionalFormatting sqref="Z6292">
    <cfRule type="notContainsBlanks" dxfId="6" priority="8419">
      <formula>LEN(TRIM(Z6292))&gt;0</formula>
    </cfRule>
  </conditionalFormatting>
  <conditionalFormatting sqref="Q6293">
    <cfRule type="notContainsBlanks" dxfId="1" priority="8947">
      <formula>LEN(TRIM(Q6293))&gt;0</formula>
    </cfRule>
  </conditionalFormatting>
  <conditionalFormatting sqref="R6293">
    <cfRule type="notContainsBlanks" dxfId="2" priority="8838">
      <formula>LEN(TRIM(R6293))&gt;0</formula>
    </cfRule>
  </conditionalFormatting>
  <conditionalFormatting sqref="S6293">
    <cfRule type="notContainsBlanks" dxfId="3" priority="8252">
      <formula>LEN(TRIM(S6293))&gt;0</formula>
    </cfRule>
  </conditionalFormatting>
  <conditionalFormatting sqref="U6293">
    <cfRule type="notContainsBlanks" dxfId="4" priority="8143">
      <formula>LEN(TRIM(U6293))&gt;0</formula>
    </cfRule>
  </conditionalFormatting>
  <conditionalFormatting sqref="W6293">
    <cfRule type="notContainsBlanks" dxfId="0" priority="8615">
      <formula>LEN(TRIM(W6293))&gt;0</formula>
    </cfRule>
  </conditionalFormatting>
  <conditionalFormatting sqref="Y6293">
    <cfRule type="notContainsBlanks" dxfId="5" priority="8503">
      <formula>LEN(TRIM(Y6293))&gt;0</formula>
    </cfRule>
  </conditionalFormatting>
  <conditionalFormatting sqref="Z6293">
    <cfRule type="notContainsBlanks" dxfId="6" priority="8391">
      <formula>LEN(TRIM(Z6293))&gt;0</formula>
    </cfRule>
  </conditionalFormatting>
  <conditionalFormatting sqref="Q6294">
    <cfRule type="notContainsBlanks" dxfId="1" priority="8920">
      <formula>LEN(TRIM(Q6294))&gt;0</formula>
    </cfRule>
  </conditionalFormatting>
  <conditionalFormatting sqref="R6294">
    <cfRule type="notContainsBlanks" dxfId="2" priority="8811">
      <formula>LEN(TRIM(R6294))&gt;0</formula>
    </cfRule>
  </conditionalFormatting>
  <conditionalFormatting sqref="S6294">
    <cfRule type="notContainsBlanks" dxfId="3" priority="8225">
      <formula>LEN(TRIM(S6294))&gt;0</formula>
    </cfRule>
  </conditionalFormatting>
  <conditionalFormatting sqref="U6294">
    <cfRule type="notContainsBlanks" dxfId="4" priority="8115">
      <formula>LEN(TRIM(U6294))&gt;0</formula>
    </cfRule>
  </conditionalFormatting>
  <conditionalFormatting sqref="W6294">
    <cfRule type="notContainsBlanks" dxfId="0" priority="8587">
      <formula>LEN(TRIM(W6294))&gt;0</formula>
    </cfRule>
  </conditionalFormatting>
  <conditionalFormatting sqref="Y6294">
    <cfRule type="notContainsBlanks" dxfId="5" priority="8475">
      <formula>LEN(TRIM(Y6294))&gt;0</formula>
    </cfRule>
  </conditionalFormatting>
  <conditionalFormatting sqref="Z6294">
    <cfRule type="notContainsBlanks" dxfId="6" priority="8363">
      <formula>LEN(TRIM(Z6294))&gt;0</formula>
    </cfRule>
  </conditionalFormatting>
  <conditionalFormatting sqref="AB6294">
    <cfRule type="cellIs" dxfId="7" priority="8335" operator="notEqual">
      <formula>0</formula>
    </cfRule>
  </conditionalFormatting>
  <conditionalFormatting sqref="Q6296">
    <cfRule type="notContainsBlanks" dxfId="1" priority="8089">
      <formula>LEN(TRIM(Q6296))&gt;0</formula>
    </cfRule>
  </conditionalFormatting>
  <conditionalFormatting sqref="R6296">
    <cfRule type="notContainsBlanks" dxfId="2" priority="7967">
      <formula>LEN(TRIM(R6296))&gt;0</formula>
    </cfRule>
  </conditionalFormatting>
  <conditionalFormatting sqref="S6296">
    <cfRule type="notContainsBlanks" dxfId="3" priority="7131">
      <formula>LEN(TRIM(S6296))&gt;0</formula>
    </cfRule>
  </conditionalFormatting>
  <conditionalFormatting sqref="U6296">
    <cfRule type="notContainsBlanks" dxfId="4" priority="6991">
      <formula>LEN(TRIM(U6296))&gt;0</formula>
    </cfRule>
  </conditionalFormatting>
  <conditionalFormatting sqref="W6296">
    <cfRule type="notContainsBlanks" dxfId="0" priority="7690">
      <formula>LEN(TRIM(W6296))&gt;0</formula>
    </cfRule>
  </conditionalFormatting>
  <conditionalFormatting sqref="Y6296">
    <cfRule type="notContainsBlanks" dxfId="5" priority="7550">
      <formula>LEN(TRIM(Y6296))&gt;0</formula>
    </cfRule>
  </conditionalFormatting>
  <conditionalFormatting sqref="Z6296">
    <cfRule type="notContainsBlanks" dxfId="6" priority="7410">
      <formula>LEN(TRIM(Z6296))&gt;0</formula>
    </cfRule>
  </conditionalFormatting>
  <conditionalFormatting sqref="AB6296">
    <cfRule type="cellIs" dxfId="7" priority="7270" operator="notEqual">
      <formula>0</formula>
    </cfRule>
  </conditionalFormatting>
  <conditionalFormatting sqref="Q6297">
    <cfRule type="notContainsBlanks" dxfId="1" priority="8064">
      <formula>LEN(TRIM(Q6297))&gt;0</formula>
    </cfRule>
  </conditionalFormatting>
  <conditionalFormatting sqref="R6297">
    <cfRule type="notContainsBlanks" dxfId="2" priority="7939">
      <formula>LEN(TRIM(R6297))&gt;0</formula>
    </cfRule>
  </conditionalFormatting>
  <conditionalFormatting sqref="S6297">
    <cfRule type="notContainsBlanks" dxfId="3" priority="7103">
      <formula>LEN(TRIM(S6297))&gt;0</formula>
    </cfRule>
  </conditionalFormatting>
  <conditionalFormatting sqref="U6297">
    <cfRule type="notContainsBlanks" dxfId="4" priority="6963">
      <formula>LEN(TRIM(U6297))&gt;0</formula>
    </cfRule>
  </conditionalFormatting>
  <conditionalFormatting sqref="W6297">
    <cfRule type="notContainsBlanks" dxfId="0" priority="7662">
      <formula>LEN(TRIM(W6297))&gt;0</formula>
    </cfRule>
  </conditionalFormatting>
  <conditionalFormatting sqref="Y6297">
    <cfRule type="notContainsBlanks" dxfId="5" priority="7522">
      <formula>LEN(TRIM(Y6297))&gt;0</formula>
    </cfRule>
  </conditionalFormatting>
  <conditionalFormatting sqref="Z6297">
    <cfRule type="notContainsBlanks" dxfId="6" priority="7382">
      <formula>LEN(TRIM(Z6297))&gt;0</formula>
    </cfRule>
  </conditionalFormatting>
  <conditionalFormatting sqref="AB6297">
    <cfRule type="cellIs" dxfId="7" priority="7242" operator="notEqual">
      <formula>0</formula>
    </cfRule>
  </conditionalFormatting>
  <conditionalFormatting sqref="Q6298">
    <cfRule type="notContainsBlanks" dxfId="1" priority="8039">
      <formula>LEN(TRIM(Q6298))&gt;0</formula>
    </cfRule>
  </conditionalFormatting>
  <conditionalFormatting sqref="R6298">
    <cfRule type="notContainsBlanks" dxfId="2" priority="7912">
      <formula>LEN(TRIM(R6298))&gt;0</formula>
    </cfRule>
  </conditionalFormatting>
  <conditionalFormatting sqref="S6298">
    <cfRule type="notContainsBlanks" dxfId="3" priority="7075">
      <formula>LEN(TRIM(S6298))&gt;0</formula>
    </cfRule>
  </conditionalFormatting>
  <conditionalFormatting sqref="U6298">
    <cfRule type="notContainsBlanks" dxfId="4" priority="6935">
      <formula>LEN(TRIM(U6298))&gt;0</formula>
    </cfRule>
  </conditionalFormatting>
  <conditionalFormatting sqref="W6298">
    <cfRule type="notContainsBlanks" dxfId="0" priority="7634">
      <formula>LEN(TRIM(W6298))&gt;0</formula>
    </cfRule>
  </conditionalFormatting>
  <conditionalFormatting sqref="Y6298">
    <cfRule type="notContainsBlanks" dxfId="5" priority="7494">
      <formula>LEN(TRIM(Y6298))&gt;0</formula>
    </cfRule>
  </conditionalFormatting>
  <conditionalFormatting sqref="Z6298">
    <cfRule type="notContainsBlanks" dxfId="6" priority="7354">
      <formula>LEN(TRIM(Z6298))&gt;0</formula>
    </cfRule>
  </conditionalFormatting>
  <conditionalFormatting sqref="AB6298">
    <cfRule type="cellIs" dxfId="7" priority="7214" operator="notEqual">
      <formula>0</formula>
    </cfRule>
  </conditionalFormatting>
  <conditionalFormatting sqref="Q6299">
    <cfRule type="notContainsBlanks" dxfId="1" priority="8016">
      <formula>LEN(TRIM(Q6299))&gt;0</formula>
    </cfRule>
  </conditionalFormatting>
  <conditionalFormatting sqref="R6299">
    <cfRule type="notContainsBlanks" dxfId="2" priority="7885">
      <formula>LEN(TRIM(R6299))&gt;0</formula>
    </cfRule>
  </conditionalFormatting>
  <conditionalFormatting sqref="S6299">
    <cfRule type="notContainsBlanks" dxfId="3" priority="7047">
      <formula>LEN(TRIM(S6299))&gt;0</formula>
    </cfRule>
  </conditionalFormatting>
  <conditionalFormatting sqref="U6299">
    <cfRule type="notContainsBlanks" dxfId="4" priority="6907">
      <formula>LEN(TRIM(U6299))&gt;0</formula>
    </cfRule>
  </conditionalFormatting>
  <conditionalFormatting sqref="W6299">
    <cfRule type="notContainsBlanks" dxfId="0" priority="7606">
      <formula>LEN(TRIM(W6299))&gt;0</formula>
    </cfRule>
  </conditionalFormatting>
  <conditionalFormatting sqref="Y6299">
    <cfRule type="notContainsBlanks" dxfId="5" priority="7466">
      <formula>LEN(TRIM(Y6299))&gt;0</formula>
    </cfRule>
  </conditionalFormatting>
  <conditionalFormatting sqref="Z6299">
    <cfRule type="notContainsBlanks" dxfId="6" priority="7326">
      <formula>LEN(TRIM(Z6299))&gt;0</formula>
    </cfRule>
  </conditionalFormatting>
  <conditionalFormatting sqref="AB6299">
    <cfRule type="cellIs" dxfId="7" priority="7186" operator="notEqual">
      <formula>0</formula>
    </cfRule>
  </conditionalFormatting>
  <conditionalFormatting sqref="Q6300">
    <cfRule type="notContainsBlanks" dxfId="1" priority="7993">
      <formula>LEN(TRIM(Q6300))&gt;0</formula>
    </cfRule>
  </conditionalFormatting>
  <conditionalFormatting sqref="R6300">
    <cfRule type="notContainsBlanks" dxfId="2" priority="7858">
      <formula>LEN(TRIM(R6300))&gt;0</formula>
    </cfRule>
  </conditionalFormatting>
  <conditionalFormatting sqref="S6300">
    <cfRule type="notContainsBlanks" dxfId="3" priority="7019">
      <formula>LEN(TRIM(S6300))&gt;0</formula>
    </cfRule>
  </conditionalFormatting>
  <conditionalFormatting sqref="U6300">
    <cfRule type="notContainsBlanks" dxfId="4" priority="6879">
      <formula>LEN(TRIM(U6300))&gt;0</formula>
    </cfRule>
  </conditionalFormatting>
  <conditionalFormatting sqref="W6300">
    <cfRule type="notContainsBlanks" dxfId="0" priority="7578">
      <formula>LEN(TRIM(W6300))&gt;0</formula>
    </cfRule>
  </conditionalFormatting>
  <conditionalFormatting sqref="Y6300">
    <cfRule type="notContainsBlanks" dxfId="5" priority="7438">
      <formula>LEN(TRIM(Y6300))&gt;0</formula>
    </cfRule>
  </conditionalFormatting>
  <conditionalFormatting sqref="Z6300">
    <cfRule type="notContainsBlanks" dxfId="6" priority="7298">
      <formula>LEN(TRIM(Z6300))&gt;0</formula>
    </cfRule>
  </conditionalFormatting>
  <conditionalFormatting sqref="AB6300">
    <cfRule type="cellIs" dxfId="7" priority="7158" operator="notEqual">
      <formula>0</formula>
    </cfRule>
  </conditionalFormatting>
  <conditionalFormatting sqref="Q6303">
    <cfRule type="notContainsBlanks" dxfId="1" priority="6853">
      <formula>LEN(TRIM(Q6303))&gt;0</formula>
    </cfRule>
  </conditionalFormatting>
  <conditionalFormatting sqref="R6303">
    <cfRule type="notContainsBlanks" dxfId="2" priority="6773">
      <formula>LEN(TRIM(R6303))&gt;0</formula>
    </cfRule>
  </conditionalFormatting>
  <conditionalFormatting sqref="S6303">
    <cfRule type="notContainsBlanks" dxfId="3" priority="6271">
      <formula>LEN(TRIM(S6303))&gt;0</formula>
    </cfRule>
  </conditionalFormatting>
  <conditionalFormatting sqref="U6303">
    <cfRule type="notContainsBlanks" dxfId="4" priority="6187">
      <formula>LEN(TRIM(U6303))&gt;0</formula>
    </cfRule>
  </conditionalFormatting>
  <conditionalFormatting sqref="W6303">
    <cfRule type="notContainsBlanks" dxfId="0" priority="6607">
      <formula>LEN(TRIM(W6303))&gt;0</formula>
    </cfRule>
  </conditionalFormatting>
  <conditionalFormatting sqref="Y6303">
    <cfRule type="notContainsBlanks" dxfId="5" priority="6523">
      <formula>LEN(TRIM(Y6303))&gt;0</formula>
    </cfRule>
  </conditionalFormatting>
  <conditionalFormatting sqref="Z6303">
    <cfRule type="notContainsBlanks" dxfId="6" priority="6439">
      <formula>LEN(TRIM(Z6303))&gt;0</formula>
    </cfRule>
  </conditionalFormatting>
  <conditionalFormatting sqref="AB6303">
    <cfRule type="cellIs" dxfId="7" priority="6355" operator="notEqual">
      <formula>0</formula>
    </cfRule>
  </conditionalFormatting>
  <conditionalFormatting sqref="Q6304">
    <cfRule type="notContainsBlanks" dxfId="1" priority="6827">
      <formula>LEN(TRIM(Q6304))&gt;0</formula>
    </cfRule>
  </conditionalFormatting>
  <conditionalFormatting sqref="R6304">
    <cfRule type="notContainsBlanks" dxfId="2" priority="6746">
      <formula>LEN(TRIM(R6304))&gt;0</formula>
    </cfRule>
  </conditionalFormatting>
  <conditionalFormatting sqref="S6304">
    <cfRule type="notContainsBlanks" dxfId="3" priority="6243">
      <formula>LEN(TRIM(S6304))&gt;0</formula>
    </cfRule>
  </conditionalFormatting>
  <conditionalFormatting sqref="U6304">
    <cfRule type="notContainsBlanks" dxfId="4" priority="6159">
      <formula>LEN(TRIM(U6304))&gt;0</formula>
    </cfRule>
  </conditionalFormatting>
  <conditionalFormatting sqref="W6304">
    <cfRule type="notContainsBlanks" dxfId="0" priority="6579">
      <formula>LEN(TRIM(W6304))&gt;0</formula>
    </cfRule>
  </conditionalFormatting>
  <conditionalFormatting sqref="Y6304">
    <cfRule type="notContainsBlanks" dxfId="5" priority="6495">
      <formula>LEN(TRIM(Y6304))&gt;0</formula>
    </cfRule>
  </conditionalFormatting>
  <conditionalFormatting sqref="Z6304">
    <cfRule type="notContainsBlanks" dxfId="6" priority="6411">
      <formula>LEN(TRIM(Z6304))&gt;0</formula>
    </cfRule>
  </conditionalFormatting>
  <conditionalFormatting sqref="AB6304">
    <cfRule type="cellIs" dxfId="7" priority="6327" operator="notEqual">
      <formula>0</formula>
    </cfRule>
  </conditionalFormatting>
  <conditionalFormatting sqref="Q6305">
    <cfRule type="notContainsBlanks" dxfId="1" priority="6801">
      <formula>LEN(TRIM(Q6305))&gt;0</formula>
    </cfRule>
  </conditionalFormatting>
  <conditionalFormatting sqref="R6305">
    <cfRule type="notContainsBlanks" dxfId="2" priority="6719">
      <formula>LEN(TRIM(R6305))&gt;0</formula>
    </cfRule>
  </conditionalFormatting>
  <conditionalFormatting sqref="S6305">
    <cfRule type="notContainsBlanks" dxfId="3" priority="6215">
      <formula>LEN(TRIM(S6305))&gt;0</formula>
    </cfRule>
  </conditionalFormatting>
  <conditionalFormatting sqref="U6305">
    <cfRule type="notContainsBlanks" dxfId="4" priority="6131">
      <formula>LEN(TRIM(U6305))&gt;0</formula>
    </cfRule>
  </conditionalFormatting>
  <conditionalFormatting sqref="W6305">
    <cfRule type="notContainsBlanks" dxfId="0" priority="6551">
      <formula>LEN(TRIM(W6305))&gt;0</formula>
    </cfRule>
  </conditionalFormatting>
  <conditionalFormatting sqref="Y6305">
    <cfRule type="notContainsBlanks" dxfId="5" priority="6467">
      <formula>LEN(TRIM(Y6305))&gt;0</formula>
    </cfRule>
  </conditionalFormatting>
  <conditionalFormatting sqref="Z6305">
    <cfRule type="notContainsBlanks" dxfId="6" priority="6383">
      <formula>LEN(TRIM(Z6305))&gt;0</formula>
    </cfRule>
  </conditionalFormatting>
  <conditionalFormatting sqref="AB6305">
    <cfRule type="cellIs" dxfId="7" priority="6299" operator="notEqual">
      <formula>0</formula>
    </cfRule>
  </conditionalFormatting>
  <conditionalFormatting sqref="Q6306">
    <cfRule type="notContainsBlanks" dxfId="1" priority="11377">
      <formula>LEN(TRIM(Q6306))&gt;0</formula>
    </cfRule>
  </conditionalFormatting>
  <conditionalFormatting sqref="W6306">
    <cfRule type="notContainsBlanks" dxfId="0" priority="11461">
      <formula>LEN(TRIM(W6306))&gt;0</formula>
    </cfRule>
  </conditionalFormatting>
  <conditionalFormatting sqref="Y6306">
    <cfRule type="notContainsBlanks" dxfId="5" priority="11433">
      <formula>LEN(TRIM(Y6306))&gt;0</formula>
    </cfRule>
  </conditionalFormatting>
  <conditionalFormatting sqref="Z6306">
    <cfRule type="notContainsBlanks" dxfId="6" priority="11405">
      <formula>LEN(TRIM(Z6306))&gt;0</formula>
    </cfRule>
  </conditionalFormatting>
  <conditionalFormatting sqref="AA6306">
    <cfRule type="cellIs" dxfId="8" priority="11321" operator="equal">
      <formula>2</formula>
    </cfRule>
    <cfRule type="cellIs" dxfId="8" priority="11293" operator="equal">
      <formula>4</formula>
    </cfRule>
  </conditionalFormatting>
  <conditionalFormatting sqref="W6308">
    <cfRule type="notContainsBlanks" dxfId="0" priority="11660">
      <formula>LEN(TRIM(W6308))&gt;0</formula>
    </cfRule>
  </conditionalFormatting>
  <conditionalFormatting sqref="Q6311">
    <cfRule type="notContainsBlanks" dxfId="1" priority="11182">
      <formula>LEN(TRIM(Q6311))&gt;0</formula>
    </cfRule>
  </conditionalFormatting>
  <conditionalFormatting sqref="R6311">
    <cfRule type="notContainsBlanks" dxfId="2" priority="11103">
      <formula>LEN(TRIM(R6311))&gt;0</formula>
    </cfRule>
  </conditionalFormatting>
  <conditionalFormatting sqref="S6311">
    <cfRule type="notContainsBlanks" dxfId="3" priority="10630">
      <formula>LEN(TRIM(S6311))&gt;0</formula>
    </cfRule>
  </conditionalFormatting>
  <conditionalFormatting sqref="U6311">
    <cfRule type="notContainsBlanks" dxfId="4" priority="10546">
      <formula>LEN(TRIM(U6311))&gt;0</formula>
    </cfRule>
  </conditionalFormatting>
  <conditionalFormatting sqref="W6311">
    <cfRule type="notContainsBlanks" dxfId="0" priority="10942">
      <formula>LEN(TRIM(W6311))&gt;0</formula>
    </cfRule>
  </conditionalFormatting>
  <conditionalFormatting sqref="Y6311">
    <cfRule type="notContainsBlanks" dxfId="5" priority="10858">
      <formula>LEN(TRIM(Y6311))&gt;0</formula>
    </cfRule>
  </conditionalFormatting>
  <conditionalFormatting sqref="Z6311">
    <cfRule type="notContainsBlanks" dxfId="6" priority="10774">
      <formula>LEN(TRIM(Z6311))&gt;0</formula>
    </cfRule>
  </conditionalFormatting>
  <conditionalFormatting sqref="AB6311">
    <cfRule type="cellIs" dxfId="7" priority="10686" operator="notEqual">
      <formula>0</formula>
    </cfRule>
  </conditionalFormatting>
  <conditionalFormatting sqref="Q6312">
    <cfRule type="notContainsBlanks" dxfId="1" priority="11156">
      <formula>LEN(TRIM(Q6312))&gt;0</formula>
    </cfRule>
  </conditionalFormatting>
  <conditionalFormatting sqref="R6312">
    <cfRule type="notContainsBlanks" dxfId="1" priority="1389">
      <formula>LEN(TRIM(R6312))&gt;0</formula>
    </cfRule>
  </conditionalFormatting>
  <conditionalFormatting sqref="S6312">
    <cfRule type="notContainsBlanks" dxfId="3" priority="10602">
      <formula>LEN(TRIM(S6312))&gt;0</formula>
    </cfRule>
  </conditionalFormatting>
  <conditionalFormatting sqref="U6312">
    <cfRule type="notContainsBlanks" dxfId="4" priority="10518">
      <formula>LEN(TRIM(U6312))&gt;0</formula>
    </cfRule>
  </conditionalFormatting>
  <conditionalFormatting sqref="W6312">
    <cfRule type="notContainsBlanks" dxfId="0" priority="10914">
      <formula>LEN(TRIM(W6312))&gt;0</formula>
    </cfRule>
  </conditionalFormatting>
  <conditionalFormatting sqref="Y6312">
    <cfRule type="notContainsBlanks" dxfId="5" priority="10830">
      <formula>LEN(TRIM(Y6312))&gt;0</formula>
    </cfRule>
  </conditionalFormatting>
  <conditionalFormatting sqref="Z6312">
    <cfRule type="notContainsBlanks" dxfId="6" priority="10746">
      <formula>LEN(TRIM(Z6312))&gt;0</formula>
    </cfRule>
  </conditionalFormatting>
  <conditionalFormatting sqref="Q6313">
    <cfRule type="notContainsBlanks" dxfId="1" priority="11130">
      <formula>LEN(TRIM(Q6313))&gt;0</formula>
    </cfRule>
  </conditionalFormatting>
  <conditionalFormatting sqref="R6313">
    <cfRule type="notContainsBlanks" dxfId="2" priority="11054">
      <formula>LEN(TRIM(R6313))&gt;0</formula>
    </cfRule>
  </conditionalFormatting>
  <conditionalFormatting sqref="S6313">
    <cfRule type="notContainsBlanks" dxfId="3" priority="10574">
      <formula>LEN(TRIM(S6313))&gt;0</formula>
    </cfRule>
  </conditionalFormatting>
  <conditionalFormatting sqref="U6313">
    <cfRule type="notContainsBlanks" dxfId="4" priority="10490">
      <formula>LEN(TRIM(U6313))&gt;0</formula>
    </cfRule>
  </conditionalFormatting>
  <conditionalFormatting sqref="W6313">
    <cfRule type="notContainsBlanks" dxfId="0" priority="10886">
      <formula>LEN(TRIM(W6313))&gt;0</formula>
    </cfRule>
  </conditionalFormatting>
  <conditionalFormatting sqref="Y6313">
    <cfRule type="notContainsBlanks" dxfId="5" priority="10802">
      <formula>LEN(TRIM(Y6313))&gt;0</formula>
    </cfRule>
  </conditionalFormatting>
  <conditionalFormatting sqref="Z6313">
    <cfRule type="notContainsBlanks" dxfId="6" priority="10718">
      <formula>LEN(TRIM(Z6313))&gt;0</formula>
    </cfRule>
  </conditionalFormatting>
  <conditionalFormatting sqref="AB6313">
    <cfRule type="cellIs" dxfId="7" priority="10658" operator="notEqual">
      <formula>0</formula>
    </cfRule>
  </conditionalFormatting>
  <conditionalFormatting sqref="Q6315">
    <cfRule type="notContainsBlanks" dxfId="1" priority="10464">
      <formula>LEN(TRIM(Q6315))&gt;0</formula>
    </cfRule>
  </conditionalFormatting>
  <conditionalFormatting sqref="R6315">
    <cfRule type="notContainsBlanks" dxfId="2" priority="10356">
      <formula>LEN(TRIM(R6315))&gt;0</formula>
    </cfRule>
  </conditionalFormatting>
  <conditionalFormatting sqref="S6315">
    <cfRule type="notContainsBlanks" dxfId="3" priority="9523">
      <formula>LEN(TRIM(S6315))&gt;0</formula>
    </cfRule>
  </conditionalFormatting>
  <conditionalFormatting sqref="U6315">
    <cfRule type="notContainsBlanks" dxfId="4" priority="9383">
      <formula>LEN(TRIM(U6315))&gt;0</formula>
    </cfRule>
  </conditionalFormatting>
  <conditionalFormatting sqref="W6315">
    <cfRule type="notContainsBlanks" dxfId="0" priority="10080">
      <formula>LEN(TRIM(W6315))&gt;0</formula>
    </cfRule>
  </conditionalFormatting>
  <conditionalFormatting sqref="Y6315">
    <cfRule type="notContainsBlanks" dxfId="5" priority="9940">
      <formula>LEN(TRIM(Y6315))&gt;0</formula>
    </cfRule>
  </conditionalFormatting>
  <conditionalFormatting sqref="Z6315">
    <cfRule type="notContainsBlanks" dxfId="6" priority="9800">
      <formula>LEN(TRIM(Z6315))&gt;0</formula>
    </cfRule>
  </conditionalFormatting>
  <conditionalFormatting sqref="AB6315">
    <cfRule type="cellIs" dxfId="7" priority="9663" operator="notEqual">
      <formula>0</formula>
    </cfRule>
  </conditionalFormatting>
  <conditionalFormatting sqref="Q6316">
    <cfRule type="notContainsBlanks" dxfId="1" priority="10440">
      <formula>LEN(TRIM(Q6316))&gt;0</formula>
    </cfRule>
  </conditionalFormatting>
  <conditionalFormatting sqref="R6316">
    <cfRule type="notContainsBlanks" dxfId="2" priority="10330">
      <formula>LEN(TRIM(R6316))&gt;0</formula>
    </cfRule>
  </conditionalFormatting>
  <conditionalFormatting sqref="S6316">
    <cfRule type="notContainsBlanks" dxfId="3" priority="9495">
      <formula>LEN(TRIM(S6316))&gt;0</formula>
    </cfRule>
  </conditionalFormatting>
  <conditionalFormatting sqref="U6316">
    <cfRule type="notContainsBlanks" dxfId="4" priority="9355">
      <formula>LEN(TRIM(U6316))&gt;0</formula>
    </cfRule>
  </conditionalFormatting>
  <conditionalFormatting sqref="W6316">
    <cfRule type="notContainsBlanks" dxfId="0" priority="10052">
      <formula>LEN(TRIM(W6316))&gt;0</formula>
    </cfRule>
  </conditionalFormatting>
  <conditionalFormatting sqref="Y6316">
    <cfRule type="notContainsBlanks" dxfId="5" priority="9912">
      <formula>LEN(TRIM(Y6316))&gt;0</formula>
    </cfRule>
  </conditionalFormatting>
  <conditionalFormatting sqref="Z6316">
    <cfRule type="notContainsBlanks" dxfId="6" priority="9772">
      <formula>LEN(TRIM(Z6316))&gt;0</formula>
    </cfRule>
  </conditionalFormatting>
  <conditionalFormatting sqref="AB6316">
    <cfRule type="cellIs" dxfId="7" priority="9635" operator="notEqual">
      <formula>0</formula>
    </cfRule>
  </conditionalFormatting>
  <conditionalFormatting sqref="Q6317">
    <cfRule type="notContainsBlanks" dxfId="1" priority="10419">
      <formula>LEN(TRIM(Q6317))&gt;0</formula>
    </cfRule>
  </conditionalFormatting>
  <conditionalFormatting sqref="R6317">
    <cfRule type="notContainsBlanks" dxfId="2" priority="10304">
      <formula>LEN(TRIM(R6317))&gt;0</formula>
    </cfRule>
  </conditionalFormatting>
  <conditionalFormatting sqref="S6317">
    <cfRule type="notContainsBlanks" dxfId="3" priority="9467">
      <formula>LEN(TRIM(S6317))&gt;0</formula>
    </cfRule>
  </conditionalFormatting>
  <conditionalFormatting sqref="U6317">
    <cfRule type="notContainsBlanks" dxfId="4" priority="9327">
      <formula>LEN(TRIM(U6317))&gt;0</formula>
    </cfRule>
  </conditionalFormatting>
  <conditionalFormatting sqref="W6317">
    <cfRule type="notContainsBlanks" dxfId="0" priority="10024">
      <formula>LEN(TRIM(W6317))&gt;0</formula>
    </cfRule>
  </conditionalFormatting>
  <conditionalFormatting sqref="Y6317">
    <cfRule type="notContainsBlanks" dxfId="5" priority="9884">
      <formula>LEN(TRIM(Y6317))&gt;0</formula>
    </cfRule>
  </conditionalFormatting>
  <conditionalFormatting sqref="Z6317">
    <cfRule type="notContainsBlanks" dxfId="6" priority="9744">
      <formula>LEN(TRIM(Z6317))&gt;0</formula>
    </cfRule>
  </conditionalFormatting>
  <conditionalFormatting sqref="AB6317">
    <cfRule type="cellIs" dxfId="7" priority="9607" operator="notEqual">
      <formula>0</formula>
    </cfRule>
  </conditionalFormatting>
  <conditionalFormatting sqref="Q6318">
    <cfRule type="notContainsBlanks" dxfId="1" priority="10398">
      <formula>LEN(TRIM(Q6318))&gt;0</formula>
    </cfRule>
  </conditionalFormatting>
  <conditionalFormatting sqref="R6318">
    <cfRule type="notContainsBlanks" dxfId="2" priority="10276">
      <formula>LEN(TRIM(R6318))&gt;0</formula>
    </cfRule>
  </conditionalFormatting>
  <conditionalFormatting sqref="S6318">
    <cfRule type="notContainsBlanks" dxfId="3" priority="9439">
      <formula>LEN(TRIM(S6318))&gt;0</formula>
    </cfRule>
  </conditionalFormatting>
  <conditionalFormatting sqref="U6318">
    <cfRule type="notContainsBlanks" dxfId="4" priority="9299">
      <formula>LEN(TRIM(U6318))&gt;0</formula>
    </cfRule>
  </conditionalFormatting>
  <conditionalFormatting sqref="W6318">
    <cfRule type="notContainsBlanks" dxfId="0" priority="9996">
      <formula>LEN(TRIM(W6318))&gt;0</formula>
    </cfRule>
  </conditionalFormatting>
  <conditionalFormatting sqref="Y6318">
    <cfRule type="notContainsBlanks" dxfId="5" priority="9856">
      <formula>LEN(TRIM(Y6318))&gt;0</formula>
    </cfRule>
  </conditionalFormatting>
  <conditionalFormatting sqref="Z6318">
    <cfRule type="notContainsBlanks" dxfId="6" priority="9716">
      <formula>LEN(TRIM(Z6318))&gt;0</formula>
    </cfRule>
  </conditionalFormatting>
  <conditionalFormatting sqref="AB6318">
    <cfRule type="cellIs" dxfId="7" priority="9579" operator="notEqual">
      <formula>0</formula>
    </cfRule>
  </conditionalFormatting>
  <conditionalFormatting sqref="Q6319">
    <cfRule type="notContainsBlanks" dxfId="1" priority="10379">
      <formula>LEN(TRIM(Q6319))&gt;0</formula>
    </cfRule>
  </conditionalFormatting>
  <conditionalFormatting sqref="R6319">
    <cfRule type="notContainsBlanks" dxfId="2" priority="10248">
      <formula>LEN(TRIM(R6319))&gt;0</formula>
    </cfRule>
  </conditionalFormatting>
  <conditionalFormatting sqref="S6319">
    <cfRule type="notContainsBlanks" dxfId="3" priority="9411">
      <formula>LEN(TRIM(S6319))&gt;0</formula>
    </cfRule>
  </conditionalFormatting>
  <conditionalFormatting sqref="U6319">
    <cfRule type="notContainsBlanks" dxfId="4" priority="9271">
      <formula>LEN(TRIM(U6319))&gt;0</formula>
    </cfRule>
  </conditionalFormatting>
  <conditionalFormatting sqref="W6319">
    <cfRule type="notContainsBlanks" dxfId="0" priority="9968">
      <formula>LEN(TRIM(W6319))&gt;0</formula>
    </cfRule>
  </conditionalFormatting>
  <conditionalFormatting sqref="Y6319">
    <cfRule type="notContainsBlanks" dxfId="5" priority="9828">
      <formula>LEN(TRIM(Y6319))&gt;0</formula>
    </cfRule>
  </conditionalFormatting>
  <conditionalFormatting sqref="Z6319">
    <cfRule type="notContainsBlanks" dxfId="6" priority="9688">
      <formula>LEN(TRIM(Z6319))&gt;0</formula>
    </cfRule>
  </conditionalFormatting>
  <conditionalFormatting sqref="AB6319">
    <cfRule type="cellIs" dxfId="7" priority="9551" operator="notEqual">
      <formula>0</formula>
    </cfRule>
  </conditionalFormatting>
  <conditionalFormatting sqref="Q6322">
    <cfRule type="notContainsBlanks" dxfId="1" priority="9245">
      <formula>LEN(TRIM(Q6322))&gt;0</formula>
    </cfRule>
  </conditionalFormatting>
  <conditionalFormatting sqref="R6322">
    <cfRule type="notContainsBlanks" dxfId="2" priority="9220">
      <formula>LEN(TRIM(R6322))&gt;0</formula>
    </cfRule>
  </conditionalFormatting>
  <conditionalFormatting sqref="S6322">
    <cfRule type="notContainsBlanks" dxfId="3" priority="9052">
      <formula>LEN(TRIM(S6322))&gt;0</formula>
    </cfRule>
  </conditionalFormatting>
  <conditionalFormatting sqref="U6322">
    <cfRule type="notContainsBlanks" dxfId="4" priority="9025">
      <formula>LEN(TRIM(U6322))&gt;0</formula>
    </cfRule>
  </conditionalFormatting>
  <conditionalFormatting sqref="W6322">
    <cfRule type="notContainsBlanks" dxfId="0" priority="9164">
      <formula>LEN(TRIM(W6322))&gt;0</formula>
    </cfRule>
  </conditionalFormatting>
  <conditionalFormatting sqref="Y6322">
    <cfRule type="notContainsBlanks" dxfId="5" priority="9136">
      <formula>LEN(TRIM(Y6322))&gt;0</formula>
    </cfRule>
  </conditionalFormatting>
  <conditionalFormatting sqref="Z6322">
    <cfRule type="notContainsBlanks" dxfId="6" priority="9108">
      <formula>LEN(TRIM(Z6322))&gt;0</formula>
    </cfRule>
  </conditionalFormatting>
  <conditionalFormatting sqref="AB6322">
    <cfRule type="cellIs" dxfId="7" priority="9080" operator="notEqual">
      <formula>0</formula>
    </cfRule>
  </conditionalFormatting>
  <conditionalFormatting sqref="Q6324">
    <cfRule type="notContainsBlanks" dxfId="1" priority="8998">
      <formula>LEN(TRIM(Q6324))&gt;0</formula>
    </cfRule>
  </conditionalFormatting>
  <conditionalFormatting sqref="R6324">
    <cfRule type="notContainsBlanks" dxfId="2" priority="8892">
      <formula>LEN(TRIM(R6324))&gt;0</formula>
    </cfRule>
  </conditionalFormatting>
  <conditionalFormatting sqref="S6324">
    <cfRule type="notContainsBlanks" dxfId="3" priority="8306">
      <formula>LEN(TRIM(S6324))&gt;0</formula>
    </cfRule>
  </conditionalFormatting>
  <conditionalFormatting sqref="U6324">
    <cfRule type="notContainsBlanks" dxfId="4" priority="8197">
      <formula>LEN(TRIM(U6324))&gt;0</formula>
    </cfRule>
  </conditionalFormatting>
  <conditionalFormatting sqref="W6324">
    <cfRule type="notContainsBlanks" dxfId="0" priority="8670">
      <formula>LEN(TRIM(W6324))&gt;0</formula>
    </cfRule>
  </conditionalFormatting>
  <conditionalFormatting sqref="Y6324">
    <cfRule type="notContainsBlanks" dxfId="5" priority="8558">
      <formula>LEN(TRIM(Y6324))&gt;0</formula>
    </cfRule>
  </conditionalFormatting>
  <conditionalFormatting sqref="Z6324">
    <cfRule type="notContainsBlanks" dxfId="6" priority="8446">
      <formula>LEN(TRIM(Z6324))&gt;0</formula>
    </cfRule>
  </conditionalFormatting>
  <conditionalFormatting sqref="Q6325">
    <cfRule type="notContainsBlanks" dxfId="1" priority="8972">
      <formula>LEN(TRIM(Q6325))&gt;0</formula>
    </cfRule>
  </conditionalFormatting>
  <conditionalFormatting sqref="R6325">
    <cfRule type="notContainsBlanks" dxfId="2" priority="8865">
      <formula>LEN(TRIM(R6325))&gt;0</formula>
    </cfRule>
  </conditionalFormatting>
  <conditionalFormatting sqref="S6325">
    <cfRule type="notContainsBlanks" dxfId="3" priority="8278">
      <formula>LEN(TRIM(S6325))&gt;0</formula>
    </cfRule>
  </conditionalFormatting>
  <conditionalFormatting sqref="U6325">
    <cfRule type="notContainsBlanks" dxfId="4" priority="8170">
      <formula>LEN(TRIM(U6325))&gt;0</formula>
    </cfRule>
  </conditionalFormatting>
  <conditionalFormatting sqref="W6325">
    <cfRule type="notContainsBlanks" dxfId="0" priority="8642">
      <formula>LEN(TRIM(W6325))&gt;0</formula>
    </cfRule>
  </conditionalFormatting>
  <conditionalFormatting sqref="Y6325">
    <cfRule type="notContainsBlanks" dxfId="5" priority="8530">
      <formula>LEN(TRIM(Y6325))&gt;0</formula>
    </cfRule>
  </conditionalFormatting>
  <conditionalFormatting sqref="Z6325">
    <cfRule type="notContainsBlanks" dxfId="6" priority="8418">
      <formula>LEN(TRIM(Z6325))&gt;0</formula>
    </cfRule>
  </conditionalFormatting>
  <conditionalFormatting sqref="Q6326">
    <cfRule type="notContainsBlanks" dxfId="1" priority="8946">
      <formula>LEN(TRIM(Q6326))&gt;0</formula>
    </cfRule>
  </conditionalFormatting>
  <conditionalFormatting sqref="R6326">
    <cfRule type="notContainsBlanks" dxfId="2" priority="8837">
      <formula>LEN(TRIM(R6326))&gt;0</formula>
    </cfRule>
  </conditionalFormatting>
  <conditionalFormatting sqref="S6326">
    <cfRule type="notContainsBlanks" dxfId="3" priority="8251">
      <formula>LEN(TRIM(S6326))&gt;0</formula>
    </cfRule>
  </conditionalFormatting>
  <conditionalFormatting sqref="U6326">
    <cfRule type="notContainsBlanks" dxfId="4" priority="8142">
      <formula>LEN(TRIM(U6326))&gt;0</formula>
    </cfRule>
  </conditionalFormatting>
  <conditionalFormatting sqref="W6326">
    <cfRule type="notContainsBlanks" dxfId="0" priority="8614">
      <formula>LEN(TRIM(W6326))&gt;0</formula>
    </cfRule>
  </conditionalFormatting>
  <conditionalFormatting sqref="Y6326">
    <cfRule type="notContainsBlanks" dxfId="5" priority="8502">
      <formula>LEN(TRIM(Y6326))&gt;0</formula>
    </cfRule>
  </conditionalFormatting>
  <conditionalFormatting sqref="Z6326">
    <cfRule type="notContainsBlanks" dxfId="6" priority="8390">
      <formula>LEN(TRIM(Z6326))&gt;0</formula>
    </cfRule>
  </conditionalFormatting>
  <conditionalFormatting sqref="Q6327">
    <cfRule type="notContainsBlanks" dxfId="1" priority="8919">
      <formula>LEN(TRIM(Q6327))&gt;0</formula>
    </cfRule>
  </conditionalFormatting>
  <conditionalFormatting sqref="R6327">
    <cfRule type="notContainsBlanks" dxfId="2" priority="8810">
      <formula>LEN(TRIM(R6327))&gt;0</formula>
    </cfRule>
  </conditionalFormatting>
  <conditionalFormatting sqref="S6327">
    <cfRule type="notContainsBlanks" dxfId="3" priority="8224">
      <formula>LEN(TRIM(S6327))&gt;0</formula>
    </cfRule>
  </conditionalFormatting>
  <conditionalFormatting sqref="U6327">
    <cfRule type="notContainsBlanks" dxfId="4" priority="8114">
      <formula>LEN(TRIM(U6327))&gt;0</formula>
    </cfRule>
  </conditionalFormatting>
  <conditionalFormatting sqref="W6327">
    <cfRule type="notContainsBlanks" dxfId="0" priority="8586">
      <formula>LEN(TRIM(W6327))&gt;0</formula>
    </cfRule>
  </conditionalFormatting>
  <conditionalFormatting sqref="Y6327">
    <cfRule type="notContainsBlanks" dxfId="5" priority="8474">
      <formula>LEN(TRIM(Y6327))&gt;0</formula>
    </cfRule>
  </conditionalFormatting>
  <conditionalFormatting sqref="Z6327">
    <cfRule type="notContainsBlanks" dxfId="6" priority="8362">
      <formula>LEN(TRIM(Z6327))&gt;0</formula>
    </cfRule>
  </conditionalFormatting>
  <conditionalFormatting sqref="AB6327">
    <cfRule type="cellIs" dxfId="7" priority="8334" operator="notEqual">
      <formula>0</formula>
    </cfRule>
  </conditionalFormatting>
  <conditionalFormatting sqref="Q6329">
    <cfRule type="notContainsBlanks" dxfId="1" priority="8088">
      <formula>LEN(TRIM(Q6329))&gt;0</formula>
    </cfRule>
  </conditionalFormatting>
  <conditionalFormatting sqref="R6329">
    <cfRule type="notContainsBlanks" dxfId="2" priority="7966">
      <formula>LEN(TRIM(R6329))&gt;0</formula>
    </cfRule>
  </conditionalFormatting>
  <conditionalFormatting sqref="S6329">
    <cfRule type="notContainsBlanks" dxfId="3" priority="7130">
      <formula>LEN(TRIM(S6329))&gt;0</formula>
    </cfRule>
  </conditionalFormatting>
  <conditionalFormatting sqref="U6329">
    <cfRule type="notContainsBlanks" dxfId="4" priority="6990">
      <formula>LEN(TRIM(U6329))&gt;0</formula>
    </cfRule>
  </conditionalFormatting>
  <conditionalFormatting sqref="W6329">
    <cfRule type="notContainsBlanks" dxfId="0" priority="7689">
      <formula>LEN(TRIM(W6329))&gt;0</formula>
    </cfRule>
  </conditionalFormatting>
  <conditionalFormatting sqref="Y6329">
    <cfRule type="notContainsBlanks" dxfId="5" priority="7549">
      <formula>LEN(TRIM(Y6329))&gt;0</formula>
    </cfRule>
  </conditionalFormatting>
  <conditionalFormatting sqref="Z6329">
    <cfRule type="notContainsBlanks" dxfId="6" priority="7409">
      <formula>LEN(TRIM(Z6329))&gt;0</formula>
    </cfRule>
  </conditionalFormatting>
  <conditionalFormatting sqref="AB6329">
    <cfRule type="cellIs" dxfId="7" priority="7269" operator="notEqual">
      <formula>0</formula>
    </cfRule>
  </conditionalFormatting>
  <conditionalFormatting sqref="Q6330">
    <cfRule type="notContainsBlanks" dxfId="1" priority="8063">
      <formula>LEN(TRIM(Q6330))&gt;0</formula>
    </cfRule>
  </conditionalFormatting>
  <conditionalFormatting sqref="R6330">
    <cfRule type="notContainsBlanks" dxfId="2" priority="7938">
      <formula>LEN(TRIM(R6330))&gt;0</formula>
    </cfRule>
  </conditionalFormatting>
  <conditionalFormatting sqref="S6330">
    <cfRule type="notContainsBlanks" dxfId="3" priority="7102">
      <formula>LEN(TRIM(S6330))&gt;0</formula>
    </cfRule>
  </conditionalFormatting>
  <conditionalFormatting sqref="U6330">
    <cfRule type="notContainsBlanks" dxfId="4" priority="6962">
      <formula>LEN(TRIM(U6330))&gt;0</formula>
    </cfRule>
  </conditionalFormatting>
  <conditionalFormatting sqref="W6330">
    <cfRule type="notContainsBlanks" dxfId="0" priority="7661">
      <formula>LEN(TRIM(W6330))&gt;0</formula>
    </cfRule>
  </conditionalFormatting>
  <conditionalFormatting sqref="Y6330">
    <cfRule type="notContainsBlanks" dxfId="5" priority="7521">
      <formula>LEN(TRIM(Y6330))&gt;0</formula>
    </cfRule>
  </conditionalFormatting>
  <conditionalFormatting sqref="Z6330">
    <cfRule type="notContainsBlanks" dxfId="6" priority="7381">
      <formula>LEN(TRIM(Z6330))&gt;0</formula>
    </cfRule>
  </conditionalFormatting>
  <conditionalFormatting sqref="AB6330">
    <cfRule type="cellIs" dxfId="7" priority="7241" operator="notEqual">
      <formula>0</formula>
    </cfRule>
  </conditionalFormatting>
  <conditionalFormatting sqref="Q6331">
    <cfRule type="notContainsBlanks" dxfId="1" priority="8038">
      <formula>LEN(TRIM(Q6331))&gt;0</formula>
    </cfRule>
  </conditionalFormatting>
  <conditionalFormatting sqref="R6331">
    <cfRule type="notContainsBlanks" dxfId="2" priority="7911">
      <formula>LEN(TRIM(R6331))&gt;0</formula>
    </cfRule>
  </conditionalFormatting>
  <conditionalFormatting sqref="S6331">
    <cfRule type="notContainsBlanks" dxfId="3" priority="7074">
      <formula>LEN(TRIM(S6331))&gt;0</formula>
    </cfRule>
  </conditionalFormatting>
  <conditionalFormatting sqref="U6331">
    <cfRule type="notContainsBlanks" dxfId="4" priority="6934">
      <formula>LEN(TRIM(U6331))&gt;0</formula>
    </cfRule>
  </conditionalFormatting>
  <conditionalFormatting sqref="W6331">
    <cfRule type="notContainsBlanks" dxfId="0" priority="7633">
      <formula>LEN(TRIM(W6331))&gt;0</formula>
    </cfRule>
  </conditionalFormatting>
  <conditionalFormatting sqref="Y6331">
    <cfRule type="notContainsBlanks" dxfId="5" priority="7493">
      <formula>LEN(TRIM(Y6331))&gt;0</formula>
    </cfRule>
  </conditionalFormatting>
  <conditionalFormatting sqref="Z6331">
    <cfRule type="notContainsBlanks" dxfId="6" priority="7353">
      <formula>LEN(TRIM(Z6331))&gt;0</formula>
    </cfRule>
  </conditionalFormatting>
  <conditionalFormatting sqref="AB6331">
    <cfRule type="cellIs" dxfId="7" priority="7213" operator="notEqual">
      <formula>0</formula>
    </cfRule>
  </conditionalFormatting>
  <conditionalFormatting sqref="Q6332">
    <cfRule type="notContainsBlanks" dxfId="1" priority="8015">
      <formula>LEN(TRIM(Q6332))&gt;0</formula>
    </cfRule>
  </conditionalFormatting>
  <conditionalFormatting sqref="R6332">
    <cfRule type="notContainsBlanks" dxfId="2" priority="7884">
      <formula>LEN(TRIM(R6332))&gt;0</formula>
    </cfRule>
  </conditionalFormatting>
  <conditionalFormatting sqref="S6332">
    <cfRule type="notContainsBlanks" dxfId="3" priority="7046">
      <formula>LEN(TRIM(S6332))&gt;0</formula>
    </cfRule>
  </conditionalFormatting>
  <conditionalFormatting sqref="U6332">
    <cfRule type="notContainsBlanks" dxfId="4" priority="6906">
      <formula>LEN(TRIM(U6332))&gt;0</formula>
    </cfRule>
  </conditionalFormatting>
  <conditionalFormatting sqref="W6332">
    <cfRule type="notContainsBlanks" dxfId="0" priority="7605">
      <formula>LEN(TRIM(W6332))&gt;0</formula>
    </cfRule>
  </conditionalFormatting>
  <conditionalFormatting sqref="Y6332">
    <cfRule type="notContainsBlanks" dxfId="5" priority="7465">
      <formula>LEN(TRIM(Y6332))&gt;0</formula>
    </cfRule>
  </conditionalFormatting>
  <conditionalFormatting sqref="Z6332">
    <cfRule type="notContainsBlanks" dxfId="6" priority="7325">
      <formula>LEN(TRIM(Z6332))&gt;0</formula>
    </cfRule>
  </conditionalFormatting>
  <conditionalFormatting sqref="AB6332">
    <cfRule type="cellIs" dxfId="7" priority="7185" operator="notEqual">
      <formula>0</formula>
    </cfRule>
  </conditionalFormatting>
  <conditionalFormatting sqref="Q6333">
    <cfRule type="notContainsBlanks" dxfId="1" priority="7992">
      <formula>LEN(TRIM(Q6333))&gt;0</formula>
    </cfRule>
  </conditionalFormatting>
  <conditionalFormatting sqref="R6333">
    <cfRule type="notContainsBlanks" dxfId="2" priority="7857">
      <formula>LEN(TRIM(R6333))&gt;0</formula>
    </cfRule>
  </conditionalFormatting>
  <conditionalFormatting sqref="S6333">
    <cfRule type="notContainsBlanks" dxfId="3" priority="7018">
      <formula>LEN(TRIM(S6333))&gt;0</formula>
    </cfRule>
  </conditionalFormatting>
  <conditionalFormatting sqref="U6333">
    <cfRule type="notContainsBlanks" dxfId="4" priority="6878">
      <formula>LEN(TRIM(U6333))&gt;0</formula>
    </cfRule>
  </conditionalFormatting>
  <conditionalFormatting sqref="W6333">
    <cfRule type="notContainsBlanks" dxfId="0" priority="7577">
      <formula>LEN(TRIM(W6333))&gt;0</formula>
    </cfRule>
  </conditionalFormatting>
  <conditionalFormatting sqref="Y6333">
    <cfRule type="notContainsBlanks" dxfId="5" priority="7437">
      <formula>LEN(TRIM(Y6333))&gt;0</formula>
    </cfRule>
  </conditionalFormatting>
  <conditionalFormatting sqref="Z6333">
    <cfRule type="notContainsBlanks" dxfId="6" priority="7297">
      <formula>LEN(TRIM(Z6333))&gt;0</formula>
    </cfRule>
  </conditionalFormatting>
  <conditionalFormatting sqref="AB6333">
    <cfRule type="cellIs" dxfId="7" priority="7157" operator="notEqual">
      <formula>0</formula>
    </cfRule>
  </conditionalFormatting>
  <conditionalFormatting sqref="Q6336">
    <cfRule type="notContainsBlanks" dxfId="1" priority="6852">
      <formula>LEN(TRIM(Q6336))&gt;0</formula>
    </cfRule>
  </conditionalFormatting>
  <conditionalFormatting sqref="R6336">
    <cfRule type="notContainsBlanks" dxfId="2" priority="6772">
      <formula>LEN(TRIM(R6336))&gt;0</formula>
    </cfRule>
  </conditionalFormatting>
  <conditionalFormatting sqref="S6336">
    <cfRule type="notContainsBlanks" dxfId="3" priority="6270">
      <formula>LEN(TRIM(S6336))&gt;0</formula>
    </cfRule>
  </conditionalFormatting>
  <conditionalFormatting sqref="U6336">
    <cfRule type="notContainsBlanks" dxfId="4" priority="6186">
      <formula>LEN(TRIM(U6336))&gt;0</formula>
    </cfRule>
  </conditionalFormatting>
  <conditionalFormatting sqref="W6336">
    <cfRule type="notContainsBlanks" dxfId="0" priority="6606">
      <formula>LEN(TRIM(W6336))&gt;0</formula>
    </cfRule>
  </conditionalFormatting>
  <conditionalFormatting sqref="Y6336">
    <cfRule type="notContainsBlanks" dxfId="5" priority="6522">
      <formula>LEN(TRIM(Y6336))&gt;0</formula>
    </cfRule>
  </conditionalFormatting>
  <conditionalFormatting sqref="Z6336">
    <cfRule type="notContainsBlanks" dxfId="6" priority="6438">
      <formula>LEN(TRIM(Z6336))&gt;0</formula>
    </cfRule>
  </conditionalFormatting>
  <conditionalFormatting sqref="AB6336">
    <cfRule type="cellIs" dxfId="7" priority="6354" operator="notEqual">
      <formula>0</formula>
    </cfRule>
  </conditionalFormatting>
  <conditionalFormatting sqref="Q6337">
    <cfRule type="notContainsBlanks" dxfId="1" priority="6826">
      <formula>LEN(TRIM(Q6337))&gt;0</formula>
    </cfRule>
  </conditionalFormatting>
  <conditionalFormatting sqref="R6337">
    <cfRule type="notContainsBlanks" dxfId="2" priority="6745">
      <formula>LEN(TRIM(R6337))&gt;0</formula>
    </cfRule>
  </conditionalFormatting>
  <conditionalFormatting sqref="S6337">
    <cfRule type="notContainsBlanks" dxfId="3" priority="6242">
      <formula>LEN(TRIM(S6337))&gt;0</formula>
    </cfRule>
  </conditionalFormatting>
  <conditionalFormatting sqref="U6337">
    <cfRule type="notContainsBlanks" dxfId="4" priority="6158">
      <formula>LEN(TRIM(U6337))&gt;0</formula>
    </cfRule>
  </conditionalFormatting>
  <conditionalFormatting sqref="W6337">
    <cfRule type="notContainsBlanks" dxfId="0" priority="6578">
      <formula>LEN(TRIM(W6337))&gt;0</formula>
    </cfRule>
  </conditionalFormatting>
  <conditionalFormatting sqref="Y6337">
    <cfRule type="notContainsBlanks" dxfId="5" priority="6494">
      <formula>LEN(TRIM(Y6337))&gt;0</formula>
    </cfRule>
  </conditionalFormatting>
  <conditionalFormatting sqref="Z6337">
    <cfRule type="notContainsBlanks" dxfId="6" priority="6410">
      <formula>LEN(TRIM(Z6337))&gt;0</formula>
    </cfRule>
  </conditionalFormatting>
  <conditionalFormatting sqref="AB6337">
    <cfRule type="cellIs" dxfId="7" priority="6326" operator="notEqual">
      <formula>0</formula>
    </cfRule>
  </conditionalFormatting>
  <conditionalFormatting sqref="Q6338">
    <cfRule type="notContainsBlanks" dxfId="1" priority="6800">
      <formula>LEN(TRIM(Q6338))&gt;0</formula>
    </cfRule>
  </conditionalFormatting>
  <conditionalFormatting sqref="R6338">
    <cfRule type="notContainsBlanks" dxfId="2" priority="6718">
      <formula>LEN(TRIM(R6338))&gt;0</formula>
    </cfRule>
  </conditionalFormatting>
  <conditionalFormatting sqref="S6338">
    <cfRule type="notContainsBlanks" dxfId="3" priority="6214">
      <formula>LEN(TRIM(S6338))&gt;0</formula>
    </cfRule>
  </conditionalFormatting>
  <conditionalFormatting sqref="U6338">
    <cfRule type="notContainsBlanks" dxfId="4" priority="6130">
      <formula>LEN(TRIM(U6338))&gt;0</formula>
    </cfRule>
  </conditionalFormatting>
  <conditionalFormatting sqref="W6338">
    <cfRule type="notContainsBlanks" dxfId="0" priority="6550">
      <formula>LEN(TRIM(W6338))&gt;0</formula>
    </cfRule>
  </conditionalFormatting>
  <conditionalFormatting sqref="Y6338">
    <cfRule type="notContainsBlanks" dxfId="5" priority="6466">
      <formula>LEN(TRIM(Y6338))&gt;0</formula>
    </cfRule>
  </conditionalFormatting>
  <conditionalFormatting sqref="Z6338">
    <cfRule type="notContainsBlanks" dxfId="6" priority="6382">
      <formula>LEN(TRIM(Z6338))&gt;0</formula>
    </cfRule>
  </conditionalFormatting>
  <conditionalFormatting sqref="AB6338">
    <cfRule type="cellIs" dxfId="7" priority="6298" operator="notEqual">
      <formula>0</formula>
    </cfRule>
  </conditionalFormatting>
  <conditionalFormatting sqref="Q6339">
    <cfRule type="notContainsBlanks" dxfId="1" priority="11376">
      <formula>LEN(TRIM(Q6339))&gt;0</formula>
    </cfRule>
  </conditionalFormatting>
  <conditionalFormatting sqref="W6339">
    <cfRule type="notContainsBlanks" dxfId="0" priority="11460">
      <formula>LEN(TRIM(W6339))&gt;0</formula>
    </cfRule>
  </conditionalFormatting>
  <conditionalFormatting sqref="Y6339">
    <cfRule type="notContainsBlanks" dxfId="5" priority="11432">
      <formula>LEN(TRIM(Y6339))&gt;0</formula>
    </cfRule>
  </conditionalFormatting>
  <conditionalFormatting sqref="Z6339">
    <cfRule type="notContainsBlanks" dxfId="6" priority="11404">
      <formula>LEN(TRIM(Z6339))&gt;0</formula>
    </cfRule>
  </conditionalFormatting>
  <conditionalFormatting sqref="AA6339">
    <cfRule type="cellIs" dxfId="8" priority="11320" operator="equal">
      <formula>2</formula>
    </cfRule>
    <cfRule type="cellIs" dxfId="8" priority="11292" operator="equal">
      <formula>4</formula>
    </cfRule>
  </conditionalFormatting>
  <conditionalFormatting sqref="W6341">
    <cfRule type="notContainsBlanks" dxfId="0" priority="11659">
      <formula>LEN(TRIM(W6341))&gt;0</formula>
    </cfRule>
  </conditionalFormatting>
  <conditionalFormatting sqref="Q6344">
    <cfRule type="notContainsBlanks" dxfId="1" priority="11181">
      <formula>LEN(TRIM(Q6344))&gt;0</formula>
    </cfRule>
  </conditionalFormatting>
  <conditionalFormatting sqref="R6344">
    <cfRule type="notContainsBlanks" dxfId="1" priority="1390">
      <formula>LEN(TRIM(R6344))&gt;0</formula>
    </cfRule>
  </conditionalFormatting>
  <conditionalFormatting sqref="S6344">
    <cfRule type="notContainsBlanks" dxfId="3" priority="10629">
      <formula>LEN(TRIM(S6344))&gt;0</formula>
    </cfRule>
  </conditionalFormatting>
  <conditionalFormatting sqref="U6344">
    <cfRule type="notContainsBlanks" dxfId="4" priority="10545">
      <formula>LEN(TRIM(U6344))&gt;0</formula>
    </cfRule>
  </conditionalFormatting>
  <conditionalFormatting sqref="W6344">
    <cfRule type="notContainsBlanks" dxfId="0" priority="10941">
      <formula>LEN(TRIM(W6344))&gt;0</formula>
    </cfRule>
  </conditionalFormatting>
  <conditionalFormatting sqref="Y6344">
    <cfRule type="notContainsBlanks" dxfId="5" priority="10857">
      <formula>LEN(TRIM(Y6344))&gt;0</formula>
    </cfRule>
  </conditionalFormatting>
  <conditionalFormatting sqref="Z6344">
    <cfRule type="notContainsBlanks" dxfId="6" priority="10773">
      <formula>LEN(TRIM(Z6344))&gt;0</formula>
    </cfRule>
  </conditionalFormatting>
  <conditionalFormatting sqref="AB6344">
    <cfRule type="cellIs" dxfId="7" priority="10685" operator="notEqual">
      <formula>0</formula>
    </cfRule>
  </conditionalFormatting>
  <conditionalFormatting sqref="Q6345">
    <cfRule type="notContainsBlanks" dxfId="1" priority="11155">
      <formula>LEN(TRIM(Q6345))&gt;0</formula>
    </cfRule>
  </conditionalFormatting>
  <conditionalFormatting sqref="R6345">
    <cfRule type="notContainsBlanks" dxfId="2" priority="11078">
      <formula>LEN(TRIM(R6345))&gt;0</formula>
    </cfRule>
  </conditionalFormatting>
  <conditionalFormatting sqref="S6345">
    <cfRule type="notContainsBlanks" dxfId="3" priority="10601">
      <formula>LEN(TRIM(S6345))&gt;0</formula>
    </cfRule>
  </conditionalFormatting>
  <conditionalFormatting sqref="U6345">
    <cfRule type="notContainsBlanks" dxfId="4" priority="10517">
      <formula>LEN(TRIM(U6345))&gt;0</formula>
    </cfRule>
  </conditionalFormatting>
  <conditionalFormatting sqref="W6345">
    <cfRule type="notContainsBlanks" dxfId="0" priority="10913">
      <formula>LEN(TRIM(W6345))&gt;0</formula>
    </cfRule>
  </conditionalFormatting>
  <conditionalFormatting sqref="Y6345">
    <cfRule type="notContainsBlanks" dxfId="5" priority="10829">
      <formula>LEN(TRIM(Y6345))&gt;0</formula>
    </cfRule>
  </conditionalFormatting>
  <conditionalFormatting sqref="Z6345">
    <cfRule type="notContainsBlanks" dxfId="6" priority="10745">
      <formula>LEN(TRIM(Z6345))&gt;0</formula>
    </cfRule>
  </conditionalFormatting>
  <conditionalFormatting sqref="Q6346">
    <cfRule type="notContainsBlanks" dxfId="1" priority="11129">
      <formula>LEN(TRIM(Q6346))&gt;0</formula>
    </cfRule>
  </conditionalFormatting>
  <conditionalFormatting sqref="R6346">
    <cfRule type="notContainsBlanks" dxfId="2" priority="11053">
      <formula>LEN(TRIM(R6346))&gt;0</formula>
    </cfRule>
  </conditionalFormatting>
  <conditionalFormatting sqref="S6346">
    <cfRule type="notContainsBlanks" dxfId="3" priority="10573">
      <formula>LEN(TRIM(S6346))&gt;0</formula>
    </cfRule>
  </conditionalFormatting>
  <conditionalFormatting sqref="U6346">
    <cfRule type="notContainsBlanks" dxfId="4" priority="10489">
      <formula>LEN(TRIM(U6346))&gt;0</formula>
    </cfRule>
  </conditionalFormatting>
  <conditionalFormatting sqref="W6346">
    <cfRule type="notContainsBlanks" dxfId="0" priority="10885">
      <formula>LEN(TRIM(W6346))&gt;0</formula>
    </cfRule>
  </conditionalFormatting>
  <conditionalFormatting sqref="Y6346">
    <cfRule type="notContainsBlanks" dxfId="5" priority="10801">
      <formula>LEN(TRIM(Y6346))&gt;0</formula>
    </cfRule>
  </conditionalFormatting>
  <conditionalFormatting sqref="Z6346">
    <cfRule type="notContainsBlanks" dxfId="6" priority="10717">
      <formula>LEN(TRIM(Z6346))&gt;0</formula>
    </cfRule>
  </conditionalFormatting>
  <conditionalFormatting sqref="AB6346">
    <cfRule type="cellIs" dxfId="7" priority="10657" operator="notEqual">
      <formula>0</formula>
    </cfRule>
  </conditionalFormatting>
  <conditionalFormatting sqref="Q6347">
    <cfRule type="notContainsBlanks" dxfId="1" priority="3847">
      <formula>LEN(TRIM(Q6347))&gt;0</formula>
    </cfRule>
  </conditionalFormatting>
  <conditionalFormatting sqref="Q6348">
    <cfRule type="notContainsBlanks" dxfId="1" priority="3846">
      <formula>LEN(TRIM(Q6348))&gt;0</formula>
    </cfRule>
  </conditionalFormatting>
  <conditionalFormatting sqref="R6348">
    <cfRule type="notContainsBlanks" dxfId="2" priority="10355">
      <formula>LEN(TRIM(R6348))&gt;0</formula>
    </cfRule>
  </conditionalFormatting>
  <conditionalFormatting sqref="S6348">
    <cfRule type="notContainsBlanks" dxfId="3" priority="9522">
      <formula>LEN(TRIM(S6348))&gt;0</formula>
    </cfRule>
  </conditionalFormatting>
  <conditionalFormatting sqref="U6348">
    <cfRule type="notContainsBlanks" dxfId="4" priority="9382">
      <formula>LEN(TRIM(U6348))&gt;0</formula>
    </cfRule>
  </conditionalFormatting>
  <conditionalFormatting sqref="W6348">
    <cfRule type="notContainsBlanks" dxfId="0" priority="10079">
      <formula>LEN(TRIM(W6348))&gt;0</formula>
    </cfRule>
  </conditionalFormatting>
  <conditionalFormatting sqref="Y6348">
    <cfRule type="notContainsBlanks" dxfId="5" priority="9939">
      <formula>LEN(TRIM(Y6348))&gt;0</formula>
    </cfRule>
  </conditionalFormatting>
  <conditionalFormatting sqref="Z6348">
    <cfRule type="notContainsBlanks" dxfId="6" priority="9799">
      <formula>LEN(TRIM(Z6348))&gt;0</formula>
    </cfRule>
  </conditionalFormatting>
  <conditionalFormatting sqref="AB6348">
    <cfRule type="cellIs" dxfId="7" priority="9662" operator="notEqual">
      <formula>0</formula>
    </cfRule>
  </conditionalFormatting>
  <conditionalFormatting sqref="Q6349">
    <cfRule type="notContainsBlanks" dxfId="1" priority="3845">
      <formula>LEN(TRIM(Q6349))&gt;0</formula>
    </cfRule>
  </conditionalFormatting>
  <conditionalFormatting sqref="R6349">
    <cfRule type="notContainsBlanks" dxfId="2" priority="10329">
      <formula>LEN(TRIM(R6349))&gt;0</formula>
    </cfRule>
  </conditionalFormatting>
  <conditionalFormatting sqref="S6349">
    <cfRule type="notContainsBlanks" dxfId="3" priority="9494">
      <formula>LEN(TRIM(S6349))&gt;0</formula>
    </cfRule>
  </conditionalFormatting>
  <conditionalFormatting sqref="U6349">
    <cfRule type="notContainsBlanks" dxfId="4" priority="9354">
      <formula>LEN(TRIM(U6349))&gt;0</formula>
    </cfRule>
  </conditionalFormatting>
  <conditionalFormatting sqref="W6349">
    <cfRule type="notContainsBlanks" dxfId="0" priority="10051">
      <formula>LEN(TRIM(W6349))&gt;0</formula>
    </cfRule>
  </conditionalFormatting>
  <conditionalFormatting sqref="Y6349">
    <cfRule type="notContainsBlanks" dxfId="5" priority="9911">
      <formula>LEN(TRIM(Y6349))&gt;0</formula>
    </cfRule>
  </conditionalFormatting>
  <conditionalFormatting sqref="Z6349">
    <cfRule type="notContainsBlanks" dxfId="6" priority="9771">
      <formula>LEN(TRIM(Z6349))&gt;0</formula>
    </cfRule>
  </conditionalFormatting>
  <conditionalFormatting sqref="AB6349">
    <cfRule type="cellIs" dxfId="7" priority="9634" operator="notEqual">
      <formula>0</formula>
    </cfRule>
  </conditionalFormatting>
  <conditionalFormatting sqref="Q6350">
    <cfRule type="notContainsBlanks" dxfId="1" priority="3844">
      <formula>LEN(TRIM(Q6350))&gt;0</formula>
    </cfRule>
  </conditionalFormatting>
  <conditionalFormatting sqref="R6350">
    <cfRule type="notContainsBlanks" dxfId="2" priority="10303">
      <formula>LEN(TRIM(R6350))&gt;0</formula>
    </cfRule>
  </conditionalFormatting>
  <conditionalFormatting sqref="S6350">
    <cfRule type="notContainsBlanks" dxfId="3" priority="9466">
      <formula>LEN(TRIM(S6350))&gt;0</formula>
    </cfRule>
  </conditionalFormatting>
  <conditionalFormatting sqref="U6350">
    <cfRule type="notContainsBlanks" dxfId="4" priority="9326">
      <formula>LEN(TRIM(U6350))&gt;0</formula>
    </cfRule>
  </conditionalFormatting>
  <conditionalFormatting sqref="W6350">
    <cfRule type="notContainsBlanks" dxfId="0" priority="10023">
      <formula>LEN(TRIM(W6350))&gt;0</formula>
    </cfRule>
  </conditionalFormatting>
  <conditionalFormatting sqref="Y6350">
    <cfRule type="notContainsBlanks" dxfId="5" priority="9883">
      <formula>LEN(TRIM(Y6350))&gt;0</formula>
    </cfRule>
  </conditionalFormatting>
  <conditionalFormatting sqref="Z6350">
    <cfRule type="notContainsBlanks" dxfId="6" priority="9743">
      <formula>LEN(TRIM(Z6350))&gt;0</formula>
    </cfRule>
  </conditionalFormatting>
  <conditionalFormatting sqref="AB6350">
    <cfRule type="cellIs" dxfId="7" priority="9606" operator="notEqual">
      <formula>0</formula>
    </cfRule>
  </conditionalFormatting>
  <conditionalFormatting sqref="Q6351">
    <cfRule type="notContainsBlanks" dxfId="1" priority="3843">
      <formula>LEN(TRIM(Q6351))&gt;0</formula>
    </cfRule>
  </conditionalFormatting>
  <conditionalFormatting sqref="R6351">
    <cfRule type="notContainsBlanks" dxfId="2" priority="10275">
      <formula>LEN(TRIM(R6351))&gt;0</formula>
    </cfRule>
  </conditionalFormatting>
  <conditionalFormatting sqref="S6351">
    <cfRule type="notContainsBlanks" dxfId="3" priority="9438">
      <formula>LEN(TRIM(S6351))&gt;0</formula>
    </cfRule>
  </conditionalFormatting>
  <conditionalFormatting sqref="U6351">
    <cfRule type="notContainsBlanks" dxfId="4" priority="9298">
      <formula>LEN(TRIM(U6351))&gt;0</formula>
    </cfRule>
  </conditionalFormatting>
  <conditionalFormatting sqref="W6351">
    <cfRule type="notContainsBlanks" dxfId="0" priority="9995">
      <formula>LEN(TRIM(W6351))&gt;0</formula>
    </cfRule>
  </conditionalFormatting>
  <conditionalFormatting sqref="Y6351">
    <cfRule type="notContainsBlanks" dxfId="5" priority="9855">
      <formula>LEN(TRIM(Y6351))&gt;0</formula>
    </cfRule>
  </conditionalFormatting>
  <conditionalFormatting sqref="Z6351">
    <cfRule type="notContainsBlanks" dxfId="6" priority="9715">
      <formula>LEN(TRIM(Z6351))&gt;0</formula>
    </cfRule>
  </conditionalFormatting>
  <conditionalFormatting sqref="AB6351">
    <cfRule type="cellIs" dxfId="7" priority="9578" operator="notEqual">
      <formula>0</formula>
    </cfRule>
  </conditionalFormatting>
  <conditionalFormatting sqref="Q6352">
    <cfRule type="notContainsBlanks" dxfId="1" priority="3842">
      <formula>LEN(TRIM(Q6352))&gt;0</formula>
    </cfRule>
  </conditionalFormatting>
  <conditionalFormatting sqref="R6352">
    <cfRule type="notContainsBlanks" dxfId="2" priority="10247">
      <formula>LEN(TRIM(R6352))&gt;0</formula>
    </cfRule>
  </conditionalFormatting>
  <conditionalFormatting sqref="S6352">
    <cfRule type="notContainsBlanks" dxfId="3" priority="9410">
      <formula>LEN(TRIM(S6352))&gt;0</formula>
    </cfRule>
  </conditionalFormatting>
  <conditionalFormatting sqref="U6352">
    <cfRule type="notContainsBlanks" dxfId="4" priority="9270">
      <formula>LEN(TRIM(U6352))&gt;0</formula>
    </cfRule>
  </conditionalFormatting>
  <conditionalFormatting sqref="W6352">
    <cfRule type="notContainsBlanks" dxfId="0" priority="9967">
      <formula>LEN(TRIM(W6352))&gt;0</formula>
    </cfRule>
  </conditionalFormatting>
  <conditionalFormatting sqref="Y6352">
    <cfRule type="notContainsBlanks" dxfId="5" priority="9827">
      <formula>LEN(TRIM(Y6352))&gt;0</formula>
    </cfRule>
  </conditionalFormatting>
  <conditionalFormatting sqref="Z6352">
    <cfRule type="notContainsBlanks" dxfId="6" priority="9687">
      <formula>LEN(TRIM(Z6352))&gt;0</formula>
    </cfRule>
  </conditionalFormatting>
  <conditionalFormatting sqref="AB6352">
    <cfRule type="cellIs" dxfId="7" priority="9550" operator="notEqual">
      <formula>0</formula>
    </cfRule>
  </conditionalFormatting>
  <conditionalFormatting sqref="Q6353">
    <cfRule type="notContainsBlanks" dxfId="1" priority="1132">
      <formula>LEN(TRIM(Q6353))&gt;0</formula>
    </cfRule>
  </conditionalFormatting>
  <conditionalFormatting sqref="Q6354">
    <cfRule type="notContainsBlanks" dxfId="1" priority="1131">
      <formula>LEN(TRIM(Q6354))&gt;0</formula>
    </cfRule>
  </conditionalFormatting>
  <conditionalFormatting sqref="Q6355">
    <cfRule type="notContainsBlanks" dxfId="1" priority="9244">
      <formula>LEN(TRIM(Q6355))&gt;0</formula>
    </cfRule>
  </conditionalFormatting>
  <conditionalFormatting sqref="R6355">
    <cfRule type="notContainsBlanks" dxfId="2" priority="9219">
      <formula>LEN(TRIM(R6355))&gt;0</formula>
    </cfRule>
  </conditionalFormatting>
  <conditionalFormatting sqref="S6355">
    <cfRule type="notContainsBlanks" dxfId="3" priority="9051">
      <formula>LEN(TRIM(S6355))&gt;0</formula>
    </cfRule>
  </conditionalFormatting>
  <conditionalFormatting sqref="U6355">
    <cfRule type="notContainsBlanks" dxfId="4" priority="9024">
      <formula>LEN(TRIM(U6355))&gt;0</formula>
    </cfRule>
  </conditionalFormatting>
  <conditionalFormatting sqref="W6355">
    <cfRule type="notContainsBlanks" dxfId="0" priority="9163">
      <formula>LEN(TRIM(W6355))&gt;0</formula>
    </cfRule>
  </conditionalFormatting>
  <conditionalFormatting sqref="Y6355">
    <cfRule type="notContainsBlanks" dxfId="5" priority="9135">
      <formula>LEN(TRIM(Y6355))&gt;0</formula>
    </cfRule>
  </conditionalFormatting>
  <conditionalFormatting sqref="Z6355">
    <cfRule type="notContainsBlanks" dxfId="6" priority="9107">
      <formula>LEN(TRIM(Z6355))&gt;0</formula>
    </cfRule>
  </conditionalFormatting>
  <conditionalFormatting sqref="AB6355">
    <cfRule type="cellIs" dxfId="7" priority="9079" operator="notEqual">
      <formula>0</formula>
    </cfRule>
  </conditionalFormatting>
  <conditionalFormatting sqref="Q6357">
    <cfRule type="notContainsBlanks" dxfId="1" priority="8997">
      <formula>LEN(TRIM(Q6357))&gt;0</formula>
    </cfRule>
  </conditionalFormatting>
  <conditionalFormatting sqref="R6357">
    <cfRule type="notContainsBlanks" dxfId="2" priority="8891">
      <formula>LEN(TRIM(R6357))&gt;0</formula>
    </cfRule>
  </conditionalFormatting>
  <conditionalFormatting sqref="S6357">
    <cfRule type="notContainsBlanks" dxfId="3" priority="8305">
      <formula>LEN(TRIM(S6357))&gt;0</formula>
    </cfRule>
  </conditionalFormatting>
  <conditionalFormatting sqref="U6357">
    <cfRule type="notContainsBlanks" dxfId="4" priority="8196">
      <formula>LEN(TRIM(U6357))&gt;0</formula>
    </cfRule>
  </conditionalFormatting>
  <conditionalFormatting sqref="W6357">
    <cfRule type="notContainsBlanks" dxfId="0" priority="8669">
      <formula>LEN(TRIM(W6357))&gt;0</formula>
    </cfRule>
  </conditionalFormatting>
  <conditionalFormatting sqref="Y6357">
    <cfRule type="notContainsBlanks" dxfId="5" priority="8557">
      <formula>LEN(TRIM(Y6357))&gt;0</formula>
    </cfRule>
  </conditionalFormatting>
  <conditionalFormatting sqref="Z6357">
    <cfRule type="notContainsBlanks" dxfId="6" priority="8445">
      <formula>LEN(TRIM(Z6357))&gt;0</formula>
    </cfRule>
  </conditionalFormatting>
  <conditionalFormatting sqref="Q6358">
    <cfRule type="notContainsBlanks" dxfId="1" priority="8971">
      <formula>LEN(TRIM(Q6358))&gt;0</formula>
    </cfRule>
  </conditionalFormatting>
  <conditionalFormatting sqref="R6358">
    <cfRule type="notContainsBlanks" dxfId="2" priority="8864">
      <formula>LEN(TRIM(R6358))&gt;0</formula>
    </cfRule>
  </conditionalFormatting>
  <conditionalFormatting sqref="S6358">
    <cfRule type="notContainsBlanks" dxfId="3" priority="8277">
      <formula>LEN(TRIM(S6358))&gt;0</formula>
    </cfRule>
  </conditionalFormatting>
  <conditionalFormatting sqref="U6358">
    <cfRule type="notContainsBlanks" dxfId="4" priority="8169">
      <formula>LEN(TRIM(U6358))&gt;0</formula>
    </cfRule>
  </conditionalFormatting>
  <conditionalFormatting sqref="W6358">
    <cfRule type="notContainsBlanks" dxfId="0" priority="8641">
      <formula>LEN(TRIM(W6358))&gt;0</formula>
    </cfRule>
  </conditionalFormatting>
  <conditionalFormatting sqref="Y6358">
    <cfRule type="notContainsBlanks" dxfId="5" priority="8529">
      <formula>LEN(TRIM(Y6358))&gt;0</formula>
    </cfRule>
  </conditionalFormatting>
  <conditionalFormatting sqref="Z6358">
    <cfRule type="notContainsBlanks" dxfId="6" priority="8417">
      <formula>LEN(TRIM(Z6358))&gt;0</formula>
    </cfRule>
  </conditionalFormatting>
  <conditionalFormatting sqref="Q6359">
    <cfRule type="notContainsBlanks" dxfId="1" priority="8945">
      <formula>LEN(TRIM(Q6359))&gt;0</formula>
    </cfRule>
  </conditionalFormatting>
  <conditionalFormatting sqref="R6359">
    <cfRule type="notContainsBlanks" dxfId="2" priority="8836">
      <formula>LEN(TRIM(R6359))&gt;0</formula>
    </cfRule>
  </conditionalFormatting>
  <conditionalFormatting sqref="S6359">
    <cfRule type="notContainsBlanks" dxfId="3" priority="8250">
      <formula>LEN(TRIM(S6359))&gt;0</formula>
    </cfRule>
  </conditionalFormatting>
  <conditionalFormatting sqref="U6359">
    <cfRule type="notContainsBlanks" dxfId="4" priority="8141">
      <formula>LEN(TRIM(U6359))&gt;0</formula>
    </cfRule>
  </conditionalFormatting>
  <conditionalFormatting sqref="W6359">
    <cfRule type="notContainsBlanks" dxfId="0" priority="8613">
      <formula>LEN(TRIM(W6359))&gt;0</formula>
    </cfRule>
  </conditionalFormatting>
  <conditionalFormatting sqref="Y6359">
    <cfRule type="notContainsBlanks" dxfId="5" priority="8501">
      <formula>LEN(TRIM(Y6359))&gt;0</formula>
    </cfRule>
  </conditionalFormatting>
  <conditionalFormatting sqref="Z6359">
    <cfRule type="notContainsBlanks" dxfId="6" priority="8389">
      <formula>LEN(TRIM(Z6359))&gt;0</formula>
    </cfRule>
  </conditionalFormatting>
  <conditionalFormatting sqref="Q6360">
    <cfRule type="notContainsBlanks" dxfId="1" priority="8918">
      <formula>LEN(TRIM(Q6360))&gt;0</formula>
    </cfRule>
  </conditionalFormatting>
  <conditionalFormatting sqref="R6360">
    <cfRule type="notContainsBlanks" dxfId="2" priority="8809">
      <formula>LEN(TRIM(R6360))&gt;0</formula>
    </cfRule>
  </conditionalFormatting>
  <conditionalFormatting sqref="S6360">
    <cfRule type="notContainsBlanks" dxfId="3" priority="8223">
      <formula>LEN(TRIM(S6360))&gt;0</formula>
    </cfRule>
  </conditionalFormatting>
  <conditionalFormatting sqref="U6360">
    <cfRule type="notContainsBlanks" dxfId="4" priority="8113">
      <formula>LEN(TRIM(U6360))&gt;0</formula>
    </cfRule>
  </conditionalFormatting>
  <conditionalFormatting sqref="W6360">
    <cfRule type="notContainsBlanks" dxfId="0" priority="8585">
      <formula>LEN(TRIM(W6360))&gt;0</formula>
    </cfRule>
  </conditionalFormatting>
  <conditionalFormatting sqref="Y6360">
    <cfRule type="notContainsBlanks" dxfId="5" priority="8473">
      <formula>LEN(TRIM(Y6360))&gt;0</formula>
    </cfRule>
  </conditionalFormatting>
  <conditionalFormatting sqref="Z6360">
    <cfRule type="notContainsBlanks" dxfId="6" priority="8361">
      <formula>LEN(TRIM(Z6360))&gt;0</formula>
    </cfRule>
  </conditionalFormatting>
  <conditionalFormatting sqref="AB6360">
    <cfRule type="cellIs" dxfId="7" priority="8333" operator="notEqual">
      <formula>0</formula>
    </cfRule>
  </conditionalFormatting>
  <conditionalFormatting sqref="Q6362">
    <cfRule type="notContainsBlanks" dxfId="1" priority="8087">
      <formula>LEN(TRIM(Q6362))&gt;0</formula>
    </cfRule>
  </conditionalFormatting>
  <conditionalFormatting sqref="R6362">
    <cfRule type="notContainsBlanks" dxfId="2" priority="7965">
      <formula>LEN(TRIM(R6362))&gt;0</formula>
    </cfRule>
  </conditionalFormatting>
  <conditionalFormatting sqref="S6362">
    <cfRule type="notContainsBlanks" dxfId="3" priority="7129">
      <formula>LEN(TRIM(S6362))&gt;0</formula>
    </cfRule>
  </conditionalFormatting>
  <conditionalFormatting sqref="U6362">
    <cfRule type="notContainsBlanks" dxfId="4" priority="6989">
      <formula>LEN(TRIM(U6362))&gt;0</formula>
    </cfRule>
  </conditionalFormatting>
  <conditionalFormatting sqref="W6362">
    <cfRule type="notContainsBlanks" dxfId="0" priority="7688">
      <formula>LEN(TRIM(W6362))&gt;0</formula>
    </cfRule>
  </conditionalFormatting>
  <conditionalFormatting sqref="Y6362">
    <cfRule type="notContainsBlanks" dxfId="5" priority="7548">
      <formula>LEN(TRIM(Y6362))&gt;0</formula>
    </cfRule>
  </conditionalFormatting>
  <conditionalFormatting sqref="Z6362">
    <cfRule type="notContainsBlanks" dxfId="6" priority="7408">
      <formula>LEN(TRIM(Z6362))&gt;0</formula>
    </cfRule>
  </conditionalFormatting>
  <conditionalFormatting sqref="AB6362">
    <cfRule type="cellIs" dxfId="7" priority="7268" operator="notEqual">
      <formula>0</formula>
    </cfRule>
  </conditionalFormatting>
  <conditionalFormatting sqref="Q6363">
    <cfRule type="notContainsBlanks" dxfId="1" priority="8062">
      <formula>LEN(TRIM(Q6363))&gt;0</formula>
    </cfRule>
  </conditionalFormatting>
  <conditionalFormatting sqref="R6363">
    <cfRule type="notContainsBlanks" dxfId="2" priority="7937">
      <formula>LEN(TRIM(R6363))&gt;0</formula>
    </cfRule>
  </conditionalFormatting>
  <conditionalFormatting sqref="S6363">
    <cfRule type="notContainsBlanks" dxfId="3" priority="7101">
      <formula>LEN(TRIM(S6363))&gt;0</formula>
    </cfRule>
  </conditionalFormatting>
  <conditionalFormatting sqref="U6363">
    <cfRule type="notContainsBlanks" dxfId="4" priority="6961">
      <formula>LEN(TRIM(U6363))&gt;0</formula>
    </cfRule>
  </conditionalFormatting>
  <conditionalFormatting sqref="W6363">
    <cfRule type="notContainsBlanks" dxfId="0" priority="7660">
      <formula>LEN(TRIM(W6363))&gt;0</formula>
    </cfRule>
  </conditionalFormatting>
  <conditionalFormatting sqref="Y6363">
    <cfRule type="notContainsBlanks" dxfId="5" priority="7520">
      <formula>LEN(TRIM(Y6363))&gt;0</formula>
    </cfRule>
  </conditionalFormatting>
  <conditionalFormatting sqref="Z6363">
    <cfRule type="notContainsBlanks" dxfId="6" priority="7380">
      <formula>LEN(TRIM(Z6363))&gt;0</formula>
    </cfRule>
  </conditionalFormatting>
  <conditionalFormatting sqref="AB6363">
    <cfRule type="cellIs" dxfId="7" priority="7240" operator="notEqual">
      <formula>0</formula>
    </cfRule>
  </conditionalFormatting>
  <conditionalFormatting sqref="Q6364">
    <cfRule type="notContainsBlanks" dxfId="1" priority="8037">
      <formula>LEN(TRIM(Q6364))&gt;0</formula>
    </cfRule>
  </conditionalFormatting>
  <conditionalFormatting sqref="R6364">
    <cfRule type="notContainsBlanks" dxfId="2" priority="7910">
      <formula>LEN(TRIM(R6364))&gt;0</formula>
    </cfRule>
  </conditionalFormatting>
  <conditionalFormatting sqref="S6364">
    <cfRule type="notContainsBlanks" dxfId="3" priority="7073">
      <formula>LEN(TRIM(S6364))&gt;0</formula>
    </cfRule>
  </conditionalFormatting>
  <conditionalFormatting sqref="U6364">
    <cfRule type="notContainsBlanks" dxfId="4" priority="6933">
      <formula>LEN(TRIM(U6364))&gt;0</formula>
    </cfRule>
  </conditionalFormatting>
  <conditionalFormatting sqref="W6364">
    <cfRule type="notContainsBlanks" dxfId="0" priority="7632">
      <formula>LEN(TRIM(W6364))&gt;0</formula>
    </cfRule>
  </conditionalFormatting>
  <conditionalFormatting sqref="Y6364">
    <cfRule type="notContainsBlanks" dxfId="5" priority="7492">
      <formula>LEN(TRIM(Y6364))&gt;0</formula>
    </cfRule>
  </conditionalFormatting>
  <conditionalFormatting sqref="Z6364">
    <cfRule type="notContainsBlanks" dxfId="6" priority="7352">
      <formula>LEN(TRIM(Z6364))&gt;0</formula>
    </cfRule>
  </conditionalFormatting>
  <conditionalFormatting sqref="AB6364">
    <cfRule type="cellIs" dxfId="7" priority="7212" operator="notEqual">
      <formula>0</formula>
    </cfRule>
  </conditionalFormatting>
  <conditionalFormatting sqref="Q6365">
    <cfRule type="notContainsBlanks" dxfId="1" priority="8014">
      <formula>LEN(TRIM(Q6365))&gt;0</formula>
    </cfRule>
  </conditionalFormatting>
  <conditionalFormatting sqref="R6365">
    <cfRule type="notContainsBlanks" dxfId="2" priority="7883">
      <formula>LEN(TRIM(R6365))&gt;0</formula>
    </cfRule>
  </conditionalFormatting>
  <conditionalFormatting sqref="S6365">
    <cfRule type="notContainsBlanks" dxfId="3" priority="7045">
      <formula>LEN(TRIM(S6365))&gt;0</formula>
    </cfRule>
  </conditionalFormatting>
  <conditionalFormatting sqref="U6365">
    <cfRule type="notContainsBlanks" dxfId="4" priority="6905">
      <formula>LEN(TRIM(U6365))&gt;0</formula>
    </cfRule>
  </conditionalFormatting>
  <conditionalFormatting sqref="W6365">
    <cfRule type="notContainsBlanks" dxfId="0" priority="7604">
      <formula>LEN(TRIM(W6365))&gt;0</formula>
    </cfRule>
  </conditionalFormatting>
  <conditionalFormatting sqref="Y6365">
    <cfRule type="notContainsBlanks" dxfId="5" priority="7464">
      <formula>LEN(TRIM(Y6365))&gt;0</formula>
    </cfRule>
  </conditionalFormatting>
  <conditionalFormatting sqref="Z6365">
    <cfRule type="notContainsBlanks" dxfId="6" priority="7324">
      <formula>LEN(TRIM(Z6365))&gt;0</formula>
    </cfRule>
  </conditionalFormatting>
  <conditionalFormatting sqref="AB6365">
    <cfRule type="cellIs" dxfId="7" priority="7184" operator="notEqual">
      <formula>0</formula>
    </cfRule>
  </conditionalFormatting>
  <conditionalFormatting sqref="Q6366">
    <cfRule type="notContainsBlanks" dxfId="1" priority="7991">
      <formula>LEN(TRIM(Q6366))&gt;0</formula>
    </cfRule>
  </conditionalFormatting>
  <conditionalFormatting sqref="R6366">
    <cfRule type="notContainsBlanks" dxfId="2" priority="7856">
      <formula>LEN(TRIM(R6366))&gt;0</formula>
    </cfRule>
  </conditionalFormatting>
  <conditionalFormatting sqref="S6366">
    <cfRule type="notContainsBlanks" dxfId="3" priority="7017">
      <formula>LEN(TRIM(S6366))&gt;0</formula>
    </cfRule>
  </conditionalFormatting>
  <conditionalFormatting sqref="U6366">
    <cfRule type="notContainsBlanks" dxfId="4" priority="6877">
      <formula>LEN(TRIM(U6366))&gt;0</formula>
    </cfRule>
  </conditionalFormatting>
  <conditionalFormatting sqref="W6366">
    <cfRule type="notContainsBlanks" dxfId="0" priority="7576">
      <formula>LEN(TRIM(W6366))&gt;0</formula>
    </cfRule>
  </conditionalFormatting>
  <conditionalFormatting sqref="Y6366">
    <cfRule type="notContainsBlanks" dxfId="5" priority="7436">
      <formula>LEN(TRIM(Y6366))&gt;0</formula>
    </cfRule>
  </conditionalFormatting>
  <conditionalFormatting sqref="Z6366">
    <cfRule type="notContainsBlanks" dxfId="6" priority="7296">
      <formula>LEN(TRIM(Z6366))&gt;0</formula>
    </cfRule>
  </conditionalFormatting>
  <conditionalFormatting sqref="AB6366">
    <cfRule type="cellIs" dxfId="7" priority="7156" operator="notEqual">
      <formula>0</formula>
    </cfRule>
  </conditionalFormatting>
  <conditionalFormatting sqref="Q6369">
    <cfRule type="notContainsBlanks" dxfId="1" priority="6851">
      <formula>LEN(TRIM(Q6369))&gt;0</formula>
    </cfRule>
  </conditionalFormatting>
  <conditionalFormatting sqref="R6369">
    <cfRule type="notContainsBlanks" dxfId="2" priority="6771">
      <formula>LEN(TRIM(R6369))&gt;0</formula>
    </cfRule>
  </conditionalFormatting>
  <conditionalFormatting sqref="S6369">
    <cfRule type="notContainsBlanks" dxfId="3" priority="6269">
      <formula>LEN(TRIM(S6369))&gt;0</formula>
    </cfRule>
  </conditionalFormatting>
  <conditionalFormatting sqref="U6369">
    <cfRule type="notContainsBlanks" dxfId="4" priority="6185">
      <formula>LEN(TRIM(U6369))&gt;0</formula>
    </cfRule>
  </conditionalFormatting>
  <conditionalFormatting sqref="W6369">
    <cfRule type="notContainsBlanks" dxfId="0" priority="6605">
      <formula>LEN(TRIM(W6369))&gt;0</formula>
    </cfRule>
  </conditionalFormatting>
  <conditionalFormatting sqref="Y6369">
    <cfRule type="notContainsBlanks" dxfId="5" priority="6521">
      <formula>LEN(TRIM(Y6369))&gt;0</formula>
    </cfRule>
  </conditionalFormatting>
  <conditionalFormatting sqref="Z6369">
    <cfRule type="notContainsBlanks" dxfId="6" priority="6437">
      <formula>LEN(TRIM(Z6369))&gt;0</formula>
    </cfRule>
  </conditionalFormatting>
  <conditionalFormatting sqref="AB6369">
    <cfRule type="cellIs" dxfId="7" priority="6353" operator="notEqual">
      <formula>0</formula>
    </cfRule>
  </conditionalFormatting>
  <conditionalFormatting sqref="Q6370">
    <cfRule type="notContainsBlanks" dxfId="1" priority="6825">
      <formula>LEN(TRIM(Q6370))&gt;0</formula>
    </cfRule>
  </conditionalFormatting>
  <conditionalFormatting sqref="R6370">
    <cfRule type="notContainsBlanks" dxfId="2" priority="6744">
      <formula>LEN(TRIM(R6370))&gt;0</formula>
    </cfRule>
  </conditionalFormatting>
  <conditionalFormatting sqref="S6370">
    <cfRule type="notContainsBlanks" dxfId="3" priority="6241">
      <formula>LEN(TRIM(S6370))&gt;0</formula>
    </cfRule>
  </conditionalFormatting>
  <conditionalFormatting sqref="U6370">
    <cfRule type="notContainsBlanks" dxfId="4" priority="6157">
      <formula>LEN(TRIM(U6370))&gt;0</formula>
    </cfRule>
  </conditionalFormatting>
  <conditionalFormatting sqref="W6370">
    <cfRule type="notContainsBlanks" dxfId="0" priority="6577">
      <formula>LEN(TRIM(W6370))&gt;0</formula>
    </cfRule>
  </conditionalFormatting>
  <conditionalFormatting sqref="Y6370">
    <cfRule type="notContainsBlanks" dxfId="5" priority="6493">
      <formula>LEN(TRIM(Y6370))&gt;0</formula>
    </cfRule>
  </conditionalFormatting>
  <conditionalFormatting sqref="Z6370">
    <cfRule type="notContainsBlanks" dxfId="6" priority="6409">
      <formula>LEN(TRIM(Z6370))&gt;0</formula>
    </cfRule>
  </conditionalFormatting>
  <conditionalFormatting sqref="AB6370">
    <cfRule type="cellIs" dxfId="7" priority="6325" operator="notEqual">
      <formula>0</formula>
    </cfRule>
  </conditionalFormatting>
  <conditionalFormatting sqref="Q6371">
    <cfRule type="notContainsBlanks" dxfId="1" priority="6799">
      <formula>LEN(TRIM(Q6371))&gt;0</formula>
    </cfRule>
  </conditionalFormatting>
  <conditionalFormatting sqref="R6371">
    <cfRule type="notContainsBlanks" dxfId="2" priority="6717">
      <formula>LEN(TRIM(R6371))&gt;0</formula>
    </cfRule>
  </conditionalFormatting>
  <conditionalFormatting sqref="S6371">
    <cfRule type="notContainsBlanks" dxfId="3" priority="6213">
      <formula>LEN(TRIM(S6371))&gt;0</formula>
    </cfRule>
  </conditionalFormatting>
  <conditionalFormatting sqref="U6371">
    <cfRule type="notContainsBlanks" dxfId="4" priority="6129">
      <formula>LEN(TRIM(U6371))&gt;0</formula>
    </cfRule>
  </conditionalFormatting>
  <conditionalFormatting sqref="W6371">
    <cfRule type="notContainsBlanks" dxfId="0" priority="6549">
      <formula>LEN(TRIM(W6371))&gt;0</formula>
    </cfRule>
  </conditionalFormatting>
  <conditionalFormatting sqref="Y6371">
    <cfRule type="notContainsBlanks" dxfId="5" priority="6465">
      <formula>LEN(TRIM(Y6371))&gt;0</formula>
    </cfRule>
  </conditionalFormatting>
  <conditionalFormatting sqref="Z6371">
    <cfRule type="notContainsBlanks" dxfId="6" priority="6381">
      <formula>LEN(TRIM(Z6371))&gt;0</formula>
    </cfRule>
  </conditionalFormatting>
  <conditionalFormatting sqref="AB6371">
    <cfRule type="cellIs" dxfId="7" priority="6297" operator="notEqual">
      <formula>0</formula>
    </cfRule>
  </conditionalFormatting>
  <conditionalFormatting sqref="Q6372">
    <cfRule type="notContainsBlanks" dxfId="1" priority="11375">
      <formula>LEN(TRIM(Q6372))&gt;0</formula>
    </cfRule>
  </conditionalFormatting>
  <conditionalFormatting sqref="W6372">
    <cfRule type="notContainsBlanks" dxfId="0" priority="11459">
      <formula>LEN(TRIM(W6372))&gt;0</formula>
    </cfRule>
  </conditionalFormatting>
  <conditionalFormatting sqref="Y6372">
    <cfRule type="notContainsBlanks" dxfId="5" priority="11431">
      <formula>LEN(TRIM(Y6372))&gt;0</formula>
    </cfRule>
  </conditionalFormatting>
  <conditionalFormatting sqref="Z6372">
    <cfRule type="notContainsBlanks" dxfId="6" priority="11403">
      <formula>LEN(TRIM(Z6372))&gt;0</formula>
    </cfRule>
  </conditionalFormatting>
  <conditionalFormatting sqref="AA6372">
    <cfRule type="cellIs" dxfId="8" priority="11319" operator="equal">
      <formula>2</formula>
    </cfRule>
    <cfRule type="cellIs" dxfId="8" priority="11291" operator="equal">
      <formula>4</formula>
    </cfRule>
  </conditionalFormatting>
  <conditionalFormatting sqref="W6374">
    <cfRule type="notContainsBlanks" dxfId="0" priority="3015">
      <formula>LEN(TRIM(W6374))&gt;0</formula>
    </cfRule>
  </conditionalFormatting>
  <conditionalFormatting sqref="R6376">
    <cfRule type="notContainsBlanks" dxfId="1" priority="1391">
      <formula>LEN(TRIM(R6376))&gt;0</formula>
    </cfRule>
  </conditionalFormatting>
  <conditionalFormatting sqref="Q6377">
    <cfRule type="notContainsBlanks" dxfId="1" priority="2998">
      <formula>LEN(TRIM(Q6377))&gt;0</formula>
    </cfRule>
  </conditionalFormatting>
  <conditionalFormatting sqref="R6377">
    <cfRule type="notContainsBlanks" dxfId="2" priority="2996">
      <formula>LEN(TRIM(R6377))&gt;0</formula>
    </cfRule>
  </conditionalFormatting>
  <conditionalFormatting sqref="S6377">
    <cfRule type="notContainsBlanks" dxfId="3" priority="2979">
      <formula>LEN(TRIM(S6377))&gt;0</formula>
    </cfRule>
  </conditionalFormatting>
  <conditionalFormatting sqref="U6377">
    <cfRule type="notContainsBlanks" dxfId="4" priority="2976">
      <formula>LEN(TRIM(U6377))&gt;0</formula>
    </cfRule>
  </conditionalFormatting>
  <conditionalFormatting sqref="W6377">
    <cfRule type="notContainsBlanks" dxfId="0" priority="2990">
      <formula>LEN(TRIM(W6377))&gt;0</formula>
    </cfRule>
  </conditionalFormatting>
  <conditionalFormatting sqref="Y6377">
    <cfRule type="notContainsBlanks" dxfId="5" priority="2987">
      <formula>LEN(TRIM(Y6377))&gt;0</formula>
    </cfRule>
  </conditionalFormatting>
  <conditionalFormatting sqref="Z6377">
    <cfRule type="notContainsBlanks" dxfId="6" priority="2984">
      <formula>LEN(TRIM(Z6377))&gt;0</formula>
    </cfRule>
  </conditionalFormatting>
  <conditionalFormatting sqref="AB6377">
    <cfRule type="cellIs" dxfId="7" priority="2981" operator="notEqual">
      <formula>0</formula>
    </cfRule>
  </conditionalFormatting>
  <conditionalFormatting sqref="Q6378">
    <cfRule type="notContainsBlanks" dxfId="1" priority="2997">
      <formula>LEN(TRIM(Q6378))&gt;0</formula>
    </cfRule>
  </conditionalFormatting>
  <conditionalFormatting sqref="R6378">
    <cfRule type="notContainsBlanks" dxfId="2" priority="2995">
      <formula>LEN(TRIM(R6378))&gt;0</formula>
    </cfRule>
  </conditionalFormatting>
  <conditionalFormatting sqref="S6378">
    <cfRule type="notContainsBlanks" dxfId="3" priority="2978">
      <formula>LEN(TRIM(S6378))&gt;0</formula>
    </cfRule>
  </conditionalFormatting>
  <conditionalFormatting sqref="U6378">
    <cfRule type="notContainsBlanks" dxfId="4" priority="2975">
      <formula>LEN(TRIM(U6378))&gt;0</formula>
    </cfRule>
  </conditionalFormatting>
  <conditionalFormatting sqref="W6378">
    <cfRule type="notContainsBlanks" dxfId="0" priority="2989">
      <formula>LEN(TRIM(W6378))&gt;0</formula>
    </cfRule>
  </conditionalFormatting>
  <conditionalFormatting sqref="Y6378">
    <cfRule type="notContainsBlanks" dxfId="5" priority="2986">
      <formula>LEN(TRIM(Y6378))&gt;0</formula>
    </cfRule>
  </conditionalFormatting>
  <conditionalFormatting sqref="Z6378">
    <cfRule type="notContainsBlanks" dxfId="6" priority="2983">
      <formula>LEN(TRIM(Z6378))&gt;0</formula>
    </cfRule>
  </conditionalFormatting>
  <conditionalFormatting sqref="Q6379">
    <cfRule type="notContainsBlanks" dxfId="1" priority="1146">
      <formula>LEN(TRIM(Q6379))&gt;0</formula>
    </cfRule>
  </conditionalFormatting>
  <conditionalFormatting sqref="R6379">
    <cfRule type="notContainsBlanks" dxfId="2" priority="2994">
      <formula>LEN(TRIM(R6379))&gt;0</formula>
    </cfRule>
  </conditionalFormatting>
  <conditionalFormatting sqref="S6379">
    <cfRule type="notContainsBlanks" dxfId="3" priority="2977">
      <formula>LEN(TRIM(S6379))&gt;0</formula>
    </cfRule>
  </conditionalFormatting>
  <conditionalFormatting sqref="U6379">
    <cfRule type="notContainsBlanks" dxfId="4" priority="2974">
      <formula>LEN(TRIM(U6379))&gt;0</formula>
    </cfRule>
  </conditionalFormatting>
  <conditionalFormatting sqref="W6379">
    <cfRule type="notContainsBlanks" dxfId="0" priority="2988">
      <formula>LEN(TRIM(W6379))&gt;0</formula>
    </cfRule>
  </conditionalFormatting>
  <conditionalFormatting sqref="Y6379">
    <cfRule type="notContainsBlanks" dxfId="5" priority="2985">
      <formula>LEN(TRIM(Y6379))&gt;0</formula>
    </cfRule>
  </conditionalFormatting>
  <conditionalFormatting sqref="Z6379">
    <cfRule type="notContainsBlanks" dxfId="6" priority="2982">
      <formula>LEN(TRIM(Z6379))&gt;0</formula>
    </cfRule>
  </conditionalFormatting>
  <conditionalFormatting sqref="AB6379">
    <cfRule type="cellIs" dxfId="7" priority="2980" operator="notEqual">
      <formula>0</formula>
    </cfRule>
  </conditionalFormatting>
  <conditionalFormatting sqref="Q6380">
    <cfRule type="notContainsBlanks" dxfId="1" priority="1145">
      <formula>LEN(TRIM(Q6380))&gt;0</formula>
    </cfRule>
  </conditionalFormatting>
  <conditionalFormatting sqref="Q6381">
    <cfRule type="notContainsBlanks" dxfId="1" priority="2973">
      <formula>LEN(TRIM(Q6381))&gt;0</formula>
    </cfRule>
  </conditionalFormatting>
  <conditionalFormatting sqref="R6381">
    <cfRule type="notContainsBlanks" dxfId="2" priority="2972">
      <formula>LEN(TRIM(R6381))&gt;0</formula>
    </cfRule>
  </conditionalFormatting>
  <conditionalFormatting sqref="S6381">
    <cfRule type="notContainsBlanks" dxfId="3" priority="2942">
      <formula>LEN(TRIM(S6381))&gt;0</formula>
    </cfRule>
  </conditionalFormatting>
  <conditionalFormatting sqref="U6381">
    <cfRule type="notContainsBlanks" dxfId="4" priority="2937">
      <formula>LEN(TRIM(U6381))&gt;0</formula>
    </cfRule>
  </conditionalFormatting>
  <conditionalFormatting sqref="W6381">
    <cfRule type="notContainsBlanks" dxfId="0" priority="2962">
      <formula>LEN(TRIM(W6381))&gt;0</formula>
    </cfRule>
  </conditionalFormatting>
  <conditionalFormatting sqref="Y6381">
    <cfRule type="notContainsBlanks" dxfId="5" priority="2957">
      <formula>LEN(TRIM(Y6381))&gt;0</formula>
    </cfRule>
  </conditionalFormatting>
  <conditionalFormatting sqref="Z6381">
    <cfRule type="notContainsBlanks" dxfId="6" priority="2952">
      <formula>LEN(TRIM(Z6381))&gt;0</formula>
    </cfRule>
  </conditionalFormatting>
  <conditionalFormatting sqref="AB6381">
    <cfRule type="cellIs" dxfId="7" priority="2947" operator="notEqual">
      <formula>0</formula>
    </cfRule>
  </conditionalFormatting>
  <conditionalFormatting sqref="R6382">
    <cfRule type="notContainsBlanks" dxfId="2" priority="2971">
      <formula>LEN(TRIM(R6382))&gt;0</formula>
    </cfRule>
  </conditionalFormatting>
  <conditionalFormatting sqref="S6382">
    <cfRule type="notContainsBlanks" dxfId="3" priority="2941">
      <formula>LEN(TRIM(S6382))&gt;0</formula>
    </cfRule>
  </conditionalFormatting>
  <conditionalFormatting sqref="U6382">
    <cfRule type="notContainsBlanks" dxfId="4" priority="2936">
      <formula>LEN(TRIM(U6382))&gt;0</formula>
    </cfRule>
  </conditionalFormatting>
  <conditionalFormatting sqref="W6382">
    <cfRule type="notContainsBlanks" dxfId="0" priority="2961">
      <formula>LEN(TRIM(W6382))&gt;0</formula>
    </cfRule>
  </conditionalFormatting>
  <conditionalFormatting sqref="Y6382">
    <cfRule type="notContainsBlanks" dxfId="5" priority="2956">
      <formula>LEN(TRIM(Y6382))&gt;0</formula>
    </cfRule>
  </conditionalFormatting>
  <conditionalFormatting sqref="Z6382">
    <cfRule type="notContainsBlanks" dxfId="6" priority="2951">
      <formula>LEN(TRIM(Z6382))&gt;0</formula>
    </cfRule>
  </conditionalFormatting>
  <conditionalFormatting sqref="AB6382">
    <cfRule type="cellIs" dxfId="7" priority="2946" operator="notEqual">
      <formula>0</formula>
    </cfRule>
  </conditionalFormatting>
  <conditionalFormatting sqref="R6383">
    <cfRule type="notContainsBlanks" dxfId="2" priority="2970">
      <formula>LEN(TRIM(R6383))&gt;0</formula>
    </cfRule>
  </conditionalFormatting>
  <conditionalFormatting sqref="S6383">
    <cfRule type="notContainsBlanks" dxfId="3" priority="2940">
      <formula>LEN(TRIM(S6383))&gt;0</formula>
    </cfRule>
  </conditionalFormatting>
  <conditionalFormatting sqref="U6383">
    <cfRule type="notContainsBlanks" dxfId="4" priority="2935">
      <formula>LEN(TRIM(U6383))&gt;0</formula>
    </cfRule>
  </conditionalFormatting>
  <conditionalFormatting sqref="W6383">
    <cfRule type="notContainsBlanks" dxfId="0" priority="2960">
      <formula>LEN(TRIM(W6383))&gt;0</formula>
    </cfRule>
  </conditionalFormatting>
  <conditionalFormatting sqref="Y6383">
    <cfRule type="notContainsBlanks" dxfId="5" priority="2955">
      <formula>LEN(TRIM(Y6383))&gt;0</formula>
    </cfRule>
  </conditionalFormatting>
  <conditionalFormatting sqref="Z6383">
    <cfRule type="notContainsBlanks" dxfId="6" priority="2950">
      <formula>LEN(TRIM(Z6383))&gt;0</formula>
    </cfRule>
  </conditionalFormatting>
  <conditionalFormatting sqref="AB6383">
    <cfRule type="cellIs" dxfId="7" priority="2945" operator="notEqual">
      <formula>0</formula>
    </cfRule>
  </conditionalFormatting>
  <conditionalFormatting sqref="R6384">
    <cfRule type="notContainsBlanks" dxfId="2" priority="2969">
      <formula>LEN(TRIM(R6384))&gt;0</formula>
    </cfRule>
  </conditionalFormatting>
  <conditionalFormatting sqref="S6384">
    <cfRule type="notContainsBlanks" dxfId="3" priority="2939">
      <formula>LEN(TRIM(S6384))&gt;0</formula>
    </cfRule>
  </conditionalFormatting>
  <conditionalFormatting sqref="U6384">
    <cfRule type="notContainsBlanks" dxfId="4" priority="2934">
      <formula>LEN(TRIM(U6384))&gt;0</formula>
    </cfRule>
  </conditionalFormatting>
  <conditionalFormatting sqref="W6384">
    <cfRule type="notContainsBlanks" dxfId="0" priority="2959">
      <formula>LEN(TRIM(W6384))&gt;0</formula>
    </cfRule>
  </conditionalFormatting>
  <conditionalFormatting sqref="Y6384">
    <cfRule type="notContainsBlanks" dxfId="5" priority="2954">
      <formula>LEN(TRIM(Y6384))&gt;0</formula>
    </cfRule>
  </conditionalFormatting>
  <conditionalFormatting sqref="Z6384">
    <cfRule type="notContainsBlanks" dxfId="6" priority="2949">
      <formula>LEN(TRIM(Z6384))&gt;0</formula>
    </cfRule>
  </conditionalFormatting>
  <conditionalFormatting sqref="AB6384">
    <cfRule type="cellIs" dxfId="7" priority="2944" operator="notEqual">
      <formula>0</formula>
    </cfRule>
  </conditionalFormatting>
  <conditionalFormatting sqref="R6385">
    <cfRule type="notContainsBlanks" dxfId="2" priority="2968">
      <formula>LEN(TRIM(R6385))&gt;0</formula>
    </cfRule>
  </conditionalFormatting>
  <conditionalFormatting sqref="S6385">
    <cfRule type="notContainsBlanks" dxfId="3" priority="2938">
      <formula>LEN(TRIM(S6385))&gt;0</formula>
    </cfRule>
  </conditionalFormatting>
  <conditionalFormatting sqref="U6385">
    <cfRule type="notContainsBlanks" dxfId="4" priority="2933">
      <formula>LEN(TRIM(U6385))&gt;0</formula>
    </cfRule>
  </conditionalFormatting>
  <conditionalFormatting sqref="W6385">
    <cfRule type="notContainsBlanks" dxfId="0" priority="2958">
      <formula>LEN(TRIM(W6385))&gt;0</formula>
    </cfRule>
  </conditionalFormatting>
  <conditionalFormatting sqref="Y6385">
    <cfRule type="notContainsBlanks" dxfId="5" priority="2953">
      <formula>LEN(TRIM(Y6385))&gt;0</formula>
    </cfRule>
  </conditionalFormatting>
  <conditionalFormatting sqref="Z6385">
    <cfRule type="notContainsBlanks" dxfId="6" priority="2948">
      <formula>LEN(TRIM(Z6385))&gt;0</formula>
    </cfRule>
  </conditionalFormatting>
  <conditionalFormatting sqref="AB6385">
    <cfRule type="cellIs" dxfId="7" priority="2943" operator="notEqual">
      <formula>0</formula>
    </cfRule>
  </conditionalFormatting>
  <conditionalFormatting sqref="Q6388">
    <cfRule type="notContainsBlanks" dxfId="1" priority="2932">
      <formula>LEN(TRIM(Q6388))&gt;0</formula>
    </cfRule>
  </conditionalFormatting>
  <conditionalFormatting sqref="R6388">
    <cfRule type="notContainsBlanks" dxfId="2" priority="2931">
      <formula>LEN(TRIM(R6388))&gt;0</formula>
    </cfRule>
  </conditionalFormatting>
  <conditionalFormatting sqref="S6388">
    <cfRule type="notContainsBlanks" dxfId="3" priority="2925">
      <formula>LEN(TRIM(S6388))&gt;0</formula>
    </cfRule>
  </conditionalFormatting>
  <conditionalFormatting sqref="U6388">
    <cfRule type="notContainsBlanks" dxfId="4" priority="2924">
      <formula>LEN(TRIM(U6388))&gt;0</formula>
    </cfRule>
  </conditionalFormatting>
  <conditionalFormatting sqref="W6388">
    <cfRule type="notContainsBlanks" dxfId="0" priority="2929">
      <formula>LEN(TRIM(W6388))&gt;0</formula>
    </cfRule>
  </conditionalFormatting>
  <conditionalFormatting sqref="Y6388">
    <cfRule type="notContainsBlanks" dxfId="5" priority="2928">
      <formula>LEN(TRIM(Y6388))&gt;0</formula>
    </cfRule>
  </conditionalFormatting>
  <conditionalFormatting sqref="Z6388">
    <cfRule type="notContainsBlanks" dxfId="6" priority="2927">
      <formula>LEN(TRIM(Z6388))&gt;0</formula>
    </cfRule>
  </conditionalFormatting>
  <conditionalFormatting sqref="AB6388">
    <cfRule type="cellIs" dxfId="7" priority="2926" operator="notEqual">
      <formula>0</formula>
    </cfRule>
  </conditionalFormatting>
  <conditionalFormatting sqref="Q6390">
    <cfRule type="notContainsBlanks" dxfId="1" priority="2923">
      <formula>LEN(TRIM(Q6390))&gt;0</formula>
    </cfRule>
  </conditionalFormatting>
  <conditionalFormatting sqref="R6390">
    <cfRule type="notContainsBlanks" dxfId="2" priority="2919">
      <formula>LEN(TRIM(R6390))&gt;0</formula>
    </cfRule>
  </conditionalFormatting>
  <conditionalFormatting sqref="S6390">
    <cfRule type="notContainsBlanks" dxfId="3" priority="2898">
      <formula>LEN(TRIM(S6390))&gt;0</formula>
    </cfRule>
  </conditionalFormatting>
  <conditionalFormatting sqref="U6390">
    <cfRule type="notContainsBlanks" dxfId="4" priority="2894">
      <formula>LEN(TRIM(U6390))&gt;0</formula>
    </cfRule>
  </conditionalFormatting>
  <conditionalFormatting sqref="W6390">
    <cfRule type="notContainsBlanks" dxfId="0" priority="2911">
      <formula>LEN(TRIM(W6390))&gt;0</formula>
    </cfRule>
  </conditionalFormatting>
  <conditionalFormatting sqref="Y6390">
    <cfRule type="notContainsBlanks" dxfId="5" priority="2907">
      <formula>LEN(TRIM(Y6390))&gt;0</formula>
    </cfRule>
  </conditionalFormatting>
  <conditionalFormatting sqref="Z6390">
    <cfRule type="notContainsBlanks" dxfId="6" priority="2903">
      <formula>LEN(TRIM(Z6390))&gt;0</formula>
    </cfRule>
  </conditionalFormatting>
  <conditionalFormatting sqref="Q6391">
    <cfRule type="notContainsBlanks" dxfId="1" priority="2922">
      <formula>LEN(TRIM(Q6391))&gt;0</formula>
    </cfRule>
  </conditionalFormatting>
  <conditionalFormatting sqref="R6391">
    <cfRule type="notContainsBlanks" dxfId="2" priority="2918">
      <formula>LEN(TRIM(R6391))&gt;0</formula>
    </cfRule>
  </conditionalFormatting>
  <conditionalFormatting sqref="S6391">
    <cfRule type="notContainsBlanks" dxfId="3" priority="2897">
      <formula>LEN(TRIM(S6391))&gt;0</formula>
    </cfRule>
  </conditionalFormatting>
  <conditionalFormatting sqref="U6391">
    <cfRule type="notContainsBlanks" dxfId="4" priority="2893">
      <formula>LEN(TRIM(U6391))&gt;0</formula>
    </cfRule>
  </conditionalFormatting>
  <conditionalFormatting sqref="W6391">
    <cfRule type="notContainsBlanks" dxfId="0" priority="2910">
      <formula>LEN(TRIM(W6391))&gt;0</formula>
    </cfRule>
  </conditionalFormatting>
  <conditionalFormatting sqref="Y6391">
    <cfRule type="notContainsBlanks" dxfId="5" priority="2906">
      <formula>LEN(TRIM(Y6391))&gt;0</formula>
    </cfRule>
  </conditionalFormatting>
  <conditionalFormatting sqref="Z6391">
    <cfRule type="notContainsBlanks" dxfId="6" priority="2902">
      <formula>LEN(TRIM(Z6391))&gt;0</formula>
    </cfRule>
  </conditionalFormatting>
  <conditionalFormatting sqref="Q6392">
    <cfRule type="notContainsBlanks" dxfId="1" priority="2921">
      <formula>LEN(TRIM(Q6392))&gt;0</formula>
    </cfRule>
  </conditionalFormatting>
  <conditionalFormatting sqref="R6392">
    <cfRule type="notContainsBlanks" dxfId="2" priority="2917">
      <formula>LEN(TRIM(R6392))&gt;0</formula>
    </cfRule>
  </conditionalFormatting>
  <conditionalFormatting sqref="S6392">
    <cfRule type="notContainsBlanks" dxfId="3" priority="2896">
      <formula>LEN(TRIM(S6392))&gt;0</formula>
    </cfRule>
  </conditionalFormatting>
  <conditionalFormatting sqref="U6392">
    <cfRule type="notContainsBlanks" dxfId="4" priority="2892">
      <formula>LEN(TRIM(U6392))&gt;0</formula>
    </cfRule>
  </conditionalFormatting>
  <conditionalFormatting sqref="W6392">
    <cfRule type="notContainsBlanks" dxfId="0" priority="2909">
      <formula>LEN(TRIM(W6392))&gt;0</formula>
    </cfRule>
  </conditionalFormatting>
  <conditionalFormatting sqref="Y6392">
    <cfRule type="notContainsBlanks" dxfId="5" priority="2905">
      <formula>LEN(TRIM(Y6392))&gt;0</formula>
    </cfRule>
  </conditionalFormatting>
  <conditionalFormatting sqref="Z6392">
    <cfRule type="notContainsBlanks" dxfId="6" priority="2901">
      <formula>LEN(TRIM(Z6392))&gt;0</formula>
    </cfRule>
  </conditionalFormatting>
  <conditionalFormatting sqref="Q6393">
    <cfRule type="notContainsBlanks" dxfId="1" priority="2920">
      <formula>LEN(TRIM(Q6393))&gt;0</formula>
    </cfRule>
  </conditionalFormatting>
  <conditionalFormatting sqref="R6393">
    <cfRule type="notContainsBlanks" dxfId="2" priority="2916">
      <formula>LEN(TRIM(R6393))&gt;0</formula>
    </cfRule>
  </conditionalFormatting>
  <conditionalFormatting sqref="S6393">
    <cfRule type="notContainsBlanks" dxfId="3" priority="2895">
      <formula>LEN(TRIM(S6393))&gt;0</formula>
    </cfRule>
  </conditionalFormatting>
  <conditionalFormatting sqref="U6393">
    <cfRule type="notContainsBlanks" dxfId="4" priority="2891">
      <formula>LEN(TRIM(U6393))&gt;0</formula>
    </cfRule>
  </conditionalFormatting>
  <conditionalFormatting sqref="W6393">
    <cfRule type="notContainsBlanks" dxfId="0" priority="2908">
      <formula>LEN(TRIM(W6393))&gt;0</formula>
    </cfRule>
  </conditionalFormatting>
  <conditionalFormatting sqref="Y6393">
    <cfRule type="notContainsBlanks" dxfId="5" priority="2904">
      <formula>LEN(TRIM(Y6393))&gt;0</formula>
    </cfRule>
  </conditionalFormatting>
  <conditionalFormatting sqref="Z6393">
    <cfRule type="notContainsBlanks" dxfId="6" priority="2900">
      <formula>LEN(TRIM(Z6393))&gt;0</formula>
    </cfRule>
  </conditionalFormatting>
  <conditionalFormatting sqref="AB6393">
    <cfRule type="cellIs" dxfId="7" priority="2899" operator="notEqual">
      <formula>0</formula>
    </cfRule>
  </conditionalFormatting>
  <conditionalFormatting sqref="Q6395">
    <cfRule type="notContainsBlanks" dxfId="1" priority="2890">
      <formula>LEN(TRIM(Q6395))&gt;0</formula>
    </cfRule>
  </conditionalFormatting>
  <conditionalFormatting sqref="R6395">
    <cfRule type="notContainsBlanks" dxfId="2" priority="2887">
      <formula>LEN(TRIM(R6395))&gt;0</formula>
    </cfRule>
  </conditionalFormatting>
  <conditionalFormatting sqref="S6395">
    <cfRule type="notContainsBlanks" dxfId="3" priority="2857">
      <formula>LEN(TRIM(S6395))&gt;0</formula>
    </cfRule>
  </conditionalFormatting>
  <conditionalFormatting sqref="U6395">
    <cfRule type="notContainsBlanks" dxfId="4" priority="2852">
      <formula>LEN(TRIM(U6395))&gt;0</formula>
    </cfRule>
  </conditionalFormatting>
  <conditionalFormatting sqref="W6395">
    <cfRule type="notContainsBlanks" dxfId="0" priority="2877">
      <formula>LEN(TRIM(W6395))&gt;0</formula>
    </cfRule>
  </conditionalFormatting>
  <conditionalFormatting sqref="Y6395">
    <cfRule type="notContainsBlanks" dxfId="5" priority="2872">
      <formula>LEN(TRIM(Y6395))&gt;0</formula>
    </cfRule>
  </conditionalFormatting>
  <conditionalFormatting sqref="Z6395">
    <cfRule type="notContainsBlanks" dxfId="6" priority="2867">
      <formula>LEN(TRIM(Z6395))&gt;0</formula>
    </cfRule>
  </conditionalFormatting>
  <conditionalFormatting sqref="AB6395">
    <cfRule type="cellIs" dxfId="7" priority="2862" operator="notEqual">
      <formula>0</formula>
    </cfRule>
  </conditionalFormatting>
  <conditionalFormatting sqref="Q6396">
    <cfRule type="notContainsBlanks" dxfId="1" priority="2889">
      <formula>LEN(TRIM(Q6396))&gt;0</formula>
    </cfRule>
  </conditionalFormatting>
  <conditionalFormatting sqref="R6396">
    <cfRule type="notContainsBlanks" dxfId="2" priority="2886">
      <formula>LEN(TRIM(R6396))&gt;0</formula>
    </cfRule>
  </conditionalFormatting>
  <conditionalFormatting sqref="S6396">
    <cfRule type="notContainsBlanks" dxfId="3" priority="2856">
      <formula>LEN(TRIM(S6396))&gt;0</formula>
    </cfRule>
  </conditionalFormatting>
  <conditionalFormatting sqref="U6396">
    <cfRule type="notContainsBlanks" dxfId="4" priority="2851">
      <formula>LEN(TRIM(U6396))&gt;0</formula>
    </cfRule>
  </conditionalFormatting>
  <conditionalFormatting sqref="W6396">
    <cfRule type="notContainsBlanks" dxfId="0" priority="2876">
      <formula>LEN(TRIM(W6396))&gt;0</formula>
    </cfRule>
  </conditionalFormatting>
  <conditionalFormatting sqref="Y6396">
    <cfRule type="notContainsBlanks" dxfId="5" priority="2871">
      <formula>LEN(TRIM(Y6396))&gt;0</formula>
    </cfRule>
  </conditionalFormatting>
  <conditionalFormatting sqref="Z6396">
    <cfRule type="notContainsBlanks" dxfId="6" priority="2866">
      <formula>LEN(TRIM(Z6396))&gt;0</formula>
    </cfRule>
  </conditionalFormatting>
  <conditionalFormatting sqref="AB6396">
    <cfRule type="cellIs" dxfId="7" priority="2861" operator="notEqual">
      <formula>0</formula>
    </cfRule>
  </conditionalFormatting>
  <conditionalFormatting sqref="Q6397">
    <cfRule type="notContainsBlanks" dxfId="1" priority="2888">
      <formula>LEN(TRIM(Q6397))&gt;0</formula>
    </cfRule>
  </conditionalFormatting>
  <conditionalFormatting sqref="R6397">
    <cfRule type="notContainsBlanks" dxfId="2" priority="2885">
      <formula>LEN(TRIM(R6397))&gt;0</formula>
    </cfRule>
  </conditionalFormatting>
  <conditionalFormatting sqref="S6397">
    <cfRule type="notContainsBlanks" dxfId="3" priority="2855">
      <formula>LEN(TRIM(S6397))&gt;0</formula>
    </cfRule>
  </conditionalFormatting>
  <conditionalFormatting sqref="U6397">
    <cfRule type="notContainsBlanks" dxfId="4" priority="2850">
      <formula>LEN(TRIM(U6397))&gt;0</formula>
    </cfRule>
  </conditionalFormatting>
  <conditionalFormatting sqref="W6397">
    <cfRule type="notContainsBlanks" dxfId="0" priority="2875">
      <formula>LEN(TRIM(W6397))&gt;0</formula>
    </cfRule>
  </conditionalFormatting>
  <conditionalFormatting sqref="Y6397">
    <cfRule type="notContainsBlanks" dxfId="5" priority="2870">
      <formula>LEN(TRIM(Y6397))&gt;0</formula>
    </cfRule>
  </conditionalFormatting>
  <conditionalFormatting sqref="Z6397">
    <cfRule type="notContainsBlanks" dxfId="6" priority="2865">
      <formula>LEN(TRIM(Z6397))&gt;0</formula>
    </cfRule>
  </conditionalFormatting>
  <conditionalFormatting sqref="AB6397">
    <cfRule type="cellIs" dxfId="7" priority="2860" operator="notEqual">
      <formula>0</formula>
    </cfRule>
  </conditionalFormatting>
  <conditionalFormatting sqref="R6398">
    <cfRule type="notContainsBlanks" dxfId="2" priority="2884">
      <formula>LEN(TRIM(R6398))&gt;0</formula>
    </cfRule>
  </conditionalFormatting>
  <conditionalFormatting sqref="S6398">
    <cfRule type="notContainsBlanks" dxfId="3" priority="2854">
      <formula>LEN(TRIM(S6398))&gt;0</formula>
    </cfRule>
  </conditionalFormatting>
  <conditionalFormatting sqref="U6398">
    <cfRule type="notContainsBlanks" dxfId="4" priority="2849">
      <formula>LEN(TRIM(U6398))&gt;0</formula>
    </cfRule>
  </conditionalFormatting>
  <conditionalFormatting sqref="W6398">
    <cfRule type="notContainsBlanks" dxfId="0" priority="2874">
      <formula>LEN(TRIM(W6398))&gt;0</formula>
    </cfRule>
  </conditionalFormatting>
  <conditionalFormatting sqref="Y6398">
    <cfRule type="notContainsBlanks" dxfId="5" priority="2869">
      <formula>LEN(TRIM(Y6398))&gt;0</formula>
    </cfRule>
  </conditionalFormatting>
  <conditionalFormatting sqref="Z6398">
    <cfRule type="notContainsBlanks" dxfId="6" priority="2864">
      <formula>LEN(TRIM(Z6398))&gt;0</formula>
    </cfRule>
  </conditionalFormatting>
  <conditionalFormatting sqref="AB6398">
    <cfRule type="cellIs" dxfId="7" priority="2859" operator="notEqual">
      <formula>0</formula>
    </cfRule>
  </conditionalFormatting>
  <conditionalFormatting sqref="R6399">
    <cfRule type="notContainsBlanks" dxfId="2" priority="2883">
      <formula>LEN(TRIM(R6399))&gt;0</formula>
    </cfRule>
  </conditionalFormatting>
  <conditionalFormatting sqref="S6399">
    <cfRule type="notContainsBlanks" dxfId="3" priority="2853">
      <formula>LEN(TRIM(S6399))&gt;0</formula>
    </cfRule>
  </conditionalFormatting>
  <conditionalFormatting sqref="U6399">
    <cfRule type="notContainsBlanks" dxfId="4" priority="2848">
      <formula>LEN(TRIM(U6399))&gt;0</formula>
    </cfRule>
  </conditionalFormatting>
  <conditionalFormatting sqref="W6399">
    <cfRule type="notContainsBlanks" dxfId="0" priority="2873">
      <formula>LEN(TRIM(W6399))&gt;0</formula>
    </cfRule>
  </conditionalFormatting>
  <conditionalFormatting sqref="Y6399">
    <cfRule type="notContainsBlanks" dxfId="5" priority="2868">
      <formula>LEN(TRIM(Y6399))&gt;0</formula>
    </cfRule>
  </conditionalFormatting>
  <conditionalFormatting sqref="Z6399">
    <cfRule type="notContainsBlanks" dxfId="6" priority="2863">
      <formula>LEN(TRIM(Z6399))&gt;0</formula>
    </cfRule>
  </conditionalFormatting>
  <conditionalFormatting sqref="AB6399">
    <cfRule type="cellIs" dxfId="7" priority="2858" operator="notEqual">
      <formula>0</formula>
    </cfRule>
  </conditionalFormatting>
  <conditionalFormatting sqref="Q6402">
    <cfRule type="notContainsBlanks" dxfId="1" priority="2847">
      <formula>LEN(TRIM(Q6402))&gt;0</formula>
    </cfRule>
  </conditionalFormatting>
  <conditionalFormatting sqref="R6402">
    <cfRule type="notContainsBlanks" dxfId="2" priority="2844">
      <formula>LEN(TRIM(R6402))&gt;0</formula>
    </cfRule>
  </conditionalFormatting>
  <conditionalFormatting sqref="S6402">
    <cfRule type="notContainsBlanks" dxfId="3" priority="2826">
      <formula>LEN(TRIM(S6402))&gt;0</formula>
    </cfRule>
  </conditionalFormatting>
  <conditionalFormatting sqref="U6402">
    <cfRule type="notContainsBlanks" dxfId="4" priority="2823">
      <formula>LEN(TRIM(U6402))&gt;0</formula>
    </cfRule>
  </conditionalFormatting>
  <conditionalFormatting sqref="W6402">
    <cfRule type="notContainsBlanks" dxfId="0" priority="2838">
      <formula>LEN(TRIM(W6402))&gt;0</formula>
    </cfRule>
  </conditionalFormatting>
  <conditionalFormatting sqref="Y6402">
    <cfRule type="notContainsBlanks" dxfId="5" priority="2835">
      <formula>LEN(TRIM(Y6402))&gt;0</formula>
    </cfRule>
  </conditionalFormatting>
  <conditionalFormatting sqref="Z6402">
    <cfRule type="notContainsBlanks" dxfId="6" priority="2832">
      <formula>LEN(TRIM(Z6402))&gt;0</formula>
    </cfRule>
  </conditionalFormatting>
  <conditionalFormatting sqref="AB6402">
    <cfRule type="cellIs" dxfId="7" priority="2829" operator="notEqual">
      <formula>0</formula>
    </cfRule>
  </conditionalFormatting>
  <conditionalFormatting sqref="Q6403">
    <cfRule type="notContainsBlanks" dxfId="1" priority="2846">
      <formula>LEN(TRIM(Q6403))&gt;0</formula>
    </cfRule>
  </conditionalFormatting>
  <conditionalFormatting sqref="R6403">
    <cfRule type="notContainsBlanks" dxfId="2" priority="2843">
      <formula>LEN(TRIM(R6403))&gt;0</formula>
    </cfRule>
  </conditionalFormatting>
  <conditionalFormatting sqref="S6403">
    <cfRule type="notContainsBlanks" dxfId="3" priority="2825">
      <formula>LEN(TRIM(S6403))&gt;0</formula>
    </cfRule>
  </conditionalFormatting>
  <conditionalFormatting sqref="U6403">
    <cfRule type="notContainsBlanks" dxfId="4" priority="2822">
      <formula>LEN(TRIM(U6403))&gt;0</formula>
    </cfRule>
  </conditionalFormatting>
  <conditionalFormatting sqref="W6403">
    <cfRule type="notContainsBlanks" dxfId="0" priority="2837">
      <formula>LEN(TRIM(W6403))&gt;0</formula>
    </cfRule>
  </conditionalFormatting>
  <conditionalFormatting sqref="Y6403">
    <cfRule type="notContainsBlanks" dxfId="5" priority="2834">
      <formula>LEN(TRIM(Y6403))&gt;0</formula>
    </cfRule>
  </conditionalFormatting>
  <conditionalFormatting sqref="Z6403">
    <cfRule type="notContainsBlanks" dxfId="6" priority="2831">
      <formula>LEN(TRIM(Z6403))&gt;0</formula>
    </cfRule>
  </conditionalFormatting>
  <conditionalFormatting sqref="AB6403">
    <cfRule type="cellIs" dxfId="7" priority="2828" operator="notEqual">
      <formula>0</formula>
    </cfRule>
  </conditionalFormatting>
  <conditionalFormatting sqref="Q6404">
    <cfRule type="notContainsBlanks" dxfId="1" priority="2845">
      <formula>LEN(TRIM(Q6404))&gt;0</formula>
    </cfRule>
  </conditionalFormatting>
  <conditionalFormatting sqref="R6404">
    <cfRule type="notContainsBlanks" dxfId="2" priority="2842">
      <formula>LEN(TRIM(R6404))&gt;0</formula>
    </cfRule>
  </conditionalFormatting>
  <conditionalFormatting sqref="S6404">
    <cfRule type="notContainsBlanks" dxfId="3" priority="2824">
      <formula>LEN(TRIM(S6404))&gt;0</formula>
    </cfRule>
  </conditionalFormatting>
  <conditionalFormatting sqref="U6404">
    <cfRule type="notContainsBlanks" dxfId="4" priority="2821">
      <formula>LEN(TRIM(U6404))&gt;0</formula>
    </cfRule>
  </conditionalFormatting>
  <conditionalFormatting sqref="W6404">
    <cfRule type="notContainsBlanks" dxfId="0" priority="2836">
      <formula>LEN(TRIM(W6404))&gt;0</formula>
    </cfRule>
  </conditionalFormatting>
  <conditionalFormatting sqref="Y6404">
    <cfRule type="notContainsBlanks" dxfId="5" priority="2833">
      <formula>LEN(TRIM(Y6404))&gt;0</formula>
    </cfRule>
  </conditionalFormatting>
  <conditionalFormatting sqref="Z6404">
    <cfRule type="notContainsBlanks" dxfId="6" priority="2830">
      <formula>LEN(TRIM(Z6404))&gt;0</formula>
    </cfRule>
  </conditionalFormatting>
  <conditionalFormatting sqref="AB6404">
    <cfRule type="cellIs" dxfId="7" priority="2827" operator="notEqual">
      <formula>0</formula>
    </cfRule>
  </conditionalFormatting>
  <conditionalFormatting sqref="Q6405">
    <cfRule type="notContainsBlanks" dxfId="1" priority="3005">
      <formula>LEN(TRIM(Q6405))&gt;0</formula>
    </cfRule>
  </conditionalFormatting>
  <conditionalFormatting sqref="W6405">
    <cfRule type="notContainsBlanks" dxfId="0" priority="3008">
      <formula>LEN(TRIM(W6405))&gt;0</formula>
    </cfRule>
  </conditionalFormatting>
  <conditionalFormatting sqref="Y6405">
    <cfRule type="notContainsBlanks" dxfId="5" priority="3007">
      <formula>LEN(TRIM(Y6405))&gt;0</formula>
    </cfRule>
  </conditionalFormatting>
  <conditionalFormatting sqref="Z6405">
    <cfRule type="notContainsBlanks" dxfId="6" priority="3006">
      <formula>LEN(TRIM(Z6405))&gt;0</formula>
    </cfRule>
  </conditionalFormatting>
  <conditionalFormatting sqref="AA6405">
    <cfRule type="cellIs" dxfId="8" priority="3003" operator="equal">
      <formula>2</formula>
    </cfRule>
    <cfRule type="cellIs" dxfId="8" priority="3002" operator="equal">
      <formula>4</formula>
    </cfRule>
  </conditionalFormatting>
  <conditionalFormatting sqref="R6407">
    <cfRule type="notContainsBlanks" dxfId="1" priority="1393">
      <formula>LEN(TRIM(R6407))&gt;0</formula>
    </cfRule>
  </conditionalFormatting>
  <conditionalFormatting sqref="W6407">
    <cfRule type="notContainsBlanks" dxfId="0" priority="11657">
      <formula>LEN(TRIM(W6407))&gt;0</formula>
    </cfRule>
  </conditionalFormatting>
  <conditionalFormatting sqref="Q6410">
    <cfRule type="notContainsBlanks" dxfId="1" priority="11179">
      <formula>LEN(TRIM(Q6410))&gt;0</formula>
    </cfRule>
  </conditionalFormatting>
  <conditionalFormatting sqref="R6410">
    <cfRule type="notContainsBlanks" dxfId="2" priority="11101">
      <formula>LEN(TRIM(R6410))&gt;0</formula>
    </cfRule>
  </conditionalFormatting>
  <conditionalFormatting sqref="S6410">
    <cfRule type="notContainsBlanks" dxfId="3" priority="10627">
      <formula>LEN(TRIM(S6410))&gt;0</formula>
    </cfRule>
  </conditionalFormatting>
  <conditionalFormatting sqref="U6410">
    <cfRule type="notContainsBlanks" dxfId="4" priority="10543">
      <formula>LEN(TRIM(U6410))&gt;0</formula>
    </cfRule>
  </conditionalFormatting>
  <conditionalFormatting sqref="W6410">
    <cfRule type="notContainsBlanks" dxfId="0" priority="10939">
      <formula>LEN(TRIM(W6410))&gt;0</formula>
    </cfRule>
  </conditionalFormatting>
  <conditionalFormatting sqref="Y6410">
    <cfRule type="notContainsBlanks" dxfId="5" priority="10855">
      <formula>LEN(TRIM(Y6410))&gt;0</formula>
    </cfRule>
  </conditionalFormatting>
  <conditionalFormatting sqref="Z6410">
    <cfRule type="notContainsBlanks" dxfId="6" priority="10771">
      <formula>LEN(TRIM(Z6410))&gt;0</formula>
    </cfRule>
  </conditionalFormatting>
  <conditionalFormatting sqref="AB6410">
    <cfRule type="cellIs" dxfId="7" priority="10683" operator="notEqual">
      <formula>0</formula>
    </cfRule>
  </conditionalFormatting>
  <conditionalFormatting sqref="Q6411">
    <cfRule type="notContainsBlanks" dxfId="1" priority="11153">
      <formula>LEN(TRIM(Q6411))&gt;0</formula>
    </cfRule>
  </conditionalFormatting>
  <conditionalFormatting sqref="R6411">
    <cfRule type="notContainsBlanks" dxfId="2" priority="11076">
      <formula>LEN(TRIM(R6411))&gt;0</formula>
    </cfRule>
  </conditionalFormatting>
  <conditionalFormatting sqref="S6411">
    <cfRule type="notContainsBlanks" dxfId="3" priority="10599">
      <formula>LEN(TRIM(S6411))&gt;0</formula>
    </cfRule>
  </conditionalFormatting>
  <conditionalFormatting sqref="U6411">
    <cfRule type="notContainsBlanks" dxfId="4" priority="10515">
      <formula>LEN(TRIM(U6411))&gt;0</formula>
    </cfRule>
  </conditionalFormatting>
  <conditionalFormatting sqref="W6411">
    <cfRule type="notContainsBlanks" dxfId="0" priority="10911">
      <formula>LEN(TRIM(W6411))&gt;0</formula>
    </cfRule>
  </conditionalFormatting>
  <conditionalFormatting sqref="Y6411">
    <cfRule type="notContainsBlanks" dxfId="5" priority="10827">
      <formula>LEN(TRIM(Y6411))&gt;0</formula>
    </cfRule>
  </conditionalFormatting>
  <conditionalFormatting sqref="Z6411">
    <cfRule type="notContainsBlanks" dxfId="6" priority="10743">
      <formula>LEN(TRIM(Z6411))&gt;0</formula>
    </cfRule>
  </conditionalFormatting>
  <conditionalFormatting sqref="AA6411">
    <cfRule type="cellIs" dxfId="8" priority="10711" operator="equal">
      <formula>2</formula>
    </cfRule>
    <cfRule type="cellIs" dxfId="8" priority="10709" operator="equal">
      <formula>4</formula>
    </cfRule>
  </conditionalFormatting>
  <conditionalFormatting sqref="Q6412">
    <cfRule type="notContainsBlanks" dxfId="1" priority="11127">
      <formula>LEN(TRIM(Q6412))&gt;0</formula>
    </cfRule>
  </conditionalFormatting>
  <conditionalFormatting sqref="R6412">
    <cfRule type="notContainsBlanks" dxfId="2" priority="11051">
      <formula>LEN(TRIM(R6412))&gt;0</formula>
    </cfRule>
  </conditionalFormatting>
  <conditionalFormatting sqref="S6412">
    <cfRule type="notContainsBlanks" dxfId="3" priority="10571">
      <formula>LEN(TRIM(S6412))&gt;0</formula>
    </cfRule>
  </conditionalFormatting>
  <conditionalFormatting sqref="U6412">
    <cfRule type="notContainsBlanks" dxfId="4" priority="10487">
      <formula>LEN(TRIM(U6412))&gt;0</formula>
    </cfRule>
  </conditionalFormatting>
  <conditionalFormatting sqref="W6412">
    <cfRule type="notContainsBlanks" dxfId="0" priority="10883">
      <formula>LEN(TRIM(W6412))&gt;0</formula>
    </cfRule>
  </conditionalFormatting>
  <conditionalFormatting sqref="Y6412">
    <cfRule type="notContainsBlanks" dxfId="5" priority="10799">
      <formula>LEN(TRIM(Y6412))&gt;0</formula>
    </cfRule>
  </conditionalFormatting>
  <conditionalFormatting sqref="Z6412">
    <cfRule type="notContainsBlanks" dxfId="6" priority="10715">
      <formula>LEN(TRIM(Z6412))&gt;0</formula>
    </cfRule>
  </conditionalFormatting>
  <conditionalFormatting sqref="AB6412">
    <cfRule type="cellIs" dxfId="7" priority="10655" operator="notEqual">
      <formula>0</formula>
    </cfRule>
  </conditionalFormatting>
  <conditionalFormatting sqref="AA6413">
    <cfRule type="cellIs" dxfId="8" priority="3022" operator="equal">
      <formula>2</formula>
    </cfRule>
    <cfRule type="cellIs" dxfId="8" priority="3021" operator="equal">
      <formula>4</formula>
    </cfRule>
  </conditionalFormatting>
  <conditionalFormatting sqref="Q6414">
    <cfRule type="notContainsBlanks" dxfId="1" priority="10462">
      <formula>LEN(TRIM(Q6414))&gt;0</formula>
    </cfRule>
  </conditionalFormatting>
  <conditionalFormatting sqref="R6414">
    <cfRule type="notContainsBlanks" dxfId="2" priority="10353">
      <formula>LEN(TRIM(R6414))&gt;0</formula>
    </cfRule>
  </conditionalFormatting>
  <conditionalFormatting sqref="S6414">
    <cfRule type="notContainsBlanks" dxfId="3" priority="9520">
      <formula>LEN(TRIM(S6414))&gt;0</formula>
    </cfRule>
  </conditionalFormatting>
  <conditionalFormatting sqref="U6414">
    <cfRule type="notContainsBlanks" dxfId="4" priority="9380">
      <formula>LEN(TRIM(U6414))&gt;0</formula>
    </cfRule>
  </conditionalFormatting>
  <conditionalFormatting sqref="W6414">
    <cfRule type="notContainsBlanks" dxfId="0" priority="10077">
      <formula>LEN(TRIM(W6414))&gt;0</formula>
    </cfRule>
  </conditionalFormatting>
  <conditionalFormatting sqref="Y6414">
    <cfRule type="notContainsBlanks" dxfId="5" priority="9937">
      <formula>LEN(TRIM(Y6414))&gt;0</formula>
    </cfRule>
  </conditionalFormatting>
  <conditionalFormatting sqref="Z6414">
    <cfRule type="notContainsBlanks" dxfId="6" priority="9797">
      <formula>LEN(TRIM(Z6414))&gt;0</formula>
    </cfRule>
  </conditionalFormatting>
  <conditionalFormatting sqref="AB6414">
    <cfRule type="cellIs" dxfId="7" priority="9660" operator="notEqual">
      <formula>0</formula>
    </cfRule>
  </conditionalFormatting>
  <conditionalFormatting sqref="Q6415">
    <cfRule type="notContainsBlanks" dxfId="1" priority="10438">
      <formula>LEN(TRIM(Q6415))&gt;0</formula>
    </cfRule>
  </conditionalFormatting>
  <conditionalFormatting sqref="R6415">
    <cfRule type="notContainsBlanks" dxfId="2" priority="10327">
      <formula>LEN(TRIM(R6415))&gt;0</formula>
    </cfRule>
  </conditionalFormatting>
  <conditionalFormatting sqref="S6415">
    <cfRule type="notContainsBlanks" dxfId="3" priority="9492">
      <formula>LEN(TRIM(S6415))&gt;0</formula>
    </cfRule>
  </conditionalFormatting>
  <conditionalFormatting sqref="U6415">
    <cfRule type="notContainsBlanks" dxfId="4" priority="9352">
      <formula>LEN(TRIM(U6415))&gt;0</formula>
    </cfRule>
  </conditionalFormatting>
  <conditionalFormatting sqref="W6415">
    <cfRule type="notContainsBlanks" dxfId="0" priority="10049">
      <formula>LEN(TRIM(W6415))&gt;0</formula>
    </cfRule>
  </conditionalFormatting>
  <conditionalFormatting sqref="Y6415">
    <cfRule type="notContainsBlanks" dxfId="5" priority="9909">
      <formula>LEN(TRIM(Y6415))&gt;0</formula>
    </cfRule>
  </conditionalFormatting>
  <conditionalFormatting sqref="Z6415">
    <cfRule type="notContainsBlanks" dxfId="6" priority="9769">
      <formula>LEN(TRIM(Z6415))&gt;0</formula>
    </cfRule>
  </conditionalFormatting>
  <conditionalFormatting sqref="AB6415">
    <cfRule type="cellIs" dxfId="7" priority="9632" operator="notEqual">
      <formula>0</formula>
    </cfRule>
  </conditionalFormatting>
  <conditionalFormatting sqref="Q6416">
    <cfRule type="notContainsBlanks" dxfId="1" priority="10417">
      <formula>LEN(TRIM(Q6416))&gt;0</formula>
    </cfRule>
  </conditionalFormatting>
  <conditionalFormatting sqref="R6416">
    <cfRule type="notContainsBlanks" dxfId="2" priority="10301">
      <formula>LEN(TRIM(R6416))&gt;0</formula>
    </cfRule>
  </conditionalFormatting>
  <conditionalFormatting sqref="S6416">
    <cfRule type="notContainsBlanks" dxfId="3" priority="9464">
      <formula>LEN(TRIM(S6416))&gt;0</formula>
    </cfRule>
  </conditionalFormatting>
  <conditionalFormatting sqref="U6416">
    <cfRule type="notContainsBlanks" dxfId="4" priority="9324">
      <formula>LEN(TRIM(U6416))&gt;0</formula>
    </cfRule>
  </conditionalFormatting>
  <conditionalFormatting sqref="W6416">
    <cfRule type="notContainsBlanks" dxfId="0" priority="10021">
      <formula>LEN(TRIM(W6416))&gt;0</formula>
    </cfRule>
  </conditionalFormatting>
  <conditionalFormatting sqref="Y6416">
    <cfRule type="notContainsBlanks" dxfId="5" priority="9881">
      <formula>LEN(TRIM(Y6416))&gt;0</formula>
    </cfRule>
  </conditionalFormatting>
  <conditionalFormatting sqref="Z6416">
    <cfRule type="notContainsBlanks" dxfId="6" priority="9741">
      <formula>LEN(TRIM(Z6416))&gt;0</formula>
    </cfRule>
  </conditionalFormatting>
  <conditionalFormatting sqref="AB6416">
    <cfRule type="cellIs" dxfId="7" priority="9604" operator="notEqual">
      <formula>0</formula>
    </cfRule>
  </conditionalFormatting>
  <conditionalFormatting sqref="Q6417">
    <cfRule type="notContainsBlanks" dxfId="1" priority="10397">
      <formula>LEN(TRIM(Q6417))&gt;0</formula>
    </cfRule>
  </conditionalFormatting>
  <conditionalFormatting sqref="R6417">
    <cfRule type="notContainsBlanks" dxfId="2" priority="10273">
      <formula>LEN(TRIM(R6417))&gt;0</formula>
    </cfRule>
  </conditionalFormatting>
  <conditionalFormatting sqref="S6417">
    <cfRule type="notContainsBlanks" dxfId="3" priority="9436">
      <formula>LEN(TRIM(S6417))&gt;0</formula>
    </cfRule>
  </conditionalFormatting>
  <conditionalFormatting sqref="U6417">
    <cfRule type="notContainsBlanks" dxfId="4" priority="9296">
      <formula>LEN(TRIM(U6417))&gt;0</formula>
    </cfRule>
  </conditionalFormatting>
  <conditionalFormatting sqref="W6417">
    <cfRule type="notContainsBlanks" dxfId="0" priority="9993">
      <formula>LEN(TRIM(W6417))&gt;0</formula>
    </cfRule>
  </conditionalFormatting>
  <conditionalFormatting sqref="Y6417">
    <cfRule type="notContainsBlanks" dxfId="5" priority="9853">
      <formula>LEN(TRIM(Y6417))&gt;0</formula>
    </cfRule>
  </conditionalFormatting>
  <conditionalFormatting sqref="Z6417">
    <cfRule type="notContainsBlanks" dxfId="6" priority="9713">
      <formula>LEN(TRIM(Z6417))&gt;0</formula>
    </cfRule>
  </conditionalFormatting>
  <conditionalFormatting sqref="AB6417">
    <cfRule type="cellIs" dxfId="7" priority="9576" operator="notEqual">
      <formula>0</formula>
    </cfRule>
  </conditionalFormatting>
  <conditionalFormatting sqref="Q6418">
    <cfRule type="notContainsBlanks" dxfId="1" priority="10378">
      <formula>LEN(TRIM(Q6418))&gt;0</formula>
    </cfRule>
  </conditionalFormatting>
  <conditionalFormatting sqref="R6418">
    <cfRule type="notContainsBlanks" dxfId="2" priority="10245">
      <formula>LEN(TRIM(R6418))&gt;0</formula>
    </cfRule>
  </conditionalFormatting>
  <conditionalFormatting sqref="S6418">
    <cfRule type="notContainsBlanks" dxfId="3" priority="9408">
      <formula>LEN(TRIM(S6418))&gt;0</formula>
    </cfRule>
  </conditionalFormatting>
  <conditionalFormatting sqref="U6418">
    <cfRule type="notContainsBlanks" dxfId="4" priority="9268">
      <formula>LEN(TRIM(U6418))&gt;0</formula>
    </cfRule>
  </conditionalFormatting>
  <conditionalFormatting sqref="W6418">
    <cfRule type="notContainsBlanks" dxfId="0" priority="9965">
      <formula>LEN(TRIM(W6418))&gt;0</formula>
    </cfRule>
  </conditionalFormatting>
  <conditionalFormatting sqref="Y6418">
    <cfRule type="notContainsBlanks" dxfId="5" priority="9825">
      <formula>LEN(TRIM(Y6418))&gt;0</formula>
    </cfRule>
  </conditionalFormatting>
  <conditionalFormatting sqref="Z6418">
    <cfRule type="notContainsBlanks" dxfId="6" priority="9685">
      <formula>LEN(TRIM(Z6418))&gt;0</formula>
    </cfRule>
  </conditionalFormatting>
  <conditionalFormatting sqref="AB6418">
    <cfRule type="cellIs" dxfId="7" priority="9548" operator="notEqual">
      <formula>0</formula>
    </cfRule>
  </conditionalFormatting>
  <conditionalFormatting sqref="Q6419">
    <cfRule type="notContainsBlanks" dxfId="1" priority="3025">
      <formula>LEN(TRIM(Q6419))&gt;0</formula>
    </cfRule>
  </conditionalFormatting>
  <conditionalFormatting sqref="Q6421">
    <cfRule type="notContainsBlanks" dxfId="1" priority="9242">
      <formula>LEN(TRIM(Q6421))&gt;0</formula>
    </cfRule>
  </conditionalFormatting>
  <conditionalFormatting sqref="R6421">
    <cfRule type="notContainsBlanks" dxfId="2" priority="9217">
      <formula>LEN(TRIM(R6421))&gt;0</formula>
    </cfRule>
  </conditionalFormatting>
  <conditionalFormatting sqref="S6421">
    <cfRule type="notContainsBlanks" dxfId="3" priority="9049">
      <formula>LEN(TRIM(S6421))&gt;0</formula>
    </cfRule>
  </conditionalFormatting>
  <conditionalFormatting sqref="U6421">
    <cfRule type="notContainsBlanks" dxfId="4" priority="9022">
      <formula>LEN(TRIM(U6421))&gt;0</formula>
    </cfRule>
  </conditionalFormatting>
  <conditionalFormatting sqref="W6421">
    <cfRule type="notContainsBlanks" dxfId="0" priority="9161">
      <formula>LEN(TRIM(W6421))&gt;0</formula>
    </cfRule>
  </conditionalFormatting>
  <conditionalFormatting sqref="Y6421">
    <cfRule type="notContainsBlanks" dxfId="5" priority="9133">
      <formula>LEN(TRIM(Y6421))&gt;0</formula>
    </cfRule>
  </conditionalFormatting>
  <conditionalFormatting sqref="Z6421">
    <cfRule type="notContainsBlanks" dxfId="6" priority="9105">
      <formula>LEN(TRIM(Z6421))&gt;0</formula>
    </cfRule>
  </conditionalFormatting>
  <conditionalFormatting sqref="AB6421">
    <cfRule type="cellIs" dxfId="7" priority="9077" operator="notEqual">
      <formula>0</formula>
    </cfRule>
  </conditionalFormatting>
  <conditionalFormatting sqref="Q6423">
    <cfRule type="notContainsBlanks" dxfId="1" priority="8995">
      <formula>LEN(TRIM(Q6423))&gt;0</formula>
    </cfRule>
  </conditionalFormatting>
  <conditionalFormatting sqref="R6423">
    <cfRule type="notContainsBlanks" dxfId="2" priority="8889">
      <formula>LEN(TRIM(R6423))&gt;0</formula>
    </cfRule>
  </conditionalFormatting>
  <conditionalFormatting sqref="S6423">
    <cfRule type="notContainsBlanks" dxfId="3" priority="8303">
      <formula>LEN(TRIM(S6423))&gt;0</formula>
    </cfRule>
  </conditionalFormatting>
  <conditionalFormatting sqref="U6423">
    <cfRule type="notContainsBlanks" dxfId="4" priority="8194">
      <formula>LEN(TRIM(U6423))&gt;0</formula>
    </cfRule>
  </conditionalFormatting>
  <conditionalFormatting sqref="W6423">
    <cfRule type="notContainsBlanks" dxfId="0" priority="8667">
      <formula>LEN(TRIM(W6423))&gt;0</formula>
    </cfRule>
  </conditionalFormatting>
  <conditionalFormatting sqref="Y6423">
    <cfRule type="notContainsBlanks" dxfId="5" priority="8555">
      <formula>LEN(TRIM(Y6423))&gt;0</formula>
    </cfRule>
  </conditionalFormatting>
  <conditionalFormatting sqref="Z6423">
    <cfRule type="notContainsBlanks" dxfId="6" priority="8443">
      <formula>LEN(TRIM(Z6423))&gt;0</formula>
    </cfRule>
  </conditionalFormatting>
  <conditionalFormatting sqref="Q6424">
    <cfRule type="notContainsBlanks" dxfId="1" priority="8969">
      <formula>LEN(TRIM(Q6424))&gt;0</formula>
    </cfRule>
  </conditionalFormatting>
  <conditionalFormatting sqref="R6424">
    <cfRule type="notContainsBlanks" dxfId="2" priority="8862">
      <formula>LEN(TRIM(R6424))&gt;0</formula>
    </cfRule>
  </conditionalFormatting>
  <conditionalFormatting sqref="S6424">
    <cfRule type="notContainsBlanks" dxfId="3" priority="8275">
      <formula>LEN(TRIM(S6424))&gt;0</formula>
    </cfRule>
  </conditionalFormatting>
  <conditionalFormatting sqref="U6424">
    <cfRule type="notContainsBlanks" dxfId="4" priority="8167">
      <formula>LEN(TRIM(U6424))&gt;0</formula>
    </cfRule>
  </conditionalFormatting>
  <conditionalFormatting sqref="W6424">
    <cfRule type="notContainsBlanks" dxfId="0" priority="8639">
      <formula>LEN(TRIM(W6424))&gt;0</formula>
    </cfRule>
  </conditionalFormatting>
  <conditionalFormatting sqref="Y6424">
    <cfRule type="notContainsBlanks" dxfId="5" priority="8527">
      <formula>LEN(TRIM(Y6424))&gt;0</formula>
    </cfRule>
  </conditionalFormatting>
  <conditionalFormatting sqref="Z6424">
    <cfRule type="notContainsBlanks" dxfId="6" priority="8415">
      <formula>LEN(TRIM(Z6424))&gt;0</formula>
    </cfRule>
  </conditionalFormatting>
  <conditionalFormatting sqref="Q6425">
    <cfRule type="notContainsBlanks" dxfId="1" priority="8943">
      <formula>LEN(TRIM(Q6425))&gt;0</formula>
    </cfRule>
  </conditionalFormatting>
  <conditionalFormatting sqref="R6425">
    <cfRule type="notContainsBlanks" dxfId="2" priority="8834">
      <formula>LEN(TRIM(R6425))&gt;0</formula>
    </cfRule>
  </conditionalFormatting>
  <conditionalFormatting sqref="S6425">
    <cfRule type="notContainsBlanks" dxfId="3" priority="8248">
      <formula>LEN(TRIM(S6425))&gt;0</formula>
    </cfRule>
  </conditionalFormatting>
  <conditionalFormatting sqref="U6425">
    <cfRule type="notContainsBlanks" dxfId="4" priority="8139">
      <formula>LEN(TRIM(U6425))&gt;0</formula>
    </cfRule>
  </conditionalFormatting>
  <conditionalFormatting sqref="W6425">
    <cfRule type="notContainsBlanks" dxfId="0" priority="8611">
      <formula>LEN(TRIM(W6425))&gt;0</formula>
    </cfRule>
  </conditionalFormatting>
  <conditionalFormatting sqref="Y6425">
    <cfRule type="notContainsBlanks" dxfId="5" priority="8499">
      <formula>LEN(TRIM(Y6425))&gt;0</formula>
    </cfRule>
  </conditionalFormatting>
  <conditionalFormatting sqref="Z6425">
    <cfRule type="notContainsBlanks" dxfId="6" priority="8387">
      <formula>LEN(TRIM(Z6425))&gt;0</formula>
    </cfRule>
  </conditionalFormatting>
  <conditionalFormatting sqref="Q6426">
    <cfRule type="notContainsBlanks" dxfId="1" priority="8916">
      <formula>LEN(TRIM(Q6426))&gt;0</formula>
    </cfRule>
  </conditionalFormatting>
  <conditionalFormatting sqref="R6426">
    <cfRule type="notContainsBlanks" dxfId="2" priority="8807">
      <formula>LEN(TRIM(R6426))&gt;0</formula>
    </cfRule>
  </conditionalFormatting>
  <conditionalFormatting sqref="S6426">
    <cfRule type="notContainsBlanks" dxfId="3" priority="8221">
      <formula>LEN(TRIM(S6426))&gt;0</formula>
    </cfRule>
  </conditionalFormatting>
  <conditionalFormatting sqref="U6426">
    <cfRule type="notContainsBlanks" dxfId="4" priority="8111">
      <formula>LEN(TRIM(U6426))&gt;0</formula>
    </cfRule>
  </conditionalFormatting>
  <conditionalFormatting sqref="W6426">
    <cfRule type="notContainsBlanks" dxfId="0" priority="8583">
      <formula>LEN(TRIM(W6426))&gt;0</formula>
    </cfRule>
  </conditionalFormatting>
  <conditionalFormatting sqref="Y6426">
    <cfRule type="notContainsBlanks" dxfId="5" priority="8471">
      <formula>LEN(TRIM(Y6426))&gt;0</formula>
    </cfRule>
  </conditionalFormatting>
  <conditionalFormatting sqref="Z6426">
    <cfRule type="notContainsBlanks" dxfId="6" priority="8359">
      <formula>LEN(TRIM(Z6426))&gt;0</formula>
    </cfRule>
  </conditionalFormatting>
  <conditionalFormatting sqref="AA6426">
    <cfRule type="cellIs" dxfId="8" priority="11843" operator="equal">
      <formula>2</formula>
    </cfRule>
    <cfRule type="cellIs" dxfId="8" priority="11842" operator="equal">
      <formula>4</formula>
    </cfRule>
  </conditionalFormatting>
  <conditionalFormatting sqref="AB6426">
    <cfRule type="cellIs" dxfId="7" priority="8331" operator="notEqual">
      <formula>0</formula>
    </cfRule>
  </conditionalFormatting>
  <conditionalFormatting sqref="Q6427">
    <cfRule type="notContainsBlanks" dxfId="1" priority="4259">
      <formula>LEN(TRIM(Q6427))&gt;0</formula>
    </cfRule>
  </conditionalFormatting>
  <conditionalFormatting sqref="Q6428">
    <cfRule type="notContainsBlanks" dxfId="1" priority="4258">
      <formula>LEN(TRIM(Q6428))&gt;0</formula>
    </cfRule>
  </conditionalFormatting>
  <conditionalFormatting sqref="R6428">
    <cfRule type="notContainsBlanks" dxfId="2" priority="7963">
      <formula>LEN(TRIM(R6428))&gt;0</formula>
    </cfRule>
  </conditionalFormatting>
  <conditionalFormatting sqref="S6428">
    <cfRule type="notContainsBlanks" dxfId="3" priority="7127">
      <formula>LEN(TRIM(S6428))&gt;0</formula>
    </cfRule>
  </conditionalFormatting>
  <conditionalFormatting sqref="U6428">
    <cfRule type="notContainsBlanks" dxfId="4" priority="6987">
      <formula>LEN(TRIM(U6428))&gt;0</formula>
    </cfRule>
  </conditionalFormatting>
  <conditionalFormatting sqref="W6428">
    <cfRule type="notContainsBlanks" dxfId="0" priority="7686">
      <formula>LEN(TRIM(W6428))&gt;0</formula>
    </cfRule>
  </conditionalFormatting>
  <conditionalFormatting sqref="Y6428">
    <cfRule type="notContainsBlanks" dxfId="5" priority="7546">
      <formula>LEN(TRIM(Y6428))&gt;0</formula>
    </cfRule>
  </conditionalFormatting>
  <conditionalFormatting sqref="Z6428">
    <cfRule type="notContainsBlanks" dxfId="6" priority="7406">
      <formula>LEN(TRIM(Z6428))&gt;0</formula>
    </cfRule>
  </conditionalFormatting>
  <conditionalFormatting sqref="AA6428">
    <cfRule type="cellIs" dxfId="8" priority="6124" operator="equal">
      <formula>2</formula>
    </cfRule>
    <cfRule type="cellIs" dxfId="8" priority="6123" operator="equal">
      <formula>4</formula>
    </cfRule>
  </conditionalFormatting>
  <conditionalFormatting sqref="AB6428">
    <cfRule type="cellIs" dxfId="7" priority="7266" operator="notEqual">
      <formula>0</formula>
    </cfRule>
  </conditionalFormatting>
  <conditionalFormatting sqref="Q6429">
    <cfRule type="notContainsBlanks" dxfId="1" priority="4257">
      <formula>LEN(TRIM(Q6429))&gt;0</formula>
    </cfRule>
  </conditionalFormatting>
  <conditionalFormatting sqref="R6429">
    <cfRule type="notContainsBlanks" dxfId="2" priority="7935">
      <formula>LEN(TRIM(R6429))&gt;0</formula>
    </cfRule>
  </conditionalFormatting>
  <conditionalFormatting sqref="S6429">
    <cfRule type="notContainsBlanks" dxfId="3" priority="7099">
      <formula>LEN(TRIM(S6429))&gt;0</formula>
    </cfRule>
  </conditionalFormatting>
  <conditionalFormatting sqref="U6429">
    <cfRule type="notContainsBlanks" dxfId="4" priority="6959">
      <formula>LEN(TRIM(U6429))&gt;0</formula>
    </cfRule>
  </conditionalFormatting>
  <conditionalFormatting sqref="W6429">
    <cfRule type="notContainsBlanks" dxfId="0" priority="7658">
      <formula>LEN(TRIM(W6429))&gt;0</formula>
    </cfRule>
  </conditionalFormatting>
  <conditionalFormatting sqref="Y6429">
    <cfRule type="notContainsBlanks" dxfId="5" priority="7518">
      <formula>LEN(TRIM(Y6429))&gt;0</formula>
    </cfRule>
  </conditionalFormatting>
  <conditionalFormatting sqref="Z6429">
    <cfRule type="notContainsBlanks" dxfId="6" priority="7378">
      <formula>LEN(TRIM(Z6429))&gt;0</formula>
    </cfRule>
  </conditionalFormatting>
  <conditionalFormatting sqref="AB6429">
    <cfRule type="cellIs" dxfId="7" priority="7238" operator="notEqual">
      <formula>0</formula>
    </cfRule>
  </conditionalFormatting>
  <conditionalFormatting sqref="Q6430">
    <cfRule type="notContainsBlanks" dxfId="1" priority="230">
      <formula>LEN(TRIM(Q6430))&gt;0</formula>
    </cfRule>
  </conditionalFormatting>
  <conditionalFormatting sqref="R6430">
    <cfRule type="notContainsBlanks" dxfId="2" priority="7908">
      <formula>LEN(TRIM(R6430))&gt;0</formula>
    </cfRule>
  </conditionalFormatting>
  <conditionalFormatting sqref="S6430">
    <cfRule type="notContainsBlanks" dxfId="3" priority="7071">
      <formula>LEN(TRIM(S6430))&gt;0</formula>
    </cfRule>
  </conditionalFormatting>
  <conditionalFormatting sqref="U6430">
    <cfRule type="notContainsBlanks" dxfId="4" priority="6931">
      <formula>LEN(TRIM(U6430))&gt;0</formula>
    </cfRule>
  </conditionalFormatting>
  <conditionalFormatting sqref="W6430">
    <cfRule type="notContainsBlanks" dxfId="0" priority="7630">
      <formula>LEN(TRIM(W6430))&gt;0</formula>
    </cfRule>
  </conditionalFormatting>
  <conditionalFormatting sqref="Y6430">
    <cfRule type="notContainsBlanks" dxfId="5" priority="7490">
      <formula>LEN(TRIM(Y6430))&gt;0</formula>
    </cfRule>
  </conditionalFormatting>
  <conditionalFormatting sqref="Z6430">
    <cfRule type="notContainsBlanks" dxfId="6" priority="7350">
      <formula>LEN(TRIM(Z6430))&gt;0</formula>
    </cfRule>
  </conditionalFormatting>
  <conditionalFormatting sqref="AA6430">
    <cfRule type="cellIs" dxfId="8" priority="4263" operator="equal">
      <formula>2</formula>
    </cfRule>
    <cfRule type="cellIs" dxfId="8" priority="4261" operator="equal">
      <formula>4</formula>
    </cfRule>
  </conditionalFormatting>
  <conditionalFormatting sqref="AB6430">
    <cfRule type="cellIs" dxfId="7" priority="7210" operator="notEqual">
      <formula>0</formula>
    </cfRule>
  </conditionalFormatting>
  <conditionalFormatting sqref="Q6431">
    <cfRule type="notContainsBlanks" dxfId="1" priority="4256">
      <formula>LEN(TRIM(Q6431))&gt;0</formula>
    </cfRule>
  </conditionalFormatting>
  <conditionalFormatting sqref="R6431">
    <cfRule type="notContainsBlanks" dxfId="2" priority="7881">
      <formula>LEN(TRIM(R6431))&gt;0</formula>
    </cfRule>
  </conditionalFormatting>
  <conditionalFormatting sqref="S6431">
    <cfRule type="notContainsBlanks" dxfId="3" priority="7043">
      <formula>LEN(TRIM(S6431))&gt;0</formula>
    </cfRule>
  </conditionalFormatting>
  <conditionalFormatting sqref="U6431">
    <cfRule type="notContainsBlanks" dxfId="4" priority="6903">
      <formula>LEN(TRIM(U6431))&gt;0</formula>
    </cfRule>
  </conditionalFormatting>
  <conditionalFormatting sqref="W6431">
    <cfRule type="notContainsBlanks" dxfId="0" priority="7602">
      <formula>LEN(TRIM(W6431))&gt;0</formula>
    </cfRule>
  </conditionalFormatting>
  <conditionalFormatting sqref="Y6431">
    <cfRule type="notContainsBlanks" dxfId="5" priority="7462">
      <formula>LEN(TRIM(Y6431))&gt;0</formula>
    </cfRule>
  </conditionalFormatting>
  <conditionalFormatting sqref="Z6431">
    <cfRule type="notContainsBlanks" dxfId="6" priority="7322">
      <formula>LEN(TRIM(Z6431))&gt;0</formula>
    </cfRule>
  </conditionalFormatting>
  <conditionalFormatting sqref="AB6431">
    <cfRule type="cellIs" dxfId="7" priority="7182" operator="notEqual">
      <formula>0</formula>
    </cfRule>
  </conditionalFormatting>
  <conditionalFormatting sqref="Q6432">
    <cfRule type="notContainsBlanks" dxfId="1" priority="4255">
      <formula>LEN(TRIM(Q6432))&gt;0</formula>
    </cfRule>
  </conditionalFormatting>
  <conditionalFormatting sqref="R6432">
    <cfRule type="notContainsBlanks" dxfId="2" priority="7854">
      <formula>LEN(TRIM(R6432))&gt;0</formula>
    </cfRule>
  </conditionalFormatting>
  <conditionalFormatting sqref="S6432">
    <cfRule type="notContainsBlanks" dxfId="3" priority="7015">
      <formula>LEN(TRIM(S6432))&gt;0</formula>
    </cfRule>
  </conditionalFormatting>
  <conditionalFormatting sqref="U6432">
    <cfRule type="notContainsBlanks" dxfId="4" priority="6875">
      <formula>LEN(TRIM(U6432))&gt;0</formula>
    </cfRule>
  </conditionalFormatting>
  <conditionalFormatting sqref="W6432">
    <cfRule type="notContainsBlanks" dxfId="0" priority="7574">
      <formula>LEN(TRIM(W6432))&gt;0</formula>
    </cfRule>
  </conditionalFormatting>
  <conditionalFormatting sqref="Y6432">
    <cfRule type="notContainsBlanks" dxfId="5" priority="7434">
      <formula>LEN(TRIM(Y6432))&gt;0</formula>
    </cfRule>
  </conditionalFormatting>
  <conditionalFormatting sqref="Z6432">
    <cfRule type="notContainsBlanks" dxfId="6" priority="7294">
      <formula>LEN(TRIM(Z6432))&gt;0</formula>
    </cfRule>
  </conditionalFormatting>
  <conditionalFormatting sqref="AB6432">
    <cfRule type="cellIs" dxfId="7" priority="7154" operator="notEqual">
      <formula>0</formula>
    </cfRule>
  </conditionalFormatting>
  <conditionalFormatting sqref="Q6435">
    <cfRule type="notContainsBlanks" dxfId="1" priority="6849">
      <formula>LEN(TRIM(Q6435))&gt;0</formula>
    </cfRule>
  </conditionalFormatting>
  <conditionalFormatting sqref="R6435">
    <cfRule type="notContainsBlanks" dxfId="2" priority="6769">
      <formula>LEN(TRIM(R6435))&gt;0</formula>
    </cfRule>
  </conditionalFormatting>
  <conditionalFormatting sqref="S6435">
    <cfRule type="notContainsBlanks" dxfId="3" priority="6267">
      <formula>LEN(TRIM(S6435))&gt;0</formula>
    </cfRule>
  </conditionalFormatting>
  <conditionalFormatting sqref="U6435">
    <cfRule type="notContainsBlanks" dxfId="4" priority="6183">
      <formula>LEN(TRIM(U6435))&gt;0</formula>
    </cfRule>
  </conditionalFormatting>
  <conditionalFormatting sqref="W6435">
    <cfRule type="notContainsBlanks" dxfId="0" priority="6603">
      <formula>LEN(TRIM(W6435))&gt;0</formula>
    </cfRule>
  </conditionalFormatting>
  <conditionalFormatting sqref="Y6435">
    <cfRule type="notContainsBlanks" dxfId="5" priority="6519">
      <formula>LEN(TRIM(Y6435))&gt;0</formula>
    </cfRule>
  </conditionalFormatting>
  <conditionalFormatting sqref="Z6435">
    <cfRule type="notContainsBlanks" dxfId="6" priority="6435">
      <formula>LEN(TRIM(Z6435))&gt;0</formula>
    </cfRule>
  </conditionalFormatting>
  <conditionalFormatting sqref="AB6435">
    <cfRule type="cellIs" dxfId="7" priority="6351" operator="notEqual">
      <formula>0</formula>
    </cfRule>
  </conditionalFormatting>
  <conditionalFormatting sqref="Q6436">
    <cfRule type="notContainsBlanks" dxfId="1" priority="6823">
      <formula>LEN(TRIM(Q6436))&gt;0</formula>
    </cfRule>
  </conditionalFormatting>
  <conditionalFormatting sqref="R6436">
    <cfRule type="notContainsBlanks" dxfId="2" priority="6742">
      <formula>LEN(TRIM(R6436))&gt;0</formula>
    </cfRule>
  </conditionalFormatting>
  <conditionalFormatting sqref="S6436">
    <cfRule type="notContainsBlanks" dxfId="3" priority="6239">
      <formula>LEN(TRIM(S6436))&gt;0</formula>
    </cfRule>
  </conditionalFormatting>
  <conditionalFormatting sqref="U6436">
    <cfRule type="notContainsBlanks" dxfId="4" priority="6155">
      <formula>LEN(TRIM(U6436))&gt;0</formula>
    </cfRule>
  </conditionalFormatting>
  <conditionalFormatting sqref="W6436">
    <cfRule type="notContainsBlanks" dxfId="0" priority="6575">
      <formula>LEN(TRIM(W6436))&gt;0</formula>
    </cfRule>
  </conditionalFormatting>
  <conditionalFormatting sqref="Y6436">
    <cfRule type="notContainsBlanks" dxfId="5" priority="6491">
      <formula>LEN(TRIM(Y6436))&gt;0</formula>
    </cfRule>
  </conditionalFormatting>
  <conditionalFormatting sqref="Z6436">
    <cfRule type="notContainsBlanks" dxfId="6" priority="6407">
      <formula>LEN(TRIM(Z6436))&gt;0</formula>
    </cfRule>
  </conditionalFormatting>
  <conditionalFormatting sqref="AB6436">
    <cfRule type="cellIs" dxfId="7" priority="6323" operator="notEqual">
      <formula>0</formula>
    </cfRule>
  </conditionalFormatting>
  <conditionalFormatting sqref="Q6437">
    <cfRule type="notContainsBlanks" dxfId="1" priority="6797">
      <formula>LEN(TRIM(Q6437))&gt;0</formula>
    </cfRule>
  </conditionalFormatting>
  <conditionalFormatting sqref="R6437">
    <cfRule type="notContainsBlanks" dxfId="2" priority="6715">
      <formula>LEN(TRIM(R6437))&gt;0</formula>
    </cfRule>
  </conditionalFormatting>
  <conditionalFormatting sqref="S6437">
    <cfRule type="notContainsBlanks" dxfId="3" priority="6211">
      <formula>LEN(TRIM(S6437))&gt;0</formula>
    </cfRule>
  </conditionalFormatting>
  <conditionalFormatting sqref="U6437">
    <cfRule type="notContainsBlanks" dxfId="4" priority="6127">
      <formula>LEN(TRIM(U6437))&gt;0</formula>
    </cfRule>
  </conditionalFormatting>
  <conditionalFormatting sqref="W6437">
    <cfRule type="notContainsBlanks" dxfId="0" priority="6547">
      <formula>LEN(TRIM(W6437))&gt;0</formula>
    </cfRule>
  </conditionalFormatting>
  <conditionalFormatting sqref="Y6437">
    <cfRule type="notContainsBlanks" dxfId="5" priority="6463">
      <formula>LEN(TRIM(Y6437))&gt;0</formula>
    </cfRule>
  </conditionalFormatting>
  <conditionalFormatting sqref="Z6437">
    <cfRule type="notContainsBlanks" dxfId="6" priority="6379">
      <formula>LEN(TRIM(Z6437))&gt;0</formula>
    </cfRule>
  </conditionalFormatting>
  <conditionalFormatting sqref="AB6437">
    <cfRule type="cellIs" dxfId="7" priority="6295" operator="notEqual">
      <formula>0</formula>
    </cfRule>
  </conditionalFormatting>
  <conditionalFormatting sqref="Q6438">
    <cfRule type="notContainsBlanks" dxfId="1" priority="11373">
      <formula>LEN(TRIM(Q6438))&gt;0</formula>
    </cfRule>
  </conditionalFormatting>
  <conditionalFormatting sqref="W6438">
    <cfRule type="notContainsBlanks" dxfId="0" priority="11457">
      <formula>LEN(TRIM(W6438))&gt;0</formula>
    </cfRule>
  </conditionalFormatting>
  <conditionalFormatting sqref="Y6438">
    <cfRule type="notContainsBlanks" dxfId="5" priority="11429">
      <formula>LEN(TRIM(Y6438))&gt;0</formula>
    </cfRule>
  </conditionalFormatting>
  <conditionalFormatting sqref="Z6438">
    <cfRule type="notContainsBlanks" dxfId="6" priority="11401">
      <formula>LEN(TRIM(Z6438))&gt;0</formula>
    </cfRule>
  </conditionalFormatting>
  <conditionalFormatting sqref="AA6438">
    <cfRule type="cellIs" dxfId="8" priority="11317" operator="equal">
      <formula>2</formula>
    </cfRule>
    <cfRule type="cellIs" dxfId="8" priority="11289" operator="equal">
      <formula>4</formula>
    </cfRule>
  </conditionalFormatting>
  <conditionalFormatting sqref="W6440">
    <cfRule type="notContainsBlanks" dxfId="0" priority="4249">
      <formula>LEN(TRIM(W6440))&gt;0</formula>
    </cfRule>
  </conditionalFormatting>
  <conditionalFormatting sqref="Q6443">
    <cfRule type="notContainsBlanks" dxfId="1" priority="4232">
      <formula>LEN(TRIM(Q6443))&gt;0</formula>
    </cfRule>
  </conditionalFormatting>
  <conditionalFormatting sqref="R6443">
    <cfRule type="notContainsBlanks" dxfId="2" priority="4229">
      <formula>LEN(TRIM(R6443))&gt;0</formula>
    </cfRule>
  </conditionalFormatting>
  <conditionalFormatting sqref="S6443">
    <cfRule type="notContainsBlanks" dxfId="3" priority="4212">
      <formula>LEN(TRIM(S6443))&gt;0</formula>
    </cfRule>
  </conditionalFormatting>
  <conditionalFormatting sqref="U6443">
    <cfRule type="notContainsBlanks" dxfId="4" priority="4209">
      <formula>LEN(TRIM(U6443))&gt;0</formula>
    </cfRule>
  </conditionalFormatting>
  <conditionalFormatting sqref="W6443">
    <cfRule type="notContainsBlanks" dxfId="0" priority="4223">
      <formula>LEN(TRIM(W6443))&gt;0</formula>
    </cfRule>
  </conditionalFormatting>
  <conditionalFormatting sqref="Y6443">
    <cfRule type="notContainsBlanks" dxfId="5" priority="4220">
      <formula>LEN(TRIM(Y6443))&gt;0</formula>
    </cfRule>
  </conditionalFormatting>
  <conditionalFormatting sqref="Z6443">
    <cfRule type="notContainsBlanks" dxfId="6" priority="4217">
      <formula>LEN(TRIM(Z6443))&gt;0</formula>
    </cfRule>
  </conditionalFormatting>
  <conditionalFormatting sqref="AB6443">
    <cfRule type="cellIs" dxfId="7" priority="4214" operator="notEqual">
      <formula>0</formula>
    </cfRule>
  </conditionalFormatting>
  <conditionalFormatting sqref="Q6444">
    <cfRule type="notContainsBlanks" dxfId="1" priority="4231">
      <formula>LEN(TRIM(Q6444))&gt;0</formula>
    </cfRule>
  </conditionalFormatting>
  <conditionalFormatting sqref="R6444">
    <cfRule type="notContainsBlanks" dxfId="2" priority="4228">
      <formula>LEN(TRIM(R6444))&gt;0</formula>
    </cfRule>
  </conditionalFormatting>
  <conditionalFormatting sqref="S6444">
    <cfRule type="notContainsBlanks" dxfId="3" priority="4211">
      <formula>LEN(TRIM(S6444))&gt;0</formula>
    </cfRule>
  </conditionalFormatting>
  <conditionalFormatting sqref="U6444">
    <cfRule type="notContainsBlanks" dxfId="4" priority="4208">
      <formula>LEN(TRIM(U6444))&gt;0</formula>
    </cfRule>
  </conditionalFormatting>
  <conditionalFormatting sqref="W6444">
    <cfRule type="notContainsBlanks" dxfId="0" priority="4222">
      <formula>LEN(TRIM(W6444))&gt;0</formula>
    </cfRule>
  </conditionalFormatting>
  <conditionalFormatting sqref="Y6444">
    <cfRule type="notContainsBlanks" dxfId="5" priority="4219">
      <formula>LEN(TRIM(Y6444))&gt;0</formula>
    </cfRule>
  </conditionalFormatting>
  <conditionalFormatting sqref="Z6444">
    <cfRule type="notContainsBlanks" dxfId="6" priority="4216">
      <formula>LEN(TRIM(Z6444))&gt;0</formula>
    </cfRule>
  </conditionalFormatting>
  <conditionalFormatting sqref="Q6445">
    <cfRule type="notContainsBlanks" dxfId="1" priority="4230">
      <formula>LEN(TRIM(Q6445))&gt;0</formula>
    </cfRule>
  </conditionalFormatting>
  <conditionalFormatting sqref="R6445">
    <cfRule type="notContainsBlanks" dxfId="2" priority="4227">
      <formula>LEN(TRIM(R6445))&gt;0</formula>
    </cfRule>
  </conditionalFormatting>
  <conditionalFormatting sqref="S6445">
    <cfRule type="notContainsBlanks" dxfId="3" priority="4210">
      <formula>LEN(TRIM(S6445))&gt;0</formula>
    </cfRule>
  </conditionalFormatting>
  <conditionalFormatting sqref="U6445">
    <cfRule type="notContainsBlanks" dxfId="4" priority="4207">
      <formula>LEN(TRIM(U6445))&gt;0</formula>
    </cfRule>
  </conditionalFormatting>
  <conditionalFormatting sqref="W6445">
    <cfRule type="notContainsBlanks" dxfId="0" priority="4221">
      <formula>LEN(TRIM(W6445))&gt;0</formula>
    </cfRule>
  </conditionalFormatting>
  <conditionalFormatting sqref="Y6445">
    <cfRule type="notContainsBlanks" dxfId="5" priority="4218">
      <formula>LEN(TRIM(Y6445))&gt;0</formula>
    </cfRule>
  </conditionalFormatting>
  <conditionalFormatting sqref="Z6445">
    <cfRule type="notContainsBlanks" dxfId="6" priority="4215">
      <formula>LEN(TRIM(Z6445))&gt;0</formula>
    </cfRule>
  </conditionalFormatting>
  <conditionalFormatting sqref="AB6445">
    <cfRule type="cellIs" dxfId="7" priority="4213" operator="notEqual">
      <formula>0</formula>
    </cfRule>
  </conditionalFormatting>
  <conditionalFormatting sqref="Q6447">
    <cfRule type="notContainsBlanks" dxfId="1" priority="4206">
      <formula>LEN(TRIM(Q6447))&gt;0</formula>
    </cfRule>
  </conditionalFormatting>
  <conditionalFormatting sqref="R6447">
    <cfRule type="notContainsBlanks" dxfId="2" priority="4205">
      <formula>LEN(TRIM(R6447))&gt;0</formula>
    </cfRule>
  </conditionalFormatting>
  <conditionalFormatting sqref="S6447">
    <cfRule type="notContainsBlanks" dxfId="3" priority="4175">
      <formula>LEN(TRIM(S6447))&gt;0</formula>
    </cfRule>
  </conditionalFormatting>
  <conditionalFormatting sqref="U6447">
    <cfRule type="notContainsBlanks" dxfId="4" priority="4170">
      <formula>LEN(TRIM(U6447))&gt;0</formula>
    </cfRule>
  </conditionalFormatting>
  <conditionalFormatting sqref="W6447">
    <cfRule type="notContainsBlanks" dxfId="0" priority="4195">
      <formula>LEN(TRIM(W6447))&gt;0</formula>
    </cfRule>
  </conditionalFormatting>
  <conditionalFormatting sqref="Y6447">
    <cfRule type="notContainsBlanks" dxfId="5" priority="4190">
      <formula>LEN(TRIM(Y6447))&gt;0</formula>
    </cfRule>
  </conditionalFormatting>
  <conditionalFormatting sqref="Z6447">
    <cfRule type="notContainsBlanks" dxfId="6" priority="4185">
      <formula>LEN(TRIM(Z6447))&gt;0</formula>
    </cfRule>
  </conditionalFormatting>
  <conditionalFormatting sqref="AB6447">
    <cfRule type="cellIs" dxfId="7" priority="4180" operator="notEqual">
      <formula>0</formula>
    </cfRule>
  </conditionalFormatting>
  <conditionalFormatting sqref="R6448">
    <cfRule type="notContainsBlanks" dxfId="2" priority="4204">
      <formula>LEN(TRIM(R6448))&gt;0</formula>
    </cfRule>
  </conditionalFormatting>
  <conditionalFormatting sqref="S6448">
    <cfRule type="notContainsBlanks" dxfId="3" priority="4174">
      <formula>LEN(TRIM(S6448))&gt;0</formula>
    </cfRule>
  </conditionalFormatting>
  <conditionalFormatting sqref="U6448">
    <cfRule type="notContainsBlanks" dxfId="4" priority="4169">
      <formula>LEN(TRIM(U6448))&gt;0</formula>
    </cfRule>
  </conditionalFormatting>
  <conditionalFormatting sqref="W6448">
    <cfRule type="notContainsBlanks" dxfId="0" priority="4194">
      <formula>LEN(TRIM(W6448))&gt;0</formula>
    </cfRule>
  </conditionalFormatting>
  <conditionalFormatting sqref="Y6448">
    <cfRule type="notContainsBlanks" dxfId="5" priority="4189">
      <formula>LEN(TRIM(Y6448))&gt;0</formula>
    </cfRule>
  </conditionalFormatting>
  <conditionalFormatting sqref="Z6448">
    <cfRule type="notContainsBlanks" dxfId="6" priority="4184">
      <formula>LEN(TRIM(Z6448))&gt;0</formula>
    </cfRule>
  </conditionalFormatting>
  <conditionalFormatting sqref="AB6448">
    <cfRule type="cellIs" dxfId="7" priority="4179" operator="notEqual">
      <formula>0</formula>
    </cfRule>
  </conditionalFormatting>
  <conditionalFormatting sqref="R6449">
    <cfRule type="notContainsBlanks" dxfId="2" priority="4203">
      <formula>LEN(TRIM(R6449))&gt;0</formula>
    </cfRule>
  </conditionalFormatting>
  <conditionalFormatting sqref="S6449">
    <cfRule type="notContainsBlanks" dxfId="3" priority="4173">
      <formula>LEN(TRIM(S6449))&gt;0</formula>
    </cfRule>
  </conditionalFormatting>
  <conditionalFormatting sqref="U6449">
    <cfRule type="notContainsBlanks" dxfId="4" priority="4168">
      <formula>LEN(TRIM(U6449))&gt;0</formula>
    </cfRule>
  </conditionalFormatting>
  <conditionalFormatting sqref="W6449">
    <cfRule type="notContainsBlanks" dxfId="0" priority="4193">
      <formula>LEN(TRIM(W6449))&gt;0</formula>
    </cfRule>
  </conditionalFormatting>
  <conditionalFormatting sqref="Y6449">
    <cfRule type="notContainsBlanks" dxfId="5" priority="4188">
      <formula>LEN(TRIM(Y6449))&gt;0</formula>
    </cfRule>
  </conditionalFormatting>
  <conditionalFormatting sqref="Z6449">
    <cfRule type="notContainsBlanks" dxfId="6" priority="4183">
      <formula>LEN(TRIM(Z6449))&gt;0</formula>
    </cfRule>
  </conditionalFormatting>
  <conditionalFormatting sqref="AB6449">
    <cfRule type="cellIs" dxfId="7" priority="4178" operator="notEqual">
      <formula>0</formula>
    </cfRule>
  </conditionalFormatting>
  <conditionalFormatting sqref="R6450">
    <cfRule type="notContainsBlanks" dxfId="2" priority="4202">
      <formula>LEN(TRIM(R6450))&gt;0</formula>
    </cfRule>
  </conditionalFormatting>
  <conditionalFormatting sqref="S6450">
    <cfRule type="notContainsBlanks" dxfId="3" priority="4172">
      <formula>LEN(TRIM(S6450))&gt;0</formula>
    </cfRule>
  </conditionalFormatting>
  <conditionalFormatting sqref="U6450">
    <cfRule type="notContainsBlanks" dxfId="4" priority="4167">
      <formula>LEN(TRIM(U6450))&gt;0</formula>
    </cfRule>
  </conditionalFormatting>
  <conditionalFormatting sqref="W6450">
    <cfRule type="notContainsBlanks" dxfId="0" priority="4192">
      <formula>LEN(TRIM(W6450))&gt;0</formula>
    </cfRule>
  </conditionalFormatting>
  <conditionalFormatting sqref="Y6450">
    <cfRule type="notContainsBlanks" dxfId="5" priority="4187">
      <formula>LEN(TRIM(Y6450))&gt;0</formula>
    </cfRule>
  </conditionalFormatting>
  <conditionalFormatting sqref="Z6450">
    <cfRule type="notContainsBlanks" dxfId="6" priority="4182">
      <formula>LEN(TRIM(Z6450))&gt;0</formula>
    </cfRule>
  </conditionalFormatting>
  <conditionalFormatting sqref="AB6450">
    <cfRule type="cellIs" dxfId="7" priority="4177" operator="notEqual">
      <formula>0</formula>
    </cfRule>
  </conditionalFormatting>
  <conditionalFormatting sqref="R6451">
    <cfRule type="notContainsBlanks" dxfId="2" priority="4201">
      <formula>LEN(TRIM(R6451))&gt;0</formula>
    </cfRule>
  </conditionalFormatting>
  <conditionalFormatting sqref="S6451">
    <cfRule type="notContainsBlanks" dxfId="3" priority="4171">
      <formula>LEN(TRIM(S6451))&gt;0</formula>
    </cfRule>
  </conditionalFormatting>
  <conditionalFormatting sqref="U6451">
    <cfRule type="notContainsBlanks" dxfId="4" priority="4166">
      <formula>LEN(TRIM(U6451))&gt;0</formula>
    </cfRule>
  </conditionalFormatting>
  <conditionalFormatting sqref="W6451">
    <cfRule type="notContainsBlanks" dxfId="0" priority="4191">
      <formula>LEN(TRIM(W6451))&gt;0</formula>
    </cfRule>
  </conditionalFormatting>
  <conditionalFormatting sqref="Y6451">
    <cfRule type="notContainsBlanks" dxfId="5" priority="4186">
      <formula>LEN(TRIM(Y6451))&gt;0</formula>
    </cfRule>
  </conditionalFormatting>
  <conditionalFormatting sqref="Z6451">
    <cfRule type="notContainsBlanks" dxfId="6" priority="4181">
      <formula>LEN(TRIM(Z6451))&gt;0</formula>
    </cfRule>
  </conditionalFormatting>
  <conditionalFormatting sqref="AB6451">
    <cfRule type="cellIs" dxfId="7" priority="4176" operator="notEqual">
      <formula>0</formula>
    </cfRule>
  </conditionalFormatting>
  <conditionalFormatting sqref="Q6454">
    <cfRule type="notContainsBlanks" dxfId="1" priority="4165">
      <formula>LEN(TRIM(Q6454))&gt;0</formula>
    </cfRule>
  </conditionalFormatting>
  <conditionalFormatting sqref="R6454">
    <cfRule type="notContainsBlanks" dxfId="2" priority="4164">
      <formula>LEN(TRIM(R6454))&gt;0</formula>
    </cfRule>
  </conditionalFormatting>
  <conditionalFormatting sqref="S6454">
    <cfRule type="notContainsBlanks" dxfId="3" priority="4158">
      <formula>LEN(TRIM(S6454))&gt;0</formula>
    </cfRule>
  </conditionalFormatting>
  <conditionalFormatting sqref="U6454">
    <cfRule type="notContainsBlanks" dxfId="4" priority="4157">
      <formula>LEN(TRIM(U6454))&gt;0</formula>
    </cfRule>
  </conditionalFormatting>
  <conditionalFormatting sqref="W6454">
    <cfRule type="notContainsBlanks" dxfId="0" priority="4162">
      <formula>LEN(TRIM(W6454))&gt;0</formula>
    </cfRule>
  </conditionalFormatting>
  <conditionalFormatting sqref="Y6454">
    <cfRule type="notContainsBlanks" dxfId="5" priority="4161">
      <formula>LEN(TRIM(Y6454))&gt;0</formula>
    </cfRule>
  </conditionalFormatting>
  <conditionalFormatting sqref="Z6454">
    <cfRule type="notContainsBlanks" dxfId="6" priority="4160">
      <formula>LEN(TRIM(Z6454))&gt;0</formula>
    </cfRule>
  </conditionalFormatting>
  <conditionalFormatting sqref="AB6454">
    <cfRule type="cellIs" dxfId="7" priority="4159" operator="notEqual">
      <formula>0</formula>
    </cfRule>
  </conditionalFormatting>
  <conditionalFormatting sqref="Q6456">
    <cfRule type="notContainsBlanks" dxfId="1" priority="4156">
      <formula>LEN(TRIM(Q6456))&gt;0</formula>
    </cfRule>
  </conditionalFormatting>
  <conditionalFormatting sqref="R6456">
    <cfRule type="notContainsBlanks" dxfId="2" priority="4152">
      <formula>LEN(TRIM(R6456))&gt;0</formula>
    </cfRule>
  </conditionalFormatting>
  <conditionalFormatting sqref="S6456">
    <cfRule type="notContainsBlanks" dxfId="3" priority="4131">
      <formula>LEN(TRIM(S6456))&gt;0</formula>
    </cfRule>
  </conditionalFormatting>
  <conditionalFormatting sqref="U6456">
    <cfRule type="notContainsBlanks" dxfId="4" priority="4127">
      <formula>LEN(TRIM(U6456))&gt;0</formula>
    </cfRule>
  </conditionalFormatting>
  <conditionalFormatting sqref="W6456">
    <cfRule type="notContainsBlanks" dxfId="0" priority="4144">
      <formula>LEN(TRIM(W6456))&gt;0</formula>
    </cfRule>
  </conditionalFormatting>
  <conditionalFormatting sqref="Y6456">
    <cfRule type="notContainsBlanks" dxfId="5" priority="4140">
      <formula>LEN(TRIM(Y6456))&gt;0</formula>
    </cfRule>
  </conditionalFormatting>
  <conditionalFormatting sqref="Z6456">
    <cfRule type="notContainsBlanks" dxfId="6" priority="4136">
      <formula>LEN(TRIM(Z6456))&gt;0</formula>
    </cfRule>
  </conditionalFormatting>
  <conditionalFormatting sqref="Q6457">
    <cfRule type="notContainsBlanks" dxfId="1" priority="4155">
      <formula>LEN(TRIM(Q6457))&gt;0</formula>
    </cfRule>
  </conditionalFormatting>
  <conditionalFormatting sqref="R6457">
    <cfRule type="notContainsBlanks" dxfId="2" priority="4151">
      <formula>LEN(TRIM(R6457))&gt;0</formula>
    </cfRule>
  </conditionalFormatting>
  <conditionalFormatting sqref="S6457">
    <cfRule type="notContainsBlanks" dxfId="3" priority="4130">
      <formula>LEN(TRIM(S6457))&gt;0</formula>
    </cfRule>
  </conditionalFormatting>
  <conditionalFormatting sqref="U6457">
    <cfRule type="notContainsBlanks" dxfId="4" priority="4126">
      <formula>LEN(TRIM(U6457))&gt;0</formula>
    </cfRule>
  </conditionalFormatting>
  <conditionalFormatting sqref="W6457">
    <cfRule type="notContainsBlanks" dxfId="0" priority="4143">
      <formula>LEN(TRIM(W6457))&gt;0</formula>
    </cfRule>
  </conditionalFormatting>
  <conditionalFormatting sqref="Y6457">
    <cfRule type="notContainsBlanks" dxfId="5" priority="4139">
      <formula>LEN(TRIM(Y6457))&gt;0</formula>
    </cfRule>
  </conditionalFormatting>
  <conditionalFormatting sqref="Z6457">
    <cfRule type="notContainsBlanks" dxfId="6" priority="4135">
      <formula>LEN(TRIM(Z6457))&gt;0</formula>
    </cfRule>
  </conditionalFormatting>
  <conditionalFormatting sqref="AA6457">
    <cfRule type="cellIs" dxfId="8" priority="11863" operator="equal">
      <formula>2</formula>
    </cfRule>
    <cfRule type="cellIs" dxfId="8" priority="11862" operator="equal">
      <formula>4</formula>
    </cfRule>
  </conditionalFormatting>
  <conditionalFormatting sqref="Q6458">
    <cfRule type="notContainsBlanks" dxfId="1" priority="4154">
      <formula>LEN(TRIM(Q6458))&gt;0</formula>
    </cfRule>
  </conditionalFormatting>
  <conditionalFormatting sqref="R6458">
    <cfRule type="notContainsBlanks" dxfId="2" priority="4150">
      <formula>LEN(TRIM(R6458))&gt;0</formula>
    </cfRule>
  </conditionalFormatting>
  <conditionalFormatting sqref="S6458">
    <cfRule type="notContainsBlanks" dxfId="3" priority="4129">
      <formula>LEN(TRIM(S6458))&gt;0</formula>
    </cfRule>
  </conditionalFormatting>
  <conditionalFormatting sqref="U6458">
    <cfRule type="notContainsBlanks" dxfId="4" priority="4125">
      <formula>LEN(TRIM(U6458))&gt;0</formula>
    </cfRule>
  </conditionalFormatting>
  <conditionalFormatting sqref="W6458">
    <cfRule type="notContainsBlanks" dxfId="0" priority="4142">
      <formula>LEN(TRIM(W6458))&gt;0</formula>
    </cfRule>
  </conditionalFormatting>
  <conditionalFormatting sqref="Y6458">
    <cfRule type="notContainsBlanks" dxfId="5" priority="4138">
      <formula>LEN(TRIM(Y6458))&gt;0</formula>
    </cfRule>
  </conditionalFormatting>
  <conditionalFormatting sqref="Z6458">
    <cfRule type="notContainsBlanks" dxfId="6" priority="4134">
      <formula>LEN(TRIM(Z6458))&gt;0</formula>
    </cfRule>
  </conditionalFormatting>
  <conditionalFormatting sqref="AA6458">
    <cfRule type="cellIs" dxfId="8" priority="11875" operator="equal">
      <formula>2</formula>
    </cfRule>
    <cfRule type="cellIs" dxfId="8" priority="11874" operator="equal">
      <formula>4</formula>
    </cfRule>
  </conditionalFormatting>
  <conditionalFormatting sqref="Q6459">
    <cfRule type="notContainsBlanks" dxfId="1" priority="4153">
      <formula>LEN(TRIM(Q6459))&gt;0</formula>
    </cfRule>
  </conditionalFormatting>
  <conditionalFormatting sqref="R6459">
    <cfRule type="notContainsBlanks" dxfId="2" priority="4149">
      <formula>LEN(TRIM(R6459))&gt;0</formula>
    </cfRule>
  </conditionalFormatting>
  <conditionalFormatting sqref="S6459">
    <cfRule type="notContainsBlanks" dxfId="3" priority="4128">
      <formula>LEN(TRIM(S6459))&gt;0</formula>
    </cfRule>
  </conditionalFormatting>
  <conditionalFormatting sqref="U6459">
    <cfRule type="notContainsBlanks" dxfId="4" priority="4124">
      <formula>LEN(TRIM(U6459))&gt;0</formula>
    </cfRule>
  </conditionalFormatting>
  <conditionalFormatting sqref="W6459">
    <cfRule type="notContainsBlanks" dxfId="0" priority="4141">
      <formula>LEN(TRIM(W6459))&gt;0</formula>
    </cfRule>
  </conditionalFormatting>
  <conditionalFormatting sqref="Y6459">
    <cfRule type="notContainsBlanks" dxfId="5" priority="4137">
      <formula>LEN(TRIM(Y6459))&gt;0</formula>
    </cfRule>
  </conditionalFormatting>
  <conditionalFormatting sqref="Z6459">
    <cfRule type="notContainsBlanks" dxfId="6" priority="4133">
      <formula>LEN(TRIM(Z6459))&gt;0</formula>
    </cfRule>
  </conditionalFormatting>
  <conditionalFormatting sqref="AB6459">
    <cfRule type="cellIs" dxfId="7" priority="4132" operator="notEqual">
      <formula>0</formula>
    </cfRule>
  </conditionalFormatting>
  <conditionalFormatting sqref="Q6461">
    <cfRule type="notContainsBlanks" dxfId="1" priority="4123">
      <formula>LEN(TRIM(Q6461))&gt;0</formula>
    </cfRule>
  </conditionalFormatting>
  <conditionalFormatting sqref="R6461">
    <cfRule type="notContainsBlanks" dxfId="2" priority="4120">
      <formula>LEN(TRIM(R6461))&gt;0</formula>
    </cfRule>
  </conditionalFormatting>
  <conditionalFormatting sqref="S6461">
    <cfRule type="notContainsBlanks" dxfId="3" priority="4090">
      <formula>LEN(TRIM(S6461))&gt;0</formula>
    </cfRule>
  </conditionalFormatting>
  <conditionalFormatting sqref="U6461">
    <cfRule type="notContainsBlanks" dxfId="4" priority="4085">
      <formula>LEN(TRIM(U6461))&gt;0</formula>
    </cfRule>
  </conditionalFormatting>
  <conditionalFormatting sqref="W6461">
    <cfRule type="notContainsBlanks" dxfId="0" priority="4110">
      <formula>LEN(TRIM(W6461))&gt;0</formula>
    </cfRule>
  </conditionalFormatting>
  <conditionalFormatting sqref="Y6461">
    <cfRule type="notContainsBlanks" dxfId="5" priority="4105">
      <formula>LEN(TRIM(Y6461))&gt;0</formula>
    </cfRule>
  </conditionalFormatting>
  <conditionalFormatting sqref="Z6461">
    <cfRule type="notContainsBlanks" dxfId="6" priority="4100">
      <formula>LEN(TRIM(Z6461))&gt;0</formula>
    </cfRule>
  </conditionalFormatting>
  <conditionalFormatting sqref="AB6461">
    <cfRule type="cellIs" dxfId="7" priority="4095" operator="notEqual">
      <formula>0</formula>
    </cfRule>
  </conditionalFormatting>
  <conditionalFormatting sqref="Q6462">
    <cfRule type="notContainsBlanks" dxfId="1" priority="4122">
      <formula>LEN(TRIM(Q6462))&gt;0</formula>
    </cfRule>
  </conditionalFormatting>
  <conditionalFormatting sqref="R6462">
    <cfRule type="notContainsBlanks" dxfId="2" priority="4119">
      <formula>LEN(TRIM(R6462))&gt;0</formula>
    </cfRule>
  </conditionalFormatting>
  <conditionalFormatting sqref="S6462">
    <cfRule type="notContainsBlanks" dxfId="3" priority="4089">
      <formula>LEN(TRIM(S6462))&gt;0</formula>
    </cfRule>
  </conditionalFormatting>
  <conditionalFormatting sqref="U6462">
    <cfRule type="notContainsBlanks" dxfId="4" priority="4084">
      <formula>LEN(TRIM(U6462))&gt;0</formula>
    </cfRule>
  </conditionalFormatting>
  <conditionalFormatting sqref="W6462">
    <cfRule type="notContainsBlanks" dxfId="0" priority="4109">
      <formula>LEN(TRIM(W6462))&gt;0</formula>
    </cfRule>
  </conditionalFormatting>
  <conditionalFormatting sqref="Y6462">
    <cfRule type="notContainsBlanks" dxfId="5" priority="4104">
      <formula>LEN(TRIM(Y6462))&gt;0</formula>
    </cfRule>
  </conditionalFormatting>
  <conditionalFormatting sqref="Z6462">
    <cfRule type="notContainsBlanks" dxfId="6" priority="4099">
      <formula>LEN(TRIM(Z6462))&gt;0</formula>
    </cfRule>
  </conditionalFormatting>
  <conditionalFormatting sqref="AB6462">
    <cfRule type="cellIs" dxfId="7" priority="4094" operator="notEqual">
      <formula>0</formula>
    </cfRule>
  </conditionalFormatting>
  <conditionalFormatting sqref="Q6463">
    <cfRule type="notContainsBlanks" dxfId="1" priority="4121">
      <formula>LEN(TRIM(Q6463))&gt;0</formula>
    </cfRule>
  </conditionalFormatting>
  <conditionalFormatting sqref="R6463">
    <cfRule type="notContainsBlanks" dxfId="2" priority="4118">
      <formula>LEN(TRIM(R6463))&gt;0</formula>
    </cfRule>
  </conditionalFormatting>
  <conditionalFormatting sqref="S6463">
    <cfRule type="notContainsBlanks" dxfId="3" priority="4088">
      <formula>LEN(TRIM(S6463))&gt;0</formula>
    </cfRule>
  </conditionalFormatting>
  <conditionalFormatting sqref="U6463">
    <cfRule type="notContainsBlanks" dxfId="4" priority="4083">
      <formula>LEN(TRIM(U6463))&gt;0</formula>
    </cfRule>
  </conditionalFormatting>
  <conditionalFormatting sqref="W6463">
    <cfRule type="notContainsBlanks" dxfId="0" priority="4108">
      <formula>LEN(TRIM(W6463))&gt;0</formula>
    </cfRule>
  </conditionalFormatting>
  <conditionalFormatting sqref="Y6463">
    <cfRule type="notContainsBlanks" dxfId="5" priority="4103">
      <formula>LEN(TRIM(Y6463))&gt;0</formula>
    </cfRule>
  </conditionalFormatting>
  <conditionalFormatting sqref="Z6463">
    <cfRule type="notContainsBlanks" dxfId="6" priority="4098">
      <formula>LEN(TRIM(Z6463))&gt;0</formula>
    </cfRule>
  </conditionalFormatting>
  <conditionalFormatting sqref="AB6463">
    <cfRule type="cellIs" dxfId="7" priority="4093" operator="notEqual">
      <formula>0</formula>
    </cfRule>
  </conditionalFormatting>
  <conditionalFormatting sqref="R6464">
    <cfRule type="notContainsBlanks" dxfId="2" priority="4117">
      <formula>LEN(TRIM(R6464))&gt;0</formula>
    </cfRule>
  </conditionalFormatting>
  <conditionalFormatting sqref="S6464">
    <cfRule type="notContainsBlanks" dxfId="3" priority="4087">
      <formula>LEN(TRIM(S6464))&gt;0</formula>
    </cfRule>
  </conditionalFormatting>
  <conditionalFormatting sqref="U6464">
    <cfRule type="notContainsBlanks" dxfId="4" priority="4082">
      <formula>LEN(TRIM(U6464))&gt;0</formula>
    </cfRule>
  </conditionalFormatting>
  <conditionalFormatting sqref="W6464">
    <cfRule type="notContainsBlanks" dxfId="0" priority="4107">
      <formula>LEN(TRIM(W6464))&gt;0</formula>
    </cfRule>
  </conditionalFormatting>
  <conditionalFormatting sqref="Y6464">
    <cfRule type="notContainsBlanks" dxfId="5" priority="4102">
      <formula>LEN(TRIM(Y6464))&gt;0</formula>
    </cfRule>
  </conditionalFormatting>
  <conditionalFormatting sqref="Z6464">
    <cfRule type="notContainsBlanks" dxfId="6" priority="4097">
      <formula>LEN(TRIM(Z6464))&gt;0</formula>
    </cfRule>
  </conditionalFormatting>
  <conditionalFormatting sqref="AB6464">
    <cfRule type="cellIs" dxfId="7" priority="4092" operator="notEqual">
      <formula>0</formula>
    </cfRule>
  </conditionalFormatting>
  <conditionalFormatting sqref="R6465">
    <cfRule type="notContainsBlanks" dxfId="2" priority="4116">
      <formula>LEN(TRIM(R6465))&gt;0</formula>
    </cfRule>
  </conditionalFormatting>
  <conditionalFormatting sqref="S6465">
    <cfRule type="notContainsBlanks" dxfId="3" priority="4086">
      <formula>LEN(TRIM(S6465))&gt;0</formula>
    </cfRule>
  </conditionalFormatting>
  <conditionalFormatting sqref="U6465">
    <cfRule type="notContainsBlanks" dxfId="4" priority="4081">
      <formula>LEN(TRIM(U6465))&gt;0</formula>
    </cfRule>
  </conditionalFormatting>
  <conditionalFormatting sqref="W6465">
    <cfRule type="notContainsBlanks" dxfId="0" priority="4106">
      <formula>LEN(TRIM(W6465))&gt;0</formula>
    </cfRule>
  </conditionalFormatting>
  <conditionalFormatting sqref="Y6465">
    <cfRule type="notContainsBlanks" dxfId="5" priority="4101">
      <formula>LEN(TRIM(Y6465))&gt;0</formula>
    </cfRule>
  </conditionalFormatting>
  <conditionalFormatting sqref="Z6465">
    <cfRule type="notContainsBlanks" dxfId="6" priority="4096">
      <formula>LEN(TRIM(Z6465))&gt;0</formula>
    </cfRule>
  </conditionalFormatting>
  <conditionalFormatting sqref="AB6465">
    <cfRule type="cellIs" dxfId="7" priority="4091" operator="notEqual">
      <formula>0</formula>
    </cfRule>
  </conditionalFormatting>
  <conditionalFormatting sqref="Q6468">
    <cfRule type="notContainsBlanks" dxfId="1" priority="4080">
      <formula>LEN(TRIM(Q6468))&gt;0</formula>
    </cfRule>
  </conditionalFormatting>
  <conditionalFormatting sqref="R6468">
    <cfRule type="notContainsBlanks" dxfId="2" priority="4077">
      <formula>LEN(TRIM(R6468))&gt;0</formula>
    </cfRule>
  </conditionalFormatting>
  <conditionalFormatting sqref="S6468">
    <cfRule type="notContainsBlanks" dxfId="3" priority="4059">
      <formula>LEN(TRIM(S6468))&gt;0</formula>
    </cfRule>
  </conditionalFormatting>
  <conditionalFormatting sqref="U6468">
    <cfRule type="notContainsBlanks" dxfId="4" priority="4056">
      <formula>LEN(TRIM(U6468))&gt;0</formula>
    </cfRule>
  </conditionalFormatting>
  <conditionalFormatting sqref="W6468">
    <cfRule type="notContainsBlanks" dxfId="0" priority="4071">
      <formula>LEN(TRIM(W6468))&gt;0</formula>
    </cfRule>
  </conditionalFormatting>
  <conditionalFormatting sqref="Y6468">
    <cfRule type="notContainsBlanks" dxfId="5" priority="4068">
      <formula>LEN(TRIM(Y6468))&gt;0</formula>
    </cfRule>
  </conditionalFormatting>
  <conditionalFormatting sqref="Z6468">
    <cfRule type="notContainsBlanks" dxfId="6" priority="4065">
      <formula>LEN(TRIM(Z6468))&gt;0</formula>
    </cfRule>
  </conditionalFormatting>
  <conditionalFormatting sqref="AB6468">
    <cfRule type="cellIs" dxfId="7" priority="4062" operator="notEqual">
      <formula>0</formula>
    </cfRule>
  </conditionalFormatting>
  <conditionalFormatting sqref="Q6469">
    <cfRule type="notContainsBlanks" dxfId="1" priority="4079">
      <formula>LEN(TRIM(Q6469))&gt;0</formula>
    </cfRule>
  </conditionalFormatting>
  <conditionalFormatting sqref="R6469">
    <cfRule type="notContainsBlanks" dxfId="2" priority="4076">
      <formula>LEN(TRIM(R6469))&gt;0</formula>
    </cfRule>
  </conditionalFormatting>
  <conditionalFormatting sqref="S6469">
    <cfRule type="notContainsBlanks" dxfId="3" priority="4058">
      <formula>LEN(TRIM(S6469))&gt;0</formula>
    </cfRule>
  </conditionalFormatting>
  <conditionalFormatting sqref="U6469">
    <cfRule type="notContainsBlanks" dxfId="4" priority="4055">
      <formula>LEN(TRIM(U6469))&gt;0</formula>
    </cfRule>
  </conditionalFormatting>
  <conditionalFormatting sqref="W6469">
    <cfRule type="notContainsBlanks" dxfId="0" priority="4070">
      <formula>LEN(TRIM(W6469))&gt;0</formula>
    </cfRule>
  </conditionalFormatting>
  <conditionalFormatting sqref="Y6469">
    <cfRule type="notContainsBlanks" dxfId="5" priority="4067">
      <formula>LEN(TRIM(Y6469))&gt;0</formula>
    </cfRule>
  </conditionalFormatting>
  <conditionalFormatting sqref="Z6469">
    <cfRule type="notContainsBlanks" dxfId="6" priority="4064">
      <formula>LEN(TRIM(Z6469))&gt;0</formula>
    </cfRule>
  </conditionalFormatting>
  <conditionalFormatting sqref="AB6469">
    <cfRule type="cellIs" dxfId="7" priority="4061" operator="notEqual">
      <formula>0</formula>
    </cfRule>
  </conditionalFormatting>
  <conditionalFormatting sqref="Q6470">
    <cfRule type="notContainsBlanks" dxfId="1" priority="4078">
      <formula>LEN(TRIM(Q6470))&gt;0</formula>
    </cfRule>
  </conditionalFormatting>
  <conditionalFormatting sqref="R6470">
    <cfRule type="notContainsBlanks" dxfId="2" priority="4075">
      <formula>LEN(TRIM(R6470))&gt;0</formula>
    </cfRule>
  </conditionalFormatting>
  <conditionalFormatting sqref="S6470">
    <cfRule type="notContainsBlanks" dxfId="3" priority="4057">
      <formula>LEN(TRIM(S6470))&gt;0</formula>
    </cfRule>
  </conditionalFormatting>
  <conditionalFormatting sqref="U6470">
    <cfRule type="notContainsBlanks" dxfId="4" priority="4054">
      <formula>LEN(TRIM(U6470))&gt;0</formula>
    </cfRule>
  </conditionalFormatting>
  <conditionalFormatting sqref="W6470">
    <cfRule type="notContainsBlanks" dxfId="0" priority="4069">
      <formula>LEN(TRIM(W6470))&gt;0</formula>
    </cfRule>
  </conditionalFormatting>
  <conditionalFormatting sqref="Y6470">
    <cfRule type="notContainsBlanks" dxfId="5" priority="4066">
      <formula>LEN(TRIM(Y6470))&gt;0</formula>
    </cfRule>
  </conditionalFormatting>
  <conditionalFormatting sqref="Z6470">
    <cfRule type="notContainsBlanks" dxfId="6" priority="4063">
      <formula>LEN(TRIM(Z6470))&gt;0</formula>
    </cfRule>
  </conditionalFormatting>
  <conditionalFormatting sqref="AA6470">
    <cfRule type="cellIs" dxfId="8" priority="1816" operator="equal">
      <formula>2</formula>
    </cfRule>
    <cfRule type="cellIs" dxfId="8" priority="1815" operator="equal">
      <formula>4</formula>
    </cfRule>
  </conditionalFormatting>
  <conditionalFormatting sqref="AB6470">
    <cfRule type="cellIs" dxfId="7" priority="4060" operator="notEqual">
      <formula>0</formula>
    </cfRule>
  </conditionalFormatting>
  <conditionalFormatting sqref="Q6471">
    <cfRule type="notContainsBlanks" dxfId="1" priority="4239">
      <formula>LEN(TRIM(Q6471))&gt;0</formula>
    </cfRule>
  </conditionalFormatting>
  <conditionalFormatting sqref="W6471">
    <cfRule type="notContainsBlanks" dxfId="0" priority="4242">
      <formula>LEN(TRIM(W6471))&gt;0</formula>
    </cfRule>
  </conditionalFormatting>
  <conditionalFormatting sqref="Y6471">
    <cfRule type="notContainsBlanks" dxfId="5" priority="4241">
      <formula>LEN(TRIM(Y6471))&gt;0</formula>
    </cfRule>
  </conditionalFormatting>
  <conditionalFormatting sqref="Z6471">
    <cfRule type="notContainsBlanks" dxfId="6" priority="4240">
      <formula>LEN(TRIM(Z6471))&gt;0</formula>
    </cfRule>
  </conditionalFormatting>
  <conditionalFormatting sqref="AA6471">
    <cfRule type="cellIs" dxfId="8" priority="4237" operator="equal">
      <formula>2</formula>
    </cfRule>
    <cfRule type="cellIs" dxfId="8" priority="4236" operator="equal">
      <formula>4</formula>
    </cfRule>
  </conditionalFormatting>
  <conditionalFormatting sqref="W6473">
    <cfRule type="notContainsBlanks" dxfId="0" priority="2215">
      <formula>LEN(TRIM(W6473))&gt;0</formula>
    </cfRule>
  </conditionalFormatting>
  <conditionalFormatting sqref="Q6476">
    <cfRule type="notContainsBlanks" dxfId="1" priority="2198">
      <formula>LEN(TRIM(Q6476))&gt;0</formula>
    </cfRule>
  </conditionalFormatting>
  <conditionalFormatting sqref="R6476">
    <cfRule type="notContainsBlanks" dxfId="2" priority="2195">
      <formula>LEN(TRIM(R6476))&gt;0</formula>
    </cfRule>
  </conditionalFormatting>
  <conditionalFormatting sqref="S6476">
    <cfRule type="notContainsBlanks" dxfId="3" priority="2178">
      <formula>LEN(TRIM(S6476))&gt;0</formula>
    </cfRule>
  </conditionalFormatting>
  <conditionalFormatting sqref="U6476">
    <cfRule type="notContainsBlanks" dxfId="4" priority="2175">
      <formula>LEN(TRIM(U6476))&gt;0</formula>
    </cfRule>
  </conditionalFormatting>
  <conditionalFormatting sqref="W6476">
    <cfRule type="notContainsBlanks" dxfId="0" priority="2189">
      <formula>LEN(TRIM(W6476))&gt;0</formula>
    </cfRule>
  </conditionalFormatting>
  <conditionalFormatting sqref="Y6476">
    <cfRule type="notContainsBlanks" dxfId="5" priority="2186">
      <formula>LEN(TRIM(Y6476))&gt;0</formula>
    </cfRule>
  </conditionalFormatting>
  <conditionalFormatting sqref="Z6476">
    <cfRule type="notContainsBlanks" dxfId="6" priority="2183">
      <formula>LEN(TRIM(Z6476))&gt;0</formula>
    </cfRule>
  </conditionalFormatting>
  <conditionalFormatting sqref="AB6476">
    <cfRule type="cellIs" dxfId="7" priority="2180" operator="notEqual">
      <formula>0</formula>
    </cfRule>
  </conditionalFormatting>
  <conditionalFormatting sqref="Q6477">
    <cfRule type="notContainsBlanks" dxfId="1" priority="2197">
      <formula>LEN(TRIM(Q6477))&gt;0</formula>
    </cfRule>
  </conditionalFormatting>
  <conditionalFormatting sqref="R6477">
    <cfRule type="notContainsBlanks" dxfId="2" priority="2194">
      <formula>LEN(TRIM(R6477))&gt;0</formula>
    </cfRule>
  </conditionalFormatting>
  <conditionalFormatting sqref="S6477">
    <cfRule type="notContainsBlanks" dxfId="3" priority="2177">
      <formula>LEN(TRIM(S6477))&gt;0</formula>
    </cfRule>
  </conditionalFormatting>
  <conditionalFormatting sqref="U6477">
    <cfRule type="notContainsBlanks" dxfId="4" priority="2174">
      <formula>LEN(TRIM(U6477))&gt;0</formula>
    </cfRule>
  </conditionalFormatting>
  <conditionalFormatting sqref="W6477">
    <cfRule type="notContainsBlanks" dxfId="0" priority="2188">
      <formula>LEN(TRIM(W6477))&gt;0</formula>
    </cfRule>
  </conditionalFormatting>
  <conditionalFormatting sqref="Y6477">
    <cfRule type="notContainsBlanks" dxfId="5" priority="2185">
      <formula>LEN(TRIM(Y6477))&gt;0</formula>
    </cfRule>
  </conditionalFormatting>
  <conditionalFormatting sqref="Z6477">
    <cfRule type="notContainsBlanks" dxfId="6" priority="2182">
      <formula>LEN(TRIM(Z6477))&gt;0</formula>
    </cfRule>
  </conditionalFormatting>
  <conditionalFormatting sqref="Q6478">
    <cfRule type="notContainsBlanks" dxfId="1" priority="2196">
      <formula>LEN(TRIM(Q6478))&gt;0</formula>
    </cfRule>
  </conditionalFormatting>
  <conditionalFormatting sqref="R6478">
    <cfRule type="notContainsBlanks" dxfId="2" priority="2193">
      <formula>LEN(TRIM(R6478))&gt;0</formula>
    </cfRule>
  </conditionalFormatting>
  <conditionalFormatting sqref="S6478">
    <cfRule type="notContainsBlanks" dxfId="3" priority="2176">
      <formula>LEN(TRIM(S6478))&gt;0</formula>
    </cfRule>
  </conditionalFormatting>
  <conditionalFormatting sqref="U6478">
    <cfRule type="notContainsBlanks" dxfId="4" priority="2173">
      <formula>LEN(TRIM(U6478))&gt;0</formula>
    </cfRule>
  </conditionalFormatting>
  <conditionalFormatting sqref="W6478">
    <cfRule type="notContainsBlanks" dxfId="0" priority="2187">
      <formula>LEN(TRIM(W6478))&gt;0</formula>
    </cfRule>
  </conditionalFormatting>
  <conditionalFormatting sqref="Y6478">
    <cfRule type="notContainsBlanks" dxfId="5" priority="2184">
      <formula>LEN(TRIM(Y6478))&gt;0</formula>
    </cfRule>
  </conditionalFormatting>
  <conditionalFormatting sqref="Z6478">
    <cfRule type="notContainsBlanks" dxfId="6" priority="2181">
      <formula>LEN(TRIM(Z6478))&gt;0</formula>
    </cfRule>
  </conditionalFormatting>
  <conditionalFormatting sqref="AB6478">
    <cfRule type="cellIs" dxfId="7" priority="2179" operator="notEqual">
      <formula>0</formula>
    </cfRule>
  </conditionalFormatting>
  <conditionalFormatting sqref="Q6480">
    <cfRule type="notContainsBlanks" dxfId="1" priority="2172">
      <formula>LEN(TRIM(Q6480))&gt;0</formula>
    </cfRule>
  </conditionalFormatting>
  <conditionalFormatting sqref="R6480">
    <cfRule type="notContainsBlanks" dxfId="2" priority="2167">
      <formula>LEN(TRIM(R6480))&gt;0</formula>
    </cfRule>
  </conditionalFormatting>
  <conditionalFormatting sqref="S6480">
    <cfRule type="notContainsBlanks" dxfId="3" priority="2137">
      <formula>LEN(TRIM(S6480))&gt;0</formula>
    </cfRule>
  </conditionalFormatting>
  <conditionalFormatting sqref="U6480">
    <cfRule type="notContainsBlanks" dxfId="4" priority="2132">
      <formula>LEN(TRIM(U6480))&gt;0</formula>
    </cfRule>
  </conditionalFormatting>
  <conditionalFormatting sqref="W6480">
    <cfRule type="notContainsBlanks" dxfId="0" priority="2157">
      <formula>LEN(TRIM(W6480))&gt;0</formula>
    </cfRule>
  </conditionalFormatting>
  <conditionalFormatting sqref="Y6480">
    <cfRule type="notContainsBlanks" dxfId="5" priority="2152">
      <formula>LEN(TRIM(Y6480))&gt;0</formula>
    </cfRule>
  </conditionalFormatting>
  <conditionalFormatting sqref="Z6480">
    <cfRule type="notContainsBlanks" dxfId="6" priority="2147">
      <formula>LEN(TRIM(Z6480))&gt;0</formula>
    </cfRule>
  </conditionalFormatting>
  <conditionalFormatting sqref="AB6480">
    <cfRule type="cellIs" dxfId="7" priority="2142" operator="notEqual">
      <formula>0</formula>
    </cfRule>
  </conditionalFormatting>
  <conditionalFormatting sqref="Q6481">
    <cfRule type="notContainsBlanks" dxfId="1" priority="2171">
      <formula>LEN(TRIM(Q6481))&gt;0</formula>
    </cfRule>
  </conditionalFormatting>
  <conditionalFormatting sqref="R6481">
    <cfRule type="notContainsBlanks" dxfId="2" priority="2166">
      <formula>LEN(TRIM(R6481))&gt;0</formula>
    </cfRule>
  </conditionalFormatting>
  <conditionalFormatting sqref="S6481">
    <cfRule type="notContainsBlanks" dxfId="3" priority="2136">
      <formula>LEN(TRIM(S6481))&gt;0</formula>
    </cfRule>
  </conditionalFormatting>
  <conditionalFormatting sqref="U6481">
    <cfRule type="notContainsBlanks" dxfId="4" priority="2131">
      <formula>LEN(TRIM(U6481))&gt;0</formula>
    </cfRule>
  </conditionalFormatting>
  <conditionalFormatting sqref="W6481">
    <cfRule type="notContainsBlanks" dxfId="0" priority="2156">
      <formula>LEN(TRIM(W6481))&gt;0</formula>
    </cfRule>
  </conditionalFormatting>
  <conditionalFormatting sqref="Y6481">
    <cfRule type="notContainsBlanks" dxfId="5" priority="2151">
      <formula>LEN(TRIM(Y6481))&gt;0</formula>
    </cfRule>
  </conditionalFormatting>
  <conditionalFormatting sqref="Z6481">
    <cfRule type="notContainsBlanks" dxfId="6" priority="2146">
      <formula>LEN(TRIM(Z6481))&gt;0</formula>
    </cfRule>
  </conditionalFormatting>
  <conditionalFormatting sqref="AB6481">
    <cfRule type="cellIs" dxfId="7" priority="2141" operator="notEqual">
      <formula>0</formula>
    </cfRule>
  </conditionalFormatting>
  <conditionalFormatting sqref="Q6482">
    <cfRule type="notContainsBlanks" dxfId="1" priority="2170">
      <formula>LEN(TRIM(Q6482))&gt;0</formula>
    </cfRule>
  </conditionalFormatting>
  <conditionalFormatting sqref="R6482">
    <cfRule type="notContainsBlanks" dxfId="2" priority="2165">
      <formula>LEN(TRIM(R6482))&gt;0</formula>
    </cfRule>
  </conditionalFormatting>
  <conditionalFormatting sqref="S6482">
    <cfRule type="notContainsBlanks" dxfId="3" priority="2135">
      <formula>LEN(TRIM(S6482))&gt;0</formula>
    </cfRule>
  </conditionalFormatting>
  <conditionalFormatting sqref="U6482">
    <cfRule type="notContainsBlanks" dxfId="4" priority="2130">
      <formula>LEN(TRIM(U6482))&gt;0</formula>
    </cfRule>
  </conditionalFormatting>
  <conditionalFormatting sqref="W6482">
    <cfRule type="notContainsBlanks" dxfId="0" priority="2155">
      <formula>LEN(TRIM(W6482))&gt;0</formula>
    </cfRule>
  </conditionalFormatting>
  <conditionalFormatting sqref="Y6482">
    <cfRule type="notContainsBlanks" dxfId="5" priority="2150">
      <formula>LEN(TRIM(Y6482))&gt;0</formula>
    </cfRule>
  </conditionalFormatting>
  <conditionalFormatting sqref="Z6482">
    <cfRule type="notContainsBlanks" dxfId="6" priority="2145">
      <formula>LEN(TRIM(Z6482))&gt;0</formula>
    </cfRule>
  </conditionalFormatting>
  <conditionalFormatting sqref="AB6482">
    <cfRule type="cellIs" dxfId="7" priority="2140" operator="notEqual">
      <formula>0</formula>
    </cfRule>
  </conditionalFormatting>
  <conditionalFormatting sqref="Q6483">
    <cfRule type="notContainsBlanks" dxfId="1" priority="2169">
      <formula>LEN(TRIM(Q6483))&gt;0</formula>
    </cfRule>
  </conditionalFormatting>
  <conditionalFormatting sqref="R6483">
    <cfRule type="notContainsBlanks" dxfId="2" priority="2164">
      <formula>LEN(TRIM(R6483))&gt;0</formula>
    </cfRule>
  </conditionalFormatting>
  <conditionalFormatting sqref="S6483">
    <cfRule type="notContainsBlanks" dxfId="3" priority="2134">
      <formula>LEN(TRIM(S6483))&gt;0</formula>
    </cfRule>
  </conditionalFormatting>
  <conditionalFormatting sqref="U6483">
    <cfRule type="notContainsBlanks" dxfId="4" priority="2129">
      <formula>LEN(TRIM(U6483))&gt;0</formula>
    </cfRule>
  </conditionalFormatting>
  <conditionalFormatting sqref="W6483">
    <cfRule type="notContainsBlanks" dxfId="0" priority="2154">
      <formula>LEN(TRIM(W6483))&gt;0</formula>
    </cfRule>
  </conditionalFormatting>
  <conditionalFormatting sqref="Y6483">
    <cfRule type="notContainsBlanks" dxfId="5" priority="2149">
      <formula>LEN(TRIM(Y6483))&gt;0</formula>
    </cfRule>
  </conditionalFormatting>
  <conditionalFormatting sqref="Z6483">
    <cfRule type="notContainsBlanks" dxfId="6" priority="2144">
      <formula>LEN(TRIM(Z6483))&gt;0</formula>
    </cfRule>
  </conditionalFormatting>
  <conditionalFormatting sqref="AB6483">
    <cfRule type="cellIs" dxfId="7" priority="2139" operator="notEqual">
      <formula>0</formula>
    </cfRule>
  </conditionalFormatting>
  <conditionalFormatting sqref="Q6484">
    <cfRule type="notContainsBlanks" dxfId="1" priority="2168">
      <formula>LEN(TRIM(Q6484))&gt;0</formula>
    </cfRule>
  </conditionalFormatting>
  <conditionalFormatting sqref="R6484">
    <cfRule type="notContainsBlanks" dxfId="2" priority="2163">
      <formula>LEN(TRIM(R6484))&gt;0</formula>
    </cfRule>
  </conditionalFormatting>
  <conditionalFormatting sqref="S6484">
    <cfRule type="notContainsBlanks" dxfId="3" priority="2133">
      <formula>LEN(TRIM(S6484))&gt;0</formula>
    </cfRule>
  </conditionalFormatting>
  <conditionalFormatting sqref="U6484">
    <cfRule type="notContainsBlanks" dxfId="4" priority="2128">
      <formula>LEN(TRIM(U6484))&gt;0</formula>
    </cfRule>
  </conditionalFormatting>
  <conditionalFormatting sqref="W6484">
    <cfRule type="notContainsBlanks" dxfId="0" priority="2153">
      <formula>LEN(TRIM(W6484))&gt;0</formula>
    </cfRule>
  </conditionalFormatting>
  <conditionalFormatting sqref="Y6484">
    <cfRule type="notContainsBlanks" dxfId="5" priority="2148">
      <formula>LEN(TRIM(Y6484))&gt;0</formula>
    </cfRule>
  </conditionalFormatting>
  <conditionalFormatting sqref="Z6484">
    <cfRule type="notContainsBlanks" dxfId="6" priority="2143">
      <formula>LEN(TRIM(Z6484))&gt;0</formula>
    </cfRule>
  </conditionalFormatting>
  <conditionalFormatting sqref="AB6484">
    <cfRule type="cellIs" dxfId="7" priority="2138" operator="notEqual">
      <formula>0</formula>
    </cfRule>
  </conditionalFormatting>
  <conditionalFormatting sqref="Q6487">
    <cfRule type="notContainsBlanks" dxfId="1" priority="2127">
      <formula>LEN(TRIM(Q6487))&gt;0</formula>
    </cfRule>
  </conditionalFormatting>
  <conditionalFormatting sqref="R6487">
    <cfRule type="notContainsBlanks" dxfId="2" priority="2126">
      <formula>LEN(TRIM(R6487))&gt;0</formula>
    </cfRule>
  </conditionalFormatting>
  <conditionalFormatting sqref="S6487">
    <cfRule type="notContainsBlanks" dxfId="3" priority="2120">
      <formula>LEN(TRIM(S6487))&gt;0</formula>
    </cfRule>
  </conditionalFormatting>
  <conditionalFormatting sqref="U6487">
    <cfRule type="notContainsBlanks" dxfId="4" priority="2119">
      <formula>LEN(TRIM(U6487))&gt;0</formula>
    </cfRule>
  </conditionalFormatting>
  <conditionalFormatting sqref="W6487">
    <cfRule type="notContainsBlanks" dxfId="0" priority="2124">
      <formula>LEN(TRIM(W6487))&gt;0</formula>
    </cfRule>
  </conditionalFormatting>
  <conditionalFormatting sqref="Y6487">
    <cfRule type="notContainsBlanks" dxfId="5" priority="2123">
      <formula>LEN(TRIM(Y6487))&gt;0</formula>
    </cfRule>
  </conditionalFormatting>
  <conditionalFormatting sqref="Z6487">
    <cfRule type="notContainsBlanks" dxfId="6" priority="2122">
      <formula>LEN(TRIM(Z6487))&gt;0</formula>
    </cfRule>
  </conditionalFormatting>
  <conditionalFormatting sqref="AB6487">
    <cfRule type="cellIs" dxfId="7" priority="2121" operator="notEqual">
      <formula>0</formula>
    </cfRule>
  </conditionalFormatting>
  <conditionalFormatting sqref="Q6489">
    <cfRule type="notContainsBlanks" dxfId="1" priority="2118">
      <formula>LEN(TRIM(Q6489))&gt;0</formula>
    </cfRule>
  </conditionalFormatting>
  <conditionalFormatting sqref="R6489">
    <cfRule type="notContainsBlanks" dxfId="2" priority="2114">
      <formula>LEN(TRIM(R6489))&gt;0</formula>
    </cfRule>
  </conditionalFormatting>
  <conditionalFormatting sqref="S6489">
    <cfRule type="notContainsBlanks" dxfId="3" priority="2093">
      <formula>LEN(TRIM(S6489))&gt;0</formula>
    </cfRule>
  </conditionalFormatting>
  <conditionalFormatting sqref="U6489">
    <cfRule type="notContainsBlanks" dxfId="4" priority="2089">
      <formula>LEN(TRIM(U6489))&gt;0</formula>
    </cfRule>
  </conditionalFormatting>
  <conditionalFormatting sqref="W6489">
    <cfRule type="notContainsBlanks" dxfId="0" priority="2106">
      <formula>LEN(TRIM(W6489))&gt;0</formula>
    </cfRule>
  </conditionalFormatting>
  <conditionalFormatting sqref="Y6489">
    <cfRule type="notContainsBlanks" dxfId="5" priority="2102">
      <formula>LEN(TRIM(Y6489))&gt;0</formula>
    </cfRule>
  </conditionalFormatting>
  <conditionalFormatting sqref="Z6489">
    <cfRule type="notContainsBlanks" dxfId="6" priority="2098">
      <formula>LEN(TRIM(Z6489))&gt;0</formula>
    </cfRule>
  </conditionalFormatting>
  <conditionalFormatting sqref="Q6490">
    <cfRule type="notContainsBlanks" dxfId="1" priority="2117">
      <formula>LEN(TRIM(Q6490))&gt;0</formula>
    </cfRule>
  </conditionalFormatting>
  <conditionalFormatting sqref="R6490">
    <cfRule type="notContainsBlanks" dxfId="2" priority="2113">
      <formula>LEN(TRIM(R6490))&gt;0</formula>
    </cfRule>
  </conditionalFormatting>
  <conditionalFormatting sqref="S6490">
    <cfRule type="notContainsBlanks" dxfId="3" priority="2092">
      <formula>LEN(TRIM(S6490))&gt;0</formula>
    </cfRule>
  </conditionalFormatting>
  <conditionalFormatting sqref="U6490">
    <cfRule type="notContainsBlanks" dxfId="4" priority="2088">
      <formula>LEN(TRIM(U6490))&gt;0</formula>
    </cfRule>
  </conditionalFormatting>
  <conditionalFormatting sqref="W6490">
    <cfRule type="notContainsBlanks" dxfId="0" priority="2105">
      <formula>LEN(TRIM(W6490))&gt;0</formula>
    </cfRule>
  </conditionalFormatting>
  <conditionalFormatting sqref="Y6490">
    <cfRule type="notContainsBlanks" dxfId="5" priority="2101">
      <formula>LEN(TRIM(Y6490))&gt;0</formula>
    </cfRule>
  </conditionalFormatting>
  <conditionalFormatting sqref="Z6490">
    <cfRule type="notContainsBlanks" dxfId="6" priority="2097">
      <formula>LEN(TRIM(Z6490))&gt;0</formula>
    </cfRule>
  </conditionalFormatting>
  <conditionalFormatting sqref="Q6491">
    <cfRule type="notContainsBlanks" dxfId="1" priority="2116">
      <formula>LEN(TRIM(Q6491))&gt;0</formula>
    </cfRule>
  </conditionalFormatting>
  <conditionalFormatting sqref="R6491">
    <cfRule type="notContainsBlanks" dxfId="2" priority="2112">
      <formula>LEN(TRIM(R6491))&gt;0</formula>
    </cfRule>
  </conditionalFormatting>
  <conditionalFormatting sqref="S6491">
    <cfRule type="notContainsBlanks" dxfId="3" priority="2091">
      <formula>LEN(TRIM(S6491))&gt;0</formula>
    </cfRule>
  </conditionalFormatting>
  <conditionalFormatting sqref="U6491">
    <cfRule type="notContainsBlanks" dxfId="4" priority="2087">
      <formula>LEN(TRIM(U6491))&gt;0</formula>
    </cfRule>
  </conditionalFormatting>
  <conditionalFormatting sqref="W6491">
    <cfRule type="notContainsBlanks" dxfId="0" priority="2104">
      <formula>LEN(TRIM(W6491))&gt;0</formula>
    </cfRule>
  </conditionalFormatting>
  <conditionalFormatting sqref="Y6491">
    <cfRule type="notContainsBlanks" dxfId="5" priority="2100">
      <formula>LEN(TRIM(Y6491))&gt;0</formula>
    </cfRule>
  </conditionalFormatting>
  <conditionalFormatting sqref="Z6491">
    <cfRule type="notContainsBlanks" dxfId="6" priority="2096">
      <formula>LEN(TRIM(Z6491))&gt;0</formula>
    </cfRule>
  </conditionalFormatting>
  <conditionalFormatting sqref="Q6492">
    <cfRule type="notContainsBlanks" dxfId="1" priority="2115">
      <formula>LEN(TRIM(Q6492))&gt;0</formula>
    </cfRule>
  </conditionalFormatting>
  <conditionalFormatting sqref="R6492">
    <cfRule type="notContainsBlanks" dxfId="2" priority="2111">
      <formula>LEN(TRIM(R6492))&gt;0</formula>
    </cfRule>
  </conditionalFormatting>
  <conditionalFormatting sqref="S6492">
    <cfRule type="notContainsBlanks" dxfId="3" priority="2090">
      <formula>LEN(TRIM(S6492))&gt;0</formula>
    </cfRule>
  </conditionalFormatting>
  <conditionalFormatting sqref="U6492">
    <cfRule type="notContainsBlanks" dxfId="4" priority="2086">
      <formula>LEN(TRIM(U6492))&gt;0</formula>
    </cfRule>
  </conditionalFormatting>
  <conditionalFormatting sqref="W6492">
    <cfRule type="notContainsBlanks" dxfId="0" priority="2103">
      <formula>LEN(TRIM(W6492))&gt;0</formula>
    </cfRule>
  </conditionalFormatting>
  <conditionalFormatting sqref="Y6492">
    <cfRule type="notContainsBlanks" dxfId="5" priority="2099">
      <formula>LEN(TRIM(Y6492))&gt;0</formula>
    </cfRule>
  </conditionalFormatting>
  <conditionalFormatting sqref="Z6492">
    <cfRule type="notContainsBlanks" dxfId="6" priority="2095">
      <formula>LEN(TRIM(Z6492))&gt;0</formula>
    </cfRule>
  </conditionalFormatting>
  <conditionalFormatting sqref="AB6492">
    <cfRule type="cellIs" dxfId="7" priority="2094" operator="notEqual">
      <formula>0</formula>
    </cfRule>
  </conditionalFormatting>
  <conditionalFormatting sqref="Q6494">
    <cfRule type="notContainsBlanks" dxfId="1" priority="2085">
      <formula>LEN(TRIM(Q6494))&gt;0</formula>
    </cfRule>
  </conditionalFormatting>
  <conditionalFormatting sqref="R6494">
    <cfRule type="notContainsBlanks" dxfId="2" priority="2080">
      <formula>LEN(TRIM(R6494))&gt;0</formula>
    </cfRule>
  </conditionalFormatting>
  <conditionalFormatting sqref="S6494">
    <cfRule type="notContainsBlanks" dxfId="3" priority="2050">
      <formula>LEN(TRIM(S6494))&gt;0</formula>
    </cfRule>
  </conditionalFormatting>
  <conditionalFormatting sqref="U6494">
    <cfRule type="notContainsBlanks" dxfId="4" priority="2045">
      <formula>LEN(TRIM(U6494))&gt;0</formula>
    </cfRule>
  </conditionalFormatting>
  <conditionalFormatting sqref="W6494">
    <cfRule type="notContainsBlanks" dxfId="0" priority="2070">
      <formula>LEN(TRIM(W6494))&gt;0</formula>
    </cfRule>
  </conditionalFormatting>
  <conditionalFormatting sqref="Y6494">
    <cfRule type="notContainsBlanks" dxfId="5" priority="2065">
      <formula>LEN(TRIM(Y6494))&gt;0</formula>
    </cfRule>
  </conditionalFormatting>
  <conditionalFormatting sqref="Z6494">
    <cfRule type="notContainsBlanks" dxfId="6" priority="2060">
      <formula>LEN(TRIM(Z6494))&gt;0</formula>
    </cfRule>
  </conditionalFormatting>
  <conditionalFormatting sqref="AB6494">
    <cfRule type="cellIs" dxfId="7" priority="2055" operator="notEqual">
      <formula>0</formula>
    </cfRule>
  </conditionalFormatting>
  <conditionalFormatting sqref="Q6495">
    <cfRule type="notContainsBlanks" dxfId="1" priority="2084">
      <formula>LEN(TRIM(Q6495))&gt;0</formula>
    </cfRule>
  </conditionalFormatting>
  <conditionalFormatting sqref="R6495">
    <cfRule type="notContainsBlanks" dxfId="2" priority="2079">
      <formula>LEN(TRIM(R6495))&gt;0</formula>
    </cfRule>
  </conditionalFormatting>
  <conditionalFormatting sqref="S6495">
    <cfRule type="notContainsBlanks" dxfId="3" priority="2049">
      <formula>LEN(TRIM(S6495))&gt;0</formula>
    </cfRule>
  </conditionalFormatting>
  <conditionalFormatting sqref="U6495">
    <cfRule type="notContainsBlanks" dxfId="4" priority="2044">
      <formula>LEN(TRIM(U6495))&gt;0</formula>
    </cfRule>
  </conditionalFormatting>
  <conditionalFormatting sqref="W6495">
    <cfRule type="notContainsBlanks" dxfId="0" priority="2069">
      <formula>LEN(TRIM(W6495))&gt;0</formula>
    </cfRule>
  </conditionalFormatting>
  <conditionalFormatting sqref="Y6495">
    <cfRule type="notContainsBlanks" dxfId="5" priority="2064">
      <formula>LEN(TRIM(Y6495))&gt;0</formula>
    </cfRule>
  </conditionalFormatting>
  <conditionalFormatting sqref="Z6495">
    <cfRule type="notContainsBlanks" dxfId="6" priority="2059">
      <formula>LEN(TRIM(Z6495))&gt;0</formula>
    </cfRule>
  </conditionalFormatting>
  <conditionalFormatting sqref="AB6495">
    <cfRule type="cellIs" dxfId="7" priority="2054" operator="notEqual">
      <formula>0</formula>
    </cfRule>
  </conditionalFormatting>
  <conditionalFormatting sqref="Q6496">
    <cfRule type="notContainsBlanks" dxfId="1" priority="2083">
      <formula>LEN(TRIM(Q6496))&gt;0</formula>
    </cfRule>
  </conditionalFormatting>
  <conditionalFormatting sqref="R6496">
    <cfRule type="notContainsBlanks" dxfId="2" priority="2078">
      <formula>LEN(TRIM(R6496))&gt;0</formula>
    </cfRule>
  </conditionalFormatting>
  <conditionalFormatting sqref="S6496">
    <cfRule type="notContainsBlanks" dxfId="3" priority="2048">
      <formula>LEN(TRIM(S6496))&gt;0</formula>
    </cfRule>
  </conditionalFormatting>
  <conditionalFormatting sqref="U6496">
    <cfRule type="notContainsBlanks" dxfId="4" priority="2043">
      <formula>LEN(TRIM(U6496))&gt;0</formula>
    </cfRule>
  </conditionalFormatting>
  <conditionalFormatting sqref="W6496">
    <cfRule type="notContainsBlanks" dxfId="0" priority="2068">
      <formula>LEN(TRIM(W6496))&gt;0</formula>
    </cfRule>
  </conditionalFormatting>
  <conditionalFormatting sqref="Y6496">
    <cfRule type="notContainsBlanks" dxfId="5" priority="2063">
      <formula>LEN(TRIM(Y6496))&gt;0</formula>
    </cfRule>
  </conditionalFormatting>
  <conditionalFormatting sqref="Z6496">
    <cfRule type="notContainsBlanks" dxfId="6" priority="2058">
      <formula>LEN(TRIM(Z6496))&gt;0</formula>
    </cfRule>
  </conditionalFormatting>
  <conditionalFormatting sqref="AB6496">
    <cfRule type="cellIs" dxfId="7" priority="2053" operator="notEqual">
      <formula>0</formula>
    </cfRule>
  </conditionalFormatting>
  <conditionalFormatting sqref="Q6497">
    <cfRule type="notContainsBlanks" dxfId="1" priority="2082">
      <formula>LEN(TRIM(Q6497))&gt;0</formula>
    </cfRule>
  </conditionalFormatting>
  <conditionalFormatting sqref="R6497">
    <cfRule type="notContainsBlanks" dxfId="2" priority="2077">
      <formula>LEN(TRIM(R6497))&gt;0</formula>
    </cfRule>
  </conditionalFormatting>
  <conditionalFormatting sqref="S6497">
    <cfRule type="notContainsBlanks" dxfId="3" priority="2047">
      <formula>LEN(TRIM(S6497))&gt;0</formula>
    </cfRule>
  </conditionalFormatting>
  <conditionalFormatting sqref="U6497">
    <cfRule type="notContainsBlanks" dxfId="4" priority="2042">
      <formula>LEN(TRIM(U6497))&gt;0</formula>
    </cfRule>
  </conditionalFormatting>
  <conditionalFormatting sqref="W6497">
    <cfRule type="notContainsBlanks" dxfId="0" priority="2067">
      <formula>LEN(TRIM(W6497))&gt;0</formula>
    </cfRule>
  </conditionalFormatting>
  <conditionalFormatting sqref="Y6497">
    <cfRule type="notContainsBlanks" dxfId="5" priority="2062">
      <formula>LEN(TRIM(Y6497))&gt;0</formula>
    </cfRule>
  </conditionalFormatting>
  <conditionalFormatting sqref="Z6497">
    <cfRule type="notContainsBlanks" dxfId="6" priority="2057">
      <formula>LEN(TRIM(Z6497))&gt;0</formula>
    </cfRule>
  </conditionalFormatting>
  <conditionalFormatting sqref="AB6497">
    <cfRule type="cellIs" dxfId="7" priority="2052" operator="notEqual">
      <formula>0</formula>
    </cfRule>
  </conditionalFormatting>
  <conditionalFormatting sqref="Q6498">
    <cfRule type="notContainsBlanks" dxfId="1" priority="2081">
      <formula>LEN(TRIM(Q6498))&gt;0</formula>
    </cfRule>
  </conditionalFormatting>
  <conditionalFormatting sqref="R6498">
    <cfRule type="notContainsBlanks" dxfId="2" priority="2076">
      <formula>LEN(TRIM(R6498))&gt;0</formula>
    </cfRule>
  </conditionalFormatting>
  <conditionalFormatting sqref="S6498">
    <cfRule type="notContainsBlanks" dxfId="3" priority="2046">
      <formula>LEN(TRIM(S6498))&gt;0</formula>
    </cfRule>
  </conditionalFormatting>
  <conditionalFormatting sqref="U6498">
    <cfRule type="notContainsBlanks" dxfId="4" priority="2041">
      <formula>LEN(TRIM(U6498))&gt;0</formula>
    </cfRule>
  </conditionalFormatting>
  <conditionalFormatting sqref="W6498">
    <cfRule type="notContainsBlanks" dxfId="0" priority="2066">
      <formula>LEN(TRIM(W6498))&gt;0</formula>
    </cfRule>
  </conditionalFormatting>
  <conditionalFormatting sqref="Y6498">
    <cfRule type="notContainsBlanks" dxfId="5" priority="2061">
      <formula>LEN(TRIM(Y6498))&gt;0</formula>
    </cfRule>
  </conditionalFormatting>
  <conditionalFormatting sqref="Z6498">
    <cfRule type="notContainsBlanks" dxfId="6" priority="2056">
      <formula>LEN(TRIM(Z6498))&gt;0</formula>
    </cfRule>
  </conditionalFormatting>
  <conditionalFormatting sqref="AB6498">
    <cfRule type="cellIs" dxfId="7" priority="2051" operator="notEqual">
      <formula>0</formula>
    </cfRule>
  </conditionalFormatting>
  <conditionalFormatting sqref="Q6501">
    <cfRule type="notContainsBlanks" dxfId="1" priority="2040">
      <formula>LEN(TRIM(Q6501))&gt;0</formula>
    </cfRule>
  </conditionalFormatting>
  <conditionalFormatting sqref="R6501">
    <cfRule type="notContainsBlanks" dxfId="2" priority="2037">
      <formula>LEN(TRIM(R6501))&gt;0</formula>
    </cfRule>
  </conditionalFormatting>
  <conditionalFormatting sqref="S6501">
    <cfRule type="notContainsBlanks" dxfId="3" priority="2019">
      <formula>LEN(TRIM(S6501))&gt;0</formula>
    </cfRule>
  </conditionalFormatting>
  <conditionalFormatting sqref="U6501">
    <cfRule type="notContainsBlanks" dxfId="4" priority="2016">
      <formula>LEN(TRIM(U6501))&gt;0</formula>
    </cfRule>
  </conditionalFormatting>
  <conditionalFormatting sqref="W6501">
    <cfRule type="notContainsBlanks" dxfId="0" priority="2031">
      <formula>LEN(TRIM(W6501))&gt;0</formula>
    </cfRule>
  </conditionalFormatting>
  <conditionalFormatting sqref="Y6501">
    <cfRule type="notContainsBlanks" dxfId="5" priority="2028">
      <formula>LEN(TRIM(Y6501))&gt;0</formula>
    </cfRule>
  </conditionalFormatting>
  <conditionalFormatting sqref="Z6501">
    <cfRule type="notContainsBlanks" dxfId="6" priority="2025">
      <formula>LEN(TRIM(Z6501))&gt;0</formula>
    </cfRule>
  </conditionalFormatting>
  <conditionalFormatting sqref="AB6501">
    <cfRule type="cellIs" dxfId="7" priority="2022" operator="notEqual">
      <formula>0</formula>
    </cfRule>
  </conditionalFormatting>
  <conditionalFormatting sqref="Q6502">
    <cfRule type="notContainsBlanks" dxfId="1" priority="2039">
      <formula>LEN(TRIM(Q6502))&gt;0</formula>
    </cfRule>
  </conditionalFormatting>
  <conditionalFormatting sqref="R6502">
    <cfRule type="notContainsBlanks" dxfId="2" priority="2036">
      <formula>LEN(TRIM(R6502))&gt;0</formula>
    </cfRule>
  </conditionalFormatting>
  <conditionalFormatting sqref="S6502">
    <cfRule type="notContainsBlanks" dxfId="3" priority="2018">
      <formula>LEN(TRIM(S6502))&gt;0</formula>
    </cfRule>
  </conditionalFormatting>
  <conditionalFormatting sqref="U6502">
    <cfRule type="notContainsBlanks" dxfId="4" priority="2015">
      <formula>LEN(TRIM(U6502))&gt;0</formula>
    </cfRule>
  </conditionalFormatting>
  <conditionalFormatting sqref="W6502">
    <cfRule type="notContainsBlanks" dxfId="0" priority="2030">
      <formula>LEN(TRIM(W6502))&gt;0</formula>
    </cfRule>
  </conditionalFormatting>
  <conditionalFormatting sqref="Y6502">
    <cfRule type="notContainsBlanks" dxfId="5" priority="2027">
      <formula>LEN(TRIM(Y6502))&gt;0</formula>
    </cfRule>
  </conditionalFormatting>
  <conditionalFormatting sqref="Z6502">
    <cfRule type="notContainsBlanks" dxfId="6" priority="2024">
      <formula>LEN(TRIM(Z6502))&gt;0</formula>
    </cfRule>
  </conditionalFormatting>
  <conditionalFormatting sqref="AB6502">
    <cfRule type="cellIs" dxfId="7" priority="2021" operator="notEqual">
      <formula>0</formula>
    </cfRule>
  </conditionalFormatting>
  <conditionalFormatting sqref="Q6503">
    <cfRule type="notContainsBlanks" dxfId="1" priority="2038">
      <formula>LEN(TRIM(Q6503))&gt;0</formula>
    </cfRule>
  </conditionalFormatting>
  <conditionalFormatting sqref="R6503">
    <cfRule type="notContainsBlanks" dxfId="2" priority="2035">
      <formula>LEN(TRIM(R6503))&gt;0</formula>
    </cfRule>
  </conditionalFormatting>
  <conditionalFormatting sqref="S6503">
    <cfRule type="notContainsBlanks" dxfId="3" priority="2017">
      <formula>LEN(TRIM(S6503))&gt;0</formula>
    </cfRule>
  </conditionalFormatting>
  <conditionalFormatting sqref="U6503">
    <cfRule type="notContainsBlanks" dxfId="4" priority="2014">
      <formula>LEN(TRIM(U6503))&gt;0</formula>
    </cfRule>
  </conditionalFormatting>
  <conditionalFormatting sqref="W6503">
    <cfRule type="notContainsBlanks" dxfId="0" priority="2029">
      <formula>LEN(TRIM(W6503))&gt;0</formula>
    </cfRule>
  </conditionalFormatting>
  <conditionalFormatting sqref="Y6503">
    <cfRule type="notContainsBlanks" dxfId="5" priority="2026">
      <formula>LEN(TRIM(Y6503))&gt;0</formula>
    </cfRule>
  </conditionalFormatting>
  <conditionalFormatting sqref="Z6503">
    <cfRule type="notContainsBlanks" dxfId="6" priority="2023">
      <formula>LEN(TRIM(Z6503))&gt;0</formula>
    </cfRule>
  </conditionalFormatting>
  <conditionalFormatting sqref="AB6503">
    <cfRule type="cellIs" dxfId="7" priority="2020" operator="notEqual">
      <formula>0</formula>
    </cfRule>
  </conditionalFormatting>
  <conditionalFormatting sqref="Q6504">
    <cfRule type="notContainsBlanks" dxfId="1" priority="2205">
      <formula>LEN(TRIM(Q6504))&gt;0</formula>
    </cfRule>
  </conditionalFormatting>
  <conditionalFormatting sqref="W6504">
    <cfRule type="notContainsBlanks" dxfId="0" priority="2208">
      <formula>LEN(TRIM(W6504))&gt;0</formula>
    </cfRule>
  </conditionalFormatting>
  <conditionalFormatting sqref="Y6504">
    <cfRule type="notContainsBlanks" dxfId="5" priority="2207">
      <formula>LEN(TRIM(Y6504))&gt;0</formula>
    </cfRule>
  </conditionalFormatting>
  <conditionalFormatting sqref="Z6504">
    <cfRule type="notContainsBlanks" dxfId="6" priority="2206">
      <formula>LEN(TRIM(Z6504))&gt;0</formula>
    </cfRule>
  </conditionalFormatting>
  <conditionalFormatting sqref="AA6504">
    <cfRule type="cellIs" dxfId="8" priority="2203" operator="equal">
      <formula>2</formula>
    </cfRule>
    <cfRule type="cellIs" dxfId="8" priority="2202" operator="equal">
      <formula>4</formula>
    </cfRule>
  </conditionalFormatting>
  <conditionalFormatting sqref="W6506">
    <cfRule type="notContainsBlanks" dxfId="0" priority="1807">
      <formula>LEN(TRIM(W6506))&gt;0</formula>
    </cfRule>
  </conditionalFormatting>
  <conditionalFormatting sqref="Q6509">
    <cfRule type="notContainsBlanks" dxfId="1" priority="1790">
      <formula>LEN(TRIM(Q6509))&gt;0</formula>
    </cfRule>
  </conditionalFormatting>
  <conditionalFormatting sqref="R6509">
    <cfRule type="notContainsBlanks" dxfId="2" priority="1787">
      <formula>LEN(TRIM(R6509))&gt;0</formula>
    </cfRule>
  </conditionalFormatting>
  <conditionalFormatting sqref="S6509">
    <cfRule type="notContainsBlanks" dxfId="3" priority="1770">
      <formula>LEN(TRIM(S6509))&gt;0</formula>
    </cfRule>
  </conditionalFormatting>
  <conditionalFormatting sqref="U6509">
    <cfRule type="notContainsBlanks" dxfId="4" priority="1767">
      <formula>LEN(TRIM(U6509))&gt;0</formula>
    </cfRule>
  </conditionalFormatting>
  <conditionalFormatting sqref="W6509">
    <cfRule type="notContainsBlanks" dxfId="0" priority="1781">
      <formula>LEN(TRIM(W6509))&gt;0</formula>
    </cfRule>
  </conditionalFormatting>
  <conditionalFormatting sqref="Y6509">
    <cfRule type="notContainsBlanks" dxfId="5" priority="1778">
      <formula>LEN(TRIM(Y6509))&gt;0</formula>
    </cfRule>
  </conditionalFormatting>
  <conditionalFormatting sqref="Z6509">
    <cfRule type="notContainsBlanks" dxfId="6" priority="1775">
      <formula>LEN(TRIM(Z6509))&gt;0</formula>
    </cfRule>
  </conditionalFormatting>
  <conditionalFormatting sqref="AB6509">
    <cfRule type="cellIs" dxfId="7" priority="1772" operator="notEqual">
      <formula>0</formula>
    </cfRule>
  </conditionalFormatting>
  <conditionalFormatting sqref="Q6510">
    <cfRule type="notContainsBlanks" dxfId="1" priority="1789">
      <formula>LEN(TRIM(Q6510))&gt;0</formula>
    </cfRule>
  </conditionalFormatting>
  <conditionalFormatting sqref="R6510">
    <cfRule type="notContainsBlanks" dxfId="2" priority="1786">
      <formula>LEN(TRIM(R6510))&gt;0</formula>
    </cfRule>
  </conditionalFormatting>
  <conditionalFormatting sqref="S6510">
    <cfRule type="notContainsBlanks" dxfId="3" priority="1769">
      <formula>LEN(TRIM(S6510))&gt;0</formula>
    </cfRule>
  </conditionalFormatting>
  <conditionalFormatting sqref="U6510">
    <cfRule type="notContainsBlanks" dxfId="4" priority="1766">
      <formula>LEN(TRIM(U6510))&gt;0</formula>
    </cfRule>
  </conditionalFormatting>
  <conditionalFormatting sqref="W6510">
    <cfRule type="notContainsBlanks" dxfId="0" priority="1780">
      <formula>LEN(TRIM(W6510))&gt;0</formula>
    </cfRule>
  </conditionalFormatting>
  <conditionalFormatting sqref="Y6510">
    <cfRule type="notContainsBlanks" dxfId="5" priority="1777">
      <formula>LEN(TRIM(Y6510))&gt;0</formula>
    </cfRule>
  </conditionalFormatting>
  <conditionalFormatting sqref="Z6510">
    <cfRule type="notContainsBlanks" dxfId="6" priority="1774">
      <formula>LEN(TRIM(Z6510))&gt;0</formula>
    </cfRule>
  </conditionalFormatting>
  <conditionalFormatting sqref="Q6511">
    <cfRule type="notContainsBlanks" dxfId="1" priority="1788">
      <formula>LEN(TRIM(Q6511))&gt;0</formula>
    </cfRule>
  </conditionalFormatting>
  <conditionalFormatting sqref="R6511">
    <cfRule type="notContainsBlanks" dxfId="2" priority="1785">
      <formula>LEN(TRIM(R6511))&gt;0</formula>
    </cfRule>
  </conditionalFormatting>
  <conditionalFormatting sqref="S6511">
    <cfRule type="notContainsBlanks" dxfId="3" priority="1768">
      <formula>LEN(TRIM(S6511))&gt;0</formula>
    </cfRule>
  </conditionalFormatting>
  <conditionalFormatting sqref="U6511">
    <cfRule type="notContainsBlanks" dxfId="4" priority="1765">
      <formula>LEN(TRIM(U6511))&gt;0</formula>
    </cfRule>
  </conditionalFormatting>
  <conditionalFormatting sqref="W6511">
    <cfRule type="notContainsBlanks" dxfId="0" priority="1779">
      <formula>LEN(TRIM(W6511))&gt;0</formula>
    </cfRule>
  </conditionalFormatting>
  <conditionalFormatting sqref="Y6511">
    <cfRule type="notContainsBlanks" dxfId="5" priority="1776">
      <formula>LEN(TRIM(Y6511))&gt;0</formula>
    </cfRule>
  </conditionalFormatting>
  <conditionalFormatting sqref="Z6511">
    <cfRule type="notContainsBlanks" dxfId="6" priority="1773">
      <formula>LEN(TRIM(Z6511))&gt;0</formula>
    </cfRule>
  </conditionalFormatting>
  <conditionalFormatting sqref="AB6511">
    <cfRule type="cellIs" dxfId="7" priority="1771" operator="notEqual">
      <formula>0</formula>
    </cfRule>
  </conditionalFormatting>
  <conditionalFormatting sqref="Q6513">
    <cfRule type="notContainsBlanks" dxfId="1" priority="1764">
      <formula>LEN(TRIM(Q6513))&gt;0</formula>
    </cfRule>
  </conditionalFormatting>
  <conditionalFormatting sqref="R6513">
    <cfRule type="notContainsBlanks" dxfId="2" priority="1759">
      <formula>LEN(TRIM(R6513))&gt;0</formula>
    </cfRule>
  </conditionalFormatting>
  <conditionalFormatting sqref="S6513">
    <cfRule type="notContainsBlanks" dxfId="3" priority="1729">
      <formula>LEN(TRIM(S6513))&gt;0</formula>
    </cfRule>
  </conditionalFormatting>
  <conditionalFormatting sqref="U6513">
    <cfRule type="notContainsBlanks" dxfId="4" priority="1724">
      <formula>LEN(TRIM(U6513))&gt;0</formula>
    </cfRule>
  </conditionalFormatting>
  <conditionalFormatting sqref="W6513">
    <cfRule type="notContainsBlanks" dxfId="0" priority="1749">
      <formula>LEN(TRIM(W6513))&gt;0</formula>
    </cfRule>
  </conditionalFormatting>
  <conditionalFormatting sqref="Y6513">
    <cfRule type="notContainsBlanks" dxfId="5" priority="1744">
      <formula>LEN(TRIM(Y6513))&gt;0</formula>
    </cfRule>
  </conditionalFormatting>
  <conditionalFormatting sqref="Z6513">
    <cfRule type="notContainsBlanks" dxfId="6" priority="1739">
      <formula>LEN(TRIM(Z6513))&gt;0</formula>
    </cfRule>
  </conditionalFormatting>
  <conditionalFormatting sqref="AA6513">
    <cfRule type="cellIs" dxfId="8" priority="11861" operator="equal">
      <formula>2</formula>
    </cfRule>
    <cfRule type="cellIs" dxfId="8" priority="11860" operator="equal">
      <formula>4</formula>
    </cfRule>
  </conditionalFormatting>
  <conditionalFormatting sqref="AB6513">
    <cfRule type="cellIs" dxfId="7" priority="1734" operator="notEqual">
      <formula>0</formula>
    </cfRule>
  </conditionalFormatting>
  <conditionalFormatting sqref="Q6514">
    <cfRule type="notContainsBlanks" dxfId="1" priority="1763">
      <formula>LEN(TRIM(Q6514))&gt;0</formula>
    </cfRule>
  </conditionalFormatting>
  <conditionalFormatting sqref="R6514">
    <cfRule type="notContainsBlanks" dxfId="2" priority="1758">
      <formula>LEN(TRIM(R6514))&gt;0</formula>
    </cfRule>
  </conditionalFormatting>
  <conditionalFormatting sqref="S6514">
    <cfRule type="notContainsBlanks" dxfId="3" priority="1728">
      <formula>LEN(TRIM(S6514))&gt;0</formula>
    </cfRule>
  </conditionalFormatting>
  <conditionalFormatting sqref="U6514">
    <cfRule type="notContainsBlanks" dxfId="4" priority="1723">
      <formula>LEN(TRIM(U6514))&gt;0</formula>
    </cfRule>
  </conditionalFormatting>
  <conditionalFormatting sqref="W6514">
    <cfRule type="notContainsBlanks" dxfId="0" priority="1748">
      <formula>LEN(TRIM(W6514))&gt;0</formula>
    </cfRule>
  </conditionalFormatting>
  <conditionalFormatting sqref="Y6514">
    <cfRule type="notContainsBlanks" dxfId="5" priority="1743">
      <formula>LEN(TRIM(Y6514))&gt;0</formula>
    </cfRule>
  </conditionalFormatting>
  <conditionalFormatting sqref="Z6514">
    <cfRule type="notContainsBlanks" dxfId="6" priority="1738">
      <formula>LEN(TRIM(Z6514))&gt;0</formula>
    </cfRule>
  </conditionalFormatting>
  <conditionalFormatting sqref="AB6514">
    <cfRule type="cellIs" dxfId="7" priority="1733" operator="notEqual">
      <formula>0</formula>
    </cfRule>
  </conditionalFormatting>
  <conditionalFormatting sqref="Q6515">
    <cfRule type="notContainsBlanks" dxfId="1" priority="1762">
      <formula>LEN(TRIM(Q6515))&gt;0</formula>
    </cfRule>
  </conditionalFormatting>
  <conditionalFormatting sqref="R6515">
    <cfRule type="notContainsBlanks" dxfId="2" priority="1757">
      <formula>LEN(TRIM(R6515))&gt;0</formula>
    </cfRule>
  </conditionalFormatting>
  <conditionalFormatting sqref="S6515">
    <cfRule type="notContainsBlanks" dxfId="3" priority="1727">
      <formula>LEN(TRIM(S6515))&gt;0</formula>
    </cfRule>
  </conditionalFormatting>
  <conditionalFormatting sqref="U6515">
    <cfRule type="notContainsBlanks" dxfId="4" priority="1722">
      <formula>LEN(TRIM(U6515))&gt;0</formula>
    </cfRule>
  </conditionalFormatting>
  <conditionalFormatting sqref="W6515">
    <cfRule type="notContainsBlanks" dxfId="0" priority="1747">
      <formula>LEN(TRIM(W6515))&gt;0</formula>
    </cfRule>
  </conditionalFormatting>
  <conditionalFormatting sqref="Y6515">
    <cfRule type="notContainsBlanks" dxfId="5" priority="1742">
      <formula>LEN(TRIM(Y6515))&gt;0</formula>
    </cfRule>
  </conditionalFormatting>
  <conditionalFormatting sqref="Z6515">
    <cfRule type="notContainsBlanks" dxfId="6" priority="1737">
      <formula>LEN(TRIM(Z6515))&gt;0</formula>
    </cfRule>
  </conditionalFormatting>
  <conditionalFormatting sqref="AB6515">
    <cfRule type="cellIs" dxfId="7" priority="1732" operator="notEqual">
      <formula>0</formula>
    </cfRule>
  </conditionalFormatting>
  <conditionalFormatting sqref="Q6516">
    <cfRule type="notContainsBlanks" dxfId="1" priority="1761">
      <formula>LEN(TRIM(Q6516))&gt;0</formula>
    </cfRule>
  </conditionalFormatting>
  <conditionalFormatting sqref="R6516">
    <cfRule type="notContainsBlanks" dxfId="2" priority="1756">
      <formula>LEN(TRIM(R6516))&gt;0</formula>
    </cfRule>
  </conditionalFormatting>
  <conditionalFormatting sqref="S6516">
    <cfRule type="notContainsBlanks" dxfId="3" priority="1726">
      <formula>LEN(TRIM(S6516))&gt;0</formula>
    </cfRule>
  </conditionalFormatting>
  <conditionalFormatting sqref="U6516">
    <cfRule type="notContainsBlanks" dxfId="4" priority="1721">
      <formula>LEN(TRIM(U6516))&gt;0</formula>
    </cfRule>
  </conditionalFormatting>
  <conditionalFormatting sqref="W6516">
    <cfRule type="notContainsBlanks" dxfId="0" priority="1746">
      <formula>LEN(TRIM(W6516))&gt;0</formula>
    </cfRule>
  </conditionalFormatting>
  <conditionalFormatting sqref="Y6516">
    <cfRule type="notContainsBlanks" dxfId="5" priority="1741">
      <formula>LEN(TRIM(Y6516))&gt;0</formula>
    </cfRule>
  </conditionalFormatting>
  <conditionalFormatting sqref="Z6516">
    <cfRule type="notContainsBlanks" dxfId="6" priority="1736">
      <formula>LEN(TRIM(Z6516))&gt;0</formula>
    </cfRule>
  </conditionalFormatting>
  <conditionalFormatting sqref="AB6516">
    <cfRule type="cellIs" dxfId="7" priority="1731" operator="notEqual">
      <formula>0</formula>
    </cfRule>
  </conditionalFormatting>
  <conditionalFormatting sqref="Q6517">
    <cfRule type="notContainsBlanks" dxfId="1" priority="1760">
      <formula>LEN(TRIM(Q6517))&gt;0</formula>
    </cfRule>
  </conditionalFormatting>
  <conditionalFormatting sqref="R6517">
    <cfRule type="notContainsBlanks" dxfId="2" priority="1755">
      <formula>LEN(TRIM(R6517))&gt;0</formula>
    </cfRule>
  </conditionalFormatting>
  <conditionalFormatting sqref="S6517">
    <cfRule type="notContainsBlanks" dxfId="3" priority="1725">
      <formula>LEN(TRIM(S6517))&gt;0</formula>
    </cfRule>
  </conditionalFormatting>
  <conditionalFormatting sqref="U6517">
    <cfRule type="notContainsBlanks" dxfId="4" priority="1720">
      <formula>LEN(TRIM(U6517))&gt;0</formula>
    </cfRule>
  </conditionalFormatting>
  <conditionalFormatting sqref="W6517">
    <cfRule type="notContainsBlanks" dxfId="0" priority="1745">
      <formula>LEN(TRIM(W6517))&gt;0</formula>
    </cfRule>
  </conditionalFormatting>
  <conditionalFormatting sqref="Y6517">
    <cfRule type="notContainsBlanks" dxfId="5" priority="1740">
      <formula>LEN(TRIM(Y6517))&gt;0</formula>
    </cfRule>
  </conditionalFormatting>
  <conditionalFormatting sqref="Z6517">
    <cfRule type="notContainsBlanks" dxfId="6" priority="1735">
      <formula>LEN(TRIM(Z6517))&gt;0</formula>
    </cfRule>
  </conditionalFormatting>
  <conditionalFormatting sqref="AB6517">
    <cfRule type="cellIs" dxfId="7" priority="1730" operator="notEqual">
      <formula>0</formula>
    </cfRule>
  </conditionalFormatting>
  <conditionalFormatting sqref="AA6518">
    <cfRule type="cellIs" dxfId="8" priority="1814" operator="equal">
      <formula>2</formula>
    </cfRule>
    <cfRule type="cellIs" dxfId="8" priority="1813" operator="equal">
      <formula>4</formula>
    </cfRule>
  </conditionalFormatting>
  <conditionalFormatting sqref="Q6520">
    <cfRule type="notContainsBlanks" dxfId="1" priority="1719">
      <formula>LEN(TRIM(Q6520))&gt;0</formula>
    </cfRule>
  </conditionalFormatting>
  <conditionalFormatting sqref="R6520">
    <cfRule type="notContainsBlanks" dxfId="2" priority="1718">
      <formula>LEN(TRIM(R6520))&gt;0</formula>
    </cfRule>
  </conditionalFormatting>
  <conditionalFormatting sqref="S6520">
    <cfRule type="notContainsBlanks" dxfId="3" priority="1712">
      <formula>LEN(TRIM(S6520))&gt;0</formula>
    </cfRule>
  </conditionalFormatting>
  <conditionalFormatting sqref="U6520">
    <cfRule type="notContainsBlanks" dxfId="4" priority="1711">
      <formula>LEN(TRIM(U6520))&gt;0</formula>
    </cfRule>
  </conditionalFormatting>
  <conditionalFormatting sqref="W6520">
    <cfRule type="notContainsBlanks" dxfId="0" priority="1716">
      <formula>LEN(TRIM(W6520))&gt;0</formula>
    </cfRule>
  </conditionalFormatting>
  <conditionalFormatting sqref="Y6520">
    <cfRule type="notContainsBlanks" dxfId="5" priority="1715">
      <formula>LEN(TRIM(Y6520))&gt;0</formula>
    </cfRule>
  </conditionalFormatting>
  <conditionalFormatting sqref="Z6520">
    <cfRule type="notContainsBlanks" dxfId="6" priority="1714">
      <formula>LEN(TRIM(Z6520))&gt;0</formula>
    </cfRule>
  </conditionalFormatting>
  <conditionalFormatting sqref="AB6520">
    <cfRule type="cellIs" dxfId="7" priority="1713" operator="notEqual">
      <formula>0</formula>
    </cfRule>
  </conditionalFormatting>
  <conditionalFormatting sqref="Q6522">
    <cfRule type="notContainsBlanks" dxfId="1" priority="1710">
      <formula>LEN(TRIM(Q6522))&gt;0</formula>
    </cfRule>
  </conditionalFormatting>
  <conditionalFormatting sqref="R6522">
    <cfRule type="notContainsBlanks" dxfId="2" priority="1706">
      <formula>LEN(TRIM(R6522))&gt;0</formula>
    </cfRule>
  </conditionalFormatting>
  <conditionalFormatting sqref="S6522">
    <cfRule type="notContainsBlanks" dxfId="3" priority="1685">
      <formula>LEN(TRIM(S6522))&gt;0</formula>
    </cfRule>
  </conditionalFormatting>
  <conditionalFormatting sqref="U6522">
    <cfRule type="notContainsBlanks" dxfId="4" priority="1681">
      <formula>LEN(TRIM(U6522))&gt;0</formula>
    </cfRule>
  </conditionalFormatting>
  <conditionalFormatting sqref="W6522">
    <cfRule type="notContainsBlanks" dxfId="0" priority="1698">
      <formula>LEN(TRIM(W6522))&gt;0</formula>
    </cfRule>
  </conditionalFormatting>
  <conditionalFormatting sqref="Y6522">
    <cfRule type="notContainsBlanks" dxfId="5" priority="1694">
      <formula>LEN(TRIM(Y6522))&gt;0</formula>
    </cfRule>
  </conditionalFormatting>
  <conditionalFormatting sqref="Z6522">
    <cfRule type="notContainsBlanks" dxfId="6" priority="1690">
      <formula>LEN(TRIM(Z6522))&gt;0</formula>
    </cfRule>
  </conditionalFormatting>
  <conditionalFormatting sqref="Q6523">
    <cfRule type="notContainsBlanks" dxfId="1" priority="1709">
      <formula>LEN(TRIM(Q6523))&gt;0</formula>
    </cfRule>
  </conditionalFormatting>
  <conditionalFormatting sqref="R6523">
    <cfRule type="notContainsBlanks" dxfId="2" priority="1705">
      <formula>LEN(TRIM(R6523))&gt;0</formula>
    </cfRule>
  </conditionalFormatting>
  <conditionalFormatting sqref="S6523">
    <cfRule type="notContainsBlanks" dxfId="3" priority="1684">
      <formula>LEN(TRIM(S6523))&gt;0</formula>
    </cfRule>
  </conditionalFormatting>
  <conditionalFormatting sqref="U6523">
    <cfRule type="notContainsBlanks" dxfId="4" priority="1680">
      <formula>LEN(TRIM(U6523))&gt;0</formula>
    </cfRule>
  </conditionalFormatting>
  <conditionalFormatting sqref="W6523">
    <cfRule type="notContainsBlanks" dxfId="0" priority="1697">
      <formula>LEN(TRIM(W6523))&gt;0</formula>
    </cfRule>
  </conditionalFormatting>
  <conditionalFormatting sqref="Y6523">
    <cfRule type="notContainsBlanks" dxfId="5" priority="1693">
      <formula>LEN(TRIM(Y6523))&gt;0</formula>
    </cfRule>
  </conditionalFormatting>
  <conditionalFormatting sqref="Z6523">
    <cfRule type="notContainsBlanks" dxfId="6" priority="1689">
      <formula>LEN(TRIM(Z6523))&gt;0</formula>
    </cfRule>
  </conditionalFormatting>
  <conditionalFormatting sqref="Q6524">
    <cfRule type="notContainsBlanks" dxfId="1" priority="1708">
      <formula>LEN(TRIM(Q6524))&gt;0</formula>
    </cfRule>
  </conditionalFormatting>
  <conditionalFormatting sqref="R6524">
    <cfRule type="notContainsBlanks" dxfId="2" priority="1704">
      <formula>LEN(TRIM(R6524))&gt;0</formula>
    </cfRule>
  </conditionalFormatting>
  <conditionalFormatting sqref="S6524">
    <cfRule type="notContainsBlanks" dxfId="3" priority="1683">
      <formula>LEN(TRIM(S6524))&gt;0</formula>
    </cfRule>
  </conditionalFormatting>
  <conditionalFormatting sqref="U6524">
    <cfRule type="notContainsBlanks" dxfId="4" priority="1679">
      <formula>LEN(TRIM(U6524))&gt;0</formula>
    </cfRule>
  </conditionalFormatting>
  <conditionalFormatting sqref="W6524">
    <cfRule type="notContainsBlanks" dxfId="0" priority="1696">
      <formula>LEN(TRIM(W6524))&gt;0</formula>
    </cfRule>
  </conditionalFormatting>
  <conditionalFormatting sqref="Y6524">
    <cfRule type="notContainsBlanks" dxfId="5" priority="1692">
      <formula>LEN(TRIM(Y6524))&gt;0</formula>
    </cfRule>
  </conditionalFormatting>
  <conditionalFormatting sqref="Z6524">
    <cfRule type="notContainsBlanks" dxfId="6" priority="1688">
      <formula>LEN(TRIM(Z6524))&gt;0</formula>
    </cfRule>
  </conditionalFormatting>
  <conditionalFormatting sqref="Q6525">
    <cfRule type="notContainsBlanks" dxfId="1" priority="1707">
      <formula>LEN(TRIM(Q6525))&gt;0</formula>
    </cfRule>
  </conditionalFormatting>
  <conditionalFormatting sqref="R6525">
    <cfRule type="notContainsBlanks" dxfId="2" priority="1703">
      <formula>LEN(TRIM(R6525))&gt;0</formula>
    </cfRule>
  </conditionalFormatting>
  <conditionalFormatting sqref="S6525">
    <cfRule type="notContainsBlanks" dxfId="3" priority="1682">
      <formula>LEN(TRIM(S6525))&gt;0</formula>
    </cfRule>
  </conditionalFormatting>
  <conditionalFormatting sqref="U6525">
    <cfRule type="notContainsBlanks" dxfId="4" priority="1678">
      <formula>LEN(TRIM(U6525))&gt;0</formula>
    </cfRule>
  </conditionalFormatting>
  <conditionalFormatting sqref="W6525">
    <cfRule type="notContainsBlanks" dxfId="0" priority="1695">
      <formula>LEN(TRIM(W6525))&gt;0</formula>
    </cfRule>
  </conditionalFormatting>
  <conditionalFormatting sqref="Y6525">
    <cfRule type="notContainsBlanks" dxfId="5" priority="1691">
      <formula>LEN(TRIM(Y6525))&gt;0</formula>
    </cfRule>
  </conditionalFormatting>
  <conditionalFormatting sqref="Z6525">
    <cfRule type="notContainsBlanks" dxfId="6" priority="1687">
      <formula>LEN(TRIM(Z6525))&gt;0</formula>
    </cfRule>
  </conditionalFormatting>
  <conditionalFormatting sqref="AB6525">
    <cfRule type="cellIs" dxfId="7" priority="1686" operator="notEqual">
      <formula>0</formula>
    </cfRule>
  </conditionalFormatting>
  <conditionalFormatting sqref="Q6527">
    <cfRule type="notContainsBlanks" dxfId="1" priority="1677">
      <formula>LEN(TRIM(Q6527))&gt;0</formula>
    </cfRule>
  </conditionalFormatting>
  <conditionalFormatting sqref="R6527">
    <cfRule type="notContainsBlanks" dxfId="2" priority="1672">
      <formula>LEN(TRIM(R6527))&gt;0</formula>
    </cfRule>
  </conditionalFormatting>
  <conditionalFormatting sqref="S6527">
    <cfRule type="notContainsBlanks" dxfId="3" priority="1642">
      <formula>LEN(TRIM(S6527))&gt;0</formula>
    </cfRule>
  </conditionalFormatting>
  <conditionalFormatting sqref="U6527">
    <cfRule type="notContainsBlanks" dxfId="4" priority="1637">
      <formula>LEN(TRIM(U6527))&gt;0</formula>
    </cfRule>
  </conditionalFormatting>
  <conditionalFormatting sqref="W6527">
    <cfRule type="notContainsBlanks" dxfId="0" priority="1662">
      <formula>LEN(TRIM(W6527))&gt;0</formula>
    </cfRule>
  </conditionalFormatting>
  <conditionalFormatting sqref="Y6527">
    <cfRule type="notContainsBlanks" dxfId="5" priority="1657">
      <formula>LEN(TRIM(Y6527))&gt;0</formula>
    </cfRule>
  </conditionalFormatting>
  <conditionalFormatting sqref="Z6527">
    <cfRule type="notContainsBlanks" dxfId="6" priority="1652">
      <formula>LEN(TRIM(Z6527))&gt;0</formula>
    </cfRule>
  </conditionalFormatting>
  <conditionalFormatting sqref="AB6527">
    <cfRule type="cellIs" dxfId="7" priority="1647" operator="notEqual">
      <formula>0</formula>
    </cfRule>
  </conditionalFormatting>
  <conditionalFormatting sqref="Q6528">
    <cfRule type="notContainsBlanks" dxfId="1" priority="1676">
      <formula>LEN(TRIM(Q6528))&gt;0</formula>
    </cfRule>
  </conditionalFormatting>
  <conditionalFormatting sqref="R6528">
    <cfRule type="notContainsBlanks" dxfId="2" priority="1671">
      <formula>LEN(TRIM(R6528))&gt;0</formula>
    </cfRule>
  </conditionalFormatting>
  <conditionalFormatting sqref="S6528">
    <cfRule type="notContainsBlanks" dxfId="3" priority="1641">
      <formula>LEN(TRIM(S6528))&gt;0</formula>
    </cfRule>
  </conditionalFormatting>
  <conditionalFormatting sqref="U6528">
    <cfRule type="notContainsBlanks" dxfId="4" priority="1636">
      <formula>LEN(TRIM(U6528))&gt;0</formula>
    </cfRule>
  </conditionalFormatting>
  <conditionalFormatting sqref="W6528">
    <cfRule type="notContainsBlanks" dxfId="0" priority="1661">
      <formula>LEN(TRIM(W6528))&gt;0</formula>
    </cfRule>
  </conditionalFormatting>
  <conditionalFormatting sqref="Y6528">
    <cfRule type="notContainsBlanks" dxfId="5" priority="1656">
      <formula>LEN(TRIM(Y6528))&gt;0</formula>
    </cfRule>
  </conditionalFormatting>
  <conditionalFormatting sqref="Z6528">
    <cfRule type="notContainsBlanks" dxfId="6" priority="1651">
      <formula>LEN(TRIM(Z6528))&gt;0</formula>
    </cfRule>
  </conditionalFormatting>
  <conditionalFormatting sqref="AB6528">
    <cfRule type="cellIs" dxfId="7" priority="1646" operator="notEqual">
      <formula>0</formula>
    </cfRule>
  </conditionalFormatting>
  <conditionalFormatting sqref="Q6529">
    <cfRule type="notContainsBlanks" dxfId="1" priority="1675">
      <formula>LEN(TRIM(Q6529))&gt;0</formula>
    </cfRule>
  </conditionalFormatting>
  <conditionalFormatting sqref="R6529">
    <cfRule type="notContainsBlanks" dxfId="2" priority="1670">
      <formula>LEN(TRIM(R6529))&gt;0</formula>
    </cfRule>
  </conditionalFormatting>
  <conditionalFormatting sqref="S6529">
    <cfRule type="notContainsBlanks" dxfId="3" priority="1640">
      <formula>LEN(TRIM(S6529))&gt;0</formula>
    </cfRule>
  </conditionalFormatting>
  <conditionalFormatting sqref="U6529">
    <cfRule type="notContainsBlanks" dxfId="4" priority="1635">
      <formula>LEN(TRIM(U6529))&gt;0</formula>
    </cfRule>
  </conditionalFormatting>
  <conditionalFormatting sqref="W6529">
    <cfRule type="notContainsBlanks" dxfId="0" priority="1660">
      <formula>LEN(TRIM(W6529))&gt;0</formula>
    </cfRule>
  </conditionalFormatting>
  <conditionalFormatting sqref="Y6529">
    <cfRule type="notContainsBlanks" dxfId="5" priority="1655">
      <formula>LEN(TRIM(Y6529))&gt;0</formula>
    </cfRule>
  </conditionalFormatting>
  <conditionalFormatting sqref="Z6529">
    <cfRule type="notContainsBlanks" dxfId="6" priority="1650">
      <formula>LEN(TRIM(Z6529))&gt;0</formula>
    </cfRule>
  </conditionalFormatting>
  <conditionalFormatting sqref="AB6529">
    <cfRule type="cellIs" dxfId="7" priority="1645" operator="notEqual">
      <formula>0</formula>
    </cfRule>
  </conditionalFormatting>
  <conditionalFormatting sqref="Q6530">
    <cfRule type="notContainsBlanks" dxfId="1" priority="1674">
      <formula>LEN(TRIM(Q6530))&gt;0</formula>
    </cfRule>
  </conditionalFormatting>
  <conditionalFormatting sqref="R6530">
    <cfRule type="notContainsBlanks" dxfId="2" priority="1669">
      <formula>LEN(TRIM(R6530))&gt;0</formula>
    </cfRule>
  </conditionalFormatting>
  <conditionalFormatting sqref="S6530">
    <cfRule type="notContainsBlanks" dxfId="3" priority="1639">
      <formula>LEN(TRIM(S6530))&gt;0</formula>
    </cfRule>
  </conditionalFormatting>
  <conditionalFormatting sqref="U6530">
    <cfRule type="notContainsBlanks" dxfId="4" priority="1634">
      <formula>LEN(TRIM(U6530))&gt;0</formula>
    </cfRule>
  </conditionalFormatting>
  <conditionalFormatting sqref="W6530">
    <cfRule type="notContainsBlanks" dxfId="0" priority="1659">
      <formula>LEN(TRIM(W6530))&gt;0</formula>
    </cfRule>
  </conditionalFormatting>
  <conditionalFormatting sqref="Y6530">
    <cfRule type="notContainsBlanks" dxfId="5" priority="1654">
      <formula>LEN(TRIM(Y6530))&gt;0</formula>
    </cfRule>
  </conditionalFormatting>
  <conditionalFormatting sqref="Z6530">
    <cfRule type="notContainsBlanks" dxfId="6" priority="1649">
      <formula>LEN(TRIM(Z6530))&gt;0</formula>
    </cfRule>
  </conditionalFormatting>
  <conditionalFormatting sqref="AA6530">
    <cfRule type="cellIs" dxfId="8" priority="1605" operator="equal">
      <formula>2</formula>
    </cfRule>
    <cfRule type="cellIs" dxfId="8" priority="1604" operator="equal">
      <formula>4</formula>
    </cfRule>
  </conditionalFormatting>
  <conditionalFormatting sqref="AB6530">
    <cfRule type="cellIs" dxfId="7" priority="1644" operator="notEqual">
      <formula>0</formula>
    </cfRule>
  </conditionalFormatting>
  <conditionalFormatting sqref="Q6531">
    <cfRule type="notContainsBlanks" dxfId="1" priority="1673">
      <formula>LEN(TRIM(Q6531))&gt;0</formula>
    </cfRule>
  </conditionalFormatting>
  <conditionalFormatting sqref="R6531">
    <cfRule type="notContainsBlanks" dxfId="2" priority="1668">
      <formula>LEN(TRIM(R6531))&gt;0</formula>
    </cfRule>
  </conditionalFormatting>
  <conditionalFormatting sqref="S6531">
    <cfRule type="notContainsBlanks" dxfId="3" priority="1638">
      <formula>LEN(TRIM(S6531))&gt;0</formula>
    </cfRule>
  </conditionalFormatting>
  <conditionalFormatting sqref="U6531">
    <cfRule type="notContainsBlanks" dxfId="4" priority="1633">
      <formula>LEN(TRIM(U6531))&gt;0</formula>
    </cfRule>
  </conditionalFormatting>
  <conditionalFormatting sqref="W6531">
    <cfRule type="notContainsBlanks" dxfId="0" priority="1658">
      <formula>LEN(TRIM(W6531))&gt;0</formula>
    </cfRule>
  </conditionalFormatting>
  <conditionalFormatting sqref="Y6531">
    <cfRule type="notContainsBlanks" dxfId="5" priority="1653">
      <formula>LEN(TRIM(Y6531))&gt;0</formula>
    </cfRule>
  </conditionalFormatting>
  <conditionalFormatting sqref="Z6531">
    <cfRule type="notContainsBlanks" dxfId="6" priority="1648">
      <formula>LEN(TRIM(Z6531))&gt;0</formula>
    </cfRule>
  </conditionalFormatting>
  <conditionalFormatting sqref="AB6531">
    <cfRule type="cellIs" dxfId="7" priority="1643" operator="notEqual">
      <formula>0</formula>
    </cfRule>
  </conditionalFormatting>
  <conditionalFormatting sqref="Q6534">
    <cfRule type="notContainsBlanks" dxfId="1" priority="1632">
      <formula>LEN(TRIM(Q6534))&gt;0</formula>
    </cfRule>
  </conditionalFormatting>
  <conditionalFormatting sqref="R6534">
    <cfRule type="notContainsBlanks" dxfId="2" priority="1629">
      <formula>LEN(TRIM(R6534))&gt;0</formula>
    </cfRule>
  </conditionalFormatting>
  <conditionalFormatting sqref="S6534">
    <cfRule type="notContainsBlanks" dxfId="3" priority="1611">
      <formula>LEN(TRIM(S6534))&gt;0</formula>
    </cfRule>
  </conditionalFormatting>
  <conditionalFormatting sqref="U6534">
    <cfRule type="notContainsBlanks" dxfId="4" priority="1608">
      <formula>LEN(TRIM(U6534))&gt;0</formula>
    </cfRule>
  </conditionalFormatting>
  <conditionalFormatting sqref="W6534">
    <cfRule type="notContainsBlanks" dxfId="0" priority="1623">
      <formula>LEN(TRIM(W6534))&gt;0</formula>
    </cfRule>
  </conditionalFormatting>
  <conditionalFormatting sqref="Y6534">
    <cfRule type="notContainsBlanks" dxfId="5" priority="1620">
      <formula>LEN(TRIM(Y6534))&gt;0</formula>
    </cfRule>
  </conditionalFormatting>
  <conditionalFormatting sqref="Z6534">
    <cfRule type="notContainsBlanks" dxfId="6" priority="1617">
      <formula>LEN(TRIM(Z6534))&gt;0</formula>
    </cfRule>
  </conditionalFormatting>
  <conditionalFormatting sqref="AB6534">
    <cfRule type="cellIs" dxfId="7" priority="1614" operator="notEqual">
      <formula>0</formula>
    </cfRule>
  </conditionalFormatting>
  <conditionalFormatting sqref="Q6535">
    <cfRule type="notContainsBlanks" dxfId="1" priority="1631">
      <formula>LEN(TRIM(Q6535))&gt;0</formula>
    </cfRule>
  </conditionalFormatting>
  <conditionalFormatting sqref="R6535">
    <cfRule type="notContainsBlanks" dxfId="2" priority="1628">
      <formula>LEN(TRIM(R6535))&gt;0</formula>
    </cfRule>
  </conditionalFormatting>
  <conditionalFormatting sqref="S6535">
    <cfRule type="notContainsBlanks" dxfId="3" priority="1610">
      <formula>LEN(TRIM(S6535))&gt;0</formula>
    </cfRule>
  </conditionalFormatting>
  <conditionalFormatting sqref="U6535">
    <cfRule type="notContainsBlanks" dxfId="4" priority="1607">
      <formula>LEN(TRIM(U6535))&gt;0</formula>
    </cfRule>
  </conditionalFormatting>
  <conditionalFormatting sqref="W6535">
    <cfRule type="notContainsBlanks" dxfId="0" priority="1622">
      <formula>LEN(TRIM(W6535))&gt;0</formula>
    </cfRule>
  </conditionalFormatting>
  <conditionalFormatting sqref="Y6535">
    <cfRule type="notContainsBlanks" dxfId="5" priority="1619">
      <formula>LEN(TRIM(Y6535))&gt;0</formula>
    </cfRule>
  </conditionalFormatting>
  <conditionalFormatting sqref="Z6535">
    <cfRule type="notContainsBlanks" dxfId="6" priority="1616">
      <formula>LEN(TRIM(Z6535))&gt;0</formula>
    </cfRule>
  </conditionalFormatting>
  <conditionalFormatting sqref="AB6535">
    <cfRule type="cellIs" dxfId="7" priority="1613" operator="notEqual">
      <formula>0</formula>
    </cfRule>
  </conditionalFormatting>
  <conditionalFormatting sqref="Q6536">
    <cfRule type="notContainsBlanks" dxfId="1" priority="1630">
      <formula>LEN(TRIM(Q6536))&gt;0</formula>
    </cfRule>
  </conditionalFormatting>
  <conditionalFormatting sqref="R6536">
    <cfRule type="notContainsBlanks" dxfId="2" priority="1627">
      <formula>LEN(TRIM(R6536))&gt;0</formula>
    </cfRule>
  </conditionalFormatting>
  <conditionalFormatting sqref="S6536">
    <cfRule type="notContainsBlanks" dxfId="3" priority="1609">
      <formula>LEN(TRIM(S6536))&gt;0</formula>
    </cfRule>
  </conditionalFormatting>
  <conditionalFormatting sqref="U6536">
    <cfRule type="notContainsBlanks" dxfId="4" priority="1606">
      <formula>LEN(TRIM(U6536))&gt;0</formula>
    </cfRule>
  </conditionalFormatting>
  <conditionalFormatting sqref="W6536">
    <cfRule type="notContainsBlanks" dxfId="0" priority="1621">
      <formula>LEN(TRIM(W6536))&gt;0</formula>
    </cfRule>
  </conditionalFormatting>
  <conditionalFormatting sqref="Y6536">
    <cfRule type="notContainsBlanks" dxfId="5" priority="1618">
      <formula>LEN(TRIM(Y6536))&gt;0</formula>
    </cfRule>
  </conditionalFormatting>
  <conditionalFormatting sqref="Z6536">
    <cfRule type="notContainsBlanks" dxfId="6" priority="1615">
      <formula>LEN(TRIM(Z6536))&gt;0</formula>
    </cfRule>
  </conditionalFormatting>
  <conditionalFormatting sqref="AB6536">
    <cfRule type="cellIs" dxfId="7" priority="1612" operator="notEqual">
      <formula>0</formula>
    </cfRule>
  </conditionalFormatting>
  <conditionalFormatting sqref="Q6537">
    <cfRule type="notContainsBlanks" dxfId="1" priority="1797">
      <formula>LEN(TRIM(Q6537))&gt;0</formula>
    </cfRule>
  </conditionalFormatting>
  <conditionalFormatting sqref="W6537">
    <cfRule type="notContainsBlanks" dxfId="0" priority="1800">
      <formula>LEN(TRIM(W6537))&gt;0</formula>
    </cfRule>
  </conditionalFormatting>
  <conditionalFormatting sqref="Y6537">
    <cfRule type="notContainsBlanks" dxfId="5" priority="1799">
      <formula>LEN(TRIM(Y6537))&gt;0</formula>
    </cfRule>
  </conditionalFormatting>
  <conditionalFormatting sqref="Z6537">
    <cfRule type="notContainsBlanks" dxfId="6" priority="1798">
      <formula>LEN(TRIM(Z6537))&gt;0</formula>
    </cfRule>
  </conditionalFormatting>
  <conditionalFormatting sqref="AA6537">
    <cfRule type="cellIs" dxfId="8" priority="1795" operator="equal">
      <formula>2</formula>
    </cfRule>
    <cfRule type="cellIs" dxfId="8" priority="1794" operator="equal">
      <formula>4</formula>
    </cfRule>
  </conditionalFormatting>
  <conditionalFormatting sqref="AA6538">
    <cfRule type="cellIs" dxfId="8" priority="441" operator="equal">
      <formula>2</formula>
    </cfRule>
    <cfRule type="cellIs" dxfId="8" priority="440" operator="equal">
      <formula>4</formula>
    </cfRule>
  </conditionalFormatting>
  <conditionalFormatting sqref="W6539">
    <cfRule type="notContainsBlanks" dxfId="0" priority="646">
      <formula>LEN(TRIM(W6539))&gt;0</formula>
    </cfRule>
  </conditionalFormatting>
  <conditionalFormatting sqref="Q6542">
    <cfRule type="notContainsBlanks" dxfId="1" priority="629">
      <formula>LEN(TRIM(Q6542))&gt;0</formula>
    </cfRule>
  </conditionalFormatting>
  <conditionalFormatting sqref="R6542">
    <cfRule type="notContainsBlanks" dxfId="2" priority="626">
      <formula>LEN(TRIM(R6542))&gt;0</formula>
    </cfRule>
  </conditionalFormatting>
  <conditionalFormatting sqref="S6542">
    <cfRule type="notContainsBlanks" dxfId="3" priority="609">
      <formula>LEN(TRIM(S6542))&gt;0</formula>
    </cfRule>
  </conditionalFormatting>
  <conditionalFormatting sqref="U6542">
    <cfRule type="notContainsBlanks" dxfId="4" priority="606">
      <formula>LEN(TRIM(U6542))&gt;0</formula>
    </cfRule>
  </conditionalFormatting>
  <conditionalFormatting sqref="W6542">
    <cfRule type="notContainsBlanks" dxfId="0" priority="620">
      <formula>LEN(TRIM(W6542))&gt;0</formula>
    </cfRule>
  </conditionalFormatting>
  <conditionalFormatting sqref="Y6542">
    <cfRule type="notContainsBlanks" dxfId="5" priority="617">
      <formula>LEN(TRIM(Y6542))&gt;0</formula>
    </cfRule>
  </conditionalFormatting>
  <conditionalFormatting sqref="Z6542">
    <cfRule type="notContainsBlanks" dxfId="6" priority="614">
      <formula>LEN(TRIM(Z6542))&gt;0</formula>
    </cfRule>
  </conditionalFormatting>
  <conditionalFormatting sqref="AB6542">
    <cfRule type="cellIs" dxfId="7" priority="611" operator="notEqual">
      <formula>0</formula>
    </cfRule>
  </conditionalFormatting>
  <conditionalFormatting sqref="Q6543">
    <cfRule type="notContainsBlanks" dxfId="1" priority="628">
      <formula>LEN(TRIM(Q6543))&gt;0</formula>
    </cfRule>
  </conditionalFormatting>
  <conditionalFormatting sqref="R6543">
    <cfRule type="notContainsBlanks" dxfId="2" priority="625">
      <formula>LEN(TRIM(R6543))&gt;0</formula>
    </cfRule>
  </conditionalFormatting>
  <conditionalFormatting sqref="S6543">
    <cfRule type="notContainsBlanks" dxfId="3" priority="608">
      <formula>LEN(TRIM(S6543))&gt;0</formula>
    </cfRule>
  </conditionalFormatting>
  <conditionalFormatting sqref="U6543">
    <cfRule type="notContainsBlanks" dxfId="4" priority="605">
      <formula>LEN(TRIM(U6543))&gt;0</formula>
    </cfRule>
  </conditionalFormatting>
  <conditionalFormatting sqref="W6543">
    <cfRule type="notContainsBlanks" dxfId="0" priority="619">
      <formula>LEN(TRIM(W6543))&gt;0</formula>
    </cfRule>
  </conditionalFormatting>
  <conditionalFormatting sqref="Y6543">
    <cfRule type="notContainsBlanks" dxfId="5" priority="616">
      <formula>LEN(TRIM(Y6543))&gt;0</formula>
    </cfRule>
  </conditionalFormatting>
  <conditionalFormatting sqref="Z6543">
    <cfRule type="notContainsBlanks" dxfId="6" priority="613">
      <formula>LEN(TRIM(Z6543))&gt;0</formula>
    </cfRule>
  </conditionalFormatting>
  <conditionalFormatting sqref="Q6544">
    <cfRule type="notContainsBlanks" dxfId="1" priority="627">
      <formula>LEN(TRIM(Q6544))&gt;0</formula>
    </cfRule>
  </conditionalFormatting>
  <conditionalFormatting sqref="R6544">
    <cfRule type="notContainsBlanks" dxfId="2" priority="624">
      <formula>LEN(TRIM(R6544))&gt;0</formula>
    </cfRule>
  </conditionalFormatting>
  <conditionalFormatting sqref="S6544">
    <cfRule type="notContainsBlanks" dxfId="3" priority="607">
      <formula>LEN(TRIM(S6544))&gt;0</formula>
    </cfRule>
  </conditionalFormatting>
  <conditionalFormatting sqref="U6544">
    <cfRule type="notContainsBlanks" dxfId="4" priority="604">
      <formula>LEN(TRIM(U6544))&gt;0</formula>
    </cfRule>
  </conditionalFormatting>
  <conditionalFormatting sqref="W6544">
    <cfRule type="notContainsBlanks" dxfId="0" priority="618">
      <formula>LEN(TRIM(W6544))&gt;0</formula>
    </cfRule>
  </conditionalFormatting>
  <conditionalFormatting sqref="Y6544">
    <cfRule type="notContainsBlanks" dxfId="5" priority="615">
      <formula>LEN(TRIM(Y6544))&gt;0</formula>
    </cfRule>
  </conditionalFormatting>
  <conditionalFormatting sqref="Z6544">
    <cfRule type="notContainsBlanks" dxfId="6" priority="612">
      <formula>LEN(TRIM(Z6544))&gt;0</formula>
    </cfRule>
  </conditionalFormatting>
  <conditionalFormatting sqref="AB6544">
    <cfRule type="cellIs" dxfId="7" priority="610" operator="notEqual">
      <formula>0</formula>
    </cfRule>
  </conditionalFormatting>
  <conditionalFormatting sqref="Q6546">
    <cfRule type="notContainsBlanks" dxfId="1" priority="603">
      <formula>LEN(TRIM(Q6546))&gt;0</formula>
    </cfRule>
  </conditionalFormatting>
  <conditionalFormatting sqref="R6546">
    <cfRule type="notContainsBlanks" dxfId="2" priority="598">
      <formula>LEN(TRIM(R6546))&gt;0</formula>
    </cfRule>
  </conditionalFormatting>
  <conditionalFormatting sqref="S6546">
    <cfRule type="notContainsBlanks" dxfId="3" priority="568">
      <formula>LEN(TRIM(S6546))&gt;0</formula>
    </cfRule>
  </conditionalFormatting>
  <conditionalFormatting sqref="U6546">
    <cfRule type="notContainsBlanks" dxfId="4" priority="563">
      <formula>LEN(TRIM(U6546))&gt;0</formula>
    </cfRule>
  </conditionalFormatting>
  <conditionalFormatting sqref="W6546">
    <cfRule type="notContainsBlanks" dxfId="0" priority="588">
      <formula>LEN(TRIM(W6546))&gt;0</formula>
    </cfRule>
  </conditionalFormatting>
  <conditionalFormatting sqref="Y6546">
    <cfRule type="notContainsBlanks" dxfId="5" priority="583">
      <formula>LEN(TRIM(Y6546))&gt;0</formula>
    </cfRule>
  </conditionalFormatting>
  <conditionalFormatting sqref="Z6546">
    <cfRule type="notContainsBlanks" dxfId="6" priority="578">
      <formula>LEN(TRIM(Z6546))&gt;0</formula>
    </cfRule>
  </conditionalFormatting>
  <conditionalFormatting sqref="AB6546">
    <cfRule type="cellIs" dxfId="7" priority="573" operator="notEqual">
      <formula>0</formula>
    </cfRule>
  </conditionalFormatting>
  <conditionalFormatting sqref="Q6547">
    <cfRule type="notContainsBlanks" dxfId="1" priority="602">
      <formula>LEN(TRIM(Q6547))&gt;0</formula>
    </cfRule>
  </conditionalFormatting>
  <conditionalFormatting sqref="R6547">
    <cfRule type="notContainsBlanks" dxfId="2" priority="597">
      <formula>LEN(TRIM(R6547))&gt;0</formula>
    </cfRule>
  </conditionalFormatting>
  <conditionalFormatting sqref="S6547">
    <cfRule type="notContainsBlanks" dxfId="3" priority="567">
      <formula>LEN(TRIM(S6547))&gt;0</formula>
    </cfRule>
  </conditionalFormatting>
  <conditionalFormatting sqref="U6547">
    <cfRule type="notContainsBlanks" dxfId="4" priority="562">
      <formula>LEN(TRIM(U6547))&gt;0</formula>
    </cfRule>
  </conditionalFormatting>
  <conditionalFormatting sqref="W6547">
    <cfRule type="notContainsBlanks" dxfId="0" priority="587">
      <formula>LEN(TRIM(W6547))&gt;0</formula>
    </cfRule>
  </conditionalFormatting>
  <conditionalFormatting sqref="Y6547">
    <cfRule type="notContainsBlanks" dxfId="5" priority="582">
      <formula>LEN(TRIM(Y6547))&gt;0</formula>
    </cfRule>
  </conditionalFormatting>
  <conditionalFormatting sqref="Z6547">
    <cfRule type="notContainsBlanks" dxfId="6" priority="577">
      <formula>LEN(TRIM(Z6547))&gt;0</formula>
    </cfRule>
  </conditionalFormatting>
  <conditionalFormatting sqref="AB6547">
    <cfRule type="cellIs" dxfId="7" priority="572" operator="notEqual">
      <formula>0</formula>
    </cfRule>
  </conditionalFormatting>
  <conditionalFormatting sqref="Q6548">
    <cfRule type="notContainsBlanks" dxfId="1" priority="601">
      <formula>LEN(TRIM(Q6548))&gt;0</formula>
    </cfRule>
  </conditionalFormatting>
  <conditionalFormatting sqref="R6548">
    <cfRule type="notContainsBlanks" dxfId="2" priority="596">
      <formula>LEN(TRIM(R6548))&gt;0</formula>
    </cfRule>
  </conditionalFormatting>
  <conditionalFormatting sqref="S6548">
    <cfRule type="notContainsBlanks" dxfId="3" priority="566">
      <formula>LEN(TRIM(S6548))&gt;0</formula>
    </cfRule>
  </conditionalFormatting>
  <conditionalFormatting sqref="U6548">
    <cfRule type="notContainsBlanks" dxfId="4" priority="561">
      <formula>LEN(TRIM(U6548))&gt;0</formula>
    </cfRule>
  </conditionalFormatting>
  <conditionalFormatting sqref="W6548">
    <cfRule type="notContainsBlanks" dxfId="0" priority="586">
      <formula>LEN(TRIM(W6548))&gt;0</formula>
    </cfRule>
  </conditionalFormatting>
  <conditionalFormatting sqref="Y6548">
    <cfRule type="notContainsBlanks" dxfId="5" priority="581">
      <formula>LEN(TRIM(Y6548))&gt;0</formula>
    </cfRule>
  </conditionalFormatting>
  <conditionalFormatting sqref="Z6548">
    <cfRule type="notContainsBlanks" dxfId="6" priority="576">
      <formula>LEN(TRIM(Z6548))&gt;0</formula>
    </cfRule>
  </conditionalFormatting>
  <conditionalFormatting sqref="AB6548">
    <cfRule type="cellIs" dxfId="7" priority="571" operator="notEqual">
      <formula>0</formula>
    </cfRule>
  </conditionalFormatting>
  <conditionalFormatting sqref="Q6549">
    <cfRule type="notContainsBlanks" dxfId="1" priority="600">
      <formula>LEN(TRIM(Q6549))&gt;0</formula>
    </cfRule>
  </conditionalFormatting>
  <conditionalFormatting sqref="R6549">
    <cfRule type="notContainsBlanks" dxfId="2" priority="595">
      <formula>LEN(TRIM(R6549))&gt;0</formula>
    </cfRule>
  </conditionalFormatting>
  <conditionalFormatting sqref="S6549">
    <cfRule type="notContainsBlanks" dxfId="3" priority="565">
      <formula>LEN(TRIM(S6549))&gt;0</formula>
    </cfRule>
  </conditionalFormatting>
  <conditionalFormatting sqref="U6549">
    <cfRule type="notContainsBlanks" dxfId="4" priority="560">
      <formula>LEN(TRIM(U6549))&gt;0</formula>
    </cfRule>
  </conditionalFormatting>
  <conditionalFormatting sqref="W6549">
    <cfRule type="notContainsBlanks" dxfId="0" priority="585">
      <formula>LEN(TRIM(W6549))&gt;0</formula>
    </cfRule>
  </conditionalFormatting>
  <conditionalFormatting sqref="Y6549">
    <cfRule type="notContainsBlanks" dxfId="5" priority="580">
      <formula>LEN(TRIM(Y6549))&gt;0</formula>
    </cfRule>
  </conditionalFormatting>
  <conditionalFormatting sqref="Z6549">
    <cfRule type="notContainsBlanks" dxfId="6" priority="575">
      <formula>LEN(TRIM(Z6549))&gt;0</formula>
    </cfRule>
  </conditionalFormatting>
  <conditionalFormatting sqref="AB6549">
    <cfRule type="cellIs" dxfId="7" priority="570" operator="notEqual">
      <formula>0</formula>
    </cfRule>
  </conditionalFormatting>
  <conditionalFormatting sqref="Q6550">
    <cfRule type="notContainsBlanks" dxfId="1" priority="599">
      <formula>LEN(TRIM(Q6550))&gt;0</formula>
    </cfRule>
  </conditionalFormatting>
  <conditionalFormatting sqref="R6550">
    <cfRule type="notContainsBlanks" dxfId="2" priority="594">
      <formula>LEN(TRIM(R6550))&gt;0</formula>
    </cfRule>
  </conditionalFormatting>
  <conditionalFormatting sqref="S6550">
    <cfRule type="notContainsBlanks" dxfId="3" priority="564">
      <formula>LEN(TRIM(S6550))&gt;0</formula>
    </cfRule>
  </conditionalFormatting>
  <conditionalFormatting sqref="U6550">
    <cfRule type="notContainsBlanks" dxfId="4" priority="559">
      <formula>LEN(TRIM(U6550))&gt;0</formula>
    </cfRule>
  </conditionalFormatting>
  <conditionalFormatting sqref="W6550">
    <cfRule type="notContainsBlanks" dxfId="0" priority="584">
      <formula>LEN(TRIM(W6550))&gt;0</formula>
    </cfRule>
  </conditionalFormatting>
  <conditionalFormatting sqref="Y6550">
    <cfRule type="notContainsBlanks" dxfId="5" priority="579">
      <formula>LEN(TRIM(Y6550))&gt;0</formula>
    </cfRule>
  </conditionalFormatting>
  <conditionalFormatting sqref="Z6550">
    <cfRule type="notContainsBlanks" dxfId="6" priority="574">
      <formula>LEN(TRIM(Z6550))&gt;0</formula>
    </cfRule>
  </conditionalFormatting>
  <conditionalFormatting sqref="AB6550">
    <cfRule type="cellIs" dxfId="7" priority="569" operator="notEqual">
      <formula>0</formula>
    </cfRule>
  </conditionalFormatting>
  <conditionalFormatting sqref="Q6553">
    <cfRule type="notContainsBlanks" dxfId="1" priority="558">
      <formula>LEN(TRIM(Q6553))&gt;0</formula>
    </cfRule>
  </conditionalFormatting>
  <conditionalFormatting sqref="R6553">
    <cfRule type="notContainsBlanks" dxfId="2" priority="557">
      <formula>LEN(TRIM(R6553))&gt;0</formula>
    </cfRule>
  </conditionalFormatting>
  <conditionalFormatting sqref="S6553">
    <cfRule type="notContainsBlanks" dxfId="3" priority="551">
      <formula>LEN(TRIM(S6553))&gt;0</formula>
    </cfRule>
  </conditionalFormatting>
  <conditionalFormatting sqref="U6553">
    <cfRule type="notContainsBlanks" dxfId="4" priority="550">
      <formula>LEN(TRIM(U6553))&gt;0</formula>
    </cfRule>
  </conditionalFormatting>
  <conditionalFormatting sqref="W6553">
    <cfRule type="notContainsBlanks" dxfId="0" priority="555">
      <formula>LEN(TRIM(W6553))&gt;0</formula>
    </cfRule>
  </conditionalFormatting>
  <conditionalFormatting sqref="Y6553">
    <cfRule type="notContainsBlanks" dxfId="5" priority="554">
      <formula>LEN(TRIM(Y6553))&gt;0</formula>
    </cfRule>
  </conditionalFormatting>
  <conditionalFormatting sqref="Z6553">
    <cfRule type="notContainsBlanks" dxfId="6" priority="553">
      <formula>LEN(TRIM(Z6553))&gt;0</formula>
    </cfRule>
  </conditionalFormatting>
  <conditionalFormatting sqref="AB6553">
    <cfRule type="cellIs" dxfId="7" priority="552" operator="notEqual">
      <formula>0</formula>
    </cfRule>
  </conditionalFormatting>
  <conditionalFormatting sqref="Q6555">
    <cfRule type="notContainsBlanks" dxfId="1" priority="549">
      <formula>LEN(TRIM(Q6555))&gt;0</formula>
    </cfRule>
  </conditionalFormatting>
  <conditionalFormatting sqref="R6555">
    <cfRule type="notContainsBlanks" dxfId="2" priority="545">
      <formula>LEN(TRIM(R6555))&gt;0</formula>
    </cfRule>
  </conditionalFormatting>
  <conditionalFormatting sqref="S6555">
    <cfRule type="notContainsBlanks" dxfId="3" priority="521">
      <formula>LEN(TRIM(S6555))&gt;0</formula>
    </cfRule>
  </conditionalFormatting>
  <conditionalFormatting sqref="U6555">
    <cfRule type="notContainsBlanks" dxfId="4" priority="517">
      <formula>LEN(TRIM(U6555))&gt;0</formula>
    </cfRule>
  </conditionalFormatting>
  <conditionalFormatting sqref="W6555">
    <cfRule type="notContainsBlanks" dxfId="0" priority="537">
      <formula>LEN(TRIM(W6555))&gt;0</formula>
    </cfRule>
  </conditionalFormatting>
  <conditionalFormatting sqref="Y6555">
    <cfRule type="notContainsBlanks" dxfId="5" priority="533">
      <formula>LEN(TRIM(Y6555))&gt;0</formula>
    </cfRule>
  </conditionalFormatting>
  <conditionalFormatting sqref="Z6555">
    <cfRule type="notContainsBlanks" dxfId="6" priority="529">
      <formula>LEN(TRIM(Z6555))&gt;0</formula>
    </cfRule>
  </conditionalFormatting>
  <conditionalFormatting sqref="AB6555">
    <cfRule type="cellIs" dxfId="7" priority="525" operator="notEqual">
      <formula>0</formula>
    </cfRule>
  </conditionalFormatting>
  <conditionalFormatting sqref="Q6556">
    <cfRule type="notContainsBlanks" dxfId="1" priority="548">
      <formula>LEN(TRIM(Q6556))&gt;0</formula>
    </cfRule>
  </conditionalFormatting>
  <conditionalFormatting sqref="R6556">
    <cfRule type="notContainsBlanks" dxfId="2" priority="544">
      <formula>LEN(TRIM(R6556))&gt;0</formula>
    </cfRule>
  </conditionalFormatting>
  <conditionalFormatting sqref="S6556">
    <cfRule type="notContainsBlanks" dxfId="3" priority="520">
      <formula>LEN(TRIM(S6556))&gt;0</formula>
    </cfRule>
  </conditionalFormatting>
  <conditionalFormatting sqref="U6556">
    <cfRule type="notContainsBlanks" dxfId="4" priority="516">
      <formula>LEN(TRIM(U6556))&gt;0</formula>
    </cfRule>
  </conditionalFormatting>
  <conditionalFormatting sqref="W6556">
    <cfRule type="notContainsBlanks" dxfId="0" priority="536">
      <formula>LEN(TRIM(W6556))&gt;0</formula>
    </cfRule>
  </conditionalFormatting>
  <conditionalFormatting sqref="Y6556">
    <cfRule type="notContainsBlanks" dxfId="5" priority="532">
      <formula>LEN(TRIM(Y6556))&gt;0</formula>
    </cfRule>
  </conditionalFormatting>
  <conditionalFormatting sqref="Z6556">
    <cfRule type="notContainsBlanks" dxfId="6" priority="528">
      <formula>LEN(TRIM(Z6556))&gt;0</formula>
    </cfRule>
  </conditionalFormatting>
  <conditionalFormatting sqref="AB6556">
    <cfRule type="cellIs" dxfId="7" priority="524" operator="notEqual">
      <formula>0</formula>
    </cfRule>
  </conditionalFormatting>
  <conditionalFormatting sqref="Q6557">
    <cfRule type="notContainsBlanks" dxfId="1" priority="547">
      <formula>LEN(TRIM(Q6557))&gt;0</formula>
    </cfRule>
  </conditionalFormatting>
  <conditionalFormatting sqref="R6557">
    <cfRule type="notContainsBlanks" dxfId="2" priority="543">
      <formula>LEN(TRIM(R6557))&gt;0</formula>
    </cfRule>
  </conditionalFormatting>
  <conditionalFormatting sqref="S6557">
    <cfRule type="notContainsBlanks" dxfId="3" priority="519">
      <formula>LEN(TRIM(S6557))&gt;0</formula>
    </cfRule>
  </conditionalFormatting>
  <conditionalFormatting sqref="U6557">
    <cfRule type="notContainsBlanks" dxfId="4" priority="515">
      <formula>LEN(TRIM(U6557))&gt;0</formula>
    </cfRule>
  </conditionalFormatting>
  <conditionalFormatting sqref="W6557">
    <cfRule type="notContainsBlanks" dxfId="0" priority="535">
      <formula>LEN(TRIM(W6557))&gt;0</formula>
    </cfRule>
  </conditionalFormatting>
  <conditionalFormatting sqref="Y6557">
    <cfRule type="notContainsBlanks" dxfId="5" priority="531">
      <formula>LEN(TRIM(Y6557))&gt;0</formula>
    </cfRule>
  </conditionalFormatting>
  <conditionalFormatting sqref="Z6557">
    <cfRule type="notContainsBlanks" dxfId="6" priority="527">
      <formula>LEN(TRIM(Z6557))&gt;0</formula>
    </cfRule>
  </conditionalFormatting>
  <conditionalFormatting sqref="AB6557">
    <cfRule type="cellIs" dxfId="7" priority="523" operator="notEqual">
      <formula>0</formula>
    </cfRule>
  </conditionalFormatting>
  <conditionalFormatting sqref="Q6558">
    <cfRule type="notContainsBlanks" dxfId="1" priority="546">
      <formula>LEN(TRIM(Q6558))&gt;0</formula>
    </cfRule>
  </conditionalFormatting>
  <conditionalFormatting sqref="R6558">
    <cfRule type="notContainsBlanks" dxfId="2" priority="542">
      <formula>LEN(TRIM(R6558))&gt;0</formula>
    </cfRule>
  </conditionalFormatting>
  <conditionalFormatting sqref="S6558">
    <cfRule type="notContainsBlanks" dxfId="3" priority="518">
      <formula>LEN(TRIM(S6558))&gt;0</formula>
    </cfRule>
  </conditionalFormatting>
  <conditionalFormatting sqref="U6558">
    <cfRule type="notContainsBlanks" dxfId="4" priority="514">
      <formula>LEN(TRIM(U6558))&gt;0</formula>
    </cfRule>
  </conditionalFormatting>
  <conditionalFormatting sqref="W6558">
    <cfRule type="notContainsBlanks" dxfId="0" priority="534">
      <formula>LEN(TRIM(W6558))&gt;0</formula>
    </cfRule>
  </conditionalFormatting>
  <conditionalFormatting sqref="Y6558">
    <cfRule type="notContainsBlanks" dxfId="5" priority="530">
      <formula>LEN(TRIM(Y6558))&gt;0</formula>
    </cfRule>
  </conditionalFormatting>
  <conditionalFormatting sqref="Z6558">
    <cfRule type="notContainsBlanks" dxfId="6" priority="526">
      <formula>LEN(TRIM(Z6558))&gt;0</formula>
    </cfRule>
  </conditionalFormatting>
  <conditionalFormatting sqref="AB6558">
    <cfRule type="cellIs" dxfId="7" priority="522" operator="notEqual">
      <formula>0</formula>
    </cfRule>
  </conditionalFormatting>
  <conditionalFormatting sqref="Q6560">
    <cfRule type="notContainsBlanks" dxfId="1" priority="513">
      <formula>LEN(TRIM(Q6560))&gt;0</formula>
    </cfRule>
  </conditionalFormatting>
  <conditionalFormatting sqref="R6560">
    <cfRule type="notContainsBlanks" dxfId="2" priority="508">
      <formula>LEN(TRIM(R6560))&gt;0</formula>
    </cfRule>
  </conditionalFormatting>
  <conditionalFormatting sqref="S6560">
    <cfRule type="notContainsBlanks" dxfId="3" priority="478">
      <formula>LEN(TRIM(S6560))&gt;0</formula>
    </cfRule>
  </conditionalFormatting>
  <conditionalFormatting sqref="U6560">
    <cfRule type="notContainsBlanks" dxfId="4" priority="473">
      <formula>LEN(TRIM(U6560))&gt;0</formula>
    </cfRule>
  </conditionalFormatting>
  <conditionalFormatting sqref="W6560">
    <cfRule type="notContainsBlanks" dxfId="0" priority="498">
      <formula>LEN(TRIM(W6560))&gt;0</formula>
    </cfRule>
  </conditionalFormatting>
  <conditionalFormatting sqref="Y6560">
    <cfRule type="notContainsBlanks" dxfId="5" priority="493">
      <formula>LEN(TRIM(Y6560))&gt;0</formula>
    </cfRule>
  </conditionalFormatting>
  <conditionalFormatting sqref="Z6560">
    <cfRule type="notContainsBlanks" dxfId="6" priority="488">
      <formula>LEN(TRIM(Z6560))&gt;0</formula>
    </cfRule>
  </conditionalFormatting>
  <conditionalFormatting sqref="AB6560">
    <cfRule type="cellIs" dxfId="7" priority="483" operator="notEqual">
      <formula>0</formula>
    </cfRule>
  </conditionalFormatting>
  <conditionalFormatting sqref="Q6561">
    <cfRule type="notContainsBlanks" dxfId="1" priority="512">
      <formula>LEN(TRIM(Q6561))&gt;0</formula>
    </cfRule>
  </conditionalFormatting>
  <conditionalFormatting sqref="R6561">
    <cfRule type="notContainsBlanks" dxfId="2" priority="507">
      <formula>LEN(TRIM(R6561))&gt;0</formula>
    </cfRule>
  </conditionalFormatting>
  <conditionalFormatting sqref="S6561">
    <cfRule type="notContainsBlanks" dxfId="3" priority="477">
      <formula>LEN(TRIM(S6561))&gt;0</formula>
    </cfRule>
  </conditionalFormatting>
  <conditionalFormatting sqref="U6561">
    <cfRule type="notContainsBlanks" dxfId="4" priority="472">
      <formula>LEN(TRIM(U6561))&gt;0</formula>
    </cfRule>
  </conditionalFormatting>
  <conditionalFormatting sqref="W6561">
    <cfRule type="notContainsBlanks" dxfId="0" priority="497">
      <formula>LEN(TRIM(W6561))&gt;0</formula>
    </cfRule>
  </conditionalFormatting>
  <conditionalFormatting sqref="Y6561">
    <cfRule type="notContainsBlanks" dxfId="5" priority="492">
      <formula>LEN(TRIM(Y6561))&gt;0</formula>
    </cfRule>
  </conditionalFormatting>
  <conditionalFormatting sqref="Z6561">
    <cfRule type="notContainsBlanks" dxfId="6" priority="487">
      <formula>LEN(TRIM(Z6561))&gt;0</formula>
    </cfRule>
  </conditionalFormatting>
  <conditionalFormatting sqref="AB6561">
    <cfRule type="cellIs" dxfId="7" priority="482" operator="notEqual">
      <formula>0</formula>
    </cfRule>
  </conditionalFormatting>
  <conditionalFormatting sqref="Q6562">
    <cfRule type="notContainsBlanks" dxfId="1" priority="511">
      <formula>LEN(TRIM(Q6562))&gt;0</formula>
    </cfRule>
  </conditionalFormatting>
  <conditionalFormatting sqref="R6562">
    <cfRule type="notContainsBlanks" dxfId="2" priority="506">
      <formula>LEN(TRIM(R6562))&gt;0</formula>
    </cfRule>
  </conditionalFormatting>
  <conditionalFormatting sqref="S6562">
    <cfRule type="notContainsBlanks" dxfId="3" priority="476">
      <formula>LEN(TRIM(S6562))&gt;0</formula>
    </cfRule>
  </conditionalFormatting>
  <conditionalFormatting sqref="U6562">
    <cfRule type="notContainsBlanks" dxfId="4" priority="471">
      <formula>LEN(TRIM(U6562))&gt;0</formula>
    </cfRule>
  </conditionalFormatting>
  <conditionalFormatting sqref="W6562">
    <cfRule type="notContainsBlanks" dxfId="0" priority="496">
      <formula>LEN(TRIM(W6562))&gt;0</formula>
    </cfRule>
  </conditionalFormatting>
  <conditionalFormatting sqref="Y6562">
    <cfRule type="notContainsBlanks" dxfId="5" priority="491">
      <formula>LEN(TRIM(Y6562))&gt;0</formula>
    </cfRule>
  </conditionalFormatting>
  <conditionalFormatting sqref="Z6562">
    <cfRule type="notContainsBlanks" dxfId="6" priority="486">
      <formula>LEN(TRIM(Z6562))&gt;0</formula>
    </cfRule>
  </conditionalFormatting>
  <conditionalFormatting sqref="AB6562">
    <cfRule type="cellIs" dxfId="7" priority="481" operator="notEqual">
      <formula>0</formula>
    </cfRule>
  </conditionalFormatting>
  <conditionalFormatting sqref="Q6563">
    <cfRule type="notContainsBlanks" dxfId="1" priority="510">
      <formula>LEN(TRIM(Q6563))&gt;0</formula>
    </cfRule>
  </conditionalFormatting>
  <conditionalFormatting sqref="R6563">
    <cfRule type="notContainsBlanks" dxfId="2" priority="505">
      <formula>LEN(TRIM(R6563))&gt;0</formula>
    </cfRule>
  </conditionalFormatting>
  <conditionalFormatting sqref="S6563">
    <cfRule type="notContainsBlanks" dxfId="3" priority="475">
      <formula>LEN(TRIM(S6563))&gt;0</formula>
    </cfRule>
  </conditionalFormatting>
  <conditionalFormatting sqref="U6563">
    <cfRule type="notContainsBlanks" dxfId="4" priority="470">
      <formula>LEN(TRIM(U6563))&gt;0</formula>
    </cfRule>
  </conditionalFormatting>
  <conditionalFormatting sqref="W6563">
    <cfRule type="notContainsBlanks" dxfId="0" priority="495">
      <formula>LEN(TRIM(W6563))&gt;0</formula>
    </cfRule>
  </conditionalFormatting>
  <conditionalFormatting sqref="Y6563">
    <cfRule type="notContainsBlanks" dxfId="5" priority="490">
      <formula>LEN(TRIM(Y6563))&gt;0</formula>
    </cfRule>
  </conditionalFormatting>
  <conditionalFormatting sqref="Z6563">
    <cfRule type="notContainsBlanks" dxfId="6" priority="485">
      <formula>LEN(TRIM(Z6563))&gt;0</formula>
    </cfRule>
  </conditionalFormatting>
  <conditionalFormatting sqref="AB6563">
    <cfRule type="cellIs" dxfId="7" priority="480" operator="notEqual">
      <formula>0</formula>
    </cfRule>
  </conditionalFormatting>
  <conditionalFormatting sqref="Q6564">
    <cfRule type="notContainsBlanks" dxfId="1" priority="509">
      <formula>LEN(TRIM(Q6564))&gt;0</formula>
    </cfRule>
  </conditionalFormatting>
  <conditionalFormatting sqref="R6564">
    <cfRule type="notContainsBlanks" dxfId="2" priority="504">
      <formula>LEN(TRIM(R6564))&gt;0</formula>
    </cfRule>
  </conditionalFormatting>
  <conditionalFormatting sqref="S6564">
    <cfRule type="notContainsBlanks" dxfId="3" priority="474">
      <formula>LEN(TRIM(S6564))&gt;0</formula>
    </cfRule>
  </conditionalFormatting>
  <conditionalFormatting sqref="U6564">
    <cfRule type="notContainsBlanks" dxfId="4" priority="469">
      <formula>LEN(TRIM(U6564))&gt;0</formula>
    </cfRule>
  </conditionalFormatting>
  <conditionalFormatting sqref="W6564">
    <cfRule type="notContainsBlanks" dxfId="0" priority="494">
      <formula>LEN(TRIM(W6564))&gt;0</formula>
    </cfRule>
  </conditionalFormatting>
  <conditionalFormatting sqref="Y6564">
    <cfRule type="notContainsBlanks" dxfId="5" priority="489">
      <formula>LEN(TRIM(Y6564))&gt;0</formula>
    </cfRule>
  </conditionalFormatting>
  <conditionalFormatting sqref="Z6564">
    <cfRule type="notContainsBlanks" dxfId="6" priority="484">
      <formula>LEN(TRIM(Z6564))&gt;0</formula>
    </cfRule>
  </conditionalFormatting>
  <conditionalFormatting sqref="AB6564">
    <cfRule type="cellIs" dxfId="7" priority="479" operator="notEqual">
      <formula>0</formula>
    </cfRule>
  </conditionalFormatting>
  <conditionalFormatting sqref="Q6567">
    <cfRule type="notContainsBlanks" dxfId="1" priority="468">
      <formula>LEN(TRIM(Q6567))&gt;0</formula>
    </cfRule>
  </conditionalFormatting>
  <conditionalFormatting sqref="R6567">
    <cfRule type="notContainsBlanks" dxfId="2" priority="465">
      <formula>LEN(TRIM(R6567))&gt;0</formula>
    </cfRule>
  </conditionalFormatting>
  <conditionalFormatting sqref="S6567">
    <cfRule type="notContainsBlanks" dxfId="3" priority="447">
      <formula>LEN(TRIM(S6567))&gt;0</formula>
    </cfRule>
  </conditionalFormatting>
  <conditionalFormatting sqref="U6567">
    <cfRule type="notContainsBlanks" dxfId="4" priority="444">
      <formula>LEN(TRIM(U6567))&gt;0</formula>
    </cfRule>
  </conditionalFormatting>
  <conditionalFormatting sqref="W6567">
    <cfRule type="notContainsBlanks" dxfId="0" priority="459">
      <formula>LEN(TRIM(W6567))&gt;0</formula>
    </cfRule>
  </conditionalFormatting>
  <conditionalFormatting sqref="Y6567">
    <cfRule type="notContainsBlanks" dxfId="5" priority="456">
      <formula>LEN(TRIM(Y6567))&gt;0</formula>
    </cfRule>
  </conditionalFormatting>
  <conditionalFormatting sqref="Z6567">
    <cfRule type="notContainsBlanks" dxfId="6" priority="453">
      <formula>LEN(TRIM(Z6567))&gt;0</formula>
    </cfRule>
  </conditionalFormatting>
  <conditionalFormatting sqref="AB6567">
    <cfRule type="cellIs" dxfId="7" priority="450" operator="notEqual">
      <formula>0</formula>
    </cfRule>
  </conditionalFormatting>
  <conditionalFormatting sqref="Q6568">
    <cfRule type="notContainsBlanks" dxfId="1" priority="467">
      <formula>LEN(TRIM(Q6568))&gt;0</formula>
    </cfRule>
  </conditionalFormatting>
  <conditionalFormatting sqref="R6568">
    <cfRule type="notContainsBlanks" dxfId="2" priority="464">
      <formula>LEN(TRIM(R6568))&gt;0</formula>
    </cfRule>
  </conditionalFormatting>
  <conditionalFormatting sqref="S6568">
    <cfRule type="notContainsBlanks" dxfId="3" priority="446">
      <formula>LEN(TRIM(S6568))&gt;0</formula>
    </cfRule>
  </conditionalFormatting>
  <conditionalFormatting sqref="U6568">
    <cfRule type="notContainsBlanks" dxfId="4" priority="443">
      <formula>LEN(TRIM(U6568))&gt;0</formula>
    </cfRule>
  </conditionalFormatting>
  <conditionalFormatting sqref="W6568">
    <cfRule type="notContainsBlanks" dxfId="0" priority="458">
      <formula>LEN(TRIM(W6568))&gt;0</formula>
    </cfRule>
  </conditionalFormatting>
  <conditionalFormatting sqref="Y6568">
    <cfRule type="notContainsBlanks" dxfId="5" priority="455">
      <formula>LEN(TRIM(Y6568))&gt;0</formula>
    </cfRule>
  </conditionalFormatting>
  <conditionalFormatting sqref="Z6568">
    <cfRule type="notContainsBlanks" dxfId="6" priority="452">
      <formula>LEN(TRIM(Z6568))&gt;0</formula>
    </cfRule>
  </conditionalFormatting>
  <conditionalFormatting sqref="AB6568">
    <cfRule type="cellIs" dxfId="7" priority="449" operator="notEqual">
      <formula>0</formula>
    </cfRule>
  </conditionalFormatting>
  <conditionalFormatting sqref="Q6569">
    <cfRule type="notContainsBlanks" dxfId="1" priority="466">
      <formula>LEN(TRIM(Q6569))&gt;0</formula>
    </cfRule>
  </conditionalFormatting>
  <conditionalFormatting sqref="R6569">
    <cfRule type="notContainsBlanks" dxfId="2" priority="463">
      <formula>LEN(TRIM(R6569))&gt;0</formula>
    </cfRule>
  </conditionalFormatting>
  <conditionalFormatting sqref="S6569">
    <cfRule type="notContainsBlanks" dxfId="3" priority="445">
      <formula>LEN(TRIM(S6569))&gt;0</formula>
    </cfRule>
  </conditionalFormatting>
  <conditionalFormatting sqref="U6569">
    <cfRule type="notContainsBlanks" dxfId="4" priority="442">
      <formula>LEN(TRIM(U6569))&gt;0</formula>
    </cfRule>
  </conditionalFormatting>
  <conditionalFormatting sqref="W6569">
    <cfRule type="notContainsBlanks" dxfId="0" priority="457">
      <formula>LEN(TRIM(W6569))&gt;0</formula>
    </cfRule>
  </conditionalFormatting>
  <conditionalFormatting sqref="Y6569">
    <cfRule type="notContainsBlanks" dxfId="5" priority="454">
      <formula>LEN(TRIM(Y6569))&gt;0</formula>
    </cfRule>
  </conditionalFormatting>
  <conditionalFormatting sqref="Z6569">
    <cfRule type="notContainsBlanks" dxfId="6" priority="451">
      <formula>LEN(TRIM(Z6569))&gt;0</formula>
    </cfRule>
  </conditionalFormatting>
  <conditionalFormatting sqref="AB6569">
    <cfRule type="cellIs" dxfId="7" priority="448" operator="notEqual">
      <formula>0</formula>
    </cfRule>
  </conditionalFormatting>
  <conditionalFormatting sqref="Q6570">
    <cfRule type="notContainsBlanks" dxfId="1" priority="636">
      <formula>LEN(TRIM(Q6570))&gt;0</formula>
    </cfRule>
  </conditionalFormatting>
  <conditionalFormatting sqref="W6570">
    <cfRule type="notContainsBlanks" dxfId="0" priority="639">
      <formula>LEN(TRIM(W6570))&gt;0</formula>
    </cfRule>
  </conditionalFormatting>
  <conditionalFormatting sqref="Y6570">
    <cfRule type="notContainsBlanks" dxfId="5" priority="638">
      <formula>LEN(TRIM(Y6570))&gt;0</formula>
    </cfRule>
  </conditionalFormatting>
  <conditionalFormatting sqref="Z6570">
    <cfRule type="notContainsBlanks" dxfId="6" priority="637">
      <formula>LEN(TRIM(Z6570))&gt;0</formula>
    </cfRule>
  </conditionalFormatting>
  <conditionalFormatting sqref="AA6570">
    <cfRule type="cellIs" dxfId="8" priority="634" operator="equal">
      <formula>2</formula>
    </cfRule>
    <cfRule type="cellIs" dxfId="8" priority="633" operator="equal">
      <formula>4</formula>
    </cfRule>
  </conditionalFormatting>
  <conditionalFormatting sqref="W6572">
    <cfRule type="notContainsBlanks" dxfId="0" priority="11656">
      <formula>LEN(TRIM(W6572))&gt;0</formula>
    </cfRule>
  </conditionalFormatting>
  <conditionalFormatting sqref="Q6575">
    <cfRule type="notContainsBlanks" dxfId="1" priority="11178">
      <formula>LEN(TRIM(Q6575))&gt;0</formula>
    </cfRule>
  </conditionalFormatting>
  <conditionalFormatting sqref="R6575">
    <cfRule type="notContainsBlanks" dxfId="2" priority="11100">
      <formula>LEN(TRIM(R6575))&gt;0</formula>
    </cfRule>
  </conditionalFormatting>
  <conditionalFormatting sqref="S6575">
    <cfRule type="notContainsBlanks" dxfId="3" priority="10626">
      <formula>LEN(TRIM(S6575))&gt;0</formula>
    </cfRule>
  </conditionalFormatting>
  <conditionalFormatting sqref="U6575">
    <cfRule type="notContainsBlanks" dxfId="4" priority="10542">
      <formula>LEN(TRIM(U6575))&gt;0</formula>
    </cfRule>
  </conditionalFormatting>
  <conditionalFormatting sqref="W6575">
    <cfRule type="notContainsBlanks" dxfId="0" priority="10938">
      <formula>LEN(TRIM(W6575))&gt;0</formula>
    </cfRule>
  </conditionalFormatting>
  <conditionalFormatting sqref="Y6575">
    <cfRule type="notContainsBlanks" dxfId="5" priority="10854">
      <formula>LEN(TRIM(Y6575))&gt;0</formula>
    </cfRule>
  </conditionalFormatting>
  <conditionalFormatting sqref="Z6575">
    <cfRule type="notContainsBlanks" dxfId="6" priority="10770">
      <formula>LEN(TRIM(Z6575))&gt;0</formula>
    </cfRule>
  </conditionalFormatting>
  <conditionalFormatting sqref="AB6575">
    <cfRule type="cellIs" dxfId="7" priority="10682" operator="notEqual">
      <formula>0</formula>
    </cfRule>
  </conditionalFormatting>
  <conditionalFormatting sqref="Q6576">
    <cfRule type="notContainsBlanks" dxfId="1" priority="11152">
      <formula>LEN(TRIM(Q6576))&gt;0</formula>
    </cfRule>
  </conditionalFormatting>
  <conditionalFormatting sqref="R6576">
    <cfRule type="notContainsBlanks" dxfId="2" priority="11075">
      <formula>LEN(TRIM(R6576))&gt;0</formula>
    </cfRule>
  </conditionalFormatting>
  <conditionalFormatting sqref="S6576">
    <cfRule type="notContainsBlanks" dxfId="3" priority="10598">
      <formula>LEN(TRIM(S6576))&gt;0</formula>
    </cfRule>
  </conditionalFormatting>
  <conditionalFormatting sqref="U6576">
    <cfRule type="notContainsBlanks" dxfId="4" priority="10514">
      <formula>LEN(TRIM(U6576))&gt;0</formula>
    </cfRule>
  </conditionalFormatting>
  <conditionalFormatting sqref="W6576">
    <cfRule type="notContainsBlanks" dxfId="0" priority="10910">
      <formula>LEN(TRIM(W6576))&gt;0</formula>
    </cfRule>
  </conditionalFormatting>
  <conditionalFormatting sqref="Y6576">
    <cfRule type="notContainsBlanks" dxfId="5" priority="10826">
      <formula>LEN(TRIM(Y6576))&gt;0</formula>
    </cfRule>
  </conditionalFormatting>
  <conditionalFormatting sqref="Z6576">
    <cfRule type="notContainsBlanks" dxfId="6" priority="10742">
      <formula>LEN(TRIM(Z6576))&gt;0</formula>
    </cfRule>
  </conditionalFormatting>
  <conditionalFormatting sqref="Q6577">
    <cfRule type="notContainsBlanks" dxfId="1" priority="11126">
      <formula>LEN(TRIM(Q6577))&gt;0</formula>
    </cfRule>
  </conditionalFormatting>
  <conditionalFormatting sqref="R6577">
    <cfRule type="notContainsBlanks" dxfId="2" priority="11050">
      <formula>LEN(TRIM(R6577))&gt;0</formula>
    </cfRule>
  </conditionalFormatting>
  <conditionalFormatting sqref="S6577">
    <cfRule type="notContainsBlanks" dxfId="3" priority="10570">
      <formula>LEN(TRIM(S6577))&gt;0</formula>
    </cfRule>
  </conditionalFormatting>
  <conditionalFormatting sqref="U6577">
    <cfRule type="notContainsBlanks" dxfId="4" priority="10486">
      <formula>LEN(TRIM(U6577))&gt;0</formula>
    </cfRule>
  </conditionalFormatting>
  <conditionalFormatting sqref="W6577">
    <cfRule type="notContainsBlanks" dxfId="0" priority="10882">
      <formula>LEN(TRIM(W6577))&gt;0</formula>
    </cfRule>
  </conditionalFormatting>
  <conditionalFormatting sqref="Y6577">
    <cfRule type="notContainsBlanks" dxfId="5" priority="10798">
      <formula>LEN(TRIM(Y6577))&gt;0</formula>
    </cfRule>
  </conditionalFormatting>
  <conditionalFormatting sqref="Z6577">
    <cfRule type="notContainsBlanks" dxfId="6" priority="10714">
      <formula>LEN(TRIM(Z6577))&gt;0</formula>
    </cfRule>
  </conditionalFormatting>
  <conditionalFormatting sqref="AB6577">
    <cfRule type="cellIs" dxfId="7" priority="10654" operator="notEqual">
      <formula>0</formula>
    </cfRule>
  </conditionalFormatting>
  <conditionalFormatting sqref="Q6579">
    <cfRule type="notContainsBlanks" dxfId="1" priority="10461">
      <formula>LEN(TRIM(Q6579))&gt;0</formula>
    </cfRule>
  </conditionalFormatting>
  <conditionalFormatting sqref="R6579">
    <cfRule type="notContainsBlanks" dxfId="2" priority="10352">
      <formula>LEN(TRIM(R6579))&gt;0</formula>
    </cfRule>
  </conditionalFormatting>
  <conditionalFormatting sqref="S6579">
    <cfRule type="notContainsBlanks" dxfId="3" priority="9519">
      <formula>LEN(TRIM(S6579))&gt;0</formula>
    </cfRule>
  </conditionalFormatting>
  <conditionalFormatting sqref="U6579">
    <cfRule type="notContainsBlanks" dxfId="4" priority="9379">
      <formula>LEN(TRIM(U6579))&gt;0</formula>
    </cfRule>
  </conditionalFormatting>
  <conditionalFormatting sqref="W6579">
    <cfRule type="notContainsBlanks" dxfId="0" priority="10076">
      <formula>LEN(TRIM(W6579))&gt;0</formula>
    </cfRule>
  </conditionalFormatting>
  <conditionalFormatting sqref="Y6579">
    <cfRule type="notContainsBlanks" dxfId="5" priority="9936">
      <formula>LEN(TRIM(Y6579))&gt;0</formula>
    </cfRule>
  </conditionalFormatting>
  <conditionalFormatting sqref="Z6579">
    <cfRule type="notContainsBlanks" dxfId="6" priority="9796">
      <formula>LEN(TRIM(Z6579))&gt;0</formula>
    </cfRule>
  </conditionalFormatting>
  <conditionalFormatting sqref="AB6579">
    <cfRule type="cellIs" dxfId="7" priority="9659" operator="notEqual">
      <formula>0</formula>
    </cfRule>
  </conditionalFormatting>
  <conditionalFormatting sqref="Q6580">
    <cfRule type="notContainsBlanks" dxfId="1" priority="10437">
      <formula>LEN(TRIM(Q6580))&gt;0</formula>
    </cfRule>
  </conditionalFormatting>
  <conditionalFormatting sqref="R6580">
    <cfRule type="notContainsBlanks" dxfId="2" priority="10326">
      <formula>LEN(TRIM(R6580))&gt;0</formula>
    </cfRule>
  </conditionalFormatting>
  <conditionalFormatting sqref="S6580">
    <cfRule type="notContainsBlanks" dxfId="3" priority="9491">
      <formula>LEN(TRIM(S6580))&gt;0</formula>
    </cfRule>
  </conditionalFormatting>
  <conditionalFormatting sqref="U6580">
    <cfRule type="notContainsBlanks" dxfId="4" priority="9351">
      <formula>LEN(TRIM(U6580))&gt;0</formula>
    </cfRule>
  </conditionalFormatting>
  <conditionalFormatting sqref="W6580">
    <cfRule type="notContainsBlanks" dxfId="0" priority="10048">
      <formula>LEN(TRIM(W6580))&gt;0</formula>
    </cfRule>
  </conditionalFormatting>
  <conditionalFormatting sqref="Y6580">
    <cfRule type="notContainsBlanks" dxfId="5" priority="9908">
      <formula>LEN(TRIM(Y6580))&gt;0</formula>
    </cfRule>
  </conditionalFormatting>
  <conditionalFormatting sqref="Z6580">
    <cfRule type="notContainsBlanks" dxfId="6" priority="9768">
      <formula>LEN(TRIM(Z6580))&gt;0</formula>
    </cfRule>
  </conditionalFormatting>
  <conditionalFormatting sqref="AB6580">
    <cfRule type="cellIs" dxfId="7" priority="9631" operator="notEqual">
      <formula>0</formula>
    </cfRule>
  </conditionalFormatting>
  <conditionalFormatting sqref="Q6581">
    <cfRule type="notContainsBlanks" dxfId="1" priority="10416">
      <formula>LEN(TRIM(Q6581))&gt;0</formula>
    </cfRule>
  </conditionalFormatting>
  <conditionalFormatting sqref="R6581">
    <cfRule type="notContainsBlanks" dxfId="2" priority="10300">
      <formula>LEN(TRIM(R6581))&gt;0</formula>
    </cfRule>
  </conditionalFormatting>
  <conditionalFormatting sqref="S6581">
    <cfRule type="notContainsBlanks" dxfId="3" priority="9463">
      <formula>LEN(TRIM(S6581))&gt;0</formula>
    </cfRule>
  </conditionalFormatting>
  <conditionalFormatting sqref="U6581">
    <cfRule type="notContainsBlanks" dxfId="4" priority="9323">
      <formula>LEN(TRIM(U6581))&gt;0</formula>
    </cfRule>
  </conditionalFormatting>
  <conditionalFormatting sqref="W6581">
    <cfRule type="notContainsBlanks" dxfId="0" priority="10020">
      <formula>LEN(TRIM(W6581))&gt;0</formula>
    </cfRule>
  </conditionalFormatting>
  <conditionalFormatting sqref="Y6581">
    <cfRule type="notContainsBlanks" dxfId="5" priority="9880">
      <formula>LEN(TRIM(Y6581))&gt;0</formula>
    </cfRule>
  </conditionalFormatting>
  <conditionalFormatting sqref="Z6581">
    <cfRule type="notContainsBlanks" dxfId="6" priority="9740">
      <formula>LEN(TRIM(Z6581))&gt;0</formula>
    </cfRule>
  </conditionalFormatting>
  <conditionalFormatting sqref="AB6581">
    <cfRule type="cellIs" dxfId="7" priority="9603" operator="notEqual">
      <formula>0</formula>
    </cfRule>
  </conditionalFormatting>
  <conditionalFormatting sqref="Q6582">
    <cfRule type="notContainsBlanks" dxfId="1" priority="10396">
      <formula>LEN(TRIM(Q6582))&gt;0</formula>
    </cfRule>
  </conditionalFormatting>
  <conditionalFormatting sqref="R6582">
    <cfRule type="notContainsBlanks" dxfId="2" priority="10272">
      <formula>LEN(TRIM(R6582))&gt;0</formula>
    </cfRule>
  </conditionalFormatting>
  <conditionalFormatting sqref="S6582">
    <cfRule type="notContainsBlanks" dxfId="3" priority="9435">
      <formula>LEN(TRIM(S6582))&gt;0</formula>
    </cfRule>
  </conditionalFormatting>
  <conditionalFormatting sqref="U6582">
    <cfRule type="notContainsBlanks" dxfId="4" priority="9295">
      <formula>LEN(TRIM(U6582))&gt;0</formula>
    </cfRule>
  </conditionalFormatting>
  <conditionalFormatting sqref="W6582">
    <cfRule type="notContainsBlanks" dxfId="0" priority="9992">
      <formula>LEN(TRIM(W6582))&gt;0</formula>
    </cfRule>
  </conditionalFormatting>
  <conditionalFormatting sqref="Y6582">
    <cfRule type="notContainsBlanks" dxfId="5" priority="9852">
      <formula>LEN(TRIM(Y6582))&gt;0</formula>
    </cfRule>
  </conditionalFormatting>
  <conditionalFormatting sqref="Z6582">
    <cfRule type="notContainsBlanks" dxfId="6" priority="9712">
      <formula>LEN(TRIM(Z6582))&gt;0</formula>
    </cfRule>
  </conditionalFormatting>
  <conditionalFormatting sqref="AB6582">
    <cfRule type="cellIs" dxfId="7" priority="9575" operator="notEqual">
      <formula>0</formula>
    </cfRule>
  </conditionalFormatting>
  <conditionalFormatting sqref="Q6583">
    <cfRule type="notContainsBlanks" dxfId="1" priority="10377">
      <formula>LEN(TRIM(Q6583))&gt;0</formula>
    </cfRule>
  </conditionalFormatting>
  <conditionalFormatting sqref="R6583">
    <cfRule type="notContainsBlanks" dxfId="2" priority="10244">
      <formula>LEN(TRIM(R6583))&gt;0</formula>
    </cfRule>
  </conditionalFormatting>
  <conditionalFormatting sqref="S6583">
    <cfRule type="notContainsBlanks" dxfId="3" priority="9407">
      <formula>LEN(TRIM(S6583))&gt;0</formula>
    </cfRule>
  </conditionalFormatting>
  <conditionalFormatting sqref="U6583">
    <cfRule type="notContainsBlanks" dxfId="4" priority="9267">
      <formula>LEN(TRIM(U6583))&gt;0</formula>
    </cfRule>
  </conditionalFormatting>
  <conditionalFormatting sqref="W6583">
    <cfRule type="notContainsBlanks" dxfId="0" priority="9964">
      <formula>LEN(TRIM(W6583))&gt;0</formula>
    </cfRule>
  </conditionalFormatting>
  <conditionalFormatting sqref="Y6583">
    <cfRule type="notContainsBlanks" dxfId="5" priority="9824">
      <formula>LEN(TRIM(Y6583))&gt;0</formula>
    </cfRule>
  </conditionalFormatting>
  <conditionalFormatting sqref="Z6583">
    <cfRule type="notContainsBlanks" dxfId="6" priority="9684">
      <formula>LEN(TRIM(Z6583))&gt;0</formula>
    </cfRule>
  </conditionalFormatting>
  <conditionalFormatting sqref="AB6583">
    <cfRule type="cellIs" dxfId="7" priority="9547" operator="notEqual">
      <formula>0</formula>
    </cfRule>
  </conditionalFormatting>
  <conditionalFormatting sqref="Q6586">
    <cfRule type="notContainsBlanks" dxfId="1" priority="9241">
      <formula>LEN(TRIM(Q6586))&gt;0</formula>
    </cfRule>
  </conditionalFormatting>
  <conditionalFormatting sqref="R6586">
    <cfRule type="notContainsBlanks" dxfId="2" priority="9216">
      <formula>LEN(TRIM(R6586))&gt;0</formula>
    </cfRule>
  </conditionalFormatting>
  <conditionalFormatting sqref="S6586">
    <cfRule type="notContainsBlanks" dxfId="3" priority="9048">
      <formula>LEN(TRIM(S6586))&gt;0</formula>
    </cfRule>
  </conditionalFormatting>
  <conditionalFormatting sqref="U6586">
    <cfRule type="notContainsBlanks" dxfId="4" priority="9021">
      <formula>LEN(TRIM(U6586))&gt;0</formula>
    </cfRule>
  </conditionalFormatting>
  <conditionalFormatting sqref="W6586">
    <cfRule type="notContainsBlanks" dxfId="0" priority="9160">
      <formula>LEN(TRIM(W6586))&gt;0</formula>
    </cfRule>
  </conditionalFormatting>
  <conditionalFormatting sqref="Y6586">
    <cfRule type="notContainsBlanks" dxfId="5" priority="9132">
      <formula>LEN(TRIM(Y6586))&gt;0</formula>
    </cfRule>
  </conditionalFormatting>
  <conditionalFormatting sqref="Z6586">
    <cfRule type="notContainsBlanks" dxfId="6" priority="9104">
      <formula>LEN(TRIM(Z6586))&gt;0</formula>
    </cfRule>
  </conditionalFormatting>
  <conditionalFormatting sqref="AB6586">
    <cfRule type="cellIs" dxfId="7" priority="9076" operator="notEqual">
      <formula>0</formula>
    </cfRule>
  </conditionalFormatting>
  <conditionalFormatting sqref="Q6588">
    <cfRule type="notContainsBlanks" dxfId="1" priority="8994">
      <formula>LEN(TRIM(Q6588))&gt;0</formula>
    </cfRule>
  </conditionalFormatting>
  <conditionalFormatting sqref="R6588">
    <cfRule type="notContainsBlanks" dxfId="2" priority="8888">
      <formula>LEN(TRIM(R6588))&gt;0</formula>
    </cfRule>
  </conditionalFormatting>
  <conditionalFormatting sqref="S6588">
    <cfRule type="notContainsBlanks" dxfId="3" priority="8302">
      <formula>LEN(TRIM(S6588))&gt;0</formula>
    </cfRule>
  </conditionalFormatting>
  <conditionalFormatting sqref="U6588">
    <cfRule type="notContainsBlanks" dxfId="4" priority="8193">
      <formula>LEN(TRIM(U6588))&gt;0</formula>
    </cfRule>
  </conditionalFormatting>
  <conditionalFormatting sqref="W6588">
    <cfRule type="notContainsBlanks" dxfId="0" priority="8666">
      <formula>LEN(TRIM(W6588))&gt;0</formula>
    </cfRule>
  </conditionalFormatting>
  <conditionalFormatting sqref="Y6588">
    <cfRule type="notContainsBlanks" dxfId="5" priority="8554">
      <formula>LEN(TRIM(Y6588))&gt;0</formula>
    </cfRule>
  </conditionalFormatting>
  <conditionalFormatting sqref="Z6588">
    <cfRule type="notContainsBlanks" dxfId="6" priority="8442">
      <formula>LEN(TRIM(Z6588))&gt;0</formula>
    </cfRule>
  </conditionalFormatting>
  <conditionalFormatting sqref="Q6589">
    <cfRule type="notContainsBlanks" dxfId="1" priority="8968">
      <formula>LEN(TRIM(Q6589))&gt;0</formula>
    </cfRule>
  </conditionalFormatting>
  <conditionalFormatting sqref="R6589">
    <cfRule type="notContainsBlanks" dxfId="2" priority="8861">
      <formula>LEN(TRIM(R6589))&gt;0</formula>
    </cfRule>
  </conditionalFormatting>
  <conditionalFormatting sqref="S6589">
    <cfRule type="notContainsBlanks" dxfId="3" priority="8274">
      <formula>LEN(TRIM(S6589))&gt;0</formula>
    </cfRule>
  </conditionalFormatting>
  <conditionalFormatting sqref="U6589">
    <cfRule type="notContainsBlanks" dxfId="4" priority="8166">
      <formula>LEN(TRIM(U6589))&gt;0</formula>
    </cfRule>
  </conditionalFormatting>
  <conditionalFormatting sqref="W6589">
    <cfRule type="notContainsBlanks" dxfId="0" priority="8638">
      <formula>LEN(TRIM(W6589))&gt;0</formula>
    </cfRule>
  </conditionalFormatting>
  <conditionalFormatting sqref="Y6589">
    <cfRule type="notContainsBlanks" dxfId="5" priority="8526">
      <formula>LEN(TRIM(Y6589))&gt;0</formula>
    </cfRule>
  </conditionalFormatting>
  <conditionalFormatting sqref="Z6589">
    <cfRule type="notContainsBlanks" dxfId="6" priority="8414">
      <formula>LEN(TRIM(Z6589))&gt;0</formula>
    </cfRule>
  </conditionalFormatting>
  <conditionalFormatting sqref="Q6590">
    <cfRule type="notContainsBlanks" dxfId="1" priority="8942">
      <formula>LEN(TRIM(Q6590))&gt;0</formula>
    </cfRule>
  </conditionalFormatting>
  <conditionalFormatting sqref="R6590">
    <cfRule type="notContainsBlanks" dxfId="2" priority="8833">
      <formula>LEN(TRIM(R6590))&gt;0</formula>
    </cfRule>
  </conditionalFormatting>
  <conditionalFormatting sqref="S6590">
    <cfRule type="notContainsBlanks" dxfId="3" priority="8247">
      <formula>LEN(TRIM(S6590))&gt;0</formula>
    </cfRule>
  </conditionalFormatting>
  <conditionalFormatting sqref="U6590">
    <cfRule type="notContainsBlanks" dxfId="4" priority="8138">
      <formula>LEN(TRIM(U6590))&gt;0</formula>
    </cfRule>
  </conditionalFormatting>
  <conditionalFormatting sqref="W6590">
    <cfRule type="notContainsBlanks" dxfId="0" priority="8610">
      <formula>LEN(TRIM(W6590))&gt;0</formula>
    </cfRule>
  </conditionalFormatting>
  <conditionalFormatting sqref="Y6590">
    <cfRule type="notContainsBlanks" dxfId="5" priority="8498">
      <formula>LEN(TRIM(Y6590))&gt;0</formula>
    </cfRule>
  </conditionalFormatting>
  <conditionalFormatting sqref="Z6590">
    <cfRule type="notContainsBlanks" dxfId="6" priority="8386">
      <formula>LEN(TRIM(Z6590))&gt;0</formula>
    </cfRule>
  </conditionalFormatting>
  <conditionalFormatting sqref="Q6591">
    <cfRule type="notContainsBlanks" dxfId="1" priority="8915">
      <formula>LEN(TRIM(Q6591))&gt;0</formula>
    </cfRule>
  </conditionalFormatting>
  <conditionalFormatting sqref="R6591">
    <cfRule type="notContainsBlanks" dxfId="2" priority="8806">
      <formula>LEN(TRIM(R6591))&gt;0</formula>
    </cfRule>
  </conditionalFormatting>
  <conditionalFormatting sqref="S6591">
    <cfRule type="notContainsBlanks" dxfId="3" priority="8220">
      <formula>LEN(TRIM(S6591))&gt;0</formula>
    </cfRule>
  </conditionalFormatting>
  <conditionalFormatting sqref="U6591">
    <cfRule type="notContainsBlanks" dxfId="4" priority="8110">
      <formula>LEN(TRIM(U6591))&gt;0</formula>
    </cfRule>
  </conditionalFormatting>
  <conditionalFormatting sqref="W6591">
    <cfRule type="notContainsBlanks" dxfId="0" priority="8582">
      <formula>LEN(TRIM(W6591))&gt;0</formula>
    </cfRule>
  </conditionalFormatting>
  <conditionalFormatting sqref="Y6591">
    <cfRule type="notContainsBlanks" dxfId="5" priority="8470">
      <formula>LEN(TRIM(Y6591))&gt;0</formula>
    </cfRule>
  </conditionalFormatting>
  <conditionalFormatting sqref="Z6591">
    <cfRule type="notContainsBlanks" dxfId="6" priority="8358">
      <formula>LEN(TRIM(Z6591))&gt;0</formula>
    </cfRule>
  </conditionalFormatting>
  <conditionalFormatting sqref="AB6591">
    <cfRule type="cellIs" dxfId="7" priority="8330" operator="notEqual">
      <formula>0</formula>
    </cfRule>
  </conditionalFormatting>
  <conditionalFormatting sqref="Q6593">
    <cfRule type="notContainsBlanks" dxfId="1" priority="8085">
      <formula>LEN(TRIM(Q6593))&gt;0</formula>
    </cfRule>
  </conditionalFormatting>
  <conditionalFormatting sqref="R6593">
    <cfRule type="notContainsBlanks" dxfId="2" priority="7962">
      <formula>LEN(TRIM(R6593))&gt;0</formula>
    </cfRule>
  </conditionalFormatting>
  <conditionalFormatting sqref="S6593">
    <cfRule type="notContainsBlanks" dxfId="3" priority="7126">
      <formula>LEN(TRIM(S6593))&gt;0</formula>
    </cfRule>
  </conditionalFormatting>
  <conditionalFormatting sqref="U6593">
    <cfRule type="notContainsBlanks" dxfId="4" priority="6986">
      <formula>LEN(TRIM(U6593))&gt;0</formula>
    </cfRule>
  </conditionalFormatting>
  <conditionalFormatting sqref="W6593">
    <cfRule type="notContainsBlanks" dxfId="0" priority="7685">
      <formula>LEN(TRIM(W6593))&gt;0</formula>
    </cfRule>
  </conditionalFormatting>
  <conditionalFormatting sqref="Y6593">
    <cfRule type="notContainsBlanks" dxfId="5" priority="7545">
      <formula>LEN(TRIM(Y6593))&gt;0</formula>
    </cfRule>
  </conditionalFormatting>
  <conditionalFormatting sqref="Z6593">
    <cfRule type="notContainsBlanks" dxfId="6" priority="7405">
      <formula>LEN(TRIM(Z6593))&gt;0</formula>
    </cfRule>
  </conditionalFormatting>
  <conditionalFormatting sqref="AB6593">
    <cfRule type="cellIs" dxfId="7" priority="7265" operator="notEqual">
      <formula>0</formula>
    </cfRule>
  </conditionalFormatting>
  <conditionalFormatting sqref="Q6594">
    <cfRule type="notContainsBlanks" dxfId="1" priority="8060">
      <formula>LEN(TRIM(Q6594))&gt;0</formula>
    </cfRule>
  </conditionalFormatting>
  <conditionalFormatting sqref="R6594">
    <cfRule type="notContainsBlanks" dxfId="2" priority="7934">
      <formula>LEN(TRIM(R6594))&gt;0</formula>
    </cfRule>
  </conditionalFormatting>
  <conditionalFormatting sqref="S6594">
    <cfRule type="notContainsBlanks" dxfId="3" priority="7098">
      <formula>LEN(TRIM(S6594))&gt;0</formula>
    </cfRule>
  </conditionalFormatting>
  <conditionalFormatting sqref="U6594">
    <cfRule type="notContainsBlanks" dxfId="4" priority="6958">
      <formula>LEN(TRIM(U6594))&gt;0</formula>
    </cfRule>
  </conditionalFormatting>
  <conditionalFormatting sqref="W6594">
    <cfRule type="notContainsBlanks" dxfId="0" priority="7657">
      <formula>LEN(TRIM(W6594))&gt;0</formula>
    </cfRule>
  </conditionalFormatting>
  <conditionalFormatting sqref="Y6594">
    <cfRule type="notContainsBlanks" dxfId="5" priority="7517">
      <formula>LEN(TRIM(Y6594))&gt;0</formula>
    </cfRule>
  </conditionalFormatting>
  <conditionalFormatting sqref="Z6594">
    <cfRule type="notContainsBlanks" dxfId="6" priority="7377">
      <formula>LEN(TRIM(Z6594))&gt;0</formula>
    </cfRule>
  </conditionalFormatting>
  <conditionalFormatting sqref="AB6594">
    <cfRule type="cellIs" dxfId="7" priority="7237" operator="notEqual">
      <formula>0</formula>
    </cfRule>
  </conditionalFormatting>
  <conditionalFormatting sqref="Q6595">
    <cfRule type="notContainsBlanks" dxfId="1" priority="8035">
      <formula>LEN(TRIM(Q6595))&gt;0</formula>
    </cfRule>
  </conditionalFormatting>
  <conditionalFormatting sqref="R6595">
    <cfRule type="notContainsBlanks" dxfId="2" priority="7907">
      <formula>LEN(TRIM(R6595))&gt;0</formula>
    </cfRule>
  </conditionalFormatting>
  <conditionalFormatting sqref="S6595">
    <cfRule type="notContainsBlanks" dxfId="3" priority="7070">
      <formula>LEN(TRIM(S6595))&gt;0</formula>
    </cfRule>
  </conditionalFormatting>
  <conditionalFormatting sqref="U6595">
    <cfRule type="notContainsBlanks" dxfId="4" priority="6930">
      <formula>LEN(TRIM(U6595))&gt;0</formula>
    </cfRule>
  </conditionalFormatting>
  <conditionalFormatting sqref="W6595">
    <cfRule type="notContainsBlanks" dxfId="0" priority="7629">
      <formula>LEN(TRIM(W6595))&gt;0</formula>
    </cfRule>
  </conditionalFormatting>
  <conditionalFormatting sqref="Y6595">
    <cfRule type="notContainsBlanks" dxfId="5" priority="7489">
      <formula>LEN(TRIM(Y6595))&gt;0</formula>
    </cfRule>
  </conditionalFormatting>
  <conditionalFormatting sqref="Z6595">
    <cfRule type="notContainsBlanks" dxfId="6" priority="7349">
      <formula>LEN(TRIM(Z6595))&gt;0</formula>
    </cfRule>
  </conditionalFormatting>
  <conditionalFormatting sqref="AB6595">
    <cfRule type="cellIs" dxfId="7" priority="7209" operator="notEqual">
      <formula>0</formula>
    </cfRule>
  </conditionalFormatting>
  <conditionalFormatting sqref="Q6596">
    <cfRule type="notContainsBlanks" dxfId="1" priority="8012">
      <formula>LEN(TRIM(Q6596))&gt;0</formula>
    </cfRule>
  </conditionalFormatting>
  <conditionalFormatting sqref="R6596">
    <cfRule type="notContainsBlanks" dxfId="2" priority="7880">
      <formula>LEN(TRIM(R6596))&gt;0</formula>
    </cfRule>
  </conditionalFormatting>
  <conditionalFormatting sqref="S6596">
    <cfRule type="notContainsBlanks" dxfId="3" priority="7042">
      <formula>LEN(TRIM(S6596))&gt;0</formula>
    </cfRule>
  </conditionalFormatting>
  <conditionalFormatting sqref="U6596">
    <cfRule type="notContainsBlanks" dxfId="4" priority="6902">
      <formula>LEN(TRIM(U6596))&gt;0</formula>
    </cfRule>
  </conditionalFormatting>
  <conditionalFormatting sqref="W6596">
    <cfRule type="notContainsBlanks" dxfId="0" priority="7601">
      <formula>LEN(TRIM(W6596))&gt;0</formula>
    </cfRule>
  </conditionalFormatting>
  <conditionalFormatting sqref="Y6596">
    <cfRule type="notContainsBlanks" dxfId="5" priority="7461">
      <formula>LEN(TRIM(Y6596))&gt;0</formula>
    </cfRule>
  </conditionalFormatting>
  <conditionalFormatting sqref="Z6596">
    <cfRule type="notContainsBlanks" dxfId="6" priority="7321">
      <formula>LEN(TRIM(Z6596))&gt;0</formula>
    </cfRule>
  </conditionalFormatting>
  <conditionalFormatting sqref="AB6596">
    <cfRule type="cellIs" dxfId="7" priority="7181" operator="notEqual">
      <formula>0</formula>
    </cfRule>
  </conditionalFormatting>
  <conditionalFormatting sqref="Q6597">
    <cfRule type="notContainsBlanks" dxfId="1" priority="7989">
      <formula>LEN(TRIM(Q6597))&gt;0</formula>
    </cfRule>
  </conditionalFormatting>
  <conditionalFormatting sqref="R6597">
    <cfRule type="notContainsBlanks" dxfId="2" priority="7853">
      <formula>LEN(TRIM(R6597))&gt;0</formula>
    </cfRule>
  </conditionalFormatting>
  <conditionalFormatting sqref="S6597">
    <cfRule type="notContainsBlanks" dxfId="3" priority="7014">
      <formula>LEN(TRIM(S6597))&gt;0</formula>
    </cfRule>
  </conditionalFormatting>
  <conditionalFormatting sqref="U6597">
    <cfRule type="notContainsBlanks" dxfId="4" priority="6874">
      <formula>LEN(TRIM(U6597))&gt;0</formula>
    </cfRule>
  </conditionalFormatting>
  <conditionalFormatting sqref="W6597">
    <cfRule type="notContainsBlanks" dxfId="0" priority="7573">
      <formula>LEN(TRIM(W6597))&gt;0</formula>
    </cfRule>
  </conditionalFormatting>
  <conditionalFormatting sqref="Y6597">
    <cfRule type="notContainsBlanks" dxfId="5" priority="7433">
      <formula>LEN(TRIM(Y6597))&gt;0</formula>
    </cfRule>
  </conditionalFormatting>
  <conditionalFormatting sqref="Z6597">
    <cfRule type="notContainsBlanks" dxfId="6" priority="7293">
      <formula>LEN(TRIM(Z6597))&gt;0</formula>
    </cfRule>
  </conditionalFormatting>
  <conditionalFormatting sqref="AB6597">
    <cfRule type="cellIs" dxfId="7" priority="7153" operator="notEqual">
      <formula>0</formula>
    </cfRule>
  </conditionalFormatting>
  <conditionalFormatting sqref="Q6600">
    <cfRule type="notContainsBlanks" dxfId="1" priority="6848">
      <formula>LEN(TRIM(Q6600))&gt;0</formula>
    </cfRule>
  </conditionalFormatting>
  <conditionalFormatting sqref="R6600">
    <cfRule type="notContainsBlanks" dxfId="2" priority="6768">
      <formula>LEN(TRIM(R6600))&gt;0</formula>
    </cfRule>
  </conditionalFormatting>
  <conditionalFormatting sqref="S6600">
    <cfRule type="notContainsBlanks" dxfId="3" priority="6266">
      <formula>LEN(TRIM(S6600))&gt;0</formula>
    </cfRule>
  </conditionalFormatting>
  <conditionalFormatting sqref="U6600">
    <cfRule type="notContainsBlanks" dxfId="4" priority="6182">
      <formula>LEN(TRIM(U6600))&gt;0</formula>
    </cfRule>
  </conditionalFormatting>
  <conditionalFormatting sqref="W6600">
    <cfRule type="notContainsBlanks" dxfId="0" priority="6602">
      <formula>LEN(TRIM(W6600))&gt;0</formula>
    </cfRule>
  </conditionalFormatting>
  <conditionalFormatting sqref="Y6600">
    <cfRule type="notContainsBlanks" dxfId="5" priority="6518">
      <formula>LEN(TRIM(Y6600))&gt;0</formula>
    </cfRule>
  </conditionalFormatting>
  <conditionalFormatting sqref="Z6600">
    <cfRule type="notContainsBlanks" dxfId="6" priority="6434">
      <formula>LEN(TRIM(Z6600))&gt;0</formula>
    </cfRule>
  </conditionalFormatting>
  <conditionalFormatting sqref="AB6600">
    <cfRule type="cellIs" dxfId="7" priority="6350" operator="notEqual">
      <formula>0</formula>
    </cfRule>
  </conditionalFormatting>
  <conditionalFormatting sqref="Q6601">
    <cfRule type="notContainsBlanks" dxfId="1" priority="6822">
      <formula>LEN(TRIM(Q6601))&gt;0</formula>
    </cfRule>
  </conditionalFormatting>
  <conditionalFormatting sqref="R6601">
    <cfRule type="notContainsBlanks" dxfId="2" priority="6741">
      <formula>LEN(TRIM(R6601))&gt;0</formula>
    </cfRule>
  </conditionalFormatting>
  <conditionalFormatting sqref="S6601">
    <cfRule type="notContainsBlanks" dxfId="3" priority="6238">
      <formula>LEN(TRIM(S6601))&gt;0</formula>
    </cfRule>
  </conditionalFormatting>
  <conditionalFormatting sqref="U6601">
    <cfRule type="notContainsBlanks" dxfId="4" priority="6154">
      <formula>LEN(TRIM(U6601))&gt;0</formula>
    </cfRule>
  </conditionalFormatting>
  <conditionalFormatting sqref="W6601">
    <cfRule type="notContainsBlanks" dxfId="0" priority="6574">
      <formula>LEN(TRIM(W6601))&gt;0</formula>
    </cfRule>
  </conditionalFormatting>
  <conditionalFormatting sqref="Y6601">
    <cfRule type="notContainsBlanks" dxfId="5" priority="6490">
      <formula>LEN(TRIM(Y6601))&gt;0</formula>
    </cfRule>
  </conditionalFormatting>
  <conditionalFormatting sqref="Z6601">
    <cfRule type="notContainsBlanks" dxfId="6" priority="6406">
      <formula>LEN(TRIM(Z6601))&gt;0</formula>
    </cfRule>
  </conditionalFormatting>
  <conditionalFormatting sqref="AB6601">
    <cfRule type="cellIs" dxfId="7" priority="6322" operator="notEqual">
      <formula>0</formula>
    </cfRule>
  </conditionalFormatting>
  <conditionalFormatting sqref="Q6602">
    <cfRule type="notContainsBlanks" dxfId="1" priority="6796">
      <formula>LEN(TRIM(Q6602))&gt;0</formula>
    </cfRule>
  </conditionalFormatting>
  <conditionalFormatting sqref="R6602">
    <cfRule type="notContainsBlanks" dxfId="2" priority="6714">
      <formula>LEN(TRIM(R6602))&gt;0</formula>
    </cfRule>
  </conditionalFormatting>
  <conditionalFormatting sqref="S6602">
    <cfRule type="notContainsBlanks" dxfId="3" priority="6210">
      <formula>LEN(TRIM(S6602))&gt;0</formula>
    </cfRule>
  </conditionalFormatting>
  <conditionalFormatting sqref="U6602">
    <cfRule type="notContainsBlanks" dxfId="4" priority="6126">
      <formula>LEN(TRIM(U6602))&gt;0</formula>
    </cfRule>
  </conditionalFormatting>
  <conditionalFormatting sqref="W6602">
    <cfRule type="notContainsBlanks" dxfId="0" priority="6546">
      <formula>LEN(TRIM(W6602))&gt;0</formula>
    </cfRule>
  </conditionalFormatting>
  <conditionalFormatting sqref="Y6602">
    <cfRule type="notContainsBlanks" dxfId="5" priority="6462">
      <formula>LEN(TRIM(Y6602))&gt;0</formula>
    </cfRule>
  </conditionalFormatting>
  <conditionalFormatting sqref="Z6602">
    <cfRule type="notContainsBlanks" dxfId="6" priority="6378">
      <formula>LEN(TRIM(Z6602))&gt;0</formula>
    </cfRule>
  </conditionalFormatting>
  <conditionalFormatting sqref="AB6602">
    <cfRule type="cellIs" dxfId="7" priority="6294" operator="notEqual">
      <formula>0</formula>
    </cfRule>
  </conditionalFormatting>
  <conditionalFormatting sqref="Q6603">
    <cfRule type="notContainsBlanks" dxfId="1" priority="11372">
      <formula>LEN(TRIM(Q6603))&gt;0</formula>
    </cfRule>
  </conditionalFormatting>
  <conditionalFormatting sqref="W6603">
    <cfRule type="notContainsBlanks" dxfId="0" priority="11456">
      <formula>LEN(TRIM(W6603))&gt;0</formula>
    </cfRule>
  </conditionalFormatting>
  <conditionalFormatting sqref="Y6603">
    <cfRule type="notContainsBlanks" dxfId="5" priority="11428">
      <formula>LEN(TRIM(Y6603))&gt;0</formula>
    </cfRule>
  </conditionalFormatting>
  <conditionalFormatting sqref="Z6603">
    <cfRule type="notContainsBlanks" dxfId="6" priority="11400">
      <formula>LEN(TRIM(Z6603))&gt;0</formula>
    </cfRule>
  </conditionalFormatting>
  <conditionalFormatting sqref="AA6603">
    <cfRule type="cellIs" dxfId="8" priority="11316" operator="equal">
      <formula>2</formula>
    </cfRule>
    <cfRule type="cellIs" dxfId="8" priority="11288" operator="equal">
      <formula>4</formula>
    </cfRule>
  </conditionalFormatting>
  <conditionalFormatting sqref="W6605">
    <cfRule type="notContainsBlanks" dxfId="0" priority="11655">
      <formula>LEN(TRIM(W6605))&gt;0</formula>
    </cfRule>
  </conditionalFormatting>
  <conditionalFormatting sqref="Q6608">
    <cfRule type="notContainsBlanks" dxfId="1" priority="11177">
      <formula>LEN(TRIM(Q6608))&gt;0</formula>
    </cfRule>
  </conditionalFormatting>
  <conditionalFormatting sqref="R6608">
    <cfRule type="notContainsBlanks" dxfId="2" priority="11099">
      <formula>LEN(TRIM(R6608))&gt;0</formula>
    </cfRule>
  </conditionalFormatting>
  <conditionalFormatting sqref="S6608">
    <cfRule type="notContainsBlanks" dxfId="3" priority="10625">
      <formula>LEN(TRIM(S6608))&gt;0</formula>
    </cfRule>
  </conditionalFormatting>
  <conditionalFormatting sqref="U6608">
    <cfRule type="notContainsBlanks" dxfId="4" priority="10541">
      <formula>LEN(TRIM(U6608))&gt;0</formula>
    </cfRule>
  </conditionalFormatting>
  <conditionalFormatting sqref="W6608">
    <cfRule type="notContainsBlanks" dxfId="0" priority="10937">
      <formula>LEN(TRIM(W6608))&gt;0</formula>
    </cfRule>
  </conditionalFormatting>
  <conditionalFormatting sqref="Y6608">
    <cfRule type="notContainsBlanks" dxfId="5" priority="10853">
      <formula>LEN(TRIM(Y6608))&gt;0</formula>
    </cfRule>
  </conditionalFormatting>
  <conditionalFormatting sqref="Z6608">
    <cfRule type="notContainsBlanks" dxfId="6" priority="10769">
      <formula>LEN(TRIM(Z6608))&gt;0</formula>
    </cfRule>
  </conditionalFormatting>
  <conditionalFormatting sqref="AB6608">
    <cfRule type="cellIs" dxfId="7" priority="10681" operator="notEqual">
      <formula>0</formula>
    </cfRule>
  </conditionalFormatting>
  <conditionalFormatting sqref="Q6609">
    <cfRule type="notContainsBlanks" dxfId="1" priority="11151">
      <formula>LEN(TRIM(Q6609))&gt;0</formula>
    </cfRule>
  </conditionalFormatting>
  <conditionalFormatting sqref="R6609">
    <cfRule type="notContainsBlanks" dxfId="2" priority="11074">
      <formula>LEN(TRIM(R6609))&gt;0</formula>
    </cfRule>
  </conditionalFormatting>
  <conditionalFormatting sqref="S6609">
    <cfRule type="notContainsBlanks" dxfId="3" priority="10597">
      <formula>LEN(TRIM(S6609))&gt;0</formula>
    </cfRule>
  </conditionalFormatting>
  <conditionalFormatting sqref="U6609">
    <cfRule type="notContainsBlanks" dxfId="4" priority="10513">
      <formula>LEN(TRIM(U6609))&gt;0</formula>
    </cfRule>
  </conditionalFormatting>
  <conditionalFormatting sqref="W6609">
    <cfRule type="notContainsBlanks" dxfId="0" priority="10909">
      <formula>LEN(TRIM(W6609))&gt;0</formula>
    </cfRule>
  </conditionalFormatting>
  <conditionalFormatting sqref="Y6609">
    <cfRule type="notContainsBlanks" dxfId="5" priority="10825">
      <formula>LEN(TRIM(Y6609))&gt;0</formula>
    </cfRule>
  </conditionalFormatting>
  <conditionalFormatting sqref="Z6609">
    <cfRule type="notContainsBlanks" dxfId="6" priority="10741">
      <formula>LEN(TRIM(Z6609))&gt;0</formula>
    </cfRule>
  </conditionalFormatting>
  <conditionalFormatting sqref="Q6610">
    <cfRule type="notContainsBlanks" dxfId="1" priority="11125">
      <formula>LEN(TRIM(Q6610))&gt;0</formula>
    </cfRule>
  </conditionalFormatting>
  <conditionalFormatting sqref="R6610">
    <cfRule type="notContainsBlanks" dxfId="2" priority="11049">
      <formula>LEN(TRIM(R6610))&gt;0</formula>
    </cfRule>
  </conditionalFormatting>
  <conditionalFormatting sqref="S6610">
    <cfRule type="notContainsBlanks" dxfId="3" priority="10569">
      <formula>LEN(TRIM(S6610))&gt;0</formula>
    </cfRule>
  </conditionalFormatting>
  <conditionalFormatting sqref="U6610">
    <cfRule type="notContainsBlanks" dxfId="4" priority="10485">
      <formula>LEN(TRIM(U6610))&gt;0</formula>
    </cfRule>
  </conditionalFormatting>
  <conditionalFormatting sqref="W6610">
    <cfRule type="notContainsBlanks" dxfId="0" priority="10881">
      <formula>LEN(TRIM(W6610))&gt;0</formula>
    </cfRule>
  </conditionalFormatting>
  <conditionalFormatting sqref="Y6610">
    <cfRule type="notContainsBlanks" dxfId="5" priority="10797">
      <formula>LEN(TRIM(Y6610))&gt;0</formula>
    </cfRule>
  </conditionalFormatting>
  <conditionalFormatting sqref="Z6610">
    <cfRule type="notContainsBlanks" dxfId="6" priority="10713">
      <formula>LEN(TRIM(Z6610))&gt;0</formula>
    </cfRule>
  </conditionalFormatting>
  <conditionalFormatting sqref="AB6610">
    <cfRule type="cellIs" dxfId="7" priority="10653" operator="notEqual">
      <formula>0</formula>
    </cfRule>
  </conditionalFormatting>
  <conditionalFormatting sqref="Q6612">
    <cfRule type="notContainsBlanks" dxfId="1" priority="10460">
      <formula>LEN(TRIM(Q6612))&gt;0</formula>
    </cfRule>
  </conditionalFormatting>
  <conditionalFormatting sqref="R6612">
    <cfRule type="notContainsBlanks" dxfId="2" priority="10351">
      <formula>LEN(TRIM(R6612))&gt;0</formula>
    </cfRule>
  </conditionalFormatting>
  <conditionalFormatting sqref="S6612">
    <cfRule type="notContainsBlanks" dxfId="3" priority="9518">
      <formula>LEN(TRIM(S6612))&gt;0</formula>
    </cfRule>
  </conditionalFormatting>
  <conditionalFormatting sqref="U6612">
    <cfRule type="notContainsBlanks" dxfId="4" priority="9378">
      <formula>LEN(TRIM(U6612))&gt;0</formula>
    </cfRule>
  </conditionalFormatting>
  <conditionalFormatting sqref="W6612">
    <cfRule type="notContainsBlanks" dxfId="0" priority="10075">
      <formula>LEN(TRIM(W6612))&gt;0</formula>
    </cfRule>
  </conditionalFormatting>
  <conditionalFormatting sqref="Y6612">
    <cfRule type="notContainsBlanks" dxfId="5" priority="9935">
      <formula>LEN(TRIM(Y6612))&gt;0</formula>
    </cfRule>
  </conditionalFormatting>
  <conditionalFormatting sqref="Z6612">
    <cfRule type="notContainsBlanks" dxfId="6" priority="9795">
      <formula>LEN(TRIM(Z6612))&gt;0</formula>
    </cfRule>
  </conditionalFormatting>
  <conditionalFormatting sqref="AB6612">
    <cfRule type="cellIs" dxfId="7" priority="9658" operator="notEqual">
      <formula>0</formula>
    </cfRule>
  </conditionalFormatting>
  <conditionalFormatting sqref="Q6613">
    <cfRule type="notContainsBlanks" dxfId="1" priority="10436">
      <formula>LEN(TRIM(Q6613))&gt;0</formula>
    </cfRule>
  </conditionalFormatting>
  <conditionalFormatting sqref="R6613">
    <cfRule type="notContainsBlanks" dxfId="2" priority="10325">
      <formula>LEN(TRIM(R6613))&gt;0</formula>
    </cfRule>
  </conditionalFormatting>
  <conditionalFormatting sqref="S6613">
    <cfRule type="notContainsBlanks" dxfId="3" priority="9490">
      <formula>LEN(TRIM(S6613))&gt;0</formula>
    </cfRule>
  </conditionalFormatting>
  <conditionalFormatting sqref="U6613">
    <cfRule type="notContainsBlanks" dxfId="4" priority="9350">
      <formula>LEN(TRIM(U6613))&gt;0</formula>
    </cfRule>
  </conditionalFormatting>
  <conditionalFormatting sqref="W6613">
    <cfRule type="notContainsBlanks" dxfId="0" priority="10047">
      <formula>LEN(TRIM(W6613))&gt;0</formula>
    </cfRule>
  </conditionalFormatting>
  <conditionalFormatting sqref="Y6613">
    <cfRule type="notContainsBlanks" dxfId="5" priority="9907">
      <formula>LEN(TRIM(Y6613))&gt;0</formula>
    </cfRule>
  </conditionalFormatting>
  <conditionalFormatting sqref="Z6613">
    <cfRule type="notContainsBlanks" dxfId="6" priority="9767">
      <formula>LEN(TRIM(Z6613))&gt;0</formula>
    </cfRule>
  </conditionalFormatting>
  <conditionalFormatting sqref="AB6613">
    <cfRule type="cellIs" dxfId="7" priority="9630" operator="notEqual">
      <formula>0</formula>
    </cfRule>
  </conditionalFormatting>
  <conditionalFormatting sqref="Q6614">
    <cfRule type="notContainsBlanks" dxfId="1" priority="10415">
      <formula>LEN(TRIM(Q6614))&gt;0</formula>
    </cfRule>
  </conditionalFormatting>
  <conditionalFormatting sqref="R6614">
    <cfRule type="notContainsBlanks" dxfId="2" priority="10299">
      <formula>LEN(TRIM(R6614))&gt;0</formula>
    </cfRule>
  </conditionalFormatting>
  <conditionalFormatting sqref="S6614">
    <cfRule type="notContainsBlanks" dxfId="3" priority="9462">
      <formula>LEN(TRIM(S6614))&gt;0</formula>
    </cfRule>
  </conditionalFormatting>
  <conditionalFormatting sqref="U6614">
    <cfRule type="notContainsBlanks" dxfId="4" priority="9322">
      <formula>LEN(TRIM(U6614))&gt;0</formula>
    </cfRule>
  </conditionalFormatting>
  <conditionalFormatting sqref="W6614">
    <cfRule type="notContainsBlanks" dxfId="0" priority="10019">
      <formula>LEN(TRIM(W6614))&gt;0</formula>
    </cfRule>
  </conditionalFormatting>
  <conditionalFormatting sqref="Y6614">
    <cfRule type="notContainsBlanks" dxfId="5" priority="9879">
      <formula>LEN(TRIM(Y6614))&gt;0</formula>
    </cfRule>
  </conditionalFormatting>
  <conditionalFormatting sqref="Z6614">
    <cfRule type="notContainsBlanks" dxfId="6" priority="9739">
      <formula>LEN(TRIM(Z6614))&gt;0</formula>
    </cfRule>
  </conditionalFormatting>
  <conditionalFormatting sqref="AB6614">
    <cfRule type="cellIs" dxfId="7" priority="9602" operator="notEqual">
      <formula>0</formula>
    </cfRule>
  </conditionalFormatting>
  <conditionalFormatting sqref="Q6615">
    <cfRule type="notContainsBlanks" dxfId="1" priority="10395">
      <formula>LEN(TRIM(Q6615))&gt;0</formula>
    </cfRule>
  </conditionalFormatting>
  <conditionalFormatting sqref="R6615">
    <cfRule type="notContainsBlanks" dxfId="2" priority="10271">
      <formula>LEN(TRIM(R6615))&gt;0</formula>
    </cfRule>
  </conditionalFormatting>
  <conditionalFormatting sqref="S6615">
    <cfRule type="notContainsBlanks" dxfId="3" priority="9434">
      <formula>LEN(TRIM(S6615))&gt;0</formula>
    </cfRule>
  </conditionalFormatting>
  <conditionalFormatting sqref="U6615">
    <cfRule type="notContainsBlanks" dxfId="4" priority="9294">
      <formula>LEN(TRIM(U6615))&gt;0</formula>
    </cfRule>
  </conditionalFormatting>
  <conditionalFormatting sqref="W6615">
    <cfRule type="notContainsBlanks" dxfId="0" priority="9991">
      <formula>LEN(TRIM(W6615))&gt;0</formula>
    </cfRule>
  </conditionalFormatting>
  <conditionalFormatting sqref="Y6615">
    <cfRule type="notContainsBlanks" dxfId="5" priority="9851">
      <formula>LEN(TRIM(Y6615))&gt;0</formula>
    </cfRule>
  </conditionalFormatting>
  <conditionalFormatting sqref="Z6615">
    <cfRule type="notContainsBlanks" dxfId="6" priority="9711">
      <formula>LEN(TRIM(Z6615))&gt;0</formula>
    </cfRule>
  </conditionalFormatting>
  <conditionalFormatting sqref="AB6615">
    <cfRule type="cellIs" dxfId="7" priority="9574" operator="notEqual">
      <formula>0</formula>
    </cfRule>
  </conditionalFormatting>
  <conditionalFormatting sqref="Q6616">
    <cfRule type="notContainsBlanks" dxfId="1" priority="10376">
      <formula>LEN(TRIM(Q6616))&gt;0</formula>
    </cfRule>
  </conditionalFormatting>
  <conditionalFormatting sqref="R6616">
    <cfRule type="notContainsBlanks" dxfId="2" priority="10243">
      <formula>LEN(TRIM(R6616))&gt;0</formula>
    </cfRule>
  </conditionalFormatting>
  <conditionalFormatting sqref="S6616">
    <cfRule type="notContainsBlanks" dxfId="3" priority="9406">
      <formula>LEN(TRIM(S6616))&gt;0</formula>
    </cfRule>
  </conditionalFormatting>
  <conditionalFormatting sqref="U6616">
    <cfRule type="notContainsBlanks" dxfId="4" priority="9266">
      <formula>LEN(TRIM(U6616))&gt;0</formula>
    </cfRule>
  </conditionalFormatting>
  <conditionalFormatting sqref="W6616">
    <cfRule type="notContainsBlanks" dxfId="0" priority="9963">
      <formula>LEN(TRIM(W6616))&gt;0</formula>
    </cfRule>
  </conditionalFormatting>
  <conditionalFormatting sqref="Y6616">
    <cfRule type="notContainsBlanks" dxfId="5" priority="9823">
      <formula>LEN(TRIM(Y6616))&gt;0</formula>
    </cfRule>
  </conditionalFormatting>
  <conditionalFormatting sqref="Z6616">
    <cfRule type="notContainsBlanks" dxfId="6" priority="9683">
      <formula>LEN(TRIM(Z6616))&gt;0</formula>
    </cfRule>
  </conditionalFormatting>
  <conditionalFormatting sqref="AB6616">
    <cfRule type="cellIs" dxfId="7" priority="9546" operator="notEqual">
      <formula>0</formula>
    </cfRule>
  </conditionalFormatting>
  <conditionalFormatting sqref="R6619">
    <cfRule type="notContainsBlanks" dxfId="2" priority="9215">
      <formula>LEN(TRIM(R6619))&gt;0</formula>
    </cfRule>
  </conditionalFormatting>
  <conditionalFormatting sqref="S6619">
    <cfRule type="notContainsBlanks" dxfId="3" priority="9047">
      <formula>LEN(TRIM(S6619))&gt;0</formula>
    </cfRule>
  </conditionalFormatting>
  <conditionalFormatting sqref="U6619">
    <cfRule type="notContainsBlanks" dxfId="4" priority="9020">
      <formula>LEN(TRIM(U6619))&gt;0</formula>
    </cfRule>
  </conditionalFormatting>
  <conditionalFormatting sqref="W6619">
    <cfRule type="notContainsBlanks" dxfId="0" priority="9159">
      <formula>LEN(TRIM(W6619))&gt;0</formula>
    </cfRule>
  </conditionalFormatting>
  <conditionalFormatting sqref="Y6619">
    <cfRule type="notContainsBlanks" dxfId="5" priority="9131">
      <formula>LEN(TRIM(Y6619))&gt;0</formula>
    </cfRule>
  </conditionalFormatting>
  <conditionalFormatting sqref="Z6619">
    <cfRule type="notContainsBlanks" dxfId="6" priority="9103">
      <formula>LEN(TRIM(Z6619))&gt;0</formula>
    </cfRule>
  </conditionalFormatting>
  <conditionalFormatting sqref="AB6619">
    <cfRule type="cellIs" dxfId="7" priority="9075" operator="notEqual">
      <formula>0</formula>
    </cfRule>
  </conditionalFormatting>
  <conditionalFormatting sqref="R6621">
    <cfRule type="notContainsBlanks" dxfId="2" priority="8887">
      <formula>LEN(TRIM(R6621))&gt;0</formula>
    </cfRule>
  </conditionalFormatting>
  <conditionalFormatting sqref="S6621">
    <cfRule type="notContainsBlanks" dxfId="3" priority="8301">
      <formula>LEN(TRIM(S6621))&gt;0</formula>
    </cfRule>
  </conditionalFormatting>
  <conditionalFormatting sqref="U6621">
    <cfRule type="notContainsBlanks" dxfId="4" priority="8192">
      <formula>LEN(TRIM(U6621))&gt;0</formula>
    </cfRule>
  </conditionalFormatting>
  <conditionalFormatting sqref="W6621">
    <cfRule type="notContainsBlanks" dxfId="0" priority="8665">
      <formula>LEN(TRIM(W6621))&gt;0</formula>
    </cfRule>
  </conditionalFormatting>
  <conditionalFormatting sqref="Y6621">
    <cfRule type="notContainsBlanks" dxfId="5" priority="8553">
      <formula>LEN(TRIM(Y6621))&gt;0</formula>
    </cfRule>
  </conditionalFormatting>
  <conditionalFormatting sqref="Z6621">
    <cfRule type="notContainsBlanks" dxfId="6" priority="8441">
      <formula>LEN(TRIM(Z6621))&gt;0</formula>
    </cfRule>
  </conditionalFormatting>
  <conditionalFormatting sqref="R6622">
    <cfRule type="notContainsBlanks" dxfId="2" priority="8860">
      <formula>LEN(TRIM(R6622))&gt;0</formula>
    </cfRule>
  </conditionalFormatting>
  <conditionalFormatting sqref="S6622">
    <cfRule type="notContainsBlanks" dxfId="3" priority="8273">
      <formula>LEN(TRIM(S6622))&gt;0</formula>
    </cfRule>
  </conditionalFormatting>
  <conditionalFormatting sqref="U6622">
    <cfRule type="notContainsBlanks" dxfId="4" priority="8165">
      <formula>LEN(TRIM(U6622))&gt;0</formula>
    </cfRule>
  </conditionalFormatting>
  <conditionalFormatting sqref="W6622">
    <cfRule type="notContainsBlanks" dxfId="0" priority="8637">
      <formula>LEN(TRIM(W6622))&gt;0</formula>
    </cfRule>
  </conditionalFormatting>
  <conditionalFormatting sqref="Y6622">
    <cfRule type="notContainsBlanks" dxfId="5" priority="8525">
      <formula>LEN(TRIM(Y6622))&gt;0</formula>
    </cfRule>
  </conditionalFormatting>
  <conditionalFormatting sqref="Z6622">
    <cfRule type="notContainsBlanks" dxfId="6" priority="8413">
      <formula>LEN(TRIM(Z6622))&gt;0</formula>
    </cfRule>
  </conditionalFormatting>
  <conditionalFormatting sqref="Q6623">
    <cfRule type="notContainsBlanks" dxfId="1" priority="8941">
      <formula>LEN(TRIM(Q6623))&gt;0</formula>
    </cfRule>
  </conditionalFormatting>
  <conditionalFormatting sqref="R6623">
    <cfRule type="notContainsBlanks" dxfId="2" priority="8832">
      <formula>LEN(TRIM(R6623))&gt;0</formula>
    </cfRule>
  </conditionalFormatting>
  <conditionalFormatting sqref="S6623">
    <cfRule type="notContainsBlanks" dxfId="3" priority="8246">
      <formula>LEN(TRIM(S6623))&gt;0</formula>
    </cfRule>
  </conditionalFormatting>
  <conditionalFormatting sqref="U6623">
    <cfRule type="notContainsBlanks" dxfId="4" priority="8137">
      <formula>LEN(TRIM(U6623))&gt;0</formula>
    </cfRule>
  </conditionalFormatting>
  <conditionalFormatting sqref="W6623">
    <cfRule type="notContainsBlanks" dxfId="0" priority="8609">
      <formula>LEN(TRIM(W6623))&gt;0</formula>
    </cfRule>
  </conditionalFormatting>
  <conditionalFormatting sqref="Y6623">
    <cfRule type="notContainsBlanks" dxfId="5" priority="8497">
      <formula>LEN(TRIM(Y6623))&gt;0</formula>
    </cfRule>
  </conditionalFormatting>
  <conditionalFormatting sqref="Z6623">
    <cfRule type="notContainsBlanks" dxfId="6" priority="8385">
      <formula>LEN(TRIM(Z6623))&gt;0</formula>
    </cfRule>
  </conditionalFormatting>
  <conditionalFormatting sqref="Q6624">
    <cfRule type="notContainsBlanks" dxfId="1" priority="8914">
      <formula>LEN(TRIM(Q6624))&gt;0</formula>
    </cfRule>
  </conditionalFormatting>
  <conditionalFormatting sqref="R6624">
    <cfRule type="notContainsBlanks" dxfId="2" priority="8805">
      <formula>LEN(TRIM(R6624))&gt;0</formula>
    </cfRule>
  </conditionalFormatting>
  <conditionalFormatting sqref="S6624">
    <cfRule type="notContainsBlanks" dxfId="3" priority="8219">
      <formula>LEN(TRIM(S6624))&gt;0</formula>
    </cfRule>
  </conditionalFormatting>
  <conditionalFormatting sqref="U6624">
    <cfRule type="notContainsBlanks" dxfId="4" priority="8109">
      <formula>LEN(TRIM(U6624))&gt;0</formula>
    </cfRule>
  </conditionalFormatting>
  <conditionalFormatting sqref="W6624">
    <cfRule type="notContainsBlanks" dxfId="0" priority="8581">
      <formula>LEN(TRIM(W6624))&gt;0</formula>
    </cfRule>
  </conditionalFormatting>
  <conditionalFormatting sqref="Y6624">
    <cfRule type="notContainsBlanks" dxfId="5" priority="8469">
      <formula>LEN(TRIM(Y6624))&gt;0</formula>
    </cfRule>
  </conditionalFormatting>
  <conditionalFormatting sqref="Z6624">
    <cfRule type="notContainsBlanks" dxfId="6" priority="8357">
      <formula>LEN(TRIM(Z6624))&gt;0</formula>
    </cfRule>
  </conditionalFormatting>
  <conditionalFormatting sqref="AB6624">
    <cfRule type="cellIs" dxfId="7" priority="8329" operator="notEqual">
      <formula>0</formula>
    </cfRule>
  </conditionalFormatting>
  <conditionalFormatting sqref="Q6626">
    <cfRule type="notContainsBlanks" dxfId="1" priority="8084">
      <formula>LEN(TRIM(Q6626))&gt;0</formula>
    </cfRule>
  </conditionalFormatting>
  <conditionalFormatting sqref="R6626">
    <cfRule type="notContainsBlanks" dxfId="2" priority="7961">
      <formula>LEN(TRIM(R6626))&gt;0</formula>
    </cfRule>
  </conditionalFormatting>
  <conditionalFormatting sqref="S6626">
    <cfRule type="notContainsBlanks" dxfId="3" priority="7125">
      <formula>LEN(TRIM(S6626))&gt;0</formula>
    </cfRule>
  </conditionalFormatting>
  <conditionalFormatting sqref="U6626">
    <cfRule type="notContainsBlanks" dxfId="4" priority="6985">
      <formula>LEN(TRIM(U6626))&gt;0</formula>
    </cfRule>
  </conditionalFormatting>
  <conditionalFormatting sqref="W6626">
    <cfRule type="notContainsBlanks" dxfId="0" priority="7684">
      <formula>LEN(TRIM(W6626))&gt;0</formula>
    </cfRule>
  </conditionalFormatting>
  <conditionalFormatting sqref="Y6626">
    <cfRule type="notContainsBlanks" dxfId="5" priority="7544">
      <formula>LEN(TRIM(Y6626))&gt;0</formula>
    </cfRule>
  </conditionalFormatting>
  <conditionalFormatting sqref="Z6626">
    <cfRule type="notContainsBlanks" dxfId="6" priority="7404">
      <formula>LEN(TRIM(Z6626))&gt;0</formula>
    </cfRule>
  </conditionalFormatting>
  <conditionalFormatting sqref="AB6626">
    <cfRule type="cellIs" dxfId="7" priority="7264" operator="notEqual">
      <formula>0</formula>
    </cfRule>
  </conditionalFormatting>
  <conditionalFormatting sqref="Q6627">
    <cfRule type="notContainsBlanks" dxfId="1" priority="8059">
      <formula>LEN(TRIM(Q6627))&gt;0</formula>
    </cfRule>
  </conditionalFormatting>
  <conditionalFormatting sqref="R6627">
    <cfRule type="notContainsBlanks" dxfId="2" priority="7933">
      <formula>LEN(TRIM(R6627))&gt;0</formula>
    </cfRule>
  </conditionalFormatting>
  <conditionalFormatting sqref="S6627">
    <cfRule type="notContainsBlanks" dxfId="3" priority="7097">
      <formula>LEN(TRIM(S6627))&gt;0</formula>
    </cfRule>
  </conditionalFormatting>
  <conditionalFormatting sqref="U6627">
    <cfRule type="notContainsBlanks" dxfId="4" priority="6957">
      <formula>LEN(TRIM(U6627))&gt;0</formula>
    </cfRule>
  </conditionalFormatting>
  <conditionalFormatting sqref="W6627">
    <cfRule type="notContainsBlanks" dxfId="0" priority="7656">
      <formula>LEN(TRIM(W6627))&gt;0</formula>
    </cfRule>
  </conditionalFormatting>
  <conditionalFormatting sqref="Y6627">
    <cfRule type="notContainsBlanks" dxfId="5" priority="7516">
      <formula>LEN(TRIM(Y6627))&gt;0</formula>
    </cfRule>
  </conditionalFormatting>
  <conditionalFormatting sqref="Z6627">
    <cfRule type="notContainsBlanks" dxfId="6" priority="7376">
      <formula>LEN(TRIM(Z6627))&gt;0</formula>
    </cfRule>
  </conditionalFormatting>
  <conditionalFormatting sqref="AB6627">
    <cfRule type="cellIs" dxfId="7" priority="7236" operator="notEqual">
      <formula>0</formula>
    </cfRule>
  </conditionalFormatting>
  <conditionalFormatting sqref="Q6628">
    <cfRule type="notContainsBlanks" dxfId="1" priority="8034">
      <formula>LEN(TRIM(Q6628))&gt;0</formula>
    </cfRule>
  </conditionalFormatting>
  <conditionalFormatting sqref="R6628">
    <cfRule type="notContainsBlanks" dxfId="2" priority="7906">
      <formula>LEN(TRIM(R6628))&gt;0</formula>
    </cfRule>
  </conditionalFormatting>
  <conditionalFormatting sqref="S6628">
    <cfRule type="notContainsBlanks" dxfId="3" priority="7069">
      <formula>LEN(TRIM(S6628))&gt;0</formula>
    </cfRule>
  </conditionalFormatting>
  <conditionalFormatting sqref="U6628">
    <cfRule type="notContainsBlanks" dxfId="4" priority="6929">
      <formula>LEN(TRIM(U6628))&gt;0</formula>
    </cfRule>
  </conditionalFormatting>
  <conditionalFormatting sqref="W6628">
    <cfRule type="notContainsBlanks" dxfId="0" priority="7628">
      <formula>LEN(TRIM(W6628))&gt;0</formula>
    </cfRule>
  </conditionalFormatting>
  <conditionalFormatting sqref="Y6628">
    <cfRule type="notContainsBlanks" dxfId="5" priority="7488">
      <formula>LEN(TRIM(Y6628))&gt;0</formula>
    </cfRule>
  </conditionalFormatting>
  <conditionalFormatting sqref="Z6628">
    <cfRule type="notContainsBlanks" dxfId="6" priority="7348">
      <formula>LEN(TRIM(Z6628))&gt;0</formula>
    </cfRule>
  </conditionalFormatting>
  <conditionalFormatting sqref="AB6628">
    <cfRule type="cellIs" dxfId="7" priority="7208" operator="notEqual">
      <formula>0</formula>
    </cfRule>
  </conditionalFormatting>
  <conditionalFormatting sqref="Q6629">
    <cfRule type="notContainsBlanks" dxfId="1" priority="8011">
      <formula>LEN(TRIM(Q6629))&gt;0</formula>
    </cfRule>
  </conditionalFormatting>
  <conditionalFormatting sqref="R6629">
    <cfRule type="notContainsBlanks" dxfId="2" priority="7879">
      <formula>LEN(TRIM(R6629))&gt;0</formula>
    </cfRule>
  </conditionalFormatting>
  <conditionalFormatting sqref="S6629">
    <cfRule type="notContainsBlanks" dxfId="3" priority="7041">
      <formula>LEN(TRIM(S6629))&gt;0</formula>
    </cfRule>
  </conditionalFormatting>
  <conditionalFormatting sqref="U6629">
    <cfRule type="notContainsBlanks" dxfId="4" priority="6901">
      <formula>LEN(TRIM(U6629))&gt;0</formula>
    </cfRule>
  </conditionalFormatting>
  <conditionalFormatting sqref="W6629">
    <cfRule type="notContainsBlanks" dxfId="0" priority="7600">
      <formula>LEN(TRIM(W6629))&gt;0</formula>
    </cfRule>
  </conditionalFormatting>
  <conditionalFormatting sqref="Y6629">
    <cfRule type="notContainsBlanks" dxfId="5" priority="7460">
      <formula>LEN(TRIM(Y6629))&gt;0</formula>
    </cfRule>
  </conditionalFormatting>
  <conditionalFormatting sqref="Z6629">
    <cfRule type="notContainsBlanks" dxfId="6" priority="7320">
      <formula>LEN(TRIM(Z6629))&gt;0</formula>
    </cfRule>
  </conditionalFormatting>
  <conditionalFormatting sqref="AB6629">
    <cfRule type="cellIs" dxfId="7" priority="7180" operator="notEqual">
      <formula>0</formula>
    </cfRule>
  </conditionalFormatting>
  <conditionalFormatting sqref="Q6630">
    <cfRule type="notContainsBlanks" dxfId="1" priority="7988">
      <formula>LEN(TRIM(Q6630))&gt;0</formula>
    </cfRule>
  </conditionalFormatting>
  <conditionalFormatting sqref="R6630">
    <cfRule type="notContainsBlanks" dxfId="2" priority="7852">
      <formula>LEN(TRIM(R6630))&gt;0</formula>
    </cfRule>
  </conditionalFormatting>
  <conditionalFormatting sqref="S6630">
    <cfRule type="notContainsBlanks" dxfId="3" priority="7013">
      <formula>LEN(TRIM(S6630))&gt;0</formula>
    </cfRule>
  </conditionalFormatting>
  <conditionalFormatting sqref="U6630">
    <cfRule type="notContainsBlanks" dxfId="4" priority="6873">
      <formula>LEN(TRIM(U6630))&gt;0</formula>
    </cfRule>
  </conditionalFormatting>
  <conditionalFormatting sqref="W6630">
    <cfRule type="notContainsBlanks" dxfId="0" priority="7572">
      <formula>LEN(TRIM(W6630))&gt;0</formula>
    </cfRule>
  </conditionalFormatting>
  <conditionalFormatting sqref="Y6630">
    <cfRule type="notContainsBlanks" dxfId="5" priority="7432">
      <formula>LEN(TRIM(Y6630))&gt;0</formula>
    </cfRule>
  </conditionalFormatting>
  <conditionalFormatting sqref="Z6630">
    <cfRule type="notContainsBlanks" dxfId="6" priority="7292">
      <formula>LEN(TRIM(Z6630))&gt;0</formula>
    </cfRule>
  </conditionalFormatting>
  <conditionalFormatting sqref="AB6630">
    <cfRule type="cellIs" dxfId="7" priority="7152" operator="notEqual">
      <formula>0</formula>
    </cfRule>
  </conditionalFormatting>
  <conditionalFormatting sqref="Q6633">
    <cfRule type="notContainsBlanks" dxfId="1" priority="6847">
      <formula>LEN(TRIM(Q6633))&gt;0</formula>
    </cfRule>
  </conditionalFormatting>
  <conditionalFormatting sqref="R6633">
    <cfRule type="notContainsBlanks" dxfId="2" priority="6767">
      <formula>LEN(TRIM(R6633))&gt;0</formula>
    </cfRule>
  </conditionalFormatting>
  <conditionalFormatting sqref="S6633">
    <cfRule type="notContainsBlanks" dxfId="3" priority="6265">
      <formula>LEN(TRIM(S6633))&gt;0</formula>
    </cfRule>
  </conditionalFormatting>
  <conditionalFormatting sqref="U6633">
    <cfRule type="notContainsBlanks" dxfId="4" priority="6181">
      <formula>LEN(TRIM(U6633))&gt;0</formula>
    </cfRule>
  </conditionalFormatting>
  <conditionalFormatting sqref="W6633">
    <cfRule type="notContainsBlanks" dxfId="0" priority="6601">
      <formula>LEN(TRIM(W6633))&gt;0</formula>
    </cfRule>
  </conditionalFormatting>
  <conditionalFormatting sqref="Y6633">
    <cfRule type="notContainsBlanks" dxfId="5" priority="6517">
      <formula>LEN(TRIM(Y6633))&gt;0</formula>
    </cfRule>
  </conditionalFormatting>
  <conditionalFormatting sqref="Z6633">
    <cfRule type="notContainsBlanks" dxfId="6" priority="6433">
      <formula>LEN(TRIM(Z6633))&gt;0</formula>
    </cfRule>
  </conditionalFormatting>
  <conditionalFormatting sqref="AB6633">
    <cfRule type="cellIs" dxfId="7" priority="6349" operator="notEqual">
      <formula>0</formula>
    </cfRule>
  </conditionalFormatting>
  <conditionalFormatting sqref="Q6634">
    <cfRule type="notContainsBlanks" dxfId="1" priority="6821">
      <formula>LEN(TRIM(Q6634))&gt;0</formula>
    </cfRule>
  </conditionalFormatting>
  <conditionalFormatting sqref="R6634">
    <cfRule type="notContainsBlanks" dxfId="2" priority="6740">
      <formula>LEN(TRIM(R6634))&gt;0</formula>
    </cfRule>
  </conditionalFormatting>
  <conditionalFormatting sqref="S6634">
    <cfRule type="notContainsBlanks" dxfId="3" priority="6237">
      <formula>LEN(TRIM(S6634))&gt;0</formula>
    </cfRule>
  </conditionalFormatting>
  <conditionalFormatting sqref="U6634">
    <cfRule type="notContainsBlanks" dxfId="4" priority="6153">
      <formula>LEN(TRIM(U6634))&gt;0</formula>
    </cfRule>
  </conditionalFormatting>
  <conditionalFormatting sqref="W6634">
    <cfRule type="notContainsBlanks" dxfId="0" priority="6573">
      <formula>LEN(TRIM(W6634))&gt;0</formula>
    </cfRule>
  </conditionalFormatting>
  <conditionalFormatting sqref="Y6634">
    <cfRule type="notContainsBlanks" dxfId="5" priority="6489">
      <formula>LEN(TRIM(Y6634))&gt;0</formula>
    </cfRule>
  </conditionalFormatting>
  <conditionalFormatting sqref="Z6634">
    <cfRule type="notContainsBlanks" dxfId="6" priority="6405">
      <formula>LEN(TRIM(Z6634))&gt;0</formula>
    </cfRule>
  </conditionalFormatting>
  <conditionalFormatting sqref="AB6634">
    <cfRule type="cellIs" dxfId="7" priority="6321" operator="notEqual">
      <formula>0</formula>
    </cfRule>
  </conditionalFormatting>
  <conditionalFormatting sqref="Q6635">
    <cfRule type="notContainsBlanks" dxfId="1" priority="6795">
      <formula>LEN(TRIM(Q6635))&gt;0</formula>
    </cfRule>
  </conditionalFormatting>
  <conditionalFormatting sqref="R6635">
    <cfRule type="notContainsBlanks" dxfId="2" priority="6713">
      <formula>LEN(TRIM(R6635))&gt;0</formula>
    </cfRule>
  </conditionalFormatting>
  <conditionalFormatting sqref="S6635">
    <cfRule type="notContainsBlanks" dxfId="3" priority="6209">
      <formula>LEN(TRIM(S6635))&gt;0</formula>
    </cfRule>
  </conditionalFormatting>
  <conditionalFormatting sqref="U6635">
    <cfRule type="notContainsBlanks" dxfId="4" priority="6125">
      <formula>LEN(TRIM(U6635))&gt;0</formula>
    </cfRule>
  </conditionalFormatting>
  <conditionalFormatting sqref="W6635">
    <cfRule type="notContainsBlanks" dxfId="0" priority="6545">
      <formula>LEN(TRIM(W6635))&gt;0</formula>
    </cfRule>
  </conditionalFormatting>
  <conditionalFormatting sqref="Y6635">
    <cfRule type="notContainsBlanks" dxfId="5" priority="6461">
      <formula>LEN(TRIM(Y6635))&gt;0</formula>
    </cfRule>
  </conditionalFormatting>
  <conditionalFormatting sqref="Z6635">
    <cfRule type="notContainsBlanks" dxfId="6" priority="6377">
      <formula>LEN(TRIM(Z6635))&gt;0</formula>
    </cfRule>
  </conditionalFormatting>
  <conditionalFormatting sqref="AB6635">
    <cfRule type="cellIs" dxfId="7" priority="6293" operator="notEqual">
      <formula>0</formula>
    </cfRule>
  </conditionalFormatting>
  <conditionalFormatting sqref="Q6636">
    <cfRule type="notContainsBlanks" dxfId="1" priority="11371">
      <formula>LEN(TRIM(Q6636))&gt;0</formula>
    </cfRule>
  </conditionalFormatting>
  <conditionalFormatting sqref="W6636">
    <cfRule type="notContainsBlanks" dxfId="0" priority="11455">
      <formula>LEN(TRIM(W6636))&gt;0</formula>
    </cfRule>
  </conditionalFormatting>
  <conditionalFormatting sqref="Y6636">
    <cfRule type="notContainsBlanks" dxfId="5" priority="11427">
      <formula>LEN(TRIM(Y6636))&gt;0</formula>
    </cfRule>
  </conditionalFormatting>
  <conditionalFormatting sqref="Z6636">
    <cfRule type="notContainsBlanks" dxfId="6" priority="11399">
      <formula>LEN(TRIM(Z6636))&gt;0</formula>
    </cfRule>
  </conditionalFormatting>
  <conditionalFormatting sqref="AA6636">
    <cfRule type="cellIs" dxfId="8" priority="11315" operator="equal">
      <formula>2</formula>
    </cfRule>
    <cfRule type="cellIs" dxfId="8" priority="11287" operator="equal">
      <formula>4</formula>
    </cfRule>
  </conditionalFormatting>
  <conditionalFormatting sqref="W6638">
    <cfRule type="notContainsBlanks" dxfId="0" priority="5917">
      <formula>LEN(TRIM(W6638))&gt;0</formula>
    </cfRule>
  </conditionalFormatting>
  <conditionalFormatting sqref="Q6641">
    <cfRule type="notContainsBlanks" dxfId="1" priority="5900">
      <formula>LEN(TRIM(Q6641))&gt;0</formula>
    </cfRule>
  </conditionalFormatting>
  <conditionalFormatting sqref="R6641">
    <cfRule type="notContainsBlanks" dxfId="2" priority="5899">
      <formula>LEN(TRIM(R6641))&gt;0</formula>
    </cfRule>
  </conditionalFormatting>
  <conditionalFormatting sqref="S6641">
    <cfRule type="notContainsBlanks" dxfId="3" priority="5882">
      <formula>LEN(TRIM(S6641))&gt;0</formula>
    </cfRule>
  </conditionalFormatting>
  <conditionalFormatting sqref="U6641">
    <cfRule type="notContainsBlanks" dxfId="4" priority="5879">
      <formula>LEN(TRIM(U6641))&gt;0</formula>
    </cfRule>
  </conditionalFormatting>
  <conditionalFormatting sqref="W6641">
    <cfRule type="notContainsBlanks" dxfId="0" priority="5893">
      <formula>LEN(TRIM(W6641))&gt;0</formula>
    </cfRule>
  </conditionalFormatting>
  <conditionalFormatting sqref="Y6641">
    <cfRule type="notContainsBlanks" dxfId="5" priority="5890">
      <formula>LEN(TRIM(Y6641))&gt;0</formula>
    </cfRule>
  </conditionalFormatting>
  <conditionalFormatting sqref="Z6641">
    <cfRule type="notContainsBlanks" dxfId="6" priority="5887">
      <formula>LEN(TRIM(Z6641))&gt;0</formula>
    </cfRule>
  </conditionalFormatting>
  <conditionalFormatting sqref="AB6641">
    <cfRule type="cellIs" dxfId="7" priority="5884" operator="notEqual">
      <formula>0</formula>
    </cfRule>
  </conditionalFormatting>
  <conditionalFormatting sqref="Q6642">
    <cfRule type="notContainsBlanks" dxfId="1" priority="4280">
      <formula>LEN(TRIM(Q6642))&gt;0</formula>
    </cfRule>
  </conditionalFormatting>
  <conditionalFormatting sqref="R6642">
    <cfRule type="notContainsBlanks" dxfId="2" priority="5898">
      <formula>LEN(TRIM(R6642))&gt;0</formula>
    </cfRule>
  </conditionalFormatting>
  <conditionalFormatting sqref="S6642">
    <cfRule type="notContainsBlanks" dxfId="3" priority="5881">
      <formula>LEN(TRIM(S6642))&gt;0</formula>
    </cfRule>
  </conditionalFormatting>
  <conditionalFormatting sqref="U6642">
    <cfRule type="notContainsBlanks" dxfId="4" priority="5878">
      <formula>LEN(TRIM(U6642))&gt;0</formula>
    </cfRule>
  </conditionalFormatting>
  <conditionalFormatting sqref="W6642">
    <cfRule type="notContainsBlanks" dxfId="0" priority="5892">
      <formula>LEN(TRIM(W6642))&gt;0</formula>
    </cfRule>
  </conditionalFormatting>
  <conditionalFormatting sqref="Y6642">
    <cfRule type="notContainsBlanks" dxfId="5" priority="5889">
      <formula>LEN(TRIM(Y6642))&gt;0</formula>
    </cfRule>
  </conditionalFormatting>
  <conditionalFormatting sqref="Z6642">
    <cfRule type="notContainsBlanks" dxfId="6" priority="5886">
      <formula>LEN(TRIM(Z6642))&gt;0</formula>
    </cfRule>
  </conditionalFormatting>
  <conditionalFormatting sqref="Q6643">
    <cfRule type="notContainsBlanks" dxfId="1" priority="4279">
      <formula>LEN(TRIM(Q6643))&gt;0</formula>
    </cfRule>
  </conditionalFormatting>
  <conditionalFormatting sqref="R6643">
    <cfRule type="notContainsBlanks" dxfId="2" priority="5897">
      <formula>LEN(TRIM(R6643))&gt;0</formula>
    </cfRule>
  </conditionalFormatting>
  <conditionalFormatting sqref="S6643">
    <cfRule type="notContainsBlanks" dxfId="3" priority="5880">
      <formula>LEN(TRIM(S6643))&gt;0</formula>
    </cfRule>
  </conditionalFormatting>
  <conditionalFormatting sqref="U6643">
    <cfRule type="notContainsBlanks" dxfId="4" priority="5877">
      <formula>LEN(TRIM(U6643))&gt;0</formula>
    </cfRule>
  </conditionalFormatting>
  <conditionalFormatting sqref="W6643">
    <cfRule type="notContainsBlanks" dxfId="0" priority="5891">
      <formula>LEN(TRIM(W6643))&gt;0</formula>
    </cfRule>
  </conditionalFormatting>
  <conditionalFormatting sqref="Y6643">
    <cfRule type="notContainsBlanks" dxfId="5" priority="5888">
      <formula>LEN(TRIM(Y6643))&gt;0</formula>
    </cfRule>
  </conditionalFormatting>
  <conditionalFormatting sqref="Z6643">
    <cfRule type="notContainsBlanks" dxfId="6" priority="5885">
      <formula>LEN(TRIM(Z6643))&gt;0</formula>
    </cfRule>
  </conditionalFormatting>
  <conditionalFormatting sqref="AB6643">
    <cfRule type="cellIs" dxfId="7" priority="5883" operator="notEqual">
      <formula>0</formula>
    </cfRule>
  </conditionalFormatting>
  <conditionalFormatting sqref="Q6644">
    <cfRule type="notContainsBlanks" dxfId="1" priority="4278">
      <formula>LEN(TRIM(Q6644))&gt;0</formula>
    </cfRule>
  </conditionalFormatting>
  <conditionalFormatting sqref="Q6645">
    <cfRule type="notContainsBlanks" dxfId="1" priority="5876">
      <formula>LEN(TRIM(Q6645))&gt;0</formula>
    </cfRule>
  </conditionalFormatting>
  <conditionalFormatting sqref="R6645">
    <cfRule type="notContainsBlanks" dxfId="2" priority="5871">
      <formula>LEN(TRIM(R6645))&gt;0</formula>
    </cfRule>
  </conditionalFormatting>
  <conditionalFormatting sqref="S6645">
    <cfRule type="notContainsBlanks" dxfId="3" priority="5841">
      <formula>LEN(TRIM(S6645))&gt;0</formula>
    </cfRule>
  </conditionalFormatting>
  <conditionalFormatting sqref="U6645">
    <cfRule type="notContainsBlanks" dxfId="4" priority="5836">
      <formula>LEN(TRIM(U6645))&gt;0</formula>
    </cfRule>
  </conditionalFormatting>
  <conditionalFormatting sqref="W6645">
    <cfRule type="notContainsBlanks" dxfId="0" priority="5861">
      <formula>LEN(TRIM(W6645))&gt;0</formula>
    </cfRule>
  </conditionalFormatting>
  <conditionalFormatting sqref="Y6645">
    <cfRule type="notContainsBlanks" dxfId="5" priority="5856">
      <formula>LEN(TRIM(Y6645))&gt;0</formula>
    </cfRule>
  </conditionalFormatting>
  <conditionalFormatting sqref="Z6645">
    <cfRule type="notContainsBlanks" dxfId="6" priority="5851">
      <formula>LEN(TRIM(Z6645))&gt;0</formula>
    </cfRule>
  </conditionalFormatting>
  <conditionalFormatting sqref="AB6645">
    <cfRule type="cellIs" dxfId="7" priority="5846" operator="notEqual">
      <formula>0</formula>
    </cfRule>
  </conditionalFormatting>
  <conditionalFormatting sqref="Q6646">
    <cfRule type="notContainsBlanks" dxfId="1" priority="5875">
      <formula>LEN(TRIM(Q6646))&gt;0</formula>
    </cfRule>
  </conditionalFormatting>
  <conditionalFormatting sqref="R6646">
    <cfRule type="notContainsBlanks" dxfId="2" priority="5870">
      <formula>LEN(TRIM(R6646))&gt;0</formula>
    </cfRule>
  </conditionalFormatting>
  <conditionalFormatting sqref="S6646">
    <cfRule type="notContainsBlanks" dxfId="3" priority="5840">
      <formula>LEN(TRIM(S6646))&gt;0</formula>
    </cfRule>
  </conditionalFormatting>
  <conditionalFormatting sqref="U6646">
    <cfRule type="notContainsBlanks" dxfId="4" priority="5835">
      <formula>LEN(TRIM(U6646))&gt;0</formula>
    </cfRule>
  </conditionalFormatting>
  <conditionalFormatting sqref="W6646">
    <cfRule type="notContainsBlanks" dxfId="0" priority="5860">
      <formula>LEN(TRIM(W6646))&gt;0</formula>
    </cfRule>
  </conditionalFormatting>
  <conditionalFormatting sqref="Y6646">
    <cfRule type="notContainsBlanks" dxfId="5" priority="5855">
      <formula>LEN(TRIM(Y6646))&gt;0</formula>
    </cfRule>
  </conditionalFormatting>
  <conditionalFormatting sqref="Z6646">
    <cfRule type="notContainsBlanks" dxfId="6" priority="5850">
      <formula>LEN(TRIM(Z6646))&gt;0</formula>
    </cfRule>
  </conditionalFormatting>
  <conditionalFormatting sqref="AB6646">
    <cfRule type="cellIs" dxfId="7" priority="5845" operator="notEqual">
      <formula>0</formula>
    </cfRule>
  </conditionalFormatting>
  <conditionalFormatting sqref="Q6647">
    <cfRule type="notContainsBlanks" dxfId="1" priority="5874">
      <formula>LEN(TRIM(Q6647))&gt;0</formula>
    </cfRule>
  </conditionalFormatting>
  <conditionalFormatting sqref="R6647">
    <cfRule type="notContainsBlanks" dxfId="2" priority="5869">
      <formula>LEN(TRIM(R6647))&gt;0</formula>
    </cfRule>
  </conditionalFormatting>
  <conditionalFormatting sqref="S6647">
    <cfRule type="notContainsBlanks" dxfId="3" priority="5839">
      <formula>LEN(TRIM(S6647))&gt;0</formula>
    </cfRule>
  </conditionalFormatting>
  <conditionalFormatting sqref="U6647">
    <cfRule type="notContainsBlanks" dxfId="4" priority="5834">
      <formula>LEN(TRIM(U6647))&gt;0</formula>
    </cfRule>
  </conditionalFormatting>
  <conditionalFormatting sqref="W6647">
    <cfRule type="notContainsBlanks" dxfId="0" priority="5859">
      <formula>LEN(TRIM(W6647))&gt;0</formula>
    </cfRule>
  </conditionalFormatting>
  <conditionalFormatting sqref="Y6647">
    <cfRule type="notContainsBlanks" dxfId="5" priority="5854">
      <formula>LEN(TRIM(Y6647))&gt;0</formula>
    </cfRule>
  </conditionalFormatting>
  <conditionalFormatting sqref="Z6647">
    <cfRule type="notContainsBlanks" dxfId="6" priority="5849">
      <formula>LEN(TRIM(Z6647))&gt;0</formula>
    </cfRule>
  </conditionalFormatting>
  <conditionalFormatting sqref="AB6647">
    <cfRule type="cellIs" dxfId="7" priority="5844" operator="notEqual">
      <formula>0</formula>
    </cfRule>
  </conditionalFormatting>
  <conditionalFormatting sqref="Q6648">
    <cfRule type="notContainsBlanks" dxfId="1" priority="5873">
      <formula>LEN(TRIM(Q6648))&gt;0</formula>
    </cfRule>
  </conditionalFormatting>
  <conditionalFormatting sqref="R6648">
    <cfRule type="notContainsBlanks" dxfId="2" priority="5868">
      <formula>LEN(TRIM(R6648))&gt;0</formula>
    </cfRule>
  </conditionalFormatting>
  <conditionalFormatting sqref="S6648">
    <cfRule type="notContainsBlanks" dxfId="3" priority="5838">
      <formula>LEN(TRIM(S6648))&gt;0</formula>
    </cfRule>
  </conditionalFormatting>
  <conditionalFormatting sqref="U6648">
    <cfRule type="notContainsBlanks" dxfId="4" priority="5833">
      <formula>LEN(TRIM(U6648))&gt;0</formula>
    </cfRule>
  </conditionalFormatting>
  <conditionalFormatting sqref="W6648">
    <cfRule type="notContainsBlanks" dxfId="0" priority="5858">
      <formula>LEN(TRIM(W6648))&gt;0</formula>
    </cfRule>
  </conditionalFormatting>
  <conditionalFormatting sqref="Y6648">
    <cfRule type="notContainsBlanks" dxfId="5" priority="5853">
      <formula>LEN(TRIM(Y6648))&gt;0</formula>
    </cfRule>
  </conditionalFormatting>
  <conditionalFormatting sqref="Z6648">
    <cfRule type="notContainsBlanks" dxfId="6" priority="5848">
      <formula>LEN(TRIM(Z6648))&gt;0</formula>
    </cfRule>
  </conditionalFormatting>
  <conditionalFormatting sqref="AB6648">
    <cfRule type="cellIs" dxfId="7" priority="5843" operator="notEqual">
      <formula>0</formula>
    </cfRule>
  </conditionalFormatting>
  <conditionalFormatting sqref="Q6649">
    <cfRule type="notContainsBlanks" dxfId="1" priority="5872">
      <formula>LEN(TRIM(Q6649))&gt;0</formula>
    </cfRule>
  </conditionalFormatting>
  <conditionalFormatting sqref="R6649">
    <cfRule type="notContainsBlanks" dxfId="2" priority="5867">
      <formula>LEN(TRIM(R6649))&gt;0</formula>
    </cfRule>
  </conditionalFormatting>
  <conditionalFormatting sqref="S6649">
    <cfRule type="notContainsBlanks" dxfId="3" priority="5837">
      <formula>LEN(TRIM(S6649))&gt;0</formula>
    </cfRule>
  </conditionalFormatting>
  <conditionalFormatting sqref="U6649">
    <cfRule type="notContainsBlanks" dxfId="4" priority="5832">
      <formula>LEN(TRIM(U6649))&gt;0</formula>
    </cfRule>
  </conditionalFormatting>
  <conditionalFormatting sqref="W6649">
    <cfRule type="notContainsBlanks" dxfId="0" priority="5857">
      <formula>LEN(TRIM(W6649))&gt;0</formula>
    </cfRule>
  </conditionalFormatting>
  <conditionalFormatting sqref="Y6649">
    <cfRule type="notContainsBlanks" dxfId="5" priority="5852">
      <formula>LEN(TRIM(Y6649))&gt;0</formula>
    </cfRule>
  </conditionalFormatting>
  <conditionalFormatting sqref="Z6649">
    <cfRule type="notContainsBlanks" dxfId="6" priority="5847">
      <formula>LEN(TRIM(Z6649))&gt;0</formula>
    </cfRule>
  </conditionalFormatting>
  <conditionalFormatting sqref="AB6649">
    <cfRule type="cellIs" dxfId="7" priority="5842" operator="notEqual">
      <formula>0</formula>
    </cfRule>
  </conditionalFormatting>
  <conditionalFormatting sqref="Q6652">
    <cfRule type="notContainsBlanks" dxfId="1" priority="5831">
      <formula>LEN(TRIM(Q6652))&gt;0</formula>
    </cfRule>
  </conditionalFormatting>
  <conditionalFormatting sqref="R6652">
    <cfRule type="notContainsBlanks" dxfId="2" priority="5830">
      <formula>LEN(TRIM(R6652))&gt;0</formula>
    </cfRule>
  </conditionalFormatting>
  <conditionalFormatting sqref="S6652">
    <cfRule type="notContainsBlanks" dxfId="3" priority="5824">
      <formula>LEN(TRIM(S6652))&gt;0</formula>
    </cfRule>
  </conditionalFormatting>
  <conditionalFormatting sqref="U6652">
    <cfRule type="notContainsBlanks" dxfId="4" priority="5823">
      <formula>LEN(TRIM(U6652))&gt;0</formula>
    </cfRule>
  </conditionalFormatting>
  <conditionalFormatting sqref="W6652">
    <cfRule type="notContainsBlanks" dxfId="0" priority="5828">
      <formula>LEN(TRIM(W6652))&gt;0</formula>
    </cfRule>
  </conditionalFormatting>
  <conditionalFormatting sqref="Y6652">
    <cfRule type="notContainsBlanks" dxfId="5" priority="5827">
      <formula>LEN(TRIM(Y6652))&gt;0</formula>
    </cfRule>
  </conditionalFormatting>
  <conditionalFormatting sqref="Z6652">
    <cfRule type="notContainsBlanks" dxfId="6" priority="5826">
      <formula>LEN(TRIM(Z6652))&gt;0</formula>
    </cfRule>
  </conditionalFormatting>
  <conditionalFormatting sqref="AB6652">
    <cfRule type="cellIs" dxfId="7" priority="5825" operator="notEqual">
      <formula>0</formula>
    </cfRule>
  </conditionalFormatting>
  <conditionalFormatting sqref="Q6654">
    <cfRule type="notContainsBlanks" dxfId="1" priority="5822">
      <formula>LEN(TRIM(Q6654))&gt;0</formula>
    </cfRule>
  </conditionalFormatting>
  <conditionalFormatting sqref="R6654">
    <cfRule type="notContainsBlanks" dxfId="2" priority="5818">
      <formula>LEN(TRIM(R6654))&gt;0</formula>
    </cfRule>
  </conditionalFormatting>
  <conditionalFormatting sqref="S6654">
    <cfRule type="notContainsBlanks" dxfId="3" priority="5797">
      <formula>LEN(TRIM(S6654))&gt;0</formula>
    </cfRule>
  </conditionalFormatting>
  <conditionalFormatting sqref="U6654">
    <cfRule type="notContainsBlanks" dxfId="4" priority="5793">
      <formula>LEN(TRIM(U6654))&gt;0</formula>
    </cfRule>
  </conditionalFormatting>
  <conditionalFormatting sqref="W6654">
    <cfRule type="notContainsBlanks" dxfId="0" priority="5810">
      <formula>LEN(TRIM(W6654))&gt;0</formula>
    </cfRule>
  </conditionalFormatting>
  <conditionalFormatting sqref="Y6654">
    <cfRule type="notContainsBlanks" dxfId="5" priority="5806">
      <formula>LEN(TRIM(Y6654))&gt;0</formula>
    </cfRule>
  </conditionalFormatting>
  <conditionalFormatting sqref="Z6654">
    <cfRule type="notContainsBlanks" dxfId="6" priority="5802">
      <formula>LEN(TRIM(Z6654))&gt;0</formula>
    </cfRule>
  </conditionalFormatting>
  <conditionalFormatting sqref="Q6655">
    <cfRule type="notContainsBlanks" dxfId="1" priority="5821">
      <formula>LEN(TRIM(Q6655))&gt;0</formula>
    </cfRule>
  </conditionalFormatting>
  <conditionalFormatting sqref="R6655">
    <cfRule type="notContainsBlanks" dxfId="2" priority="5817">
      <formula>LEN(TRIM(R6655))&gt;0</formula>
    </cfRule>
  </conditionalFormatting>
  <conditionalFormatting sqref="S6655">
    <cfRule type="notContainsBlanks" dxfId="3" priority="5796">
      <formula>LEN(TRIM(S6655))&gt;0</formula>
    </cfRule>
  </conditionalFormatting>
  <conditionalFormatting sqref="U6655">
    <cfRule type="notContainsBlanks" dxfId="4" priority="5792">
      <formula>LEN(TRIM(U6655))&gt;0</formula>
    </cfRule>
  </conditionalFormatting>
  <conditionalFormatting sqref="W6655">
    <cfRule type="notContainsBlanks" dxfId="0" priority="5809">
      <formula>LEN(TRIM(W6655))&gt;0</formula>
    </cfRule>
  </conditionalFormatting>
  <conditionalFormatting sqref="Y6655">
    <cfRule type="notContainsBlanks" dxfId="5" priority="5805">
      <formula>LEN(TRIM(Y6655))&gt;0</formula>
    </cfRule>
  </conditionalFormatting>
  <conditionalFormatting sqref="Z6655">
    <cfRule type="notContainsBlanks" dxfId="6" priority="5801">
      <formula>LEN(TRIM(Z6655))&gt;0</formula>
    </cfRule>
  </conditionalFormatting>
  <conditionalFormatting sqref="Q6656">
    <cfRule type="notContainsBlanks" dxfId="1" priority="5820">
      <formula>LEN(TRIM(Q6656))&gt;0</formula>
    </cfRule>
  </conditionalFormatting>
  <conditionalFormatting sqref="R6656">
    <cfRule type="notContainsBlanks" dxfId="2" priority="5816">
      <formula>LEN(TRIM(R6656))&gt;0</formula>
    </cfRule>
  </conditionalFormatting>
  <conditionalFormatting sqref="S6656">
    <cfRule type="notContainsBlanks" dxfId="3" priority="5795">
      <formula>LEN(TRIM(S6656))&gt;0</formula>
    </cfRule>
  </conditionalFormatting>
  <conditionalFormatting sqref="U6656">
    <cfRule type="notContainsBlanks" dxfId="4" priority="5791">
      <formula>LEN(TRIM(U6656))&gt;0</formula>
    </cfRule>
  </conditionalFormatting>
  <conditionalFormatting sqref="W6656">
    <cfRule type="notContainsBlanks" dxfId="0" priority="5808">
      <formula>LEN(TRIM(W6656))&gt;0</formula>
    </cfRule>
  </conditionalFormatting>
  <conditionalFormatting sqref="Y6656">
    <cfRule type="notContainsBlanks" dxfId="5" priority="5804">
      <formula>LEN(TRIM(Y6656))&gt;0</formula>
    </cfRule>
  </conditionalFormatting>
  <conditionalFormatting sqref="Z6656">
    <cfRule type="notContainsBlanks" dxfId="6" priority="5800">
      <formula>LEN(TRIM(Z6656))&gt;0</formula>
    </cfRule>
  </conditionalFormatting>
  <conditionalFormatting sqref="Q6657">
    <cfRule type="notContainsBlanks" dxfId="1" priority="5819">
      <formula>LEN(TRIM(Q6657))&gt;0</formula>
    </cfRule>
  </conditionalFormatting>
  <conditionalFormatting sqref="R6657">
    <cfRule type="notContainsBlanks" dxfId="2" priority="5815">
      <formula>LEN(TRIM(R6657))&gt;0</formula>
    </cfRule>
  </conditionalFormatting>
  <conditionalFormatting sqref="S6657">
    <cfRule type="notContainsBlanks" dxfId="3" priority="5794">
      <formula>LEN(TRIM(S6657))&gt;0</formula>
    </cfRule>
  </conditionalFormatting>
  <conditionalFormatting sqref="U6657">
    <cfRule type="notContainsBlanks" dxfId="4" priority="5790">
      <formula>LEN(TRIM(U6657))&gt;0</formula>
    </cfRule>
  </conditionalFormatting>
  <conditionalFormatting sqref="W6657">
    <cfRule type="notContainsBlanks" dxfId="0" priority="5807">
      <formula>LEN(TRIM(W6657))&gt;0</formula>
    </cfRule>
  </conditionalFormatting>
  <conditionalFormatting sqref="Y6657">
    <cfRule type="notContainsBlanks" dxfId="5" priority="5803">
      <formula>LEN(TRIM(Y6657))&gt;0</formula>
    </cfRule>
  </conditionalFormatting>
  <conditionalFormatting sqref="Z6657">
    <cfRule type="notContainsBlanks" dxfId="6" priority="5799">
      <formula>LEN(TRIM(Z6657))&gt;0</formula>
    </cfRule>
  </conditionalFormatting>
  <conditionalFormatting sqref="AB6657">
    <cfRule type="cellIs" dxfId="7" priority="5798" operator="notEqual">
      <formula>0</formula>
    </cfRule>
  </conditionalFormatting>
  <conditionalFormatting sqref="Q6659">
    <cfRule type="notContainsBlanks" dxfId="1" priority="5789">
      <formula>LEN(TRIM(Q6659))&gt;0</formula>
    </cfRule>
  </conditionalFormatting>
  <conditionalFormatting sqref="R6659">
    <cfRule type="notContainsBlanks" dxfId="2" priority="5784">
      <formula>LEN(TRIM(R6659))&gt;0</formula>
    </cfRule>
  </conditionalFormatting>
  <conditionalFormatting sqref="S6659">
    <cfRule type="notContainsBlanks" dxfId="3" priority="5754">
      <formula>LEN(TRIM(S6659))&gt;0</formula>
    </cfRule>
  </conditionalFormatting>
  <conditionalFormatting sqref="U6659">
    <cfRule type="notContainsBlanks" dxfId="4" priority="5749">
      <formula>LEN(TRIM(U6659))&gt;0</formula>
    </cfRule>
  </conditionalFormatting>
  <conditionalFormatting sqref="W6659">
    <cfRule type="notContainsBlanks" dxfId="0" priority="5774">
      <formula>LEN(TRIM(W6659))&gt;0</formula>
    </cfRule>
  </conditionalFormatting>
  <conditionalFormatting sqref="Y6659">
    <cfRule type="notContainsBlanks" dxfId="5" priority="5769">
      <formula>LEN(TRIM(Y6659))&gt;0</formula>
    </cfRule>
  </conditionalFormatting>
  <conditionalFormatting sqref="Z6659">
    <cfRule type="notContainsBlanks" dxfId="6" priority="5764">
      <formula>LEN(TRIM(Z6659))&gt;0</formula>
    </cfRule>
  </conditionalFormatting>
  <conditionalFormatting sqref="AB6659">
    <cfRule type="cellIs" dxfId="7" priority="5759" operator="notEqual">
      <formula>0</formula>
    </cfRule>
  </conditionalFormatting>
  <conditionalFormatting sqref="Q6660">
    <cfRule type="notContainsBlanks" dxfId="1" priority="5788">
      <formula>LEN(TRIM(Q6660))&gt;0</formula>
    </cfRule>
  </conditionalFormatting>
  <conditionalFormatting sqref="R6660">
    <cfRule type="notContainsBlanks" dxfId="2" priority="5783">
      <formula>LEN(TRIM(R6660))&gt;0</formula>
    </cfRule>
  </conditionalFormatting>
  <conditionalFormatting sqref="S6660">
    <cfRule type="notContainsBlanks" dxfId="3" priority="5753">
      <formula>LEN(TRIM(S6660))&gt;0</formula>
    </cfRule>
  </conditionalFormatting>
  <conditionalFormatting sqref="U6660">
    <cfRule type="notContainsBlanks" dxfId="4" priority="5748">
      <formula>LEN(TRIM(U6660))&gt;0</formula>
    </cfRule>
  </conditionalFormatting>
  <conditionalFormatting sqref="W6660">
    <cfRule type="notContainsBlanks" dxfId="0" priority="5773">
      <formula>LEN(TRIM(W6660))&gt;0</formula>
    </cfRule>
  </conditionalFormatting>
  <conditionalFormatting sqref="Y6660">
    <cfRule type="notContainsBlanks" dxfId="5" priority="5768">
      <formula>LEN(TRIM(Y6660))&gt;0</formula>
    </cfRule>
  </conditionalFormatting>
  <conditionalFormatting sqref="Z6660">
    <cfRule type="notContainsBlanks" dxfId="6" priority="5763">
      <formula>LEN(TRIM(Z6660))&gt;0</formula>
    </cfRule>
  </conditionalFormatting>
  <conditionalFormatting sqref="AB6660">
    <cfRule type="cellIs" dxfId="7" priority="5758" operator="notEqual">
      <formula>0</formula>
    </cfRule>
  </conditionalFormatting>
  <conditionalFormatting sqref="Q6661">
    <cfRule type="notContainsBlanks" dxfId="1" priority="5787">
      <formula>LEN(TRIM(Q6661))&gt;0</formula>
    </cfRule>
  </conditionalFormatting>
  <conditionalFormatting sqref="R6661">
    <cfRule type="notContainsBlanks" dxfId="2" priority="5782">
      <formula>LEN(TRIM(R6661))&gt;0</formula>
    </cfRule>
  </conditionalFormatting>
  <conditionalFormatting sqref="S6661">
    <cfRule type="notContainsBlanks" dxfId="3" priority="5752">
      <formula>LEN(TRIM(S6661))&gt;0</formula>
    </cfRule>
  </conditionalFormatting>
  <conditionalFormatting sqref="U6661">
    <cfRule type="notContainsBlanks" dxfId="4" priority="5747">
      <formula>LEN(TRIM(U6661))&gt;0</formula>
    </cfRule>
  </conditionalFormatting>
  <conditionalFormatting sqref="W6661">
    <cfRule type="notContainsBlanks" dxfId="0" priority="5772">
      <formula>LEN(TRIM(W6661))&gt;0</formula>
    </cfRule>
  </conditionalFormatting>
  <conditionalFormatting sqref="Y6661">
    <cfRule type="notContainsBlanks" dxfId="5" priority="5767">
      <formula>LEN(TRIM(Y6661))&gt;0</formula>
    </cfRule>
  </conditionalFormatting>
  <conditionalFormatting sqref="Z6661">
    <cfRule type="notContainsBlanks" dxfId="6" priority="5762">
      <formula>LEN(TRIM(Z6661))&gt;0</formula>
    </cfRule>
  </conditionalFormatting>
  <conditionalFormatting sqref="AB6661">
    <cfRule type="cellIs" dxfId="7" priority="5757" operator="notEqual">
      <formula>0</formula>
    </cfRule>
  </conditionalFormatting>
  <conditionalFormatting sqref="Q6662">
    <cfRule type="notContainsBlanks" dxfId="1" priority="5786">
      <formula>LEN(TRIM(Q6662))&gt;0</formula>
    </cfRule>
  </conditionalFormatting>
  <conditionalFormatting sqref="R6662">
    <cfRule type="notContainsBlanks" dxfId="2" priority="5781">
      <formula>LEN(TRIM(R6662))&gt;0</formula>
    </cfRule>
  </conditionalFormatting>
  <conditionalFormatting sqref="S6662">
    <cfRule type="notContainsBlanks" dxfId="3" priority="5751">
      <formula>LEN(TRIM(S6662))&gt;0</formula>
    </cfRule>
  </conditionalFormatting>
  <conditionalFormatting sqref="U6662">
    <cfRule type="notContainsBlanks" dxfId="4" priority="5746">
      <formula>LEN(TRIM(U6662))&gt;0</formula>
    </cfRule>
  </conditionalFormatting>
  <conditionalFormatting sqref="W6662">
    <cfRule type="notContainsBlanks" dxfId="0" priority="5771">
      <formula>LEN(TRIM(W6662))&gt;0</formula>
    </cfRule>
  </conditionalFormatting>
  <conditionalFormatting sqref="Y6662">
    <cfRule type="notContainsBlanks" dxfId="5" priority="5766">
      <formula>LEN(TRIM(Y6662))&gt;0</formula>
    </cfRule>
  </conditionalFormatting>
  <conditionalFormatting sqref="Z6662">
    <cfRule type="notContainsBlanks" dxfId="6" priority="5761">
      <formula>LEN(TRIM(Z6662))&gt;0</formula>
    </cfRule>
  </conditionalFormatting>
  <conditionalFormatting sqref="AB6662">
    <cfRule type="cellIs" dxfId="7" priority="5756" operator="notEqual">
      <formula>0</formula>
    </cfRule>
  </conditionalFormatting>
  <conditionalFormatting sqref="Q6663">
    <cfRule type="notContainsBlanks" dxfId="1" priority="5785">
      <formula>LEN(TRIM(Q6663))&gt;0</formula>
    </cfRule>
  </conditionalFormatting>
  <conditionalFormatting sqref="R6663">
    <cfRule type="notContainsBlanks" dxfId="2" priority="5780">
      <formula>LEN(TRIM(R6663))&gt;0</formula>
    </cfRule>
  </conditionalFormatting>
  <conditionalFormatting sqref="S6663">
    <cfRule type="notContainsBlanks" dxfId="3" priority="5750">
      <formula>LEN(TRIM(S6663))&gt;0</formula>
    </cfRule>
  </conditionalFormatting>
  <conditionalFormatting sqref="U6663">
    <cfRule type="notContainsBlanks" dxfId="4" priority="5745">
      <formula>LEN(TRIM(U6663))&gt;0</formula>
    </cfRule>
  </conditionalFormatting>
  <conditionalFormatting sqref="W6663">
    <cfRule type="notContainsBlanks" dxfId="0" priority="5770">
      <formula>LEN(TRIM(W6663))&gt;0</formula>
    </cfRule>
  </conditionalFormatting>
  <conditionalFormatting sqref="Y6663">
    <cfRule type="notContainsBlanks" dxfId="5" priority="5765">
      <formula>LEN(TRIM(Y6663))&gt;0</formula>
    </cfRule>
  </conditionalFormatting>
  <conditionalFormatting sqref="Z6663">
    <cfRule type="notContainsBlanks" dxfId="6" priority="5760">
      <formula>LEN(TRIM(Z6663))&gt;0</formula>
    </cfRule>
  </conditionalFormatting>
  <conditionalFormatting sqref="AB6663">
    <cfRule type="cellIs" dxfId="7" priority="5755" operator="notEqual">
      <formula>0</formula>
    </cfRule>
  </conditionalFormatting>
  <conditionalFormatting sqref="Q6666">
    <cfRule type="notContainsBlanks" dxfId="1" priority="5744">
      <formula>LEN(TRIM(Q6666))&gt;0</formula>
    </cfRule>
  </conditionalFormatting>
  <conditionalFormatting sqref="R6666">
    <cfRule type="notContainsBlanks" dxfId="2" priority="5741">
      <formula>LEN(TRIM(R6666))&gt;0</formula>
    </cfRule>
  </conditionalFormatting>
  <conditionalFormatting sqref="S6666">
    <cfRule type="notContainsBlanks" dxfId="3" priority="5723">
      <formula>LEN(TRIM(S6666))&gt;0</formula>
    </cfRule>
  </conditionalFormatting>
  <conditionalFormatting sqref="U6666">
    <cfRule type="notContainsBlanks" dxfId="4" priority="5720">
      <formula>LEN(TRIM(U6666))&gt;0</formula>
    </cfRule>
  </conditionalFormatting>
  <conditionalFormatting sqref="W6666">
    <cfRule type="notContainsBlanks" dxfId="0" priority="5735">
      <formula>LEN(TRIM(W6666))&gt;0</formula>
    </cfRule>
  </conditionalFormatting>
  <conditionalFormatting sqref="Y6666">
    <cfRule type="notContainsBlanks" dxfId="5" priority="5732">
      <formula>LEN(TRIM(Y6666))&gt;0</formula>
    </cfRule>
  </conditionalFormatting>
  <conditionalFormatting sqref="Z6666">
    <cfRule type="notContainsBlanks" dxfId="6" priority="5729">
      <formula>LEN(TRIM(Z6666))&gt;0</formula>
    </cfRule>
  </conditionalFormatting>
  <conditionalFormatting sqref="AB6666">
    <cfRule type="cellIs" dxfId="7" priority="5726" operator="notEqual">
      <formula>0</formula>
    </cfRule>
  </conditionalFormatting>
  <conditionalFormatting sqref="Q6667">
    <cfRule type="notContainsBlanks" dxfId="1" priority="5743">
      <formula>LEN(TRIM(Q6667))&gt;0</formula>
    </cfRule>
  </conditionalFormatting>
  <conditionalFormatting sqref="R6667">
    <cfRule type="notContainsBlanks" dxfId="2" priority="5740">
      <formula>LEN(TRIM(R6667))&gt;0</formula>
    </cfRule>
  </conditionalFormatting>
  <conditionalFormatting sqref="S6667">
    <cfRule type="notContainsBlanks" dxfId="3" priority="5722">
      <formula>LEN(TRIM(S6667))&gt;0</formula>
    </cfRule>
  </conditionalFormatting>
  <conditionalFormatting sqref="U6667">
    <cfRule type="notContainsBlanks" dxfId="4" priority="5719">
      <formula>LEN(TRIM(U6667))&gt;0</formula>
    </cfRule>
  </conditionalFormatting>
  <conditionalFormatting sqref="W6667">
    <cfRule type="notContainsBlanks" dxfId="0" priority="5734">
      <formula>LEN(TRIM(W6667))&gt;0</formula>
    </cfRule>
  </conditionalFormatting>
  <conditionalFormatting sqref="Y6667">
    <cfRule type="notContainsBlanks" dxfId="5" priority="5731">
      <formula>LEN(TRIM(Y6667))&gt;0</formula>
    </cfRule>
  </conditionalFormatting>
  <conditionalFormatting sqref="Z6667">
    <cfRule type="notContainsBlanks" dxfId="6" priority="5728">
      <formula>LEN(TRIM(Z6667))&gt;0</formula>
    </cfRule>
  </conditionalFormatting>
  <conditionalFormatting sqref="AB6667">
    <cfRule type="cellIs" dxfId="7" priority="5725" operator="notEqual">
      <formula>0</formula>
    </cfRule>
  </conditionalFormatting>
  <conditionalFormatting sqref="Q6668">
    <cfRule type="notContainsBlanks" dxfId="1" priority="5742">
      <formula>LEN(TRIM(Q6668))&gt;0</formula>
    </cfRule>
  </conditionalFormatting>
  <conditionalFormatting sqref="R6668">
    <cfRule type="notContainsBlanks" dxfId="2" priority="5739">
      <formula>LEN(TRIM(R6668))&gt;0</formula>
    </cfRule>
  </conditionalFormatting>
  <conditionalFormatting sqref="S6668">
    <cfRule type="notContainsBlanks" dxfId="3" priority="5721">
      <formula>LEN(TRIM(S6668))&gt;0</formula>
    </cfRule>
  </conditionalFormatting>
  <conditionalFormatting sqref="U6668">
    <cfRule type="notContainsBlanks" dxfId="4" priority="5718">
      <formula>LEN(TRIM(U6668))&gt;0</formula>
    </cfRule>
  </conditionalFormatting>
  <conditionalFormatting sqref="W6668">
    <cfRule type="notContainsBlanks" dxfId="0" priority="5733">
      <formula>LEN(TRIM(W6668))&gt;0</formula>
    </cfRule>
  </conditionalFormatting>
  <conditionalFormatting sqref="Y6668">
    <cfRule type="notContainsBlanks" dxfId="5" priority="5730">
      <formula>LEN(TRIM(Y6668))&gt;0</formula>
    </cfRule>
  </conditionalFormatting>
  <conditionalFormatting sqref="Z6668">
    <cfRule type="notContainsBlanks" dxfId="6" priority="5727">
      <formula>LEN(TRIM(Z6668))&gt;0</formula>
    </cfRule>
  </conditionalFormatting>
  <conditionalFormatting sqref="AB6668">
    <cfRule type="cellIs" dxfId="7" priority="5724" operator="notEqual">
      <formula>0</formula>
    </cfRule>
  </conditionalFormatting>
  <conditionalFormatting sqref="Q6669">
    <cfRule type="notContainsBlanks" dxfId="1" priority="5907">
      <formula>LEN(TRIM(Q6669))&gt;0</formula>
    </cfRule>
  </conditionalFormatting>
  <conditionalFormatting sqref="W6669">
    <cfRule type="notContainsBlanks" dxfId="0" priority="5910">
      <formula>LEN(TRIM(W6669))&gt;0</formula>
    </cfRule>
  </conditionalFormatting>
  <conditionalFormatting sqref="Y6669">
    <cfRule type="notContainsBlanks" dxfId="5" priority="5909">
      <formula>LEN(TRIM(Y6669))&gt;0</formula>
    </cfRule>
  </conditionalFormatting>
  <conditionalFormatting sqref="Z6669">
    <cfRule type="notContainsBlanks" dxfId="6" priority="5908">
      <formula>LEN(TRIM(Z6669))&gt;0</formula>
    </cfRule>
  </conditionalFormatting>
  <conditionalFormatting sqref="AA6669">
    <cfRule type="cellIs" dxfId="8" priority="5905" operator="equal">
      <formula>2</formula>
    </cfRule>
    <cfRule type="cellIs" dxfId="8" priority="5904" operator="equal">
      <formula>4</formula>
    </cfRule>
  </conditionalFormatting>
  <conditionalFormatting sqref="W6671">
    <cfRule type="notContainsBlanks" dxfId="0" priority="3629">
      <formula>LEN(TRIM(W6671))&gt;0</formula>
    </cfRule>
  </conditionalFormatting>
  <conditionalFormatting sqref="Q6674">
    <cfRule type="notContainsBlanks" dxfId="1" priority="3612">
      <formula>LEN(TRIM(Q6674))&gt;0</formula>
    </cfRule>
  </conditionalFormatting>
  <conditionalFormatting sqref="R6674">
    <cfRule type="notContainsBlanks" dxfId="2" priority="3609">
      <formula>LEN(TRIM(R6674))&gt;0</formula>
    </cfRule>
  </conditionalFormatting>
  <conditionalFormatting sqref="S6674">
    <cfRule type="notContainsBlanks" dxfId="3" priority="3592">
      <formula>LEN(TRIM(S6674))&gt;0</formula>
    </cfRule>
  </conditionalFormatting>
  <conditionalFormatting sqref="U6674">
    <cfRule type="notContainsBlanks" dxfId="4" priority="3589">
      <formula>LEN(TRIM(U6674))&gt;0</formula>
    </cfRule>
  </conditionalFormatting>
  <conditionalFormatting sqref="W6674">
    <cfRule type="notContainsBlanks" dxfId="0" priority="3603">
      <formula>LEN(TRIM(W6674))&gt;0</formula>
    </cfRule>
  </conditionalFormatting>
  <conditionalFormatting sqref="Y6674">
    <cfRule type="notContainsBlanks" dxfId="5" priority="3600">
      <formula>LEN(TRIM(Y6674))&gt;0</formula>
    </cfRule>
  </conditionalFormatting>
  <conditionalFormatting sqref="Z6674">
    <cfRule type="notContainsBlanks" dxfId="6" priority="3597">
      <formula>LEN(TRIM(Z6674))&gt;0</formula>
    </cfRule>
  </conditionalFormatting>
  <conditionalFormatting sqref="AB6674">
    <cfRule type="cellIs" dxfId="7" priority="3594" operator="notEqual">
      <formula>0</formula>
    </cfRule>
  </conditionalFormatting>
  <conditionalFormatting sqref="Q6675">
    <cfRule type="notContainsBlanks" dxfId="1" priority="3611">
      <formula>LEN(TRIM(Q6675))&gt;0</formula>
    </cfRule>
  </conditionalFormatting>
  <conditionalFormatting sqref="R6675">
    <cfRule type="notContainsBlanks" dxfId="2" priority="3608">
      <formula>LEN(TRIM(R6675))&gt;0</formula>
    </cfRule>
  </conditionalFormatting>
  <conditionalFormatting sqref="S6675">
    <cfRule type="notContainsBlanks" dxfId="3" priority="3591">
      <formula>LEN(TRIM(S6675))&gt;0</formula>
    </cfRule>
  </conditionalFormatting>
  <conditionalFormatting sqref="U6675">
    <cfRule type="notContainsBlanks" dxfId="4" priority="3588">
      <formula>LEN(TRIM(U6675))&gt;0</formula>
    </cfRule>
  </conditionalFormatting>
  <conditionalFormatting sqref="W6675">
    <cfRule type="notContainsBlanks" dxfId="0" priority="3602">
      <formula>LEN(TRIM(W6675))&gt;0</formula>
    </cfRule>
  </conditionalFormatting>
  <conditionalFormatting sqref="Y6675">
    <cfRule type="notContainsBlanks" dxfId="5" priority="3599">
      <formula>LEN(TRIM(Y6675))&gt;0</formula>
    </cfRule>
  </conditionalFormatting>
  <conditionalFormatting sqref="Z6675">
    <cfRule type="notContainsBlanks" dxfId="6" priority="3596">
      <formula>LEN(TRIM(Z6675))&gt;0</formula>
    </cfRule>
  </conditionalFormatting>
  <conditionalFormatting sqref="Q6676">
    <cfRule type="notContainsBlanks" dxfId="1" priority="3610">
      <formula>LEN(TRIM(Q6676))&gt;0</formula>
    </cfRule>
  </conditionalFormatting>
  <conditionalFormatting sqref="R6676">
    <cfRule type="notContainsBlanks" dxfId="2" priority="3607">
      <formula>LEN(TRIM(R6676))&gt;0</formula>
    </cfRule>
  </conditionalFormatting>
  <conditionalFormatting sqref="S6676">
    <cfRule type="notContainsBlanks" dxfId="3" priority="3590">
      <formula>LEN(TRIM(S6676))&gt;0</formula>
    </cfRule>
  </conditionalFormatting>
  <conditionalFormatting sqref="U6676">
    <cfRule type="notContainsBlanks" dxfId="4" priority="3587">
      <formula>LEN(TRIM(U6676))&gt;0</formula>
    </cfRule>
  </conditionalFormatting>
  <conditionalFormatting sqref="W6676">
    <cfRule type="notContainsBlanks" dxfId="0" priority="3601">
      <formula>LEN(TRIM(W6676))&gt;0</formula>
    </cfRule>
  </conditionalFormatting>
  <conditionalFormatting sqref="Y6676">
    <cfRule type="notContainsBlanks" dxfId="5" priority="3598">
      <formula>LEN(TRIM(Y6676))&gt;0</formula>
    </cfRule>
  </conditionalFormatting>
  <conditionalFormatting sqref="Z6676">
    <cfRule type="notContainsBlanks" dxfId="6" priority="3595">
      <formula>LEN(TRIM(Z6676))&gt;0</formula>
    </cfRule>
  </conditionalFormatting>
  <conditionalFormatting sqref="AB6676">
    <cfRule type="cellIs" dxfId="7" priority="3593" operator="notEqual">
      <formula>0</formula>
    </cfRule>
  </conditionalFormatting>
  <conditionalFormatting sqref="Q6678">
    <cfRule type="notContainsBlanks" dxfId="1" priority="3586">
      <formula>LEN(TRIM(Q6678))&gt;0</formula>
    </cfRule>
  </conditionalFormatting>
  <conditionalFormatting sqref="R6678">
    <cfRule type="notContainsBlanks" dxfId="2" priority="3581">
      <formula>LEN(TRIM(R6678))&gt;0</formula>
    </cfRule>
  </conditionalFormatting>
  <conditionalFormatting sqref="S6678">
    <cfRule type="notContainsBlanks" dxfId="3" priority="3551">
      <formula>LEN(TRIM(S6678))&gt;0</formula>
    </cfRule>
  </conditionalFormatting>
  <conditionalFormatting sqref="U6678">
    <cfRule type="notContainsBlanks" dxfId="4" priority="3546">
      <formula>LEN(TRIM(U6678))&gt;0</formula>
    </cfRule>
  </conditionalFormatting>
  <conditionalFormatting sqref="W6678">
    <cfRule type="notContainsBlanks" dxfId="0" priority="3571">
      <formula>LEN(TRIM(W6678))&gt;0</formula>
    </cfRule>
  </conditionalFormatting>
  <conditionalFormatting sqref="Y6678">
    <cfRule type="notContainsBlanks" dxfId="5" priority="3566">
      <formula>LEN(TRIM(Y6678))&gt;0</formula>
    </cfRule>
  </conditionalFormatting>
  <conditionalFormatting sqref="Z6678">
    <cfRule type="notContainsBlanks" dxfId="6" priority="3561">
      <formula>LEN(TRIM(Z6678))&gt;0</formula>
    </cfRule>
  </conditionalFormatting>
  <conditionalFormatting sqref="AB6678">
    <cfRule type="cellIs" dxfId="7" priority="3556" operator="notEqual">
      <formula>0</formula>
    </cfRule>
  </conditionalFormatting>
  <conditionalFormatting sqref="Q6679">
    <cfRule type="notContainsBlanks" dxfId="1" priority="3585">
      <formula>LEN(TRIM(Q6679))&gt;0</formula>
    </cfRule>
  </conditionalFormatting>
  <conditionalFormatting sqref="R6679">
    <cfRule type="notContainsBlanks" dxfId="2" priority="3580">
      <formula>LEN(TRIM(R6679))&gt;0</formula>
    </cfRule>
  </conditionalFormatting>
  <conditionalFormatting sqref="S6679">
    <cfRule type="notContainsBlanks" dxfId="3" priority="3550">
      <formula>LEN(TRIM(S6679))&gt;0</formula>
    </cfRule>
  </conditionalFormatting>
  <conditionalFormatting sqref="U6679">
    <cfRule type="notContainsBlanks" dxfId="4" priority="3545">
      <formula>LEN(TRIM(U6679))&gt;0</formula>
    </cfRule>
  </conditionalFormatting>
  <conditionalFormatting sqref="W6679">
    <cfRule type="notContainsBlanks" dxfId="0" priority="3570">
      <formula>LEN(TRIM(W6679))&gt;0</formula>
    </cfRule>
  </conditionalFormatting>
  <conditionalFormatting sqref="Y6679">
    <cfRule type="notContainsBlanks" dxfId="5" priority="3565">
      <formula>LEN(TRIM(Y6679))&gt;0</formula>
    </cfRule>
  </conditionalFormatting>
  <conditionalFormatting sqref="Z6679">
    <cfRule type="notContainsBlanks" dxfId="6" priority="3560">
      <formula>LEN(TRIM(Z6679))&gt;0</formula>
    </cfRule>
  </conditionalFormatting>
  <conditionalFormatting sqref="AB6679">
    <cfRule type="cellIs" dxfId="7" priority="3555" operator="notEqual">
      <formula>0</formula>
    </cfRule>
  </conditionalFormatting>
  <conditionalFormatting sqref="Q6680">
    <cfRule type="notContainsBlanks" dxfId="1" priority="3584">
      <formula>LEN(TRIM(Q6680))&gt;0</formula>
    </cfRule>
  </conditionalFormatting>
  <conditionalFormatting sqref="R6680">
    <cfRule type="notContainsBlanks" dxfId="2" priority="3579">
      <formula>LEN(TRIM(R6680))&gt;0</formula>
    </cfRule>
  </conditionalFormatting>
  <conditionalFormatting sqref="S6680">
    <cfRule type="notContainsBlanks" dxfId="3" priority="3549">
      <formula>LEN(TRIM(S6680))&gt;0</formula>
    </cfRule>
  </conditionalFormatting>
  <conditionalFormatting sqref="U6680">
    <cfRule type="notContainsBlanks" dxfId="4" priority="3544">
      <formula>LEN(TRIM(U6680))&gt;0</formula>
    </cfRule>
  </conditionalFormatting>
  <conditionalFormatting sqref="W6680">
    <cfRule type="notContainsBlanks" dxfId="0" priority="3569">
      <formula>LEN(TRIM(W6680))&gt;0</formula>
    </cfRule>
  </conditionalFormatting>
  <conditionalFormatting sqref="Y6680">
    <cfRule type="notContainsBlanks" dxfId="5" priority="3564">
      <formula>LEN(TRIM(Y6680))&gt;0</formula>
    </cfRule>
  </conditionalFormatting>
  <conditionalFormatting sqref="Z6680">
    <cfRule type="notContainsBlanks" dxfId="6" priority="3559">
      <formula>LEN(TRIM(Z6680))&gt;0</formula>
    </cfRule>
  </conditionalFormatting>
  <conditionalFormatting sqref="AB6680">
    <cfRule type="cellIs" dxfId="7" priority="3554" operator="notEqual">
      <formula>0</formula>
    </cfRule>
  </conditionalFormatting>
  <conditionalFormatting sqref="Q6681">
    <cfRule type="notContainsBlanks" dxfId="1" priority="3583">
      <formula>LEN(TRIM(Q6681))&gt;0</formula>
    </cfRule>
  </conditionalFormatting>
  <conditionalFormatting sqref="R6681">
    <cfRule type="notContainsBlanks" dxfId="2" priority="3578">
      <formula>LEN(TRIM(R6681))&gt;0</formula>
    </cfRule>
  </conditionalFormatting>
  <conditionalFormatting sqref="S6681">
    <cfRule type="notContainsBlanks" dxfId="3" priority="3548">
      <formula>LEN(TRIM(S6681))&gt;0</formula>
    </cfRule>
  </conditionalFormatting>
  <conditionalFormatting sqref="U6681">
    <cfRule type="notContainsBlanks" dxfId="4" priority="3543">
      <formula>LEN(TRIM(U6681))&gt;0</formula>
    </cfRule>
  </conditionalFormatting>
  <conditionalFormatting sqref="W6681">
    <cfRule type="notContainsBlanks" dxfId="0" priority="3568">
      <formula>LEN(TRIM(W6681))&gt;0</formula>
    </cfRule>
  </conditionalFormatting>
  <conditionalFormatting sqref="Y6681">
    <cfRule type="notContainsBlanks" dxfId="5" priority="3563">
      <formula>LEN(TRIM(Y6681))&gt;0</formula>
    </cfRule>
  </conditionalFormatting>
  <conditionalFormatting sqref="Z6681">
    <cfRule type="notContainsBlanks" dxfId="6" priority="3558">
      <formula>LEN(TRIM(Z6681))&gt;0</formula>
    </cfRule>
  </conditionalFormatting>
  <conditionalFormatting sqref="AB6681">
    <cfRule type="cellIs" dxfId="7" priority="3553" operator="notEqual">
      <formula>0</formula>
    </cfRule>
  </conditionalFormatting>
  <conditionalFormatting sqref="Q6682">
    <cfRule type="notContainsBlanks" dxfId="1" priority="3582">
      <formula>LEN(TRIM(Q6682))&gt;0</formula>
    </cfRule>
  </conditionalFormatting>
  <conditionalFormatting sqref="R6682">
    <cfRule type="notContainsBlanks" dxfId="2" priority="3577">
      <formula>LEN(TRIM(R6682))&gt;0</formula>
    </cfRule>
  </conditionalFormatting>
  <conditionalFormatting sqref="S6682">
    <cfRule type="notContainsBlanks" dxfId="3" priority="3547">
      <formula>LEN(TRIM(S6682))&gt;0</formula>
    </cfRule>
  </conditionalFormatting>
  <conditionalFormatting sqref="U6682">
    <cfRule type="notContainsBlanks" dxfId="4" priority="3542">
      <formula>LEN(TRIM(U6682))&gt;0</formula>
    </cfRule>
  </conditionalFormatting>
  <conditionalFormatting sqref="W6682">
    <cfRule type="notContainsBlanks" dxfId="0" priority="3567">
      <formula>LEN(TRIM(W6682))&gt;0</formula>
    </cfRule>
  </conditionalFormatting>
  <conditionalFormatting sqref="Y6682">
    <cfRule type="notContainsBlanks" dxfId="5" priority="3562">
      <formula>LEN(TRIM(Y6682))&gt;0</formula>
    </cfRule>
  </conditionalFormatting>
  <conditionalFormatting sqref="Z6682">
    <cfRule type="notContainsBlanks" dxfId="6" priority="3557">
      <formula>LEN(TRIM(Z6682))&gt;0</formula>
    </cfRule>
  </conditionalFormatting>
  <conditionalFormatting sqref="AB6682">
    <cfRule type="cellIs" dxfId="7" priority="3552" operator="notEqual">
      <formula>0</formula>
    </cfRule>
  </conditionalFormatting>
  <conditionalFormatting sqref="R6685">
    <cfRule type="notContainsBlanks" dxfId="2" priority="3541">
      <formula>LEN(TRIM(R6685))&gt;0</formula>
    </cfRule>
  </conditionalFormatting>
  <conditionalFormatting sqref="S6685">
    <cfRule type="notContainsBlanks" dxfId="3" priority="3535">
      <formula>LEN(TRIM(S6685))&gt;0</formula>
    </cfRule>
  </conditionalFormatting>
  <conditionalFormatting sqref="U6685">
    <cfRule type="notContainsBlanks" dxfId="4" priority="3534">
      <formula>LEN(TRIM(U6685))&gt;0</formula>
    </cfRule>
  </conditionalFormatting>
  <conditionalFormatting sqref="W6685">
    <cfRule type="notContainsBlanks" dxfId="0" priority="3539">
      <formula>LEN(TRIM(W6685))&gt;0</formula>
    </cfRule>
  </conditionalFormatting>
  <conditionalFormatting sqref="Y6685">
    <cfRule type="notContainsBlanks" dxfId="5" priority="3538">
      <formula>LEN(TRIM(Y6685))&gt;0</formula>
    </cfRule>
  </conditionalFormatting>
  <conditionalFormatting sqref="Z6685">
    <cfRule type="notContainsBlanks" dxfId="6" priority="3537">
      <formula>LEN(TRIM(Z6685))&gt;0</formula>
    </cfRule>
  </conditionalFormatting>
  <conditionalFormatting sqref="AB6685">
    <cfRule type="cellIs" dxfId="7" priority="3536" operator="notEqual">
      <formula>0</formula>
    </cfRule>
  </conditionalFormatting>
  <conditionalFormatting sqref="R6687">
    <cfRule type="notContainsBlanks" dxfId="2" priority="3532">
      <formula>LEN(TRIM(R6687))&gt;0</formula>
    </cfRule>
  </conditionalFormatting>
  <conditionalFormatting sqref="S6687">
    <cfRule type="notContainsBlanks" dxfId="3" priority="3511">
      <formula>LEN(TRIM(S6687))&gt;0</formula>
    </cfRule>
  </conditionalFormatting>
  <conditionalFormatting sqref="U6687">
    <cfRule type="notContainsBlanks" dxfId="4" priority="3507">
      <formula>LEN(TRIM(U6687))&gt;0</formula>
    </cfRule>
  </conditionalFormatting>
  <conditionalFormatting sqref="W6687">
    <cfRule type="notContainsBlanks" dxfId="0" priority="3524">
      <formula>LEN(TRIM(W6687))&gt;0</formula>
    </cfRule>
  </conditionalFormatting>
  <conditionalFormatting sqref="Y6687">
    <cfRule type="notContainsBlanks" dxfId="5" priority="3520">
      <formula>LEN(TRIM(Y6687))&gt;0</formula>
    </cfRule>
  </conditionalFormatting>
  <conditionalFormatting sqref="Z6687">
    <cfRule type="notContainsBlanks" dxfId="6" priority="3516">
      <formula>LEN(TRIM(Z6687))&gt;0</formula>
    </cfRule>
  </conditionalFormatting>
  <conditionalFormatting sqref="R6688">
    <cfRule type="notContainsBlanks" dxfId="2" priority="3531">
      <formula>LEN(TRIM(R6688))&gt;0</formula>
    </cfRule>
  </conditionalFormatting>
  <conditionalFormatting sqref="S6688">
    <cfRule type="notContainsBlanks" dxfId="3" priority="3510">
      <formula>LEN(TRIM(S6688))&gt;0</formula>
    </cfRule>
  </conditionalFormatting>
  <conditionalFormatting sqref="U6688">
    <cfRule type="notContainsBlanks" dxfId="4" priority="3506">
      <formula>LEN(TRIM(U6688))&gt;0</formula>
    </cfRule>
  </conditionalFormatting>
  <conditionalFormatting sqref="W6688">
    <cfRule type="notContainsBlanks" dxfId="0" priority="3523">
      <formula>LEN(TRIM(W6688))&gt;0</formula>
    </cfRule>
  </conditionalFormatting>
  <conditionalFormatting sqref="Y6688">
    <cfRule type="notContainsBlanks" dxfId="5" priority="3519">
      <formula>LEN(TRIM(Y6688))&gt;0</formula>
    </cfRule>
  </conditionalFormatting>
  <conditionalFormatting sqref="Z6688">
    <cfRule type="notContainsBlanks" dxfId="6" priority="3515">
      <formula>LEN(TRIM(Z6688))&gt;0</formula>
    </cfRule>
  </conditionalFormatting>
  <conditionalFormatting sqref="Q6689">
    <cfRule type="notContainsBlanks" dxfId="1" priority="3533">
      <formula>LEN(TRIM(Q6689))&gt;0</formula>
    </cfRule>
  </conditionalFormatting>
  <conditionalFormatting sqref="R6689">
    <cfRule type="notContainsBlanks" dxfId="2" priority="3530">
      <formula>LEN(TRIM(R6689))&gt;0</formula>
    </cfRule>
  </conditionalFormatting>
  <conditionalFormatting sqref="S6689">
    <cfRule type="notContainsBlanks" dxfId="3" priority="3509">
      <formula>LEN(TRIM(S6689))&gt;0</formula>
    </cfRule>
  </conditionalFormatting>
  <conditionalFormatting sqref="U6689">
    <cfRule type="notContainsBlanks" dxfId="4" priority="3505">
      <formula>LEN(TRIM(U6689))&gt;0</formula>
    </cfRule>
  </conditionalFormatting>
  <conditionalFormatting sqref="W6689">
    <cfRule type="notContainsBlanks" dxfId="0" priority="3522">
      <formula>LEN(TRIM(W6689))&gt;0</formula>
    </cfRule>
  </conditionalFormatting>
  <conditionalFormatting sqref="Y6689">
    <cfRule type="notContainsBlanks" dxfId="5" priority="3518">
      <formula>LEN(TRIM(Y6689))&gt;0</formula>
    </cfRule>
  </conditionalFormatting>
  <conditionalFormatting sqref="Z6689">
    <cfRule type="notContainsBlanks" dxfId="6" priority="3514">
      <formula>LEN(TRIM(Z6689))&gt;0</formula>
    </cfRule>
  </conditionalFormatting>
  <conditionalFormatting sqref="R6690">
    <cfRule type="notContainsBlanks" dxfId="2" priority="3529">
      <formula>LEN(TRIM(R6690))&gt;0</formula>
    </cfRule>
  </conditionalFormatting>
  <conditionalFormatting sqref="S6690">
    <cfRule type="notContainsBlanks" dxfId="3" priority="3508">
      <formula>LEN(TRIM(S6690))&gt;0</formula>
    </cfRule>
  </conditionalFormatting>
  <conditionalFormatting sqref="U6690">
    <cfRule type="notContainsBlanks" dxfId="4" priority="3504">
      <formula>LEN(TRIM(U6690))&gt;0</formula>
    </cfRule>
  </conditionalFormatting>
  <conditionalFormatting sqref="W6690">
    <cfRule type="notContainsBlanks" dxfId="0" priority="3521">
      <formula>LEN(TRIM(W6690))&gt;0</formula>
    </cfRule>
  </conditionalFormatting>
  <conditionalFormatting sqref="Y6690">
    <cfRule type="notContainsBlanks" dxfId="5" priority="3517">
      <formula>LEN(TRIM(Y6690))&gt;0</formula>
    </cfRule>
  </conditionalFormatting>
  <conditionalFormatting sqref="Z6690">
    <cfRule type="notContainsBlanks" dxfId="6" priority="3513">
      <formula>LEN(TRIM(Z6690))&gt;0</formula>
    </cfRule>
  </conditionalFormatting>
  <conditionalFormatting sqref="AB6690">
    <cfRule type="cellIs" dxfId="7" priority="3512" operator="notEqual">
      <formula>0</formula>
    </cfRule>
  </conditionalFormatting>
  <conditionalFormatting sqref="R6692">
    <cfRule type="notContainsBlanks" dxfId="2" priority="3502">
      <formula>LEN(TRIM(R6692))&gt;0</formula>
    </cfRule>
  </conditionalFormatting>
  <conditionalFormatting sqref="S6692">
    <cfRule type="notContainsBlanks" dxfId="3" priority="3472">
      <formula>LEN(TRIM(S6692))&gt;0</formula>
    </cfRule>
  </conditionalFormatting>
  <conditionalFormatting sqref="U6692">
    <cfRule type="notContainsBlanks" dxfId="4" priority="3467">
      <formula>LEN(TRIM(U6692))&gt;0</formula>
    </cfRule>
  </conditionalFormatting>
  <conditionalFormatting sqref="W6692">
    <cfRule type="notContainsBlanks" dxfId="0" priority="3492">
      <formula>LEN(TRIM(W6692))&gt;0</formula>
    </cfRule>
  </conditionalFormatting>
  <conditionalFormatting sqref="Y6692">
    <cfRule type="notContainsBlanks" dxfId="5" priority="3487">
      <formula>LEN(TRIM(Y6692))&gt;0</formula>
    </cfRule>
  </conditionalFormatting>
  <conditionalFormatting sqref="Z6692">
    <cfRule type="notContainsBlanks" dxfId="6" priority="3482">
      <formula>LEN(TRIM(Z6692))&gt;0</formula>
    </cfRule>
  </conditionalFormatting>
  <conditionalFormatting sqref="AB6692">
    <cfRule type="cellIs" dxfId="7" priority="3477" operator="notEqual">
      <formula>0</formula>
    </cfRule>
  </conditionalFormatting>
  <conditionalFormatting sqref="R6693">
    <cfRule type="notContainsBlanks" dxfId="2" priority="3501">
      <formula>LEN(TRIM(R6693))&gt;0</formula>
    </cfRule>
  </conditionalFormatting>
  <conditionalFormatting sqref="S6693">
    <cfRule type="notContainsBlanks" dxfId="3" priority="3471">
      <formula>LEN(TRIM(S6693))&gt;0</formula>
    </cfRule>
  </conditionalFormatting>
  <conditionalFormatting sqref="U6693">
    <cfRule type="notContainsBlanks" dxfId="4" priority="3466">
      <formula>LEN(TRIM(U6693))&gt;0</formula>
    </cfRule>
  </conditionalFormatting>
  <conditionalFormatting sqref="W6693">
    <cfRule type="notContainsBlanks" dxfId="0" priority="3491">
      <formula>LEN(TRIM(W6693))&gt;0</formula>
    </cfRule>
  </conditionalFormatting>
  <conditionalFormatting sqref="Y6693">
    <cfRule type="notContainsBlanks" dxfId="5" priority="3486">
      <formula>LEN(TRIM(Y6693))&gt;0</formula>
    </cfRule>
  </conditionalFormatting>
  <conditionalFormatting sqref="Z6693">
    <cfRule type="notContainsBlanks" dxfId="6" priority="3481">
      <formula>LEN(TRIM(Z6693))&gt;0</formula>
    </cfRule>
  </conditionalFormatting>
  <conditionalFormatting sqref="AB6693">
    <cfRule type="cellIs" dxfId="7" priority="3476" operator="notEqual">
      <formula>0</formula>
    </cfRule>
  </conditionalFormatting>
  <conditionalFormatting sqref="R6694">
    <cfRule type="notContainsBlanks" dxfId="2" priority="3500">
      <formula>LEN(TRIM(R6694))&gt;0</formula>
    </cfRule>
  </conditionalFormatting>
  <conditionalFormatting sqref="S6694">
    <cfRule type="notContainsBlanks" dxfId="3" priority="3470">
      <formula>LEN(TRIM(S6694))&gt;0</formula>
    </cfRule>
  </conditionalFormatting>
  <conditionalFormatting sqref="U6694">
    <cfRule type="notContainsBlanks" dxfId="4" priority="3465">
      <formula>LEN(TRIM(U6694))&gt;0</formula>
    </cfRule>
  </conditionalFormatting>
  <conditionalFormatting sqref="W6694">
    <cfRule type="notContainsBlanks" dxfId="0" priority="3490">
      <formula>LEN(TRIM(W6694))&gt;0</formula>
    </cfRule>
  </conditionalFormatting>
  <conditionalFormatting sqref="Y6694">
    <cfRule type="notContainsBlanks" dxfId="5" priority="3485">
      <formula>LEN(TRIM(Y6694))&gt;0</formula>
    </cfRule>
  </conditionalFormatting>
  <conditionalFormatting sqref="Z6694">
    <cfRule type="notContainsBlanks" dxfId="6" priority="3480">
      <formula>LEN(TRIM(Z6694))&gt;0</formula>
    </cfRule>
  </conditionalFormatting>
  <conditionalFormatting sqref="AB6694">
    <cfRule type="cellIs" dxfId="7" priority="3475" operator="notEqual">
      <formula>0</formula>
    </cfRule>
  </conditionalFormatting>
  <conditionalFormatting sqref="R6695">
    <cfRule type="notContainsBlanks" dxfId="2" priority="3499">
      <formula>LEN(TRIM(R6695))&gt;0</formula>
    </cfRule>
  </conditionalFormatting>
  <conditionalFormatting sqref="S6695">
    <cfRule type="notContainsBlanks" dxfId="3" priority="3469">
      <formula>LEN(TRIM(S6695))&gt;0</formula>
    </cfRule>
  </conditionalFormatting>
  <conditionalFormatting sqref="U6695">
    <cfRule type="notContainsBlanks" dxfId="4" priority="3464">
      <formula>LEN(TRIM(U6695))&gt;0</formula>
    </cfRule>
  </conditionalFormatting>
  <conditionalFormatting sqref="W6695">
    <cfRule type="notContainsBlanks" dxfId="0" priority="3489">
      <formula>LEN(TRIM(W6695))&gt;0</formula>
    </cfRule>
  </conditionalFormatting>
  <conditionalFormatting sqref="Y6695">
    <cfRule type="notContainsBlanks" dxfId="5" priority="3484">
      <formula>LEN(TRIM(Y6695))&gt;0</formula>
    </cfRule>
  </conditionalFormatting>
  <conditionalFormatting sqref="Z6695">
    <cfRule type="notContainsBlanks" dxfId="6" priority="3479">
      <formula>LEN(TRIM(Z6695))&gt;0</formula>
    </cfRule>
  </conditionalFormatting>
  <conditionalFormatting sqref="AB6695">
    <cfRule type="cellIs" dxfId="7" priority="3474" operator="notEqual">
      <formula>0</formula>
    </cfRule>
  </conditionalFormatting>
  <conditionalFormatting sqref="Q6696">
    <cfRule type="notContainsBlanks" dxfId="1" priority="3503">
      <formula>LEN(TRIM(Q6696))&gt;0</formula>
    </cfRule>
  </conditionalFormatting>
  <conditionalFormatting sqref="R6696">
    <cfRule type="notContainsBlanks" dxfId="2" priority="3498">
      <formula>LEN(TRIM(R6696))&gt;0</formula>
    </cfRule>
  </conditionalFormatting>
  <conditionalFormatting sqref="S6696">
    <cfRule type="notContainsBlanks" dxfId="3" priority="3468">
      <formula>LEN(TRIM(S6696))&gt;0</formula>
    </cfRule>
  </conditionalFormatting>
  <conditionalFormatting sqref="U6696">
    <cfRule type="notContainsBlanks" dxfId="4" priority="3463">
      <formula>LEN(TRIM(U6696))&gt;0</formula>
    </cfRule>
  </conditionalFormatting>
  <conditionalFormatting sqref="W6696">
    <cfRule type="notContainsBlanks" dxfId="0" priority="3488">
      <formula>LEN(TRIM(W6696))&gt;0</formula>
    </cfRule>
  </conditionalFormatting>
  <conditionalFormatting sqref="Y6696">
    <cfRule type="notContainsBlanks" dxfId="5" priority="3483">
      <formula>LEN(TRIM(Y6696))&gt;0</formula>
    </cfRule>
  </conditionalFormatting>
  <conditionalFormatting sqref="Z6696">
    <cfRule type="notContainsBlanks" dxfId="6" priority="3478">
      <formula>LEN(TRIM(Z6696))&gt;0</formula>
    </cfRule>
  </conditionalFormatting>
  <conditionalFormatting sqref="AB6696">
    <cfRule type="cellIs" dxfId="7" priority="3473" operator="notEqual">
      <formula>0</formula>
    </cfRule>
  </conditionalFormatting>
  <conditionalFormatting sqref="Q6699">
    <cfRule type="notContainsBlanks" dxfId="1" priority="3462">
      <formula>LEN(TRIM(Q6699))&gt;0</formula>
    </cfRule>
  </conditionalFormatting>
  <conditionalFormatting sqref="R6699">
    <cfRule type="notContainsBlanks" dxfId="2" priority="3459">
      <formula>LEN(TRIM(R6699))&gt;0</formula>
    </cfRule>
  </conditionalFormatting>
  <conditionalFormatting sqref="S6699">
    <cfRule type="notContainsBlanks" dxfId="3" priority="3441">
      <formula>LEN(TRIM(S6699))&gt;0</formula>
    </cfRule>
  </conditionalFormatting>
  <conditionalFormatting sqref="U6699">
    <cfRule type="notContainsBlanks" dxfId="4" priority="3438">
      <formula>LEN(TRIM(U6699))&gt;0</formula>
    </cfRule>
  </conditionalFormatting>
  <conditionalFormatting sqref="W6699">
    <cfRule type="notContainsBlanks" dxfId="0" priority="3453">
      <formula>LEN(TRIM(W6699))&gt;0</formula>
    </cfRule>
  </conditionalFormatting>
  <conditionalFormatting sqref="Y6699">
    <cfRule type="notContainsBlanks" dxfId="5" priority="3450">
      <formula>LEN(TRIM(Y6699))&gt;0</formula>
    </cfRule>
  </conditionalFormatting>
  <conditionalFormatting sqref="Z6699">
    <cfRule type="notContainsBlanks" dxfId="6" priority="3447">
      <formula>LEN(TRIM(Z6699))&gt;0</formula>
    </cfRule>
  </conditionalFormatting>
  <conditionalFormatting sqref="AB6699">
    <cfRule type="cellIs" dxfId="7" priority="3444" operator="notEqual">
      <formula>0</formula>
    </cfRule>
  </conditionalFormatting>
  <conditionalFormatting sqref="Q6700">
    <cfRule type="notContainsBlanks" dxfId="1" priority="3461">
      <formula>LEN(TRIM(Q6700))&gt;0</formula>
    </cfRule>
  </conditionalFormatting>
  <conditionalFormatting sqref="R6700">
    <cfRule type="notContainsBlanks" dxfId="2" priority="3458">
      <formula>LEN(TRIM(R6700))&gt;0</formula>
    </cfRule>
  </conditionalFormatting>
  <conditionalFormatting sqref="S6700">
    <cfRule type="notContainsBlanks" dxfId="3" priority="3440">
      <formula>LEN(TRIM(S6700))&gt;0</formula>
    </cfRule>
  </conditionalFormatting>
  <conditionalFormatting sqref="U6700">
    <cfRule type="notContainsBlanks" dxfId="4" priority="3437">
      <formula>LEN(TRIM(U6700))&gt;0</formula>
    </cfRule>
  </conditionalFormatting>
  <conditionalFormatting sqref="W6700">
    <cfRule type="notContainsBlanks" dxfId="0" priority="3452">
      <formula>LEN(TRIM(W6700))&gt;0</formula>
    </cfRule>
  </conditionalFormatting>
  <conditionalFormatting sqref="Y6700">
    <cfRule type="notContainsBlanks" dxfId="5" priority="3449">
      <formula>LEN(TRIM(Y6700))&gt;0</formula>
    </cfRule>
  </conditionalFormatting>
  <conditionalFormatting sqref="Z6700">
    <cfRule type="notContainsBlanks" dxfId="6" priority="3446">
      <formula>LEN(TRIM(Z6700))&gt;0</formula>
    </cfRule>
  </conditionalFormatting>
  <conditionalFormatting sqref="AB6700">
    <cfRule type="cellIs" dxfId="7" priority="3443" operator="notEqual">
      <formula>0</formula>
    </cfRule>
  </conditionalFormatting>
  <conditionalFormatting sqref="Q6701">
    <cfRule type="notContainsBlanks" dxfId="1" priority="3460">
      <formula>LEN(TRIM(Q6701))&gt;0</formula>
    </cfRule>
  </conditionalFormatting>
  <conditionalFormatting sqref="R6701">
    <cfRule type="notContainsBlanks" dxfId="2" priority="3457">
      <formula>LEN(TRIM(R6701))&gt;0</formula>
    </cfRule>
  </conditionalFormatting>
  <conditionalFormatting sqref="S6701">
    <cfRule type="notContainsBlanks" dxfId="3" priority="3439">
      <formula>LEN(TRIM(S6701))&gt;0</formula>
    </cfRule>
  </conditionalFormatting>
  <conditionalFormatting sqref="U6701">
    <cfRule type="notContainsBlanks" dxfId="4" priority="3436">
      <formula>LEN(TRIM(U6701))&gt;0</formula>
    </cfRule>
  </conditionalFormatting>
  <conditionalFormatting sqref="W6701">
    <cfRule type="notContainsBlanks" dxfId="0" priority="3451">
      <formula>LEN(TRIM(W6701))&gt;0</formula>
    </cfRule>
  </conditionalFormatting>
  <conditionalFormatting sqref="Y6701">
    <cfRule type="notContainsBlanks" dxfId="5" priority="3448">
      <formula>LEN(TRIM(Y6701))&gt;0</formula>
    </cfRule>
  </conditionalFormatting>
  <conditionalFormatting sqref="Z6701">
    <cfRule type="notContainsBlanks" dxfId="6" priority="3445">
      <formula>LEN(TRIM(Z6701))&gt;0</formula>
    </cfRule>
  </conditionalFormatting>
  <conditionalFormatting sqref="AB6701">
    <cfRule type="cellIs" dxfId="7" priority="3442" operator="notEqual">
      <formula>0</formula>
    </cfRule>
  </conditionalFormatting>
  <conditionalFormatting sqref="Q6702">
    <cfRule type="notContainsBlanks" dxfId="1" priority="3619">
      <formula>LEN(TRIM(Q6702))&gt;0</formula>
    </cfRule>
  </conditionalFormatting>
  <conditionalFormatting sqref="W6702">
    <cfRule type="notContainsBlanks" dxfId="0" priority="3622">
      <formula>LEN(TRIM(W6702))&gt;0</formula>
    </cfRule>
  </conditionalFormatting>
  <conditionalFormatting sqref="Y6702">
    <cfRule type="notContainsBlanks" dxfId="5" priority="3621">
      <formula>LEN(TRIM(Y6702))&gt;0</formula>
    </cfRule>
  </conditionalFormatting>
  <conditionalFormatting sqref="Z6702">
    <cfRule type="notContainsBlanks" dxfId="6" priority="3620">
      <formula>LEN(TRIM(Z6702))&gt;0</formula>
    </cfRule>
  </conditionalFormatting>
  <conditionalFormatting sqref="AA6702">
    <cfRule type="cellIs" dxfId="8" priority="3617" operator="equal">
      <formula>2</formula>
    </cfRule>
    <cfRule type="cellIs" dxfId="8" priority="3616" operator="equal">
      <formula>4</formula>
    </cfRule>
  </conditionalFormatting>
  <conditionalFormatting sqref="W6704">
    <cfRule type="notContainsBlanks" dxfId="0" priority="1354">
      <formula>LEN(TRIM(W6704))&gt;0</formula>
    </cfRule>
  </conditionalFormatting>
  <conditionalFormatting sqref="Q6707">
    <cfRule type="notContainsBlanks" dxfId="1" priority="1337">
      <formula>LEN(TRIM(Q6707))&gt;0</formula>
    </cfRule>
  </conditionalFormatting>
  <conditionalFormatting sqref="R6707">
    <cfRule type="notContainsBlanks" dxfId="2" priority="1334">
      <formula>LEN(TRIM(R6707))&gt;0</formula>
    </cfRule>
  </conditionalFormatting>
  <conditionalFormatting sqref="S6707">
    <cfRule type="notContainsBlanks" dxfId="3" priority="1317">
      <formula>LEN(TRIM(S6707))&gt;0</formula>
    </cfRule>
  </conditionalFormatting>
  <conditionalFormatting sqref="U6707">
    <cfRule type="notContainsBlanks" dxfId="4" priority="1314">
      <formula>LEN(TRIM(U6707))&gt;0</formula>
    </cfRule>
  </conditionalFormatting>
  <conditionalFormatting sqref="W6707">
    <cfRule type="notContainsBlanks" dxfId="0" priority="1328">
      <formula>LEN(TRIM(W6707))&gt;0</formula>
    </cfRule>
  </conditionalFormatting>
  <conditionalFormatting sqref="Y6707">
    <cfRule type="notContainsBlanks" dxfId="5" priority="1325">
      <formula>LEN(TRIM(Y6707))&gt;0</formula>
    </cfRule>
  </conditionalFormatting>
  <conditionalFormatting sqref="Z6707">
    <cfRule type="notContainsBlanks" dxfId="6" priority="1322">
      <formula>LEN(TRIM(Z6707))&gt;0</formula>
    </cfRule>
  </conditionalFormatting>
  <conditionalFormatting sqref="AB6707">
    <cfRule type="cellIs" dxfId="7" priority="1319" operator="notEqual">
      <formula>0</formula>
    </cfRule>
  </conditionalFormatting>
  <conditionalFormatting sqref="Q6708">
    <cfRule type="notContainsBlanks" dxfId="1" priority="1336">
      <formula>LEN(TRIM(Q6708))&gt;0</formula>
    </cfRule>
  </conditionalFormatting>
  <conditionalFormatting sqref="R6708">
    <cfRule type="notContainsBlanks" dxfId="2" priority="1333">
      <formula>LEN(TRIM(R6708))&gt;0</formula>
    </cfRule>
  </conditionalFormatting>
  <conditionalFormatting sqref="S6708">
    <cfRule type="notContainsBlanks" dxfId="3" priority="1316">
      <formula>LEN(TRIM(S6708))&gt;0</formula>
    </cfRule>
  </conditionalFormatting>
  <conditionalFormatting sqref="U6708">
    <cfRule type="notContainsBlanks" dxfId="4" priority="1313">
      <formula>LEN(TRIM(U6708))&gt;0</formula>
    </cfRule>
  </conditionalFormatting>
  <conditionalFormatting sqref="W6708">
    <cfRule type="notContainsBlanks" dxfId="0" priority="1327">
      <formula>LEN(TRIM(W6708))&gt;0</formula>
    </cfRule>
  </conditionalFormatting>
  <conditionalFormatting sqref="Y6708">
    <cfRule type="notContainsBlanks" dxfId="5" priority="1324">
      <formula>LEN(TRIM(Y6708))&gt;0</formula>
    </cfRule>
  </conditionalFormatting>
  <conditionalFormatting sqref="Z6708">
    <cfRule type="notContainsBlanks" dxfId="6" priority="1321">
      <formula>LEN(TRIM(Z6708))&gt;0</formula>
    </cfRule>
  </conditionalFormatting>
  <conditionalFormatting sqref="Q6709">
    <cfRule type="notContainsBlanks" dxfId="1" priority="1335">
      <formula>LEN(TRIM(Q6709))&gt;0</formula>
    </cfRule>
  </conditionalFormatting>
  <conditionalFormatting sqref="R6709">
    <cfRule type="notContainsBlanks" dxfId="2" priority="1332">
      <formula>LEN(TRIM(R6709))&gt;0</formula>
    </cfRule>
  </conditionalFormatting>
  <conditionalFormatting sqref="S6709">
    <cfRule type="notContainsBlanks" dxfId="3" priority="1315">
      <formula>LEN(TRIM(S6709))&gt;0</formula>
    </cfRule>
  </conditionalFormatting>
  <conditionalFormatting sqref="U6709">
    <cfRule type="notContainsBlanks" dxfId="4" priority="1312">
      <formula>LEN(TRIM(U6709))&gt;0</formula>
    </cfRule>
  </conditionalFormatting>
  <conditionalFormatting sqref="W6709">
    <cfRule type="notContainsBlanks" dxfId="0" priority="1326">
      <formula>LEN(TRIM(W6709))&gt;0</formula>
    </cfRule>
  </conditionalFormatting>
  <conditionalFormatting sqref="Y6709">
    <cfRule type="notContainsBlanks" dxfId="5" priority="1323">
      <formula>LEN(TRIM(Y6709))&gt;0</formula>
    </cfRule>
  </conditionalFormatting>
  <conditionalFormatting sqref="Z6709">
    <cfRule type="notContainsBlanks" dxfId="6" priority="1320">
      <formula>LEN(TRIM(Z6709))&gt;0</formula>
    </cfRule>
  </conditionalFormatting>
  <conditionalFormatting sqref="AB6709">
    <cfRule type="cellIs" dxfId="7" priority="1318" operator="notEqual">
      <formula>0</formula>
    </cfRule>
  </conditionalFormatting>
  <conditionalFormatting sqref="Q6711">
    <cfRule type="notContainsBlanks" dxfId="1" priority="1311">
      <formula>LEN(TRIM(Q6711))&gt;0</formula>
    </cfRule>
  </conditionalFormatting>
  <conditionalFormatting sqref="R6711">
    <cfRule type="notContainsBlanks" dxfId="2" priority="1306">
      <formula>LEN(TRIM(R6711))&gt;0</formula>
    </cfRule>
  </conditionalFormatting>
  <conditionalFormatting sqref="S6711">
    <cfRule type="notContainsBlanks" dxfId="3" priority="1276">
      <formula>LEN(TRIM(S6711))&gt;0</formula>
    </cfRule>
  </conditionalFormatting>
  <conditionalFormatting sqref="U6711">
    <cfRule type="notContainsBlanks" dxfId="4" priority="1271">
      <formula>LEN(TRIM(U6711))&gt;0</formula>
    </cfRule>
  </conditionalFormatting>
  <conditionalFormatting sqref="W6711">
    <cfRule type="notContainsBlanks" dxfId="0" priority="1296">
      <formula>LEN(TRIM(W6711))&gt;0</formula>
    </cfRule>
  </conditionalFormatting>
  <conditionalFormatting sqref="Y6711">
    <cfRule type="notContainsBlanks" dxfId="5" priority="1291">
      <formula>LEN(TRIM(Y6711))&gt;0</formula>
    </cfRule>
  </conditionalFormatting>
  <conditionalFormatting sqref="Z6711">
    <cfRule type="notContainsBlanks" dxfId="6" priority="1286">
      <formula>LEN(TRIM(Z6711))&gt;0</formula>
    </cfRule>
  </conditionalFormatting>
  <conditionalFormatting sqref="AB6711">
    <cfRule type="cellIs" dxfId="7" priority="1281" operator="notEqual">
      <formula>0</formula>
    </cfRule>
  </conditionalFormatting>
  <conditionalFormatting sqref="Q6712">
    <cfRule type="notContainsBlanks" dxfId="1" priority="1310">
      <formula>LEN(TRIM(Q6712))&gt;0</formula>
    </cfRule>
  </conditionalFormatting>
  <conditionalFormatting sqref="R6712">
    <cfRule type="notContainsBlanks" dxfId="2" priority="1305">
      <formula>LEN(TRIM(R6712))&gt;0</formula>
    </cfRule>
  </conditionalFormatting>
  <conditionalFormatting sqref="S6712">
    <cfRule type="notContainsBlanks" dxfId="3" priority="1275">
      <formula>LEN(TRIM(S6712))&gt;0</formula>
    </cfRule>
  </conditionalFormatting>
  <conditionalFormatting sqref="U6712">
    <cfRule type="notContainsBlanks" dxfId="4" priority="1270">
      <formula>LEN(TRIM(U6712))&gt;0</formula>
    </cfRule>
  </conditionalFormatting>
  <conditionalFormatting sqref="W6712">
    <cfRule type="notContainsBlanks" dxfId="0" priority="1295">
      <formula>LEN(TRIM(W6712))&gt;0</formula>
    </cfRule>
  </conditionalFormatting>
  <conditionalFormatting sqref="Y6712">
    <cfRule type="notContainsBlanks" dxfId="5" priority="1290">
      <formula>LEN(TRIM(Y6712))&gt;0</formula>
    </cfRule>
  </conditionalFormatting>
  <conditionalFormatting sqref="Z6712">
    <cfRule type="notContainsBlanks" dxfId="6" priority="1285">
      <formula>LEN(TRIM(Z6712))&gt;0</formula>
    </cfRule>
  </conditionalFormatting>
  <conditionalFormatting sqref="AB6712">
    <cfRule type="cellIs" dxfId="7" priority="1280" operator="notEqual">
      <formula>0</formula>
    </cfRule>
  </conditionalFormatting>
  <conditionalFormatting sqref="Q6713">
    <cfRule type="notContainsBlanks" dxfId="1" priority="1309">
      <formula>LEN(TRIM(Q6713))&gt;0</formula>
    </cfRule>
  </conditionalFormatting>
  <conditionalFormatting sqref="R6713">
    <cfRule type="notContainsBlanks" dxfId="2" priority="1304">
      <formula>LEN(TRIM(R6713))&gt;0</formula>
    </cfRule>
  </conditionalFormatting>
  <conditionalFormatting sqref="S6713">
    <cfRule type="notContainsBlanks" dxfId="3" priority="1274">
      <formula>LEN(TRIM(S6713))&gt;0</formula>
    </cfRule>
  </conditionalFormatting>
  <conditionalFormatting sqref="U6713">
    <cfRule type="notContainsBlanks" dxfId="4" priority="1269">
      <formula>LEN(TRIM(U6713))&gt;0</formula>
    </cfRule>
  </conditionalFormatting>
  <conditionalFormatting sqref="W6713">
    <cfRule type="notContainsBlanks" dxfId="0" priority="1294">
      <formula>LEN(TRIM(W6713))&gt;0</formula>
    </cfRule>
  </conditionalFormatting>
  <conditionalFormatting sqref="Y6713">
    <cfRule type="notContainsBlanks" dxfId="5" priority="1289">
      <formula>LEN(TRIM(Y6713))&gt;0</formula>
    </cfRule>
  </conditionalFormatting>
  <conditionalFormatting sqref="Z6713">
    <cfRule type="notContainsBlanks" dxfId="6" priority="1284">
      <formula>LEN(TRIM(Z6713))&gt;0</formula>
    </cfRule>
  </conditionalFormatting>
  <conditionalFormatting sqref="AB6713">
    <cfRule type="cellIs" dxfId="7" priority="1279" operator="notEqual">
      <formula>0</formula>
    </cfRule>
  </conditionalFormatting>
  <conditionalFormatting sqref="Q6714">
    <cfRule type="notContainsBlanks" dxfId="1" priority="1308">
      <formula>LEN(TRIM(Q6714))&gt;0</formula>
    </cfRule>
  </conditionalFormatting>
  <conditionalFormatting sqref="R6714">
    <cfRule type="notContainsBlanks" dxfId="2" priority="1303">
      <formula>LEN(TRIM(R6714))&gt;0</formula>
    </cfRule>
  </conditionalFormatting>
  <conditionalFormatting sqref="S6714">
    <cfRule type="notContainsBlanks" dxfId="3" priority="1273">
      <formula>LEN(TRIM(S6714))&gt;0</formula>
    </cfRule>
  </conditionalFormatting>
  <conditionalFormatting sqref="U6714">
    <cfRule type="notContainsBlanks" dxfId="4" priority="1268">
      <formula>LEN(TRIM(U6714))&gt;0</formula>
    </cfRule>
  </conditionalFormatting>
  <conditionalFormatting sqref="W6714">
    <cfRule type="notContainsBlanks" dxfId="0" priority="1293">
      <formula>LEN(TRIM(W6714))&gt;0</formula>
    </cfRule>
  </conditionalFormatting>
  <conditionalFormatting sqref="Y6714">
    <cfRule type="notContainsBlanks" dxfId="5" priority="1288">
      <formula>LEN(TRIM(Y6714))&gt;0</formula>
    </cfRule>
  </conditionalFormatting>
  <conditionalFormatting sqref="Z6714">
    <cfRule type="notContainsBlanks" dxfId="6" priority="1283">
      <formula>LEN(TRIM(Z6714))&gt;0</formula>
    </cfRule>
  </conditionalFormatting>
  <conditionalFormatting sqref="AB6714">
    <cfRule type="cellIs" dxfId="7" priority="1278" operator="notEqual">
      <formula>0</formula>
    </cfRule>
  </conditionalFormatting>
  <conditionalFormatting sqref="Q6715">
    <cfRule type="notContainsBlanks" dxfId="1" priority="1307">
      <formula>LEN(TRIM(Q6715))&gt;0</formula>
    </cfRule>
  </conditionalFormatting>
  <conditionalFormatting sqref="R6715">
    <cfRule type="notContainsBlanks" dxfId="2" priority="1302">
      <formula>LEN(TRIM(R6715))&gt;0</formula>
    </cfRule>
  </conditionalFormatting>
  <conditionalFormatting sqref="S6715">
    <cfRule type="notContainsBlanks" dxfId="3" priority="1272">
      <formula>LEN(TRIM(S6715))&gt;0</formula>
    </cfRule>
  </conditionalFormatting>
  <conditionalFormatting sqref="U6715">
    <cfRule type="notContainsBlanks" dxfId="4" priority="1267">
      <formula>LEN(TRIM(U6715))&gt;0</formula>
    </cfRule>
  </conditionalFormatting>
  <conditionalFormatting sqref="W6715">
    <cfRule type="notContainsBlanks" dxfId="0" priority="1292">
      <formula>LEN(TRIM(W6715))&gt;0</formula>
    </cfRule>
  </conditionalFormatting>
  <conditionalFormatting sqref="Y6715">
    <cfRule type="notContainsBlanks" dxfId="5" priority="1287">
      <formula>LEN(TRIM(Y6715))&gt;0</formula>
    </cfRule>
  </conditionalFormatting>
  <conditionalFormatting sqref="Z6715">
    <cfRule type="notContainsBlanks" dxfId="6" priority="1282">
      <formula>LEN(TRIM(Z6715))&gt;0</formula>
    </cfRule>
  </conditionalFormatting>
  <conditionalFormatting sqref="AB6715">
    <cfRule type="cellIs" dxfId="7" priority="1277" operator="notEqual">
      <formula>0</formula>
    </cfRule>
  </conditionalFormatting>
  <conditionalFormatting sqref="Q6718">
    <cfRule type="notContainsBlanks" dxfId="1" priority="1266">
      <formula>LEN(TRIM(Q6718))&gt;0</formula>
    </cfRule>
  </conditionalFormatting>
  <conditionalFormatting sqref="R6718">
    <cfRule type="notContainsBlanks" dxfId="2" priority="1265">
      <formula>LEN(TRIM(R6718))&gt;0</formula>
    </cfRule>
  </conditionalFormatting>
  <conditionalFormatting sqref="S6718">
    <cfRule type="notContainsBlanks" dxfId="3" priority="1259">
      <formula>LEN(TRIM(S6718))&gt;0</formula>
    </cfRule>
  </conditionalFormatting>
  <conditionalFormatting sqref="U6718">
    <cfRule type="notContainsBlanks" dxfId="4" priority="1258">
      <formula>LEN(TRIM(U6718))&gt;0</formula>
    </cfRule>
  </conditionalFormatting>
  <conditionalFormatting sqref="W6718">
    <cfRule type="notContainsBlanks" dxfId="0" priority="1263">
      <formula>LEN(TRIM(W6718))&gt;0</formula>
    </cfRule>
  </conditionalFormatting>
  <conditionalFormatting sqref="Y6718">
    <cfRule type="notContainsBlanks" dxfId="5" priority="1262">
      <formula>LEN(TRIM(Y6718))&gt;0</formula>
    </cfRule>
  </conditionalFormatting>
  <conditionalFormatting sqref="Z6718">
    <cfRule type="notContainsBlanks" dxfId="6" priority="1261">
      <formula>LEN(TRIM(Z6718))&gt;0</formula>
    </cfRule>
  </conditionalFormatting>
  <conditionalFormatting sqref="AB6718">
    <cfRule type="cellIs" dxfId="7" priority="1260" operator="notEqual">
      <formula>0</formula>
    </cfRule>
  </conditionalFormatting>
  <conditionalFormatting sqref="Q6720">
    <cfRule type="notContainsBlanks" dxfId="1" priority="1257">
      <formula>LEN(TRIM(Q6720))&gt;0</formula>
    </cfRule>
  </conditionalFormatting>
  <conditionalFormatting sqref="R6720">
    <cfRule type="notContainsBlanks" dxfId="2" priority="1253">
      <formula>LEN(TRIM(R6720))&gt;0</formula>
    </cfRule>
  </conditionalFormatting>
  <conditionalFormatting sqref="S6720">
    <cfRule type="notContainsBlanks" dxfId="3" priority="1232">
      <formula>LEN(TRIM(S6720))&gt;0</formula>
    </cfRule>
  </conditionalFormatting>
  <conditionalFormatting sqref="U6720">
    <cfRule type="notContainsBlanks" dxfId="4" priority="1228">
      <formula>LEN(TRIM(U6720))&gt;0</formula>
    </cfRule>
  </conditionalFormatting>
  <conditionalFormatting sqref="W6720">
    <cfRule type="notContainsBlanks" dxfId="0" priority="1245">
      <formula>LEN(TRIM(W6720))&gt;0</formula>
    </cfRule>
  </conditionalFormatting>
  <conditionalFormatting sqref="Y6720">
    <cfRule type="notContainsBlanks" dxfId="5" priority="1241">
      <formula>LEN(TRIM(Y6720))&gt;0</formula>
    </cfRule>
  </conditionalFormatting>
  <conditionalFormatting sqref="Z6720">
    <cfRule type="notContainsBlanks" dxfId="6" priority="1237">
      <formula>LEN(TRIM(Z6720))&gt;0</formula>
    </cfRule>
  </conditionalFormatting>
  <conditionalFormatting sqref="Q6721">
    <cfRule type="notContainsBlanks" dxfId="1" priority="1256">
      <formula>LEN(TRIM(Q6721))&gt;0</formula>
    </cfRule>
  </conditionalFormatting>
  <conditionalFormatting sqref="R6721">
    <cfRule type="notContainsBlanks" dxfId="2" priority="1252">
      <formula>LEN(TRIM(R6721))&gt;0</formula>
    </cfRule>
  </conditionalFormatting>
  <conditionalFormatting sqref="S6721">
    <cfRule type="notContainsBlanks" dxfId="3" priority="1231">
      <formula>LEN(TRIM(S6721))&gt;0</formula>
    </cfRule>
  </conditionalFormatting>
  <conditionalFormatting sqref="U6721">
    <cfRule type="notContainsBlanks" dxfId="4" priority="1227">
      <formula>LEN(TRIM(U6721))&gt;0</formula>
    </cfRule>
  </conditionalFormatting>
  <conditionalFormatting sqref="W6721">
    <cfRule type="notContainsBlanks" dxfId="0" priority="1244">
      <formula>LEN(TRIM(W6721))&gt;0</formula>
    </cfRule>
  </conditionalFormatting>
  <conditionalFormatting sqref="Y6721">
    <cfRule type="notContainsBlanks" dxfId="5" priority="1240">
      <formula>LEN(TRIM(Y6721))&gt;0</formula>
    </cfRule>
  </conditionalFormatting>
  <conditionalFormatting sqref="Z6721">
    <cfRule type="notContainsBlanks" dxfId="6" priority="1236">
      <formula>LEN(TRIM(Z6721))&gt;0</formula>
    </cfRule>
  </conditionalFormatting>
  <conditionalFormatting sqref="Q6722">
    <cfRule type="notContainsBlanks" dxfId="1" priority="1255">
      <formula>LEN(TRIM(Q6722))&gt;0</formula>
    </cfRule>
  </conditionalFormatting>
  <conditionalFormatting sqref="R6722">
    <cfRule type="notContainsBlanks" dxfId="2" priority="1251">
      <formula>LEN(TRIM(R6722))&gt;0</formula>
    </cfRule>
  </conditionalFormatting>
  <conditionalFormatting sqref="S6722">
    <cfRule type="notContainsBlanks" dxfId="3" priority="1230">
      <formula>LEN(TRIM(S6722))&gt;0</formula>
    </cfRule>
  </conditionalFormatting>
  <conditionalFormatting sqref="U6722">
    <cfRule type="notContainsBlanks" dxfId="4" priority="1226">
      <formula>LEN(TRIM(U6722))&gt;0</formula>
    </cfRule>
  </conditionalFormatting>
  <conditionalFormatting sqref="W6722">
    <cfRule type="notContainsBlanks" dxfId="0" priority="1243">
      <formula>LEN(TRIM(W6722))&gt;0</formula>
    </cfRule>
  </conditionalFormatting>
  <conditionalFormatting sqref="Y6722">
    <cfRule type="notContainsBlanks" dxfId="5" priority="1239">
      <formula>LEN(TRIM(Y6722))&gt;0</formula>
    </cfRule>
  </conditionalFormatting>
  <conditionalFormatting sqref="Z6722">
    <cfRule type="notContainsBlanks" dxfId="6" priority="1235">
      <formula>LEN(TRIM(Z6722))&gt;0</formula>
    </cfRule>
  </conditionalFormatting>
  <conditionalFormatting sqref="Q6723">
    <cfRule type="notContainsBlanks" dxfId="1" priority="1254">
      <formula>LEN(TRIM(Q6723))&gt;0</formula>
    </cfRule>
  </conditionalFormatting>
  <conditionalFormatting sqref="R6723">
    <cfRule type="notContainsBlanks" dxfId="2" priority="1250">
      <formula>LEN(TRIM(R6723))&gt;0</formula>
    </cfRule>
  </conditionalFormatting>
  <conditionalFormatting sqref="S6723">
    <cfRule type="notContainsBlanks" dxfId="3" priority="1229">
      <formula>LEN(TRIM(S6723))&gt;0</formula>
    </cfRule>
  </conditionalFormatting>
  <conditionalFormatting sqref="U6723">
    <cfRule type="notContainsBlanks" dxfId="4" priority="1225">
      <formula>LEN(TRIM(U6723))&gt;0</formula>
    </cfRule>
  </conditionalFormatting>
  <conditionalFormatting sqref="W6723">
    <cfRule type="notContainsBlanks" dxfId="0" priority="1242">
      <formula>LEN(TRIM(W6723))&gt;0</formula>
    </cfRule>
  </conditionalFormatting>
  <conditionalFormatting sqref="Y6723">
    <cfRule type="notContainsBlanks" dxfId="5" priority="1238">
      <formula>LEN(TRIM(Y6723))&gt;0</formula>
    </cfRule>
  </conditionalFormatting>
  <conditionalFormatting sqref="Z6723">
    <cfRule type="notContainsBlanks" dxfId="6" priority="1234">
      <formula>LEN(TRIM(Z6723))&gt;0</formula>
    </cfRule>
  </conditionalFormatting>
  <conditionalFormatting sqref="AB6723">
    <cfRule type="cellIs" dxfId="7" priority="1233" operator="notEqual">
      <formula>0</formula>
    </cfRule>
  </conditionalFormatting>
  <conditionalFormatting sqref="Q6725">
    <cfRule type="notContainsBlanks" dxfId="1" priority="1224">
      <formula>LEN(TRIM(Q6725))&gt;0</formula>
    </cfRule>
  </conditionalFormatting>
  <conditionalFormatting sqref="R6725">
    <cfRule type="notContainsBlanks" dxfId="2" priority="1219">
      <formula>LEN(TRIM(R6725))&gt;0</formula>
    </cfRule>
  </conditionalFormatting>
  <conditionalFormatting sqref="S6725">
    <cfRule type="notContainsBlanks" dxfId="3" priority="1189">
      <formula>LEN(TRIM(S6725))&gt;0</formula>
    </cfRule>
  </conditionalFormatting>
  <conditionalFormatting sqref="U6725">
    <cfRule type="notContainsBlanks" dxfId="4" priority="1184">
      <formula>LEN(TRIM(U6725))&gt;0</formula>
    </cfRule>
  </conditionalFormatting>
  <conditionalFormatting sqref="W6725">
    <cfRule type="notContainsBlanks" dxfId="0" priority="1209">
      <formula>LEN(TRIM(W6725))&gt;0</formula>
    </cfRule>
  </conditionalFormatting>
  <conditionalFormatting sqref="Y6725">
    <cfRule type="notContainsBlanks" dxfId="5" priority="1204">
      <formula>LEN(TRIM(Y6725))&gt;0</formula>
    </cfRule>
  </conditionalFormatting>
  <conditionalFormatting sqref="Z6725">
    <cfRule type="notContainsBlanks" dxfId="6" priority="1199">
      <formula>LEN(TRIM(Z6725))&gt;0</formula>
    </cfRule>
  </conditionalFormatting>
  <conditionalFormatting sqref="AB6725">
    <cfRule type="cellIs" dxfId="7" priority="1194" operator="notEqual">
      <formula>0</formula>
    </cfRule>
  </conditionalFormatting>
  <conditionalFormatting sqref="Q6726">
    <cfRule type="notContainsBlanks" dxfId="1" priority="1223">
      <formula>LEN(TRIM(Q6726))&gt;0</formula>
    </cfRule>
  </conditionalFormatting>
  <conditionalFormatting sqref="R6726">
    <cfRule type="notContainsBlanks" dxfId="2" priority="1218">
      <formula>LEN(TRIM(R6726))&gt;0</formula>
    </cfRule>
  </conditionalFormatting>
  <conditionalFormatting sqref="S6726">
    <cfRule type="notContainsBlanks" dxfId="3" priority="1188">
      <formula>LEN(TRIM(S6726))&gt;0</formula>
    </cfRule>
  </conditionalFormatting>
  <conditionalFormatting sqref="U6726">
    <cfRule type="notContainsBlanks" dxfId="4" priority="1183">
      <formula>LEN(TRIM(U6726))&gt;0</formula>
    </cfRule>
  </conditionalFormatting>
  <conditionalFormatting sqref="W6726">
    <cfRule type="notContainsBlanks" dxfId="0" priority="1208">
      <formula>LEN(TRIM(W6726))&gt;0</formula>
    </cfRule>
  </conditionalFormatting>
  <conditionalFormatting sqref="Y6726">
    <cfRule type="notContainsBlanks" dxfId="5" priority="1203">
      <formula>LEN(TRIM(Y6726))&gt;0</formula>
    </cfRule>
  </conditionalFormatting>
  <conditionalFormatting sqref="Z6726">
    <cfRule type="notContainsBlanks" dxfId="6" priority="1198">
      <formula>LEN(TRIM(Z6726))&gt;0</formula>
    </cfRule>
  </conditionalFormatting>
  <conditionalFormatting sqref="AB6726">
    <cfRule type="cellIs" dxfId="7" priority="1193" operator="notEqual">
      <formula>0</formula>
    </cfRule>
  </conditionalFormatting>
  <conditionalFormatting sqref="Q6727">
    <cfRule type="notContainsBlanks" dxfId="1" priority="1222">
      <formula>LEN(TRIM(Q6727))&gt;0</formula>
    </cfRule>
  </conditionalFormatting>
  <conditionalFormatting sqref="R6727">
    <cfRule type="notContainsBlanks" dxfId="2" priority="1217">
      <formula>LEN(TRIM(R6727))&gt;0</formula>
    </cfRule>
  </conditionalFormatting>
  <conditionalFormatting sqref="S6727">
    <cfRule type="notContainsBlanks" dxfId="3" priority="1187">
      <formula>LEN(TRIM(S6727))&gt;0</formula>
    </cfRule>
  </conditionalFormatting>
  <conditionalFormatting sqref="U6727">
    <cfRule type="notContainsBlanks" dxfId="4" priority="1182">
      <formula>LEN(TRIM(U6727))&gt;0</formula>
    </cfRule>
  </conditionalFormatting>
  <conditionalFormatting sqref="W6727">
    <cfRule type="notContainsBlanks" dxfId="0" priority="1207">
      <formula>LEN(TRIM(W6727))&gt;0</formula>
    </cfRule>
  </conditionalFormatting>
  <conditionalFormatting sqref="Y6727">
    <cfRule type="notContainsBlanks" dxfId="5" priority="1202">
      <formula>LEN(TRIM(Y6727))&gt;0</formula>
    </cfRule>
  </conditionalFormatting>
  <conditionalFormatting sqref="Z6727">
    <cfRule type="notContainsBlanks" dxfId="6" priority="1197">
      <formula>LEN(TRIM(Z6727))&gt;0</formula>
    </cfRule>
  </conditionalFormatting>
  <conditionalFormatting sqref="AB6727">
    <cfRule type="cellIs" dxfId="7" priority="1192" operator="notEqual">
      <formula>0</formula>
    </cfRule>
  </conditionalFormatting>
  <conditionalFormatting sqref="Q6728">
    <cfRule type="notContainsBlanks" dxfId="1" priority="1221">
      <formula>LEN(TRIM(Q6728))&gt;0</formula>
    </cfRule>
  </conditionalFormatting>
  <conditionalFormatting sqref="R6728">
    <cfRule type="notContainsBlanks" dxfId="2" priority="1216">
      <formula>LEN(TRIM(R6728))&gt;0</formula>
    </cfRule>
  </conditionalFormatting>
  <conditionalFormatting sqref="S6728">
    <cfRule type="notContainsBlanks" dxfId="3" priority="1186">
      <formula>LEN(TRIM(S6728))&gt;0</formula>
    </cfRule>
  </conditionalFormatting>
  <conditionalFormatting sqref="U6728">
    <cfRule type="notContainsBlanks" dxfId="4" priority="1181">
      <formula>LEN(TRIM(U6728))&gt;0</formula>
    </cfRule>
  </conditionalFormatting>
  <conditionalFormatting sqref="W6728">
    <cfRule type="notContainsBlanks" dxfId="0" priority="1206">
      <formula>LEN(TRIM(W6728))&gt;0</formula>
    </cfRule>
  </conditionalFormatting>
  <conditionalFormatting sqref="Y6728">
    <cfRule type="notContainsBlanks" dxfId="5" priority="1201">
      <formula>LEN(TRIM(Y6728))&gt;0</formula>
    </cfRule>
  </conditionalFormatting>
  <conditionalFormatting sqref="Z6728">
    <cfRule type="notContainsBlanks" dxfId="6" priority="1196">
      <formula>LEN(TRIM(Z6728))&gt;0</formula>
    </cfRule>
  </conditionalFormatting>
  <conditionalFormatting sqref="AB6728">
    <cfRule type="cellIs" dxfId="7" priority="1191" operator="notEqual">
      <formula>0</formula>
    </cfRule>
  </conditionalFormatting>
  <conditionalFormatting sqref="Q6729">
    <cfRule type="notContainsBlanks" dxfId="1" priority="1220">
      <formula>LEN(TRIM(Q6729))&gt;0</formula>
    </cfRule>
  </conditionalFormatting>
  <conditionalFormatting sqref="R6729">
    <cfRule type="notContainsBlanks" dxfId="2" priority="1215">
      <formula>LEN(TRIM(R6729))&gt;0</formula>
    </cfRule>
  </conditionalFormatting>
  <conditionalFormatting sqref="S6729">
    <cfRule type="notContainsBlanks" dxfId="3" priority="1185">
      <formula>LEN(TRIM(S6729))&gt;0</formula>
    </cfRule>
  </conditionalFormatting>
  <conditionalFormatting sqref="U6729">
    <cfRule type="notContainsBlanks" dxfId="4" priority="1180">
      <formula>LEN(TRIM(U6729))&gt;0</formula>
    </cfRule>
  </conditionalFormatting>
  <conditionalFormatting sqref="W6729">
    <cfRule type="notContainsBlanks" dxfId="0" priority="1205">
      <formula>LEN(TRIM(W6729))&gt;0</formula>
    </cfRule>
  </conditionalFormatting>
  <conditionalFormatting sqref="Y6729">
    <cfRule type="notContainsBlanks" dxfId="5" priority="1200">
      <formula>LEN(TRIM(Y6729))&gt;0</formula>
    </cfRule>
  </conditionalFormatting>
  <conditionalFormatting sqref="Z6729">
    <cfRule type="notContainsBlanks" dxfId="6" priority="1195">
      <formula>LEN(TRIM(Z6729))&gt;0</formula>
    </cfRule>
  </conditionalFormatting>
  <conditionalFormatting sqref="AB6729">
    <cfRule type="cellIs" dxfId="7" priority="1190" operator="notEqual">
      <formula>0</formula>
    </cfRule>
  </conditionalFormatting>
  <conditionalFormatting sqref="Q6732">
    <cfRule type="notContainsBlanks" dxfId="1" priority="1179">
      <formula>LEN(TRIM(Q6732))&gt;0</formula>
    </cfRule>
  </conditionalFormatting>
  <conditionalFormatting sqref="R6732">
    <cfRule type="notContainsBlanks" dxfId="2" priority="1176">
      <formula>LEN(TRIM(R6732))&gt;0</formula>
    </cfRule>
  </conditionalFormatting>
  <conditionalFormatting sqref="S6732">
    <cfRule type="notContainsBlanks" dxfId="3" priority="1158">
      <formula>LEN(TRIM(S6732))&gt;0</formula>
    </cfRule>
  </conditionalFormatting>
  <conditionalFormatting sqref="U6732">
    <cfRule type="notContainsBlanks" dxfId="4" priority="1155">
      <formula>LEN(TRIM(U6732))&gt;0</formula>
    </cfRule>
  </conditionalFormatting>
  <conditionalFormatting sqref="W6732">
    <cfRule type="notContainsBlanks" dxfId="0" priority="1170">
      <formula>LEN(TRIM(W6732))&gt;0</formula>
    </cfRule>
  </conditionalFormatting>
  <conditionalFormatting sqref="Y6732">
    <cfRule type="notContainsBlanks" dxfId="5" priority="1167">
      <formula>LEN(TRIM(Y6732))&gt;0</formula>
    </cfRule>
  </conditionalFormatting>
  <conditionalFormatting sqref="Z6732">
    <cfRule type="notContainsBlanks" dxfId="6" priority="1164">
      <formula>LEN(TRIM(Z6732))&gt;0</formula>
    </cfRule>
  </conditionalFormatting>
  <conditionalFormatting sqref="AB6732">
    <cfRule type="cellIs" dxfId="7" priority="1161" operator="notEqual">
      <formula>0</formula>
    </cfRule>
  </conditionalFormatting>
  <conditionalFormatting sqref="Q6733">
    <cfRule type="notContainsBlanks" dxfId="1" priority="1178">
      <formula>LEN(TRIM(Q6733))&gt;0</formula>
    </cfRule>
  </conditionalFormatting>
  <conditionalFormatting sqref="R6733">
    <cfRule type="notContainsBlanks" dxfId="2" priority="1175">
      <formula>LEN(TRIM(R6733))&gt;0</formula>
    </cfRule>
  </conditionalFormatting>
  <conditionalFormatting sqref="S6733">
    <cfRule type="notContainsBlanks" dxfId="3" priority="1157">
      <formula>LEN(TRIM(S6733))&gt;0</formula>
    </cfRule>
  </conditionalFormatting>
  <conditionalFormatting sqref="U6733">
    <cfRule type="notContainsBlanks" dxfId="4" priority="1154">
      <formula>LEN(TRIM(U6733))&gt;0</formula>
    </cfRule>
  </conditionalFormatting>
  <conditionalFormatting sqref="W6733">
    <cfRule type="notContainsBlanks" dxfId="0" priority="1169">
      <formula>LEN(TRIM(W6733))&gt;0</formula>
    </cfRule>
  </conditionalFormatting>
  <conditionalFormatting sqref="Y6733">
    <cfRule type="notContainsBlanks" dxfId="5" priority="1166">
      <formula>LEN(TRIM(Y6733))&gt;0</formula>
    </cfRule>
  </conditionalFormatting>
  <conditionalFormatting sqref="Z6733">
    <cfRule type="notContainsBlanks" dxfId="6" priority="1163">
      <formula>LEN(TRIM(Z6733))&gt;0</formula>
    </cfRule>
  </conditionalFormatting>
  <conditionalFormatting sqref="AB6733">
    <cfRule type="cellIs" dxfId="7" priority="1160" operator="notEqual">
      <formula>0</formula>
    </cfRule>
  </conditionalFormatting>
  <conditionalFormatting sqref="Q6734">
    <cfRule type="notContainsBlanks" dxfId="1" priority="1177">
      <formula>LEN(TRIM(Q6734))&gt;0</formula>
    </cfRule>
  </conditionalFormatting>
  <conditionalFormatting sqref="R6734">
    <cfRule type="notContainsBlanks" dxfId="2" priority="1174">
      <formula>LEN(TRIM(R6734))&gt;0</formula>
    </cfRule>
  </conditionalFormatting>
  <conditionalFormatting sqref="S6734">
    <cfRule type="notContainsBlanks" dxfId="3" priority="1156">
      <formula>LEN(TRIM(S6734))&gt;0</formula>
    </cfRule>
  </conditionalFormatting>
  <conditionalFormatting sqref="U6734">
    <cfRule type="notContainsBlanks" dxfId="4" priority="1153">
      <formula>LEN(TRIM(U6734))&gt;0</formula>
    </cfRule>
  </conditionalFormatting>
  <conditionalFormatting sqref="W6734">
    <cfRule type="notContainsBlanks" dxfId="0" priority="1168">
      <formula>LEN(TRIM(W6734))&gt;0</formula>
    </cfRule>
  </conditionalFormatting>
  <conditionalFormatting sqref="Y6734">
    <cfRule type="notContainsBlanks" dxfId="5" priority="1165">
      <formula>LEN(TRIM(Y6734))&gt;0</formula>
    </cfRule>
  </conditionalFormatting>
  <conditionalFormatting sqref="Z6734">
    <cfRule type="notContainsBlanks" dxfId="6" priority="1162">
      <formula>LEN(TRIM(Z6734))&gt;0</formula>
    </cfRule>
  </conditionalFormatting>
  <conditionalFormatting sqref="AB6734">
    <cfRule type="cellIs" dxfId="7" priority="1159" operator="notEqual">
      <formula>0</formula>
    </cfRule>
  </conditionalFormatting>
  <conditionalFormatting sqref="Q6735">
    <cfRule type="notContainsBlanks" dxfId="1" priority="1344">
      <formula>LEN(TRIM(Q6735))&gt;0</formula>
    </cfRule>
  </conditionalFormatting>
  <conditionalFormatting sqref="W6735">
    <cfRule type="notContainsBlanks" dxfId="0" priority="1347">
      <formula>LEN(TRIM(W6735))&gt;0</formula>
    </cfRule>
  </conditionalFormatting>
  <conditionalFormatting sqref="Y6735">
    <cfRule type="notContainsBlanks" dxfId="5" priority="1346">
      <formula>LEN(TRIM(Y6735))&gt;0</formula>
    </cfRule>
  </conditionalFormatting>
  <conditionalFormatting sqref="Z6735">
    <cfRule type="notContainsBlanks" dxfId="6" priority="1345">
      <formula>LEN(TRIM(Z6735))&gt;0</formula>
    </cfRule>
  </conditionalFormatting>
  <conditionalFormatting sqref="AA6735">
    <cfRule type="cellIs" dxfId="8" priority="1342" operator="equal">
      <formula>2</formula>
    </cfRule>
    <cfRule type="cellIs" dxfId="8" priority="1341" operator="equal">
      <formula>4</formula>
    </cfRule>
  </conditionalFormatting>
  <conditionalFormatting sqref="W6737">
    <cfRule type="notContainsBlanks" dxfId="0" priority="5101">
      <formula>LEN(TRIM(W6737))&gt;0</formula>
    </cfRule>
  </conditionalFormatting>
  <conditionalFormatting sqref="Q6740">
    <cfRule type="notContainsBlanks" dxfId="1" priority="5084">
      <formula>LEN(TRIM(Q6740))&gt;0</formula>
    </cfRule>
  </conditionalFormatting>
  <conditionalFormatting sqref="R6740">
    <cfRule type="notContainsBlanks" dxfId="2" priority="5081">
      <formula>LEN(TRIM(R6740))&gt;0</formula>
    </cfRule>
  </conditionalFormatting>
  <conditionalFormatting sqref="S6740">
    <cfRule type="notContainsBlanks" dxfId="3" priority="5064">
      <formula>LEN(TRIM(S6740))&gt;0</formula>
    </cfRule>
  </conditionalFormatting>
  <conditionalFormatting sqref="U6740">
    <cfRule type="notContainsBlanks" dxfId="4" priority="5061">
      <formula>LEN(TRIM(U6740))&gt;0</formula>
    </cfRule>
  </conditionalFormatting>
  <conditionalFormatting sqref="W6740">
    <cfRule type="notContainsBlanks" dxfId="0" priority="5075">
      <formula>LEN(TRIM(W6740))&gt;0</formula>
    </cfRule>
  </conditionalFormatting>
  <conditionalFormatting sqref="Y6740">
    <cfRule type="notContainsBlanks" dxfId="5" priority="5072">
      <formula>LEN(TRIM(Y6740))&gt;0</formula>
    </cfRule>
  </conditionalFormatting>
  <conditionalFormatting sqref="Z6740">
    <cfRule type="notContainsBlanks" dxfId="6" priority="5069">
      <formula>LEN(TRIM(Z6740))&gt;0</formula>
    </cfRule>
  </conditionalFormatting>
  <conditionalFormatting sqref="AB6740">
    <cfRule type="cellIs" dxfId="7" priority="5066" operator="notEqual">
      <formula>0</formula>
    </cfRule>
  </conditionalFormatting>
  <conditionalFormatting sqref="Q6741">
    <cfRule type="notContainsBlanks" dxfId="1" priority="5083">
      <formula>LEN(TRIM(Q6741))&gt;0</formula>
    </cfRule>
  </conditionalFormatting>
  <conditionalFormatting sqref="R6741">
    <cfRule type="notContainsBlanks" dxfId="2" priority="5080">
      <formula>LEN(TRIM(R6741))&gt;0</formula>
    </cfRule>
  </conditionalFormatting>
  <conditionalFormatting sqref="S6741">
    <cfRule type="notContainsBlanks" dxfId="3" priority="5063">
      <formula>LEN(TRIM(S6741))&gt;0</formula>
    </cfRule>
  </conditionalFormatting>
  <conditionalFormatting sqref="U6741">
    <cfRule type="notContainsBlanks" dxfId="4" priority="5060">
      <formula>LEN(TRIM(U6741))&gt;0</formula>
    </cfRule>
  </conditionalFormatting>
  <conditionalFormatting sqref="W6741">
    <cfRule type="notContainsBlanks" dxfId="0" priority="5074">
      <formula>LEN(TRIM(W6741))&gt;0</formula>
    </cfRule>
  </conditionalFormatting>
  <conditionalFormatting sqref="Y6741">
    <cfRule type="notContainsBlanks" dxfId="5" priority="5071">
      <formula>LEN(TRIM(Y6741))&gt;0</formula>
    </cfRule>
  </conditionalFormatting>
  <conditionalFormatting sqref="Z6741">
    <cfRule type="notContainsBlanks" dxfId="6" priority="5068">
      <formula>LEN(TRIM(Z6741))&gt;0</formula>
    </cfRule>
  </conditionalFormatting>
  <conditionalFormatting sqref="Q6742">
    <cfRule type="notContainsBlanks" dxfId="1" priority="5082">
      <formula>LEN(TRIM(Q6742))&gt;0</formula>
    </cfRule>
  </conditionalFormatting>
  <conditionalFormatting sqref="R6742">
    <cfRule type="notContainsBlanks" dxfId="2" priority="5079">
      <formula>LEN(TRIM(R6742))&gt;0</formula>
    </cfRule>
  </conditionalFormatting>
  <conditionalFormatting sqref="S6742">
    <cfRule type="notContainsBlanks" dxfId="3" priority="5062">
      <formula>LEN(TRIM(S6742))&gt;0</formula>
    </cfRule>
  </conditionalFormatting>
  <conditionalFormatting sqref="U6742">
    <cfRule type="notContainsBlanks" dxfId="4" priority="5059">
      <formula>LEN(TRIM(U6742))&gt;0</formula>
    </cfRule>
  </conditionalFormatting>
  <conditionalFormatting sqref="W6742">
    <cfRule type="notContainsBlanks" dxfId="0" priority="5073">
      <formula>LEN(TRIM(W6742))&gt;0</formula>
    </cfRule>
  </conditionalFormatting>
  <conditionalFormatting sqref="Y6742">
    <cfRule type="notContainsBlanks" dxfId="5" priority="5070">
      <formula>LEN(TRIM(Y6742))&gt;0</formula>
    </cfRule>
  </conditionalFormatting>
  <conditionalFormatting sqref="Z6742">
    <cfRule type="notContainsBlanks" dxfId="6" priority="5067">
      <formula>LEN(TRIM(Z6742))&gt;0</formula>
    </cfRule>
  </conditionalFormatting>
  <conditionalFormatting sqref="AB6742">
    <cfRule type="cellIs" dxfId="7" priority="5065" operator="notEqual">
      <formula>0</formula>
    </cfRule>
  </conditionalFormatting>
  <conditionalFormatting sqref="Q6744">
    <cfRule type="notContainsBlanks" dxfId="1" priority="5058">
      <formula>LEN(TRIM(Q6744))&gt;0</formula>
    </cfRule>
  </conditionalFormatting>
  <conditionalFormatting sqref="R6744">
    <cfRule type="notContainsBlanks" dxfId="2" priority="5053">
      <formula>LEN(TRIM(R6744))&gt;0</formula>
    </cfRule>
  </conditionalFormatting>
  <conditionalFormatting sqref="S6744">
    <cfRule type="notContainsBlanks" dxfId="3" priority="5023">
      <formula>LEN(TRIM(S6744))&gt;0</formula>
    </cfRule>
  </conditionalFormatting>
  <conditionalFormatting sqref="U6744">
    <cfRule type="notContainsBlanks" dxfId="4" priority="5018">
      <formula>LEN(TRIM(U6744))&gt;0</formula>
    </cfRule>
  </conditionalFormatting>
  <conditionalFormatting sqref="W6744">
    <cfRule type="notContainsBlanks" dxfId="0" priority="5043">
      <formula>LEN(TRIM(W6744))&gt;0</formula>
    </cfRule>
  </conditionalFormatting>
  <conditionalFormatting sqref="Y6744">
    <cfRule type="notContainsBlanks" dxfId="5" priority="5038">
      <formula>LEN(TRIM(Y6744))&gt;0</formula>
    </cfRule>
  </conditionalFormatting>
  <conditionalFormatting sqref="Z6744">
    <cfRule type="notContainsBlanks" dxfId="6" priority="5033">
      <formula>LEN(TRIM(Z6744))&gt;0</formula>
    </cfRule>
  </conditionalFormatting>
  <conditionalFormatting sqref="AA6744">
    <cfRule type="cellIs" dxfId="8" priority="11851" operator="equal">
      <formula>2</formula>
    </cfRule>
    <cfRule type="cellIs" dxfId="8" priority="11850" operator="equal">
      <formula>4</formula>
    </cfRule>
  </conditionalFormatting>
  <conditionalFormatting sqref="AB6744">
    <cfRule type="cellIs" dxfId="7" priority="5028" operator="notEqual">
      <formula>0</formula>
    </cfRule>
  </conditionalFormatting>
  <conditionalFormatting sqref="Q6745">
    <cfRule type="notContainsBlanks" dxfId="1" priority="5057">
      <formula>LEN(TRIM(Q6745))&gt;0</formula>
    </cfRule>
  </conditionalFormatting>
  <conditionalFormatting sqref="R6745">
    <cfRule type="notContainsBlanks" dxfId="2" priority="5052">
      <formula>LEN(TRIM(R6745))&gt;0</formula>
    </cfRule>
  </conditionalFormatting>
  <conditionalFormatting sqref="S6745">
    <cfRule type="notContainsBlanks" dxfId="3" priority="5022">
      <formula>LEN(TRIM(S6745))&gt;0</formula>
    </cfRule>
  </conditionalFormatting>
  <conditionalFormatting sqref="U6745">
    <cfRule type="notContainsBlanks" dxfId="4" priority="5017">
      <formula>LEN(TRIM(U6745))&gt;0</formula>
    </cfRule>
  </conditionalFormatting>
  <conditionalFormatting sqref="W6745">
    <cfRule type="notContainsBlanks" dxfId="0" priority="5042">
      <formula>LEN(TRIM(W6745))&gt;0</formula>
    </cfRule>
  </conditionalFormatting>
  <conditionalFormatting sqref="Y6745">
    <cfRule type="notContainsBlanks" dxfId="5" priority="5037">
      <formula>LEN(TRIM(Y6745))&gt;0</formula>
    </cfRule>
  </conditionalFormatting>
  <conditionalFormatting sqref="Z6745">
    <cfRule type="notContainsBlanks" dxfId="6" priority="5032">
      <formula>LEN(TRIM(Z6745))&gt;0</formula>
    </cfRule>
  </conditionalFormatting>
  <conditionalFormatting sqref="AB6745">
    <cfRule type="cellIs" dxfId="7" priority="5027" operator="notEqual">
      <formula>0</formula>
    </cfRule>
  </conditionalFormatting>
  <conditionalFormatting sqref="Q6746">
    <cfRule type="notContainsBlanks" dxfId="1" priority="5056">
      <formula>LEN(TRIM(Q6746))&gt;0</formula>
    </cfRule>
  </conditionalFormatting>
  <conditionalFormatting sqref="R6746">
    <cfRule type="notContainsBlanks" dxfId="2" priority="5051">
      <formula>LEN(TRIM(R6746))&gt;0</formula>
    </cfRule>
  </conditionalFormatting>
  <conditionalFormatting sqref="S6746">
    <cfRule type="notContainsBlanks" dxfId="3" priority="5021">
      <formula>LEN(TRIM(S6746))&gt;0</formula>
    </cfRule>
  </conditionalFormatting>
  <conditionalFormatting sqref="U6746">
    <cfRule type="notContainsBlanks" dxfId="4" priority="5016">
      <formula>LEN(TRIM(U6746))&gt;0</formula>
    </cfRule>
  </conditionalFormatting>
  <conditionalFormatting sqref="W6746">
    <cfRule type="notContainsBlanks" dxfId="0" priority="5041">
      <formula>LEN(TRIM(W6746))&gt;0</formula>
    </cfRule>
  </conditionalFormatting>
  <conditionalFormatting sqref="Y6746">
    <cfRule type="notContainsBlanks" dxfId="5" priority="5036">
      <formula>LEN(TRIM(Y6746))&gt;0</formula>
    </cfRule>
  </conditionalFormatting>
  <conditionalFormatting sqref="Z6746">
    <cfRule type="notContainsBlanks" dxfId="6" priority="5031">
      <formula>LEN(TRIM(Z6746))&gt;0</formula>
    </cfRule>
  </conditionalFormatting>
  <conditionalFormatting sqref="AB6746">
    <cfRule type="cellIs" dxfId="7" priority="5026" operator="notEqual">
      <formula>0</formula>
    </cfRule>
  </conditionalFormatting>
  <conditionalFormatting sqref="Q6747">
    <cfRule type="notContainsBlanks" dxfId="1" priority="5055">
      <formula>LEN(TRIM(Q6747))&gt;0</formula>
    </cfRule>
  </conditionalFormatting>
  <conditionalFormatting sqref="R6747">
    <cfRule type="notContainsBlanks" dxfId="2" priority="5050">
      <formula>LEN(TRIM(R6747))&gt;0</formula>
    </cfRule>
  </conditionalFormatting>
  <conditionalFormatting sqref="S6747">
    <cfRule type="notContainsBlanks" dxfId="3" priority="5020">
      <formula>LEN(TRIM(S6747))&gt;0</formula>
    </cfRule>
  </conditionalFormatting>
  <conditionalFormatting sqref="U6747">
    <cfRule type="notContainsBlanks" dxfId="4" priority="5015">
      <formula>LEN(TRIM(U6747))&gt;0</formula>
    </cfRule>
  </conditionalFormatting>
  <conditionalFormatting sqref="W6747">
    <cfRule type="notContainsBlanks" dxfId="0" priority="5040">
      <formula>LEN(TRIM(W6747))&gt;0</formula>
    </cfRule>
  </conditionalFormatting>
  <conditionalFormatting sqref="Y6747">
    <cfRule type="notContainsBlanks" dxfId="5" priority="5035">
      <formula>LEN(TRIM(Y6747))&gt;0</formula>
    </cfRule>
  </conditionalFormatting>
  <conditionalFormatting sqref="Z6747">
    <cfRule type="notContainsBlanks" dxfId="6" priority="5030">
      <formula>LEN(TRIM(Z6747))&gt;0</formula>
    </cfRule>
  </conditionalFormatting>
  <conditionalFormatting sqref="AB6747">
    <cfRule type="cellIs" dxfId="7" priority="5025" operator="notEqual">
      <formula>0</formula>
    </cfRule>
  </conditionalFormatting>
  <conditionalFormatting sqref="Q6748">
    <cfRule type="notContainsBlanks" dxfId="1" priority="5054">
      <formula>LEN(TRIM(Q6748))&gt;0</formula>
    </cfRule>
  </conditionalFormatting>
  <conditionalFormatting sqref="R6748">
    <cfRule type="notContainsBlanks" dxfId="2" priority="5049">
      <formula>LEN(TRIM(R6748))&gt;0</formula>
    </cfRule>
  </conditionalFormatting>
  <conditionalFormatting sqref="S6748">
    <cfRule type="notContainsBlanks" dxfId="3" priority="5019">
      <formula>LEN(TRIM(S6748))&gt;0</formula>
    </cfRule>
  </conditionalFormatting>
  <conditionalFormatting sqref="U6748">
    <cfRule type="notContainsBlanks" dxfId="4" priority="5014">
      <formula>LEN(TRIM(U6748))&gt;0</formula>
    </cfRule>
  </conditionalFormatting>
  <conditionalFormatting sqref="W6748">
    <cfRule type="notContainsBlanks" dxfId="0" priority="5039">
      <formula>LEN(TRIM(W6748))&gt;0</formula>
    </cfRule>
  </conditionalFormatting>
  <conditionalFormatting sqref="Y6748">
    <cfRule type="notContainsBlanks" dxfId="5" priority="5034">
      <formula>LEN(TRIM(Y6748))&gt;0</formula>
    </cfRule>
  </conditionalFormatting>
  <conditionalFormatting sqref="Z6748">
    <cfRule type="notContainsBlanks" dxfId="6" priority="5029">
      <formula>LEN(TRIM(Z6748))&gt;0</formula>
    </cfRule>
  </conditionalFormatting>
  <conditionalFormatting sqref="AA6748">
    <cfRule type="cellIs" dxfId="8" priority="1143" operator="equal">
      <formula>2</formula>
    </cfRule>
    <cfRule type="cellIs" dxfId="8" priority="1142" operator="equal">
      <formula>4</formula>
    </cfRule>
  </conditionalFormatting>
  <conditionalFormatting sqref="AB6748">
    <cfRule type="cellIs" dxfId="7" priority="5024" operator="notEqual">
      <formula>0</formula>
    </cfRule>
  </conditionalFormatting>
  <conditionalFormatting sqref="AA6750">
    <cfRule type="cellIs" dxfId="8" priority="11849" operator="equal">
      <formula>2</formula>
    </cfRule>
    <cfRule type="cellIs" dxfId="8" priority="11848" operator="equal">
      <formula>4</formula>
    </cfRule>
  </conditionalFormatting>
  <conditionalFormatting sqref="Q6751">
    <cfRule type="notContainsBlanks" dxfId="1" priority="5013">
      <formula>LEN(TRIM(Q6751))&gt;0</formula>
    </cfRule>
  </conditionalFormatting>
  <conditionalFormatting sqref="R6751">
    <cfRule type="notContainsBlanks" dxfId="2" priority="5012">
      <formula>LEN(TRIM(R6751))&gt;0</formula>
    </cfRule>
  </conditionalFormatting>
  <conditionalFormatting sqref="S6751">
    <cfRule type="notContainsBlanks" dxfId="3" priority="5006">
      <formula>LEN(TRIM(S6751))&gt;0</formula>
    </cfRule>
  </conditionalFormatting>
  <conditionalFormatting sqref="U6751">
    <cfRule type="notContainsBlanks" dxfId="4" priority="5005">
      <formula>LEN(TRIM(U6751))&gt;0</formula>
    </cfRule>
  </conditionalFormatting>
  <conditionalFormatting sqref="W6751">
    <cfRule type="notContainsBlanks" dxfId="0" priority="5010">
      <formula>LEN(TRIM(W6751))&gt;0</formula>
    </cfRule>
  </conditionalFormatting>
  <conditionalFormatting sqref="Y6751">
    <cfRule type="notContainsBlanks" dxfId="5" priority="5009">
      <formula>LEN(TRIM(Y6751))&gt;0</formula>
    </cfRule>
  </conditionalFormatting>
  <conditionalFormatting sqref="Z6751">
    <cfRule type="notContainsBlanks" dxfId="6" priority="5008">
      <formula>LEN(TRIM(Z6751))&gt;0</formula>
    </cfRule>
  </conditionalFormatting>
  <conditionalFormatting sqref="AB6751">
    <cfRule type="cellIs" dxfId="7" priority="5007" operator="notEqual">
      <formula>0</formula>
    </cfRule>
  </conditionalFormatting>
  <conditionalFormatting sqref="Q6753">
    <cfRule type="notContainsBlanks" dxfId="1" priority="5004">
      <formula>LEN(TRIM(Q6753))&gt;0</formula>
    </cfRule>
  </conditionalFormatting>
  <conditionalFormatting sqref="R6753">
    <cfRule type="notContainsBlanks" dxfId="2" priority="5000">
      <formula>LEN(TRIM(R6753))&gt;0</formula>
    </cfRule>
  </conditionalFormatting>
  <conditionalFormatting sqref="S6753">
    <cfRule type="notContainsBlanks" dxfId="3" priority="4979">
      <formula>LEN(TRIM(S6753))&gt;0</formula>
    </cfRule>
  </conditionalFormatting>
  <conditionalFormatting sqref="U6753">
    <cfRule type="notContainsBlanks" dxfId="4" priority="4975">
      <formula>LEN(TRIM(U6753))&gt;0</formula>
    </cfRule>
  </conditionalFormatting>
  <conditionalFormatting sqref="W6753">
    <cfRule type="notContainsBlanks" dxfId="0" priority="4992">
      <formula>LEN(TRIM(W6753))&gt;0</formula>
    </cfRule>
  </conditionalFormatting>
  <conditionalFormatting sqref="Y6753">
    <cfRule type="notContainsBlanks" dxfId="5" priority="4988">
      <formula>LEN(TRIM(Y6753))&gt;0</formula>
    </cfRule>
  </conditionalFormatting>
  <conditionalFormatting sqref="Z6753">
    <cfRule type="notContainsBlanks" dxfId="6" priority="4984">
      <formula>LEN(TRIM(Z6753))&gt;0</formula>
    </cfRule>
  </conditionalFormatting>
  <conditionalFormatting sqref="Q6754">
    <cfRule type="notContainsBlanks" dxfId="1" priority="5003">
      <formula>LEN(TRIM(Q6754))&gt;0</formula>
    </cfRule>
  </conditionalFormatting>
  <conditionalFormatting sqref="R6754">
    <cfRule type="notContainsBlanks" dxfId="2" priority="4999">
      <formula>LEN(TRIM(R6754))&gt;0</formula>
    </cfRule>
  </conditionalFormatting>
  <conditionalFormatting sqref="S6754">
    <cfRule type="notContainsBlanks" dxfId="3" priority="4978">
      <formula>LEN(TRIM(S6754))&gt;0</formula>
    </cfRule>
  </conditionalFormatting>
  <conditionalFormatting sqref="U6754">
    <cfRule type="notContainsBlanks" dxfId="4" priority="4974">
      <formula>LEN(TRIM(U6754))&gt;0</formula>
    </cfRule>
  </conditionalFormatting>
  <conditionalFormatting sqref="W6754">
    <cfRule type="notContainsBlanks" dxfId="0" priority="4991">
      <formula>LEN(TRIM(W6754))&gt;0</formula>
    </cfRule>
  </conditionalFormatting>
  <conditionalFormatting sqref="Y6754">
    <cfRule type="notContainsBlanks" dxfId="5" priority="4987">
      <formula>LEN(TRIM(Y6754))&gt;0</formula>
    </cfRule>
  </conditionalFormatting>
  <conditionalFormatting sqref="Z6754">
    <cfRule type="notContainsBlanks" dxfId="6" priority="4983">
      <formula>LEN(TRIM(Z6754))&gt;0</formula>
    </cfRule>
  </conditionalFormatting>
  <conditionalFormatting sqref="Q6755">
    <cfRule type="notContainsBlanks" dxfId="1" priority="5002">
      <formula>LEN(TRIM(Q6755))&gt;0</formula>
    </cfRule>
  </conditionalFormatting>
  <conditionalFormatting sqref="R6755">
    <cfRule type="notContainsBlanks" dxfId="2" priority="4998">
      <formula>LEN(TRIM(R6755))&gt;0</formula>
    </cfRule>
  </conditionalFormatting>
  <conditionalFormatting sqref="S6755">
    <cfRule type="notContainsBlanks" dxfId="3" priority="4977">
      <formula>LEN(TRIM(S6755))&gt;0</formula>
    </cfRule>
  </conditionalFormatting>
  <conditionalFormatting sqref="U6755">
    <cfRule type="notContainsBlanks" dxfId="4" priority="4973">
      <formula>LEN(TRIM(U6755))&gt;0</formula>
    </cfRule>
  </conditionalFormatting>
  <conditionalFormatting sqref="W6755">
    <cfRule type="notContainsBlanks" dxfId="0" priority="4990">
      <formula>LEN(TRIM(W6755))&gt;0</formula>
    </cfRule>
  </conditionalFormatting>
  <conditionalFormatting sqref="Y6755">
    <cfRule type="notContainsBlanks" dxfId="5" priority="4986">
      <formula>LEN(TRIM(Y6755))&gt;0</formula>
    </cfRule>
  </conditionalFormatting>
  <conditionalFormatting sqref="Z6755">
    <cfRule type="notContainsBlanks" dxfId="6" priority="4982">
      <formula>LEN(TRIM(Z6755))&gt;0</formula>
    </cfRule>
  </conditionalFormatting>
  <conditionalFormatting sqref="Q6756">
    <cfRule type="notContainsBlanks" dxfId="1" priority="5001">
      <formula>LEN(TRIM(Q6756))&gt;0</formula>
    </cfRule>
  </conditionalFormatting>
  <conditionalFormatting sqref="R6756">
    <cfRule type="notContainsBlanks" dxfId="2" priority="4997">
      <formula>LEN(TRIM(R6756))&gt;0</formula>
    </cfRule>
  </conditionalFormatting>
  <conditionalFormatting sqref="S6756">
    <cfRule type="notContainsBlanks" dxfId="3" priority="4976">
      <formula>LEN(TRIM(S6756))&gt;0</formula>
    </cfRule>
  </conditionalFormatting>
  <conditionalFormatting sqref="U6756">
    <cfRule type="notContainsBlanks" dxfId="4" priority="4972">
      <formula>LEN(TRIM(U6756))&gt;0</formula>
    </cfRule>
  </conditionalFormatting>
  <conditionalFormatting sqref="W6756">
    <cfRule type="notContainsBlanks" dxfId="0" priority="4989">
      <formula>LEN(TRIM(W6756))&gt;0</formula>
    </cfRule>
  </conditionalFormatting>
  <conditionalFormatting sqref="Y6756">
    <cfRule type="notContainsBlanks" dxfId="5" priority="4985">
      <formula>LEN(TRIM(Y6756))&gt;0</formula>
    </cfRule>
  </conditionalFormatting>
  <conditionalFormatting sqref="Z6756">
    <cfRule type="notContainsBlanks" dxfId="6" priority="4981">
      <formula>LEN(TRIM(Z6756))&gt;0</formula>
    </cfRule>
  </conditionalFormatting>
  <conditionalFormatting sqref="AB6756">
    <cfRule type="cellIs" dxfId="7" priority="4980" operator="notEqual">
      <formula>0</formula>
    </cfRule>
  </conditionalFormatting>
  <conditionalFormatting sqref="Q6758">
    <cfRule type="notContainsBlanks" dxfId="1" priority="4971">
      <formula>LEN(TRIM(Q6758))&gt;0</formula>
    </cfRule>
  </conditionalFormatting>
  <conditionalFormatting sqref="R6758">
    <cfRule type="notContainsBlanks" dxfId="2" priority="4966">
      <formula>LEN(TRIM(R6758))&gt;0</formula>
    </cfRule>
  </conditionalFormatting>
  <conditionalFormatting sqref="S6758">
    <cfRule type="notContainsBlanks" dxfId="3" priority="4936">
      <formula>LEN(TRIM(S6758))&gt;0</formula>
    </cfRule>
  </conditionalFormatting>
  <conditionalFormatting sqref="U6758">
    <cfRule type="notContainsBlanks" dxfId="4" priority="4931">
      <formula>LEN(TRIM(U6758))&gt;0</formula>
    </cfRule>
  </conditionalFormatting>
  <conditionalFormatting sqref="W6758">
    <cfRule type="notContainsBlanks" dxfId="0" priority="4956">
      <formula>LEN(TRIM(W6758))&gt;0</formula>
    </cfRule>
  </conditionalFormatting>
  <conditionalFormatting sqref="Y6758">
    <cfRule type="notContainsBlanks" dxfId="5" priority="4951">
      <formula>LEN(TRIM(Y6758))&gt;0</formula>
    </cfRule>
  </conditionalFormatting>
  <conditionalFormatting sqref="Z6758">
    <cfRule type="notContainsBlanks" dxfId="6" priority="4946">
      <formula>LEN(TRIM(Z6758))&gt;0</formula>
    </cfRule>
  </conditionalFormatting>
  <conditionalFormatting sqref="AB6758">
    <cfRule type="cellIs" dxfId="7" priority="4941" operator="notEqual">
      <formula>0</formula>
    </cfRule>
  </conditionalFormatting>
  <conditionalFormatting sqref="Q6759">
    <cfRule type="notContainsBlanks" dxfId="1" priority="4970">
      <formula>LEN(TRIM(Q6759))&gt;0</formula>
    </cfRule>
  </conditionalFormatting>
  <conditionalFormatting sqref="R6759">
    <cfRule type="notContainsBlanks" dxfId="2" priority="4965">
      <formula>LEN(TRIM(R6759))&gt;0</formula>
    </cfRule>
  </conditionalFormatting>
  <conditionalFormatting sqref="S6759">
    <cfRule type="notContainsBlanks" dxfId="3" priority="4935">
      <formula>LEN(TRIM(S6759))&gt;0</formula>
    </cfRule>
  </conditionalFormatting>
  <conditionalFormatting sqref="U6759">
    <cfRule type="notContainsBlanks" dxfId="4" priority="4930">
      <formula>LEN(TRIM(U6759))&gt;0</formula>
    </cfRule>
  </conditionalFormatting>
  <conditionalFormatting sqref="W6759">
    <cfRule type="notContainsBlanks" dxfId="0" priority="4955">
      <formula>LEN(TRIM(W6759))&gt;0</formula>
    </cfRule>
  </conditionalFormatting>
  <conditionalFormatting sqref="Y6759">
    <cfRule type="notContainsBlanks" dxfId="5" priority="4950">
      <formula>LEN(TRIM(Y6759))&gt;0</formula>
    </cfRule>
  </conditionalFormatting>
  <conditionalFormatting sqref="Z6759">
    <cfRule type="notContainsBlanks" dxfId="6" priority="4945">
      <formula>LEN(TRIM(Z6759))&gt;0</formula>
    </cfRule>
  </conditionalFormatting>
  <conditionalFormatting sqref="AA6759">
    <cfRule type="cellIs" dxfId="8" priority="3024" operator="equal">
      <formula>2</formula>
    </cfRule>
    <cfRule type="cellIs" dxfId="8" priority="3023" operator="equal">
      <formula>4</formula>
    </cfRule>
  </conditionalFormatting>
  <conditionalFormatting sqref="AB6759">
    <cfRule type="cellIs" dxfId="7" priority="4940" operator="notEqual">
      <formula>0</formula>
    </cfRule>
  </conditionalFormatting>
  <conditionalFormatting sqref="Q6760">
    <cfRule type="notContainsBlanks" dxfId="1" priority="4969">
      <formula>LEN(TRIM(Q6760))&gt;0</formula>
    </cfRule>
  </conditionalFormatting>
  <conditionalFormatting sqref="R6760">
    <cfRule type="notContainsBlanks" dxfId="2" priority="4964">
      <formula>LEN(TRIM(R6760))&gt;0</formula>
    </cfRule>
  </conditionalFormatting>
  <conditionalFormatting sqref="S6760">
    <cfRule type="notContainsBlanks" dxfId="3" priority="4934">
      <formula>LEN(TRIM(S6760))&gt;0</formula>
    </cfRule>
  </conditionalFormatting>
  <conditionalFormatting sqref="U6760">
    <cfRule type="notContainsBlanks" dxfId="4" priority="4929">
      <formula>LEN(TRIM(U6760))&gt;0</formula>
    </cfRule>
  </conditionalFormatting>
  <conditionalFormatting sqref="W6760">
    <cfRule type="notContainsBlanks" dxfId="0" priority="4954">
      <formula>LEN(TRIM(W6760))&gt;0</formula>
    </cfRule>
  </conditionalFormatting>
  <conditionalFormatting sqref="Y6760">
    <cfRule type="notContainsBlanks" dxfId="5" priority="4949">
      <formula>LEN(TRIM(Y6760))&gt;0</formula>
    </cfRule>
  </conditionalFormatting>
  <conditionalFormatting sqref="Z6760">
    <cfRule type="notContainsBlanks" dxfId="6" priority="4944">
      <formula>LEN(TRIM(Z6760))&gt;0</formula>
    </cfRule>
  </conditionalFormatting>
  <conditionalFormatting sqref="AB6760">
    <cfRule type="cellIs" dxfId="7" priority="4939" operator="notEqual">
      <formula>0</formula>
    </cfRule>
  </conditionalFormatting>
  <conditionalFormatting sqref="Q6761">
    <cfRule type="notContainsBlanks" dxfId="1" priority="4968">
      <formula>LEN(TRIM(Q6761))&gt;0</formula>
    </cfRule>
  </conditionalFormatting>
  <conditionalFormatting sqref="R6761">
    <cfRule type="notContainsBlanks" dxfId="2" priority="4963">
      <formula>LEN(TRIM(R6761))&gt;0</formula>
    </cfRule>
  </conditionalFormatting>
  <conditionalFormatting sqref="S6761">
    <cfRule type="notContainsBlanks" dxfId="3" priority="4933">
      <formula>LEN(TRIM(S6761))&gt;0</formula>
    </cfRule>
  </conditionalFormatting>
  <conditionalFormatting sqref="U6761">
    <cfRule type="notContainsBlanks" dxfId="4" priority="4928">
      <formula>LEN(TRIM(U6761))&gt;0</formula>
    </cfRule>
  </conditionalFormatting>
  <conditionalFormatting sqref="W6761">
    <cfRule type="notContainsBlanks" dxfId="0" priority="4953">
      <formula>LEN(TRIM(W6761))&gt;0</formula>
    </cfRule>
  </conditionalFormatting>
  <conditionalFormatting sqref="Y6761">
    <cfRule type="notContainsBlanks" dxfId="5" priority="4948">
      <formula>LEN(TRIM(Y6761))&gt;0</formula>
    </cfRule>
  </conditionalFormatting>
  <conditionalFormatting sqref="Z6761">
    <cfRule type="notContainsBlanks" dxfId="6" priority="4943">
      <formula>LEN(TRIM(Z6761))&gt;0</formula>
    </cfRule>
  </conditionalFormatting>
  <conditionalFormatting sqref="AB6761">
    <cfRule type="cellIs" dxfId="7" priority="4938" operator="notEqual">
      <formula>0</formula>
    </cfRule>
  </conditionalFormatting>
  <conditionalFormatting sqref="Q6762">
    <cfRule type="notContainsBlanks" dxfId="1" priority="4967">
      <formula>LEN(TRIM(Q6762))&gt;0</formula>
    </cfRule>
  </conditionalFormatting>
  <conditionalFormatting sqref="R6762">
    <cfRule type="notContainsBlanks" dxfId="2" priority="4962">
      <formula>LEN(TRIM(R6762))&gt;0</formula>
    </cfRule>
  </conditionalFormatting>
  <conditionalFormatting sqref="S6762">
    <cfRule type="notContainsBlanks" dxfId="3" priority="4932">
      <formula>LEN(TRIM(S6762))&gt;0</formula>
    </cfRule>
  </conditionalFormatting>
  <conditionalFormatting sqref="U6762">
    <cfRule type="notContainsBlanks" dxfId="4" priority="4927">
      <formula>LEN(TRIM(U6762))&gt;0</formula>
    </cfRule>
  </conditionalFormatting>
  <conditionalFormatting sqref="W6762">
    <cfRule type="notContainsBlanks" dxfId="0" priority="4952">
      <formula>LEN(TRIM(W6762))&gt;0</formula>
    </cfRule>
  </conditionalFormatting>
  <conditionalFormatting sqref="Y6762">
    <cfRule type="notContainsBlanks" dxfId="5" priority="4947">
      <formula>LEN(TRIM(Y6762))&gt;0</formula>
    </cfRule>
  </conditionalFormatting>
  <conditionalFormatting sqref="Z6762">
    <cfRule type="notContainsBlanks" dxfId="6" priority="4942">
      <formula>LEN(TRIM(Z6762))&gt;0</formula>
    </cfRule>
  </conditionalFormatting>
  <conditionalFormatting sqref="AB6762">
    <cfRule type="cellIs" dxfId="7" priority="4937" operator="notEqual">
      <formula>0</formula>
    </cfRule>
  </conditionalFormatting>
  <conditionalFormatting sqref="Q6765">
    <cfRule type="notContainsBlanks" dxfId="1" priority="4926">
      <formula>LEN(TRIM(Q6765))&gt;0</formula>
    </cfRule>
  </conditionalFormatting>
  <conditionalFormatting sqref="R6765">
    <cfRule type="notContainsBlanks" dxfId="2" priority="4923">
      <formula>LEN(TRIM(R6765))&gt;0</formula>
    </cfRule>
  </conditionalFormatting>
  <conditionalFormatting sqref="S6765">
    <cfRule type="notContainsBlanks" dxfId="3" priority="4905">
      <formula>LEN(TRIM(S6765))&gt;0</formula>
    </cfRule>
  </conditionalFormatting>
  <conditionalFormatting sqref="U6765">
    <cfRule type="notContainsBlanks" dxfId="4" priority="4902">
      <formula>LEN(TRIM(U6765))&gt;0</formula>
    </cfRule>
  </conditionalFormatting>
  <conditionalFormatting sqref="W6765">
    <cfRule type="notContainsBlanks" dxfId="0" priority="4917">
      <formula>LEN(TRIM(W6765))&gt;0</formula>
    </cfRule>
  </conditionalFormatting>
  <conditionalFormatting sqref="Y6765">
    <cfRule type="notContainsBlanks" dxfId="5" priority="4914">
      <formula>LEN(TRIM(Y6765))&gt;0</formula>
    </cfRule>
  </conditionalFormatting>
  <conditionalFormatting sqref="Z6765">
    <cfRule type="notContainsBlanks" dxfId="6" priority="4911">
      <formula>LEN(TRIM(Z6765))&gt;0</formula>
    </cfRule>
  </conditionalFormatting>
  <conditionalFormatting sqref="AA6765">
    <cfRule type="cellIs" dxfId="8" priority="3227" operator="equal">
      <formula>2</formula>
    </cfRule>
    <cfRule type="cellIs" dxfId="8" priority="3226" operator="equal">
      <formula>4</formula>
    </cfRule>
  </conditionalFormatting>
  <conditionalFormatting sqref="AB6765">
    <cfRule type="cellIs" dxfId="7" priority="4908" operator="notEqual">
      <formula>0</formula>
    </cfRule>
  </conditionalFormatting>
  <conditionalFormatting sqref="Q6766">
    <cfRule type="notContainsBlanks" dxfId="1" priority="4925">
      <formula>LEN(TRIM(Q6766))&gt;0</formula>
    </cfRule>
  </conditionalFormatting>
  <conditionalFormatting sqref="R6766">
    <cfRule type="notContainsBlanks" dxfId="2" priority="4922">
      <formula>LEN(TRIM(R6766))&gt;0</formula>
    </cfRule>
  </conditionalFormatting>
  <conditionalFormatting sqref="S6766">
    <cfRule type="notContainsBlanks" dxfId="3" priority="4904">
      <formula>LEN(TRIM(S6766))&gt;0</formula>
    </cfRule>
  </conditionalFormatting>
  <conditionalFormatting sqref="U6766">
    <cfRule type="notContainsBlanks" dxfId="4" priority="4901">
      <formula>LEN(TRIM(U6766))&gt;0</formula>
    </cfRule>
  </conditionalFormatting>
  <conditionalFormatting sqref="W6766">
    <cfRule type="notContainsBlanks" dxfId="0" priority="4916">
      <formula>LEN(TRIM(W6766))&gt;0</formula>
    </cfRule>
  </conditionalFormatting>
  <conditionalFormatting sqref="Y6766">
    <cfRule type="notContainsBlanks" dxfId="5" priority="4913">
      <formula>LEN(TRIM(Y6766))&gt;0</formula>
    </cfRule>
  </conditionalFormatting>
  <conditionalFormatting sqref="Z6766">
    <cfRule type="notContainsBlanks" dxfId="6" priority="4910">
      <formula>LEN(TRIM(Z6766))&gt;0</formula>
    </cfRule>
  </conditionalFormatting>
  <conditionalFormatting sqref="AB6766">
    <cfRule type="cellIs" dxfId="7" priority="4907" operator="notEqual">
      <formula>0</formula>
    </cfRule>
  </conditionalFormatting>
  <conditionalFormatting sqref="Q6767">
    <cfRule type="notContainsBlanks" dxfId="1" priority="4924">
      <formula>LEN(TRIM(Q6767))&gt;0</formula>
    </cfRule>
  </conditionalFormatting>
  <conditionalFormatting sqref="R6767">
    <cfRule type="notContainsBlanks" dxfId="2" priority="4921">
      <formula>LEN(TRIM(R6767))&gt;0</formula>
    </cfRule>
  </conditionalFormatting>
  <conditionalFormatting sqref="S6767">
    <cfRule type="notContainsBlanks" dxfId="3" priority="4903">
      <formula>LEN(TRIM(S6767))&gt;0</formula>
    </cfRule>
  </conditionalFormatting>
  <conditionalFormatting sqref="U6767">
    <cfRule type="notContainsBlanks" dxfId="4" priority="4900">
      <formula>LEN(TRIM(U6767))&gt;0</formula>
    </cfRule>
  </conditionalFormatting>
  <conditionalFormatting sqref="W6767">
    <cfRule type="notContainsBlanks" dxfId="0" priority="4915">
      <formula>LEN(TRIM(W6767))&gt;0</formula>
    </cfRule>
  </conditionalFormatting>
  <conditionalFormatting sqref="Y6767">
    <cfRule type="notContainsBlanks" dxfId="5" priority="4912">
      <formula>LEN(TRIM(Y6767))&gt;0</formula>
    </cfRule>
  </conditionalFormatting>
  <conditionalFormatting sqref="Z6767">
    <cfRule type="notContainsBlanks" dxfId="6" priority="4909">
      <formula>LEN(TRIM(Z6767))&gt;0</formula>
    </cfRule>
  </conditionalFormatting>
  <conditionalFormatting sqref="AB6767">
    <cfRule type="cellIs" dxfId="7" priority="4906" operator="notEqual">
      <formula>0</formula>
    </cfRule>
  </conditionalFormatting>
  <conditionalFormatting sqref="Q6768">
    <cfRule type="notContainsBlanks" dxfId="1" priority="5091">
      <formula>LEN(TRIM(Q6768))&gt;0</formula>
    </cfRule>
  </conditionalFormatting>
  <conditionalFormatting sqref="W6768">
    <cfRule type="notContainsBlanks" dxfId="0" priority="5094">
      <formula>LEN(TRIM(W6768))&gt;0</formula>
    </cfRule>
  </conditionalFormatting>
  <conditionalFormatting sqref="Y6768">
    <cfRule type="notContainsBlanks" dxfId="5" priority="5093">
      <formula>LEN(TRIM(Y6768))&gt;0</formula>
    </cfRule>
  </conditionalFormatting>
  <conditionalFormatting sqref="Z6768">
    <cfRule type="notContainsBlanks" dxfId="6" priority="5092">
      <formula>LEN(TRIM(Z6768))&gt;0</formula>
    </cfRule>
  </conditionalFormatting>
  <conditionalFormatting sqref="AA6768">
    <cfRule type="cellIs" dxfId="8" priority="5089" operator="equal">
      <formula>2</formula>
    </cfRule>
    <cfRule type="cellIs" dxfId="8" priority="5088" operator="equal">
      <formula>4</formula>
    </cfRule>
  </conditionalFormatting>
  <conditionalFormatting sqref="W6770">
    <cfRule type="notContainsBlanks" dxfId="0" priority="4689">
      <formula>LEN(TRIM(W6770))&gt;0</formula>
    </cfRule>
  </conditionalFormatting>
  <conditionalFormatting sqref="Q6773">
    <cfRule type="notContainsBlanks" dxfId="1" priority="4680">
      <formula>LEN(TRIM(Q6773))&gt;0</formula>
    </cfRule>
  </conditionalFormatting>
  <conditionalFormatting sqref="R6773">
    <cfRule type="notContainsBlanks" dxfId="2" priority="4677">
      <formula>LEN(TRIM(R6773))&gt;0</formula>
    </cfRule>
  </conditionalFormatting>
  <conditionalFormatting sqref="S6773">
    <cfRule type="notContainsBlanks" dxfId="3" priority="4660">
      <formula>LEN(TRIM(S6773))&gt;0</formula>
    </cfRule>
  </conditionalFormatting>
  <conditionalFormatting sqref="U6773">
    <cfRule type="notContainsBlanks" dxfId="4" priority="4657">
      <formula>LEN(TRIM(U6773))&gt;0</formula>
    </cfRule>
  </conditionalFormatting>
  <conditionalFormatting sqref="W6773">
    <cfRule type="notContainsBlanks" dxfId="0" priority="4671">
      <formula>LEN(TRIM(W6773))&gt;0</formula>
    </cfRule>
  </conditionalFormatting>
  <conditionalFormatting sqref="Y6773">
    <cfRule type="notContainsBlanks" dxfId="5" priority="4668">
      <formula>LEN(TRIM(Y6773))&gt;0</formula>
    </cfRule>
  </conditionalFormatting>
  <conditionalFormatting sqref="Z6773">
    <cfRule type="notContainsBlanks" dxfId="6" priority="4665">
      <formula>LEN(TRIM(Z6773))&gt;0</formula>
    </cfRule>
  </conditionalFormatting>
  <conditionalFormatting sqref="AB6773">
    <cfRule type="cellIs" dxfId="7" priority="4662" operator="notEqual">
      <formula>0</formula>
    </cfRule>
  </conditionalFormatting>
  <conditionalFormatting sqref="Q6774">
    <cfRule type="notContainsBlanks" dxfId="1" priority="4679">
      <formula>LEN(TRIM(Q6774))&gt;0</formula>
    </cfRule>
  </conditionalFormatting>
  <conditionalFormatting sqref="R6774">
    <cfRule type="notContainsBlanks" dxfId="2" priority="4676">
      <formula>LEN(TRIM(R6774))&gt;0</formula>
    </cfRule>
  </conditionalFormatting>
  <conditionalFormatting sqref="S6774">
    <cfRule type="notContainsBlanks" dxfId="3" priority="4659">
      <formula>LEN(TRIM(S6774))&gt;0</formula>
    </cfRule>
  </conditionalFormatting>
  <conditionalFormatting sqref="U6774">
    <cfRule type="notContainsBlanks" dxfId="4" priority="4656">
      <formula>LEN(TRIM(U6774))&gt;0</formula>
    </cfRule>
  </conditionalFormatting>
  <conditionalFormatting sqref="W6774">
    <cfRule type="notContainsBlanks" dxfId="0" priority="4670">
      <formula>LEN(TRIM(W6774))&gt;0</formula>
    </cfRule>
  </conditionalFormatting>
  <conditionalFormatting sqref="Y6774">
    <cfRule type="notContainsBlanks" dxfId="5" priority="4667">
      <formula>LEN(TRIM(Y6774))&gt;0</formula>
    </cfRule>
  </conditionalFormatting>
  <conditionalFormatting sqref="Z6774">
    <cfRule type="notContainsBlanks" dxfId="6" priority="4664">
      <formula>LEN(TRIM(Z6774))&gt;0</formula>
    </cfRule>
  </conditionalFormatting>
  <conditionalFormatting sqref="Q6775">
    <cfRule type="notContainsBlanks" dxfId="1" priority="4678">
      <formula>LEN(TRIM(Q6775))&gt;0</formula>
    </cfRule>
  </conditionalFormatting>
  <conditionalFormatting sqref="R6775">
    <cfRule type="notContainsBlanks" dxfId="2" priority="4675">
      <formula>LEN(TRIM(R6775))&gt;0</formula>
    </cfRule>
  </conditionalFormatting>
  <conditionalFormatting sqref="S6775">
    <cfRule type="notContainsBlanks" dxfId="3" priority="4658">
      <formula>LEN(TRIM(S6775))&gt;0</formula>
    </cfRule>
  </conditionalFormatting>
  <conditionalFormatting sqref="U6775">
    <cfRule type="notContainsBlanks" dxfId="4" priority="4655">
      <formula>LEN(TRIM(U6775))&gt;0</formula>
    </cfRule>
  </conditionalFormatting>
  <conditionalFormatting sqref="W6775">
    <cfRule type="notContainsBlanks" dxfId="0" priority="4669">
      <formula>LEN(TRIM(W6775))&gt;0</formula>
    </cfRule>
  </conditionalFormatting>
  <conditionalFormatting sqref="Y6775">
    <cfRule type="notContainsBlanks" dxfId="5" priority="4666">
      <formula>LEN(TRIM(Y6775))&gt;0</formula>
    </cfRule>
  </conditionalFormatting>
  <conditionalFormatting sqref="Z6775">
    <cfRule type="notContainsBlanks" dxfId="6" priority="4663">
      <formula>LEN(TRIM(Z6775))&gt;0</formula>
    </cfRule>
  </conditionalFormatting>
  <conditionalFormatting sqref="AB6775">
    <cfRule type="cellIs" dxfId="7" priority="4661" operator="notEqual">
      <formula>0</formula>
    </cfRule>
  </conditionalFormatting>
  <conditionalFormatting sqref="Q6777">
    <cfRule type="notContainsBlanks" dxfId="1" priority="4654">
      <formula>LEN(TRIM(Q6777))&gt;0</formula>
    </cfRule>
  </conditionalFormatting>
  <conditionalFormatting sqref="R6777">
    <cfRule type="notContainsBlanks" dxfId="2" priority="4649">
      <formula>LEN(TRIM(R6777))&gt;0</formula>
    </cfRule>
  </conditionalFormatting>
  <conditionalFormatting sqref="S6777">
    <cfRule type="notContainsBlanks" dxfId="3" priority="4619">
      <formula>LEN(TRIM(S6777))&gt;0</formula>
    </cfRule>
  </conditionalFormatting>
  <conditionalFormatting sqref="U6777">
    <cfRule type="notContainsBlanks" dxfId="4" priority="4614">
      <formula>LEN(TRIM(U6777))&gt;0</formula>
    </cfRule>
  </conditionalFormatting>
  <conditionalFormatting sqref="W6777">
    <cfRule type="notContainsBlanks" dxfId="0" priority="4639">
      <formula>LEN(TRIM(W6777))&gt;0</formula>
    </cfRule>
  </conditionalFormatting>
  <conditionalFormatting sqref="Y6777">
    <cfRule type="notContainsBlanks" dxfId="5" priority="4634">
      <formula>LEN(TRIM(Y6777))&gt;0</formula>
    </cfRule>
  </conditionalFormatting>
  <conditionalFormatting sqref="Z6777">
    <cfRule type="notContainsBlanks" dxfId="6" priority="4629">
      <formula>LEN(TRIM(Z6777))&gt;0</formula>
    </cfRule>
  </conditionalFormatting>
  <conditionalFormatting sqref="AB6777">
    <cfRule type="cellIs" dxfId="7" priority="4624" operator="notEqual">
      <formula>0</formula>
    </cfRule>
  </conditionalFormatting>
  <conditionalFormatting sqref="Q6778">
    <cfRule type="notContainsBlanks" dxfId="1" priority="4653">
      <formula>LEN(TRIM(Q6778))&gt;0</formula>
    </cfRule>
  </conditionalFormatting>
  <conditionalFormatting sqref="R6778">
    <cfRule type="notContainsBlanks" dxfId="2" priority="4648">
      <formula>LEN(TRIM(R6778))&gt;0</formula>
    </cfRule>
  </conditionalFormatting>
  <conditionalFormatting sqref="S6778">
    <cfRule type="notContainsBlanks" dxfId="3" priority="4618">
      <formula>LEN(TRIM(S6778))&gt;0</formula>
    </cfRule>
  </conditionalFormatting>
  <conditionalFormatting sqref="U6778">
    <cfRule type="notContainsBlanks" dxfId="4" priority="4613">
      <formula>LEN(TRIM(U6778))&gt;0</formula>
    </cfRule>
  </conditionalFormatting>
  <conditionalFormatting sqref="W6778">
    <cfRule type="notContainsBlanks" dxfId="0" priority="4638">
      <formula>LEN(TRIM(W6778))&gt;0</formula>
    </cfRule>
  </conditionalFormatting>
  <conditionalFormatting sqref="Y6778">
    <cfRule type="notContainsBlanks" dxfId="5" priority="4633">
      <formula>LEN(TRIM(Y6778))&gt;0</formula>
    </cfRule>
  </conditionalFormatting>
  <conditionalFormatting sqref="Z6778">
    <cfRule type="notContainsBlanks" dxfId="6" priority="4628">
      <formula>LEN(TRIM(Z6778))&gt;0</formula>
    </cfRule>
  </conditionalFormatting>
  <conditionalFormatting sqref="AB6778">
    <cfRule type="cellIs" dxfId="7" priority="4623" operator="notEqual">
      <formula>0</formula>
    </cfRule>
  </conditionalFormatting>
  <conditionalFormatting sqref="Q6779">
    <cfRule type="notContainsBlanks" dxfId="1" priority="4652">
      <formula>LEN(TRIM(Q6779))&gt;0</formula>
    </cfRule>
  </conditionalFormatting>
  <conditionalFormatting sqref="R6779">
    <cfRule type="notContainsBlanks" dxfId="2" priority="4647">
      <formula>LEN(TRIM(R6779))&gt;0</formula>
    </cfRule>
  </conditionalFormatting>
  <conditionalFormatting sqref="S6779">
    <cfRule type="notContainsBlanks" dxfId="3" priority="4617">
      <formula>LEN(TRIM(S6779))&gt;0</formula>
    </cfRule>
  </conditionalFormatting>
  <conditionalFormatting sqref="U6779">
    <cfRule type="notContainsBlanks" dxfId="4" priority="4612">
      <formula>LEN(TRIM(U6779))&gt;0</formula>
    </cfRule>
  </conditionalFormatting>
  <conditionalFormatting sqref="W6779">
    <cfRule type="notContainsBlanks" dxfId="0" priority="4637">
      <formula>LEN(TRIM(W6779))&gt;0</formula>
    </cfRule>
  </conditionalFormatting>
  <conditionalFormatting sqref="Y6779">
    <cfRule type="notContainsBlanks" dxfId="5" priority="4632">
      <formula>LEN(TRIM(Y6779))&gt;0</formula>
    </cfRule>
  </conditionalFormatting>
  <conditionalFormatting sqref="Z6779">
    <cfRule type="notContainsBlanks" dxfId="6" priority="4627">
      <formula>LEN(TRIM(Z6779))&gt;0</formula>
    </cfRule>
  </conditionalFormatting>
  <conditionalFormatting sqref="AB6779">
    <cfRule type="cellIs" dxfId="7" priority="4622" operator="notEqual">
      <formula>0</formula>
    </cfRule>
  </conditionalFormatting>
  <conditionalFormatting sqref="Q6780">
    <cfRule type="notContainsBlanks" dxfId="1" priority="4651">
      <formula>LEN(TRIM(Q6780))&gt;0</formula>
    </cfRule>
  </conditionalFormatting>
  <conditionalFormatting sqref="R6780">
    <cfRule type="notContainsBlanks" dxfId="2" priority="4646">
      <formula>LEN(TRIM(R6780))&gt;0</formula>
    </cfRule>
  </conditionalFormatting>
  <conditionalFormatting sqref="S6780">
    <cfRule type="notContainsBlanks" dxfId="3" priority="4616">
      <formula>LEN(TRIM(S6780))&gt;0</formula>
    </cfRule>
  </conditionalFormatting>
  <conditionalFormatting sqref="U6780">
    <cfRule type="notContainsBlanks" dxfId="4" priority="4611">
      <formula>LEN(TRIM(U6780))&gt;0</formula>
    </cfRule>
  </conditionalFormatting>
  <conditionalFormatting sqref="W6780">
    <cfRule type="notContainsBlanks" dxfId="0" priority="4636">
      <formula>LEN(TRIM(W6780))&gt;0</formula>
    </cfRule>
  </conditionalFormatting>
  <conditionalFormatting sqref="Y6780">
    <cfRule type="notContainsBlanks" dxfId="5" priority="4631">
      <formula>LEN(TRIM(Y6780))&gt;0</formula>
    </cfRule>
  </conditionalFormatting>
  <conditionalFormatting sqref="Z6780">
    <cfRule type="notContainsBlanks" dxfId="6" priority="4626">
      <formula>LEN(TRIM(Z6780))&gt;0</formula>
    </cfRule>
  </conditionalFormatting>
  <conditionalFormatting sqref="AB6780">
    <cfRule type="cellIs" dxfId="7" priority="4621" operator="notEqual">
      <formula>0</formula>
    </cfRule>
  </conditionalFormatting>
  <conditionalFormatting sqref="Q6781">
    <cfRule type="notContainsBlanks" dxfId="1" priority="4650">
      <formula>LEN(TRIM(Q6781))&gt;0</formula>
    </cfRule>
  </conditionalFormatting>
  <conditionalFormatting sqref="R6781">
    <cfRule type="notContainsBlanks" dxfId="2" priority="4645">
      <formula>LEN(TRIM(R6781))&gt;0</formula>
    </cfRule>
  </conditionalFormatting>
  <conditionalFormatting sqref="S6781">
    <cfRule type="notContainsBlanks" dxfId="3" priority="4615">
      <formula>LEN(TRIM(S6781))&gt;0</formula>
    </cfRule>
  </conditionalFormatting>
  <conditionalFormatting sqref="U6781">
    <cfRule type="notContainsBlanks" dxfId="4" priority="4610">
      <formula>LEN(TRIM(U6781))&gt;0</formula>
    </cfRule>
  </conditionalFormatting>
  <conditionalFormatting sqref="W6781">
    <cfRule type="notContainsBlanks" dxfId="0" priority="4635">
      <formula>LEN(TRIM(W6781))&gt;0</formula>
    </cfRule>
  </conditionalFormatting>
  <conditionalFormatting sqref="Y6781">
    <cfRule type="notContainsBlanks" dxfId="5" priority="4630">
      <formula>LEN(TRIM(Y6781))&gt;0</formula>
    </cfRule>
  </conditionalFormatting>
  <conditionalFormatting sqref="Z6781">
    <cfRule type="notContainsBlanks" dxfId="6" priority="4625">
      <formula>LEN(TRIM(Z6781))&gt;0</formula>
    </cfRule>
  </conditionalFormatting>
  <conditionalFormatting sqref="AB6781">
    <cfRule type="cellIs" dxfId="7" priority="4620" operator="notEqual">
      <formula>0</formula>
    </cfRule>
  </conditionalFormatting>
  <conditionalFormatting sqref="Q6784">
    <cfRule type="notContainsBlanks" dxfId="1" priority="4609">
      <formula>LEN(TRIM(Q6784))&gt;0</formula>
    </cfRule>
  </conditionalFormatting>
  <conditionalFormatting sqref="R6784">
    <cfRule type="notContainsBlanks" dxfId="2" priority="4608">
      <formula>LEN(TRIM(R6784))&gt;0</formula>
    </cfRule>
  </conditionalFormatting>
  <conditionalFormatting sqref="S6784">
    <cfRule type="notContainsBlanks" dxfId="3" priority="4602">
      <formula>LEN(TRIM(S6784))&gt;0</formula>
    </cfRule>
  </conditionalFormatting>
  <conditionalFormatting sqref="U6784">
    <cfRule type="notContainsBlanks" dxfId="4" priority="4601">
      <formula>LEN(TRIM(U6784))&gt;0</formula>
    </cfRule>
  </conditionalFormatting>
  <conditionalFormatting sqref="W6784">
    <cfRule type="notContainsBlanks" dxfId="0" priority="4606">
      <formula>LEN(TRIM(W6784))&gt;0</formula>
    </cfRule>
  </conditionalFormatting>
  <conditionalFormatting sqref="Y6784">
    <cfRule type="notContainsBlanks" dxfId="5" priority="4605">
      <formula>LEN(TRIM(Y6784))&gt;0</formula>
    </cfRule>
  </conditionalFormatting>
  <conditionalFormatting sqref="Z6784">
    <cfRule type="notContainsBlanks" dxfId="6" priority="4604">
      <formula>LEN(TRIM(Z6784))&gt;0</formula>
    </cfRule>
  </conditionalFormatting>
  <conditionalFormatting sqref="AB6784">
    <cfRule type="cellIs" dxfId="7" priority="4603" operator="notEqual">
      <formula>0</formula>
    </cfRule>
  </conditionalFormatting>
  <conditionalFormatting sqref="Q6786">
    <cfRule type="notContainsBlanks" dxfId="1" priority="4600">
      <formula>LEN(TRIM(Q6786))&gt;0</formula>
    </cfRule>
  </conditionalFormatting>
  <conditionalFormatting sqref="R6786">
    <cfRule type="notContainsBlanks" dxfId="2" priority="4596">
      <formula>LEN(TRIM(R6786))&gt;0</formula>
    </cfRule>
  </conditionalFormatting>
  <conditionalFormatting sqref="S6786">
    <cfRule type="notContainsBlanks" dxfId="3" priority="4575">
      <formula>LEN(TRIM(S6786))&gt;0</formula>
    </cfRule>
  </conditionalFormatting>
  <conditionalFormatting sqref="U6786">
    <cfRule type="notContainsBlanks" dxfId="4" priority="4571">
      <formula>LEN(TRIM(U6786))&gt;0</formula>
    </cfRule>
  </conditionalFormatting>
  <conditionalFormatting sqref="W6786">
    <cfRule type="notContainsBlanks" dxfId="0" priority="4588">
      <formula>LEN(TRIM(W6786))&gt;0</formula>
    </cfRule>
  </conditionalFormatting>
  <conditionalFormatting sqref="Y6786">
    <cfRule type="notContainsBlanks" dxfId="5" priority="4584">
      <formula>LEN(TRIM(Y6786))&gt;0</formula>
    </cfRule>
  </conditionalFormatting>
  <conditionalFormatting sqref="Z6786">
    <cfRule type="notContainsBlanks" dxfId="6" priority="4580">
      <formula>LEN(TRIM(Z6786))&gt;0</formula>
    </cfRule>
  </conditionalFormatting>
  <conditionalFormatting sqref="Q6787">
    <cfRule type="notContainsBlanks" dxfId="1" priority="4599">
      <formula>LEN(TRIM(Q6787))&gt;0</formula>
    </cfRule>
  </conditionalFormatting>
  <conditionalFormatting sqref="R6787">
    <cfRule type="notContainsBlanks" dxfId="2" priority="4595">
      <formula>LEN(TRIM(R6787))&gt;0</formula>
    </cfRule>
  </conditionalFormatting>
  <conditionalFormatting sqref="S6787">
    <cfRule type="notContainsBlanks" dxfId="3" priority="4574">
      <formula>LEN(TRIM(S6787))&gt;0</formula>
    </cfRule>
  </conditionalFormatting>
  <conditionalFormatting sqref="U6787">
    <cfRule type="notContainsBlanks" dxfId="4" priority="4570">
      <formula>LEN(TRIM(U6787))&gt;0</formula>
    </cfRule>
  </conditionalFormatting>
  <conditionalFormatting sqref="W6787">
    <cfRule type="notContainsBlanks" dxfId="0" priority="4587">
      <formula>LEN(TRIM(W6787))&gt;0</formula>
    </cfRule>
  </conditionalFormatting>
  <conditionalFormatting sqref="Y6787">
    <cfRule type="notContainsBlanks" dxfId="5" priority="4583">
      <formula>LEN(TRIM(Y6787))&gt;0</formula>
    </cfRule>
  </conditionalFormatting>
  <conditionalFormatting sqref="Z6787">
    <cfRule type="notContainsBlanks" dxfId="6" priority="4579">
      <formula>LEN(TRIM(Z6787))&gt;0</formula>
    </cfRule>
  </conditionalFormatting>
  <conditionalFormatting sqref="Q6788">
    <cfRule type="notContainsBlanks" dxfId="1" priority="4598">
      <formula>LEN(TRIM(Q6788))&gt;0</formula>
    </cfRule>
  </conditionalFormatting>
  <conditionalFormatting sqref="R6788">
    <cfRule type="notContainsBlanks" dxfId="2" priority="4594">
      <formula>LEN(TRIM(R6788))&gt;0</formula>
    </cfRule>
  </conditionalFormatting>
  <conditionalFormatting sqref="S6788">
    <cfRule type="notContainsBlanks" dxfId="3" priority="4573">
      <formula>LEN(TRIM(S6788))&gt;0</formula>
    </cfRule>
  </conditionalFormatting>
  <conditionalFormatting sqref="U6788">
    <cfRule type="notContainsBlanks" dxfId="4" priority="4569">
      <formula>LEN(TRIM(U6788))&gt;0</formula>
    </cfRule>
  </conditionalFormatting>
  <conditionalFormatting sqref="W6788">
    <cfRule type="notContainsBlanks" dxfId="0" priority="4586">
      <formula>LEN(TRIM(W6788))&gt;0</formula>
    </cfRule>
  </conditionalFormatting>
  <conditionalFormatting sqref="Y6788">
    <cfRule type="notContainsBlanks" dxfId="5" priority="4582">
      <formula>LEN(TRIM(Y6788))&gt;0</formula>
    </cfRule>
  </conditionalFormatting>
  <conditionalFormatting sqref="Z6788">
    <cfRule type="notContainsBlanks" dxfId="6" priority="4578">
      <formula>LEN(TRIM(Z6788))&gt;0</formula>
    </cfRule>
  </conditionalFormatting>
  <conditionalFormatting sqref="Q6789">
    <cfRule type="notContainsBlanks" dxfId="1" priority="4597">
      <formula>LEN(TRIM(Q6789))&gt;0</formula>
    </cfRule>
  </conditionalFormatting>
  <conditionalFormatting sqref="R6789">
    <cfRule type="notContainsBlanks" dxfId="2" priority="4593">
      <formula>LEN(TRIM(R6789))&gt;0</formula>
    </cfRule>
  </conditionalFormatting>
  <conditionalFormatting sqref="S6789">
    <cfRule type="notContainsBlanks" dxfId="3" priority="4572">
      <formula>LEN(TRIM(S6789))&gt;0</formula>
    </cfRule>
  </conditionalFormatting>
  <conditionalFormatting sqref="U6789">
    <cfRule type="notContainsBlanks" dxfId="4" priority="4568">
      <formula>LEN(TRIM(U6789))&gt;0</formula>
    </cfRule>
  </conditionalFormatting>
  <conditionalFormatting sqref="W6789">
    <cfRule type="notContainsBlanks" dxfId="0" priority="4585">
      <formula>LEN(TRIM(W6789))&gt;0</formula>
    </cfRule>
  </conditionalFormatting>
  <conditionalFormatting sqref="Y6789">
    <cfRule type="notContainsBlanks" dxfId="5" priority="4581">
      <formula>LEN(TRIM(Y6789))&gt;0</formula>
    </cfRule>
  </conditionalFormatting>
  <conditionalFormatting sqref="Z6789">
    <cfRule type="notContainsBlanks" dxfId="6" priority="4577">
      <formula>LEN(TRIM(Z6789))&gt;0</formula>
    </cfRule>
  </conditionalFormatting>
  <conditionalFormatting sqref="AB6789">
    <cfRule type="cellIs" dxfId="7" priority="4576" operator="notEqual">
      <formula>0</formula>
    </cfRule>
  </conditionalFormatting>
  <conditionalFormatting sqref="Q6791">
    <cfRule type="notContainsBlanks" dxfId="1" priority="4567">
      <formula>LEN(TRIM(Q6791))&gt;0</formula>
    </cfRule>
  </conditionalFormatting>
  <conditionalFormatting sqref="R6791">
    <cfRule type="notContainsBlanks" dxfId="2" priority="4562">
      <formula>LEN(TRIM(R6791))&gt;0</formula>
    </cfRule>
  </conditionalFormatting>
  <conditionalFormatting sqref="S6791">
    <cfRule type="notContainsBlanks" dxfId="3" priority="4532">
      <formula>LEN(TRIM(S6791))&gt;0</formula>
    </cfRule>
  </conditionalFormatting>
  <conditionalFormatting sqref="U6791">
    <cfRule type="notContainsBlanks" dxfId="4" priority="4527">
      <formula>LEN(TRIM(U6791))&gt;0</formula>
    </cfRule>
  </conditionalFormatting>
  <conditionalFormatting sqref="W6791">
    <cfRule type="notContainsBlanks" dxfId="0" priority="4552">
      <formula>LEN(TRIM(W6791))&gt;0</formula>
    </cfRule>
  </conditionalFormatting>
  <conditionalFormatting sqref="Y6791">
    <cfRule type="notContainsBlanks" dxfId="5" priority="4547">
      <formula>LEN(TRIM(Y6791))&gt;0</formula>
    </cfRule>
  </conditionalFormatting>
  <conditionalFormatting sqref="Z6791">
    <cfRule type="notContainsBlanks" dxfId="6" priority="4542">
      <formula>LEN(TRIM(Z6791))&gt;0</formula>
    </cfRule>
  </conditionalFormatting>
  <conditionalFormatting sqref="AB6791">
    <cfRule type="cellIs" dxfId="7" priority="4537" operator="notEqual">
      <formula>0</formula>
    </cfRule>
  </conditionalFormatting>
  <conditionalFormatting sqref="Q6792">
    <cfRule type="notContainsBlanks" dxfId="1" priority="4566">
      <formula>LEN(TRIM(Q6792))&gt;0</formula>
    </cfRule>
  </conditionalFormatting>
  <conditionalFormatting sqref="R6792">
    <cfRule type="notContainsBlanks" dxfId="2" priority="4561">
      <formula>LEN(TRIM(R6792))&gt;0</formula>
    </cfRule>
  </conditionalFormatting>
  <conditionalFormatting sqref="S6792">
    <cfRule type="notContainsBlanks" dxfId="3" priority="4531">
      <formula>LEN(TRIM(S6792))&gt;0</formula>
    </cfRule>
  </conditionalFormatting>
  <conditionalFormatting sqref="U6792">
    <cfRule type="notContainsBlanks" dxfId="4" priority="4526">
      <formula>LEN(TRIM(U6792))&gt;0</formula>
    </cfRule>
  </conditionalFormatting>
  <conditionalFormatting sqref="W6792">
    <cfRule type="notContainsBlanks" dxfId="0" priority="4551">
      <formula>LEN(TRIM(W6792))&gt;0</formula>
    </cfRule>
  </conditionalFormatting>
  <conditionalFormatting sqref="Y6792">
    <cfRule type="notContainsBlanks" dxfId="5" priority="4546">
      <formula>LEN(TRIM(Y6792))&gt;0</formula>
    </cfRule>
  </conditionalFormatting>
  <conditionalFormatting sqref="Z6792">
    <cfRule type="notContainsBlanks" dxfId="6" priority="4541">
      <formula>LEN(TRIM(Z6792))&gt;0</formula>
    </cfRule>
  </conditionalFormatting>
  <conditionalFormatting sqref="AB6792">
    <cfRule type="cellIs" dxfId="7" priority="4536" operator="notEqual">
      <formula>0</formula>
    </cfRule>
  </conditionalFormatting>
  <conditionalFormatting sqref="Q6793">
    <cfRule type="notContainsBlanks" dxfId="1" priority="4565">
      <formula>LEN(TRIM(Q6793))&gt;0</formula>
    </cfRule>
  </conditionalFormatting>
  <conditionalFormatting sqref="R6793">
    <cfRule type="notContainsBlanks" dxfId="2" priority="4560">
      <formula>LEN(TRIM(R6793))&gt;0</formula>
    </cfRule>
  </conditionalFormatting>
  <conditionalFormatting sqref="S6793">
    <cfRule type="notContainsBlanks" dxfId="3" priority="4530">
      <formula>LEN(TRIM(S6793))&gt;0</formula>
    </cfRule>
  </conditionalFormatting>
  <conditionalFormatting sqref="U6793">
    <cfRule type="notContainsBlanks" dxfId="4" priority="4525">
      <formula>LEN(TRIM(U6793))&gt;0</formula>
    </cfRule>
  </conditionalFormatting>
  <conditionalFormatting sqref="W6793">
    <cfRule type="notContainsBlanks" dxfId="0" priority="4550">
      <formula>LEN(TRIM(W6793))&gt;0</formula>
    </cfRule>
  </conditionalFormatting>
  <conditionalFormatting sqref="Y6793">
    <cfRule type="notContainsBlanks" dxfId="5" priority="4545">
      <formula>LEN(TRIM(Y6793))&gt;0</formula>
    </cfRule>
  </conditionalFormatting>
  <conditionalFormatting sqref="Z6793">
    <cfRule type="notContainsBlanks" dxfId="6" priority="4540">
      <formula>LEN(TRIM(Z6793))&gt;0</formula>
    </cfRule>
  </conditionalFormatting>
  <conditionalFormatting sqref="AB6793">
    <cfRule type="cellIs" dxfId="7" priority="4535" operator="notEqual">
      <formula>0</formula>
    </cfRule>
  </conditionalFormatting>
  <conditionalFormatting sqref="Q6794">
    <cfRule type="notContainsBlanks" dxfId="1" priority="4564">
      <formula>LEN(TRIM(Q6794))&gt;0</formula>
    </cfRule>
  </conditionalFormatting>
  <conditionalFormatting sqref="R6794">
    <cfRule type="notContainsBlanks" dxfId="2" priority="4559">
      <formula>LEN(TRIM(R6794))&gt;0</formula>
    </cfRule>
  </conditionalFormatting>
  <conditionalFormatting sqref="S6794">
    <cfRule type="notContainsBlanks" dxfId="3" priority="4529">
      <formula>LEN(TRIM(S6794))&gt;0</formula>
    </cfRule>
  </conditionalFormatting>
  <conditionalFormatting sqref="U6794">
    <cfRule type="notContainsBlanks" dxfId="4" priority="4524">
      <formula>LEN(TRIM(U6794))&gt;0</formula>
    </cfRule>
  </conditionalFormatting>
  <conditionalFormatting sqref="W6794">
    <cfRule type="notContainsBlanks" dxfId="0" priority="4549">
      <formula>LEN(TRIM(W6794))&gt;0</formula>
    </cfRule>
  </conditionalFormatting>
  <conditionalFormatting sqref="Y6794">
    <cfRule type="notContainsBlanks" dxfId="5" priority="4544">
      <formula>LEN(TRIM(Y6794))&gt;0</formula>
    </cfRule>
  </conditionalFormatting>
  <conditionalFormatting sqref="Z6794">
    <cfRule type="notContainsBlanks" dxfId="6" priority="4539">
      <formula>LEN(TRIM(Z6794))&gt;0</formula>
    </cfRule>
  </conditionalFormatting>
  <conditionalFormatting sqref="AB6794">
    <cfRule type="cellIs" dxfId="7" priority="4534" operator="notEqual">
      <formula>0</formula>
    </cfRule>
  </conditionalFormatting>
  <conditionalFormatting sqref="Q6795">
    <cfRule type="notContainsBlanks" dxfId="1" priority="4563">
      <formula>LEN(TRIM(Q6795))&gt;0</formula>
    </cfRule>
  </conditionalFormatting>
  <conditionalFormatting sqref="R6795">
    <cfRule type="notContainsBlanks" dxfId="2" priority="4558">
      <formula>LEN(TRIM(R6795))&gt;0</formula>
    </cfRule>
  </conditionalFormatting>
  <conditionalFormatting sqref="S6795">
    <cfRule type="notContainsBlanks" dxfId="3" priority="4528">
      <formula>LEN(TRIM(S6795))&gt;0</formula>
    </cfRule>
  </conditionalFormatting>
  <conditionalFormatting sqref="U6795">
    <cfRule type="notContainsBlanks" dxfId="4" priority="4523">
      <formula>LEN(TRIM(U6795))&gt;0</formula>
    </cfRule>
  </conditionalFormatting>
  <conditionalFormatting sqref="W6795">
    <cfRule type="notContainsBlanks" dxfId="0" priority="4548">
      <formula>LEN(TRIM(W6795))&gt;0</formula>
    </cfRule>
  </conditionalFormatting>
  <conditionalFormatting sqref="Y6795">
    <cfRule type="notContainsBlanks" dxfId="5" priority="4543">
      <formula>LEN(TRIM(Y6795))&gt;0</formula>
    </cfRule>
  </conditionalFormatting>
  <conditionalFormatting sqref="Z6795">
    <cfRule type="notContainsBlanks" dxfId="6" priority="4538">
      <formula>LEN(TRIM(Z6795))&gt;0</formula>
    </cfRule>
  </conditionalFormatting>
  <conditionalFormatting sqref="AB6795">
    <cfRule type="cellIs" dxfId="7" priority="4533" operator="notEqual">
      <formula>0</formula>
    </cfRule>
  </conditionalFormatting>
  <conditionalFormatting sqref="Q6798">
    <cfRule type="notContainsBlanks" dxfId="1" priority="4522">
      <formula>LEN(TRIM(Q6798))&gt;0</formula>
    </cfRule>
  </conditionalFormatting>
  <conditionalFormatting sqref="R6798">
    <cfRule type="notContainsBlanks" dxfId="2" priority="4520">
      <formula>LEN(TRIM(R6798))&gt;0</formula>
    </cfRule>
  </conditionalFormatting>
  <conditionalFormatting sqref="S6798">
    <cfRule type="notContainsBlanks" dxfId="3" priority="4508">
      <formula>LEN(TRIM(S6798))&gt;0</formula>
    </cfRule>
  </conditionalFormatting>
  <conditionalFormatting sqref="U6798">
    <cfRule type="notContainsBlanks" dxfId="4" priority="4506">
      <formula>LEN(TRIM(U6798))&gt;0</formula>
    </cfRule>
  </conditionalFormatting>
  <conditionalFormatting sqref="W6798">
    <cfRule type="notContainsBlanks" dxfId="0" priority="4516">
      <formula>LEN(TRIM(W6798))&gt;0</formula>
    </cfRule>
  </conditionalFormatting>
  <conditionalFormatting sqref="Y6798">
    <cfRule type="notContainsBlanks" dxfId="5" priority="4514">
      <formula>LEN(TRIM(Y6798))&gt;0</formula>
    </cfRule>
  </conditionalFormatting>
  <conditionalFormatting sqref="Z6798">
    <cfRule type="notContainsBlanks" dxfId="6" priority="4512">
      <formula>LEN(TRIM(Z6798))&gt;0</formula>
    </cfRule>
  </conditionalFormatting>
  <conditionalFormatting sqref="AB6798">
    <cfRule type="cellIs" dxfId="7" priority="4510" operator="notEqual">
      <formula>0</formula>
    </cfRule>
  </conditionalFormatting>
  <conditionalFormatting sqref="Q6799">
    <cfRule type="notContainsBlanks" dxfId="1" priority="4521">
      <formula>LEN(TRIM(Q6799))&gt;0</formula>
    </cfRule>
  </conditionalFormatting>
  <conditionalFormatting sqref="R6799">
    <cfRule type="notContainsBlanks" dxfId="2" priority="4519">
      <formula>LEN(TRIM(R6799))&gt;0</formula>
    </cfRule>
  </conditionalFormatting>
  <conditionalFormatting sqref="S6799">
    <cfRule type="notContainsBlanks" dxfId="3" priority="4507">
      <formula>LEN(TRIM(S6799))&gt;0</formula>
    </cfRule>
  </conditionalFormatting>
  <conditionalFormatting sqref="U6799">
    <cfRule type="notContainsBlanks" dxfId="4" priority="4505">
      <formula>LEN(TRIM(U6799))&gt;0</formula>
    </cfRule>
  </conditionalFormatting>
  <conditionalFormatting sqref="W6799">
    <cfRule type="notContainsBlanks" dxfId="0" priority="4515">
      <formula>LEN(TRIM(W6799))&gt;0</formula>
    </cfRule>
  </conditionalFormatting>
  <conditionalFormatting sqref="Y6799">
    <cfRule type="notContainsBlanks" dxfId="5" priority="4513">
      <formula>LEN(TRIM(Y6799))&gt;0</formula>
    </cfRule>
  </conditionalFormatting>
  <conditionalFormatting sqref="Z6799">
    <cfRule type="notContainsBlanks" dxfId="6" priority="4511">
      <formula>LEN(TRIM(Z6799))&gt;0</formula>
    </cfRule>
  </conditionalFormatting>
  <conditionalFormatting sqref="AB6799">
    <cfRule type="cellIs" dxfId="7" priority="4509" operator="notEqual">
      <formula>0</formula>
    </cfRule>
  </conditionalFormatting>
  <conditionalFormatting sqref="Q6800">
    <cfRule type="notContainsBlanks" dxfId="1" priority="11831">
      <formula>LEN(TRIM(Q6800))&gt;0</formula>
    </cfRule>
  </conditionalFormatting>
  <conditionalFormatting sqref="R6800">
    <cfRule type="notContainsBlanks" dxfId="2" priority="11830">
      <formula>LEN(TRIM(R6800))&gt;0</formula>
    </cfRule>
  </conditionalFormatting>
  <conditionalFormatting sqref="S6800">
    <cfRule type="notContainsBlanks" dxfId="3" priority="11824">
      <formula>LEN(TRIM(S6800))&gt;0</formula>
    </cfRule>
  </conditionalFormatting>
  <conditionalFormatting sqref="U6800">
    <cfRule type="notContainsBlanks" dxfId="4" priority="11823">
      <formula>LEN(TRIM(U6800))&gt;0</formula>
    </cfRule>
  </conditionalFormatting>
  <conditionalFormatting sqref="W6800">
    <cfRule type="notContainsBlanks" dxfId="0" priority="11828">
      <formula>LEN(TRIM(W6800))&gt;0</formula>
    </cfRule>
  </conditionalFormatting>
  <conditionalFormatting sqref="Y6800">
    <cfRule type="notContainsBlanks" dxfId="5" priority="11827">
      <formula>LEN(TRIM(Y6800))&gt;0</formula>
    </cfRule>
  </conditionalFormatting>
  <conditionalFormatting sqref="Z6800">
    <cfRule type="notContainsBlanks" dxfId="6" priority="11826">
      <formula>LEN(TRIM(Z6800))&gt;0</formula>
    </cfRule>
  </conditionalFormatting>
  <conditionalFormatting sqref="AB6800">
    <cfRule type="cellIs" dxfId="7" priority="11825" operator="notEqual">
      <formula>0</formula>
    </cfRule>
  </conditionalFormatting>
  <conditionalFormatting sqref="Q6801">
    <cfRule type="notContainsBlanks" dxfId="1" priority="11835">
      <formula>LEN(TRIM(Q6801))&gt;0</formula>
    </cfRule>
  </conditionalFormatting>
  <conditionalFormatting sqref="W6801">
    <cfRule type="notContainsBlanks" dxfId="0" priority="11838">
      <formula>LEN(TRIM(W6801))&gt;0</formula>
    </cfRule>
  </conditionalFormatting>
  <conditionalFormatting sqref="Y6801">
    <cfRule type="notContainsBlanks" dxfId="5" priority="11837">
      <formula>LEN(TRIM(Y6801))&gt;0</formula>
    </cfRule>
  </conditionalFormatting>
  <conditionalFormatting sqref="Z6801">
    <cfRule type="notContainsBlanks" dxfId="6" priority="11836">
      <formula>LEN(TRIM(Z6801))&gt;0</formula>
    </cfRule>
  </conditionalFormatting>
  <conditionalFormatting sqref="AA6801">
    <cfRule type="cellIs" dxfId="8" priority="11833" operator="equal">
      <formula>2</formula>
    </cfRule>
    <cfRule type="cellIs" dxfId="8" priority="11832" operator="equal">
      <formula>4</formula>
    </cfRule>
  </conditionalFormatting>
  <conditionalFormatting sqref="W6803">
    <cfRule type="notContainsBlanks" dxfId="0" priority="4482">
      <formula>LEN(TRIM(W6803))&gt;0</formula>
    </cfRule>
  </conditionalFormatting>
  <conditionalFormatting sqref="Q6806">
    <cfRule type="notContainsBlanks" dxfId="1" priority="4473">
      <formula>LEN(TRIM(Q6806))&gt;0</formula>
    </cfRule>
  </conditionalFormatting>
  <conditionalFormatting sqref="R6806">
    <cfRule type="notContainsBlanks" dxfId="2" priority="4470">
      <formula>LEN(TRIM(R6806))&gt;0</formula>
    </cfRule>
  </conditionalFormatting>
  <conditionalFormatting sqref="S6806">
    <cfRule type="notContainsBlanks" dxfId="3" priority="4453">
      <formula>LEN(TRIM(S6806))&gt;0</formula>
    </cfRule>
  </conditionalFormatting>
  <conditionalFormatting sqref="U6806">
    <cfRule type="notContainsBlanks" dxfId="4" priority="4450">
      <formula>LEN(TRIM(U6806))&gt;0</formula>
    </cfRule>
  </conditionalFormatting>
  <conditionalFormatting sqref="W6806">
    <cfRule type="notContainsBlanks" dxfId="0" priority="4464">
      <formula>LEN(TRIM(W6806))&gt;0</formula>
    </cfRule>
  </conditionalFormatting>
  <conditionalFormatting sqref="Y6806">
    <cfRule type="notContainsBlanks" dxfId="5" priority="4461">
      <formula>LEN(TRIM(Y6806))&gt;0</formula>
    </cfRule>
  </conditionalFormatting>
  <conditionalFormatting sqref="Z6806">
    <cfRule type="notContainsBlanks" dxfId="6" priority="4458">
      <formula>LEN(TRIM(Z6806))&gt;0</formula>
    </cfRule>
  </conditionalFormatting>
  <conditionalFormatting sqref="AB6806">
    <cfRule type="cellIs" dxfId="7" priority="4455" operator="notEqual">
      <formula>0</formula>
    </cfRule>
  </conditionalFormatting>
  <conditionalFormatting sqref="Q6807">
    <cfRule type="notContainsBlanks" dxfId="1" priority="4472">
      <formula>LEN(TRIM(Q6807))&gt;0</formula>
    </cfRule>
  </conditionalFormatting>
  <conditionalFormatting sqref="R6807">
    <cfRule type="notContainsBlanks" dxfId="2" priority="4469">
      <formula>LEN(TRIM(R6807))&gt;0</formula>
    </cfRule>
  </conditionalFormatting>
  <conditionalFormatting sqref="S6807">
    <cfRule type="notContainsBlanks" dxfId="3" priority="4452">
      <formula>LEN(TRIM(S6807))&gt;0</formula>
    </cfRule>
  </conditionalFormatting>
  <conditionalFormatting sqref="U6807">
    <cfRule type="notContainsBlanks" dxfId="4" priority="4449">
      <formula>LEN(TRIM(U6807))&gt;0</formula>
    </cfRule>
  </conditionalFormatting>
  <conditionalFormatting sqref="W6807">
    <cfRule type="notContainsBlanks" dxfId="0" priority="4463">
      <formula>LEN(TRIM(W6807))&gt;0</formula>
    </cfRule>
  </conditionalFormatting>
  <conditionalFormatting sqref="Y6807">
    <cfRule type="notContainsBlanks" dxfId="5" priority="4460">
      <formula>LEN(TRIM(Y6807))&gt;0</formula>
    </cfRule>
  </conditionalFormatting>
  <conditionalFormatting sqref="Z6807">
    <cfRule type="notContainsBlanks" dxfId="6" priority="4457">
      <formula>LEN(TRIM(Z6807))&gt;0</formula>
    </cfRule>
  </conditionalFormatting>
  <conditionalFormatting sqref="Q6808">
    <cfRule type="notContainsBlanks" dxfId="1" priority="4471">
      <formula>LEN(TRIM(Q6808))&gt;0</formula>
    </cfRule>
  </conditionalFormatting>
  <conditionalFormatting sqref="R6808">
    <cfRule type="notContainsBlanks" dxfId="2" priority="4468">
      <formula>LEN(TRIM(R6808))&gt;0</formula>
    </cfRule>
  </conditionalFormatting>
  <conditionalFormatting sqref="S6808">
    <cfRule type="notContainsBlanks" dxfId="3" priority="4451">
      <formula>LEN(TRIM(S6808))&gt;0</formula>
    </cfRule>
  </conditionalFormatting>
  <conditionalFormatting sqref="U6808">
    <cfRule type="notContainsBlanks" dxfId="4" priority="4448">
      <formula>LEN(TRIM(U6808))&gt;0</formula>
    </cfRule>
  </conditionalFormatting>
  <conditionalFormatting sqref="W6808">
    <cfRule type="notContainsBlanks" dxfId="0" priority="4462">
      <formula>LEN(TRIM(W6808))&gt;0</formula>
    </cfRule>
  </conditionalFormatting>
  <conditionalFormatting sqref="Y6808">
    <cfRule type="notContainsBlanks" dxfId="5" priority="4459">
      <formula>LEN(TRIM(Y6808))&gt;0</formula>
    </cfRule>
  </conditionalFormatting>
  <conditionalFormatting sqref="Z6808">
    <cfRule type="notContainsBlanks" dxfId="6" priority="4456">
      <formula>LEN(TRIM(Z6808))&gt;0</formula>
    </cfRule>
  </conditionalFormatting>
  <conditionalFormatting sqref="AB6808">
    <cfRule type="cellIs" dxfId="7" priority="4454" operator="notEqual">
      <formula>0</formula>
    </cfRule>
  </conditionalFormatting>
  <conditionalFormatting sqref="Q6810">
    <cfRule type="notContainsBlanks" dxfId="1" priority="4447">
      <formula>LEN(TRIM(Q6810))&gt;0</formula>
    </cfRule>
  </conditionalFormatting>
  <conditionalFormatting sqref="R6810">
    <cfRule type="notContainsBlanks" dxfId="2" priority="4443">
      <formula>LEN(TRIM(R6810))&gt;0</formula>
    </cfRule>
  </conditionalFormatting>
  <conditionalFormatting sqref="S6810">
    <cfRule type="notContainsBlanks" dxfId="3" priority="4413">
      <formula>LEN(TRIM(S6810))&gt;0</formula>
    </cfRule>
  </conditionalFormatting>
  <conditionalFormatting sqref="U6810">
    <cfRule type="notContainsBlanks" dxfId="4" priority="4408">
      <formula>LEN(TRIM(U6810))&gt;0</formula>
    </cfRule>
  </conditionalFormatting>
  <conditionalFormatting sqref="W6810">
    <cfRule type="notContainsBlanks" dxfId="0" priority="4433">
      <formula>LEN(TRIM(W6810))&gt;0</formula>
    </cfRule>
  </conditionalFormatting>
  <conditionalFormatting sqref="Y6810">
    <cfRule type="notContainsBlanks" dxfId="5" priority="4428">
      <formula>LEN(TRIM(Y6810))&gt;0</formula>
    </cfRule>
  </conditionalFormatting>
  <conditionalFormatting sqref="Z6810">
    <cfRule type="notContainsBlanks" dxfId="6" priority="4423">
      <formula>LEN(TRIM(Z6810))&gt;0</formula>
    </cfRule>
  </conditionalFormatting>
  <conditionalFormatting sqref="AB6810">
    <cfRule type="cellIs" dxfId="7" priority="4418" operator="notEqual">
      <formula>0</formula>
    </cfRule>
  </conditionalFormatting>
  <conditionalFormatting sqref="Q6811">
    <cfRule type="notContainsBlanks" dxfId="1" priority="14">
      <formula>LEN(TRIM(Q6811))&gt;0</formula>
    </cfRule>
  </conditionalFormatting>
  <conditionalFormatting sqref="R6811">
    <cfRule type="notContainsBlanks" dxfId="2" priority="4442">
      <formula>LEN(TRIM(R6811))&gt;0</formula>
    </cfRule>
  </conditionalFormatting>
  <conditionalFormatting sqref="S6811">
    <cfRule type="notContainsBlanks" dxfId="3" priority="4412">
      <formula>LEN(TRIM(S6811))&gt;0</formula>
    </cfRule>
  </conditionalFormatting>
  <conditionalFormatting sqref="U6811">
    <cfRule type="notContainsBlanks" dxfId="4" priority="4407">
      <formula>LEN(TRIM(U6811))&gt;0</formula>
    </cfRule>
  </conditionalFormatting>
  <conditionalFormatting sqref="W6811">
    <cfRule type="notContainsBlanks" dxfId="0" priority="4432">
      <formula>LEN(TRIM(W6811))&gt;0</formula>
    </cfRule>
  </conditionalFormatting>
  <conditionalFormatting sqref="Y6811">
    <cfRule type="notContainsBlanks" dxfId="5" priority="4427">
      <formula>LEN(TRIM(Y6811))&gt;0</formula>
    </cfRule>
  </conditionalFormatting>
  <conditionalFormatting sqref="Z6811">
    <cfRule type="notContainsBlanks" dxfId="6" priority="4422">
      <formula>LEN(TRIM(Z6811))&gt;0</formula>
    </cfRule>
  </conditionalFormatting>
  <conditionalFormatting sqref="AB6811">
    <cfRule type="cellIs" dxfId="7" priority="4417" operator="notEqual">
      <formula>0</formula>
    </cfRule>
  </conditionalFormatting>
  <conditionalFormatting sqref="Q6812">
    <cfRule type="notContainsBlanks" dxfId="1" priority="4446">
      <formula>LEN(TRIM(Q6812))&gt;0</formula>
    </cfRule>
  </conditionalFormatting>
  <conditionalFormatting sqref="R6812">
    <cfRule type="notContainsBlanks" dxfId="2" priority="4441">
      <formula>LEN(TRIM(R6812))&gt;0</formula>
    </cfRule>
  </conditionalFormatting>
  <conditionalFormatting sqref="S6812">
    <cfRule type="notContainsBlanks" dxfId="3" priority="4411">
      <formula>LEN(TRIM(S6812))&gt;0</formula>
    </cfRule>
  </conditionalFormatting>
  <conditionalFormatting sqref="U6812">
    <cfRule type="notContainsBlanks" dxfId="4" priority="4406">
      <formula>LEN(TRIM(U6812))&gt;0</formula>
    </cfRule>
  </conditionalFormatting>
  <conditionalFormatting sqref="W6812">
    <cfRule type="notContainsBlanks" dxfId="0" priority="4431">
      <formula>LEN(TRIM(W6812))&gt;0</formula>
    </cfRule>
  </conditionalFormatting>
  <conditionalFormatting sqref="Y6812">
    <cfRule type="notContainsBlanks" dxfId="5" priority="4426">
      <formula>LEN(TRIM(Y6812))&gt;0</formula>
    </cfRule>
  </conditionalFormatting>
  <conditionalFormatting sqref="Z6812">
    <cfRule type="notContainsBlanks" dxfId="6" priority="4421">
      <formula>LEN(TRIM(Z6812))&gt;0</formula>
    </cfRule>
  </conditionalFormatting>
  <conditionalFormatting sqref="AB6812">
    <cfRule type="cellIs" dxfId="7" priority="4416" operator="notEqual">
      <formula>0</formula>
    </cfRule>
  </conditionalFormatting>
  <conditionalFormatting sqref="Q6813">
    <cfRule type="notContainsBlanks" dxfId="1" priority="4445">
      <formula>LEN(TRIM(Q6813))&gt;0</formula>
    </cfRule>
  </conditionalFormatting>
  <conditionalFormatting sqref="R6813">
    <cfRule type="notContainsBlanks" dxfId="2" priority="4440">
      <formula>LEN(TRIM(R6813))&gt;0</formula>
    </cfRule>
  </conditionalFormatting>
  <conditionalFormatting sqref="S6813">
    <cfRule type="notContainsBlanks" dxfId="3" priority="4410">
      <formula>LEN(TRIM(S6813))&gt;0</formula>
    </cfRule>
  </conditionalFormatting>
  <conditionalFormatting sqref="U6813">
    <cfRule type="notContainsBlanks" dxfId="4" priority="4405">
      <formula>LEN(TRIM(U6813))&gt;0</formula>
    </cfRule>
  </conditionalFormatting>
  <conditionalFormatting sqref="W6813">
    <cfRule type="notContainsBlanks" dxfId="0" priority="4430">
      <formula>LEN(TRIM(W6813))&gt;0</formula>
    </cfRule>
  </conditionalFormatting>
  <conditionalFormatting sqref="Y6813">
    <cfRule type="notContainsBlanks" dxfId="5" priority="4425">
      <formula>LEN(TRIM(Y6813))&gt;0</formula>
    </cfRule>
  </conditionalFormatting>
  <conditionalFormatting sqref="Z6813">
    <cfRule type="notContainsBlanks" dxfId="6" priority="4420">
      <formula>LEN(TRIM(Z6813))&gt;0</formula>
    </cfRule>
  </conditionalFormatting>
  <conditionalFormatting sqref="AB6813">
    <cfRule type="cellIs" dxfId="7" priority="4415" operator="notEqual">
      <formula>0</formula>
    </cfRule>
  </conditionalFormatting>
  <conditionalFormatting sqref="Q6814">
    <cfRule type="notContainsBlanks" dxfId="1" priority="4444">
      <formula>LEN(TRIM(Q6814))&gt;0</formula>
    </cfRule>
  </conditionalFormatting>
  <conditionalFormatting sqref="R6814">
    <cfRule type="notContainsBlanks" dxfId="2" priority="4439">
      <formula>LEN(TRIM(R6814))&gt;0</formula>
    </cfRule>
  </conditionalFormatting>
  <conditionalFormatting sqref="S6814">
    <cfRule type="notContainsBlanks" dxfId="3" priority="4409">
      <formula>LEN(TRIM(S6814))&gt;0</formula>
    </cfRule>
  </conditionalFormatting>
  <conditionalFormatting sqref="U6814">
    <cfRule type="notContainsBlanks" dxfId="4" priority="4404">
      <formula>LEN(TRIM(U6814))&gt;0</formula>
    </cfRule>
  </conditionalFormatting>
  <conditionalFormatting sqref="W6814">
    <cfRule type="notContainsBlanks" dxfId="0" priority="4429">
      <formula>LEN(TRIM(W6814))&gt;0</formula>
    </cfRule>
  </conditionalFormatting>
  <conditionalFormatting sqref="Y6814">
    <cfRule type="notContainsBlanks" dxfId="5" priority="4424">
      <formula>LEN(TRIM(Y6814))&gt;0</formula>
    </cfRule>
  </conditionalFormatting>
  <conditionalFormatting sqref="Z6814">
    <cfRule type="notContainsBlanks" dxfId="6" priority="4419">
      <formula>LEN(TRIM(Z6814))&gt;0</formula>
    </cfRule>
  </conditionalFormatting>
  <conditionalFormatting sqref="AB6814">
    <cfRule type="cellIs" dxfId="7" priority="4414" operator="notEqual">
      <formula>0</formula>
    </cfRule>
  </conditionalFormatting>
  <conditionalFormatting sqref="Q6817">
    <cfRule type="notContainsBlanks" dxfId="1" priority="4403">
      <formula>LEN(TRIM(Q6817))&gt;0</formula>
    </cfRule>
  </conditionalFormatting>
  <conditionalFormatting sqref="R6817">
    <cfRule type="notContainsBlanks" dxfId="2" priority="4402">
      <formula>LEN(TRIM(R6817))&gt;0</formula>
    </cfRule>
  </conditionalFormatting>
  <conditionalFormatting sqref="S6817">
    <cfRule type="notContainsBlanks" dxfId="3" priority="4396">
      <formula>LEN(TRIM(S6817))&gt;0</formula>
    </cfRule>
  </conditionalFormatting>
  <conditionalFormatting sqref="U6817">
    <cfRule type="notContainsBlanks" dxfId="4" priority="4395">
      <formula>LEN(TRIM(U6817))&gt;0</formula>
    </cfRule>
  </conditionalFormatting>
  <conditionalFormatting sqref="W6817">
    <cfRule type="notContainsBlanks" dxfId="0" priority="4400">
      <formula>LEN(TRIM(W6817))&gt;0</formula>
    </cfRule>
  </conditionalFormatting>
  <conditionalFormatting sqref="Y6817">
    <cfRule type="notContainsBlanks" dxfId="5" priority="4399">
      <formula>LEN(TRIM(Y6817))&gt;0</formula>
    </cfRule>
  </conditionalFormatting>
  <conditionalFormatting sqref="Z6817">
    <cfRule type="notContainsBlanks" dxfId="6" priority="4398">
      <formula>LEN(TRIM(Z6817))&gt;0</formula>
    </cfRule>
  </conditionalFormatting>
  <conditionalFormatting sqref="AB6817">
    <cfRule type="cellIs" dxfId="7" priority="4397" operator="notEqual">
      <formula>0</formula>
    </cfRule>
  </conditionalFormatting>
  <conditionalFormatting sqref="Q6819">
    <cfRule type="notContainsBlanks" dxfId="1" priority="4394">
      <formula>LEN(TRIM(Q6819))&gt;0</formula>
    </cfRule>
  </conditionalFormatting>
  <conditionalFormatting sqref="R6819">
    <cfRule type="notContainsBlanks" dxfId="2" priority="4390">
      <formula>LEN(TRIM(R6819))&gt;0</formula>
    </cfRule>
  </conditionalFormatting>
  <conditionalFormatting sqref="S6819">
    <cfRule type="notContainsBlanks" dxfId="3" priority="4369">
      <formula>LEN(TRIM(S6819))&gt;0</formula>
    </cfRule>
  </conditionalFormatting>
  <conditionalFormatting sqref="U6819">
    <cfRule type="notContainsBlanks" dxfId="4" priority="4365">
      <formula>LEN(TRIM(U6819))&gt;0</formula>
    </cfRule>
  </conditionalFormatting>
  <conditionalFormatting sqref="W6819">
    <cfRule type="notContainsBlanks" dxfId="0" priority="4382">
      <formula>LEN(TRIM(W6819))&gt;0</formula>
    </cfRule>
  </conditionalFormatting>
  <conditionalFormatting sqref="Y6819">
    <cfRule type="notContainsBlanks" dxfId="5" priority="4378">
      <formula>LEN(TRIM(Y6819))&gt;0</formula>
    </cfRule>
  </conditionalFormatting>
  <conditionalFormatting sqref="Z6819">
    <cfRule type="notContainsBlanks" dxfId="6" priority="4374">
      <formula>LEN(TRIM(Z6819))&gt;0</formula>
    </cfRule>
  </conditionalFormatting>
  <conditionalFormatting sqref="Q6820">
    <cfRule type="notContainsBlanks" dxfId="1" priority="4393">
      <formula>LEN(TRIM(Q6820))&gt;0</formula>
    </cfRule>
  </conditionalFormatting>
  <conditionalFormatting sqref="R6820">
    <cfRule type="notContainsBlanks" dxfId="2" priority="4389">
      <formula>LEN(TRIM(R6820))&gt;0</formula>
    </cfRule>
  </conditionalFormatting>
  <conditionalFormatting sqref="S6820">
    <cfRule type="notContainsBlanks" dxfId="3" priority="4368">
      <formula>LEN(TRIM(S6820))&gt;0</formula>
    </cfRule>
  </conditionalFormatting>
  <conditionalFormatting sqref="U6820">
    <cfRule type="notContainsBlanks" dxfId="4" priority="4364">
      <formula>LEN(TRIM(U6820))&gt;0</formula>
    </cfRule>
  </conditionalFormatting>
  <conditionalFormatting sqref="W6820">
    <cfRule type="notContainsBlanks" dxfId="0" priority="4381">
      <formula>LEN(TRIM(W6820))&gt;0</formula>
    </cfRule>
  </conditionalFormatting>
  <conditionalFormatting sqref="Y6820">
    <cfRule type="notContainsBlanks" dxfId="5" priority="4377">
      <formula>LEN(TRIM(Y6820))&gt;0</formula>
    </cfRule>
  </conditionalFormatting>
  <conditionalFormatting sqref="Z6820">
    <cfRule type="notContainsBlanks" dxfId="6" priority="4373">
      <formula>LEN(TRIM(Z6820))&gt;0</formula>
    </cfRule>
  </conditionalFormatting>
  <conditionalFormatting sqref="Q6821">
    <cfRule type="notContainsBlanks" dxfId="1" priority="4392">
      <formula>LEN(TRIM(Q6821))&gt;0</formula>
    </cfRule>
  </conditionalFormatting>
  <conditionalFormatting sqref="R6821">
    <cfRule type="notContainsBlanks" dxfId="2" priority="4388">
      <formula>LEN(TRIM(R6821))&gt;0</formula>
    </cfRule>
  </conditionalFormatting>
  <conditionalFormatting sqref="S6821">
    <cfRule type="notContainsBlanks" dxfId="3" priority="4367">
      <formula>LEN(TRIM(S6821))&gt;0</formula>
    </cfRule>
  </conditionalFormatting>
  <conditionalFormatting sqref="U6821">
    <cfRule type="notContainsBlanks" dxfId="4" priority="4363">
      <formula>LEN(TRIM(U6821))&gt;0</formula>
    </cfRule>
  </conditionalFormatting>
  <conditionalFormatting sqref="W6821">
    <cfRule type="notContainsBlanks" dxfId="0" priority="4380">
      <formula>LEN(TRIM(W6821))&gt;0</formula>
    </cfRule>
  </conditionalFormatting>
  <conditionalFormatting sqref="Y6821">
    <cfRule type="notContainsBlanks" dxfId="5" priority="4376">
      <formula>LEN(TRIM(Y6821))&gt;0</formula>
    </cfRule>
  </conditionalFormatting>
  <conditionalFormatting sqref="Z6821">
    <cfRule type="notContainsBlanks" dxfId="6" priority="4372">
      <formula>LEN(TRIM(Z6821))&gt;0</formula>
    </cfRule>
  </conditionalFormatting>
  <conditionalFormatting sqref="Q6822">
    <cfRule type="notContainsBlanks" dxfId="1" priority="4391">
      <formula>LEN(TRIM(Q6822))&gt;0</formula>
    </cfRule>
  </conditionalFormatting>
  <conditionalFormatting sqref="R6822">
    <cfRule type="notContainsBlanks" dxfId="2" priority="4387">
      <formula>LEN(TRIM(R6822))&gt;0</formula>
    </cfRule>
  </conditionalFormatting>
  <conditionalFormatting sqref="S6822">
    <cfRule type="notContainsBlanks" dxfId="3" priority="4366">
      <formula>LEN(TRIM(S6822))&gt;0</formula>
    </cfRule>
  </conditionalFormatting>
  <conditionalFormatting sqref="U6822">
    <cfRule type="notContainsBlanks" dxfId="4" priority="4362">
      <formula>LEN(TRIM(U6822))&gt;0</formula>
    </cfRule>
  </conditionalFormatting>
  <conditionalFormatting sqref="W6822">
    <cfRule type="notContainsBlanks" dxfId="0" priority="4379">
      <formula>LEN(TRIM(W6822))&gt;0</formula>
    </cfRule>
  </conditionalFormatting>
  <conditionalFormatting sqref="Y6822">
    <cfRule type="notContainsBlanks" dxfId="5" priority="4375">
      <formula>LEN(TRIM(Y6822))&gt;0</formula>
    </cfRule>
  </conditionalFormatting>
  <conditionalFormatting sqref="Z6822">
    <cfRule type="notContainsBlanks" dxfId="6" priority="4371">
      <formula>LEN(TRIM(Z6822))&gt;0</formula>
    </cfRule>
  </conditionalFormatting>
  <conditionalFormatting sqref="AB6822">
    <cfRule type="cellIs" dxfId="7" priority="4370" operator="notEqual">
      <formula>0</formula>
    </cfRule>
  </conditionalFormatting>
  <conditionalFormatting sqref="Q6824">
    <cfRule type="notContainsBlanks" dxfId="1" priority="4361">
      <formula>LEN(TRIM(Q6824))&gt;0</formula>
    </cfRule>
  </conditionalFormatting>
  <conditionalFormatting sqref="R6824">
    <cfRule type="notContainsBlanks" dxfId="2" priority="4356">
      <formula>LEN(TRIM(R6824))&gt;0</formula>
    </cfRule>
  </conditionalFormatting>
  <conditionalFormatting sqref="S6824">
    <cfRule type="notContainsBlanks" dxfId="3" priority="4326">
      <formula>LEN(TRIM(S6824))&gt;0</formula>
    </cfRule>
  </conditionalFormatting>
  <conditionalFormatting sqref="U6824">
    <cfRule type="notContainsBlanks" dxfId="4" priority="4321">
      <formula>LEN(TRIM(U6824))&gt;0</formula>
    </cfRule>
  </conditionalFormatting>
  <conditionalFormatting sqref="W6824">
    <cfRule type="notContainsBlanks" dxfId="0" priority="4346">
      <formula>LEN(TRIM(W6824))&gt;0</formula>
    </cfRule>
  </conditionalFormatting>
  <conditionalFormatting sqref="Y6824">
    <cfRule type="notContainsBlanks" dxfId="5" priority="4341">
      <formula>LEN(TRIM(Y6824))&gt;0</formula>
    </cfRule>
  </conditionalFormatting>
  <conditionalFormatting sqref="Z6824">
    <cfRule type="notContainsBlanks" dxfId="6" priority="4336">
      <formula>LEN(TRIM(Z6824))&gt;0</formula>
    </cfRule>
  </conditionalFormatting>
  <conditionalFormatting sqref="AB6824">
    <cfRule type="cellIs" dxfId="7" priority="4331" operator="notEqual">
      <formula>0</formula>
    </cfRule>
  </conditionalFormatting>
  <conditionalFormatting sqref="Q6825">
    <cfRule type="notContainsBlanks" dxfId="1" priority="4360">
      <formula>LEN(TRIM(Q6825))&gt;0</formula>
    </cfRule>
  </conditionalFormatting>
  <conditionalFormatting sqref="R6825">
    <cfRule type="notContainsBlanks" dxfId="2" priority="4355">
      <formula>LEN(TRIM(R6825))&gt;0</formula>
    </cfRule>
  </conditionalFormatting>
  <conditionalFormatting sqref="S6825">
    <cfRule type="notContainsBlanks" dxfId="3" priority="4325">
      <formula>LEN(TRIM(S6825))&gt;0</formula>
    </cfRule>
  </conditionalFormatting>
  <conditionalFormatting sqref="U6825">
    <cfRule type="notContainsBlanks" dxfId="4" priority="4320">
      <formula>LEN(TRIM(U6825))&gt;0</formula>
    </cfRule>
  </conditionalFormatting>
  <conditionalFormatting sqref="W6825">
    <cfRule type="notContainsBlanks" dxfId="0" priority="4345">
      <formula>LEN(TRIM(W6825))&gt;0</formula>
    </cfRule>
  </conditionalFormatting>
  <conditionalFormatting sqref="Y6825">
    <cfRule type="notContainsBlanks" dxfId="5" priority="4340">
      <formula>LEN(TRIM(Y6825))&gt;0</formula>
    </cfRule>
  </conditionalFormatting>
  <conditionalFormatting sqref="Z6825">
    <cfRule type="notContainsBlanks" dxfId="6" priority="4335">
      <formula>LEN(TRIM(Z6825))&gt;0</formula>
    </cfRule>
  </conditionalFormatting>
  <conditionalFormatting sqref="AB6825">
    <cfRule type="cellIs" dxfId="7" priority="4330" operator="notEqual">
      <formula>0</formula>
    </cfRule>
  </conditionalFormatting>
  <conditionalFormatting sqref="Q6826">
    <cfRule type="notContainsBlanks" dxfId="1" priority="4359">
      <formula>LEN(TRIM(Q6826))&gt;0</formula>
    </cfRule>
  </conditionalFormatting>
  <conditionalFormatting sqref="R6826">
    <cfRule type="notContainsBlanks" dxfId="2" priority="4354">
      <formula>LEN(TRIM(R6826))&gt;0</formula>
    </cfRule>
  </conditionalFormatting>
  <conditionalFormatting sqref="S6826">
    <cfRule type="notContainsBlanks" dxfId="3" priority="4324">
      <formula>LEN(TRIM(S6826))&gt;0</formula>
    </cfRule>
  </conditionalFormatting>
  <conditionalFormatting sqref="U6826">
    <cfRule type="notContainsBlanks" dxfId="4" priority="4319">
      <formula>LEN(TRIM(U6826))&gt;0</formula>
    </cfRule>
  </conditionalFormatting>
  <conditionalFormatting sqref="W6826">
    <cfRule type="notContainsBlanks" dxfId="0" priority="4344">
      <formula>LEN(TRIM(W6826))&gt;0</formula>
    </cfRule>
  </conditionalFormatting>
  <conditionalFormatting sqref="Y6826">
    <cfRule type="notContainsBlanks" dxfId="5" priority="4339">
      <formula>LEN(TRIM(Y6826))&gt;0</formula>
    </cfRule>
  </conditionalFormatting>
  <conditionalFormatting sqref="Z6826">
    <cfRule type="notContainsBlanks" dxfId="6" priority="4334">
      <formula>LEN(TRIM(Z6826))&gt;0</formula>
    </cfRule>
  </conditionalFormatting>
  <conditionalFormatting sqref="AB6826">
    <cfRule type="cellIs" dxfId="7" priority="4329" operator="notEqual">
      <formula>0</formula>
    </cfRule>
  </conditionalFormatting>
  <conditionalFormatting sqref="Q6827">
    <cfRule type="notContainsBlanks" dxfId="1" priority="4358">
      <formula>LEN(TRIM(Q6827))&gt;0</formula>
    </cfRule>
  </conditionalFormatting>
  <conditionalFormatting sqref="R6827">
    <cfRule type="notContainsBlanks" dxfId="2" priority="4353">
      <formula>LEN(TRIM(R6827))&gt;0</formula>
    </cfRule>
  </conditionalFormatting>
  <conditionalFormatting sqref="S6827">
    <cfRule type="notContainsBlanks" dxfId="3" priority="4323">
      <formula>LEN(TRIM(S6827))&gt;0</formula>
    </cfRule>
  </conditionalFormatting>
  <conditionalFormatting sqref="U6827">
    <cfRule type="notContainsBlanks" dxfId="4" priority="4318">
      <formula>LEN(TRIM(U6827))&gt;0</formula>
    </cfRule>
  </conditionalFormatting>
  <conditionalFormatting sqref="W6827">
    <cfRule type="notContainsBlanks" dxfId="0" priority="4343">
      <formula>LEN(TRIM(W6827))&gt;0</formula>
    </cfRule>
  </conditionalFormatting>
  <conditionalFormatting sqref="Y6827">
    <cfRule type="notContainsBlanks" dxfId="5" priority="4338">
      <formula>LEN(TRIM(Y6827))&gt;0</formula>
    </cfRule>
  </conditionalFormatting>
  <conditionalFormatting sqref="Z6827">
    <cfRule type="notContainsBlanks" dxfId="6" priority="4333">
      <formula>LEN(TRIM(Z6827))&gt;0</formula>
    </cfRule>
  </conditionalFormatting>
  <conditionalFormatting sqref="AB6827">
    <cfRule type="cellIs" dxfId="7" priority="4328" operator="notEqual">
      <formula>0</formula>
    </cfRule>
  </conditionalFormatting>
  <conditionalFormatting sqref="Q6828">
    <cfRule type="notContainsBlanks" dxfId="1" priority="4357">
      <formula>LEN(TRIM(Q6828))&gt;0</formula>
    </cfRule>
  </conditionalFormatting>
  <conditionalFormatting sqref="R6828">
    <cfRule type="notContainsBlanks" dxfId="2" priority="4352">
      <formula>LEN(TRIM(R6828))&gt;0</formula>
    </cfRule>
  </conditionalFormatting>
  <conditionalFormatting sqref="S6828">
    <cfRule type="notContainsBlanks" dxfId="3" priority="4322">
      <formula>LEN(TRIM(S6828))&gt;0</formula>
    </cfRule>
  </conditionalFormatting>
  <conditionalFormatting sqref="U6828">
    <cfRule type="notContainsBlanks" dxfId="4" priority="4317">
      <formula>LEN(TRIM(U6828))&gt;0</formula>
    </cfRule>
  </conditionalFormatting>
  <conditionalFormatting sqref="W6828">
    <cfRule type="notContainsBlanks" dxfId="0" priority="4342">
      <formula>LEN(TRIM(W6828))&gt;0</formula>
    </cfRule>
  </conditionalFormatting>
  <conditionalFormatting sqref="Y6828">
    <cfRule type="notContainsBlanks" dxfId="5" priority="4337">
      <formula>LEN(TRIM(Y6828))&gt;0</formula>
    </cfRule>
  </conditionalFormatting>
  <conditionalFormatting sqref="Z6828">
    <cfRule type="notContainsBlanks" dxfId="6" priority="4332">
      <formula>LEN(TRIM(Z6828))&gt;0</formula>
    </cfRule>
  </conditionalFormatting>
  <conditionalFormatting sqref="AB6828">
    <cfRule type="cellIs" dxfId="7" priority="4327" operator="notEqual">
      <formula>0</formula>
    </cfRule>
  </conditionalFormatting>
  <conditionalFormatting sqref="Q6831">
    <cfRule type="notContainsBlanks" dxfId="1" priority="4316">
      <formula>LEN(TRIM(Q6831))&gt;0</formula>
    </cfRule>
  </conditionalFormatting>
  <conditionalFormatting sqref="R6831">
    <cfRule type="notContainsBlanks" dxfId="2" priority="4314">
      <formula>LEN(TRIM(R6831))&gt;0</formula>
    </cfRule>
  </conditionalFormatting>
  <conditionalFormatting sqref="S6831">
    <cfRule type="notContainsBlanks" dxfId="3" priority="4302">
      <formula>LEN(TRIM(S6831))&gt;0</formula>
    </cfRule>
  </conditionalFormatting>
  <conditionalFormatting sqref="U6831">
    <cfRule type="notContainsBlanks" dxfId="4" priority="4300">
      <formula>LEN(TRIM(U6831))&gt;0</formula>
    </cfRule>
  </conditionalFormatting>
  <conditionalFormatting sqref="W6831">
    <cfRule type="notContainsBlanks" dxfId="0" priority="4310">
      <formula>LEN(TRIM(W6831))&gt;0</formula>
    </cfRule>
  </conditionalFormatting>
  <conditionalFormatting sqref="Y6831">
    <cfRule type="notContainsBlanks" dxfId="5" priority="4308">
      <formula>LEN(TRIM(Y6831))&gt;0</formula>
    </cfRule>
  </conditionalFormatting>
  <conditionalFormatting sqref="Z6831">
    <cfRule type="notContainsBlanks" dxfId="6" priority="4306">
      <formula>LEN(TRIM(Z6831))&gt;0</formula>
    </cfRule>
  </conditionalFormatting>
  <conditionalFormatting sqref="AB6831">
    <cfRule type="cellIs" dxfId="7" priority="4304" operator="notEqual">
      <formula>0</formula>
    </cfRule>
  </conditionalFormatting>
  <conditionalFormatting sqref="Q6832">
    <cfRule type="notContainsBlanks" dxfId="1" priority="4315">
      <formula>LEN(TRIM(Q6832))&gt;0</formula>
    </cfRule>
  </conditionalFormatting>
  <conditionalFormatting sqref="R6832">
    <cfRule type="notContainsBlanks" dxfId="2" priority="4313">
      <formula>LEN(TRIM(R6832))&gt;0</formula>
    </cfRule>
  </conditionalFormatting>
  <conditionalFormatting sqref="S6832">
    <cfRule type="notContainsBlanks" dxfId="3" priority="4301">
      <formula>LEN(TRIM(S6832))&gt;0</formula>
    </cfRule>
  </conditionalFormatting>
  <conditionalFormatting sqref="U6832">
    <cfRule type="notContainsBlanks" dxfId="4" priority="4299">
      <formula>LEN(TRIM(U6832))&gt;0</formula>
    </cfRule>
  </conditionalFormatting>
  <conditionalFormatting sqref="W6832">
    <cfRule type="notContainsBlanks" dxfId="0" priority="4309">
      <formula>LEN(TRIM(W6832))&gt;0</formula>
    </cfRule>
  </conditionalFormatting>
  <conditionalFormatting sqref="Y6832">
    <cfRule type="notContainsBlanks" dxfId="5" priority="4307">
      <formula>LEN(TRIM(Y6832))&gt;0</formula>
    </cfRule>
  </conditionalFormatting>
  <conditionalFormatting sqref="Z6832">
    <cfRule type="notContainsBlanks" dxfId="6" priority="4305">
      <formula>LEN(TRIM(Z6832))&gt;0</formula>
    </cfRule>
  </conditionalFormatting>
  <conditionalFormatting sqref="AB6832">
    <cfRule type="cellIs" dxfId="7" priority="4303" operator="notEqual">
      <formula>0</formula>
    </cfRule>
  </conditionalFormatting>
  <conditionalFormatting sqref="Q6833">
    <cfRule type="notContainsBlanks" dxfId="1" priority="4496">
      <formula>LEN(TRIM(Q6833))&gt;0</formula>
    </cfRule>
  </conditionalFormatting>
  <conditionalFormatting sqref="R6833">
    <cfRule type="notContainsBlanks" dxfId="2" priority="4495">
      <formula>LEN(TRIM(R6833))&gt;0</formula>
    </cfRule>
  </conditionalFormatting>
  <conditionalFormatting sqref="S6833">
    <cfRule type="notContainsBlanks" dxfId="3" priority="4489">
      <formula>LEN(TRIM(S6833))&gt;0</formula>
    </cfRule>
  </conditionalFormatting>
  <conditionalFormatting sqref="U6833">
    <cfRule type="notContainsBlanks" dxfId="4" priority="4488">
      <formula>LEN(TRIM(U6833))&gt;0</formula>
    </cfRule>
  </conditionalFormatting>
  <conditionalFormatting sqref="W6833">
    <cfRule type="notContainsBlanks" dxfId="0" priority="4493">
      <formula>LEN(TRIM(W6833))&gt;0</formula>
    </cfRule>
  </conditionalFormatting>
  <conditionalFormatting sqref="Y6833">
    <cfRule type="notContainsBlanks" dxfId="5" priority="4492">
      <formula>LEN(TRIM(Y6833))&gt;0</formula>
    </cfRule>
  </conditionalFormatting>
  <conditionalFormatting sqref="Z6833">
    <cfRule type="notContainsBlanks" dxfId="6" priority="4491">
      <formula>LEN(TRIM(Z6833))&gt;0</formula>
    </cfRule>
  </conditionalFormatting>
  <conditionalFormatting sqref="AB6833">
    <cfRule type="cellIs" dxfId="7" priority="4490" operator="notEqual">
      <formula>0</formula>
    </cfRule>
  </conditionalFormatting>
  <conditionalFormatting sqref="Q6834">
    <cfRule type="notContainsBlanks" dxfId="1" priority="4500">
      <formula>LEN(TRIM(Q6834))&gt;0</formula>
    </cfRule>
  </conditionalFormatting>
  <conditionalFormatting sqref="W6834">
    <cfRule type="notContainsBlanks" dxfId="0" priority="4503">
      <formula>LEN(TRIM(W6834))&gt;0</formula>
    </cfRule>
  </conditionalFormatting>
  <conditionalFormatting sqref="Y6834">
    <cfRule type="notContainsBlanks" dxfId="5" priority="4502">
      <formula>LEN(TRIM(Y6834))&gt;0</formula>
    </cfRule>
  </conditionalFormatting>
  <conditionalFormatting sqref="Z6834">
    <cfRule type="notContainsBlanks" dxfId="6" priority="4501">
      <formula>LEN(TRIM(Z6834))&gt;0</formula>
    </cfRule>
  </conditionalFormatting>
  <conditionalFormatting sqref="AA6834">
    <cfRule type="cellIs" dxfId="8" priority="4498" operator="equal">
      <formula>2</formula>
    </cfRule>
    <cfRule type="cellIs" dxfId="8" priority="4497" operator="equal">
      <formula>4</formula>
    </cfRule>
  </conditionalFormatting>
  <conditionalFormatting sqref="W6836">
    <cfRule type="notContainsBlanks" dxfId="0" priority="4048">
      <formula>LEN(TRIM(W6836))&gt;0</formula>
    </cfRule>
  </conditionalFormatting>
  <conditionalFormatting sqref="Q6839">
    <cfRule type="notContainsBlanks" dxfId="1" priority="4031">
      <formula>LEN(TRIM(Q6839))&gt;0</formula>
    </cfRule>
  </conditionalFormatting>
  <conditionalFormatting sqref="R6839">
    <cfRule type="notContainsBlanks" dxfId="2" priority="4028">
      <formula>LEN(TRIM(R6839))&gt;0</formula>
    </cfRule>
  </conditionalFormatting>
  <conditionalFormatting sqref="S6839">
    <cfRule type="notContainsBlanks" dxfId="3" priority="4011">
      <formula>LEN(TRIM(S6839))&gt;0</formula>
    </cfRule>
  </conditionalFormatting>
  <conditionalFormatting sqref="U6839">
    <cfRule type="notContainsBlanks" dxfId="4" priority="4008">
      <formula>LEN(TRIM(U6839))&gt;0</formula>
    </cfRule>
  </conditionalFormatting>
  <conditionalFormatting sqref="W6839">
    <cfRule type="notContainsBlanks" dxfId="0" priority="4022">
      <formula>LEN(TRIM(W6839))&gt;0</formula>
    </cfRule>
  </conditionalFormatting>
  <conditionalFormatting sqref="Y6839">
    <cfRule type="notContainsBlanks" dxfId="5" priority="4019">
      <formula>LEN(TRIM(Y6839))&gt;0</formula>
    </cfRule>
  </conditionalFormatting>
  <conditionalFormatting sqref="Z6839">
    <cfRule type="notContainsBlanks" dxfId="6" priority="4016">
      <formula>LEN(TRIM(Z6839))&gt;0</formula>
    </cfRule>
  </conditionalFormatting>
  <conditionalFormatting sqref="AB6839">
    <cfRule type="cellIs" dxfId="7" priority="4013" operator="notEqual">
      <formula>0</formula>
    </cfRule>
  </conditionalFormatting>
  <conditionalFormatting sqref="Q6840">
    <cfRule type="notContainsBlanks" dxfId="1" priority="4030">
      <formula>LEN(TRIM(Q6840))&gt;0</formula>
    </cfRule>
  </conditionalFormatting>
  <conditionalFormatting sqref="R6840">
    <cfRule type="notContainsBlanks" dxfId="2" priority="4027">
      <formula>LEN(TRIM(R6840))&gt;0</formula>
    </cfRule>
  </conditionalFormatting>
  <conditionalFormatting sqref="S6840">
    <cfRule type="notContainsBlanks" dxfId="3" priority="4010">
      <formula>LEN(TRIM(S6840))&gt;0</formula>
    </cfRule>
  </conditionalFormatting>
  <conditionalFormatting sqref="U6840">
    <cfRule type="notContainsBlanks" dxfId="4" priority="4007">
      <formula>LEN(TRIM(U6840))&gt;0</formula>
    </cfRule>
  </conditionalFormatting>
  <conditionalFormatting sqref="W6840">
    <cfRule type="notContainsBlanks" dxfId="0" priority="4021">
      <formula>LEN(TRIM(W6840))&gt;0</formula>
    </cfRule>
  </conditionalFormatting>
  <conditionalFormatting sqref="Y6840">
    <cfRule type="notContainsBlanks" dxfId="5" priority="4018">
      <formula>LEN(TRIM(Y6840))&gt;0</formula>
    </cfRule>
  </conditionalFormatting>
  <conditionalFormatting sqref="Z6840">
    <cfRule type="notContainsBlanks" dxfId="6" priority="4015">
      <formula>LEN(TRIM(Z6840))&gt;0</formula>
    </cfRule>
  </conditionalFormatting>
  <conditionalFormatting sqref="Q6841">
    <cfRule type="notContainsBlanks" dxfId="1" priority="4029">
      <formula>LEN(TRIM(Q6841))&gt;0</formula>
    </cfRule>
  </conditionalFormatting>
  <conditionalFormatting sqref="R6841">
    <cfRule type="notContainsBlanks" dxfId="2" priority="4026">
      <formula>LEN(TRIM(R6841))&gt;0</formula>
    </cfRule>
  </conditionalFormatting>
  <conditionalFormatting sqref="S6841">
    <cfRule type="notContainsBlanks" dxfId="3" priority="4009">
      <formula>LEN(TRIM(S6841))&gt;0</formula>
    </cfRule>
  </conditionalFormatting>
  <conditionalFormatting sqref="U6841">
    <cfRule type="notContainsBlanks" dxfId="4" priority="4006">
      <formula>LEN(TRIM(U6841))&gt;0</formula>
    </cfRule>
  </conditionalFormatting>
  <conditionalFormatting sqref="W6841">
    <cfRule type="notContainsBlanks" dxfId="0" priority="4020">
      <formula>LEN(TRIM(W6841))&gt;0</formula>
    </cfRule>
  </conditionalFormatting>
  <conditionalFormatting sqref="Y6841">
    <cfRule type="notContainsBlanks" dxfId="5" priority="4017">
      <formula>LEN(TRIM(Y6841))&gt;0</formula>
    </cfRule>
  </conditionalFormatting>
  <conditionalFormatting sqref="Z6841">
    <cfRule type="notContainsBlanks" dxfId="6" priority="4014">
      <formula>LEN(TRIM(Z6841))&gt;0</formula>
    </cfRule>
  </conditionalFormatting>
  <conditionalFormatting sqref="AB6841">
    <cfRule type="cellIs" dxfId="7" priority="4012" operator="notEqual">
      <formula>0</formula>
    </cfRule>
  </conditionalFormatting>
  <conditionalFormatting sqref="Q6843">
    <cfRule type="notContainsBlanks" dxfId="1" priority="4005">
      <formula>LEN(TRIM(Q6843))&gt;0</formula>
    </cfRule>
  </conditionalFormatting>
  <conditionalFormatting sqref="R6843">
    <cfRule type="notContainsBlanks" dxfId="2" priority="4001">
      <formula>LEN(TRIM(R6843))&gt;0</formula>
    </cfRule>
  </conditionalFormatting>
  <conditionalFormatting sqref="S6843">
    <cfRule type="notContainsBlanks" dxfId="3" priority="3971">
      <formula>LEN(TRIM(S6843))&gt;0</formula>
    </cfRule>
  </conditionalFormatting>
  <conditionalFormatting sqref="U6843">
    <cfRule type="notContainsBlanks" dxfId="4" priority="3966">
      <formula>LEN(TRIM(U6843))&gt;0</formula>
    </cfRule>
  </conditionalFormatting>
  <conditionalFormatting sqref="W6843">
    <cfRule type="notContainsBlanks" dxfId="0" priority="3991">
      <formula>LEN(TRIM(W6843))&gt;0</formula>
    </cfRule>
  </conditionalFormatting>
  <conditionalFormatting sqref="Y6843">
    <cfRule type="notContainsBlanks" dxfId="5" priority="3986">
      <formula>LEN(TRIM(Y6843))&gt;0</formula>
    </cfRule>
  </conditionalFormatting>
  <conditionalFormatting sqref="Z6843">
    <cfRule type="notContainsBlanks" dxfId="6" priority="3981">
      <formula>LEN(TRIM(Z6843))&gt;0</formula>
    </cfRule>
  </conditionalFormatting>
  <conditionalFormatting sqref="AB6843">
    <cfRule type="cellIs" dxfId="7" priority="3976" operator="notEqual">
      <formula>0</formula>
    </cfRule>
  </conditionalFormatting>
  <conditionalFormatting sqref="Q6844">
    <cfRule type="notContainsBlanks" dxfId="1" priority="13">
      <formula>LEN(TRIM(Q6844))&gt;0</formula>
    </cfRule>
  </conditionalFormatting>
  <conditionalFormatting sqref="R6844">
    <cfRule type="notContainsBlanks" dxfId="2" priority="4000">
      <formula>LEN(TRIM(R6844))&gt;0</formula>
    </cfRule>
  </conditionalFormatting>
  <conditionalFormatting sqref="S6844">
    <cfRule type="notContainsBlanks" dxfId="3" priority="3970">
      <formula>LEN(TRIM(S6844))&gt;0</formula>
    </cfRule>
  </conditionalFormatting>
  <conditionalFormatting sqref="U6844">
    <cfRule type="notContainsBlanks" dxfId="4" priority="3965">
      <formula>LEN(TRIM(U6844))&gt;0</formula>
    </cfRule>
  </conditionalFormatting>
  <conditionalFormatting sqref="W6844">
    <cfRule type="notContainsBlanks" dxfId="0" priority="3990">
      <formula>LEN(TRIM(W6844))&gt;0</formula>
    </cfRule>
  </conditionalFormatting>
  <conditionalFormatting sqref="Y6844">
    <cfRule type="notContainsBlanks" dxfId="5" priority="3985">
      <formula>LEN(TRIM(Y6844))&gt;0</formula>
    </cfRule>
  </conditionalFormatting>
  <conditionalFormatting sqref="Z6844">
    <cfRule type="notContainsBlanks" dxfId="6" priority="3980">
      <formula>LEN(TRIM(Z6844))&gt;0</formula>
    </cfRule>
  </conditionalFormatting>
  <conditionalFormatting sqref="AB6844">
    <cfRule type="cellIs" dxfId="7" priority="3975" operator="notEqual">
      <formula>0</formula>
    </cfRule>
  </conditionalFormatting>
  <conditionalFormatting sqref="Q6845">
    <cfRule type="notContainsBlanks" dxfId="1" priority="4004">
      <formula>LEN(TRIM(Q6845))&gt;0</formula>
    </cfRule>
  </conditionalFormatting>
  <conditionalFormatting sqref="R6845">
    <cfRule type="notContainsBlanks" dxfId="2" priority="3999">
      <formula>LEN(TRIM(R6845))&gt;0</formula>
    </cfRule>
  </conditionalFormatting>
  <conditionalFormatting sqref="S6845">
    <cfRule type="notContainsBlanks" dxfId="3" priority="3969">
      <formula>LEN(TRIM(S6845))&gt;0</formula>
    </cfRule>
  </conditionalFormatting>
  <conditionalFormatting sqref="U6845">
    <cfRule type="notContainsBlanks" dxfId="4" priority="3964">
      <formula>LEN(TRIM(U6845))&gt;0</formula>
    </cfRule>
  </conditionalFormatting>
  <conditionalFormatting sqref="W6845">
    <cfRule type="notContainsBlanks" dxfId="0" priority="3989">
      <formula>LEN(TRIM(W6845))&gt;0</formula>
    </cfRule>
  </conditionalFormatting>
  <conditionalFormatting sqref="Y6845">
    <cfRule type="notContainsBlanks" dxfId="5" priority="3984">
      <formula>LEN(TRIM(Y6845))&gt;0</formula>
    </cfRule>
  </conditionalFormatting>
  <conditionalFormatting sqref="Z6845">
    <cfRule type="notContainsBlanks" dxfId="6" priority="3979">
      <formula>LEN(TRIM(Z6845))&gt;0</formula>
    </cfRule>
  </conditionalFormatting>
  <conditionalFormatting sqref="AB6845">
    <cfRule type="cellIs" dxfId="7" priority="3974" operator="notEqual">
      <formula>0</formula>
    </cfRule>
  </conditionalFormatting>
  <conditionalFormatting sqref="Q6846">
    <cfRule type="notContainsBlanks" dxfId="1" priority="4003">
      <formula>LEN(TRIM(Q6846))&gt;0</formula>
    </cfRule>
  </conditionalFormatting>
  <conditionalFormatting sqref="R6846">
    <cfRule type="notContainsBlanks" dxfId="2" priority="3998">
      <formula>LEN(TRIM(R6846))&gt;0</formula>
    </cfRule>
  </conditionalFormatting>
  <conditionalFormatting sqref="S6846">
    <cfRule type="notContainsBlanks" dxfId="3" priority="3968">
      <formula>LEN(TRIM(S6846))&gt;0</formula>
    </cfRule>
  </conditionalFormatting>
  <conditionalFormatting sqref="U6846">
    <cfRule type="notContainsBlanks" dxfId="4" priority="3963">
      <formula>LEN(TRIM(U6846))&gt;0</formula>
    </cfRule>
  </conditionalFormatting>
  <conditionalFormatting sqref="W6846">
    <cfRule type="notContainsBlanks" dxfId="0" priority="3988">
      <formula>LEN(TRIM(W6846))&gt;0</formula>
    </cfRule>
  </conditionalFormatting>
  <conditionalFormatting sqref="Y6846">
    <cfRule type="notContainsBlanks" dxfId="5" priority="3983">
      <formula>LEN(TRIM(Y6846))&gt;0</formula>
    </cfRule>
  </conditionalFormatting>
  <conditionalFormatting sqref="Z6846">
    <cfRule type="notContainsBlanks" dxfId="6" priority="3978">
      <formula>LEN(TRIM(Z6846))&gt;0</formula>
    </cfRule>
  </conditionalFormatting>
  <conditionalFormatting sqref="AB6846">
    <cfRule type="cellIs" dxfId="7" priority="3973" operator="notEqual">
      <formula>0</formula>
    </cfRule>
  </conditionalFormatting>
  <conditionalFormatting sqref="Q6847">
    <cfRule type="notContainsBlanks" dxfId="1" priority="4002">
      <formula>LEN(TRIM(Q6847))&gt;0</formula>
    </cfRule>
  </conditionalFormatting>
  <conditionalFormatting sqref="R6847">
    <cfRule type="notContainsBlanks" dxfId="2" priority="3997">
      <formula>LEN(TRIM(R6847))&gt;0</formula>
    </cfRule>
  </conditionalFormatting>
  <conditionalFormatting sqref="S6847">
    <cfRule type="notContainsBlanks" dxfId="3" priority="3967">
      <formula>LEN(TRIM(S6847))&gt;0</formula>
    </cfRule>
  </conditionalFormatting>
  <conditionalFormatting sqref="U6847">
    <cfRule type="notContainsBlanks" dxfId="4" priority="3962">
      <formula>LEN(TRIM(U6847))&gt;0</formula>
    </cfRule>
  </conditionalFormatting>
  <conditionalFormatting sqref="W6847">
    <cfRule type="notContainsBlanks" dxfId="0" priority="3987">
      <formula>LEN(TRIM(W6847))&gt;0</formula>
    </cfRule>
  </conditionalFormatting>
  <conditionalFormatting sqref="Y6847">
    <cfRule type="notContainsBlanks" dxfId="5" priority="3982">
      <formula>LEN(TRIM(Y6847))&gt;0</formula>
    </cfRule>
  </conditionalFormatting>
  <conditionalFormatting sqref="Z6847">
    <cfRule type="notContainsBlanks" dxfId="6" priority="3977">
      <formula>LEN(TRIM(Z6847))&gt;0</formula>
    </cfRule>
  </conditionalFormatting>
  <conditionalFormatting sqref="AB6847">
    <cfRule type="cellIs" dxfId="7" priority="3972" operator="notEqual">
      <formula>0</formula>
    </cfRule>
  </conditionalFormatting>
  <conditionalFormatting sqref="Q6850">
    <cfRule type="notContainsBlanks" dxfId="1" priority="3961">
      <formula>LEN(TRIM(Q6850))&gt;0</formula>
    </cfRule>
  </conditionalFormatting>
  <conditionalFormatting sqref="R6850">
    <cfRule type="notContainsBlanks" dxfId="2" priority="3960">
      <formula>LEN(TRIM(R6850))&gt;0</formula>
    </cfRule>
  </conditionalFormatting>
  <conditionalFormatting sqref="S6850">
    <cfRule type="notContainsBlanks" dxfId="3" priority="3954">
      <formula>LEN(TRIM(S6850))&gt;0</formula>
    </cfRule>
  </conditionalFormatting>
  <conditionalFormatting sqref="U6850">
    <cfRule type="notContainsBlanks" dxfId="4" priority="3953">
      <formula>LEN(TRIM(U6850))&gt;0</formula>
    </cfRule>
  </conditionalFormatting>
  <conditionalFormatting sqref="W6850">
    <cfRule type="notContainsBlanks" dxfId="0" priority="3958">
      <formula>LEN(TRIM(W6850))&gt;0</formula>
    </cfRule>
  </conditionalFormatting>
  <conditionalFormatting sqref="Y6850">
    <cfRule type="notContainsBlanks" dxfId="5" priority="3957">
      <formula>LEN(TRIM(Y6850))&gt;0</formula>
    </cfRule>
  </conditionalFormatting>
  <conditionalFormatting sqref="Z6850">
    <cfRule type="notContainsBlanks" dxfId="6" priority="3956">
      <formula>LEN(TRIM(Z6850))&gt;0</formula>
    </cfRule>
  </conditionalFormatting>
  <conditionalFormatting sqref="AB6850">
    <cfRule type="cellIs" dxfId="7" priority="3955" operator="notEqual">
      <formula>0</formula>
    </cfRule>
  </conditionalFormatting>
  <conditionalFormatting sqref="Q6852">
    <cfRule type="notContainsBlanks" dxfId="1" priority="3952">
      <formula>LEN(TRIM(Q6852))&gt;0</formula>
    </cfRule>
  </conditionalFormatting>
  <conditionalFormatting sqref="R6852">
    <cfRule type="notContainsBlanks" dxfId="2" priority="3948">
      <formula>LEN(TRIM(R6852))&gt;0</formula>
    </cfRule>
  </conditionalFormatting>
  <conditionalFormatting sqref="S6852">
    <cfRule type="notContainsBlanks" dxfId="3" priority="3927">
      <formula>LEN(TRIM(S6852))&gt;0</formula>
    </cfRule>
  </conditionalFormatting>
  <conditionalFormatting sqref="U6852">
    <cfRule type="notContainsBlanks" dxfId="4" priority="3923">
      <formula>LEN(TRIM(U6852))&gt;0</formula>
    </cfRule>
  </conditionalFormatting>
  <conditionalFormatting sqref="W6852">
    <cfRule type="notContainsBlanks" dxfId="0" priority="3940">
      <formula>LEN(TRIM(W6852))&gt;0</formula>
    </cfRule>
  </conditionalFormatting>
  <conditionalFormatting sqref="Y6852">
    <cfRule type="notContainsBlanks" dxfId="5" priority="3936">
      <formula>LEN(TRIM(Y6852))&gt;0</formula>
    </cfRule>
  </conditionalFormatting>
  <conditionalFormatting sqref="Z6852">
    <cfRule type="notContainsBlanks" dxfId="6" priority="3932">
      <formula>LEN(TRIM(Z6852))&gt;0</formula>
    </cfRule>
  </conditionalFormatting>
  <conditionalFormatting sqref="Q6853">
    <cfRule type="notContainsBlanks" dxfId="1" priority="3951">
      <formula>LEN(TRIM(Q6853))&gt;0</formula>
    </cfRule>
  </conditionalFormatting>
  <conditionalFormatting sqref="R6853">
    <cfRule type="notContainsBlanks" dxfId="2" priority="3947">
      <formula>LEN(TRIM(R6853))&gt;0</formula>
    </cfRule>
  </conditionalFormatting>
  <conditionalFormatting sqref="S6853">
    <cfRule type="notContainsBlanks" dxfId="3" priority="3926">
      <formula>LEN(TRIM(S6853))&gt;0</formula>
    </cfRule>
  </conditionalFormatting>
  <conditionalFormatting sqref="U6853">
    <cfRule type="notContainsBlanks" dxfId="4" priority="3922">
      <formula>LEN(TRIM(U6853))&gt;0</formula>
    </cfRule>
  </conditionalFormatting>
  <conditionalFormatting sqref="W6853">
    <cfRule type="notContainsBlanks" dxfId="0" priority="3939">
      <formula>LEN(TRIM(W6853))&gt;0</formula>
    </cfRule>
  </conditionalFormatting>
  <conditionalFormatting sqref="Y6853">
    <cfRule type="notContainsBlanks" dxfId="5" priority="3935">
      <formula>LEN(TRIM(Y6853))&gt;0</formula>
    </cfRule>
  </conditionalFormatting>
  <conditionalFormatting sqref="Z6853">
    <cfRule type="notContainsBlanks" dxfId="6" priority="3931">
      <formula>LEN(TRIM(Z6853))&gt;0</formula>
    </cfRule>
  </conditionalFormatting>
  <conditionalFormatting sqref="Q6854">
    <cfRule type="notContainsBlanks" dxfId="1" priority="3950">
      <formula>LEN(TRIM(Q6854))&gt;0</formula>
    </cfRule>
  </conditionalFormatting>
  <conditionalFormatting sqref="R6854">
    <cfRule type="notContainsBlanks" dxfId="2" priority="3946">
      <formula>LEN(TRIM(R6854))&gt;0</formula>
    </cfRule>
  </conditionalFormatting>
  <conditionalFormatting sqref="S6854">
    <cfRule type="notContainsBlanks" dxfId="3" priority="3925">
      <formula>LEN(TRIM(S6854))&gt;0</formula>
    </cfRule>
  </conditionalFormatting>
  <conditionalFormatting sqref="U6854">
    <cfRule type="notContainsBlanks" dxfId="4" priority="3921">
      <formula>LEN(TRIM(U6854))&gt;0</formula>
    </cfRule>
  </conditionalFormatting>
  <conditionalFormatting sqref="W6854">
    <cfRule type="notContainsBlanks" dxfId="0" priority="3938">
      <formula>LEN(TRIM(W6854))&gt;0</formula>
    </cfRule>
  </conditionalFormatting>
  <conditionalFormatting sqref="Y6854">
    <cfRule type="notContainsBlanks" dxfId="5" priority="3934">
      <formula>LEN(TRIM(Y6854))&gt;0</formula>
    </cfRule>
  </conditionalFormatting>
  <conditionalFormatting sqref="Z6854">
    <cfRule type="notContainsBlanks" dxfId="6" priority="3930">
      <formula>LEN(TRIM(Z6854))&gt;0</formula>
    </cfRule>
  </conditionalFormatting>
  <conditionalFormatting sqref="Q6855">
    <cfRule type="notContainsBlanks" dxfId="1" priority="3949">
      <formula>LEN(TRIM(Q6855))&gt;0</formula>
    </cfRule>
  </conditionalFormatting>
  <conditionalFormatting sqref="R6855">
    <cfRule type="notContainsBlanks" dxfId="2" priority="3945">
      <formula>LEN(TRIM(R6855))&gt;0</formula>
    </cfRule>
  </conditionalFormatting>
  <conditionalFormatting sqref="S6855">
    <cfRule type="notContainsBlanks" dxfId="3" priority="3924">
      <formula>LEN(TRIM(S6855))&gt;0</formula>
    </cfRule>
  </conditionalFormatting>
  <conditionalFormatting sqref="U6855">
    <cfRule type="notContainsBlanks" dxfId="4" priority="3920">
      <formula>LEN(TRIM(U6855))&gt;0</formula>
    </cfRule>
  </conditionalFormatting>
  <conditionalFormatting sqref="W6855">
    <cfRule type="notContainsBlanks" dxfId="0" priority="3937">
      <formula>LEN(TRIM(W6855))&gt;0</formula>
    </cfRule>
  </conditionalFormatting>
  <conditionalFormatting sqref="Y6855">
    <cfRule type="notContainsBlanks" dxfId="5" priority="3933">
      <formula>LEN(TRIM(Y6855))&gt;0</formula>
    </cfRule>
  </conditionalFormatting>
  <conditionalFormatting sqref="Z6855">
    <cfRule type="notContainsBlanks" dxfId="6" priority="3929">
      <formula>LEN(TRIM(Z6855))&gt;0</formula>
    </cfRule>
  </conditionalFormatting>
  <conditionalFormatting sqref="AB6855">
    <cfRule type="cellIs" dxfId="7" priority="3928" operator="notEqual">
      <formula>0</formula>
    </cfRule>
  </conditionalFormatting>
  <conditionalFormatting sqref="Q6857">
    <cfRule type="notContainsBlanks" dxfId="1" priority="3919">
      <formula>LEN(TRIM(Q6857))&gt;0</formula>
    </cfRule>
  </conditionalFormatting>
  <conditionalFormatting sqref="R6857">
    <cfRule type="notContainsBlanks" dxfId="2" priority="3914">
      <formula>LEN(TRIM(R6857))&gt;0</formula>
    </cfRule>
  </conditionalFormatting>
  <conditionalFormatting sqref="S6857">
    <cfRule type="notContainsBlanks" dxfId="3" priority="3884">
      <formula>LEN(TRIM(S6857))&gt;0</formula>
    </cfRule>
  </conditionalFormatting>
  <conditionalFormatting sqref="U6857">
    <cfRule type="notContainsBlanks" dxfId="4" priority="3879">
      <formula>LEN(TRIM(U6857))&gt;0</formula>
    </cfRule>
  </conditionalFormatting>
  <conditionalFormatting sqref="W6857">
    <cfRule type="notContainsBlanks" dxfId="0" priority="3904">
      <formula>LEN(TRIM(W6857))&gt;0</formula>
    </cfRule>
  </conditionalFormatting>
  <conditionalFormatting sqref="Y6857">
    <cfRule type="notContainsBlanks" dxfId="5" priority="3899">
      <formula>LEN(TRIM(Y6857))&gt;0</formula>
    </cfRule>
  </conditionalFormatting>
  <conditionalFormatting sqref="Z6857">
    <cfRule type="notContainsBlanks" dxfId="6" priority="3894">
      <formula>LEN(TRIM(Z6857))&gt;0</formula>
    </cfRule>
  </conditionalFormatting>
  <conditionalFormatting sqref="AB6857">
    <cfRule type="cellIs" dxfId="7" priority="3889" operator="notEqual">
      <formula>0</formula>
    </cfRule>
  </conditionalFormatting>
  <conditionalFormatting sqref="Q6858">
    <cfRule type="notContainsBlanks" dxfId="1" priority="3918">
      <formula>LEN(TRIM(Q6858))&gt;0</formula>
    </cfRule>
  </conditionalFormatting>
  <conditionalFormatting sqref="R6858">
    <cfRule type="notContainsBlanks" dxfId="2" priority="3913">
      <formula>LEN(TRIM(R6858))&gt;0</formula>
    </cfRule>
  </conditionalFormatting>
  <conditionalFormatting sqref="S6858">
    <cfRule type="notContainsBlanks" dxfId="3" priority="3883">
      <formula>LEN(TRIM(S6858))&gt;0</formula>
    </cfRule>
  </conditionalFormatting>
  <conditionalFormatting sqref="U6858">
    <cfRule type="notContainsBlanks" dxfId="4" priority="3878">
      <formula>LEN(TRIM(U6858))&gt;0</formula>
    </cfRule>
  </conditionalFormatting>
  <conditionalFormatting sqref="W6858">
    <cfRule type="notContainsBlanks" dxfId="0" priority="3903">
      <formula>LEN(TRIM(W6858))&gt;0</formula>
    </cfRule>
  </conditionalFormatting>
  <conditionalFormatting sqref="Y6858">
    <cfRule type="notContainsBlanks" dxfId="5" priority="3898">
      <formula>LEN(TRIM(Y6858))&gt;0</formula>
    </cfRule>
  </conditionalFormatting>
  <conditionalFormatting sqref="Z6858">
    <cfRule type="notContainsBlanks" dxfId="6" priority="3893">
      <formula>LEN(TRIM(Z6858))&gt;0</formula>
    </cfRule>
  </conditionalFormatting>
  <conditionalFormatting sqref="AB6858">
    <cfRule type="cellIs" dxfId="7" priority="3888" operator="notEqual">
      <formula>0</formula>
    </cfRule>
  </conditionalFormatting>
  <conditionalFormatting sqref="Q6859">
    <cfRule type="notContainsBlanks" dxfId="1" priority="3917">
      <formula>LEN(TRIM(Q6859))&gt;0</formula>
    </cfRule>
  </conditionalFormatting>
  <conditionalFormatting sqref="R6859">
    <cfRule type="notContainsBlanks" dxfId="2" priority="3912">
      <formula>LEN(TRIM(R6859))&gt;0</formula>
    </cfRule>
  </conditionalFormatting>
  <conditionalFormatting sqref="S6859">
    <cfRule type="notContainsBlanks" dxfId="3" priority="3882">
      <formula>LEN(TRIM(S6859))&gt;0</formula>
    </cfRule>
  </conditionalFormatting>
  <conditionalFormatting sqref="U6859">
    <cfRule type="notContainsBlanks" dxfId="4" priority="3877">
      <formula>LEN(TRIM(U6859))&gt;0</formula>
    </cfRule>
  </conditionalFormatting>
  <conditionalFormatting sqref="W6859">
    <cfRule type="notContainsBlanks" dxfId="0" priority="3902">
      <formula>LEN(TRIM(W6859))&gt;0</formula>
    </cfRule>
  </conditionalFormatting>
  <conditionalFormatting sqref="Y6859">
    <cfRule type="notContainsBlanks" dxfId="5" priority="3897">
      <formula>LEN(TRIM(Y6859))&gt;0</formula>
    </cfRule>
  </conditionalFormatting>
  <conditionalFormatting sqref="Z6859">
    <cfRule type="notContainsBlanks" dxfId="6" priority="3892">
      <formula>LEN(TRIM(Z6859))&gt;0</formula>
    </cfRule>
  </conditionalFormatting>
  <conditionalFormatting sqref="AB6859">
    <cfRule type="cellIs" dxfId="7" priority="3887" operator="notEqual">
      <formula>0</formula>
    </cfRule>
  </conditionalFormatting>
  <conditionalFormatting sqref="Q6860">
    <cfRule type="notContainsBlanks" dxfId="1" priority="3916">
      <formula>LEN(TRIM(Q6860))&gt;0</formula>
    </cfRule>
  </conditionalFormatting>
  <conditionalFormatting sqref="R6860">
    <cfRule type="notContainsBlanks" dxfId="2" priority="3911">
      <formula>LEN(TRIM(R6860))&gt;0</formula>
    </cfRule>
  </conditionalFormatting>
  <conditionalFormatting sqref="S6860">
    <cfRule type="notContainsBlanks" dxfId="3" priority="3881">
      <formula>LEN(TRIM(S6860))&gt;0</formula>
    </cfRule>
  </conditionalFormatting>
  <conditionalFormatting sqref="U6860">
    <cfRule type="notContainsBlanks" dxfId="4" priority="3876">
      <formula>LEN(TRIM(U6860))&gt;0</formula>
    </cfRule>
  </conditionalFormatting>
  <conditionalFormatting sqref="W6860">
    <cfRule type="notContainsBlanks" dxfId="0" priority="3901">
      <formula>LEN(TRIM(W6860))&gt;0</formula>
    </cfRule>
  </conditionalFormatting>
  <conditionalFormatting sqref="Y6860">
    <cfRule type="notContainsBlanks" dxfId="5" priority="3896">
      <formula>LEN(TRIM(Y6860))&gt;0</formula>
    </cfRule>
  </conditionalFormatting>
  <conditionalFormatting sqref="Z6860">
    <cfRule type="notContainsBlanks" dxfId="6" priority="3891">
      <formula>LEN(TRIM(Z6860))&gt;0</formula>
    </cfRule>
  </conditionalFormatting>
  <conditionalFormatting sqref="AB6860">
    <cfRule type="cellIs" dxfId="7" priority="3886" operator="notEqual">
      <formula>0</formula>
    </cfRule>
  </conditionalFormatting>
  <conditionalFormatting sqref="Q6861">
    <cfRule type="notContainsBlanks" dxfId="1" priority="3915">
      <formula>LEN(TRIM(Q6861))&gt;0</formula>
    </cfRule>
  </conditionalFormatting>
  <conditionalFormatting sqref="R6861">
    <cfRule type="notContainsBlanks" dxfId="2" priority="3910">
      <formula>LEN(TRIM(R6861))&gt;0</formula>
    </cfRule>
  </conditionalFormatting>
  <conditionalFormatting sqref="S6861">
    <cfRule type="notContainsBlanks" dxfId="3" priority="3880">
      <formula>LEN(TRIM(S6861))&gt;0</formula>
    </cfRule>
  </conditionalFormatting>
  <conditionalFormatting sqref="U6861">
    <cfRule type="notContainsBlanks" dxfId="4" priority="3875">
      <formula>LEN(TRIM(U6861))&gt;0</formula>
    </cfRule>
  </conditionalFormatting>
  <conditionalFormatting sqref="W6861">
    <cfRule type="notContainsBlanks" dxfId="0" priority="3900">
      <formula>LEN(TRIM(W6861))&gt;0</formula>
    </cfRule>
  </conditionalFormatting>
  <conditionalFormatting sqref="Y6861">
    <cfRule type="notContainsBlanks" dxfId="5" priority="3895">
      <formula>LEN(TRIM(Y6861))&gt;0</formula>
    </cfRule>
  </conditionalFormatting>
  <conditionalFormatting sqref="Z6861">
    <cfRule type="notContainsBlanks" dxfId="6" priority="3890">
      <formula>LEN(TRIM(Z6861))&gt;0</formula>
    </cfRule>
  </conditionalFormatting>
  <conditionalFormatting sqref="AB6861">
    <cfRule type="cellIs" dxfId="7" priority="3885" operator="notEqual">
      <formula>0</formula>
    </cfRule>
  </conditionalFormatting>
  <conditionalFormatting sqref="Q6864">
    <cfRule type="notContainsBlanks" dxfId="1" priority="3874">
      <formula>LEN(TRIM(Q6864))&gt;0</formula>
    </cfRule>
  </conditionalFormatting>
  <conditionalFormatting sqref="R6864">
    <cfRule type="notContainsBlanks" dxfId="2" priority="3871">
      <formula>LEN(TRIM(R6864))&gt;0</formula>
    </cfRule>
  </conditionalFormatting>
  <conditionalFormatting sqref="S6864">
    <cfRule type="notContainsBlanks" dxfId="3" priority="3853">
      <formula>LEN(TRIM(S6864))&gt;0</formula>
    </cfRule>
  </conditionalFormatting>
  <conditionalFormatting sqref="U6864">
    <cfRule type="notContainsBlanks" dxfId="4" priority="3850">
      <formula>LEN(TRIM(U6864))&gt;0</formula>
    </cfRule>
  </conditionalFormatting>
  <conditionalFormatting sqref="W6864">
    <cfRule type="notContainsBlanks" dxfId="0" priority="3865">
      <formula>LEN(TRIM(W6864))&gt;0</formula>
    </cfRule>
  </conditionalFormatting>
  <conditionalFormatting sqref="Y6864">
    <cfRule type="notContainsBlanks" dxfId="5" priority="3862">
      <formula>LEN(TRIM(Y6864))&gt;0</formula>
    </cfRule>
  </conditionalFormatting>
  <conditionalFormatting sqref="Z6864">
    <cfRule type="notContainsBlanks" dxfId="6" priority="3859">
      <formula>LEN(TRIM(Z6864))&gt;0</formula>
    </cfRule>
  </conditionalFormatting>
  <conditionalFormatting sqref="AB6864">
    <cfRule type="cellIs" dxfId="7" priority="3856" operator="notEqual">
      <formula>0</formula>
    </cfRule>
  </conditionalFormatting>
  <conditionalFormatting sqref="Q6865">
    <cfRule type="notContainsBlanks" dxfId="1" priority="3873">
      <formula>LEN(TRIM(Q6865))&gt;0</formula>
    </cfRule>
  </conditionalFormatting>
  <conditionalFormatting sqref="R6865">
    <cfRule type="notContainsBlanks" dxfId="2" priority="3870">
      <formula>LEN(TRIM(R6865))&gt;0</formula>
    </cfRule>
  </conditionalFormatting>
  <conditionalFormatting sqref="S6865">
    <cfRule type="notContainsBlanks" dxfId="3" priority="3852">
      <formula>LEN(TRIM(S6865))&gt;0</formula>
    </cfRule>
  </conditionalFormatting>
  <conditionalFormatting sqref="U6865">
    <cfRule type="notContainsBlanks" dxfId="4" priority="3849">
      <formula>LEN(TRIM(U6865))&gt;0</formula>
    </cfRule>
  </conditionalFormatting>
  <conditionalFormatting sqref="W6865">
    <cfRule type="notContainsBlanks" dxfId="0" priority="3864">
      <formula>LEN(TRIM(W6865))&gt;0</formula>
    </cfRule>
  </conditionalFormatting>
  <conditionalFormatting sqref="Y6865">
    <cfRule type="notContainsBlanks" dxfId="5" priority="3861">
      <formula>LEN(TRIM(Y6865))&gt;0</formula>
    </cfRule>
  </conditionalFormatting>
  <conditionalFormatting sqref="Z6865">
    <cfRule type="notContainsBlanks" dxfId="6" priority="3858">
      <formula>LEN(TRIM(Z6865))&gt;0</formula>
    </cfRule>
  </conditionalFormatting>
  <conditionalFormatting sqref="AB6865">
    <cfRule type="cellIs" dxfId="7" priority="3855" operator="notEqual">
      <formula>0</formula>
    </cfRule>
  </conditionalFormatting>
  <conditionalFormatting sqref="Q6866">
    <cfRule type="notContainsBlanks" dxfId="1" priority="3872">
      <formula>LEN(TRIM(Q6866))&gt;0</formula>
    </cfRule>
  </conditionalFormatting>
  <conditionalFormatting sqref="R6866">
    <cfRule type="notContainsBlanks" dxfId="2" priority="3869">
      <formula>LEN(TRIM(R6866))&gt;0</formula>
    </cfRule>
  </conditionalFormatting>
  <conditionalFormatting sqref="S6866">
    <cfRule type="notContainsBlanks" dxfId="3" priority="3851">
      <formula>LEN(TRIM(S6866))&gt;0</formula>
    </cfRule>
  </conditionalFormatting>
  <conditionalFormatting sqref="U6866">
    <cfRule type="notContainsBlanks" dxfId="4" priority="3848">
      <formula>LEN(TRIM(U6866))&gt;0</formula>
    </cfRule>
  </conditionalFormatting>
  <conditionalFormatting sqref="W6866">
    <cfRule type="notContainsBlanks" dxfId="0" priority="3863">
      <formula>LEN(TRIM(W6866))&gt;0</formula>
    </cfRule>
  </conditionalFormatting>
  <conditionalFormatting sqref="Y6866">
    <cfRule type="notContainsBlanks" dxfId="5" priority="3860">
      <formula>LEN(TRIM(Y6866))&gt;0</formula>
    </cfRule>
  </conditionalFormatting>
  <conditionalFormatting sqref="Z6866">
    <cfRule type="notContainsBlanks" dxfId="6" priority="3857">
      <formula>LEN(TRIM(Z6866))&gt;0</formula>
    </cfRule>
  </conditionalFormatting>
  <conditionalFormatting sqref="AB6866">
    <cfRule type="cellIs" dxfId="7" priority="3854" operator="notEqual">
      <formula>0</formula>
    </cfRule>
  </conditionalFormatting>
  <conditionalFormatting sqref="Q6867">
    <cfRule type="notContainsBlanks" dxfId="1" priority="4038">
      <formula>LEN(TRIM(Q6867))&gt;0</formula>
    </cfRule>
  </conditionalFormatting>
  <conditionalFormatting sqref="W6867">
    <cfRule type="notContainsBlanks" dxfId="0" priority="4041">
      <formula>LEN(TRIM(W6867))&gt;0</formula>
    </cfRule>
  </conditionalFormatting>
  <conditionalFormatting sqref="Y6867">
    <cfRule type="notContainsBlanks" dxfId="5" priority="4040">
      <formula>LEN(TRIM(Y6867))&gt;0</formula>
    </cfRule>
  </conditionalFormatting>
  <conditionalFormatting sqref="Z6867">
    <cfRule type="notContainsBlanks" dxfId="6" priority="4039">
      <formula>LEN(TRIM(Z6867))&gt;0</formula>
    </cfRule>
  </conditionalFormatting>
  <conditionalFormatting sqref="AA6867">
    <cfRule type="cellIs" dxfId="8" priority="4036" operator="equal">
      <formula>2</formula>
    </cfRule>
    <cfRule type="cellIs" dxfId="8" priority="4035" operator="equal">
      <formula>4</formula>
    </cfRule>
  </conditionalFormatting>
  <conditionalFormatting sqref="L6869">
    <cfRule type="notContainsBlanks" dxfId="9" priority="9">
      <formula>LEN(TRIM(L6869))&gt;0</formula>
    </cfRule>
  </conditionalFormatting>
  <conditionalFormatting sqref="W6869">
    <cfRule type="notContainsBlanks" dxfId="0" priority="3429">
      <formula>LEN(TRIM(W6869))&gt;0</formula>
    </cfRule>
  </conditionalFormatting>
  <conditionalFormatting sqref="Q6872">
    <cfRule type="notContainsBlanks" dxfId="1" priority="3412">
      <formula>LEN(TRIM(Q6872))&gt;0</formula>
    </cfRule>
  </conditionalFormatting>
  <conditionalFormatting sqref="R6872">
    <cfRule type="notContainsBlanks" dxfId="2" priority="3409">
      <formula>LEN(TRIM(R6872))&gt;0</formula>
    </cfRule>
  </conditionalFormatting>
  <conditionalFormatting sqref="S6872">
    <cfRule type="notContainsBlanks" dxfId="3" priority="3392">
      <formula>LEN(TRIM(S6872))&gt;0</formula>
    </cfRule>
  </conditionalFormatting>
  <conditionalFormatting sqref="U6872">
    <cfRule type="notContainsBlanks" dxfId="4" priority="3389">
      <formula>LEN(TRIM(U6872))&gt;0</formula>
    </cfRule>
  </conditionalFormatting>
  <conditionalFormatting sqref="W6872">
    <cfRule type="notContainsBlanks" dxfId="0" priority="3403">
      <formula>LEN(TRIM(W6872))&gt;0</formula>
    </cfRule>
  </conditionalFormatting>
  <conditionalFormatting sqref="Y6872">
    <cfRule type="notContainsBlanks" dxfId="5" priority="3400">
      <formula>LEN(TRIM(Y6872))&gt;0</formula>
    </cfRule>
  </conditionalFormatting>
  <conditionalFormatting sqref="Z6872">
    <cfRule type="notContainsBlanks" dxfId="6" priority="3397">
      <formula>LEN(TRIM(Z6872))&gt;0</formula>
    </cfRule>
  </conditionalFormatting>
  <conditionalFormatting sqref="AB6872">
    <cfRule type="cellIs" dxfId="7" priority="3394" operator="notEqual">
      <formula>0</formula>
    </cfRule>
  </conditionalFormatting>
  <conditionalFormatting sqref="Q6873">
    <cfRule type="notContainsBlanks" dxfId="1" priority="3411">
      <formula>LEN(TRIM(Q6873))&gt;0</formula>
    </cfRule>
  </conditionalFormatting>
  <conditionalFormatting sqref="R6873">
    <cfRule type="notContainsBlanks" dxfId="2" priority="3408">
      <formula>LEN(TRIM(R6873))&gt;0</formula>
    </cfRule>
  </conditionalFormatting>
  <conditionalFormatting sqref="S6873">
    <cfRule type="notContainsBlanks" dxfId="3" priority="3391">
      <formula>LEN(TRIM(S6873))&gt;0</formula>
    </cfRule>
  </conditionalFormatting>
  <conditionalFormatting sqref="U6873">
    <cfRule type="notContainsBlanks" dxfId="4" priority="3388">
      <formula>LEN(TRIM(U6873))&gt;0</formula>
    </cfRule>
  </conditionalFormatting>
  <conditionalFormatting sqref="W6873">
    <cfRule type="notContainsBlanks" dxfId="0" priority="3402">
      <formula>LEN(TRIM(W6873))&gt;0</formula>
    </cfRule>
  </conditionalFormatting>
  <conditionalFormatting sqref="Y6873">
    <cfRule type="notContainsBlanks" dxfId="5" priority="3399">
      <formula>LEN(TRIM(Y6873))&gt;0</formula>
    </cfRule>
  </conditionalFormatting>
  <conditionalFormatting sqref="Z6873">
    <cfRule type="notContainsBlanks" dxfId="6" priority="3396">
      <formula>LEN(TRIM(Z6873))&gt;0</formula>
    </cfRule>
  </conditionalFormatting>
  <conditionalFormatting sqref="Q6874">
    <cfRule type="notContainsBlanks" dxfId="1" priority="3410">
      <formula>LEN(TRIM(Q6874))&gt;0</formula>
    </cfRule>
  </conditionalFormatting>
  <conditionalFormatting sqref="R6874">
    <cfRule type="notContainsBlanks" dxfId="2" priority="3407">
      <formula>LEN(TRIM(R6874))&gt;0</formula>
    </cfRule>
  </conditionalFormatting>
  <conditionalFormatting sqref="S6874">
    <cfRule type="notContainsBlanks" dxfId="3" priority="3390">
      <formula>LEN(TRIM(S6874))&gt;0</formula>
    </cfRule>
  </conditionalFormatting>
  <conditionalFormatting sqref="U6874">
    <cfRule type="notContainsBlanks" dxfId="4" priority="3387">
      <formula>LEN(TRIM(U6874))&gt;0</formula>
    </cfRule>
  </conditionalFormatting>
  <conditionalFormatting sqref="W6874">
    <cfRule type="notContainsBlanks" dxfId="0" priority="3401">
      <formula>LEN(TRIM(W6874))&gt;0</formula>
    </cfRule>
  </conditionalFormatting>
  <conditionalFormatting sqref="Y6874">
    <cfRule type="notContainsBlanks" dxfId="5" priority="3398">
      <formula>LEN(TRIM(Y6874))&gt;0</formula>
    </cfRule>
  </conditionalFormatting>
  <conditionalFormatting sqref="Z6874">
    <cfRule type="notContainsBlanks" dxfId="6" priority="3395">
      <formula>LEN(TRIM(Z6874))&gt;0</formula>
    </cfRule>
  </conditionalFormatting>
  <conditionalFormatting sqref="AB6874">
    <cfRule type="cellIs" dxfId="7" priority="3393" operator="notEqual">
      <formula>0</formula>
    </cfRule>
  </conditionalFormatting>
  <conditionalFormatting sqref="Q6876">
    <cfRule type="notContainsBlanks" dxfId="1" priority="3386">
      <formula>LEN(TRIM(Q6876))&gt;0</formula>
    </cfRule>
  </conditionalFormatting>
  <conditionalFormatting sqref="R6876">
    <cfRule type="notContainsBlanks" dxfId="2" priority="3381">
      <formula>LEN(TRIM(R6876))&gt;0</formula>
    </cfRule>
  </conditionalFormatting>
  <conditionalFormatting sqref="S6876">
    <cfRule type="notContainsBlanks" dxfId="3" priority="3351">
      <formula>LEN(TRIM(S6876))&gt;0</formula>
    </cfRule>
  </conditionalFormatting>
  <conditionalFormatting sqref="U6876">
    <cfRule type="notContainsBlanks" dxfId="4" priority="3346">
      <formula>LEN(TRIM(U6876))&gt;0</formula>
    </cfRule>
  </conditionalFormatting>
  <conditionalFormatting sqref="W6876">
    <cfRule type="notContainsBlanks" dxfId="0" priority="3371">
      <formula>LEN(TRIM(W6876))&gt;0</formula>
    </cfRule>
  </conditionalFormatting>
  <conditionalFormatting sqref="Y6876">
    <cfRule type="notContainsBlanks" dxfId="5" priority="3366">
      <formula>LEN(TRIM(Y6876))&gt;0</formula>
    </cfRule>
  </conditionalFormatting>
  <conditionalFormatting sqref="Z6876">
    <cfRule type="notContainsBlanks" dxfId="6" priority="3361">
      <formula>LEN(TRIM(Z6876))&gt;0</formula>
    </cfRule>
  </conditionalFormatting>
  <conditionalFormatting sqref="AB6876">
    <cfRule type="cellIs" dxfId="7" priority="3356" operator="notEqual">
      <formula>0</formula>
    </cfRule>
  </conditionalFormatting>
  <conditionalFormatting sqref="Q6877">
    <cfRule type="notContainsBlanks" dxfId="1" priority="3385">
      <formula>LEN(TRIM(Q6877))&gt;0</formula>
    </cfRule>
  </conditionalFormatting>
  <conditionalFormatting sqref="R6877">
    <cfRule type="notContainsBlanks" dxfId="2" priority="3380">
      <formula>LEN(TRIM(R6877))&gt;0</formula>
    </cfRule>
  </conditionalFormatting>
  <conditionalFormatting sqref="S6877">
    <cfRule type="notContainsBlanks" dxfId="3" priority="3350">
      <formula>LEN(TRIM(S6877))&gt;0</formula>
    </cfRule>
  </conditionalFormatting>
  <conditionalFormatting sqref="U6877">
    <cfRule type="notContainsBlanks" dxfId="4" priority="3345">
      <formula>LEN(TRIM(U6877))&gt;0</formula>
    </cfRule>
  </conditionalFormatting>
  <conditionalFormatting sqref="W6877">
    <cfRule type="notContainsBlanks" dxfId="0" priority="3370">
      <formula>LEN(TRIM(W6877))&gt;0</formula>
    </cfRule>
  </conditionalFormatting>
  <conditionalFormatting sqref="Y6877">
    <cfRule type="notContainsBlanks" dxfId="5" priority="3365">
      <formula>LEN(TRIM(Y6877))&gt;0</formula>
    </cfRule>
  </conditionalFormatting>
  <conditionalFormatting sqref="Z6877">
    <cfRule type="notContainsBlanks" dxfId="6" priority="3360">
      <formula>LEN(TRIM(Z6877))&gt;0</formula>
    </cfRule>
  </conditionalFormatting>
  <conditionalFormatting sqref="AB6877">
    <cfRule type="cellIs" dxfId="7" priority="3355" operator="notEqual">
      <formula>0</formula>
    </cfRule>
  </conditionalFormatting>
  <conditionalFormatting sqref="Q6878">
    <cfRule type="notContainsBlanks" dxfId="1" priority="3384">
      <formula>LEN(TRIM(Q6878))&gt;0</formula>
    </cfRule>
  </conditionalFormatting>
  <conditionalFormatting sqref="R6878">
    <cfRule type="notContainsBlanks" dxfId="2" priority="3379">
      <formula>LEN(TRIM(R6878))&gt;0</formula>
    </cfRule>
  </conditionalFormatting>
  <conditionalFormatting sqref="S6878">
    <cfRule type="notContainsBlanks" dxfId="3" priority="3349">
      <formula>LEN(TRIM(S6878))&gt;0</formula>
    </cfRule>
  </conditionalFormatting>
  <conditionalFormatting sqref="U6878">
    <cfRule type="notContainsBlanks" dxfId="4" priority="3344">
      <formula>LEN(TRIM(U6878))&gt;0</formula>
    </cfRule>
  </conditionalFormatting>
  <conditionalFormatting sqref="W6878">
    <cfRule type="notContainsBlanks" dxfId="0" priority="3369">
      <formula>LEN(TRIM(W6878))&gt;0</formula>
    </cfRule>
  </conditionalFormatting>
  <conditionalFormatting sqref="Y6878">
    <cfRule type="notContainsBlanks" dxfId="5" priority="3364">
      <formula>LEN(TRIM(Y6878))&gt;0</formula>
    </cfRule>
  </conditionalFormatting>
  <conditionalFormatting sqref="Z6878">
    <cfRule type="notContainsBlanks" dxfId="6" priority="3359">
      <formula>LEN(TRIM(Z6878))&gt;0</formula>
    </cfRule>
  </conditionalFormatting>
  <conditionalFormatting sqref="AB6878">
    <cfRule type="cellIs" dxfId="7" priority="3354" operator="notEqual">
      <formula>0</formula>
    </cfRule>
  </conditionalFormatting>
  <conditionalFormatting sqref="Q6879">
    <cfRule type="notContainsBlanks" dxfId="1" priority="3383">
      <formula>LEN(TRIM(Q6879))&gt;0</formula>
    </cfRule>
  </conditionalFormatting>
  <conditionalFormatting sqref="R6879">
    <cfRule type="notContainsBlanks" dxfId="2" priority="3378">
      <formula>LEN(TRIM(R6879))&gt;0</formula>
    </cfRule>
  </conditionalFormatting>
  <conditionalFormatting sqref="S6879">
    <cfRule type="notContainsBlanks" dxfId="3" priority="3348">
      <formula>LEN(TRIM(S6879))&gt;0</formula>
    </cfRule>
  </conditionalFormatting>
  <conditionalFormatting sqref="U6879">
    <cfRule type="notContainsBlanks" dxfId="4" priority="3343">
      <formula>LEN(TRIM(U6879))&gt;0</formula>
    </cfRule>
  </conditionalFormatting>
  <conditionalFormatting sqref="W6879">
    <cfRule type="notContainsBlanks" dxfId="0" priority="3368">
      <formula>LEN(TRIM(W6879))&gt;0</formula>
    </cfRule>
  </conditionalFormatting>
  <conditionalFormatting sqref="Y6879">
    <cfRule type="notContainsBlanks" dxfId="5" priority="3363">
      <formula>LEN(TRIM(Y6879))&gt;0</formula>
    </cfRule>
  </conditionalFormatting>
  <conditionalFormatting sqref="Z6879">
    <cfRule type="notContainsBlanks" dxfId="6" priority="3358">
      <formula>LEN(TRIM(Z6879))&gt;0</formula>
    </cfRule>
  </conditionalFormatting>
  <conditionalFormatting sqref="AB6879">
    <cfRule type="cellIs" dxfId="7" priority="3353" operator="notEqual">
      <formula>0</formula>
    </cfRule>
  </conditionalFormatting>
  <conditionalFormatting sqref="Q6880">
    <cfRule type="notContainsBlanks" dxfId="1" priority="3382">
      <formula>LEN(TRIM(Q6880))&gt;0</formula>
    </cfRule>
  </conditionalFormatting>
  <conditionalFormatting sqref="R6880">
    <cfRule type="notContainsBlanks" dxfId="2" priority="3377">
      <formula>LEN(TRIM(R6880))&gt;0</formula>
    </cfRule>
  </conditionalFormatting>
  <conditionalFormatting sqref="S6880">
    <cfRule type="notContainsBlanks" dxfId="3" priority="3347">
      <formula>LEN(TRIM(S6880))&gt;0</formula>
    </cfRule>
  </conditionalFormatting>
  <conditionalFormatting sqref="U6880">
    <cfRule type="notContainsBlanks" dxfId="4" priority="3342">
      <formula>LEN(TRIM(U6880))&gt;0</formula>
    </cfRule>
  </conditionalFormatting>
  <conditionalFormatting sqref="W6880">
    <cfRule type="notContainsBlanks" dxfId="0" priority="3367">
      <formula>LEN(TRIM(W6880))&gt;0</formula>
    </cfRule>
  </conditionalFormatting>
  <conditionalFormatting sqref="Y6880">
    <cfRule type="notContainsBlanks" dxfId="5" priority="3362">
      <formula>LEN(TRIM(Y6880))&gt;0</formula>
    </cfRule>
  </conditionalFormatting>
  <conditionalFormatting sqref="Z6880">
    <cfRule type="notContainsBlanks" dxfId="6" priority="3357">
      <formula>LEN(TRIM(Z6880))&gt;0</formula>
    </cfRule>
  </conditionalFormatting>
  <conditionalFormatting sqref="AB6880">
    <cfRule type="cellIs" dxfId="7" priority="3352" operator="notEqual">
      <formula>0</formula>
    </cfRule>
  </conditionalFormatting>
  <conditionalFormatting sqref="Q6883">
    <cfRule type="notContainsBlanks" dxfId="1" priority="3341">
      <formula>LEN(TRIM(Q6883))&gt;0</formula>
    </cfRule>
  </conditionalFormatting>
  <conditionalFormatting sqref="R6883">
    <cfRule type="notContainsBlanks" dxfId="2" priority="3340">
      <formula>LEN(TRIM(R6883))&gt;0</formula>
    </cfRule>
  </conditionalFormatting>
  <conditionalFormatting sqref="S6883">
    <cfRule type="notContainsBlanks" dxfId="3" priority="3334">
      <formula>LEN(TRIM(S6883))&gt;0</formula>
    </cfRule>
  </conditionalFormatting>
  <conditionalFormatting sqref="U6883">
    <cfRule type="notContainsBlanks" dxfId="4" priority="3333">
      <formula>LEN(TRIM(U6883))&gt;0</formula>
    </cfRule>
  </conditionalFormatting>
  <conditionalFormatting sqref="W6883">
    <cfRule type="notContainsBlanks" dxfId="0" priority="3338">
      <formula>LEN(TRIM(W6883))&gt;0</formula>
    </cfRule>
  </conditionalFormatting>
  <conditionalFormatting sqref="Y6883">
    <cfRule type="notContainsBlanks" dxfId="5" priority="3337">
      <formula>LEN(TRIM(Y6883))&gt;0</formula>
    </cfRule>
  </conditionalFormatting>
  <conditionalFormatting sqref="Z6883">
    <cfRule type="notContainsBlanks" dxfId="6" priority="3336">
      <formula>LEN(TRIM(Z6883))&gt;0</formula>
    </cfRule>
  </conditionalFormatting>
  <conditionalFormatting sqref="AB6883">
    <cfRule type="cellIs" dxfId="7" priority="3335" operator="notEqual">
      <formula>0</formula>
    </cfRule>
  </conditionalFormatting>
  <conditionalFormatting sqref="Q6885">
    <cfRule type="notContainsBlanks" dxfId="1" priority="3332">
      <formula>LEN(TRIM(Q6885))&gt;0</formula>
    </cfRule>
  </conditionalFormatting>
  <conditionalFormatting sqref="R6885">
    <cfRule type="notContainsBlanks" dxfId="2" priority="3328">
      <formula>LEN(TRIM(R6885))&gt;0</formula>
    </cfRule>
  </conditionalFormatting>
  <conditionalFormatting sqref="S6885">
    <cfRule type="notContainsBlanks" dxfId="3" priority="3307">
      <formula>LEN(TRIM(S6885))&gt;0</formula>
    </cfRule>
  </conditionalFormatting>
  <conditionalFormatting sqref="U6885">
    <cfRule type="notContainsBlanks" dxfId="4" priority="3303">
      <formula>LEN(TRIM(U6885))&gt;0</formula>
    </cfRule>
  </conditionalFormatting>
  <conditionalFormatting sqref="W6885">
    <cfRule type="notContainsBlanks" dxfId="0" priority="3320">
      <formula>LEN(TRIM(W6885))&gt;0</formula>
    </cfRule>
  </conditionalFormatting>
  <conditionalFormatting sqref="Y6885">
    <cfRule type="notContainsBlanks" dxfId="5" priority="3316">
      <formula>LEN(TRIM(Y6885))&gt;0</formula>
    </cfRule>
  </conditionalFormatting>
  <conditionalFormatting sqref="Z6885">
    <cfRule type="notContainsBlanks" dxfId="6" priority="3312">
      <formula>LEN(TRIM(Z6885))&gt;0</formula>
    </cfRule>
  </conditionalFormatting>
  <conditionalFormatting sqref="Q6886">
    <cfRule type="notContainsBlanks" dxfId="1" priority="3331">
      <formula>LEN(TRIM(Q6886))&gt;0</formula>
    </cfRule>
  </conditionalFormatting>
  <conditionalFormatting sqref="R6886">
    <cfRule type="notContainsBlanks" dxfId="2" priority="3327">
      <formula>LEN(TRIM(R6886))&gt;0</formula>
    </cfRule>
  </conditionalFormatting>
  <conditionalFormatting sqref="S6886">
    <cfRule type="notContainsBlanks" dxfId="3" priority="3306">
      <formula>LEN(TRIM(S6886))&gt;0</formula>
    </cfRule>
  </conditionalFormatting>
  <conditionalFormatting sqref="U6886">
    <cfRule type="notContainsBlanks" dxfId="4" priority="3302">
      <formula>LEN(TRIM(U6886))&gt;0</formula>
    </cfRule>
  </conditionalFormatting>
  <conditionalFormatting sqref="W6886">
    <cfRule type="notContainsBlanks" dxfId="0" priority="3319">
      <formula>LEN(TRIM(W6886))&gt;0</formula>
    </cfRule>
  </conditionalFormatting>
  <conditionalFormatting sqref="Y6886">
    <cfRule type="notContainsBlanks" dxfId="5" priority="3315">
      <formula>LEN(TRIM(Y6886))&gt;0</formula>
    </cfRule>
  </conditionalFormatting>
  <conditionalFormatting sqref="Z6886">
    <cfRule type="notContainsBlanks" dxfId="6" priority="3311">
      <formula>LEN(TRIM(Z6886))&gt;0</formula>
    </cfRule>
  </conditionalFormatting>
  <conditionalFormatting sqref="Q6887">
    <cfRule type="notContainsBlanks" dxfId="1" priority="3330">
      <formula>LEN(TRIM(Q6887))&gt;0</formula>
    </cfRule>
  </conditionalFormatting>
  <conditionalFormatting sqref="R6887">
    <cfRule type="notContainsBlanks" dxfId="2" priority="3326">
      <formula>LEN(TRIM(R6887))&gt;0</formula>
    </cfRule>
  </conditionalFormatting>
  <conditionalFormatting sqref="S6887">
    <cfRule type="notContainsBlanks" dxfId="3" priority="3305">
      <formula>LEN(TRIM(S6887))&gt;0</formula>
    </cfRule>
  </conditionalFormatting>
  <conditionalFormatting sqref="U6887">
    <cfRule type="notContainsBlanks" dxfId="4" priority="3301">
      <formula>LEN(TRIM(U6887))&gt;0</formula>
    </cfRule>
  </conditionalFormatting>
  <conditionalFormatting sqref="W6887">
    <cfRule type="notContainsBlanks" dxfId="0" priority="3318">
      <formula>LEN(TRIM(W6887))&gt;0</formula>
    </cfRule>
  </conditionalFormatting>
  <conditionalFormatting sqref="Y6887">
    <cfRule type="notContainsBlanks" dxfId="5" priority="3314">
      <formula>LEN(TRIM(Y6887))&gt;0</formula>
    </cfRule>
  </conditionalFormatting>
  <conditionalFormatting sqref="Z6887">
    <cfRule type="notContainsBlanks" dxfId="6" priority="3310">
      <formula>LEN(TRIM(Z6887))&gt;0</formula>
    </cfRule>
  </conditionalFormatting>
  <conditionalFormatting sqref="Q6888">
    <cfRule type="notContainsBlanks" dxfId="1" priority="3329">
      <formula>LEN(TRIM(Q6888))&gt;0</formula>
    </cfRule>
  </conditionalFormatting>
  <conditionalFormatting sqref="R6888">
    <cfRule type="notContainsBlanks" dxfId="2" priority="3325">
      <formula>LEN(TRIM(R6888))&gt;0</formula>
    </cfRule>
  </conditionalFormatting>
  <conditionalFormatting sqref="S6888">
    <cfRule type="notContainsBlanks" dxfId="3" priority="3304">
      <formula>LEN(TRIM(S6888))&gt;0</formula>
    </cfRule>
  </conditionalFormatting>
  <conditionalFormatting sqref="U6888">
    <cfRule type="notContainsBlanks" dxfId="4" priority="3300">
      <formula>LEN(TRIM(U6888))&gt;0</formula>
    </cfRule>
  </conditionalFormatting>
  <conditionalFormatting sqref="W6888">
    <cfRule type="notContainsBlanks" dxfId="0" priority="3317">
      <formula>LEN(TRIM(W6888))&gt;0</formula>
    </cfRule>
  </conditionalFormatting>
  <conditionalFormatting sqref="Y6888">
    <cfRule type="notContainsBlanks" dxfId="5" priority="3313">
      <formula>LEN(TRIM(Y6888))&gt;0</formula>
    </cfRule>
  </conditionalFormatting>
  <conditionalFormatting sqref="Z6888">
    <cfRule type="notContainsBlanks" dxfId="6" priority="3309">
      <formula>LEN(TRIM(Z6888))&gt;0</formula>
    </cfRule>
  </conditionalFormatting>
  <conditionalFormatting sqref="AB6888">
    <cfRule type="cellIs" dxfId="7" priority="3308" operator="notEqual">
      <formula>0</formula>
    </cfRule>
  </conditionalFormatting>
  <conditionalFormatting sqref="Q6890">
    <cfRule type="notContainsBlanks" dxfId="1" priority="3299">
      <formula>LEN(TRIM(Q6890))&gt;0</formula>
    </cfRule>
  </conditionalFormatting>
  <conditionalFormatting sqref="R6890">
    <cfRule type="notContainsBlanks" dxfId="2" priority="3294">
      <formula>LEN(TRIM(R6890))&gt;0</formula>
    </cfRule>
  </conditionalFormatting>
  <conditionalFormatting sqref="S6890">
    <cfRule type="notContainsBlanks" dxfId="3" priority="3264">
      <formula>LEN(TRIM(S6890))&gt;0</formula>
    </cfRule>
  </conditionalFormatting>
  <conditionalFormatting sqref="U6890">
    <cfRule type="notContainsBlanks" dxfId="4" priority="3259">
      <formula>LEN(TRIM(U6890))&gt;0</formula>
    </cfRule>
  </conditionalFormatting>
  <conditionalFormatting sqref="W6890">
    <cfRule type="notContainsBlanks" dxfId="0" priority="3284">
      <formula>LEN(TRIM(W6890))&gt;0</formula>
    </cfRule>
  </conditionalFormatting>
  <conditionalFormatting sqref="Y6890">
    <cfRule type="notContainsBlanks" dxfId="5" priority="3279">
      <formula>LEN(TRIM(Y6890))&gt;0</formula>
    </cfRule>
  </conditionalFormatting>
  <conditionalFormatting sqref="Z6890">
    <cfRule type="notContainsBlanks" dxfId="6" priority="3274">
      <formula>LEN(TRIM(Z6890))&gt;0</formula>
    </cfRule>
  </conditionalFormatting>
  <conditionalFormatting sqref="AB6890">
    <cfRule type="cellIs" dxfId="7" priority="3269" operator="notEqual">
      <formula>0</formula>
    </cfRule>
  </conditionalFormatting>
  <conditionalFormatting sqref="Q6891">
    <cfRule type="notContainsBlanks" dxfId="1" priority="3298">
      <formula>LEN(TRIM(Q6891))&gt;0</formula>
    </cfRule>
  </conditionalFormatting>
  <conditionalFormatting sqref="R6891">
    <cfRule type="notContainsBlanks" dxfId="2" priority="3293">
      <formula>LEN(TRIM(R6891))&gt;0</formula>
    </cfRule>
  </conditionalFormatting>
  <conditionalFormatting sqref="S6891">
    <cfRule type="notContainsBlanks" dxfId="3" priority="3263">
      <formula>LEN(TRIM(S6891))&gt;0</formula>
    </cfRule>
  </conditionalFormatting>
  <conditionalFormatting sqref="U6891">
    <cfRule type="notContainsBlanks" dxfId="4" priority="3258">
      <formula>LEN(TRIM(U6891))&gt;0</formula>
    </cfRule>
  </conditionalFormatting>
  <conditionalFormatting sqref="W6891">
    <cfRule type="notContainsBlanks" dxfId="0" priority="3283">
      <formula>LEN(TRIM(W6891))&gt;0</formula>
    </cfRule>
  </conditionalFormatting>
  <conditionalFormatting sqref="Y6891">
    <cfRule type="notContainsBlanks" dxfId="5" priority="3278">
      <formula>LEN(TRIM(Y6891))&gt;0</formula>
    </cfRule>
  </conditionalFormatting>
  <conditionalFormatting sqref="Z6891">
    <cfRule type="notContainsBlanks" dxfId="6" priority="3273">
      <formula>LEN(TRIM(Z6891))&gt;0</formula>
    </cfRule>
  </conditionalFormatting>
  <conditionalFormatting sqref="AB6891">
    <cfRule type="cellIs" dxfId="7" priority="3268" operator="notEqual">
      <formula>0</formula>
    </cfRule>
  </conditionalFormatting>
  <conditionalFormatting sqref="Q6892">
    <cfRule type="notContainsBlanks" dxfId="1" priority="3297">
      <formula>LEN(TRIM(Q6892))&gt;0</formula>
    </cfRule>
  </conditionalFormatting>
  <conditionalFormatting sqref="R6892">
    <cfRule type="notContainsBlanks" dxfId="2" priority="3292">
      <formula>LEN(TRIM(R6892))&gt;0</formula>
    </cfRule>
  </conditionalFormatting>
  <conditionalFormatting sqref="S6892">
    <cfRule type="notContainsBlanks" dxfId="3" priority="3262">
      <formula>LEN(TRIM(S6892))&gt;0</formula>
    </cfRule>
  </conditionalFormatting>
  <conditionalFormatting sqref="U6892">
    <cfRule type="notContainsBlanks" dxfId="4" priority="3257">
      <formula>LEN(TRIM(U6892))&gt;0</formula>
    </cfRule>
  </conditionalFormatting>
  <conditionalFormatting sqref="W6892">
    <cfRule type="notContainsBlanks" dxfId="0" priority="3282">
      <formula>LEN(TRIM(W6892))&gt;0</formula>
    </cfRule>
  </conditionalFormatting>
  <conditionalFormatting sqref="Y6892">
    <cfRule type="notContainsBlanks" dxfId="5" priority="3277">
      <formula>LEN(TRIM(Y6892))&gt;0</formula>
    </cfRule>
  </conditionalFormatting>
  <conditionalFormatting sqref="Z6892">
    <cfRule type="notContainsBlanks" dxfId="6" priority="3272">
      <formula>LEN(TRIM(Z6892))&gt;0</formula>
    </cfRule>
  </conditionalFormatting>
  <conditionalFormatting sqref="AB6892">
    <cfRule type="cellIs" dxfId="7" priority="3267" operator="notEqual">
      <formula>0</formula>
    </cfRule>
  </conditionalFormatting>
  <conditionalFormatting sqref="Q6893">
    <cfRule type="notContainsBlanks" dxfId="1" priority="3296">
      <formula>LEN(TRIM(Q6893))&gt;0</formula>
    </cfRule>
  </conditionalFormatting>
  <conditionalFormatting sqref="R6893">
    <cfRule type="notContainsBlanks" dxfId="2" priority="3291">
      <formula>LEN(TRIM(R6893))&gt;0</formula>
    </cfRule>
  </conditionalFormatting>
  <conditionalFormatting sqref="S6893">
    <cfRule type="notContainsBlanks" dxfId="3" priority="3261">
      <formula>LEN(TRIM(S6893))&gt;0</formula>
    </cfRule>
  </conditionalFormatting>
  <conditionalFormatting sqref="U6893">
    <cfRule type="notContainsBlanks" dxfId="4" priority="3256">
      <formula>LEN(TRIM(U6893))&gt;0</formula>
    </cfRule>
  </conditionalFormatting>
  <conditionalFormatting sqref="W6893">
    <cfRule type="notContainsBlanks" dxfId="0" priority="3281">
      <formula>LEN(TRIM(W6893))&gt;0</formula>
    </cfRule>
  </conditionalFormatting>
  <conditionalFormatting sqref="Y6893">
    <cfRule type="notContainsBlanks" dxfId="5" priority="3276">
      <formula>LEN(TRIM(Y6893))&gt;0</formula>
    </cfRule>
  </conditionalFormatting>
  <conditionalFormatting sqref="Z6893">
    <cfRule type="notContainsBlanks" dxfId="6" priority="3271">
      <formula>LEN(TRIM(Z6893))&gt;0</formula>
    </cfRule>
  </conditionalFormatting>
  <conditionalFormatting sqref="AB6893">
    <cfRule type="cellIs" dxfId="7" priority="3266" operator="notEqual">
      <formula>0</formula>
    </cfRule>
  </conditionalFormatting>
  <conditionalFormatting sqref="Q6894">
    <cfRule type="notContainsBlanks" dxfId="1" priority="3295">
      <formula>LEN(TRIM(Q6894))&gt;0</formula>
    </cfRule>
  </conditionalFormatting>
  <conditionalFormatting sqref="R6894">
    <cfRule type="notContainsBlanks" dxfId="2" priority="3290">
      <formula>LEN(TRIM(R6894))&gt;0</formula>
    </cfRule>
  </conditionalFormatting>
  <conditionalFormatting sqref="S6894">
    <cfRule type="notContainsBlanks" dxfId="3" priority="3260">
      <formula>LEN(TRIM(S6894))&gt;0</formula>
    </cfRule>
  </conditionalFormatting>
  <conditionalFormatting sqref="U6894">
    <cfRule type="notContainsBlanks" dxfId="4" priority="3255">
      <formula>LEN(TRIM(U6894))&gt;0</formula>
    </cfRule>
  </conditionalFormatting>
  <conditionalFormatting sqref="W6894">
    <cfRule type="notContainsBlanks" dxfId="0" priority="3280">
      <formula>LEN(TRIM(W6894))&gt;0</formula>
    </cfRule>
  </conditionalFormatting>
  <conditionalFormatting sqref="Y6894">
    <cfRule type="notContainsBlanks" dxfId="5" priority="3275">
      <formula>LEN(TRIM(Y6894))&gt;0</formula>
    </cfRule>
  </conditionalFormatting>
  <conditionalFormatting sqref="Z6894">
    <cfRule type="notContainsBlanks" dxfId="6" priority="3270">
      <formula>LEN(TRIM(Z6894))&gt;0</formula>
    </cfRule>
  </conditionalFormatting>
  <conditionalFormatting sqref="AB6894">
    <cfRule type="cellIs" dxfId="7" priority="3265" operator="notEqual">
      <formula>0</formula>
    </cfRule>
  </conditionalFormatting>
  <conditionalFormatting sqref="Q6897">
    <cfRule type="notContainsBlanks" dxfId="1" priority="3254">
      <formula>LEN(TRIM(Q6897))&gt;0</formula>
    </cfRule>
  </conditionalFormatting>
  <conditionalFormatting sqref="R6897">
    <cfRule type="notContainsBlanks" dxfId="2" priority="3251">
      <formula>LEN(TRIM(R6897))&gt;0</formula>
    </cfRule>
  </conditionalFormatting>
  <conditionalFormatting sqref="S6897">
    <cfRule type="notContainsBlanks" dxfId="3" priority="3233">
      <formula>LEN(TRIM(S6897))&gt;0</formula>
    </cfRule>
  </conditionalFormatting>
  <conditionalFormatting sqref="U6897">
    <cfRule type="notContainsBlanks" dxfId="4" priority="3230">
      <formula>LEN(TRIM(U6897))&gt;0</formula>
    </cfRule>
  </conditionalFormatting>
  <conditionalFormatting sqref="W6897">
    <cfRule type="notContainsBlanks" dxfId="0" priority="3245">
      <formula>LEN(TRIM(W6897))&gt;0</formula>
    </cfRule>
  </conditionalFormatting>
  <conditionalFormatting sqref="Y6897">
    <cfRule type="notContainsBlanks" dxfId="5" priority="3242">
      <formula>LEN(TRIM(Y6897))&gt;0</formula>
    </cfRule>
  </conditionalFormatting>
  <conditionalFormatting sqref="Z6897">
    <cfRule type="notContainsBlanks" dxfId="6" priority="3239">
      <formula>LEN(TRIM(Z6897))&gt;0</formula>
    </cfRule>
  </conditionalFormatting>
  <conditionalFormatting sqref="AB6897">
    <cfRule type="cellIs" dxfId="7" priority="3236" operator="notEqual">
      <formula>0</formula>
    </cfRule>
  </conditionalFormatting>
  <conditionalFormatting sqref="Q6898">
    <cfRule type="notContainsBlanks" dxfId="1" priority="3253">
      <formula>LEN(TRIM(Q6898))&gt;0</formula>
    </cfRule>
  </conditionalFormatting>
  <conditionalFormatting sqref="R6898">
    <cfRule type="notContainsBlanks" dxfId="2" priority="3250">
      <formula>LEN(TRIM(R6898))&gt;0</formula>
    </cfRule>
  </conditionalFormatting>
  <conditionalFormatting sqref="S6898">
    <cfRule type="notContainsBlanks" dxfId="3" priority="3232">
      <formula>LEN(TRIM(S6898))&gt;0</formula>
    </cfRule>
  </conditionalFormatting>
  <conditionalFormatting sqref="U6898">
    <cfRule type="notContainsBlanks" dxfId="4" priority="3229">
      <formula>LEN(TRIM(U6898))&gt;0</formula>
    </cfRule>
  </conditionalFormatting>
  <conditionalFormatting sqref="W6898">
    <cfRule type="notContainsBlanks" dxfId="0" priority="3244">
      <formula>LEN(TRIM(W6898))&gt;0</formula>
    </cfRule>
  </conditionalFormatting>
  <conditionalFormatting sqref="Y6898">
    <cfRule type="notContainsBlanks" dxfId="5" priority="3241">
      <formula>LEN(TRIM(Y6898))&gt;0</formula>
    </cfRule>
  </conditionalFormatting>
  <conditionalFormatting sqref="Z6898">
    <cfRule type="notContainsBlanks" dxfId="6" priority="3238">
      <formula>LEN(TRIM(Z6898))&gt;0</formula>
    </cfRule>
  </conditionalFormatting>
  <conditionalFormatting sqref="AB6898">
    <cfRule type="cellIs" dxfId="7" priority="3235" operator="notEqual">
      <formula>0</formula>
    </cfRule>
  </conditionalFormatting>
  <conditionalFormatting sqref="Q6899">
    <cfRule type="notContainsBlanks" dxfId="1" priority="3252">
      <formula>LEN(TRIM(Q6899))&gt;0</formula>
    </cfRule>
  </conditionalFormatting>
  <conditionalFormatting sqref="R6899">
    <cfRule type="notContainsBlanks" dxfId="2" priority="3249">
      <formula>LEN(TRIM(R6899))&gt;0</formula>
    </cfRule>
  </conditionalFormatting>
  <conditionalFormatting sqref="S6899">
    <cfRule type="notContainsBlanks" dxfId="3" priority="3231">
      <formula>LEN(TRIM(S6899))&gt;0</formula>
    </cfRule>
  </conditionalFormatting>
  <conditionalFormatting sqref="U6899">
    <cfRule type="notContainsBlanks" dxfId="4" priority="3228">
      <formula>LEN(TRIM(U6899))&gt;0</formula>
    </cfRule>
  </conditionalFormatting>
  <conditionalFormatting sqref="W6899">
    <cfRule type="notContainsBlanks" dxfId="0" priority="3243">
      <formula>LEN(TRIM(W6899))&gt;0</formula>
    </cfRule>
  </conditionalFormatting>
  <conditionalFormatting sqref="Y6899">
    <cfRule type="notContainsBlanks" dxfId="5" priority="3240">
      <formula>LEN(TRIM(Y6899))&gt;0</formula>
    </cfRule>
  </conditionalFormatting>
  <conditionalFormatting sqref="Z6899">
    <cfRule type="notContainsBlanks" dxfId="6" priority="3237">
      <formula>LEN(TRIM(Z6899))&gt;0</formula>
    </cfRule>
  </conditionalFormatting>
  <conditionalFormatting sqref="AB6899">
    <cfRule type="cellIs" dxfId="7" priority="3234" operator="notEqual">
      <formula>0</formula>
    </cfRule>
  </conditionalFormatting>
  <conditionalFormatting sqref="Q6900">
    <cfRule type="notContainsBlanks" dxfId="1" priority="3419">
      <formula>LEN(TRIM(Q6900))&gt;0</formula>
    </cfRule>
  </conditionalFormatting>
  <conditionalFormatting sqref="W6900">
    <cfRule type="notContainsBlanks" dxfId="0" priority="3422">
      <formula>LEN(TRIM(W6900))&gt;0</formula>
    </cfRule>
  </conditionalFormatting>
  <conditionalFormatting sqref="Y6900">
    <cfRule type="notContainsBlanks" dxfId="5" priority="3421">
      <formula>LEN(TRIM(Y6900))&gt;0</formula>
    </cfRule>
  </conditionalFormatting>
  <conditionalFormatting sqref="Z6900">
    <cfRule type="notContainsBlanks" dxfId="6" priority="3420">
      <formula>LEN(TRIM(Z6900))&gt;0</formula>
    </cfRule>
  </conditionalFormatting>
  <conditionalFormatting sqref="AA6900">
    <cfRule type="cellIs" dxfId="8" priority="3417" operator="equal">
      <formula>2</formula>
    </cfRule>
    <cfRule type="cellIs" dxfId="8" priority="3416" operator="equal">
      <formula>4</formula>
    </cfRule>
  </conditionalFormatting>
  <conditionalFormatting sqref="W6902">
    <cfRule type="notContainsBlanks" dxfId="0" priority="2814">
      <formula>LEN(TRIM(W6902))&gt;0</formula>
    </cfRule>
  </conditionalFormatting>
  <conditionalFormatting sqref="Q6905">
    <cfRule type="notContainsBlanks" dxfId="1" priority="652">
      <formula>LEN(TRIM(Q6905))&gt;0</formula>
    </cfRule>
  </conditionalFormatting>
  <conditionalFormatting sqref="S6905">
    <cfRule type="notContainsBlanks" dxfId="3" priority="2783">
      <formula>LEN(TRIM(S6905))&gt;0</formula>
    </cfRule>
  </conditionalFormatting>
  <conditionalFormatting sqref="U6905">
    <cfRule type="notContainsBlanks" dxfId="4" priority="2780">
      <formula>LEN(TRIM(U6905))&gt;0</formula>
    </cfRule>
  </conditionalFormatting>
  <conditionalFormatting sqref="W6905">
    <cfRule type="notContainsBlanks" dxfId="0" priority="2794">
      <formula>LEN(TRIM(W6905))&gt;0</formula>
    </cfRule>
  </conditionalFormatting>
  <conditionalFormatting sqref="Y6905">
    <cfRule type="notContainsBlanks" dxfId="5" priority="2791">
      <formula>LEN(TRIM(Y6905))&gt;0</formula>
    </cfRule>
  </conditionalFormatting>
  <conditionalFormatting sqref="Z6905">
    <cfRule type="notContainsBlanks" dxfId="6" priority="2788">
      <formula>LEN(TRIM(Z6905))&gt;0</formula>
    </cfRule>
  </conditionalFormatting>
  <conditionalFormatting sqref="AB6905">
    <cfRule type="cellIs" dxfId="7" priority="2785" operator="notEqual">
      <formula>0</formula>
    </cfRule>
  </conditionalFormatting>
  <conditionalFormatting sqref="Q6906">
    <cfRule type="notContainsBlanks" dxfId="1" priority="878">
      <formula>LEN(TRIM(Q6906))&gt;0</formula>
    </cfRule>
  </conditionalFormatting>
  <conditionalFormatting sqref="S6906">
    <cfRule type="notContainsBlanks" dxfId="3" priority="2782">
      <formula>LEN(TRIM(S6906))&gt;0</formula>
    </cfRule>
  </conditionalFormatting>
  <conditionalFormatting sqref="U6906">
    <cfRule type="notContainsBlanks" dxfId="4" priority="2779">
      <formula>LEN(TRIM(U6906))&gt;0</formula>
    </cfRule>
  </conditionalFormatting>
  <conditionalFormatting sqref="W6906">
    <cfRule type="notContainsBlanks" dxfId="0" priority="2793">
      <formula>LEN(TRIM(W6906))&gt;0</formula>
    </cfRule>
  </conditionalFormatting>
  <conditionalFormatting sqref="Y6906">
    <cfRule type="notContainsBlanks" dxfId="5" priority="2790">
      <formula>LEN(TRIM(Y6906))&gt;0</formula>
    </cfRule>
  </conditionalFormatting>
  <conditionalFormatting sqref="Z6906">
    <cfRule type="notContainsBlanks" dxfId="6" priority="2787">
      <formula>LEN(TRIM(Z6906))&gt;0</formula>
    </cfRule>
  </conditionalFormatting>
  <conditionalFormatting sqref="Q6907">
    <cfRule type="notContainsBlanks" dxfId="1" priority="877">
      <formula>LEN(TRIM(Q6907))&gt;0</formula>
    </cfRule>
  </conditionalFormatting>
  <conditionalFormatting sqref="S6907">
    <cfRule type="notContainsBlanks" dxfId="3" priority="2781">
      <formula>LEN(TRIM(S6907))&gt;0</formula>
    </cfRule>
  </conditionalFormatting>
  <conditionalFormatting sqref="U6907">
    <cfRule type="notContainsBlanks" dxfId="4" priority="2778">
      <formula>LEN(TRIM(U6907))&gt;0</formula>
    </cfRule>
  </conditionalFormatting>
  <conditionalFormatting sqref="W6907">
    <cfRule type="notContainsBlanks" dxfId="0" priority="2792">
      <formula>LEN(TRIM(W6907))&gt;0</formula>
    </cfRule>
  </conditionalFormatting>
  <conditionalFormatting sqref="Y6907">
    <cfRule type="notContainsBlanks" dxfId="5" priority="2789">
      <formula>LEN(TRIM(Y6907))&gt;0</formula>
    </cfRule>
  </conditionalFormatting>
  <conditionalFormatting sqref="Z6907">
    <cfRule type="notContainsBlanks" dxfId="6" priority="2786">
      <formula>LEN(TRIM(Z6907))&gt;0</formula>
    </cfRule>
  </conditionalFormatting>
  <conditionalFormatting sqref="AB6907">
    <cfRule type="cellIs" dxfId="7" priority="2784" operator="notEqual">
      <formula>0</formula>
    </cfRule>
  </conditionalFormatting>
  <conditionalFormatting sqref="Q6908">
    <cfRule type="notContainsBlanks" dxfId="1" priority="876">
      <formula>LEN(TRIM(Q6908))&gt;0</formula>
    </cfRule>
  </conditionalFormatting>
  <conditionalFormatting sqref="Q6909">
    <cfRule type="notContainsBlanks" dxfId="1" priority="2011">
      <formula>LEN(TRIM(Q6909))&gt;0</formula>
    </cfRule>
  </conditionalFormatting>
  <conditionalFormatting sqref="R6909">
    <cfRule type="notContainsBlanks" dxfId="2" priority="2777">
      <formula>LEN(TRIM(R6909))&gt;0</formula>
    </cfRule>
  </conditionalFormatting>
  <conditionalFormatting sqref="S6909">
    <cfRule type="notContainsBlanks" dxfId="3" priority="2751">
      <formula>LEN(TRIM(S6909))&gt;0</formula>
    </cfRule>
  </conditionalFormatting>
  <conditionalFormatting sqref="U6909">
    <cfRule type="notContainsBlanks" dxfId="4" priority="2746">
      <formula>LEN(TRIM(U6909))&gt;0</formula>
    </cfRule>
  </conditionalFormatting>
  <conditionalFormatting sqref="W6909">
    <cfRule type="notContainsBlanks" dxfId="0" priority="2771">
      <formula>LEN(TRIM(W6909))&gt;0</formula>
    </cfRule>
  </conditionalFormatting>
  <conditionalFormatting sqref="Y6909">
    <cfRule type="notContainsBlanks" dxfId="5" priority="2766">
      <formula>LEN(TRIM(Y6909))&gt;0</formula>
    </cfRule>
  </conditionalFormatting>
  <conditionalFormatting sqref="Z6909">
    <cfRule type="notContainsBlanks" dxfId="6" priority="2761">
      <formula>LEN(TRIM(Z6909))&gt;0</formula>
    </cfRule>
  </conditionalFormatting>
  <conditionalFormatting sqref="AB6909">
    <cfRule type="cellIs" dxfId="7" priority="2756" operator="notEqual">
      <formula>0</formula>
    </cfRule>
  </conditionalFormatting>
  <conditionalFormatting sqref="Q6910">
    <cfRule type="notContainsBlanks" dxfId="1" priority="875">
      <formula>LEN(TRIM(Q6910))&gt;0</formula>
    </cfRule>
  </conditionalFormatting>
  <conditionalFormatting sqref="S6910">
    <cfRule type="notContainsBlanks" dxfId="3" priority="2750">
      <formula>LEN(TRIM(S6910))&gt;0</formula>
    </cfRule>
  </conditionalFormatting>
  <conditionalFormatting sqref="U6910">
    <cfRule type="notContainsBlanks" dxfId="4" priority="2745">
      <formula>LEN(TRIM(U6910))&gt;0</formula>
    </cfRule>
  </conditionalFormatting>
  <conditionalFormatting sqref="W6910">
    <cfRule type="notContainsBlanks" dxfId="0" priority="2770">
      <formula>LEN(TRIM(W6910))&gt;0</formula>
    </cfRule>
  </conditionalFormatting>
  <conditionalFormatting sqref="Y6910">
    <cfRule type="notContainsBlanks" dxfId="5" priority="2765">
      <formula>LEN(TRIM(Y6910))&gt;0</formula>
    </cfRule>
  </conditionalFormatting>
  <conditionalFormatting sqref="Z6910">
    <cfRule type="notContainsBlanks" dxfId="6" priority="2760">
      <formula>LEN(TRIM(Z6910))&gt;0</formula>
    </cfRule>
  </conditionalFormatting>
  <conditionalFormatting sqref="AB6910">
    <cfRule type="cellIs" dxfId="7" priority="2755" operator="notEqual">
      <formula>0</formula>
    </cfRule>
  </conditionalFormatting>
  <conditionalFormatting sqref="Q6911">
    <cfRule type="notContainsBlanks" dxfId="1" priority="874">
      <formula>LEN(TRIM(Q6911))&gt;0</formula>
    </cfRule>
  </conditionalFormatting>
  <conditionalFormatting sqref="S6911">
    <cfRule type="notContainsBlanks" dxfId="3" priority="2749">
      <formula>LEN(TRIM(S6911))&gt;0</formula>
    </cfRule>
  </conditionalFormatting>
  <conditionalFormatting sqref="U6911">
    <cfRule type="notContainsBlanks" dxfId="4" priority="2744">
      <formula>LEN(TRIM(U6911))&gt;0</formula>
    </cfRule>
  </conditionalFormatting>
  <conditionalFormatting sqref="W6911">
    <cfRule type="notContainsBlanks" dxfId="0" priority="2769">
      <formula>LEN(TRIM(W6911))&gt;0</formula>
    </cfRule>
  </conditionalFormatting>
  <conditionalFormatting sqref="Y6911">
    <cfRule type="notContainsBlanks" dxfId="5" priority="2764">
      <formula>LEN(TRIM(Y6911))&gt;0</formula>
    </cfRule>
  </conditionalFormatting>
  <conditionalFormatting sqref="Z6911">
    <cfRule type="notContainsBlanks" dxfId="6" priority="2759">
      <formula>LEN(TRIM(Z6911))&gt;0</formula>
    </cfRule>
  </conditionalFormatting>
  <conditionalFormatting sqref="AB6911">
    <cfRule type="cellIs" dxfId="7" priority="2754" operator="notEqual">
      <formula>0</formula>
    </cfRule>
  </conditionalFormatting>
  <conditionalFormatting sqref="Q6912">
    <cfRule type="notContainsBlanks" dxfId="1" priority="873">
      <formula>LEN(TRIM(Q6912))&gt;0</formula>
    </cfRule>
  </conditionalFormatting>
  <conditionalFormatting sqref="S6912">
    <cfRule type="notContainsBlanks" dxfId="3" priority="2748">
      <formula>LEN(TRIM(S6912))&gt;0</formula>
    </cfRule>
  </conditionalFormatting>
  <conditionalFormatting sqref="U6912">
    <cfRule type="notContainsBlanks" dxfId="4" priority="2743">
      <formula>LEN(TRIM(U6912))&gt;0</formula>
    </cfRule>
  </conditionalFormatting>
  <conditionalFormatting sqref="W6912">
    <cfRule type="notContainsBlanks" dxfId="0" priority="2768">
      <formula>LEN(TRIM(W6912))&gt;0</formula>
    </cfRule>
  </conditionalFormatting>
  <conditionalFormatting sqref="Y6912">
    <cfRule type="notContainsBlanks" dxfId="5" priority="2763">
      <formula>LEN(TRIM(Y6912))&gt;0</formula>
    </cfRule>
  </conditionalFormatting>
  <conditionalFormatting sqref="Z6912">
    <cfRule type="notContainsBlanks" dxfId="6" priority="2758">
      <formula>LEN(TRIM(Z6912))&gt;0</formula>
    </cfRule>
  </conditionalFormatting>
  <conditionalFormatting sqref="AB6912">
    <cfRule type="cellIs" dxfId="7" priority="2753" operator="notEqual">
      <formula>0</formula>
    </cfRule>
  </conditionalFormatting>
  <conditionalFormatting sqref="Q6913">
    <cfRule type="notContainsBlanks" dxfId="1" priority="872">
      <formula>LEN(TRIM(Q6913))&gt;0</formula>
    </cfRule>
  </conditionalFormatting>
  <conditionalFormatting sqref="S6913">
    <cfRule type="notContainsBlanks" dxfId="3" priority="2747">
      <formula>LEN(TRIM(S6913))&gt;0</formula>
    </cfRule>
  </conditionalFormatting>
  <conditionalFormatting sqref="U6913">
    <cfRule type="notContainsBlanks" dxfId="4" priority="2742">
      <formula>LEN(TRIM(U6913))&gt;0</formula>
    </cfRule>
  </conditionalFormatting>
  <conditionalFormatting sqref="W6913">
    <cfRule type="notContainsBlanks" dxfId="0" priority="2767">
      <formula>LEN(TRIM(W6913))&gt;0</formula>
    </cfRule>
  </conditionalFormatting>
  <conditionalFormatting sqref="Y6913">
    <cfRule type="notContainsBlanks" dxfId="5" priority="2762">
      <formula>LEN(TRIM(Y6913))&gt;0</formula>
    </cfRule>
  </conditionalFormatting>
  <conditionalFormatting sqref="Z6913">
    <cfRule type="notContainsBlanks" dxfId="6" priority="2757">
      <formula>LEN(TRIM(Z6913))&gt;0</formula>
    </cfRule>
  </conditionalFormatting>
  <conditionalFormatting sqref="AB6913">
    <cfRule type="cellIs" dxfId="7" priority="2752" operator="notEqual">
      <formula>0</formula>
    </cfRule>
  </conditionalFormatting>
  <conditionalFormatting sqref="Q6914">
    <cfRule type="notContainsBlanks" dxfId="1" priority="871">
      <formula>LEN(TRIM(Q6914))&gt;0</formula>
    </cfRule>
  </conditionalFormatting>
  <conditionalFormatting sqref="Q6915">
    <cfRule type="notContainsBlanks" dxfId="1" priority="870">
      <formula>LEN(TRIM(Q6915))&gt;0</formula>
    </cfRule>
  </conditionalFormatting>
  <conditionalFormatting sqref="Q6916">
    <cfRule type="notContainsBlanks" dxfId="1" priority="1823">
      <formula>LEN(TRIM(Q6916))&gt;0</formula>
    </cfRule>
  </conditionalFormatting>
  <conditionalFormatting sqref="R6916">
    <cfRule type="notContainsBlanks" dxfId="2" priority="2741">
      <formula>LEN(TRIM(R6916))&gt;0</formula>
    </cfRule>
  </conditionalFormatting>
  <conditionalFormatting sqref="S6916">
    <cfRule type="notContainsBlanks" dxfId="3" priority="2735">
      <formula>LEN(TRIM(S6916))&gt;0</formula>
    </cfRule>
  </conditionalFormatting>
  <conditionalFormatting sqref="U6916">
    <cfRule type="notContainsBlanks" dxfId="4" priority="2734">
      <formula>LEN(TRIM(U6916))&gt;0</formula>
    </cfRule>
  </conditionalFormatting>
  <conditionalFormatting sqref="W6916">
    <cfRule type="notContainsBlanks" dxfId="0" priority="2739">
      <formula>LEN(TRIM(W6916))&gt;0</formula>
    </cfRule>
  </conditionalFormatting>
  <conditionalFormatting sqref="Y6916">
    <cfRule type="notContainsBlanks" dxfId="5" priority="2738">
      <formula>LEN(TRIM(Y6916))&gt;0</formula>
    </cfRule>
  </conditionalFormatting>
  <conditionalFormatting sqref="Z6916">
    <cfRule type="notContainsBlanks" dxfId="6" priority="2737">
      <formula>LEN(TRIM(Z6916))&gt;0</formula>
    </cfRule>
  </conditionalFormatting>
  <conditionalFormatting sqref="AB6916">
    <cfRule type="cellIs" dxfId="7" priority="2736" operator="notEqual">
      <formula>0</formula>
    </cfRule>
  </conditionalFormatting>
  <conditionalFormatting sqref="Q6917">
    <cfRule type="notContainsBlanks" dxfId="1" priority="1822">
      <formula>LEN(TRIM(Q6917))&gt;0</formula>
    </cfRule>
  </conditionalFormatting>
  <conditionalFormatting sqref="Q6918">
    <cfRule type="notContainsBlanks" dxfId="1" priority="1821">
      <formula>LEN(TRIM(Q6918))&gt;0</formula>
    </cfRule>
  </conditionalFormatting>
  <conditionalFormatting sqref="R6918">
    <cfRule type="notContainsBlanks" dxfId="2" priority="2731">
      <formula>LEN(TRIM(R6918))&gt;0</formula>
    </cfRule>
  </conditionalFormatting>
  <conditionalFormatting sqref="S6918">
    <cfRule type="notContainsBlanks" dxfId="3" priority="2710">
      <formula>LEN(TRIM(S6918))&gt;0</formula>
    </cfRule>
  </conditionalFormatting>
  <conditionalFormatting sqref="U6918">
    <cfRule type="notContainsBlanks" dxfId="4" priority="2706">
      <formula>LEN(TRIM(U6918))&gt;0</formula>
    </cfRule>
  </conditionalFormatting>
  <conditionalFormatting sqref="W6918">
    <cfRule type="notContainsBlanks" dxfId="0" priority="2723">
      <formula>LEN(TRIM(W6918))&gt;0</formula>
    </cfRule>
  </conditionalFormatting>
  <conditionalFormatting sqref="Y6918">
    <cfRule type="notContainsBlanks" dxfId="5" priority="2719">
      <formula>LEN(TRIM(Y6918))&gt;0</formula>
    </cfRule>
  </conditionalFormatting>
  <conditionalFormatting sqref="Z6918">
    <cfRule type="notContainsBlanks" dxfId="6" priority="2715">
      <formula>LEN(TRIM(Z6918))&gt;0</formula>
    </cfRule>
  </conditionalFormatting>
  <conditionalFormatting sqref="Q6919">
    <cfRule type="notContainsBlanks" dxfId="1" priority="1820">
      <formula>LEN(TRIM(Q6919))&gt;0</formula>
    </cfRule>
  </conditionalFormatting>
  <conditionalFormatting sqref="R6919">
    <cfRule type="notContainsBlanks" dxfId="2" priority="2730">
      <formula>LEN(TRIM(R6919))&gt;0</formula>
    </cfRule>
  </conditionalFormatting>
  <conditionalFormatting sqref="S6919">
    <cfRule type="notContainsBlanks" dxfId="3" priority="2709">
      <formula>LEN(TRIM(S6919))&gt;0</formula>
    </cfRule>
  </conditionalFormatting>
  <conditionalFormatting sqref="U6919">
    <cfRule type="notContainsBlanks" dxfId="4" priority="2705">
      <formula>LEN(TRIM(U6919))&gt;0</formula>
    </cfRule>
  </conditionalFormatting>
  <conditionalFormatting sqref="W6919">
    <cfRule type="notContainsBlanks" dxfId="0" priority="2722">
      <formula>LEN(TRIM(W6919))&gt;0</formula>
    </cfRule>
  </conditionalFormatting>
  <conditionalFormatting sqref="Y6919">
    <cfRule type="notContainsBlanks" dxfId="5" priority="2718">
      <formula>LEN(TRIM(Y6919))&gt;0</formula>
    </cfRule>
  </conditionalFormatting>
  <conditionalFormatting sqref="Z6919">
    <cfRule type="notContainsBlanks" dxfId="6" priority="2714">
      <formula>LEN(TRIM(Z6919))&gt;0</formula>
    </cfRule>
  </conditionalFormatting>
  <conditionalFormatting sqref="Q6920">
    <cfRule type="notContainsBlanks" dxfId="1" priority="2733">
      <formula>LEN(TRIM(Q6920))&gt;0</formula>
    </cfRule>
  </conditionalFormatting>
  <conditionalFormatting sqref="R6920">
    <cfRule type="notContainsBlanks" dxfId="2" priority="2729">
      <formula>LEN(TRIM(R6920))&gt;0</formula>
    </cfRule>
  </conditionalFormatting>
  <conditionalFormatting sqref="S6920">
    <cfRule type="notContainsBlanks" dxfId="3" priority="2708">
      <formula>LEN(TRIM(S6920))&gt;0</formula>
    </cfRule>
  </conditionalFormatting>
  <conditionalFormatting sqref="U6920">
    <cfRule type="notContainsBlanks" dxfId="4" priority="2704">
      <formula>LEN(TRIM(U6920))&gt;0</formula>
    </cfRule>
  </conditionalFormatting>
  <conditionalFormatting sqref="W6920">
    <cfRule type="notContainsBlanks" dxfId="0" priority="2721">
      <formula>LEN(TRIM(W6920))&gt;0</formula>
    </cfRule>
  </conditionalFormatting>
  <conditionalFormatting sqref="Y6920">
    <cfRule type="notContainsBlanks" dxfId="5" priority="2717">
      <formula>LEN(TRIM(Y6920))&gt;0</formula>
    </cfRule>
  </conditionalFormatting>
  <conditionalFormatting sqref="Z6920">
    <cfRule type="notContainsBlanks" dxfId="6" priority="2713">
      <formula>LEN(TRIM(Z6920))&gt;0</formula>
    </cfRule>
  </conditionalFormatting>
  <conditionalFormatting sqref="Q6921">
    <cfRule type="notContainsBlanks" dxfId="1" priority="2732">
      <formula>LEN(TRIM(Q6921))&gt;0</formula>
    </cfRule>
  </conditionalFormatting>
  <conditionalFormatting sqref="R6921">
    <cfRule type="notContainsBlanks" dxfId="2" priority="2728">
      <formula>LEN(TRIM(R6921))&gt;0</formula>
    </cfRule>
  </conditionalFormatting>
  <conditionalFormatting sqref="S6921">
    <cfRule type="notContainsBlanks" dxfId="3" priority="2707">
      <formula>LEN(TRIM(S6921))&gt;0</formula>
    </cfRule>
  </conditionalFormatting>
  <conditionalFormatting sqref="U6921">
    <cfRule type="notContainsBlanks" dxfId="4" priority="2703">
      <formula>LEN(TRIM(U6921))&gt;0</formula>
    </cfRule>
  </conditionalFormatting>
  <conditionalFormatting sqref="W6921">
    <cfRule type="notContainsBlanks" dxfId="0" priority="2720">
      <formula>LEN(TRIM(W6921))&gt;0</formula>
    </cfRule>
  </conditionalFormatting>
  <conditionalFormatting sqref="Y6921">
    <cfRule type="notContainsBlanks" dxfId="5" priority="2716">
      <formula>LEN(TRIM(Y6921))&gt;0</formula>
    </cfRule>
  </conditionalFormatting>
  <conditionalFormatting sqref="Z6921">
    <cfRule type="notContainsBlanks" dxfId="6" priority="2712">
      <formula>LEN(TRIM(Z6921))&gt;0</formula>
    </cfRule>
  </conditionalFormatting>
  <conditionalFormatting sqref="AB6921">
    <cfRule type="cellIs" dxfId="7" priority="2711" operator="notEqual">
      <formula>0</formula>
    </cfRule>
  </conditionalFormatting>
  <conditionalFormatting sqref="Q6923">
    <cfRule type="notContainsBlanks" dxfId="1" priority="2702">
      <formula>LEN(TRIM(Q6923))&gt;0</formula>
    </cfRule>
  </conditionalFormatting>
  <conditionalFormatting sqref="R6923">
    <cfRule type="notContainsBlanks" dxfId="2" priority="2700">
      <formula>LEN(TRIM(R6923))&gt;0</formula>
    </cfRule>
  </conditionalFormatting>
  <conditionalFormatting sqref="S6923">
    <cfRule type="notContainsBlanks" dxfId="3" priority="2673">
      <formula>LEN(TRIM(S6923))&gt;0</formula>
    </cfRule>
  </conditionalFormatting>
  <conditionalFormatting sqref="U6923">
    <cfRule type="notContainsBlanks" dxfId="4" priority="2668">
      <formula>LEN(TRIM(U6923))&gt;0</formula>
    </cfRule>
  </conditionalFormatting>
  <conditionalFormatting sqref="W6923">
    <cfRule type="notContainsBlanks" dxfId="0" priority="2693">
      <formula>LEN(TRIM(W6923))&gt;0</formula>
    </cfRule>
  </conditionalFormatting>
  <conditionalFormatting sqref="Y6923">
    <cfRule type="notContainsBlanks" dxfId="5" priority="2688">
      <formula>LEN(TRIM(Y6923))&gt;0</formula>
    </cfRule>
  </conditionalFormatting>
  <conditionalFormatting sqref="Z6923">
    <cfRule type="notContainsBlanks" dxfId="6" priority="2683">
      <formula>LEN(TRIM(Z6923))&gt;0</formula>
    </cfRule>
  </conditionalFormatting>
  <conditionalFormatting sqref="AB6923">
    <cfRule type="cellIs" dxfId="7" priority="2678" operator="notEqual">
      <formula>0</formula>
    </cfRule>
  </conditionalFormatting>
  <conditionalFormatting sqref="Q6924">
    <cfRule type="notContainsBlanks" dxfId="1" priority="2701">
      <formula>LEN(TRIM(Q6924))&gt;0</formula>
    </cfRule>
  </conditionalFormatting>
  <conditionalFormatting sqref="R6924">
    <cfRule type="notContainsBlanks" dxfId="2" priority="2699">
      <formula>LEN(TRIM(R6924))&gt;0</formula>
    </cfRule>
  </conditionalFormatting>
  <conditionalFormatting sqref="S6924">
    <cfRule type="notContainsBlanks" dxfId="3" priority="2672">
      <formula>LEN(TRIM(S6924))&gt;0</formula>
    </cfRule>
  </conditionalFormatting>
  <conditionalFormatting sqref="U6924">
    <cfRule type="notContainsBlanks" dxfId="4" priority="2667">
      <formula>LEN(TRIM(U6924))&gt;0</formula>
    </cfRule>
  </conditionalFormatting>
  <conditionalFormatting sqref="W6924">
    <cfRule type="notContainsBlanks" dxfId="0" priority="2692">
      <formula>LEN(TRIM(W6924))&gt;0</formula>
    </cfRule>
  </conditionalFormatting>
  <conditionalFormatting sqref="Y6924">
    <cfRule type="notContainsBlanks" dxfId="5" priority="2687">
      <formula>LEN(TRIM(Y6924))&gt;0</formula>
    </cfRule>
  </conditionalFormatting>
  <conditionalFormatting sqref="Z6924">
    <cfRule type="notContainsBlanks" dxfId="6" priority="2682">
      <formula>LEN(TRIM(Z6924))&gt;0</formula>
    </cfRule>
  </conditionalFormatting>
  <conditionalFormatting sqref="AB6924">
    <cfRule type="cellIs" dxfId="7" priority="2677" operator="notEqual">
      <formula>0</formula>
    </cfRule>
  </conditionalFormatting>
  <conditionalFormatting sqref="Q6925">
    <cfRule type="notContainsBlanks" dxfId="1" priority="869">
      <formula>LEN(TRIM(Q6925))&gt;0</formula>
    </cfRule>
  </conditionalFormatting>
  <conditionalFormatting sqref="S6925">
    <cfRule type="notContainsBlanks" dxfId="3" priority="2671">
      <formula>LEN(TRIM(S6925))&gt;0</formula>
    </cfRule>
  </conditionalFormatting>
  <conditionalFormatting sqref="U6925">
    <cfRule type="notContainsBlanks" dxfId="4" priority="2666">
      <formula>LEN(TRIM(U6925))&gt;0</formula>
    </cfRule>
  </conditionalFormatting>
  <conditionalFormatting sqref="W6925">
    <cfRule type="notContainsBlanks" dxfId="0" priority="2691">
      <formula>LEN(TRIM(W6925))&gt;0</formula>
    </cfRule>
  </conditionalFormatting>
  <conditionalFormatting sqref="Y6925">
    <cfRule type="notContainsBlanks" dxfId="5" priority="2686">
      <formula>LEN(TRIM(Y6925))&gt;0</formula>
    </cfRule>
  </conditionalFormatting>
  <conditionalFormatting sqref="Z6925">
    <cfRule type="notContainsBlanks" dxfId="6" priority="2681">
      <formula>LEN(TRIM(Z6925))&gt;0</formula>
    </cfRule>
  </conditionalFormatting>
  <conditionalFormatting sqref="AB6925">
    <cfRule type="cellIs" dxfId="7" priority="2676" operator="notEqual">
      <formula>0</formula>
    </cfRule>
  </conditionalFormatting>
  <conditionalFormatting sqref="Q6926">
    <cfRule type="notContainsBlanks" dxfId="1" priority="868">
      <formula>LEN(TRIM(Q6926))&gt;0</formula>
    </cfRule>
  </conditionalFormatting>
  <conditionalFormatting sqref="S6926">
    <cfRule type="notContainsBlanks" dxfId="3" priority="2670">
      <formula>LEN(TRIM(S6926))&gt;0</formula>
    </cfRule>
  </conditionalFormatting>
  <conditionalFormatting sqref="U6926">
    <cfRule type="notContainsBlanks" dxfId="4" priority="2665">
      <formula>LEN(TRIM(U6926))&gt;0</formula>
    </cfRule>
  </conditionalFormatting>
  <conditionalFormatting sqref="W6926">
    <cfRule type="notContainsBlanks" dxfId="0" priority="2690">
      <formula>LEN(TRIM(W6926))&gt;0</formula>
    </cfRule>
  </conditionalFormatting>
  <conditionalFormatting sqref="Y6926">
    <cfRule type="notContainsBlanks" dxfId="5" priority="2685">
      <formula>LEN(TRIM(Y6926))&gt;0</formula>
    </cfRule>
  </conditionalFormatting>
  <conditionalFormatting sqref="Z6926">
    <cfRule type="notContainsBlanks" dxfId="6" priority="2680">
      <formula>LEN(TRIM(Z6926))&gt;0</formula>
    </cfRule>
  </conditionalFormatting>
  <conditionalFormatting sqref="AB6926">
    <cfRule type="cellIs" dxfId="7" priority="2675" operator="notEqual">
      <formula>0</formula>
    </cfRule>
  </conditionalFormatting>
  <conditionalFormatting sqref="Q6927">
    <cfRule type="notContainsBlanks" dxfId="1" priority="867">
      <formula>LEN(TRIM(Q6927))&gt;0</formula>
    </cfRule>
  </conditionalFormatting>
  <conditionalFormatting sqref="S6927">
    <cfRule type="notContainsBlanks" dxfId="3" priority="2669">
      <formula>LEN(TRIM(S6927))&gt;0</formula>
    </cfRule>
  </conditionalFormatting>
  <conditionalFormatting sqref="U6927">
    <cfRule type="notContainsBlanks" dxfId="4" priority="2664">
      <formula>LEN(TRIM(U6927))&gt;0</formula>
    </cfRule>
  </conditionalFormatting>
  <conditionalFormatting sqref="W6927">
    <cfRule type="notContainsBlanks" dxfId="0" priority="2689">
      <formula>LEN(TRIM(W6927))&gt;0</formula>
    </cfRule>
  </conditionalFormatting>
  <conditionalFormatting sqref="Y6927">
    <cfRule type="notContainsBlanks" dxfId="5" priority="2684">
      <formula>LEN(TRIM(Y6927))&gt;0</formula>
    </cfRule>
  </conditionalFormatting>
  <conditionalFormatting sqref="Z6927">
    <cfRule type="notContainsBlanks" dxfId="6" priority="2679">
      <formula>LEN(TRIM(Z6927))&gt;0</formula>
    </cfRule>
  </conditionalFormatting>
  <conditionalFormatting sqref="AB6927">
    <cfRule type="cellIs" dxfId="7" priority="2674" operator="notEqual">
      <formula>0</formula>
    </cfRule>
  </conditionalFormatting>
  <conditionalFormatting sqref="Q6928">
    <cfRule type="notContainsBlanks" dxfId="1" priority="866">
      <formula>LEN(TRIM(Q6928))&gt;0</formula>
    </cfRule>
  </conditionalFormatting>
  <conditionalFormatting sqref="Q6929">
    <cfRule type="notContainsBlanks" dxfId="1" priority="865">
      <formula>LEN(TRIM(Q6929))&gt;0</formula>
    </cfRule>
  </conditionalFormatting>
  <conditionalFormatting sqref="Q6930">
    <cfRule type="notContainsBlanks" dxfId="1" priority="2431">
      <formula>LEN(TRIM(Q6930))&gt;0</formula>
    </cfRule>
  </conditionalFormatting>
  <conditionalFormatting sqref="R6930">
    <cfRule type="notContainsBlanks" dxfId="2" priority="2662">
      <formula>LEN(TRIM(R6930))&gt;0</formula>
    </cfRule>
  </conditionalFormatting>
  <conditionalFormatting sqref="S6930">
    <cfRule type="notContainsBlanks" dxfId="3" priority="2644">
      <formula>LEN(TRIM(S6930))&gt;0</formula>
    </cfRule>
  </conditionalFormatting>
  <conditionalFormatting sqref="U6930">
    <cfRule type="notContainsBlanks" dxfId="4" priority="2641">
      <formula>LEN(TRIM(U6930))&gt;0</formula>
    </cfRule>
  </conditionalFormatting>
  <conditionalFormatting sqref="W6930">
    <cfRule type="notContainsBlanks" dxfId="0" priority="2656">
      <formula>LEN(TRIM(W6930))&gt;0</formula>
    </cfRule>
  </conditionalFormatting>
  <conditionalFormatting sqref="Y6930">
    <cfRule type="notContainsBlanks" dxfId="5" priority="2653">
      <formula>LEN(TRIM(Y6930))&gt;0</formula>
    </cfRule>
  </conditionalFormatting>
  <conditionalFormatting sqref="Z6930">
    <cfRule type="notContainsBlanks" dxfId="6" priority="2650">
      <formula>LEN(TRIM(Z6930))&gt;0</formula>
    </cfRule>
  </conditionalFormatting>
  <conditionalFormatting sqref="AB6930">
    <cfRule type="cellIs" dxfId="7" priority="2647" operator="notEqual">
      <formula>0</formula>
    </cfRule>
  </conditionalFormatting>
  <conditionalFormatting sqref="Q6931">
    <cfRule type="notContainsBlanks" dxfId="1" priority="2430">
      <formula>LEN(TRIM(Q6931))&gt;0</formula>
    </cfRule>
  </conditionalFormatting>
  <conditionalFormatting sqref="R6931">
    <cfRule type="notContainsBlanks" dxfId="2" priority="2661">
      <formula>LEN(TRIM(R6931))&gt;0</formula>
    </cfRule>
  </conditionalFormatting>
  <conditionalFormatting sqref="S6931">
    <cfRule type="notContainsBlanks" dxfId="3" priority="2643">
      <formula>LEN(TRIM(S6931))&gt;0</formula>
    </cfRule>
  </conditionalFormatting>
  <conditionalFormatting sqref="U6931">
    <cfRule type="notContainsBlanks" dxfId="4" priority="2640">
      <formula>LEN(TRIM(U6931))&gt;0</formula>
    </cfRule>
  </conditionalFormatting>
  <conditionalFormatting sqref="W6931">
    <cfRule type="notContainsBlanks" dxfId="0" priority="2655">
      <formula>LEN(TRIM(W6931))&gt;0</formula>
    </cfRule>
  </conditionalFormatting>
  <conditionalFormatting sqref="Y6931">
    <cfRule type="notContainsBlanks" dxfId="5" priority="2652">
      <formula>LEN(TRIM(Y6931))&gt;0</formula>
    </cfRule>
  </conditionalFormatting>
  <conditionalFormatting sqref="Z6931">
    <cfRule type="notContainsBlanks" dxfId="6" priority="2649">
      <formula>LEN(TRIM(Z6931))&gt;0</formula>
    </cfRule>
  </conditionalFormatting>
  <conditionalFormatting sqref="AB6931">
    <cfRule type="cellIs" dxfId="7" priority="2646" operator="notEqual">
      <formula>0</formula>
    </cfRule>
  </conditionalFormatting>
  <conditionalFormatting sqref="Q6932">
    <cfRule type="notContainsBlanks" dxfId="1" priority="2663">
      <formula>LEN(TRIM(Q6932))&gt;0</formula>
    </cfRule>
  </conditionalFormatting>
  <conditionalFormatting sqref="R6932">
    <cfRule type="notContainsBlanks" dxfId="2" priority="2660">
      <formula>LEN(TRIM(R6932))&gt;0</formula>
    </cfRule>
  </conditionalFormatting>
  <conditionalFormatting sqref="S6932">
    <cfRule type="notContainsBlanks" dxfId="3" priority="2642">
      <formula>LEN(TRIM(S6932))&gt;0</formula>
    </cfRule>
  </conditionalFormatting>
  <conditionalFormatting sqref="U6932">
    <cfRule type="notContainsBlanks" dxfId="4" priority="2639">
      <formula>LEN(TRIM(U6932))&gt;0</formula>
    </cfRule>
  </conditionalFormatting>
  <conditionalFormatting sqref="W6932">
    <cfRule type="notContainsBlanks" dxfId="0" priority="2654">
      <formula>LEN(TRIM(W6932))&gt;0</formula>
    </cfRule>
  </conditionalFormatting>
  <conditionalFormatting sqref="Y6932">
    <cfRule type="notContainsBlanks" dxfId="5" priority="2651">
      <formula>LEN(TRIM(Y6932))&gt;0</formula>
    </cfRule>
  </conditionalFormatting>
  <conditionalFormatting sqref="Z6932">
    <cfRule type="notContainsBlanks" dxfId="6" priority="2648">
      <formula>LEN(TRIM(Z6932))&gt;0</formula>
    </cfRule>
  </conditionalFormatting>
  <conditionalFormatting sqref="AB6932">
    <cfRule type="cellIs" dxfId="7" priority="2645" operator="notEqual">
      <formula>0</formula>
    </cfRule>
  </conditionalFormatting>
  <conditionalFormatting sqref="Q6933">
    <cfRule type="notContainsBlanks" dxfId="1" priority="2804">
      <formula>LEN(TRIM(Q6933))&gt;0</formula>
    </cfRule>
  </conditionalFormatting>
  <conditionalFormatting sqref="W6933">
    <cfRule type="notContainsBlanks" dxfId="0" priority="2807">
      <formula>LEN(TRIM(W6933))&gt;0</formula>
    </cfRule>
  </conditionalFormatting>
  <conditionalFormatting sqref="Y6933">
    <cfRule type="notContainsBlanks" dxfId="5" priority="2806">
      <formula>LEN(TRIM(Y6933))&gt;0</formula>
    </cfRule>
  </conditionalFormatting>
  <conditionalFormatting sqref="Z6933">
    <cfRule type="notContainsBlanks" dxfId="6" priority="2805">
      <formula>LEN(TRIM(Z6933))&gt;0</formula>
    </cfRule>
  </conditionalFormatting>
  <conditionalFormatting sqref="AA6933">
    <cfRule type="cellIs" dxfId="8" priority="2802" operator="equal">
      <formula>2</formula>
    </cfRule>
    <cfRule type="cellIs" dxfId="8" priority="2801" operator="equal">
      <formula>4</formula>
    </cfRule>
  </conditionalFormatting>
  <conditionalFormatting sqref="W6935">
    <cfRule type="notContainsBlanks" dxfId="0" priority="2633">
      <formula>LEN(TRIM(W6935))&gt;0</formula>
    </cfRule>
  </conditionalFormatting>
  <conditionalFormatting sqref="AC6935">
    <cfRule type="notContainsBlanks" dxfId="0" priority="2634">
      <formula>LEN(TRIM(AC6935))&gt;0</formula>
    </cfRule>
  </conditionalFormatting>
  <conditionalFormatting sqref="Q6938">
    <cfRule type="notContainsBlanks" dxfId="1" priority="2616">
      <formula>LEN(TRIM(Q6938))&gt;0</formula>
    </cfRule>
  </conditionalFormatting>
  <conditionalFormatting sqref="R6938">
    <cfRule type="notContainsBlanks" dxfId="2" priority="2613">
      <formula>LEN(TRIM(R6938))&gt;0</formula>
    </cfRule>
  </conditionalFormatting>
  <conditionalFormatting sqref="S6938">
    <cfRule type="notContainsBlanks" dxfId="3" priority="2596">
      <formula>LEN(TRIM(S6938))&gt;0</formula>
    </cfRule>
  </conditionalFormatting>
  <conditionalFormatting sqref="U6938">
    <cfRule type="notContainsBlanks" dxfId="4" priority="2593">
      <formula>LEN(TRIM(U6938))&gt;0</formula>
    </cfRule>
  </conditionalFormatting>
  <conditionalFormatting sqref="W6938">
    <cfRule type="notContainsBlanks" dxfId="0" priority="2607">
      <formula>LEN(TRIM(W6938))&gt;0</formula>
    </cfRule>
  </conditionalFormatting>
  <conditionalFormatting sqref="Y6938">
    <cfRule type="notContainsBlanks" dxfId="5" priority="2604">
      <formula>LEN(TRIM(Y6938))&gt;0</formula>
    </cfRule>
  </conditionalFormatting>
  <conditionalFormatting sqref="Z6938">
    <cfRule type="notContainsBlanks" dxfId="6" priority="2601">
      <formula>LEN(TRIM(Z6938))&gt;0</formula>
    </cfRule>
  </conditionalFormatting>
  <conditionalFormatting sqref="AB6938">
    <cfRule type="cellIs" dxfId="7" priority="2598" operator="notEqual">
      <formula>0</formula>
    </cfRule>
  </conditionalFormatting>
  <conditionalFormatting sqref="AC6938">
    <cfRule type="notContainsBlanks" dxfId="0" priority="2610">
      <formula>LEN(TRIM(AC6938))&gt;0</formula>
    </cfRule>
  </conditionalFormatting>
  <conditionalFormatting sqref="Q6939">
    <cfRule type="notContainsBlanks" dxfId="1" priority="2615">
      <formula>LEN(TRIM(Q6939))&gt;0</formula>
    </cfRule>
  </conditionalFormatting>
  <conditionalFormatting sqref="R6939">
    <cfRule type="notContainsBlanks" dxfId="2" priority="2612">
      <formula>LEN(TRIM(R6939))&gt;0</formula>
    </cfRule>
  </conditionalFormatting>
  <conditionalFormatting sqref="S6939">
    <cfRule type="notContainsBlanks" dxfId="3" priority="2595">
      <formula>LEN(TRIM(S6939))&gt;0</formula>
    </cfRule>
  </conditionalFormatting>
  <conditionalFormatting sqref="U6939">
    <cfRule type="notContainsBlanks" dxfId="4" priority="2592">
      <formula>LEN(TRIM(U6939))&gt;0</formula>
    </cfRule>
  </conditionalFormatting>
  <conditionalFormatting sqref="W6939">
    <cfRule type="notContainsBlanks" dxfId="0" priority="2606">
      <formula>LEN(TRIM(W6939))&gt;0</formula>
    </cfRule>
  </conditionalFormatting>
  <conditionalFormatting sqref="Y6939">
    <cfRule type="notContainsBlanks" dxfId="5" priority="2603">
      <formula>LEN(TRIM(Y6939))&gt;0</formula>
    </cfRule>
  </conditionalFormatting>
  <conditionalFormatting sqref="Z6939">
    <cfRule type="notContainsBlanks" dxfId="6" priority="2600">
      <formula>LEN(TRIM(Z6939))&gt;0</formula>
    </cfRule>
  </conditionalFormatting>
  <conditionalFormatting sqref="AC6939">
    <cfRule type="notContainsBlanks" dxfId="0" priority="2609">
      <formula>LEN(TRIM(AC6939))&gt;0</formula>
    </cfRule>
  </conditionalFormatting>
  <conditionalFormatting sqref="Q6940">
    <cfRule type="notContainsBlanks" dxfId="1" priority="2614">
      <formula>LEN(TRIM(Q6940))&gt;0</formula>
    </cfRule>
  </conditionalFormatting>
  <conditionalFormatting sqref="R6940">
    <cfRule type="notContainsBlanks" dxfId="2" priority="2611">
      <formula>LEN(TRIM(R6940))&gt;0</formula>
    </cfRule>
  </conditionalFormatting>
  <conditionalFormatting sqref="S6940">
    <cfRule type="notContainsBlanks" dxfId="3" priority="2594">
      <formula>LEN(TRIM(S6940))&gt;0</formula>
    </cfRule>
  </conditionalFormatting>
  <conditionalFormatting sqref="U6940">
    <cfRule type="notContainsBlanks" dxfId="4" priority="2591">
      <formula>LEN(TRIM(U6940))&gt;0</formula>
    </cfRule>
  </conditionalFormatting>
  <conditionalFormatting sqref="W6940">
    <cfRule type="notContainsBlanks" dxfId="0" priority="2605">
      <formula>LEN(TRIM(W6940))&gt;0</formula>
    </cfRule>
  </conditionalFormatting>
  <conditionalFormatting sqref="Y6940">
    <cfRule type="notContainsBlanks" dxfId="5" priority="2602">
      <formula>LEN(TRIM(Y6940))&gt;0</formula>
    </cfRule>
  </conditionalFormatting>
  <conditionalFormatting sqref="Z6940">
    <cfRule type="notContainsBlanks" dxfId="6" priority="2599">
      <formula>LEN(TRIM(Z6940))&gt;0</formula>
    </cfRule>
  </conditionalFormatting>
  <conditionalFormatting sqref="AB6940">
    <cfRule type="cellIs" dxfId="7" priority="2597" operator="notEqual">
      <formula>0</formula>
    </cfRule>
  </conditionalFormatting>
  <conditionalFormatting sqref="AC6940">
    <cfRule type="notContainsBlanks" dxfId="0" priority="2608">
      <formula>LEN(TRIM(AC6940))&gt;0</formula>
    </cfRule>
  </conditionalFormatting>
  <conditionalFormatting sqref="Q6942">
    <cfRule type="notContainsBlanks" dxfId="1" priority="2590">
      <formula>LEN(TRIM(Q6942))&gt;0</formula>
    </cfRule>
  </conditionalFormatting>
  <conditionalFormatting sqref="R6942">
    <cfRule type="notContainsBlanks" dxfId="2" priority="2585">
      <formula>LEN(TRIM(R6942))&gt;0</formula>
    </cfRule>
  </conditionalFormatting>
  <conditionalFormatting sqref="S6942">
    <cfRule type="notContainsBlanks" dxfId="3" priority="2555">
      <formula>LEN(TRIM(S6942))&gt;0</formula>
    </cfRule>
  </conditionalFormatting>
  <conditionalFormatting sqref="U6942">
    <cfRule type="notContainsBlanks" dxfId="4" priority="2550">
      <formula>LEN(TRIM(U6942))&gt;0</formula>
    </cfRule>
  </conditionalFormatting>
  <conditionalFormatting sqref="W6942">
    <cfRule type="notContainsBlanks" dxfId="0" priority="2575">
      <formula>LEN(TRIM(W6942))&gt;0</formula>
    </cfRule>
  </conditionalFormatting>
  <conditionalFormatting sqref="Y6942">
    <cfRule type="notContainsBlanks" dxfId="5" priority="2570">
      <formula>LEN(TRIM(Y6942))&gt;0</formula>
    </cfRule>
  </conditionalFormatting>
  <conditionalFormatting sqref="Z6942">
    <cfRule type="notContainsBlanks" dxfId="6" priority="2565">
      <formula>LEN(TRIM(Z6942))&gt;0</formula>
    </cfRule>
  </conditionalFormatting>
  <conditionalFormatting sqref="AB6942">
    <cfRule type="cellIs" dxfId="7" priority="2560" operator="notEqual">
      <formula>0</formula>
    </cfRule>
  </conditionalFormatting>
  <conditionalFormatting sqref="Q6943">
    <cfRule type="notContainsBlanks" dxfId="1" priority="2589">
      <formula>LEN(TRIM(Q6943))&gt;0</formula>
    </cfRule>
  </conditionalFormatting>
  <conditionalFormatting sqref="R6943">
    <cfRule type="notContainsBlanks" dxfId="2" priority="2584">
      <formula>LEN(TRIM(R6943))&gt;0</formula>
    </cfRule>
  </conditionalFormatting>
  <conditionalFormatting sqref="S6943">
    <cfRule type="notContainsBlanks" dxfId="3" priority="2554">
      <formula>LEN(TRIM(S6943))&gt;0</formula>
    </cfRule>
  </conditionalFormatting>
  <conditionalFormatting sqref="U6943">
    <cfRule type="notContainsBlanks" dxfId="4" priority="2549">
      <formula>LEN(TRIM(U6943))&gt;0</formula>
    </cfRule>
  </conditionalFormatting>
  <conditionalFormatting sqref="W6943">
    <cfRule type="notContainsBlanks" dxfId="0" priority="2574">
      <formula>LEN(TRIM(W6943))&gt;0</formula>
    </cfRule>
  </conditionalFormatting>
  <conditionalFormatting sqref="Y6943">
    <cfRule type="notContainsBlanks" dxfId="5" priority="2569">
      <formula>LEN(TRIM(Y6943))&gt;0</formula>
    </cfRule>
  </conditionalFormatting>
  <conditionalFormatting sqref="Z6943">
    <cfRule type="notContainsBlanks" dxfId="6" priority="2564">
      <formula>LEN(TRIM(Z6943))&gt;0</formula>
    </cfRule>
  </conditionalFormatting>
  <conditionalFormatting sqref="AB6943">
    <cfRule type="cellIs" dxfId="7" priority="2559" operator="notEqual">
      <formula>0</formula>
    </cfRule>
  </conditionalFormatting>
  <conditionalFormatting sqref="Q6944">
    <cfRule type="notContainsBlanks" dxfId="1" priority="2588">
      <formula>LEN(TRIM(Q6944))&gt;0</formula>
    </cfRule>
  </conditionalFormatting>
  <conditionalFormatting sqref="R6944">
    <cfRule type="notContainsBlanks" dxfId="2" priority="2583">
      <formula>LEN(TRIM(R6944))&gt;0</formula>
    </cfRule>
  </conditionalFormatting>
  <conditionalFormatting sqref="S6944">
    <cfRule type="notContainsBlanks" dxfId="3" priority="2553">
      <formula>LEN(TRIM(S6944))&gt;0</formula>
    </cfRule>
  </conditionalFormatting>
  <conditionalFormatting sqref="U6944">
    <cfRule type="notContainsBlanks" dxfId="4" priority="2548">
      <formula>LEN(TRIM(U6944))&gt;0</formula>
    </cfRule>
  </conditionalFormatting>
  <conditionalFormatting sqref="W6944">
    <cfRule type="notContainsBlanks" dxfId="0" priority="2573">
      <formula>LEN(TRIM(W6944))&gt;0</formula>
    </cfRule>
  </conditionalFormatting>
  <conditionalFormatting sqref="Y6944">
    <cfRule type="notContainsBlanks" dxfId="5" priority="2568">
      <formula>LEN(TRIM(Y6944))&gt;0</formula>
    </cfRule>
  </conditionalFormatting>
  <conditionalFormatting sqref="Z6944">
    <cfRule type="notContainsBlanks" dxfId="6" priority="2563">
      <formula>LEN(TRIM(Z6944))&gt;0</formula>
    </cfRule>
  </conditionalFormatting>
  <conditionalFormatting sqref="AB6944">
    <cfRule type="cellIs" dxfId="7" priority="2558" operator="notEqual">
      <formula>0</formula>
    </cfRule>
  </conditionalFormatting>
  <conditionalFormatting sqref="Q6945">
    <cfRule type="notContainsBlanks" dxfId="1" priority="2587">
      <formula>LEN(TRIM(Q6945))&gt;0</formula>
    </cfRule>
  </conditionalFormatting>
  <conditionalFormatting sqref="R6945">
    <cfRule type="notContainsBlanks" dxfId="2" priority="2582">
      <formula>LEN(TRIM(R6945))&gt;0</formula>
    </cfRule>
  </conditionalFormatting>
  <conditionalFormatting sqref="S6945">
    <cfRule type="notContainsBlanks" dxfId="3" priority="2552">
      <formula>LEN(TRIM(S6945))&gt;0</formula>
    </cfRule>
  </conditionalFormatting>
  <conditionalFormatting sqref="U6945">
    <cfRule type="notContainsBlanks" dxfId="4" priority="2547">
      <formula>LEN(TRIM(U6945))&gt;0</formula>
    </cfRule>
  </conditionalFormatting>
  <conditionalFormatting sqref="W6945">
    <cfRule type="notContainsBlanks" dxfId="0" priority="2572">
      <formula>LEN(TRIM(W6945))&gt;0</formula>
    </cfRule>
  </conditionalFormatting>
  <conditionalFormatting sqref="Y6945">
    <cfRule type="notContainsBlanks" dxfId="5" priority="2567">
      <formula>LEN(TRIM(Y6945))&gt;0</formula>
    </cfRule>
  </conditionalFormatting>
  <conditionalFormatting sqref="Z6945">
    <cfRule type="notContainsBlanks" dxfId="6" priority="2562">
      <formula>LEN(TRIM(Z6945))&gt;0</formula>
    </cfRule>
  </conditionalFormatting>
  <conditionalFormatting sqref="AB6945">
    <cfRule type="cellIs" dxfId="7" priority="2557" operator="notEqual">
      <formula>0</formula>
    </cfRule>
  </conditionalFormatting>
  <conditionalFormatting sqref="Q6946">
    <cfRule type="notContainsBlanks" dxfId="1" priority="2586">
      <formula>LEN(TRIM(Q6946))&gt;0</formula>
    </cfRule>
  </conditionalFormatting>
  <conditionalFormatting sqref="R6946">
    <cfRule type="notContainsBlanks" dxfId="2" priority="2581">
      <formula>LEN(TRIM(R6946))&gt;0</formula>
    </cfRule>
  </conditionalFormatting>
  <conditionalFormatting sqref="S6946">
    <cfRule type="notContainsBlanks" dxfId="3" priority="2551">
      <formula>LEN(TRIM(S6946))&gt;0</formula>
    </cfRule>
  </conditionalFormatting>
  <conditionalFormatting sqref="U6946">
    <cfRule type="notContainsBlanks" dxfId="4" priority="2546">
      <formula>LEN(TRIM(U6946))&gt;0</formula>
    </cfRule>
  </conditionalFormatting>
  <conditionalFormatting sqref="W6946">
    <cfRule type="notContainsBlanks" dxfId="0" priority="2571">
      <formula>LEN(TRIM(W6946))&gt;0</formula>
    </cfRule>
  </conditionalFormatting>
  <conditionalFormatting sqref="Y6946">
    <cfRule type="notContainsBlanks" dxfId="5" priority="2566">
      <formula>LEN(TRIM(Y6946))&gt;0</formula>
    </cfRule>
  </conditionalFormatting>
  <conditionalFormatting sqref="Z6946">
    <cfRule type="notContainsBlanks" dxfId="6" priority="2561">
      <formula>LEN(TRIM(Z6946))&gt;0</formula>
    </cfRule>
  </conditionalFormatting>
  <conditionalFormatting sqref="AB6946">
    <cfRule type="cellIs" dxfId="7" priority="2556" operator="notEqual">
      <formula>0</formula>
    </cfRule>
  </conditionalFormatting>
  <conditionalFormatting sqref="Q6949">
    <cfRule type="notContainsBlanks" dxfId="1" priority="2545">
      <formula>LEN(TRIM(Q6949))&gt;0</formula>
    </cfRule>
  </conditionalFormatting>
  <conditionalFormatting sqref="R6949">
    <cfRule type="notContainsBlanks" dxfId="2" priority="2544">
      <formula>LEN(TRIM(R6949))&gt;0</formula>
    </cfRule>
  </conditionalFormatting>
  <conditionalFormatting sqref="S6949">
    <cfRule type="notContainsBlanks" dxfId="3" priority="2538">
      <formula>LEN(TRIM(S6949))&gt;0</formula>
    </cfRule>
  </conditionalFormatting>
  <conditionalFormatting sqref="U6949">
    <cfRule type="notContainsBlanks" dxfId="4" priority="2537">
      <formula>LEN(TRIM(U6949))&gt;0</formula>
    </cfRule>
  </conditionalFormatting>
  <conditionalFormatting sqref="W6949">
    <cfRule type="notContainsBlanks" dxfId="0" priority="2542">
      <formula>LEN(TRIM(W6949))&gt;0</formula>
    </cfRule>
  </conditionalFormatting>
  <conditionalFormatting sqref="Y6949">
    <cfRule type="notContainsBlanks" dxfId="5" priority="2541">
      <formula>LEN(TRIM(Y6949))&gt;0</formula>
    </cfRule>
  </conditionalFormatting>
  <conditionalFormatting sqref="Z6949">
    <cfRule type="notContainsBlanks" dxfId="6" priority="2540">
      <formula>LEN(TRIM(Z6949))&gt;0</formula>
    </cfRule>
  </conditionalFormatting>
  <conditionalFormatting sqref="AB6949">
    <cfRule type="cellIs" dxfId="7" priority="2539" operator="notEqual">
      <formula>0</formula>
    </cfRule>
  </conditionalFormatting>
  <conditionalFormatting sqref="Q6951">
    <cfRule type="notContainsBlanks" dxfId="1" priority="2536">
      <formula>LEN(TRIM(Q6951))&gt;0</formula>
    </cfRule>
  </conditionalFormatting>
  <conditionalFormatting sqref="R6951">
    <cfRule type="notContainsBlanks" dxfId="2" priority="2532">
      <formula>LEN(TRIM(R6951))&gt;0</formula>
    </cfRule>
  </conditionalFormatting>
  <conditionalFormatting sqref="S6951">
    <cfRule type="notContainsBlanks" dxfId="3" priority="2511">
      <formula>LEN(TRIM(S6951))&gt;0</formula>
    </cfRule>
  </conditionalFormatting>
  <conditionalFormatting sqref="U6951">
    <cfRule type="notContainsBlanks" dxfId="4" priority="2507">
      <formula>LEN(TRIM(U6951))&gt;0</formula>
    </cfRule>
  </conditionalFormatting>
  <conditionalFormatting sqref="W6951">
    <cfRule type="notContainsBlanks" dxfId="0" priority="2524">
      <formula>LEN(TRIM(W6951))&gt;0</formula>
    </cfRule>
  </conditionalFormatting>
  <conditionalFormatting sqref="Y6951">
    <cfRule type="notContainsBlanks" dxfId="5" priority="2520">
      <formula>LEN(TRIM(Y6951))&gt;0</formula>
    </cfRule>
  </conditionalFormatting>
  <conditionalFormatting sqref="Z6951">
    <cfRule type="notContainsBlanks" dxfId="6" priority="2516">
      <formula>LEN(TRIM(Z6951))&gt;0</formula>
    </cfRule>
  </conditionalFormatting>
  <conditionalFormatting sqref="Q6952">
    <cfRule type="notContainsBlanks" dxfId="1" priority="2535">
      <formula>LEN(TRIM(Q6952))&gt;0</formula>
    </cfRule>
  </conditionalFormatting>
  <conditionalFormatting sqref="R6952">
    <cfRule type="notContainsBlanks" dxfId="2" priority="2531">
      <formula>LEN(TRIM(R6952))&gt;0</formula>
    </cfRule>
  </conditionalFormatting>
  <conditionalFormatting sqref="S6952">
    <cfRule type="notContainsBlanks" dxfId="3" priority="2510">
      <formula>LEN(TRIM(S6952))&gt;0</formula>
    </cfRule>
  </conditionalFormatting>
  <conditionalFormatting sqref="U6952">
    <cfRule type="notContainsBlanks" dxfId="4" priority="2506">
      <formula>LEN(TRIM(U6952))&gt;0</formula>
    </cfRule>
  </conditionalFormatting>
  <conditionalFormatting sqref="W6952">
    <cfRule type="notContainsBlanks" dxfId="0" priority="2523">
      <formula>LEN(TRIM(W6952))&gt;0</formula>
    </cfRule>
  </conditionalFormatting>
  <conditionalFormatting sqref="Y6952">
    <cfRule type="notContainsBlanks" dxfId="5" priority="2519">
      <formula>LEN(TRIM(Y6952))&gt;0</formula>
    </cfRule>
  </conditionalFormatting>
  <conditionalFormatting sqref="Z6952">
    <cfRule type="notContainsBlanks" dxfId="6" priority="2515">
      <formula>LEN(TRIM(Z6952))&gt;0</formula>
    </cfRule>
  </conditionalFormatting>
  <conditionalFormatting sqref="Q6953">
    <cfRule type="notContainsBlanks" dxfId="1" priority="2534">
      <formula>LEN(TRIM(Q6953))&gt;0</formula>
    </cfRule>
  </conditionalFormatting>
  <conditionalFormatting sqref="R6953">
    <cfRule type="notContainsBlanks" dxfId="2" priority="2530">
      <formula>LEN(TRIM(R6953))&gt;0</formula>
    </cfRule>
  </conditionalFormatting>
  <conditionalFormatting sqref="S6953">
    <cfRule type="notContainsBlanks" dxfId="3" priority="2509">
      <formula>LEN(TRIM(S6953))&gt;0</formula>
    </cfRule>
  </conditionalFormatting>
  <conditionalFormatting sqref="U6953">
    <cfRule type="notContainsBlanks" dxfId="4" priority="2505">
      <formula>LEN(TRIM(U6953))&gt;0</formula>
    </cfRule>
  </conditionalFormatting>
  <conditionalFormatting sqref="W6953">
    <cfRule type="notContainsBlanks" dxfId="0" priority="2522">
      <formula>LEN(TRIM(W6953))&gt;0</formula>
    </cfRule>
  </conditionalFormatting>
  <conditionalFormatting sqref="Y6953">
    <cfRule type="notContainsBlanks" dxfId="5" priority="2518">
      <formula>LEN(TRIM(Y6953))&gt;0</formula>
    </cfRule>
  </conditionalFormatting>
  <conditionalFormatting sqref="Z6953">
    <cfRule type="notContainsBlanks" dxfId="6" priority="2514">
      <formula>LEN(TRIM(Z6953))&gt;0</formula>
    </cfRule>
  </conditionalFormatting>
  <conditionalFormatting sqref="Q6954">
    <cfRule type="notContainsBlanks" dxfId="1" priority="2533">
      <formula>LEN(TRIM(Q6954))&gt;0</formula>
    </cfRule>
  </conditionalFormatting>
  <conditionalFormatting sqref="R6954">
    <cfRule type="notContainsBlanks" dxfId="2" priority="2529">
      <formula>LEN(TRIM(R6954))&gt;0</formula>
    </cfRule>
  </conditionalFormatting>
  <conditionalFormatting sqref="S6954">
    <cfRule type="notContainsBlanks" dxfId="3" priority="2508">
      <formula>LEN(TRIM(S6954))&gt;0</formula>
    </cfRule>
  </conditionalFormatting>
  <conditionalFormatting sqref="U6954">
    <cfRule type="notContainsBlanks" dxfId="4" priority="2504">
      <formula>LEN(TRIM(U6954))&gt;0</formula>
    </cfRule>
  </conditionalFormatting>
  <conditionalFormatting sqref="W6954">
    <cfRule type="notContainsBlanks" dxfId="0" priority="2521">
      <formula>LEN(TRIM(W6954))&gt;0</formula>
    </cfRule>
  </conditionalFormatting>
  <conditionalFormatting sqref="Y6954">
    <cfRule type="notContainsBlanks" dxfId="5" priority="2517">
      <formula>LEN(TRIM(Y6954))&gt;0</formula>
    </cfRule>
  </conditionalFormatting>
  <conditionalFormatting sqref="Z6954">
    <cfRule type="notContainsBlanks" dxfId="6" priority="2513">
      <formula>LEN(TRIM(Z6954))&gt;0</formula>
    </cfRule>
  </conditionalFormatting>
  <conditionalFormatting sqref="AB6954">
    <cfRule type="cellIs" dxfId="7" priority="2512" operator="notEqual">
      <formula>0</formula>
    </cfRule>
  </conditionalFormatting>
  <conditionalFormatting sqref="Q6956">
    <cfRule type="notContainsBlanks" dxfId="1" priority="2503">
      <formula>LEN(TRIM(Q6956))&gt;0</formula>
    </cfRule>
  </conditionalFormatting>
  <conditionalFormatting sqref="R6956">
    <cfRule type="notContainsBlanks" dxfId="2" priority="2498">
      <formula>LEN(TRIM(R6956))&gt;0</formula>
    </cfRule>
  </conditionalFormatting>
  <conditionalFormatting sqref="S6956">
    <cfRule type="notContainsBlanks" dxfId="3" priority="2468">
      <formula>LEN(TRIM(S6956))&gt;0</formula>
    </cfRule>
  </conditionalFormatting>
  <conditionalFormatting sqref="U6956">
    <cfRule type="notContainsBlanks" dxfId="4" priority="2463">
      <formula>LEN(TRIM(U6956))&gt;0</formula>
    </cfRule>
  </conditionalFormatting>
  <conditionalFormatting sqref="W6956">
    <cfRule type="notContainsBlanks" dxfId="0" priority="2488">
      <formula>LEN(TRIM(W6956))&gt;0</formula>
    </cfRule>
  </conditionalFormatting>
  <conditionalFormatting sqref="Y6956">
    <cfRule type="notContainsBlanks" dxfId="5" priority="2483">
      <formula>LEN(TRIM(Y6956))&gt;0</formula>
    </cfRule>
  </conditionalFormatting>
  <conditionalFormatting sqref="Z6956">
    <cfRule type="notContainsBlanks" dxfId="6" priority="2478">
      <formula>LEN(TRIM(Z6956))&gt;0</formula>
    </cfRule>
  </conditionalFormatting>
  <conditionalFormatting sqref="AB6956">
    <cfRule type="cellIs" dxfId="7" priority="2473" operator="notEqual">
      <formula>0</formula>
    </cfRule>
  </conditionalFormatting>
  <conditionalFormatting sqref="Q6957">
    <cfRule type="notContainsBlanks" dxfId="1" priority="2502">
      <formula>LEN(TRIM(Q6957))&gt;0</formula>
    </cfRule>
  </conditionalFormatting>
  <conditionalFormatting sqref="R6957">
    <cfRule type="notContainsBlanks" dxfId="2" priority="2497">
      <formula>LEN(TRIM(R6957))&gt;0</formula>
    </cfRule>
  </conditionalFormatting>
  <conditionalFormatting sqref="S6957">
    <cfRule type="notContainsBlanks" dxfId="3" priority="2467">
      <formula>LEN(TRIM(S6957))&gt;0</formula>
    </cfRule>
  </conditionalFormatting>
  <conditionalFormatting sqref="U6957">
    <cfRule type="notContainsBlanks" dxfId="4" priority="2462">
      <formula>LEN(TRIM(U6957))&gt;0</formula>
    </cfRule>
  </conditionalFormatting>
  <conditionalFormatting sqref="W6957">
    <cfRule type="notContainsBlanks" dxfId="0" priority="2487">
      <formula>LEN(TRIM(W6957))&gt;0</formula>
    </cfRule>
  </conditionalFormatting>
  <conditionalFormatting sqref="Y6957">
    <cfRule type="notContainsBlanks" dxfId="5" priority="2482">
      <formula>LEN(TRIM(Y6957))&gt;0</formula>
    </cfRule>
  </conditionalFormatting>
  <conditionalFormatting sqref="Z6957">
    <cfRule type="notContainsBlanks" dxfId="6" priority="2477">
      <formula>LEN(TRIM(Z6957))&gt;0</formula>
    </cfRule>
  </conditionalFormatting>
  <conditionalFormatting sqref="AB6957">
    <cfRule type="cellIs" dxfId="7" priority="2472" operator="notEqual">
      <formula>0</formula>
    </cfRule>
  </conditionalFormatting>
  <conditionalFormatting sqref="Q6958">
    <cfRule type="notContainsBlanks" dxfId="1" priority="2501">
      <formula>LEN(TRIM(Q6958))&gt;0</formula>
    </cfRule>
  </conditionalFormatting>
  <conditionalFormatting sqref="R6958">
    <cfRule type="notContainsBlanks" dxfId="2" priority="2496">
      <formula>LEN(TRIM(R6958))&gt;0</formula>
    </cfRule>
  </conditionalFormatting>
  <conditionalFormatting sqref="S6958">
    <cfRule type="notContainsBlanks" dxfId="3" priority="2466">
      <formula>LEN(TRIM(S6958))&gt;0</formula>
    </cfRule>
  </conditionalFormatting>
  <conditionalFormatting sqref="U6958">
    <cfRule type="notContainsBlanks" dxfId="4" priority="2461">
      <formula>LEN(TRIM(U6958))&gt;0</formula>
    </cfRule>
  </conditionalFormatting>
  <conditionalFormatting sqref="W6958">
    <cfRule type="notContainsBlanks" dxfId="0" priority="2486">
      <formula>LEN(TRIM(W6958))&gt;0</formula>
    </cfRule>
  </conditionalFormatting>
  <conditionalFormatting sqref="Y6958">
    <cfRule type="notContainsBlanks" dxfId="5" priority="2481">
      <formula>LEN(TRIM(Y6958))&gt;0</formula>
    </cfRule>
  </conditionalFormatting>
  <conditionalFormatting sqref="Z6958">
    <cfRule type="notContainsBlanks" dxfId="6" priority="2476">
      <formula>LEN(TRIM(Z6958))&gt;0</formula>
    </cfRule>
  </conditionalFormatting>
  <conditionalFormatting sqref="AB6958">
    <cfRule type="cellIs" dxfId="7" priority="2471" operator="notEqual">
      <formula>0</formula>
    </cfRule>
  </conditionalFormatting>
  <conditionalFormatting sqref="Q6959">
    <cfRule type="notContainsBlanks" dxfId="1" priority="2500">
      <formula>LEN(TRIM(Q6959))&gt;0</formula>
    </cfRule>
  </conditionalFormatting>
  <conditionalFormatting sqref="R6959">
    <cfRule type="notContainsBlanks" dxfId="2" priority="2495">
      <formula>LEN(TRIM(R6959))&gt;0</formula>
    </cfRule>
  </conditionalFormatting>
  <conditionalFormatting sqref="S6959">
    <cfRule type="notContainsBlanks" dxfId="3" priority="2465">
      <formula>LEN(TRIM(S6959))&gt;0</formula>
    </cfRule>
  </conditionalFormatting>
  <conditionalFormatting sqref="U6959">
    <cfRule type="notContainsBlanks" dxfId="4" priority="2460">
      <formula>LEN(TRIM(U6959))&gt;0</formula>
    </cfRule>
  </conditionalFormatting>
  <conditionalFormatting sqref="W6959">
    <cfRule type="notContainsBlanks" dxfId="0" priority="2485">
      <formula>LEN(TRIM(W6959))&gt;0</formula>
    </cfRule>
  </conditionalFormatting>
  <conditionalFormatting sqref="Y6959">
    <cfRule type="notContainsBlanks" dxfId="5" priority="2480">
      <formula>LEN(TRIM(Y6959))&gt;0</formula>
    </cfRule>
  </conditionalFormatting>
  <conditionalFormatting sqref="Z6959">
    <cfRule type="notContainsBlanks" dxfId="6" priority="2475">
      <formula>LEN(TRIM(Z6959))&gt;0</formula>
    </cfRule>
  </conditionalFormatting>
  <conditionalFormatting sqref="AB6959">
    <cfRule type="cellIs" dxfId="7" priority="2470" operator="notEqual">
      <formula>0</formula>
    </cfRule>
  </conditionalFormatting>
  <conditionalFormatting sqref="Q6960">
    <cfRule type="notContainsBlanks" dxfId="1" priority="2499">
      <formula>LEN(TRIM(Q6960))&gt;0</formula>
    </cfRule>
  </conditionalFormatting>
  <conditionalFormatting sqref="R6960">
    <cfRule type="notContainsBlanks" dxfId="2" priority="2494">
      <formula>LEN(TRIM(R6960))&gt;0</formula>
    </cfRule>
  </conditionalFormatting>
  <conditionalFormatting sqref="S6960">
    <cfRule type="notContainsBlanks" dxfId="3" priority="2464">
      <formula>LEN(TRIM(S6960))&gt;0</formula>
    </cfRule>
  </conditionalFormatting>
  <conditionalFormatting sqref="U6960">
    <cfRule type="notContainsBlanks" dxfId="4" priority="2459">
      <formula>LEN(TRIM(U6960))&gt;0</formula>
    </cfRule>
  </conditionalFormatting>
  <conditionalFormatting sqref="W6960">
    <cfRule type="notContainsBlanks" dxfId="0" priority="2484">
      <formula>LEN(TRIM(W6960))&gt;0</formula>
    </cfRule>
  </conditionalFormatting>
  <conditionalFormatting sqref="Y6960">
    <cfRule type="notContainsBlanks" dxfId="5" priority="2479">
      <formula>LEN(TRIM(Y6960))&gt;0</formula>
    </cfRule>
  </conditionalFormatting>
  <conditionalFormatting sqref="Z6960">
    <cfRule type="notContainsBlanks" dxfId="6" priority="2474">
      <formula>LEN(TRIM(Z6960))&gt;0</formula>
    </cfRule>
  </conditionalFormatting>
  <conditionalFormatting sqref="AB6960">
    <cfRule type="cellIs" dxfId="7" priority="2469" operator="notEqual">
      <formula>0</formula>
    </cfRule>
  </conditionalFormatting>
  <conditionalFormatting sqref="Q6963">
    <cfRule type="notContainsBlanks" dxfId="1" priority="2458">
      <formula>LEN(TRIM(Q6963))&gt;0</formula>
    </cfRule>
  </conditionalFormatting>
  <conditionalFormatting sqref="R6963">
    <cfRule type="notContainsBlanks" dxfId="2" priority="2455">
      <formula>LEN(TRIM(R6963))&gt;0</formula>
    </cfRule>
  </conditionalFormatting>
  <conditionalFormatting sqref="S6963">
    <cfRule type="notContainsBlanks" dxfId="3" priority="2437">
      <formula>LEN(TRIM(S6963))&gt;0</formula>
    </cfRule>
  </conditionalFormatting>
  <conditionalFormatting sqref="U6963">
    <cfRule type="notContainsBlanks" dxfId="4" priority="2434">
      <formula>LEN(TRIM(U6963))&gt;0</formula>
    </cfRule>
  </conditionalFormatting>
  <conditionalFormatting sqref="W6963">
    <cfRule type="notContainsBlanks" dxfId="0" priority="2449">
      <formula>LEN(TRIM(W6963))&gt;0</formula>
    </cfRule>
  </conditionalFormatting>
  <conditionalFormatting sqref="Y6963">
    <cfRule type="notContainsBlanks" dxfId="5" priority="2446">
      <formula>LEN(TRIM(Y6963))&gt;0</formula>
    </cfRule>
  </conditionalFormatting>
  <conditionalFormatting sqref="Z6963">
    <cfRule type="notContainsBlanks" dxfId="6" priority="2443">
      <formula>LEN(TRIM(Z6963))&gt;0</formula>
    </cfRule>
  </conditionalFormatting>
  <conditionalFormatting sqref="AB6963">
    <cfRule type="cellIs" dxfId="7" priority="2440" operator="notEqual">
      <formula>0</formula>
    </cfRule>
  </conditionalFormatting>
  <conditionalFormatting sqref="Q6964">
    <cfRule type="notContainsBlanks" dxfId="1" priority="2457">
      <formula>LEN(TRIM(Q6964))&gt;0</formula>
    </cfRule>
  </conditionalFormatting>
  <conditionalFormatting sqref="R6964">
    <cfRule type="notContainsBlanks" dxfId="2" priority="2454">
      <formula>LEN(TRIM(R6964))&gt;0</formula>
    </cfRule>
  </conditionalFormatting>
  <conditionalFormatting sqref="S6964">
    <cfRule type="notContainsBlanks" dxfId="3" priority="2436">
      <formula>LEN(TRIM(S6964))&gt;0</formula>
    </cfRule>
  </conditionalFormatting>
  <conditionalFormatting sqref="U6964">
    <cfRule type="notContainsBlanks" dxfId="4" priority="2433">
      <formula>LEN(TRIM(U6964))&gt;0</formula>
    </cfRule>
  </conditionalFormatting>
  <conditionalFormatting sqref="W6964">
    <cfRule type="notContainsBlanks" dxfId="0" priority="2448">
      <formula>LEN(TRIM(W6964))&gt;0</formula>
    </cfRule>
  </conditionalFormatting>
  <conditionalFormatting sqref="Y6964">
    <cfRule type="notContainsBlanks" dxfId="5" priority="2445">
      <formula>LEN(TRIM(Y6964))&gt;0</formula>
    </cfRule>
  </conditionalFormatting>
  <conditionalFormatting sqref="Z6964">
    <cfRule type="notContainsBlanks" dxfId="6" priority="2442">
      <formula>LEN(TRIM(Z6964))&gt;0</formula>
    </cfRule>
  </conditionalFormatting>
  <conditionalFormatting sqref="AB6964">
    <cfRule type="cellIs" dxfId="7" priority="2439" operator="notEqual">
      <formula>0</formula>
    </cfRule>
  </conditionalFormatting>
  <conditionalFormatting sqref="Q6965">
    <cfRule type="notContainsBlanks" dxfId="1" priority="2456">
      <formula>LEN(TRIM(Q6965))&gt;0</formula>
    </cfRule>
  </conditionalFormatting>
  <conditionalFormatting sqref="R6965">
    <cfRule type="notContainsBlanks" dxfId="2" priority="2453">
      <formula>LEN(TRIM(R6965))&gt;0</formula>
    </cfRule>
  </conditionalFormatting>
  <conditionalFormatting sqref="S6965">
    <cfRule type="notContainsBlanks" dxfId="3" priority="2435">
      <formula>LEN(TRIM(S6965))&gt;0</formula>
    </cfRule>
  </conditionalFormatting>
  <conditionalFormatting sqref="U6965">
    <cfRule type="notContainsBlanks" dxfId="4" priority="2432">
      <formula>LEN(TRIM(U6965))&gt;0</formula>
    </cfRule>
  </conditionalFormatting>
  <conditionalFormatting sqref="W6965">
    <cfRule type="notContainsBlanks" dxfId="0" priority="2447">
      <formula>LEN(TRIM(W6965))&gt;0</formula>
    </cfRule>
  </conditionalFormatting>
  <conditionalFormatting sqref="Y6965">
    <cfRule type="notContainsBlanks" dxfId="5" priority="2444">
      <formula>LEN(TRIM(Y6965))&gt;0</formula>
    </cfRule>
  </conditionalFormatting>
  <conditionalFormatting sqref="Z6965">
    <cfRule type="notContainsBlanks" dxfId="6" priority="2441">
      <formula>LEN(TRIM(Z6965))&gt;0</formula>
    </cfRule>
  </conditionalFormatting>
  <conditionalFormatting sqref="AB6965">
    <cfRule type="cellIs" dxfId="7" priority="2438" operator="notEqual">
      <formula>0</formula>
    </cfRule>
  </conditionalFormatting>
  <conditionalFormatting sqref="Q6966">
    <cfRule type="notContainsBlanks" dxfId="1" priority="2623">
      <formula>LEN(TRIM(Q6966))&gt;0</formula>
    </cfRule>
  </conditionalFormatting>
  <conditionalFormatting sqref="W6966">
    <cfRule type="notContainsBlanks" dxfId="0" priority="2626">
      <formula>LEN(TRIM(W6966))&gt;0</formula>
    </cfRule>
  </conditionalFormatting>
  <conditionalFormatting sqref="Y6966">
    <cfRule type="notContainsBlanks" dxfId="5" priority="2625">
      <formula>LEN(TRIM(Y6966))&gt;0</formula>
    </cfRule>
  </conditionalFormatting>
  <conditionalFormatting sqref="Z6966">
    <cfRule type="notContainsBlanks" dxfId="6" priority="2624">
      <formula>LEN(TRIM(Z6966))&gt;0</formula>
    </cfRule>
  </conditionalFormatting>
  <conditionalFormatting sqref="AA6966">
    <cfRule type="cellIs" dxfId="8" priority="2621" operator="equal">
      <formula>2</formula>
    </cfRule>
    <cfRule type="cellIs" dxfId="8" priority="2620" operator="equal">
      <formula>4</formula>
    </cfRule>
  </conditionalFormatting>
  <conditionalFormatting sqref="W6968">
    <cfRule type="notContainsBlanks" dxfId="0" priority="2005">
      <formula>LEN(TRIM(W6968))&gt;0</formula>
    </cfRule>
  </conditionalFormatting>
  <conditionalFormatting sqref="S6971">
    <cfRule type="notContainsBlanks" dxfId="3" priority="1974">
      <formula>LEN(TRIM(S6971))&gt;0</formula>
    </cfRule>
  </conditionalFormatting>
  <conditionalFormatting sqref="U6971">
    <cfRule type="notContainsBlanks" dxfId="4" priority="1971">
      <formula>LEN(TRIM(U6971))&gt;0</formula>
    </cfRule>
  </conditionalFormatting>
  <conditionalFormatting sqref="W6971">
    <cfRule type="notContainsBlanks" dxfId="0" priority="1985">
      <formula>LEN(TRIM(W6971))&gt;0</formula>
    </cfRule>
  </conditionalFormatting>
  <conditionalFormatting sqref="Y6971">
    <cfRule type="notContainsBlanks" dxfId="5" priority="1982">
      <formula>LEN(TRIM(Y6971))&gt;0</formula>
    </cfRule>
  </conditionalFormatting>
  <conditionalFormatting sqref="Z6971">
    <cfRule type="notContainsBlanks" dxfId="6" priority="1979">
      <formula>LEN(TRIM(Z6971))&gt;0</formula>
    </cfRule>
  </conditionalFormatting>
  <conditionalFormatting sqref="AB6971">
    <cfRule type="cellIs" dxfId="7" priority="1976" operator="notEqual">
      <formula>0</formula>
    </cfRule>
  </conditionalFormatting>
  <conditionalFormatting sqref="S6972">
    <cfRule type="notContainsBlanks" dxfId="3" priority="1973">
      <formula>LEN(TRIM(S6972))&gt;0</formula>
    </cfRule>
  </conditionalFormatting>
  <conditionalFormatting sqref="U6972">
    <cfRule type="notContainsBlanks" dxfId="4" priority="1970">
      <formula>LEN(TRIM(U6972))&gt;0</formula>
    </cfRule>
  </conditionalFormatting>
  <conditionalFormatting sqref="W6972">
    <cfRule type="notContainsBlanks" dxfId="0" priority="1984">
      <formula>LEN(TRIM(W6972))&gt;0</formula>
    </cfRule>
  </conditionalFormatting>
  <conditionalFormatting sqref="Y6972">
    <cfRule type="notContainsBlanks" dxfId="5" priority="1981">
      <formula>LEN(TRIM(Y6972))&gt;0</formula>
    </cfRule>
  </conditionalFormatting>
  <conditionalFormatting sqref="Z6972">
    <cfRule type="notContainsBlanks" dxfId="6" priority="1978">
      <formula>LEN(TRIM(Z6972))&gt;0</formula>
    </cfRule>
  </conditionalFormatting>
  <conditionalFormatting sqref="S6973">
    <cfRule type="notContainsBlanks" dxfId="3" priority="1972">
      <formula>LEN(TRIM(S6973))&gt;0</formula>
    </cfRule>
  </conditionalFormatting>
  <conditionalFormatting sqref="U6973">
    <cfRule type="notContainsBlanks" dxfId="4" priority="1969">
      <formula>LEN(TRIM(U6973))&gt;0</formula>
    </cfRule>
  </conditionalFormatting>
  <conditionalFormatting sqref="W6973">
    <cfRule type="notContainsBlanks" dxfId="0" priority="1983">
      <formula>LEN(TRIM(W6973))&gt;0</formula>
    </cfRule>
  </conditionalFormatting>
  <conditionalFormatting sqref="Y6973">
    <cfRule type="notContainsBlanks" dxfId="5" priority="1980">
      <formula>LEN(TRIM(Y6973))&gt;0</formula>
    </cfRule>
  </conditionalFormatting>
  <conditionalFormatting sqref="Z6973">
    <cfRule type="notContainsBlanks" dxfId="6" priority="1977">
      <formula>LEN(TRIM(Z6973))&gt;0</formula>
    </cfRule>
  </conditionalFormatting>
  <conditionalFormatting sqref="AB6973">
    <cfRule type="cellIs" dxfId="7" priority="1975" operator="notEqual">
      <formula>0</formula>
    </cfRule>
  </conditionalFormatting>
  <conditionalFormatting sqref="Q6975">
    <cfRule type="notContainsBlanks" dxfId="1" priority="1968">
      <formula>LEN(TRIM(Q6975))&gt;0</formula>
    </cfRule>
  </conditionalFormatting>
  <conditionalFormatting sqref="R6975">
    <cfRule type="notContainsBlanks" dxfId="2" priority="1967">
      <formula>LEN(TRIM(R6975))&gt;0</formula>
    </cfRule>
  </conditionalFormatting>
  <conditionalFormatting sqref="S6975">
    <cfRule type="notContainsBlanks" dxfId="3" priority="1941">
      <formula>LEN(TRIM(S6975))&gt;0</formula>
    </cfRule>
  </conditionalFormatting>
  <conditionalFormatting sqref="U6975">
    <cfRule type="notContainsBlanks" dxfId="4" priority="1936">
      <formula>LEN(TRIM(U6975))&gt;0</formula>
    </cfRule>
  </conditionalFormatting>
  <conditionalFormatting sqref="W6975">
    <cfRule type="notContainsBlanks" dxfId="0" priority="1961">
      <formula>LEN(TRIM(W6975))&gt;0</formula>
    </cfRule>
  </conditionalFormatting>
  <conditionalFormatting sqref="Y6975">
    <cfRule type="notContainsBlanks" dxfId="5" priority="1956">
      <formula>LEN(TRIM(Y6975))&gt;0</formula>
    </cfRule>
  </conditionalFormatting>
  <conditionalFormatting sqref="Z6975">
    <cfRule type="notContainsBlanks" dxfId="6" priority="1951">
      <formula>LEN(TRIM(Z6975))&gt;0</formula>
    </cfRule>
  </conditionalFormatting>
  <conditionalFormatting sqref="AB6975">
    <cfRule type="cellIs" dxfId="7" priority="1946" operator="notEqual">
      <formula>0</formula>
    </cfRule>
  </conditionalFormatting>
  <conditionalFormatting sqref="S6976">
    <cfRule type="notContainsBlanks" dxfId="3" priority="1940">
      <formula>LEN(TRIM(S6976))&gt;0</formula>
    </cfRule>
  </conditionalFormatting>
  <conditionalFormatting sqref="U6976">
    <cfRule type="notContainsBlanks" dxfId="4" priority="1935">
      <formula>LEN(TRIM(U6976))&gt;0</formula>
    </cfRule>
  </conditionalFormatting>
  <conditionalFormatting sqref="W6976">
    <cfRule type="notContainsBlanks" dxfId="0" priority="1960">
      <formula>LEN(TRIM(W6976))&gt;0</formula>
    </cfRule>
  </conditionalFormatting>
  <conditionalFormatting sqref="Y6976">
    <cfRule type="notContainsBlanks" dxfId="5" priority="1955">
      <formula>LEN(TRIM(Y6976))&gt;0</formula>
    </cfRule>
  </conditionalFormatting>
  <conditionalFormatting sqref="Z6976">
    <cfRule type="notContainsBlanks" dxfId="6" priority="1950">
      <formula>LEN(TRIM(Z6976))&gt;0</formula>
    </cfRule>
  </conditionalFormatting>
  <conditionalFormatting sqref="AB6976">
    <cfRule type="cellIs" dxfId="7" priority="1945" operator="notEqual">
      <formula>0</formula>
    </cfRule>
  </conditionalFormatting>
  <conditionalFormatting sqref="S6977">
    <cfRule type="notContainsBlanks" dxfId="3" priority="1939">
      <formula>LEN(TRIM(S6977))&gt;0</formula>
    </cfRule>
  </conditionalFormatting>
  <conditionalFormatting sqref="U6977">
    <cfRule type="notContainsBlanks" dxfId="4" priority="1934">
      <formula>LEN(TRIM(U6977))&gt;0</formula>
    </cfRule>
  </conditionalFormatting>
  <conditionalFormatting sqref="W6977">
    <cfRule type="notContainsBlanks" dxfId="0" priority="1959">
      <formula>LEN(TRIM(W6977))&gt;0</formula>
    </cfRule>
  </conditionalFormatting>
  <conditionalFormatting sqref="Y6977">
    <cfRule type="notContainsBlanks" dxfId="5" priority="1954">
      <formula>LEN(TRIM(Y6977))&gt;0</formula>
    </cfRule>
  </conditionalFormatting>
  <conditionalFormatting sqref="Z6977">
    <cfRule type="notContainsBlanks" dxfId="6" priority="1949">
      <formula>LEN(TRIM(Z6977))&gt;0</formula>
    </cfRule>
  </conditionalFormatting>
  <conditionalFormatting sqref="AB6977">
    <cfRule type="cellIs" dxfId="7" priority="1944" operator="notEqual">
      <formula>0</formula>
    </cfRule>
  </conditionalFormatting>
  <conditionalFormatting sqref="S6978">
    <cfRule type="notContainsBlanks" dxfId="3" priority="1938">
      <formula>LEN(TRIM(S6978))&gt;0</formula>
    </cfRule>
  </conditionalFormatting>
  <conditionalFormatting sqref="U6978">
    <cfRule type="notContainsBlanks" dxfId="4" priority="1933">
      <formula>LEN(TRIM(U6978))&gt;0</formula>
    </cfRule>
  </conditionalFormatting>
  <conditionalFormatting sqref="W6978">
    <cfRule type="notContainsBlanks" dxfId="0" priority="1958">
      <formula>LEN(TRIM(W6978))&gt;0</formula>
    </cfRule>
  </conditionalFormatting>
  <conditionalFormatting sqref="Y6978">
    <cfRule type="notContainsBlanks" dxfId="5" priority="1953">
      <formula>LEN(TRIM(Y6978))&gt;0</formula>
    </cfRule>
  </conditionalFormatting>
  <conditionalFormatting sqref="Z6978">
    <cfRule type="notContainsBlanks" dxfId="6" priority="1948">
      <formula>LEN(TRIM(Z6978))&gt;0</formula>
    </cfRule>
  </conditionalFormatting>
  <conditionalFormatting sqref="AB6978">
    <cfRule type="cellIs" dxfId="7" priority="1943" operator="notEqual">
      <formula>0</formula>
    </cfRule>
  </conditionalFormatting>
  <conditionalFormatting sqref="S6979">
    <cfRule type="notContainsBlanks" dxfId="3" priority="1937">
      <formula>LEN(TRIM(S6979))&gt;0</formula>
    </cfRule>
  </conditionalFormatting>
  <conditionalFormatting sqref="U6979">
    <cfRule type="notContainsBlanks" dxfId="4" priority="1932">
      <formula>LEN(TRIM(U6979))&gt;0</formula>
    </cfRule>
  </conditionalFormatting>
  <conditionalFormatting sqref="W6979">
    <cfRule type="notContainsBlanks" dxfId="0" priority="1957">
      <formula>LEN(TRIM(W6979))&gt;0</formula>
    </cfRule>
  </conditionalFormatting>
  <conditionalFormatting sqref="Y6979">
    <cfRule type="notContainsBlanks" dxfId="5" priority="1952">
      <formula>LEN(TRIM(Y6979))&gt;0</formula>
    </cfRule>
  </conditionalFormatting>
  <conditionalFormatting sqref="Z6979">
    <cfRule type="notContainsBlanks" dxfId="6" priority="1947">
      <formula>LEN(TRIM(Z6979))&gt;0</formula>
    </cfRule>
  </conditionalFormatting>
  <conditionalFormatting sqref="AB6979">
    <cfRule type="cellIs" dxfId="7" priority="1942" operator="notEqual">
      <formula>0</formula>
    </cfRule>
  </conditionalFormatting>
  <conditionalFormatting sqref="Q6982">
    <cfRule type="notContainsBlanks" dxfId="1" priority="1931">
      <formula>LEN(TRIM(Q6982))&gt;0</formula>
    </cfRule>
  </conditionalFormatting>
  <conditionalFormatting sqref="R6982">
    <cfRule type="notContainsBlanks" dxfId="2" priority="1930">
      <formula>LEN(TRIM(R6982))&gt;0</formula>
    </cfRule>
  </conditionalFormatting>
  <conditionalFormatting sqref="S6982">
    <cfRule type="notContainsBlanks" dxfId="3" priority="1924">
      <formula>LEN(TRIM(S6982))&gt;0</formula>
    </cfRule>
  </conditionalFormatting>
  <conditionalFormatting sqref="U6982">
    <cfRule type="notContainsBlanks" dxfId="4" priority="1923">
      <formula>LEN(TRIM(U6982))&gt;0</formula>
    </cfRule>
  </conditionalFormatting>
  <conditionalFormatting sqref="W6982">
    <cfRule type="notContainsBlanks" dxfId="0" priority="1928">
      <formula>LEN(TRIM(W6982))&gt;0</formula>
    </cfRule>
  </conditionalFormatting>
  <conditionalFormatting sqref="Y6982">
    <cfRule type="notContainsBlanks" dxfId="5" priority="1927">
      <formula>LEN(TRIM(Y6982))&gt;0</formula>
    </cfRule>
  </conditionalFormatting>
  <conditionalFormatting sqref="Z6982">
    <cfRule type="notContainsBlanks" dxfId="6" priority="1926">
      <formula>LEN(TRIM(Z6982))&gt;0</formula>
    </cfRule>
  </conditionalFormatting>
  <conditionalFormatting sqref="AB6982">
    <cfRule type="cellIs" dxfId="7" priority="1925" operator="notEqual">
      <formula>0</formula>
    </cfRule>
  </conditionalFormatting>
  <conditionalFormatting sqref="Q6984">
    <cfRule type="notContainsBlanks" dxfId="1" priority="1922">
      <formula>LEN(TRIM(Q6984))&gt;0</formula>
    </cfRule>
  </conditionalFormatting>
  <conditionalFormatting sqref="R6984">
    <cfRule type="notContainsBlanks" dxfId="2" priority="1918">
      <formula>LEN(TRIM(R6984))&gt;0</formula>
    </cfRule>
  </conditionalFormatting>
  <conditionalFormatting sqref="S6984">
    <cfRule type="notContainsBlanks" dxfId="3" priority="1897">
      <formula>LEN(TRIM(S6984))&gt;0</formula>
    </cfRule>
  </conditionalFormatting>
  <conditionalFormatting sqref="U6984">
    <cfRule type="notContainsBlanks" dxfId="4" priority="1893">
      <formula>LEN(TRIM(U6984))&gt;0</formula>
    </cfRule>
  </conditionalFormatting>
  <conditionalFormatting sqref="W6984">
    <cfRule type="notContainsBlanks" dxfId="0" priority="1910">
      <formula>LEN(TRIM(W6984))&gt;0</formula>
    </cfRule>
  </conditionalFormatting>
  <conditionalFormatting sqref="Y6984">
    <cfRule type="notContainsBlanks" dxfId="5" priority="1906">
      <formula>LEN(TRIM(Y6984))&gt;0</formula>
    </cfRule>
  </conditionalFormatting>
  <conditionalFormatting sqref="Z6984">
    <cfRule type="notContainsBlanks" dxfId="6" priority="1902">
      <formula>LEN(TRIM(Z6984))&gt;0</formula>
    </cfRule>
  </conditionalFormatting>
  <conditionalFormatting sqref="Q6985">
    <cfRule type="notContainsBlanks" dxfId="1" priority="1921">
      <formula>LEN(TRIM(Q6985))&gt;0</formula>
    </cfRule>
  </conditionalFormatting>
  <conditionalFormatting sqref="R6985">
    <cfRule type="notContainsBlanks" dxfId="2" priority="1917">
      <formula>LEN(TRIM(R6985))&gt;0</formula>
    </cfRule>
  </conditionalFormatting>
  <conditionalFormatting sqref="S6985">
    <cfRule type="notContainsBlanks" dxfId="3" priority="1896">
      <formula>LEN(TRIM(S6985))&gt;0</formula>
    </cfRule>
  </conditionalFormatting>
  <conditionalFormatting sqref="U6985">
    <cfRule type="notContainsBlanks" dxfId="4" priority="1892">
      <formula>LEN(TRIM(U6985))&gt;0</formula>
    </cfRule>
  </conditionalFormatting>
  <conditionalFormatting sqref="W6985">
    <cfRule type="notContainsBlanks" dxfId="0" priority="1909">
      <formula>LEN(TRIM(W6985))&gt;0</formula>
    </cfRule>
  </conditionalFormatting>
  <conditionalFormatting sqref="Y6985">
    <cfRule type="notContainsBlanks" dxfId="5" priority="1905">
      <formula>LEN(TRIM(Y6985))&gt;0</formula>
    </cfRule>
  </conditionalFormatting>
  <conditionalFormatting sqref="Z6985">
    <cfRule type="notContainsBlanks" dxfId="6" priority="1901">
      <formula>LEN(TRIM(Z6985))&gt;0</formula>
    </cfRule>
  </conditionalFormatting>
  <conditionalFormatting sqref="Q6986">
    <cfRule type="notContainsBlanks" dxfId="1" priority="1920">
      <formula>LEN(TRIM(Q6986))&gt;0</formula>
    </cfRule>
  </conditionalFormatting>
  <conditionalFormatting sqref="R6986">
    <cfRule type="notContainsBlanks" dxfId="2" priority="1916">
      <formula>LEN(TRIM(R6986))&gt;0</formula>
    </cfRule>
  </conditionalFormatting>
  <conditionalFormatting sqref="S6986">
    <cfRule type="notContainsBlanks" dxfId="3" priority="1895">
      <formula>LEN(TRIM(S6986))&gt;0</formula>
    </cfRule>
  </conditionalFormatting>
  <conditionalFormatting sqref="U6986">
    <cfRule type="notContainsBlanks" dxfId="4" priority="1891">
      <formula>LEN(TRIM(U6986))&gt;0</formula>
    </cfRule>
  </conditionalFormatting>
  <conditionalFormatting sqref="W6986">
    <cfRule type="notContainsBlanks" dxfId="0" priority="1908">
      <formula>LEN(TRIM(W6986))&gt;0</formula>
    </cfRule>
  </conditionalFormatting>
  <conditionalFormatting sqref="Y6986">
    <cfRule type="notContainsBlanks" dxfId="5" priority="1904">
      <formula>LEN(TRIM(Y6986))&gt;0</formula>
    </cfRule>
  </conditionalFormatting>
  <conditionalFormatting sqref="Z6986">
    <cfRule type="notContainsBlanks" dxfId="6" priority="1900">
      <formula>LEN(TRIM(Z6986))&gt;0</formula>
    </cfRule>
  </conditionalFormatting>
  <conditionalFormatting sqref="Q6987">
    <cfRule type="notContainsBlanks" dxfId="1" priority="1919">
      <formula>LEN(TRIM(Q6987))&gt;0</formula>
    </cfRule>
  </conditionalFormatting>
  <conditionalFormatting sqref="R6987">
    <cfRule type="notContainsBlanks" dxfId="2" priority="1915">
      <formula>LEN(TRIM(R6987))&gt;0</formula>
    </cfRule>
  </conditionalFormatting>
  <conditionalFormatting sqref="S6987">
    <cfRule type="notContainsBlanks" dxfId="3" priority="1894">
      <formula>LEN(TRIM(S6987))&gt;0</formula>
    </cfRule>
  </conditionalFormatting>
  <conditionalFormatting sqref="U6987">
    <cfRule type="notContainsBlanks" dxfId="4" priority="1890">
      <formula>LEN(TRIM(U6987))&gt;0</formula>
    </cfRule>
  </conditionalFormatting>
  <conditionalFormatting sqref="W6987">
    <cfRule type="notContainsBlanks" dxfId="0" priority="1907">
      <formula>LEN(TRIM(W6987))&gt;0</formula>
    </cfRule>
  </conditionalFormatting>
  <conditionalFormatting sqref="Y6987">
    <cfRule type="notContainsBlanks" dxfId="5" priority="1903">
      <formula>LEN(TRIM(Y6987))&gt;0</formula>
    </cfRule>
  </conditionalFormatting>
  <conditionalFormatting sqref="Z6987">
    <cfRule type="notContainsBlanks" dxfId="6" priority="1899">
      <formula>LEN(TRIM(Z6987))&gt;0</formula>
    </cfRule>
  </conditionalFormatting>
  <conditionalFormatting sqref="AB6987">
    <cfRule type="cellIs" dxfId="7" priority="1898" operator="notEqual">
      <formula>0</formula>
    </cfRule>
  </conditionalFormatting>
  <conditionalFormatting sqref="Q6989">
    <cfRule type="notContainsBlanks" dxfId="1" priority="1889">
      <formula>LEN(TRIM(Q6989))&gt;0</formula>
    </cfRule>
  </conditionalFormatting>
  <conditionalFormatting sqref="R6989">
    <cfRule type="notContainsBlanks" dxfId="2" priority="1887">
      <formula>LEN(TRIM(R6989))&gt;0</formula>
    </cfRule>
  </conditionalFormatting>
  <conditionalFormatting sqref="S6989">
    <cfRule type="notContainsBlanks" dxfId="3" priority="1860">
      <formula>LEN(TRIM(S6989))&gt;0</formula>
    </cfRule>
  </conditionalFormatting>
  <conditionalFormatting sqref="U6989">
    <cfRule type="notContainsBlanks" dxfId="4" priority="1855">
      <formula>LEN(TRIM(U6989))&gt;0</formula>
    </cfRule>
  </conditionalFormatting>
  <conditionalFormatting sqref="W6989">
    <cfRule type="notContainsBlanks" dxfId="0" priority="1880">
      <formula>LEN(TRIM(W6989))&gt;0</formula>
    </cfRule>
  </conditionalFormatting>
  <conditionalFormatting sqref="Y6989">
    <cfRule type="notContainsBlanks" dxfId="5" priority="1875">
      <formula>LEN(TRIM(Y6989))&gt;0</formula>
    </cfRule>
  </conditionalFormatting>
  <conditionalFormatting sqref="Z6989">
    <cfRule type="notContainsBlanks" dxfId="6" priority="1870">
      <formula>LEN(TRIM(Z6989))&gt;0</formula>
    </cfRule>
  </conditionalFormatting>
  <conditionalFormatting sqref="AB6989">
    <cfRule type="cellIs" dxfId="7" priority="1865" operator="notEqual">
      <formula>0</formula>
    </cfRule>
  </conditionalFormatting>
  <conditionalFormatting sqref="Q6990">
    <cfRule type="notContainsBlanks" dxfId="1" priority="1888">
      <formula>LEN(TRIM(Q6990))&gt;0</formula>
    </cfRule>
  </conditionalFormatting>
  <conditionalFormatting sqref="R6990">
    <cfRule type="notContainsBlanks" dxfId="2" priority="1886">
      <formula>LEN(TRIM(R6990))&gt;0</formula>
    </cfRule>
  </conditionalFormatting>
  <conditionalFormatting sqref="S6990">
    <cfRule type="notContainsBlanks" dxfId="3" priority="1859">
      <formula>LEN(TRIM(S6990))&gt;0</formula>
    </cfRule>
  </conditionalFormatting>
  <conditionalFormatting sqref="U6990">
    <cfRule type="notContainsBlanks" dxfId="4" priority="1854">
      <formula>LEN(TRIM(U6990))&gt;0</formula>
    </cfRule>
  </conditionalFormatting>
  <conditionalFormatting sqref="W6990">
    <cfRule type="notContainsBlanks" dxfId="0" priority="1879">
      <formula>LEN(TRIM(W6990))&gt;0</formula>
    </cfRule>
  </conditionalFormatting>
  <conditionalFormatting sqref="Y6990">
    <cfRule type="notContainsBlanks" dxfId="5" priority="1874">
      <formula>LEN(TRIM(Y6990))&gt;0</formula>
    </cfRule>
  </conditionalFormatting>
  <conditionalFormatting sqref="Z6990">
    <cfRule type="notContainsBlanks" dxfId="6" priority="1869">
      <formula>LEN(TRIM(Z6990))&gt;0</formula>
    </cfRule>
  </conditionalFormatting>
  <conditionalFormatting sqref="AB6990">
    <cfRule type="cellIs" dxfId="7" priority="1864" operator="notEqual">
      <formula>0</formula>
    </cfRule>
  </conditionalFormatting>
  <conditionalFormatting sqref="S6991">
    <cfRule type="notContainsBlanks" dxfId="3" priority="1858">
      <formula>LEN(TRIM(S6991))&gt;0</formula>
    </cfRule>
  </conditionalFormatting>
  <conditionalFormatting sqref="U6991">
    <cfRule type="notContainsBlanks" dxfId="4" priority="1853">
      <formula>LEN(TRIM(U6991))&gt;0</formula>
    </cfRule>
  </conditionalFormatting>
  <conditionalFormatting sqref="W6991">
    <cfRule type="notContainsBlanks" dxfId="0" priority="1878">
      <formula>LEN(TRIM(W6991))&gt;0</formula>
    </cfRule>
  </conditionalFormatting>
  <conditionalFormatting sqref="Y6991">
    <cfRule type="notContainsBlanks" dxfId="5" priority="1873">
      <formula>LEN(TRIM(Y6991))&gt;0</formula>
    </cfRule>
  </conditionalFormatting>
  <conditionalFormatting sqref="Z6991">
    <cfRule type="notContainsBlanks" dxfId="6" priority="1868">
      <formula>LEN(TRIM(Z6991))&gt;0</formula>
    </cfRule>
  </conditionalFormatting>
  <conditionalFormatting sqref="AB6991">
    <cfRule type="cellIs" dxfId="7" priority="1863" operator="notEqual">
      <formula>0</formula>
    </cfRule>
  </conditionalFormatting>
  <conditionalFormatting sqref="S6992">
    <cfRule type="notContainsBlanks" dxfId="3" priority="1857">
      <formula>LEN(TRIM(S6992))&gt;0</formula>
    </cfRule>
  </conditionalFormatting>
  <conditionalFormatting sqref="U6992">
    <cfRule type="notContainsBlanks" dxfId="4" priority="1852">
      <formula>LEN(TRIM(U6992))&gt;0</formula>
    </cfRule>
  </conditionalFormatting>
  <conditionalFormatting sqref="W6992">
    <cfRule type="notContainsBlanks" dxfId="0" priority="1877">
      <formula>LEN(TRIM(W6992))&gt;0</formula>
    </cfRule>
  </conditionalFormatting>
  <conditionalFormatting sqref="Y6992">
    <cfRule type="notContainsBlanks" dxfId="5" priority="1872">
      <formula>LEN(TRIM(Y6992))&gt;0</formula>
    </cfRule>
  </conditionalFormatting>
  <conditionalFormatting sqref="Z6992">
    <cfRule type="notContainsBlanks" dxfId="6" priority="1867">
      <formula>LEN(TRIM(Z6992))&gt;0</formula>
    </cfRule>
  </conditionalFormatting>
  <conditionalFormatting sqref="AB6992">
    <cfRule type="cellIs" dxfId="7" priority="1862" operator="notEqual">
      <formula>0</formula>
    </cfRule>
  </conditionalFormatting>
  <conditionalFormatting sqref="S6993">
    <cfRule type="notContainsBlanks" dxfId="3" priority="1856">
      <formula>LEN(TRIM(S6993))&gt;0</formula>
    </cfRule>
  </conditionalFormatting>
  <conditionalFormatting sqref="U6993">
    <cfRule type="notContainsBlanks" dxfId="4" priority="1851">
      <formula>LEN(TRIM(U6993))&gt;0</formula>
    </cfRule>
  </conditionalFormatting>
  <conditionalFormatting sqref="W6993">
    <cfRule type="notContainsBlanks" dxfId="0" priority="1876">
      <formula>LEN(TRIM(W6993))&gt;0</formula>
    </cfRule>
  </conditionalFormatting>
  <conditionalFormatting sqref="Y6993">
    <cfRule type="notContainsBlanks" dxfId="5" priority="1871">
      <formula>LEN(TRIM(Y6993))&gt;0</formula>
    </cfRule>
  </conditionalFormatting>
  <conditionalFormatting sqref="Z6993">
    <cfRule type="notContainsBlanks" dxfId="6" priority="1866">
      <formula>LEN(TRIM(Z6993))&gt;0</formula>
    </cfRule>
  </conditionalFormatting>
  <conditionalFormatting sqref="AB6993">
    <cfRule type="cellIs" dxfId="7" priority="1861" operator="notEqual">
      <formula>0</formula>
    </cfRule>
  </conditionalFormatting>
  <conditionalFormatting sqref="Q6996">
    <cfRule type="notContainsBlanks" dxfId="1" priority="1850">
      <formula>LEN(TRIM(Q6996))&gt;0</formula>
    </cfRule>
  </conditionalFormatting>
  <conditionalFormatting sqref="R6996">
    <cfRule type="notContainsBlanks" dxfId="2" priority="1847">
      <formula>LEN(TRIM(R6996))&gt;0</formula>
    </cfRule>
  </conditionalFormatting>
  <conditionalFormatting sqref="S6996">
    <cfRule type="notContainsBlanks" dxfId="3" priority="1829">
      <formula>LEN(TRIM(S6996))&gt;0</formula>
    </cfRule>
  </conditionalFormatting>
  <conditionalFormatting sqref="U6996">
    <cfRule type="notContainsBlanks" dxfId="4" priority="1826">
      <formula>LEN(TRIM(U6996))&gt;0</formula>
    </cfRule>
  </conditionalFormatting>
  <conditionalFormatting sqref="W6996">
    <cfRule type="notContainsBlanks" dxfId="0" priority="1841">
      <formula>LEN(TRIM(W6996))&gt;0</formula>
    </cfRule>
  </conditionalFormatting>
  <conditionalFormatting sqref="Y6996">
    <cfRule type="notContainsBlanks" dxfId="5" priority="1838">
      <formula>LEN(TRIM(Y6996))&gt;0</formula>
    </cfRule>
  </conditionalFormatting>
  <conditionalFormatting sqref="Z6996">
    <cfRule type="notContainsBlanks" dxfId="6" priority="1835">
      <formula>LEN(TRIM(Z6996))&gt;0</formula>
    </cfRule>
  </conditionalFormatting>
  <conditionalFormatting sqref="AB6996">
    <cfRule type="cellIs" dxfId="7" priority="1832" operator="notEqual">
      <formula>0</formula>
    </cfRule>
  </conditionalFormatting>
  <conditionalFormatting sqref="Q6997">
    <cfRule type="notContainsBlanks" dxfId="1" priority="1849">
      <formula>LEN(TRIM(Q6997))&gt;0</formula>
    </cfRule>
  </conditionalFormatting>
  <conditionalFormatting sqref="R6997">
    <cfRule type="notContainsBlanks" dxfId="2" priority="1846">
      <formula>LEN(TRIM(R6997))&gt;0</formula>
    </cfRule>
  </conditionalFormatting>
  <conditionalFormatting sqref="S6997">
    <cfRule type="notContainsBlanks" dxfId="3" priority="1828">
      <formula>LEN(TRIM(S6997))&gt;0</formula>
    </cfRule>
  </conditionalFormatting>
  <conditionalFormatting sqref="U6997">
    <cfRule type="notContainsBlanks" dxfId="4" priority="1825">
      <formula>LEN(TRIM(U6997))&gt;0</formula>
    </cfRule>
  </conditionalFormatting>
  <conditionalFormatting sqref="W6997">
    <cfRule type="notContainsBlanks" dxfId="0" priority="1840">
      <formula>LEN(TRIM(W6997))&gt;0</formula>
    </cfRule>
  </conditionalFormatting>
  <conditionalFormatting sqref="Y6997">
    <cfRule type="notContainsBlanks" dxfId="5" priority="1837">
      <formula>LEN(TRIM(Y6997))&gt;0</formula>
    </cfRule>
  </conditionalFormatting>
  <conditionalFormatting sqref="Z6997">
    <cfRule type="notContainsBlanks" dxfId="6" priority="1834">
      <formula>LEN(TRIM(Z6997))&gt;0</formula>
    </cfRule>
  </conditionalFormatting>
  <conditionalFormatting sqref="AB6997">
    <cfRule type="cellIs" dxfId="7" priority="1831" operator="notEqual">
      <formula>0</formula>
    </cfRule>
  </conditionalFormatting>
  <conditionalFormatting sqref="Q6998">
    <cfRule type="notContainsBlanks" dxfId="1" priority="1848">
      <formula>LEN(TRIM(Q6998))&gt;0</formula>
    </cfRule>
  </conditionalFormatting>
  <conditionalFormatting sqref="R6998">
    <cfRule type="notContainsBlanks" dxfId="2" priority="1845">
      <formula>LEN(TRIM(R6998))&gt;0</formula>
    </cfRule>
  </conditionalFormatting>
  <conditionalFormatting sqref="S6998">
    <cfRule type="notContainsBlanks" dxfId="3" priority="1827">
      <formula>LEN(TRIM(S6998))&gt;0</formula>
    </cfRule>
  </conditionalFormatting>
  <conditionalFormatting sqref="U6998">
    <cfRule type="notContainsBlanks" dxfId="4" priority="1824">
      <formula>LEN(TRIM(U6998))&gt;0</formula>
    </cfRule>
  </conditionalFormatting>
  <conditionalFormatting sqref="W6998">
    <cfRule type="notContainsBlanks" dxfId="0" priority="1839">
      <formula>LEN(TRIM(W6998))&gt;0</formula>
    </cfRule>
  </conditionalFormatting>
  <conditionalFormatting sqref="Y6998">
    <cfRule type="notContainsBlanks" dxfId="5" priority="1836">
      <formula>LEN(TRIM(Y6998))&gt;0</formula>
    </cfRule>
  </conditionalFormatting>
  <conditionalFormatting sqref="Z6998">
    <cfRule type="notContainsBlanks" dxfId="6" priority="1833">
      <formula>LEN(TRIM(Z6998))&gt;0</formula>
    </cfRule>
  </conditionalFormatting>
  <conditionalFormatting sqref="AB6998">
    <cfRule type="cellIs" dxfId="7" priority="1830" operator="notEqual">
      <formula>0</formula>
    </cfRule>
  </conditionalFormatting>
  <conditionalFormatting sqref="Q6999">
    <cfRule type="notContainsBlanks" dxfId="1" priority="1995">
      <formula>LEN(TRIM(Q6999))&gt;0</formula>
    </cfRule>
  </conditionalFormatting>
  <conditionalFormatting sqref="W6999">
    <cfRule type="notContainsBlanks" dxfId="0" priority="1998">
      <formula>LEN(TRIM(W6999))&gt;0</formula>
    </cfRule>
  </conditionalFormatting>
  <conditionalFormatting sqref="Y6999">
    <cfRule type="notContainsBlanks" dxfId="5" priority="1997">
      <formula>LEN(TRIM(Y6999))&gt;0</formula>
    </cfRule>
  </conditionalFormatting>
  <conditionalFormatting sqref="Z6999">
    <cfRule type="notContainsBlanks" dxfId="6" priority="1996">
      <formula>LEN(TRIM(Z6999))&gt;0</formula>
    </cfRule>
  </conditionalFormatting>
  <conditionalFormatting sqref="AA6999">
    <cfRule type="cellIs" dxfId="8" priority="1993" operator="equal">
      <formula>2</formula>
    </cfRule>
    <cfRule type="cellIs" dxfId="8" priority="1992" operator="equal">
      <formula>4</formula>
    </cfRule>
  </conditionalFormatting>
  <conditionalFormatting sqref="W7001">
    <cfRule type="notContainsBlanks" dxfId="0" priority="633573">
      <formula>LEN(TRIM(W7001))&gt;0</formula>
    </cfRule>
  </conditionalFormatting>
  <conditionalFormatting sqref="Q7004">
    <cfRule type="notContainsBlanks" dxfId="1" priority="633368">
      <formula>LEN(TRIM(Q7004))&gt;0</formula>
    </cfRule>
  </conditionalFormatting>
  <conditionalFormatting sqref="R7004">
    <cfRule type="notContainsBlanks" dxfId="2" priority="633554">
      <formula>LEN(TRIM(R7004))&gt;0</formula>
    </cfRule>
  </conditionalFormatting>
  <conditionalFormatting sqref="S7004">
    <cfRule type="notContainsBlanks" dxfId="3" priority="633536">
      <formula>LEN(TRIM(S7004))&gt;0</formula>
    </cfRule>
  </conditionalFormatting>
  <conditionalFormatting sqref="U7004">
    <cfRule type="notContainsBlanks" dxfId="4" priority="633533">
      <formula>LEN(TRIM(U7004))&gt;0</formula>
    </cfRule>
  </conditionalFormatting>
  <conditionalFormatting sqref="W7004">
    <cfRule type="notContainsBlanks" dxfId="0" priority="633548">
      <formula>LEN(TRIM(W7004))&gt;0</formula>
    </cfRule>
  </conditionalFormatting>
  <conditionalFormatting sqref="Y7004">
    <cfRule type="notContainsBlanks" dxfId="5" priority="633545">
      <formula>LEN(TRIM(Y7004))&gt;0</formula>
    </cfRule>
  </conditionalFormatting>
  <conditionalFormatting sqref="Z7004">
    <cfRule type="notContainsBlanks" dxfId="6" priority="633542">
      <formula>LEN(TRIM(Z7004))&gt;0</formula>
    </cfRule>
  </conditionalFormatting>
  <conditionalFormatting sqref="AB7004">
    <cfRule type="cellIs" dxfId="7" priority="633539" operator="notEqual">
      <formula>0</formula>
    </cfRule>
  </conditionalFormatting>
  <conditionalFormatting sqref="Q7005">
    <cfRule type="notContainsBlanks" dxfId="1" priority="633367">
      <formula>LEN(TRIM(Q7005))&gt;0</formula>
    </cfRule>
  </conditionalFormatting>
  <conditionalFormatting sqref="R7005">
    <cfRule type="notContainsBlanks" dxfId="2" priority="633553">
      <formula>LEN(TRIM(R7005))&gt;0</formula>
    </cfRule>
  </conditionalFormatting>
  <conditionalFormatting sqref="S7005">
    <cfRule type="notContainsBlanks" dxfId="3" priority="633535">
      <formula>LEN(TRIM(S7005))&gt;0</formula>
    </cfRule>
  </conditionalFormatting>
  <conditionalFormatting sqref="U7005">
    <cfRule type="notContainsBlanks" dxfId="4" priority="633532">
      <formula>LEN(TRIM(U7005))&gt;0</formula>
    </cfRule>
  </conditionalFormatting>
  <conditionalFormatting sqref="W7005">
    <cfRule type="notContainsBlanks" dxfId="0" priority="633547">
      <formula>LEN(TRIM(W7005))&gt;0</formula>
    </cfRule>
  </conditionalFormatting>
  <conditionalFormatting sqref="Y7005">
    <cfRule type="notContainsBlanks" dxfId="5" priority="633544">
      <formula>LEN(TRIM(Y7005))&gt;0</formula>
    </cfRule>
  </conditionalFormatting>
  <conditionalFormatting sqref="Z7005">
    <cfRule type="notContainsBlanks" dxfId="6" priority="633541">
      <formula>LEN(TRIM(Z7005))&gt;0</formula>
    </cfRule>
  </conditionalFormatting>
  <conditionalFormatting sqref="Q7006">
    <cfRule type="notContainsBlanks" dxfId="1" priority="633366">
      <formula>LEN(TRIM(Q7006))&gt;0</formula>
    </cfRule>
  </conditionalFormatting>
  <conditionalFormatting sqref="R7006">
    <cfRule type="notContainsBlanks" dxfId="2" priority="633552">
      <formula>LEN(TRIM(R7006))&gt;0</formula>
    </cfRule>
  </conditionalFormatting>
  <conditionalFormatting sqref="S7006">
    <cfRule type="notContainsBlanks" dxfId="3" priority="633534">
      <formula>LEN(TRIM(S7006))&gt;0</formula>
    </cfRule>
  </conditionalFormatting>
  <conditionalFormatting sqref="U7006">
    <cfRule type="notContainsBlanks" dxfId="4" priority="633531">
      <formula>LEN(TRIM(U7006))&gt;0</formula>
    </cfRule>
  </conditionalFormatting>
  <conditionalFormatting sqref="W7006">
    <cfRule type="notContainsBlanks" dxfId="0" priority="633546">
      <formula>LEN(TRIM(W7006))&gt;0</formula>
    </cfRule>
  </conditionalFormatting>
  <conditionalFormatting sqref="Y7006">
    <cfRule type="notContainsBlanks" dxfId="5" priority="633543">
      <formula>LEN(TRIM(Y7006))&gt;0</formula>
    </cfRule>
  </conditionalFormatting>
  <conditionalFormatting sqref="Z7006">
    <cfRule type="notContainsBlanks" dxfId="6" priority="633540">
      <formula>LEN(TRIM(Z7006))&gt;0</formula>
    </cfRule>
  </conditionalFormatting>
  <conditionalFormatting sqref="AB7006">
    <cfRule type="cellIs" dxfId="7" priority="633537" operator="notEqual">
      <formula>0</formula>
    </cfRule>
  </conditionalFormatting>
  <conditionalFormatting sqref="Q7008">
    <cfRule type="notContainsBlanks" dxfId="1" priority="633530">
      <formula>LEN(TRIM(Q7008))&gt;0</formula>
    </cfRule>
  </conditionalFormatting>
  <conditionalFormatting sqref="R7008">
    <cfRule type="notContainsBlanks" dxfId="2" priority="633525">
      <formula>LEN(TRIM(R7008))&gt;0</formula>
    </cfRule>
  </conditionalFormatting>
  <conditionalFormatting sqref="S7008">
    <cfRule type="notContainsBlanks" dxfId="3" priority="633495">
      <formula>LEN(TRIM(S7008))&gt;0</formula>
    </cfRule>
  </conditionalFormatting>
  <conditionalFormatting sqref="U7008">
    <cfRule type="notContainsBlanks" dxfId="4" priority="633490">
      <formula>LEN(TRIM(U7008))&gt;0</formula>
    </cfRule>
  </conditionalFormatting>
  <conditionalFormatting sqref="W7008">
    <cfRule type="notContainsBlanks" dxfId="0" priority="633515">
      <formula>LEN(TRIM(W7008))&gt;0</formula>
    </cfRule>
  </conditionalFormatting>
  <conditionalFormatting sqref="Y7008">
    <cfRule type="notContainsBlanks" dxfId="5" priority="633510">
      <formula>LEN(TRIM(Y7008))&gt;0</formula>
    </cfRule>
  </conditionalFormatting>
  <conditionalFormatting sqref="Z7008">
    <cfRule type="notContainsBlanks" dxfId="6" priority="633505">
      <formula>LEN(TRIM(Z7008))&gt;0</formula>
    </cfRule>
  </conditionalFormatting>
  <conditionalFormatting sqref="AB7008">
    <cfRule type="cellIs" dxfId="7" priority="633500" operator="notEqual">
      <formula>0</formula>
    </cfRule>
  </conditionalFormatting>
  <conditionalFormatting sqref="Q7009">
    <cfRule type="notContainsBlanks" dxfId="1" priority="633529">
      <formula>LEN(TRIM(Q7009))&gt;0</formula>
    </cfRule>
  </conditionalFormatting>
  <conditionalFormatting sqref="R7009">
    <cfRule type="notContainsBlanks" dxfId="2" priority="633524">
      <formula>LEN(TRIM(R7009))&gt;0</formula>
    </cfRule>
  </conditionalFormatting>
  <conditionalFormatting sqref="S7009">
    <cfRule type="notContainsBlanks" dxfId="3" priority="633494">
      <formula>LEN(TRIM(S7009))&gt;0</formula>
    </cfRule>
  </conditionalFormatting>
  <conditionalFormatting sqref="U7009">
    <cfRule type="notContainsBlanks" dxfId="4" priority="633489">
      <formula>LEN(TRIM(U7009))&gt;0</formula>
    </cfRule>
  </conditionalFormatting>
  <conditionalFormatting sqref="W7009">
    <cfRule type="notContainsBlanks" dxfId="0" priority="633514">
      <formula>LEN(TRIM(W7009))&gt;0</formula>
    </cfRule>
  </conditionalFormatting>
  <conditionalFormatting sqref="Y7009">
    <cfRule type="notContainsBlanks" dxfId="5" priority="633509">
      <formula>LEN(TRIM(Y7009))&gt;0</formula>
    </cfRule>
  </conditionalFormatting>
  <conditionalFormatting sqref="Z7009">
    <cfRule type="notContainsBlanks" dxfId="6" priority="633504">
      <formula>LEN(TRIM(Z7009))&gt;0</formula>
    </cfRule>
  </conditionalFormatting>
  <conditionalFormatting sqref="AB7009">
    <cfRule type="cellIs" dxfId="7" priority="633499" operator="notEqual">
      <formula>0</formula>
    </cfRule>
  </conditionalFormatting>
  <conditionalFormatting sqref="Q7010">
    <cfRule type="notContainsBlanks" dxfId="1" priority="633528">
      <formula>LEN(TRIM(Q7010))&gt;0</formula>
    </cfRule>
  </conditionalFormatting>
  <conditionalFormatting sqref="R7010">
    <cfRule type="notContainsBlanks" dxfId="2" priority="633523">
      <formula>LEN(TRIM(R7010))&gt;0</formula>
    </cfRule>
  </conditionalFormatting>
  <conditionalFormatting sqref="S7010">
    <cfRule type="notContainsBlanks" dxfId="3" priority="633493">
      <formula>LEN(TRIM(S7010))&gt;0</formula>
    </cfRule>
  </conditionalFormatting>
  <conditionalFormatting sqref="U7010">
    <cfRule type="notContainsBlanks" dxfId="4" priority="633488">
      <formula>LEN(TRIM(U7010))&gt;0</formula>
    </cfRule>
  </conditionalFormatting>
  <conditionalFormatting sqref="W7010">
    <cfRule type="notContainsBlanks" dxfId="0" priority="633513">
      <formula>LEN(TRIM(W7010))&gt;0</formula>
    </cfRule>
  </conditionalFormatting>
  <conditionalFormatting sqref="Y7010">
    <cfRule type="notContainsBlanks" dxfId="5" priority="633508">
      <formula>LEN(TRIM(Y7010))&gt;0</formula>
    </cfRule>
  </conditionalFormatting>
  <conditionalFormatting sqref="Z7010">
    <cfRule type="notContainsBlanks" dxfId="6" priority="633503">
      <formula>LEN(TRIM(Z7010))&gt;0</formula>
    </cfRule>
  </conditionalFormatting>
  <conditionalFormatting sqref="AB7010">
    <cfRule type="cellIs" dxfId="7" priority="633498" operator="notEqual">
      <formula>0</formula>
    </cfRule>
  </conditionalFormatting>
  <conditionalFormatting sqref="Q7011">
    <cfRule type="notContainsBlanks" dxfId="1" priority="633527">
      <formula>LEN(TRIM(Q7011))&gt;0</formula>
    </cfRule>
  </conditionalFormatting>
  <conditionalFormatting sqref="R7011">
    <cfRule type="notContainsBlanks" dxfId="2" priority="633522">
      <formula>LEN(TRIM(R7011))&gt;0</formula>
    </cfRule>
  </conditionalFormatting>
  <conditionalFormatting sqref="S7011">
    <cfRule type="notContainsBlanks" dxfId="3" priority="633492">
      <formula>LEN(TRIM(S7011))&gt;0</formula>
    </cfRule>
  </conditionalFormatting>
  <conditionalFormatting sqref="U7011">
    <cfRule type="notContainsBlanks" dxfId="4" priority="633487">
      <formula>LEN(TRIM(U7011))&gt;0</formula>
    </cfRule>
  </conditionalFormatting>
  <conditionalFormatting sqref="W7011">
    <cfRule type="notContainsBlanks" dxfId="0" priority="633512">
      <formula>LEN(TRIM(W7011))&gt;0</formula>
    </cfRule>
  </conditionalFormatting>
  <conditionalFormatting sqref="Y7011">
    <cfRule type="notContainsBlanks" dxfId="5" priority="633507">
      <formula>LEN(TRIM(Y7011))&gt;0</formula>
    </cfRule>
  </conditionalFormatting>
  <conditionalFormatting sqref="Z7011">
    <cfRule type="notContainsBlanks" dxfId="6" priority="633502">
      <formula>LEN(TRIM(Z7011))&gt;0</formula>
    </cfRule>
  </conditionalFormatting>
  <conditionalFormatting sqref="AB7011">
    <cfRule type="cellIs" dxfId="7" priority="633497" operator="notEqual">
      <formula>0</formula>
    </cfRule>
  </conditionalFormatting>
  <conditionalFormatting sqref="Q7012">
    <cfRule type="notContainsBlanks" dxfId="1" priority="633526">
      <formula>LEN(TRIM(Q7012))&gt;0</formula>
    </cfRule>
  </conditionalFormatting>
  <conditionalFormatting sqref="R7012">
    <cfRule type="notContainsBlanks" dxfId="2" priority="633521">
      <formula>LEN(TRIM(R7012))&gt;0</formula>
    </cfRule>
  </conditionalFormatting>
  <conditionalFormatting sqref="S7012">
    <cfRule type="notContainsBlanks" dxfId="3" priority="633491">
      <formula>LEN(TRIM(S7012))&gt;0</formula>
    </cfRule>
  </conditionalFormatting>
  <conditionalFormatting sqref="U7012">
    <cfRule type="notContainsBlanks" dxfId="4" priority="633486">
      <formula>LEN(TRIM(U7012))&gt;0</formula>
    </cfRule>
  </conditionalFormatting>
  <conditionalFormatting sqref="W7012">
    <cfRule type="notContainsBlanks" dxfId="0" priority="633511">
      <formula>LEN(TRIM(W7012))&gt;0</formula>
    </cfRule>
  </conditionalFormatting>
  <conditionalFormatting sqref="Y7012">
    <cfRule type="notContainsBlanks" dxfId="5" priority="633506">
      <formula>LEN(TRIM(Y7012))&gt;0</formula>
    </cfRule>
  </conditionalFormatting>
  <conditionalFormatting sqref="Z7012">
    <cfRule type="notContainsBlanks" dxfId="6" priority="633501">
      <formula>LEN(TRIM(Z7012))&gt;0</formula>
    </cfRule>
  </conditionalFormatting>
  <conditionalFormatting sqref="AB7012">
    <cfRule type="cellIs" dxfId="7" priority="633496" operator="notEqual">
      <formula>0</formula>
    </cfRule>
  </conditionalFormatting>
  <conditionalFormatting sqref="Q7015">
    <cfRule type="notContainsBlanks" dxfId="1" priority="633485">
      <formula>LEN(TRIM(Q7015))&gt;0</formula>
    </cfRule>
  </conditionalFormatting>
  <conditionalFormatting sqref="R7015">
    <cfRule type="notContainsBlanks" dxfId="2" priority="633484">
      <formula>LEN(TRIM(R7015))&gt;0</formula>
    </cfRule>
  </conditionalFormatting>
  <conditionalFormatting sqref="S7015">
    <cfRule type="notContainsBlanks" dxfId="3" priority="633478">
      <formula>LEN(TRIM(S7015))&gt;0</formula>
    </cfRule>
  </conditionalFormatting>
  <conditionalFormatting sqref="U7015">
    <cfRule type="notContainsBlanks" dxfId="4" priority="633477">
      <formula>LEN(TRIM(U7015))&gt;0</formula>
    </cfRule>
  </conditionalFormatting>
  <conditionalFormatting sqref="W7015">
    <cfRule type="notContainsBlanks" dxfId="0" priority="633482">
      <formula>LEN(TRIM(W7015))&gt;0</formula>
    </cfRule>
  </conditionalFormatting>
  <conditionalFormatting sqref="Y7015">
    <cfRule type="notContainsBlanks" dxfId="5" priority="633481">
      <formula>LEN(TRIM(Y7015))&gt;0</formula>
    </cfRule>
  </conditionalFormatting>
  <conditionalFormatting sqref="Z7015">
    <cfRule type="notContainsBlanks" dxfId="6" priority="633480">
      <formula>LEN(TRIM(Z7015))&gt;0</formula>
    </cfRule>
  </conditionalFormatting>
  <conditionalFormatting sqref="AB7015">
    <cfRule type="cellIs" dxfId="7" priority="633479" operator="notEqual">
      <formula>0</formula>
    </cfRule>
  </conditionalFormatting>
  <conditionalFormatting sqref="Q7017">
    <cfRule type="notContainsBlanks" dxfId="1" priority="633476">
      <formula>LEN(TRIM(Q7017))&gt;0</formula>
    </cfRule>
  </conditionalFormatting>
  <conditionalFormatting sqref="R7017">
    <cfRule type="notContainsBlanks" dxfId="2" priority="633472">
      <formula>LEN(TRIM(R7017))&gt;0</formula>
    </cfRule>
  </conditionalFormatting>
  <conditionalFormatting sqref="S7017">
    <cfRule type="notContainsBlanks" dxfId="3" priority="633448">
      <formula>LEN(TRIM(S7017))&gt;0</formula>
    </cfRule>
  </conditionalFormatting>
  <conditionalFormatting sqref="U7017">
    <cfRule type="notContainsBlanks" dxfId="4" priority="633444">
      <formula>LEN(TRIM(U7017))&gt;0</formula>
    </cfRule>
  </conditionalFormatting>
  <conditionalFormatting sqref="W7017">
    <cfRule type="notContainsBlanks" dxfId="0" priority="633464">
      <formula>LEN(TRIM(W7017))&gt;0</formula>
    </cfRule>
  </conditionalFormatting>
  <conditionalFormatting sqref="Y7017">
    <cfRule type="notContainsBlanks" dxfId="5" priority="633460">
      <formula>LEN(TRIM(Y7017))&gt;0</formula>
    </cfRule>
  </conditionalFormatting>
  <conditionalFormatting sqref="Z7017">
    <cfRule type="notContainsBlanks" dxfId="6" priority="633456">
      <formula>LEN(TRIM(Z7017))&gt;0</formula>
    </cfRule>
  </conditionalFormatting>
  <conditionalFormatting sqref="AB7017">
    <cfRule type="cellIs" dxfId="7" priority="619647" operator="notEqual">
      <formula>0</formula>
    </cfRule>
  </conditionalFormatting>
  <conditionalFormatting sqref="Q7018">
    <cfRule type="notContainsBlanks" dxfId="1" priority="633475">
      <formula>LEN(TRIM(Q7018))&gt;0</formula>
    </cfRule>
  </conditionalFormatting>
  <conditionalFormatting sqref="R7018">
    <cfRule type="notContainsBlanks" dxfId="2" priority="633471">
      <formula>LEN(TRIM(R7018))&gt;0</formula>
    </cfRule>
  </conditionalFormatting>
  <conditionalFormatting sqref="S7018">
    <cfRule type="notContainsBlanks" dxfId="3" priority="633447">
      <formula>LEN(TRIM(S7018))&gt;0</formula>
    </cfRule>
  </conditionalFormatting>
  <conditionalFormatting sqref="U7018">
    <cfRule type="notContainsBlanks" dxfId="4" priority="633443">
      <formula>LEN(TRIM(U7018))&gt;0</formula>
    </cfRule>
  </conditionalFormatting>
  <conditionalFormatting sqref="W7018">
    <cfRule type="notContainsBlanks" dxfId="0" priority="633463">
      <formula>LEN(TRIM(W7018))&gt;0</formula>
    </cfRule>
  </conditionalFormatting>
  <conditionalFormatting sqref="Y7018">
    <cfRule type="notContainsBlanks" dxfId="5" priority="633459">
      <formula>LEN(TRIM(Y7018))&gt;0</formula>
    </cfRule>
  </conditionalFormatting>
  <conditionalFormatting sqref="Z7018">
    <cfRule type="notContainsBlanks" dxfId="6" priority="633455">
      <formula>LEN(TRIM(Z7018))&gt;0</formula>
    </cfRule>
  </conditionalFormatting>
  <conditionalFormatting sqref="AB7018">
    <cfRule type="cellIs" dxfId="7" priority="633451" operator="notEqual">
      <formula>0</formula>
    </cfRule>
  </conditionalFormatting>
  <conditionalFormatting sqref="Q7019">
    <cfRule type="notContainsBlanks" dxfId="1" priority="633474">
      <formula>LEN(TRIM(Q7019))&gt;0</formula>
    </cfRule>
  </conditionalFormatting>
  <conditionalFormatting sqref="R7019">
    <cfRule type="notContainsBlanks" dxfId="2" priority="633470">
      <formula>LEN(TRIM(R7019))&gt;0</formula>
    </cfRule>
  </conditionalFormatting>
  <conditionalFormatting sqref="S7019">
    <cfRule type="notContainsBlanks" dxfId="3" priority="633446">
      <formula>LEN(TRIM(S7019))&gt;0</formula>
    </cfRule>
  </conditionalFormatting>
  <conditionalFormatting sqref="U7019">
    <cfRule type="notContainsBlanks" dxfId="4" priority="633442">
      <formula>LEN(TRIM(U7019))&gt;0</formula>
    </cfRule>
  </conditionalFormatting>
  <conditionalFormatting sqref="W7019">
    <cfRule type="notContainsBlanks" dxfId="0" priority="633462">
      <formula>LEN(TRIM(W7019))&gt;0</formula>
    </cfRule>
  </conditionalFormatting>
  <conditionalFormatting sqref="Y7019">
    <cfRule type="notContainsBlanks" dxfId="5" priority="633458">
      <formula>LEN(TRIM(Y7019))&gt;0</formula>
    </cfRule>
  </conditionalFormatting>
  <conditionalFormatting sqref="Z7019">
    <cfRule type="notContainsBlanks" dxfId="6" priority="633454">
      <formula>LEN(TRIM(Z7019))&gt;0</formula>
    </cfRule>
  </conditionalFormatting>
  <conditionalFormatting sqref="AB7019">
    <cfRule type="cellIs" dxfId="7" priority="633450" operator="notEqual">
      <formula>0</formula>
    </cfRule>
  </conditionalFormatting>
  <conditionalFormatting sqref="Q7020">
    <cfRule type="notContainsBlanks" dxfId="1" priority="633473">
      <formula>LEN(TRIM(Q7020))&gt;0</formula>
    </cfRule>
  </conditionalFormatting>
  <conditionalFormatting sqref="R7020">
    <cfRule type="notContainsBlanks" dxfId="2" priority="633469">
      <formula>LEN(TRIM(R7020))&gt;0</formula>
    </cfRule>
  </conditionalFormatting>
  <conditionalFormatting sqref="S7020">
    <cfRule type="notContainsBlanks" dxfId="3" priority="633445">
      <formula>LEN(TRIM(S7020))&gt;0</formula>
    </cfRule>
  </conditionalFormatting>
  <conditionalFormatting sqref="U7020">
    <cfRule type="notContainsBlanks" dxfId="4" priority="633441">
      <formula>LEN(TRIM(U7020))&gt;0</formula>
    </cfRule>
  </conditionalFormatting>
  <conditionalFormatting sqref="W7020">
    <cfRule type="notContainsBlanks" dxfId="0" priority="633461">
      <formula>LEN(TRIM(W7020))&gt;0</formula>
    </cfRule>
  </conditionalFormatting>
  <conditionalFormatting sqref="Y7020">
    <cfRule type="notContainsBlanks" dxfId="5" priority="633457">
      <formula>LEN(TRIM(Y7020))&gt;0</formula>
    </cfRule>
  </conditionalFormatting>
  <conditionalFormatting sqref="Z7020">
    <cfRule type="notContainsBlanks" dxfId="6" priority="633453">
      <formula>LEN(TRIM(Z7020))&gt;0</formula>
    </cfRule>
  </conditionalFormatting>
  <conditionalFormatting sqref="AB7020">
    <cfRule type="cellIs" dxfId="7" priority="633449" operator="notEqual">
      <formula>0</formula>
    </cfRule>
  </conditionalFormatting>
  <conditionalFormatting sqref="Q7022">
    <cfRule type="notContainsBlanks" dxfId="1" priority="633440">
      <formula>LEN(TRIM(Q7022))&gt;0</formula>
    </cfRule>
  </conditionalFormatting>
  <conditionalFormatting sqref="R7022">
    <cfRule type="notContainsBlanks" dxfId="2" priority="633435">
      <formula>LEN(TRIM(R7022))&gt;0</formula>
    </cfRule>
  </conditionalFormatting>
  <conditionalFormatting sqref="S7022">
    <cfRule type="notContainsBlanks" dxfId="3" priority="633405">
      <formula>LEN(TRIM(S7022))&gt;0</formula>
    </cfRule>
  </conditionalFormatting>
  <conditionalFormatting sqref="U7022">
    <cfRule type="notContainsBlanks" dxfId="4" priority="633400">
      <formula>LEN(TRIM(U7022))&gt;0</formula>
    </cfRule>
  </conditionalFormatting>
  <conditionalFormatting sqref="W7022">
    <cfRule type="notContainsBlanks" dxfId="0" priority="633425">
      <formula>LEN(TRIM(W7022))&gt;0</formula>
    </cfRule>
  </conditionalFormatting>
  <conditionalFormatting sqref="Y7022">
    <cfRule type="notContainsBlanks" dxfId="5" priority="633420">
      <formula>LEN(TRIM(Y7022))&gt;0</formula>
    </cfRule>
  </conditionalFormatting>
  <conditionalFormatting sqref="Z7022">
    <cfRule type="notContainsBlanks" dxfId="6" priority="633415">
      <formula>LEN(TRIM(Z7022))&gt;0</formula>
    </cfRule>
  </conditionalFormatting>
  <conditionalFormatting sqref="AB7022">
    <cfRule type="cellIs" dxfId="7" priority="633410" operator="notEqual">
      <formula>0</formula>
    </cfRule>
  </conditionalFormatting>
  <conditionalFormatting sqref="Q7023">
    <cfRule type="notContainsBlanks" dxfId="1" priority="633439">
      <formula>LEN(TRIM(Q7023))&gt;0</formula>
    </cfRule>
  </conditionalFormatting>
  <conditionalFormatting sqref="R7023">
    <cfRule type="notContainsBlanks" dxfId="2" priority="633434">
      <formula>LEN(TRIM(R7023))&gt;0</formula>
    </cfRule>
  </conditionalFormatting>
  <conditionalFormatting sqref="S7023">
    <cfRule type="notContainsBlanks" dxfId="3" priority="633404">
      <formula>LEN(TRIM(S7023))&gt;0</formula>
    </cfRule>
  </conditionalFormatting>
  <conditionalFormatting sqref="U7023">
    <cfRule type="notContainsBlanks" dxfId="4" priority="633399">
      <formula>LEN(TRIM(U7023))&gt;0</formula>
    </cfRule>
  </conditionalFormatting>
  <conditionalFormatting sqref="W7023">
    <cfRule type="notContainsBlanks" dxfId="0" priority="633424">
      <formula>LEN(TRIM(W7023))&gt;0</formula>
    </cfRule>
  </conditionalFormatting>
  <conditionalFormatting sqref="Y7023">
    <cfRule type="notContainsBlanks" dxfId="5" priority="633419">
      <formula>LEN(TRIM(Y7023))&gt;0</formula>
    </cfRule>
  </conditionalFormatting>
  <conditionalFormatting sqref="Z7023">
    <cfRule type="notContainsBlanks" dxfId="6" priority="633414">
      <formula>LEN(TRIM(Z7023))&gt;0</formula>
    </cfRule>
  </conditionalFormatting>
  <conditionalFormatting sqref="AB7023">
    <cfRule type="cellIs" dxfId="7" priority="633409" operator="notEqual">
      <formula>0</formula>
    </cfRule>
  </conditionalFormatting>
  <conditionalFormatting sqref="Q7024">
    <cfRule type="notContainsBlanks" dxfId="1" priority="633438">
      <formula>LEN(TRIM(Q7024))&gt;0</formula>
    </cfRule>
  </conditionalFormatting>
  <conditionalFormatting sqref="R7024">
    <cfRule type="notContainsBlanks" dxfId="2" priority="633433">
      <formula>LEN(TRIM(R7024))&gt;0</formula>
    </cfRule>
  </conditionalFormatting>
  <conditionalFormatting sqref="S7024">
    <cfRule type="notContainsBlanks" dxfId="3" priority="633403">
      <formula>LEN(TRIM(S7024))&gt;0</formula>
    </cfRule>
  </conditionalFormatting>
  <conditionalFormatting sqref="U7024">
    <cfRule type="notContainsBlanks" dxfId="4" priority="633398">
      <formula>LEN(TRIM(U7024))&gt;0</formula>
    </cfRule>
  </conditionalFormatting>
  <conditionalFormatting sqref="W7024">
    <cfRule type="notContainsBlanks" dxfId="0" priority="633423">
      <formula>LEN(TRIM(W7024))&gt;0</formula>
    </cfRule>
  </conditionalFormatting>
  <conditionalFormatting sqref="Y7024">
    <cfRule type="notContainsBlanks" dxfId="5" priority="633418">
      <formula>LEN(TRIM(Y7024))&gt;0</formula>
    </cfRule>
  </conditionalFormatting>
  <conditionalFormatting sqref="Z7024">
    <cfRule type="notContainsBlanks" dxfId="6" priority="633413">
      <formula>LEN(TRIM(Z7024))&gt;0</formula>
    </cfRule>
  </conditionalFormatting>
  <conditionalFormatting sqref="AB7024">
    <cfRule type="cellIs" dxfId="7" priority="633408" operator="notEqual">
      <formula>0</formula>
    </cfRule>
  </conditionalFormatting>
  <conditionalFormatting sqref="Q7025">
    <cfRule type="notContainsBlanks" dxfId="1" priority="633437">
      <formula>LEN(TRIM(Q7025))&gt;0</formula>
    </cfRule>
  </conditionalFormatting>
  <conditionalFormatting sqref="R7025">
    <cfRule type="notContainsBlanks" dxfId="2" priority="633432">
      <formula>LEN(TRIM(R7025))&gt;0</formula>
    </cfRule>
  </conditionalFormatting>
  <conditionalFormatting sqref="S7025">
    <cfRule type="notContainsBlanks" dxfId="3" priority="633402">
      <formula>LEN(TRIM(S7025))&gt;0</formula>
    </cfRule>
  </conditionalFormatting>
  <conditionalFormatting sqref="U7025">
    <cfRule type="notContainsBlanks" dxfId="4" priority="633397">
      <formula>LEN(TRIM(U7025))&gt;0</formula>
    </cfRule>
  </conditionalFormatting>
  <conditionalFormatting sqref="W7025">
    <cfRule type="notContainsBlanks" dxfId="0" priority="633422">
      <formula>LEN(TRIM(W7025))&gt;0</formula>
    </cfRule>
  </conditionalFormatting>
  <conditionalFormatting sqref="Y7025">
    <cfRule type="notContainsBlanks" dxfId="5" priority="633417">
      <formula>LEN(TRIM(Y7025))&gt;0</formula>
    </cfRule>
  </conditionalFormatting>
  <conditionalFormatting sqref="Z7025">
    <cfRule type="notContainsBlanks" dxfId="6" priority="633412">
      <formula>LEN(TRIM(Z7025))&gt;0</formula>
    </cfRule>
  </conditionalFormatting>
  <conditionalFormatting sqref="AB7025">
    <cfRule type="cellIs" dxfId="7" priority="633407" operator="notEqual">
      <formula>0</formula>
    </cfRule>
  </conditionalFormatting>
  <conditionalFormatting sqref="Q7026">
    <cfRule type="notContainsBlanks" dxfId="1" priority="633436">
      <formula>LEN(TRIM(Q7026))&gt;0</formula>
    </cfRule>
  </conditionalFormatting>
  <conditionalFormatting sqref="R7026">
    <cfRule type="notContainsBlanks" dxfId="2" priority="633431">
      <formula>LEN(TRIM(R7026))&gt;0</formula>
    </cfRule>
  </conditionalFormatting>
  <conditionalFormatting sqref="S7026">
    <cfRule type="notContainsBlanks" dxfId="3" priority="633401">
      <formula>LEN(TRIM(S7026))&gt;0</formula>
    </cfRule>
  </conditionalFormatting>
  <conditionalFormatting sqref="U7026">
    <cfRule type="notContainsBlanks" dxfId="4" priority="633396">
      <formula>LEN(TRIM(U7026))&gt;0</formula>
    </cfRule>
  </conditionalFormatting>
  <conditionalFormatting sqref="W7026">
    <cfRule type="notContainsBlanks" dxfId="0" priority="633421">
      <formula>LEN(TRIM(W7026))&gt;0</formula>
    </cfRule>
  </conditionalFormatting>
  <conditionalFormatting sqref="Y7026">
    <cfRule type="notContainsBlanks" dxfId="5" priority="633416">
      <formula>LEN(TRIM(Y7026))&gt;0</formula>
    </cfRule>
  </conditionalFormatting>
  <conditionalFormatting sqref="Z7026">
    <cfRule type="notContainsBlanks" dxfId="6" priority="633411">
      <formula>LEN(TRIM(Z7026))&gt;0</formula>
    </cfRule>
  </conditionalFormatting>
  <conditionalFormatting sqref="AB7026">
    <cfRule type="cellIs" dxfId="7" priority="633406" operator="notEqual">
      <formula>0</formula>
    </cfRule>
  </conditionalFormatting>
  <conditionalFormatting sqref="Q7029">
    <cfRule type="notContainsBlanks" dxfId="1" priority="633395">
      <formula>LEN(TRIM(Q7029))&gt;0</formula>
    </cfRule>
  </conditionalFormatting>
  <conditionalFormatting sqref="R7029">
    <cfRule type="notContainsBlanks" dxfId="2" priority="633392">
      <formula>LEN(TRIM(R7029))&gt;0</formula>
    </cfRule>
  </conditionalFormatting>
  <conditionalFormatting sqref="S7029">
    <cfRule type="notContainsBlanks" dxfId="3" priority="633374">
      <formula>LEN(TRIM(S7029))&gt;0</formula>
    </cfRule>
  </conditionalFormatting>
  <conditionalFormatting sqref="U7029">
    <cfRule type="notContainsBlanks" dxfId="4" priority="633371">
      <formula>LEN(TRIM(U7029))&gt;0</formula>
    </cfRule>
  </conditionalFormatting>
  <conditionalFormatting sqref="W7029">
    <cfRule type="notContainsBlanks" dxfId="0" priority="633386">
      <formula>LEN(TRIM(W7029))&gt;0</formula>
    </cfRule>
  </conditionalFormatting>
  <conditionalFormatting sqref="Y7029">
    <cfRule type="notContainsBlanks" dxfId="5" priority="633383">
      <formula>LEN(TRIM(Y7029))&gt;0</formula>
    </cfRule>
  </conditionalFormatting>
  <conditionalFormatting sqref="Z7029">
    <cfRule type="notContainsBlanks" dxfId="6" priority="633380">
      <formula>LEN(TRIM(Z7029))&gt;0</formula>
    </cfRule>
  </conditionalFormatting>
  <conditionalFormatting sqref="AB7029">
    <cfRule type="cellIs" dxfId="7" priority="633377" operator="notEqual">
      <formula>0</formula>
    </cfRule>
  </conditionalFormatting>
  <conditionalFormatting sqref="Q7030">
    <cfRule type="notContainsBlanks" dxfId="1" priority="633394">
      <formula>LEN(TRIM(Q7030))&gt;0</formula>
    </cfRule>
  </conditionalFormatting>
  <conditionalFormatting sqref="R7030">
    <cfRule type="notContainsBlanks" dxfId="2" priority="633391">
      <formula>LEN(TRIM(R7030))&gt;0</formula>
    </cfRule>
  </conditionalFormatting>
  <conditionalFormatting sqref="S7030">
    <cfRule type="notContainsBlanks" dxfId="3" priority="633373">
      <formula>LEN(TRIM(S7030))&gt;0</formula>
    </cfRule>
  </conditionalFormatting>
  <conditionalFormatting sqref="U7030">
    <cfRule type="notContainsBlanks" dxfId="4" priority="633370">
      <formula>LEN(TRIM(U7030))&gt;0</formula>
    </cfRule>
  </conditionalFormatting>
  <conditionalFormatting sqref="W7030">
    <cfRule type="notContainsBlanks" dxfId="0" priority="633385">
      <formula>LEN(TRIM(W7030))&gt;0</formula>
    </cfRule>
  </conditionalFormatting>
  <conditionalFormatting sqref="Y7030">
    <cfRule type="notContainsBlanks" dxfId="5" priority="633382">
      <formula>LEN(TRIM(Y7030))&gt;0</formula>
    </cfRule>
  </conditionalFormatting>
  <conditionalFormatting sqref="Z7030">
    <cfRule type="notContainsBlanks" dxfId="6" priority="633379">
      <formula>LEN(TRIM(Z7030))&gt;0</formula>
    </cfRule>
  </conditionalFormatting>
  <conditionalFormatting sqref="AB7030">
    <cfRule type="cellIs" dxfId="7" priority="633376" operator="notEqual">
      <formula>0</formula>
    </cfRule>
  </conditionalFormatting>
  <conditionalFormatting sqref="Q7031">
    <cfRule type="notContainsBlanks" dxfId="1" priority="633393">
      <formula>LEN(TRIM(Q7031))&gt;0</formula>
    </cfRule>
  </conditionalFormatting>
  <conditionalFormatting sqref="R7031">
    <cfRule type="notContainsBlanks" dxfId="2" priority="633390">
      <formula>LEN(TRIM(R7031))&gt;0</formula>
    </cfRule>
  </conditionalFormatting>
  <conditionalFormatting sqref="S7031">
    <cfRule type="notContainsBlanks" dxfId="3" priority="633372">
      <formula>LEN(TRIM(S7031))&gt;0</formula>
    </cfRule>
  </conditionalFormatting>
  <conditionalFormatting sqref="U7031">
    <cfRule type="notContainsBlanks" dxfId="4" priority="633369">
      <formula>LEN(TRIM(U7031))&gt;0</formula>
    </cfRule>
  </conditionalFormatting>
  <conditionalFormatting sqref="W7031">
    <cfRule type="notContainsBlanks" dxfId="0" priority="633384">
      <formula>LEN(TRIM(W7031))&gt;0</formula>
    </cfRule>
  </conditionalFormatting>
  <conditionalFormatting sqref="Y7031">
    <cfRule type="notContainsBlanks" dxfId="5" priority="633381">
      <formula>LEN(TRIM(Y7031))&gt;0</formula>
    </cfRule>
  </conditionalFormatting>
  <conditionalFormatting sqref="Z7031">
    <cfRule type="notContainsBlanks" dxfId="6" priority="633378">
      <formula>LEN(TRIM(Z7031))&gt;0</formula>
    </cfRule>
  </conditionalFormatting>
  <conditionalFormatting sqref="AB7031">
    <cfRule type="cellIs" dxfId="7" priority="633375" operator="notEqual">
      <formula>0</formula>
    </cfRule>
  </conditionalFormatting>
  <conditionalFormatting sqref="Q7032">
    <cfRule type="notContainsBlanks" dxfId="1" priority="633561">
      <formula>LEN(TRIM(Q7032))&gt;0</formula>
    </cfRule>
  </conditionalFormatting>
  <conditionalFormatting sqref="W7032">
    <cfRule type="notContainsBlanks" dxfId="0" priority="633564">
      <formula>LEN(TRIM(W7032))&gt;0</formula>
    </cfRule>
  </conditionalFormatting>
  <conditionalFormatting sqref="Y7032">
    <cfRule type="notContainsBlanks" dxfId="5" priority="633563">
      <formula>LEN(TRIM(Y7032))&gt;0</formula>
    </cfRule>
  </conditionalFormatting>
  <conditionalFormatting sqref="Z7032">
    <cfRule type="notContainsBlanks" dxfId="6" priority="633562">
      <formula>LEN(TRIM(Z7032))&gt;0</formula>
    </cfRule>
  </conditionalFormatting>
  <conditionalFormatting sqref="AA7032">
    <cfRule type="cellIs" dxfId="8" priority="633558" operator="equal">
      <formula>4</formula>
    </cfRule>
    <cfRule type="cellIs" dxfId="8" priority="633559" operator="equal">
      <formula>2</formula>
    </cfRule>
  </conditionalFormatting>
  <conditionalFormatting sqref="W7034">
    <cfRule type="notContainsBlanks" dxfId="0" priority="635492">
      <formula>LEN(TRIM(W7034))&gt;0</formula>
    </cfRule>
  </conditionalFormatting>
  <conditionalFormatting sqref="Q7037">
    <cfRule type="notContainsBlanks" dxfId="1" priority="635473">
      <formula>LEN(TRIM(Q7037))&gt;0</formula>
    </cfRule>
  </conditionalFormatting>
  <conditionalFormatting sqref="R7037">
    <cfRule type="notContainsBlanks" dxfId="2" priority="635470">
      <formula>LEN(TRIM(R7037))&gt;0</formula>
    </cfRule>
  </conditionalFormatting>
  <conditionalFormatting sqref="S7037">
    <cfRule type="notContainsBlanks" dxfId="3" priority="635452">
      <formula>LEN(TRIM(S7037))&gt;0</formula>
    </cfRule>
  </conditionalFormatting>
  <conditionalFormatting sqref="U7037">
    <cfRule type="notContainsBlanks" dxfId="4" priority="635449">
      <formula>LEN(TRIM(U7037))&gt;0</formula>
    </cfRule>
  </conditionalFormatting>
  <conditionalFormatting sqref="W7037">
    <cfRule type="notContainsBlanks" dxfId="0" priority="635464">
      <formula>LEN(TRIM(W7037))&gt;0</formula>
    </cfRule>
  </conditionalFormatting>
  <conditionalFormatting sqref="Y7037">
    <cfRule type="notContainsBlanks" dxfId="5" priority="635461">
      <formula>LEN(TRIM(Y7037))&gt;0</formula>
    </cfRule>
  </conditionalFormatting>
  <conditionalFormatting sqref="Z7037">
    <cfRule type="notContainsBlanks" dxfId="6" priority="635458">
      <formula>LEN(TRIM(Z7037))&gt;0</formula>
    </cfRule>
  </conditionalFormatting>
  <conditionalFormatting sqref="AB7037">
    <cfRule type="cellIs" dxfId="7" priority="635455" operator="notEqual">
      <formula>0</formula>
    </cfRule>
  </conditionalFormatting>
  <conditionalFormatting sqref="Q7038">
    <cfRule type="notContainsBlanks" dxfId="1" priority="635472">
      <formula>LEN(TRIM(Q7038))&gt;0</formula>
    </cfRule>
  </conditionalFormatting>
  <conditionalFormatting sqref="R7038">
    <cfRule type="notContainsBlanks" dxfId="2" priority="635469">
      <formula>LEN(TRIM(R7038))&gt;0</formula>
    </cfRule>
  </conditionalFormatting>
  <conditionalFormatting sqref="S7038">
    <cfRule type="notContainsBlanks" dxfId="3" priority="635451">
      <formula>LEN(TRIM(S7038))&gt;0</formula>
    </cfRule>
  </conditionalFormatting>
  <conditionalFormatting sqref="U7038">
    <cfRule type="notContainsBlanks" dxfId="4" priority="635448">
      <formula>LEN(TRIM(U7038))&gt;0</formula>
    </cfRule>
  </conditionalFormatting>
  <conditionalFormatting sqref="W7038">
    <cfRule type="notContainsBlanks" dxfId="0" priority="635463">
      <formula>LEN(TRIM(W7038))&gt;0</formula>
    </cfRule>
  </conditionalFormatting>
  <conditionalFormatting sqref="Y7038">
    <cfRule type="notContainsBlanks" dxfId="5" priority="635460">
      <formula>LEN(TRIM(Y7038))&gt;0</formula>
    </cfRule>
  </conditionalFormatting>
  <conditionalFormatting sqref="Z7038">
    <cfRule type="notContainsBlanks" dxfId="6" priority="635457">
      <formula>LEN(TRIM(Z7038))&gt;0</formula>
    </cfRule>
  </conditionalFormatting>
  <conditionalFormatting sqref="Q7039">
    <cfRule type="notContainsBlanks" dxfId="1" priority="635471">
      <formula>LEN(TRIM(Q7039))&gt;0</formula>
    </cfRule>
  </conditionalFormatting>
  <conditionalFormatting sqref="R7039">
    <cfRule type="notContainsBlanks" dxfId="2" priority="635468">
      <formula>LEN(TRIM(R7039))&gt;0</formula>
    </cfRule>
  </conditionalFormatting>
  <conditionalFormatting sqref="S7039">
    <cfRule type="notContainsBlanks" dxfId="3" priority="635450">
      <formula>LEN(TRIM(S7039))&gt;0</formula>
    </cfRule>
  </conditionalFormatting>
  <conditionalFormatting sqref="U7039">
    <cfRule type="notContainsBlanks" dxfId="4" priority="635447">
      <formula>LEN(TRIM(U7039))&gt;0</formula>
    </cfRule>
  </conditionalFormatting>
  <conditionalFormatting sqref="W7039">
    <cfRule type="notContainsBlanks" dxfId="0" priority="635462">
      <formula>LEN(TRIM(W7039))&gt;0</formula>
    </cfRule>
  </conditionalFormatting>
  <conditionalFormatting sqref="Y7039">
    <cfRule type="notContainsBlanks" dxfId="5" priority="635459">
      <formula>LEN(TRIM(Y7039))&gt;0</formula>
    </cfRule>
  </conditionalFormatting>
  <conditionalFormatting sqref="Z7039">
    <cfRule type="notContainsBlanks" dxfId="6" priority="635456">
      <formula>LEN(TRIM(Z7039))&gt;0</formula>
    </cfRule>
  </conditionalFormatting>
  <conditionalFormatting sqref="AB7039">
    <cfRule type="cellIs" dxfId="7" priority="635453" operator="notEqual">
      <formula>0</formula>
    </cfRule>
  </conditionalFormatting>
  <conditionalFormatting sqref="Q7041">
    <cfRule type="notContainsBlanks" dxfId="1" priority="635446">
      <formula>LEN(TRIM(Q7041))&gt;0</formula>
    </cfRule>
  </conditionalFormatting>
  <conditionalFormatting sqref="R7041">
    <cfRule type="notContainsBlanks" dxfId="2" priority="635441">
      <formula>LEN(TRIM(R7041))&gt;0</formula>
    </cfRule>
  </conditionalFormatting>
  <conditionalFormatting sqref="S7041">
    <cfRule type="notContainsBlanks" dxfId="3" priority="635411">
      <formula>LEN(TRIM(S7041))&gt;0</formula>
    </cfRule>
  </conditionalFormatting>
  <conditionalFormatting sqref="U7041">
    <cfRule type="notContainsBlanks" dxfId="4" priority="635406">
      <formula>LEN(TRIM(U7041))&gt;0</formula>
    </cfRule>
  </conditionalFormatting>
  <conditionalFormatting sqref="W7041">
    <cfRule type="notContainsBlanks" dxfId="0" priority="635431">
      <formula>LEN(TRIM(W7041))&gt;0</formula>
    </cfRule>
  </conditionalFormatting>
  <conditionalFormatting sqref="Y7041">
    <cfRule type="notContainsBlanks" dxfId="5" priority="635426">
      <formula>LEN(TRIM(Y7041))&gt;0</formula>
    </cfRule>
  </conditionalFormatting>
  <conditionalFormatting sqref="Z7041">
    <cfRule type="notContainsBlanks" dxfId="6" priority="635421">
      <formula>LEN(TRIM(Z7041))&gt;0</formula>
    </cfRule>
  </conditionalFormatting>
  <conditionalFormatting sqref="AB7041">
    <cfRule type="cellIs" dxfId="7" priority="635416" operator="notEqual">
      <formula>0</formula>
    </cfRule>
  </conditionalFormatting>
  <conditionalFormatting sqref="Q7042">
    <cfRule type="notContainsBlanks" dxfId="1" priority="635445">
      <formula>LEN(TRIM(Q7042))&gt;0</formula>
    </cfRule>
  </conditionalFormatting>
  <conditionalFormatting sqref="R7042">
    <cfRule type="notContainsBlanks" dxfId="2" priority="635440">
      <formula>LEN(TRIM(R7042))&gt;0</formula>
    </cfRule>
  </conditionalFormatting>
  <conditionalFormatting sqref="S7042">
    <cfRule type="notContainsBlanks" dxfId="3" priority="635410">
      <formula>LEN(TRIM(S7042))&gt;0</formula>
    </cfRule>
  </conditionalFormatting>
  <conditionalFormatting sqref="U7042">
    <cfRule type="notContainsBlanks" dxfId="4" priority="635405">
      <formula>LEN(TRIM(U7042))&gt;0</formula>
    </cfRule>
  </conditionalFormatting>
  <conditionalFormatting sqref="W7042">
    <cfRule type="notContainsBlanks" dxfId="0" priority="635430">
      <formula>LEN(TRIM(W7042))&gt;0</formula>
    </cfRule>
  </conditionalFormatting>
  <conditionalFormatting sqref="Y7042">
    <cfRule type="notContainsBlanks" dxfId="5" priority="635425">
      <formula>LEN(TRIM(Y7042))&gt;0</formula>
    </cfRule>
  </conditionalFormatting>
  <conditionalFormatting sqref="Z7042">
    <cfRule type="notContainsBlanks" dxfId="6" priority="635420">
      <formula>LEN(TRIM(Z7042))&gt;0</formula>
    </cfRule>
  </conditionalFormatting>
  <conditionalFormatting sqref="AB7042">
    <cfRule type="cellIs" dxfId="7" priority="635415" operator="notEqual">
      <formula>0</formula>
    </cfRule>
  </conditionalFormatting>
  <conditionalFormatting sqref="Q7043">
    <cfRule type="notContainsBlanks" dxfId="1" priority="635444">
      <formula>LEN(TRIM(Q7043))&gt;0</formula>
    </cfRule>
  </conditionalFormatting>
  <conditionalFormatting sqref="R7043">
    <cfRule type="notContainsBlanks" dxfId="2" priority="635439">
      <formula>LEN(TRIM(R7043))&gt;0</formula>
    </cfRule>
  </conditionalFormatting>
  <conditionalFormatting sqref="S7043">
    <cfRule type="notContainsBlanks" dxfId="3" priority="635409">
      <formula>LEN(TRIM(S7043))&gt;0</formula>
    </cfRule>
  </conditionalFormatting>
  <conditionalFormatting sqref="U7043">
    <cfRule type="notContainsBlanks" dxfId="4" priority="635404">
      <formula>LEN(TRIM(U7043))&gt;0</formula>
    </cfRule>
  </conditionalFormatting>
  <conditionalFormatting sqref="W7043">
    <cfRule type="notContainsBlanks" dxfId="0" priority="635429">
      <formula>LEN(TRIM(W7043))&gt;0</formula>
    </cfRule>
  </conditionalFormatting>
  <conditionalFormatting sqref="Y7043">
    <cfRule type="notContainsBlanks" dxfId="5" priority="635424">
      <formula>LEN(TRIM(Y7043))&gt;0</formula>
    </cfRule>
  </conditionalFormatting>
  <conditionalFormatting sqref="Z7043">
    <cfRule type="notContainsBlanks" dxfId="6" priority="635419">
      <formula>LEN(TRIM(Z7043))&gt;0</formula>
    </cfRule>
  </conditionalFormatting>
  <conditionalFormatting sqref="AB7043">
    <cfRule type="cellIs" dxfId="7" priority="635414" operator="notEqual">
      <formula>0</formula>
    </cfRule>
  </conditionalFormatting>
  <conditionalFormatting sqref="Q7044">
    <cfRule type="notContainsBlanks" dxfId="1" priority="635443">
      <formula>LEN(TRIM(Q7044))&gt;0</formula>
    </cfRule>
  </conditionalFormatting>
  <conditionalFormatting sqref="R7044">
    <cfRule type="notContainsBlanks" dxfId="2" priority="635438">
      <formula>LEN(TRIM(R7044))&gt;0</formula>
    </cfRule>
  </conditionalFormatting>
  <conditionalFormatting sqref="S7044">
    <cfRule type="notContainsBlanks" dxfId="3" priority="635408">
      <formula>LEN(TRIM(S7044))&gt;0</formula>
    </cfRule>
  </conditionalFormatting>
  <conditionalFormatting sqref="U7044">
    <cfRule type="notContainsBlanks" dxfId="4" priority="635403">
      <formula>LEN(TRIM(U7044))&gt;0</formula>
    </cfRule>
  </conditionalFormatting>
  <conditionalFormatting sqref="W7044">
    <cfRule type="notContainsBlanks" dxfId="0" priority="635428">
      <formula>LEN(TRIM(W7044))&gt;0</formula>
    </cfRule>
  </conditionalFormatting>
  <conditionalFormatting sqref="Y7044">
    <cfRule type="notContainsBlanks" dxfId="5" priority="635423">
      <formula>LEN(TRIM(Y7044))&gt;0</formula>
    </cfRule>
  </conditionalFormatting>
  <conditionalFormatting sqref="Z7044">
    <cfRule type="notContainsBlanks" dxfId="6" priority="635418">
      <formula>LEN(TRIM(Z7044))&gt;0</formula>
    </cfRule>
  </conditionalFormatting>
  <conditionalFormatting sqref="AB7044">
    <cfRule type="cellIs" dxfId="7" priority="635413" operator="notEqual">
      <formula>0</formula>
    </cfRule>
  </conditionalFormatting>
  <conditionalFormatting sqref="Q7045">
    <cfRule type="notContainsBlanks" dxfId="1" priority="635442">
      <formula>LEN(TRIM(Q7045))&gt;0</formula>
    </cfRule>
  </conditionalFormatting>
  <conditionalFormatting sqref="R7045">
    <cfRule type="notContainsBlanks" dxfId="2" priority="635437">
      <formula>LEN(TRIM(R7045))&gt;0</formula>
    </cfRule>
  </conditionalFormatting>
  <conditionalFormatting sqref="S7045">
    <cfRule type="notContainsBlanks" dxfId="3" priority="635407">
      <formula>LEN(TRIM(S7045))&gt;0</formula>
    </cfRule>
  </conditionalFormatting>
  <conditionalFormatting sqref="U7045">
    <cfRule type="notContainsBlanks" dxfId="4" priority="635402">
      <formula>LEN(TRIM(U7045))&gt;0</formula>
    </cfRule>
  </conditionalFormatting>
  <conditionalFormatting sqref="W7045">
    <cfRule type="notContainsBlanks" dxfId="0" priority="635427">
      <formula>LEN(TRIM(W7045))&gt;0</formula>
    </cfRule>
  </conditionalFormatting>
  <conditionalFormatting sqref="Y7045">
    <cfRule type="notContainsBlanks" dxfId="5" priority="635422">
      <formula>LEN(TRIM(Y7045))&gt;0</formula>
    </cfRule>
  </conditionalFormatting>
  <conditionalFormatting sqref="Z7045">
    <cfRule type="notContainsBlanks" dxfId="6" priority="635417">
      <formula>LEN(TRIM(Z7045))&gt;0</formula>
    </cfRule>
  </conditionalFormatting>
  <conditionalFormatting sqref="AB7045">
    <cfRule type="cellIs" dxfId="7" priority="635412" operator="notEqual">
      <formula>0</formula>
    </cfRule>
  </conditionalFormatting>
  <conditionalFormatting sqref="Q7048">
    <cfRule type="notContainsBlanks" dxfId="1" priority="635401">
      <formula>LEN(TRIM(Q7048))&gt;0</formula>
    </cfRule>
  </conditionalFormatting>
  <conditionalFormatting sqref="R7048">
    <cfRule type="notContainsBlanks" dxfId="2" priority="635400">
      <formula>LEN(TRIM(R7048))&gt;0</formula>
    </cfRule>
  </conditionalFormatting>
  <conditionalFormatting sqref="S7048">
    <cfRule type="notContainsBlanks" dxfId="3" priority="635394">
      <formula>LEN(TRIM(S7048))&gt;0</formula>
    </cfRule>
  </conditionalFormatting>
  <conditionalFormatting sqref="U7048">
    <cfRule type="notContainsBlanks" dxfId="4" priority="635393">
      <formula>LEN(TRIM(U7048))&gt;0</formula>
    </cfRule>
  </conditionalFormatting>
  <conditionalFormatting sqref="W7048">
    <cfRule type="notContainsBlanks" dxfId="0" priority="635398">
      <formula>LEN(TRIM(W7048))&gt;0</formula>
    </cfRule>
  </conditionalFormatting>
  <conditionalFormatting sqref="Y7048">
    <cfRule type="notContainsBlanks" dxfId="5" priority="635397">
      <formula>LEN(TRIM(Y7048))&gt;0</formula>
    </cfRule>
  </conditionalFormatting>
  <conditionalFormatting sqref="Z7048">
    <cfRule type="notContainsBlanks" dxfId="6" priority="635396">
      <formula>LEN(TRIM(Z7048))&gt;0</formula>
    </cfRule>
  </conditionalFormatting>
  <conditionalFormatting sqref="AB7048">
    <cfRule type="cellIs" dxfId="7" priority="635395" operator="notEqual">
      <formula>0</formula>
    </cfRule>
  </conditionalFormatting>
  <conditionalFormatting sqref="Q7050">
    <cfRule type="notContainsBlanks" dxfId="1" priority="635392">
      <formula>LEN(TRIM(Q7050))&gt;0</formula>
    </cfRule>
  </conditionalFormatting>
  <conditionalFormatting sqref="R7050">
    <cfRule type="notContainsBlanks" dxfId="2" priority="635388">
      <formula>LEN(TRIM(R7050))&gt;0</formula>
    </cfRule>
  </conditionalFormatting>
  <conditionalFormatting sqref="S7050">
    <cfRule type="notContainsBlanks" dxfId="3" priority="635364">
      <formula>LEN(TRIM(S7050))&gt;0</formula>
    </cfRule>
  </conditionalFormatting>
  <conditionalFormatting sqref="U7050">
    <cfRule type="notContainsBlanks" dxfId="4" priority="635360">
      <formula>LEN(TRIM(U7050))&gt;0</formula>
    </cfRule>
  </conditionalFormatting>
  <conditionalFormatting sqref="W7050">
    <cfRule type="notContainsBlanks" dxfId="0" priority="635380">
      <formula>LEN(TRIM(W7050))&gt;0</formula>
    </cfRule>
  </conditionalFormatting>
  <conditionalFormatting sqref="Y7050">
    <cfRule type="notContainsBlanks" dxfId="5" priority="635376">
      <formula>LEN(TRIM(Y7050))&gt;0</formula>
    </cfRule>
  </conditionalFormatting>
  <conditionalFormatting sqref="Z7050">
    <cfRule type="notContainsBlanks" dxfId="6" priority="635372">
      <formula>LEN(TRIM(Z7050))&gt;0</formula>
    </cfRule>
  </conditionalFormatting>
  <conditionalFormatting sqref="AB7050">
    <cfRule type="cellIs" dxfId="7" priority="635368" operator="notEqual">
      <formula>0</formula>
    </cfRule>
  </conditionalFormatting>
  <conditionalFormatting sqref="Q7051">
    <cfRule type="notContainsBlanks" dxfId="1" priority="635391">
      <formula>LEN(TRIM(Q7051))&gt;0</formula>
    </cfRule>
  </conditionalFormatting>
  <conditionalFormatting sqref="R7051">
    <cfRule type="notContainsBlanks" dxfId="2" priority="635387">
      <formula>LEN(TRIM(R7051))&gt;0</formula>
    </cfRule>
  </conditionalFormatting>
  <conditionalFormatting sqref="S7051">
    <cfRule type="notContainsBlanks" dxfId="3" priority="635363">
      <formula>LEN(TRIM(S7051))&gt;0</formula>
    </cfRule>
  </conditionalFormatting>
  <conditionalFormatting sqref="U7051">
    <cfRule type="notContainsBlanks" dxfId="4" priority="635359">
      <formula>LEN(TRIM(U7051))&gt;0</formula>
    </cfRule>
  </conditionalFormatting>
  <conditionalFormatting sqref="W7051">
    <cfRule type="notContainsBlanks" dxfId="0" priority="635379">
      <formula>LEN(TRIM(W7051))&gt;0</formula>
    </cfRule>
  </conditionalFormatting>
  <conditionalFormatting sqref="Y7051">
    <cfRule type="notContainsBlanks" dxfId="5" priority="635375">
      <formula>LEN(TRIM(Y7051))&gt;0</formula>
    </cfRule>
  </conditionalFormatting>
  <conditionalFormatting sqref="Z7051">
    <cfRule type="notContainsBlanks" dxfId="6" priority="635371">
      <formula>LEN(TRIM(Z7051))&gt;0</formula>
    </cfRule>
  </conditionalFormatting>
  <conditionalFormatting sqref="AB7051">
    <cfRule type="cellIs" dxfId="7" priority="635367" operator="notEqual">
      <formula>0</formula>
    </cfRule>
  </conditionalFormatting>
  <conditionalFormatting sqref="Q7052">
    <cfRule type="notContainsBlanks" dxfId="1" priority="635390">
      <formula>LEN(TRIM(Q7052))&gt;0</formula>
    </cfRule>
  </conditionalFormatting>
  <conditionalFormatting sqref="R7052">
    <cfRule type="notContainsBlanks" dxfId="2" priority="635386">
      <formula>LEN(TRIM(R7052))&gt;0</formula>
    </cfRule>
  </conditionalFormatting>
  <conditionalFormatting sqref="S7052">
    <cfRule type="notContainsBlanks" dxfId="3" priority="635362">
      <formula>LEN(TRIM(S7052))&gt;0</formula>
    </cfRule>
  </conditionalFormatting>
  <conditionalFormatting sqref="U7052">
    <cfRule type="notContainsBlanks" dxfId="4" priority="635358">
      <formula>LEN(TRIM(U7052))&gt;0</formula>
    </cfRule>
  </conditionalFormatting>
  <conditionalFormatting sqref="W7052">
    <cfRule type="notContainsBlanks" dxfId="0" priority="635378">
      <formula>LEN(TRIM(W7052))&gt;0</formula>
    </cfRule>
  </conditionalFormatting>
  <conditionalFormatting sqref="Y7052">
    <cfRule type="notContainsBlanks" dxfId="5" priority="635374">
      <formula>LEN(TRIM(Y7052))&gt;0</formula>
    </cfRule>
  </conditionalFormatting>
  <conditionalFormatting sqref="Z7052">
    <cfRule type="notContainsBlanks" dxfId="6" priority="635370">
      <formula>LEN(TRIM(Z7052))&gt;0</formula>
    </cfRule>
  </conditionalFormatting>
  <conditionalFormatting sqref="AB7052">
    <cfRule type="cellIs" dxfId="7" priority="635366" operator="notEqual">
      <formula>0</formula>
    </cfRule>
  </conditionalFormatting>
  <conditionalFormatting sqref="Q7053">
    <cfRule type="notContainsBlanks" dxfId="1" priority="635389">
      <formula>LEN(TRIM(Q7053))&gt;0</formula>
    </cfRule>
  </conditionalFormatting>
  <conditionalFormatting sqref="R7053">
    <cfRule type="notContainsBlanks" dxfId="2" priority="635385">
      <formula>LEN(TRIM(R7053))&gt;0</formula>
    </cfRule>
  </conditionalFormatting>
  <conditionalFormatting sqref="S7053">
    <cfRule type="notContainsBlanks" dxfId="3" priority="635361">
      <formula>LEN(TRIM(S7053))&gt;0</formula>
    </cfRule>
  </conditionalFormatting>
  <conditionalFormatting sqref="U7053">
    <cfRule type="notContainsBlanks" dxfId="4" priority="635357">
      <formula>LEN(TRIM(U7053))&gt;0</formula>
    </cfRule>
  </conditionalFormatting>
  <conditionalFormatting sqref="W7053">
    <cfRule type="notContainsBlanks" dxfId="0" priority="635377">
      <formula>LEN(TRIM(W7053))&gt;0</formula>
    </cfRule>
  </conditionalFormatting>
  <conditionalFormatting sqref="Y7053">
    <cfRule type="notContainsBlanks" dxfId="5" priority="635373">
      <formula>LEN(TRIM(Y7053))&gt;0</formula>
    </cfRule>
  </conditionalFormatting>
  <conditionalFormatting sqref="Z7053">
    <cfRule type="notContainsBlanks" dxfId="6" priority="635369">
      <formula>LEN(TRIM(Z7053))&gt;0</formula>
    </cfRule>
  </conditionalFormatting>
  <conditionalFormatting sqref="AB7053">
    <cfRule type="cellIs" dxfId="7" priority="635365" operator="notEqual">
      <formula>0</formula>
    </cfRule>
  </conditionalFormatting>
  <conditionalFormatting sqref="Q7055">
    <cfRule type="notContainsBlanks" dxfId="1" priority="635356">
      <formula>LEN(TRIM(Q7055))&gt;0</formula>
    </cfRule>
  </conditionalFormatting>
  <conditionalFormatting sqref="R7055">
    <cfRule type="notContainsBlanks" dxfId="2" priority="635351">
      <formula>LEN(TRIM(R7055))&gt;0</formula>
    </cfRule>
  </conditionalFormatting>
  <conditionalFormatting sqref="S7055">
    <cfRule type="notContainsBlanks" dxfId="3" priority="635321">
      <formula>LEN(TRIM(S7055))&gt;0</formula>
    </cfRule>
  </conditionalFormatting>
  <conditionalFormatting sqref="U7055">
    <cfRule type="notContainsBlanks" dxfId="4" priority="635316">
      <formula>LEN(TRIM(U7055))&gt;0</formula>
    </cfRule>
  </conditionalFormatting>
  <conditionalFormatting sqref="W7055">
    <cfRule type="notContainsBlanks" dxfId="0" priority="635341">
      <formula>LEN(TRIM(W7055))&gt;0</formula>
    </cfRule>
  </conditionalFormatting>
  <conditionalFormatting sqref="Y7055">
    <cfRule type="notContainsBlanks" dxfId="5" priority="635336">
      <formula>LEN(TRIM(Y7055))&gt;0</formula>
    </cfRule>
  </conditionalFormatting>
  <conditionalFormatting sqref="Z7055">
    <cfRule type="notContainsBlanks" dxfId="6" priority="635331">
      <formula>LEN(TRIM(Z7055))&gt;0</formula>
    </cfRule>
  </conditionalFormatting>
  <conditionalFormatting sqref="AB7055">
    <cfRule type="cellIs" dxfId="7" priority="635326" operator="notEqual">
      <formula>0</formula>
    </cfRule>
  </conditionalFormatting>
  <conditionalFormatting sqref="Q7056">
    <cfRule type="notContainsBlanks" dxfId="1" priority="635355">
      <formula>LEN(TRIM(Q7056))&gt;0</formula>
    </cfRule>
  </conditionalFormatting>
  <conditionalFormatting sqref="R7056">
    <cfRule type="notContainsBlanks" dxfId="2" priority="635350">
      <formula>LEN(TRIM(R7056))&gt;0</formula>
    </cfRule>
  </conditionalFormatting>
  <conditionalFormatting sqref="S7056">
    <cfRule type="notContainsBlanks" dxfId="3" priority="635320">
      <formula>LEN(TRIM(S7056))&gt;0</formula>
    </cfRule>
  </conditionalFormatting>
  <conditionalFormatting sqref="U7056">
    <cfRule type="notContainsBlanks" dxfId="4" priority="635315">
      <formula>LEN(TRIM(U7056))&gt;0</formula>
    </cfRule>
  </conditionalFormatting>
  <conditionalFormatting sqref="W7056">
    <cfRule type="notContainsBlanks" dxfId="0" priority="635340">
      <formula>LEN(TRIM(W7056))&gt;0</formula>
    </cfRule>
  </conditionalFormatting>
  <conditionalFormatting sqref="Y7056">
    <cfRule type="notContainsBlanks" dxfId="5" priority="635335">
      <formula>LEN(TRIM(Y7056))&gt;0</formula>
    </cfRule>
  </conditionalFormatting>
  <conditionalFormatting sqref="Z7056">
    <cfRule type="notContainsBlanks" dxfId="6" priority="635330">
      <formula>LEN(TRIM(Z7056))&gt;0</formula>
    </cfRule>
  </conditionalFormatting>
  <conditionalFormatting sqref="AB7056">
    <cfRule type="cellIs" dxfId="7" priority="635325" operator="notEqual">
      <formula>0</formula>
    </cfRule>
  </conditionalFormatting>
  <conditionalFormatting sqref="Q7057">
    <cfRule type="notContainsBlanks" dxfId="1" priority="635354">
      <formula>LEN(TRIM(Q7057))&gt;0</formula>
    </cfRule>
  </conditionalFormatting>
  <conditionalFormatting sqref="R7057">
    <cfRule type="notContainsBlanks" dxfId="2" priority="635349">
      <formula>LEN(TRIM(R7057))&gt;0</formula>
    </cfRule>
  </conditionalFormatting>
  <conditionalFormatting sqref="S7057">
    <cfRule type="notContainsBlanks" dxfId="3" priority="635319">
      <formula>LEN(TRIM(S7057))&gt;0</formula>
    </cfRule>
  </conditionalFormatting>
  <conditionalFormatting sqref="U7057">
    <cfRule type="notContainsBlanks" dxfId="4" priority="635314">
      <formula>LEN(TRIM(U7057))&gt;0</formula>
    </cfRule>
  </conditionalFormatting>
  <conditionalFormatting sqref="W7057">
    <cfRule type="notContainsBlanks" dxfId="0" priority="635339">
      <formula>LEN(TRIM(W7057))&gt;0</formula>
    </cfRule>
  </conditionalFormatting>
  <conditionalFormatting sqref="Y7057">
    <cfRule type="notContainsBlanks" dxfId="5" priority="635334">
      <formula>LEN(TRIM(Y7057))&gt;0</formula>
    </cfRule>
  </conditionalFormatting>
  <conditionalFormatting sqref="Z7057">
    <cfRule type="notContainsBlanks" dxfId="6" priority="635329">
      <formula>LEN(TRIM(Z7057))&gt;0</formula>
    </cfRule>
  </conditionalFormatting>
  <conditionalFormatting sqref="AB7057">
    <cfRule type="cellIs" dxfId="7" priority="635324" operator="notEqual">
      <formula>0</formula>
    </cfRule>
  </conditionalFormatting>
  <conditionalFormatting sqref="Q7058">
    <cfRule type="notContainsBlanks" dxfId="1" priority="635353">
      <formula>LEN(TRIM(Q7058))&gt;0</formula>
    </cfRule>
  </conditionalFormatting>
  <conditionalFormatting sqref="R7058">
    <cfRule type="notContainsBlanks" dxfId="2" priority="635348">
      <formula>LEN(TRIM(R7058))&gt;0</formula>
    </cfRule>
  </conditionalFormatting>
  <conditionalFormatting sqref="S7058">
    <cfRule type="notContainsBlanks" dxfId="3" priority="635318">
      <formula>LEN(TRIM(S7058))&gt;0</formula>
    </cfRule>
  </conditionalFormatting>
  <conditionalFormatting sqref="U7058">
    <cfRule type="notContainsBlanks" dxfId="4" priority="635313">
      <formula>LEN(TRIM(U7058))&gt;0</formula>
    </cfRule>
  </conditionalFormatting>
  <conditionalFormatting sqref="W7058">
    <cfRule type="notContainsBlanks" dxfId="0" priority="635338">
      <formula>LEN(TRIM(W7058))&gt;0</formula>
    </cfRule>
  </conditionalFormatting>
  <conditionalFormatting sqref="Y7058">
    <cfRule type="notContainsBlanks" dxfId="5" priority="635333">
      <formula>LEN(TRIM(Y7058))&gt;0</formula>
    </cfRule>
  </conditionalFormatting>
  <conditionalFormatting sqref="Z7058">
    <cfRule type="notContainsBlanks" dxfId="6" priority="635328">
      <formula>LEN(TRIM(Z7058))&gt;0</formula>
    </cfRule>
  </conditionalFormatting>
  <conditionalFormatting sqref="AB7058">
    <cfRule type="cellIs" dxfId="7" priority="635323" operator="notEqual">
      <formula>0</formula>
    </cfRule>
  </conditionalFormatting>
  <conditionalFormatting sqref="Q7059">
    <cfRule type="notContainsBlanks" dxfId="1" priority="635352">
      <formula>LEN(TRIM(Q7059))&gt;0</formula>
    </cfRule>
  </conditionalFormatting>
  <conditionalFormatting sqref="R7059">
    <cfRule type="notContainsBlanks" dxfId="2" priority="635347">
      <formula>LEN(TRIM(R7059))&gt;0</formula>
    </cfRule>
  </conditionalFormatting>
  <conditionalFormatting sqref="S7059">
    <cfRule type="notContainsBlanks" dxfId="3" priority="635317">
      <formula>LEN(TRIM(S7059))&gt;0</formula>
    </cfRule>
  </conditionalFormatting>
  <conditionalFormatting sqref="U7059">
    <cfRule type="notContainsBlanks" dxfId="4" priority="635312">
      <formula>LEN(TRIM(U7059))&gt;0</formula>
    </cfRule>
  </conditionalFormatting>
  <conditionalFormatting sqref="W7059">
    <cfRule type="notContainsBlanks" dxfId="0" priority="635337">
      <formula>LEN(TRIM(W7059))&gt;0</formula>
    </cfRule>
  </conditionalFormatting>
  <conditionalFormatting sqref="Y7059">
    <cfRule type="notContainsBlanks" dxfId="5" priority="635332">
      <formula>LEN(TRIM(Y7059))&gt;0</formula>
    </cfRule>
  </conditionalFormatting>
  <conditionalFormatting sqref="Z7059">
    <cfRule type="notContainsBlanks" dxfId="6" priority="635327">
      <formula>LEN(TRIM(Z7059))&gt;0</formula>
    </cfRule>
  </conditionalFormatting>
  <conditionalFormatting sqref="AB7059">
    <cfRule type="cellIs" dxfId="7" priority="635322" operator="notEqual">
      <formula>0</formula>
    </cfRule>
  </conditionalFormatting>
  <conditionalFormatting sqref="Q7062">
    <cfRule type="notContainsBlanks" dxfId="1" priority="635311">
      <formula>LEN(TRIM(Q7062))&gt;0</formula>
    </cfRule>
  </conditionalFormatting>
  <conditionalFormatting sqref="R7062">
    <cfRule type="notContainsBlanks" dxfId="2" priority="635308">
      <formula>LEN(TRIM(R7062))&gt;0</formula>
    </cfRule>
  </conditionalFormatting>
  <conditionalFormatting sqref="S7062">
    <cfRule type="notContainsBlanks" dxfId="3" priority="635290">
      <formula>LEN(TRIM(S7062))&gt;0</formula>
    </cfRule>
  </conditionalFormatting>
  <conditionalFormatting sqref="U7062">
    <cfRule type="notContainsBlanks" dxfId="4" priority="635287">
      <formula>LEN(TRIM(U7062))&gt;0</formula>
    </cfRule>
  </conditionalFormatting>
  <conditionalFormatting sqref="W7062">
    <cfRule type="notContainsBlanks" dxfId="0" priority="635302">
      <formula>LEN(TRIM(W7062))&gt;0</formula>
    </cfRule>
  </conditionalFormatting>
  <conditionalFormatting sqref="Y7062">
    <cfRule type="notContainsBlanks" dxfId="5" priority="635299">
      <formula>LEN(TRIM(Y7062))&gt;0</formula>
    </cfRule>
  </conditionalFormatting>
  <conditionalFormatting sqref="Z7062">
    <cfRule type="notContainsBlanks" dxfId="6" priority="635296">
      <formula>LEN(TRIM(Z7062))&gt;0</formula>
    </cfRule>
  </conditionalFormatting>
  <conditionalFormatting sqref="AB7062">
    <cfRule type="cellIs" dxfId="7" priority="635293" operator="notEqual">
      <formula>0</formula>
    </cfRule>
  </conditionalFormatting>
  <conditionalFormatting sqref="Q7063">
    <cfRule type="notContainsBlanks" dxfId="1" priority="635310">
      <formula>LEN(TRIM(Q7063))&gt;0</formula>
    </cfRule>
  </conditionalFormatting>
  <conditionalFormatting sqref="R7063">
    <cfRule type="notContainsBlanks" dxfId="2" priority="635307">
      <formula>LEN(TRIM(R7063))&gt;0</formula>
    </cfRule>
  </conditionalFormatting>
  <conditionalFormatting sqref="S7063">
    <cfRule type="notContainsBlanks" dxfId="3" priority="635289">
      <formula>LEN(TRIM(S7063))&gt;0</formula>
    </cfRule>
  </conditionalFormatting>
  <conditionalFormatting sqref="U7063">
    <cfRule type="notContainsBlanks" dxfId="4" priority="635286">
      <formula>LEN(TRIM(U7063))&gt;0</formula>
    </cfRule>
  </conditionalFormatting>
  <conditionalFormatting sqref="W7063">
    <cfRule type="notContainsBlanks" dxfId="0" priority="635301">
      <formula>LEN(TRIM(W7063))&gt;0</formula>
    </cfRule>
  </conditionalFormatting>
  <conditionalFormatting sqref="Y7063">
    <cfRule type="notContainsBlanks" dxfId="5" priority="635298">
      <formula>LEN(TRIM(Y7063))&gt;0</formula>
    </cfRule>
  </conditionalFormatting>
  <conditionalFormatting sqref="Z7063">
    <cfRule type="notContainsBlanks" dxfId="6" priority="635295">
      <formula>LEN(TRIM(Z7063))&gt;0</formula>
    </cfRule>
  </conditionalFormatting>
  <conditionalFormatting sqref="AB7063">
    <cfRule type="cellIs" dxfId="7" priority="635292" operator="notEqual">
      <formula>0</formula>
    </cfRule>
  </conditionalFormatting>
  <conditionalFormatting sqref="Q7064">
    <cfRule type="notContainsBlanks" dxfId="1" priority="635309">
      <formula>LEN(TRIM(Q7064))&gt;0</formula>
    </cfRule>
  </conditionalFormatting>
  <conditionalFormatting sqref="R7064">
    <cfRule type="notContainsBlanks" dxfId="2" priority="635306">
      <formula>LEN(TRIM(R7064))&gt;0</formula>
    </cfRule>
  </conditionalFormatting>
  <conditionalFormatting sqref="S7064">
    <cfRule type="notContainsBlanks" dxfId="3" priority="635288">
      <formula>LEN(TRIM(S7064))&gt;0</formula>
    </cfRule>
  </conditionalFormatting>
  <conditionalFormatting sqref="U7064">
    <cfRule type="notContainsBlanks" dxfId="4" priority="635285">
      <formula>LEN(TRIM(U7064))&gt;0</formula>
    </cfRule>
  </conditionalFormatting>
  <conditionalFormatting sqref="W7064">
    <cfRule type="notContainsBlanks" dxfId="0" priority="635300">
      <formula>LEN(TRIM(W7064))&gt;0</formula>
    </cfRule>
  </conditionalFormatting>
  <conditionalFormatting sqref="Y7064">
    <cfRule type="notContainsBlanks" dxfId="5" priority="635297">
      <formula>LEN(TRIM(Y7064))&gt;0</formula>
    </cfRule>
  </conditionalFormatting>
  <conditionalFormatting sqref="Z7064">
    <cfRule type="notContainsBlanks" dxfId="6" priority="635294">
      <formula>LEN(TRIM(Z7064))&gt;0</formula>
    </cfRule>
  </conditionalFormatting>
  <conditionalFormatting sqref="AB7064">
    <cfRule type="cellIs" dxfId="7" priority="635291" operator="notEqual">
      <formula>0</formula>
    </cfRule>
  </conditionalFormatting>
  <conditionalFormatting sqref="Q7065">
    <cfRule type="notContainsBlanks" dxfId="1" priority="635480">
      <formula>LEN(TRIM(Q7065))&gt;0</formula>
    </cfRule>
  </conditionalFormatting>
  <conditionalFormatting sqref="W7065">
    <cfRule type="notContainsBlanks" dxfId="0" priority="635483">
      <formula>LEN(TRIM(W7065))&gt;0</formula>
    </cfRule>
  </conditionalFormatting>
  <conditionalFormatting sqref="Y7065">
    <cfRule type="notContainsBlanks" dxfId="5" priority="635482">
      <formula>LEN(TRIM(Y7065))&gt;0</formula>
    </cfRule>
  </conditionalFormatting>
  <conditionalFormatting sqref="Z7065">
    <cfRule type="notContainsBlanks" dxfId="6" priority="635481">
      <formula>LEN(TRIM(Z7065))&gt;0</formula>
    </cfRule>
  </conditionalFormatting>
  <conditionalFormatting sqref="AA7065">
    <cfRule type="cellIs" dxfId="8" priority="635477" operator="equal">
      <formula>4</formula>
    </cfRule>
    <cfRule type="cellIs" dxfId="8" priority="635478" operator="equal">
      <formula>2</formula>
    </cfRule>
  </conditionalFormatting>
  <conditionalFormatting sqref="W7067">
    <cfRule type="notContainsBlanks" dxfId="0" priority="635279">
      <formula>LEN(TRIM(W7067))&gt;0</formula>
    </cfRule>
  </conditionalFormatting>
  <conditionalFormatting sqref="Q7070">
    <cfRule type="notContainsBlanks" dxfId="1" priority="635260">
      <formula>LEN(TRIM(Q7070))&gt;0</formula>
    </cfRule>
  </conditionalFormatting>
  <conditionalFormatting sqref="R7070">
    <cfRule type="notContainsBlanks" dxfId="2" priority="635257">
      <formula>LEN(TRIM(R7070))&gt;0</formula>
    </cfRule>
  </conditionalFormatting>
  <conditionalFormatting sqref="S7070">
    <cfRule type="notContainsBlanks" dxfId="3" priority="635239">
      <formula>LEN(TRIM(S7070))&gt;0</formula>
    </cfRule>
  </conditionalFormatting>
  <conditionalFormatting sqref="U7070">
    <cfRule type="notContainsBlanks" dxfId="4" priority="635236">
      <formula>LEN(TRIM(U7070))&gt;0</formula>
    </cfRule>
  </conditionalFormatting>
  <conditionalFormatting sqref="W7070">
    <cfRule type="notContainsBlanks" dxfId="0" priority="635251">
      <formula>LEN(TRIM(W7070))&gt;0</formula>
    </cfRule>
  </conditionalFormatting>
  <conditionalFormatting sqref="Y7070">
    <cfRule type="notContainsBlanks" dxfId="5" priority="635248">
      <formula>LEN(TRIM(Y7070))&gt;0</formula>
    </cfRule>
  </conditionalFormatting>
  <conditionalFormatting sqref="Z7070">
    <cfRule type="notContainsBlanks" dxfId="6" priority="635245">
      <formula>LEN(TRIM(Z7070))&gt;0</formula>
    </cfRule>
  </conditionalFormatting>
  <conditionalFormatting sqref="AB7070">
    <cfRule type="cellIs" dxfId="7" priority="635242" operator="notEqual">
      <formula>0</formula>
    </cfRule>
  </conditionalFormatting>
  <conditionalFormatting sqref="Q7071">
    <cfRule type="notContainsBlanks" dxfId="1" priority="635259">
      <formula>LEN(TRIM(Q7071))&gt;0</formula>
    </cfRule>
  </conditionalFormatting>
  <conditionalFormatting sqref="R7071">
    <cfRule type="notContainsBlanks" dxfId="2" priority="635256">
      <formula>LEN(TRIM(R7071))&gt;0</formula>
    </cfRule>
  </conditionalFormatting>
  <conditionalFormatting sqref="S7071">
    <cfRule type="notContainsBlanks" dxfId="3" priority="635238">
      <formula>LEN(TRIM(S7071))&gt;0</formula>
    </cfRule>
  </conditionalFormatting>
  <conditionalFormatting sqref="U7071">
    <cfRule type="notContainsBlanks" dxfId="4" priority="635235">
      <formula>LEN(TRIM(U7071))&gt;0</formula>
    </cfRule>
  </conditionalFormatting>
  <conditionalFormatting sqref="W7071">
    <cfRule type="notContainsBlanks" dxfId="0" priority="635250">
      <formula>LEN(TRIM(W7071))&gt;0</formula>
    </cfRule>
  </conditionalFormatting>
  <conditionalFormatting sqref="Y7071">
    <cfRule type="notContainsBlanks" dxfId="5" priority="635247">
      <formula>LEN(TRIM(Y7071))&gt;0</formula>
    </cfRule>
  </conditionalFormatting>
  <conditionalFormatting sqref="Z7071">
    <cfRule type="notContainsBlanks" dxfId="6" priority="635244">
      <formula>LEN(TRIM(Z7071))&gt;0</formula>
    </cfRule>
  </conditionalFormatting>
  <conditionalFormatting sqref="Q7072">
    <cfRule type="notContainsBlanks" dxfId="1" priority="635258">
      <formula>LEN(TRIM(Q7072))&gt;0</formula>
    </cfRule>
  </conditionalFormatting>
  <conditionalFormatting sqref="R7072">
    <cfRule type="notContainsBlanks" dxfId="2" priority="635255">
      <formula>LEN(TRIM(R7072))&gt;0</formula>
    </cfRule>
  </conditionalFormatting>
  <conditionalFormatting sqref="S7072">
    <cfRule type="notContainsBlanks" dxfId="3" priority="635237">
      <formula>LEN(TRIM(S7072))&gt;0</formula>
    </cfRule>
  </conditionalFormatting>
  <conditionalFormatting sqref="U7072">
    <cfRule type="notContainsBlanks" dxfId="4" priority="635234">
      <formula>LEN(TRIM(U7072))&gt;0</formula>
    </cfRule>
  </conditionalFormatting>
  <conditionalFormatting sqref="W7072">
    <cfRule type="notContainsBlanks" dxfId="0" priority="635249">
      <formula>LEN(TRIM(W7072))&gt;0</formula>
    </cfRule>
  </conditionalFormatting>
  <conditionalFormatting sqref="Y7072">
    <cfRule type="notContainsBlanks" dxfId="5" priority="635246">
      <formula>LEN(TRIM(Y7072))&gt;0</formula>
    </cfRule>
  </conditionalFormatting>
  <conditionalFormatting sqref="Z7072">
    <cfRule type="notContainsBlanks" dxfId="6" priority="635243">
      <formula>LEN(TRIM(Z7072))&gt;0</formula>
    </cfRule>
  </conditionalFormatting>
  <conditionalFormatting sqref="AB7072">
    <cfRule type="cellIs" dxfId="7" priority="635240" operator="notEqual">
      <formula>0</formula>
    </cfRule>
  </conditionalFormatting>
  <conditionalFormatting sqref="Q7074">
    <cfRule type="notContainsBlanks" dxfId="1" priority="635233">
      <formula>LEN(TRIM(Q7074))&gt;0</formula>
    </cfRule>
  </conditionalFormatting>
  <conditionalFormatting sqref="R7074">
    <cfRule type="notContainsBlanks" dxfId="2" priority="635228">
      <formula>LEN(TRIM(R7074))&gt;0</formula>
    </cfRule>
  </conditionalFormatting>
  <conditionalFormatting sqref="S7074">
    <cfRule type="notContainsBlanks" dxfId="3" priority="635198">
      <formula>LEN(TRIM(S7074))&gt;0</formula>
    </cfRule>
  </conditionalFormatting>
  <conditionalFormatting sqref="U7074">
    <cfRule type="notContainsBlanks" dxfId="4" priority="635193">
      <formula>LEN(TRIM(U7074))&gt;0</formula>
    </cfRule>
  </conditionalFormatting>
  <conditionalFormatting sqref="W7074">
    <cfRule type="notContainsBlanks" dxfId="0" priority="635218">
      <formula>LEN(TRIM(W7074))&gt;0</formula>
    </cfRule>
  </conditionalFormatting>
  <conditionalFormatting sqref="Y7074">
    <cfRule type="notContainsBlanks" dxfId="5" priority="635213">
      <formula>LEN(TRIM(Y7074))&gt;0</formula>
    </cfRule>
  </conditionalFormatting>
  <conditionalFormatting sqref="Z7074">
    <cfRule type="notContainsBlanks" dxfId="6" priority="635208">
      <formula>LEN(TRIM(Z7074))&gt;0</formula>
    </cfRule>
  </conditionalFormatting>
  <conditionalFormatting sqref="AB7074">
    <cfRule type="cellIs" dxfId="7" priority="635203" operator="notEqual">
      <formula>0</formula>
    </cfRule>
  </conditionalFormatting>
  <conditionalFormatting sqref="Q7075">
    <cfRule type="notContainsBlanks" dxfId="1" priority="635232">
      <formula>LEN(TRIM(Q7075))&gt;0</formula>
    </cfRule>
  </conditionalFormatting>
  <conditionalFormatting sqref="R7075">
    <cfRule type="notContainsBlanks" dxfId="2" priority="635227">
      <formula>LEN(TRIM(R7075))&gt;0</formula>
    </cfRule>
  </conditionalFormatting>
  <conditionalFormatting sqref="S7075">
    <cfRule type="notContainsBlanks" dxfId="3" priority="635197">
      <formula>LEN(TRIM(S7075))&gt;0</formula>
    </cfRule>
  </conditionalFormatting>
  <conditionalFormatting sqref="U7075">
    <cfRule type="notContainsBlanks" dxfId="4" priority="635192">
      <formula>LEN(TRIM(U7075))&gt;0</formula>
    </cfRule>
  </conditionalFormatting>
  <conditionalFormatting sqref="W7075">
    <cfRule type="notContainsBlanks" dxfId="0" priority="635217">
      <formula>LEN(TRIM(W7075))&gt;0</formula>
    </cfRule>
  </conditionalFormatting>
  <conditionalFormatting sqref="Y7075">
    <cfRule type="notContainsBlanks" dxfId="5" priority="635212">
      <formula>LEN(TRIM(Y7075))&gt;0</formula>
    </cfRule>
  </conditionalFormatting>
  <conditionalFormatting sqref="Z7075">
    <cfRule type="notContainsBlanks" dxfId="6" priority="635207">
      <formula>LEN(TRIM(Z7075))&gt;0</formula>
    </cfRule>
  </conditionalFormatting>
  <conditionalFormatting sqref="AB7075">
    <cfRule type="cellIs" dxfId="7" priority="635202" operator="notEqual">
      <formula>0</formula>
    </cfRule>
  </conditionalFormatting>
  <conditionalFormatting sqref="Q7076">
    <cfRule type="notContainsBlanks" dxfId="1" priority="635231">
      <formula>LEN(TRIM(Q7076))&gt;0</formula>
    </cfRule>
  </conditionalFormatting>
  <conditionalFormatting sqref="R7076">
    <cfRule type="notContainsBlanks" dxfId="2" priority="635226">
      <formula>LEN(TRIM(R7076))&gt;0</formula>
    </cfRule>
  </conditionalFormatting>
  <conditionalFormatting sqref="S7076">
    <cfRule type="notContainsBlanks" dxfId="3" priority="635196">
      <formula>LEN(TRIM(S7076))&gt;0</formula>
    </cfRule>
  </conditionalFormatting>
  <conditionalFormatting sqref="U7076">
    <cfRule type="notContainsBlanks" dxfId="4" priority="635191">
      <formula>LEN(TRIM(U7076))&gt;0</formula>
    </cfRule>
  </conditionalFormatting>
  <conditionalFormatting sqref="W7076">
    <cfRule type="notContainsBlanks" dxfId="0" priority="635216">
      <formula>LEN(TRIM(W7076))&gt;0</formula>
    </cfRule>
  </conditionalFormatting>
  <conditionalFormatting sqref="Y7076">
    <cfRule type="notContainsBlanks" dxfId="5" priority="635211">
      <formula>LEN(TRIM(Y7076))&gt;0</formula>
    </cfRule>
  </conditionalFormatting>
  <conditionalFormatting sqref="Z7076">
    <cfRule type="notContainsBlanks" dxfId="6" priority="635206">
      <formula>LEN(TRIM(Z7076))&gt;0</formula>
    </cfRule>
  </conditionalFormatting>
  <conditionalFormatting sqref="AB7076">
    <cfRule type="cellIs" dxfId="7" priority="635201" operator="notEqual">
      <formula>0</formula>
    </cfRule>
  </conditionalFormatting>
  <conditionalFormatting sqref="Q7077">
    <cfRule type="notContainsBlanks" dxfId="1" priority="635230">
      <formula>LEN(TRIM(Q7077))&gt;0</formula>
    </cfRule>
  </conditionalFormatting>
  <conditionalFormatting sqref="R7077">
    <cfRule type="notContainsBlanks" dxfId="2" priority="635225">
      <formula>LEN(TRIM(R7077))&gt;0</formula>
    </cfRule>
  </conditionalFormatting>
  <conditionalFormatting sqref="S7077">
    <cfRule type="notContainsBlanks" dxfId="3" priority="635195">
      <formula>LEN(TRIM(S7077))&gt;0</formula>
    </cfRule>
  </conditionalFormatting>
  <conditionalFormatting sqref="U7077">
    <cfRule type="notContainsBlanks" dxfId="4" priority="635190">
      <formula>LEN(TRIM(U7077))&gt;0</formula>
    </cfRule>
  </conditionalFormatting>
  <conditionalFormatting sqref="W7077">
    <cfRule type="notContainsBlanks" dxfId="0" priority="635215">
      <formula>LEN(TRIM(W7077))&gt;0</formula>
    </cfRule>
  </conditionalFormatting>
  <conditionalFormatting sqref="Y7077">
    <cfRule type="notContainsBlanks" dxfId="5" priority="635210">
      <formula>LEN(TRIM(Y7077))&gt;0</formula>
    </cfRule>
  </conditionalFormatting>
  <conditionalFormatting sqref="Z7077">
    <cfRule type="notContainsBlanks" dxfId="6" priority="635205">
      <formula>LEN(TRIM(Z7077))&gt;0</formula>
    </cfRule>
  </conditionalFormatting>
  <conditionalFormatting sqref="AB7077">
    <cfRule type="cellIs" dxfId="7" priority="635200" operator="notEqual">
      <formula>0</formula>
    </cfRule>
  </conditionalFormatting>
  <conditionalFormatting sqref="Q7078">
    <cfRule type="notContainsBlanks" dxfId="1" priority="635229">
      <formula>LEN(TRIM(Q7078))&gt;0</formula>
    </cfRule>
  </conditionalFormatting>
  <conditionalFormatting sqref="R7078">
    <cfRule type="notContainsBlanks" dxfId="2" priority="635224">
      <formula>LEN(TRIM(R7078))&gt;0</formula>
    </cfRule>
  </conditionalFormatting>
  <conditionalFormatting sqref="S7078">
    <cfRule type="notContainsBlanks" dxfId="3" priority="635194">
      <formula>LEN(TRIM(S7078))&gt;0</formula>
    </cfRule>
  </conditionalFormatting>
  <conditionalFormatting sqref="U7078">
    <cfRule type="notContainsBlanks" dxfId="4" priority="635189">
      <formula>LEN(TRIM(U7078))&gt;0</formula>
    </cfRule>
  </conditionalFormatting>
  <conditionalFormatting sqref="W7078">
    <cfRule type="notContainsBlanks" dxfId="0" priority="635214">
      <formula>LEN(TRIM(W7078))&gt;0</formula>
    </cfRule>
  </conditionalFormatting>
  <conditionalFormatting sqref="Y7078">
    <cfRule type="notContainsBlanks" dxfId="5" priority="635209">
      <formula>LEN(TRIM(Y7078))&gt;0</formula>
    </cfRule>
  </conditionalFormatting>
  <conditionalFormatting sqref="Z7078">
    <cfRule type="notContainsBlanks" dxfId="6" priority="635204">
      <formula>LEN(TRIM(Z7078))&gt;0</formula>
    </cfRule>
  </conditionalFormatting>
  <conditionalFormatting sqref="AB7078">
    <cfRule type="cellIs" dxfId="7" priority="635199" operator="notEqual">
      <formula>0</formula>
    </cfRule>
  </conditionalFormatting>
  <conditionalFormatting sqref="Q7081">
    <cfRule type="notContainsBlanks" dxfId="1" priority="635188">
      <formula>LEN(TRIM(Q7081))&gt;0</formula>
    </cfRule>
  </conditionalFormatting>
  <conditionalFormatting sqref="R7081">
    <cfRule type="notContainsBlanks" dxfId="2" priority="635187">
      <formula>LEN(TRIM(R7081))&gt;0</formula>
    </cfRule>
  </conditionalFormatting>
  <conditionalFormatting sqref="S7081">
    <cfRule type="notContainsBlanks" dxfId="3" priority="635181">
      <formula>LEN(TRIM(S7081))&gt;0</formula>
    </cfRule>
  </conditionalFormatting>
  <conditionalFormatting sqref="U7081">
    <cfRule type="notContainsBlanks" dxfId="4" priority="635180">
      <formula>LEN(TRIM(U7081))&gt;0</formula>
    </cfRule>
  </conditionalFormatting>
  <conditionalFormatting sqref="W7081">
    <cfRule type="notContainsBlanks" dxfId="0" priority="635185">
      <formula>LEN(TRIM(W7081))&gt;0</formula>
    </cfRule>
  </conditionalFormatting>
  <conditionalFormatting sqref="Y7081">
    <cfRule type="notContainsBlanks" dxfId="5" priority="635184">
      <formula>LEN(TRIM(Y7081))&gt;0</formula>
    </cfRule>
  </conditionalFormatting>
  <conditionalFormatting sqref="Z7081">
    <cfRule type="notContainsBlanks" dxfId="6" priority="635183">
      <formula>LEN(TRIM(Z7081))&gt;0</formula>
    </cfRule>
  </conditionalFormatting>
  <conditionalFormatting sqref="AB7081">
    <cfRule type="cellIs" dxfId="7" priority="635182" operator="notEqual">
      <formula>0</formula>
    </cfRule>
  </conditionalFormatting>
  <conditionalFormatting sqref="Q7083">
    <cfRule type="notContainsBlanks" dxfId="1" priority="635179">
      <formula>LEN(TRIM(Q7083))&gt;0</formula>
    </cfRule>
  </conditionalFormatting>
  <conditionalFormatting sqref="R7083">
    <cfRule type="notContainsBlanks" dxfId="2" priority="635175">
      <formula>LEN(TRIM(R7083))&gt;0</formula>
    </cfRule>
  </conditionalFormatting>
  <conditionalFormatting sqref="S7083">
    <cfRule type="notContainsBlanks" dxfId="3" priority="635151">
      <formula>LEN(TRIM(S7083))&gt;0</formula>
    </cfRule>
  </conditionalFormatting>
  <conditionalFormatting sqref="U7083">
    <cfRule type="notContainsBlanks" dxfId="4" priority="635147">
      <formula>LEN(TRIM(U7083))&gt;0</formula>
    </cfRule>
  </conditionalFormatting>
  <conditionalFormatting sqref="W7083">
    <cfRule type="notContainsBlanks" dxfId="0" priority="635167">
      <formula>LEN(TRIM(W7083))&gt;0</formula>
    </cfRule>
  </conditionalFormatting>
  <conditionalFormatting sqref="Y7083">
    <cfRule type="notContainsBlanks" dxfId="5" priority="635163">
      <formula>LEN(TRIM(Y7083))&gt;0</formula>
    </cfRule>
  </conditionalFormatting>
  <conditionalFormatting sqref="Z7083">
    <cfRule type="notContainsBlanks" dxfId="6" priority="635159">
      <formula>LEN(TRIM(Z7083))&gt;0</formula>
    </cfRule>
  </conditionalFormatting>
  <conditionalFormatting sqref="AB7083">
    <cfRule type="cellIs" dxfId="7" priority="635155" operator="notEqual">
      <formula>0</formula>
    </cfRule>
  </conditionalFormatting>
  <conditionalFormatting sqref="Q7084">
    <cfRule type="notContainsBlanks" dxfId="1" priority="635178">
      <formula>LEN(TRIM(Q7084))&gt;0</formula>
    </cfRule>
  </conditionalFormatting>
  <conditionalFormatting sqref="R7084">
    <cfRule type="notContainsBlanks" dxfId="2" priority="635174">
      <formula>LEN(TRIM(R7084))&gt;0</formula>
    </cfRule>
  </conditionalFormatting>
  <conditionalFormatting sqref="S7084">
    <cfRule type="notContainsBlanks" dxfId="3" priority="635150">
      <formula>LEN(TRIM(S7084))&gt;0</formula>
    </cfRule>
  </conditionalFormatting>
  <conditionalFormatting sqref="U7084">
    <cfRule type="notContainsBlanks" dxfId="4" priority="635146">
      <formula>LEN(TRIM(U7084))&gt;0</formula>
    </cfRule>
  </conditionalFormatting>
  <conditionalFormatting sqref="W7084">
    <cfRule type="notContainsBlanks" dxfId="0" priority="635166">
      <formula>LEN(TRIM(W7084))&gt;0</formula>
    </cfRule>
  </conditionalFormatting>
  <conditionalFormatting sqref="Y7084">
    <cfRule type="notContainsBlanks" dxfId="5" priority="635162">
      <formula>LEN(TRIM(Y7084))&gt;0</formula>
    </cfRule>
  </conditionalFormatting>
  <conditionalFormatting sqref="Z7084">
    <cfRule type="notContainsBlanks" dxfId="6" priority="635158">
      <formula>LEN(TRIM(Z7084))&gt;0</formula>
    </cfRule>
  </conditionalFormatting>
  <conditionalFormatting sqref="AB7084">
    <cfRule type="cellIs" dxfId="7" priority="635154" operator="notEqual">
      <formula>0</formula>
    </cfRule>
  </conditionalFormatting>
  <conditionalFormatting sqref="Q7085">
    <cfRule type="notContainsBlanks" dxfId="1" priority="635177">
      <formula>LEN(TRIM(Q7085))&gt;0</formula>
    </cfRule>
  </conditionalFormatting>
  <conditionalFormatting sqref="R7085">
    <cfRule type="notContainsBlanks" dxfId="2" priority="635173">
      <formula>LEN(TRIM(R7085))&gt;0</formula>
    </cfRule>
  </conditionalFormatting>
  <conditionalFormatting sqref="S7085">
    <cfRule type="notContainsBlanks" dxfId="3" priority="635149">
      <formula>LEN(TRIM(S7085))&gt;0</formula>
    </cfRule>
  </conditionalFormatting>
  <conditionalFormatting sqref="U7085">
    <cfRule type="notContainsBlanks" dxfId="4" priority="635145">
      <formula>LEN(TRIM(U7085))&gt;0</formula>
    </cfRule>
  </conditionalFormatting>
  <conditionalFormatting sqref="W7085">
    <cfRule type="notContainsBlanks" dxfId="0" priority="635165">
      <formula>LEN(TRIM(W7085))&gt;0</formula>
    </cfRule>
  </conditionalFormatting>
  <conditionalFormatting sqref="Y7085">
    <cfRule type="notContainsBlanks" dxfId="5" priority="635161">
      <formula>LEN(TRIM(Y7085))&gt;0</formula>
    </cfRule>
  </conditionalFormatting>
  <conditionalFormatting sqref="Z7085">
    <cfRule type="notContainsBlanks" dxfId="6" priority="635157">
      <formula>LEN(TRIM(Z7085))&gt;0</formula>
    </cfRule>
  </conditionalFormatting>
  <conditionalFormatting sqref="AB7085">
    <cfRule type="cellIs" dxfId="7" priority="635153" operator="notEqual">
      <formula>0</formula>
    </cfRule>
  </conditionalFormatting>
  <conditionalFormatting sqref="Q7086">
    <cfRule type="notContainsBlanks" dxfId="1" priority="635176">
      <formula>LEN(TRIM(Q7086))&gt;0</formula>
    </cfRule>
  </conditionalFormatting>
  <conditionalFormatting sqref="R7086">
    <cfRule type="notContainsBlanks" dxfId="2" priority="635172">
      <formula>LEN(TRIM(R7086))&gt;0</formula>
    </cfRule>
  </conditionalFormatting>
  <conditionalFormatting sqref="S7086">
    <cfRule type="notContainsBlanks" dxfId="3" priority="635148">
      <formula>LEN(TRIM(S7086))&gt;0</formula>
    </cfRule>
  </conditionalFormatting>
  <conditionalFormatting sqref="U7086">
    <cfRule type="notContainsBlanks" dxfId="4" priority="635144">
      <formula>LEN(TRIM(U7086))&gt;0</formula>
    </cfRule>
  </conditionalFormatting>
  <conditionalFormatting sqref="W7086">
    <cfRule type="notContainsBlanks" dxfId="0" priority="635164">
      <formula>LEN(TRIM(W7086))&gt;0</formula>
    </cfRule>
  </conditionalFormatting>
  <conditionalFormatting sqref="Y7086">
    <cfRule type="notContainsBlanks" dxfId="5" priority="635160">
      <formula>LEN(TRIM(Y7086))&gt;0</formula>
    </cfRule>
  </conditionalFormatting>
  <conditionalFormatting sqref="Z7086">
    <cfRule type="notContainsBlanks" dxfId="6" priority="635156">
      <formula>LEN(TRIM(Z7086))&gt;0</formula>
    </cfRule>
  </conditionalFormatting>
  <conditionalFormatting sqref="AB7086">
    <cfRule type="cellIs" dxfId="7" priority="635152" operator="notEqual">
      <formula>0</formula>
    </cfRule>
  </conditionalFormatting>
  <conditionalFormatting sqref="Q7088">
    <cfRule type="notContainsBlanks" dxfId="1" priority="635143">
      <formula>LEN(TRIM(Q7088))&gt;0</formula>
    </cfRule>
  </conditionalFormatting>
  <conditionalFormatting sqref="R7088">
    <cfRule type="notContainsBlanks" dxfId="2" priority="635138">
      <formula>LEN(TRIM(R7088))&gt;0</formula>
    </cfRule>
  </conditionalFormatting>
  <conditionalFormatting sqref="S7088">
    <cfRule type="notContainsBlanks" dxfId="3" priority="635108">
      <formula>LEN(TRIM(S7088))&gt;0</formula>
    </cfRule>
  </conditionalFormatting>
  <conditionalFormatting sqref="U7088">
    <cfRule type="notContainsBlanks" dxfId="4" priority="635103">
      <formula>LEN(TRIM(U7088))&gt;0</formula>
    </cfRule>
  </conditionalFormatting>
  <conditionalFormatting sqref="W7088">
    <cfRule type="notContainsBlanks" dxfId="0" priority="635128">
      <formula>LEN(TRIM(W7088))&gt;0</formula>
    </cfRule>
  </conditionalFormatting>
  <conditionalFormatting sqref="Y7088">
    <cfRule type="notContainsBlanks" dxfId="5" priority="635123">
      <formula>LEN(TRIM(Y7088))&gt;0</formula>
    </cfRule>
  </conditionalFormatting>
  <conditionalFormatting sqref="Z7088">
    <cfRule type="notContainsBlanks" dxfId="6" priority="635118">
      <formula>LEN(TRIM(Z7088))&gt;0</formula>
    </cfRule>
  </conditionalFormatting>
  <conditionalFormatting sqref="AB7088">
    <cfRule type="cellIs" dxfId="7" priority="635113" operator="notEqual">
      <formula>0</formula>
    </cfRule>
  </conditionalFormatting>
  <conditionalFormatting sqref="Q7089">
    <cfRule type="notContainsBlanks" dxfId="1" priority="635142">
      <formula>LEN(TRIM(Q7089))&gt;0</formula>
    </cfRule>
  </conditionalFormatting>
  <conditionalFormatting sqref="R7089">
    <cfRule type="notContainsBlanks" dxfId="2" priority="635137">
      <formula>LEN(TRIM(R7089))&gt;0</formula>
    </cfRule>
  </conditionalFormatting>
  <conditionalFormatting sqref="S7089">
    <cfRule type="notContainsBlanks" dxfId="3" priority="635107">
      <formula>LEN(TRIM(S7089))&gt;0</formula>
    </cfRule>
  </conditionalFormatting>
  <conditionalFormatting sqref="U7089">
    <cfRule type="notContainsBlanks" dxfId="4" priority="635102">
      <formula>LEN(TRIM(U7089))&gt;0</formula>
    </cfRule>
  </conditionalFormatting>
  <conditionalFormatting sqref="W7089">
    <cfRule type="notContainsBlanks" dxfId="0" priority="635127">
      <formula>LEN(TRIM(W7089))&gt;0</formula>
    </cfRule>
  </conditionalFormatting>
  <conditionalFormatting sqref="Y7089">
    <cfRule type="notContainsBlanks" dxfId="5" priority="635122">
      <formula>LEN(TRIM(Y7089))&gt;0</formula>
    </cfRule>
  </conditionalFormatting>
  <conditionalFormatting sqref="Z7089">
    <cfRule type="notContainsBlanks" dxfId="6" priority="635117">
      <formula>LEN(TRIM(Z7089))&gt;0</formula>
    </cfRule>
  </conditionalFormatting>
  <conditionalFormatting sqref="AB7089">
    <cfRule type="cellIs" dxfId="7" priority="635112" operator="notEqual">
      <formula>0</formula>
    </cfRule>
  </conditionalFormatting>
  <conditionalFormatting sqref="Q7090">
    <cfRule type="notContainsBlanks" dxfId="1" priority="635141">
      <formula>LEN(TRIM(Q7090))&gt;0</formula>
    </cfRule>
  </conditionalFormatting>
  <conditionalFormatting sqref="R7090">
    <cfRule type="notContainsBlanks" dxfId="2" priority="635136">
      <formula>LEN(TRIM(R7090))&gt;0</formula>
    </cfRule>
  </conditionalFormatting>
  <conditionalFormatting sqref="S7090">
    <cfRule type="notContainsBlanks" dxfId="3" priority="635106">
      <formula>LEN(TRIM(S7090))&gt;0</formula>
    </cfRule>
  </conditionalFormatting>
  <conditionalFormatting sqref="U7090">
    <cfRule type="notContainsBlanks" dxfId="4" priority="635101">
      <formula>LEN(TRIM(U7090))&gt;0</formula>
    </cfRule>
  </conditionalFormatting>
  <conditionalFormatting sqref="W7090">
    <cfRule type="notContainsBlanks" dxfId="0" priority="635126">
      <formula>LEN(TRIM(W7090))&gt;0</formula>
    </cfRule>
  </conditionalFormatting>
  <conditionalFormatting sqref="Y7090">
    <cfRule type="notContainsBlanks" dxfId="5" priority="635121">
      <formula>LEN(TRIM(Y7090))&gt;0</formula>
    </cfRule>
  </conditionalFormatting>
  <conditionalFormatting sqref="Z7090">
    <cfRule type="notContainsBlanks" dxfId="6" priority="635116">
      <formula>LEN(TRIM(Z7090))&gt;0</formula>
    </cfRule>
  </conditionalFormatting>
  <conditionalFormatting sqref="AB7090">
    <cfRule type="cellIs" dxfId="7" priority="635111" operator="notEqual">
      <formula>0</formula>
    </cfRule>
  </conditionalFormatting>
  <conditionalFormatting sqref="Q7091">
    <cfRule type="notContainsBlanks" dxfId="1" priority="635140">
      <formula>LEN(TRIM(Q7091))&gt;0</formula>
    </cfRule>
  </conditionalFormatting>
  <conditionalFormatting sqref="R7091">
    <cfRule type="notContainsBlanks" dxfId="2" priority="635135">
      <formula>LEN(TRIM(R7091))&gt;0</formula>
    </cfRule>
  </conditionalFormatting>
  <conditionalFormatting sqref="S7091">
    <cfRule type="notContainsBlanks" dxfId="3" priority="635105">
      <formula>LEN(TRIM(S7091))&gt;0</formula>
    </cfRule>
  </conditionalFormatting>
  <conditionalFormatting sqref="U7091">
    <cfRule type="notContainsBlanks" dxfId="4" priority="635100">
      <formula>LEN(TRIM(U7091))&gt;0</formula>
    </cfRule>
  </conditionalFormatting>
  <conditionalFormatting sqref="W7091">
    <cfRule type="notContainsBlanks" dxfId="0" priority="635125">
      <formula>LEN(TRIM(W7091))&gt;0</formula>
    </cfRule>
  </conditionalFormatting>
  <conditionalFormatting sqref="Y7091">
    <cfRule type="notContainsBlanks" dxfId="5" priority="635120">
      <formula>LEN(TRIM(Y7091))&gt;0</formula>
    </cfRule>
  </conditionalFormatting>
  <conditionalFormatting sqref="Z7091">
    <cfRule type="notContainsBlanks" dxfId="6" priority="635115">
      <formula>LEN(TRIM(Z7091))&gt;0</formula>
    </cfRule>
  </conditionalFormatting>
  <conditionalFormatting sqref="AB7091">
    <cfRule type="cellIs" dxfId="7" priority="635110" operator="notEqual">
      <formula>0</formula>
    </cfRule>
  </conditionalFormatting>
  <conditionalFormatting sqref="Q7092">
    <cfRule type="notContainsBlanks" dxfId="1" priority="635139">
      <formula>LEN(TRIM(Q7092))&gt;0</formula>
    </cfRule>
  </conditionalFormatting>
  <conditionalFormatting sqref="R7092">
    <cfRule type="notContainsBlanks" dxfId="2" priority="635134">
      <formula>LEN(TRIM(R7092))&gt;0</formula>
    </cfRule>
  </conditionalFormatting>
  <conditionalFormatting sqref="S7092">
    <cfRule type="notContainsBlanks" dxfId="3" priority="635104">
      <formula>LEN(TRIM(S7092))&gt;0</formula>
    </cfRule>
  </conditionalFormatting>
  <conditionalFormatting sqref="U7092">
    <cfRule type="notContainsBlanks" dxfId="4" priority="635099">
      <formula>LEN(TRIM(U7092))&gt;0</formula>
    </cfRule>
  </conditionalFormatting>
  <conditionalFormatting sqref="W7092">
    <cfRule type="notContainsBlanks" dxfId="0" priority="635124">
      <formula>LEN(TRIM(W7092))&gt;0</formula>
    </cfRule>
  </conditionalFormatting>
  <conditionalFormatting sqref="Y7092">
    <cfRule type="notContainsBlanks" dxfId="5" priority="635119">
      <formula>LEN(TRIM(Y7092))&gt;0</formula>
    </cfRule>
  </conditionalFormatting>
  <conditionalFormatting sqref="Z7092">
    <cfRule type="notContainsBlanks" dxfId="6" priority="635114">
      <formula>LEN(TRIM(Z7092))&gt;0</formula>
    </cfRule>
  </conditionalFormatting>
  <conditionalFormatting sqref="AB7092">
    <cfRule type="cellIs" dxfId="7" priority="635109" operator="notEqual">
      <formula>0</formula>
    </cfRule>
  </conditionalFormatting>
  <conditionalFormatting sqref="Q7095">
    <cfRule type="notContainsBlanks" dxfId="1" priority="635098">
      <formula>LEN(TRIM(Q7095))&gt;0</formula>
    </cfRule>
  </conditionalFormatting>
  <conditionalFormatting sqref="R7095">
    <cfRule type="notContainsBlanks" dxfId="2" priority="635095">
      <formula>LEN(TRIM(R7095))&gt;0</formula>
    </cfRule>
  </conditionalFormatting>
  <conditionalFormatting sqref="S7095">
    <cfRule type="notContainsBlanks" dxfId="3" priority="635077">
      <formula>LEN(TRIM(S7095))&gt;0</formula>
    </cfRule>
  </conditionalFormatting>
  <conditionalFormatting sqref="U7095">
    <cfRule type="notContainsBlanks" dxfId="4" priority="635074">
      <formula>LEN(TRIM(U7095))&gt;0</formula>
    </cfRule>
  </conditionalFormatting>
  <conditionalFormatting sqref="W7095">
    <cfRule type="notContainsBlanks" dxfId="0" priority="635089">
      <formula>LEN(TRIM(W7095))&gt;0</formula>
    </cfRule>
  </conditionalFormatting>
  <conditionalFormatting sqref="Y7095">
    <cfRule type="notContainsBlanks" dxfId="5" priority="635086">
      <formula>LEN(TRIM(Y7095))&gt;0</formula>
    </cfRule>
  </conditionalFormatting>
  <conditionalFormatting sqref="Z7095">
    <cfRule type="notContainsBlanks" dxfId="6" priority="635083">
      <formula>LEN(TRIM(Z7095))&gt;0</formula>
    </cfRule>
  </conditionalFormatting>
  <conditionalFormatting sqref="AB7095">
    <cfRule type="cellIs" dxfId="7" priority="635080" operator="notEqual">
      <formula>0</formula>
    </cfRule>
  </conditionalFormatting>
  <conditionalFormatting sqref="Q7096">
    <cfRule type="notContainsBlanks" dxfId="1" priority="635097">
      <formula>LEN(TRIM(Q7096))&gt;0</formula>
    </cfRule>
  </conditionalFormatting>
  <conditionalFormatting sqref="R7096">
    <cfRule type="notContainsBlanks" dxfId="2" priority="635094">
      <formula>LEN(TRIM(R7096))&gt;0</formula>
    </cfRule>
  </conditionalFormatting>
  <conditionalFormatting sqref="S7096">
    <cfRule type="notContainsBlanks" dxfId="3" priority="635076">
      <formula>LEN(TRIM(S7096))&gt;0</formula>
    </cfRule>
  </conditionalFormatting>
  <conditionalFormatting sqref="U7096">
    <cfRule type="notContainsBlanks" dxfId="4" priority="635073">
      <formula>LEN(TRIM(U7096))&gt;0</formula>
    </cfRule>
  </conditionalFormatting>
  <conditionalFormatting sqref="W7096">
    <cfRule type="notContainsBlanks" dxfId="0" priority="635088">
      <formula>LEN(TRIM(W7096))&gt;0</formula>
    </cfRule>
  </conditionalFormatting>
  <conditionalFormatting sqref="Y7096">
    <cfRule type="notContainsBlanks" dxfId="5" priority="635085">
      <formula>LEN(TRIM(Y7096))&gt;0</formula>
    </cfRule>
  </conditionalFormatting>
  <conditionalFormatting sqref="Z7096">
    <cfRule type="notContainsBlanks" dxfId="6" priority="635082">
      <formula>LEN(TRIM(Z7096))&gt;0</formula>
    </cfRule>
  </conditionalFormatting>
  <conditionalFormatting sqref="AB7096">
    <cfRule type="cellIs" dxfId="7" priority="635079" operator="notEqual">
      <formula>0</formula>
    </cfRule>
  </conditionalFormatting>
  <conditionalFormatting sqref="Q7097">
    <cfRule type="notContainsBlanks" dxfId="1" priority="635096">
      <formula>LEN(TRIM(Q7097))&gt;0</formula>
    </cfRule>
  </conditionalFormatting>
  <conditionalFormatting sqref="R7097">
    <cfRule type="notContainsBlanks" dxfId="2" priority="635093">
      <formula>LEN(TRIM(R7097))&gt;0</formula>
    </cfRule>
  </conditionalFormatting>
  <conditionalFormatting sqref="S7097">
    <cfRule type="notContainsBlanks" dxfId="3" priority="635075">
      <formula>LEN(TRIM(S7097))&gt;0</formula>
    </cfRule>
  </conditionalFormatting>
  <conditionalFormatting sqref="U7097">
    <cfRule type="notContainsBlanks" dxfId="4" priority="635072">
      <formula>LEN(TRIM(U7097))&gt;0</formula>
    </cfRule>
  </conditionalFormatting>
  <conditionalFormatting sqref="W7097">
    <cfRule type="notContainsBlanks" dxfId="0" priority="635087">
      <formula>LEN(TRIM(W7097))&gt;0</formula>
    </cfRule>
  </conditionalFormatting>
  <conditionalFormatting sqref="Y7097">
    <cfRule type="notContainsBlanks" dxfId="5" priority="635084">
      <formula>LEN(TRIM(Y7097))&gt;0</formula>
    </cfRule>
  </conditionalFormatting>
  <conditionalFormatting sqref="Z7097">
    <cfRule type="notContainsBlanks" dxfId="6" priority="635081">
      <formula>LEN(TRIM(Z7097))&gt;0</formula>
    </cfRule>
  </conditionalFormatting>
  <conditionalFormatting sqref="AB7097">
    <cfRule type="cellIs" dxfId="7" priority="635078" operator="notEqual">
      <formula>0</formula>
    </cfRule>
  </conditionalFormatting>
  <conditionalFormatting sqref="Q7098">
    <cfRule type="notContainsBlanks" dxfId="1" priority="635267">
      <formula>LEN(TRIM(Q7098))&gt;0</formula>
    </cfRule>
  </conditionalFormatting>
  <conditionalFormatting sqref="W7098">
    <cfRule type="notContainsBlanks" dxfId="0" priority="635270">
      <formula>LEN(TRIM(W7098))&gt;0</formula>
    </cfRule>
  </conditionalFormatting>
  <conditionalFormatting sqref="Y7098">
    <cfRule type="notContainsBlanks" dxfId="5" priority="635269">
      <formula>LEN(TRIM(Y7098))&gt;0</formula>
    </cfRule>
  </conditionalFormatting>
  <conditionalFormatting sqref="Z7098">
    <cfRule type="notContainsBlanks" dxfId="6" priority="635268">
      <formula>LEN(TRIM(Z7098))&gt;0</formula>
    </cfRule>
  </conditionalFormatting>
  <conditionalFormatting sqref="AA7098">
    <cfRule type="cellIs" dxfId="8" priority="635264" operator="equal">
      <formula>4</formula>
    </cfRule>
    <cfRule type="cellIs" dxfId="8" priority="635265" operator="equal">
      <formula>2</formula>
    </cfRule>
  </conditionalFormatting>
  <conditionalFormatting sqref="W7100">
    <cfRule type="notContainsBlanks" dxfId="0" priority="635066">
      <formula>LEN(TRIM(W7100))&gt;0</formula>
    </cfRule>
  </conditionalFormatting>
  <conditionalFormatting sqref="Q7103">
    <cfRule type="notContainsBlanks" dxfId="1" priority="635047">
      <formula>LEN(TRIM(Q7103))&gt;0</formula>
    </cfRule>
  </conditionalFormatting>
  <conditionalFormatting sqref="R7103">
    <cfRule type="notContainsBlanks" dxfId="2" priority="635044">
      <formula>LEN(TRIM(R7103))&gt;0</formula>
    </cfRule>
  </conditionalFormatting>
  <conditionalFormatting sqref="S7103">
    <cfRule type="notContainsBlanks" dxfId="3" priority="635026">
      <formula>LEN(TRIM(S7103))&gt;0</formula>
    </cfRule>
  </conditionalFormatting>
  <conditionalFormatting sqref="U7103">
    <cfRule type="notContainsBlanks" dxfId="4" priority="635023">
      <formula>LEN(TRIM(U7103))&gt;0</formula>
    </cfRule>
  </conditionalFormatting>
  <conditionalFormatting sqref="W7103">
    <cfRule type="notContainsBlanks" dxfId="0" priority="635038">
      <formula>LEN(TRIM(W7103))&gt;0</formula>
    </cfRule>
  </conditionalFormatting>
  <conditionalFormatting sqref="Y7103">
    <cfRule type="notContainsBlanks" dxfId="5" priority="635035">
      <formula>LEN(TRIM(Y7103))&gt;0</formula>
    </cfRule>
  </conditionalFormatting>
  <conditionalFormatting sqref="Z7103">
    <cfRule type="notContainsBlanks" dxfId="6" priority="635032">
      <formula>LEN(TRIM(Z7103))&gt;0</formula>
    </cfRule>
  </conditionalFormatting>
  <conditionalFormatting sqref="AB7103">
    <cfRule type="cellIs" dxfId="7" priority="635029" operator="notEqual">
      <formula>0</formula>
    </cfRule>
  </conditionalFormatting>
  <conditionalFormatting sqref="Q7104">
    <cfRule type="notContainsBlanks" dxfId="1" priority="635046">
      <formula>LEN(TRIM(Q7104))&gt;0</formula>
    </cfRule>
  </conditionalFormatting>
  <conditionalFormatting sqref="R7104">
    <cfRule type="notContainsBlanks" dxfId="2" priority="635043">
      <formula>LEN(TRIM(R7104))&gt;0</formula>
    </cfRule>
  </conditionalFormatting>
  <conditionalFormatting sqref="S7104">
    <cfRule type="notContainsBlanks" dxfId="3" priority="635025">
      <formula>LEN(TRIM(S7104))&gt;0</formula>
    </cfRule>
  </conditionalFormatting>
  <conditionalFormatting sqref="U7104">
    <cfRule type="notContainsBlanks" dxfId="4" priority="635022">
      <formula>LEN(TRIM(U7104))&gt;0</formula>
    </cfRule>
  </conditionalFormatting>
  <conditionalFormatting sqref="W7104">
    <cfRule type="notContainsBlanks" dxfId="0" priority="635037">
      <formula>LEN(TRIM(W7104))&gt;0</formula>
    </cfRule>
  </conditionalFormatting>
  <conditionalFormatting sqref="Y7104">
    <cfRule type="notContainsBlanks" dxfId="5" priority="635034">
      <formula>LEN(TRIM(Y7104))&gt;0</formula>
    </cfRule>
  </conditionalFormatting>
  <conditionalFormatting sqref="Z7104">
    <cfRule type="notContainsBlanks" dxfId="6" priority="635031">
      <formula>LEN(TRIM(Z7104))&gt;0</formula>
    </cfRule>
  </conditionalFormatting>
  <conditionalFormatting sqref="Q7105">
    <cfRule type="notContainsBlanks" dxfId="1" priority="635045">
      <formula>LEN(TRIM(Q7105))&gt;0</formula>
    </cfRule>
  </conditionalFormatting>
  <conditionalFormatting sqref="R7105">
    <cfRule type="notContainsBlanks" dxfId="2" priority="635042">
      <formula>LEN(TRIM(R7105))&gt;0</formula>
    </cfRule>
  </conditionalFormatting>
  <conditionalFormatting sqref="S7105">
    <cfRule type="notContainsBlanks" dxfId="3" priority="635024">
      <formula>LEN(TRIM(S7105))&gt;0</formula>
    </cfRule>
  </conditionalFormatting>
  <conditionalFormatting sqref="U7105">
    <cfRule type="notContainsBlanks" dxfId="4" priority="635021">
      <formula>LEN(TRIM(U7105))&gt;0</formula>
    </cfRule>
  </conditionalFormatting>
  <conditionalFormatting sqref="W7105">
    <cfRule type="notContainsBlanks" dxfId="0" priority="635036">
      <formula>LEN(TRIM(W7105))&gt;0</formula>
    </cfRule>
  </conditionalFormatting>
  <conditionalFormatting sqref="Y7105">
    <cfRule type="notContainsBlanks" dxfId="5" priority="635033">
      <formula>LEN(TRIM(Y7105))&gt;0</formula>
    </cfRule>
  </conditionalFormatting>
  <conditionalFormatting sqref="Z7105">
    <cfRule type="notContainsBlanks" dxfId="6" priority="635030">
      <formula>LEN(TRIM(Z7105))&gt;0</formula>
    </cfRule>
  </conditionalFormatting>
  <conditionalFormatting sqref="AB7105">
    <cfRule type="cellIs" dxfId="7" priority="635027" operator="notEqual">
      <formula>0</formula>
    </cfRule>
  </conditionalFormatting>
  <conditionalFormatting sqref="Q7107">
    <cfRule type="notContainsBlanks" dxfId="1" priority="635020">
      <formula>LEN(TRIM(Q7107))&gt;0</formula>
    </cfRule>
  </conditionalFormatting>
  <conditionalFormatting sqref="R7107">
    <cfRule type="notContainsBlanks" dxfId="2" priority="635015">
      <formula>LEN(TRIM(R7107))&gt;0</formula>
    </cfRule>
  </conditionalFormatting>
  <conditionalFormatting sqref="S7107">
    <cfRule type="notContainsBlanks" dxfId="3" priority="634985">
      <formula>LEN(TRIM(S7107))&gt;0</formula>
    </cfRule>
  </conditionalFormatting>
  <conditionalFormatting sqref="U7107">
    <cfRule type="notContainsBlanks" dxfId="4" priority="634980">
      <formula>LEN(TRIM(U7107))&gt;0</formula>
    </cfRule>
  </conditionalFormatting>
  <conditionalFormatting sqref="W7107">
    <cfRule type="notContainsBlanks" dxfId="0" priority="635005">
      <formula>LEN(TRIM(W7107))&gt;0</formula>
    </cfRule>
  </conditionalFormatting>
  <conditionalFormatting sqref="Y7107">
    <cfRule type="notContainsBlanks" dxfId="5" priority="635000">
      <formula>LEN(TRIM(Y7107))&gt;0</formula>
    </cfRule>
  </conditionalFormatting>
  <conditionalFormatting sqref="Z7107">
    <cfRule type="notContainsBlanks" dxfId="6" priority="634995">
      <formula>LEN(TRIM(Z7107))&gt;0</formula>
    </cfRule>
  </conditionalFormatting>
  <conditionalFormatting sqref="AB7107">
    <cfRule type="cellIs" dxfId="7" priority="634990" operator="notEqual">
      <formula>0</formula>
    </cfRule>
  </conditionalFormatting>
  <conditionalFormatting sqref="Q7108">
    <cfRule type="notContainsBlanks" dxfId="1" priority="635019">
      <formula>LEN(TRIM(Q7108))&gt;0</formula>
    </cfRule>
  </conditionalFormatting>
  <conditionalFormatting sqref="R7108">
    <cfRule type="notContainsBlanks" dxfId="2" priority="635014">
      <formula>LEN(TRIM(R7108))&gt;0</formula>
    </cfRule>
  </conditionalFormatting>
  <conditionalFormatting sqref="S7108">
    <cfRule type="notContainsBlanks" dxfId="3" priority="634984">
      <formula>LEN(TRIM(S7108))&gt;0</formula>
    </cfRule>
  </conditionalFormatting>
  <conditionalFormatting sqref="U7108">
    <cfRule type="notContainsBlanks" dxfId="4" priority="634979">
      <formula>LEN(TRIM(U7108))&gt;0</formula>
    </cfRule>
  </conditionalFormatting>
  <conditionalFormatting sqref="W7108">
    <cfRule type="notContainsBlanks" dxfId="0" priority="635004">
      <formula>LEN(TRIM(W7108))&gt;0</formula>
    </cfRule>
  </conditionalFormatting>
  <conditionalFormatting sqref="Y7108">
    <cfRule type="notContainsBlanks" dxfId="5" priority="634999">
      <formula>LEN(TRIM(Y7108))&gt;0</formula>
    </cfRule>
  </conditionalFormatting>
  <conditionalFormatting sqref="Z7108">
    <cfRule type="notContainsBlanks" dxfId="6" priority="634994">
      <formula>LEN(TRIM(Z7108))&gt;0</formula>
    </cfRule>
  </conditionalFormatting>
  <conditionalFormatting sqref="AB7108">
    <cfRule type="cellIs" dxfId="7" priority="634989" operator="notEqual">
      <formula>0</formula>
    </cfRule>
  </conditionalFormatting>
  <conditionalFormatting sqref="Q7109">
    <cfRule type="notContainsBlanks" dxfId="1" priority="635018">
      <formula>LEN(TRIM(Q7109))&gt;0</formula>
    </cfRule>
  </conditionalFormatting>
  <conditionalFormatting sqref="R7109">
    <cfRule type="notContainsBlanks" dxfId="2" priority="635013">
      <formula>LEN(TRIM(R7109))&gt;0</formula>
    </cfRule>
  </conditionalFormatting>
  <conditionalFormatting sqref="S7109">
    <cfRule type="notContainsBlanks" dxfId="3" priority="634983">
      <formula>LEN(TRIM(S7109))&gt;0</formula>
    </cfRule>
  </conditionalFormatting>
  <conditionalFormatting sqref="U7109">
    <cfRule type="notContainsBlanks" dxfId="4" priority="634978">
      <formula>LEN(TRIM(U7109))&gt;0</formula>
    </cfRule>
  </conditionalFormatting>
  <conditionalFormatting sqref="W7109">
    <cfRule type="notContainsBlanks" dxfId="0" priority="635003">
      <formula>LEN(TRIM(W7109))&gt;0</formula>
    </cfRule>
  </conditionalFormatting>
  <conditionalFormatting sqref="Y7109">
    <cfRule type="notContainsBlanks" dxfId="5" priority="634998">
      <formula>LEN(TRIM(Y7109))&gt;0</formula>
    </cfRule>
  </conditionalFormatting>
  <conditionalFormatting sqref="Z7109">
    <cfRule type="notContainsBlanks" dxfId="6" priority="634993">
      <formula>LEN(TRIM(Z7109))&gt;0</formula>
    </cfRule>
  </conditionalFormatting>
  <conditionalFormatting sqref="AB7109">
    <cfRule type="cellIs" dxfId="7" priority="634988" operator="notEqual">
      <formula>0</formula>
    </cfRule>
  </conditionalFormatting>
  <conditionalFormatting sqref="Q7110">
    <cfRule type="notContainsBlanks" dxfId="1" priority="635017">
      <formula>LEN(TRIM(Q7110))&gt;0</formula>
    </cfRule>
  </conditionalFormatting>
  <conditionalFormatting sqref="R7110">
    <cfRule type="notContainsBlanks" dxfId="2" priority="635012">
      <formula>LEN(TRIM(R7110))&gt;0</formula>
    </cfRule>
  </conditionalFormatting>
  <conditionalFormatting sqref="S7110">
    <cfRule type="notContainsBlanks" dxfId="3" priority="634982">
      <formula>LEN(TRIM(S7110))&gt;0</formula>
    </cfRule>
  </conditionalFormatting>
  <conditionalFormatting sqref="U7110">
    <cfRule type="notContainsBlanks" dxfId="4" priority="634977">
      <formula>LEN(TRIM(U7110))&gt;0</formula>
    </cfRule>
  </conditionalFormatting>
  <conditionalFormatting sqref="W7110">
    <cfRule type="notContainsBlanks" dxfId="0" priority="635002">
      <formula>LEN(TRIM(W7110))&gt;0</formula>
    </cfRule>
  </conditionalFormatting>
  <conditionalFormatting sqref="Y7110">
    <cfRule type="notContainsBlanks" dxfId="5" priority="634997">
      <formula>LEN(TRIM(Y7110))&gt;0</formula>
    </cfRule>
  </conditionalFormatting>
  <conditionalFormatting sqref="Z7110">
    <cfRule type="notContainsBlanks" dxfId="6" priority="634992">
      <formula>LEN(TRIM(Z7110))&gt;0</formula>
    </cfRule>
  </conditionalFormatting>
  <conditionalFormatting sqref="AB7110">
    <cfRule type="cellIs" dxfId="7" priority="634987" operator="notEqual">
      <formula>0</formula>
    </cfRule>
  </conditionalFormatting>
  <conditionalFormatting sqref="Q7111">
    <cfRule type="notContainsBlanks" dxfId="1" priority="635016">
      <formula>LEN(TRIM(Q7111))&gt;0</formula>
    </cfRule>
  </conditionalFormatting>
  <conditionalFormatting sqref="R7111">
    <cfRule type="notContainsBlanks" dxfId="2" priority="635011">
      <formula>LEN(TRIM(R7111))&gt;0</formula>
    </cfRule>
  </conditionalFormatting>
  <conditionalFormatting sqref="S7111">
    <cfRule type="notContainsBlanks" dxfId="3" priority="634981">
      <formula>LEN(TRIM(S7111))&gt;0</formula>
    </cfRule>
  </conditionalFormatting>
  <conditionalFormatting sqref="U7111">
    <cfRule type="notContainsBlanks" dxfId="4" priority="634976">
      <formula>LEN(TRIM(U7111))&gt;0</formula>
    </cfRule>
  </conditionalFormatting>
  <conditionalFormatting sqref="W7111">
    <cfRule type="notContainsBlanks" dxfId="0" priority="635001">
      <formula>LEN(TRIM(W7111))&gt;0</formula>
    </cfRule>
  </conditionalFormatting>
  <conditionalFormatting sqref="Y7111">
    <cfRule type="notContainsBlanks" dxfId="5" priority="634996">
      <formula>LEN(TRIM(Y7111))&gt;0</formula>
    </cfRule>
  </conditionalFormatting>
  <conditionalFormatting sqref="Z7111">
    <cfRule type="notContainsBlanks" dxfId="6" priority="634991">
      <formula>LEN(TRIM(Z7111))&gt;0</formula>
    </cfRule>
  </conditionalFormatting>
  <conditionalFormatting sqref="AB7111">
    <cfRule type="cellIs" dxfId="7" priority="634986" operator="notEqual">
      <formula>0</formula>
    </cfRule>
  </conditionalFormatting>
  <conditionalFormatting sqref="Q7114">
    <cfRule type="notContainsBlanks" dxfId="1" priority="634975">
      <formula>LEN(TRIM(Q7114))&gt;0</formula>
    </cfRule>
  </conditionalFormatting>
  <conditionalFormatting sqref="R7114">
    <cfRule type="notContainsBlanks" dxfId="2" priority="634974">
      <formula>LEN(TRIM(R7114))&gt;0</formula>
    </cfRule>
  </conditionalFormatting>
  <conditionalFormatting sqref="S7114">
    <cfRule type="notContainsBlanks" dxfId="3" priority="634968">
      <formula>LEN(TRIM(S7114))&gt;0</formula>
    </cfRule>
  </conditionalFormatting>
  <conditionalFormatting sqref="U7114">
    <cfRule type="notContainsBlanks" dxfId="4" priority="634967">
      <formula>LEN(TRIM(U7114))&gt;0</formula>
    </cfRule>
  </conditionalFormatting>
  <conditionalFormatting sqref="W7114">
    <cfRule type="notContainsBlanks" dxfId="0" priority="634972">
      <formula>LEN(TRIM(W7114))&gt;0</formula>
    </cfRule>
  </conditionalFormatting>
  <conditionalFormatting sqref="Y7114">
    <cfRule type="notContainsBlanks" dxfId="5" priority="634971">
      <formula>LEN(TRIM(Y7114))&gt;0</formula>
    </cfRule>
  </conditionalFormatting>
  <conditionalFormatting sqref="Z7114">
    <cfRule type="notContainsBlanks" dxfId="6" priority="634970">
      <formula>LEN(TRIM(Z7114))&gt;0</formula>
    </cfRule>
  </conditionalFormatting>
  <conditionalFormatting sqref="AB7114">
    <cfRule type="cellIs" dxfId="7" priority="634969" operator="notEqual">
      <formula>0</formula>
    </cfRule>
  </conditionalFormatting>
  <conditionalFormatting sqref="Q7116">
    <cfRule type="notContainsBlanks" dxfId="1" priority="634966">
      <formula>LEN(TRIM(Q7116))&gt;0</formula>
    </cfRule>
  </conditionalFormatting>
  <conditionalFormatting sqref="R7116">
    <cfRule type="notContainsBlanks" dxfId="2" priority="634962">
      <formula>LEN(TRIM(R7116))&gt;0</formula>
    </cfRule>
  </conditionalFormatting>
  <conditionalFormatting sqref="S7116">
    <cfRule type="notContainsBlanks" dxfId="3" priority="634938">
      <formula>LEN(TRIM(S7116))&gt;0</formula>
    </cfRule>
  </conditionalFormatting>
  <conditionalFormatting sqref="U7116">
    <cfRule type="notContainsBlanks" dxfId="4" priority="634934">
      <formula>LEN(TRIM(U7116))&gt;0</formula>
    </cfRule>
  </conditionalFormatting>
  <conditionalFormatting sqref="W7116">
    <cfRule type="notContainsBlanks" dxfId="0" priority="634954">
      <formula>LEN(TRIM(W7116))&gt;0</formula>
    </cfRule>
  </conditionalFormatting>
  <conditionalFormatting sqref="Y7116">
    <cfRule type="notContainsBlanks" dxfId="5" priority="634950">
      <formula>LEN(TRIM(Y7116))&gt;0</formula>
    </cfRule>
  </conditionalFormatting>
  <conditionalFormatting sqref="Z7116">
    <cfRule type="notContainsBlanks" dxfId="6" priority="634946">
      <formula>LEN(TRIM(Z7116))&gt;0</formula>
    </cfRule>
  </conditionalFormatting>
  <conditionalFormatting sqref="AB7116">
    <cfRule type="cellIs" dxfId="7" priority="634942" operator="notEqual">
      <formula>0</formula>
    </cfRule>
  </conditionalFormatting>
  <conditionalFormatting sqref="Q7117">
    <cfRule type="notContainsBlanks" dxfId="1" priority="634965">
      <formula>LEN(TRIM(Q7117))&gt;0</formula>
    </cfRule>
  </conditionalFormatting>
  <conditionalFormatting sqref="R7117">
    <cfRule type="notContainsBlanks" dxfId="2" priority="634961">
      <formula>LEN(TRIM(R7117))&gt;0</formula>
    </cfRule>
  </conditionalFormatting>
  <conditionalFormatting sqref="S7117">
    <cfRule type="notContainsBlanks" dxfId="3" priority="634937">
      <formula>LEN(TRIM(S7117))&gt;0</formula>
    </cfRule>
  </conditionalFormatting>
  <conditionalFormatting sqref="U7117">
    <cfRule type="notContainsBlanks" dxfId="4" priority="634933">
      <formula>LEN(TRIM(U7117))&gt;0</formula>
    </cfRule>
  </conditionalFormatting>
  <conditionalFormatting sqref="W7117">
    <cfRule type="notContainsBlanks" dxfId="0" priority="634953">
      <formula>LEN(TRIM(W7117))&gt;0</formula>
    </cfRule>
  </conditionalFormatting>
  <conditionalFormatting sqref="Y7117">
    <cfRule type="notContainsBlanks" dxfId="5" priority="634949">
      <formula>LEN(TRIM(Y7117))&gt;0</formula>
    </cfRule>
  </conditionalFormatting>
  <conditionalFormatting sqref="Z7117">
    <cfRule type="notContainsBlanks" dxfId="6" priority="634945">
      <formula>LEN(TRIM(Z7117))&gt;0</formula>
    </cfRule>
  </conditionalFormatting>
  <conditionalFormatting sqref="AB7117">
    <cfRule type="cellIs" dxfId="7" priority="634941" operator="notEqual">
      <formula>0</formula>
    </cfRule>
  </conditionalFormatting>
  <conditionalFormatting sqref="Q7118">
    <cfRule type="notContainsBlanks" dxfId="1" priority="634964">
      <formula>LEN(TRIM(Q7118))&gt;0</formula>
    </cfRule>
  </conditionalFormatting>
  <conditionalFormatting sqref="R7118">
    <cfRule type="notContainsBlanks" dxfId="2" priority="634960">
      <formula>LEN(TRIM(R7118))&gt;0</formula>
    </cfRule>
  </conditionalFormatting>
  <conditionalFormatting sqref="S7118">
    <cfRule type="notContainsBlanks" dxfId="3" priority="634936">
      <formula>LEN(TRIM(S7118))&gt;0</formula>
    </cfRule>
  </conditionalFormatting>
  <conditionalFormatting sqref="U7118">
    <cfRule type="notContainsBlanks" dxfId="4" priority="634932">
      <formula>LEN(TRIM(U7118))&gt;0</formula>
    </cfRule>
  </conditionalFormatting>
  <conditionalFormatting sqref="W7118">
    <cfRule type="notContainsBlanks" dxfId="0" priority="634952">
      <formula>LEN(TRIM(W7118))&gt;0</formula>
    </cfRule>
  </conditionalFormatting>
  <conditionalFormatting sqref="Y7118">
    <cfRule type="notContainsBlanks" dxfId="5" priority="634948">
      <formula>LEN(TRIM(Y7118))&gt;0</formula>
    </cfRule>
  </conditionalFormatting>
  <conditionalFormatting sqref="Z7118">
    <cfRule type="notContainsBlanks" dxfId="6" priority="634944">
      <formula>LEN(TRIM(Z7118))&gt;0</formula>
    </cfRule>
  </conditionalFormatting>
  <conditionalFormatting sqref="AB7118">
    <cfRule type="cellIs" dxfId="7" priority="634940" operator="notEqual">
      <formula>0</formula>
    </cfRule>
  </conditionalFormatting>
  <conditionalFormatting sqref="Q7119">
    <cfRule type="notContainsBlanks" dxfId="1" priority="634963">
      <formula>LEN(TRIM(Q7119))&gt;0</formula>
    </cfRule>
  </conditionalFormatting>
  <conditionalFormatting sqref="R7119">
    <cfRule type="notContainsBlanks" dxfId="2" priority="634959">
      <formula>LEN(TRIM(R7119))&gt;0</formula>
    </cfRule>
  </conditionalFormatting>
  <conditionalFormatting sqref="S7119">
    <cfRule type="notContainsBlanks" dxfId="3" priority="634935">
      <formula>LEN(TRIM(S7119))&gt;0</formula>
    </cfRule>
  </conditionalFormatting>
  <conditionalFormatting sqref="U7119">
    <cfRule type="notContainsBlanks" dxfId="4" priority="634931">
      <formula>LEN(TRIM(U7119))&gt;0</formula>
    </cfRule>
  </conditionalFormatting>
  <conditionalFormatting sqref="W7119">
    <cfRule type="notContainsBlanks" dxfId="0" priority="634951">
      <formula>LEN(TRIM(W7119))&gt;0</formula>
    </cfRule>
  </conditionalFormatting>
  <conditionalFormatting sqref="Y7119">
    <cfRule type="notContainsBlanks" dxfId="5" priority="634947">
      <formula>LEN(TRIM(Y7119))&gt;0</formula>
    </cfRule>
  </conditionalFormatting>
  <conditionalFormatting sqref="Z7119">
    <cfRule type="notContainsBlanks" dxfId="6" priority="634943">
      <formula>LEN(TRIM(Z7119))&gt;0</formula>
    </cfRule>
  </conditionalFormatting>
  <conditionalFormatting sqref="AB7119">
    <cfRule type="cellIs" dxfId="7" priority="634939" operator="notEqual">
      <formula>0</formula>
    </cfRule>
  </conditionalFormatting>
  <conditionalFormatting sqref="Q7121">
    <cfRule type="notContainsBlanks" dxfId="1" priority="634930">
      <formula>LEN(TRIM(Q7121))&gt;0</formula>
    </cfRule>
  </conditionalFormatting>
  <conditionalFormatting sqref="R7121">
    <cfRule type="notContainsBlanks" dxfId="2" priority="634925">
      <formula>LEN(TRIM(R7121))&gt;0</formula>
    </cfRule>
  </conditionalFormatting>
  <conditionalFormatting sqref="S7121">
    <cfRule type="notContainsBlanks" dxfId="3" priority="634895">
      <formula>LEN(TRIM(S7121))&gt;0</formula>
    </cfRule>
  </conditionalFormatting>
  <conditionalFormatting sqref="U7121">
    <cfRule type="notContainsBlanks" dxfId="4" priority="634890">
      <formula>LEN(TRIM(U7121))&gt;0</formula>
    </cfRule>
  </conditionalFormatting>
  <conditionalFormatting sqref="W7121">
    <cfRule type="notContainsBlanks" dxfId="0" priority="634915">
      <formula>LEN(TRIM(W7121))&gt;0</formula>
    </cfRule>
  </conditionalFormatting>
  <conditionalFormatting sqref="Y7121">
    <cfRule type="notContainsBlanks" dxfId="5" priority="634910">
      <formula>LEN(TRIM(Y7121))&gt;0</formula>
    </cfRule>
  </conditionalFormatting>
  <conditionalFormatting sqref="Z7121">
    <cfRule type="notContainsBlanks" dxfId="6" priority="634905">
      <formula>LEN(TRIM(Z7121))&gt;0</formula>
    </cfRule>
  </conditionalFormatting>
  <conditionalFormatting sqref="AB7121">
    <cfRule type="cellIs" dxfId="7" priority="634900" operator="notEqual">
      <formula>0</formula>
    </cfRule>
  </conditionalFormatting>
  <conditionalFormatting sqref="Q7122">
    <cfRule type="notContainsBlanks" dxfId="1" priority="634929">
      <formula>LEN(TRIM(Q7122))&gt;0</formula>
    </cfRule>
  </conditionalFormatting>
  <conditionalFormatting sqref="R7122">
    <cfRule type="notContainsBlanks" dxfId="2" priority="634924">
      <formula>LEN(TRIM(R7122))&gt;0</formula>
    </cfRule>
  </conditionalFormatting>
  <conditionalFormatting sqref="S7122">
    <cfRule type="notContainsBlanks" dxfId="3" priority="634894">
      <formula>LEN(TRIM(S7122))&gt;0</formula>
    </cfRule>
  </conditionalFormatting>
  <conditionalFormatting sqref="U7122">
    <cfRule type="notContainsBlanks" dxfId="4" priority="634889">
      <formula>LEN(TRIM(U7122))&gt;0</formula>
    </cfRule>
  </conditionalFormatting>
  <conditionalFormatting sqref="W7122">
    <cfRule type="notContainsBlanks" dxfId="0" priority="634914">
      <formula>LEN(TRIM(W7122))&gt;0</formula>
    </cfRule>
  </conditionalFormatting>
  <conditionalFormatting sqref="Y7122">
    <cfRule type="notContainsBlanks" dxfId="5" priority="634909">
      <formula>LEN(TRIM(Y7122))&gt;0</formula>
    </cfRule>
  </conditionalFormatting>
  <conditionalFormatting sqref="Z7122">
    <cfRule type="notContainsBlanks" dxfId="6" priority="634904">
      <formula>LEN(TRIM(Z7122))&gt;0</formula>
    </cfRule>
  </conditionalFormatting>
  <conditionalFormatting sqref="AB7122">
    <cfRule type="cellIs" dxfId="7" priority="634899" operator="notEqual">
      <formula>0</formula>
    </cfRule>
  </conditionalFormatting>
  <conditionalFormatting sqref="Q7123">
    <cfRule type="notContainsBlanks" dxfId="1" priority="634928">
      <formula>LEN(TRIM(Q7123))&gt;0</formula>
    </cfRule>
  </conditionalFormatting>
  <conditionalFormatting sqref="R7123">
    <cfRule type="notContainsBlanks" dxfId="2" priority="634923">
      <formula>LEN(TRIM(R7123))&gt;0</formula>
    </cfRule>
  </conditionalFormatting>
  <conditionalFormatting sqref="S7123">
    <cfRule type="notContainsBlanks" dxfId="3" priority="634893">
      <formula>LEN(TRIM(S7123))&gt;0</formula>
    </cfRule>
  </conditionalFormatting>
  <conditionalFormatting sqref="U7123">
    <cfRule type="notContainsBlanks" dxfId="4" priority="634888">
      <formula>LEN(TRIM(U7123))&gt;0</formula>
    </cfRule>
  </conditionalFormatting>
  <conditionalFormatting sqref="W7123">
    <cfRule type="notContainsBlanks" dxfId="0" priority="634913">
      <formula>LEN(TRIM(W7123))&gt;0</formula>
    </cfRule>
  </conditionalFormatting>
  <conditionalFormatting sqref="Y7123">
    <cfRule type="notContainsBlanks" dxfId="5" priority="634908">
      <formula>LEN(TRIM(Y7123))&gt;0</formula>
    </cfRule>
  </conditionalFormatting>
  <conditionalFormatting sqref="Z7123">
    <cfRule type="notContainsBlanks" dxfId="6" priority="634903">
      <formula>LEN(TRIM(Z7123))&gt;0</formula>
    </cfRule>
  </conditionalFormatting>
  <conditionalFormatting sqref="AB7123">
    <cfRule type="cellIs" dxfId="7" priority="634898" operator="notEqual">
      <formula>0</formula>
    </cfRule>
  </conditionalFormatting>
  <conditionalFormatting sqref="Q7124">
    <cfRule type="notContainsBlanks" dxfId="1" priority="634927">
      <formula>LEN(TRIM(Q7124))&gt;0</formula>
    </cfRule>
  </conditionalFormatting>
  <conditionalFormatting sqref="R7124">
    <cfRule type="notContainsBlanks" dxfId="2" priority="634922">
      <formula>LEN(TRIM(R7124))&gt;0</formula>
    </cfRule>
  </conditionalFormatting>
  <conditionalFormatting sqref="S7124">
    <cfRule type="notContainsBlanks" dxfId="3" priority="634892">
      <formula>LEN(TRIM(S7124))&gt;0</formula>
    </cfRule>
  </conditionalFormatting>
  <conditionalFormatting sqref="U7124">
    <cfRule type="notContainsBlanks" dxfId="4" priority="634887">
      <formula>LEN(TRIM(U7124))&gt;0</formula>
    </cfRule>
  </conditionalFormatting>
  <conditionalFormatting sqref="W7124">
    <cfRule type="notContainsBlanks" dxfId="0" priority="634912">
      <formula>LEN(TRIM(W7124))&gt;0</formula>
    </cfRule>
  </conditionalFormatting>
  <conditionalFormatting sqref="Y7124">
    <cfRule type="notContainsBlanks" dxfId="5" priority="634907">
      <formula>LEN(TRIM(Y7124))&gt;0</formula>
    </cfRule>
  </conditionalFormatting>
  <conditionalFormatting sqref="Z7124">
    <cfRule type="notContainsBlanks" dxfId="6" priority="634902">
      <formula>LEN(TRIM(Z7124))&gt;0</formula>
    </cfRule>
  </conditionalFormatting>
  <conditionalFormatting sqref="AB7124">
    <cfRule type="cellIs" dxfId="7" priority="634897" operator="notEqual">
      <formula>0</formula>
    </cfRule>
  </conditionalFormatting>
  <conditionalFormatting sqref="Q7125">
    <cfRule type="notContainsBlanks" dxfId="1" priority="634926">
      <formula>LEN(TRIM(Q7125))&gt;0</formula>
    </cfRule>
  </conditionalFormatting>
  <conditionalFormatting sqref="R7125">
    <cfRule type="notContainsBlanks" dxfId="2" priority="634921">
      <formula>LEN(TRIM(R7125))&gt;0</formula>
    </cfRule>
  </conditionalFormatting>
  <conditionalFormatting sqref="S7125">
    <cfRule type="notContainsBlanks" dxfId="3" priority="634891">
      <formula>LEN(TRIM(S7125))&gt;0</formula>
    </cfRule>
  </conditionalFormatting>
  <conditionalFormatting sqref="U7125">
    <cfRule type="notContainsBlanks" dxfId="4" priority="634886">
      <formula>LEN(TRIM(U7125))&gt;0</formula>
    </cfRule>
  </conditionalFormatting>
  <conditionalFormatting sqref="W7125">
    <cfRule type="notContainsBlanks" dxfId="0" priority="634911">
      <formula>LEN(TRIM(W7125))&gt;0</formula>
    </cfRule>
  </conditionalFormatting>
  <conditionalFormatting sqref="Y7125">
    <cfRule type="notContainsBlanks" dxfId="5" priority="634906">
      <formula>LEN(TRIM(Y7125))&gt;0</formula>
    </cfRule>
  </conditionalFormatting>
  <conditionalFormatting sqref="Z7125">
    <cfRule type="notContainsBlanks" dxfId="6" priority="634901">
      <formula>LEN(TRIM(Z7125))&gt;0</formula>
    </cfRule>
  </conditionalFormatting>
  <conditionalFormatting sqref="AB7125">
    <cfRule type="cellIs" dxfId="7" priority="634896" operator="notEqual">
      <formula>0</formula>
    </cfRule>
  </conditionalFormatting>
  <conditionalFormatting sqref="Q7128">
    <cfRule type="notContainsBlanks" dxfId="1" priority="634885">
      <formula>LEN(TRIM(Q7128))&gt;0</formula>
    </cfRule>
  </conditionalFormatting>
  <conditionalFormatting sqref="R7128">
    <cfRule type="notContainsBlanks" dxfId="2" priority="634882">
      <formula>LEN(TRIM(R7128))&gt;0</formula>
    </cfRule>
  </conditionalFormatting>
  <conditionalFormatting sqref="S7128">
    <cfRule type="notContainsBlanks" dxfId="3" priority="634864">
      <formula>LEN(TRIM(S7128))&gt;0</formula>
    </cfRule>
  </conditionalFormatting>
  <conditionalFormatting sqref="U7128">
    <cfRule type="notContainsBlanks" dxfId="4" priority="634861">
      <formula>LEN(TRIM(U7128))&gt;0</formula>
    </cfRule>
  </conditionalFormatting>
  <conditionalFormatting sqref="W7128">
    <cfRule type="notContainsBlanks" dxfId="0" priority="634876">
      <formula>LEN(TRIM(W7128))&gt;0</formula>
    </cfRule>
  </conditionalFormatting>
  <conditionalFormatting sqref="Y7128">
    <cfRule type="notContainsBlanks" dxfId="5" priority="634873">
      <formula>LEN(TRIM(Y7128))&gt;0</formula>
    </cfRule>
  </conditionalFormatting>
  <conditionalFormatting sqref="Z7128">
    <cfRule type="notContainsBlanks" dxfId="6" priority="634870">
      <formula>LEN(TRIM(Z7128))&gt;0</formula>
    </cfRule>
  </conditionalFormatting>
  <conditionalFormatting sqref="AB7128">
    <cfRule type="cellIs" dxfId="7" priority="634867" operator="notEqual">
      <formula>0</formula>
    </cfRule>
  </conditionalFormatting>
  <conditionalFormatting sqref="Q7129">
    <cfRule type="notContainsBlanks" dxfId="1" priority="634884">
      <formula>LEN(TRIM(Q7129))&gt;0</formula>
    </cfRule>
  </conditionalFormatting>
  <conditionalFormatting sqref="R7129">
    <cfRule type="notContainsBlanks" dxfId="2" priority="634881">
      <formula>LEN(TRIM(R7129))&gt;0</formula>
    </cfRule>
  </conditionalFormatting>
  <conditionalFormatting sqref="S7129">
    <cfRule type="notContainsBlanks" dxfId="3" priority="634863">
      <formula>LEN(TRIM(S7129))&gt;0</formula>
    </cfRule>
  </conditionalFormatting>
  <conditionalFormatting sqref="U7129">
    <cfRule type="notContainsBlanks" dxfId="4" priority="634860">
      <formula>LEN(TRIM(U7129))&gt;0</formula>
    </cfRule>
  </conditionalFormatting>
  <conditionalFormatting sqref="W7129">
    <cfRule type="notContainsBlanks" dxfId="0" priority="634875">
      <formula>LEN(TRIM(W7129))&gt;0</formula>
    </cfRule>
  </conditionalFormatting>
  <conditionalFormatting sqref="Y7129">
    <cfRule type="notContainsBlanks" dxfId="5" priority="634872">
      <formula>LEN(TRIM(Y7129))&gt;0</formula>
    </cfRule>
  </conditionalFormatting>
  <conditionalFormatting sqref="Z7129">
    <cfRule type="notContainsBlanks" dxfId="6" priority="634869">
      <formula>LEN(TRIM(Z7129))&gt;0</formula>
    </cfRule>
  </conditionalFormatting>
  <conditionalFormatting sqref="AB7129">
    <cfRule type="cellIs" dxfId="7" priority="634866" operator="notEqual">
      <formula>0</formula>
    </cfRule>
  </conditionalFormatting>
  <conditionalFormatting sqref="Q7130">
    <cfRule type="notContainsBlanks" dxfId="1" priority="634883">
      <formula>LEN(TRIM(Q7130))&gt;0</formula>
    </cfRule>
  </conditionalFormatting>
  <conditionalFormatting sqref="R7130">
    <cfRule type="notContainsBlanks" dxfId="2" priority="634880">
      <formula>LEN(TRIM(R7130))&gt;0</formula>
    </cfRule>
  </conditionalFormatting>
  <conditionalFormatting sqref="S7130">
    <cfRule type="notContainsBlanks" dxfId="3" priority="634862">
      <formula>LEN(TRIM(S7130))&gt;0</formula>
    </cfRule>
  </conditionalFormatting>
  <conditionalFormatting sqref="U7130">
    <cfRule type="notContainsBlanks" dxfId="4" priority="634859">
      <formula>LEN(TRIM(U7130))&gt;0</formula>
    </cfRule>
  </conditionalFormatting>
  <conditionalFormatting sqref="W7130">
    <cfRule type="notContainsBlanks" dxfId="0" priority="634874">
      <formula>LEN(TRIM(W7130))&gt;0</formula>
    </cfRule>
  </conditionalFormatting>
  <conditionalFormatting sqref="Y7130">
    <cfRule type="notContainsBlanks" dxfId="5" priority="634871">
      <formula>LEN(TRIM(Y7130))&gt;0</formula>
    </cfRule>
  </conditionalFormatting>
  <conditionalFormatting sqref="Z7130">
    <cfRule type="notContainsBlanks" dxfId="6" priority="634868">
      <formula>LEN(TRIM(Z7130))&gt;0</formula>
    </cfRule>
  </conditionalFormatting>
  <conditionalFormatting sqref="AB7130">
    <cfRule type="cellIs" dxfId="7" priority="634865" operator="notEqual">
      <formula>0</formula>
    </cfRule>
  </conditionalFormatting>
  <conditionalFormatting sqref="Q7131">
    <cfRule type="notContainsBlanks" dxfId="1" priority="635054">
      <formula>LEN(TRIM(Q7131))&gt;0</formula>
    </cfRule>
  </conditionalFormatting>
  <conditionalFormatting sqref="W7131">
    <cfRule type="notContainsBlanks" dxfId="0" priority="635057">
      <formula>LEN(TRIM(W7131))&gt;0</formula>
    </cfRule>
  </conditionalFormatting>
  <conditionalFormatting sqref="Y7131">
    <cfRule type="notContainsBlanks" dxfId="5" priority="635056">
      <formula>LEN(TRIM(Y7131))&gt;0</formula>
    </cfRule>
  </conditionalFormatting>
  <conditionalFormatting sqref="Z7131">
    <cfRule type="notContainsBlanks" dxfId="6" priority="635055">
      <formula>LEN(TRIM(Z7131))&gt;0</formula>
    </cfRule>
  </conditionalFormatting>
  <conditionalFormatting sqref="AA7131">
    <cfRule type="cellIs" dxfId="8" priority="635051" operator="equal">
      <formula>4</formula>
    </cfRule>
    <cfRule type="cellIs" dxfId="8" priority="635052" operator="equal">
      <formula>2</formula>
    </cfRule>
  </conditionalFormatting>
  <conditionalFormatting sqref="W7133">
    <cfRule type="notContainsBlanks" dxfId="0" priority="634853">
      <formula>LEN(TRIM(W7133))&gt;0</formula>
    </cfRule>
  </conditionalFormatting>
  <conditionalFormatting sqref="Q7136">
    <cfRule type="notContainsBlanks" dxfId="1" priority="634834">
      <formula>LEN(TRIM(Q7136))&gt;0</formula>
    </cfRule>
  </conditionalFormatting>
  <conditionalFormatting sqref="R7136">
    <cfRule type="notContainsBlanks" dxfId="2" priority="634831">
      <formula>LEN(TRIM(R7136))&gt;0</formula>
    </cfRule>
  </conditionalFormatting>
  <conditionalFormatting sqref="S7136">
    <cfRule type="notContainsBlanks" dxfId="3" priority="634813">
      <formula>LEN(TRIM(S7136))&gt;0</formula>
    </cfRule>
  </conditionalFormatting>
  <conditionalFormatting sqref="U7136">
    <cfRule type="notContainsBlanks" dxfId="4" priority="634810">
      <formula>LEN(TRIM(U7136))&gt;0</formula>
    </cfRule>
  </conditionalFormatting>
  <conditionalFormatting sqref="W7136">
    <cfRule type="notContainsBlanks" dxfId="0" priority="634825">
      <formula>LEN(TRIM(W7136))&gt;0</formula>
    </cfRule>
  </conditionalFormatting>
  <conditionalFormatting sqref="Y7136">
    <cfRule type="notContainsBlanks" dxfId="5" priority="634822">
      <formula>LEN(TRIM(Y7136))&gt;0</formula>
    </cfRule>
  </conditionalFormatting>
  <conditionalFormatting sqref="Z7136">
    <cfRule type="notContainsBlanks" dxfId="6" priority="634819">
      <formula>LEN(TRIM(Z7136))&gt;0</formula>
    </cfRule>
  </conditionalFormatting>
  <conditionalFormatting sqref="AB7136">
    <cfRule type="cellIs" dxfId="7" priority="634816" operator="notEqual">
      <formula>0</formula>
    </cfRule>
  </conditionalFormatting>
  <conditionalFormatting sqref="Q7137">
    <cfRule type="notContainsBlanks" dxfId="1" priority="634833">
      <formula>LEN(TRIM(Q7137))&gt;0</formula>
    </cfRule>
  </conditionalFormatting>
  <conditionalFormatting sqref="R7137">
    <cfRule type="notContainsBlanks" dxfId="2" priority="634830">
      <formula>LEN(TRIM(R7137))&gt;0</formula>
    </cfRule>
  </conditionalFormatting>
  <conditionalFormatting sqref="S7137">
    <cfRule type="notContainsBlanks" dxfId="3" priority="634812">
      <formula>LEN(TRIM(S7137))&gt;0</formula>
    </cfRule>
  </conditionalFormatting>
  <conditionalFormatting sqref="U7137">
    <cfRule type="notContainsBlanks" dxfId="4" priority="634809">
      <formula>LEN(TRIM(U7137))&gt;0</formula>
    </cfRule>
  </conditionalFormatting>
  <conditionalFormatting sqref="W7137">
    <cfRule type="notContainsBlanks" dxfId="0" priority="634824">
      <formula>LEN(TRIM(W7137))&gt;0</formula>
    </cfRule>
  </conditionalFormatting>
  <conditionalFormatting sqref="Y7137">
    <cfRule type="notContainsBlanks" dxfId="5" priority="634821">
      <formula>LEN(TRIM(Y7137))&gt;0</formula>
    </cfRule>
  </conditionalFormatting>
  <conditionalFormatting sqref="Z7137">
    <cfRule type="notContainsBlanks" dxfId="6" priority="634818">
      <formula>LEN(TRIM(Z7137))&gt;0</formula>
    </cfRule>
  </conditionalFormatting>
  <conditionalFormatting sqref="Q7138">
    <cfRule type="notContainsBlanks" dxfId="1" priority="634832">
      <formula>LEN(TRIM(Q7138))&gt;0</formula>
    </cfRule>
  </conditionalFormatting>
  <conditionalFormatting sqref="R7138">
    <cfRule type="notContainsBlanks" dxfId="2" priority="634829">
      <formula>LEN(TRIM(R7138))&gt;0</formula>
    </cfRule>
  </conditionalFormatting>
  <conditionalFormatting sqref="S7138">
    <cfRule type="notContainsBlanks" dxfId="3" priority="634811">
      <formula>LEN(TRIM(S7138))&gt;0</formula>
    </cfRule>
  </conditionalFormatting>
  <conditionalFormatting sqref="U7138">
    <cfRule type="notContainsBlanks" dxfId="4" priority="634808">
      <formula>LEN(TRIM(U7138))&gt;0</formula>
    </cfRule>
  </conditionalFormatting>
  <conditionalFormatting sqref="W7138">
    <cfRule type="notContainsBlanks" dxfId="0" priority="634823">
      <formula>LEN(TRIM(W7138))&gt;0</formula>
    </cfRule>
  </conditionalFormatting>
  <conditionalFormatting sqref="Y7138">
    <cfRule type="notContainsBlanks" dxfId="5" priority="634820">
      <formula>LEN(TRIM(Y7138))&gt;0</formula>
    </cfRule>
  </conditionalFormatting>
  <conditionalFormatting sqref="Z7138">
    <cfRule type="notContainsBlanks" dxfId="6" priority="634817">
      <formula>LEN(TRIM(Z7138))&gt;0</formula>
    </cfRule>
  </conditionalFormatting>
  <conditionalFormatting sqref="AB7138">
    <cfRule type="cellIs" dxfId="7" priority="634814" operator="notEqual">
      <formula>0</formula>
    </cfRule>
  </conditionalFormatting>
  <conditionalFormatting sqref="Q7140">
    <cfRule type="notContainsBlanks" dxfId="1" priority="634807">
      <formula>LEN(TRIM(Q7140))&gt;0</formula>
    </cfRule>
  </conditionalFormatting>
  <conditionalFormatting sqref="R7140">
    <cfRule type="notContainsBlanks" dxfId="2" priority="634802">
      <formula>LEN(TRIM(R7140))&gt;0</formula>
    </cfRule>
  </conditionalFormatting>
  <conditionalFormatting sqref="S7140">
    <cfRule type="notContainsBlanks" dxfId="3" priority="634772">
      <formula>LEN(TRIM(S7140))&gt;0</formula>
    </cfRule>
  </conditionalFormatting>
  <conditionalFormatting sqref="U7140">
    <cfRule type="notContainsBlanks" dxfId="4" priority="634767">
      <formula>LEN(TRIM(U7140))&gt;0</formula>
    </cfRule>
  </conditionalFormatting>
  <conditionalFormatting sqref="W7140">
    <cfRule type="notContainsBlanks" dxfId="0" priority="634792">
      <formula>LEN(TRIM(W7140))&gt;0</formula>
    </cfRule>
  </conditionalFormatting>
  <conditionalFormatting sqref="Y7140">
    <cfRule type="notContainsBlanks" dxfId="5" priority="634787">
      <formula>LEN(TRIM(Y7140))&gt;0</formula>
    </cfRule>
  </conditionalFormatting>
  <conditionalFormatting sqref="Z7140">
    <cfRule type="notContainsBlanks" dxfId="6" priority="634782">
      <formula>LEN(TRIM(Z7140))&gt;0</formula>
    </cfRule>
  </conditionalFormatting>
  <conditionalFormatting sqref="AB7140">
    <cfRule type="cellIs" dxfId="7" priority="634777" operator="notEqual">
      <formula>0</formula>
    </cfRule>
  </conditionalFormatting>
  <conditionalFormatting sqref="Q7141">
    <cfRule type="notContainsBlanks" dxfId="1" priority="634806">
      <formula>LEN(TRIM(Q7141))&gt;0</formula>
    </cfRule>
  </conditionalFormatting>
  <conditionalFormatting sqref="R7141">
    <cfRule type="notContainsBlanks" dxfId="2" priority="634801">
      <formula>LEN(TRIM(R7141))&gt;0</formula>
    </cfRule>
  </conditionalFormatting>
  <conditionalFormatting sqref="S7141">
    <cfRule type="notContainsBlanks" dxfId="3" priority="634771">
      <formula>LEN(TRIM(S7141))&gt;0</formula>
    </cfRule>
  </conditionalFormatting>
  <conditionalFormatting sqref="U7141">
    <cfRule type="notContainsBlanks" dxfId="4" priority="634766">
      <formula>LEN(TRIM(U7141))&gt;0</formula>
    </cfRule>
  </conditionalFormatting>
  <conditionalFormatting sqref="W7141">
    <cfRule type="notContainsBlanks" dxfId="0" priority="634791">
      <formula>LEN(TRIM(W7141))&gt;0</formula>
    </cfRule>
  </conditionalFormatting>
  <conditionalFormatting sqref="Y7141">
    <cfRule type="notContainsBlanks" dxfId="5" priority="634786">
      <formula>LEN(TRIM(Y7141))&gt;0</formula>
    </cfRule>
  </conditionalFormatting>
  <conditionalFormatting sqref="Z7141">
    <cfRule type="notContainsBlanks" dxfId="6" priority="634781">
      <formula>LEN(TRIM(Z7141))&gt;0</formula>
    </cfRule>
  </conditionalFormatting>
  <conditionalFormatting sqref="AB7141">
    <cfRule type="cellIs" dxfId="7" priority="634776" operator="notEqual">
      <formula>0</formula>
    </cfRule>
  </conditionalFormatting>
  <conditionalFormatting sqref="Q7142">
    <cfRule type="notContainsBlanks" dxfId="1" priority="634805">
      <formula>LEN(TRIM(Q7142))&gt;0</formula>
    </cfRule>
  </conditionalFormatting>
  <conditionalFormatting sqref="R7142">
    <cfRule type="notContainsBlanks" dxfId="2" priority="634800">
      <formula>LEN(TRIM(R7142))&gt;0</formula>
    </cfRule>
  </conditionalFormatting>
  <conditionalFormatting sqref="S7142">
    <cfRule type="notContainsBlanks" dxfId="3" priority="634770">
      <formula>LEN(TRIM(S7142))&gt;0</formula>
    </cfRule>
  </conditionalFormatting>
  <conditionalFormatting sqref="U7142">
    <cfRule type="notContainsBlanks" dxfId="4" priority="634765">
      <formula>LEN(TRIM(U7142))&gt;0</formula>
    </cfRule>
  </conditionalFormatting>
  <conditionalFormatting sqref="W7142">
    <cfRule type="notContainsBlanks" dxfId="0" priority="634790">
      <formula>LEN(TRIM(W7142))&gt;0</formula>
    </cfRule>
  </conditionalFormatting>
  <conditionalFormatting sqref="Y7142">
    <cfRule type="notContainsBlanks" dxfId="5" priority="634785">
      <formula>LEN(TRIM(Y7142))&gt;0</formula>
    </cfRule>
  </conditionalFormatting>
  <conditionalFormatting sqref="Z7142">
    <cfRule type="notContainsBlanks" dxfId="6" priority="634780">
      <formula>LEN(TRIM(Z7142))&gt;0</formula>
    </cfRule>
  </conditionalFormatting>
  <conditionalFormatting sqref="AB7142">
    <cfRule type="cellIs" dxfId="7" priority="634775" operator="notEqual">
      <formula>0</formula>
    </cfRule>
  </conditionalFormatting>
  <conditionalFormatting sqref="Q7143">
    <cfRule type="notContainsBlanks" dxfId="1" priority="634804">
      <formula>LEN(TRIM(Q7143))&gt;0</formula>
    </cfRule>
  </conditionalFormatting>
  <conditionalFormatting sqref="R7143">
    <cfRule type="notContainsBlanks" dxfId="2" priority="634799">
      <formula>LEN(TRIM(R7143))&gt;0</formula>
    </cfRule>
  </conditionalFormatting>
  <conditionalFormatting sqref="S7143">
    <cfRule type="notContainsBlanks" dxfId="3" priority="634769">
      <formula>LEN(TRIM(S7143))&gt;0</formula>
    </cfRule>
  </conditionalFormatting>
  <conditionalFormatting sqref="U7143">
    <cfRule type="notContainsBlanks" dxfId="4" priority="634764">
      <formula>LEN(TRIM(U7143))&gt;0</formula>
    </cfRule>
  </conditionalFormatting>
  <conditionalFormatting sqref="W7143">
    <cfRule type="notContainsBlanks" dxfId="0" priority="634789">
      <formula>LEN(TRIM(W7143))&gt;0</formula>
    </cfRule>
  </conditionalFormatting>
  <conditionalFormatting sqref="Y7143">
    <cfRule type="notContainsBlanks" dxfId="5" priority="634784">
      <formula>LEN(TRIM(Y7143))&gt;0</formula>
    </cfRule>
  </conditionalFormatting>
  <conditionalFormatting sqref="Z7143">
    <cfRule type="notContainsBlanks" dxfId="6" priority="634779">
      <formula>LEN(TRIM(Z7143))&gt;0</formula>
    </cfRule>
  </conditionalFormatting>
  <conditionalFormatting sqref="AB7143">
    <cfRule type="cellIs" dxfId="7" priority="634774" operator="notEqual">
      <formula>0</formula>
    </cfRule>
  </conditionalFormatting>
  <conditionalFormatting sqref="Q7144">
    <cfRule type="notContainsBlanks" dxfId="1" priority="634803">
      <formula>LEN(TRIM(Q7144))&gt;0</formula>
    </cfRule>
  </conditionalFormatting>
  <conditionalFormatting sqref="R7144">
    <cfRule type="notContainsBlanks" dxfId="2" priority="634798">
      <formula>LEN(TRIM(R7144))&gt;0</formula>
    </cfRule>
  </conditionalFormatting>
  <conditionalFormatting sqref="S7144">
    <cfRule type="notContainsBlanks" dxfId="3" priority="634768">
      <formula>LEN(TRIM(S7144))&gt;0</formula>
    </cfRule>
  </conditionalFormatting>
  <conditionalFormatting sqref="U7144">
    <cfRule type="notContainsBlanks" dxfId="4" priority="634763">
      <formula>LEN(TRIM(U7144))&gt;0</formula>
    </cfRule>
  </conditionalFormatting>
  <conditionalFormatting sqref="W7144">
    <cfRule type="notContainsBlanks" dxfId="0" priority="634788">
      <formula>LEN(TRIM(W7144))&gt;0</formula>
    </cfRule>
  </conditionalFormatting>
  <conditionalFormatting sqref="Y7144">
    <cfRule type="notContainsBlanks" dxfId="5" priority="634783">
      <formula>LEN(TRIM(Y7144))&gt;0</formula>
    </cfRule>
  </conditionalFormatting>
  <conditionalFormatting sqref="Z7144">
    <cfRule type="notContainsBlanks" dxfId="6" priority="634778">
      <formula>LEN(TRIM(Z7144))&gt;0</formula>
    </cfRule>
  </conditionalFormatting>
  <conditionalFormatting sqref="AB7144">
    <cfRule type="cellIs" dxfId="7" priority="634773" operator="notEqual">
      <formula>0</formula>
    </cfRule>
  </conditionalFormatting>
  <conditionalFormatting sqref="Q7147">
    <cfRule type="notContainsBlanks" dxfId="1" priority="634762">
      <formula>LEN(TRIM(Q7147))&gt;0</formula>
    </cfRule>
  </conditionalFormatting>
  <conditionalFormatting sqref="R7147">
    <cfRule type="notContainsBlanks" dxfId="2" priority="634761">
      <formula>LEN(TRIM(R7147))&gt;0</formula>
    </cfRule>
  </conditionalFormatting>
  <conditionalFormatting sqref="S7147">
    <cfRule type="notContainsBlanks" dxfId="3" priority="634755">
      <formula>LEN(TRIM(S7147))&gt;0</formula>
    </cfRule>
  </conditionalFormatting>
  <conditionalFormatting sqref="U7147">
    <cfRule type="notContainsBlanks" dxfId="4" priority="634754">
      <formula>LEN(TRIM(U7147))&gt;0</formula>
    </cfRule>
  </conditionalFormatting>
  <conditionalFormatting sqref="W7147">
    <cfRule type="notContainsBlanks" dxfId="0" priority="634759">
      <formula>LEN(TRIM(W7147))&gt;0</formula>
    </cfRule>
  </conditionalFormatting>
  <conditionalFormatting sqref="Y7147">
    <cfRule type="notContainsBlanks" dxfId="5" priority="634758">
      <formula>LEN(TRIM(Y7147))&gt;0</formula>
    </cfRule>
  </conditionalFormatting>
  <conditionalFormatting sqref="Z7147">
    <cfRule type="notContainsBlanks" dxfId="6" priority="634757">
      <formula>LEN(TRIM(Z7147))&gt;0</formula>
    </cfRule>
  </conditionalFormatting>
  <conditionalFormatting sqref="AB7147">
    <cfRule type="cellIs" dxfId="7" priority="634756" operator="notEqual">
      <formula>0</formula>
    </cfRule>
  </conditionalFormatting>
  <conditionalFormatting sqref="Q7149">
    <cfRule type="notContainsBlanks" dxfId="1" priority="634753">
      <formula>LEN(TRIM(Q7149))&gt;0</formula>
    </cfRule>
  </conditionalFormatting>
  <conditionalFormatting sqref="R7149">
    <cfRule type="notContainsBlanks" dxfId="2" priority="634749">
      <formula>LEN(TRIM(R7149))&gt;0</formula>
    </cfRule>
  </conditionalFormatting>
  <conditionalFormatting sqref="S7149">
    <cfRule type="notContainsBlanks" dxfId="3" priority="634725">
      <formula>LEN(TRIM(S7149))&gt;0</formula>
    </cfRule>
  </conditionalFormatting>
  <conditionalFormatting sqref="U7149">
    <cfRule type="notContainsBlanks" dxfId="4" priority="634721">
      <formula>LEN(TRIM(U7149))&gt;0</formula>
    </cfRule>
  </conditionalFormatting>
  <conditionalFormatting sqref="W7149">
    <cfRule type="notContainsBlanks" dxfId="0" priority="634741">
      <formula>LEN(TRIM(W7149))&gt;0</formula>
    </cfRule>
  </conditionalFormatting>
  <conditionalFormatting sqref="Y7149">
    <cfRule type="notContainsBlanks" dxfId="5" priority="634737">
      <formula>LEN(TRIM(Y7149))&gt;0</formula>
    </cfRule>
  </conditionalFormatting>
  <conditionalFormatting sqref="Z7149">
    <cfRule type="notContainsBlanks" dxfId="6" priority="634733">
      <formula>LEN(TRIM(Z7149))&gt;0</formula>
    </cfRule>
  </conditionalFormatting>
  <conditionalFormatting sqref="AB7149">
    <cfRule type="cellIs" dxfId="7" priority="634729" operator="notEqual">
      <formula>0</formula>
    </cfRule>
  </conditionalFormatting>
  <conditionalFormatting sqref="Q7150">
    <cfRule type="notContainsBlanks" dxfId="1" priority="634752">
      <formula>LEN(TRIM(Q7150))&gt;0</formula>
    </cfRule>
  </conditionalFormatting>
  <conditionalFormatting sqref="R7150">
    <cfRule type="notContainsBlanks" dxfId="2" priority="634748">
      <formula>LEN(TRIM(R7150))&gt;0</formula>
    </cfRule>
  </conditionalFormatting>
  <conditionalFormatting sqref="S7150">
    <cfRule type="notContainsBlanks" dxfId="3" priority="634724">
      <formula>LEN(TRIM(S7150))&gt;0</formula>
    </cfRule>
  </conditionalFormatting>
  <conditionalFormatting sqref="U7150">
    <cfRule type="notContainsBlanks" dxfId="4" priority="634720">
      <formula>LEN(TRIM(U7150))&gt;0</formula>
    </cfRule>
  </conditionalFormatting>
  <conditionalFormatting sqref="W7150">
    <cfRule type="notContainsBlanks" dxfId="0" priority="634740">
      <formula>LEN(TRIM(W7150))&gt;0</formula>
    </cfRule>
  </conditionalFormatting>
  <conditionalFormatting sqref="Y7150">
    <cfRule type="notContainsBlanks" dxfId="5" priority="634736">
      <formula>LEN(TRIM(Y7150))&gt;0</formula>
    </cfRule>
  </conditionalFormatting>
  <conditionalFormatting sqref="Z7150">
    <cfRule type="notContainsBlanks" dxfId="6" priority="634732">
      <formula>LEN(TRIM(Z7150))&gt;0</formula>
    </cfRule>
  </conditionalFormatting>
  <conditionalFormatting sqref="AB7150">
    <cfRule type="cellIs" dxfId="7" priority="634728" operator="notEqual">
      <formula>0</formula>
    </cfRule>
  </conditionalFormatting>
  <conditionalFormatting sqref="Q7151">
    <cfRule type="notContainsBlanks" dxfId="1" priority="634751">
      <formula>LEN(TRIM(Q7151))&gt;0</formula>
    </cfRule>
  </conditionalFormatting>
  <conditionalFormatting sqref="R7151">
    <cfRule type="notContainsBlanks" dxfId="2" priority="634747">
      <formula>LEN(TRIM(R7151))&gt;0</formula>
    </cfRule>
  </conditionalFormatting>
  <conditionalFormatting sqref="S7151">
    <cfRule type="notContainsBlanks" dxfId="3" priority="634723">
      <formula>LEN(TRIM(S7151))&gt;0</formula>
    </cfRule>
  </conditionalFormatting>
  <conditionalFormatting sqref="U7151">
    <cfRule type="notContainsBlanks" dxfId="4" priority="634719">
      <formula>LEN(TRIM(U7151))&gt;0</formula>
    </cfRule>
  </conditionalFormatting>
  <conditionalFormatting sqref="W7151">
    <cfRule type="notContainsBlanks" dxfId="0" priority="634739">
      <formula>LEN(TRIM(W7151))&gt;0</formula>
    </cfRule>
  </conditionalFormatting>
  <conditionalFormatting sqref="Y7151">
    <cfRule type="notContainsBlanks" dxfId="5" priority="634735">
      <formula>LEN(TRIM(Y7151))&gt;0</formula>
    </cfRule>
  </conditionalFormatting>
  <conditionalFormatting sqref="Z7151">
    <cfRule type="notContainsBlanks" dxfId="6" priority="634731">
      <formula>LEN(TRIM(Z7151))&gt;0</formula>
    </cfRule>
  </conditionalFormatting>
  <conditionalFormatting sqref="AB7151">
    <cfRule type="cellIs" dxfId="7" priority="634727" operator="notEqual">
      <formula>0</formula>
    </cfRule>
  </conditionalFormatting>
  <conditionalFormatting sqref="Q7152">
    <cfRule type="notContainsBlanks" dxfId="1" priority="634750">
      <formula>LEN(TRIM(Q7152))&gt;0</formula>
    </cfRule>
  </conditionalFormatting>
  <conditionalFormatting sqref="R7152">
    <cfRule type="notContainsBlanks" dxfId="2" priority="634746">
      <formula>LEN(TRIM(R7152))&gt;0</formula>
    </cfRule>
  </conditionalFormatting>
  <conditionalFormatting sqref="S7152">
    <cfRule type="notContainsBlanks" dxfId="3" priority="634722">
      <formula>LEN(TRIM(S7152))&gt;0</formula>
    </cfRule>
  </conditionalFormatting>
  <conditionalFormatting sqref="U7152">
    <cfRule type="notContainsBlanks" dxfId="4" priority="634718">
      <formula>LEN(TRIM(U7152))&gt;0</formula>
    </cfRule>
  </conditionalFormatting>
  <conditionalFormatting sqref="W7152">
    <cfRule type="notContainsBlanks" dxfId="0" priority="634738">
      <formula>LEN(TRIM(W7152))&gt;0</formula>
    </cfRule>
  </conditionalFormatting>
  <conditionalFormatting sqref="Y7152">
    <cfRule type="notContainsBlanks" dxfId="5" priority="634734">
      <formula>LEN(TRIM(Y7152))&gt;0</formula>
    </cfRule>
  </conditionalFormatting>
  <conditionalFormatting sqref="Z7152">
    <cfRule type="notContainsBlanks" dxfId="6" priority="634730">
      <formula>LEN(TRIM(Z7152))&gt;0</formula>
    </cfRule>
  </conditionalFormatting>
  <conditionalFormatting sqref="AB7152">
    <cfRule type="cellIs" dxfId="7" priority="634726" operator="notEqual">
      <formula>0</formula>
    </cfRule>
  </conditionalFormatting>
  <conditionalFormatting sqref="Q7154">
    <cfRule type="notContainsBlanks" dxfId="1" priority="634717">
      <formula>LEN(TRIM(Q7154))&gt;0</formula>
    </cfRule>
  </conditionalFormatting>
  <conditionalFormatting sqref="R7154">
    <cfRule type="notContainsBlanks" dxfId="2" priority="634712">
      <formula>LEN(TRIM(R7154))&gt;0</formula>
    </cfRule>
  </conditionalFormatting>
  <conditionalFormatting sqref="S7154">
    <cfRule type="notContainsBlanks" dxfId="3" priority="634682">
      <formula>LEN(TRIM(S7154))&gt;0</formula>
    </cfRule>
  </conditionalFormatting>
  <conditionalFormatting sqref="U7154">
    <cfRule type="notContainsBlanks" dxfId="4" priority="634677">
      <formula>LEN(TRIM(U7154))&gt;0</formula>
    </cfRule>
  </conditionalFormatting>
  <conditionalFormatting sqref="W7154">
    <cfRule type="notContainsBlanks" dxfId="0" priority="634702">
      <formula>LEN(TRIM(W7154))&gt;0</formula>
    </cfRule>
  </conditionalFormatting>
  <conditionalFormatting sqref="Y7154">
    <cfRule type="notContainsBlanks" dxfId="5" priority="634697">
      <formula>LEN(TRIM(Y7154))&gt;0</formula>
    </cfRule>
  </conditionalFormatting>
  <conditionalFormatting sqref="Z7154">
    <cfRule type="notContainsBlanks" dxfId="6" priority="634692">
      <formula>LEN(TRIM(Z7154))&gt;0</formula>
    </cfRule>
  </conditionalFormatting>
  <conditionalFormatting sqref="AB7154">
    <cfRule type="cellIs" dxfId="7" priority="634687" operator="notEqual">
      <formula>0</formula>
    </cfRule>
  </conditionalFormatting>
  <conditionalFormatting sqref="Q7155">
    <cfRule type="notContainsBlanks" dxfId="1" priority="634716">
      <formula>LEN(TRIM(Q7155))&gt;0</formula>
    </cfRule>
  </conditionalFormatting>
  <conditionalFormatting sqref="R7155">
    <cfRule type="notContainsBlanks" dxfId="2" priority="634711">
      <formula>LEN(TRIM(R7155))&gt;0</formula>
    </cfRule>
  </conditionalFormatting>
  <conditionalFormatting sqref="S7155">
    <cfRule type="notContainsBlanks" dxfId="3" priority="634681">
      <formula>LEN(TRIM(S7155))&gt;0</formula>
    </cfRule>
  </conditionalFormatting>
  <conditionalFormatting sqref="U7155">
    <cfRule type="notContainsBlanks" dxfId="4" priority="634676">
      <formula>LEN(TRIM(U7155))&gt;0</formula>
    </cfRule>
  </conditionalFormatting>
  <conditionalFormatting sqref="W7155">
    <cfRule type="notContainsBlanks" dxfId="0" priority="634701">
      <formula>LEN(TRIM(W7155))&gt;0</formula>
    </cfRule>
  </conditionalFormatting>
  <conditionalFormatting sqref="Y7155">
    <cfRule type="notContainsBlanks" dxfId="5" priority="634696">
      <formula>LEN(TRIM(Y7155))&gt;0</formula>
    </cfRule>
  </conditionalFormatting>
  <conditionalFormatting sqref="Z7155">
    <cfRule type="notContainsBlanks" dxfId="6" priority="634691">
      <formula>LEN(TRIM(Z7155))&gt;0</formula>
    </cfRule>
  </conditionalFormatting>
  <conditionalFormatting sqref="AB7155">
    <cfRule type="cellIs" dxfId="7" priority="634686" operator="notEqual">
      <formula>0</formula>
    </cfRule>
  </conditionalFormatting>
  <conditionalFormatting sqref="Q7156">
    <cfRule type="notContainsBlanks" dxfId="1" priority="634715">
      <formula>LEN(TRIM(Q7156))&gt;0</formula>
    </cfRule>
  </conditionalFormatting>
  <conditionalFormatting sqref="R7156">
    <cfRule type="notContainsBlanks" dxfId="2" priority="634710">
      <formula>LEN(TRIM(R7156))&gt;0</formula>
    </cfRule>
  </conditionalFormatting>
  <conditionalFormatting sqref="S7156">
    <cfRule type="notContainsBlanks" dxfId="3" priority="634680">
      <formula>LEN(TRIM(S7156))&gt;0</formula>
    </cfRule>
  </conditionalFormatting>
  <conditionalFormatting sqref="U7156">
    <cfRule type="notContainsBlanks" dxfId="4" priority="634675">
      <formula>LEN(TRIM(U7156))&gt;0</formula>
    </cfRule>
  </conditionalFormatting>
  <conditionalFormatting sqref="W7156">
    <cfRule type="notContainsBlanks" dxfId="0" priority="634700">
      <formula>LEN(TRIM(W7156))&gt;0</formula>
    </cfRule>
  </conditionalFormatting>
  <conditionalFormatting sqref="Y7156">
    <cfRule type="notContainsBlanks" dxfId="5" priority="634695">
      <formula>LEN(TRIM(Y7156))&gt;0</formula>
    </cfRule>
  </conditionalFormatting>
  <conditionalFormatting sqref="Z7156">
    <cfRule type="notContainsBlanks" dxfId="6" priority="634690">
      <formula>LEN(TRIM(Z7156))&gt;0</formula>
    </cfRule>
  </conditionalFormatting>
  <conditionalFormatting sqref="AB7156">
    <cfRule type="cellIs" dxfId="7" priority="634685" operator="notEqual">
      <formula>0</formula>
    </cfRule>
  </conditionalFormatting>
  <conditionalFormatting sqref="Q7157">
    <cfRule type="notContainsBlanks" dxfId="1" priority="634714">
      <formula>LEN(TRIM(Q7157))&gt;0</formula>
    </cfRule>
  </conditionalFormatting>
  <conditionalFormatting sqref="R7157">
    <cfRule type="notContainsBlanks" dxfId="2" priority="634709">
      <formula>LEN(TRIM(R7157))&gt;0</formula>
    </cfRule>
  </conditionalFormatting>
  <conditionalFormatting sqref="S7157">
    <cfRule type="notContainsBlanks" dxfId="3" priority="634679">
      <formula>LEN(TRIM(S7157))&gt;0</formula>
    </cfRule>
  </conditionalFormatting>
  <conditionalFormatting sqref="U7157">
    <cfRule type="notContainsBlanks" dxfId="4" priority="634674">
      <formula>LEN(TRIM(U7157))&gt;0</formula>
    </cfRule>
  </conditionalFormatting>
  <conditionalFormatting sqref="W7157">
    <cfRule type="notContainsBlanks" dxfId="0" priority="634699">
      <formula>LEN(TRIM(W7157))&gt;0</formula>
    </cfRule>
  </conditionalFormatting>
  <conditionalFormatting sqref="Y7157">
    <cfRule type="notContainsBlanks" dxfId="5" priority="634694">
      <formula>LEN(TRIM(Y7157))&gt;0</formula>
    </cfRule>
  </conditionalFormatting>
  <conditionalFormatting sqref="Z7157">
    <cfRule type="notContainsBlanks" dxfId="6" priority="634689">
      <formula>LEN(TRIM(Z7157))&gt;0</formula>
    </cfRule>
  </conditionalFormatting>
  <conditionalFormatting sqref="AB7157">
    <cfRule type="cellIs" dxfId="7" priority="634684" operator="notEqual">
      <formula>0</formula>
    </cfRule>
  </conditionalFormatting>
  <conditionalFormatting sqref="Q7158">
    <cfRule type="notContainsBlanks" dxfId="1" priority="634713">
      <formula>LEN(TRIM(Q7158))&gt;0</formula>
    </cfRule>
  </conditionalFormatting>
  <conditionalFormatting sqref="R7158">
    <cfRule type="notContainsBlanks" dxfId="2" priority="634708">
      <formula>LEN(TRIM(R7158))&gt;0</formula>
    </cfRule>
  </conditionalFormatting>
  <conditionalFormatting sqref="S7158">
    <cfRule type="notContainsBlanks" dxfId="3" priority="634678">
      <formula>LEN(TRIM(S7158))&gt;0</formula>
    </cfRule>
  </conditionalFormatting>
  <conditionalFormatting sqref="U7158">
    <cfRule type="notContainsBlanks" dxfId="4" priority="634673">
      <formula>LEN(TRIM(U7158))&gt;0</formula>
    </cfRule>
  </conditionalFormatting>
  <conditionalFormatting sqref="W7158">
    <cfRule type="notContainsBlanks" dxfId="0" priority="634698">
      <formula>LEN(TRIM(W7158))&gt;0</formula>
    </cfRule>
  </conditionalFormatting>
  <conditionalFormatting sqref="Y7158">
    <cfRule type="notContainsBlanks" dxfId="5" priority="634693">
      <formula>LEN(TRIM(Y7158))&gt;0</formula>
    </cfRule>
  </conditionalFormatting>
  <conditionalFormatting sqref="Z7158">
    <cfRule type="notContainsBlanks" dxfId="6" priority="634688">
      <formula>LEN(TRIM(Z7158))&gt;0</formula>
    </cfRule>
  </conditionalFormatting>
  <conditionalFormatting sqref="AB7158">
    <cfRule type="cellIs" dxfId="7" priority="634683" operator="notEqual">
      <formula>0</formula>
    </cfRule>
  </conditionalFormatting>
  <conditionalFormatting sqref="Q7161">
    <cfRule type="notContainsBlanks" dxfId="1" priority="634672">
      <formula>LEN(TRIM(Q7161))&gt;0</formula>
    </cfRule>
  </conditionalFormatting>
  <conditionalFormatting sqref="R7161">
    <cfRule type="notContainsBlanks" dxfId="2" priority="634669">
      <formula>LEN(TRIM(R7161))&gt;0</formula>
    </cfRule>
  </conditionalFormatting>
  <conditionalFormatting sqref="S7161">
    <cfRule type="notContainsBlanks" dxfId="3" priority="634651">
      <formula>LEN(TRIM(S7161))&gt;0</formula>
    </cfRule>
  </conditionalFormatting>
  <conditionalFormatting sqref="U7161">
    <cfRule type="notContainsBlanks" dxfId="4" priority="634648">
      <formula>LEN(TRIM(U7161))&gt;0</formula>
    </cfRule>
  </conditionalFormatting>
  <conditionalFormatting sqref="W7161">
    <cfRule type="notContainsBlanks" dxfId="0" priority="634663">
      <formula>LEN(TRIM(W7161))&gt;0</formula>
    </cfRule>
  </conditionalFormatting>
  <conditionalFormatting sqref="Y7161">
    <cfRule type="notContainsBlanks" dxfId="5" priority="634660">
      <formula>LEN(TRIM(Y7161))&gt;0</formula>
    </cfRule>
  </conditionalFormatting>
  <conditionalFormatting sqref="Z7161">
    <cfRule type="notContainsBlanks" dxfId="6" priority="634657">
      <formula>LEN(TRIM(Z7161))&gt;0</formula>
    </cfRule>
  </conditionalFormatting>
  <conditionalFormatting sqref="AB7161">
    <cfRule type="cellIs" dxfId="7" priority="634654" operator="notEqual">
      <formula>0</formula>
    </cfRule>
  </conditionalFormatting>
  <conditionalFormatting sqref="Q7162">
    <cfRule type="notContainsBlanks" dxfId="1" priority="634671">
      <formula>LEN(TRIM(Q7162))&gt;0</formula>
    </cfRule>
  </conditionalFormatting>
  <conditionalFormatting sqref="R7162">
    <cfRule type="notContainsBlanks" dxfId="2" priority="634668">
      <formula>LEN(TRIM(R7162))&gt;0</formula>
    </cfRule>
  </conditionalFormatting>
  <conditionalFormatting sqref="S7162">
    <cfRule type="notContainsBlanks" dxfId="3" priority="634650">
      <formula>LEN(TRIM(S7162))&gt;0</formula>
    </cfRule>
  </conditionalFormatting>
  <conditionalFormatting sqref="U7162">
    <cfRule type="notContainsBlanks" dxfId="4" priority="634647">
      <formula>LEN(TRIM(U7162))&gt;0</formula>
    </cfRule>
  </conditionalFormatting>
  <conditionalFormatting sqref="W7162">
    <cfRule type="notContainsBlanks" dxfId="0" priority="634662">
      <formula>LEN(TRIM(W7162))&gt;0</formula>
    </cfRule>
  </conditionalFormatting>
  <conditionalFormatting sqref="Y7162">
    <cfRule type="notContainsBlanks" dxfId="5" priority="634659">
      <formula>LEN(TRIM(Y7162))&gt;0</formula>
    </cfRule>
  </conditionalFormatting>
  <conditionalFormatting sqref="Z7162">
    <cfRule type="notContainsBlanks" dxfId="6" priority="634656">
      <formula>LEN(TRIM(Z7162))&gt;0</formula>
    </cfRule>
  </conditionalFormatting>
  <conditionalFormatting sqref="AB7162">
    <cfRule type="cellIs" dxfId="7" priority="634653" operator="notEqual">
      <formula>0</formula>
    </cfRule>
  </conditionalFormatting>
  <conditionalFormatting sqref="Q7163">
    <cfRule type="notContainsBlanks" dxfId="1" priority="634670">
      <formula>LEN(TRIM(Q7163))&gt;0</formula>
    </cfRule>
  </conditionalFormatting>
  <conditionalFormatting sqref="R7163">
    <cfRule type="notContainsBlanks" dxfId="2" priority="634667">
      <formula>LEN(TRIM(R7163))&gt;0</formula>
    </cfRule>
  </conditionalFormatting>
  <conditionalFormatting sqref="S7163">
    <cfRule type="notContainsBlanks" dxfId="3" priority="634649">
      <formula>LEN(TRIM(S7163))&gt;0</formula>
    </cfRule>
  </conditionalFormatting>
  <conditionalFormatting sqref="U7163">
    <cfRule type="notContainsBlanks" dxfId="4" priority="634646">
      <formula>LEN(TRIM(U7163))&gt;0</formula>
    </cfRule>
  </conditionalFormatting>
  <conditionalFormatting sqref="W7163">
    <cfRule type="notContainsBlanks" dxfId="0" priority="634661">
      <formula>LEN(TRIM(W7163))&gt;0</formula>
    </cfRule>
  </conditionalFormatting>
  <conditionalFormatting sqref="Y7163">
    <cfRule type="notContainsBlanks" dxfId="5" priority="634658">
      <formula>LEN(TRIM(Y7163))&gt;0</formula>
    </cfRule>
  </conditionalFormatting>
  <conditionalFormatting sqref="Z7163">
    <cfRule type="notContainsBlanks" dxfId="6" priority="634655">
      <formula>LEN(TRIM(Z7163))&gt;0</formula>
    </cfRule>
  </conditionalFormatting>
  <conditionalFormatting sqref="AB7163">
    <cfRule type="cellIs" dxfId="7" priority="634652" operator="notEqual">
      <formula>0</formula>
    </cfRule>
  </conditionalFormatting>
  <conditionalFormatting sqref="Q7164">
    <cfRule type="notContainsBlanks" dxfId="1" priority="634841">
      <formula>LEN(TRIM(Q7164))&gt;0</formula>
    </cfRule>
  </conditionalFormatting>
  <conditionalFormatting sqref="W7164">
    <cfRule type="notContainsBlanks" dxfId="0" priority="634844">
      <formula>LEN(TRIM(W7164))&gt;0</formula>
    </cfRule>
  </conditionalFormatting>
  <conditionalFormatting sqref="Y7164">
    <cfRule type="notContainsBlanks" dxfId="5" priority="634843">
      <formula>LEN(TRIM(Y7164))&gt;0</formula>
    </cfRule>
  </conditionalFormatting>
  <conditionalFormatting sqref="Z7164">
    <cfRule type="notContainsBlanks" dxfId="6" priority="634842">
      <formula>LEN(TRIM(Z7164))&gt;0</formula>
    </cfRule>
  </conditionalFormatting>
  <conditionalFormatting sqref="AA7164">
    <cfRule type="cellIs" dxfId="8" priority="634838" operator="equal">
      <formula>4</formula>
    </cfRule>
    <cfRule type="cellIs" dxfId="8" priority="634839" operator="equal">
      <formula>2</formula>
    </cfRule>
  </conditionalFormatting>
  <conditionalFormatting sqref="W7166">
    <cfRule type="notContainsBlanks" dxfId="0" priority="634640">
      <formula>LEN(TRIM(W7166))&gt;0</formula>
    </cfRule>
  </conditionalFormatting>
  <conditionalFormatting sqref="Q7169">
    <cfRule type="notContainsBlanks" dxfId="1" priority="634621">
      <formula>LEN(TRIM(Q7169))&gt;0</formula>
    </cfRule>
  </conditionalFormatting>
  <conditionalFormatting sqref="R7169">
    <cfRule type="notContainsBlanks" dxfId="2" priority="634618">
      <formula>LEN(TRIM(R7169))&gt;0</formula>
    </cfRule>
  </conditionalFormatting>
  <conditionalFormatting sqref="S7169">
    <cfRule type="notContainsBlanks" dxfId="3" priority="634600">
      <formula>LEN(TRIM(S7169))&gt;0</formula>
    </cfRule>
  </conditionalFormatting>
  <conditionalFormatting sqref="U7169">
    <cfRule type="notContainsBlanks" dxfId="4" priority="634597">
      <formula>LEN(TRIM(U7169))&gt;0</formula>
    </cfRule>
  </conditionalFormatting>
  <conditionalFormatting sqref="W7169">
    <cfRule type="notContainsBlanks" dxfId="0" priority="634612">
      <formula>LEN(TRIM(W7169))&gt;0</formula>
    </cfRule>
  </conditionalFormatting>
  <conditionalFormatting sqref="Y7169">
    <cfRule type="notContainsBlanks" dxfId="5" priority="634609">
      <formula>LEN(TRIM(Y7169))&gt;0</formula>
    </cfRule>
  </conditionalFormatting>
  <conditionalFormatting sqref="Z7169">
    <cfRule type="notContainsBlanks" dxfId="6" priority="634606">
      <formula>LEN(TRIM(Z7169))&gt;0</formula>
    </cfRule>
  </conditionalFormatting>
  <conditionalFormatting sqref="AB7169">
    <cfRule type="cellIs" dxfId="7" priority="634603" operator="notEqual">
      <formula>0</formula>
    </cfRule>
  </conditionalFormatting>
  <conditionalFormatting sqref="Q7170">
    <cfRule type="notContainsBlanks" dxfId="1" priority="634620">
      <formula>LEN(TRIM(Q7170))&gt;0</formula>
    </cfRule>
  </conditionalFormatting>
  <conditionalFormatting sqref="R7170">
    <cfRule type="notContainsBlanks" dxfId="2" priority="634617">
      <formula>LEN(TRIM(R7170))&gt;0</formula>
    </cfRule>
  </conditionalFormatting>
  <conditionalFormatting sqref="S7170">
    <cfRule type="notContainsBlanks" dxfId="3" priority="634599">
      <formula>LEN(TRIM(S7170))&gt;0</formula>
    </cfRule>
  </conditionalFormatting>
  <conditionalFormatting sqref="U7170">
    <cfRule type="notContainsBlanks" dxfId="4" priority="634596">
      <formula>LEN(TRIM(U7170))&gt;0</formula>
    </cfRule>
  </conditionalFormatting>
  <conditionalFormatting sqref="W7170">
    <cfRule type="notContainsBlanks" dxfId="0" priority="634611">
      <formula>LEN(TRIM(W7170))&gt;0</formula>
    </cfRule>
  </conditionalFormatting>
  <conditionalFormatting sqref="Y7170">
    <cfRule type="notContainsBlanks" dxfId="5" priority="634608">
      <formula>LEN(TRIM(Y7170))&gt;0</formula>
    </cfRule>
  </conditionalFormatting>
  <conditionalFormatting sqref="Z7170">
    <cfRule type="notContainsBlanks" dxfId="6" priority="634605">
      <formula>LEN(TRIM(Z7170))&gt;0</formula>
    </cfRule>
  </conditionalFormatting>
  <conditionalFormatting sqref="Q7171">
    <cfRule type="notContainsBlanks" dxfId="1" priority="634619">
      <formula>LEN(TRIM(Q7171))&gt;0</formula>
    </cfRule>
  </conditionalFormatting>
  <conditionalFormatting sqref="R7171">
    <cfRule type="notContainsBlanks" dxfId="2" priority="634616">
      <formula>LEN(TRIM(R7171))&gt;0</formula>
    </cfRule>
  </conditionalFormatting>
  <conditionalFormatting sqref="S7171">
    <cfRule type="notContainsBlanks" dxfId="3" priority="634598">
      <formula>LEN(TRIM(S7171))&gt;0</formula>
    </cfRule>
  </conditionalFormatting>
  <conditionalFormatting sqref="U7171">
    <cfRule type="notContainsBlanks" dxfId="4" priority="634595">
      <formula>LEN(TRIM(U7171))&gt;0</formula>
    </cfRule>
  </conditionalFormatting>
  <conditionalFormatting sqref="W7171">
    <cfRule type="notContainsBlanks" dxfId="0" priority="634610">
      <formula>LEN(TRIM(W7171))&gt;0</formula>
    </cfRule>
  </conditionalFormatting>
  <conditionalFormatting sqref="Y7171">
    <cfRule type="notContainsBlanks" dxfId="5" priority="634607">
      <formula>LEN(TRIM(Y7171))&gt;0</formula>
    </cfRule>
  </conditionalFormatting>
  <conditionalFormatting sqref="Z7171">
    <cfRule type="notContainsBlanks" dxfId="6" priority="634604">
      <formula>LEN(TRIM(Z7171))&gt;0</formula>
    </cfRule>
  </conditionalFormatting>
  <conditionalFormatting sqref="AB7171">
    <cfRule type="cellIs" dxfId="7" priority="634601" operator="notEqual">
      <formula>0</formula>
    </cfRule>
  </conditionalFormatting>
  <conditionalFormatting sqref="Q7173">
    <cfRule type="notContainsBlanks" dxfId="1" priority="634594">
      <formula>LEN(TRIM(Q7173))&gt;0</formula>
    </cfRule>
  </conditionalFormatting>
  <conditionalFormatting sqref="R7173">
    <cfRule type="notContainsBlanks" dxfId="2" priority="634589">
      <formula>LEN(TRIM(R7173))&gt;0</formula>
    </cfRule>
  </conditionalFormatting>
  <conditionalFormatting sqref="S7173">
    <cfRule type="notContainsBlanks" dxfId="3" priority="634559">
      <formula>LEN(TRIM(S7173))&gt;0</formula>
    </cfRule>
  </conditionalFormatting>
  <conditionalFormatting sqref="U7173">
    <cfRule type="notContainsBlanks" dxfId="4" priority="634554">
      <formula>LEN(TRIM(U7173))&gt;0</formula>
    </cfRule>
  </conditionalFormatting>
  <conditionalFormatting sqref="W7173">
    <cfRule type="notContainsBlanks" dxfId="0" priority="634579">
      <formula>LEN(TRIM(W7173))&gt;0</formula>
    </cfRule>
  </conditionalFormatting>
  <conditionalFormatting sqref="Y7173">
    <cfRule type="notContainsBlanks" dxfId="5" priority="634574">
      <formula>LEN(TRIM(Y7173))&gt;0</formula>
    </cfRule>
  </conditionalFormatting>
  <conditionalFormatting sqref="Z7173">
    <cfRule type="notContainsBlanks" dxfId="6" priority="634569">
      <formula>LEN(TRIM(Z7173))&gt;0</formula>
    </cfRule>
  </conditionalFormatting>
  <conditionalFormatting sqref="AB7173">
    <cfRule type="cellIs" dxfId="7" priority="634564" operator="notEqual">
      <formula>0</formula>
    </cfRule>
  </conditionalFormatting>
  <conditionalFormatting sqref="Q7174">
    <cfRule type="notContainsBlanks" dxfId="1" priority="634593">
      <formula>LEN(TRIM(Q7174))&gt;0</formula>
    </cfRule>
  </conditionalFormatting>
  <conditionalFormatting sqref="R7174">
    <cfRule type="notContainsBlanks" dxfId="2" priority="634588">
      <formula>LEN(TRIM(R7174))&gt;0</formula>
    </cfRule>
  </conditionalFormatting>
  <conditionalFormatting sqref="S7174">
    <cfRule type="notContainsBlanks" dxfId="3" priority="634558">
      <formula>LEN(TRIM(S7174))&gt;0</formula>
    </cfRule>
  </conditionalFormatting>
  <conditionalFormatting sqref="U7174">
    <cfRule type="notContainsBlanks" dxfId="4" priority="634553">
      <formula>LEN(TRIM(U7174))&gt;0</formula>
    </cfRule>
  </conditionalFormatting>
  <conditionalFormatting sqref="W7174">
    <cfRule type="notContainsBlanks" dxfId="0" priority="634578">
      <formula>LEN(TRIM(W7174))&gt;0</formula>
    </cfRule>
  </conditionalFormatting>
  <conditionalFormatting sqref="Y7174">
    <cfRule type="notContainsBlanks" dxfId="5" priority="634573">
      <formula>LEN(TRIM(Y7174))&gt;0</formula>
    </cfRule>
  </conditionalFormatting>
  <conditionalFormatting sqref="Z7174">
    <cfRule type="notContainsBlanks" dxfId="6" priority="634568">
      <formula>LEN(TRIM(Z7174))&gt;0</formula>
    </cfRule>
  </conditionalFormatting>
  <conditionalFormatting sqref="AB7174">
    <cfRule type="cellIs" dxfId="7" priority="634563" operator="notEqual">
      <formula>0</formula>
    </cfRule>
  </conditionalFormatting>
  <conditionalFormatting sqref="Q7175">
    <cfRule type="notContainsBlanks" dxfId="1" priority="634592">
      <formula>LEN(TRIM(Q7175))&gt;0</formula>
    </cfRule>
  </conditionalFormatting>
  <conditionalFormatting sqref="R7175">
    <cfRule type="notContainsBlanks" dxfId="2" priority="634587">
      <formula>LEN(TRIM(R7175))&gt;0</formula>
    </cfRule>
  </conditionalFormatting>
  <conditionalFormatting sqref="S7175">
    <cfRule type="notContainsBlanks" dxfId="3" priority="634557">
      <formula>LEN(TRIM(S7175))&gt;0</formula>
    </cfRule>
  </conditionalFormatting>
  <conditionalFormatting sqref="U7175">
    <cfRule type="notContainsBlanks" dxfId="4" priority="634552">
      <formula>LEN(TRIM(U7175))&gt;0</formula>
    </cfRule>
  </conditionalFormatting>
  <conditionalFormatting sqref="W7175">
    <cfRule type="notContainsBlanks" dxfId="0" priority="634577">
      <formula>LEN(TRIM(W7175))&gt;0</formula>
    </cfRule>
  </conditionalFormatting>
  <conditionalFormatting sqref="Y7175">
    <cfRule type="notContainsBlanks" dxfId="5" priority="634572">
      <formula>LEN(TRIM(Y7175))&gt;0</formula>
    </cfRule>
  </conditionalFormatting>
  <conditionalFormatting sqref="Z7175">
    <cfRule type="notContainsBlanks" dxfId="6" priority="634567">
      <formula>LEN(TRIM(Z7175))&gt;0</formula>
    </cfRule>
  </conditionalFormatting>
  <conditionalFormatting sqref="AB7175">
    <cfRule type="cellIs" dxfId="7" priority="634562" operator="notEqual">
      <formula>0</formula>
    </cfRule>
  </conditionalFormatting>
  <conditionalFormatting sqref="Q7176">
    <cfRule type="notContainsBlanks" dxfId="1" priority="634591">
      <formula>LEN(TRIM(Q7176))&gt;0</formula>
    </cfRule>
  </conditionalFormatting>
  <conditionalFormatting sqref="R7176">
    <cfRule type="notContainsBlanks" dxfId="2" priority="634586">
      <formula>LEN(TRIM(R7176))&gt;0</formula>
    </cfRule>
  </conditionalFormatting>
  <conditionalFormatting sqref="S7176">
    <cfRule type="notContainsBlanks" dxfId="3" priority="634556">
      <formula>LEN(TRIM(S7176))&gt;0</formula>
    </cfRule>
  </conditionalFormatting>
  <conditionalFormatting sqref="U7176">
    <cfRule type="notContainsBlanks" dxfId="4" priority="634551">
      <formula>LEN(TRIM(U7176))&gt;0</formula>
    </cfRule>
  </conditionalFormatting>
  <conditionalFormatting sqref="W7176">
    <cfRule type="notContainsBlanks" dxfId="0" priority="634576">
      <formula>LEN(TRIM(W7176))&gt;0</formula>
    </cfRule>
  </conditionalFormatting>
  <conditionalFormatting sqref="Y7176">
    <cfRule type="notContainsBlanks" dxfId="5" priority="634571">
      <formula>LEN(TRIM(Y7176))&gt;0</formula>
    </cfRule>
  </conditionalFormatting>
  <conditionalFormatting sqref="Z7176">
    <cfRule type="notContainsBlanks" dxfId="6" priority="634566">
      <formula>LEN(TRIM(Z7176))&gt;0</formula>
    </cfRule>
  </conditionalFormatting>
  <conditionalFormatting sqref="AB7176">
    <cfRule type="cellIs" dxfId="7" priority="634561" operator="notEqual">
      <formula>0</formula>
    </cfRule>
  </conditionalFormatting>
  <conditionalFormatting sqref="Q7177">
    <cfRule type="notContainsBlanks" dxfId="1" priority="634590">
      <formula>LEN(TRIM(Q7177))&gt;0</formula>
    </cfRule>
  </conditionalFormatting>
  <conditionalFormatting sqref="R7177">
    <cfRule type="notContainsBlanks" dxfId="2" priority="634585">
      <formula>LEN(TRIM(R7177))&gt;0</formula>
    </cfRule>
  </conditionalFormatting>
  <conditionalFormatting sqref="S7177">
    <cfRule type="notContainsBlanks" dxfId="3" priority="634555">
      <formula>LEN(TRIM(S7177))&gt;0</formula>
    </cfRule>
  </conditionalFormatting>
  <conditionalFormatting sqref="U7177">
    <cfRule type="notContainsBlanks" dxfId="4" priority="634550">
      <formula>LEN(TRIM(U7177))&gt;0</formula>
    </cfRule>
  </conditionalFormatting>
  <conditionalFormatting sqref="W7177">
    <cfRule type="notContainsBlanks" dxfId="0" priority="634575">
      <formula>LEN(TRIM(W7177))&gt;0</formula>
    </cfRule>
  </conditionalFormatting>
  <conditionalFormatting sqref="Y7177">
    <cfRule type="notContainsBlanks" dxfId="5" priority="634570">
      <formula>LEN(TRIM(Y7177))&gt;0</formula>
    </cfRule>
  </conditionalFormatting>
  <conditionalFormatting sqref="Z7177">
    <cfRule type="notContainsBlanks" dxfId="6" priority="634565">
      <formula>LEN(TRIM(Z7177))&gt;0</formula>
    </cfRule>
  </conditionalFormatting>
  <conditionalFormatting sqref="AB7177">
    <cfRule type="cellIs" dxfId="7" priority="634560" operator="notEqual">
      <formula>0</formula>
    </cfRule>
  </conditionalFormatting>
  <conditionalFormatting sqref="Q7180">
    <cfRule type="notContainsBlanks" dxfId="1" priority="634549">
      <formula>LEN(TRIM(Q7180))&gt;0</formula>
    </cfRule>
  </conditionalFormatting>
  <conditionalFormatting sqref="R7180">
    <cfRule type="notContainsBlanks" dxfId="2" priority="634548">
      <formula>LEN(TRIM(R7180))&gt;0</formula>
    </cfRule>
  </conditionalFormatting>
  <conditionalFormatting sqref="S7180">
    <cfRule type="notContainsBlanks" dxfId="3" priority="634542">
      <formula>LEN(TRIM(S7180))&gt;0</formula>
    </cfRule>
  </conditionalFormatting>
  <conditionalFormatting sqref="U7180">
    <cfRule type="notContainsBlanks" dxfId="4" priority="634541">
      <formula>LEN(TRIM(U7180))&gt;0</formula>
    </cfRule>
  </conditionalFormatting>
  <conditionalFormatting sqref="W7180">
    <cfRule type="notContainsBlanks" dxfId="0" priority="634546">
      <formula>LEN(TRIM(W7180))&gt;0</formula>
    </cfRule>
  </conditionalFormatting>
  <conditionalFormatting sqref="Y7180">
    <cfRule type="notContainsBlanks" dxfId="5" priority="634545">
      <formula>LEN(TRIM(Y7180))&gt;0</formula>
    </cfRule>
  </conditionalFormatting>
  <conditionalFormatting sqref="Z7180">
    <cfRule type="notContainsBlanks" dxfId="6" priority="634544">
      <formula>LEN(TRIM(Z7180))&gt;0</formula>
    </cfRule>
  </conditionalFormatting>
  <conditionalFormatting sqref="AB7180">
    <cfRule type="cellIs" dxfId="7" priority="634543" operator="notEqual">
      <formula>0</formula>
    </cfRule>
  </conditionalFormatting>
  <conditionalFormatting sqref="Q7182">
    <cfRule type="notContainsBlanks" dxfId="1" priority="634540">
      <formula>LEN(TRIM(Q7182))&gt;0</formula>
    </cfRule>
  </conditionalFormatting>
  <conditionalFormatting sqref="R7182">
    <cfRule type="notContainsBlanks" dxfId="2" priority="634536">
      <formula>LEN(TRIM(R7182))&gt;0</formula>
    </cfRule>
  </conditionalFormatting>
  <conditionalFormatting sqref="S7182">
    <cfRule type="notContainsBlanks" dxfId="3" priority="634512">
      <formula>LEN(TRIM(S7182))&gt;0</formula>
    </cfRule>
  </conditionalFormatting>
  <conditionalFormatting sqref="U7182">
    <cfRule type="notContainsBlanks" dxfId="4" priority="634508">
      <formula>LEN(TRIM(U7182))&gt;0</formula>
    </cfRule>
  </conditionalFormatting>
  <conditionalFormatting sqref="W7182">
    <cfRule type="notContainsBlanks" dxfId="0" priority="634528">
      <formula>LEN(TRIM(W7182))&gt;0</formula>
    </cfRule>
  </conditionalFormatting>
  <conditionalFormatting sqref="Y7182">
    <cfRule type="notContainsBlanks" dxfId="5" priority="634524">
      <formula>LEN(TRIM(Y7182))&gt;0</formula>
    </cfRule>
  </conditionalFormatting>
  <conditionalFormatting sqref="Z7182">
    <cfRule type="notContainsBlanks" dxfId="6" priority="634520">
      <formula>LEN(TRIM(Z7182))&gt;0</formula>
    </cfRule>
  </conditionalFormatting>
  <conditionalFormatting sqref="AB7182">
    <cfRule type="cellIs" dxfId="7" priority="634516" operator="notEqual">
      <formula>0</formula>
    </cfRule>
  </conditionalFormatting>
  <conditionalFormatting sqref="Q7183">
    <cfRule type="notContainsBlanks" dxfId="1" priority="634539">
      <formula>LEN(TRIM(Q7183))&gt;0</formula>
    </cfRule>
  </conditionalFormatting>
  <conditionalFormatting sqref="R7183">
    <cfRule type="notContainsBlanks" dxfId="2" priority="634535">
      <formula>LEN(TRIM(R7183))&gt;0</formula>
    </cfRule>
  </conditionalFormatting>
  <conditionalFormatting sqref="S7183">
    <cfRule type="notContainsBlanks" dxfId="3" priority="634511">
      <formula>LEN(TRIM(S7183))&gt;0</formula>
    </cfRule>
  </conditionalFormatting>
  <conditionalFormatting sqref="U7183">
    <cfRule type="notContainsBlanks" dxfId="4" priority="634507">
      <formula>LEN(TRIM(U7183))&gt;0</formula>
    </cfRule>
  </conditionalFormatting>
  <conditionalFormatting sqref="W7183">
    <cfRule type="notContainsBlanks" dxfId="0" priority="634527">
      <formula>LEN(TRIM(W7183))&gt;0</formula>
    </cfRule>
  </conditionalFormatting>
  <conditionalFormatting sqref="Y7183">
    <cfRule type="notContainsBlanks" dxfId="5" priority="634523">
      <formula>LEN(TRIM(Y7183))&gt;0</formula>
    </cfRule>
  </conditionalFormatting>
  <conditionalFormatting sqref="Z7183">
    <cfRule type="notContainsBlanks" dxfId="6" priority="634519">
      <formula>LEN(TRIM(Z7183))&gt;0</formula>
    </cfRule>
  </conditionalFormatting>
  <conditionalFormatting sqref="AB7183">
    <cfRule type="cellIs" dxfId="7" priority="634515" operator="notEqual">
      <formula>0</formula>
    </cfRule>
  </conditionalFormatting>
  <conditionalFormatting sqref="Q7184">
    <cfRule type="notContainsBlanks" dxfId="1" priority="634538">
      <formula>LEN(TRIM(Q7184))&gt;0</formula>
    </cfRule>
  </conditionalFormatting>
  <conditionalFormatting sqref="R7184">
    <cfRule type="notContainsBlanks" dxfId="2" priority="634534">
      <formula>LEN(TRIM(R7184))&gt;0</formula>
    </cfRule>
  </conditionalFormatting>
  <conditionalFormatting sqref="S7184">
    <cfRule type="notContainsBlanks" dxfId="3" priority="634510">
      <formula>LEN(TRIM(S7184))&gt;0</formula>
    </cfRule>
  </conditionalFormatting>
  <conditionalFormatting sqref="U7184">
    <cfRule type="notContainsBlanks" dxfId="4" priority="634506">
      <formula>LEN(TRIM(U7184))&gt;0</formula>
    </cfRule>
  </conditionalFormatting>
  <conditionalFormatting sqref="W7184">
    <cfRule type="notContainsBlanks" dxfId="0" priority="634526">
      <formula>LEN(TRIM(W7184))&gt;0</formula>
    </cfRule>
  </conditionalFormatting>
  <conditionalFormatting sqref="Y7184">
    <cfRule type="notContainsBlanks" dxfId="5" priority="634522">
      <formula>LEN(TRIM(Y7184))&gt;0</formula>
    </cfRule>
  </conditionalFormatting>
  <conditionalFormatting sqref="Z7184">
    <cfRule type="notContainsBlanks" dxfId="6" priority="634518">
      <formula>LEN(TRIM(Z7184))&gt;0</formula>
    </cfRule>
  </conditionalFormatting>
  <conditionalFormatting sqref="AB7184">
    <cfRule type="cellIs" dxfId="7" priority="634514" operator="notEqual">
      <formula>0</formula>
    </cfRule>
  </conditionalFormatting>
  <conditionalFormatting sqref="Q7185">
    <cfRule type="notContainsBlanks" dxfId="1" priority="634537">
      <formula>LEN(TRIM(Q7185))&gt;0</formula>
    </cfRule>
  </conditionalFormatting>
  <conditionalFormatting sqref="R7185">
    <cfRule type="notContainsBlanks" dxfId="2" priority="634533">
      <formula>LEN(TRIM(R7185))&gt;0</formula>
    </cfRule>
  </conditionalFormatting>
  <conditionalFormatting sqref="S7185">
    <cfRule type="notContainsBlanks" dxfId="3" priority="634509">
      <formula>LEN(TRIM(S7185))&gt;0</formula>
    </cfRule>
  </conditionalFormatting>
  <conditionalFormatting sqref="U7185">
    <cfRule type="notContainsBlanks" dxfId="4" priority="634505">
      <formula>LEN(TRIM(U7185))&gt;0</formula>
    </cfRule>
  </conditionalFormatting>
  <conditionalFormatting sqref="W7185">
    <cfRule type="notContainsBlanks" dxfId="0" priority="634525">
      <formula>LEN(TRIM(W7185))&gt;0</formula>
    </cfRule>
  </conditionalFormatting>
  <conditionalFormatting sqref="Y7185">
    <cfRule type="notContainsBlanks" dxfId="5" priority="634521">
      <formula>LEN(TRIM(Y7185))&gt;0</formula>
    </cfRule>
  </conditionalFormatting>
  <conditionalFormatting sqref="Z7185">
    <cfRule type="notContainsBlanks" dxfId="6" priority="634517">
      <formula>LEN(TRIM(Z7185))&gt;0</formula>
    </cfRule>
  </conditionalFormatting>
  <conditionalFormatting sqref="AB7185">
    <cfRule type="cellIs" dxfId="7" priority="634513" operator="notEqual">
      <formula>0</formula>
    </cfRule>
  </conditionalFormatting>
  <conditionalFormatting sqref="Q7187">
    <cfRule type="notContainsBlanks" dxfId="1" priority="634504">
      <formula>LEN(TRIM(Q7187))&gt;0</formula>
    </cfRule>
  </conditionalFormatting>
  <conditionalFormatting sqref="R7187">
    <cfRule type="notContainsBlanks" dxfId="2" priority="634499">
      <formula>LEN(TRIM(R7187))&gt;0</formula>
    </cfRule>
  </conditionalFormatting>
  <conditionalFormatting sqref="S7187">
    <cfRule type="notContainsBlanks" dxfId="3" priority="634469">
      <formula>LEN(TRIM(S7187))&gt;0</formula>
    </cfRule>
  </conditionalFormatting>
  <conditionalFormatting sqref="U7187">
    <cfRule type="notContainsBlanks" dxfId="4" priority="634464">
      <formula>LEN(TRIM(U7187))&gt;0</formula>
    </cfRule>
  </conditionalFormatting>
  <conditionalFormatting sqref="W7187">
    <cfRule type="notContainsBlanks" dxfId="0" priority="634489">
      <formula>LEN(TRIM(W7187))&gt;0</formula>
    </cfRule>
  </conditionalFormatting>
  <conditionalFormatting sqref="Y7187">
    <cfRule type="notContainsBlanks" dxfId="5" priority="634484">
      <formula>LEN(TRIM(Y7187))&gt;0</formula>
    </cfRule>
  </conditionalFormatting>
  <conditionalFormatting sqref="Z7187">
    <cfRule type="notContainsBlanks" dxfId="6" priority="634479">
      <formula>LEN(TRIM(Z7187))&gt;0</formula>
    </cfRule>
  </conditionalFormatting>
  <conditionalFormatting sqref="AB7187">
    <cfRule type="cellIs" dxfId="7" priority="634474" operator="notEqual">
      <formula>0</formula>
    </cfRule>
  </conditionalFormatting>
  <conditionalFormatting sqref="Q7188">
    <cfRule type="notContainsBlanks" dxfId="1" priority="634503">
      <formula>LEN(TRIM(Q7188))&gt;0</formula>
    </cfRule>
  </conditionalFormatting>
  <conditionalFormatting sqref="R7188">
    <cfRule type="notContainsBlanks" dxfId="2" priority="634498">
      <formula>LEN(TRIM(R7188))&gt;0</formula>
    </cfRule>
  </conditionalFormatting>
  <conditionalFormatting sqref="S7188">
    <cfRule type="notContainsBlanks" dxfId="3" priority="634468">
      <formula>LEN(TRIM(S7188))&gt;0</formula>
    </cfRule>
  </conditionalFormatting>
  <conditionalFormatting sqref="U7188">
    <cfRule type="notContainsBlanks" dxfId="4" priority="634463">
      <formula>LEN(TRIM(U7188))&gt;0</formula>
    </cfRule>
  </conditionalFormatting>
  <conditionalFormatting sqref="W7188">
    <cfRule type="notContainsBlanks" dxfId="0" priority="634488">
      <formula>LEN(TRIM(W7188))&gt;0</formula>
    </cfRule>
  </conditionalFormatting>
  <conditionalFormatting sqref="Y7188">
    <cfRule type="notContainsBlanks" dxfId="5" priority="634483">
      <formula>LEN(TRIM(Y7188))&gt;0</formula>
    </cfRule>
  </conditionalFormatting>
  <conditionalFormatting sqref="Z7188">
    <cfRule type="notContainsBlanks" dxfId="6" priority="634478">
      <formula>LEN(TRIM(Z7188))&gt;0</formula>
    </cfRule>
  </conditionalFormatting>
  <conditionalFormatting sqref="AB7188">
    <cfRule type="cellIs" dxfId="7" priority="634473" operator="notEqual">
      <formula>0</formula>
    </cfRule>
  </conditionalFormatting>
  <conditionalFormatting sqref="Q7189">
    <cfRule type="notContainsBlanks" dxfId="1" priority="634502">
      <formula>LEN(TRIM(Q7189))&gt;0</formula>
    </cfRule>
  </conditionalFormatting>
  <conditionalFormatting sqref="R7189">
    <cfRule type="notContainsBlanks" dxfId="2" priority="634497">
      <formula>LEN(TRIM(R7189))&gt;0</formula>
    </cfRule>
  </conditionalFormatting>
  <conditionalFormatting sqref="S7189">
    <cfRule type="notContainsBlanks" dxfId="3" priority="634467">
      <formula>LEN(TRIM(S7189))&gt;0</formula>
    </cfRule>
  </conditionalFormatting>
  <conditionalFormatting sqref="U7189">
    <cfRule type="notContainsBlanks" dxfId="4" priority="634462">
      <formula>LEN(TRIM(U7189))&gt;0</formula>
    </cfRule>
  </conditionalFormatting>
  <conditionalFormatting sqref="W7189">
    <cfRule type="notContainsBlanks" dxfId="0" priority="634487">
      <formula>LEN(TRIM(W7189))&gt;0</formula>
    </cfRule>
  </conditionalFormatting>
  <conditionalFormatting sqref="Y7189">
    <cfRule type="notContainsBlanks" dxfId="5" priority="634482">
      <formula>LEN(TRIM(Y7189))&gt;0</formula>
    </cfRule>
  </conditionalFormatting>
  <conditionalFormatting sqref="Z7189">
    <cfRule type="notContainsBlanks" dxfId="6" priority="634477">
      <formula>LEN(TRIM(Z7189))&gt;0</formula>
    </cfRule>
  </conditionalFormatting>
  <conditionalFormatting sqref="AB7189">
    <cfRule type="cellIs" dxfId="7" priority="634472" operator="notEqual">
      <formula>0</formula>
    </cfRule>
  </conditionalFormatting>
  <conditionalFormatting sqref="Q7190">
    <cfRule type="notContainsBlanks" dxfId="1" priority="634501">
      <formula>LEN(TRIM(Q7190))&gt;0</formula>
    </cfRule>
  </conditionalFormatting>
  <conditionalFormatting sqref="R7190">
    <cfRule type="notContainsBlanks" dxfId="2" priority="634496">
      <formula>LEN(TRIM(R7190))&gt;0</formula>
    </cfRule>
  </conditionalFormatting>
  <conditionalFormatting sqref="S7190">
    <cfRule type="notContainsBlanks" dxfId="3" priority="634466">
      <formula>LEN(TRIM(S7190))&gt;0</formula>
    </cfRule>
  </conditionalFormatting>
  <conditionalFormatting sqref="U7190">
    <cfRule type="notContainsBlanks" dxfId="4" priority="634461">
      <formula>LEN(TRIM(U7190))&gt;0</formula>
    </cfRule>
  </conditionalFormatting>
  <conditionalFormatting sqref="W7190">
    <cfRule type="notContainsBlanks" dxfId="0" priority="634486">
      <formula>LEN(TRIM(W7190))&gt;0</formula>
    </cfRule>
  </conditionalFormatting>
  <conditionalFormatting sqref="Y7190">
    <cfRule type="notContainsBlanks" dxfId="5" priority="634481">
      <formula>LEN(TRIM(Y7190))&gt;0</formula>
    </cfRule>
  </conditionalFormatting>
  <conditionalFormatting sqref="Z7190">
    <cfRule type="notContainsBlanks" dxfId="6" priority="634476">
      <formula>LEN(TRIM(Z7190))&gt;0</formula>
    </cfRule>
  </conditionalFormatting>
  <conditionalFormatting sqref="AB7190">
    <cfRule type="cellIs" dxfId="7" priority="634471" operator="notEqual">
      <formula>0</formula>
    </cfRule>
  </conditionalFormatting>
  <conditionalFormatting sqref="Q7191">
    <cfRule type="notContainsBlanks" dxfId="1" priority="634500">
      <formula>LEN(TRIM(Q7191))&gt;0</formula>
    </cfRule>
  </conditionalFormatting>
  <conditionalFormatting sqref="R7191">
    <cfRule type="notContainsBlanks" dxfId="2" priority="634495">
      <formula>LEN(TRIM(R7191))&gt;0</formula>
    </cfRule>
  </conditionalFormatting>
  <conditionalFormatting sqref="S7191">
    <cfRule type="notContainsBlanks" dxfId="3" priority="634465">
      <formula>LEN(TRIM(S7191))&gt;0</formula>
    </cfRule>
  </conditionalFormatting>
  <conditionalFormatting sqref="U7191">
    <cfRule type="notContainsBlanks" dxfId="4" priority="634460">
      <formula>LEN(TRIM(U7191))&gt;0</formula>
    </cfRule>
  </conditionalFormatting>
  <conditionalFormatting sqref="W7191">
    <cfRule type="notContainsBlanks" dxfId="0" priority="634485">
      <formula>LEN(TRIM(W7191))&gt;0</formula>
    </cfRule>
  </conditionalFormatting>
  <conditionalFormatting sqref="Y7191">
    <cfRule type="notContainsBlanks" dxfId="5" priority="634480">
      <formula>LEN(TRIM(Y7191))&gt;0</formula>
    </cfRule>
  </conditionalFormatting>
  <conditionalFormatting sqref="Z7191">
    <cfRule type="notContainsBlanks" dxfId="6" priority="634475">
      <formula>LEN(TRIM(Z7191))&gt;0</formula>
    </cfRule>
  </conditionalFormatting>
  <conditionalFormatting sqref="AB7191">
    <cfRule type="cellIs" dxfId="7" priority="634470" operator="notEqual">
      <formula>0</formula>
    </cfRule>
  </conditionalFormatting>
  <conditionalFormatting sqref="Q7194">
    <cfRule type="notContainsBlanks" dxfId="1" priority="634459">
      <formula>LEN(TRIM(Q7194))&gt;0</formula>
    </cfRule>
  </conditionalFormatting>
  <conditionalFormatting sqref="R7194">
    <cfRule type="notContainsBlanks" dxfId="2" priority="634456">
      <formula>LEN(TRIM(R7194))&gt;0</formula>
    </cfRule>
  </conditionalFormatting>
  <conditionalFormatting sqref="S7194">
    <cfRule type="notContainsBlanks" dxfId="3" priority="634438">
      <formula>LEN(TRIM(S7194))&gt;0</formula>
    </cfRule>
  </conditionalFormatting>
  <conditionalFormatting sqref="U7194">
    <cfRule type="notContainsBlanks" dxfId="4" priority="634435">
      <formula>LEN(TRIM(U7194))&gt;0</formula>
    </cfRule>
  </conditionalFormatting>
  <conditionalFormatting sqref="W7194">
    <cfRule type="notContainsBlanks" dxfId="0" priority="634450">
      <formula>LEN(TRIM(W7194))&gt;0</formula>
    </cfRule>
  </conditionalFormatting>
  <conditionalFormatting sqref="Y7194">
    <cfRule type="notContainsBlanks" dxfId="5" priority="634447">
      <formula>LEN(TRIM(Y7194))&gt;0</formula>
    </cfRule>
  </conditionalFormatting>
  <conditionalFormatting sqref="Z7194">
    <cfRule type="notContainsBlanks" dxfId="6" priority="634444">
      <formula>LEN(TRIM(Z7194))&gt;0</formula>
    </cfRule>
  </conditionalFormatting>
  <conditionalFormatting sqref="AB7194">
    <cfRule type="cellIs" dxfId="7" priority="634441" operator="notEqual">
      <formula>0</formula>
    </cfRule>
  </conditionalFormatting>
  <conditionalFormatting sqref="Q7195">
    <cfRule type="notContainsBlanks" dxfId="1" priority="634458">
      <formula>LEN(TRIM(Q7195))&gt;0</formula>
    </cfRule>
  </conditionalFormatting>
  <conditionalFormatting sqref="R7195">
    <cfRule type="notContainsBlanks" dxfId="2" priority="634455">
      <formula>LEN(TRIM(R7195))&gt;0</formula>
    </cfRule>
  </conditionalFormatting>
  <conditionalFormatting sqref="S7195">
    <cfRule type="notContainsBlanks" dxfId="3" priority="634437">
      <formula>LEN(TRIM(S7195))&gt;0</formula>
    </cfRule>
  </conditionalFormatting>
  <conditionalFormatting sqref="U7195">
    <cfRule type="notContainsBlanks" dxfId="4" priority="634434">
      <formula>LEN(TRIM(U7195))&gt;0</formula>
    </cfRule>
  </conditionalFormatting>
  <conditionalFormatting sqref="W7195">
    <cfRule type="notContainsBlanks" dxfId="0" priority="634449">
      <formula>LEN(TRIM(W7195))&gt;0</formula>
    </cfRule>
  </conditionalFormatting>
  <conditionalFormatting sqref="Y7195">
    <cfRule type="notContainsBlanks" dxfId="5" priority="634446">
      <formula>LEN(TRIM(Y7195))&gt;0</formula>
    </cfRule>
  </conditionalFormatting>
  <conditionalFormatting sqref="Z7195">
    <cfRule type="notContainsBlanks" dxfId="6" priority="634443">
      <formula>LEN(TRIM(Z7195))&gt;0</formula>
    </cfRule>
  </conditionalFormatting>
  <conditionalFormatting sqref="AB7195">
    <cfRule type="cellIs" dxfId="7" priority="634440" operator="notEqual">
      <formula>0</formula>
    </cfRule>
  </conditionalFormatting>
  <conditionalFormatting sqref="Q7196">
    <cfRule type="notContainsBlanks" dxfId="1" priority="634457">
      <formula>LEN(TRIM(Q7196))&gt;0</formula>
    </cfRule>
  </conditionalFormatting>
  <conditionalFormatting sqref="R7196">
    <cfRule type="notContainsBlanks" dxfId="2" priority="634454">
      <formula>LEN(TRIM(R7196))&gt;0</formula>
    </cfRule>
  </conditionalFormatting>
  <conditionalFormatting sqref="S7196">
    <cfRule type="notContainsBlanks" dxfId="3" priority="634436">
      <formula>LEN(TRIM(S7196))&gt;0</formula>
    </cfRule>
  </conditionalFormatting>
  <conditionalFormatting sqref="U7196">
    <cfRule type="notContainsBlanks" dxfId="4" priority="634433">
      <formula>LEN(TRIM(U7196))&gt;0</formula>
    </cfRule>
  </conditionalFormatting>
  <conditionalFormatting sqref="W7196">
    <cfRule type="notContainsBlanks" dxfId="0" priority="634448">
      <formula>LEN(TRIM(W7196))&gt;0</formula>
    </cfRule>
  </conditionalFormatting>
  <conditionalFormatting sqref="Y7196">
    <cfRule type="notContainsBlanks" dxfId="5" priority="634445">
      <formula>LEN(TRIM(Y7196))&gt;0</formula>
    </cfRule>
  </conditionalFormatting>
  <conditionalFormatting sqref="Z7196">
    <cfRule type="notContainsBlanks" dxfId="6" priority="634442">
      <formula>LEN(TRIM(Z7196))&gt;0</formula>
    </cfRule>
  </conditionalFormatting>
  <conditionalFormatting sqref="AB7196">
    <cfRule type="cellIs" dxfId="7" priority="634439" operator="notEqual">
      <formula>0</formula>
    </cfRule>
  </conditionalFormatting>
  <conditionalFormatting sqref="Q7197">
    <cfRule type="notContainsBlanks" dxfId="1" priority="634628">
      <formula>LEN(TRIM(Q7197))&gt;0</formula>
    </cfRule>
  </conditionalFormatting>
  <conditionalFormatting sqref="W7197">
    <cfRule type="notContainsBlanks" dxfId="0" priority="634631">
      <formula>LEN(TRIM(W7197))&gt;0</formula>
    </cfRule>
  </conditionalFormatting>
  <conditionalFormatting sqref="Y7197">
    <cfRule type="notContainsBlanks" dxfId="5" priority="634630">
      <formula>LEN(TRIM(Y7197))&gt;0</formula>
    </cfRule>
  </conditionalFormatting>
  <conditionalFormatting sqref="Z7197">
    <cfRule type="notContainsBlanks" dxfId="6" priority="634629">
      <formula>LEN(TRIM(Z7197))&gt;0</formula>
    </cfRule>
  </conditionalFormatting>
  <conditionalFormatting sqref="AA7197">
    <cfRule type="cellIs" dxfId="8" priority="634625" operator="equal">
      <formula>4</formula>
    </cfRule>
    <cfRule type="cellIs" dxfId="8" priority="634626" operator="equal">
      <formula>2</formula>
    </cfRule>
  </conditionalFormatting>
  <conditionalFormatting sqref="W7199">
    <cfRule type="notContainsBlanks" dxfId="0" priority="634427">
      <formula>LEN(TRIM(W7199))&gt;0</formula>
    </cfRule>
  </conditionalFormatting>
  <conditionalFormatting sqref="Q7202">
    <cfRule type="notContainsBlanks" dxfId="1" priority="634408">
      <formula>LEN(TRIM(Q7202))&gt;0</formula>
    </cfRule>
  </conditionalFormatting>
  <conditionalFormatting sqref="R7202">
    <cfRule type="notContainsBlanks" dxfId="2" priority="634405">
      <formula>LEN(TRIM(R7202))&gt;0</formula>
    </cfRule>
  </conditionalFormatting>
  <conditionalFormatting sqref="S7202">
    <cfRule type="notContainsBlanks" dxfId="3" priority="634387">
      <formula>LEN(TRIM(S7202))&gt;0</formula>
    </cfRule>
  </conditionalFormatting>
  <conditionalFormatting sqref="U7202">
    <cfRule type="notContainsBlanks" dxfId="4" priority="634384">
      <formula>LEN(TRIM(U7202))&gt;0</formula>
    </cfRule>
  </conditionalFormatting>
  <conditionalFormatting sqref="W7202">
    <cfRule type="notContainsBlanks" dxfId="0" priority="634399">
      <formula>LEN(TRIM(W7202))&gt;0</formula>
    </cfRule>
  </conditionalFormatting>
  <conditionalFormatting sqref="Y7202">
    <cfRule type="notContainsBlanks" dxfId="5" priority="634396">
      <formula>LEN(TRIM(Y7202))&gt;0</formula>
    </cfRule>
  </conditionalFormatting>
  <conditionalFormatting sqref="Z7202">
    <cfRule type="notContainsBlanks" dxfId="6" priority="634393">
      <formula>LEN(TRIM(Z7202))&gt;0</formula>
    </cfRule>
  </conditionalFormatting>
  <conditionalFormatting sqref="AB7202">
    <cfRule type="cellIs" dxfId="7" priority="634390" operator="notEqual">
      <formula>0</formula>
    </cfRule>
  </conditionalFormatting>
  <conditionalFormatting sqref="Q7203">
    <cfRule type="notContainsBlanks" dxfId="1" priority="634407">
      <formula>LEN(TRIM(Q7203))&gt;0</formula>
    </cfRule>
  </conditionalFormatting>
  <conditionalFormatting sqref="R7203">
    <cfRule type="notContainsBlanks" dxfId="2" priority="634404">
      <formula>LEN(TRIM(R7203))&gt;0</formula>
    </cfRule>
  </conditionalFormatting>
  <conditionalFormatting sqref="S7203">
    <cfRule type="notContainsBlanks" dxfId="3" priority="634386">
      <formula>LEN(TRIM(S7203))&gt;0</formula>
    </cfRule>
  </conditionalFormatting>
  <conditionalFormatting sqref="U7203">
    <cfRule type="notContainsBlanks" dxfId="4" priority="634383">
      <formula>LEN(TRIM(U7203))&gt;0</formula>
    </cfRule>
  </conditionalFormatting>
  <conditionalFormatting sqref="W7203">
    <cfRule type="notContainsBlanks" dxfId="0" priority="634398">
      <formula>LEN(TRIM(W7203))&gt;0</formula>
    </cfRule>
  </conditionalFormatting>
  <conditionalFormatting sqref="Y7203">
    <cfRule type="notContainsBlanks" dxfId="5" priority="634395">
      <formula>LEN(TRIM(Y7203))&gt;0</formula>
    </cfRule>
  </conditionalFormatting>
  <conditionalFormatting sqref="Z7203">
    <cfRule type="notContainsBlanks" dxfId="6" priority="634392">
      <formula>LEN(TRIM(Z7203))&gt;0</formula>
    </cfRule>
  </conditionalFormatting>
  <conditionalFormatting sqref="Q7204">
    <cfRule type="notContainsBlanks" dxfId="1" priority="634406">
      <formula>LEN(TRIM(Q7204))&gt;0</formula>
    </cfRule>
  </conditionalFormatting>
  <conditionalFormatting sqref="R7204">
    <cfRule type="notContainsBlanks" dxfId="2" priority="634403">
      <formula>LEN(TRIM(R7204))&gt;0</formula>
    </cfRule>
  </conditionalFormatting>
  <conditionalFormatting sqref="S7204">
    <cfRule type="notContainsBlanks" dxfId="3" priority="634385">
      <formula>LEN(TRIM(S7204))&gt;0</formula>
    </cfRule>
  </conditionalFormatting>
  <conditionalFormatting sqref="U7204">
    <cfRule type="notContainsBlanks" dxfId="4" priority="634382">
      <formula>LEN(TRIM(U7204))&gt;0</formula>
    </cfRule>
  </conditionalFormatting>
  <conditionalFormatting sqref="W7204">
    <cfRule type="notContainsBlanks" dxfId="0" priority="634397">
      <formula>LEN(TRIM(W7204))&gt;0</formula>
    </cfRule>
  </conditionalFormatting>
  <conditionalFormatting sqref="Y7204">
    <cfRule type="notContainsBlanks" dxfId="5" priority="634394">
      <formula>LEN(TRIM(Y7204))&gt;0</formula>
    </cfRule>
  </conditionalFormatting>
  <conditionalFormatting sqref="Z7204">
    <cfRule type="notContainsBlanks" dxfId="6" priority="634391">
      <formula>LEN(TRIM(Z7204))&gt;0</formula>
    </cfRule>
  </conditionalFormatting>
  <conditionalFormatting sqref="AB7204">
    <cfRule type="cellIs" dxfId="7" priority="634388" operator="notEqual">
      <formula>0</formula>
    </cfRule>
  </conditionalFormatting>
  <conditionalFormatting sqref="Q7206">
    <cfRule type="notContainsBlanks" dxfId="1" priority="634381">
      <formula>LEN(TRIM(Q7206))&gt;0</formula>
    </cfRule>
  </conditionalFormatting>
  <conditionalFormatting sqref="R7206">
    <cfRule type="notContainsBlanks" dxfId="2" priority="634376">
      <formula>LEN(TRIM(R7206))&gt;0</formula>
    </cfRule>
  </conditionalFormatting>
  <conditionalFormatting sqref="S7206">
    <cfRule type="notContainsBlanks" dxfId="3" priority="634346">
      <formula>LEN(TRIM(S7206))&gt;0</formula>
    </cfRule>
  </conditionalFormatting>
  <conditionalFormatting sqref="U7206">
    <cfRule type="notContainsBlanks" dxfId="4" priority="634341">
      <formula>LEN(TRIM(U7206))&gt;0</formula>
    </cfRule>
  </conditionalFormatting>
  <conditionalFormatting sqref="W7206">
    <cfRule type="notContainsBlanks" dxfId="0" priority="634366">
      <formula>LEN(TRIM(W7206))&gt;0</formula>
    </cfRule>
  </conditionalFormatting>
  <conditionalFormatting sqref="Y7206">
    <cfRule type="notContainsBlanks" dxfId="5" priority="634361">
      <formula>LEN(TRIM(Y7206))&gt;0</formula>
    </cfRule>
  </conditionalFormatting>
  <conditionalFormatting sqref="Z7206">
    <cfRule type="notContainsBlanks" dxfId="6" priority="634356">
      <formula>LEN(TRIM(Z7206))&gt;0</formula>
    </cfRule>
  </conditionalFormatting>
  <conditionalFormatting sqref="AB7206">
    <cfRule type="cellIs" dxfId="7" priority="634351" operator="notEqual">
      <formula>0</formula>
    </cfRule>
  </conditionalFormatting>
  <conditionalFormatting sqref="Q7207">
    <cfRule type="notContainsBlanks" dxfId="1" priority="634380">
      <formula>LEN(TRIM(Q7207))&gt;0</formula>
    </cfRule>
  </conditionalFormatting>
  <conditionalFormatting sqref="R7207">
    <cfRule type="notContainsBlanks" dxfId="2" priority="634375">
      <formula>LEN(TRIM(R7207))&gt;0</formula>
    </cfRule>
  </conditionalFormatting>
  <conditionalFormatting sqref="S7207">
    <cfRule type="notContainsBlanks" dxfId="3" priority="634345">
      <formula>LEN(TRIM(S7207))&gt;0</formula>
    </cfRule>
  </conditionalFormatting>
  <conditionalFormatting sqref="U7207">
    <cfRule type="notContainsBlanks" dxfId="4" priority="634340">
      <formula>LEN(TRIM(U7207))&gt;0</formula>
    </cfRule>
  </conditionalFormatting>
  <conditionalFormatting sqref="W7207">
    <cfRule type="notContainsBlanks" dxfId="0" priority="634365">
      <formula>LEN(TRIM(W7207))&gt;0</formula>
    </cfRule>
  </conditionalFormatting>
  <conditionalFormatting sqref="Y7207">
    <cfRule type="notContainsBlanks" dxfId="5" priority="634360">
      <formula>LEN(TRIM(Y7207))&gt;0</formula>
    </cfRule>
  </conditionalFormatting>
  <conditionalFormatting sqref="Z7207">
    <cfRule type="notContainsBlanks" dxfId="6" priority="634355">
      <formula>LEN(TRIM(Z7207))&gt;0</formula>
    </cfRule>
  </conditionalFormatting>
  <conditionalFormatting sqref="AB7207">
    <cfRule type="cellIs" dxfId="7" priority="634350" operator="notEqual">
      <formula>0</formula>
    </cfRule>
  </conditionalFormatting>
  <conditionalFormatting sqref="Q7208">
    <cfRule type="notContainsBlanks" dxfId="1" priority="634379">
      <formula>LEN(TRIM(Q7208))&gt;0</formula>
    </cfRule>
  </conditionalFormatting>
  <conditionalFormatting sqref="R7208">
    <cfRule type="notContainsBlanks" dxfId="2" priority="634374">
      <formula>LEN(TRIM(R7208))&gt;0</formula>
    </cfRule>
  </conditionalFormatting>
  <conditionalFormatting sqref="S7208">
    <cfRule type="notContainsBlanks" dxfId="3" priority="634344">
      <formula>LEN(TRIM(S7208))&gt;0</formula>
    </cfRule>
  </conditionalFormatting>
  <conditionalFormatting sqref="U7208">
    <cfRule type="notContainsBlanks" dxfId="4" priority="634339">
      <formula>LEN(TRIM(U7208))&gt;0</formula>
    </cfRule>
  </conditionalFormatting>
  <conditionalFormatting sqref="W7208">
    <cfRule type="notContainsBlanks" dxfId="0" priority="634364">
      <formula>LEN(TRIM(W7208))&gt;0</formula>
    </cfRule>
  </conditionalFormatting>
  <conditionalFormatting sqref="Y7208">
    <cfRule type="notContainsBlanks" dxfId="5" priority="634359">
      <formula>LEN(TRIM(Y7208))&gt;0</formula>
    </cfRule>
  </conditionalFormatting>
  <conditionalFormatting sqref="Z7208">
    <cfRule type="notContainsBlanks" dxfId="6" priority="634354">
      <formula>LEN(TRIM(Z7208))&gt;0</formula>
    </cfRule>
  </conditionalFormatting>
  <conditionalFormatting sqref="AB7208">
    <cfRule type="cellIs" dxfId="7" priority="634349" operator="notEqual">
      <formula>0</formula>
    </cfRule>
  </conditionalFormatting>
  <conditionalFormatting sqref="Q7209">
    <cfRule type="notContainsBlanks" dxfId="1" priority="634378">
      <formula>LEN(TRIM(Q7209))&gt;0</formula>
    </cfRule>
  </conditionalFormatting>
  <conditionalFormatting sqref="R7209">
    <cfRule type="notContainsBlanks" dxfId="2" priority="634373">
      <formula>LEN(TRIM(R7209))&gt;0</formula>
    </cfRule>
  </conditionalFormatting>
  <conditionalFormatting sqref="S7209">
    <cfRule type="notContainsBlanks" dxfId="3" priority="634343">
      <formula>LEN(TRIM(S7209))&gt;0</formula>
    </cfRule>
  </conditionalFormatting>
  <conditionalFormatting sqref="U7209">
    <cfRule type="notContainsBlanks" dxfId="4" priority="634338">
      <formula>LEN(TRIM(U7209))&gt;0</formula>
    </cfRule>
  </conditionalFormatting>
  <conditionalFormatting sqref="W7209">
    <cfRule type="notContainsBlanks" dxfId="0" priority="634363">
      <formula>LEN(TRIM(W7209))&gt;0</formula>
    </cfRule>
  </conditionalFormatting>
  <conditionalFormatting sqref="Y7209">
    <cfRule type="notContainsBlanks" dxfId="5" priority="634358">
      <formula>LEN(TRIM(Y7209))&gt;0</formula>
    </cfRule>
  </conditionalFormatting>
  <conditionalFormatting sqref="Z7209">
    <cfRule type="notContainsBlanks" dxfId="6" priority="634353">
      <formula>LEN(TRIM(Z7209))&gt;0</formula>
    </cfRule>
  </conditionalFormatting>
  <conditionalFormatting sqref="AB7209">
    <cfRule type="cellIs" dxfId="7" priority="634348" operator="notEqual">
      <formula>0</formula>
    </cfRule>
  </conditionalFormatting>
  <conditionalFormatting sqref="Q7210">
    <cfRule type="notContainsBlanks" dxfId="1" priority="634377">
      <formula>LEN(TRIM(Q7210))&gt;0</formula>
    </cfRule>
  </conditionalFormatting>
  <conditionalFormatting sqref="R7210">
    <cfRule type="notContainsBlanks" dxfId="2" priority="634372">
      <formula>LEN(TRIM(R7210))&gt;0</formula>
    </cfRule>
  </conditionalFormatting>
  <conditionalFormatting sqref="S7210">
    <cfRule type="notContainsBlanks" dxfId="3" priority="634342">
      <formula>LEN(TRIM(S7210))&gt;0</formula>
    </cfRule>
  </conditionalFormatting>
  <conditionalFormatting sqref="U7210">
    <cfRule type="notContainsBlanks" dxfId="4" priority="634337">
      <formula>LEN(TRIM(U7210))&gt;0</formula>
    </cfRule>
  </conditionalFormatting>
  <conditionalFormatting sqref="W7210">
    <cfRule type="notContainsBlanks" dxfId="0" priority="634362">
      <formula>LEN(TRIM(W7210))&gt;0</formula>
    </cfRule>
  </conditionalFormatting>
  <conditionalFormatting sqref="Y7210">
    <cfRule type="notContainsBlanks" dxfId="5" priority="634357">
      <formula>LEN(TRIM(Y7210))&gt;0</formula>
    </cfRule>
  </conditionalFormatting>
  <conditionalFormatting sqref="Z7210">
    <cfRule type="notContainsBlanks" dxfId="6" priority="634352">
      <formula>LEN(TRIM(Z7210))&gt;0</formula>
    </cfRule>
  </conditionalFormatting>
  <conditionalFormatting sqref="AB7210">
    <cfRule type="cellIs" dxfId="7" priority="634347" operator="notEqual">
      <formula>0</formula>
    </cfRule>
  </conditionalFormatting>
  <conditionalFormatting sqref="Q7213">
    <cfRule type="notContainsBlanks" dxfId="1" priority="634336">
      <formula>LEN(TRIM(Q7213))&gt;0</formula>
    </cfRule>
  </conditionalFormatting>
  <conditionalFormatting sqref="R7213">
    <cfRule type="notContainsBlanks" dxfId="2" priority="634335">
      <formula>LEN(TRIM(R7213))&gt;0</formula>
    </cfRule>
  </conditionalFormatting>
  <conditionalFormatting sqref="S7213">
    <cfRule type="notContainsBlanks" dxfId="3" priority="634329">
      <formula>LEN(TRIM(S7213))&gt;0</formula>
    </cfRule>
  </conditionalFormatting>
  <conditionalFormatting sqref="U7213">
    <cfRule type="notContainsBlanks" dxfId="4" priority="634328">
      <formula>LEN(TRIM(U7213))&gt;0</formula>
    </cfRule>
  </conditionalFormatting>
  <conditionalFormatting sqref="W7213">
    <cfRule type="notContainsBlanks" dxfId="0" priority="634333">
      <formula>LEN(TRIM(W7213))&gt;0</formula>
    </cfRule>
  </conditionalFormatting>
  <conditionalFormatting sqref="Y7213">
    <cfRule type="notContainsBlanks" dxfId="5" priority="634332">
      <formula>LEN(TRIM(Y7213))&gt;0</formula>
    </cfRule>
  </conditionalFormatting>
  <conditionalFormatting sqref="Z7213">
    <cfRule type="notContainsBlanks" dxfId="6" priority="634331">
      <formula>LEN(TRIM(Z7213))&gt;0</formula>
    </cfRule>
  </conditionalFormatting>
  <conditionalFormatting sqref="AB7213">
    <cfRule type="cellIs" dxfId="7" priority="634330" operator="notEqual">
      <formula>0</formula>
    </cfRule>
  </conditionalFormatting>
  <conditionalFormatting sqref="Q7215">
    <cfRule type="notContainsBlanks" dxfId="1" priority="634327">
      <formula>LEN(TRIM(Q7215))&gt;0</formula>
    </cfRule>
  </conditionalFormatting>
  <conditionalFormatting sqref="R7215">
    <cfRule type="notContainsBlanks" dxfId="2" priority="634323">
      <formula>LEN(TRIM(R7215))&gt;0</formula>
    </cfRule>
  </conditionalFormatting>
  <conditionalFormatting sqref="S7215">
    <cfRule type="notContainsBlanks" dxfId="3" priority="634299">
      <formula>LEN(TRIM(S7215))&gt;0</formula>
    </cfRule>
  </conditionalFormatting>
  <conditionalFormatting sqref="U7215">
    <cfRule type="notContainsBlanks" dxfId="4" priority="634295">
      <formula>LEN(TRIM(U7215))&gt;0</formula>
    </cfRule>
  </conditionalFormatting>
  <conditionalFormatting sqref="W7215">
    <cfRule type="notContainsBlanks" dxfId="0" priority="634315">
      <formula>LEN(TRIM(W7215))&gt;0</formula>
    </cfRule>
  </conditionalFormatting>
  <conditionalFormatting sqref="Y7215">
    <cfRule type="notContainsBlanks" dxfId="5" priority="634311">
      <formula>LEN(TRIM(Y7215))&gt;0</formula>
    </cfRule>
  </conditionalFormatting>
  <conditionalFormatting sqref="Z7215">
    <cfRule type="notContainsBlanks" dxfId="6" priority="634307">
      <formula>LEN(TRIM(Z7215))&gt;0</formula>
    </cfRule>
  </conditionalFormatting>
  <conditionalFormatting sqref="AA7215">
    <cfRule type="cellIs" dxfId="8" priority="356160" operator="equal">
      <formula>4</formula>
    </cfRule>
    <cfRule type="cellIs" dxfId="8" priority="356161" operator="equal">
      <formula>2</formula>
    </cfRule>
  </conditionalFormatting>
  <conditionalFormatting sqref="AB7215">
    <cfRule type="cellIs" dxfId="7" priority="634303" operator="notEqual">
      <formula>0</formula>
    </cfRule>
  </conditionalFormatting>
  <conditionalFormatting sqref="Q7216">
    <cfRule type="notContainsBlanks" dxfId="1" priority="634326">
      <formula>LEN(TRIM(Q7216))&gt;0</formula>
    </cfRule>
  </conditionalFormatting>
  <conditionalFormatting sqref="R7216">
    <cfRule type="notContainsBlanks" dxfId="2" priority="634322">
      <formula>LEN(TRIM(R7216))&gt;0</formula>
    </cfRule>
  </conditionalFormatting>
  <conditionalFormatting sqref="S7216">
    <cfRule type="notContainsBlanks" dxfId="3" priority="634298">
      <formula>LEN(TRIM(S7216))&gt;0</formula>
    </cfRule>
  </conditionalFormatting>
  <conditionalFormatting sqref="U7216">
    <cfRule type="notContainsBlanks" dxfId="4" priority="634294">
      <formula>LEN(TRIM(U7216))&gt;0</formula>
    </cfRule>
  </conditionalFormatting>
  <conditionalFormatting sqref="W7216">
    <cfRule type="notContainsBlanks" dxfId="0" priority="634314">
      <formula>LEN(TRIM(W7216))&gt;0</formula>
    </cfRule>
  </conditionalFormatting>
  <conditionalFormatting sqref="Y7216">
    <cfRule type="notContainsBlanks" dxfId="5" priority="634310">
      <formula>LEN(TRIM(Y7216))&gt;0</formula>
    </cfRule>
  </conditionalFormatting>
  <conditionalFormatting sqref="Z7216">
    <cfRule type="notContainsBlanks" dxfId="6" priority="634306">
      <formula>LEN(TRIM(Z7216))&gt;0</formula>
    </cfRule>
  </conditionalFormatting>
  <conditionalFormatting sqref="AB7216">
    <cfRule type="cellIs" dxfId="7" priority="634302" operator="notEqual">
      <formula>0</formula>
    </cfRule>
  </conditionalFormatting>
  <conditionalFormatting sqref="Q7217">
    <cfRule type="notContainsBlanks" dxfId="1" priority="634325">
      <formula>LEN(TRIM(Q7217))&gt;0</formula>
    </cfRule>
  </conditionalFormatting>
  <conditionalFormatting sqref="R7217">
    <cfRule type="notContainsBlanks" dxfId="2" priority="634321">
      <formula>LEN(TRIM(R7217))&gt;0</formula>
    </cfRule>
  </conditionalFormatting>
  <conditionalFormatting sqref="S7217">
    <cfRule type="notContainsBlanks" dxfId="3" priority="634297">
      <formula>LEN(TRIM(S7217))&gt;0</formula>
    </cfRule>
  </conditionalFormatting>
  <conditionalFormatting sqref="U7217">
    <cfRule type="notContainsBlanks" dxfId="4" priority="634293">
      <formula>LEN(TRIM(U7217))&gt;0</formula>
    </cfRule>
  </conditionalFormatting>
  <conditionalFormatting sqref="W7217">
    <cfRule type="notContainsBlanks" dxfId="0" priority="634313">
      <formula>LEN(TRIM(W7217))&gt;0</formula>
    </cfRule>
  </conditionalFormatting>
  <conditionalFormatting sqref="Y7217">
    <cfRule type="notContainsBlanks" dxfId="5" priority="634309">
      <formula>LEN(TRIM(Y7217))&gt;0</formula>
    </cfRule>
  </conditionalFormatting>
  <conditionalFormatting sqref="Z7217">
    <cfRule type="notContainsBlanks" dxfId="6" priority="634305">
      <formula>LEN(TRIM(Z7217))&gt;0</formula>
    </cfRule>
  </conditionalFormatting>
  <conditionalFormatting sqref="AB7217">
    <cfRule type="cellIs" dxfId="7" priority="634301" operator="notEqual">
      <formula>0</formula>
    </cfRule>
  </conditionalFormatting>
  <conditionalFormatting sqref="Q7218">
    <cfRule type="notContainsBlanks" dxfId="1" priority="634324">
      <formula>LEN(TRIM(Q7218))&gt;0</formula>
    </cfRule>
  </conditionalFormatting>
  <conditionalFormatting sqref="R7218">
    <cfRule type="notContainsBlanks" dxfId="2" priority="634320">
      <formula>LEN(TRIM(R7218))&gt;0</formula>
    </cfRule>
  </conditionalFormatting>
  <conditionalFormatting sqref="S7218">
    <cfRule type="notContainsBlanks" dxfId="3" priority="634296">
      <formula>LEN(TRIM(S7218))&gt;0</formula>
    </cfRule>
  </conditionalFormatting>
  <conditionalFormatting sqref="U7218">
    <cfRule type="notContainsBlanks" dxfId="4" priority="634292">
      <formula>LEN(TRIM(U7218))&gt;0</formula>
    </cfRule>
  </conditionalFormatting>
  <conditionalFormatting sqref="W7218">
    <cfRule type="notContainsBlanks" dxfId="0" priority="634312">
      <formula>LEN(TRIM(W7218))&gt;0</formula>
    </cfRule>
  </conditionalFormatting>
  <conditionalFormatting sqref="Y7218">
    <cfRule type="notContainsBlanks" dxfId="5" priority="634308">
      <formula>LEN(TRIM(Y7218))&gt;0</formula>
    </cfRule>
  </conditionalFormatting>
  <conditionalFormatting sqref="Z7218">
    <cfRule type="notContainsBlanks" dxfId="6" priority="634304">
      <formula>LEN(TRIM(Z7218))&gt;0</formula>
    </cfRule>
  </conditionalFormatting>
  <conditionalFormatting sqref="AB7218">
    <cfRule type="cellIs" dxfId="7" priority="634300" operator="notEqual">
      <formula>0</formula>
    </cfRule>
  </conditionalFormatting>
  <conditionalFormatting sqref="Q7220">
    <cfRule type="notContainsBlanks" dxfId="1" priority="634291">
      <formula>LEN(TRIM(Q7220))&gt;0</formula>
    </cfRule>
  </conditionalFormatting>
  <conditionalFormatting sqref="R7220">
    <cfRule type="notContainsBlanks" dxfId="2" priority="634286">
      <formula>LEN(TRIM(R7220))&gt;0</formula>
    </cfRule>
  </conditionalFormatting>
  <conditionalFormatting sqref="S7220">
    <cfRule type="notContainsBlanks" dxfId="3" priority="634256">
      <formula>LEN(TRIM(S7220))&gt;0</formula>
    </cfRule>
  </conditionalFormatting>
  <conditionalFormatting sqref="U7220">
    <cfRule type="notContainsBlanks" dxfId="4" priority="634251">
      <formula>LEN(TRIM(U7220))&gt;0</formula>
    </cfRule>
  </conditionalFormatting>
  <conditionalFormatting sqref="W7220">
    <cfRule type="notContainsBlanks" dxfId="0" priority="634276">
      <formula>LEN(TRIM(W7220))&gt;0</formula>
    </cfRule>
  </conditionalFormatting>
  <conditionalFormatting sqref="Y7220">
    <cfRule type="notContainsBlanks" dxfId="5" priority="634271">
      <formula>LEN(TRIM(Y7220))&gt;0</formula>
    </cfRule>
  </conditionalFormatting>
  <conditionalFormatting sqref="Z7220">
    <cfRule type="notContainsBlanks" dxfId="6" priority="634266">
      <formula>LEN(TRIM(Z7220))&gt;0</formula>
    </cfRule>
  </conditionalFormatting>
  <conditionalFormatting sqref="AB7220">
    <cfRule type="cellIs" dxfId="7" priority="634261" operator="notEqual">
      <formula>0</formula>
    </cfRule>
  </conditionalFormatting>
  <conditionalFormatting sqref="Q7221">
    <cfRule type="notContainsBlanks" dxfId="1" priority="634290">
      <formula>LEN(TRIM(Q7221))&gt;0</formula>
    </cfRule>
  </conditionalFormatting>
  <conditionalFormatting sqref="R7221">
    <cfRule type="notContainsBlanks" dxfId="2" priority="634285">
      <formula>LEN(TRIM(R7221))&gt;0</formula>
    </cfRule>
  </conditionalFormatting>
  <conditionalFormatting sqref="S7221">
    <cfRule type="notContainsBlanks" dxfId="3" priority="634255">
      <formula>LEN(TRIM(S7221))&gt;0</formula>
    </cfRule>
  </conditionalFormatting>
  <conditionalFormatting sqref="U7221">
    <cfRule type="notContainsBlanks" dxfId="4" priority="634250">
      <formula>LEN(TRIM(U7221))&gt;0</formula>
    </cfRule>
  </conditionalFormatting>
  <conditionalFormatting sqref="W7221">
    <cfRule type="notContainsBlanks" dxfId="0" priority="634275">
      <formula>LEN(TRIM(W7221))&gt;0</formula>
    </cfRule>
  </conditionalFormatting>
  <conditionalFormatting sqref="Y7221">
    <cfRule type="notContainsBlanks" dxfId="5" priority="634270">
      <formula>LEN(TRIM(Y7221))&gt;0</formula>
    </cfRule>
  </conditionalFormatting>
  <conditionalFormatting sqref="Z7221">
    <cfRule type="notContainsBlanks" dxfId="6" priority="634265">
      <formula>LEN(TRIM(Z7221))&gt;0</formula>
    </cfRule>
  </conditionalFormatting>
  <conditionalFormatting sqref="AB7221">
    <cfRule type="cellIs" dxfId="7" priority="634260" operator="notEqual">
      <formula>0</formula>
    </cfRule>
  </conditionalFormatting>
  <conditionalFormatting sqref="Q7222">
    <cfRule type="notContainsBlanks" dxfId="1" priority="634289">
      <formula>LEN(TRIM(Q7222))&gt;0</formula>
    </cfRule>
  </conditionalFormatting>
  <conditionalFormatting sqref="R7222">
    <cfRule type="notContainsBlanks" dxfId="2" priority="634284">
      <formula>LEN(TRIM(R7222))&gt;0</formula>
    </cfRule>
  </conditionalFormatting>
  <conditionalFormatting sqref="S7222">
    <cfRule type="notContainsBlanks" dxfId="3" priority="634254">
      <formula>LEN(TRIM(S7222))&gt;0</formula>
    </cfRule>
  </conditionalFormatting>
  <conditionalFormatting sqref="U7222">
    <cfRule type="notContainsBlanks" dxfId="4" priority="634249">
      <formula>LEN(TRIM(U7222))&gt;0</formula>
    </cfRule>
  </conditionalFormatting>
  <conditionalFormatting sqref="W7222">
    <cfRule type="notContainsBlanks" dxfId="0" priority="634274">
      <formula>LEN(TRIM(W7222))&gt;0</formula>
    </cfRule>
  </conditionalFormatting>
  <conditionalFormatting sqref="Y7222">
    <cfRule type="notContainsBlanks" dxfId="5" priority="634269">
      <formula>LEN(TRIM(Y7222))&gt;0</formula>
    </cfRule>
  </conditionalFormatting>
  <conditionalFormatting sqref="Z7222">
    <cfRule type="notContainsBlanks" dxfId="6" priority="634264">
      <formula>LEN(TRIM(Z7222))&gt;0</formula>
    </cfRule>
  </conditionalFormatting>
  <conditionalFormatting sqref="AB7222">
    <cfRule type="cellIs" dxfId="7" priority="634259" operator="notEqual">
      <formula>0</formula>
    </cfRule>
  </conditionalFormatting>
  <conditionalFormatting sqref="Q7223">
    <cfRule type="notContainsBlanks" dxfId="1" priority="634288">
      <formula>LEN(TRIM(Q7223))&gt;0</formula>
    </cfRule>
  </conditionalFormatting>
  <conditionalFormatting sqref="R7223">
    <cfRule type="notContainsBlanks" dxfId="2" priority="634283">
      <formula>LEN(TRIM(R7223))&gt;0</formula>
    </cfRule>
  </conditionalFormatting>
  <conditionalFormatting sqref="S7223">
    <cfRule type="notContainsBlanks" dxfId="3" priority="634253">
      <formula>LEN(TRIM(S7223))&gt;0</formula>
    </cfRule>
  </conditionalFormatting>
  <conditionalFormatting sqref="U7223">
    <cfRule type="notContainsBlanks" dxfId="4" priority="634248">
      <formula>LEN(TRIM(U7223))&gt;0</formula>
    </cfRule>
  </conditionalFormatting>
  <conditionalFormatting sqref="W7223">
    <cfRule type="notContainsBlanks" dxfId="0" priority="634273">
      <formula>LEN(TRIM(W7223))&gt;0</formula>
    </cfRule>
  </conditionalFormatting>
  <conditionalFormatting sqref="Y7223">
    <cfRule type="notContainsBlanks" dxfId="5" priority="634268">
      <formula>LEN(TRIM(Y7223))&gt;0</formula>
    </cfRule>
  </conditionalFormatting>
  <conditionalFormatting sqref="Z7223">
    <cfRule type="notContainsBlanks" dxfId="6" priority="634263">
      <formula>LEN(TRIM(Z7223))&gt;0</formula>
    </cfRule>
  </conditionalFormatting>
  <conditionalFormatting sqref="AB7223">
    <cfRule type="cellIs" dxfId="7" priority="634258" operator="notEqual">
      <formula>0</formula>
    </cfRule>
  </conditionalFormatting>
  <conditionalFormatting sqref="Q7224">
    <cfRule type="notContainsBlanks" dxfId="1" priority="634287">
      <formula>LEN(TRIM(Q7224))&gt;0</formula>
    </cfRule>
  </conditionalFormatting>
  <conditionalFormatting sqref="R7224">
    <cfRule type="notContainsBlanks" dxfId="2" priority="634282">
      <formula>LEN(TRIM(R7224))&gt;0</formula>
    </cfRule>
  </conditionalFormatting>
  <conditionalFormatting sqref="S7224">
    <cfRule type="notContainsBlanks" dxfId="3" priority="634252">
      <formula>LEN(TRIM(S7224))&gt;0</formula>
    </cfRule>
  </conditionalFormatting>
  <conditionalFormatting sqref="U7224">
    <cfRule type="notContainsBlanks" dxfId="4" priority="634247">
      <formula>LEN(TRIM(U7224))&gt;0</formula>
    </cfRule>
  </conditionalFormatting>
  <conditionalFormatting sqref="W7224">
    <cfRule type="notContainsBlanks" dxfId="0" priority="634272">
      <formula>LEN(TRIM(W7224))&gt;0</formula>
    </cfRule>
  </conditionalFormatting>
  <conditionalFormatting sqref="Y7224">
    <cfRule type="notContainsBlanks" dxfId="5" priority="634267">
      <formula>LEN(TRIM(Y7224))&gt;0</formula>
    </cfRule>
  </conditionalFormatting>
  <conditionalFormatting sqref="Z7224">
    <cfRule type="notContainsBlanks" dxfId="6" priority="634262">
      <formula>LEN(TRIM(Z7224))&gt;0</formula>
    </cfRule>
  </conditionalFormatting>
  <conditionalFormatting sqref="AB7224">
    <cfRule type="cellIs" dxfId="7" priority="634257" operator="notEqual">
      <formula>0</formula>
    </cfRule>
  </conditionalFormatting>
  <conditionalFormatting sqref="Q7227">
    <cfRule type="notContainsBlanks" dxfId="1" priority="634246">
      <formula>LEN(TRIM(Q7227))&gt;0</formula>
    </cfRule>
  </conditionalFormatting>
  <conditionalFormatting sqref="R7227">
    <cfRule type="notContainsBlanks" dxfId="2" priority="634243">
      <formula>LEN(TRIM(R7227))&gt;0</formula>
    </cfRule>
  </conditionalFormatting>
  <conditionalFormatting sqref="S7227">
    <cfRule type="notContainsBlanks" dxfId="3" priority="634225">
      <formula>LEN(TRIM(S7227))&gt;0</formula>
    </cfRule>
  </conditionalFormatting>
  <conditionalFormatting sqref="U7227">
    <cfRule type="notContainsBlanks" dxfId="4" priority="634222">
      <formula>LEN(TRIM(U7227))&gt;0</formula>
    </cfRule>
  </conditionalFormatting>
  <conditionalFormatting sqref="W7227">
    <cfRule type="notContainsBlanks" dxfId="0" priority="634237">
      <formula>LEN(TRIM(W7227))&gt;0</formula>
    </cfRule>
  </conditionalFormatting>
  <conditionalFormatting sqref="Y7227">
    <cfRule type="notContainsBlanks" dxfId="5" priority="634234">
      <formula>LEN(TRIM(Y7227))&gt;0</formula>
    </cfRule>
  </conditionalFormatting>
  <conditionalFormatting sqref="Z7227">
    <cfRule type="notContainsBlanks" dxfId="6" priority="634231">
      <formula>LEN(TRIM(Z7227))&gt;0</formula>
    </cfRule>
  </conditionalFormatting>
  <conditionalFormatting sqref="AB7227">
    <cfRule type="cellIs" dxfId="7" priority="634228" operator="notEqual">
      <formula>0</formula>
    </cfRule>
  </conditionalFormatting>
  <conditionalFormatting sqref="Q7228">
    <cfRule type="notContainsBlanks" dxfId="1" priority="634245">
      <formula>LEN(TRIM(Q7228))&gt;0</formula>
    </cfRule>
  </conditionalFormatting>
  <conditionalFormatting sqref="R7228">
    <cfRule type="notContainsBlanks" dxfId="2" priority="634242">
      <formula>LEN(TRIM(R7228))&gt;0</formula>
    </cfRule>
  </conditionalFormatting>
  <conditionalFormatting sqref="S7228">
    <cfRule type="notContainsBlanks" dxfId="3" priority="634224">
      <formula>LEN(TRIM(S7228))&gt;0</formula>
    </cfRule>
  </conditionalFormatting>
  <conditionalFormatting sqref="U7228">
    <cfRule type="notContainsBlanks" dxfId="4" priority="634221">
      <formula>LEN(TRIM(U7228))&gt;0</formula>
    </cfRule>
  </conditionalFormatting>
  <conditionalFormatting sqref="W7228">
    <cfRule type="notContainsBlanks" dxfId="0" priority="634236">
      <formula>LEN(TRIM(W7228))&gt;0</formula>
    </cfRule>
  </conditionalFormatting>
  <conditionalFormatting sqref="Y7228">
    <cfRule type="notContainsBlanks" dxfId="5" priority="634233">
      <formula>LEN(TRIM(Y7228))&gt;0</formula>
    </cfRule>
  </conditionalFormatting>
  <conditionalFormatting sqref="Z7228">
    <cfRule type="notContainsBlanks" dxfId="6" priority="634230">
      <formula>LEN(TRIM(Z7228))&gt;0</formula>
    </cfRule>
  </conditionalFormatting>
  <conditionalFormatting sqref="AB7228">
    <cfRule type="cellIs" dxfId="7" priority="634227" operator="notEqual">
      <formula>0</formula>
    </cfRule>
  </conditionalFormatting>
  <conditionalFormatting sqref="Q7229">
    <cfRule type="notContainsBlanks" dxfId="1" priority="634244">
      <formula>LEN(TRIM(Q7229))&gt;0</formula>
    </cfRule>
  </conditionalFormatting>
  <conditionalFormatting sqref="R7229">
    <cfRule type="notContainsBlanks" dxfId="2" priority="634241">
      <formula>LEN(TRIM(R7229))&gt;0</formula>
    </cfRule>
  </conditionalFormatting>
  <conditionalFormatting sqref="S7229">
    <cfRule type="notContainsBlanks" dxfId="3" priority="634223">
      <formula>LEN(TRIM(S7229))&gt;0</formula>
    </cfRule>
  </conditionalFormatting>
  <conditionalFormatting sqref="U7229">
    <cfRule type="notContainsBlanks" dxfId="4" priority="634220">
      <formula>LEN(TRIM(U7229))&gt;0</formula>
    </cfRule>
  </conditionalFormatting>
  <conditionalFormatting sqref="W7229">
    <cfRule type="notContainsBlanks" dxfId="0" priority="634235">
      <formula>LEN(TRIM(W7229))&gt;0</formula>
    </cfRule>
  </conditionalFormatting>
  <conditionalFormatting sqref="Y7229">
    <cfRule type="notContainsBlanks" dxfId="5" priority="634232">
      <formula>LEN(TRIM(Y7229))&gt;0</formula>
    </cfRule>
  </conditionalFormatting>
  <conditionalFormatting sqref="Z7229">
    <cfRule type="notContainsBlanks" dxfId="6" priority="634229">
      <formula>LEN(TRIM(Z7229))&gt;0</formula>
    </cfRule>
  </conditionalFormatting>
  <conditionalFormatting sqref="AB7229">
    <cfRule type="cellIs" dxfId="7" priority="634226" operator="notEqual">
      <formula>0</formula>
    </cfRule>
  </conditionalFormatting>
  <conditionalFormatting sqref="Q7230">
    <cfRule type="notContainsBlanks" dxfId="1" priority="634415">
      <formula>LEN(TRIM(Q7230))&gt;0</formula>
    </cfRule>
  </conditionalFormatting>
  <conditionalFormatting sqref="W7230">
    <cfRule type="notContainsBlanks" dxfId="0" priority="634418">
      <formula>LEN(TRIM(W7230))&gt;0</formula>
    </cfRule>
  </conditionalFormatting>
  <conditionalFormatting sqref="Y7230">
    <cfRule type="notContainsBlanks" dxfId="5" priority="634417">
      <formula>LEN(TRIM(Y7230))&gt;0</formula>
    </cfRule>
  </conditionalFormatting>
  <conditionalFormatting sqref="Z7230">
    <cfRule type="notContainsBlanks" dxfId="6" priority="634416">
      <formula>LEN(TRIM(Z7230))&gt;0</formula>
    </cfRule>
  </conditionalFormatting>
  <conditionalFormatting sqref="AA7230">
    <cfRule type="cellIs" dxfId="8" priority="634412" operator="equal">
      <formula>4</formula>
    </cfRule>
    <cfRule type="cellIs" dxfId="8" priority="634413" operator="equal">
      <formula>2</formula>
    </cfRule>
  </conditionalFormatting>
  <conditionalFormatting sqref="W7232">
    <cfRule type="notContainsBlanks" dxfId="0" priority="634214">
      <formula>LEN(TRIM(W7232))&gt;0</formula>
    </cfRule>
  </conditionalFormatting>
  <conditionalFormatting sqref="Q7235">
    <cfRule type="notContainsBlanks" dxfId="1" priority="634195">
      <formula>LEN(TRIM(Q7235))&gt;0</formula>
    </cfRule>
  </conditionalFormatting>
  <conditionalFormatting sqref="R7235">
    <cfRule type="notContainsBlanks" dxfId="2" priority="634192">
      <formula>LEN(TRIM(R7235))&gt;0</formula>
    </cfRule>
  </conditionalFormatting>
  <conditionalFormatting sqref="S7235">
    <cfRule type="notContainsBlanks" dxfId="3" priority="634174">
      <formula>LEN(TRIM(S7235))&gt;0</formula>
    </cfRule>
  </conditionalFormatting>
  <conditionalFormatting sqref="U7235">
    <cfRule type="notContainsBlanks" dxfId="4" priority="634171">
      <formula>LEN(TRIM(U7235))&gt;0</formula>
    </cfRule>
  </conditionalFormatting>
  <conditionalFormatting sqref="W7235">
    <cfRule type="notContainsBlanks" dxfId="0" priority="634186">
      <formula>LEN(TRIM(W7235))&gt;0</formula>
    </cfRule>
  </conditionalFormatting>
  <conditionalFormatting sqref="Y7235">
    <cfRule type="notContainsBlanks" dxfId="5" priority="634183">
      <formula>LEN(TRIM(Y7235))&gt;0</formula>
    </cfRule>
  </conditionalFormatting>
  <conditionalFormatting sqref="Z7235">
    <cfRule type="notContainsBlanks" dxfId="6" priority="634180">
      <formula>LEN(TRIM(Z7235))&gt;0</formula>
    </cfRule>
  </conditionalFormatting>
  <conditionalFormatting sqref="AB7235">
    <cfRule type="cellIs" dxfId="7" priority="634177" operator="notEqual">
      <formula>0</formula>
    </cfRule>
  </conditionalFormatting>
  <conditionalFormatting sqref="Q7236">
    <cfRule type="notContainsBlanks" dxfId="1" priority="634194">
      <formula>LEN(TRIM(Q7236))&gt;0</formula>
    </cfRule>
  </conditionalFormatting>
  <conditionalFormatting sqref="R7236">
    <cfRule type="notContainsBlanks" dxfId="2" priority="634191">
      <formula>LEN(TRIM(R7236))&gt;0</formula>
    </cfRule>
  </conditionalFormatting>
  <conditionalFormatting sqref="S7236">
    <cfRule type="notContainsBlanks" dxfId="3" priority="634173">
      <formula>LEN(TRIM(S7236))&gt;0</formula>
    </cfRule>
  </conditionalFormatting>
  <conditionalFormatting sqref="U7236">
    <cfRule type="notContainsBlanks" dxfId="4" priority="634170">
      <formula>LEN(TRIM(U7236))&gt;0</formula>
    </cfRule>
  </conditionalFormatting>
  <conditionalFormatting sqref="W7236">
    <cfRule type="notContainsBlanks" dxfId="0" priority="634185">
      <formula>LEN(TRIM(W7236))&gt;0</formula>
    </cfRule>
  </conditionalFormatting>
  <conditionalFormatting sqref="Y7236">
    <cfRule type="notContainsBlanks" dxfId="5" priority="634182">
      <formula>LEN(TRIM(Y7236))&gt;0</formula>
    </cfRule>
  </conditionalFormatting>
  <conditionalFormatting sqref="Z7236">
    <cfRule type="notContainsBlanks" dxfId="6" priority="634179">
      <formula>LEN(TRIM(Z7236))&gt;0</formula>
    </cfRule>
  </conditionalFormatting>
  <conditionalFormatting sqref="Q7237">
    <cfRule type="notContainsBlanks" dxfId="1" priority="634193">
      <formula>LEN(TRIM(Q7237))&gt;0</formula>
    </cfRule>
  </conditionalFormatting>
  <conditionalFormatting sqref="R7237">
    <cfRule type="notContainsBlanks" dxfId="2" priority="634190">
      <formula>LEN(TRIM(R7237))&gt;0</formula>
    </cfRule>
  </conditionalFormatting>
  <conditionalFormatting sqref="S7237">
    <cfRule type="notContainsBlanks" dxfId="3" priority="634172">
      <formula>LEN(TRIM(S7237))&gt;0</formula>
    </cfRule>
  </conditionalFormatting>
  <conditionalFormatting sqref="U7237">
    <cfRule type="notContainsBlanks" dxfId="4" priority="634169">
      <formula>LEN(TRIM(U7237))&gt;0</formula>
    </cfRule>
  </conditionalFormatting>
  <conditionalFormatting sqref="W7237">
    <cfRule type="notContainsBlanks" dxfId="0" priority="634184">
      <formula>LEN(TRIM(W7237))&gt;0</formula>
    </cfRule>
  </conditionalFormatting>
  <conditionalFormatting sqref="Y7237">
    <cfRule type="notContainsBlanks" dxfId="5" priority="634181">
      <formula>LEN(TRIM(Y7237))&gt;0</formula>
    </cfRule>
  </conditionalFormatting>
  <conditionalFormatting sqref="Z7237">
    <cfRule type="notContainsBlanks" dxfId="6" priority="634178">
      <formula>LEN(TRIM(Z7237))&gt;0</formula>
    </cfRule>
  </conditionalFormatting>
  <conditionalFormatting sqref="AB7237">
    <cfRule type="cellIs" dxfId="7" priority="634175" operator="notEqual">
      <formula>0</formula>
    </cfRule>
  </conditionalFormatting>
  <conditionalFormatting sqref="Q7239">
    <cfRule type="notContainsBlanks" dxfId="1" priority="634168">
      <formula>LEN(TRIM(Q7239))&gt;0</formula>
    </cfRule>
  </conditionalFormatting>
  <conditionalFormatting sqref="R7239">
    <cfRule type="notContainsBlanks" dxfId="2" priority="634163">
      <formula>LEN(TRIM(R7239))&gt;0</formula>
    </cfRule>
  </conditionalFormatting>
  <conditionalFormatting sqref="S7239">
    <cfRule type="notContainsBlanks" dxfId="3" priority="634133">
      <formula>LEN(TRIM(S7239))&gt;0</formula>
    </cfRule>
  </conditionalFormatting>
  <conditionalFormatting sqref="U7239">
    <cfRule type="notContainsBlanks" dxfId="4" priority="634128">
      <formula>LEN(TRIM(U7239))&gt;0</formula>
    </cfRule>
  </conditionalFormatting>
  <conditionalFormatting sqref="W7239">
    <cfRule type="notContainsBlanks" dxfId="0" priority="634153">
      <formula>LEN(TRIM(W7239))&gt;0</formula>
    </cfRule>
  </conditionalFormatting>
  <conditionalFormatting sqref="Y7239">
    <cfRule type="notContainsBlanks" dxfId="5" priority="634148">
      <formula>LEN(TRIM(Y7239))&gt;0</formula>
    </cfRule>
  </conditionalFormatting>
  <conditionalFormatting sqref="Z7239">
    <cfRule type="notContainsBlanks" dxfId="6" priority="634143">
      <formula>LEN(TRIM(Z7239))&gt;0</formula>
    </cfRule>
  </conditionalFormatting>
  <conditionalFormatting sqref="AB7239">
    <cfRule type="cellIs" dxfId="7" priority="634138" operator="notEqual">
      <formula>0</formula>
    </cfRule>
  </conditionalFormatting>
  <conditionalFormatting sqref="Q7240">
    <cfRule type="notContainsBlanks" dxfId="1" priority="634167">
      <formula>LEN(TRIM(Q7240))&gt;0</formula>
    </cfRule>
  </conditionalFormatting>
  <conditionalFormatting sqref="R7240">
    <cfRule type="notContainsBlanks" dxfId="2" priority="634162">
      <formula>LEN(TRIM(R7240))&gt;0</formula>
    </cfRule>
  </conditionalFormatting>
  <conditionalFormatting sqref="S7240">
    <cfRule type="notContainsBlanks" dxfId="3" priority="634132">
      <formula>LEN(TRIM(S7240))&gt;0</formula>
    </cfRule>
  </conditionalFormatting>
  <conditionalFormatting sqref="U7240">
    <cfRule type="notContainsBlanks" dxfId="4" priority="634127">
      <formula>LEN(TRIM(U7240))&gt;0</formula>
    </cfRule>
  </conditionalFormatting>
  <conditionalFormatting sqref="W7240">
    <cfRule type="notContainsBlanks" dxfId="0" priority="634152">
      <formula>LEN(TRIM(W7240))&gt;0</formula>
    </cfRule>
  </conditionalFormatting>
  <conditionalFormatting sqref="Y7240">
    <cfRule type="notContainsBlanks" dxfId="5" priority="634147">
      <formula>LEN(TRIM(Y7240))&gt;0</formula>
    </cfRule>
  </conditionalFormatting>
  <conditionalFormatting sqref="Z7240">
    <cfRule type="notContainsBlanks" dxfId="6" priority="634142">
      <formula>LEN(TRIM(Z7240))&gt;0</formula>
    </cfRule>
  </conditionalFormatting>
  <conditionalFormatting sqref="AB7240">
    <cfRule type="cellIs" dxfId="7" priority="634137" operator="notEqual">
      <formula>0</formula>
    </cfRule>
  </conditionalFormatting>
  <conditionalFormatting sqref="Q7241">
    <cfRule type="notContainsBlanks" dxfId="1" priority="634166">
      <formula>LEN(TRIM(Q7241))&gt;0</formula>
    </cfRule>
  </conditionalFormatting>
  <conditionalFormatting sqref="R7241">
    <cfRule type="notContainsBlanks" dxfId="2" priority="634161">
      <formula>LEN(TRIM(R7241))&gt;0</formula>
    </cfRule>
  </conditionalFormatting>
  <conditionalFormatting sqref="S7241">
    <cfRule type="notContainsBlanks" dxfId="3" priority="634131">
      <formula>LEN(TRIM(S7241))&gt;0</formula>
    </cfRule>
  </conditionalFormatting>
  <conditionalFormatting sqref="U7241">
    <cfRule type="notContainsBlanks" dxfId="4" priority="634126">
      <formula>LEN(TRIM(U7241))&gt;0</formula>
    </cfRule>
  </conditionalFormatting>
  <conditionalFormatting sqref="W7241">
    <cfRule type="notContainsBlanks" dxfId="0" priority="634151">
      <formula>LEN(TRIM(W7241))&gt;0</formula>
    </cfRule>
  </conditionalFormatting>
  <conditionalFormatting sqref="Y7241">
    <cfRule type="notContainsBlanks" dxfId="5" priority="634146">
      <formula>LEN(TRIM(Y7241))&gt;0</formula>
    </cfRule>
  </conditionalFormatting>
  <conditionalFormatting sqref="Z7241">
    <cfRule type="notContainsBlanks" dxfId="6" priority="634141">
      <formula>LEN(TRIM(Z7241))&gt;0</formula>
    </cfRule>
  </conditionalFormatting>
  <conditionalFormatting sqref="AB7241">
    <cfRule type="cellIs" dxfId="7" priority="634136" operator="notEqual">
      <formula>0</formula>
    </cfRule>
  </conditionalFormatting>
  <conditionalFormatting sqref="Q7242">
    <cfRule type="notContainsBlanks" dxfId="1" priority="634165">
      <formula>LEN(TRIM(Q7242))&gt;0</formula>
    </cfRule>
  </conditionalFormatting>
  <conditionalFormatting sqref="R7242">
    <cfRule type="notContainsBlanks" dxfId="2" priority="634160">
      <formula>LEN(TRIM(R7242))&gt;0</formula>
    </cfRule>
  </conditionalFormatting>
  <conditionalFormatting sqref="S7242">
    <cfRule type="notContainsBlanks" dxfId="3" priority="634130">
      <formula>LEN(TRIM(S7242))&gt;0</formula>
    </cfRule>
  </conditionalFormatting>
  <conditionalFormatting sqref="U7242">
    <cfRule type="notContainsBlanks" dxfId="4" priority="634125">
      <formula>LEN(TRIM(U7242))&gt;0</formula>
    </cfRule>
  </conditionalFormatting>
  <conditionalFormatting sqref="W7242">
    <cfRule type="notContainsBlanks" dxfId="0" priority="634150">
      <formula>LEN(TRIM(W7242))&gt;0</formula>
    </cfRule>
  </conditionalFormatting>
  <conditionalFormatting sqref="Y7242">
    <cfRule type="notContainsBlanks" dxfId="5" priority="634145">
      <formula>LEN(TRIM(Y7242))&gt;0</formula>
    </cfRule>
  </conditionalFormatting>
  <conditionalFormatting sqref="Z7242">
    <cfRule type="notContainsBlanks" dxfId="6" priority="634140">
      <formula>LEN(TRIM(Z7242))&gt;0</formula>
    </cfRule>
  </conditionalFormatting>
  <conditionalFormatting sqref="AB7242">
    <cfRule type="cellIs" dxfId="7" priority="634135" operator="notEqual">
      <formula>0</formula>
    </cfRule>
  </conditionalFormatting>
  <conditionalFormatting sqref="Q7243">
    <cfRule type="notContainsBlanks" dxfId="1" priority="634164">
      <formula>LEN(TRIM(Q7243))&gt;0</formula>
    </cfRule>
  </conditionalFormatting>
  <conditionalFormatting sqref="R7243">
    <cfRule type="notContainsBlanks" dxfId="2" priority="634159">
      <formula>LEN(TRIM(R7243))&gt;0</formula>
    </cfRule>
  </conditionalFormatting>
  <conditionalFormatting sqref="S7243">
    <cfRule type="notContainsBlanks" dxfId="3" priority="634129">
      <formula>LEN(TRIM(S7243))&gt;0</formula>
    </cfRule>
  </conditionalFormatting>
  <conditionalFormatting sqref="U7243">
    <cfRule type="notContainsBlanks" dxfId="4" priority="634124">
      <formula>LEN(TRIM(U7243))&gt;0</formula>
    </cfRule>
  </conditionalFormatting>
  <conditionalFormatting sqref="W7243">
    <cfRule type="notContainsBlanks" dxfId="0" priority="634149">
      <formula>LEN(TRIM(W7243))&gt;0</formula>
    </cfRule>
  </conditionalFormatting>
  <conditionalFormatting sqref="Y7243">
    <cfRule type="notContainsBlanks" dxfId="5" priority="634144">
      <formula>LEN(TRIM(Y7243))&gt;0</formula>
    </cfRule>
  </conditionalFormatting>
  <conditionalFormatting sqref="Z7243">
    <cfRule type="notContainsBlanks" dxfId="6" priority="634139">
      <formula>LEN(TRIM(Z7243))&gt;0</formula>
    </cfRule>
  </conditionalFormatting>
  <conditionalFormatting sqref="AB7243">
    <cfRule type="cellIs" dxfId="7" priority="634134" operator="notEqual">
      <formula>0</formula>
    </cfRule>
  </conditionalFormatting>
  <conditionalFormatting sqref="Q7246">
    <cfRule type="notContainsBlanks" dxfId="1" priority="634123">
      <formula>LEN(TRIM(Q7246))&gt;0</formula>
    </cfRule>
  </conditionalFormatting>
  <conditionalFormatting sqref="R7246">
    <cfRule type="notContainsBlanks" dxfId="2" priority="634122">
      <formula>LEN(TRIM(R7246))&gt;0</formula>
    </cfRule>
  </conditionalFormatting>
  <conditionalFormatting sqref="S7246">
    <cfRule type="notContainsBlanks" dxfId="3" priority="634116">
      <formula>LEN(TRIM(S7246))&gt;0</formula>
    </cfRule>
  </conditionalFormatting>
  <conditionalFormatting sqref="U7246">
    <cfRule type="notContainsBlanks" dxfId="4" priority="634115">
      <formula>LEN(TRIM(U7246))&gt;0</formula>
    </cfRule>
  </conditionalFormatting>
  <conditionalFormatting sqref="W7246">
    <cfRule type="notContainsBlanks" dxfId="0" priority="634120">
      <formula>LEN(TRIM(W7246))&gt;0</formula>
    </cfRule>
  </conditionalFormatting>
  <conditionalFormatting sqref="Y7246">
    <cfRule type="notContainsBlanks" dxfId="5" priority="634119">
      <formula>LEN(TRIM(Y7246))&gt;0</formula>
    </cfRule>
  </conditionalFormatting>
  <conditionalFormatting sqref="Z7246">
    <cfRule type="notContainsBlanks" dxfId="6" priority="634118">
      <formula>LEN(TRIM(Z7246))&gt;0</formula>
    </cfRule>
  </conditionalFormatting>
  <conditionalFormatting sqref="AB7246">
    <cfRule type="cellIs" dxfId="7" priority="634117" operator="notEqual">
      <formula>0</formula>
    </cfRule>
  </conditionalFormatting>
  <conditionalFormatting sqref="Q7248">
    <cfRule type="notContainsBlanks" dxfId="1" priority="634114">
      <formula>LEN(TRIM(Q7248))&gt;0</formula>
    </cfRule>
  </conditionalFormatting>
  <conditionalFormatting sqref="R7248">
    <cfRule type="notContainsBlanks" dxfId="2" priority="634110">
      <formula>LEN(TRIM(R7248))&gt;0</formula>
    </cfRule>
  </conditionalFormatting>
  <conditionalFormatting sqref="S7248">
    <cfRule type="notContainsBlanks" dxfId="3" priority="634086">
      <formula>LEN(TRIM(S7248))&gt;0</formula>
    </cfRule>
  </conditionalFormatting>
  <conditionalFormatting sqref="U7248">
    <cfRule type="notContainsBlanks" dxfId="4" priority="634082">
      <formula>LEN(TRIM(U7248))&gt;0</formula>
    </cfRule>
  </conditionalFormatting>
  <conditionalFormatting sqref="W7248">
    <cfRule type="notContainsBlanks" dxfId="0" priority="634102">
      <formula>LEN(TRIM(W7248))&gt;0</formula>
    </cfRule>
  </conditionalFormatting>
  <conditionalFormatting sqref="Y7248">
    <cfRule type="notContainsBlanks" dxfId="5" priority="634098">
      <formula>LEN(TRIM(Y7248))&gt;0</formula>
    </cfRule>
  </conditionalFormatting>
  <conditionalFormatting sqref="Z7248">
    <cfRule type="notContainsBlanks" dxfId="6" priority="634094">
      <formula>LEN(TRIM(Z7248))&gt;0</formula>
    </cfRule>
  </conditionalFormatting>
  <conditionalFormatting sqref="AB7248">
    <cfRule type="cellIs" dxfId="7" priority="634090" operator="notEqual">
      <formula>0</formula>
    </cfRule>
  </conditionalFormatting>
  <conditionalFormatting sqref="Q7249">
    <cfRule type="notContainsBlanks" dxfId="1" priority="634113">
      <formula>LEN(TRIM(Q7249))&gt;0</formula>
    </cfRule>
  </conditionalFormatting>
  <conditionalFormatting sqref="R7249">
    <cfRule type="notContainsBlanks" dxfId="2" priority="634109">
      <formula>LEN(TRIM(R7249))&gt;0</formula>
    </cfRule>
  </conditionalFormatting>
  <conditionalFormatting sqref="S7249">
    <cfRule type="notContainsBlanks" dxfId="3" priority="634085">
      <formula>LEN(TRIM(S7249))&gt;0</formula>
    </cfRule>
  </conditionalFormatting>
  <conditionalFormatting sqref="U7249">
    <cfRule type="notContainsBlanks" dxfId="4" priority="634081">
      <formula>LEN(TRIM(U7249))&gt;0</formula>
    </cfRule>
  </conditionalFormatting>
  <conditionalFormatting sqref="W7249">
    <cfRule type="notContainsBlanks" dxfId="0" priority="634101">
      <formula>LEN(TRIM(W7249))&gt;0</formula>
    </cfRule>
  </conditionalFormatting>
  <conditionalFormatting sqref="Y7249">
    <cfRule type="notContainsBlanks" dxfId="5" priority="634097">
      <formula>LEN(TRIM(Y7249))&gt;0</formula>
    </cfRule>
  </conditionalFormatting>
  <conditionalFormatting sqref="Z7249">
    <cfRule type="notContainsBlanks" dxfId="6" priority="634093">
      <formula>LEN(TRIM(Z7249))&gt;0</formula>
    </cfRule>
  </conditionalFormatting>
  <conditionalFormatting sqref="AB7249">
    <cfRule type="cellIs" dxfId="7" priority="634089" operator="notEqual">
      <formula>0</formula>
    </cfRule>
  </conditionalFormatting>
  <conditionalFormatting sqref="Q7250">
    <cfRule type="notContainsBlanks" dxfId="1" priority="634112">
      <formula>LEN(TRIM(Q7250))&gt;0</formula>
    </cfRule>
  </conditionalFormatting>
  <conditionalFormatting sqref="R7250">
    <cfRule type="notContainsBlanks" dxfId="2" priority="634108">
      <formula>LEN(TRIM(R7250))&gt;0</formula>
    </cfRule>
  </conditionalFormatting>
  <conditionalFormatting sqref="S7250">
    <cfRule type="notContainsBlanks" dxfId="3" priority="634084">
      <formula>LEN(TRIM(S7250))&gt;0</formula>
    </cfRule>
  </conditionalFormatting>
  <conditionalFormatting sqref="U7250">
    <cfRule type="notContainsBlanks" dxfId="4" priority="634080">
      <formula>LEN(TRIM(U7250))&gt;0</formula>
    </cfRule>
  </conditionalFormatting>
  <conditionalFormatting sqref="W7250">
    <cfRule type="notContainsBlanks" dxfId="0" priority="634100">
      <formula>LEN(TRIM(W7250))&gt;0</formula>
    </cfRule>
  </conditionalFormatting>
  <conditionalFormatting sqref="Y7250">
    <cfRule type="notContainsBlanks" dxfId="5" priority="634096">
      <formula>LEN(TRIM(Y7250))&gt;0</formula>
    </cfRule>
  </conditionalFormatting>
  <conditionalFormatting sqref="Z7250">
    <cfRule type="notContainsBlanks" dxfId="6" priority="634092">
      <formula>LEN(TRIM(Z7250))&gt;0</formula>
    </cfRule>
  </conditionalFormatting>
  <conditionalFormatting sqref="AB7250">
    <cfRule type="cellIs" dxfId="7" priority="634088" operator="notEqual">
      <formula>0</formula>
    </cfRule>
  </conditionalFormatting>
  <conditionalFormatting sqref="Q7251">
    <cfRule type="notContainsBlanks" dxfId="1" priority="634111">
      <formula>LEN(TRIM(Q7251))&gt;0</formula>
    </cfRule>
  </conditionalFormatting>
  <conditionalFormatting sqref="R7251">
    <cfRule type="notContainsBlanks" dxfId="2" priority="634107">
      <formula>LEN(TRIM(R7251))&gt;0</formula>
    </cfRule>
  </conditionalFormatting>
  <conditionalFormatting sqref="S7251">
    <cfRule type="notContainsBlanks" dxfId="3" priority="634083">
      <formula>LEN(TRIM(S7251))&gt;0</formula>
    </cfRule>
  </conditionalFormatting>
  <conditionalFormatting sqref="U7251">
    <cfRule type="notContainsBlanks" dxfId="4" priority="634079">
      <formula>LEN(TRIM(U7251))&gt;0</formula>
    </cfRule>
  </conditionalFormatting>
  <conditionalFormatting sqref="W7251">
    <cfRule type="notContainsBlanks" dxfId="0" priority="634099">
      <formula>LEN(TRIM(W7251))&gt;0</formula>
    </cfRule>
  </conditionalFormatting>
  <conditionalFormatting sqref="Y7251">
    <cfRule type="notContainsBlanks" dxfId="5" priority="634095">
      <formula>LEN(TRIM(Y7251))&gt;0</formula>
    </cfRule>
  </conditionalFormatting>
  <conditionalFormatting sqref="Z7251">
    <cfRule type="notContainsBlanks" dxfId="6" priority="634091">
      <formula>LEN(TRIM(Z7251))&gt;0</formula>
    </cfRule>
  </conditionalFormatting>
  <conditionalFormatting sqref="AB7251">
    <cfRule type="cellIs" dxfId="7" priority="634087" operator="notEqual">
      <formula>0</formula>
    </cfRule>
  </conditionalFormatting>
  <conditionalFormatting sqref="Q7253">
    <cfRule type="notContainsBlanks" dxfId="1" priority="634078">
      <formula>LEN(TRIM(Q7253))&gt;0</formula>
    </cfRule>
  </conditionalFormatting>
  <conditionalFormatting sqref="R7253">
    <cfRule type="notContainsBlanks" dxfId="2" priority="634073">
      <formula>LEN(TRIM(R7253))&gt;0</formula>
    </cfRule>
  </conditionalFormatting>
  <conditionalFormatting sqref="S7253">
    <cfRule type="notContainsBlanks" dxfId="3" priority="634043">
      <formula>LEN(TRIM(S7253))&gt;0</formula>
    </cfRule>
  </conditionalFormatting>
  <conditionalFormatting sqref="U7253">
    <cfRule type="notContainsBlanks" dxfId="4" priority="634038">
      <formula>LEN(TRIM(U7253))&gt;0</formula>
    </cfRule>
  </conditionalFormatting>
  <conditionalFormatting sqref="W7253">
    <cfRule type="notContainsBlanks" dxfId="0" priority="634063">
      <formula>LEN(TRIM(W7253))&gt;0</formula>
    </cfRule>
  </conditionalFormatting>
  <conditionalFormatting sqref="Y7253">
    <cfRule type="notContainsBlanks" dxfId="5" priority="634058">
      <formula>LEN(TRIM(Y7253))&gt;0</formula>
    </cfRule>
  </conditionalFormatting>
  <conditionalFormatting sqref="Z7253">
    <cfRule type="notContainsBlanks" dxfId="6" priority="634053">
      <formula>LEN(TRIM(Z7253))&gt;0</formula>
    </cfRule>
  </conditionalFormatting>
  <conditionalFormatting sqref="AB7253">
    <cfRule type="cellIs" dxfId="7" priority="634048" operator="notEqual">
      <formula>0</formula>
    </cfRule>
  </conditionalFormatting>
  <conditionalFormatting sqref="Q7254">
    <cfRule type="notContainsBlanks" dxfId="1" priority="634077">
      <formula>LEN(TRIM(Q7254))&gt;0</formula>
    </cfRule>
  </conditionalFormatting>
  <conditionalFormatting sqref="R7254">
    <cfRule type="notContainsBlanks" dxfId="2" priority="634072">
      <formula>LEN(TRIM(R7254))&gt;0</formula>
    </cfRule>
  </conditionalFormatting>
  <conditionalFormatting sqref="S7254">
    <cfRule type="notContainsBlanks" dxfId="3" priority="634042">
      <formula>LEN(TRIM(S7254))&gt;0</formula>
    </cfRule>
  </conditionalFormatting>
  <conditionalFormatting sqref="U7254">
    <cfRule type="notContainsBlanks" dxfId="4" priority="634037">
      <formula>LEN(TRIM(U7254))&gt;0</formula>
    </cfRule>
  </conditionalFormatting>
  <conditionalFormatting sqref="W7254">
    <cfRule type="notContainsBlanks" dxfId="0" priority="634062">
      <formula>LEN(TRIM(W7254))&gt;0</formula>
    </cfRule>
  </conditionalFormatting>
  <conditionalFormatting sqref="Y7254">
    <cfRule type="notContainsBlanks" dxfId="5" priority="634057">
      <formula>LEN(TRIM(Y7254))&gt;0</formula>
    </cfRule>
  </conditionalFormatting>
  <conditionalFormatting sqref="Z7254">
    <cfRule type="notContainsBlanks" dxfId="6" priority="634052">
      <formula>LEN(TRIM(Z7254))&gt;0</formula>
    </cfRule>
  </conditionalFormatting>
  <conditionalFormatting sqref="AB7254">
    <cfRule type="cellIs" dxfId="7" priority="634047" operator="notEqual">
      <formula>0</formula>
    </cfRule>
  </conditionalFormatting>
  <conditionalFormatting sqref="Q7255">
    <cfRule type="notContainsBlanks" dxfId="1" priority="634076">
      <formula>LEN(TRIM(Q7255))&gt;0</formula>
    </cfRule>
  </conditionalFormatting>
  <conditionalFormatting sqref="R7255">
    <cfRule type="notContainsBlanks" dxfId="2" priority="634071">
      <formula>LEN(TRIM(R7255))&gt;0</formula>
    </cfRule>
  </conditionalFormatting>
  <conditionalFormatting sqref="S7255">
    <cfRule type="notContainsBlanks" dxfId="3" priority="634041">
      <formula>LEN(TRIM(S7255))&gt;0</formula>
    </cfRule>
  </conditionalFormatting>
  <conditionalFormatting sqref="U7255">
    <cfRule type="notContainsBlanks" dxfId="4" priority="634036">
      <formula>LEN(TRIM(U7255))&gt;0</formula>
    </cfRule>
  </conditionalFormatting>
  <conditionalFormatting sqref="W7255">
    <cfRule type="notContainsBlanks" dxfId="0" priority="634061">
      <formula>LEN(TRIM(W7255))&gt;0</formula>
    </cfRule>
  </conditionalFormatting>
  <conditionalFormatting sqref="Y7255">
    <cfRule type="notContainsBlanks" dxfId="5" priority="634056">
      <formula>LEN(TRIM(Y7255))&gt;0</formula>
    </cfRule>
  </conditionalFormatting>
  <conditionalFormatting sqref="Z7255">
    <cfRule type="notContainsBlanks" dxfId="6" priority="634051">
      <formula>LEN(TRIM(Z7255))&gt;0</formula>
    </cfRule>
  </conditionalFormatting>
  <conditionalFormatting sqref="AB7255">
    <cfRule type="cellIs" dxfId="7" priority="634046" operator="notEqual">
      <formula>0</formula>
    </cfRule>
  </conditionalFormatting>
  <conditionalFormatting sqref="Q7256">
    <cfRule type="notContainsBlanks" dxfId="1" priority="634075">
      <formula>LEN(TRIM(Q7256))&gt;0</formula>
    </cfRule>
  </conditionalFormatting>
  <conditionalFormatting sqref="R7256">
    <cfRule type="notContainsBlanks" dxfId="2" priority="634070">
      <formula>LEN(TRIM(R7256))&gt;0</formula>
    </cfRule>
  </conditionalFormatting>
  <conditionalFormatting sqref="S7256">
    <cfRule type="notContainsBlanks" dxfId="3" priority="634040">
      <formula>LEN(TRIM(S7256))&gt;0</formula>
    </cfRule>
  </conditionalFormatting>
  <conditionalFormatting sqref="U7256">
    <cfRule type="notContainsBlanks" dxfId="4" priority="634035">
      <formula>LEN(TRIM(U7256))&gt;0</formula>
    </cfRule>
  </conditionalFormatting>
  <conditionalFormatting sqref="W7256">
    <cfRule type="notContainsBlanks" dxfId="0" priority="634060">
      <formula>LEN(TRIM(W7256))&gt;0</formula>
    </cfRule>
  </conditionalFormatting>
  <conditionalFormatting sqref="Y7256">
    <cfRule type="notContainsBlanks" dxfId="5" priority="634055">
      <formula>LEN(TRIM(Y7256))&gt;0</formula>
    </cfRule>
  </conditionalFormatting>
  <conditionalFormatting sqref="Z7256">
    <cfRule type="notContainsBlanks" dxfId="6" priority="634050">
      <formula>LEN(TRIM(Z7256))&gt;0</formula>
    </cfRule>
  </conditionalFormatting>
  <conditionalFormatting sqref="AB7256">
    <cfRule type="cellIs" dxfId="7" priority="634045" operator="notEqual">
      <formula>0</formula>
    </cfRule>
  </conditionalFormatting>
  <conditionalFormatting sqref="Q7257">
    <cfRule type="notContainsBlanks" dxfId="1" priority="634074">
      <formula>LEN(TRIM(Q7257))&gt;0</formula>
    </cfRule>
  </conditionalFormatting>
  <conditionalFormatting sqref="R7257">
    <cfRule type="notContainsBlanks" dxfId="2" priority="634069">
      <formula>LEN(TRIM(R7257))&gt;0</formula>
    </cfRule>
  </conditionalFormatting>
  <conditionalFormatting sqref="S7257">
    <cfRule type="notContainsBlanks" dxfId="3" priority="634039">
      <formula>LEN(TRIM(S7257))&gt;0</formula>
    </cfRule>
  </conditionalFormatting>
  <conditionalFormatting sqref="U7257">
    <cfRule type="notContainsBlanks" dxfId="4" priority="634034">
      <formula>LEN(TRIM(U7257))&gt;0</formula>
    </cfRule>
  </conditionalFormatting>
  <conditionalFormatting sqref="W7257">
    <cfRule type="notContainsBlanks" dxfId="0" priority="634059">
      <formula>LEN(TRIM(W7257))&gt;0</formula>
    </cfRule>
  </conditionalFormatting>
  <conditionalFormatting sqref="Y7257">
    <cfRule type="notContainsBlanks" dxfId="5" priority="634054">
      <formula>LEN(TRIM(Y7257))&gt;0</formula>
    </cfRule>
  </conditionalFormatting>
  <conditionalFormatting sqref="Z7257">
    <cfRule type="notContainsBlanks" dxfId="6" priority="634049">
      <formula>LEN(TRIM(Z7257))&gt;0</formula>
    </cfRule>
  </conditionalFormatting>
  <conditionalFormatting sqref="AB7257">
    <cfRule type="cellIs" dxfId="7" priority="634044" operator="notEqual">
      <formula>0</formula>
    </cfRule>
  </conditionalFormatting>
  <conditionalFormatting sqref="Q7260">
    <cfRule type="notContainsBlanks" dxfId="1" priority="634033">
      <formula>LEN(TRIM(Q7260))&gt;0</formula>
    </cfRule>
  </conditionalFormatting>
  <conditionalFormatting sqref="R7260">
    <cfRule type="notContainsBlanks" dxfId="2" priority="634030">
      <formula>LEN(TRIM(R7260))&gt;0</formula>
    </cfRule>
  </conditionalFormatting>
  <conditionalFormatting sqref="S7260">
    <cfRule type="notContainsBlanks" dxfId="3" priority="634012">
      <formula>LEN(TRIM(S7260))&gt;0</formula>
    </cfRule>
  </conditionalFormatting>
  <conditionalFormatting sqref="U7260">
    <cfRule type="notContainsBlanks" dxfId="4" priority="634009">
      <formula>LEN(TRIM(U7260))&gt;0</formula>
    </cfRule>
  </conditionalFormatting>
  <conditionalFormatting sqref="W7260">
    <cfRule type="notContainsBlanks" dxfId="0" priority="634024">
      <formula>LEN(TRIM(W7260))&gt;0</formula>
    </cfRule>
  </conditionalFormatting>
  <conditionalFormatting sqref="Y7260">
    <cfRule type="notContainsBlanks" dxfId="5" priority="634021">
      <formula>LEN(TRIM(Y7260))&gt;0</formula>
    </cfRule>
  </conditionalFormatting>
  <conditionalFormatting sqref="Z7260">
    <cfRule type="notContainsBlanks" dxfId="6" priority="634018">
      <formula>LEN(TRIM(Z7260))&gt;0</formula>
    </cfRule>
  </conditionalFormatting>
  <conditionalFormatting sqref="AB7260">
    <cfRule type="cellIs" dxfId="7" priority="634015" operator="notEqual">
      <formula>0</formula>
    </cfRule>
  </conditionalFormatting>
  <conditionalFormatting sqref="Q7261">
    <cfRule type="notContainsBlanks" dxfId="1" priority="634032">
      <formula>LEN(TRIM(Q7261))&gt;0</formula>
    </cfRule>
  </conditionalFormatting>
  <conditionalFormatting sqref="R7261">
    <cfRule type="notContainsBlanks" dxfId="2" priority="634029">
      <formula>LEN(TRIM(R7261))&gt;0</formula>
    </cfRule>
  </conditionalFormatting>
  <conditionalFormatting sqref="S7261">
    <cfRule type="notContainsBlanks" dxfId="3" priority="634011">
      <formula>LEN(TRIM(S7261))&gt;0</formula>
    </cfRule>
  </conditionalFormatting>
  <conditionalFormatting sqref="U7261">
    <cfRule type="notContainsBlanks" dxfId="4" priority="634008">
      <formula>LEN(TRIM(U7261))&gt;0</formula>
    </cfRule>
  </conditionalFormatting>
  <conditionalFormatting sqref="W7261">
    <cfRule type="notContainsBlanks" dxfId="0" priority="634023">
      <formula>LEN(TRIM(W7261))&gt;0</formula>
    </cfRule>
  </conditionalFormatting>
  <conditionalFormatting sqref="Y7261">
    <cfRule type="notContainsBlanks" dxfId="5" priority="634020">
      <formula>LEN(TRIM(Y7261))&gt;0</formula>
    </cfRule>
  </conditionalFormatting>
  <conditionalFormatting sqref="Z7261">
    <cfRule type="notContainsBlanks" dxfId="6" priority="634017">
      <formula>LEN(TRIM(Z7261))&gt;0</formula>
    </cfRule>
  </conditionalFormatting>
  <conditionalFormatting sqref="AB7261">
    <cfRule type="cellIs" dxfId="7" priority="634014" operator="notEqual">
      <formula>0</formula>
    </cfRule>
  </conditionalFormatting>
  <conditionalFormatting sqref="Q7262">
    <cfRule type="notContainsBlanks" dxfId="1" priority="634031">
      <formula>LEN(TRIM(Q7262))&gt;0</formula>
    </cfRule>
  </conditionalFormatting>
  <conditionalFormatting sqref="R7262">
    <cfRule type="notContainsBlanks" dxfId="2" priority="634028">
      <formula>LEN(TRIM(R7262))&gt;0</formula>
    </cfRule>
  </conditionalFormatting>
  <conditionalFormatting sqref="S7262">
    <cfRule type="notContainsBlanks" dxfId="3" priority="634010">
      <formula>LEN(TRIM(S7262))&gt;0</formula>
    </cfRule>
  </conditionalFormatting>
  <conditionalFormatting sqref="U7262">
    <cfRule type="notContainsBlanks" dxfId="4" priority="634007">
      <formula>LEN(TRIM(U7262))&gt;0</formula>
    </cfRule>
  </conditionalFormatting>
  <conditionalFormatting sqref="W7262">
    <cfRule type="notContainsBlanks" dxfId="0" priority="634022">
      <formula>LEN(TRIM(W7262))&gt;0</formula>
    </cfRule>
  </conditionalFormatting>
  <conditionalFormatting sqref="Y7262">
    <cfRule type="notContainsBlanks" dxfId="5" priority="634019">
      <formula>LEN(TRIM(Y7262))&gt;0</formula>
    </cfRule>
  </conditionalFormatting>
  <conditionalFormatting sqref="Z7262">
    <cfRule type="notContainsBlanks" dxfId="6" priority="634016">
      <formula>LEN(TRIM(Z7262))&gt;0</formula>
    </cfRule>
  </conditionalFormatting>
  <conditionalFormatting sqref="AB7262">
    <cfRule type="cellIs" dxfId="7" priority="634013" operator="notEqual">
      <formula>0</formula>
    </cfRule>
  </conditionalFormatting>
  <conditionalFormatting sqref="Q7263">
    <cfRule type="notContainsBlanks" dxfId="1" priority="634202">
      <formula>LEN(TRIM(Q7263))&gt;0</formula>
    </cfRule>
  </conditionalFormatting>
  <conditionalFormatting sqref="W7263">
    <cfRule type="notContainsBlanks" dxfId="0" priority="634205">
      <formula>LEN(TRIM(W7263))&gt;0</formula>
    </cfRule>
  </conditionalFormatting>
  <conditionalFormatting sqref="Y7263">
    <cfRule type="notContainsBlanks" dxfId="5" priority="634204">
      <formula>LEN(TRIM(Y7263))&gt;0</formula>
    </cfRule>
  </conditionalFormatting>
  <conditionalFormatting sqref="Z7263">
    <cfRule type="notContainsBlanks" dxfId="6" priority="634203">
      <formula>LEN(TRIM(Z7263))&gt;0</formula>
    </cfRule>
  </conditionalFormatting>
  <conditionalFormatting sqref="AA7263">
    <cfRule type="cellIs" dxfId="8" priority="634199" operator="equal">
      <formula>4</formula>
    </cfRule>
    <cfRule type="cellIs" dxfId="8" priority="634200" operator="equal">
      <formula>2</formula>
    </cfRule>
  </conditionalFormatting>
  <conditionalFormatting sqref="AA7264">
    <cfRule type="cellIs" dxfId="8" priority="388480" operator="equal">
      <formula>4</formula>
    </cfRule>
    <cfRule type="cellIs" dxfId="8" priority="388481" operator="equal">
      <formula>2</formula>
    </cfRule>
  </conditionalFormatting>
  <conditionalFormatting sqref="AA7265">
    <cfRule type="cellIs" dxfId="8" priority="388478" operator="equal">
      <formula>4</formula>
    </cfRule>
    <cfRule type="cellIs" dxfId="8" priority="388479" operator="equal">
      <formula>2</formula>
    </cfRule>
  </conditionalFormatting>
  <conditionalFormatting sqref="AA7266">
    <cfRule type="cellIs" dxfId="8" priority="388476" operator="equal">
      <formula>4</formula>
    </cfRule>
    <cfRule type="cellIs" dxfId="8" priority="388477" operator="equal">
      <formula>2</formula>
    </cfRule>
  </conditionalFormatting>
  <conditionalFormatting sqref="AA7267">
    <cfRule type="cellIs" dxfId="8" priority="388474" operator="equal">
      <formula>4</formula>
    </cfRule>
    <cfRule type="cellIs" dxfId="8" priority="388475" operator="equal">
      <formula>2</formula>
    </cfRule>
  </conditionalFormatting>
  <conditionalFormatting sqref="AA7268">
    <cfRule type="cellIs" dxfId="8" priority="388472" operator="equal">
      <formula>4</formula>
    </cfRule>
    <cfRule type="cellIs" dxfId="8" priority="388473" operator="equal">
      <formula>2</formula>
    </cfRule>
  </conditionalFormatting>
  <conditionalFormatting sqref="AA7269">
    <cfRule type="cellIs" dxfId="8" priority="388470" operator="equal">
      <formula>4</formula>
    </cfRule>
    <cfRule type="cellIs" dxfId="8" priority="388471" operator="equal">
      <formula>2</formula>
    </cfRule>
  </conditionalFormatting>
  <conditionalFormatting sqref="AA7270">
    <cfRule type="cellIs" dxfId="8" priority="388468" operator="equal">
      <formula>4</formula>
    </cfRule>
    <cfRule type="cellIs" dxfId="8" priority="388469" operator="equal">
      <formula>2</formula>
    </cfRule>
  </conditionalFormatting>
  <conditionalFormatting sqref="AA7271">
    <cfRule type="cellIs" dxfId="8" priority="388466" operator="equal">
      <formula>4</formula>
    </cfRule>
    <cfRule type="cellIs" dxfId="8" priority="388467" operator="equal">
      <formula>2</formula>
    </cfRule>
  </conditionalFormatting>
  <conditionalFormatting sqref="AA7272">
    <cfRule type="cellIs" dxfId="8" priority="388464" operator="equal">
      <formula>4</formula>
    </cfRule>
    <cfRule type="cellIs" dxfId="8" priority="388465" operator="equal">
      <formula>2</formula>
    </cfRule>
  </conditionalFormatting>
  <conditionalFormatting sqref="AA7273">
    <cfRule type="cellIs" dxfId="8" priority="388462" operator="equal">
      <formula>4</formula>
    </cfRule>
    <cfRule type="cellIs" dxfId="8" priority="388463" operator="equal">
      <formula>2</formula>
    </cfRule>
  </conditionalFormatting>
  <conditionalFormatting sqref="AA7274">
    <cfRule type="cellIs" dxfId="8" priority="388460" operator="equal">
      <formula>4</formula>
    </cfRule>
    <cfRule type="cellIs" dxfId="8" priority="388461" operator="equal">
      <formula>2</formula>
    </cfRule>
  </conditionalFormatting>
  <conditionalFormatting sqref="AA7275">
    <cfRule type="cellIs" dxfId="8" priority="388458" operator="equal">
      <formula>4</formula>
    </cfRule>
    <cfRule type="cellIs" dxfId="8" priority="388459" operator="equal">
      <formula>2</formula>
    </cfRule>
  </conditionalFormatting>
  <conditionalFormatting sqref="AA7276">
    <cfRule type="cellIs" dxfId="8" priority="388456" operator="equal">
      <formula>4</formula>
    </cfRule>
    <cfRule type="cellIs" dxfId="8" priority="388457" operator="equal">
      <formula>2</formula>
    </cfRule>
  </conditionalFormatting>
  <conditionalFormatting sqref="AA7277">
    <cfRule type="cellIs" dxfId="8" priority="388454" operator="equal">
      <formula>4</formula>
    </cfRule>
    <cfRule type="cellIs" dxfId="8" priority="388455" operator="equal">
      <formula>2</formula>
    </cfRule>
  </conditionalFormatting>
  <conditionalFormatting sqref="AA7278">
    <cfRule type="cellIs" dxfId="8" priority="388452" operator="equal">
      <formula>4</formula>
    </cfRule>
    <cfRule type="cellIs" dxfId="8" priority="388453" operator="equal">
      <formula>2</formula>
    </cfRule>
  </conditionalFormatting>
  <conditionalFormatting sqref="AA7279">
    <cfRule type="cellIs" dxfId="8" priority="388450" operator="equal">
      <formula>4</formula>
    </cfRule>
    <cfRule type="cellIs" dxfId="8" priority="388451" operator="equal">
      <formula>2</formula>
    </cfRule>
  </conditionalFormatting>
  <conditionalFormatting sqref="K4387:K4388">
    <cfRule type="notContainsBlanks" dxfId="0" priority="91387">
      <formula>LEN(TRIM(K4387))&gt;0</formula>
    </cfRule>
  </conditionalFormatting>
  <conditionalFormatting sqref="K4389:K4390">
    <cfRule type="notContainsBlanks" dxfId="0" priority="91386">
      <formula>LEN(TRIM(K4389))&gt;0</formula>
    </cfRule>
  </conditionalFormatting>
  <conditionalFormatting sqref="K4401:K4402">
    <cfRule type="notContainsBlanks" dxfId="0" priority="30754">
      <formula>LEN(TRIM(K4401))&gt;0</formula>
    </cfRule>
  </conditionalFormatting>
  <conditionalFormatting sqref="K4405:K4406">
    <cfRule type="notContainsBlanks" dxfId="0" priority="30753">
      <formula>LEN(TRIM(K4405))&gt;0</formula>
    </cfRule>
  </conditionalFormatting>
  <conditionalFormatting sqref="K4438:K4439">
    <cfRule type="notContainsBlanks" dxfId="0" priority="30752">
      <formula>LEN(TRIM(K4438))&gt;0</formula>
    </cfRule>
  </conditionalFormatting>
  <conditionalFormatting sqref="K4448:K4449">
    <cfRule type="notContainsBlanks" dxfId="0" priority="91390">
      <formula>LEN(TRIM(K4448))&gt;0</formula>
    </cfRule>
  </conditionalFormatting>
  <conditionalFormatting sqref="K4603:K4604">
    <cfRule type="notContainsBlanks" dxfId="0" priority="30750">
      <formula>LEN(TRIM(K4603))&gt;0</formula>
    </cfRule>
  </conditionalFormatting>
  <conditionalFormatting sqref="Q411:Q413">
    <cfRule type="notContainsBlanks" dxfId="1" priority="18119">
      <formula>LEN(TRIM(Q411))&gt;0</formula>
    </cfRule>
  </conditionalFormatting>
  <conditionalFormatting sqref="Q444:Q446">
    <cfRule type="notContainsBlanks" dxfId="1" priority="12074">
      <formula>LEN(TRIM(Q444))&gt;0</formula>
    </cfRule>
  </conditionalFormatting>
  <conditionalFormatting sqref="Q1435:Q1437">
    <cfRule type="notContainsBlanks" dxfId="1" priority="12502">
      <formula>LEN(TRIM(Q1435))&gt;0</formula>
    </cfRule>
  </conditionalFormatting>
  <conditionalFormatting sqref="Q2018:Q2019">
    <cfRule type="notContainsBlanks" dxfId="1" priority="28806">
      <formula>LEN(TRIM(Q2018))&gt;0</formula>
    </cfRule>
  </conditionalFormatting>
  <conditionalFormatting sqref="Q2025:Q2026">
    <cfRule type="notContainsBlanks" dxfId="1" priority="21153">
      <formula>LEN(TRIM(Q2025))&gt;0</formula>
    </cfRule>
  </conditionalFormatting>
  <conditionalFormatting sqref="Q2030:Q2033">
    <cfRule type="notContainsBlanks" dxfId="1" priority="21168">
      <formula>LEN(TRIM(Q2030))&gt;0</formula>
    </cfRule>
  </conditionalFormatting>
  <conditionalFormatting sqref="Q2150:Q2171">
    <cfRule type="notContainsBlanks" dxfId="1" priority="22749">
      <formula>LEN(TRIM(Q2150))&gt;0</formula>
    </cfRule>
  </conditionalFormatting>
  <conditionalFormatting sqref="Q2176:Q2177">
    <cfRule type="notContainsBlanks" dxfId="1" priority="22909">
      <formula>LEN(TRIM(Q2176))&gt;0</formula>
    </cfRule>
  </conditionalFormatting>
  <conditionalFormatting sqref="Q5258:Q5259">
    <cfRule type="notContainsBlanks" dxfId="1" priority="2012">
      <formula>LEN(TRIM(Q5258))&gt;0</formula>
    </cfRule>
  </conditionalFormatting>
  <conditionalFormatting sqref="Q5260:Q5265">
    <cfRule type="notContainsBlanks" dxfId="1" priority="1120">
      <formula>LEN(TRIM(Q5260))&gt;0</formula>
    </cfRule>
  </conditionalFormatting>
  <conditionalFormatting sqref="Q5272:Q5275">
    <cfRule type="notContainsBlanks" dxfId="1" priority="4264">
      <formula>LEN(TRIM(Q5272))&gt;0</formula>
    </cfRule>
  </conditionalFormatting>
  <conditionalFormatting sqref="Q5276:Q5279">
    <cfRule type="notContainsBlanks" dxfId="1" priority="881">
      <formula>LEN(TRIM(Q5276))&gt;0</formula>
    </cfRule>
  </conditionalFormatting>
  <conditionalFormatting sqref="Q5293:Q5298">
    <cfRule type="notContainsBlanks" dxfId="1" priority="1121">
      <formula>LEN(TRIM(Q5293))&gt;0</formula>
    </cfRule>
  </conditionalFormatting>
  <conditionalFormatting sqref="Q5327:Q5331">
    <cfRule type="notContainsBlanks" dxfId="1" priority="1122">
      <formula>LEN(TRIM(Q5327))&gt;0</formula>
    </cfRule>
  </conditionalFormatting>
  <conditionalFormatting sqref="Q5335:Q5340">
    <cfRule type="notContainsBlanks" dxfId="1" priority="5416">
      <formula>LEN(TRIM(Q5335))&gt;0</formula>
    </cfRule>
  </conditionalFormatting>
  <conditionalFormatting sqref="Q5375:Q5378">
    <cfRule type="notContainsBlanks" dxfId="1" priority="885">
      <formula>LEN(TRIM(Q5375))&gt;0</formula>
    </cfRule>
  </conditionalFormatting>
  <conditionalFormatting sqref="Q5492:Q5496">
    <cfRule type="notContainsBlanks" dxfId="1" priority="1123">
      <formula>LEN(TRIM(Q5492))&gt;0</formula>
    </cfRule>
  </conditionalFormatting>
  <conditionalFormatting sqref="Q5525:Q5529">
    <cfRule type="notContainsBlanks" dxfId="1" priority="1124">
      <formula>LEN(TRIM(Q5525))&gt;0</formula>
    </cfRule>
  </conditionalFormatting>
  <conditionalFormatting sqref="Q5574:Q5577">
    <cfRule type="notContainsBlanks" dxfId="1" priority="5183">
      <formula>LEN(TRIM(Q5574))&gt;0</formula>
    </cfRule>
  </conditionalFormatting>
  <conditionalFormatting sqref="Q5625:Q5627">
    <cfRule type="notContainsBlanks" dxfId="1" priority="1125">
      <formula>LEN(TRIM(Q5625))&gt;0</formula>
    </cfRule>
  </conditionalFormatting>
  <conditionalFormatting sqref="Q5639:Q5641">
    <cfRule type="notContainsBlanks" dxfId="1" priority="886">
      <formula>LEN(TRIM(Q5639))&gt;0</formula>
    </cfRule>
  </conditionalFormatting>
  <conditionalFormatting sqref="Q5672:Q5675">
    <cfRule type="notContainsBlanks" dxfId="1" priority="887">
      <formula>LEN(TRIM(Q5672))&gt;0</formula>
    </cfRule>
  </conditionalFormatting>
  <conditionalFormatting sqref="Q5722:Q5727">
    <cfRule type="notContainsBlanks" dxfId="1" priority="658">
      <formula>LEN(TRIM(Q5722))&gt;0</formula>
    </cfRule>
  </conditionalFormatting>
  <conditionalFormatting sqref="Q5755:Q5760">
    <cfRule type="notContainsBlanks" dxfId="1" priority="237">
      <formula>LEN(TRIM(Q5755))&gt;0</formula>
    </cfRule>
  </conditionalFormatting>
  <conditionalFormatting sqref="Q5790:Q5791">
    <cfRule type="notContainsBlanks" dxfId="1" priority="5">
      <formula>LEN(TRIM(Q5790))&gt;0</formula>
    </cfRule>
  </conditionalFormatting>
  <conditionalFormatting sqref="Q5838:Q5840">
    <cfRule type="notContainsBlanks" dxfId="1" priority="888">
      <formula>LEN(TRIM(Q5838))&gt;0</formula>
    </cfRule>
  </conditionalFormatting>
  <conditionalFormatting sqref="Q5888:Q5892">
    <cfRule type="notContainsBlanks" dxfId="1" priority="1126">
      <formula>LEN(TRIM(Q5888))&gt;0</formula>
    </cfRule>
  </conditionalFormatting>
  <conditionalFormatting sqref="Q5902:Q5905">
    <cfRule type="notContainsBlanks" dxfId="1" priority="889">
      <formula>LEN(TRIM(Q5902))&gt;0</formula>
    </cfRule>
  </conditionalFormatting>
  <conditionalFormatting sqref="Q5920:Q5925">
    <cfRule type="notContainsBlanks" dxfId="1" priority="1127">
      <formula>LEN(TRIM(Q5920))&gt;0</formula>
    </cfRule>
  </conditionalFormatting>
  <conditionalFormatting sqref="Q5936:Q5939">
    <cfRule type="notContainsBlanks" dxfId="1" priority="890">
      <formula>LEN(TRIM(Q5936))&gt;0</formula>
    </cfRule>
  </conditionalFormatting>
  <conditionalFormatting sqref="Q5955:Q5958">
    <cfRule type="notContainsBlanks" dxfId="1" priority="1128">
      <formula>LEN(TRIM(Q5955))&gt;0</formula>
    </cfRule>
  </conditionalFormatting>
  <conditionalFormatting sqref="Q6152:Q6156">
    <cfRule type="notContainsBlanks" dxfId="1" priority="1130">
      <formula>LEN(TRIM(Q6152))&gt;0</formula>
    </cfRule>
  </conditionalFormatting>
  <conditionalFormatting sqref="Q6157:Q6158">
    <cfRule type="notContainsBlanks" dxfId="1" priority="10401">
      <formula>LEN(TRIM(Q6157))&gt;0</formula>
    </cfRule>
  </conditionalFormatting>
  <conditionalFormatting sqref="Q6215:Q6217">
    <cfRule type="notContainsBlanks" dxfId="1" priority="2013">
      <formula>LEN(TRIM(Q6215))&gt;0</formula>
    </cfRule>
  </conditionalFormatting>
  <conditionalFormatting sqref="Q6233:Q6236">
    <cfRule type="notContainsBlanks" dxfId="1" priority="891">
      <formula>LEN(TRIM(Q6233))&gt;0</formula>
    </cfRule>
  </conditionalFormatting>
  <conditionalFormatting sqref="Q6248:Q6250">
    <cfRule type="notContainsBlanks" dxfId="1" priority="20">
      <formula>LEN(TRIM(Q6248))&gt;0</formula>
    </cfRule>
  </conditionalFormatting>
  <conditionalFormatting sqref="Q6266:Q6269">
    <cfRule type="notContainsBlanks" dxfId="1" priority="15">
      <formula>LEN(TRIM(Q6266))&gt;0</formula>
    </cfRule>
  </conditionalFormatting>
  <conditionalFormatting sqref="Q6382:Q6387">
    <cfRule type="notContainsBlanks" dxfId="1" priority="1133">
      <formula>LEN(TRIM(Q6382))&gt;0</formula>
    </cfRule>
  </conditionalFormatting>
  <conditionalFormatting sqref="Q6398:Q6400">
    <cfRule type="notContainsBlanks" dxfId="1" priority="892">
      <formula>LEN(TRIM(Q6398))&gt;0</formula>
    </cfRule>
  </conditionalFormatting>
  <conditionalFormatting sqref="Q6448:Q6453">
    <cfRule type="notContainsBlanks" dxfId="1" priority="1134">
      <formula>LEN(TRIM(Q6448))&gt;0</formula>
    </cfRule>
  </conditionalFormatting>
  <conditionalFormatting sqref="Q6464:Q6466">
    <cfRule type="notContainsBlanks" dxfId="1" priority="893">
      <formula>LEN(TRIM(Q6464))&gt;0</formula>
    </cfRule>
  </conditionalFormatting>
  <conditionalFormatting sqref="Q6617:Q6618">
    <cfRule type="notContainsBlanks" dxfId="1" priority="1135">
      <formula>LEN(TRIM(Q6617))&gt;0</formula>
    </cfRule>
  </conditionalFormatting>
  <conditionalFormatting sqref="Q6619:Q6622">
    <cfRule type="notContainsBlanks" dxfId="1" priority="4267">
      <formula>LEN(TRIM(Q6619))&gt;0</formula>
    </cfRule>
  </conditionalFormatting>
  <conditionalFormatting sqref="Q6683:Q6688">
    <cfRule type="notContainsBlanks" dxfId="1" priority="3435">
      <formula>LEN(TRIM(Q6683))&gt;0</formula>
    </cfRule>
  </conditionalFormatting>
  <conditionalFormatting sqref="Q6690:Q6695">
    <cfRule type="notContainsBlanks" dxfId="1" priority="1817">
      <formula>LEN(TRIM(Q6690))&gt;0</formula>
    </cfRule>
  </conditionalFormatting>
  <conditionalFormatting sqref="Q6947:Q6948">
    <cfRule type="notContainsBlanks" dxfId="1" priority="1137">
      <formula>LEN(TRIM(Q6947))&gt;0</formula>
    </cfRule>
  </conditionalFormatting>
  <conditionalFormatting sqref="Q6976:Q6978">
    <cfRule type="notContainsBlanks" dxfId="1" priority="864">
      <formula>LEN(TRIM(Q6976))&gt;0</formula>
    </cfRule>
  </conditionalFormatting>
  <conditionalFormatting sqref="Q6979:Q6981">
    <cfRule type="notContainsBlanks" dxfId="1" priority="863">
      <formula>LEN(TRIM(Q6979))&gt;0</formula>
    </cfRule>
  </conditionalFormatting>
  <conditionalFormatting sqref="Q6991:Q6993">
    <cfRule type="notContainsBlanks" dxfId="1" priority="862">
      <formula>LEN(TRIM(Q6991))&gt;0</formula>
    </cfRule>
  </conditionalFormatting>
  <conditionalFormatting sqref="R2150:R2171">
    <cfRule type="notContainsBlanks" dxfId="2" priority="22748">
      <formula>LEN(TRIM(R2150))&gt;0</formula>
    </cfRule>
  </conditionalFormatting>
  <conditionalFormatting sqref="R2176:R2177">
    <cfRule type="notContainsBlanks" dxfId="2" priority="22902">
      <formula>LEN(TRIM(R2176))&gt;0</formula>
    </cfRule>
  </conditionalFormatting>
  <conditionalFormatting sqref="R3470:R3472">
    <cfRule type="notContainsBlanks" dxfId="2" priority="104880">
      <formula>LEN(TRIM(R3470))&gt;0</formula>
    </cfRule>
  </conditionalFormatting>
  <conditionalFormatting sqref="R5219:R5221">
    <cfRule type="notContainsBlanks" dxfId="2" priority="11735">
      <formula>LEN(TRIM(R5219))&gt;0</formula>
    </cfRule>
  </conditionalFormatting>
  <conditionalFormatting sqref="R5648:R5655">
    <cfRule type="notContainsBlanks" dxfId="2" priority="11727">
      <formula>LEN(TRIM(R5648))&gt;0</formula>
    </cfRule>
  </conditionalFormatting>
  <conditionalFormatting sqref="R5738:R5741">
    <cfRule type="notContainsBlanks" dxfId="2" priority="657">
      <formula>LEN(TRIM(R5738))&gt;0</formula>
    </cfRule>
  </conditionalFormatting>
  <conditionalFormatting sqref="R5771:R5774">
    <cfRule type="notContainsBlanks" dxfId="2" priority="236">
      <formula>LEN(TRIM(R5771))&gt;0</formula>
    </cfRule>
  </conditionalFormatting>
  <conditionalFormatting sqref="R6209:R6211">
    <cfRule type="notContainsBlanks" dxfId="2" priority="5714">
      <formula>LEN(TRIM(R6209))&gt;0</formula>
    </cfRule>
  </conditionalFormatting>
  <conditionalFormatting sqref="R6242:R6244">
    <cfRule type="notContainsBlanks" dxfId="2" priority="220">
      <formula>LEN(TRIM(R6242))&gt;0</formula>
    </cfRule>
  </conditionalFormatting>
  <conditionalFormatting sqref="R6902:R6903">
    <cfRule type="notContainsBlanks" dxfId="2" priority="2816">
      <formula>LEN(TRIM(R6902))&gt;0</formula>
    </cfRule>
  </conditionalFormatting>
  <conditionalFormatting sqref="R6904:R6908">
    <cfRule type="notContainsBlanks" dxfId="2" priority="1147">
      <formula>LEN(TRIM(R6904))&gt;0</formula>
    </cfRule>
  </conditionalFormatting>
  <conditionalFormatting sqref="R6910:R6915">
    <cfRule type="notContainsBlanks" dxfId="2" priority="1136">
      <formula>LEN(TRIM(R6910))&gt;0</formula>
    </cfRule>
  </conditionalFormatting>
  <conditionalFormatting sqref="R6925:R6929">
    <cfRule type="notContainsBlanks" dxfId="2" priority="894">
      <formula>LEN(TRIM(R6925))&gt;0</formula>
    </cfRule>
  </conditionalFormatting>
  <conditionalFormatting sqref="R6968:R6969">
    <cfRule type="notContainsBlanks" dxfId="2" priority="2007">
      <formula>LEN(TRIM(R6968))&gt;0</formula>
    </cfRule>
  </conditionalFormatting>
  <conditionalFormatting sqref="R6970:R6974">
    <cfRule type="notContainsBlanks" dxfId="2" priority="1149">
      <formula>LEN(TRIM(R6970))&gt;0</formula>
    </cfRule>
  </conditionalFormatting>
  <conditionalFormatting sqref="R6976:R6981">
    <cfRule type="notContainsBlanks" dxfId="2" priority="1138">
      <formula>LEN(TRIM(R6976))&gt;0</formula>
    </cfRule>
  </conditionalFormatting>
  <conditionalFormatting sqref="R6991:R6995">
    <cfRule type="notContainsBlanks" dxfId="2" priority="895">
      <formula>LEN(TRIM(R6991))&gt;0</formula>
    </cfRule>
  </conditionalFormatting>
  <conditionalFormatting sqref="S2150:S2171">
    <cfRule type="notContainsBlanks" dxfId="3" priority="22747">
      <formula>LEN(TRIM(S2150))&gt;0</formula>
    </cfRule>
  </conditionalFormatting>
  <conditionalFormatting sqref="S2176:S2177">
    <cfRule type="notContainsBlanks" dxfId="3" priority="22892">
      <formula>LEN(TRIM(S2176))&gt;0</formula>
    </cfRule>
  </conditionalFormatting>
  <conditionalFormatting sqref="U5132:U5137">
    <cfRule type="notContainsBlanks" dxfId="4" priority="231">
      <formula>LEN(TRIM(U5132))&gt;0</formula>
    </cfRule>
  </conditionalFormatting>
  <conditionalFormatting sqref="V1434:V1439">
    <cfRule type="notContainsBlanks" dxfId="0" priority="12138">
      <formula>LEN(TRIM(V1434))&gt;0</formula>
    </cfRule>
  </conditionalFormatting>
  <conditionalFormatting sqref="V1475:V1478">
    <cfRule type="notContainsBlanks" dxfId="0" priority="23126">
      <formula>LEN(TRIM(V1475))&gt;0</formula>
    </cfRule>
  </conditionalFormatting>
  <conditionalFormatting sqref="V1855:V1861">
    <cfRule type="notContainsBlanks" dxfId="0" priority="21716">
      <formula>LEN(TRIM(V1855))&gt;0</formula>
    </cfRule>
    <cfRule type="notContainsBlanks" dxfId="0" priority="21715">
      <formula>LEN(TRIM(V1855))&gt;0</formula>
    </cfRule>
  </conditionalFormatting>
  <conditionalFormatting sqref="V6935:V6941">
    <cfRule type="notContainsBlanks" dxfId="0" priority="1148">
      <formula>LEN(TRIM(V6935))&gt;0</formula>
    </cfRule>
  </conditionalFormatting>
  <conditionalFormatting sqref="AA2:AA3">
    <cfRule type="cellIs" dxfId="8" priority="3330411" operator="equal">
      <formula>4</formula>
    </cfRule>
    <cfRule type="cellIs" dxfId="8" priority="3330412" operator="equal">
      <formula>2</formula>
    </cfRule>
  </conditionalFormatting>
  <conditionalFormatting sqref="AA44:AA45">
    <cfRule type="cellIs" dxfId="8" priority="13020" operator="equal">
      <formula>2</formula>
    </cfRule>
    <cfRule type="cellIs" dxfId="8" priority="13019" operator="equal">
      <formula>4</formula>
    </cfRule>
  </conditionalFormatting>
  <conditionalFormatting sqref="AA66:AA67">
    <cfRule type="cellIs" dxfId="8" priority="12793" operator="equal">
      <formula>2</formula>
    </cfRule>
    <cfRule type="cellIs" dxfId="8" priority="12792" operator="equal">
      <formula>4</formula>
    </cfRule>
  </conditionalFormatting>
  <conditionalFormatting sqref="AA198:AA199">
    <cfRule type="cellIs" dxfId="8" priority="14071" operator="equal">
      <formula>2</formula>
    </cfRule>
    <cfRule type="cellIs" dxfId="8" priority="14068" operator="equal">
      <formula>4</formula>
    </cfRule>
  </conditionalFormatting>
  <conditionalFormatting sqref="AA457:AA464">
    <cfRule type="cellIs" dxfId="8" priority="12128" operator="equal">
      <formula>2</formula>
    </cfRule>
    <cfRule type="cellIs" dxfId="8" priority="12127" operator="equal">
      <formula>4</formula>
    </cfRule>
  </conditionalFormatting>
  <conditionalFormatting sqref="AA2036:AA2040">
    <cfRule type="cellIs" dxfId="8" priority="30271" operator="equal">
      <formula>2</formula>
    </cfRule>
    <cfRule type="cellIs" dxfId="8" priority="30270" operator="equal">
      <formula>4</formula>
    </cfRule>
  </conditionalFormatting>
  <conditionalFormatting sqref="AA2112:AA2113">
    <cfRule type="cellIs" dxfId="8" priority="24623" operator="equal">
      <formula>2</formula>
    </cfRule>
    <cfRule type="cellIs" dxfId="8" priority="24622" operator="equal">
      <formula>4</formula>
    </cfRule>
  </conditionalFormatting>
  <conditionalFormatting sqref="AA2136:AA2139">
    <cfRule type="cellIs" dxfId="8" priority="23135" operator="equal">
      <formula>2</formula>
    </cfRule>
    <cfRule type="cellIs" dxfId="8" priority="23134" operator="equal">
      <formula>4</formula>
    </cfRule>
  </conditionalFormatting>
  <conditionalFormatting sqref="AA2909:AA2911">
    <cfRule type="cellIs" dxfId="8" priority="30512" operator="equal">
      <formula>2</formula>
    </cfRule>
    <cfRule type="cellIs" dxfId="8" priority="30511" operator="equal">
      <formula>4</formula>
    </cfRule>
  </conditionalFormatting>
  <conditionalFormatting sqref="AA2924:AA2925">
    <cfRule type="cellIs" dxfId="8" priority="30507" operator="equal">
      <formula>2</formula>
    </cfRule>
    <cfRule type="cellIs" dxfId="8" priority="30506" operator="equal">
      <formula>4</formula>
    </cfRule>
  </conditionalFormatting>
  <conditionalFormatting sqref="AA3394:AA3395">
    <cfRule type="cellIs" dxfId="8" priority="97317" operator="equal">
      <formula>4</formula>
    </cfRule>
    <cfRule type="cellIs" dxfId="8" priority="97318" operator="equal">
      <formula>2</formula>
    </cfRule>
  </conditionalFormatting>
  <conditionalFormatting sqref="AA3399:AA3400">
    <cfRule type="cellIs" dxfId="8" priority="98191" operator="equal">
      <formula>4</formula>
    </cfRule>
    <cfRule type="cellIs" dxfId="8" priority="98192" operator="equal">
      <formula>2</formula>
    </cfRule>
  </conditionalFormatting>
  <conditionalFormatting sqref="AA4433:AA4437">
    <cfRule type="cellIs" dxfId="8" priority="95219" operator="equal">
      <formula>4</formula>
    </cfRule>
    <cfRule type="cellIs" dxfId="8" priority="95220" operator="equal">
      <formula>2</formula>
    </cfRule>
  </conditionalFormatting>
  <conditionalFormatting sqref="AA4999:AA5003">
    <cfRule type="cellIs" dxfId="8" priority="93361" operator="equal">
      <formula>4</formula>
    </cfRule>
    <cfRule type="cellIs" dxfId="8" priority="93362" operator="equal">
      <formula>2</formula>
    </cfRule>
  </conditionalFormatting>
  <conditionalFormatting sqref="AA5007:AA5008">
    <cfRule type="cellIs" dxfId="8" priority="93353" operator="equal">
      <formula>4</formula>
    </cfRule>
    <cfRule type="cellIs" dxfId="8" priority="93354" operator="equal">
      <formula>2</formula>
    </cfRule>
  </conditionalFormatting>
  <conditionalFormatting sqref="AA5013:AA5016">
    <cfRule type="cellIs" dxfId="8" priority="93357" operator="equal">
      <formula>4</formula>
    </cfRule>
    <cfRule type="cellIs" dxfId="8" priority="93358" operator="equal">
      <formula>2</formula>
    </cfRule>
  </conditionalFormatting>
  <conditionalFormatting sqref="AA6129:AA6132">
    <cfRule type="cellIs" dxfId="8" priority="4266" operator="equal">
      <formula>2</formula>
    </cfRule>
    <cfRule type="cellIs" dxfId="8" priority="4265" operator="equal">
      <formula>4</formula>
    </cfRule>
  </conditionalFormatting>
  <conditionalFormatting sqref="AA6264:AA6266">
    <cfRule type="cellIs" dxfId="8" priority="228" operator="equal">
      <formula>2</formula>
    </cfRule>
    <cfRule type="cellIs" dxfId="8" priority="227" operator="equal">
      <formula>4</formula>
    </cfRule>
  </conditionalFormatting>
  <conditionalFormatting sqref="AA6451:AA6455">
    <cfRule type="cellIs" dxfId="8" priority="11873" operator="equal">
      <formula>2</formula>
    </cfRule>
    <cfRule type="cellIs" dxfId="8" priority="11872" operator="equal">
      <formula>4</formula>
    </cfRule>
  </conditionalFormatting>
  <conditionalFormatting sqref="AA7280:AA1048576">
    <cfRule type="cellIs" dxfId="8" priority="4579158" operator="equal">
      <formula>4</formula>
    </cfRule>
    <cfRule type="cellIs" dxfId="8" priority="4579159" operator="equal">
      <formula>2</formula>
    </cfRule>
  </conditionalFormatting>
  <conditionalFormatting sqref="AB434:AB435">
    <cfRule type="cellIs" dxfId="7" priority="12132" operator="notEqual">
      <formula>0</formula>
    </cfRule>
  </conditionalFormatting>
  <conditionalFormatting sqref="AB450:AB452">
    <cfRule type="cellIs" dxfId="7" priority="12126" operator="notEqual">
      <formula>0</formula>
    </cfRule>
  </conditionalFormatting>
  <conditionalFormatting sqref="AB1122:AB1124">
    <cfRule type="cellIs" dxfId="7" priority="20927" operator="notEqual">
      <formula>0</formula>
    </cfRule>
  </conditionalFormatting>
  <conditionalFormatting sqref="AB1155:AB1157">
    <cfRule type="cellIs" dxfId="7" priority="13227" operator="notEqual">
      <formula>0</formula>
    </cfRule>
  </conditionalFormatting>
  <conditionalFormatting sqref="AB2232:AB2234">
    <cfRule type="cellIs" dxfId="7" priority="21178" operator="notEqual">
      <formula>0</formula>
    </cfRule>
  </conditionalFormatting>
  <conditionalFormatting sqref="AB2694:AB2696">
    <cfRule type="cellIs" dxfId="7" priority="21403" operator="notEqual">
      <formula>0</formula>
    </cfRule>
  </conditionalFormatting>
  <conditionalFormatting sqref="AB2925:AB2927">
    <cfRule type="cellIs" dxfId="7" priority="30297" operator="notEqual">
      <formula>0</formula>
    </cfRule>
  </conditionalFormatting>
  <conditionalFormatting sqref="AB3552:AB3554">
    <cfRule type="cellIs" dxfId="7" priority="92569" operator="notEqual">
      <formula>0</formula>
    </cfRule>
  </conditionalFormatting>
  <conditionalFormatting sqref="AB3564:AB3566">
    <cfRule type="cellIs" dxfId="7" priority="92754" operator="notEqual">
      <formula>0</formula>
    </cfRule>
  </conditionalFormatting>
  <conditionalFormatting sqref="AB4554:AB4556">
    <cfRule type="cellIs" dxfId="7" priority="97107" operator="notEqual">
      <formula>0</formula>
    </cfRule>
  </conditionalFormatting>
  <conditionalFormatting sqref="AB4575:AB4577">
    <cfRule type="cellIs" dxfId="7" priority="92776" operator="notEqual">
      <formula>0</formula>
    </cfRule>
  </conditionalFormatting>
  <conditionalFormatting sqref="AB4587:AB4589">
    <cfRule type="cellIs" dxfId="7" priority="92985" operator="notEqual">
      <formula>0</formula>
    </cfRule>
  </conditionalFormatting>
  <conditionalFormatting sqref="AB4839:AB4841">
    <cfRule type="cellIs" dxfId="7" priority="93039" operator="notEqual">
      <formula>0</formula>
    </cfRule>
  </conditionalFormatting>
  <conditionalFormatting sqref="AB4872:AB4874">
    <cfRule type="cellIs" dxfId="7" priority="91908" operator="notEqual">
      <formula>0</formula>
    </cfRule>
  </conditionalFormatting>
  <conditionalFormatting sqref="AB5730:AB5732">
    <cfRule type="cellIs" dxfId="7" priority="661" operator="notEqual">
      <formula>0</formula>
    </cfRule>
  </conditionalFormatting>
  <conditionalFormatting sqref="AB5763:AB5765">
    <cfRule type="cellIs" dxfId="7" priority="240" operator="notEqual">
      <formula>0</formula>
    </cfRule>
  </conditionalFormatting>
  <conditionalFormatting sqref="AB6093:AB6095">
    <cfRule type="cellIs" dxfId="7" priority="940" operator="notEqual">
      <formula>0</formula>
    </cfRule>
  </conditionalFormatting>
  <conditionalFormatting sqref="AB6242:AB6243">
    <cfRule type="cellIs" dxfId="7" priority="229" operator="notEqual">
      <formula>0</formula>
    </cfRule>
  </conditionalFormatting>
  <conditionalFormatting sqref="AB6258:AB6260">
    <cfRule type="cellIs" dxfId="7" priority="18" operator="notEqual">
      <formula>0</formula>
    </cfRule>
  </conditionalFormatting>
  <conditionalFormatting sqref="AA4 AA37 AA70 AA103 AA136 AA169 AA202 AA235 AA268 AA301 AA334 AA367 AA400 AA466 AA499 AA532 AA565 AA598 AA631 AA664 AA697 AA730 AA763 AA796 AA829 AA862 AA895 AA928 AA961 AA994 AA1027 AA1060 AA1093 AA1126 AA1159 AA1192 AA1225 AA1258 AA1291 AA1324 AA1357">
    <cfRule type="cellIs" dxfId="8" priority="12581" operator="equal">
      <formula>2</formula>
    </cfRule>
    <cfRule type="cellIs" dxfId="8" priority="12580" operator="equal">
      <formula>4</formula>
    </cfRule>
  </conditionalFormatting>
  <conditionalFormatting sqref="K5:K36 K38:K69 K71:K102 K104:K135 K137:K168 K170:K201 K203:K234 K236:K267 K269:K300 K302:K333 K335:K366 K368:K399 K401:K432 K448:K454 K467:K498 K500:K531 K533:K564 K566:K597 K599:K630 K632:K663 K665:K696 K698:K729 K731:K762 K764:K795 K797:K828 K830:K861 K863:K894 K896:K927 K929:K960 K962:K993 K995:K1026 K1028:K1059 K1061:K1092 K1094:K1125 K1127:K1158 K1160:K1191 K1193:K1224 K1226:K1257 K1259:K1267 K1273:K1290 K1292:K1298 K1306:K1323 K1325:K1331 K1339:K1356 K1358:K1364 K1372:K1389 K1391:K1397 K1405:K1411 K1424:K1430 K1438:K1444">
    <cfRule type="notContainsBlanks" dxfId="0" priority="19665">
      <formula>LEN(TRIM(K5))&gt;0</formula>
    </cfRule>
  </conditionalFormatting>
  <conditionalFormatting sqref="L5:L36 L38:L69 L71:L102 L104:L135 L137:L168 L170:L201 L203:L234 L236:L267 L269:L300 L302:L333 L335:L366 L368:L399 L401:L432 L448:L454 L467:L498 L500:L531 L533:L564 L566:L597 L599:L630 L632:L663 L665:L696 L698:L729 L731:L762 L764:L795 L797:L828 L830:L861 L863:L894 L896:L927 L929:L960 L962:L993 L995:L1026 L1028:L1059 L1061:L1092 L1094:L1125 L1127:L1158 L1160:L1191 L1193:L1224 L1226:L1257 L1259:L1267 L1273:L1290 L1292:L1298 L1306:L1323 L1325:L1331 L1339:L1356 L1358:L1364 L1372:L1389 L1391:L1397 L1405:L1411 L1424:L1430 L1438:L1444">
    <cfRule type="notContainsBlanks" dxfId="9" priority="19664">
      <formula>LEN(TRIM(L5))&gt;0</formula>
    </cfRule>
  </conditionalFormatting>
  <conditionalFormatting sqref="Q5:Q7 Q11 Q17:Q18 Q20 Q25 Q31:Q32">
    <cfRule type="notContainsBlanks" dxfId="1" priority="19687">
      <formula>LEN(TRIM(Q5))&gt;0</formula>
    </cfRule>
  </conditionalFormatting>
  <conditionalFormatting sqref="R5:R7 R11">
    <cfRule type="notContainsBlanks" dxfId="2" priority="19686">
      <formula>LEN(TRIM(R5))&gt;0</formula>
    </cfRule>
  </conditionalFormatting>
  <conditionalFormatting sqref="S5:S7 S11 S17:S18 S20 S25 S31:S32">
    <cfRule type="notContainsBlanks" dxfId="3" priority="19667">
      <formula>LEN(TRIM(S5))&gt;0</formula>
    </cfRule>
  </conditionalFormatting>
  <conditionalFormatting sqref="U5:U7 U11 U17:U18 U20 U25 U31:U32">
    <cfRule type="notContainsBlanks" dxfId="4" priority="19666">
      <formula>LEN(TRIM(U5))&gt;0</formula>
    </cfRule>
  </conditionalFormatting>
  <conditionalFormatting sqref="V5 AC5">
    <cfRule type="notContainsBlanks" dxfId="0" priority="19685">
      <formula>LEN(TRIM(V5))&gt;0</formula>
    </cfRule>
  </conditionalFormatting>
  <conditionalFormatting sqref="V5:V7 AC5:AC7 V11 AC11">
    <cfRule type="notContainsBlanks" dxfId="0" priority="19683">
      <formula>LEN(TRIM(V5))&gt;0</formula>
    </cfRule>
  </conditionalFormatting>
  <conditionalFormatting sqref="W5:W7 W11">
    <cfRule type="notContainsBlanks" dxfId="0" priority="19682">
      <formula>LEN(TRIM(W5))&gt;0</formula>
    </cfRule>
  </conditionalFormatting>
  <conditionalFormatting sqref="Y5:Y7 Y11 Y17:Y18 Y20 Y25 Y31:Y32">
    <cfRule type="notContainsBlanks" dxfId="5" priority="19681">
      <formula>LEN(TRIM(Y5))&gt;0</formula>
    </cfRule>
  </conditionalFormatting>
  <conditionalFormatting sqref="Z5:Z7 Z11 Z17:Z18 Z20 Z25 Z31:Z32">
    <cfRule type="notContainsBlanks" dxfId="6" priority="19680">
      <formula>LEN(TRIM(Z5))&gt;0</formula>
    </cfRule>
  </conditionalFormatting>
  <conditionalFormatting sqref="AA5:AA28 AA40:AA42 AA46:AA48 AA52 AA54 AA72:AA75 AA77:AA79 AA81 AA83:AA85 AA88:AA92 AA104:AA126 AA137:AA159 AA171 AA182:AA183 AA203:AA226 AA236:AA259 AA269:AA292 AA302:AA325 AA335:AA357 AA368:AA390 AA401:AA423 AA450:AA451 AA467:AA476 AA478:AA479 AA481 AA485:AA486 AA488 AA500:AA523 AA533:AA554 AA556 AA566:AA588 AA599:AA621 AA623 AA632:AA655 AA665:AA686 AA698:AA721 AA731:AA738 AA740:AA753 AA764:AA787 AA797:AA819 AA830:AA853 AA863:AA886 AA896:AA903 AA907:AA908 AA910:AA912 AA914:AA916 AA929:AA942 AA945:AA952 AA962:AA979 AA981:AA983 AA985 AA995:AA1018 AA1028:AA1051 AA1061:AA1084 AA1094:AA1110 AA1113:AA1114 AA1116 AA1127:AA1141 AA1143:AA1150 AA1160:AA1183 AA1193:AA1216 AA1226:AA1241 AA1243:AA1247 AA1249 AA1259:AA1272 AA1277:AA1278 AA1280:AA1282 AA1292:AA1315 AA1322 AA1325:AA1341 AA1343:AA1348 AA1358:AA1381 AA1391:AA1396 AA1398:AA1402 AA1405:AA1408 AA1424:AA1428 AA1431:AA1435 AA1438:AA1440">
    <cfRule type="cellIs" dxfId="8" priority="19678" operator="equal">
      <formula>2</formula>
    </cfRule>
    <cfRule type="cellIs" dxfId="8" priority="19677" operator="equal">
      <formula>4</formula>
    </cfRule>
  </conditionalFormatting>
  <conditionalFormatting sqref="AB5:AB7 AB11 AB17:AB18 AB20 AB25 AB31:AB32 AB38:AB39 AB71:AB72 AB104:AB105 AB137:AB138 AB170:AB171 AB203:AB204 AB236:AB237 AB269:AB270 AB302:AB303 AB335:AB336 AB368:AB369 AB401:AB402 AB467:AB468 AB500:AB501 AB533:AB534 AB566:AB567 AB599:AB600 AB632:AB633 AB665:AB666 AB698:AB699 AB731:AB732 AB764:AB765 AB797:AB798 AB830:AB831 AB863:AB864 AB896:AB897 AB929:AB930 AB962:AB963 AB995:AB996 AB1028:AB1029 AB1061:AB1062 AB1094:AB1095 AB1127:AB1128 AB1160:AB1161 AB1193:AB1194 AB1226:AB1227 AB1259:AB1260 AB1292:AB1293 AB1325:AB1326 AB1358:AB1359">
    <cfRule type="cellIs" dxfId="7" priority="19668" operator="notEqual">
      <formula>0</formula>
    </cfRule>
  </conditionalFormatting>
  <conditionalFormatting sqref="V8 AC8">
    <cfRule type="notContainsBlanks" dxfId="0" priority="19657">
      <formula>LEN(TRIM(V8))&gt;0</formula>
    </cfRule>
  </conditionalFormatting>
  <conditionalFormatting sqref="V9 AC9">
    <cfRule type="notContainsBlanks" dxfId="0" priority="19656">
      <formula>LEN(TRIM(V9))&gt;0</formula>
    </cfRule>
  </conditionalFormatting>
  <conditionalFormatting sqref="AB9 AB42 AB75 AB108 AB141 AB174 AB207 AB240 AB273 AB306 AB339 AB372 AB405 AB471 AB504 AB537 AB570 AB603 AB636 AB669 AB702 AB735 AB768 AB801 AB834 AB867 AB900 AB933 AB966 AB999 AB1032 AB1065 AB1098 AB1131 AB1164 AB1197 AB1230 AB1263 AB1296 AB1329 AB1362">
    <cfRule type="cellIs" dxfId="7" priority="19640" operator="notEqual">
      <formula>0</formula>
    </cfRule>
  </conditionalFormatting>
  <conditionalFormatting sqref="V10 AC10">
    <cfRule type="notContainsBlanks" dxfId="0" priority="19655">
      <formula>LEN(TRIM(V10))&gt;0</formula>
    </cfRule>
  </conditionalFormatting>
  <conditionalFormatting sqref="V12 AC12">
    <cfRule type="notContainsBlanks" dxfId="0" priority="19622">
      <formula>LEN(TRIM(V12))&gt;0</formula>
    </cfRule>
  </conditionalFormatting>
  <conditionalFormatting sqref="V13 AC13">
    <cfRule type="notContainsBlanks" dxfId="0" priority="19621">
      <formula>LEN(TRIM(V13))&gt;0</formula>
    </cfRule>
  </conditionalFormatting>
  <conditionalFormatting sqref="V14 AC14">
    <cfRule type="notContainsBlanks" dxfId="0" priority="19620">
      <formula>LEN(TRIM(V14))&gt;0</formula>
    </cfRule>
  </conditionalFormatting>
  <conditionalFormatting sqref="V15 AC15">
    <cfRule type="notContainsBlanks" dxfId="0" priority="19619">
      <formula>LEN(TRIM(V15))&gt;0</formula>
    </cfRule>
  </conditionalFormatting>
  <conditionalFormatting sqref="V16 AC16">
    <cfRule type="notContainsBlanks" dxfId="0" priority="19618">
      <formula>LEN(TRIM(V16))&gt;0</formula>
    </cfRule>
  </conditionalFormatting>
  <conditionalFormatting sqref="R17:R18 R20 R25 R31:R32">
    <cfRule type="notContainsBlanks" dxfId="2" priority="19679">
      <formula>LEN(TRIM(R17))&gt;0</formula>
    </cfRule>
  </conditionalFormatting>
  <conditionalFormatting sqref="V17:V18 AC17:AC18 V20 AC20 V25 AC25 V31:V32 AC31:AC32">
    <cfRule type="notContainsBlanks" dxfId="0" priority="19689">
      <formula>LEN(TRIM(V17))&gt;0</formula>
    </cfRule>
  </conditionalFormatting>
  <conditionalFormatting sqref="W17:W18 W20 W25 W31:W32">
    <cfRule type="notContainsBlanks" dxfId="0" priority="19688">
      <formula>LEN(TRIM(W17))&gt;0</formula>
    </cfRule>
  </conditionalFormatting>
  <conditionalFormatting sqref="V19 AC19">
    <cfRule type="notContainsBlanks" dxfId="0" priority="19583">
      <formula>LEN(TRIM(V19))&gt;0</formula>
    </cfRule>
  </conditionalFormatting>
  <conditionalFormatting sqref="V21 AC21">
    <cfRule type="notContainsBlanks" dxfId="0" priority="19568">
      <formula>LEN(TRIM(V21))&gt;0</formula>
    </cfRule>
  </conditionalFormatting>
  <conditionalFormatting sqref="AB21:AB23 AB54:AB56 AB87:AB89 AB120:AB122 AB153:AB155 AB186:AB188 AB219:AB221 AB252:AB254 AB285:AB287 AB318:AB320 AB351:AB353 AB384:AB386 AB417:AB419 AB483:AB485 AB516:AB518 AB549:AB551 AB582:AB584 AB615:AB617 AB648:AB650 AB681:AB683 AB714:AB716 AB747:AB749 AB780:AB782 AB813:AB815 AB846:AB848 AB879:AB881 AB912:AB914 AB945:AB947 AB978:AB980 AB1011:AB1013 AB1044:AB1046 AB1077:AB1079 AB1110:AB1112 AB1143:AB1145 AB1176:AB1178 AB1209:AB1211 AB1242:AB1244 AB1275:AB1277 AB1308:AB1310 AB1341:AB1343 AB1374:AB1376">
    <cfRule type="cellIs" dxfId="7" priority="19550" operator="notEqual">
      <formula>0</formula>
    </cfRule>
  </conditionalFormatting>
  <conditionalFormatting sqref="V22 AC22">
    <cfRule type="notContainsBlanks" dxfId="0" priority="19567">
      <formula>LEN(TRIM(V22))&gt;0</formula>
    </cfRule>
  </conditionalFormatting>
  <conditionalFormatting sqref="V23 AC23">
    <cfRule type="notContainsBlanks" dxfId="0" priority="19566">
      <formula>LEN(TRIM(V23))&gt;0</formula>
    </cfRule>
  </conditionalFormatting>
  <conditionalFormatting sqref="V24 AC24">
    <cfRule type="notContainsBlanks" dxfId="0" priority="19565">
      <formula>LEN(TRIM(V24))&gt;0</formula>
    </cfRule>
  </conditionalFormatting>
  <conditionalFormatting sqref="V26 AC26">
    <cfRule type="notContainsBlanks" dxfId="0" priority="19530">
      <formula>LEN(TRIM(V26))&gt;0</formula>
    </cfRule>
  </conditionalFormatting>
  <conditionalFormatting sqref="V27 AC27">
    <cfRule type="notContainsBlanks" dxfId="0" priority="19529">
      <formula>LEN(TRIM(V27))&gt;0</formula>
    </cfRule>
  </conditionalFormatting>
  <conditionalFormatting sqref="V28 AC28">
    <cfRule type="notContainsBlanks" dxfId="0" priority="19528">
      <formula>LEN(TRIM(V28))&gt;0</formula>
    </cfRule>
  </conditionalFormatting>
  <conditionalFormatting sqref="V29 AC29">
    <cfRule type="notContainsBlanks" dxfId="0" priority="19527">
      <formula>LEN(TRIM(V29))&gt;0</formula>
    </cfRule>
  </conditionalFormatting>
  <conditionalFormatting sqref="AA29:AA35 AA55:AA57 AA80 AA82 AA86:AA87 AA93:AA97 AA99 AA127:AA133 AA160:AA167 AA185:AA189 AA227:AA233 AA260:AA266 AA293:AA299 AA326:AA332 AA358:AA365 AA391:AA398 AA424:AA431 AA480 AA482:AA484 AA487 AA489:AA490 AA492 AA495 AA524:AA530 AA555 AA557:AA563 AA589:AA596 AA622 AA624:AA629 AA656:AA662 AA687:AA694 AA722:AA728 AA739 AA754:AA756 AA758:AA760 AA789:AA793 AA820:AA827 AA854:AA860 AA887:AA893 AA904:AA906 AA909 AA913 AA917 AA921:AA923 AA953:AA959 AA980 AA984 AA986:AA989 AA991:AA992 AA1019:AA1025 AA1052:AA1058 AA1085:AA1091 AA1111:AA1112 AA1115 AA1117:AA1120 AA1122:AA1123 AA1151:AA1157 AA1184:AA1190 AA1217:AA1223 AA1248 AA1250:AA1256 AA1283:AA1289 AA1316:AA1321 AA1349:AA1355 AA1382:AA1388">
    <cfRule type="cellIs" dxfId="8" priority="19602" operator="equal">
      <formula>2</formula>
    </cfRule>
    <cfRule type="cellIs" dxfId="8" priority="19601" operator="equal">
      <formula>4</formula>
    </cfRule>
  </conditionalFormatting>
  <conditionalFormatting sqref="V30 AC30">
    <cfRule type="notContainsBlanks" dxfId="0" priority="19526">
      <formula>LEN(TRIM(V30))&gt;0</formula>
    </cfRule>
  </conditionalFormatting>
  <conditionalFormatting sqref="V33 AC33">
    <cfRule type="notContainsBlanks" dxfId="0" priority="19485">
      <formula>LEN(TRIM(V33))&gt;0</formula>
    </cfRule>
  </conditionalFormatting>
  <conditionalFormatting sqref="V34 AC34">
    <cfRule type="notContainsBlanks" dxfId="0" priority="19484">
      <formula>LEN(TRIM(V34))&gt;0</formula>
    </cfRule>
  </conditionalFormatting>
  <conditionalFormatting sqref="V35 AC35">
    <cfRule type="notContainsBlanks" dxfId="0" priority="19483">
      <formula>LEN(TRIM(V35))&gt;0</formula>
    </cfRule>
  </conditionalFormatting>
  <conditionalFormatting sqref="R36:S36 U36">
    <cfRule type="notContainsBlanks" dxfId="2" priority="19671">
      <formula>LEN(TRIM(R36))&gt;0</formula>
    </cfRule>
  </conditionalFormatting>
  <conditionalFormatting sqref="V36 AC36">
    <cfRule type="notContainsBlanks" dxfId="0" priority="19676">
      <formula>LEN(TRIM(V36))&gt;0</formula>
    </cfRule>
  </conditionalFormatting>
  <conditionalFormatting sqref="Q38:Q40 Q44 Q50:Q51 Q53 Q58 Q64:Q65">
    <cfRule type="notContainsBlanks" dxfId="1" priority="13010">
      <formula>LEN(TRIM(Q38))&gt;0</formula>
    </cfRule>
  </conditionalFormatting>
  <conditionalFormatting sqref="R38:R40 R44">
    <cfRule type="notContainsBlanks" dxfId="2" priority="13009">
      <formula>LEN(TRIM(R38))&gt;0</formula>
    </cfRule>
  </conditionalFormatting>
  <conditionalFormatting sqref="S38:S40 S44 S50:S51 S53 S58 S64:S65">
    <cfRule type="notContainsBlanks" dxfId="3" priority="12990">
      <formula>LEN(TRIM(S38))&gt;0</formula>
    </cfRule>
  </conditionalFormatting>
  <conditionalFormatting sqref="U38:U40 U44 U50:U51 U53 U58 U64:U65">
    <cfRule type="notContainsBlanks" dxfId="4" priority="12989">
      <formula>LEN(TRIM(U38))&gt;0</formula>
    </cfRule>
  </conditionalFormatting>
  <conditionalFormatting sqref="V38 AC38">
    <cfRule type="notContainsBlanks" dxfId="0" priority="13008">
      <formula>LEN(TRIM(V38))&gt;0</formula>
    </cfRule>
  </conditionalFormatting>
  <conditionalFormatting sqref="V38:V40 AC38:AC40 V44 AC44">
    <cfRule type="notContainsBlanks" dxfId="0" priority="13006">
      <formula>LEN(TRIM(V38))&gt;0</formula>
    </cfRule>
  </conditionalFormatting>
  <conditionalFormatting sqref="W38:W40 W44">
    <cfRule type="notContainsBlanks" dxfId="0" priority="13005">
      <formula>LEN(TRIM(W38))&gt;0</formula>
    </cfRule>
  </conditionalFormatting>
  <conditionalFormatting sqref="Y38:Y40 Y44 Y50:Y51 Y53 Y58 Y64:Y65">
    <cfRule type="notContainsBlanks" dxfId="5" priority="13004">
      <formula>LEN(TRIM(Y38))&gt;0</formula>
    </cfRule>
  </conditionalFormatting>
  <conditionalFormatting sqref="Z38:Z40 Z44 Z50:Z51 Z53 Z58 Z64:Z65">
    <cfRule type="notContainsBlanks" dxfId="6" priority="13003">
      <formula>LEN(TRIM(Z38))&gt;0</formula>
    </cfRule>
  </conditionalFormatting>
  <conditionalFormatting sqref="AA38 AA58">
    <cfRule type="cellIs" dxfId="8" priority="13001" operator="equal">
      <formula>2</formula>
    </cfRule>
    <cfRule type="cellIs" dxfId="8" priority="13000" operator="equal">
      <formula>4</formula>
    </cfRule>
  </conditionalFormatting>
  <conditionalFormatting sqref="AB40 AB44 AB50:AB51 AB53 AB58 AB64:AB65">
    <cfRule type="cellIs" dxfId="7" priority="12991" operator="notEqual">
      <formula>0</formula>
    </cfRule>
  </conditionalFormatting>
  <conditionalFormatting sqref="V41 AC41">
    <cfRule type="notContainsBlanks" dxfId="0" priority="12982">
      <formula>LEN(TRIM(V41))&gt;0</formula>
    </cfRule>
  </conditionalFormatting>
  <conditionalFormatting sqref="V42 AC42">
    <cfRule type="notContainsBlanks" dxfId="0" priority="12981">
      <formula>LEN(TRIM(V42))&gt;0</formula>
    </cfRule>
  </conditionalFormatting>
  <conditionalFormatting sqref="V43 AC43">
    <cfRule type="notContainsBlanks" dxfId="0" priority="12980">
      <formula>LEN(TRIM(V43))&gt;0</formula>
    </cfRule>
  </conditionalFormatting>
  <conditionalFormatting sqref="V45 AC45">
    <cfRule type="notContainsBlanks" dxfId="0" priority="12950">
      <formula>LEN(TRIM(V45))&gt;0</formula>
    </cfRule>
  </conditionalFormatting>
  <conditionalFormatting sqref="V46 AC46">
    <cfRule type="notContainsBlanks" dxfId="0" priority="12949">
      <formula>LEN(TRIM(V46))&gt;0</formula>
    </cfRule>
  </conditionalFormatting>
  <conditionalFormatting sqref="V47 AC47">
    <cfRule type="notContainsBlanks" dxfId="0" priority="12948">
      <formula>LEN(TRIM(V47))&gt;0</formula>
    </cfRule>
  </conditionalFormatting>
  <conditionalFormatting sqref="V48 AC48">
    <cfRule type="notContainsBlanks" dxfId="0" priority="12947">
      <formula>LEN(TRIM(V48))&gt;0</formula>
    </cfRule>
  </conditionalFormatting>
  <conditionalFormatting sqref="V49 AC49">
    <cfRule type="notContainsBlanks" dxfId="0" priority="12946">
      <formula>LEN(TRIM(V49))&gt;0</formula>
    </cfRule>
  </conditionalFormatting>
  <conditionalFormatting sqref="R50:R51 R53 R58 R64:R65">
    <cfRule type="notContainsBlanks" dxfId="2" priority="13002">
      <formula>LEN(TRIM(R50))&gt;0</formula>
    </cfRule>
  </conditionalFormatting>
  <conditionalFormatting sqref="V50:V51 AC50:AC51 V53 AC53 V58 AC58 V64:V65 AC64:AC65">
    <cfRule type="notContainsBlanks" dxfId="0" priority="13012">
      <formula>LEN(TRIM(V50))&gt;0</formula>
    </cfRule>
  </conditionalFormatting>
  <conditionalFormatting sqref="W50:W51 W53 W58 W64:W65">
    <cfRule type="notContainsBlanks" dxfId="0" priority="13011">
      <formula>LEN(TRIM(W50))&gt;0</formula>
    </cfRule>
  </conditionalFormatting>
  <conditionalFormatting sqref="AA50:AA51 AA53">
    <cfRule type="cellIs" dxfId="8" priority="13018" operator="equal">
      <formula>2</formula>
    </cfRule>
    <cfRule type="cellIs" dxfId="8" priority="13017" operator="equal">
      <formula>4</formula>
    </cfRule>
  </conditionalFormatting>
  <conditionalFormatting sqref="V52 AC52">
    <cfRule type="notContainsBlanks" dxfId="0" priority="12911">
      <formula>LEN(TRIM(V52))&gt;0</formula>
    </cfRule>
  </conditionalFormatting>
  <conditionalFormatting sqref="V54 AC54">
    <cfRule type="notContainsBlanks" dxfId="0" priority="12896">
      <formula>LEN(TRIM(V54))&gt;0</formula>
    </cfRule>
  </conditionalFormatting>
  <conditionalFormatting sqref="V55 AC55">
    <cfRule type="notContainsBlanks" dxfId="0" priority="12895">
      <formula>LEN(TRIM(V55))&gt;0</formula>
    </cfRule>
  </conditionalFormatting>
  <conditionalFormatting sqref="V56 AC56">
    <cfRule type="notContainsBlanks" dxfId="0" priority="12894">
      <formula>LEN(TRIM(V56))&gt;0</formula>
    </cfRule>
  </conditionalFormatting>
  <conditionalFormatting sqref="V57 AC57">
    <cfRule type="notContainsBlanks" dxfId="0" priority="12893">
      <formula>LEN(TRIM(V57))&gt;0</formula>
    </cfRule>
  </conditionalFormatting>
  <conditionalFormatting sqref="V59 AC59">
    <cfRule type="notContainsBlanks" dxfId="0" priority="12861">
      <formula>LEN(TRIM(V59))&gt;0</formula>
    </cfRule>
  </conditionalFormatting>
  <conditionalFormatting sqref="V60 AC60">
    <cfRule type="notContainsBlanks" dxfId="0" priority="12860">
      <formula>LEN(TRIM(V60))&gt;0</formula>
    </cfRule>
  </conditionalFormatting>
  <conditionalFormatting sqref="V61 AC61">
    <cfRule type="notContainsBlanks" dxfId="0" priority="12859">
      <formula>LEN(TRIM(V61))&gt;0</formula>
    </cfRule>
  </conditionalFormatting>
  <conditionalFormatting sqref="AA61 AA64 AA68">
    <cfRule type="cellIs" dxfId="8" priority="13016" operator="equal">
      <formula>2</formula>
    </cfRule>
    <cfRule type="cellIs" dxfId="8" priority="13014" operator="equal">
      <formula>4</formula>
    </cfRule>
  </conditionalFormatting>
  <conditionalFormatting sqref="V62 AC62">
    <cfRule type="notContainsBlanks" dxfId="0" priority="12858">
      <formula>LEN(TRIM(V62))&gt;0</formula>
    </cfRule>
  </conditionalFormatting>
  <conditionalFormatting sqref="V63 AC63">
    <cfRule type="notContainsBlanks" dxfId="0" priority="12857">
      <formula>LEN(TRIM(V63))&gt;0</formula>
    </cfRule>
  </conditionalFormatting>
  <conditionalFormatting sqref="AA65 AA98 AA134 AA193 AA195:AA196 AA493:AA494 AA496:AA497 AA695 AA757 AA788 AA794 AA925 AA990 AA1121">
    <cfRule type="cellIs" dxfId="8" priority="19510" operator="equal">
      <formula>2</formula>
    </cfRule>
    <cfRule type="cellIs" dxfId="8" priority="19508" operator="equal">
      <formula>4</formula>
    </cfRule>
  </conditionalFormatting>
  <conditionalFormatting sqref="V66 AC66">
    <cfRule type="notContainsBlanks" dxfId="0" priority="12818">
      <formula>LEN(TRIM(V66))&gt;0</formula>
    </cfRule>
  </conditionalFormatting>
  <conditionalFormatting sqref="V67 AC67">
    <cfRule type="notContainsBlanks" dxfId="0" priority="12817">
      <formula>LEN(TRIM(V67))&gt;0</formula>
    </cfRule>
  </conditionalFormatting>
  <conditionalFormatting sqref="V68 AC68">
    <cfRule type="notContainsBlanks" dxfId="0" priority="12816">
      <formula>LEN(TRIM(V68))&gt;0</formula>
    </cfRule>
  </conditionalFormatting>
  <conditionalFormatting sqref="R69:S69 U69">
    <cfRule type="notContainsBlanks" dxfId="2" priority="12994">
      <formula>LEN(TRIM(R69))&gt;0</formula>
    </cfRule>
  </conditionalFormatting>
  <conditionalFormatting sqref="V69 AC69">
    <cfRule type="notContainsBlanks" dxfId="0" priority="12999">
      <formula>LEN(TRIM(V69))&gt;0</formula>
    </cfRule>
  </conditionalFormatting>
  <conditionalFormatting sqref="Q71:Q73 Q77 Q83:Q84 Q86 Q91 Q97:Q98">
    <cfRule type="notContainsBlanks" dxfId="1" priority="19410">
      <formula>LEN(TRIM(Q71))&gt;0</formula>
    </cfRule>
  </conditionalFormatting>
  <conditionalFormatting sqref="R71:R73 R77">
    <cfRule type="notContainsBlanks" dxfId="2" priority="19384">
      <formula>LEN(TRIM(R71))&gt;0</formula>
    </cfRule>
  </conditionalFormatting>
  <conditionalFormatting sqref="S71:S73 S77 S83:S84 S86 S91 S97:S98">
    <cfRule type="notContainsBlanks" dxfId="3" priority="18938">
      <formula>LEN(TRIM(S71))&gt;0</formula>
    </cfRule>
  </conditionalFormatting>
  <conditionalFormatting sqref="U71:U73 U77 U83:U84 U86 U91 U97:U98">
    <cfRule type="notContainsBlanks" dxfId="4" priority="18912">
      <formula>LEN(TRIM(U71))&gt;0</formula>
    </cfRule>
  </conditionalFormatting>
  <conditionalFormatting sqref="V71 AC71">
    <cfRule type="notContainsBlanks" dxfId="0" priority="19358">
      <formula>LEN(TRIM(V71))&gt;0</formula>
    </cfRule>
  </conditionalFormatting>
  <conditionalFormatting sqref="V71:V73 AC71:AC73 V77 AC77">
    <cfRule type="notContainsBlanks" dxfId="0" priority="19306">
      <formula>LEN(TRIM(V71))&gt;0</formula>
    </cfRule>
  </conditionalFormatting>
  <conditionalFormatting sqref="W71:W73 W77">
    <cfRule type="notContainsBlanks" dxfId="0" priority="19280">
      <formula>LEN(TRIM(W71))&gt;0</formula>
    </cfRule>
  </conditionalFormatting>
  <conditionalFormatting sqref="Y71:Y73 Y77 Y83:Y84 Y86 Y91 Y97:Y98">
    <cfRule type="notContainsBlanks" dxfId="5" priority="19254">
      <formula>LEN(TRIM(Y71))&gt;0</formula>
    </cfRule>
  </conditionalFormatting>
  <conditionalFormatting sqref="Z71:Z73 Z77 Z83:Z84 Z86 Z91 Z97:Z98">
    <cfRule type="notContainsBlanks" dxfId="6" priority="19228">
      <formula>LEN(TRIM(Z71))&gt;0</formula>
    </cfRule>
  </conditionalFormatting>
  <conditionalFormatting sqref="AB73 AB77 AB83:AB84 AB86 AB91 AB97:AB98">
    <cfRule type="cellIs" dxfId="7" priority="18964" operator="notEqual">
      <formula>0</formula>
    </cfRule>
  </conditionalFormatting>
  <conditionalFormatting sqref="V74 AC74">
    <cfRule type="notContainsBlanks" dxfId="0" priority="18730">
      <formula>LEN(TRIM(V74))&gt;0</formula>
    </cfRule>
  </conditionalFormatting>
  <conditionalFormatting sqref="V75 AC75">
    <cfRule type="notContainsBlanks" dxfId="0" priority="18704">
      <formula>LEN(TRIM(V75))&gt;0</formula>
    </cfRule>
  </conditionalFormatting>
  <conditionalFormatting sqref="V76 AC76">
    <cfRule type="notContainsBlanks" dxfId="0" priority="18678">
      <formula>LEN(TRIM(V76))&gt;0</formula>
    </cfRule>
  </conditionalFormatting>
  <conditionalFormatting sqref="AA76 AA176:AA178 AA180:AA181 AA477">
    <cfRule type="cellIs" dxfId="8" priority="19644" operator="equal">
      <formula>2</formula>
    </cfRule>
    <cfRule type="cellIs" dxfId="8" priority="19642" operator="equal">
      <formula>4</formula>
    </cfRule>
  </conditionalFormatting>
  <conditionalFormatting sqref="V78 AC78">
    <cfRule type="notContainsBlanks" dxfId="0" priority="17947">
      <formula>LEN(TRIM(V78))&gt;0</formula>
    </cfRule>
  </conditionalFormatting>
  <conditionalFormatting sqref="V79 AC79">
    <cfRule type="notContainsBlanks" dxfId="0" priority="17921">
      <formula>LEN(TRIM(V79))&gt;0</formula>
    </cfRule>
  </conditionalFormatting>
  <conditionalFormatting sqref="V80 AC80">
    <cfRule type="notContainsBlanks" dxfId="0" priority="17895">
      <formula>LEN(TRIM(V80))&gt;0</formula>
    </cfRule>
  </conditionalFormatting>
  <conditionalFormatting sqref="V81 AC81">
    <cfRule type="notContainsBlanks" dxfId="0" priority="17869">
      <formula>LEN(TRIM(V81))&gt;0</formula>
    </cfRule>
  </conditionalFormatting>
  <conditionalFormatting sqref="V82 AC82">
    <cfRule type="notContainsBlanks" dxfId="0" priority="17843">
      <formula>LEN(TRIM(V82))&gt;0</formula>
    </cfRule>
  </conditionalFormatting>
  <conditionalFormatting sqref="R83:R84 R86 R91 R97:R98">
    <cfRule type="notContainsBlanks" dxfId="2" priority="19202">
      <formula>LEN(TRIM(R83))&gt;0</formula>
    </cfRule>
  </conditionalFormatting>
  <conditionalFormatting sqref="V83:V84 AC83:AC84 V86 AC86 V91 AC91 V97:V98 AC97:AC98">
    <cfRule type="notContainsBlanks" dxfId="0" priority="19462">
      <formula>LEN(TRIM(V83))&gt;0</formula>
    </cfRule>
  </conditionalFormatting>
  <conditionalFormatting sqref="W83:W84 W86 W91 W97:W98">
    <cfRule type="notContainsBlanks" dxfId="0" priority="19436">
      <formula>LEN(TRIM(W83))&gt;0</formula>
    </cfRule>
  </conditionalFormatting>
  <conditionalFormatting sqref="V85 AC85">
    <cfRule type="notContainsBlanks" dxfId="0" priority="16994">
      <formula>LEN(TRIM(V85))&gt;0</formula>
    </cfRule>
  </conditionalFormatting>
  <conditionalFormatting sqref="V87 AC87">
    <cfRule type="notContainsBlanks" dxfId="0" priority="16602">
      <formula>LEN(TRIM(V87))&gt;0</formula>
    </cfRule>
  </conditionalFormatting>
  <conditionalFormatting sqref="V88 AC88">
    <cfRule type="notContainsBlanks" dxfId="0" priority="16576">
      <formula>LEN(TRIM(V88))&gt;0</formula>
    </cfRule>
  </conditionalFormatting>
  <conditionalFormatting sqref="V89 AC89">
    <cfRule type="notContainsBlanks" dxfId="0" priority="16550">
      <formula>LEN(TRIM(V89))&gt;0</formula>
    </cfRule>
  </conditionalFormatting>
  <conditionalFormatting sqref="V90 AC90">
    <cfRule type="notContainsBlanks" dxfId="0" priority="16524">
      <formula>LEN(TRIM(V90))&gt;0</formula>
    </cfRule>
  </conditionalFormatting>
  <conditionalFormatting sqref="V92 AC92">
    <cfRule type="notContainsBlanks" dxfId="0" priority="15693">
      <formula>LEN(TRIM(V92))&gt;0</formula>
    </cfRule>
  </conditionalFormatting>
  <conditionalFormatting sqref="V93 AC93">
    <cfRule type="notContainsBlanks" dxfId="0" priority="15667">
      <formula>LEN(TRIM(V93))&gt;0</formula>
    </cfRule>
  </conditionalFormatting>
  <conditionalFormatting sqref="V94 AC94">
    <cfRule type="notContainsBlanks" dxfId="0" priority="15641">
      <formula>LEN(TRIM(V94))&gt;0</formula>
    </cfRule>
  </conditionalFormatting>
  <conditionalFormatting sqref="V95 AC95">
    <cfRule type="notContainsBlanks" dxfId="0" priority="15615">
      <formula>LEN(TRIM(V95))&gt;0</formula>
    </cfRule>
  </conditionalFormatting>
  <conditionalFormatting sqref="V96 AC96">
    <cfRule type="notContainsBlanks" dxfId="0" priority="15589">
      <formula>LEN(TRIM(V96))&gt;0</formula>
    </cfRule>
  </conditionalFormatting>
  <conditionalFormatting sqref="V99 AC99">
    <cfRule type="notContainsBlanks" dxfId="0" priority="14626">
      <formula>LEN(TRIM(V99))&gt;0</formula>
    </cfRule>
  </conditionalFormatting>
  <conditionalFormatting sqref="V100 AC100">
    <cfRule type="notContainsBlanks" dxfId="0" priority="14600">
      <formula>LEN(TRIM(V100))&gt;0</formula>
    </cfRule>
  </conditionalFormatting>
  <conditionalFormatting sqref="V101 AC101">
    <cfRule type="notContainsBlanks" dxfId="0" priority="14574">
      <formula>LEN(TRIM(V101))&gt;0</formula>
    </cfRule>
  </conditionalFormatting>
  <conditionalFormatting sqref="R102:S102 U102">
    <cfRule type="notContainsBlanks" dxfId="2" priority="19042">
      <formula>LEN(TRIM(R102))&gt;0</formula>
    </cfRule>
  </conditionalFormatting>
  <conditionalFormatting sqref="V102 AC102">
    <cfRule type="notContainsBlanks" dxfId="0" priority="19172">
      <formula>LEN(TRIM(V102))&gt;0</formula>
    </cfRule>
  </conditionalFormatting>
  <conditionalFormatting sqref="Q104:Q106 Q110 Q116:Q117 Q119 Q124 Q130:Q131">
    <cfRule type="notContainsBlanks" dxfId="1" priority="19409">
      <formula>LEN(TRIM(Q104))&gt;0</formula>
    </cfRule>
  </conditionalFormatting>
  <conditionalFormatting sqref="R104:R106 R110">
    <cfRule type="notContainsBlanks" dxfId="2" priority="19383">
      <formula>LEN(TRIM(R104))&gt;0</formula>
    </cfRule>
  </conditionalFormatting>
  <conditionalFormatting sqref="S104:S106 S110 S116:S117 S119 S124 S130:S131">
    <cfRule type="notContainsBlanks" dxfId="3" priority="18937">
      <formula>LEN(TRIM(S104))&gt;0</formula>
    </cfRule>
  </conditionalFormatting>
  <conditionalFormatting sqref="U104:U106 U110 U116:U117 U119 U124 U130:U131">
    <cfRule type="notContainsBlanks" dxfId="4" priority="18911">
      <formula>LEN(TRIM(U104))&gt;0</formula>
    </cfRule>
  </conditionalFormatting>
  <conditionalFormatting sqref="V104 AC104">
    <cfRule type="notContainsBlanks" dxfId="0" priority="19357">
      <formula>LEN(TRIM(V104))&gt;0</formula>
    </cfRule>
  </conditionalFormatting>
  <conditionalFormatting sqref="V104:V106 AC104:AC106 V110 AC110">
    <cfRule type="notContainsBlanks" dxfId="0" priority="19305">
      <formula>LEN(TRIM(V104))&gt;0</formula>
    </cfRule>
  </conditionalFormatting>
  <conditionalFormatting sqref="W104:W106 W110">
    <cfRule type="notContainsBlanks" dxfId="0" priority="19279">
      <formula>LEN(TRIM(W104))&gt;0</formula>
    </cfRule>
  </conditionalFormatting>
  <conditionalFormatting sqref="Y104:Y106 Y110 Y116:Y117 Y119 Y124 Y130:Y131">
    <cfRule type="notContainsBlanks" dxfId="5" priority="19253">
      <formula>LEN(TRIM(Y104))&gt;0</formula>
    </cfRule>
  </conditionalFormatting>
  <conditionalFormatting sqref="Z104:Z106 Z110 Z116:Z117 Z119 Z124 Z130:Z131">
    <cfRule type="notContainsBlanks" dxfId="6" priority="19227">
      <formula>LEN(TRIM(Z104))&gt;0</formula>
    </cfRule>
  </conditionalFormatting>
  <conditionalFormatting sqref="AB106 AB110 AB116:AB117 AB119 AB124 AB130:AB131">
    <cfRule type="cellIs" dxfId="7" priority="18963" operator="notEqual">
      <formula>0</formula>
    </cfRule>
  </conditionalFormatting>
  <conditionalFormatting sqref="V107 AC107">
    <cfRule type="notContainsBlanks" dxfId="0" priority="18729">
      <formula>LEN(TRIM(V107))&gt;0</formula>
    </cfRule>
  </conditionalFormatting>
  <conditionalFormatting sqref="V108 AC108">
    <cfRule type="notContainsBlanks" dxfId="0" priority="18703">
      <formula>LEN(TRIM(V108))&gt;0</formula>
    </cfRule>
  </conditionalFormatting>
  <conditionalFormatting sqref="V109 AC109">
    <cfRule type="notContainsBlanks" dxfId="0" priority="18677">
      <formula>LEN(TRIM(V109))&gt;0</formula>
    </cfRule>
  </conditionalFormatting>
  <conditionalFormatting sqref="V111 AC111">
    <cfRule type="notContainsBlanks" dxfId="0" priority="17946">
      <formula>LEN(TRIM(V111))&gt;0</formula>
    </cfRule>
  </conditionalFormatting>
  <conditionalFormatting sqref="V112 AC112">
    <cfRule type="notContainsBlanks" dxfId="0" priority="17920">
      <formula>LEN(TRIM(V112))&gt;0</formula>
    </cfRule>
  </conditionalFormatting>
  <conditionalFormatting sqref="V113 AC113">
    <cfRule type="notContainsBlanks" dxfId="0" priority="17894">
      <formula>LEN(TRIM(V113))&gt;0</formula>
    </cfRule>
  </conditionalFormatting>
  <conditionalFormatting sqref="V114 AC114">
    <cfRule type="notContainsBlanks" dxfId="0" priority="17868">
      <formula>LEN(TRIM(V114))&gt;0</formula>
    </cfRule>
  </conditionalFormatting>
  <conditionalFormatting sqref="V115 AC115">
    <cfRule type="notContainsBlanks" dxfId="0" priority="17842">
      <formula>LEN(TRIM(V115))&gt;0</formula>
    </cfRule>
  </conditionalFormatting>
  <conditionalFormatting sqref="R116:R117 R119 R124 R130:R131">
    <cfRule type="notContainsBlanks" dxfId="2" priority="19201">
      <formula>LEN(TRIM(R116))&gt;0</formula>
    </cfRule>
  </conditionalFormatting>
  <conditionalFormatting sqref="V116:V117 AC116:AC117 V119 AC119 V124 AC124 V130:V131 AC130:AC131">
    <cfRule type="notContainsBlanks" dxfId="0" priority="19461">
      <formula>LEN(TRIM(V116))&gt;0</formula>
    </cfRule>
  </conditionalFormatting>
  <conditionalFormatting sqref="W116:W117 W119 W124 W130:W131">
    <cfRule type="notContainsBlanks" dxfId="0" priority="19435">
      <formula>LEN(TRIM(W116))&gt;0</formula>
    </cfRule>
  </conditionalFormatting>
  <conditionalFormatting sqref="V118 AC118">
    <cfRule type="notContainsBlanks" dxfId="0" priority="16993">
      <formula>LEN(TRIM(V118))&gt;0</formula>
    </cfRule>
  </conditionalFormatting>
  <conditionalFormatting sqref="V120 AC120">
    <cfRule type="notContainsBlanks" dxfId="0" priority="16601">
      <formula>LEN(TRIM(V120))&gt;0</formula>
    </cfRule>
  </conditionalFormatting>
  <conditionalFormatting sqref="V121 AC121">
    <cfRule type="notContainsBlanks" dxfId="0" priority="16575">
      <formula>LEN(TRIM(V121))&gt;0</formula>
    </cfRule>
  </conditionalFormatting>
  <conditionalFormatting sqref="V122 AC122">
    <cfRule type="notContainsBlanks" dxfId="0" priority="16549">
      <formula>LEN(TRIM(V122))&gt;0</formula>
    </cfRule>
  </conditionalFormatting>
  <conditionalFormatting sqref="V123 AC123">
    <cfRule type="notContainsBlanks" dxfId="0" priority="16523">
      <formula>LEN(TRIM(V123))&gt;0</formula>
    </cfRule>
  </conditionalFormatting>
  <conditionalFormatting sqref="V125 AC125">
    <cfRule type="notContainsBlanks" dxfId="0" priority="15692">
      <formula>LEN(TRIM(V125))&gt;0</formula>
    </cfRule>
  </conditionalFormatting>
  <conditionalFormatting sqref="V126 AC126">
    <cfRule type="notContainsBlanks" dxfId="0" priority="15666">
      <formula>LEN(TRIM(V126))&gt;0</formula>
    </cfRule>
  </conditionalFormatting>
  <conditionalFormatting sqref="V127 AC127">
    <cfRule type="notContainsBlanks" dxfId="0" priority="15640">
      <formula>LEN(TRIM(V127))&gt;0</formula>
    </cfRule>
  </conditionalFormatting>
  <conditionalFormatting sqref="V128 AC128">
    <cfRule type="notContainsBlanks" dxfId="0" priority="15614">
      <formula>LEN(TRIM(V128))&gt;0</formula>
    </cfRule>
  </conditionalFormatting>
  <conditionalFormatting sqref="V129 AC129">
    <cfRule type="notContainsBlanks" dxfId="0" priority="15588">
      <formula>LEN(TRIM(V129))&gt;0</formula>
    </cfRule>
  </conditionalFormatting>
  <conditionalFormatting sqref="V132 AC132">
    <cfRule type="notContainsBlanks" dxfId="0" priority="14625">
      <formula>LEN(TRIM(V132))&gt;0</formula>
    </cfRule>
  </conditionalFormatting>
  <conditionalFormatting sqref="V133 AC133">
    <cfRule type="notContainsBlanks" dxfId="0" priority="14599">
      <formula>LEN(TRIM(V133))&gt;0</formula>
    </cfRule>
  </conditionalFormatting>
  <conditionalFormatting sqref="V134 AC134">
    <cfRule type="notContainsBlanks" dxfId="0" priority="14573">
      <formula>LEN(TRIM(V134))&gt;0</formula>
    </cfRule>
  </conditionalFormatting>
  <conditionalFormatting sqref="R135:S135 U135">
    <cfRule type="notContainsBlanks" dxfId="2" priority="19041">
      <formula>LEN(TRIM(R135))&gt;0</formula>
    </cfRule>
  </conditionalFormatting>
  <conditionalFormatting sqref="V135 AC135">
    <cfRule type="notContainsBlanks" dxfId="0" priority="19171">
      <formula>LEN(TRIM(V135))&gt;0</formula>
    </cfRule>
  </conditionalFormatting>
  <conditionalFormatting sqref="Q137:Q139 Q143 Q149:Q150 Q152 Q157 Q163:Q164">
    <cfRule type="notContainsBlanks" dxfId="1" priority="19408">
      <formula>LEN(TRIM(Q137))&gt;0</formula>
    </cfRule>
  </conditionalFormatting>
  <conditionalFormatting sqref="R137:R139 R143">
    <cfRule type="notContainsBlanks" dxfId="2" priority="19382">
      <formula>LEN(TRIM(R137))&gt;0</formula>
    </cfRule>
  </conditionalFormatting>
  <conditionalFormatting sqref="S137:S139 S143 S149:S150 S152 S157 S163:S164">
    <cfRule type="notContainsBlanks" dxfId="3" priority="18936">
      <formula>LEN(TRIM(S137))&gt;0</formula>
    </cfRule>
  </conditionalFormatting>
  <conditionalFormatting sqref="U137:U139 U143 U149:U150 U152 U157 U163:U164">
    <cfRule type="notContainsBlanks" dxfId="4" priority="18910">
      <formula>LEN(TRIM(U137))&gt;0</formula>
    </cfRule>
  </conditionalFormatting>
  <conditionalFormatting sqref="V137 AC137">
    <cfRule type="notContainsBlanks" dxfId="0" priority="19356">
      <formula>LEN(TRIM(V137))&gt;0</formula>
    </cfRule>
  </conditionalFormatting>
  <conditionalFormatting sqref="V137:V139 AC137:AC139 V143 AC143">
    <cfRule type="notContainsBlanks" dxfId="0" priority="19304">
      <formula>LEN(TRIM(V137))&gt;0</formula>
    </cfRule>
  </conditionalFormatting>
  <conditionalFormatting sqref="W137:W139 W143">
    <cfRule type="notContainsBlanks" dxfId="0" priority="19278">
      <formula>LEN(TRIM(W137))&gt;0</formula>
    </cfRule>
  </conditionalFormatting>
  <conditionalFormatting sqref="Y137:Y139 Y143 Y149:Y150 Y152 Y157 Y163:Y164">
    <cfRule type="notContainsBlanks" dxfId="5" priority="19252">
      <formula>LEN(TRIM(Y137))&gt;0</formula>
    </cfRule>
  </conditionalFormatting>
  <conditionalFormatting sqref="Z137:Z139 Z143 Z149:Z150 Z152 Z157 Z163:Z164">
    <cfRule type="notContainsBlanks" dxfId="6" priority="19226">
      <formula>LEN(TRIM(Z137))&gt;0</formula>
    </cfRule>
  </conditionalFormatting>
  <conditionalFormatting sqref="AB139 AB143 AB149:AB150 AB152 AB157 AB163:AB164">
    <cfRule type="cellIs" dxfId="7" priority="18962" operator="notEqual">
      <formula>0</formula>
    </cfRule>
  </conditionalFormatting>
  <conditionalFormatting sqref="V140 AC140">
    <cfRule type="notContainsBlanks" dxfId="0" priority="18728">
      <formula>LEN(TRIM(V140))&gt;0</formula>
    </cfRule>
  </conditionalFormatting>
  <conditionalFormatting sqref="V141 AC141">
    <cfRule type="notContainsBlanks" dxfId="0" priority="18702">
      <formula>LEN(TRIM(V141))&gt;0</formula>
    </cfRule>
  </conditionalFormatting>
  <conditionalFormatting sqref="V142 AC142">
    <cfRule type="notContainsBlanks" dxfId="0" priority="18676">
      <formula>LEN(TRIM(V142))&gt;0</formula>
    </cfRule>
  </conditionalFormatting>
  <conditionalFormatting sqref="V144 AC144">
    <cfRule type="notContainsBlanks" dxfId="0" priority="17945">
      <formula>LEN(TRIM(V144))&gt;0</formula>
    </cfRule>
  </conditionalFormatting>
  <conditionalFormatting sqref="V145 AC145">
    <cfRule type="notContainsBlanks" dxfId="0" priority="17919">
      <formula>LEN(TRIM(V145))&gt;0</formula>
    </cfRule>
  </conditionalFormatting>
  <conditionalFormatting sqref="V146 AC146">
    <cfRule type="notContainsBlanks" dxfId="0" priority="17893">
      <formula>LEN(TRIM(V146))&gt;0</formula>
    </cfRule>
  </conditionalFormatting>
  <conditionalFormatting sqref="V147 AC147">
    <cfRule type="notContainsBlanks" dxfId="0" priority="17867">
      <formula>LEN(TRIM(V147))&gt;0</formula>
    </cfRule>
  </conditionalFormatting>
  <conditionalFormatting sqref="V148 AC148">
    <cfRule type="notContainsBlanks" dxfId="0" priority="17841">
      <formula>LEN(TRIM(V148))&gt;0</formula>
    </cfRule>
  </conditionalFormatting>
  <conditionalFormatting sqref="R149:R150 R152 R157 R163:R164">
    <cfRule type="notContainsBlanks" dxfId="2" priority="19200">
      <formula>LEN(TRIM(R149))&gt;0</formula>
    </cfRule>
  </conditionalFormatting>
  <conditionalFormatting sqref="V149:V150 AC149:AC150 V152 AC152 V157 AC157 V163:V164 AC163:AC164">
    <cfRule type="notContainsBlanks" dxfId="0" priority="19460">
      <formula>LEN(TRIM(V149))&gt;0</formula>
    </cfRule>
  </conditionalFormatting>
  <conditionalFormatting sqref="W149:W150 W152 W157 W163:W164">
    <cfRule type="notContainsBlanks" dxfId="0" priority="19434">
      <formula>LEN(TRIM(W149))&gt;0</formula>
    </cfRule>
  </conditionalFormatting>
  <conditionalFormatting sqref="V151 AC151">
    <cfRule type="notContainsBlanks" dxfId="0" priority="16992">
      <formula>LEN(TRIM(V151))&gt;0</formula>
    </cfRule>
  </conditionalFormatting>
  <conditionalFormatting sqref="V153 AC153">
    <cfRule type="notContainsBlanks" dxfId="0" priority="16600">
      <formula>LEN(TRIM(V153))&gt;0</formula>
    </cfRule>
  </conditionalFormatting>
  <conditionalFormatting sqref="V154 AC154">
    <cfRule type="notContainsBlanks" dxfId="0" priority="16574">
      <formula>LEN(TRIM(V154))&gt;0</formula>
    </cfRule>
  </conditionalFormatting>
  <conditionalFormatting sqref="V155 AC155">
    <cfRule type="notContainsBlanks" dxfId="0" priority="16548">
      <formula>LEN(TRIM(V155))&gt;0</formula>
    </cfRule>
  </conditionalFormatting>
  <conditionalFormatting sqref="V156 AC156">
    <cfRule type="notContainsBlanks" dxfId="0" priority="16522">
      <formula>LEN(TRIM(V156))&gt;0</formula>
    </cfRule>
  </conditionalFormatting>
  <conditionalFormatting sqref="V158 AC158">
    <cfRule type="notContainsBlanks" dxfId="0" priority="15691">
      <formula>LEN(TRIM(V158))&gt;0</formula>
    </cfRule>
  </conditionalFormatting>
  <conditionalFormatting sqref="V159 AC159">
    <cfRule type="notContainsBlanks" dxfId="0" priority="15665">
      <formula>LEN(TRIM(V159))&gt;0</formula>
    </cfRule>
  </conditionalFormatting>
  <conditionalFormatting sqref="V160 AC160">
    <cfRule type="notContainsBlanks" dxfId="0" priority="15639">
      <formula>LEN(TRIM(V160))&gt;0</formula>
    </cfRule>
  </conditionalFormatting>
  <conditionalFormatting sqref="V161 AC161">
    <cfRule type="notContainsBlanks" dxfId="0" priority="15613">
      <formula>LEN(TRIM(V161))&gt;0</formula>
    </cfRule>
  </conditionalFormatting>
  <conditionalFormatting sqref="V162 AC162">
    <cfRule type="notContainsBlanks" dxfId="0" priority="15587">
      <formula>LEN(TRIM(V162))&gt;0</formula>
    </cfRule>
  </conditionalFormatting>
  <conditionalFormatting sqref="V165 AC165">
    <cfRule type="notContainsBlanks" dxfId="0" priority="14624">
      <formula>LEN(TRIM(V165))&gt;0</formula>
    </cfRule>
  </conditionalFormatting>
  <conditionalFormatting sqref="V166 AC166">
    <cfRule type="notContainsBlanks" dxfId="0" priority="14598">
      <formula>LEN(TRIM(V166))&gt;0</formula>
    </cfRule>
  </conditionalFormatting>
  <conditionalFormatting sqref="V167 AC167">
    <cfRule type="notContainsBlanks" dxfId="0" priority="14572">
      <formula>LEN(TRIM(V167))&gt;0</formula>
    </cfRule>
  </conditionalFormatting>
  <conditionalFormatting sqref="R168:S168 U168">
    <cfRule type="notContainsBlanks" dxfId="2" priority="19040">
      <formula>LEN(TRIM(R168))&gt;0</formula>
    </cfRule>
  </conditionalFormatting>
  <conditionalFormatting sqref="V168 AC168">
    <cfRule type="notContainsBlanks" dxfId="0" priority="19170">
      <formula>LEN(TRIM(V168))&gt;0</formula>
    </cfRule>
  </conditionalFormatting>
  <conditionalFormatting sqref="Q170:Q172 Q176 Q182:Q183 Q185 Q190 Q196:Q197">
    <cfRule type="notContainsBlanks" dxfId="1" priority="19407">
      <formula>LEN(TRIM(Q170))&gt;0</formula>
    </cfRule>
  </conditionalFormatting>
  <conditionalFormatting sqref="R170:R172 R176">
    <cfRule type="notContainsBlanks" dxfId="2" priority="19381">
      <formula>LEN(TRIM(R170))&gt;0</formula>
    </cfRule>
  </conditionalFormatting>
  <conditionalFormatting sqref="S170:S172 S176 S182:S183 S185 S190 S196:S197">
    <cfRule type="notContainsBlanks" dxfId="3" priority="18935">
      <formula>LEN(TRIM(S170))&gt;0</formula>
    </cfRule>
  </conditionalFormatting>
  <conditionalFormatting sqref="U170:U172 U176 U182:U183 U185 U190 U196:U197">
    <cfRule type="notContainsBlanks" dxfId="4" priority="18909">
      <formula>LEN(TRIM(U170))&gt;0</formula>
    </cfRule>
  </conditionalFormatting>
  <conditionalFormatting sqref="V170 AC170">
    <cfRule type="notContainsBlanks" dxfId="0" priority="19355">
      <formula>LEN(TRIM(V170))&gt;0</formula>
    </cfRule>
  </conditionalFormatting>
  <conditionalFormatting sqref="V170:V172 AC170:AC172 V176 AC176">
    <cfRule type="notContainsBlanks" dxfId="0" priority="19303">
      <formula>LEN(TRIM(V170))&gt;0</formula>
    </cfRule>
  </conditionalFormatting>
  <conditionalFormatting sqref="W170:W172 W176">
    <cfRule type="notContainsBlanks" dxfId="0" priority="19277">
      <formula>LEN(TRIM(W170))&gt;0</formula>
    </cfRule>
  </conditionalFormatting>
  <conditionalFormatting sqref="Y170:Y172 Y176 Y182:Y183 Y185 Y190 Y196:Y197">
    <cfRule type="notContainsBlanks" dxfId="5" priority="19251">
      <formula>LEN(TRIM(Y170))&gt;0</formula>
    </cfRule>
  </conditionalFormatting>
  <conditionalFormatting sqref="Z170:Z172 Z176 Z182:Z183 Z185 Z190 Z196:Z197">
    <cfRule type="notContainsBlanks" dxfId="6" priority="19225">
      <formula>LEN(TRIM(Z170))&gt;0</formula>
    </cfRule>
  </conditionalFormatting>
  <conditionalFormatting sqref="AA170 AA172">
    <cfRule type="cellIs" dxfId="8" priority="19175" operator="equal">
      <formula>2</formula>
    </cfRule>
    <cfRule type="cellIs" dxfId="8" priority="19173" operator="equal">
      <formula>4</formula>
    </cfRule>
  </conditionalFormatting>
  <conditionalFormatting sqref="AB172 AB176 AB182:AB183 AB185 AB190 AB196:AB197">
    <cfRule type="cellIs" dxfId="7" priority="18961" operator="notEqual">
      <formula>0</formula>
    </cfRule>
  </conditionalFormatting>
  <conditionalFormatting sqref="V173 AC173">
    <cfRule type="notContainsBlanks" dxfId="0" priority="18727">
      <formula>LEN(TRIM(V173))&gt;0</formula>
    </cfRule>
  </conditionalFormatting>
  <conditionalFormatting sqref="V174 AC174">
    <cfRule type="notContainsBlanks" dxfId="0" priority="18701">
      <formula>LEN(TRIM(V174))&gt;0</formula>
    </cfRule>
  </conditionalFormatting>
  <conditionalFormatting sqref="V175 AC175">
    <cfRule type="notContainsBlanks" dxfId="0" priority="18675">
      <formula>LEN(TRIM(V175))&gt;0</formula>
    </cfRule>
  </conditionalFormatting>
  <conditionalFormatting sqref="V177 AC177">
    <cfRule type="notContainsBlanks" dxfId="0" priority="17944">
      <formula>LEN(TRIM(V177))&gt;0</formula>
    </cfRule>
  </conditionalFormatting>
  <conditionalFormatting sqref="V178 AC178">
    <cfRule type="notContainsBlanks" dxfId="0" priority="17918">
      <formula>LEN(TRIM(V178))&gt;0</formula>
    </cfRule>
  </conditionalFormatting>
  <conditionalFormatting sqref="V179 AC179">
    <cfRule type="notContainsBlanks" dxfId="0" priority="17892">
      <formula>LEN(TRIM(V179))&gt;0</formula>
    </cfRule>
  </conditionalFormatting>
  <conditionalFormatting sqref="V180 AC180">
    <cfRule type="notContainsBlanks" dxfId="0" priority="17866">
      <formula>LEN(TRIM(V180))&gt;0</formula>
    </cfRule>
  </conditionalFormatting>
  <conditionalFormatting sqref="V181 AC181">
    <cfRule type="notContainsBlanks" dxfId="0" priority="17840">
      <formula>LEN(TRIM(V181))&gt;0</formula>
    </cfRule>
  </conditionalFormatting>
  <conditionalFormatting sqref="R182:R183 R185 R190 R196:R197">
    <cfRule type="notContainsBlanks" dxfId="2" priority="19199">
      <formula>LEN(TRIM(R182))&gt;0</formula>
    </cfRule>
  </conditionalFormatting>
  <conditionalFormatting sqref="V182:V183 AC182:AC183 V185 AC185 V190 AC190 V196:V197 AC196:AC197">
    <cfRule type="notContainsBlanks" dxfId="0" priority="19459">
      <formula>LEN(TRIM(V182))&gt;0</formula>
    </cfRule>
  </conditionalFormatting>
  <conditionalFormatting sqref="W182:W183 W185 W190 W196:W197">
    <cfRule type="notContainsBlanks" dxfId="0" priority="19433">
      <formula>LEN(TRIM(W182))&gt;0</formula>
    </cfRule>
  </conditionalFormatting>
  <conditionalFormatting sqref="V184 AC184">
    <cfRule type="notContainsBlanks" dxfId="0" priority="16991">
      <formula>LEN(TRIM(V184))&gt;0</formula>
    </cfRule>
  </conditionalFormatting>
  <conditionalFormatting sqref="V186 AC186">
    <cfRule type="notContainsBlanks" dxfId="0" priority="16599">
      <formula>LEN(TRIM(V186))&gt;0</formula>
    </cfRule>
  </conditionalFormatting>
  <conditionalFormatting sqref="V187 AC187">
    <cfRule type="notContainsBlanks" dxfId="0" priority="16573">
      <formula>LEN(TRIM(V187))&gt;0</formula>
    </cfRule>
  </conditionalFormatting>
  <conditionalFormatting sqref="V188 AC188">
    <cfRule type="notContainsBlanks" dxfId="0" priority="16547">
      <formula>LEN(TRIM(V188))&gt;0</formula>
    </cfRule>
  </conditionalFormatting>
  <conditionalFormatting sqref="V189 AC189">
    <cfRule type="notContainsBlanks" dxfId="0" priority="16521">
      <formula>LEN(TRIM(V189))&gt;0</formula>
    </cfRule>
  </conditionalFormatting>
  <conditionalFormatting sqref="AA190 AA197 AA491 AA918:AA920">
    <cfRule type="cellIs" dxfId="8" priority="19552" operator="equal">
      <formula>2</formula>
    </cfRule>
    <cfRule type="cellIs" dxfId="8" priority="19551" operator="equal">
      <formula>4</formula>
    </cfRule>
  </conditionalFormatting>
  <conditionalFormatting sqref="V191 AC191">
    <cfRule type="notContainsBlanks" dxfId="0" priority="15690">
      <formula>LEN(TRIM(V191))&gt;0</formula>
    </cfRule>
  </conditionalFormatting>
  <conditionalFormatting sqref="V192 AC192">
    <cfRule type="notContainsBlanks" dxfId="0" priority="15664">
      <formula>LEN(TRIM(V192))&gt;0</formula>
    </cfRule>
  </conditionalFormatting>
  <conditionalFormatting sqref="V193 AC193">
    <cfRule type="notContainsBlanks" dxfId="0" priority="15638">
      <formula>LEN(TRIM(V193))&gt;0</formula>
    </cfRule>
  </conditionalFormatting>
  <conditionalFormatting sqref="V194 AC194">
    <cfRule type="notContainsBlanks" dxfId="0" priority="15612">
      <formula>LEN(TRIM(V194))&gt;0</formula>
    </cfRule>
  </conditionalFormatting>
  <conditionalFormatting sqref="AA194 AA926">
    <cfRule type="cellIs" dxfId="8" priority="19509" operator="equal">
      <formula>2</formula>
    </cfRule>
    <cfRule type="cellIs" dxfId="8" priority="19507" operator="equal">
      <formula>4</formula>
    </cfRule>
  </conditionalFormatting>
  <conditionalFormatting sqref="V195 AC195">
    <cfRule type="notContainsBlanks" dxfId="0" priority="15586">
      <formula>LEN(TRIM(V195))&gt;0</formula>
    </cfRule>
  </conditionalFormatting>
  <conditionalFormatting sqref="V198 AC198">
    <cfRule type="notContainsBlanks" dxfId="0" priority="14623">
      <formula>LEN(TRIM(V198))&gt;0</formula>
    </cfRule>
  </conditionalFormatting>
  <conditionalFormatting sqref="V199 AC199">
    <cfRule type="notContainsBlanks" dxfId="0" priority="14597">
      <formula>LEN(TRIM(V199))&gt;0</formula>
    </cfRule>
  </conditionalFormatting>
  <conditionalFormatting sqref="V200 AC200">
    <cfRule type="notContainsBlanks" dxfId="0" priority="14571">
      <formula>LEN(TRIM(V200))&gt;0</formula>
    </cfRule>
  </conditionalFormatting>
  <conditionalFormatting sqref="R201:S201 U201">
    <cfRule type="notContainsBlanks" dxfId="2" priority="19039">
      <formula>LEN(TRIM(R201))&gt;0</formula>
    </cfRule>
  </conditionalFormatting>
  <conditionalFormatting sqref="V201 AC201">
    <cfRule type="notContainsBlanks" dxfId="0" priority="19169">
      <formula>LEN(TRIM(V201))&gt;0</formula>
    </cfRule>
  </conditionalFormatting>
  <conditionalFormatting sqref="Q203:Q205 Q209 Q215:Q216 Q218 Q223 Q229:Q230">
    <cfRule type="notContainsBlanks" dxfId="1" priority="19406">
      <formula>LEN(TRIM(Q203))&gt;0</formula>
    </cfRule>
  </conditionalFormatting>
  <conditionalFormatting sqref="R203:R205 R209">
    <cfRule type="notContainsBlanks" dxfId="2" priority="19380">
      <formula>LEN(TRIM(R203))&gt;0</formula>
    </cfRule>
  </conditionalFormatting>
  <conditionalFormatting sqref="S203:S205 S209 S215:S216 S218 S223 S229:S230">
    <cfRule type="notContainsBlanks" dxfId="3" priority="18934">
      <formula>LEN(TRIM(S203))&gt;0</formula>
    </cfRule>
  </conditionalFormatting>
  <conditionalFormatting sqref="U203:U205 U209 U215:U216 U218 U223 U229:U230">
    <cfRule type="notContainsBlanks" dxfId="4" priority="18908">
      <formula>LEN(TRIM(U203))&gt;0</formula>
    </cfRule>
  </conditionalFormatting>
  <conditionalFormatting sqref="V203 AC203">
    <cfRule type="notContainsBlanks" dxfId="0" priority="19354">
      <formula>LEN(TRIM(V203))&gt;0</formula>
    </cfRule>
  </conditionalFormatting>
  <conditionalFormatting sqref="V203:V205 AC203:AC205 V209 AC209">
    <cfRule type="notContainsBlanks" dxfId="0" priority="19302">
      <formula>LEN(TRIM(V203))&gt;0</formula>
    </cfRule>
  </conditionalFormatting>
  <conditionalFormatting sqref="W203:W205 W209">
    <cfRule type="notContainsBlanks" dxfId="0" priority="19276">
      <formula>LEN(TRIM(W203))&gt;0</formula>
    </cfRule>
  </conditionalFormatting>
  <conditionalFormatting sqref="Y203:Y205 Y209 Y215:Y216 Y218 Y223 Y229:Y230">
    <cfRule type="notContainsBlanks" dxfId="5" priority="19250">
      <formula>LEN(TRIM(Y203))&gt;0</formula>
    </cfRule>
  </conditionalFormatting>
  <conditionalFormatting sqref="Z203:Z205 Z209 Z215:Z216 Z218 Z223 Z229:Z230">
    <cfRule type="notContainsBlanks" dxfId="6" priority="19224">
      <formula>LEN(TRIM(Z203))&gt;0</formula>
    </cfRule>
  </conditionalFormatting>
  <conditionalFormatting sqref="AB205 AB209 AB215:AB216 AB218 AB223 AB229:AB230">
    <cfRule type="cellIs" dxfId="7" priority="18960" operator="notEqual">
      <formula>0</formula>
    </cfRule>
  </conditionalFormatting>
  <conditionalFormatting sqref="V206 AC206">
    <cfRule type="notContainsBlanks" dxfId="0" priority="18726">
      <formula>LEN(TRIM(V206))&gt;0</formula>
    </cfRule>
  </conditionalFormatting>
  <conditionalFormatting sqref="V207 AC207">
    <cfRule type="notContainsBlanks" dxfId="0" priority="18700">
      <formula>LEN(TRIM(V207))&gt;0</formula>
    </cfRule>
  </conditionalFormatting>
  <conditionalFormatting sqref="V208 AC208">
    <cfRule type="notContainsBlanks" dxfId="0" priority="18674">
      <formula>LEN(TRIM(V208))&gt;0</formula>
    </cfRule>
  </conditionalFormatting>
  <conditionalFormatting sqref="V210 AC210">
    <cfRule type="notContainsBlanks" dxfId="0" priority="17943">
      <formula>LEN(TRIM(V210))&gt;0</formula>
    </cfRule>
  </conditionalFormatting>
  <conditionalFormatting sqref="V211 AC211">
    <cfRule type="notContainsBlanks" dxfId="0" priority="17917">
      <formula>LEN(TRIM(V211))&gt;0</formula>
    </cfRule>
  </conditionalFormatting>
  <conditionalFormatting sqref="V212 AC212">
    <cfRule type="notContainsBlanks" dxfId="0" priority="17891">
      <formula>LEN(TRIM(V212))&gt;0</formula>
    </cfRule>
  </conditionalFormatting>
  <conditionalFormatting sqref="V213 AC213">
    <cfRule type="notContainsBlanks" dxfId="0" priority="17865">
      <formula>LEN(TRIM(V213))&gt;0</formula>
    </cfRule>
  </conditionalFormatting>
  <conditionalFormatting sqref="V214 AC214">
    <cfRule type="notContainsBlanks" dxfId="0" priority="17839">
      <formula>LEN(TRIM(V214))&gt;0</formula>
    </cfRule>
  </conditionalFormatting>
  <conditionalFormatting sqref="R215:R216 R218 R223 R229:R230">
    <cfRule type="notContainsBlanks" dxfId="2" priority="19198">
      <formula>LEN(TRIM(R215))&gt;0</formula>
    </cfRule>
  </conditionalFormatting>
  <conditionalFormatting sqref="V215:V216 AC215:AC216 V218 AC218 V223 AC223 V229:V230 AC229:AC230">
    <cfRule type="notContainsBlanks" dxfId="0" priority="19458">
      <formula>LEN(TRIM(V215))&gt;0</formula>
    </cfRule>
  </conditionalFormatting>
  <conditionalFormatting sqref="W215:W216 W218 W223 W229:W230">
    <cfRule type="notContainsBlanks" dxfId="0" priority="19432">
      <formula>LEN(TRIM(W215))&gt;0</formula>
    </cfRule>
  </conditionalFormatting>
  <conditionalFormatting sqref="V217 AC217">
    <cfRule type="notContainsBlanks" dxfId="0" priority="16990">
      <formula>LEN(TRIM(V217))&gt;0</formula>
    </cfRule>
  </conditionalFormatting>
  <conditionalFormatting sqref="V219 AC219">
    <cfRule type="notContainsBlanks" dxfId="0" priority="16598">
      <formula>LEN(TRIM(V219))&gt;0</formula>
    </cfRule>
  </conditionalFormatting>
  <conditionalFormatting sqref="V220 AC220">
    <cfRule type="notContainsBlanks" dxfId="0" priority="16572">
      <formula>LEN(TRIM(V220))&gt;0</formula>
    </cfRule>
  </conditionalFormatting>
  <conditionalFormatting sqref="V221 AC221">
    <cfRule type="notContainsBlanks" dxfId="0" priority="16546">
      <formula>LEN(TRIM(V221))&gt;0</formula>
    </cfRule>
  </conditionalFormatting>
  <conditionalFormatting sqref="V222 AC222">
    <cfRule type="notContainsBlanks" dxfId="0" priority="16520">
      <formula>LEN(TRIM(V222))&gt;0</formula>
    </cfRule>
  </conditionalFormatting>
  <conditionalFormatting sqref="V224 AC224">
    <cfRule type="notContainsBlanks" dxfId="0" priority="15689">
      <formula>LEN(TRIM(V224))&gt;0</formula>
    </cfRule>
  </conditionalFormatting>
  <conditionalFormatting sqref="V225 AC225">
    <cfRule type="notContainsBlanks" dxfId="0" priority="15663">
      <formula>LEN(TRIM(V225))&gt;0</formula>
    </cfRule>
  </conditionalFormatting>
  <conditionalFormatting sqref="V226 AC226">
    <cfRule type="notContainsBlanks" dxfId="0" priority="15637">
      <formula>LEN(TRIM(V226))&gt;0</formula>
    </cfRule>
  </conditionalFormatting>
  <conditionalFormatting sqref="V227 AC227">
    <cfRule type="notContainsBlanks" dxfId="0" priority="15611">
      <formula>LEN(TRIM(V227))&gt;0</formula>
    </cfRule>
  </conditionalFormatting>
  <conditionalFormatting sqref="V228 AC228">
    <cfRule type="notContainsBlanks" dxfId="0" priority="15585">
      <formula>LEN(TRIM(V228))&gt;0</formula>
    </cfRule>
  </conditionalFormatting>
  <conditionalFormatting sqref="V231 AC231">
    <cfRule type="notContainsBlanks" dxfId="0" priority="14622">
      <formula>LEN(TRIM(V231))&gt;0</formula>
    </cfRule>
  </conditionalFormatting>
  <conditionalFormatting sqref="V232 AC232">
    <cfRule type="notContainsBlanks" dxfId="0" priority="14596">
      <formula>LEN(TRIM(V232))&gt;0</formula>
    </cfRule>
  </conditionalFormatting>
  <conditionalFormatting sqref="V233 AC233">
    <cfRule type="notContainsBlanks" dxfId="0" priority="14570">
      <formula>LEN(TRIM(V233))&gt;0</formula>
    </cfRule>
  </conditionalFormatting>
  <conditionalFormatting sqref="R234:S234 U234">
    <cfRule type="notContainsBlanks" dxfId="2" priority="19038">
      <formula>LEN(TRIM(R234))&gt;0</formula>
    </cfRule>
  </conditionalFormatting>
  <conditionalFormatting sqref="V234 AC234">
    <cfRule type="notContainsBlanks" dxfId="0" priority="19168">
      <formula>LEN(TRIM(V234))&gt;0</formula>
    </cfRule>
  </conditionalFormatting>
  <conditionalFormatting sqref="Q236:Q238 Q242 Q248:Q249 Q251 Q256 Q262:Q263">
    <cfRule type="notContainsBlanks" dxfId="1" priority="19405">
      <formula>LEN(TRIM(Q236))&gt;0</formula>
    </cfRule>
  </conditionalFormatting>
  <conditionalFormatting sqref="R236:R238 R242">
    <cfRule type="notContainsBlanks" dxfId="2" priority="19379">
      <formula>LEN(TRIM(R236))&gt;0</formula>
    </cfRule>
  </conditionalFormatting>
  <conditionalFormatting sqref="S236:S238 S242 S248:S249 S251 S256 S262:S263">
    <cfRule type="notContainsBlanks" dxfId="3" priority="18933">
      <formula>LEN(TRIM(S236))&gt;0</formula>
    </cfRule>
  </conditionalFormatting>
  <conditionalFormatting sqref="U236:U238 U242 U248:U249 U251 U256 U262:U263">
    <cfRule type="notContainsBlanks" dxfId="4" priority="18907">
      <formula>LEN(TRIM(U236))&gt;0</formula>
    </cfRule>
  </conditionalFormatting>
  <conditionalFormatting sqref="V236 AC236">
    <cfRule type="notContainsBlanks" dxfId="0" priority="19353">
      <formula>LEN(TRIM(V236))&gt;0</formula>
    </cfRule>
  </conditionalFormatting>
  <conditionalFormatting sqref="V236:V238 AC236:AC238 V242 AC242">
    <cfRule type="notContainsBlanks" dxfId="0" priority="19301">
      <formula>LEN(TRIM(V236))&gt;0</formula>
    </cfRule>
  </conditionalFormatting>
  <conditionalFormatting sqref="W236:W238 W242">
    <cfRule type="notContainsBlanks" dxfId="0" priority="19275">
      <formula>LEN(TRIM(W236))&gt;0</formula>
    </cfRule>
  </conditionalFormatting>
  <conditionalFormatting sqref="Y236:Y238 Y242 Y248:Y249 Y251 Y256 Y262:Y263">
    <cfRule type="notContainsBlanks" dxfId="5" priority="19249">
      <formula>LEN(TRIM(Y236))&gt;0</formula>
    </cfRule>
  </conditionalFormatting>
  <conditionalFormatting sqref="Z236:Z238 Z242 Z248:Z249 Z251 Z256 Z262:Z263">
    <cfRule type="notContainsBlanks" dxfId="6" priority="19223">
      <formula>LEN(TRIM(Z236))&gt;0</formula>
    </cfRule>
  </conditionalFormatting>
  <conditionalFormatting sqref="AB238 AB242 AB248:AB249 AB251 AB256 AB262:AB263">
    <cfRule type="cellIs" dxfId="7" priority="18959" operator="notEqual">
      <formula>0</formula>
    </cfRule>
  </conditionalFormatting>
  <conditionalFormatting sqref="V239 AC239">
    <cfRule type="notContainsBlanks" dxfId="0" priority="18725">
      <formula>LEN(TRIM(V239))&gt;0</formula>
    </cfRule>
  </conditionalFormatting>
  <conditionalFormatting sqref="V240 AC240">
    <cfRule type="notContainsBlanks" dxfId="0" priority="18699">
      <formula>LEN(TRIM(V240))&gt;0</formula>
    </cfRule>
  </conditionalFormatting>
  <conditionalFormatting sqref="V241 AC241">
    <cfRule type="notContainsBlanks" dxfId="0" priority="18673">
      <formula>LEN(TRIM(V241))&gt;0</formula>
    </cfRule>
  </conditionalFormatting>
  <conditionalFormatting sqref="V243 AC243">
    <cfRule type="notContainsBlanks" dxfId="0" priority="17942">
      <formula>LEN(TRIM(V243))&gt;0</formula>
    </cfRule>
  </conditionalFormatting>
  <conditionalFormatting sqref="V244 AC244">
    <cfRule type="notContainsBlanks" dxfId="0" priority="17916">
      <formula>LEN(TRIM(V244))&gt;0</formula>
    </cfRule>
  </conditionalFormatting>
  <conditionalFormatting sqref="V245 AC245">
    <cfRule type="notContainsBlanks" dxfId="0" priority="17890">
      <formula>LEN(TRIM(V245))&gt;0</formula>
    </cfRule>
  </conditionalFormatting>
  <conditionalFormatting sqref="V246 AC246">
    <cfRule type="notContainsBlanks" dxfId="0" priority="17864">
      <formula>LEN(TRIM(V246))&gt;0</formula>
    </cfRule>
  </conditionalFormatting>
  <conditionalFormatting sqref="V247 AC247">
    <cfRule type="notContainsBlanks" dxfId="0" priority="17838">
      <formula>LEN(TRIM(V247))&gt;0</formula>
    </cfRule>
  </conditionalFormatting>
  <conditionalFormatting sqref="R248:R249 R251 R256 R262:R263">
    <cfRule type="notContainsBlanks" dxfId="2" priority="19197">
      <formula>LEN(TRIM(R248))&gt;0</formula>
    </cfRule>
  </conditionalFormatting>
  <conditionalFormatting sqref="V248:V249 AC248:AC249 V251 AC251 V256 AC256 V262:V263 AC262:AC263">
    <cfRule type="notContainsBlanks" dxfId="0" priority="19457">
      <formula>LEN(TRIM(V248))&gt;0</formula>
    </cfRule>
  </conditionalFormatting>
  <conditionalFormatting sqref="W248:W249 W251 W256 W262:W263">
    <cfRule type="notContainsBlanks" dxfId="0" priority="19431">
      <formula>LEN(TRIM(W248))&gt;0</formula>
    </cfRule>
  </conditionalFormatting>
  <conditionalFormatting sqref="V250 AC250">
    <cfRule type="notContainsBlanks" dxfId="0" priority="16989">
      <formula>LEN(TRIM(V250))&gt;0</formula>
    </cfRule>
  </conditionalFormatting>
  <conditionalFormatting sqref="V252 AC252">
    <cfRule type="notContainsBlanks" dxfId="0" priority="16597">
      <formula>LEN(TRIM(V252))&gt;0</formula>
    </cfRule>
  </conditionalFormatting>
  <conditionalFormatting sqref="V253 AC253">
    <cfRule type="notContainsBlanks" dxfId="0" priority="16571">
      <formula>LEN(TRIM(V253))&gt;0</formula>
    </cfRule>
  </conditionalFormatting>
  <conditionalFormatting sqref="V254 AC254">
    <cfRule type="notContainsBlanks" dxfId="0" priority="16545">
      <formula>LEN(TRIM(V254))&gt;0</formula>
    </cfRule>
  </conditionalFormatting>
  <conditionalFormatting sqref="V255 AC255">
    <cfRule type="notContainsBlanks" dxfId="0" priority="16519">
      <formula>LEN(TRIM(V255))&gt;0</formula>
    </cfRule>
  </conditionalFormatting>
  <conditionalFormatting sqref="V257 AC257">
    <cfRule type="notContainsBlanks" dxfId="0" priority="15688">
      <formula>LEN(TRIM(V257))&gt;0</formula>
    </cfRule>
  </conditionalFormatting>
  <conditionalFormatting sqref="V258 AC258">
    <cfRule type="notContainsBlanks" dxfId="0" priority="15662">
      <formula>LEN(TRIM(V258))&gt;0</formula>
    </cfRule>
  </conditionalFormatting>
  <conditionalFormatting sqref="V259 AC259">
    <cfRule type="notContainsBlanks" dxfId="0" priority="15636">
      <formula>LEN(TRIM(V259))&gt;0</formula>
    </cfRule>
  </conditionalFormatting>
  <conditionalFormatting sqref="V260 AC260">
    <cfRule type="notContainsBlanks" dxfId="0" priority="15610">
      <formula>LEN(TRIM(V260))&gt;0</formula>
    </cfRule>
  </conditionalFormatting>
  <conditionalFormatting sqref="V261 AC261">
    <cfRule type="notContainsBlanks" dxfId="0" priority="15584">
      <formula>LEN(TRIM(V261))&gt;0</formula>
    </cfRule>
  </conditionalFormatting>
  <conditionalFormatting sqref="V264 AC264">
    <cfRule type="notContainsBlanks" dxfId="0" priority="14621">
      <formula>LEN(TRIM(V264))&gt;0</formula>
    </cfRule>
  </conditionalFormatting>
  <conditionalFormatting sqref="V265 AC265">
    <cfRule type="notContainsBlanks" dxfId="0" priority="14595">
      <formula>LEN(TRIM(V265))&gt;0</formula>
    </cfRule>
  </conditionalFormatting>
  <conditionalFormatting sqref="V266 AC266">
    <cfRule type="notContainsBlanks" dxfId="0" priority="14569">
      <formula>LEN(TRIM(V266))&gt;0</formula>
    </cfRule>
  </conditionalFormatting>
  <conditionalFormatting sqref="R267:S267 U267">
    <cfRule type="notContainsBlanks" dxfId="2" priority="19037">
      <formula>LEN(TRIM(R267))&gt;0</formula>
    </cfRule>
  </conditionalFormatting>
  <conditionalFormatting sqref="V267 AC267">
    <cfRule type="notContainsBlanks" dxfId="0" priority="19167">
      <formula>LEN(TRIM(V267))&gt;0</formula>
    </cfRule>
  </conditionalFormatting>
  <conditionalFormatting sqref="Q269:Q271 Q275 Q281:Q282 Q284 Q289 Q295:Q296">
    <cfRule type="notContainsBlanks" dxfId="1" priority="19404">
      <formula>LEN(TRIM(Q269))&gt;0</formula>
    </cfRule>
  </conditionalFormatting>
  <conditionalFormatting sqref="R269:R271 R275">
    <cfRule type="notContainsBlanks" dxfId="2" priority="19378">
      <formula>LEN(TRIM(R269))&gt;0</formula>
    </cfRule>
  </conditionalFormatting>
  <conditionalFormatting sqref="S269:S271 S275 S281:S282 S284 S289 S295:S296">
    <cfRule type="notContainsBlanks" dxfId="3" priority="18932">
      <formula>LEN(TRIM(S269))&gt;0</formula>
    </cfRule>
  </conditionalFormatting>
  <conditionalFormatting sqref="U269:U271 U275 U281:U282 U284 U289 U295:U296">
    <cfRule type="notContainsBlanks" dxfId="4" priority="18906">
      <formula>LEN(TRIM(U269))&gt;0</formula>
    </cfRule>
  </conditionalFormatting>
  <conditionalFormatting sqref="V269 AC269">
    <cfRule type="notContainsBlanks" dxfId="0" priority="19352">
      <formula>LEN(TRIM(V269))&gt;0</formula>
    </cfRule>
  </conditionalFormatting>
  <conditionalFormatting sqref="V269:V271 AC269:AC271 V275 AC275">
    <cfRule type="notContainsBlanks" dxfId="0" priority="19300">
      <formula>LEN(TRIM(V269))&gt;0</formula>
    </cfRule>
  </conditionalFormatting>
  <conditionalFormatting sqref="W269:W271 W275">
    <cfRule type="notContainsBlanks" dxfId="0" priority="19274">
      <formula>LEN(TRIM(W269))&gt;0</formula>
    </cfRule>
  </conditionalFormatting>
  <conditionalFormatting sqref="Y269:Y271 Y275 Y281:Y282 Y284 Y289 Y295:Y296">
    <cfRule type="notContainsBlanks" dxfId="5" priority="19248">
      <formula>LEN(TRIM(Y269))&gt;0</formula>
    </cfRule>
  </conditionalFormatting>
  <conditionalFormatting sqref="Z269:Z271 Z275 Z281:Z282 Z284 Z289 Z295:Z296">
    <cfRule type="notContainsBlanks" dxfId="6" priority="19222">
      <formula>LEN(TRIM(Z269))&gt;0</formula>
    </cfRule>
  </conditionalFormatting>
  <conditionalFormatting sqref="AB271 AB275 AB281:AB282 AB284 AB289 AB295:AB296">
    <cfRule type="cellIs" dxfId="7" priority="18958" operator="notEqual">
      <formula>0</formula>
    </cfRule>
  </conditionalFormatting>
  <conditionalFormatting sqref="V272 AC272">
    <cfRule type="notContainsBlanks" dxfId="0" priority="18724">
      <formula>LEN(TRIM(V272))&gt;0</formula>
    </cfRule>
  </conditionalFormatting>
  <conditionalFormatting sqref="V273 AC273">
    <cfRule type="notContainsBlanks" dxfId="0" priority="18698">
      <formula>LEN(TRIM(V273))&gt;0</formula>
    </cfRule>
  </conditionalFormatting>
  <conditionalFormatting sqref="V274 AC274">
    <cfRule type="notContainsBlanks" dxfId="0" priority="18672">
      <formula>LEN(TRIM(V274))&gt;0</formula>
    </cfRule>
  </conditionalFormatting>
  <conditionalFormatting sqref="V276 AC276">
    <cfRule type="notContainsBlanks" dxfId="0" priority="17941">
      <formula>LEN(TRIM(V276))&gt;0</formula>
    </cfRule>
  </conditionalFormatting>
  <conditionalFormatting sqref="V277 AC277">
    <cfRule type="notContainsBlanks" dxfId="0" priority="17915">
      <formula>LEN(TRIM(V277))&gt;0</formula>
    </cfRule>
  </conditionalFormatting>
  <conditionalFormatting sqref="V278 AC278">
    <cfRule type="notContainsBlanks" dxfId="0" priority="17889">
      <formula>LEN(TRIM(V278))&gt;0</formula>
    </cfRule>
  </conditionalFormatting>
  <conditionalFormatting sqref="V279 AC279">
    <cfRule type="notContainsBlanks" dxfId="0" priority="17863">
      <formula>LEN(TRIM(V279))&gt;0</formula>
    </cfRule>
  </conditionalFormatting>
  <conditionalFormatting sqref="V280 AC280">
    <cfRule type="notContainsBlanks" dxfId="0" priority="17837">
      <formula>LEN(TRIM(V280))&gt;0</formula>
    </cfRule>
  </conditionalFormatting>
  <conditionalFormatting sqref="R281:R282 R284 R289 R295:R296">
    <cfRule type="notContainsBlanks" dxfId="2" priority="19196">
      <formula>LEN(TRIM(R281))&gt;0</formula>
    </cfRule>
  </conditionalFormatting>
  <conditionalFormatting sqref="V281:V282 AC281:AC282 V284 AC284 V289 AC289 V295:V296 AC295:AC296">
    <cfRule type="notContainsBlanks" dxfId="0" priority="19456">
      <formula>LEN(TRIM(V281))&gt;0</formula>
    </cfRule>
  </conditionalFormatting>
  <conditionalFormatting sqref="W281:W282 W284 W289 W295:W296">
    <cfRule type="notContainsBlanks" dxfId="0" priority="19430">
      <formula>LEN(TRIM(W281))&gt;0</formula>
    </cfRule>
  </conditionalFormatting>
  <conditionalFormatting sqref="V283 AC283">
    <cfRule type="notContainsBlanks" dxfId="0" priority="16988">
      <formula>LEN(TRIM(V283))&gt;0</formula>
    </cfRule>
  </conditionalFormatting>
  <conditionalFormatting sqref="V285 AC285">
    <cfRule type="notContainsBlanks" dxfId="0" priority="16596">
      <formula>LEN(TRIM(V285))&gt;0</formula>
    </cfRule>
  </conditionalFormatting>
  <conditionalFormatting sqref="V286 AC286">
    <cfRule type="notContainsBlanks" dxfId="0" priority="16570">
      <formula>LEN(TRIM(V286))&gt;0</formula>
    </cfRule>
  </conditionalFormatting>
  <conditionalFormatting sqref="V287 AC287">
    <cfRule type="notContainsBlanks" dxfId="0" priority="16544">
      <formula>LEN(TRIM(V287))&gt;0</formula>
    </cfRule>
  </conditionalFormatting>
  <conditionalFormatting sqref="V288 AC288">
    <cfRule type="notContainsBlanks" dxfId="0" priority="16518">
      <formula>LEN(TRIM(V288))&gt;0</formula>
    </cfRule>
  </conditionalFormatting>
  <conditionalFormatting sqref="V290 AC290">
    <cfRule type="notContainsBlanks" dxfId="0" priority="15687">
      <formula>LEN(TRIM(V290))&gt;0</formula>
    </cfRule>
  </conditionalFormatting>
  <conditionalFormatting sqref="V291 AC291">
    <cfRule type="notContainsBlanks" dxfId="0" priority="15661">
      <formula>LEN(TRIM(V291))&gt;0</formula>
    </cfRule>
  </conditionalFormatting>
  <conditionalFormatting sqref="V292 AC292">
    <cfRule type="notContainsBlanks" dxfId="0" priority="15635">
      <formula>LEN(TRIM(V292))&gt;0</formula>
    </cfRule>
  </conditionalFormatting>
  <conditionalFormatting sqref="V293 AC293">
    <cfRule type="notContainsBlanks" dxfId="0" priority="15609">
      <formula>LEN(TRIM(V293))&gt;0</formula>
    </cfRule>
  </conditionalFormatting>
  <conditionalFormatting sqref="V294 AC294">
    <cfRule type="notContainsBlanks" dxfId="0" priority="15583">
      <formula>LEN(TRIM(V294))&gt;0</formula>
    </cfRule>
  </conditionalFormatting>
  <conditionalFormatting sqref="V297 AC297">
    <cfRule type="notContainsBlanks" dxfId="0" priority="14620">
      <formula>LEN(TRIM(V297))&gt;0</formula>
    </cfRule>
  </conditionalFormatting>
  <conditionalFormatting sqref="V298 AC298">
    <cfRule type="notContainsBlanks" dxfId="0" priority="14594">
      <formula>LEN(TRIM(V298))&gt;0</formula>
    </cfRule>
  </conditionalFormatting>
  <conditionalFormatting sqref="V299 AC299">
    <cfRule type="notContainsBlanks" dxfId="0" priority="14568">
      <formula>LEN(TRIM(V299))&gt;0</formula>
    </cfRule>
  </conditionalFormatting>
  <conditionalFormatting sqref="R300:S300 U300">
    <cfRule type="notContainsBlanks" dxfId="2" priority="19036">
      <formula>LEN(TRIM(R300))&gt;0</formula>
    </cfRule>
  </conditionalFormatting>
  <conditionalFormatting sqref="V300 AC300">
    <cfRule type="notContainsBlanks" dxfId="0" priority="19166">
      <formula>LEN(TRIM(V300))&gt;0</formula>
    </cfRule>
  </conditionalFormatting>
  <conditionalFormatting sqref="Q302:Q304 Q308 Q314:Q315 Q317 Q322 Q328:Q329">
    <cfRule type="notContainsBlanks" dxfId="1" priority="14064">
      <formula>LEN(TRIM(Q302))&gt;0</formula>
    </cfRule>
  </conditionalFormatting>
  <conditionalFormatting sqref="R302:R304 R308">
    <cfRule type="notContainsBlanks" dxfId="2" priority="14063">
      <formula>LEN(TRIM(R302))&gt;0</formula>
    </cfRule>
  </conditionalFormatting>
  <conditionalFormatting sqref="S302:S304 S308 S314:S315 S317 S322 S328:S329">
    <cfRule type="notContainsBlanks" dxfId="3" priority="14046">
      <formula>LEN(TRIM(S302))&gt;0</formula>
    </cfRule>
  </conditionalFormatting>
  <conditionalFormatting sqref="U302:U304 U308 U314:U315 U317 U322 U328:U329">
    <cfRule type="notContainsBlanks" dxfId="4" priority="14045">
      <formula>LEN(TRIM(U302))&gt;0</formula>
    </cfRule>
  </conditionalFormatting>
  <conditionalFormatting sqref="V302 AC302">
    <cfRule type="notContainsBlanks" dxfId="0" priority="14062">
      <formula>LEN(TRIM(V302))&gt;0</formula>
    </cfRule>
  </conditionalFormatting>
  <conditionalFormatting sqref="V302:V304 AC302:AC304 V308 AC308">
    <cfRule type="notContainsBlanks" dxfId="0" priority="14060">
      <formula>LEN(TRIM(V302))&gt;0</formula>
    </cfRule>
  </conditionalFormatting>
  <conditionalFormatting sqref="W302:W304 W308">
    <cfRule type="notContainsBlanks" dxfId="0" priority="14059">
      <formula>LEN(TRIM(W302))&gt;0</formula>
    </cfRule>
  </conditionalFormatting>
  <conditionalFormatting sqref="Y302:Y304 Y308 Y314:Y315 Y317 Y322 Y328:Y329">
    <cfRule type="notContainsBlanks" dxfId="5" priority="14058">
      <formula>LEN(TRIM(Y302))&gt;0</formula>
    </cfRule>
  </conditionalFormatting>
  <conditionalFormatting sqref="Z302:Z304 Z308 Z314:Z315 Z317 Z322 Z328:Z329">
    <cfRule type="notContainsBlanks" dxfId="6" priority="14057">
      <formula>LEN(TRIM(Z302))&gt;0</formula>
    </cfRule>
  </conditionalFormatting>
  <conditionalFormatting sqref="AB304 AB308 AB314:AB315 AB317 AB322 AB328:AB329">
    <cfRule type="cellIs" dxfId="7" priority="14047" operator="notEqual">
      <formula>0</formula>
    </cfRule>
  </conditionalFormatting>
  <conditionalFormatting sqref="V305 AC305">
    <cfRule type="notContainsBlanks" dxfId="0" priority="14038">
      <formula>LEN(TRIM(V305))&gt;0</formula>
    </cfRule>
  </conditionalFormatting>
  <conditionalFormatting sqref="V306 AC306">
    <cfRule type="notContainsBlanks" dxfId="0" priority="14037">
      <formula>LEN(TRIM(V306))&gt;0</formula>
    </cfRule>
  </conditionalFormatting>
  <conditionalFormatting sqref="V307 AC307">
    <cfRule type="notContainsBlanks" dxfId="0" priority="14036">
      <formula>LEN(TRIM(V307))&gt;0</formula>
    </cfRule>
  </conditionalFormatting>
  <conditionalFormatting sqref="V309 AC309">
    <cfRule type="notContainsBlanks" dxfId="0" priority="14008">
      <formula>LEN(TRIM(V309))&gt;0</formula>
    </cfRule>
  </conditionalFormatting>
  <conditionalFormatting sqref="V310 AC310">
    <cfRule type="notContainsBlanks" dxfId="0" priority="14007">
      <formula>LEN(TRIM(V310))&gt;0</formula>
    </cfRule>
  </conditionalFormatting>
  <conditionalFormatting sqref="V311 AC311">
    <cfRule type="notContainsBlanks" dxfId="0" priority="14006">
      <formula>LEN(TRIM(V311))&gt;0</formula>
    </cfRule>
  </conditionalFormatting>
  <conditionalFormatting sqref="V312 AC312">
    <cfRule type="notContainsBlanks" dxfId="0" priority="14005">
      <formula>LEN(TRIM(V312))&gt;0</formula>
    </cfRule>
  </conditionalFormatting>
  <conditionalFormatting sqref="V313 AC313">
    <cfRule type="notContainsBlanks" dxfId="0" priority="14004">
      <formula>LEN(TRIM(V313))&gt;0</formula>
    </cfRule>
  </conditionalFormatting>
  <conditionalFormatting sqref="R314:R315 R317 R322 R328:R329">
    <cfRule type="notContainsBlanks" dxfId="2" priority="14056">
      <formula>LEN(TRIM(R314))&gt;0</formula>
    </cfRule>
  </conditionalFormatting>
  <conditionalFormatting sqref="V314:V315 AC314:AC315 V317 AC317 V322 AC322 V328:V329 AC328:AC329">
    <cfRule type="notContainsBlanks" dxfId="0" priority="14066">
      <formula>LEN(TRIM(V314))&gt;0</formula>
    </cfRule>
  </conditionalFormatting>
  <conditionalFormatting sqref="W314:W315 W317 W322 W328:W329">
    <cfRule type="notContainsBlanks" dxfId="0" priority="14065">
      <formula>LEN(TRIM(W314))&gt;0</formula>
    </cfRule>
  </conditionalFormatting>
  <conditionalFormatting sqref="V316 AC316">
    <cfRule type="notContainsBlanks" dxfId="0" priority="13971">
      <formula>LEN(TRIM(V316))&gt;0</formula>
    </cfRule>
  </conditionalFormatting>
  <conditionalFormatting sqref="V318 AC318">
    <cfRule type="notContainsBlanks" dxfId="0" priority="13956">
      <formula>LEN(TRIM(V318))&gt;0</formula>
    </cfRule>
  </conditionalFormatting>
  <conditionalFormatting sqref="V319 AC319">
    <cfRule type="notContainsBlanks" dxfId="0" priority="13955">
      <formula>LEN(TRIM(V319))&gt;0</formula>
    </cfRule>
  </conditionalFormatting>
  <conditionalFormatting sqref="V320 AC320">
    <cfRule type="notContainsBlanks" dxfId="0" priority="13954">
      <formula>LEN(TRIM(V320))&gt;0</formula>
    </cfRule>
  </conditionalFormatting>
  <conditionalFormatting sqref="V321 AC321">
    <cfRule type="notContainsBlanks" dxfId="0" priority="13953">
      <formula>LEN(TRIM(V321))&gt;0</formula>
    </cfRule>
  </conditionalFormatting>
  <conditionalFormatting sqref="V323 AC323">
    <cfRule type="notContainsBlanks" dxfId="0" priority="13921">
      <formula>LEN(TRIM(V323))&gt;0</formula>
    </cfRule>
  </conditionalFormatting>
  <conditionalFormatting sqref="V324 AC324">
    <cfRule type="notContainsBlanks" dxfId="0" priority="13920">
      <formula>LEN(TRIM(V324))&gt;0</formula>
    </cfRule>
  </conditionalFormatting>
  <conditionalFormatting sqref="V325 AC325">
    <cfRule type="notContainsBlanks" dxfId="0" priority="13919">
      <formula>LEN(TRIM(V325))&gt;0</formula>
    </cfRule>
  </conditionalFormatting>
  <conditionalFormatting sqref="V326 AC326">
    <cfRule type="notContainsBlanks" dxfId="0" priority="13918">
      <formula>LEN(TRIM(V326))&gt;0</formula>
    </cfRule>
  </conditionalFormatting>
  <conditionalFormatting sqref="V327 AC327">
    <cfRule type="notContainsBlanks" dxfId="0" priority="13917">
      <formula>LEN(TRIM(V327))&gt;0</formula>
    </cfRule>
  </conditionalFormatting>
  <conditionalFormatting sqref="V330 AC330">
    <cfRule type="notContainsBlanks" dxfId="0" priority="13880">
      <formula>LEN(TRIM(V330))&gt;0</formula>
    </cfRule>
  </conditionalFormatting>
  <conditionalFormatting sqref="V331 AC331">
    <cfRule type="notContainsBlanks" dxfId="0" priority="13879">
      <formula>LEN(TRIM(V331))&gt;0</formula>
    </cfRule>
  </conditionalFormatting>
  <conditionalFormatting sqref="V332 AC332">
    <cfRule type="notContainsBlanks" dxfId="0" priority="13878">
      <formula>LEN(TRIM(V332))&gt;0</formula>
    </cfRule>
  </conditionalFormatting>
  <conditionalFormatting sqref="R333:S333 U333">
    <cfRule type="notContainsBlanks" dxfId="2" priority="14050">
      <formula>LEN(TRIM(R333))&gt;0</formula>
    </cfRule>
  </conditionalFormatting>
  <conditionalFormatting sqref="V333 AC333">
    <cfRule type="notContainsBlanks" dxfId="0" priority="14055">
      <formula>LEN(TRIM(V333))&gt;0</formula>
    </cfRule>
  </conditionalFormatting>
  <conditionalFormatting sqref="Q335:Q337 Q341 Q347:Q348 Q350 Q355 Q361:Q362">
    <cfRule type="notContainsBlanks" dxfId="1" priority="19403">
      <formula>LEN(TRIM(Q335))&gt;0</formula>
    </cfRule>
  </conditionalFormatting>
  <conditionalFormatting sqref="R335:R337 R341">
    <cfRule type="notContainsBlanks" dxfId="2" priority="19377">
      <formula>LEN(TRIM(R335))&gt;0</formula>
    </cfRule>
  </conditionalFormatting>
  <conditionalFormatting sqref="S335:S337 S341 S347:S348 S350 S355 S361:S362">
    <cfRule type="notContainsBlanks" dxfId="3" priority="18931">
      <formula>LEN(TRIM(S335))&gt;0</formula>
    </cfRule>
  </conditionalFormatting>
  <conditionalFormatting sqref="U335:U337 U341 U347:U348 U350 U355 U361:U362">
    <cfRule type="notContainsBlanks" dxfId="4" priority="18905">
      <formula>LEN(TRIM(U335))&gt;0</formula>
    </cfRule>
  </conditionalFormatting>
  <conditionalFormatting sqref="V335 AC335">
    <cfRule type="notContainsBlanks" dxfId="0" priority="19351">
      <formula>LEN(TRIM(V335))&gt;0</formula>
    </cfRule>
  </conditionalFormatting>
  <conditionalFormatting sqref="V335:V337 AC335:AC337 V341 AC341">
    <cfRule type="notContainsBlanks" dxfId="0" priority="19299">
      <formula>LEN(TRIM(V335))&gt;0</formula>
    </cfRule>
  </conditionalFormatting>
  <conditionalFormatting sqref="W335:W337 W341">
    <cfRule type="notContainsBlanks" dxfId="0" priority="19273">
      <formula>LEN(TRIM(W335))&gt;0</formula>
    </cfRule>
  </conditionalFormatting>
  <conditionalFormatting sqref="Y335:Y337 Y341 Y347:Y348 Y350 Y355 Y361:Y362">
    <cfRule type="notContainsBlanks" dxfId="5" priority="19247">
      <formula>LEN(TRIM(Y335))&gt;0</formula>
    </cfRule>
  </conditionalFormatting>
  <conditionalFormatting sqref="Z335:Z337 Z341 Z347:Z348 Z350 Z355 Z361:Z362">
    <cfRule type="notContainsBlanks" dxfId="6" priority="19221">
      <formula>LEN(TRIM(Z335))&gt;0</formula>
    </cfRule>
  </conditionalFormatting>
  <conditionalFormatting sqref="AB337 AB341 AB347:AB348 AB350 AB355 AB361:AB362">
    <cfRule type="cellIs" dxfId="7" priority="18957" operator="notEqual">
      <formula>0</formula>
    </cfRule>
  </conditionalFormatting>
  <conditionalFormatting sqref="V338 AC338">
    <cfRule type="notContainsBlanks" dxfId="0" priority="18723">
      <formula>LEN(TRIM(V338))&gt;0</formula>
    </cfRule>
  </conditionalFormatting>
  <conditionalFormatting sqref="V339 AC339">
    <cfRule type="notContainsBlanks" dxfId="0" priority="18697">
      <formula>LEN(TRIM(V339))&gt;0</formula>
    </cfRule>
  </conditionalFormatting>
  <conditionalFormatting sqref="V340 AC340">
    <cfRule type="notContainsBlanks" dxfId="0" priority="18671">
      <formula>LEN(TRIM(V340))&gt;0</formula>
    </cfRule>
  </conditionalFormatting>
  <conditionalFormatting sqref="V342 AC342">
    <cfRule type="notContainsBlanks" dxfId="0" priority="17940">
      <formula>LEN(TRIM(V342))&gt;0</formula>
    </cfRule>
  </conditionalFormatting>
  <conditionalFormatting sqref="V343 AC343">
    <cfRule type="notContainsBlanks" dxfId="0" priority="17914">
      <formula>LEN(TRIM(V343))&gt;0</formula>
    </cfRule>
  </conditionalFormatting>
  <conditionalFormatting sqref="V344 AC344">
    <cfRule type="notContainsBlanks" dxfId="0" priority="17888">
      <formula>LEN(TRIM(V344))&gt;0</formula>
    </cfRule>
  </conditionalFormatting>
  <conditionalFormatting sqref="V345 AC345">
    <cfRule type="notContainsBlanks" dxfId="0" priority="17862">
      <formula>LEN(TRIM(V345))&gt;0</formula>
    </cfRule>
  </conditionalFormatting>
  <conditionalFormatting sqref="V346 AC346">
    <cfRule type="notContainsBlanks" dxfId="0" priority="17836">
      <formula>LEN(TRIM(V346))&gt;0</formula>
    </cfRule>
  </conditionalFormatting>
  <conditionalFormatting sqref="R347:R348 R350 R355 R361:R362">
    <cfRule type="notContainsBlanks" dxfId="2" priority="19195">
      <formula>LEN(TRIM(R347))&gt;0</formula>
    </cfRule>
  </conditionalFormatting>
  <conditionalFormatting sqref="V347:V348 AC347:AC348 V350 AC350 V355 AC355 V361:V362 AC361:AC362">
    <cfRule type="notContainsBlanks" dxfId="0" priority="19455">
      <formula>LEN(TRIM(V347))&gt;0</formula>
    </cfRule>
  </conditionalFormatting>
  <conditionalFormatting sqref="W347:W348 W350 W355 W361:W362">
    <cfRule type="notContainsBlanks" dxfId="0" priority="19429">
      <formula>LEN(TRIM(W347))&gt;0</formula>
    </cfRule>
  </conditionalFormatting>
  <conditionalFormatting sqref="V349 AC349">
    <cfRule type="notContainsBlanks" dxfId="0" priority="16987">
      <formula>LEN(TRIM(V349))&gt;0</formula>
    </cfRule>
  </conditionalFormatting>
  <conditionalFormatting sqref="V351 AC351">
    <cfRule type="notContainsBlanks" dxfId="0" priority="16595">
      <formula>LEN(TRIM(V351))&gt;0</formula>
    </cfRule>
  </conditionalFormatting>
  <conditionalFormatting sqref="V352 AC352">
    <cfRule type="notContainsBlanks" dxfId="0" priority="16569">
      <formula>LEN(TRIM(V352))&gt;0</formula>
    </cfRule>
  </conditionalFormatting>
  <conditionalFormatting sqref="V353 AC353">
    <cfRule type="notContainsBlanks" dxfId="0" priority="16543">
      <formula>LEN(TRIM(V353))&gt;0</formula>
    </cfRule>
  </conditionalFormatting>
  <conditionalFormatting sqref="V354 AC354">
    <cfRule type="notContainsBlanks" dxfId="0" priority="16517">
      <formula>LEN(TRIM(V354))&gt;0</formula>
    </cfRule>
  </conditionalFormatting>
  <conditionalFormatting sqref="V356 AC356">
    <cfRule type="notContainsBlanks" dxfId="0" priority="15686">
      <formula>LEN(TRIM(V356))&gt;0</formula>
    </cfRule>
  </conditionalFormatting>
  <conditionalFormatting sqref="V357 AC357">
    <cfRule type="notContainsBlanks" dxfId="0" priority="15660">
      <formula>LEN(TRIM(V357))&gt;0</formula>
    </cfRule>
  </conditionalFormatting>
  <conditionalFormatting sqref="V358 AC358">
    <cfRule type="notContainsBlanks" dxfId="0" priority="15634">
      <formula>LEN(TRIM(V358))&gt;0</formula>
    </cfRule>
  </conditionalFormatting>
  <conditionalFormatting sqref="V359 AC359">
    <cfRule type="notContainsBlanks" dxfId="0" priority="15608">
      <formula>LEN(TRIM(V359))&gt;0</formula>
    </cfRule>
  </conditionalFormatting>
  <conditionalFormatting sqref="V360 AC360">
    <cfRule type="notContainsBlanks" dxfId="0" priority="15582">
      <formula>LEN(TRIM(V360))&gt;0</formula>
    </cfRule>
  </conditionalFormatting>
  <conditionalFormatting sqref="V363 AC363">
    <cfRule type="notContainsBlanks" dxfId="0" priority="14619">
      <formula>LEN(TRIM(V363))&gt;0</formula>
    </cfRule>
  </conditionalFormatting>
  <conditionalFormatting sqref="V364 AC364">
    <cfRule type="notContainsBlanks" dxfId="0" priority="14593">
      <formula>LEN(TRIM(V364))&gt;0</formula>
    </cfRule>
  </conditionalFormatting>
  <conditionalFormatting sqref="V365 AC365">
    <cfRule type="notContainsBlanks" dxfId="0" priority="14567">
      <formula>LEN(TRIM(V365))&gt;0</formula>
    </cfRule>
  </conditionalFormatting>
  <conditionalFormatting sqref="R366:S366 U366">
    <cfRule type="notContainsBlanks" dxfId="2" priority="19035">
      <formula>LEN(TRIM(R366))&gt;0</formula>
    </cfRule>
  </conditionalFormatting>
  <conditionalFormatting sqref="V366 AC366">
    <cfRule type="notContainsBlanks" dxfId="0" priority="19165">
      <formula>LEN(TRIM(V366))&gt;0</formula>
    </cfRule>
  </conditionalFormatting>
  <conditionalFormatting sqref="Q368:Q370 Q374 Q380:Q381 Q383 Q388 Q394:Q395">
    <cfRule type="notContainsBlanks" dxfId="1" priority="19402">
      <formula>LEN(TRIM(Q368))&gt;0</formula>
    </cfRule>
  </conditionalFormatting>
  <conditionalFormatting sqref="R368:R370 R374">
    <cfRule type="notContainsBlanks" dxfId="2" priority="19376">
      <formula>LEN(TRIM(R368))&gt;0</formula>
    </cfRule>
  </conditionalFormatting>
  <conditionalFormatting sqref="S368:S370 S374 S380:S381 S383 S388 S394:S395">
    <cfRule type="notContainsBlanks" dxfId="3" priority="18930">
      <formula>LEN(TRIM(S368))&gt;0</formula>
    </cfRule>
  </conditionalFormatting>
  <conditionalFormatting sqref="U368:U370 U374 U380:U381 U383 U388 U394:U395">
    <cfRule type="notContainsBlanks" dxfId="4" priority="18904">
      <formula>LEN(TRIM(U368))&gt;0</formula>
    </cfRule>
  </conditionalFormatting>
  <conditionalFormatting sqref="V368 AC368">
    <cfRule type="notContainsBlanks" dxfId="0" priority="19350">
      <formula>LEN(TRIM(V368))&gt;0</formula>
    </cfRule>
  </conditionalFormatting>
  <conditionalFormatting sqref="V368:V370 AC368:AC370 V374 AC374">
    <cfRule type="notContainsBlanks" dxfId="0" priority="19298">
      <formula>LEN(TRIM(V368))&gt;0</formula>
    </cfRule>
  </conditionalFormatting>
  <conditionalFormatting sqref="W368:W370 W374">
    <cfRule type="notContainsBlanks" dxfId="0" priority="19272">
      <formula>LEN(TRIM(W368))&gt;0</formula>
    </cfRule>
  </conditionalFormatting>
  <conditionalFormatting sqref="Y368:Y370 Y374 Y380:Y381 Y383 Y388 Y394:Y395">
    <cfRule type="notContainsBlanks" dxfId="5" priority="19246">
      <formula>LEN(TRIM(Y368))&gt;0</formula>
    </cfRule>
  </conditionalFormatting>
  <conditionalFormatting sqref="Z368:Z370 Z374 Z380:Z381 Z383 Z388 Z394:Z395">
    <cfRule type="notContainsBlanks" dxfId="6" priority="19220">
      <formula>LEN(TRIM(Z368))&gt;0</formula>
    </cfRule>
  </conditionalFormatting>
  <conditionalFormatting sqref="AB370 AB374 AB380:AB381 AB383 AB388 AB394:AB395">
    <cfRule type="cellIs" dxfId="7" priority="18956" operator="notEqual">
      <formula>0</formula>
    </cfRule>
  </conditionalFormatting>
  <conditionalFormatting sqref="V371 AC371">
    <cfRule type="notContainsBlanks" dxfId="0" priority="18722">
      <formula>LEN(TRIM(V371))&gt;0</formula>
    </cfRule>
  </conditionalFormatting>
  <conditionalFormatting sqref="V372 AC372">
    <cfRule type="notContainsBlanks" dxfId="0" priority="18696">
      <formula>LEN(TRIM(V372))&gt;0</formula>
    </cfRule>
  </conditionalFormatting>
  <conditionalFormatting sqref="V373 AC373">
    <cfRule type="notContainsBlanks" dxfId="0" priority="18670">
      <formula>LEN(TRIM(V373))&gt;0</formula>
    </cfRule>
  </conditionalFormatting>
  <conditionalFormatting sqref="V375 AC375">
    <cfRule type="notContainsBlanks" dxfId="0" priority="17939">
      <formula>LEN(TRIM(V375))&gt;0</formula>
    </cfRule>
  </conditionalFormatting>
  <conditionalFormatting sqref="V376 AC376">
    <cfRule type="notContainsBlanks" dxfId="0" priority="17913">
      <formula>LEN(TRIM(V376))&gt;0</formula>
    </cfRule>
  </conditionalFormatting>
  <conditionalFormatting sqref="V377 AC377">
    <cfRule type="notContainsBlanks" dxfId="0" priority="17887">
      <formula>LEN(TRIM(V377))&gt;0</formula>
    </cfRule>
  </conditionalFormatting>
  <conditionalFormatting sqref="V378 AC378">
    <cfRule type="notContainsBlanks" dxfId="0" priority="17861">
      <formula>LEN(TRIM(V378))&gt;0</formula>
    </cfRule>
  </conditionalFormatting>
  <conditionalFormatting sqref="V379 AC379">
    <cfRule type="notContainsBlanks" dxfId="0" priority="17835">
      <formula>LEN(TRIM(V379))&gt;0</formula>
    </cfRule>
  </conditionalFormatting>
  <conditionalFormatting sqref="R380:R381 R383 R388 R394:R395">
    <cfRule type="notContainsBlanks" dxfId="2" priority="19194">
      <formula>LEN(TRIM(R380))&gt;0</formula>
    </cfRule>
  </conditionalFormatting>
  <conditionalFormatting sqref="V380:V381 AC380:AC381 V383 AC383 V388 AC388 V394:V395 AC394:AC395">
    <cfRule type="notContainsBlanks" dxfId="0" priority="19454">
      <formula>LEN(TRIM(V380))&gt;0</formula>
    </cfRule>
  </conditionalFormatting>
  <conditionalFormatting sqref="W380:W381 W383 W388 W394:W395">
    <cfRule type="notContainsBlanks" dxfId="0" priority="19428">
      <formula>LEN(TRIM(W380))&gt;0</formula>
    </cfRule>
  </conditionalFormatting>
  <conditionalFormatting sqref="V382 AC382">
    <cfRule type="notContainsBlanks" dxfId="0" priority="16986">
      <formula>LEN(TRIM(V382))&gt;0</formula>
    </cfRule>
  </conditionalFormatting>
  <conditionalFormatting sqref="V384 AC384">
    <cfRule type="notContainsBlanks" dxfId="0" priority="16594">
      <formula>LEN(TRIM(V384))&gt;0</formula>
    </cfRule>
  </conditionalFormatting>
  <conditionalFormatting sqref="V385 AC385">
    <cfRule type="notContainsBlanks" dxfId="0" priority="16568">
      <formula>LEN(TRIM(V385))&gt;0</formula>
    </cfRule>
  </conditionalFormatting>
  <conditionalFormatting sqref="V386 AC386">
    <cfRule type="notContainsBlanks" dxfId="0" priority="16542">
      <formula>LEN(TRIM(V386))&gt;0</formula>
    </cfRule>
  </conditionalFormatting>
  <conditionalFormatting sqref="V387 AC387">
    <cfRule type="notContainsBlanks" dxfId="0" priority="16516">
      <formula>LEN(TRIM(V387))&gt;0</formula>
    </cfRule>
  </conditionalFormatting>
  <conditionalFormatting sqref="V389 AC389">
    <cfRule type="notContainsBlanks" dxfId="0" priority="15685">
      <formula>LEN(TRIM(V389))&gt;0</formula>
    </cfRule>
  </conditionalFormatting>
  <conditionalFormatting sqref="V390 AC390">
    <cfRule type="notContainsBlanks" dxfId="0" priority="15659">
      <formula>LEN(TRIM(V390))&gt;0</formula>
    </cfRule>
  </conditionalFormatting>
  <conditionalFormatting sqref="V391 AC391">
    <cfRule type="notContainsBlanks" dxfId="0" priority="15633">
      <formula>LEN(TRIM(V391))&gt;0</formula>
    </cfRule>
  </conditionalFormatting>
  <conditionalFormatting sqref="V392 AC392">
    <cfRule type="notContainsBlanks" dxfId="0" priority="15607">
      <formula>LEN(TRIM(V392))&gt;0</formula>
    </cfRule>
  </conditionalFormatting>
  <conditionalFormatting sqref="V393 AC393">
    <cfRule type="notContainsBlanks" dxfId="0" priority="15581">
      <formula>LEN(TRIM(V393))&gt;0</formula>
    </cfRule>
  </conditionalFormatting>
  <conditionalFormatting sqref="V396 AC396">
    <cfRule type="notContainsBlanks" dxfId="0" priority="14618">
      <formula>LEN(TRIM(V396))&gt;0</formula>
    </cfRule>
  </conditionalFormatting>
  <conditionalFormatting sqref="V397 AC397">
    <cfRule type="notContainsBlanks" dxfId="0" priority="14592">
      <formula>LEN(TRIM(V397))&gt;0</formula>
    </cfRule>
  </conditionalFormatting>
  <conditionalFormatting sqref="V398 AC398">
    <cfRule type="notContainsBlanks" dxfId="0" priority="14566">
      <formula>LEN(TRIM(V398))&gt;0</formula>
    </cfRule>
  </conditionalFormatting>
  <conditionalFormatting sqref="R399:S399 U399">
    <cfRule type="notContainsBlanks" dxfId="2" priority="19034">
      <formula>LEN(TRIM(R399))&gt;0</formula>
    </cfRule>
  </conditionalFormatting>
  <conditionalFormatting sqref="V399 AC399">
    <cfRule type="notContainsBlanks" dxfId="0" priority="19164">
      <formula>LEN(TRIM(V399))&gt;0</formula>
    </cfRule>
  </conditionalFormatting>
  <conditionalFormatting sqref="Q401:Q403 Q407 Q414 Q416 Q421 Q427:Q428">
    <cfRule type="notContainsBlanks" dxfId="1" priority="19401">
      <formula>LEN(TRIM(Q401))&gt;0</formula>
    </cfRule>
  </conditionalFormatting>
  <conditionalFormatting sqref="R401:R403 R407">
    <cfRule type="notContainsBlanks" dxfId="2" priority="19375">
      <formula>LEN(TRIM(R401))&gt;0</formula>
    </cfRule>
  </conditionalFormatting>
  <conditionalFormatting sqref="S401:S403 S407 S413:S414 S416 S421 S427:S428">
    <cfRule type="notContainsBlanks" dxfId="3" priority="18929">
      <formula>LEN(TRIM(S401))&gt;0</formula>
    </cfRule>
  </conditionalFormatting>
  <conditionalFormatting sqref="U401:U403 U407 U413:U414 U416 U421 U427:U428">
    <cfRule type="notContainsBlanks" dxfId="4" priority="18903">
      <formula>LEN(TRIM(U401))&gt;0</formula>
    </cfRule>
  </conditionalFormatting>
  <conditionalFormatting sqref="V401 AC401">
    <cfRule type="notContainsBlanks" dxfId="0" priority="19349">
      <formula>LEN(TRIM(V401))&gt;0</formula>
    </cfRule>
  </conditionalFormatting>
  <conditionalFormatting sqref="V401:V403 AC401:AC403 V407 AC407">
    <cfRule type="notContainsBlanks" dxfId="0" priority="19297">
      <formula>LEN(TRIM(V401))&gt;0</formula>
    </cfRule>
  </conditionalFormatting>
  <conditionalFormatting sqref="W401:W403 W407">
    <cfRule type="notContainsBlanks" dxfId="0" priority="19271">
      <formula>LEN(TRIM(W401))&gt;0</formula>
    </cfRule>
  </conditionalFormatting>
  <conditionalFormatting sqref="Y401:Y403 Y407 Y413:Y414 Y416 Y421 Y427:Y428">
    <cfRule type="notContainsBlanks" dxfId="5" priority="19245">
      <formula>LEN(TRIM(Y401))&gt;0</formula>
    </cfRule>
  </conditionalFormatting>
  <conditionalFormatting sqref="Z401:Z403 Z407 Z413:Z414 Z416 Z421 Z427:Z428">
    <cfRule type="notContainsBlanks" dxfId="6" priority="19219">
      <formula>LEN(TRIM(Z401))&gt;0</formula>
    </cfRule>
  </conditionalFormatting>
  <conditionalFormatting sqref="AB403 AB407 AB413:AB414 AB416 AB421 AB427:AB428">
    <cfRule type="cellIs" dxfId="7" priority="18955" operator="notEqual">
      <formula>0</formula>
    </cfRule>
  </conditionalFormatting>
  <conditionalFormatting sqref="V404 AC404">
    <cfRule type="notContainsBlanks" dxfId="0" priority="18721">
      <formula>LEN(TRIM(V404))&gt;0</formula>
    </cfRule>
  </conditionalFormatting>
  <conditionalFormatting sqref="V405 AC405">
    <cfRule type="notContainsBlanks" dxfId="0" priority="18695">
      <formula>LEN(TRIM(V405))&gt;0</formula>
    </cfRule>
  </conditionalFormatting>
  <conditionalFormatting sqref="V406 AC406">
    <cfRule type="notContainsBlanks" dxfId="0" priority="18669">
      <formula>LEN(TRIM(V406))&gt;0</formula>
    </cfRule>
  </conditionalFormatting>
  <conditionalFormatting sqref="V408 AC408">
    <cfRule type="notContainsBlanks" dxfId="0" priority="17938">
      <formula>LEN(TRIM(V408))&gt;0</formula>
    </cfRule>
  </conditionalFormatting>
  <conditionalFormatting sqref="V409 AC409">
    <cfRule type="notContainsBlanks" dxfId="0" priority="17912">
      <formula>LEN(TRIM(V409))&gt;0</formula>
    </cfRule>
  </conditionalFormatting>
  <conditionalFormatting sqref="V410 AC410">
    <cfRule type="notContainsBlanks" dxfId="0" priority="17886">
      <formula>LEN(TRIM(V410))&gt;0</formula>
    </cfRule>
  </conditionalFormatting>
  <conditionalFormatting sqref="V411 AC411">
    <cfRule type="notContainsBlanks" dxfId="0" priority="17860">
      <formula>LEN(TRIM(V411))&gt;0</formula>
    </cfRule>
  </conditionalFormatting>
  <conditionalFormatting sqref="V412 AC412">
    <cfRule type="notContainsBlanks" dxfId="0" priority="17834">
      <formula>LEN(TRIM(V412))&gt;0</formula>
    </cfRule>
  </conditionalFormatting>
  <conditionalFormatting sqref="R413:R414 R416 R421 R427:R428">
    <cfRule type="notContainsBlanks" dxfId="2" priority="19193">
      <formula>LEN(TRIM(R413))&gt;0</formula>
    </cfRule>
  </conditionalFormatting>
  <conditionalFormatting sqref="V413:V414 AC413:AC414 V416 AC416 V421 AC421 V427:V428 AC427:AC428">
    <cfRule type="notContainsBlanks" dxfId="0" priority="19453">
      <formula>LEN(TRIM(V413))&gt;0</formula>
    </cfRule>
  </conditionalFormatting>
  <conditionalFormatting sqref="W413:W414 W416 W421 W427:W428">
    <cfRule type="notContainsBlanks" dxfId="0" priority="19427">
      <formula>LEN(TRIM(W413))&gt;0</formula>
    </cfRule>
  </conditionalFormatting>
  <conditionalFormatting sqref="V415 AC415">
    <cfRule type="notContainsBlanks" dxfId="0" priority="16985">
      <formula>LEN(TRIM(V415))&gt;0</formula>
    </cfRule>
  </conditionalFormatting>
  <conditionalFormatting sqref="V417 AC417">
    <cfRule type="notContainsBlanks" dxfId="0" priority="16593">
      <formula>LEN(TRIM(V417))&gt;0</formula>
    </cfRule>
  </conditionalFormatting>
  <conditionalFormatting sqref="V418 AC418">
    <cfRule type="notContainsBlanks" dxfId="0" priority="16567">
      <formula>LEN(TRIM(V418))&gt;0</formula>
    </cfRule>
  </conditionalFormatting>
  <conditionalFormatting sqref="V419 AC419">
    <cfRule type="notContainsBlanks" dxfId="0" priority="16541">
      <formula>LEN(TRIM(V419))&gt;0</formula>
    </cfRule>
  </conditionalFormatting>
  <conditionalFormatting sqref="V420 AC420">
    <cfRule type="notContainsBlanks" dxfId="0" priority="16515">
      <formula>LEN(TRIM(V420))&gt;0</formula>
    </cfRule>
  </conditionalFormatting>
  <conditionalFormatting sqref="V422 AC422">
    <cfRule type="notContainsBlanks" dxfId="0" priority="15684">
      <formula>LEN(TRIM(V422))&gt;0</formula>
    </cfRule>
  </conditionalFormatting>
  <conditionalFormatting sqref="V423 AC423">
    <cfRule type="notContainsBlanks" dxfId="0" priority="15658">
      <formula>LEN(TRIM(V423))&gt;0</formula>
    </cfRule>
  </conditionalFormatting>
  <conditionalFormatting sqref="V424 AC424">
    <cfRule type="notContainsBlanks" dxfId="0" priority="15632">
      <formula>LEN(TRIM(V424))&gt;0</formula>
    </cfRule>
  </conditionalFormatting>
  <conditionalFormatting sqref="V425 AC425">
    <cfRule type="notContainsBlanks" dxfId="0" priority="15606">
      <formula>LEN(TRIM(V425))&gt;0</formula>
    </cfRule>
  </conditionalFormatting>
  <conditionalFormatting sqref="V426 AC426">
    <cfRule type="notContainsBlanks" dxfId="0" priority="15580">
      <formula>LEN(TRIM(V426))&gt;0</formula>
    </cfRule>
  </conditionalFormatting>
  <conditionalFormatting sqref="V429 AC429">
    <cfRule type="notContainsBlanks" dxfId="0" priority="14617">
      <formula>LEN(TRIM(V429))&gt;0</formula>
    </cfRule>
  </conditionalFormatting>
  <conditionalFormatting sqref="V430 AC430">
    <cfRule type="notContainsBlanks" dxfId="0" priority="14591">
      <formula>LEN(TRIM(V430))&gt;0</formula>
    </cfRule>
  </conditionalFormatting>
  <conditionalFormatting sqref="V431 AC431">
    <cfRule type="notContainsBlanks" dxfId="0" priority="14565">
      <formula>LEN(TRIM(V431))&gt;0</formula>
    </cfRule>
  </conditionalFormatting>
  <conditionalFormatting sqref="R432:S432 U432">
    <cfRule type="notContainsBlanks" dxfId="2" priority="19033">
      <formula>LEN(TRIM(R432))&gt;0</formula>
    </cfRule>
  </conditionalFormatting>
  <conditionalFormatting sqref="V432 AC432">
    <cfRule type="notContainsBlanks" dxfId="0" priority="19163">
      <formula>LEN(TRIM(V432))&gt;0</formula>
    </cfRule>
  </conditionalFormatting>
  <conditionalFormatting sqref="K434:K447 K455:K465">
    <cfRule type="notContainsBlanks" dxfId="0" priority="12131">
      <formula>LEN(TRIM(K434))&gt;0</formula>
    </cfRule>
  </conditionalFormatting>
  <conditionalFormatting sqref="L434:L447 L455:L465">
    <cfRule type="notContainsBlanks" dxfId="9" priority="12130">
      <formula>LEN(TRIM(L434))&gt;0</formula>
    </cfRule>
  </conditionalFormatting>
  <conditionalFormatting sqref="Q434:Q436 Q440 Q447 Q449 Q454 Q460:Q461">
    <cfRule type="notContainsBlanks" dxfId="1" priority="12123">
      <formula>LEN(TRIM(Q434))&gt;0</formula>
    </cfRule>
  </conditionalFormatting>
  <conditionalFormatting sqref="R434:R436 R440">
    <cfRule type="notContainsBlanks" dxfId="2" priority="12122">
      <formula>LEN(TRIM(R434))&gt;0</formula>
    </cfRule>
  </conditionalFormatting>
  <conditionalFormatting sqref="S434:S436 S440 S446:S447 S449 S454 S460:S461">
    <cfRule type="notContainsBlanks" dxfId="3" priority="12105">
      <formula>LEN(TRIM(S434))&gt;0</formula>
    </cfRule>
  </conditionalFormatting>
  <conditionalFormatting sqref="U434:U436 U440 U446:U447 U449 U454 U460:U461">
    <cfRule type="notContainsBlanks" dxfId="4" priority="12104">
      <formula>LEN(TRIM(U434))&gt;0</formula>
    </cfRule>
  </conditionalFormatting>
  <conditionalFormatting sqref="V434 AC434">
    <cfRule type="notContainsBlanks" dxfId="0" priority="12121">
      <formula>LEN(TRIM(V434))&gt;0</formula>
    </cfRule>
  </conditionalFormatting>
  <conditionalFormatting sqref="V434:V436 AC434:AC436 V440 AC440">
    <cfRule type="notContainsBlanks" dxfId="0" priority="12119">
      <formula>LEN(TRIM(V434))&gt;0</formula>
    </cfRule>
  </conditionalFormatting>
  <conditionalFormatting sqref="W434:W436 W440">
    <cfRule type="notContainsBlanks" dxfId="0" priority="12118">
      <formula>LEN(TRIM(W434))&gt;0</formula>
    </cfRule>
  </conditionalFormatting>
  <conditionalFormatting sqref="Y434:Y436 Y440 Y446:Y447 Y449 Y454 Y460:Y461">
    <cfRule type="notContainsBlanks" dxfId="5" priority="12117">
      <formula>LEN(TRIM(Y434))&gt;0</formula>
    </cfRule>
  </conditionalFormatting>
  <conditionalFormatting sqref="Z434:Z436 Z440 Z446:Z447 Z449 Z454 Z460:Z461">
    <cfRule type="notContainsBlanks" dxfId="6" priority="12116">
      <formula>LEN(TRIM(Z434))&gt;0</formula>
    </cfRule>
  </conditionalFormatting>
  <conditionalFormatting sqref="AA434:AA449 AA452:AA456 AA943:AA944 AA1142 AA1242 AA1273:AA1276 AA1279 AA1342">
    <cfRule type="cellIs" dxfId="8" priority="12134" operator="equal">
      <formula>2</formula>
    </cfRule>
    <cfRule type="cellIs" dxfId="8" priority="12133" operator="equal">
      <formula>4</formula>
    </cfRule>
  </conditionalFormatting>
  <conditionalFormatting sqref="AB436 AB440 AB446:AB447 AB449 AB454 AB460:AB461">
    <cfRule type="cellIs" dxfId="7" priority="12106" operator="notEqual">
      <formula>0</formula>
    </cfRule>
  </conditionalFormatting>
  <conditionalFormatting sqref="V437 AC437">
    <cfRule type="notContainsBlanks" dxfId="0" priority="12097">
      <formula>LEN(TRIM(V437))&gt;0</formula>
    </cfRule>
  </conditionalFormatting>
  <conditionalFormatting sqref="V438 AC438">
    <cfRule type="notContainsBlanks" dxfId="0" priority="12096">
      <formula>LEN(TRIM(V438))&gt;0</formula>
    </cfRule>
  </conditionalFormatting>
  <conditionalFormatting sqref="V439 AC439">
    <cfRule type="notContainsBlanks" dxfId="0" priority="12095">
      <formula>LEN(TRIM(V439))&gt;0</formula>
    </cfRule>
  </conditionalFormatting>
  <conditionalFormatting sqref="V441 AC441">
    <cfRule type="notContainsBlanks" dxfId="0" priority="12068">
      <formula>LEN(TRIM(V441))&gt;0</formula>
    </cfRule>
  </conditionalFormatting>
  <conditionalFormatting sqref="V442 AC442">
    <cfRule type="notContainsBlanks" dxfId="0" priority="12067">
      <formula>LEN(TRIM(V442))&gt;0</formula>
    </cfRule>
  </conditionalFormatting>
  <conditionalFormatting sqref="V443 AC443">
    <cfRule type="notContainsBlanks" dxfId="0" priority="12066">
      <formula>LEN(TRIM(V443))&gt;0</formula>
    </cfRule>
  </conditionalFormatting>
  <conditionalFormatting sqref="V444 AC444">
    <cfRule type="notContainsBlanks" dxfId="0" priority="12065">
      <formula>LEN(TRIM(V444))&gt;0</formula>
    </cfRule>
  </conditionalFormatting>
  <conditionalFormatting sqref="V445 AC445">
    <cfRule type="notContainsBlanks" dxfId="0" priority="12064">
      <formula>LEN(TRIM(V445))&gt;0</formula>
    </cfRule>
  </conditionalFormatting>
  <conditionalFormatting sqref="R446:R447 R449 R454 R460:R461">
    <cfRule type="notContainsBlanks" dxfId="2" priority="12115">
      <formula>LEN(TRIM(R446))&gt;0</formula>
    </cfRule>
  </conditionalFormatting>
  <conditionalFormatting sqref="V446:V447 AC446:AC447 V449 AC449 V454 AC454 V460:V461 AC460:AC461">
    <cfRule type="notContainsBlanks" dxfId="0" priority="12125">
      <formula>LEN(TRIM(V446))&gt;0</formula>
    </cfRule>
  </conditionalFormatting>
  <conditionalFormatting sqref="W446:W447 W449 W454 W460:W461">
    <cfRule type="notContainsBlanks" dxfId="0" priority="12124">
      <formula>LEN(TRIM(W446))&gt;0</formula>
    </cfRule>
  </conditionalFormatting>
  <conditionalFormatting sqref="V448 AC448">
    <cfRule type="notContainsBlanks" dxfId="0" priority="12032">
      <formula>LEN(TRIM(V448))&gt;0</formula>
    </cfRule>
  </conditionalFormatting>
  <conditionalFormatting sqref="V450 AC450">
    <cfRule type="notContainsBlanks" dxfId="0" priority="12017">
      <formula>LEN(TRIM(V450))&gt;0</formula>
    </cfRule>
  </conditionalFormatting>
  <conditionalFormatting sqref="V451 AC451">
    <cfRule type="notContainsBlanks" dxfId="0" priority="12016">
      <formula>LEN(TRIM(V451))&gt;0</formula>
    </cfRule>
  </conditionalFormatting>
  <conditionalFormatting sqref="V452 AC452">
    <cfRule type="notContainsBlanks" dxfId="0" priority="12015">
      <formula>LEN(TRIM(V452))&gt;0</formula>
    </cfRule>
  </conditionalFormatting>
  <conditionalFormatting sqref="V453 AC453">
    <cfRule type="notContainsBlanks" dxfId="0" priority="12014">
      <formula>LEN(TRIM(V453))&gt;0</formula>
    </cfRule>
  </conditionalFormatting>
  <conditionalFormatting sqref="V455 AC455">
    <cfRule type="notContainsBlanks" dxfId="0" priority="11982">
      <formula>LEN(TRIM(V455))&gt;0</formula>
    </cfRule>
  </conditionalFormatting>
  <conditionalFormatting sqref="V456 AC456">
    <cfRule type="notContainsBlanks" dxfId="0" priority="11981">
      <formula>LEN(TRIM(V456))&gt;0</formula>
    </cfRule>
  </conditionalFormatting>
  <conditionalFormatting sqref="V457 AC457">
    <cfRule type="notContainsBlanks" dxfId="0" priority="11980">
      <formula>LEN(TRIM(V457))&gt;0</formula>
    </cfRule>
  </conditionalFormatting>
  <conditionalFormatting sqref="V458 AC458">
    <cfRule type="notContainsBlanks" dxfId="0" priority="11979">
      <formula>LEN(TRIM(V458))&gt;0</formula>
    </cfRule>
  </conditionalFormatting>
  <conditionalFormatting sqref="V459 AC459">
    <cfRule type="notContainsBlanks" dxfId="0" priority="11978">
      <formula>LEN(TRIM(V459))&gt;0</formula>
    </cfRule>
  </conditionalFormatting>
  <conditionalFormatting sqref="V462 AC462">
    <cfRule type="notContainsBlanks" dxfId="0" priority="11941">
      <formula>LEN(TRIM(V462))&gt;0</formula>
    </cfRule>
  </conditionalFormatting>
  <conditionalFormatting sqref="V463 AC463">
    <cfRule type="notContainsBlanks" dxfId="0" priority="11940">
      <formula>LEN(TRIM(V463))&gt;0</formula>
    </cfRule>
  </conditionalFormatting>
  <conditionalFormatting sqref="V464 AC464">
    <cfRule type="notContainsBlanks" dxfId="0" priority="11939">
      <formula>LEN(TRIM(V464))&gt;0</formula>
    </cfRule>
  </conditionalFormatting>
  <conditionalFormatting sqref="R465:S465 U465">
    <cfRule type="notContainsBlanks" dxfId="2" priority="12109">
      <formula>LEN(TRIM(R465))&gt;0</formula>
    </cfRule>
  </conditionalFormatting>
  <conditionalFormatting sqref="V465 AC465">
    <cfRule type="notContainsBlanks" dxfId="0" priority="12114">
      <formula>LEN(TRIM(V465))&gt;0</formula>
    </cfRule>
  </conditionalFormatting>
  <conditionalFormatting sqref="Q467:Q469 Q473 Q479:Q480 Q482 Q487 Q493:Q494">
    <cfRule type="notContainsBlanks" dxfId="1" priority="19400">
      <formula>LEN(TRIM(Q467))&gt;0</formula>
    </cfRule>
  </conditionalFormatting>
  <conditionalFormatting sqref="R467:R469 R473">
    <cfRule type="notContainsBlanks" dxfId="2" priority="19374">
      <formula>LEN(TRIM(R467))&gt;0</formula>
    </cfRule>
  </conditionalFormatting>
  <conditionalFormatting sqref="S467:S469 S473 S479:S480 S482 S487 S493:S494">
    <cfRule type="notContainsBlanks" dxfId="3" priority="18928">
      <formula>LEN(TRIM(S467))&gt;0</formula>
    </cfRule>
  </conditionalFormatting>
  <conditionalFormatting sqref="U467:U469 U473 U479:U480 U482 U487 U493:U494">
    <cfRule type="notContainsBlanks" dxfId="4" priority="18902">
      <formula>LEN(TRIM(U467))&gt;0</formula>
    </cfRule>
  </conditionalFormatting>
  <conditionalFormatting sqref="V467 AC467">
    <cfRule type="notContainsBlanks" dxfId="0" priority="19348">
      <formula>LEN(TRIM(V467))&gt;0</formula>
    </cfRule>
  </conditionalFormatting>
  <conditionalFormatting sqref="V467:V469 AC467:AC469 V473 AC473">
    <cfRule type="notContainsBlanks" dxfId="0" priority="19296">
      <formula>LEN(TRIM(V467))&gt;0</formula>
    </cfRule>
  </conditionalFormatting>
  <conditionalFormatting sqref="W467:W469 W473">
    <cfRule type="notContainsBlanks" dxfId="0" priority="19270">
      <formula>LEN(TRIM(W467))&gt;0</formula>
    </cfRule>
  </conditionalFormatting>
  <conditionalFormatting sqref="Y467:Y469 Y473 Y479:Y480 Y482 Y487 Y493:Y494">
    <cfRule type="notContainsBlanks" dxfId="5" priority="19244">
      <formula>LEN(TRIM(Y467))&gt;0</formula>
    </cfRule>
  </conditionalFormatting>
  <conditionalFormatting sqref="Z467:Z469 Z473 Z479:Z480 Z482 Z487 Z493:Z494">
    <cfRule type="notContainsBlanks" dxfId="6" priority="19218">
      <formula>LEN(TRIM(Z467))&gt;0</formula>
    </cfRule>
  </conditionalFormatting>
  <conditionalFormatting sqref="AB469 AB473 AB479:AB480 AB482 AB487 AB493:AB494">
    <cfRule type="cellIs" dxfId="7" priority="18954" operator="notEqual">
      <formula>0</formula>
    </cfRule>
  </conditionalFormatting>
  <conditionalFormatting sqref="V470 AC470">
    <cfRule type="notContainsBlanks" dxfId="0" priority="18720">
      <formula>LEN(TRIM(V470))&gt;0</formula>
    </cfRule>
  </conditionalFormatting>
  <conditionalFormatting sqref="V471 AC471">
    <cfRule type="notContainsBlanks" dxfId="0" priority="18694">
      <formula>LEN(TRIM(V471))&gt;0</formula>
    </cfRule>
  </conditionalFormatting>
  <conditionalFormatting sqref="V472 AC472">
    <cfRule type="notContainsBlanks" dxfId="0" priority="18668">
      <formula>LEN(TRIM(V472))&gt;0</formula>
    </cfRule>
  </conditionalFormatting>
  <conditionalFormatting sqref="V474 AC474">
    <cfRule type="notContainsBlanks" dxfId="0" priority="17937">
      <formula>LEN(TRIM(V474))&gt;0</formula>
    </cfRule>
  </conditionalFormatting>
  <conditionalFormatting sqref="V475 AC475">
    <cfRule type="notContainsBlanks" dxfId="0" priority="17911">
      <formula>LEN(TRIM(V475))&gt;0</formula>
    </cfRule>
  </conditionalFormatting>
  <conditionalFormatting sqref="V476 AC476">
    <cfRule type="notContainsBlanks" dxfId="0" priority="17885">
      <formula>LEN(TRIM(V476))&gt;0</formula>
    </cfRule>
  </conditionalFormatting>
  <conditionalFormatting sqref="V477 AC477">
    <cfRule type="notContainsBlanks" dxfId="0" priority="17859">
      <formula>LEN(TRIM(V477))&gt;0</formula>
    </cfRule>
  </conditionalFormatting>
  <conditionalFormatting sqref="V478 AC478">
    <cfRule type="notContainsBlanks" dxfId="0" priority="17833">
      <formula>LEN(TRIM(V478))&gt;0</formula>
    </cfRule>
  </conditionalFormatting>
  <conditionalFormatting sqref="R479:R480 R482 R487 R493:R494">
    <cfRule type="notContainsBlanks" dxfId="2" priority="19192">
      <formula>LEN(TRIM(R479))&gt;0</formula>
    </cfRule>
  </conditionalFormatting>
  <conditionalFormatting sqref="V479:V480 AC479:AC480 V482 AC482 V487 AC487 V493:V494 AC493:AC494">
    <cfRule type="notContainsBlanks" dxfId="0" priority="19452">
      <formula>LEN(TRIM(V479))&gt;0</formula>
    </cfRule>
  </conditionalFormatting>
  <conditionalFormatting sqref="W479:W480 W482 W487 W493:W494">
    <cfRule type="notContainsBlanks" dxfId="0" priority="19426">
      <formula>LEN(TRIM(W479))&gt;0</formula>
    </cfRule>
  </conditionalFormatting>
  <conditionalFormatting sqref="V481 AC481">
    <cfRule type="notContainsBlanks" dxfId="0" priority="16984">
      <formula>LEN(TRIM(V481))&gt;0</formula>
    </cfRule>
  </conditionalFormatting>
  <conditionalFormatting sqref="V483 AC483">
    <cfRule type="notContainsBlanks" dxfId="0" priority="16592">
      <formula>LEN(TRIM(V483))&gt;0</formula>
    </cfRule>
  </conditionalFormatting>
  <conditionalFormatting sqref="V484 AC484">
    <cfRule type="notContainsBlanks" dxfId="0" priority="16566">
      <formula>LEN(TRIM(V484))&gt;0</formula>
    </cfRule>
  </conditionalFormatting>
  <conditionalFormatting sqref="V485 AC485">
    <cfRule type="notContainsBlanks" dxfId="0" priority="16540">
      <formula>LEN(TRIM(V485))&gt;0</formula>
    </cfRule>
  </conditionalFormatting>
  <conditionalFormatting sqref="V486 AC486">
    <cfRule type="notContainsBlanks" dxfId="0" priority="16514">
      <formula>LEN(TRIM(V486))&gt;0</formula>
    </cfRule>
  </conditionalFormatting>
  <conditionalFormatting sqref="V488 AC488">
    <cfRule type="notContainsBlanks" dxfId="0" priority="15683">
      <formula>LEN(TRIM(V488))&gt;0</formula>
    </cfRule>
  </conditionalFormatting>
  <conditionalFormatting sqref="V489 AC489">
    <cfRule type="notContainsBlanks" dxfId="0" priority="15657">
      <formula>LEN(TRIM(V489))&gt;0</formula>
    </cfRule>
  </conditionalFormatting>
  <conditionalFormatting sqref="V490 AC490">
    <cfRule type="notContainsBlanks" dxfId="0" priority="15631">
      <formula>LEN(TRIM(V490))&gt;0</formula>
    </cfRule>
  </conditionalFormatting>
  <conditionalFormatting sqref="V491 AC491">
    <cfRule type="notContainsBlanks" dxfId="0" priority="15605">
      <formula>LEN(TRIM(V491))&gt;0</formula>
    </cfRule>
  </conditionalFormatting>
  <conditionalFormatting sqref="V492 AC492">
    <cfRule type="notContainsBlanks" dxfId="0" priority="15579">
      <formula>LEN(TRIM(V492))&gt;0</formula>
    </cfRule>
  </conditionalFormatting>
  <conditionalFormatting sqref="V495 AC495">
    <cfRule type="notContainsBlanks" dxfId="0" priority="14616">
      <formula>LEN(TRIM(V495))&gt;0</formula>
    </cfRule>
  </conditionalFormatting>
  <conditionalFormatting sqref="V496 AC496">
    <cfRule type="notContainsBlanks" dxfId="0" priority="14590">
      <formula>LEN(TRIM(V496))&gt;0</formula>
    </cfRule>
  </conditionalFormatting>
  <conditionalFormatting sqref="V497 AC497">
    <cfRule type="notContainsBlanks" dxfId="0" priority="14564">
      <formula>LEN(TRIM(V497))&gt;0</formula>
    </cfRule>
  </conditionalFormatting>
  <conditionalFormatting sqref="R498:S498 U498">
    <cfRule type="notContainsBlanks" dxfId="2" priority="19032">
      <formula>LEN(TRIM(R498))&gt;0</formula>
    </cfRule>
  </conditionalFormatting>
  <conditionalFormatting sqref="V498 AC498">
    <cfRule type="notContainsBlanks" dxfId="0" priority="19162">
      <formula>LEN(TRIM(V498))&gt;0</formula>
    </cfRule>
  </conditionalFormatting>
  <conditionalFormatting sqref="Q500:Q502 Q506 Q512:Q513 Q515 Q520 Q526:Q527">
    <cfRule type="notContainsBlanks" dxfId="1" priority="19399">
      <formula>LEN(TRIM(Q500))&gt;0</formula>
    </cfRule>
  </conditionalFormatting>
  <conditionalFormatting sqref="R500:R502 R506">
    <cfRule type="notContainsBlanks" dxfId="2" priority="19373">
      <formula>LEN(TRIM(R500))&gt;0</formula>
    </cfRule>
  </conditionalFormatting>
  <conditionalFormatting sqref="S500:S502 S506 S512:S513 S515 S520 S526:S527">
    <cfRule type="notContainsBlanks" dxfId="3" priority="18927">
      <formula>LEN(TRIM(S500))&gt;0</formula>
    </cfRule>
  </conditionalFormatting>
  <conditionalFormatting sqref="U500:U502 U506 U512:U513 U515 U520 U526:U527">
    <cfRule type="notContainsBlanks" dxfId="4" priority="18901">
      <formula>LEN(TRIM(U500))&gt;0</formula>
    </cfRule>
  </conditionalFormatting>
  <conditionalFormatting sqref="V500 AC500">
    <cfRule type="notContainsBlanks" dxfId="0" priority="19347">
      <formula>LEN(TRIM(V500))&gt;0</formula>
    </cfRule>
  </conditionalFormatting>
  <conditionalFormatting sqref="V500:V502 AC500:AC502 V506 AC506">
    <cfRule type="notContainsBlanks" dxfId="0" priority="19295">
      <formula>LEN(TRIM(V500))&gt;0</formula>
    </cfRule>
  </conditionalFormatting>
  <conditionalFormatting sqref="W500:W502 W506">
    <cfRule type="notContainsBlanks" dxfId="0" priority="19269">
      <formula>LEN(TRIM(W500))&gt;0</formula>
    </cfRule>
  </conditionalFormatting>
  <conditionalFormatting sqref="Y500:Y502 Y506 Y512:Y513 Y515 Y520 Y526:Y527">
    <cfRule type="notContainsBlanks" dxfId="5" priority="19243">
      <formula>LEN(TRIM(Y500))&gt;0</formula>
    </cfRule>
  </conditionalFormatting>
  <conditionalFormatting sqref="Z500:Z502 Z506 Z512:Z513 Z515 Z520 Z526:Z527">
    <cfRule type="notContainsBlanks" dxfId="6" priority="19217">
      <formula>LEN(TRIM(Z500))&gt;0</formula>
    </cfRule>
  </conditionalFormatting>
  <conditionalFormatting sqref="AB502 AB506 AB512:AB513 AB515 AB520 AB526:AB527">
    <cfRule type="cellIs" dxfId="7" priority="18953" operator="notEqual">
      <formula>0</formula>
    </cfRule>
  </conditionalFormatting>
  <conditionalFormatting sqref="V503 AC503">
    <cfRule type="notContainsBlanks" dxfId="0" priority="18719">
      <formula>LEN(TRIM(V503))&gt;0</formula>
    </cfRule>
  </conditionalFormatting>
  <conditionalFormatting sqref="V504 AC504">
    <cfRule type="notContainsBlanks" dxfId="0" priority="18693">
      <formula>LEN(TRIM(V504))&gt;0</formula>
    </cfRule>
  </conditionalFormatting>
  <conditionalFormatting sqref="V505 AC505">
    <cfRule type="notContainsBlanks" dxfId="0" priority="18667">
      <formula>LEN(TRIM(V505))&gt;0</formula>
    </cfRule>
  </conditionalFormatting>
  <conditionalFormatting sqref="V507 AC507">
    <cfRule type="notContainsBlanks" dxfId="0" priority="17936">
      <formula>LEN(TRIM(V507))&gt;0</formula>
    </cfRule>
  </conditionalFormatting>
  <conditionalFormatting sqref="V508 AC508">
    <cfRule type="notContainsBlanks" dxfId="0" priority="17910">
      <formula>LEN(TRIM(V508))&gt;0</formula>
    </cfRule>
  </conditionalFormatting>
  <conditionalFormatting sqref="V509 AC509">
    <cfRule type="notContainsBlanks" dxfId="0" priority="17884">
      <formula>LEN(TRIM(V509))&gt;0</formula>
    </cfRule>
  </conditionalFormatting>
  <conditionalFormatting sqref="V510 AC510">
    <cfRule type="notContainsBlanks" dxfId="0" priority="17858">
      <formula>LEN(TRIM(V510))&gt;0</formula>
    </cfRule>
  </conditionalFormatting>
  <conditionalFormatting sqref="V511 AC511">
    <cfRule type="notContainsBlanks" dxfId="0" priority="17832">
      <formula>LEN(TRIM(V511))&gt;0</formula>
    </cfRule>
  </conditionalFormatting>
  <conditionalFormatting sqref="R512:R513 R515 R520 R526:R527">
    <cfRule type="notContainsBlanks" dxfId="2" priority="19191">
      <formula>LEN(TRIM(R512))&gt;0</formula>
    </cfRule>
  </conditionalFormatting>
  <conditionalFormatting sqref="V512:V513 AC512:AC513 V515 AC515 V520 AC520 V526:V527 AC526:AC527">
    <cfRule type="notContainsBlanks" dxfId="0" priority="19451">
      <formula>LEN(TRIM(V512))&gt;0</formula>
    </cfRule>
  </conditionalFormatting>
  <conditionalFormatting sqref="W512:W513 W515 W520 W526:W527">
    <cfRule type="notContainsBlanks" dxfId="0" priority="19425">
      <formula>LEN(TRIM(W512))&gt;0</formula>
    </cfRule>
  </conditionalFormatting>
  <conditionalFormatting sqref="V514 AC514">
    <cfRule type="notContainsBlanks" dxfId="0" priority="16983">
      <formula>LEN(TRIM(V514))&gt;0</formula>
    </cfRule>
  </conditionalFormatting>
  <conditionalFormatting sqref="V516 AC516">
    <cfRule type="notContainsBlanks" dxfId="0" priority="16591">
      <formula>LEN(TRIM(V516))&gt;0</formula>
    </cfRule>
  </conditionalFormatting>
  <conditionalFormatting sqref="V517 AC517">
    <cfRule type="notContainsBlanks" dxfId="0" priority="16565">
      <formula>LEN(TRIM(V517))&gt;0</formula>
    </cfRule>
  </conditionalFormatting>
  <conditionalFormatting sqref="V518 AC518">
    <cfRule type="notContainsBlanks" dxfId="0" priority="16539">
      <formula>LEN(TRIM(V518))&gt;0</formula>
    </cfRule>
  </conditionalFormatting>
  <conditionalFormatting sqref="V519 AC519">
    <cfRule type="notContainsBlanks" dxfId="0" priority="16513">
      <formula>LEN(TRIM(V519))&gt;0</formula>
    </cfRule>
  </conditionalFormatting>
  <conditionalFormatting sqref="V521 AC521">
    <cfRule type="notContainsBlanks" dxfId="0" priority="15682">
      <formula>LEN(TRIM(V521))&gt;0</formula>
    </cfRule>
  </conditionalFormatting>
  <conditionalFormatting sqref="V522 AC522">
    <cfRule type="notContainsBlanks" dxfId="0" priority="15656">
      <formula>LEN(TRIM(V522))&gt;0</formula>
    </cfRule>
  </conditionalFormatting>
  <conditionalFormatting sqref="V523 AC523">
    <cfRule type="notContainsBlanks" dxfId="0" priority="15630">
      <formula>LEN(TRIM(V523))&gt;0</formula>
    </cfRule>
  </conditionalFormatting>
  <conditionalFormatting sqref="V524 AC524">
    <cfRule type="notContainsBlanks" dxfId="0" priority="15604">
      <formula>LEN(TRIM(V524))&gt;0</formula>
    </cfRule>
  </conditionalFormatting>
  <conditionalFormatting sqref="V525 AC525">
    <cfRule type="notContainsBlanks" dxfId="0" priority="15578">
      <formula>LEN(TRIM(V525))&gt;0</formula>
    </cfRule>
  </conditionalFormatting>
  <conditionalFormatting sqref="V528 AC528">
    <cfRule type="notContainsBlanks" dxfId="0" priority="14615">
      <formula>LEN(TRIM(V528))&gt;0</formula>
    </cfRule>
  </conditionalFormatting>
  <conditionalFormatting sqref="V529 AC529">
    <cfRule type="notContainsBlanks" dxfId="0" priority="14589">
      <formula>LEN(TRIM(V529))&gt;0</formula>
    </cfRule>
  </conditionalFormatting>
  <conditionalFormatting sqref="V530 AC530">
    <cfRule type="notContainsBlanks" dxfId="0" priority="14563">
      <formula>LEN(TRIM(V530))&gt;0</formula>
    </cfRule>
  </conditionalFormatting>
  <conditionalFormatting sqref="R531:S531 U531">
    <cfRule type="notContainsBlanks" dxfId="2" priority="19031">
      <formula>LEN(TRIM(R531))&gt;0</formula>
    </cfRule>
  </conditionalFormatting>
  <conditionalFormatting sqref="V531 AC531">
    <cfRule type="notContainsBlanks" dxfId="0" priority="19161">
      <formula>LEN(TRIM(V531))&gt;0</formula>
    </cfRule>
  </conditionalFormatting>
  <conditionalFormatting sqref="Q533:Q535 Q539 Q545:Q546 Q548 Q553 Q559:Q560">
    <cfRule type="notContainsBlanks" dxfId="1" priority="19398">
      <formula>LEN(TRIM(Q533))&gt;0</formula>
    </cfRule>
  </conditionalFormatting>
  <conditionalFormatting sqref="R533:R535 R539">
    <cfRule type="notContainsBlanks" dxfId="2" priority="19372">
      <formula>LEN(TRIM(R533))&gt;0</formula>
    </cfRule>
  </conditionalFormatting>
  <conditionalFormatting sqref="S533:S535 S539 S545:S546 S548 S553 S559:S560">
    <cfRule type="notContainsBlanks" dxfId="3" priority="18926">
      <formula>LEN(TRIM(S533))&gt;0</formula>
    </cfRule>
  </conditionalFormatting>
  <conditionalFormatting sqref="U533:U535 U539 U545:U546 U548 U553 U559:U560">
    <cfRule type="notContainsBlanks" dxfId="4" priority="18900">
      <formula>LEN(TRIM(U533))&gt;0</formula>
    </cfRule>
  </conditionalFormatting>
  <conditionalFormatting sqref="V533 AC533">
    <cfRule type="notContainsBlanks" dxfId="0" priority="19346">
      <formula>LEN(TRIM(V533))&gt;0</formula>
    </cfRule>
  </conditionalFormatting>
  <conditionalFormatting sqref="V533:V535 AC533:AC535 V539 AC539">
    <cfRule type="notContainsBlanks" dxfId="0" priority="19294">
      <formula>LEN(TRIM(V533))&gt;0</formula>
    </cfRule>
  </conditionalFormatting>
  <conditionalFormatting sqref="W533:W535 W539">
    <cfRule type="notContainsBlanks" dxfId="0" priority="19268">
      <formula>LEN(TRIM(W533))&gt;0</formula>
    </cfRule>
  </conditionalFormatting>
  <conditionalFormatting sqref="Y533:Y535 Y539 Y545:Y546 Y548 Y553 Y559:Y560">
    <cfRule type="notContainsBlanks" dxfId="5" priority="19242">
      <formula>LEN(TRIM(Y533))&gt;0</formula>
    </cfRule>
  </conditionalFormatting>
  <conditionalFormatting sqref="Z533:Z535 Z539 Z545:Z546 Z548 Z553 Z559:Z560">
    <cfRule type="notContainsBlanks" dxfId="6" priority="19216">
      <formula>LEN(TRIM(Z533))&gt;0</formula>
    </cfRule>
  </conditionalFormatting>
  <conditionalFormatting sqref="AB535 AB539 AB545:AB546 AB548 AB553 AB559:AB560">
    <cfRule type="cellIs" dxfId="7" priority="18952" operator="notEqual">
      <formula>0</formula>
    </cfRule>
  </conditionalFormatting>
  <conditionalFormatting sqref="V536 AC536">
    <cfRule type="notContainsBlanks" dxfId="0" priority="18718">
      <formula>LEN(TRIM(V536))&gt;0</formula>
    </cfRule>
  </conditionalFormatting>
  <conditionalFormatting sqref="V537 AC537">
    <cfRule type="notContainsBlanks" dxfId="0" priority="18692">
      <formula>LEN(TRIM(V537))&gt;0</formula>
    </cfRule>
  </conditionalFormatting>
  <conditionalFormatting sqref="V538 AC538">
    <cfRule type="notContainsBlanks" dxfId="0" priority="18666">
      <formula>LEN(TRIM(V538))&gt;0</formula>
    </cfRule>
  </conditionalFormatting>
  <conditionalFormatting sqref="V540 AC540">
    <cfRule type="notContainsBlanks" dxfId="0" priority="17935">
      <formula>LEN(TRIM(V540))&gt;0</formula>
    </cfRule>
  </conditionalFormatting>
  <conditionalFormatting sqref="V541 AC541">
    <cfRule type="notContainsBlanks" dxfId="0" priority="17909">
      <formula>LEN(TRIM(V541))&gt;0</formula>
    </cfRule>
  </conditionalFormatting>
  <conditionalFormatting sqref="V542 AC542">
    <cfRule type="notContainsBlanks" dxfId="0" priority="17883">
      <formula>LEN(TRIM(V542))&gt;0</formula>
    </cfRule>
  </conditionalFormatting>
  <conditionalFormatting sqref="V543 AC543">
    <cfRule type="notContainsBlanks" dxfId="0" priority="17857">
      <formula>LEN(TRIM(V543))&gt;0</formula>
    </cfRule>
  </conditionalFormatting>
  <conditionalFormatting sqref="V544 AC544">
    <cfRule type="notContainsBlanks" dxfId="0" priority="17831">
      <formula>LEN(TRIM(V544))&gt;0</formula>
    </cfRule>
  </conditionalFormatting>
  <conditionalFormatting sqref="R545:R546 R548 R553 R559:R560">
    <cfRule type="notContainsBlanks" dxfId="2" priority="19190">
      <formula>LEN(TRIM(R545))&gt;0</formula>
    </cfRule>
  </conditionalFormatting>
  <conditionalFormatting sqref="V545:V546 AC545:AC546 V548 AC548 V553 AC553 V559:V560 AC559:AC560">
    <cfRule type="notContainsBlanks" dxfId="0" priority="19450">
      <formula>LEN(TRIM(V545))&gt;0</formula>
    </cfRule>
  </conditionalFormatting>
  <conditionalFormatting sqref="W545:W546 W548 W553 W559:W560">
    <cfRule type="notContainsBlanks" dxfId="0" priority="19424">
      <formula>LEN(TRIM(W545))&gt;0</formula>
    </cfRule>
  </conditionalFormatting>
  <conditionalFormatting sqref="V547 AC547">
    <cfRule type="notContainsBlanks" dxfId="0" priority="16982">
      <formula>LEN(TRIM(V547))&gt;0</formula>
    </cfRule>
  </conditionalFormatting>
  <conditionalFormatting sqref="V549 AC549">
    <cfRule type="notContainsBlanks" dxfId="0" priority="16590">
      <formula>LEN(TRIM(V549))&gt;0</formula>
    </cfRule>
  </conditionalFormatting>
  <conditionalFormatting sqref="V550 AC550">
    <cfRule type="notContainsBlanks" dxfId="0" priority="16564">
      <formula>LEN(TRIM(V550))&gt;0</formula>
    </cfRule>
  </conditionalFormatting>
  <conditionalFormatting sqref="V551 AC551">
    <cfRule type="notContainsBlanks" dxfId="0" priority="16538">
      <formula>LEN(TRIM(V551))&gt;0</formula>
    </cfRule>
  </conditionalFormatting>
  <conditionalFormatting sqref="V552 AC552">
    <cfRule type="notContainsBlanks" dxfId="0" priority="16512">
      <formula>LEN(TRIM(V552))&gt;0</formula>
    </cfRule>
  </conditionalFormatting>
  <conditionalFormatting sqref="V554 AC554">
    <cfRule type="notContainsBlanks" dxfId="0" priority="15681">
      <formula>LEN(TRIM(V554))&gt;0</formula>
    </cfRule>
  </conditionalFormatting>
  <conditionalFormatting sqref="V555 AC555">
    <cfRule type="notContainsBlanks" dxfId="0" priority="15655">
      <formula>LEN(TRIM(V555))&gt;0</formula>
    </cfRule>
  </conditionalFormatting>
  <conditionalFormatting sqref="V556 AC556">
    <cfRule type="notContainsBlanks" dxfId="0" priority="15629">
      <formula>LEN(TRIM(V556))&gt;0</formula>
    </cfRule>
  </conditionalFormatting>
  <conditionalFormatting sqref="V557 AC557">
    <cfRule type="notContainsBlanks" dxfId="0" priority="15603">
      <formula>LEN(TRIM(V557))&gt;0</formula>
    </cfRule>
  </conditionalFormatting>
  <conditionalFormatting sqref="V558 AC558">
    <cfRule type="notContainsBlanks" dxfId="0" priority="15577">
      <formula>LEN(TRIM(V558))&gt;0</formula>
    </cfRule>
  </conditionalFormatting>
  <conditionalFormatting sqref="V561 AC561">
    <cfRule type="notContainsBlanks" dxfId="0" priority="14614">
      <formula>LEN(TRIM(V561))&gt;0</formula>
    </cfRule>
  </conditionalFormatting>
  <conditionalFormatting sqref="V562 AC562">
    <cfRule type="notContainsBlanks" dxfId="0" priority="14588">
      <formula>LEN(TRIM(V562))&gt;0</formula>
    </cfRule>
  </conditionalFormatting>
  <conditionalFormatting sqref="V563 AC563">
    <cfRule type="notContainsBlanks" dxfId="0" priority="14562">
      <formula>LEN(TRIM(V563))&gt;0</formula>
    </cfRule>
  </conditionalFormatting>
  <conditionalFormatting sqref="R564:S564 U564">
    <cfRule type="notContainsBlanks" dxfId="2" priority="19030">
      <formula>LEN(TRIM(R564))&gt;0</formula>
    </cfRule>
  </conditionalFormatting>
  <conditionalFormatting sqref="V564 AC564">
    <cfRule type="notContainsBlanks" dxfId="0" priority="19160">
      <formula>LEN(TRIM(V564))&gt;0</formula>
    </cfRule>
  </conditionalFormatting>
  <conditionalFormatting sqref="Q566:Q568 Q572 Q578:Q579 Q581 Q586 Q592:Q593">
    <cfRule type="notContainsBlanks" dxfId="1" priority="13642">
      <formula>LEN(TRIM(Q566))&gt;0</formula>
    </cfRule>
  </conditionalFormatting>
  <conditionalFormatting sqref="R566:R568 R572">
    <cfRule type="notContainsBlanks" dxfId="2" priority="13641">
      <formula>LEN(TRIM(R566))&gt;0</formula>
    </cfRule>
  </conditionalFormatting>
  <conditionalFormatting sqref="S566:S568 S572 S578:S579 S581 S586 S592:S593">
    <cfRule type="notContainsBlanks" dxfId="3" priority="13624">
      <formula>LEN(TRIM(S566))&gt;0</formula>
    </cfRule>
  </conditionalFormatting>
  <conditionalFormatting sqref="U566:U568 U572 U578:U579 U581 U586 U592:U593">
    <cfRule type="notContainsBlanks" dxfId="4" priority="13623">
      <formula>LEN(TRIM(U566))&gt;0</formula>
    </cfRule>
  </conditionalFormatting>
  <conditionalFormatting sqref="V566 AC566">
    <cfRule type="notContainsBlanks" dxfId="0" priority="13640">
      <formula>LEN(TRIM(V566))&gt;0</formula>
    </cfRule>
  </conditionalFormatting>
  <conditionalFormatting sqref="V566:V568 AC566:AC568 V572 AC572">
    <cfRule type="notContainsBlanks" dxfId="0" priority="13638">
      <formula>LEN(TRIM(V566))&gt;0</formula>
    </cfRule>
  </conditionalFormatting>
  <conditionalFormatting sqref="W566:W568 W572">
    <cfRule type="notContainsBlanks" dxfId="0" priority="13637">
      <formula>LEN(TRIM(W566))&gt;0</formula>
    </cfRule>
  </conditionalFormatting>
  <conditionalFormatting sqref="Y566:Y568 Y572 Y578:Y579 Y581 Y586 Y592:Y593">
    <cfRule type="notContainsBlanks" dxfId="5" priority="13636">
      <formula>LEN(TRIM(Y566))&gt;0</formula>
    </cfRule>
  </conditionalFormatting>
  <conditionalFormatting sqref="Z566:Z568 Z572 Z578:Z579 Z581 Z586 Z592:Z593">
    <cfRule type="notContainsBlanks" dxfId="6" priority="13635">
      <formula>LEN(TRIM(Z566))&gt;0</formula>
    </cfRule>
  </conditionalFormatting>
  <conditionalFormatting sqref="AB568 AB572 AB578:AB579 AB581 AB586 AB592:AB593">
    <cfRule type="cellIs" dxfId="7" priority="13625" operator="notEqual">
      <formula>0</formula>
    </cfRule>
  </conditionalFormatting>
  <conditionalFormatting sqref="V569 AC569">
    <cfRule type="notContainsBlanks" dxfId="0" priority="13616">
      <formula>LEN(TRIM(V569))&gt;0</formula>
    </cfRule>
  </conditionalFormatting>
  <conditionalFormatting sqref="V570 AC570">
    <cfRule type="notContainsBlanks" dxfId="0" priority="13615">
      <formula>LEN(TRIM(V570))&gt;0</formula>
    </cfRule>
  </conditionalFormatting>
  <conditionalFormatting sqref="V571 AC571">
    <cfRule type="notContainsBlanks" dxfId="0" priority="13614">
      <formula>LEN(TRIM(V571))&gt;0</formula>
    </cfRule>
  </conditionalFormatting>
  <conditionalFormatting sqref="V573 AC573">
    <cfRule type="notContainsBlanks" dxfId="0" priority="13586">
      <formula>LEN(TRIM(V573))&gt;0</formula>
    </cfRule>
  </conditionalFormatting>
  <conditionalFormatting sqref="V574 AC574">
    <cfRule type="notContainsBlanks" dxfId="0" priority="13585">
      <formula>LEN(TRIM(V574))&gt;0</formula>
    </cfRule>
  </conditionalFormatting>
  <conditionalFormatting sqref="V575 AC575">
    <cfRule type="notContainsBlanks" dxfId="0" priority="13584">
      <formula>LEN(TRIM(V575))&gt;0</formula>
    </cfRule>
  </conditionalFormatting>
  <conditionalFormatting sqref="V576 AC576">
    <cfRule type="notContainsBlanks" dxfId="0" priority="13583">
      <formula>LEN(TRIM(V576))&gt;0</formula>
    </cfRule>
  </conditionalFormatting>
  <conditionalFormatting sqref="V577 AC577">
    <cfRule type="notContainsBlanks" dxfId="0" priority="13582">
      <formula>LEN(TRIM(V577))&gt;0</formula>
    </cfRule>
  </conditionalFormatting>
  <conditionalFormatting sqref="R578:R579 R581 R586 R592:R593">
    <cfRule type="notContainsBlanks" dxfId="2" priority="13634">
      <formula>LEN(TRIM(R578))&gt;0</formula>
    </cfRule>
  </conditionalFormatting>
  <conditionalFormatting sqref="V578:V579 AC578:AC579 V581 AC581 V586 AC586 V592:V593 AC592:AC593">
    <cfRule type="notContainsBlanks" dxfId="0" priority="13644">
      <formula>LEN(TRIM(V578))&gt;0</formula>
    </cfRule>
  </conditionalFormatting>
  <conditionalFormatting sqref="W578:W579 W581 W586 W592:W593">
    <cfRule type="notContainsBlanks" dxfId="0" priority="13643">
      <formula>LEN(TRIM(W578))&gt;0</formula>
    </cfRule>
  </conditionalFormatting>
  <conditionalFormatting sqref="V580 AC580">
    <cfRule type="notContainsBlanks" dxfId="0" priority="13549">
      <formula>LEN(TRIM(V580))&gt;0</formula>
    </cfRule>
  </conditionalFormatting>
  <conditionalFormatting sqref="V582 AC582">
    <cfRule type="notContainsBlanks" dxfId="0" priority="13534">
      <formula>LEN(TRIM(V582))&gt;0</formula>
    </cfRule>
  </conditionalFormatting>
  <conditionalFormatting sqref="V583 AC583">
    <cfRule type="notContainsBlanks" dxfId="0" priority="13533">
      <formula>LEN(TRIM(V583))&gt;0</formula>
    </cfRule>
  </conditionalFormatting>
  <conditionalFormatting sqref="V584 AC584">
    <cfRule type="notContainsBlanks" dxfId="0" priority="13532">
      <formula>LEN(TRIM(V584))&gt;0</formula>
    </cfRule>
  </conditionalFormatting>
  <conditionalFormatting sqref="V585 AC585">
    <cfRule type="notContainsBlanks" dxfId="0" priority="13531">
      <formula>LEN(TRIM(V585))&gt;0</formula>
    </cfRule>
  </conditionalFormatting>
  <conditionalFormatting sqref="V587 AC587">
    <cfRule type="notContainsBlanks" dxfId="0" priority="13499">
      <formula>LEN(TRIM(V587))&gt;0</formula>
    </cfRule>
  </conditionalFormatting>
  <conditionalFormatting sqref="V588 AC588">
    <cfRule type="notContainsBlanks" dxfId="0" priority="13498">
      <formula>LEN(TRIM(V588))&gt;0</formula>
    </cfRule>
  </conditionalFormatting>
  <conditionalFormatting sqref="V589 AC589">
    <cfRule type="notContainsBlanks" dxfId="0" priority="13497">
      <formula>LEN(TRIM(V589))&gt;0</formula>
    </cfRule>
  </conditionalFormatting>
  <conditionalFormatting sqref="V590 AC590">
    <cfRule type="notContainsBlanks" dxfId="0" priority="13496">
      <formula>LEN(TRIM(V590))&gt;0</formula>
    </cfRule>
  </conditionalFormatting>
  <conditionalFormatting sqref="V591 AC591">
    <cfRule type="notContainsBlanks" dxfId="0" priority="13495">
      <formula>LEN(TRIM(V591))&gt;0</formula>
    </cfRule>
  </conditionalFormatting>
  <conditionalFormatting sqref="V594 AC594">
    <cfRule type="notContainsBlanks" dxfId="0" priority="13458">
      <formula>LEN(TRIM(V594))&gt;0</formula>
    </cfRule>
  </conditionalFormatting>
  <conditionalFormatting sqref="V595 AC595">
    <cfRule type="notContainsBlanks" dxfId="0" priority="13457">
      <formula>LEN(TRIM(V595))&gt;0</formula>
    </cfRule>
  </conditionalFormatting>
  <conditionalFormatting sqref="V596 AC596">
    <cfRule type="notContainsBlanks" dxfId="0" priority="13456">
      <formula>LEN(TRIM(V596))&gt;0</formula>
    </cfRule>
  </conditionalFormatting>
  <conditionalFormatting sqref="R597:S597 U597">
    <cfRule type="notContainsBlanks" dxfId="2" priority="13628">
      <formula>LEN(TRIM(R597))&gt;0</formula>
    </cfRule>
  </conditionalFormatting>
  <conditionalFormatting sqref="V597 AC597">
    <cfRule type="notContainsBlanks" dxfId="0" priority="13633">
      <formula>LEN(TRIM(V597))&gt;0</formula>
    </cfRule>
  </conditionalFormatting>
  <conditionalFormatting sqref="Q599:Q601 Q605 Q611:Q612 Q614 Q619 Q625:Q626">
    <cfRule type="notContainsBlanks" dxfId="1" priority="19397">
      <formula>LEN(TRIM(Q599))&gt;0</formula>
    </cfRule>
  </conditionalFormatting>
  <conditionalFormatting sqref="R599:R601 R605">
    <cfRule type="notContainsBlanks" dxfId="2" priority="19371">
      <formula>LEN(TRIM(R599))&gt;0</formula>
    </cfRule>
  </conditionalFormatting>
  <conditionalFormatting sqref="S599:S601 S605 S611:S612 S614 S619 S625:S626">
    <cfRule type="notContainsBlanks" dxfId="3" priority="18925">
      <formula>LEN(TRIM(S599))&gt;0</formula>
    </cfRule>
  </conditionalFormatting>
  <conditionalFormatting sqref="U599:U601 U605 U611:U612 U614 U619 U625:U626">
    <cfRule type="notContainsBlanks" dxfId="4" priority="18899">
      <formula>LEN(TRIM(U599))&gt;0</formula>
    </cfRule>
  </conditionalFormatting>
  <conditionalFormatting sqref="V599 AC599">
    <cfRule type="notContainsBlanks" dxfId="0" priority="19345">
      <formula>LEN(TRIM(V599))&gt;0</formula>
    </cfRule>
  </conditionalFormatting>
  <conditionalFormatting sqref="V599:V601 AC599:AC601 V605 AC605">
    <cfRule type="notContainsBlanks" dxfId="0" priority="19293">
      <formula>LEN(TRIM(V599))&gt;0</formula>
    </cfRule>
  </conditionalFormatting>
  <conditionalFormatting sqref="W599:W601 W605">
    <cfRule type="notContainsBlanks" dxfId="0" priority="19267">
      <formula>LEN(TRIM(W599))&gt;0</formula>
    </cfRule>
  </conditionalFormatting>
  <conditionalFormatting sqref="Y599:Y601 Y605 Y611:Y612 Y614 Y619 Y625:Y626">
    <cfRule type="notContainsBlanks" dxfId="5" priority="19241">
      <formula>LEN(TRIM(Y599))&gt;0</formula>
    </cfRule>
  </conditionalFormatting>
  <conditionalFormatting sqref="Z599:Z601 Z605 Z611:Z612 Z614 Z619 Z625:Z626">
    <cfRule type="notContainsBlanks" dxfId="6" priority="19215">
      <formula>LEN(TRIM(Z599))&gt;0</formula>
    </cfRule>
  </conditionalFormatting>
  <conditionalFormatting sqref="AB601 AB605 AB611:AB612 AB614 AB619 AB625:AB626">
    <cfRule type="cellIs" dxfId="7" priority="18951" operator="notEqual">
      <formula>0</formula>
    </cfRule>
  </conditionalFormatting>
  <conditionalFormatting sqref="V602 AC602">
    <cfRule type="notContainsBlanks" dxfId="0" priority="18717">
      <formula>LEN(TRIM(V602))&gt;0</formula>
    </cfRule>
  </conditionalFormatting>
  <conditionalFormatting sqref="V603 AC603">
    <cfRule type="notContainsBlanks" dxfId="0" priority="18691">
      <formula>LEN(TRIM(V603))&gt;0</formula>
    </cfRule>
  </conditionalFormatting>
  <conditionalFormatting sqref="V604 AC604">
    <cfRule type="notContainsBlanks" dxfId="0" priority="18665">
      <formula>LEN(TRIM(V604))&gt;0</formula>
    </cfRule>
  </conditionalFormatting>
  <conditionalFormatting sqref="V606 AC606">
    <cfRule type="notContainsBlanks" dxfId="0" priority="17934">
      <formula>LEN(TRIM(V606))&gt;0</formula>
    </cfRule>
  </conditionalFormatting>
  <conditionalFormatting sqref="V607 AC607">
    <cfRule type="notContainsBlanks" dxfId="0" priority="17908">
      <formula>LEN(TRIM(V607))&gt;0</formula>
    </cfRule>
  </conditionalFormatting>
  <conditionalFormatting sqref="V608 AC608">
    <cfRule type="notContainsBlanks" dxfId="0" priority="17882">
      <formula>LEN(TRIM(V608))&gt;0</formula>
    </cfRule>
  </conditionalFormatting>
  <conditionalFormatting sqref="V609 AC609">
    <cfRule type="notContainsBlanks" dxfId="0" priority="17856">
      <formula>LEN(TRIM(V609))&gt;0</formula>
    </cfRule>
  </conditionalFormatting>
  <conditionalFormatting sqref="V610 AC610">
    <cfRule type="notContainsBlanks" dxfId="0" priority="17830">
      <formula>LEN(TRIM(V610))&gt;0</formula>
    </cfRule>
  </conditionalFormatting>
  <conditionalFormatting sqref="R611:R612 R614 R619 R625:R626">
    <cfRule type="notContainsBlanks" dxfId="2" priority="19189">
      <formula>LEN(TRIM(R611))&gt;0</formula>
    </cfRule>
  </conditionalFormatting>
  <conditionalFormatting sqref="V611:V612 AC611:AC612 V614 AC614 V619 AC619 V625:V626 AC625:AC626">
    <cfRule type="notContainsBlanks" dxfId="0" priority="19449">
      <formula>LEN(TRIM(V611))&gt;0</formula>
    </cfRule>
  </conditionalFormatting>
  <conditionalFormatting sqref="W611:W612 W614 W619 W625:W626">
    <cfRule type="notContainsBlanks" dxfId="0" priority="19423">
      <formula>LEN(TRIM(W611))&gt;0</formula>
    </cfRule>
  </conditionalFormatting>
  <conditionalFormatting sqref="V613 AC613">
    <cfRule type="notContainsBlanks" dxfId="0" priority="16981">
      <formula>LEN(TRIM(V613))&gt;0</formula>
    </cfRule>
  </conditionalFormatting>
  <conditionalFormatting sqref="V615 AC615">
    <cfRule type="notContainsBlanks" dxfId="0" priority="16589">
      <formula>LEN(TRIM(V615))&gt;0</formula>
    </cfRule>
  </conditionalFormatting>
  <conditionalFormatting sqref="V616 AC616">
    <cfRule type="notContainsBlanks" dxfId="0" priority="16563">
      <formula>LEN(TRIM(V616))&gt;0</formula>
    </cfRule>
  </conditionalFormatting>
  <conditionalFormatting sqref="V617 AC617">
    <cfRule type="notContainsBlanks" dxfId="0" priority="16537">
      <formula>LEN(TRIM(V617))&gt;0</formula>
    </cfRule>
  </conditionalFormatting>
  <conditionalFormatting sqref="V618 AC618">
    <cfRule type="notContainsBlanks" dxfId="0" priority="16511">
      <formula>LEN(TRIM(V618))&gt;0</formula>
    </cfRule>
  </conditionalFormatting>
  <conditionalFormatting sqref="V620 AC620">
    <cfRule type="notContainsBlanks" dxfId="0" priority="15680">
      <formula>LEN(TRIM(V620))&gt;0</formula>
    </cfRule>
  </conditionalFormatting>
  <conditionalFormatting sqref="V621 AC621">
    <cfRule type="notContainsBlanks" dxfId="0" priority="15654">
      <formula>LEN(TRIM(V621))&gt;0</formula>
    </cfRule>
  </conditionalFormatting>
  <conditionalFormatting sqref="V622 AC622">
    <cfRule type="notContainsBlanks" dxfId="0" priority="15628">
      <formula>LEN(TRIM(V622))&gt;0</formula>
    </cfRule>
  </conditionalFormatting>
  <conditionalFormatting sqref="V623 AC623">
    <cfRule type="notContainsBlanks" dxfId="0" priority="15602">
      <formula>LEN(TRIM(V623))&gt;0</formula>
    </cfRule>
  </conditionalFormatting>
  <conditionalFormatting sqref="V624 AC624">
    <cfRule type="notContainsBlanks" dxfId="0" priority="15576">
      <formula>LEN(TRIM(V624))&gt;0</formula>
    </cfRule>
  </conditionalFormatting>
  <conditionalFormatting sqref="V627 AC627">
    <cfRule type="notContainsBlanks" dxfId="0" priority="14613">
      <formula>LEN(TRIM(V627))&gt;0</formula>
    </cfRule>
  </conditionalFormatting>
  <conditionalFormatting sqref="V628 AC628">
    <cfRule type="notContainsBlanks" dxfId="0" priority="14587">
      <formula>LEN(TRIM(V628))&gt;0</formula>
    </cfRule>
  </conditionalFormatting>
  <conditionalFormatting sqref="V629 AC629">
    <cfRule type="notContainsBlanks" dxfId="0" priority="14561">
      <formula>LEN(TRIM(V629))&gt;0</formula>
    </cfRule>
  </conditionalFormatting>
  <conditionalFormatting sqref="R630:S630 U630">
    <cfRule type="notContainsBlanks" dxfId="2" priority="19029">
      <formula>LEN(TRIM(R630))&gt;0</formula>
    </cfRule>
  </conditionalFormatting>
  <conditionalFormatting sqref="V630 AC630">
    <cfRule type="notContainsBlanks" dxfId="0" priority="19159">
      <formula>LEN(TRIM(V630))&gt;0</formula>
    </cfRule>
  </conditionalFormatting>
  <conditionalFormatting sqref="Q632:Q634 Q638 Q644:Q645 Q647 Q652 Q658:Q659">
    <cfRule type="notContainsBlanks" dxfId="1" priority="19396">
      <formula>LEN(TRIM(Q632))&gt;0</formula>
    </cfRule>
  </conditionalFormatting>
  <conditionalFormatting sqref="R632:R634 R638">
    <cfRule type="notContainsBlanks" dxfId="2" priority="19370">
      <formula>LEN(TRIM(R632))&gt;0</formula>
    </cfRule>
  </conditionalFormatting>
  <conditionalFormatting sqref="S632:S634 S638 S644:S645 S647 S652 S658:S659">
    <cfRule type="notContainsBlanks" dxfId="3" priority="18924">
      <formula>LEN(TRIM(S632))&gt;0</formula>
    </cfRule>
  </conditionalFormatting>
  <conditionalFormatting sqref="U632:U634 U638 U644:U645 U647 U652 U658:U659">
    <cfRule type="notContainsBlanks" dxfId="4" priority="18898">
      <formula>LEN(TRIM(U632))&gt;0</formula>
    </cfRule>
  </conditionalFormatting>
  <conditionalFormatting sqref="V632 AC632">
    <cfRule type="notContainsBlanks" dxfId="0" priority="19344">
      <formula>LEN(TRIM(V632))&gt;0</formula>
    </cfRule>
  </conditionalFormatting>
  <conditionalFormatting sqref="V632:V634 AC632:AC634 V638 AC638">
    <cfRule type="notContainsBlanks" dxfId="0" priority="19292">
      <formula>LEN(TRIM(V632))&gt;0</formula>
    </cfRule>
  </conditionalFormatting>
  <conditionalFormatting sqref="W632:W634 W638">
    <cfRule type="notContainsBlanks" dxfId="0" priority="19266">
      <formula>LEN(TRIM(W632))&gt;0</formula>
    </cfRule>
  </conditionalFormatting>
  <conditionalFormatting sqref="Y632:Y634 Y638 Y644:Y645 Y647 Y652 Y658:Y659">
    <cfRule type="notContainsBlanks" dxfId="5" priority="19240">
      <formula>LEN(TRIM(Y632))&gt;0</formula>
    </cfRule>
  </conditionalFormatting>
  <conditionalFormatting sqref="Z632:Z634 Z638 Z644:Z645 Z647 Z652 Z658:Z659">
    <cfRule type="notContainsBlanks" dxfId="6" priority="19214">
      <formula>LEN(TRIM(Z632))&gt;0</formula>
    </cfRule>
  </conditionalFormatting>
  <conditionalFormatting sqref="AB634 AB638 AB644:AB645 AB647 AB652 AB658:AB659">
    <cfRule type="cellIs" dxfId="7" priority="18950" operator="notEqual">
      <formula>0</formula>
    </cfRule>
  </conditionalFormatting>
  <conditionalFormatting sqref="V635 AC635">
    <cfRule type="notContainsBlanks" dxfId="0" priority="18716">
      <formula>LEN(TRIM(V635))&gt;0</formula>
    </cfRule>
  </conditionalFormatting>
  <conditionalFormatting sqref="V636 AC636">
    <cfRule type="notContainsBlanks" dxfId="0" priority="18690">
      <formula>LEN(TRIM(V636))&gt;0</formula>
    </cfRule>
  </conditionalFormatting>
  <conditionalFormatting sqref="V637 AC637">
    <cfRule type="notContainsBlanks" dxfId="0" priority="18664">
      <formula>LEN(TRIM(V637))&gt;0</formula>
    </cfRule>
  </conditionalFormatting>
  <conditionalFormatting sqref="V639 AC639">
    <cfRule type="notContainsBlanks" dxfId="0" priority="17933">
      <formula>LEN(TRIM(V639))&gt;0</formula>
    </cfRule>
  </conditionalFormatting>
  <conditionalFormatting sqref="V640 AC640">
    <cfRule type="notContainsBlanks" dxfId="0" priority="17907">
      <formula>LEN(TRIM(V640))&gt;0</formula>
    </cfRule>
  </conditionalFormatting>
  <conditionalFormatting sqref="V641 AC641">
    <cfRule type="notContainsBlanks" dxfId="0" priority="17881">
      <formula>LEN(TRIM(V641))&gt;0</formula>
    </cfRule>
  </conditionalFormatting>
  <conditionalFormatting sqref="V642 AC642">
    <cfRule type="notContainsBlanks" dxfId="0" priority="17855">
      <formula>LEN(TRIM(V642))&gt;0</formula>
    </cfRule>
  </conditionalFormatting>
  <conditionalFormatting sqref="V643 AC643">
    <cfRule type="notContainsBlanks" dxfId="0" priority="17829">
      <formula>LEN(TRIM(V643))&gt;0</formula>
    </cfRule>
  </conditionalFormatting>
  <conditionalFormatting sqref="R644:R645 R647 R652 R658:R659">
    <cfRule type="notContainsBlanks" dxfId="2" priority="19188">
      <formula>LEN(TRIM(R644))&gt;0</formula>
    </cfRule>
  </conditionalFormatting>
  <conditionalFormatting sqref="V644:V645 AC644:AC645 V647 AC647 V652 AC652 V658:V659 AC658:AC659">
    <cfRule type="notContainsBlanks" dxfId="0" priority="19448">
      <formula>LEN(TRIM(V644))&gt;0</formula>
    </cfRule>
  </conditionalFormatting>
  <conditionalFormatting sqref="W644:W645 W647 W652 W658:W659">
    <cfRule type="notContainsBlanks" dxfId="0" priority="19422">
      <formula>LEN(TRIM(W644))&gt;0</formula>
    </cfRule>
  </conditionalFormatting>
  <conditionalFormatting sqref="V646 AC646">
    <cfRule type="notContainsBlanks" dxfId="0" priority="16980">
      <formula>LEN(TRIM(V646))&gt;0</formula>
    </cfRule>
  </conditionalFormatting>
  <conditionalFormatting sqref="V648 AC648">
    <cfRule type="notContainsBlanks" dxfId="0" priority="16588">
      <formula>LEN(TRIM(V648))&gt;0</formula>
    </cfRule>
  </conditionalFormatting>
  <conditionalFormatting sqref="V649 AC649">
    <cfRule type="notContainsBlanks" dxfId="0" priority="16562">
      <formula>LEN(TRIM(V649))&gt;0</formula>
    </cfRule>
  </conditionalFormatting>
  <conditionalFormatting sqref="V650 AC650">
    <cfRule type="notContainsBlanks" dxfId="0" priority="16536">
      <formula>LEN(TRIM(V650))&gt;0</formula>
    </cfRule>
  </conditionalFormatting>
  <conditionalFormatting sqref="V651 AC651">
    <cfRule type="notContainsBlanks" dxfId="0" priority="16510">
      <formula>LEN(TRIM(V651))&gt;0</formula>
    </cfRule>
  </conditionalFormatting>
  <conditionalFormatting sqref="V653 AC653">
    <cfRule type="notContainsBlanks" dxfId="0" priority="15679">
      <formula>LEN(TRIM(V653))&gt;0</formula>
    </cfRule>
  </conditionalFormatting>
  <conditionalFormatting sqref="V654 AC654">
    <cfRule type="notContainsBlanks" dxfId="0" priority="15653">
      <formula>LEN(TRIM(V654))&gt;0</formula>
    </cfRule>
  </conditionalFormatting>
  <conditionalFormatting sqref="V655 AC655">
    <cfRule type="notContainsBlanks" dxfId="0" priority="15627">
      <formula>LEN(TRIM(V655))&gt;0</formula>
    </cfRule>
  </conditionalFormatting>
  <conditionalFormatting sqref="V656 AC656">
    <cfRule type="notContainsBlanks" dxfId="0" priority="15601">
      <formula>LEN(TRIM(V656))&gt;0</formula>
    </cfRule>
  </conditionalFormatting>
  <conditionalFormatting sqref="V657 AC657">
    <cfRule type="notContainsBlanks" dxfId="0" priority="15575">
      <formula>LEN(TRIM(V657))&gt;0</formula>
    </cfRule>
  </conditionalFormatting>
  <conditionalFormatting sqref="V660 AC660">
    <cfRule type="notContainsBlanks" dxfId="0" priority="14612">
      <formula>LEN(TRIM(V660))&gt;0</formula>
    </cfRule>
  </conditionalFormatting>
  <conditionalFormatting sqref="V661 AC661">
    <cfRule type="notContainsBlanks" dxfId="0" priority="14586">
      <formula>LEN(TRIM(V661))&gt;0</formula>
    </cfRule>
  </conditionalFormatting>
  <conditionalFormatting sqref="V662 AC662">
    <cfRule type="notContainsBlanks" dxfId="0" priority="14560">
      <formula>LEN(TRIM(V662))&gt;0</formula>
    </cfRule>
  </conditionalFormatting>
  <conditionalFormatting sqref="R663:S663 U663">
    <cfRule type="notContainsBlanks" dxfId="2" priority="19028">
      <formula>LEN(TRIM(R663))&gt;0</formula>
    </cfRule>
  </conditionalFormatting>
  <conditionalFormatting sqref="V663 AC663">
    <cfRule type="notContainsBlanks" dxfId="0" priority="19158">
      <formula>LEN(TRIM(V663))&gt;0</formula>
    </cfRule>
  </conditionalFormatting>
  <conditionalFormatting sqref="Q665:Q667 Q671 Q677:Q678 Q680 Q685 Q691:Q692">
    <cfRule type="notContainsBlanks" dxfId="1" priority="19395">
      <formula>LEN(TRIM(Q665))&gt;0</formula>
    </cfRule>
  </conditionalFormatting>
  <conditionalFormatting sqref="R665:R667 R671">
    <cfRule type="notContainsBlanks" dxfId="2" priority="19369">
      <formula>LEN(TRIM(R665))&gt;0</formula>
    </cfRule>
  </conditionalFormatting>
  <conditionalFormatting sqref="S665:S667 S671 S677:S678 S680 S685 S691:S692">
    <cfRule type="notContainsBlanks" dxfId="3" priority="18923">
      <formula>LEN(TRIM(S665))&gt;0</formula>
    </cfRule>
  </conditionalFormatting>
  <conditionalFormatting sqref="U665:U667 U671 U677:U678 U680 U685 U691:U692">
    <cfRule type="notContainsBlanks" dxfId="4" priority="18897">
      <formula>LEN(TRIM(U665))&gt;0</formula>
    </cfRule>
  </conditionalFormatting>
  <conditionalFormatting sqref="V665 AC665">
    <cfRule type="notContainsBlanks" dxfId="0" priority="19343">
      <formula>LEN(TRIM(V665))&gt;0</formula>
    </cfRule>
  </conditionalFormatting>
  <conditionalFormatting sqref="V665:V667 AC665:AC667 V671 AC671">
    <cfRule type="notContainsBlanks" dxfId="0" priority="19291">
      <formula>LEN(TRIM(V665))&gt;0</formula>
    </cfRule>
  </conditionalFormatting>
  <conditionalFormatting sqref="W665:W667 W671">
    <cfRule type="notContainsBlanks" dxfId="0" priority="19265">
      <formula>LEN(TRIM(W665))&gt;0</formula>
    </cfRule>
  </conditionalFormatting>
  <conditionalFormatting sqref="Y665:Y667 Y671 Y677:Y678 Y680 Y685 Y691:Y692">
    <cfRule type="notContainsBlanks" dxfId="5" priority="19239">
      <formula>LEN(TRIM(Y665))&gt;0</formula>
    </cfRule>
  </conditionalFormatting>
  <conditionalFormatting sqref="Z665:Z667 Z671 Z677:Z678 Z680 Z685 Z691:Z692">
    <cfRule type="notContainsBlanks" dxfId="6" priority="19213">
      <formula>LEN(TRIM(Z665))&gt;0</formula>
    </cfRule>
  </conditionalFormatting>
  <conditionalFormatting sqref="AB667 AB671 AB677:AB678 AB680 AB685 AB691:AB692">
    <cfRule type="cellIs" dxfId="7" priority="18949" operator="notEqual">
      <formula>0</formula>
    </cfRule>
  </conditionalFormatting>
  <conditionalFormatting sqref="V668 AC668">
    <cfRule type="notContainsBlanks" dxfId="0" priority="18715">
      <formula>LEN(TRIM(V668))&gt;0</formula>
    </cfRule>
  </conditionalFormatting>
  <conditionalFormatting sqref="V669 AC669">
    <cfRule type="notContainsBlanks" dxfId="0" priority="18689">
      <formula>LEN(TRIM(V669))&gt;0</formula>
    </cfRule>
  </conditionalFormatting>
  <conditionalFormatting sqref="V670 AC670">
    <cfRule type="notContainsBlanks" dxfId="0" priority="18663">
      <formula>LEN(TRIM(V670))&gt;0</formula>
    </cfRule>
  </conditionalFormatting>
  <conditionalFormatting sqref="V672 AC672">
    <cfRule type="notContainsBlanks" dxfId="0" priority="17932">
      <formula>LEN(TRIM(V672))&gt;0</formula>
    </cfRule>
  </conditionalFormatting>
  <conditionalFormatting sqref="V673 AC673">
    <cfRule type="notContainsBlanks" dxfId="0" priority="17906">
      <formula>LEN(TRIM(V673))&gt;0</formula>
    </cfRule>
  </conditionalFormatting>
  <conditionalFormatting sqref="V674 AC674">
    <cfRule type="notContainsBlanks" dxfId="0" priority="17880">
      <formula>LEN(TRIM(V674))&gt;0</formula>
    </cfRule>
  </conditionalFormatting>
  <conditionalFormatting sqref="V675 AC675">
    <cfRule type="notContainsBlanks" dxfId="0" priority="17854">
      <formula>LEN(TRIM(V675))&gt;0</formula>
    </cfRule>
  </conditionalFormatting>
  <conditionalFormatting sqref="V676 AC676">
    <cfRule type="notContainsBlanks" dxfId="0" priority="17828">
      <formula>LEN(TRIM(V676))&gt;0</formula>
    </cfRule>
  </conditionalFormatting>
  <conditionalFormatting sqref="R677:R678 R680 R685 R691:R692">
    <cfRule type="notContainsBlanks" dxfId="2" priority="19187">
      <formula>LEN(TRIM(R677))&gt;0</formula>
    </cfRule>
  </conditionalFormatting>
  <conditionalFormatting sqref="V677:V678 AC677:AC678 V680 AC680 V685 AC685 V691:V692 AC691:AC692">
    <cfRule type="notContainsBlanks" dxfId="0" priority="19447">
      <formula>LEN(TRIM(V677))&gt;0</formula>
    </cfRule>
  </conditionalFormatting>
  <conditionalFormatting sqref="W677:W678 W680 W685 W691:W692">
    <cfRule type="notContainsBlanks" dxfId="0" priority="19421">
      <formula>LEN(TRIM(W677))&gt;0</formula>
    </cfRule>
  </conditionalFormatting>
  <conditionalFormatting sqref="V679 AC679">
    <cfRule type="notContainsBlanks" dxfId="0" priority="16979">
      <formula>LEN(TRIM(V679))&gt;0</formula>
    </cfRule>
  </conditionalFormatting>
  <conditionalFormatting sqref="V681 AC681">
    <cfRule type="notContainsBlanks" dxfId="0" priority="16587">
      <formula>LEN(TRIM(V681))&gt;0</formula>
    </cfRule>
  </conditionalFormatting>
  <conditionalFormatting sqref="V682 AC682">
    <cfRule type="notContainsBlanks" dxfId="0" priority="16561">
      <formula>LEN(TRIM(V682))&gt;0</formula>
    </cfRule>
  </conditionalFormatting>
  <conditionalFormatting sqref="V683 AC683">
    <cfRule type="notContainsBlanks" dxfId="0" priority="16535">
      <formula>LEN(TRIM(V683))&gt;0</formula>
    </cfRule>
  </conditionalFormatting>
  <conditionalFormatting sqref="V684 AC684">
    <cfRule type="notContainsBlanks" dxfId="0" priority="16509">
      <formula>LEN(TRIM(V684))&gt;0</formula>
    </cfRule>
  </conditionalFormatting>
  <conditionalFormatting sqref="V686 AC686">
    <cfRule type="notContainsBlanks" dxfId="0" priority="15678">
      <formula>LEN(TRIM(V686))&gt;0</formula>
    </cfRule>
  </conditionalFormatting>
  <conditionalFormatting sqref="V687 AC687">
    <cfRule type="notContainsBlanks" dxfId="0" priority="15652">
      <formula>LEN(TRIM(V687))&gt;0</formula>
    </cfRule>
  </conditionalFormatting>
  <conditionalFormatting sqref="V688 AC688">
    <cfRule type="notContainsBlanks" dxfId="0" priority="15626">
      <formula>LEN(TRIM(V688))&gt;0</formula>
    </cfRule>
  </conditionalFormatting>
  <conditionalFormatting sqref="V689 AC689">
    <cfRule type="notContainsBlanks" dxfId="0" priority="15600">
      <formula>LEN(TRIM(V689))&gt;0</formula>
    </cfRule>
  </conditionalFormatting>
  <conditionalFormatting sqref="V690 AC690">
    <cfRule type="notContainsBlanks" dxfId="0" priority="15574">
      <formula>LEN(TRIM(V690))&gt;0</formula>
    </cfRule>
  </conditionalFormatting>
  <conditionalFormatting sqref="V693 AC693">
    <cfRule type="notContainsBlanks" dxfId="0" priority="14611">
      <formula>LEN(TRIM(V693))&gt;0</formula>
    </cfRule>
  </conditionalFormatting>
  <conditionalFormatting sqref="V694 AC694">
    <cfRule type="notContainsBlanks" dxfId="0" priority="14585">
      <formula>LEN(TRIM(V694))&gt;0</formula>
    </cfRule>
  </conditionalFormatting>
  <conditionalFormatting sqref="V695 AC695">
    <cfRule type="notContainsBlanks" dxfId="0" priority="14559">
      <formula>LEN(TRIM(V695))&gt;0</formula>
    </cfRule>
  </conditionalFormatting>
  <conditionalFormatting sqref="R696:S696 U696">
    <cfRule type="notContainsBlanks" dxfId="2" priority="19027">
      <formula>LEN(TRIM(R696))&gt;0</formula>
    </cfRule>
  </conditionalFormatting>
  <conditionalFormatting sqref="V696 AC696">
    <cfRule type="notContainsBlanks" dxfId="0" priority="19157">
      <formula>LEN(TRIM(V696))&gt;0</formula>
    </cfRule>
  </conditionalFormatting>
  <conditionalFormatting sqref="Q698:Q700 Q704 Q710:Q711 Q713 Q718 Q724:Q725">
    <cfRule type="notContainsBlanks" dxfId="1" priority="19394">
      <formula>LEN(TRIM(Q698))&gt;0</formula>
    </cfRule>
  </conditionalFormatting>
  <conditionalFormatting sqref="R698:R700 R704">
    <cfRule type="notContainsBlanks" dxfId="2" priority="19368">
      <formula>LEN(TRIM(R698))&gt;0</formula>
    </cfRule>
  </conditionalFormatting>
  <conditionalFormatting sqref="S698:S700 S704 S710:S711 S713 S718 S724:S725">
    <cfRule type="notContainsBlanks" dxfId="3" priority="18922">
      <formula>LEN(TRIM(S698))&gt;0</formula>
    </cfRule>
  </conditionalFormatting>
  <conditionalFormatting sqref="U698:U700 U704 U710:U711 U713 U718 U724:U725">
    <cfRule type="notContainsBlanks" dxfId="4" priority="18896">
      <formula>LEN(TRIM(U698))&gt;0</formula>
    </cfRule>
  </conditionalFormatting>
  <conditionalFormatting sqref="V698 AC698">
    <cfRule type="notContainsBlanks" dxfId="0" priority="19342">
      <formula>LEN(TRIM(V698))&gt;0</formula>
    </cfRule>
  </conditionalFormatting>
  <conditionalFormatting sqref="V698:V700 AC698:AC700 V704 AC704">
    <cfRule type="notContainsBlanks" dxfId="0" priority="19290">
      <formula>LEN(TRIM(V698))&gt;0</formula>
    </cfRule>
  </conditionalFormatting>
  <conditionalFormatting sqref="W698:W700 W704">
    <cfRule type="notContainsBlanks" dxfId="0" priority="19264">
      <formula>LEN(TRIM(W698))&gt;0</formula>
    </cfRule>
  </conditionalFormatting>
  <conditionalFormatting sqref="Y698:Y700 Y704 Y710:Y711 Y713 Y718 Y724:Y725">
    <cfRule type="notContainsBlanks" dxfId="5" priority="19238">
      <formula>LEN(TRIM(Y698))&gt;0</formula>
    </cfRule>
  </conditionalFormatting>
  <conditionalFormatting sqref="Z698:Z700 Z704 Z710:Z711 Z713 Z718 Z724:Z725">
    <cfRule type="notContainsBlanks" dxfId="6" priority="19212">
      <formula>LEN(TRIM(Z698))&gt;0</formula>
    </cfRule>
  </conditionalFormatting>
  <conditionalFormatting sqref="AB700 AB704 AB710:AB711 AB713 AB718 AB724:AB725">
    <cfRule type="cellIs" dxfId="7" priority="18948" operator="notEqual">
      <formula>0</formula>
    </cfRule>
  </conditionalFormatting>
  <conditionalFormatting sqref="V701 AC701">
    <cfRule type="notContainsBlanks" dxfId="0" priority="18714">
      <formula>LEN(TRIM(V701))&gt;0</formula>
    </cfRule>
  </conditionalFormatting>
  <conditionalFormatting sqref="V702 AC702">
    <cfRule type="notContainsBlanks" dxfId="0" priority="18688">
      <formula>LEN(TRIM(V702))&gt;0</formula>
    </cfRule>
  </conditionalFormatting>
  <conditionalFormatting sqref="V703 AC703">
    <cfRule type="notContainsBlanks" dxfId="0" priority="18662">
      <formula>LEN(TRIM(V703))&gt;0</formula>
    </cfRule>
  </conditionalFormatting>
  <conditionalFormatting sqref="V705 AC705">
    <cfRule type="notContainsBlanks" dxfId="0" priority="17931">
      <formula>LEN(TRIM(V705))&gt;0</formula>
    </cfRule>
  </conditionalFormatting>
  <conditionalFormatting sqref="V706 AC706">
    <cfRule type="notContainsBlanks" dxfId="0" priority="17905">
      <formula>LEN(TRIM(V706))&gt;0</formula>
    </cfRule>
  </conditionalFormatting>
  <conditionalFormatting sqref="V707 AC707">
    <cfRule type="notContainsBlanks" dxfId="0" priority="17879">
      <formula>LEN(TRIM(V707))&gt;0</formula>
    </cfRule>
  </conditionalFormatting>
  <conditionalFormatting sqref="V708 AC708">
    <cfRule type="notContainsBlanks" dxfId="0" priority="17853">
      <formula>LEN(TRIM(V708))&gt;0</formula>
    </cfRule>
  </conditionalFormatting>
  <conditionalFormatting sqref="V709 AC709">
    <cfRule type="notContainsBlanks" dxfId="0" priority="17827">
      <formula>LEN(TRIM(V709))&gt;0</formula>
    </cfRule>
  </conditionalFormatting>
  <conditionalFormatting sqref="R710:R711 R713 R718 R724:R725">
    <cfRule type="notContainsBlanks" dxfId="2" priority="19186">
      <formula>LEN(TRIM(R710))&gt;0</formula>
    </cfRule>
  </conditionalFormatting>
  <conditionalFormatting sqref="V710:V711 AC710:AC711 V713 AC713 V718 AC718 V724:V725 AC724:AC725">
    <cfRule type="notContainsBlanks" dxfId="0" priority="19446">
      <formula>LEN(TRIM(V710))&gt;0</formula>
    </cfRule>
  </conditionalFormatting>
  <conditionalFormatting sqref="W710:W711 W713 W718 W724:W725">
    <cfRule type="notContainsBlanks" dxfId="0" priority="19420">
      <formula>LEN(TRIM(W710))&gt;0</formula>
    </cfRule>
  </conditionalFormatting>
  <conditionalFormatting sqref="V712 AC712">
    <cfRule type="notContainsBlanks" dxfId="0" priority="16978">
      <formula>LEN(TRIM(V712))&gt;0</formula>
    </cfRule>
  </conditionalFormatting>
  <conditionalFormatting sqref="V714 AC714">
    <cfRule type="notContainsBlanks" dxfId="0" priority="16586">
      <formula>LEN(TRIM(V714))&gt;0</formula>
    </cfRule>
  </conditionalFormatting>
  <conditionalFormatting sqref="V715 AC715">
    <cfRule type="notContainsBlanks" dxfId="0" priority="16560">
      <formula>LEN(TRIM(V715))&gt;0</formula>
    </cfRule>
  </conditionalFormatting>
  <conditionalFormatting sqref="V716 AC716">
    <cfRule type="notContainsBlanks" dxfId="0" priority="16534">
      <formula>LEN(TRIM(V716))&gt;0</formula>
    </cfRule>
  </conditionalFormatting>
  <conditionalFormatting sqref="V717 AC717">
    <cfRule type="notContainsBlanks" dxfId="0" priority="16508">
      <formula>LEN(TRIM(V717))&gt;0</formula>
    </cfRule>
  </conditionalFormatting>
  <conditionalFormatting sqref="V719 AC719">
    <cfRule type="notContainsBlanks" dxfId="0" priority="15677">
      <formula>LEN(TRIM(V719))&gt;0</formula>
    </cfRule>
  </conditionalFormatting>
  <conditionalFormatting sqref="V720 AC720">
    <cfRule type="notContainsBlanks" dxfId="0" priority="15651">
      <formula>LEN(TRIM(V720))&gt;0</formula>
    </cfRule>
  </conditionalFormatting>
  <conditionalFormatting sqref="V721 AC721">
    <cfRule type="notContainsBlanks" dxfId="0" priority="15625">
      <formula>LEN(TRIM(V721))&gt;0</formula>
    </cfRule>
  </conditionalFormatting>
  <conditionalFormatting sqref="V722 AC722">
    <cfRule type="notContainsBlanks" dxfId="0" priority="15599">
      <formula>LEN(TRIM(V722))&gt;0</formula>
    </cfRule>
  </conditionalFormatting>
  <conditionalFormatting sqref="V723 AC723">
    <cfRule type="notContainsBlanks" dxfId="0" priority="15573">
      <formula>LEN(TRIM(V723))&gt;0</formula>
    </cfRule>
  </conditionalFormatting>
  <conditionalFormatting sqref="V726 AC726">
    <cfRule type="notContainsBlanks" dxfId="0" priority="14610">
      <formula>LEN(TRIM(V726))&gt;0</formula>
    </cfRule>
  </conditionalFormatting>
  <conditionalFormatting sqref="V727 AC727">
    <cfRule type="notContainsBlanks" dxfId="0" priority="14584">
      <formula>LEN(TRIM(V727))&gt;0</formula>
    </cfRule>
  </conditionalFormatting>
  <conditionalFormatting sqref="V728 AC728">
    <cfRule type="notContainsBlanks" dxfId="0" priority="14558">
      <formula>LEN(TRIM(V728))&gt;0</formula>
    </cfRule>
  </conditionalFormatting>
  <conditionalFormatting sqref="R729:S729 U729">
    <cfRule type="notContainsBlanks" dxfId="2" priority="19026">
      <formula>LEN(TRIM(R729))&gt;0</formula>
    </cfRule>
  </conditionalFormatting>
  <conditionalFormatting sqref="V729 AC729">
    <cfRule type="notContainsBlanks" dxfId="0" priority="19156">
      <formula>LEN(TRIM(V729))&gt;0</formula>
    </cfRule>
  </conditionalFormatting>
  <conditionalFormatting sqref="Q731:Q733 Q737 Q743:Q744 Q746 Q751 Q757:Q758">
    <cfRule type="notContainsBlanks" dxfId="1" priority="19393">
      <formula>LEN(TRIM(Q731))&gt;0</formula>
    </cfRule>
  </conditionalFormatting>
  <conditionalFormatting sqref="R731:R733 R737">
    <cfRule type="notContainsBlanks" dxfId="2" priority="19367">
      <formula>LEN(TRIM(R731))&gt;0</formula>
    </cfRule>
  </conditionalFormatting>
  <conditionalFormatting sqref="S731:S733 S737 S743:S744 S746 S751 S757:S758">
    <cfRule type="notContainsBlanks" dxfId="3" priority="18921">
      <formula>LEN(TRIM(S731))&gt;0</formula>
    </cfRule>
  </conditionalFormatting>
  <conditionalFormatting sqref="U731:U733 U737 U743:U744 U746 U751 U757:U758">
    <cfRule type="notContainsBlanks" dxfId="4" priority="18895">
      <formula>LEN(TRIM(U731))&gt;0</formula>
    </cfRule>
  </conditionalFormatting>
  <conditionalFormatting sqref="V731 AC731">
    <cfRule type="notContainsBlanks" dxfId="0" priority="19341">
      <formula>LEN(TRIM(V731))&gt;0</formula>
    </cfRule>
  </conditionalFormatting>
  <conditionalFormatting sqref="V731:V733 AC731:AC733 V737 AC737">
    <cfRule type="notContainsBlanks" dxfId="0" priority="19289">
      <formula>LEN(TRIM(V731))&gt;0</formula>
    </cfRule>
  </conditionalFormatting>
  <conditionalFormatting sqref="W731:W733 W737">
    <cfRule type="notContainsBlanks" dxfId="0" priority="19263">
      <formula>LEN(TRIM(W731))&gt;0</formula>
    </cfRule>
  </conditionalFormatting>
  <conditionalFormatting sqref="Y731:Y733 Y737 Y743:Y744 Y746 Y751 Y757:Y758">
    <cfRule type="notContainsBlanks" dxfId="5" priority="19237">
      <formula>LEN(TRIM(Y731))&gt;0</formula>
    </cfRule>
  </conditionalFormatting>
  <conditionalFormatting sqref="Z731:Z733 Z737 Z743:Z744 Z746 Z751 Z757:Z758">
    <cfRule type="notContainsBlanks" dxfId="6" priority="19211">
      <formula>LEN(TRIM(Z731))&gt;0</formula>
    </cfRule>
  </conditionalFormatting>
  <conditionalFormatting sqref="AB733 AB737 AB743:AB744 AB746 AB751 AB757:AB758">
    <cfRule type="cellIs" dxfId="7" priority="18947" operator="notEqual">
      <formula>0</formula>
    </cfRule>
  </conditionalFormatting>
  <conditionalFormatting sqref="V734 AC734">
    <cfRule type="notContainsBlanks" dxfId="0" priority="18713">
      <formula>LEN(TRIM(V734))&gt;0</formula>
    </cfRule>
  </conditionalFormatting>
  <conditionalFormatting sqref="V735 AC735">
    <cfRule type="notContainsBlanks" dxfId="0" priority="18687">
      <formula>LEN(TRIM(V735))&gt;0</formula>
    </cfRule>
  </conditionalFormatting>
  <conditionalFormatting sqref="V736 AC736">
    <cfRule type="notContainsBlanks" dxfId="0" priority="18661">
      <formula>LEN(TRIM(V736))&gt;0</formula>
    </cfRule>
  </conditionalFormatting>
  <conditionalFormatting sqref="V738 AC738">
    <cfRule type="notContainsBlanks" dxfId="0" priority="17930">
      <formula>LEN(TRIM(V738))&gt;0</formula>
    </cfRule>
  </conditionalFormatting>
  <conditionalFormatting sqref="V739 AC739">
    <cfRule type="notContainsBlanks" dxfId="0" priority="17904">
      <formula>LEN(TRIM(V739))&gt;0</formula>
    </cfRule>
  </conditionalFormatting>
  <conditionalFormatting sqref="V740 AC740">
    <cfRule type="notContainsBlanks" dxfId="0" priority="17878">
      <formula>LEN(TRIM(V740))&gt;0</formula>
    </cfRule>
  </conditionalFormatting>
  <conditionalFormatting sqref="V741 AC741">
    <cfRule type="notContainsBlanks" dxfId="0" priority="17852">
      <formula>LEN(TRIM(V741))&gt;0</formula>
    </cfRule>
  </conditionalFormatting>
  <conditionalFormatting sqref="V742 AC742">
    <cfRule type="notContainsBlanks" dxfId="0" priority="17826">
      <formula>LEN(TRIM(V742))&gt;0</formula>
    </cfRule>
  </conditionalFormatting>
  <conditionalFormatting sqref="R743:R744 R746 R751 R757:R758">
    <cfRule type="notContainsBlanks" dxfId="2" priority="19185">
      <formula>LEN(TRIM(R743))&gt;0</formula>
    </cfRule>
  </conditionalFormatting>
  <conditionalFormatting sqref="V743:V744 AC743:AC744 V746 AC746 V751 AC751 V757:V758 AC757:AC758">
    <cfRule type="notContainsBlanks" dxfId="0" priority="19445">
      <formula>LEN(TRIM(V743))&gt;0</formula>
    </cfRule>
  </conditionalFormatting>
  <conditionalFormatting sqref="W743:W744 W746 W751 W757:W758">
    <cfRule type="notContainsBlanks" dxfId="0" priority="19419">
      <formula>LEN(TRIM(W743))&gt;0</formula>
    </cfRule>
  </conditionalFormatting>
  <conditionalFormatting sqref="V745 AC745">
    <cfRule type="notContainsBlanks" dxfId="0" priority="16977">
      <formula>LEN(TRIM(V745))&gt;0</formula>
    </cfRule>
  </conditionalFormatting>
  <conditionalFormatting sqref="V747 AC747">
    <cfRule type="notContainsBlanks" dxfId="0" priority="16585">
      <formula>LEN(TRIM(V747))&gt;0</formula>
    </cfRule>
  </conditionalFormatting>
  <conditionalFormatting sqref="V748 AC748">
    <cfRule type="notContainsBlanks" dxfId="0" priority="16559">
      <formula>LEN(TRIM(V748))&gt;0</formula>
    </cfRule>
  </conditionalFormatting>
  <conditionalFormatting sqref="V749 AC749">
    <cfRule type="notContainsBlanks" dxfId="0" priority="16533">
      <formula>LEN(TRIM(V749))&gt;0</formula>
    </cfRule>
  </conditionalFormatting>
  <conditionalFormatting sqref="V750 AC750">
    <cfRule type="notContainsBlanks" dxfId="0" priority="16507">
      <formula>LEN(TRIM(V750))&gt;0</formula>
    </cfRule>
  </conditionalFormatting>
  <conditionalFormatting sqref="V752 AC752">
    <cfRule type="notContainsBlanks" dxfId="0" priority="15676">
      <formula>LEN(TRIM(V752))&gt;0</formula>
    </cfRule>
  </conditionalFormatting>
  <conditionalFormatting sqref="V753 AC753">
    <cfRule type="notContainsBlanks" dxfId="0" priority="15650">
      <formula>LEN(TRIM(V753))&gt;0</formula>
    </cfRule>
  </conditionalFormatting>
  <conditionalFormatting sqref="V754 AC754">
    <cfRule type="notContainsBlanks" dxfId="0" priority="15624">
      <formula>LEN(TRIM(V754))&gt;0</formula>
    </cfRule>
  </conditionalFormatting>
  <conditionalFormatting sqref="V755 AC755">
    <cfRule type="notContainsBlanks" dxfId="0" priority="15598">
      <formula>LEN(TRIM(V755))&gt;0</formula>
    </cfRule>
  </conditionalFormatting>
  <conditionalFormatting sqref="V756 AC756">
    <cfRule type="notContainsBlanks" dxfId="0" priority="15572">
      <formula>LEN(TRIM(V756))&gt;0</formula>
    </cfRule>
  </conditionalFormatting>
  <conditionalFormatting sqref="V759 AC759">
    <cfRule type="notContainsBlanks" dxfId="0" priority="14609">
      <formula>LEN(TRIM(V759))&gt;0</formula>
    </cfRule>
  </conditionalFormatting>
  <conditionalFormatting sqref="V760 AC760">
    <cfRule type="notContainsBlanks" dxfId="0" priority="14583">
      <formula>LEN(TRIM(V760))&gt;0</formula>
    </cfRule>
  </conditionalFormatting>
  <conditionalFormatting sqref="V761 AC761">
    <cfRule type="notContainsBlanks" dxfId="0" priority="14557">
      <formula>LEN(TRIM(V761))&gt;0</formula>
    </cfRule>
  </conditionalFormatting>
  <conditionalFormatting sqref="R762:S762 U762">
    <cfRule type="notContainsBlanks" dxfId="2" priority="19025">
      <formula>LEN(TRIM(R762))&gt;0</formula>
    </cfRule>
  </conditionalFormatting>
  <conditionalFormatting sqref="V762 AC762">
    <cfRule type="notContainsBlanks" dxfId="0" priority="19155">
      <formula>LEN(TRIM(V762))&gt;0</formula>
    </cfRule>
  </conditionalFormatting>
  <conditionalFormatting sqref="Q764:Q766 Q770 Q776:Q777 Q779 Q784 Q790:Q791">
    <cfRule type="notContainsBlanks" dxfId="1" priority="19392">
      <formula>LEN(TRIM(Q764))&gt;0</formula>
    </cfRule>
  </conditionalFormatting>
  <conditionalFormatting sqref="R764:R766 R770">
    <cfRule type="notContainsBlanks" dxfId="2" priority="19366">
      <formula>LEN(TRIM(R764))&gt;0</formula>
    </cfRule>
  </conditionalFormatting>
  <conditionalFormatting sqref="S764:S766 S770 S776:S777 S779 S784 S790:S791">
    <cfRule type="notContainsBlanks" dxfId="3" priority="18920">
      <formula>LEN(TRIM(S764))&gt;0</formula>
    </cfRule>
  </conditionalFormatting>
  <conditionalFormatting sqref="U764:U766 U770 U776:U777 U779 U784 U790:U791">
    <cfRule type="notContainsBlanks" dxfId="4" priority="18894">
      <formula>LEN(TRIM(U764))&gt;0</formula>
    </cfRule>
  </conditionalFormatting>
  <conditionalFormatting sqref="V764 AC764">
    <cfRule type="notContainsBlanks" dxfId="0" priority="19340">
      <formula>LEN(TRIM(V764))&gt;0</formula>
    </cfRule>
  </conditionalFormatting>
  <conditionalFormatting sqref="V764:V766 AC764:AC766 V770 AC770">
    <cfRule type="notContainsBlanks" dxfId="0" priority="19288">
      <formula>LEN(TRIM(V764))&gt;0</formula>
    </cfRule>
  </conditionalFormatting>
  <conditionalFormatting sqref="W764:W766 W770">
    <cfRule type="notContainsBlanks" dxfId="0" priority="19262">
      <formula>LEN(TRIM(W764))&gt;0</formula>
    </cfRule>
  </conditionalFormatting>
  <conditionalFormatting sqref="Y764:Y766 Y770 Y776:Y777 Y779 Y784 Y790:Y791">
    <cfRule type="notContainsBlanks" dxfId="5" priority="19236">
      <formula>LEN(TRIM(Y764))&gt;0</formula>
    </cfRule>
  </conditionalFormatting>
  <conditionalFormatting sqref="Z764:Z766 Z770 Z776:Z777 Z779 Z784 Z790:Z791">
    <cfRule type="notContainsBlanks" dxfId="6" priority="19210">
      <formula>LEN(TRIM(Z764))&gt;0</formula>
    </cfRule>
  </conditionalFormatting>
  <conditionalFormatting sqref="AB766 AB770 AB776:AB777 AB779 AB784 AB790:AB791">
    <cfRule type="cellIs" dxfId="7" priority="18946" operator="notEqual">
      <formula>0</formula>
    </cfRule>
  </conditionalFormatting>
  <conditionalFormatting sqref="V767 AC767">
    <cfRule type="notContainsBlanks" dxfId="0" priority="18712">
      <formula>LEN(TRIM(V767))&gt;0</formula>
    </cfRule>
  </conditionalFormatting>
  <conditionalFormatting sqref="V768 AC768">
    <cfRule type="notContainsBlanks" dxfId="0" priority="18686">
      <formula>LEN(TRIM(V768))&gt;0</formula>
    </cfRule>
  </conditionalFormatting>
  <conditionalFormatting sqref="V769 AC769">
    <cfRule type="notContainsBlanks" dxfId="0" priority="18660">
      <formula>LEN(TRIM(V769))&gt;0</formula>
    </cfRule>
  </conditionalFormatting>
  <conditionalFormatting sqref="V771 AC771">
    <cfRule type="notContainsBlanks" dxfId="0" priority="17929">
      <formula>LEN(TRIM(V771))&gt;0</formula>
    </cfRule>
  </conditionalFormatting>
  <conditionalFormatting sqref="V772 AC772">
    <cfRule type="notContainsBlanks" dxfId="0" priority="17903">
      <formula>LEN(TRIM(V772))&gt;0</formula>
    </cfRule>
  </conditionalFormatting>
  <conditionalFormatting sqref="V773 AC773">
    <cfRule type="notContainsBlanks" dxfId="0" priority="17877">
      <formula>LEN(TRIM(V773))&gt;0</formula>
    </cfRule>
  </conditionalFormatting>
  <conditionalFormatting sqref="V774 AC774">
    <cfRule type="notContainsBlanks" dxfId="0" priority="17851">
      <formula>LEN(TRIM(V774))&gt;0</formula>
    </cfRule>
  </conditionalFormatting>
  <conditionalFormatting sqref="V775 AC775">
    <cfRule type="notContainsBlanks" dxfId="0" priority="17825">
      <formula>LEN(TRIM(V775))&gt;0</formula>
    </cfRule>
  </conditionalFormatting>
  <conditionalFormatting sqref="R776:R777 R779 R784 R790:R791">
    <cfRule type="notContainsBlanks" dxfId="2" priority="19184">
      <formula>LEN(TRIM(R776))&gt;0</formula>
    </cfRule>
  </conditionalFormatting>
  <conditionalFormatting sqref="V776:V777 AC776:AC777 V779 AC779 V784 AC784 V790:V791 AC790:AC791">
    <cfRule type="notContainsBlanks" dxfId="0" priority="19444">
      <formula>LEN(TRIM(V776))&gt;0</formula>
    </cfRule>
  </conditionalFormatting>
  <conditionalFormatting sqref="W776:W777 W779 W784 W790:W791">
    <cfRule type="notContainsBlanks" dxfId="0" priority="19418">
      <formula>LEN(TRIM(W776))&gt;0</formula>
    </cfRule>
  </conditionalFormatting>
  <conditionalFormatting sqref="V778 AC778">
    <cfRule type="notContainsBlanks" dxfId="0" priority="16976">
      <formula>LEN(TRIM(V778))&gt;0</formula>
    </cfRule>
  </conditionalFormatting>
  <conditionalFormatting sqref="V780 AC780">
    <cfRule type="notContainsBlanks" dxfId="0" priority="16584">
      <formula>LEN(TRIM(V780))&gt;0</formula>
    </cfRule>
  </conditionalFormatting>
  <conditionalFormatting sqref="V781 AC781">
    <cfRule type="notContainsBlanks" dxfId="0" priority="16558">
      <formula>LEN(TRIM(V781))&gt;0</formula>
    </cfRule>
  </conditionalFormatting>
  <conditionalFormatting sqref="V782 AC782">
    <cfRule type="notContainsBlanks" dxfId="0" priority="16532">
      <formula>LEN(TRIM(V782))&gt;0</formula>
    </cfRule>
  </conditionalFormatting>
  <conditionalFormatting sqref="V783 AC783">
    <cfRule type="notContainsBlanks" dxfId="0" priority="16506">
      <formula>LEN(TRIM(V783))&gt;0</formula>
    </cfRule>
  </conditionalFormatting>
  <conditionalFormatting sqref="V785 AC785">
    <cfRule type="notContainsBlanks" dxfId="0" priority="15675">
      <formula>LEN(TRIM(V785))&gt;0</formula>
    </cfRule>
  </conditionalFormatting>
  <conditionalFormatting sqref="V786 AC786">
    <cfRule type="notContainsBlanks" dxfId="0" priority="15649">
      <formula>LEN(TRIM(V786))&gt;0</formula>
    </cfRule>
  </conditionalFormatting>
  <conditionalFormatting sqref="V787 AC787">
    <cfRule type="notContainsBlanks" dxfId="0" priority="15623">
      <formula>LEN(TRIM(V787))&gt;0</formula>
    </cfRule>
  </conditionalFormatting>
  <conditionalFormatting sqref="V788 AC788">
    <cfRule type="notContainsBlanks" dxfId="0" priority="15597">
      <formula>LEN(TRIM(V788))&gt;0</formula>
    </cfRule>
  </conditionalFormatting>
  <conditionalFormatting sqref="V789 AC789">
    <cfRule type="notContainsBlanks" dxfId="0" priority="15571">
      <formula>LEN(TRIM(V789))&gt;0</formula>
    </cfRule>
  </conditionalFormatting>
  <conditionalFormatting sqref="V792 AC792">
    <cfRule type="notContainsBlanks" dxfId="0" priority="14608">
      <formula>LEN(TRIM(V792))&gt;0</formula>
    </cfRule>
  </conditionalFormatting>
  <conditionalFormatting sqref="V793 AC793">
    <cfRule type="notContainsBlanks" dxfId="0" priority="14582">
      <formula>LEN(TRIM(V793))&gt;0</formula>
    </cfRule>
  </conditionalFormatting>
  <conditionalFormatting sqref="V794 AC794">
    <cfRule type="notContainsBlanks" dxfId="0" priority="14556">
      <formula>LEN(TRIM(V794))&gt;0</formula>
    </cfRule>
  </conditionalFormatting>
  <conditionalFormatting sqref="R795:S795 U795">
    <cfRule type="notContainsBlanks" dxfId="2" priority="19024">
      <formula>LEN(TRIM(R795))&gt;0</formula>
    </cfRule>
  </conditionalFormatting>
  <conditionalFormatting sqref="V795 AC795">
    <cfRule type="notContainsBlanks" dxfId="0" priority="19154">
      <formula>LEN(TRIM(V795))&gt;0</formula>
    </cfRule>
  </conditionalFormatting>
  <conditionalFormatting sqref="Q797:Q799 Q803 Q809:Q810 Q812 Q817 Q823:Q824">
    <cfRule type="notContainsBlanks" dxfId="1" priority="19391">
      <formula>LEN(TRIM(Q797))&gt;0</formula>
    </cfRule>
  </conditionalFormatting>
  <conditionalFormatting sqref="R797:R799 R803">
    <cfRule type="notContainsBlanks" dxfId="2" priority="19365">
      <formula>LEN(TRIM(R797))&gt;0</formula>
    </cfRule>
  </conditionalFormatting>
  <conditionalFormatting sqref="S797:S799 S803 S809:S810 S812 S817 S823:S824">
    <cfRule type="notContainsBlanks" dxfId="3" priority="18919">
      <formula>LEN(TRIM(S797))&gt;0</formula>
    </cfRule>
  </conditionalFormatting>
  <conditionalFormatting sqref="U797:U799 U803 U809:U810 U812 U817 U823:U824">
    <cfRule type="notContainsBlanks" dxfId="4" priority="18893">
      <formula>LEN(TRIM(U797))&gt;0</formula>
    </cfRule>
  </conditionalFormatting>
  <conditionalFormatting sqref="V797 AC797">
    <cfRule type="notContainsBlanks" dxfId="0" priority="19339">
      <formula>LEN(TRIM(V797))&gt;0</formula>
    </cfRule>
  </conditionalFormatting>
  <conditionalFormatting sqref="V797:V799 AC797:AC799 V803 AC803">
    <cfRule type="notContainsBlanks" dxfId="0" priority="19287">
      <formula>LEN(TRIM(V797))&gt;0</formula>
    </cfRule>
  </conditionalFormatting>
  <conditionalFormatting sqref="W797:W799 W803">
    <cfRule type="notContainsBlanks" dxfId="0" priority="19261">
      <formula>LEN(TRIM(W797))&gt;0</formula>
    </cfRule>
  </conditionalFormatting>
  <conditionalFormatting sqref="Y797:Y799 Y803 Y809:Y810 Y812 Y817 Y823:Y824">
    <cfRule type="notContainsBlanks" dxfId="5" priority="19235">
      <formula>LEN(TRIM(Y797))&gt;0</formula>
    </cfRule>
  </conditionalFormatting>
  <conditionalFormatting sqref="Z797:Z799 Z803 Z809:Z810 Z812 Z817 Z823:Z824">
    <cfRule type="notContainsBlanks" dxfId="6" priority="19209">
      <formula>LEN(TRIM(Z797))&gt;0</formula>
    </cfRule>
  </conditionalFormatting>
  <conditionalFormatting sqref="AB799 AB803 AB809:AB810 AB812 AB817 AB823:AB824">
    <cfRule type="cellIs" dxfId="7" priority="18945" operator="notEqual">
      <formula>0</formula>
    </cfRule>
  </conditionalFormatting>
  <conditionalFormatting sqref="V800 AC800">
    <cfRule type="notContainsBlanks" dxfId="0" priority="18711">
      <formula>LEN(TRIM(V800))&gt;0</formula>
    </cfRule>
  </conditionalFormatting>
  <conditionalFormatting sqref="V801 AC801">
    <cfRule type="notContainsBlanks" dxfId="0" priority="18685">
      <formula>LEN(TRIM(V801))&gt;0</formula>
    </cfRule>
  </conditionalFormatting>
  <conditionalFormatting sqref="V802 AC802">
    <cfRule type="notContainsBlanks" dxfId="0" priority="18659">
      <formula>LEN(TRIM(V802))&gt;0</formula>
    </cfRule>
  </conditionalFormatting>
  <conditionalFormatting sqref="V804 AC804">
    <cfRule type="notContainsBlanks" dxfId="0" priority="17928">
      <formula>LEN(TRIM(V804))&gt;0</formula>
    </cfRule>
  </conditionalFormatting>
  <conditionalFormatting sqref="V805 AC805">
    <cfRule type="notContainsBlanks" dxfId="0" priority="17902">
      <formula>LEN(TRIM(V805))&gt;0</formula>
    </cfRule>
  </conditionalFormatting>
  <conditionalFormatting sqref="V806 AC806">
    <cfRule type="notContainsBlanks" dxfId="0" priority="17876">
      <formula>LEN(TRIM(V806))&gt;0</formula>
    </cfRule>
  </conditionalFormatting>
  <conditionalFormatting sqref="V807 AC807">
    <cfRule type="notContainsBlanks" dxfId="0" priority="17850">
      <formula>LEN(TRIM(V807))&gt;0</formula>
    </cfRule>
  </conditionalFormatting>
  <conditionalFormatting sqref="V808 AC808">
    <cfRule type="notContainsBlanks" dxfId="0" priority="17824">
      <formula>LEN(TRIM(V808))&gt;0</formula>
    </cfRule>
  </conditionalFormatting>
  <conditionalFormatting sqref="R809:R810 R812 R817 R823:R824">
    <cfRule type="notContainsBlanks" dxfId="2" priority="19183">
      <formula>LEN(TRIM(R809))&gt;0</formula>
    </cfRule>
  </conditionalFormatting>
  <conditionalFormatting sqref="V809:V810 AC809:AC810 V812 AC812 V817 AC817 V823:V824 AC823:AC824">
    <cfRule type="notContainsBlanks" dxfId="0" priority="19443">
      <formula>LEN(TRIM(V809))&gt;0</formula>
    </cfRule>
  </conditionalFormatting>
  <conditionalFormatting sqref="W809:W810 W812 W817 W823:W824">
    <cfRule type="notContainsBlanks" dxfId="0" priority="19417">
      <formula>LEN(TRIM(W809))&gt;0</formula>
    </cfRule>
  </conditionalFormatting>
  <conditionalFormatting sqref="V811 AC811">
    <cfRule type="notContainsBlanks" dxfId="0" priority="16975">
      <formula>LEN(TRIM(V811))&gt;0</formula>
    </cfRule>
  </conditionalFormatting>
  <conditionalFormatting sqref="V813 AC813">
    <cfRule type="notContainsBlanks" dxfId="0" priority="16583">
      <formula>LEN(TRIM(V813))&gt;0</formula>
    </cfRule>
  </conditionalFormatting>
  <conditionalFormatting sqref="V814 AC814">
    <cfRule type="notContainsBlanks" dxfId="0" priority="16557">
      <formula>LEN(TRIM(V814))&gt;0</formula>
    </cfRule>
  </conditionalFormatting>
  <conditionalFormatting sqref="V815 AC815">
    <cfRule type="notContainsBlanks" dxfId="0" priority="16531">
      <formula>LEN(TRIM(V815))&gt;0</formula>
    </cfRule>
  </conditionalFormatting>
  <conditionalFormatting sqref="V816 AC816">
    <cfRule type="notContainsBlanks" dxfId="0" priority="16505">
      <formula>LEN(TRIM(V816))&gt;0</formula>
    </cfRule>
  </conditionalFormatting>
  <conditionalFormatting sqref="V818 AC818">
    <cfRule type="notContainsBlanks" dxfId="0" priority="15674">
      <formula>LEN(TRIM(V818))&gt;0</formula>
    </cfRule>
  </conditionalFormatting>
  <conditionalFormatting sqref="V819 AC819">
    <cfRule type="notContainsBlanks" dxfId="0" priority="15648">
      <formula>LEN(TRIM(V819))&gt;0</formula>
    </cfRule>
  </conditionalFormatting>
  <conditionalFormatting sqref="V820 AC820">
    <cfRule type="notContainsBlanks" dxfId="0" priority="15622">
      <formula>LEN(TRIM(V820))&gt;0</formula>
    </cfRule>
  </conditionalFormatting>
  <conditionalFormatting sqref="V821 AC821">
    <cfRule type="notContainsBlanks" dxfId="0" priority="15596">
      <formula>LEN(TRIM(V821))&gt;0</formula>
    </cfRule>
  </conditionalFormatting>
  <conditionalFormatting sqref="V822 AC822">
    <cfRule type="notContainsBlanks" dxfId="0" priority="15570">
      <formula>LEN(TRIM(V822))&gt;0</formula>
    </cfRule>
  </conditionalFormatting>
  <conditionalFormatting sqref="V825 AC825">
    <cfRule type="notContainsBlanks" dxfId="0" priority="14607">
      <formula>LEN(TRIM(V825))&gt;0</formula>
    </cfRule>
  </conditionalFormatting>
  <conditionalFormatting sqref="V826 AC826">
    <cfRule type="notContainsBlanks" dxfId="0" priority="14581">
      <formula>LEN(TRIM(V826))&gt;0</formula>
    </cfRule>
  </conditionalFormatting>
  <conditionalFormatting sqref="V827 AC827">
    <cfRule type="notContainsBlanks" dxfId="0" priority="14555">
      <formula>LEN(TRIM(V827))&gt;0</formula>
    </cfRule>
  </conditionalFormatting>
  <conditionalFormatting sqref="R828:S828 U828">
    <cfRule type="notContainsBlanks" dxfId="2" priority="19023">
      <formula>LEN(TRIM(R828))&gt;0</formula>
    </cfRule>
  </conditionalFormatting>
  <conditionalFormatting sqref="V828 AC828">
    <cfRule type="notContainsBlanks" dxfId="0" priority="19153">
      <formula>LEN(TRIM(V828))&gt;0</formula>
    </cfRule>
  </conditionalFormatting>
  <conditionalFormatting sqref="Q830:Q832 Q836 Q842:Q843 Q845 Q850 Q856:Q857">
    <cfRule type="notContainsBlanks" dxfId="1" priority="19390">
      <formula>LEN(TRIM(Q830))&gt;0</formula>
    </cfRule>
  </conditionalFormatting>
  <conditionalFormatting sqref="R830:R832 R836">
    <cfRule type="notContainsBlanks" dxfId="2" priority="19364">
      <formula>LEN(TRIM(R830))&gt;0</formula>
    </cfRule>
  </conditionalFormatting>
  <conditionalFormatting sqref="S830:S832 S836 S842:S843 S845 S850 S856:S857">
    <cfRule type="notContainsBlanks" dxfId="3" priority="18918">
      <formula>LEN(TRIM(S830))&gt;0</formula>
    </cfRule>
  </conditionalFormatting>
  <conditionalFormatting sqref="U830:U832 U836 U842:U843 U845 U850 U856:U857">
    <cfRule type="notContainsBlanks" dxfId="4" priority="18892">
      <formula>LEN(TRIM(U830))&gt;0</formula>
    </cfRule>
  </conditionalFormatting>
  <conditionalFormatting sqref="V830 AC830">
    <cfRule type="notContainsBlanks" dxfId="0" priority="19338">
      <formula>LEN(TRIM(V830))&gt;0</formula>
    </cfRule>
  </conditionalFormatting>
  <conditionalFormatting sqref="V830:V832 AC830:AC832 V836 AC836">
    <cfRule type="notContainsBlanks" dxfId="0" priority="19286">
      <formula>LEN(TRIM(V830))&gt;0</formula>
    </cfRule>
  </conditionalFormatting>
  <conditionalFormatting sqref="W830:W832 W836">
    <cfRule type="notContainsBlanks" dxfId="0" priority="19260">
      <formula>LEN(TRIM(W830))&gt;0</formula>
    </cfRule>
  </conditionalFormatting>
  <conditionalFormatting sqref="Y830:Y832 Y836 Y842:Y843 Y845 Y850 Y856:Y857">
    <cfRule type="notContainsBlanks" dxfId="5" priority="19234">
      <formula>LEN(TRIM(Y830))&gt;0</formula>
    </cfRule>
  </conditionalFormatting>
  <conditionalFormatting sqref="Z830:Z832 Z836 Z842:Z843 Z845 Z850 Z856:Z857">
    <cfRule type="notContainsBlanks" dxfId="6" priority="19208">
      <formula>LEN(TRIM(Z830))&gt;0</formula>
    </cfRule>
  </conditionalFormatting>
  <conditionalFormatting sqref="AB832 AB836 AB842:AB843 AB845 AB850 AB856:AB857">
    <cfRule type="cellIs" dxfId="7" priority="18944" operator="notEqual">
      <formula>0</formula>
    </cfRule>
  </conditionalFormatting>
  <conditionalFormatting sqref="V833 AC833">
    <cfRule type="notContainsBlanks" dxfId="0" priority="18710">
      <formula>LEN(TRIM(V833))&gt;0</formula>
    </cfRule>
  </conditionalFormatting>
  <conditionalFormatting sqref="V834 AC834">
    <cfRule type="notContainsBlanks" dxfId="0" priority="18684">
      <formula>LEN(TRIM(V834))&gt;0</formula>
    </cfRule>
  </conditionalFormatting>
  <conditionalFormatting sqref="V835 AC835">
    <cfRule type="notContainsBlanks" dxfId="0" priority="18658">
      <formula>LEN(TRIM(V835))&gt;0</formula>
    </cfRule>
  </conditionalFormatting>
  <conditionalFormatting sqref="V837 AC837">
    <cfRule type="notContainsBlanks" dxfId="0" priority="17927">
      <formula>LEN(TRIM(V837))&gt;0</formula>
    </cfRule>
  </conditionalFormatting>
  <conditionalFormatting sqref="V838 AC838">
    <cfRule type="notContainsBlanks" dxfId="0" priority="17901">
      <formula>LEN(TRIM(V838))&gt;0</formula>
    </cfRule>
  </conditionalFormatting>
  <conditionalFormatting sqref="V839 AC839">
    <cfRule type="notContainsBlanks" dxfId="0" priority="17875">
      <formula>LEN(TRIM(V839))&gt;0</formula>
    </cfRule>
  </conditionalFormatting>
  <conditionalFormatting sqref="V840 AC840">
    <cfRule type="notContainsBlanks" dxfId="0" priority="17849">
      <formula>LEN(TRIM(V840))&gt;0</formula>
    </cfRule>
  </conditionalFormatting>
  <conditionalFormatting sqref="V841 AC841">
    <cfRule type="notContainsBlanks" dxfId="0" priority="17823">
      <formula>LEN(TRIM(V841))&gt;0</formula>
    </cfRule>
  </conditionalFormatting>
  <conditionalFormatting sqref="R842:R843 R845 R850 R856:R857">
    <cfRule type="notContainsBlanks" dxfId="2" priority="19182">
      <formula>LEN(TRIM(R842))&gt;0</formula>
    </cfRule>
  </conditionalFormatting>
  <conditionalFormatting sqref="V842:V843 AC842:AC843 V845 AC845 V850 AC850 V856:V857 AC856:AC857">
    <cfRule type="notContainsBlanks" dxfId="0" priority="19442">
      <formula>LEN(TRIM(V842))&gt;0</formula>
    </cfRule>
  </conditionalFormatting>
  <conditionalFormatting sqref="W842:W843 W845 W850 W856:W857">
    <cfRule type="notContainsBlanks" dxfId="0" priority="19416">
      <formula>LEN(TRIM(W842))&gt;0</formula>
    </cfRule>
  </conditionalFormatting>
  <conditionalFormatting sqref="V844 AC844">
    <cfRule type="notContainsBlanks" dxfId="0" priority="16974">
      <formula>LEN(TRIM(V844))&gt;0</formula>
    </cfRule>
  </conditionalFormatting>
  <conditionalFormatting sqref="V846 AC846">
    <cfRule type="notContainsBlanks" dxfId="0" priority="16582">
      <formula>LEN(TRIM(V846))&gt;0</formula>
    </cfRule>
  </conditionalFormatting>
  <conditionalFormatting sqref="V847 AC847">
    <cfRule type="notContainsBlanks" dxfId="0" priority="16556">
      <formula>LEN(TRIM(V847))&gt;0</formula>
    </cfRule>
  </conditionalFormatting>
  <conditionalFormatting sqref="V848 AC848">
    <cfRule type="notContainsBlanks" dxfId="0" priority="16530">
      <formula>LEN(TRIM(V848))&gt;0</formula>
    </cfRule>
  </conditionalFormatting>
  <conditionalFormatting sqref="V849 AC849">
    <cfRule type="notContainsBlanks" dxfId="0" priority="16504">
      <formula>LEN(TRIM(V849))&gt;0</formula>
    </cfRule>
  </conditionalFormatting>
  <conditionalFormatting sqref="V851 AC851">
    <cfRule type="notContainsBlanks" dxfId="0" priority="15673">
      <formula>LEN(TRIM(V851))&gt;0</formula>
    </cfRule>
  </conditionalFormatting>
  <conditionalFormatting sqref="V852 AC852">
    <cfRule type="notContainsBlanks" dxfId="0" priority="15647">
      <formula>LEN(TRIM(V852))&gt;0</formula>
    </cfRule>
  </conditionalFormatting>
  <conditionalFormatting sqref="V853 AC853">
    <cfRule type="notContainsBlanks" dxfId="0" priority="15621">
      <formula>LEN(TRIM(V853))&gt;0</formula>
    </cfRule>
  </conditionalFormatting>
  <conditionalFormatting sqref="V854 AC854">
    <cfRule type="notContainsBlanks" dxfId="0" priority="15595">
      <formula>LEN(TRIM(V854))&gt;0</formula>
    </cfRule>
  </conditionalFormatting>
  <conditionalFormatting sqref="V855 AC855">
    <cfRule type="notContainsBlanks" dxfId="0" priority="15569">
      <formula>LEN(TRIM(V855))&gt;0</formula>
    </cfRule>
  </conditionalFormatting>
  <conditionalFormatting sqref="V858 AC858">
    <cfRule type="notContainsBlanks" dxfId="0" priority="14606">
      <formula>LEN(TRIM(V858))&gt;0</formula>
    </cfRule>
  </conditionalFormatting>
  <conditionalFormatting sqref="V859 AC859">
    <cfRule type="notContainsBlanks" dxfId="0" priority="14580">
      <formula>LEN(TRIM(V859))&gt;0</formula>
    </cfRule>
  </conditionalFormatting>
  <conditionalFormatting sqref="V860 AC860">
    <cfRule type="notContainsBlanks" dxfId="0" priority="14554">
      <formula>LEN(TRIM(V860))&gt;0</formula>
    </cfRule>
  </conditionalFormatting>
  <conditionalFormatting sqref="R861:S861 U861">
    <cfRule type="notContainsBlanks" dxfId="2" priority="19022">
      <formula>LEN(TRIM(R861))&gt;0</formula>
    </cfRule>
  </conditionalFormatting>
  <conditionalFormatting sqref="V861 AC861">
    <cfRule type="notContainsBlanks" dxfId="0" priority="19152">
      <formula>LEN(TRIM(V861))&gt;0</formula>
    </cfRule>
  </conditionalFormatting>
  <conditionalFormatting sqref="Q863:Q865 Q869 Q875:Q876 Q878 Q883 Q889:Q890">
    <cfRule type="notContainsBlanks" dxfId="1" priority="19389">
      <formula>LEN(TRIM(Q863))&gt;0</formula>
    </cfRule>
  </conditionalFormatting>
  <conditionalFormatting sqref="R863:R865 R869">
    <cfRule type="notContainsBlanks" dxfId="2" priority="19363">
      <formula>LEN(TRIM(R863))&gt;0</formula>
    </cfRule>
  </conditionalFormatting>
  <conditionalFormatting sqref="S863:S865 S869 S875:S876 S878 S883 S889:S890">
    <cfRule type="notContainsBlanks" dxfId="3" priority="18917">
      <formula>LEN(TRIM(S863))&gt;0</formula>
    </cfRule>
  </conditionalFormatting>
  <conditionalFormatting sqref="U863:U865 U869 U875:U876 U878 U883 U889:U890">
    <cfRule type="notContainsBlanks" dxfId="4" priority="18891">
      <formula>LEN(TRIM(U863))&gt;0</formula>
    </cfRule>
  </conditionalFormatting>
  <conditionalFormatting sqref="V863 AC863">
    <cfRule type="notContainsBlanks" dxfId="0" priority="19337">
      <formula>LEN(TRIM(V863))&gt;0</formula>
    </cfRule>
  </conditionalFormatting>
  <conditionalFormatting sqref="V863:V865 AC863:AC865 V869 AC869">
    <cfRule type="notContainsBlanks" dxfId="0" priority="19285">
      <formula>LEN(TRIM(V863))&gt;0</formula>
    </cfRule>
  </conditionalFormatting>
  <conditionalFormatting sqref="W863:W865 W869">
    <cfRule type="notContainsBlanks" dxfId="0" priority="19259">
      <formula>LEN(TRIM(W863))&gt;0</formula>
    </cfRule>
  </conditionalFormatting>
  <conditionalFormatting sqref="Y863:Y865 Y869 Y875:Y876 Y878 Y883 Y889:Y890">
    <cfRule type="notContainsBlanks" dxfId="5" priority="19233">
      <formula>LEN(TRIM(Y863))&gt;0</formula>
    </cfRule>
  </conditionalFormatting>
  <conditionalFormatting sqref="Z863:Z865 Z869 Z875:Z876 Z878 Z883 Z889:Z890">
    <cfRule type="notContainsBlanks" dxfId="6" priority="19207">
      <formula>LEN(TRIM(Z863))&gt;0</formula>
    </cfRule>
  </conditionalFormatting>
  <conditionalFormatting sqref="AB865 AB869 AB875:AB876 AB878 AB883 AB889:AB890">
    <cfRule type="cellIs" dxfId="7" priority="18943" operator="notEqual">
      <formula>0</formula>
    </cfRule>
  </conditionalFormatting>
  <conditionalFormatting sqref="V866 AC866">
    <cfRule type="notContainsBlanks" dxfId="0" priority="18709">
      <formula>LEN(TRIM(V866))&gt;0</formula>
    </cfRule>
  </conditionalFormatting>
  <conditionalFormatting sqref="V867 AC867">
    <cfRule type="notContainsBlanks" dxfId="0" priority="18683">
      <formula>LEN(TRIM(V867))&gt;0</formula>
    </cfRule>
  </conditionalFormatting>
  <conditionalFormatting sqref="V868 AC868">
    <cfRule type="notContainsBlanks" dxfId="0" priority="18657">
      <formula>LEN(TRIM(V868))&gt;0</formula>
    </cfRule>
  </conditionalFormatting>
  <conditionalFormatting sqref="V870 AC870">
    <cfRule type="notContainsBlanks" dxfId="0" priority="17926">
      <formula>LEN(TRIM(V870))&gt;0</formula>
    </cfRule>
  </conditionalFormatting>
  <conditionalFormatting sqref="V871 AC871">
    <cfRule type="notContainsBlanks" dxfId="0" priority="17900">
      <formula>LEN(TRIM(V871))&gt;0</formula>
    </cfRule>
  </conditionalFormatting>
  <conditionalFormatting sqref="V872 AC872">
    <cfRule type="notContainsBlanks" dxfId="0" priority="17874">
      <formula>LEN(TRIM(V872))&gt;0</formula>
    </cfRule>
  </conditionalFormatting>
  <conditionalFormatting sqref="V873 AC873">
    <cfRule type="notContainsBlanks" dxfId="0" priority="17848">
      <formula>LEN(TRIM(V873))&gt;0</formula>
    </cfRule>
  </conditionalFormatting>
  <conditionalFormatting sqref="V874 AC874">
    <cfRule type="notContainsBlanks" dxfId="0" priority="17822">
      <formula>LEN(TRIM(V874))&gt;0</formula>
    </cfRule>
  </conditionalFormatting>
  <conditionalFormatting sqref="R875:R876 R878 R883 R889:R890">
    <cfRule type="notContainsBlanks" dxfId="2" priority="19181">
      <formula>LEN(TRIM(R875))&gt;0</formula>
    </cfRule>
  </conditionalFormatting>
  <conditionalFormatting sqref="V875:V876 AC875:AC876 V878 AC878 V883 AC883 V889:V890 AC889:AC890">
    <cfRule type="notContainsBlanks" dxfId="0" priority="19441">
      <formula>LEN(TRIM(V875))&gt;0</formula>
    </cfRule>
  </conditionalFormatting>
  <conditionalFormatting sqref="W875:W876 W878 W883 W889:W890">
    <cfRule type="notContainsBlanks" dxfId="0" priority="19415">
      <formula>LEN(TRIM(W875))&gt;0</formula>
    </cfRule>
  </conditionalFormatting>
  <conditionalFormatting sqref="V877 AC877">
    <cfRule type="notContainsBlanks" dxfId="0" priority="16973">
      <formula>LEN(TRIM(V877))&gt;0</formula>
    </cfRule>
  </conditionalFormatting>
  <conditionalFormatting sqref="V879 AC879">
    <cfRule type="notContainsBlanks" dxfId="0" priority="16581">
      <formula>LEN(TRIM(V879))&gt;0</formula>
    </cfRule>
  </conditionalFormatting>
  <conditionalFormatting sqref="V880 AC880">
    <cfRule type="notContainsBlanks" dxfId="0" priority="16555">
      <formula>LEN(TRIM(V880))&gt;0</formula>
    </cfRule>
  </conditionalFormatting>
  <conditionalFormatting sqref="V881 AC881">
    <cfRule type="notContainsBlanks" dxfId="0" priority="16529">
      <formula>LEN(TRIM(V881))&gt;0</formula>
    </cfRule>
  </conditionalFormatting>
  <conditionalFormatting sqref="V882 AC882">
    <cfRule type="notContainsBlanks" dxfId="0" priority="16503">
      <formula>LEN(TRIM(V882))&gt;0</formula>
    </cfRule>
  </conditionalFormatting>
  <conditionalFormatting sqref="V884 AC884">
    <cfRule type="notContainsBlanks" dxfId="0" priority="15672">
      <formula>LEN(TRIM(V884))&gt;0</formula>
    </cfRule>
  </conditionalFormatting>
  <conditionalFormatting sqref="V885 AC885">
    <cfRule type="notContainsBlanks" dxfId="0" priority="15646">
      <formula>LEN(TRIM(V885))&gt;0</formula>
    </cfRule>
  </conditionalFormatting>
  <conditionalFormatting sqref="V886 AC886">
    <cfRule type="notContainsBlanks" dxfId="0" priority="15620">
      <formula>LEN(TRIM(V886))&gt;0</formula>
    </cfRule>
  </conditionalFormatting>
  <conditionalFormatting sqref="V887 AC887">
    <cfRule type="notContainsBlanks" dxfId="0" priority="15594">
      <formula>LEN(TRIM(V887))&gt;0</formula>
    </cfRule>
  </conditionalFormatting>
  <conditionalFormatting sqref="V888 AC888">
    <cfRule type="notContainsBlanks" dxfId="0" priority="15568">
      <formula>LEN(TRIM(V888))&gt;0</formula>
    </cfRule>
  </conditionalFormatting>
  <conditionalFormatting sqref="V891 AC891">
    <cfRule type="notContainsBlanks" dxfId="0" priority="14605">
      <formula>LEN(TRIM(V891))&gt;0</formula>
    </cfRule>
  </conditionalFormatting>
  <conditionalFormatting sqref="V892 AC892">
    <cfRule type="notContainsBlanks" dxfId="0" priority="14579">
      <formula>LEN(TRIM(V892))&gt;0</formula>
    </cfRule>
  </conditionalFormatting>
  <conditionalFormatting sqref="V893 AC893">
    <cfRule type="notContainsBlanks" dxfId="0" priority="14553">
      <formula>LEN(TRIM(V893))&gt;0</formula>
    </cfRule>
  </conditionalFormatting>
  <conditionalFormatting sqref="R894:S894 U894">
    <cfRule type="notContainsBlanks" dxfId="2" priority="19021">
      <formula>LEN(TRIM(R894))&gt;0</formula>
    </cfRule>
  </conditionalFormatting>
  <conditionalFormatting sqref="V894 AC894">
    <cfRule type="notContainsBlanks" dxfId="0" priority="19151">
      <formula>LEN(TRIM(V894))&gt;0</formula>
    </cfRule>
  </conditionalFormatting>
  <conditionalFormatting sqref="Q896:Q898 Q902 Q908:Q909 Q911 Q916 Q922:Q923">
    <cfRule type="notContainsBlanks" dxfId="1" priority="19388">
      <formula>LEN(TRIM(Q896))&gt;0</formula>
    </cfRule>
  </conditionalFormatting>
  <conditionalFormatting sqref="R896:R898 R902">
    <cfRule type="notContainsBlanks" dxfId="2" priority="19362">
      <formula>LEN(TRIM(R896))&gt;0</formula>
    </cfRule>
  </conditionalFormatting>
  <conditionalFormatting sqref="S896:S898 S902 S908:S909 S911 S916 S922:S923">
    <cfRule type="notContainsBlanks" dxfId="3" priority="18916">
      <formula>LEN(TRIM(S896))&gt;0</formula>
    </cfRule>
  </conditionalFormatting>
  <conditionalFormatting sqref="U896:U898 U902 U908:U909 U911 U916 U922:U923">
    <cfRule type="notContainsBlanks" dxfId="4" priority="18890">
      <formula>LEN(TRIM(U896))&gt;0</formula>
    </cfRule>
  </conditionalFormatting>
  <conditionalFormatting sqref="V896 AC896">
    <cfRule type="notContainsBlanks" dxfId="0" priority="19336">
      <formula>LEN(TRIM(V896))&gt;0</formula>
    </cfRule>
  </conditionalFormatting>
  <conditionalFormatting sqref="V896:V898 AC896:AC898 V902 AC902">
    <cfRule type="notContainsBlanks" dxfId="0" priority="19284">
      <formula>LEN(TRIM(V896))&gt;0</formula>
    </cfRule>
  </conditionalFormatting>
  <conditionalFormatting sqref="W896:W898 W902">
    <cfRule type="notContainsBlanks" dxfId="0" priority="19258">
      <formula>LEN(TRIM(W896))&gt;0</formula>
    </cfRule>
  </conditionalFormatting>
  <conditionalFormatting sqref="Y896:Y898 Y902 Y908:Y909 Y911 Y916 Y922:Y923">
    <cfRule type="notContainsBlanks" dxfId="5" priority="19232">
      <formula>LEN(TRIM(Y896))&gt;0</formula>
    </cfRule>
  </conditionalFormatting>
  <conditionalFormatting sqref="Z896:Z898 Z902 Z908:Z909 Z911 Z916 Z922:Z923">
    <cfRule type="notContainsBlanks" dxfId="6" priority="19206">
      <formula>LEN(TRIM(Z896))&gt;0</formula>
    </cfRule>
  </conditionalFormatting>
  <conditionalFormatting sqref="AB898 AB902 AB908:AB909 AB911 AB916 AB922:AB923">
    <cfRule type="cellIs" dxfId="7" priority="18942" operator="notEqual">
      <formula>0</formula>
    </cfRule>
  </conditionalFormatting>
  <conditionalFormatting sqref="V899 AC899">
    <cfRule type="notContainsBlanks" dxfId="0" priority="18708">
      <formula>LEN(TRIM(V899))&gt;0</formula>
    </cfRule>
  </conditionalFormatting>
  <conditionalFormatting sqref="V900 AC900">
    <cfRule type="notContainsBlanks" dxfId="0" priority="18682">
      <formula>LEN(TRIM(V900))&gt;0</formula>
    </cfRule>
  </conditionalFormatting>
  <conditionalFormatting sqref="V901 AC901">
    <cfRule type="notContainsBlanks" dxfId="0" priority="18656">
      <formula>LEN(TRIM(V901))&gt;0</formula>
    </cfRule>
  </conditionalFormatting>
  <conditionalFormatting sqref="V903 AC903">
    <cfRule type="notContainsBlanks" dxfId="0" priority="17925">
      <formula>LEN(TRIM(V903))&gt;0</formula>
    </cfRule>
  </conditionalFormatting>
  <conditionalFormatting sqref="V904 AC904">
    <cfRule type="notContainsBlanks" dxfId="0" priority="17899">
      <formula>LEN(TRIM(V904))&gt;0</formula>
    </cfRule>
  </conditionalFormatting>
  <conditionalFormatting sqref="V905 AC905">
    <cfRule type="notContainsBlanks" dxfId="0" priority="17873">
      <formula>LEN(TRIM(V905))&gt;0</formula>
    </cfRule>
  </conditionalFormatting>
  <conditionalFormatting sqref="V906 AC906">
    <cfRule type="notContainsBlanks" dxfId="0" priority="17847">
      <formula>LEN(TRIM(V906))&gt;0</formula>
    </cfRule>
  </conditionalFormatting>
  <conditionalFormatting sqref="V907 AC907">
    <cfRule type="notContainsBlanks" dxfId="0" priority="17821">
      <formula>LEN(TRIM(V907))&gt;0</formula>
    </cfRule>
  </conditionalFormatting>
  <conditionalFormatting sqref="R908:R909 R911 R916 R922:R923">
    <cfRule type="notContainsBlanks" dxfId="2" priority="19180">
      <formula>LEN(TRIM(R908))&gt;0</formula>
    </cfRule>
  </conditionalFormatting>
  <conditionalFormatting sqref="V908:V909 AC908:AC909 V911 AC911 V916 AC916 V922:V923 AC922:AC923">
    <cfRule type="notContainsBlanks" dxfId="0" priority="19440">
      <formula>LEN(TRIM(V908))&gt;0</formula>
    </cfRule>
  </conditionalFormatting>
  <conditionalFormatting sqref="W908:W909 W911 W916 W922:W923">
    <cfRule type="notContainsBlanks" dxfId="0" priority="19414">
      <formula>LEN(TRIM(W908))&gt;0</formula>
    </cfRule>
  </conditionalFormatting>
  <conditionalFormatting sqref="V910 AC910">
    <cfRule type="notContainsBlanks" dxfId="0" priority="16972">
      <formula>LEN(TRIM(V910))&gt;0</formula>
    </cfRule>
  </conditionalFormatting>
  <conditionalFormatting sqref="V912 AC912">
    <cfRule type="notContainsBlanks" dxfId="0" priority="16580">
      <formula>LEN(TRIM(V912))&gt;0</formula>
    </cfRule>
  </conditionalFormatting>
  <conditionalFormatting sqref="V913 AC913">
    <cfRule type="notContainsBlanks" dxfId="0" priority="16554">
      <formula>LEN(TRIM(V913))&gt;0</formula>
    </cfRule>
  </conditionalFormatting>
  <conditionalFormatting sqref="V914 AC914">
    <cfRule type="notContainsBlanks" dxfId="0" priority="16528">
      <formula>LEN(TRIM(V914))&gt;0</formula>
    </cfRule>
  </conditionalFormatting>
  <conditionalFormatting sqref="V915 AC915">
    <cfRule type="notContainsBlanks" dxfId="0" priority="16502">
      <formula>LEN(TRIM(V915))&gt;0</formula>
    </cfRule>
  </conditionalFormatting>
  <conditionalFormatting sqref="V917 AC917">
    <cfRule type="notContainsBlanks" dxfId="0" priority="15671">
      <formula>LEN(TRIM(V917))&gt;0</formula>
    </cfRule>
  </conditionalFormatting>
  <conditionalFormatting sqref="V918 AC918">
    <cfRule type="notContainsBlanks" dxfId="0" priority="15645">
      <formula>LEN(TRIM(V918))&gt;0</formula>
    </cfRule>
  </conditionalFormatting>
  <conditionalFormatting sqref="V919 AC919">
    <cfRule type="notContainsBlanks" dxfId="0" priority="15619">
      <formula>LEN(TRIM(V919))&gt;0</formula>
    </cfRule>
  </conditionalFormatting>
  <conditionalFormatting sqref="V920 AC920">
    <cfRule type="notContainsBlanks" dxfId="0" priority="15593">
      <formula>LEN(TRIM(V920))&gt;0</formula>
    </cfRule>
  </conditionalFormatting>
  <conditionalFormatting sqref="V921 AC921">
    <cfRule type="notContainsBlanks" dxfId="0" priority="15567">
      <formula>LEN(TRIM(V921))&gt;0</formula>
    </cfRule>
  </conditionalFormatting>
  <conditionalFormatting sqref="V924 AC924">
    <cfRule type="notContainsBlanks" dxfId="0" priority="14604">
      <formula>LEN(TRIM(V924))&gt;0</formula>
    </cfRule>
  </conditionalFormatting>
  <conditionalFormatting sqref="V925 AC925">
    <cfRule type="notContainsBlanks" dxfId="0" priority="14578">
      <formula>LEN(TRIM(V925))&gt;0</formula>
    </cfRule>
  </conditionalFormatting>
  <conditionalFormatting sqref="V926 AC926">
    <cfRule type="notContainsBlanks" dxfId="0" priority="14552">
      <formula>LEN(TRIM(V926))&gt;0</formula>
    </cfRule>
  </conditionalFormatting>
  <conditionalFormatting sqref="R927:S927 U927">
    <cfRule type="notContainsBlanks" dxfId="2" priority="19020">
      <formula>LEN(TRIM(R927))&gt;0</formula>
    </cfRule>
  </conditionalFormatting>
  <conditionalFormatting sqref="V927 AC927">
    <cfRule type="notContainsBlanks" dxfId="0" priority="19150">
      <formula>LEN(TRIM(V927))&gt;0</formula>
    </cfRule>
  </conditionalFormatting>
  <conditionalFormatting sqref="Q929:Q931 Q935 Q941:Q942 Q944 Q949 Q955:Q956">
    <cfRule type="notContainsBlanks" dxfId="1" priority="19387">
      <formula>LEN(TRIM(Q929))&gt;0</formula>
    </cfRule>
  </conditionalFormatting>
  <conditionalFormatting sqref="R929:R931 R935">
    <cfRule type="notContainsBlanks" dxfId="2" priority="19361">
      <formula>LEN(TRIM(R929))&gt;0</formula>
    </cfRule>
  </conditionalFormatting>
  <conditionalFormatting sqref="S929:S931 S935 S941:S942 S944 S949 S955:S956">
    <cfRule type="notContainsBlanks" dxfId="3" priority="18915">
      <formula>LEN(TRIM(S929))&gt;0</formula>
    </cfRule>
  </conditionalFormatting>
  <conditionalFormatting sqref="U929:U931 U935 U941:U942 U944 U949 U955:U956">
    <cfRule type="notContainsBlanks" dxfId="4" priority="18889">
      <formula>LEN(TRIM(U929))&gt;0</formula>
    </cfRule>
  </conditionalFormatting>
  <conditionalFormatting sqref="V929 AC929">
    <cfRule type="notContainsBlanks" dxfId="0" priority="19335">
      <formula>LEN(TRIM(V929))&gt;0</formula>
    </cfRule>
  </conditionalFormatting>
  <conditionalFormatting sqref="V929:V931 AC929:AC931 V935 AC935">
    <cfRule type="notContainsBlanks" dxfId="0" priority="19283">
      <formula>LEN(TRIM(V929))&gt;0</formula>
    </cfRule>
  </conditionalFormatting>
  <conditionalFormatting sqref="W929:W931 W935">
    <cfRule type="notContainsBlanks" dxfId="0" priority="19257">
      <formula>LEN(TRIM(W929))&gt;0</formula>
    </cfRule>
  </conditionalFormatting>
  <conditionalFormatting sqref="Y929:Y931 Y935 Y941:Y942 Y944 Y949 Y955:Y956">
    <cfRule type="notContainsBlanks" dxfId="5" priority="19231">
      <formula>LEN(TRIM(Y929))&gt;0</formula>
    </cfRule>
  </conditionalFormatting>
  <conditionalFormatting sqref="Z929:Z931 Z935 Z941:Z942 Z944 Z949 Z955:Z956">
    <cfRule type="notContainsBlanks" dxfId="6" priority="19205">
      <formula>LEN(TRIM(Z929))&gt;0</formula>
    </cfRule>
  </conditionalFormatting>
  <conditionalFormatting sqref="AB931 AB935 AB941:AB942 AB944 AB949 AB955:AB956">
    <cfRule type="cellIs" dxfId="7" priority="18941" operator="notEqual">
      <formula>0</formula>
    </cfRule>
  </conditionalFormatting>
  <conditionalFormatting sqref="V932 AC932">
    <cfRule type="notContainsBlanks" dxfId="0" priority="18707">
      <formula>LEN(TRIM(V932))&gt;0</formula>
    </cfRule>
  </conditionalFormatting>
  <conditionalFormatting sqref="V933 AC933">
    <cfRule type="notContainsBlanks" dxfId="0" priority="18681">
      <formula>LEN(TRIM(V933))&gt;0</formula>
    </cfRule>
  </conditionalFormatting>
  <conditionalFormatting sqref="V934 AC934">
    <cfRule type="notContainsBlanks" dxfId="0" priority="18655">
      <formula>LEN(TRIM(V934))&gt;0</formula>
    </cfRule>
  </conditionalFormatting>
  <conditionalFormatting sqref="V936 AC936">
    <cfRule type="notContainsBlanks" dxfId="0" priority="17924">
      <formula>LEN(TRIM(V936))&gt;0</formula>
    </cfRule>
  </conditionalFormatting>
  <conditionalFormatting sqref="V937 AC937">
    <cfRule type="notContainsBlanks" dxfId="0" priority="17898">
      <formula>LEN(TRIM(V937))&gt;0</formula>
    </cfRule>
  </conditionalFormatting>
  <conditionalFormatting sqref="V938 AC938">
    <cfRule type="notContainsBlanks" dxfId="0" priority="17872">
      <formula>LEN(TRIM(V938))&gt;0</formula>
    </cfRule>
  </conditionalFormatting>
  <conditionalFormatting sqref="V939 AC939">
    <cfRule type="notContainsBlanks" dxfId="0" priority="17846">
      <formula>LEN(TRIM(V939))&gt;0</formula>
    </cfRule>
  </conditionalFormatting>
  <conditionalFormatting sqref="V940 AC940">
    <cfRule type="notContainsBlanks" dxfId="0" priority="17820">
      <formula>LEN(TRIM(V940))&gt;0</formula>
    </cfRule>
  </conditionalFormatting>
  <conditionalFormatting sqref="R941:R942 R944 R949 R955:R956">
    <cfRule type="notContainsBlanks" dxfId="2" priority="19179">
      <formula>LEN(TRIM(R941))&gt;0</formula>
    </cfRule>
  </conditionalFormatting>
  <conditionalFormatting sqref="V941:V942 AC941:AC942 V944 AC944 V949 AC949 V955:V956 AC955:AC956">
    <cfRule type="notContainsBlanks" dxfId="0" priority="19439">
      <formula>LEN(TRIM(V941))&gt;0</formula>
    </cfRule>
  </conditionalFormatting>
  <conditionalFormatting sqref="W941:W942 W944 W949 W955:W956">
    <cfRule type="notContainsBlanks" dxfId="0" priority="19413">
      <formula>LEN(TRIM(W941))&gt;0</formula>
    </cfRule>
  </conditionalFormatting>
  <conditionalFormatting sqref="V943 AC943">
    <cfRule type="notContainsBlanks" dxfId="0" priority="16971">
      <formula>LEN(TRIM(V943))&gt;0</formula>
    </cfRule>
  </conditionalFormatting>
  <conditionalFormatting sqref="V945 AC945">
    <cfRule type="notContainsBlanks" dxfId="0" priority="16579">
      <formula>LEN(TRIM(V945))&gt;0</formula>
    </cfRule>
  </conditionalFormatting>
  <conditionalFormatting sqref="V946 AC946">
    <cfRule type="notContainsBlanks" dxfId="0" priority="16553">
      <formula>LEN(TRIM(V946))&gt;0</formula>
    </cfRule>
  </conditionalFormatting>
  <conditionalFormatting sqref="V947 AC947">
    <cfRule type="notContainsBlanks" dxfId="0" priority="16527">
      <formula>LEN(TRIM(V947))&gt;0</formula>
    </cfRule>
  </conditionalFormatting>
  <conditionalFormatting sqref="V948 AC948">
    <cfRule type="notContainsBlanks" dxfId="0" priority="16501">
      <formula>LEN(TRIM(V948))&gt;0</formula>
    </cfRule>
  </conditionalFormatting>
  <conditionalFormatting sqref="V950 AC950">
    <cfRule type="notContainsBlanks" dxfId="0" priority="15670">
      <formula>LEN(TRIM(V950))&gt;0</formula>
    </cfRule>
  </conditionalFormatting>
  <conditionalFormatting sqref="V951 AC951">
    <cfRule type="notContainsBlanks" dxfId="0" priority="15644">
      <formula>LEN(TRIM(V951))&gt;0</formula>
    </cfRule>
  </conditionalFormatting>
  <conditionalFormatting sqref="V952 AC952">
    <cfRule type="notContainsBlanks" dxfId="0" priority="15618">
      <formula>LEN(TRIM(V952))&gt;0</formula>
    </cfRule>
  </conditionalFormatting>
  <conditionalFormatting sqref="V953 AC953">
    <cfRule type="notContainsBlanks" dxfId="0" priority="15592">
      <formula>LEN(TRIM(V953))&gt;0</formula>
    </cfRule>
  </conditionalFormatting>
  <conditionalFormatting sqref="V954 AC954">
    <cfRule type="notContainsBlanks" dxfId="0" priority="15566">
      <formula>LEN(TRIM(V954))&gt;0</formula>
    </cfRule>
  </conditionalFormatting>
  <conditionalFormatting sqref="V957 AC957">
    <cfRule type="notContainsBlanks" dxfId="0" priority="14603">
      <formula>LEN(TRIM(V957))&gt;0</formula>
    </cfRule>
  </conditionalFormatting>
  <conditionalFormatting sqref="V958 AC958">
    <cfRule type="notContainsBlanks" dxfId="0" priority="14577">
      <formula>LEN(TRIM(V958))&gt;0</formula>
    </cfRule>
  </conditionalFormatting>
  <conditionalFormatting sqref="V959 AC959">
    <cfRule type="notContainsBlanks" dxfId="0" priority="14551">
      <formula>LEN(TRIM(V959))&gt;0</formula>
    </cfRule>
  </conditionalFormatting>
  <conditionalFormatting sqref="R960:S960 U960">
    <cfRule type="notContainsBlanks" dxfId="2" priority="19019">
      <formula>LEN(TRIM(R960))&gt;0</formula>
    </cfRule>
  </conditionalFormatting>
  <conditionalFormatting sqref="V960 AC960">
    <cfRule type="notContainsBlanks" dxfId="0" priority="19149">
      <formula>LEN(TRIM(V960))&gt;0</formula>
    </cfRule>
  </conditionalFormatting>
  <conditionalFormatting sqref="Q962:Q964 Q968 Q974:Q975 Q977 Q982 Q988:Q989">
    <cfRule type="notContainsBlanks" dxfId="1" priority="19386">
      <formula>LEN(TRIM(Q962))&gt;0</formula>
    </cfRule>
  </conditionalFormatting>
  <conditionalFormatting sqref="R962:R964 R968">
    <cfRule type="notContainsBlanks" dxfId="2" priority="19360">
      <formula>LEN(TRIM(R962))&gt;0</formula>
    </cfRule>
  </conditionalFormatting>
  <conditionalFormatting sqref="S962:S964 S968 S974:S975 S977 S982 S988:S989">
    <cfRule type="notContainsBlanks" dxfId="3" priority="18914">
      <formula>LEN(TRIM(S962))&gt;0</formula>
    </cfRule>
  </conditionalFormatting>
  <conditionalFormatting sqref="U962:U964 U968 U974:U975 U977 U982 U988:U989">
    <cfRule type="notContainsBlanks" dxfId="4" priority="18888">
      <formula>LEN(TRIM(U962))&gt;0</formula>
    </cfRule>
  </conditionalFormatting>
  <conditionalFormatting sqref="V962 AC962">
    <cfRule type="notContainsBlanks" dxfId="0" priority="19334">
      <formula>LEN(TRIM(V962))&gt;0</formula>
    </cfRule>
  </conditionalFormatting>
  <conditionalFormatting sqref="V962:V964 AC962:AC964 V968 AC968">
    <cfRule type="notContainsBlanks" dxfId="0" priority="19282">
      <formula>LEN(TRIM(V962))&gt;0</formula>
    </cfRule>
  </conditionalFormatting>
  <conditionalFormatting sqref="W962:W964 W968">
    <cfRule type="notContainsBlanks" dxfId="0" priority="19256">
      <formula>LEN(TRIM(W962))&gt;0</formula>
    </cfRule>
  </conditionalFormatting>
  <conditionalFormatting sqref="Y962:Y964 Y968 Y974:Y975 Y977 Y982 Y988:Y989">
    <cfRule type="notContainsBlanks" dxfId="5" priority="19230">
      <formula>LEN(TRIM(Y962))&gt;0</formula>
    </cfRule>
  </conditionalFormatting>
  <conditionalFormatting sqref="Z962:Z964 Z968 Z974:Z975 Z977 Z982 Z988:Z989">
    <cfRule type="notContainsBlanks" dxfId="6" priority="19204">
      <formula>LEN(TRIM(Z962))&gt;0</formula>
    </cfRule>
  </conditionalFormatting>
  <conditionalFormatting sqref="AB964 AB968 AB974:AB975 AB977 AB982 AB988:AB989">
    <cfRule type="cellIs" dxfId="7" priority="18940" operator="notEqual">
      <formula>0</formula>
    </cfRule>
  </conditionalFormatting>
  <conditionalFormatting sqref="V965 AC965">
    <cfRule type="notContainsBlanks" dxfId="0" priority="18706">
      <formula>LEN(TRIM(V965))&gt;0</formula>
    </cfRule>
  </conditionalFormatting>
  <conditionalFormatting sqref="V966 AC966">
    <cfRule type="notContainsBlanks" dxfId="0" priority="18680">
      <formula>LEN(TRIM(V966))&gt;0</formula>
    </cfRule>
  </conditionalFormatting>
  <conditionalFormatting sqref="V967 AC967">
    <cfRule type="notContainsBlanks" dxfId="0" priority="18654">
      <formula>LEN(TRIM(V967))&gt;0</formula>
    </cfRule>
  </conditionalFormatting>
  <conditionalFormatting sqref="V969 AC969">
    <cfRule type="notContainsBlanks" dxfId="0" priority="17923">
      <formula>LEN(TRIM(V969))&gt;0</formula>
    </cfRule>
  </conditionalFormatting>
  <conditionalFormatting sqref="V970 AC970">
    <cfRule type="notContainsBlanks" dxfId="0" priority="17897">
      <formula>LEN(TRIM(V970))&gt;0</formula>
    </cfRule>
  </conditionalFormatting>
  <conditionalFormatting sqref="V971 AC971">
    <cfRule type="notContainsBlanks" dxfId="0" priority="17871">
      <formula>LEN(TRIM(V971))&gt;0</formula>
    </cfRule>
  </conditionalFormatting>
  <conditionalFormatting sqref="V972 AC972">
    <cfRule type="notContainsBlanks" dxfId="0" priority="17845">
      <formula>LEN(TRIM(V972))&gt;0</formula>
    </cfRule>
  </conditionalFormatting>
  <conditionalFormatting sqref="V973 AC973">
    <cfRule type="notContainsBlanks" dxfId="0" priority="17819">
      <formula>LEN(TRIM(V973))&gt;0</formula>
    </cfRule>
  </conditionalFormatting>
  <conditionalFormatting sqref="R974:R975 R977 R982 R988:R989">
    <cfRule type="notContainsBlanks" dxfId="2" priority="19178">
      <formula>LEN(TRIM(R974))&gt;0</formula>
    </cfRule>
  </conditionalFormatting>
  <conditionalFormatting sqref="V974:V975 AC974:AC975 V977 AC977 V982 AC982 V988:V989 AC988:AC989">
    <cfRule type="notContainsBlanks" dxfId="0" priority="19438">
      <formula>LEN(TRIM(V974))&gt;0</formula>
    </cfRule>
  </conditionalFormatting>
  <conditionalFormatting sqref="W974:W975 W977 W982 W988:W989">
    <cfRule type="notContainsBlanks" dxfId="0" priority="19412">
      <formula>LEN(TRIM(W974))&gt;0</formula>
    </cfRule>
  </conditionalFormatting>
  <conditionalFormatting sqref="V976 AC976">
    <cfRule type="notContainsBlanks" dxfId="0" priority="16970">
      <formula>LEN(TRIM(V976))&gt;0</formula>
    </cfRule>
  </conditionalFormatting>
  <conditionalFormatting sqref="V978 AC978">
    <cfRule type="notContainsBlanks" dxfId="0" priority="16578">
      <formula>LEN(TRIM(V978))&gt;0</formula>
    </cfRule>
  </conditionalFormatting>
  <conditionalFormatting sqref="V979 AC979">
    <cfRule type="notContainsBlanks" dxfId="0" priority="16552">
      <formula>LEN(TRIM(V979))&gt;0</formula>
    </cfRule>
  </conditionalFormatting>
  <conditionalFormatting sqref="V980 AC980">
    <cfRule type="notContainsBlanks" dxfId="0" priority="16526">
      <formula>LEN(TRIM(V980))&gt;0</formula>
    </cfRule>
  </conditionalFormatting>
  <conditionalFormatting sqref="V981 AC981">
    <cfRule type="notContainsBlanks" dxfId="0" priority="16500">
      <formula>LEN(TRIM(V981))&gt;0</formula>
    </cfRule>
  </conditionalFormatting>
  <conditionalFormatting sqref="V983 AC983">
    <cfRule type="notContainsBlanks" dxfId="0" priority="15669">
      <formula>LEN(TRIM(V983))&gt;0</formula>
    </cfRule>
  </conditionalFormatting>
  <conditionalFormatting sqref="V984 AC984">
    <cfRule type="notContainsBlanks" dxfId="0" priority="15643">
      <formula>LEN(TRIM(V984))&gt;0</formula>
    </cfRule>
  </conditionalFormatting>
  <conditionalFormatting sqref="V985 AC985">
    <cfRule type="notContainsBlanks" dxfId="0" priority="15617">
      <formula>LEN(TRIM(V985))&gt;0</formula>
    </cfRule>
  </conditionalFormatting>
  <conditionalFormatting sqref="V986 AC986">
    <cfRule type="notContainsBlanks" dxfId="0" priority="15591">
      <formula>LEN(TRIM(V986))&gt;0</formula>
    </cfRule>
  </conditionalFormatting>
  <conditionalFormatting sqref="V987 AC987">
    <cfRule type="notContainsBlanks" dxfId="0" priority="15565">
      <formula>LEN(TRIM(V987))&gt;0</formula>
    </cfRule>
  </conditionalFormatting>
  <conditionalFormatting sqref="V990 AC990">
    <cfRule type="notContainsBlanks" dxfId="0" priority="14602">
      <formula>LEN(TRIM(V990))&gt;0</formula>
    </cfRule>
  </conditionalFormatting>
  <conditionalFormatting sqref="V991 AC991">
    <cfRule type="notContainsBlanks" dxfId="0" priority="14576">
      <formula>LEN(TRIM(V991))&gt;0</formula>
    </cfRule>
  </conditionalFormatting>
  <conditionalFormatting sqref="V992 AC992">
    <cfRule type="notContainsBlanks" dxfId="0" priority="14550">
      <formula>LEN(TRIM(V992))&gt;0</formula>
    </cfRule>
  </conditionalFormatting>
  <conditionalFormatting sqref="R993:S993 U993">
    <cfRule type="notContainsBlanks" dxfId="2" priority="19018">
      <formula>LEN(TRIM(R993))&gt;0</formula>
    </cfRule>
  </conditionalFormatting>
  <conditionalFormatting sqref="V993 AC993">
    <cfRule type="notContainsBlanks" dxfId="0" priority="19148">
      <formula>LEN(TRIM(V993))&gt;0</formula>
    </cfRule>
  </conditionalFormatting>
  <conditionalFormatting sqref="Q995:Q997 Q1001 Q1007:Q1008 Q1010 Q1015 Q1021:Q1022">
    <cfRule type="notContainsBlanks" dxfId="1" priority="19385">
      <formula>LEN(TRIM(Q995))&gt;0</formula>
    </cfRule>
  </conditionalFormatting>
  <conditionalFormatting sqref="R995:R997 R1001">
    <cfRule type="notContainsBlanks" dxfId="2" priority="19359">
      <formula>LEN(TRIM(R995))&gt;0</formula>
    </cfRule>
  </conditionalFormatting>
  <conditionalFormatting sqref="S995:S997 S1001 S1007:S1008 S1010 S1015 S1021:S1022">
    <cfRule type="notContainsBlanks" dxfId="3" priority="18913">
      <formula>LEN(TRIM(S995))&gt;0</formula>
    </cfRule>
  </conditionalFormatting>
  <conditionalFormatting sqref="U995:U997 U1001 U1007:U1008 U1010 U1015 U1021:U1022">
    <cfRule type="notContainsBlanks" dxfId="4" priority="18887">
      <formula>LEN(TRIM(U995))&gt;0</formula>
    </cfRule>
  </conditionalFormatting>
  <conditionalFormatting sqref="V995 AC995">
    <cfRule type="notContainsBlanks" dxfId="0" priority="19333">
      <formula>LEN(TRIM(V995))&gt;0</formula>
    </cfRule>
  </conditionalFormatting>
  <conditionalFormatting sqref="V995:V997 AC995:AC997 V1001 AC1001">
    <cfRule type="notContainsBlanks" dxfId="0" priority="19281">
      <formula>LEN(TRIM(V995))&gt;0</formula>
    </cfRule>
  </conditionalFormatting>
  <conditionalFormatting sqref="W995:W997 W1001">
    <cfRule type="notContainsBlanks" dxfId="0" priority="19255">
      <formula>LEN(TRIM(W995))&gt;0</formula>
    </cfRule>
  </conditionalFormatting>
  <conditionalFormatting sqref="Y995:Y997 Y1001 Y1007:Y1008 Y1010 Y1015 Y1021:Y1022">
    <cfRule type="notContainsBlanks" dxfId="5" priority="19229">
      <formula>LEN(TRIM(Y995))&gt;0</formula>
    </cfRule>
  </conditionalFormatting>
  <conditionalFormatting sqref="Z995:Z997 Z1001 Z1007:Z1008 Z1010 Z1015 Z1021:Z1022">
    <cfRule type="notContainsBlanks" dxfId="6" priority="19203">
      <formula>LEN(TRIM(Z995))&gt;0</formula>
    </cfRule>
  </conditionalFormatting>
  <conditionalFormatting sqref="AB997 AB1001 AB1007:AB1008 AB1010 AB1015 AB1021:AB1022">
    <cfRule type="cellIs" dxfId="7" priority="18939" operator="notEqual">
      <formula>0</formula>
    </cfRule>
  </conditionalFormatting>
  <conditionalFormatting sqref="V998 AC998">
    <cfRule type="notContainsBlanks" dxfId="0" priority="18705">
      <formula>LEN(TRIM(V998))&gt;0</formula>
    </cfRule>
  </conditionalFormatting>
  <conditionalFormatting sqref="V999 AC999">
    <cfRule type="notContainsBlanks" dxfId="0" priority="18679">
      <formula>LEN(TRIM(V999))&gt;0</formula>
    </cfRule>
  </conditionalFormatting>
  <conditionalFormatting sqref="V1000 AC1000">
    <cfRule type="notContainsBlanks" dxfId="0" priority="18653">
      <formula>LEN(TRIM(V1000))&gt;0</formula>
    </cfRule>
  </conditionalFormatting>
  <conditionalFormatting sqref="V1002 AC1002">
    <cfRule type="notContainsBlanks" dxfId="0" priority="17922">
      <formula>LEN(TRIM(V1002))&gt;0</formula>
    </cfRule>
  </conditionalFormatting>
  <conditionalFormatting sqref="V1003 AC1003">
    <cfRule type="notContainsBlanks" dxfId="0" priority="17896">
      <formula>LEN(TRIM(V1003))&gt;0</formula>
    </cfRule>
  </conditionalFormatting>
  <conditionalFormatting sqref="V1004 AC1004">
    <cfRule type="notContainsBlanks" dxfId="0" priority="17870">
      <formula>LEN(TRIM(V1004))&gt;0</formula>
    </cfRule>
  </conditionalFormatting>
  <conditionalFormatting sqref="V1005 AC1005">
    <cfRule type="notContainsBlanks" dxfId="0" priority="17844">
      <formula>LEN(TRIM(V1005))&gt;0</formula>
    </cfRule>
  </conditionalFormatting>
  <conditionalFormatting sqref="V1006 AC1006">
    <cfRule type="notContainsBlanks" dxfId="0" priority="17818">
      <formula>LEN(TRIM(V1006))&gt;0</formula>
    </cfRule>
  </conditionalFormatting>
  <conditionalFormatting sqref="R1007:R1008 R1010 R1015 R1021:R1022">
    <cfRule type="notContainsBlanks" dxfId="2" priority="19177">
      <formula>LEN(TRIM(R1007))&gt;0</formula>
    </cfRule>
  </conditionalFormatting>
  <conditionalFormatting sqref="V1007:V1008 AC1007:AC1008 V1010 AC1010 V1015 AC1015 V1021:V1022 AC1021:AC1022">
    <cfRule type="notContainsBlanks" dxfId="0" priority="19437">
      <formula>LEN(TRIM(V1007))&gt;0</formula>
    </cfRule>
  </conditionalFormatting>
  <conditionalFormatting sqref="W1007:W1008 W1010 W1015 W1021:W1022">
    <cfRule type="notContainsBlanks" dxfId="0" priority="19411">
      <formula>LEN(TRIM(W1007))&gt;0</formula>
    </cfRule>
  </conditionalFormatting>
  <conditionalFormatting sqref="V1009 AC1009">
    <cfRule type="notContainsBlanks" dxfId="0" priority="16969">
      <formula>LEN(TRIM(V1009))&gt;0</formula>
    </cfRule>
  </conditionalFormatting>
  <conditionalFormatting sqref="V1011 AC1011">
    <cfRule type="notContainsBlanks" dxfId="0" priority="16577">
      <formula>LEN(TRIM(V1011))&gt;0</formula>
    </cfRule>
  </conditionalFormatting>
  <conditionalFormatting sqref="V1012 AC1012">
    <cfRule type="notContainsBlanks" dxfId="0" priority="16551">
      <formula>LEN(TRIM(V1012))&gt;0</formula>
    </cfRule>
  </conditionalFormatting>
  <conditionalFormatting sqref="V1013 AC1013">
    <cfRule type="notContainsBlanks" dxfId="0" priority="16525">
      <formula>LEN(TRIM(V1013))&gt;0</formula>
    </cfRule>
  </conditionalFormatting>
  <conditionalFormatting sqref="V1014 AC1014">
    <cfRule type="notContainsBlanks" dxfId="0" priority="16499">
      <formula>LEN(TRIM(V1014))&gt;0</formula>
    </cfRule>
  </conditionalFormatting>
  <conditionalFormatting sqref="V1016 AC1016">
    <cfRule type="notContainsBlanks" dxfId="0" priority="15668">
      <formula>LEN(TRIM(V1016))&gt;0</formula>
    </cfRule>
  </conditionalFormatting>
  <conditionalFormatting sqref="V1017 AC1017">
    <cfRule type="notContainsBlanks" dxfId="0" priority="15642">
      <formula>LEN(TRIM(V1017))&gt;0</formula>
    </cfRule>
  </conditionalFormatting>
  <conditionalFormatting sqref="V1018 AC1018">
    <cfRule type="notContainsBlanks" dxfId="0" priority="15616">
      <formula>LEN(TRIM(V1018))&gt;0</formula>
    </cfRule>
  </conditionalFormatting>
  <conditionalFormatting sqref="V1019 AC1019">
    <cfRule type="notContainsBlanks" dxfId="0" priority="15590">
      <formula>LEN(TRIM(V1019))&gt;0</formula>
    </cfRule>
  </conditionalFormatting>
  <conditionalFormatting sqref="V1020 AC1020">
    <cfRule type="notContainsBlanks" dxfId="0" priority="15564">
      <formula>LEN(TRIM(V1020))&gt;0</formula>
    </cfRule>
  </conditionalFormatting>
  <conditionalFormatting sqref="V1023 AC1023">
    <cfRule type="notContainsBlanks" dxfId="0" priority="14601">
      <formula>LEN(TRIM(V1023))&gt;0</formula>
    </cfRule>
  </conditionalFormatting>
  <conditionalFormatting sqref="V1024 AC1024">
    <cfRule type="notContainsBlanks" dxfId="0" priority="14575">
      <formula>LEN(TRIM(V1024))&gt;0</formula>
    </cfRule>
  </conditionalFormatting>
  <conditionalFormatting sqref="V1025 AC1025">
    <cfRule type="notContainsBlanks" dxfId="0" priority="14549">
      <formula>LEN(TRIM(V1025))&gt;0</formula>
    </cfRule>
  </conditionalFormatting>
  <conditionalFormatting sqref="R1026:S1026 U1026">
    <cfRule type="notContainsBlanks" dxfId="2" priority="19017">
      <formula>LEN(TRIM(R1026))&gt;0</formula>
    </cfRule>
  </conditionalFormatting>
  <conditionalFormatting sqref="V1026 AC1026">
    <cfRule type="notContainsBlanks" dxfId="0" priority="19147">
      <formula>LEN(TRIM(V1026))&gt;0</formula>
    </cfRule>
  </conditionalFormatting>
  <conditionalFormatting sqref="Q1028:Q1030 Q1034 Q1041 Q1043 Q1048 Q1054:Q1055">
    <cfRule type="notContainsBlanks" dxfId="1" priority="13845">
      <formula>LEN(TRIM(Q1028))&gt;0</formula>
    </cfRule>
  </conditionalFormatting>
  <conditionalFormatting sqref="R1028:R1030 R1034">
    <cfRule type="notContainsBlanks" dxfId="2" priority="13844">
      <formula>LEN(TRIM(R1028))&gt;0</formula>
    </cfRule>
  </conditionalFormatting>
  <conditionalFormatting sqref="S1028:S1030 S1034 S1040:S1041 S1043 S1048 S1054:S1055">
    <cfRule type="notContainsBlanks" dxfId="3" priority="13827">
      <formula>LEN(TRIM(S1028))&gt;0</formula>
    </cfRule>
  </conditionalFormatting>
  <conditionalFormatting sqref="U1028:U1030 U1034 U1040:U1041 U1043 U1048 U1054:U1055">
    <cfRule type="notContainsBlanks" dxfId="4" priority="13826">
      <formula>LEN(TRIM(U1028))&gt;0</formula>
    </cfRule>
  </conditionalFormatting>
  <conditionalFormatting sqref="V1028 AC1028">
    <cfRule type="notContainsBlanks" dxfId="0" priority="13843">
      <formula>LEN(TRIM(V1028))&gt;0</formula>
    </cfRule>
  </conditionalFormatting>
  <conditionalFormatting sqref="V1028:V1030 AC1028:AC1030 V1034 AC1034">
    <cfRule type="notContainsBlanks" dxfId="0" priority="13841">
      <formula>LEN(TRIM(V1028))&gt;0</formula>
    </cfRule>
  </conditionalFormatting>
  <conditionalFormatting sqref="W1028:W1030 W1034">
    <cfRule type="notContainsBlanks" dxfId="0" priority="13840">
      <formula>LEN(TRIM(W1028))&gt;0</formula>
    </cfRule>
  </conditionalFormatting>
  <conditionalFormatting sqref="Y1028:Y1030 Y1034 Y1040:Y1041 Y1043 Y1048 Y1054:Y1055">
    <cfRule type="notContainsBlanks" dxfId="5" priority="13839">
      <formula>LEN(TRIM(Y1028))&gt;0</formula>
    </cfRule>
  </conditionalFormatting>
  <conditionalFormatting sqref="Z1028:Z1030 Z1034 Z1040:Z1041 Z1043 Z1048 Z1054:Z1055">
    <cfRule type="notContainsBlanks" dxfId="6" priority="13838">
      <formula>LEN(TRIM(Z1028))&gt;0</formula>
    </cfRule>
  </conditionalFormatting>
  <conditionalFormatting sqref="AB1030 AB1034 AB1040:AB1041 AB1043 AB1048 AB1054:AB1055">
    <cfRule type="cellIs" dxfId="7" priority="13828" operator="notEqual">
      <formula>0</formula>
    </cfRule>
  </conditionalFormatting>
  <conditionalFormatting sqref="V1031 AC1031">
    <cfRule type="notContainsBlanks" dxfId="0" priority="13820">
      <formula>LEN(TRIM(V1031))&gt;0</formula>
    </cfRule>
  </conditionalFormatting>
  <conditionalFormatting sqref="V1032 AC1032">
    <cfRule type="notContainsBlanks" dxfId="0" priority="13819">
      <formula>LEN(TRIM(V1032))&gt;0</formula>
    </cfRule>
  </conditionalFormatting>
  <conditionalFormatting sqref="V1033 AC1033">
    <cfRule type="notContainsBlanks" dxfId="0" priority="13818">
      <formula>LEN(TRIM(V1033))&gt;0</formula>
    </cfRule>
  </conditionalFormatting>
  <conditionalFormatting sqref="V1035 AC1035">
    <cfRule type="notContainsBlanks" dxfId="0" priority="13793">
      <formula>LEN(TRIM(V1035))&gt;0</formula>
    </cfRule>
  </conditionalFormatting>
  <conditionalFormatting sqref="V1036 AC1036">
    <cfRule type="notContainsBlanks" dxfId="0" priority="13792">
      <formula>LEN(TRIM(V1036))&gt;0</formula>
    </cfRule>
  </conditionalFormatting>
  <conditionalFormatting sqref="V1037 AC1037">
    <cfRule type="notContainsBlanks" dxfId="0" priority="13791">
      <formula>LEN(TRIM(V1037))&gt;0</formula>
    </cfRule>
  </conditionalFormatting>
  <conditionalFormatting sqref="V1038 AC1038">
    <cfRule type="notContainsBlanks" dxfId="0" priority="13790">
      <formula>LEN(TRIM(V1038))&gt;0</formula>
    </cfRule>
  </conditionalFormatting>
  <conditionalFormatting sqref="V1039 AC1039">
    <cfRule type="notContainsBlanks" dxfId="0" priority="13789">
      <formula>LEN(TRIM(V1039))&gt;0</formula>
    </cfRule>
  </conditionalFormatting>
  <conditionalFormatting sqref="R1040:R1041 R1043 R1048 R1054:R1055">
    <cfRule type="notContainsBlanks" dxfId="2" priority="13837">
      <formula>LEN(TRIM(R1040))&gt;0</formula>
    </cfRule>
  </conditionalFormatting>
  <conditionalFormatting sqref="V1040:V1041 AC1040:AC1041 V1043 AC1043 V1048 AC1048 V1054:V1055 AC1054:AC1055">
    <cfRule type="notContainsBlanks" dxfId="0" priority="13847">
      <formula>LEN(TRIM(V1040))&gt;0</formula>
    </cfRule>
  </conditionalFormatting>
  <conditionalFormatting sqref="W1040:W1041 W1043 W1048 W1054:W1055">
    <cfRule type="notContainsBlanks" dxfId="0" priority="13846">
      <formula>LEN(TRIM(W1040))&gt;0</formula>
    </cfRule>
  </conditionalFormatting>
  <conditionalFormatting sqref="V1042 AC1042">
    <cfRule type="notContainsBlanks" dxfId="0" priority="13756">
      <formula>LEN(TRIM(V1042))&gt;0</formula>
    </cfRule>
  </conditionalFormatting>
  <conditionalFormatting sqref="V1044 AC1044">
    <cfRule type="notContainsBlanks" dxfId="0" priority="13741">
      <formula>LEN(TRIM(V1044))&gt;0</formula>
    </cfRule>
  </conditionalFormatting>
  <conditionalFormatting sqref="V1045 AC1045">
    <cfRule type="notContainsBlanks" dxfId="0" priority="13740">
      <formula>LEN(TRIM(V1045))&gt;0</formula>
    </cfRule>
  </conditionalFormatting>
  <conditionalFormatting sqref="V1046 AC1046">
    <cfRule type="notContainsBlanks" dxfId="0" priority="13739">
      <formula>LEN(TRIM(V1046))&gt;0</formula>
    </cfRule>
  </conditionalFormatting>
  <conditionalFormatting sqref="V1047 AC1047">
    <cfRule type="notContainsBlanks" dxfId="0" priority="13738">
      <formula>LEN(TRIM(V1047))&gt;0</formula>
    </cfRule>
  </conditionalFormatting>
  <conditionalFormatting sqref="V1049 AC1049">
    <cfRule type="notContainsBlanks" dxfId="0" priority="13706">
      <formula>LEN(TRIM(V1049))&gt;0</formula>
    </cfRule>
  </conditionalFormatting>
  <conditionalFormatting sqref="V1050 AC1050">
    <cfRule type="notContainsBlanks" dxfId="0" priority="13705">
      <formula>LEN(TRIM(V1050))&gt;0</formula>
    </cfRule>
  </conditionalFormatting>
  <conditionalFormatting sqref="V1051 AC1051">
    <cfRule type="notContainsBlanks" dxfId="0" priority="13704">
      <formula>LEN(TRIM(V1051))&gt;0</formula>
    </cfRule>
  </conditionalFormatting>
  <conditionalFormatting sqref="V1052 AC1052">
    <cfRule type="notContainsBlanks" dxfId="0" priority="13703">
      <formula>LEN(TRIM(V1052))&gt;0</formula>
    </cfRule>
  </conditionalFormatting>
  <conditionalFormatting sqref="V1053 AC1053">
    <cfRule type="notContainsBlanks" dxfId="0" priority="13702">
      <formula>LEN(TRIM(V1053))&gt;0</formula>
    </cfRule>
  </conditionalFormatting>
  <conditionalFormatting sqref="V1056 AC1056">
    <cfRule type="notContainsBlanks" dxfId="0" priority="13665">
      <formula>LEN(TRIM(V1056))&gt;0</formula>
    </cfRule>
  </conditionalFormatting>
  <conditionalFormatting sqref="V1057 AC1057">
    <cfRule type="notContainsBlanks" dxfId="0" priority="13664">
      <formula>LEN(TRIM(V1057))&gt;0</formula>
    </cfRule>
  </conditionalFormatting>
  <conditionalFormatting sqref="V1058 AC1058">
    <cfRule type="notContainsBlanks" dxfId="0" priority="13663">
      <formula>LEN(TRIM(V1058))&gt;0</formula>
    </cfRule>
  </conditionalFormatting>
  <conditionalFormatting sqref="R1059:S1059 U1059">
    <cfRule type="notContainsBlanks" dxfId="2" priority="13831">
      <formula>LEN(TRIM(R1059))&gt;0</formula>
    </cfRule>
  </conditionalFormatting>
  <conditionalFormatting sqref="V1059 AC1059">
    <cfRule type="notContainsBlanks" dxfId="0" priority="13836">
      <formula>LEN(TRIM(V1059))&gt;0</formula>
    </cfRule>
  </conditionalFormatting>
  <conditionalFormatting sqref="Q1061:Q1063 Q1067 Q1073:Q1074 Q1076 Q1081 Q1087:Q1088">
    <cfRule type="notContainsBlanks" dxfId="1" priority="13435">
      <formula>LEN(TRIM(Q1061))&gt;0</formula>
    </cfRule>
  </conditionalFormatting>
  <conditionalFormatting sqref="R1061:R1063 R1067">
    <cfRule type="notContainsBlanks" dxfId="2" priority="13434">
      <formula>LEN(TRIM(R1061))&gt;0</formula>
    </cfRule>
  </conditionalFormatting>
  <conditionalFormatting sqref="S1061:S1063 S1067 S1073:S1074 S1076 S1081 S1087:S1088">
    <cfRule type="notContainsBlanks" dxfId="3" priority="13417">
      <formula>LEN(TRIM(S1061))&gt;0</formula>
    </cfRule>
  </conditionalFormatting>
  <conditionalFormatting sqref="U1061:U1063 U1067 U1073:U1074 U1076 U1081 U1087:U1088">
    <cfRule type="notContainsBlanks" dxfId="4" priority="13416">
      <formula>LEN(TRIM(U1061))&gt;0</formula>
    </cfRule>
  </conditionalFormatting>
  <conditionalFormatting sqref="V1061 AC1061">
    <cfRule type="notContainsBlanks" dxfId="0" priority="13433">
      <formula>LEN(TRIM(V1061))&gt;0</formula>
    </cfRule>
  </conditionalFormatting>
  <conditionalFormatting sqref="V1061:V1063 AC1061:AC1063 V1067 AC1067">
    <cfRule type="notContainsBlanks" dxfId="0" priority="13431">
      <formula>LEN(TRIM(V1061))&gt;0</formula>
    </cfRule>
  </conditionalFormatting>
  <conditionalFormatting sqref="W1061:W1063 W1067">
    <cfRule type="notContainsBlanks" dxfId="0" priority="13430">
      <formula>LEN(TRIM(W1061))&gt;0</formula>
    </cfRule>
  </conditionalFormatting>
  <conditionalFormatting sqref="Y1061:Y1063 Y1067 Y1073:Y1074 Y1076 Y1081 Y1087:Y1088">
    <cfRule type="notContainsBlanks" dxfId="5" priority="13429">
      <formula>LEN(TRIM(Y1061))&gt;0</formula>
    </cfRule>
  </conditionalFormatting>
  <conditionalFormatting sqref="Z1061:Z1063 Z1067 Z1073:Z1074 Z1076 Z1081 Z1087:Z1088">
    <cfRule type="notContainsBlanks" dxfId="6" priority="13428">
      <formula>LEN(TRIM(Z1061))&gt;0</formula>
    </cfRule>
  </conditionalFormatting>
  <conditionalFormatting sqref="AB1063 AB1067 AB1073:AB1074 AB1076 AB1081 AB1087:AB1088">
    <cfRule type="cellIs" dxfId="7" priority="13418" operator="notEqual">
      <formula>0</formula>
    </cfRule>
  </conditionalFormatting>
  <conditionalFormatting sqref="V1064 AC1064">
    <cfRule type="notContainsBlanks" dxfId="0" priority="13409">
      <formula>LEN(TRIM(V1064))&gt;0</formula>
    </cfRule>
  </conditionalFormatting>
  <conditionalFormatting sqref="V1065 AC1065">
    <cfRule type="notContainsBlanks" dxfId="0" priority="13408">
      <formula>LEN(TRIM(V1065))&gt;0</formula>
    </cfRule>
  </conditionalFormatting>
  <conditionalFormatting sqref="V1066 AC1066">
    <cfRule type="notContainsBlanks" dxfId="0" priority="13407">
      <formula>LEN(TRIM(V1066))&gt;0</formula>
    </cfRule>
  </conditionalFormatting>
  <conditionalFormatting sqref="V1068 AC1068">
    <cfRule type="notContainsBlanks" dxfId="0" priority="13379">
      <formula>LEN(TRIM(V1068))&gt;0</formula>
    </cfRule>
  </conditionalFormatting>
  <conditionalFormatting sqref="V1069 AC1069">
    <cfRule type="notContainsBlanks" dxfId="0" priority="13378">
      <formula>LEN(TRIM(V1069))&gt;0</formula>
    </cfRule>
  </conditionalFormatting>
  <conditionalFormatting sqref="V1070 AC1070">
    <cfRule type="notContainsBlanks" dxfId="0" priority="13377">
      <formula>LEN(TRIM(V1070))&gt;0</formula>
    </cfRule>
  </conditionalFormatting>
  <conditionalFormatting sqref="V1071 AC1071">
    <cfRule type="notContainsBlanks" dxfId="0" priority="13376">
      <formula>LEN(TRIM(V1071))&gt;0</formula>
    </cfRule>
  </conditionalFormatting>
  <conditionalFormatting sqref="V1072 AC1072">
    <cfRule type="notContainsBlanks" dxfId="0" priority="13375">
      <formula>LEN(TRIM(V1072))&gt;0</formula>
    </cfRule>
  </conditionalFormatting>
  <conditionalFormatting sqref="R1073:R1074 R1076 R1081 R1087:R1088">
    <cfRule type="notContainsBlanks" dxfId="2" priority="13427">
      <formula>LEN(TRIM(R1073))&gt;0</formula>
    </cfRule>
  </conditionalFormatting>
  <conditionalFormatting sqref="V1073:V1074 AC1073:AC1074 V1076 AC1076 V1081 AC1081 V1087:V1088 AC1087:AC1088">
    <cfRule type="notContainsBlanks" dxfId="0" priority="13437">
      <formula>LEN(TRIM(V1073))&gt;0</formula>
    </cfRule>
  </conditionalFormatting>
  <conditionalFormatting sqref="W1073:W1074 W1076 W1081 W1087:W1088">
    <cfRule type="notContainsBlanks" dxfId="0" priority="13436">
      <formula>LEN(TRIM(W1073))&gt;0</formula>
    </cfRule>
  </conditionalFormatting>
  <conditionalFormatting sqref="V1075 AC1075">
    <cfRule type="notContainsBlanks" dxfId="0" priority="13342">
      <formula>LEN(TRIM(V1075))&gt;0</formula>
    </cfRule>
  </conditionalFormatting>
  <conditionalFormatting sqref="V1077 AC1077">
    <cfRule type="notContainsBlanks" dxfId="0" priority="13327">
      <formula>LEN(TRIM(V1077))&gt;0</formula>
    </cfRule>
  </conditionalFormatting>
  <conditionalFormatting sqref="V1078 AC1078">
    <cfRule type="notContainsBlanks" dxfId="0" priority="13326">
      <formula>LEN(TRIM(V1078))&gt;0</formula>
    </cfRule>
  </conditionalFormatting>
  <conditionalFormatting sqref="V1079 AC1079">
    <cfRule type="notContainsBlanks" dxfId="0" priority="13325">
      <formula>LEN(TRIM(V1079))&gt;0</formula>
    </cfRule>
  </conditionalFormatting>
  <conditionalFormatting sqref="V1080 AC1080">
    <cfRule type="notContainsBlanks" dxfId="0" priority="13324">
      <formula>LEN(TRIM(V1080))&gt;0</formula>
    </cfRule>
  </conditionalFormatting>
  <conditionalFormatting sqref="V1082 AC1082">
    <cfRule type="notContainsBlanks" dxfId="0" priority="13292">
      <formula>LEN(TRIM(V1082))&gt;0</formula>
    </cfRule>
  </conditionalFormatting>
  <conditionalFormatting sqref="V1083 AC1083">
    <cfRule type="notContainsBlanks" dxfId="0" priority="13291">
      <formula>LEN(TRIM(V1083))&gt;0</formula>
    </cfRule>
  </conditionalFormatting>
  <conditionalFormatting sqref="V1084 AC1084">
    <cfRule type="notContainsBlanks" dxfId="0" priority="13290">
      <formula>LEN(TRIM(V1084))&gt;0</formula>
    </cfRule>
  </conditionalFormatting>
  <conditionalFormatting sqref="V1085 AC1085">
    <cfRule type="notContainsBlanks" dxfId="0" priority="13289">
      <formula>LEN(TRIM(V1085))&gt;0</formula>
    </cfRule>
  </conditionalFormatting>
  <conditionalFormatting sqref="V1086 AC1086">
    <cfRule type="notContainsBlanks" dxfId="0" priority="13288">
      <formula>LEN(TRIM(V1086))&gt;0</formula>
    </cfRule>
  </conditionalFormatting>
  <conditionalFormatting sqref="V1089 AC1089">
    <cfRule type="notContainsBlanks" dxfId="0" priority="13251">
      <formula>LEN(TRIM(V1089))&gt;0</formula>
    </cfRule>
  </conditionalFormatting>
  <conditionalFormatting sqref="V1090 AC1090">
    <cfRule type="notContainsBlanks" dxfId="0" priority="13250">
      <formula>LEN(TRIM(V1090))&gt;0</formula>
    </cfRule>
  </conditionalFormatting>
  <conditionalFormatting sqref="V1091 AC1091">
    <cfRule type="notContainsBlanks" dxfId="0" priority="13249">
      <formula>LEN(TRIM(V1091))&gt;0</formula>
    </cfRule>
  </conditionalFormatting>
  <conditionalFormatting sqref="R1092:S1092 U1092">
    <cfRule type="notContainsBlanks" dxfId="2" priority="13421">
      <formula>LEN(TRIM(R1092))&gt;0</formula>
    </cfRule>
  </conditionalFormatting>
  <conditionalFormatting sqref="V1092 AC1092">
    <cfRule type="notContainsBlanks" dxfId="0" priority="13426">
      <formula>LEN(TRIM(V1092))&gt;0</formula>
    </cfRule>
  </conditionalFormatting>
  <conditionalFormatting sqref="Q1094:Q1096 Q1100 Q1106:Q1107 Q1109 Q1114 Q1120:Q1121">
    <cfRule type="notContainsBlanks" dxfId="1" priority="20924">
      <formula>LEN(TRIM(Q1094))&gt;0</formula>
    </cfRule>
  </conditionalFormatting>
  <conditionalFormatting sqref="R1094:R1096 R1100">
    <cfRule type="notContainsBlanks" dxfId="2" priority="20923">
      <formula>LEN(TRIM(R1094))&gt;0</formula>
    </cfRule>
  </conditionalFormatting>
  <conditionalFormatting sqref="S1094:S1096 S1100 S1106:S1107 S1109 S1114 S1120:S1121">
    <cfRule type="notContainsBlanks" dxfId="3" priority="20906">
      <formula>LEN(TRIM(S1094))&gt;0</formula>
    </cfRule>
  </conditionalFormatting>
  <conditionalFormatting sqref="U1094:U1096 U1100 U1106:U1107 U1109 U1114 U1120:U1121">
    <cfRule type="notContainsBlanks" dxfId="4" priority="20905">
      <formula>LEN(TRIM(U1094))&gt;0</formula>
    </cfRule>
  </conditionalFormatting>
  <conditionalFormatting sqref="V1094 AC1094">
    <cfRule type="notContainsBlanks" dxfId="0" priority="20922">
      <formula>LEN(TRIM(V1094))&gt;0</formula>
    </cfRule>
  </conditionalFormatting>
  <conditionalFormatting sqref="V1094:V1096 AC1094:AC1096 V1100 AC1100">
    <cfRule type="notContainsBlanks" dxfId="0" priority="20920">
      <formula>LEN(TRIM(V1094))&gt;0</formula>
    </cfRule>
  </conditionalFormatting>
  <conditionalFormatting sqref="W1094:W1096 W1100">
    <cfRule type="notContainsBlanks" dxfId="0" priority="20919">
      <formula>LEN(TRIM(W1094))&gt;0</formula>
    </cfRule>
  </conditionalFormatting>
  <conditionalFormatting sqref="Y1094:Y1096 Y1100 Y1106:Y1107 Y1109 Y1114 Y1120:Y1121">
    <cfRule type="notContainsBlanks" dxfId="5" priority="20918">
      <formula>LEN(TRIM(Y1094))&gt;0</formula>
    </cfRule>
  </conditionalFormatting>
  <conditionalFormatting sqref="Z1094:Z1096 Z1100 Z1106:Z1107 Z1109 Z1114 Z1120:Z1121">
    <cfRule type="notContainsBlanks" dxfId="6" priority="20917">
      <formula>LEN(TRIM(Z1094))&gt;0</formula>
    </cfRule>
  </conditionalFormatting>
  <conditionalFormatting sqref="AB1096 AB1100 AB1106:AB1107 AB1109 AB1114 AB1120:AB1121">
    <cfRule type="cellIs" dxfId="7" priority="20907" operator="notEqual">
      <formula>0</formula>
    </cfRule>
  </conditionalFormatting>
  <conditionalFormatting sqref="V1097 AC1097">
    <cfRule type="notContainsBlanks" dxfId="0" priority="20898">
      <formula>LEN(TRIM(V1097))&gt;0</formula>
    </cfRule>
  </conditionalFormatting>
  <conditionalFormatting sqref="V1098 AC1098">
    <cfRule type="notContainsBlanks" dxfId="0" priority="20897">
      <formula>LEN(TRIM(V1098))&gt;0</formula>
    </cfRule>
  </conditionalFormatting>
  <conditionalFormatting sqref="V1099 AC1099">
    <cfRule type="notContainsBlanks" dxfId="0" priority="20896">
      <formula>LEN(TRIM(V1099))&gt;0</formula>
    </cfRule>
  </conditionalFormatting>
  <conditionalFormatting sqref="V1101 AC1101">
    <cfRule type="notContainsBlanks" dxfId="0" priority="20868">
      <formula>LEN(TRIM(V1101))&gt;0</formula>
    </cfRule>
  </conditionalFormatting>
  <conditionalFormatting sqref="V1102 AC1102">
    <cfRule type="notContainsBlanks" dxfId="0" priority="20867">
      <formula>LEN(TRIM(V1102))&gt;0</formula>
    </cfRule>
  </conditionalFormatting>
  <conditionalFormatting sqref="V1103 AC1103">
    <cfRule type="notContainsBlanks" dxfId="0" priority="20866">
      <formula>LEN(TRIM(V1103))&gt;0</formula>
    </cfRule>
  </conditionalFormatting>
  <conditionalFormatting sqref="V1104 AC1104">
    <cfRule type="notContainsBlanks" dxfId="0" priority="20865">
      <formula>LEN(TRIM(V1104))&gt;0</formula>
    </cfRule>
  </conditionalFormatting>
  <conditionalFormatting sqref="V1105 AC1105">
    <cfRule type="notContainsBlanks" dxfId="0" priority="20864">
      <formula>LEN(TRIM(V1105))&gt;0</formula>
    </cfRule>
  </conditionalFormatting>
  <conditionalFormatting sqref="R1106:R1107 R1109 R1114 R1120:R1121">
    <cfRule type="notContainsBlanks" dxfId="2" priority="20916">
      <formula>LEN(TRIM(R1106))&gt;0</formula>
    </cfRule>
  </conditionalFormatting>
  <conditionalFormatting sqref="V1106:V1107 AC1106:AC1107 V1109 AC1109 V1114 AC1114 V1120:V1121 AC1120:AC1121">
    <cfRule type="notContainsBlanks" dxfId="0" priority="20926">
      <formula>LEN(TRIM(V1106))&gt;0</formula>
    </cfRule>
  </conditionalFormatting>
  <conditionalFormatting sqref="W1106:W1107 W1109 W1114 W1120:W1121">
    <cfRule type="notContainsBlanks" dxfId="0" priority="20925">
      <formula>LEN(TRIM(W1106))&gt;0</formula>
    </cfRule>
  </conditionalFormatting>
  <conditionalFormatting sqref="V1108 AC1108">
    <cfRule type="notContainsBlanks" dxfId="0" priority="20831">
      <formula>LEN(TRIM(V1108))&gt;0</formula>
    </cfRule>
  </conditionalFormatting>
  <conditionalFormatting sqref="V1110 AC1110">
    <cfRule type="notContainsBlanks" dxfId="0" priority="20816">
      <formula>LEN(TRIM(V1110))&gt;0</formula>
    </cfRule>
  </conditionalFormatting>
  <conditionalFormatting sqref="V1111 AC1111">
    <cfRule type="notContainsBlanks" dxfId="0" priority="20815">
      <formula>LEN(TRIM(V1111))&gt;0</formula>
    </cfRule>
  </conditionalFormatting>
  <conditionalFormatting sqref="V1112 AC1112">
    <cfRule type="notContainsBlanks" dxfId="0" priority="20814">
      <formula>LEN(TRIM(V1112))&gt;0</formula>
    </cfRule>
  </conditionalFormatting>
  <conditionalFormatting sqref="V1113 AC1113">
    <cfRule type="notContainsBlanks" dxfId="0" priority="20813">
      <formula>LEN(TRIM(V1113))&gt;0</formula>
    </cfRule>
  </conditionalFormatting>
  <conditionalFormatting sqref="V1115 AC1115">
    <cfRule type="notContainsBlanks" dxfId="0" priority="20784">
      <formula>LEN(TRIM(V1115))&gt;0</formula>
    </cfRule>
  </conditionalFormatting>
  <conditionalFormatting sqref="V1116 AC1116">
    <cfRule type="notContainsBlanks" dxfId="0" priority="20783">
      <formula>LEN(TRIM(V1116))&gt;0</formula>
    </cfRule>
  </conditionalFormatting>
  <conditionalFormatting sqref="V1117 AC1117">
    <cfRule type="notContainsBlanks" dxfId="0" priority="20782">
      <formula>LEN(TRIM(V1117))&gt;0</formula>
    </cfRule>
  </conditionalFormatting>
  <conditionalFormatting sqref="V1118 AC1118">
    <cfRule type="notContainsBlanks" dxfId="0" priority="20781">
      <formula>LEN(TRIM(V1118))&gt;0</formula>
    </cfRule>
  </conditionalFormatting>
  <conditionalFormatting sqref="V1119 AC1119">
    <cfRule type="notContainsBlanks" dxfId="0" priority="20780">
      <formula>LEN(TRIM(V1119))&gt;0</formula>
    </cfRule>
  </conditionalFormatting>
  <conditionalFormatting sqref="V1122 AC1122">
    <cfRule type="notContainsBlanks" dxfId="0" priority="20743">
      <formula>LEN(TRIM(V1122))&gt;0</formula>
    </cfRule>
  </conditionalFormatting>
  <conditionalFormatting sqref="V1123 AC1124">
    <cfRule type="notContainsBlanks" dxfId="0" priority="20741">
      <formula>LEN(TRIM(V1123))&gt;0</formula>
    </cfRule>
  </conditionalFormatting>
  <conditionalFormatting sqref="R1125:S1125 U1125">
    <cfRule type="notContainsBlanks" dxfId="2" priority="20910">
      <formula>LEN(TRIM(R1125))&gt;0</formula>
    </cfRule>
  </conditionalFormatting>
  <conditionalFormatting sqref="V1125 AC1125">
    <cfRule type="notContainsBlanks" dxfId="0" priority="20915">
      <formula>LEN(TRIM(V1125))&gt;0</formula>
    </cfRule>
  </conditionalFormatting>
  <conditionalFormatting sqref="Q1127:Q1129 Q1133 Q1139:Q1140 Q1142 Q1147 Q1153:Q1154">
    <cfRule type="notContainsBlanks" dxfId="1" priority="13224">
      <formula>LEN(TRIM(Q1127))&gt;0</formula>
    </cfRule>
  </conditionalFormatting>
  <conditionalFormatting sqref="R1127:R1129 R1133">
    <cfRule type="notContainsBlanks" dxfId="2" priority="13223">
      <formula>LEN(TRIM(R1127))&gt;0</formula>
    </cfRule>
  </conditionalFormatting>
  <conditionalFormatting sqref="S1127:S1129 S1133 S1139:S1140 S1142 S1147 S1153:S1154">
    <cfRule type="notContainsBlanks" dxfId="3" priority="13206">
      <formula>LEN(TRIM(S1127))&gt;0</formula>
    </cfRule>
  </conditionalFormatting>
  <conditionalFormatting sqref="U1127:U1129 U1133 U1139:U1140 U1142 U1147 U1153:U1154">
    <cfRule type="notContainsBlanks" dxfId="4" priority="13205">
      <formula>LEN(TRIM(U1127))&gt;0</formula>
    </cfRule>
  </conditionalFormatting>
  <conditionalFormatting sqref="V1127 AC1127">
    <cfRule type="notContainsBlanks" dxfId="0" priority="13222">
      <formula>LEN(TRIM(V1127))&gt;0</formula>
    </cfRule>
  </conditionalFormatting>
  <conditionalFormatting sqref="V1127:V1129 AC1127:AC1129 V1133 AC1133">
    <cfRule type="notContainsBlanks" dxfId="0" priority="13220">
      <formula>LEN(TRIM(V1127))&gt;0</formula>
    </cfRule>
  </conditionalFormatting>
  <conditionalFormatting sqref="W1127:W1129 W1133">
    <cfRule type="notContainsBlanks" dxfId="0" priority="13219">
      <formula>LEN(TRIM(W1127))&gt;0</formula>
    </cfRule>
  </conditionalFormatting>
  <conditionalFormatting sqref="Y1127:Y1129 Y1133 Y1139:Y1140 Y1142 Y1147 Y1153:Y1154">
    <cfRule type="notContainsBlanks" dxfId="5" priority="13218">
      <formula>LEN(TRIM(Y1127))&gt;0</formula>
    </cfRule>
  </conditionalFormatting>
  <conditionalFormatting sqref="Z1127:Z1129 Z1133 Z1139:Z1140 Z1142 Z1147 Z1153:Z1154">
    <cfRule type="notContainsBlanks" dxfId="6" priority="13217">
      <formula>LEN(TRIM(Z1127))&gt;0</formula>
    </cfRule>
  </conditionalFormatting>
  <conditionalFormatting sqref="AB1129 AB1133 AB1139:AB1140 AB1142 AB1147 AB1153:AB1154">
    <cfRule type="cellIs" dxfId="7" priority="13207" operator="notEqual">
      <formula>0</formula>
    </cfRule>
  </conditionalFormatting>
  <conditionalFormatting sqref="V1130 AC1130">
    <cfRule type="notContainsBlanks" dxfId="0" priority="13198">
      <formula>LEN(TRIM(V1130))&gt;0</formula>
    </cfRule>
  </conditionalFormatting>
  <conditionalFormatting sqref="V1131 AC1131">
    <cfRule type="notContainsBlanks" dxfId="0" priority="13197">
      <formula>LEN(TRIM(V1131))&gt;0</formula>
    </cfRule>
  </conditionalFormatting>
  <conditionalFormatting sqref="V1132 AC1132">
    <cfRule type="notContainsBlanks" dxfId="0" priority="13196">
      <formula>LEN(TRIM(V1132))&gt;0</formula>
    </cfRule>
  </conditionalFormatting>
  <conditionalFormatting sqref="V1134 AC1134">
    <cfRule type="notContainsBlanks" dxfId="0" priority="13168">
      <formula>LEN(TRIM(V1134))&gt;0</formula>
    </cfRule>
  </conditionalFormatting>
  <conditionalFormatting sqref="V1135 AC1135">
    <cfRule type="notContainsBlanks" dxfId="0" priority="13167">
      <formula>LEN(TRIM(V1135))&gt;0</formula>
    </cfRule>
  </conditionalFormatting>
  <conditionalFormatting sqref="V1136 AC1136">
    <cfRule type="notContainsBlanks" dxfId="0" priority="13166">
      <formula>LEN(TRIM(V1136))&gt;0</formula>
    </cfRule>
  </conditionalFormatting>
  <conditionalFormatting sqref="V1137 AC1137">
    <cfRule type="notContainsBlanks" dxfId="0" priority="13165">
      <formula>LEN(TRIM(V1137))&gt;0</formula>
    </cfRule>
  </conditionalFormatting>
  <conditionalFormatting sqref="V1138 AC1138">
    <cfRule type="notContainsBlanks" dxfId="0" priority="13164">
      <formula>LEN(TRIM(V1138))&gt;0</formula>
    </cfRule>
  </conditionalFormatting>
  <conditionalFormatting sqref="R1139:R1140 R1142 R1147 R1153:R1154">
    <cfRule type="notContainsBlanks" dxfId="2" priority="13216">
      <formula>LEN(TRIM(R1139))&gt;0</formula>
    </cfRule>
  </conditionalFormatting>
  <conditionalFormatting sqref="V1139:V1140 AC1139:AC1140 V1142 AC1142 V1147 AC1147 V1153:V1154 AC1153:AC1154">
    <cfRule type="notContainsBlanks" dxfId="0" priority="13226">
      <formula>LEN(TRIM(V1139))&gt;0</formula>
    </cfRule>
  </conditionalFormatting>
  <conditionalFormatting sqref="W1139:W1140 W1142 W1147 W1153:W1154">
    <cfRule type="notContainsBlanks" dxfId="0" priority="13225">
      <formula>LEN(TRIM(W1139))&gt;0</formula>
    </cfRule>
  </conditionalFormatting>
  <conditionalFormatting sqref="V1141 AC1141">
    <cfRule type="notContainsBlanks" dxfId="0" priority="13131">
      <formula>LEN(TRIM(V1141))&gt;0</formula>
    </cfRule>
  </conditionalFormatting>
  <conditionalFormatting sqref="V1143 AC1143">
    <cfRule type="notContainsBlanks" dxfId="0" priority="13116">
      <formula>LEN(TRIM(V1143))&gt;0</formula>
    </cfRule>
  </conditionalFormatting>
  <conditionalFormatting sqref="V1144 AC1144">
    <cfRule type="notContainsBlanks" dxfId="0" priority="13115">
      <formula>LEN(TRIM(V1144))&gt;0</formula>
    </cfRule>
  </conditionalFormatting>
  <conditionalFormatting sqref="V1145 AC1145">
    <cfRule type="notContainsBlanks" dxfId="0" priority="13114">
      <formula>LEN(TRIM(V1145))&gt;0</formula>
    </cfRule>
  </conditionalFormatting>
  <conditionalFormatting sqref="V1146 AC1146">
    <cfRule type="notContainsBlanks" dxfId="0" priority="13113">
      <formula>LEN(TRIM(V1146))&gt;0</formula>
    </cfRule>
  </conditionalFormatting>
  <conditionalFormatting sqref="V1148 AC1148">
    <cfRule type="notContainsBlanks" dxfId="0" priority="13084">
      <formula>LEN(TRIM(V1148))&gt;0</formula>
    </cfRule>
  </conditionalFormatting>
  <conditionalFormatting sqref="V1149 AC1149">
    <cfRule type="notContainsBlanks" dxfId="0" priority="13083">
      <formula>LEN(TRIM(V1149))&gt;0</formula>
    </cfRule>
  </conditionalFormatting>
  <conditionalFormatting sqref="V1150 AC1150">
    <cfRule type="notContainsBlanks" dxfId="0" priority="13082">
      <formula>LEN(TRIM(V1150))&gt;0</formula>
    </cfRule>
  </conditionalFormatting>
  <conditionalFormatting sqref="V1151 AC1151">
    <cfRule type="notContainsBlanks" dxfId="0" priority="13081">
      <formula>LEN(TRIM(V1151))&gt;0</formula>
    </cfRule>
  </conditionalFormatting>
  <conditionalFormatting sqref="V1152 AC1152">
    <cfRule type="notContainsBlanks" dxfId="0" priority="13080">
      <formula>LEN(TRIM(V1152))&gt;0</formula>
    </cfRule>
  </conditionalFormatting>
  <conditionalFormatting sqref="V1155 AC1155">
    <cfRule type="notContainsBlanks" dxfId="0" priority="13043">
      <formula>LEN(TRIM(V1155))&gt;0</formula>
    </cfRule>
  </conditionalFormatting>
  <conditionalFormatting sqref="V1156 AC1156">
    <cfRule type="notContainsBlanks" dxfId="0" priority="13042">
      <formula>LEN(TRIM(V1156))&gt;0</formula>
    </cfRule>
  </conditionalFormatting>
  <conditionalFormatting sqref="V1157 AC1157">
    <cfRule type="notContainsBlanks" dxfId="0" priority="13041">
      <formula>LEN(TRIM(V1157))&gt;0</formula>
    </cfRule>
  </conditionalFormatting>
  <conditionalFormatting sqref="R1158:S1158 U1158">
    <cfRule type="notContainsBlanks" dxfId="2" priority="13210">
      <formula>LEN(TRIM(R1158))&gt;0</formula>
    </cfRule>
  </conditionalFormatting>
  <conditionalFormatting sqref="V1158 AC1158">
    <cfRule type="notContainsBlanks" dxfId="0" priority="13215">
      <formula>LEN(TRIM(V1158))&gt;0</formula>
    </cfRule>
  </conditionalFormatting>
  <conditionalFormatting sqref="Q1160:Q1162 Q1166 Q1172:Q1173 Q1175 Q1180 Q1186:Q1187">
    <cfRule type="notContainsBlanks" dxfId="1" priority="19893">
      <formula>LEN(TRIM(Q1160))&gt;0</formula>
    </cfRule>
  </conditionalFormatting>
  <conditionalFormatting sqref="R1160:R1162 R1166">
    <cfRule type="notContainsBlanks" dxfId="2" priority="19892">
      <formula>LEN(TRIM(R1160))&gt;0</formula>
    </cfRule>
  </conditionalFormatting>
  <conditionalFormatting sqref="S1160:S1162 S1166 S1172:S1173 S1175 S1180 S1186:S1187">
    <cfRule type="notContainsBlanks" dxfId="3" priority="19875">
      <formula>LEN(TRIM(S1160))&gt;0</formula>
    </cfRule>
  </conditionalFormatting>
  <conditionalFormatting sqref="U1160:U1162 U1166 U1172:U1173 U1175 U1180 U1186:U1187">
    <cfRule type="notContainsBlanks" dxfId="4" priority="19874">
      <formula>LEN(TRIM(U1160))&gt;0</formula>
    </cfRule>
  </conditionalFormatting>
  <conditionalFormatting sqref="V1160 AC1160">
    <cfRule type="notContainsBlanks" dxfId="0" priority="19891">
      <formula>LEN(TRIM(V1160))&gt;0</formula>
    </cfRule>
  </conditionalFormatting>
  <conditionalFormatting sqref="V1160:V1162 AC1160:AC1162 V1166 AC1166">
    <cfRule type="notContainsBlanks" dxfId="0" priority="19889">
      <formula>LEN(TRIM(V1160))&gt;0</formula>
    </cfRule>
  </conditionalFormatting>
  <conditionalFormatting sqref="W1160:W1162 W1166">
    <cfRule type="notContainsBlanks" dxfId="0" priority="19888">
      <formula>LEN(TRIM(W1160))&gt;0</formula>
    </cfRule>
  </conditionalFormatting>
  <conditionalFormatting sqref="Y1160:Y1162 Y1166 Y1172:Y1173 Y1175 Y1180 Y1186:Y1187">
    <cfRule type="notContainsBlanks" dxfId="5" priority="19887">
      <formula>LEN(TRIM(Y1160))&gt;0</formula>
    </cfRule>
  </conditionalFormatting>
  <conditionalFormatting sqref="Z1160:Z1162 Z1166 Z1172:Z1173 Z1175 Z1180 Z1186:Z1187">
    <cfRule type="notContainsBlanks" dxfId="6" priority="19886">
      <formula>LEN(TRIM(Z1160))&gt;0</formula>
    </cfRule>
  </conditionalFormatting>
  <conditionalFormatting sqref="AB1162 AB1166 AB1172:AB1173 AB1175 AB1180 AB1186:AB1187">
    <cfRule type="cellIs" dxfId="7" priority="19876" operator="notEqual">
      <formula>0</formula>
    </cfRule>
  </conditionalFormatting>
  <conditionalFormatting sqref="V1163 AC1163">
    <cfRule type="notContainsBlanks" dxfId="0" priority="19867">
      <formula>LEN(TRIM(V1163))&gt;0</formula>
    </cfRule>
  </conditionalFormatting>
  <conditionalFormatting sqref="V1164 AC1164">
    <cfRule type="notContainsBlanks" dxfId="0" priority="19866">
      <formula>LEN(TRIM(V1164))&gt;0</formula>
    </cfRule>
  </conditionalFormatting>
  <conditionalFormatting sqref="V1165 AC1165">
    <cfRule type="notContainsBlanks" dxfId="0" priority="19865">
      <formula>LEN(TRIM(V1165))&gt;0</formula>
    </cfRule>
  </conditionalFormatting>
  <conditionalFormatting sqref="V1167 AC1167">
    <cfRule type="notContainsBlanks" dxfId="0" priority="19838">
      <formula>LEN(TRIM(V1167))&gt;0</formula>
    </cfRule>
  </conditionalFormatting>
  <conditionalFormatting sqref="V1168 AC1168">
    <cfRule type="notContainsBlanks" dxfId="0" priority="19837">
      <formula>LEN(TRIM(V1168))&gt;0</formula>
    </cfRule>
  </conditionalFormatting>
  <conditionalFormatting sqref="V1169 AC1169">
    <cfRule type="notContainsBlanks" dxfId="0" priority="19836">
      <formula>LEN(TRIM(V1169))&gt;0</formula>
    </cfRule>
  </conditionalFormatting>
  <conditionalFormatting sqref="V1170 AC1170">
    <cfRule type="notContainsBlanks" dxfId="0" priority="19835">
      <formula>LEN(TRIM(V1170))&gt;0</formula>
    </cfRule>
  </conditionalFormatting>
  <conditionalFormatting sqref="V1171 AC1171">
    <cfRule type="notContainsBlanks" dxfId="0" priority="19834">
      <formula>LEN(TRIM(V1171))&gt;0</formula>
    </cfRule>
  </conditionalFormatting>
  <conditionalFormatting sqref="R1172:R1173 R1175 R1180 R1187">
    <cfRule type="notContainsBlanks" dxfId="2" priority="19885">
      <formula>LEN(TRIM(R1172))&gt;0</formula>
    </cfRule>
  </conditionalFormatting>
  <conditionalFormatting sqref="V1172:V1173 AC1172:AC1173 V1175 AC1175 V1180 AC1180 V1186:V1187 AC1186:AC1187">
    <cfRule type="notContainsBlanks" dxfId="0" priority="19895">
      <formula>LEN(TRIM(V1172))&gt;0</formula>
    </cfRule>
  </conditionalFormatting>
  <conditionalFormatting sqref="W1172:W1173 W1175 W1180 W1186:W1187">
    <cfRule type="notContainsBlanks" dxfId="0" priority="19894">
      <formula>LEN(TRIM(W1172))&gt;0</formula>
    </cfRule>
  </conditionalFormatting>
  <conditionalFormatting sqref="V1174 AC1174">
    <cfRule type="notContainsBlanks" dxfId="0" priority="19801">
      <formula>LEN(TRIM(V1174))&gt;0</formula>
    </cfRule>
  </conditionalFormatting>
  <conditionalFormatting sqref="V1176 AC1176">
    <cfRule type="notContainsBlanks" dxfId="0" priority="19786">
      <formula>LEN(TRIM(V1176))&gt;0</formula>
    </cfRule>
  </conditionalFormatting>
  <conditionalFormatting sqref="V1177 AC1177">
    <cfRule type="notContainsBlanks" dxfId="0" priority="19785">
      <formula>LEN(TRIM(V1177))&gt;0</formula>
    </cfRule>
  </conditionalFormatting>
  <conditionalFormatting sqref="V1178 AC1178">
    <cfRule type="notContainsBlanks" dxfId="0" priority="19784">
      <formula>LEN(TRIM(V1178))&gt;0</formula>
    </cfRule>
  </conditionalFormatting>
  <conditionalFormatting sqref="V1179 AC1179">
    <cfRule type="notContainsBlanks" dxfId="0" priority="19783">
      <formula>LEN(TRIM(V1179))&gt;0</formula>
    </cfRule>
  </conditionalFormatting>
  <conditionalFormatting sqref="V1181 AC1181">
    <cfRule type="notContainsBlanks" dxfId="0" priority="19751">
      <formula>LEN(TRIM(V1181))&gt;0</formula>
    </cfRule>
  </conditionalFormatting>
  <conditionalFormatting sqref="V1182 AC1182">
    <cfRule type="notContainsBlanks" dxfId="0" priority="19750">
      <formula>LEN(TRIM(V1182))&gt;0</formula>
    </cfRule>
  </conditionalFormatting>
  <conditionalFormatting sqref="V1183 AC1183">
    <cfRule type="notContainsBlanks" dxfId="0" priority="19749">
      <formula>LEN(TRIM(V1183))&gt;0</formula>
    </cfRule>
  </conditionalFormatting>
  <conditionalFormatting sqref="V1184 AC1184">
    <cfRule type="notContainsBlanks" dxfId="0" priority="19748">
      <formula>LEN(TRIM(V1184))&gt;0</formula>
    </cfRule>
  </conditionalFormatting>
  <conditionalFormatting sqref="V1185 AC1185">
    <cfRule type="notContainsBlanks" dxfId="0" priority="19747">
      <formula>LEN(TRIM(V1185))&gt;0</formula>
    </cfRule>
  </conditionalFormatting>
  <conditionalFormatting sqref="V1188 AC1188">
    <cfRule type="notContainsBlanks" dxfId="0" priority="19710">
      <formula>LEN(TRIM(V1188))&gt;0</formula>
    </cfRule>
  </conditionalFormatting>
  <conditionalFormatting sqref="V1189 AC1189">
    <cfRule type="notContainsBlanks" dxfId="0" priority="19709">
      <formula>LEN(TRIM(V1189))&gt;0</formula>
    </cfRule>
  </conditionalFormatting>
  <conditionalFormatting sqref="V1190 AC1190">
    <cfRule type="notContainsBlanks" dxfId="0" priority="19708">
      <formula>LEN(TRIM(V1190))&gt;0</formula>
    </cfRule>
  </conditionalFormatting>
  <conditionalFormatting sqref="R1191:S1191 U1191">
    <cfRule type="notContainsBlanks" dxfId="2" priority="19879">
      <formula>LEN(TRIM(R1191))&gt;0</formula>
    </cfRule>
  </conditionalFormatting>
  <conditionalFormatting sqref="V1191 AC1191">
    <cfRule type="notContainsBlanks" dxfId="0" priority="19884">
      <formula>LEN(TRIM(V1191))&gt;0</formula>
    </cfRule>
  </conditionalFormatting>
  <conditionalFormatting sqref="Q1193:Q1195 Q1199 Q1205:Q1206 Q1208 Q1213 Q1219:Q1220">
    <cfRule type="notContainsBlanks" dxfId="1" priority="20100">
      <formula>LEN(TRIM(Q1193))&gt;0</formula>
    </cfRule>
  </conditionalFormatting>
  <conditionalFormatting sqref="R1193:R1195 R1199">
    <cfRule type="notContainsBlanks" dxfId="2" priority="20099">
      <formula>LEN(TRIM(R1193))&gt;0</formula>
    </cfRule>
  </conditionalFormatting>
  <conditionalFormatting sqref="S1193:S1195 S1199 S1205:S1206 S1208 S1213 S1219:S1220">
    <cfRule type="notContainsBlanks" dxfId="3" priority="20082">
      <formula>LEN(TRIM(S1193))&gt;0</formula>
    </cfRule>
  </conditionalFormatting>
  <conditionalFormatting sqref="U1193:U1195 U1199 U1205:U1206 U1208 U1213 U1219:U1220">
    <cfRule type="notContainsBlanks" dxfId="4" priority="20081">
      <formula>LEN(TRIM(U1193))&gt;0</formula>
    </cfRule>
  </conditionalFormatting>
  <conditionalFormatting sqref="V1193 AC1193">
    <cfRule type="notContainsBlanks" dxfId="0" priority="20098">
      <formula>LEN(TRIM(V1193))&gt;0</formula>
    </cfRule>
  </conditionalFormatting>
  <conditionalFormatting sqref="V1193:V1195 AC1193:AC1195 V1199 AC1199">
    <cfRule type="notContainsBlanks" dxfId="0" priority="20096">
      <formula>LEN(TRIM(V1193))&gt;0</formula>
    </cfRule>
  </conditionalFormatting>
  <conditionalFormatting sqref="W1193:W1195 W1199">
    <cfRule type="notContainsBlanks" dxfId="0" priority="20095">
      <formula>LEN(TRIM(W1193))&gt;0</formula>
    </cfRule>
  </conditionalFormatting>
  <conditionalFormatting sqref="Y1193:Y1195 Y1199 Y1205:Y1206 Y1208 Y1213 Y1219:Y1220">
    <cfRule type="notContainsBlanks" dxfId="5" priority="20094">
      <formula>LEN(TRIM(Y1193))&gt;0</formula>
    </cfRule>
  </conditionalFormatting>
  <conditionalFormatting sqref="Z1193:Z1195 Z1199 Z1205:Z1206 Z1208 Z1213 Z1219:Z1220">
    <cfRule type="notContainsBlanks" dxfId="6" priority="20093">
      <formula>LEN(TRIM(Z1193))&gt;0</formula>
    </cfRule>
  </conditionalFormatting>
  <conditionalFormatting sqref="AB1195 AB1199 AB1205:AB1206 AB1208 AB1213 AB1219:AB1220">
    <cfRule type="cellIs" dxfId="7" priority="20083" operator="notEqual">
      <formula>0</formula>
    </cfRule>
  </conditionalFormatting>
  <conditionalFormatting sqref="V1196 AC1196">
    <cfRule type="notContainsBlanks" dxfId="0" priority="20074">
      <formula>LEN(TRIM(V1196))&gt;0</formula>
    </cfRule>
  </conditionalFormatting>
  <conditionalFormatting sqref="V1197 AC1197">
    <cfRule type="notContainsBlanks" dxfId="0" priority="20073">
      <formula>LEN(TRIM(V1197))&gt;0</formula>
    </cfRule>
  </conditionalFormatting>
  <conditionalFormatting sqref="V1198 AC1198">
    <cfRule type="notContainsBlanks" dxfId="0" priority="20072">
      <formula>LEN(TRIM(V1198))&gt;0</formula>
    </cfRule>
  </conditionalFormatting>
  <conditionalFormatting sqref="V1200 AC1200">
    <cfRule type="notContainsBlanks" dxfId="0" priority="20044">
      <formula>LEN(TRIM(V1200))&gt;0</formula>
    </cfRule>
  </conditionalFormatting>
  <conditionalFormatting sqref="V1201 AC1201">
    <cfRule type="notContainsBlanks" dxfId="0" priority="20043">
      <formula>LEN(TRIM(V1201))&gt;0</formula>
    </cfRule>
  </conditionalFormatting>
  <conditionalFormatting sqref="V1202 AC1202">
    <cfRule type="notContainsBlanks" dxfId="0" priority="20042">
      <formula>LEN(TRIM(V1202))&gt;0</formula>
    </cfRule>
  </conditionalFormatting>
  <conditionalFormatting sqref="V1203 AC1203">
    <cfRule type="notContainsBlanks" dxfId="0" priority="20041">
      <formula>LEN(TRIM(V1203))&gt;0</formula>
    </cfRule>
  </conditionalFormatting>
  <conditionalFormatting sqref="V1204 AC1204">
    <cfRule type="notContainsBlanks" dxfId="0" priority="20040">
      <formula>LEN(TRIM(V1204))&gt;0</formula>
    </cfRule>
  </conditionalFormatting>
  <conditionalFormatting sqref="R1205:R1206 R1208 R1213 R1219:R1220">
    <cfRule type="notContainsBlanks" dxfId="2" priority="20092">
      <formula>LEN(TRIM(R1205))&gt;0</formula>
    </cfRule>
  </conditionalFormatting>
  <conditionalFormatting sqref="V1205:V1206 AC1205:AC1206 V1208 AC1208 V1213 AC1213 V1219:V1220 AC1219:AC1220">
    <cfRule type="notContainsBlanks" dxfId="0" priority="20102">
      <formula>LEN(TRIM(V1205))&gt;0</formula>
    </cfRule>
  </conditionalFormatting>
  <conditionalFormatting sqref="W1205:W1206 W1208 W1213 W1219:W1220">
    <cfRule type="notContainsBlanks" dxfId="0" priority="20101">
      <formula>LEN(TRIM(W1205))&gt;0</formula>
    </cfRule>
  </conditionalFormatting>
  <conditionalFormatting sqref="V1207 AC1207">
    <cfRule type="notContainsBlanks" dxfId="0" priority="20007">
      <formula>LEN(TRIM(V1207))&gt;0</formula>
    </cfRule>
  </conditionalFormatting>
  <conditionalFormatting sqref="V1209 AC1209">
    <cfRule type="notContainsBlanks" dxfId="0" priority="19992">
      <formula>LEN(TRIM(V1209))&gt;0</formula>
    </cfRule>
  </conditionalFormatting>
  <conditionalFormatting sqref="V1210 AC1210">
    <cfRule type="notContainsBlanks" dxfId="0" priority="19991">
      <formula>LEN(TRIM(V1210))&gt;0</formula>
    </cfRule>
  </conditionalFormatting>
  <conditionalFormatting sqref="V1211 AC1211">
    <cfRule type="notContainsBlanks" dxfId="0" priority="19990">
      <formula>LEN(TRIM(V1211))&gt;0</formula>
    </cfRule>
  </conditionalFormatting>
  <conditionalFormatting sqref="V1212 AC1212">
    <cfRule type="notContainsBlanks" dxfId="0" priority="19989">
      <formula>LEN(TRIM(V1212))&gt;0</formula>
    </cfRule>
  </conditionalFormatting>
  <conditionalFormatting sqref="V1214 AC1214">
    <cfRule type="notContainsBlanks" dxfId="0" priority="19957">
      <formula>LEN(TRIM(V1214))&gt;0</formula>
    </cfRule>
  </conditionalFormatting>
  <conditionalFormatting sqref="V1215 AC1215">
    <cfRule type="notContainsBlanks" dxfId="0" priority="19956">
      <formula>LEN(TRIM(V1215))&gt;0</formula>
    </cfRule>
  </conditionalFormatting>
  <conditionalFormatting sqref="V1216 AC1216">
    <cfRule type="notContainsBlanks" dxfId="0" priority="19955">
      <formula>LEN(TRIM(V1216))&gt;0</formula>
    </cfRule>
  </conditionalFormatting>
  <conditionalFormatting sqref="V1217 AC1217">
    <cfRule type="notContainsBlanks" dxfId="0" priority="19954">
      <formula>LEN(TRIM(V1217))&gt;0</formula>
    </cfRule>
  </conditionalFormatting>
  <conditionalFormatting sqref="V1218 AC1218">
    <cfRule type="notContainsBlanks" dxfId="0" priority="19953">
      <formula>LEN(TRIM(V1218))&gt;0</formula>
    </cfRule>
  </conditionalFormatting>
  <conditionalFormatting sqref="V1221 AC1221">
    <cfRule type="notContainsBlanks" dxfId="0" priority="19916">
      <formula>LEN(TRIM(V1221))&gt;0</formula>
    </cfRule>
  </conditionalFormatting>
  <conditionalFormatting sqref="V1222 AC1222">
    <cfRule type="notContainsBlanks" dxfId="0" priority="19915">
      <formula>LEN(TRIM(V1222))&gt;0</formula>
    </cfRule>
  </conditionalFormatting>
  <conditionalFormatting sqref="V1223 AC1223">
    <cfRule type="notContainsBlanks" dxfId="0" priority="19914">
      <formula>LEN(TRIM(V1223))&gt;0</formula>
    </cfRule>
  </conditionalFormatting>
  <conditionalFormatting sqref="R1224:S1224 U1224">
    <cfRule type="notContainsBlanks" dxfId="2" priority="20086">
      <formula>LEN(TRIM(R1224))&gt;0</formula>
    </cfRule>
  </conditionalFormatting>
  <conditionalFormatting sqref="V1224 AC1224">
    <cfRule type="notContainsBlanks" dxfId="0" priority="20091">
      <formula>LEN(TRIM(V1224))&gt;0</formula>
    </cfRule>
  </conditionalFormatting>
  <conditionalFormatting sqref="Q1226:Q1228 Q1232 Q1238:Q1239 Q1241 Q1246 Q1252:Q1253">
    <cfRule type="notContainsBlanks" dxfId="1" priority="20511">
      <formula>LEN(TRIM(Q1226))&gt;0</formula>
    </cfRule>
  </conditionalFormatting>
  <conditionalFormatting sqref="R1226:R1228 R1232">
    <cfRule type="notContainsBlanks" dxfId="2" priority="20509">
      <formula>LEN(TRIM(R1226))&gt;0</formula>
    </cfRule>
  </conditionalFormatting>
  <conditionalFormatting sqref="S1226:S1228 S1232 S1238:S1239 S1241 S1246 S1252:S1253">
    <cfRule type="notContainsBlanks" dxfId="3" priority="20475">
      <formula>LEN(TRIM(S1226))&gt;0</formula>
    </cfRule>
  </conditionalFormatting>
  <conditionalFormatting sqref="U1226:U1228 U1232 U1238:U1239 U1241 U1246 U1252:U1253">
    <cfRule type="notContainsBlanks" dxfId="4" priority="20473">
      <formula>LEN(TRIM(U1226))&gt;0</formula>
    </cfRule>
  </conditionalFormatting>
  <conditionalFormatting sqref="V1226 AC1226">
    <cfRule type="notContainsBlanks" dxfId="0" priority="20507">
      <formula>LEN(TRIM(V1226))&gt;0</formula>
    </cfRule>
  </conditionalFormatting>
  <conditionalFormatting sqref="V1226:V1228 AC1226:AC1228 V1232 AC1232">
    <cfRule type="notContainsBlanks" dxfId="0" priority="20503">
      <formula>LEN(TRIM(V1226))&gt;0</formula>
    </cfRule>
  </conditionalFormatting>
  <conditionalFormatting sqref="W1226:W1228 W1232">
    <cfRule type="notContainsBlanks" dxfId="0" priority="20501">
      <formula>LEN(TRIM(W1226))&gt;0</formula>
    </cfRule>
  </conditionalFormatting>
  <conditionalFormatting sqref="Y1226:Y1228 Y1232 Y1238:Y1239 Y1241 Y1246 Y1252:Y1253">
    <cfRule type="notContainsBlanks" dxfId="5" priority="20499">
      <formula>LEN(TRIM(Y1226))&gt;0</formula>
    </cfRule>
  </conditionalFormatting>
  <conditionalFormatting sqref="Z1226:Z1228 Z1232 Z1238:Z1239 Z1241 Z1246 Z1252:Z1253">
    <cfRule type="notContainsBlanks" dxfId="6" priority="20497">
      <formula>LEN(TRIM(Z1226))&gt;0</formula>
    </cfRule>
  </conditionalFormatting>
  <conditionalFormatting sqref="AB1228 AB1232 AB1238:AB1239 AB1241 AB1246 AB1252:AB1253">
    <cfRule type="cellIs" dxfId="7" priority="20477" operator="notEqual">
      <formula>0</formula>
    </cfRule>
  </conditionalFormatting>
  <conditionalFormatting sqref="V1229 AC1229">
    <cfRule type="notContainsBlanks" dxfId="0" priority="20460">
      <formula>LEN(TRIM(V1229))&gt;0</formula>
    </cfRule>
  </conditionalFormatting>
  <conditionalFormatting sqref="V1230 AC1230">
    <cfRule type="notContainsBlanks" dxfId="0" priority="20458">
      <formula>LEN(TRIM(V1230))&gt;0</formula>
    </cfRule>
  </conditionalFormatting>
  <conditionalFormatting sqref="V1231 AC1231">
    <cfRule type="notContainsBlanks" dxfId="0" priority="20456">
      <formula>LEN(TRIM(V1231))&gt;0</formula>
    </cfRule>
  </conditionalFormatting>
  <conditionalFormatting sqref="V1233 AC1233">
    <cfRule type="notContainsBlanks" dxfId="0" priority="20400">
      <formula>LEN(TRIM(V1233))&gt;0</formula>
    </cfRule>
  </conditionalFormatting>
  <conditionalFormatting sqref="V1234 AC1234">
    <cfRule type="notContainsBlanks" dxfId="0" priority="20398">
      <formula>LEN(TRIM(V1234))&gt;0</formula>
    </cfRule>
  </conditionalFormatting>
  <conditionalFormatting sqref="V1235 AC1235">
    <cfRule type="notContainsBlanks" dxfId="0" priority="20396">
      <formula>LEN(TRIM(V1235))&gt;0</formula>
    </cfRule>
  </conditionalFormatting>
  <conditionalFormatting sqref="V1236 AC1236">
    <cfRule type="notContainsBlanks" dxfId="0" priority="20394">
      <formula>LEN(TRIM(V1236))&gt;0</formula>
    </cfRule>
  </conditionalFormatting>
  <conditionalFormatting sqref="V1237 AC1237">
    <cfRule type="notContainsBlanks" dxfId="0" priority="20392">
      <formula>LEN(TRIM(V1237))&gt;0</formula>
    </cfRule>
  </conditionalFormatting>
  <conditionalFormatting sqref="R1238:R1239 R1241 R1246 R1252:R1253">
    <cfRule type="notContainsBlanks" dxfId="2" priority="20495">
      <formula>LEN(TRIM(R1238))&gt;0</formula>
    </cfRule>
  </conditionalFormatting>
  <conditionalFormatting sqref="V1238:V1239 AC1238:AC1239 V1241 AC1241 V1246 AC1246 V1252:V1253 AC1252:AC1253">
    <cfRule type="notContainsBlanks" dxfId="0" priority="20515">
      <formula>LEN(TRIM(V1238))&gt;0</formula>
    </cfRule>
  </conditionalFormatting>
  <conditionalFormatting sqref="W1238:W1239 W1241 W1246 W1252:W1253">
    <cfRule type="notContainsBlanks" dxfId="0" priority="20513">
      <formula>LEN(TRIM(W1238))&gt;0</formula>
    </cfRule>
  </conditionalFormatting>
  <conditionalFormatting sqref="V1240 AC1240">
    <cfRule type="notContainsBlanks" dxfId="0" priority="20326">
      <formula>LEN(TRIM(V1240))&gt;0</formula>
    </cfRule>
  </conditionalFormatting>
  <conditionalFormatting sqref="V1242 AC1242">
    <cfRule type="notContainsBlanks" dxfId="0" priority="20296">
      <formula>LEN(TRIM(V1242))&gt;0</formula>
    </cfRule>
  </conditionalFormatting>
  <conditionalFormatting sqref="V1243 AC1243">
    <cfRule type="notContainsBlanks" dxfId="0" priority="20294">
      <formula>LEN(TRIM(V1243))&gt;0</formula>
    </cfRule>
  </conditionalFormatting>
  <conditionalFormatting sqref="V1244 AC1244">
    <cfRule type="notContainsBlanks" dxfId="0" priority="20292">
      <formula>LEN(TRIM(V1244))&gt;0</formula>
    </cfRule>
  </conditionalFormatting>
  <conditionalFormatting sqref="V1245 AC1245">
    <cfRule type="notContainsBlanks" dxfId="0" priority="20290">
      <formula>LEN(TRIM(V1245))&gt;0</formula>
    </cfRule>
  </conditionalFormatting>
  <conditionalFormatting sqref="V1247 AC1247">
    <cfRule type="notContainsBlanks" dxfId="0" priority="20226">
      <formula>LEN(TRIM(V1247))&gt;0</formula>
    </cfRule>
  </conditionalFormatting>
  <conditionalFormatting sqref="V1248 AC1248">
    <cfRule type="notContainsBlanks" dxfId="0" priority="20224">
      <formula>LEN(TRIM(V1248))&gt;0</formula>
    </cfRule>
  </conditionalFormatting>
  <conditionalFormatting sqref="V1249 AC1249">
    <cfRule type="notContainsBlanks" dxfId="0" priority="20222">
      <formula>LEN(TRIM(V1249))&gt;0</formula>
    </cfRule>
  </conditionalFormatting>
  <conditionalFormatting sqref="V1250 AC1250">
    <cfRule type="notContainsBlanks" dxfId="0" priority="20220">
      <formula>LEN(TRIM(V1250))&gt;0</formula>
    </cfRule>
  </conditionalFormatting>
  <conditionalFormatting sqref="V1251 AC1251">
    <cfRule type="notContainsBlanks" dxfId="0" priority="20218">
      <formula>LEN(TRIM(V1251))&gt;0</formula>
    </cfRule>
  </conditionalFormatting>
  <conditionalFormatting sqref="V1254 AC1254">
    <cfRule type="notContainsBlanks" dxfId="0" priority="20144">
      <formula>LEN(TRIM(V1254))&gt;0</formula>
    </cfRule>
  </conditionalFormatting>
  <conditionalFormatting sqref="V1255 AC1255">
    <cfRule type="notContainsBlanks" dxfId="0" priority="20142">
      <formula>LEN(TRIM(V1255))&gt;0</formula>
    </cfRule>
  </conditionalFormatting>
  <conditionalFormatting sqref="V1256 AC1256">
    <cfRule type="notContainsBlanks" dxfId="0" priority="20140">
      <formula>LEN(TRIM(V1256))&gt;0</formula>
    </cfRule>
  </conditionalFormatting>
  <conditionalFormatting sqref="R1257:S1257 U1257">
    <cfRule type="notContainsBlanks" dxfId="2" priority="20483">
      <formula>LEN(TRIM(R1257))&gt;0</formula>
    </cfRule>
  </conditionalFormatting>
  <conditionalFormatting sqref="V1257 AC1257">
    <cfRule type="notContainsBlanks" dxfId="0" priority="20493">
      <formula>LEN(TRIM(V1257))&gt;0</formula>
    </cfRule>
  </conditionalFormatting>
  <conditionalFormatting sqref="Q1259:Q1261 Q1265 Q1271:Q1272 Q1274 Q1279 Q1285:Q1286">
    <cfRule type="notContainsBlanks" dxfId="1" priority="20510">
      <formula>LEN(TRIM(Q1259))&gt;0</formula>
    </cfRule>
  </conditionalFormatting>
  <conditionalFormatting sqref="R1259:R1261 R1265">
    <cfRule type="notContainsBlanks" dxfId="2" priority="20508">
      <formula>LEN(TRIM(R1259))&gt;0</formula>
    </cfRule>
  </conditionalFormatting>
  <conditionalFormatting sqref="S1259:S1261 S1265 S1271:S1272 S1274 S1279 S1285:S1286">
    <cfRule type="notContainsBlanks" dxfId="3" priority="20474">
      <formula>LEN(TRIM(S1259))&gt;0</formula>
    </cfRule>
  </conditionalFormatting>
  <conditionalFormatting sqref="U1259:U1261 U1265 U1271:U1272 U1274 U1279 U1285:U1286">
    <cfRule type="notContainsBlanks" dxfId="4" priority="20472">
      <formula>LEN(TRIM(U1259))&gt;0</formula>
    </cfRule>
  </conditionalFormatting>
  <conditionalFormatting sqref="V1259 AC1259">
    <cfRule type="notContainsBlanks" dxfId="0" priority="20506">
      <formula>LEN(TRIM(V1259))&gt;0</formula>
    </cfRule>
  </conditionalFormatting>
  <conditionalFormatting sqref="V1259:V1261 AC1259:AC1261 V1265 AC1265">
    <cfRule type="notContainsBlanks" dxfId="0" priority="20502">
      <formula>LEN(TRIM(V1259))&gt;0</formula>
    </cfRule>
  </conditionalFormatting>
  <conditionalFormatting sqref="W1259:W1261 W1265">
    <cfRule type="notContainsBlanks" dxfId="0" priority="20500">
      <formula>LEN(TRIM(W1259))&gt;0</formula>
    </cfRule>
  </conditionalFormatting>
  <conditionalFormatting sqref="Y1259:Y1261 Y1265 Y1271:Y1272 Y1274 Y1279 Y1285:Y1286">
    <cfRule type="notContainsBlanks" dxfId="5" priority="20498">
      <formula>LEN(TRIM(Y1259))&gt;0</formula>
    </cfRule>
  </conditionalFormatting>
  <conditionalFormatting sqref="Z1259:Z1261 Z1265 Z1271:Z1272 Z1274 Z1279 Z1285:Z1286">
    <cfRule type="notContainsBlanks" dxfId="6" priority="20496">
      <formula>LEN(TRIM(Z1259))&gt;0</formula>
    </cfRule>
  </conditionalFormatting>
  <conditionalFormatting sqref="AB1261 AB1265 AB1271:AB1272 AB1274 AB1279 AB1285:AB1286">
    <cfRule type="cellIs" dxfId="7" priority="20476" operator="notEqual">
      <formula>0</formula>
    </cfRule>
  </conditionalFormatting>
  <conditionalFormatting sqref="V1262 AC1262">
    <cfRule type="notContainsBlanks" dxfId="0" priority="20459">
      <formula>LEN(TRIM(V1262))&gt;0</formula>
    </cfRule>
  </conditionalFormatting>
  <conditionalFormatting sqref="V1263 AC1263">
    <cfRule type="notContainsBlanks" dxfId="0" priority="20457">
      <formula>LEN(TRIM(V1263))&gt;0</formula>
    </cfRule>
  </conditionalFormatting>
  <conditionalFormatting sqref="V1264 AC1264">
    <cfRule type="notContainsBlanks" dxfId="0" priority="20455">
      <formula>LEN(TRIM(V1264))&gt;0</formula>
    </cfRule>
  </conditionalFormatting>
  <conditionalFormatting sqref="V1266 AC1266">
    <cfRule type="notContainsBlanks" dxfId="0" priority="20399">
      <formula>LEN(TRIM(V1266))&gt;0</formula>
    </cfRule>
  </conditionalFormatting>
  <conditionalFormatting sqref="V1267 AC1267">
    <cfRule type="notContainsBlanks" dxfId="0" priority="20397">
      <formula>LEN(TRIM(V1267))&gt;0</formula>
    </cfRule>
  </conditionalFormatting>
  <conditionalFormatting sqref="K1268:K1272 K1299:K1305 K1332:K1338 K1365:K1371 K1398:K1404 K1431:K1437">
    <cfRule type="notContainsBlanks" dxfId="0" priority="12136">
      <formula>LEN(TRIM(K1268))&gt;0</formula>
    </cfRule>
  </conditionalFormatting>
  <conditionalFormatting sqref="L1268:L1272 L1299:L1305 L1332:L1338 L1365:L1371 L1398:L1404 L1431:L1437">
    <cfRule type="notContainsBlanks" dxfId="9" priority="12135">
      <formula>LEN(TRIM(L1268))&gt;0</formula>
    </cfRule>
  </conditionalFormatting>
  <conditionalFormatting sqref="V1268 AC1268">
    <cfRule type="notContainsBlanks" dxfId="0" priority="20395">
      <formula>LEN(TRIM(V1268))&gt;0</formula>
    </cfRule>
  </conditionalFormatting>
  <conditionalFormatting sqref="V1269 AC1269">
    <cfRule type="notContainsBlanks" dxfId="0" priority="20393">
      <formula>LEN(TRIM(V1269))&gt;0</formula>
    </cfRule>
  </conditionalFormatting>
  <conditionalFormatting sqref="V1270 AC1270">
    <cfRule type="notContainsBlanks" dxfId="0" priority="20391">
      <formula>LEN(TRIM(V1270))&gt;0</formula>
    </cfRule>
  </conditionalFormatting>
  <conditionalFormatting sqref="R1271:R1272 R1274 R1279 R1285:R1286">
    <cfRule type="notContainsBlanks" dxfId="2" priority="20494">
      <formula>LEN(TRIM(R1271))&gt;0</formula>
    </cfRule>
  </conditionalFormatting>
  <conditionalFormatting sqref="V1271:V1272 AC1271:AC1272 V1274 AC1274 V1279 AC1279 V1285:V1286 AC1285:AC1286">
    <cfRule type="notContainsBlanks" dxfId="0" priority="20514">
      <formula>LEN(TRIM(V1271))&gt;0</formula>
    </cfRule>
  </conditionalFormatting>
  <conditionalFormatting sqref="W1271:W1272 W1274 W1279 W1285:W1286">
    <cfRule type="notContainsBlanks" dxfId="0" priority="20512">
      <formula>LEN(TRIM(W1271))&gt;0</formula>
    </cfRule>
  </conditionalFormatting>
  <conditionalFormatting sqref="V1273 AC1273">
    <cfRule type="notContainsBlanks" dxfId="0" priority="20325">
      <formula>LEN(TRIM(V1273))&gt;0</formula>
    </cfRule>
  </conditionalFormatting>
  <conditionalFormatting sqref="V1275 AC1275">
    <cfRule type="notContainsBlanks" dxfId="0" priority="20295">
      <formula>LEN(TRIM(V1275))&gt;0</formula>
    </cfRule>
  </conditionalFormatting>
  <conditionalFormatting sqref="V1276 AC1276">
    <cfRule type="notContainsBlanks" dxfId="0" priority="20293">
      <formula>LEN(TRIM(V1276))&gt;0</formula>
    </cfRule>
  </conditionalFormatting>
  <conditionalFormatting sqref="V1277 AC1277">
    <cfRule type="notContainsBlanks" dxfId="0" priority="20291">
      <formula>LEN(TRIM(V1277))&gt;0</formula>
    </cfRule>
  </conditionalFormatting>
  <conditionalFormatting sqref="V1278 AC1278">
    <cfRule type="notContainsBlanks" dxfId="0" priority="20289">
      <formula>LEN(TRIM(V1278))&gt;0</formula>
    </cfRule>
  </conditionalFormatting>
  <conditionalFormatting sqref="V1280 AC1280">
    <cfRule type="notContainsBlanks" dxfId="0" priority="20225">
      <formula>LEN(TRIM(V1280))&gt;0</formula>
    </cfRule>
  </conditionalFormatting>
  <conditionalFormatting sqref="V1281 AC1281">
    <cfRule type="notContainsBlanks" dxfId="0" priority="20223">
      <formula>LEN(TRIM(V1281))&gt;0</formula>
    </cfRule>
  </conditionalFormatting>
  <conditionalFormatting sqref="V1282 AC1282">
    <cfRule type="notContainsBlanks" dxfId="0" priority="20221">
      <formula>LEN(TRIM(V1282))&gt;0</formula>
    </cfRule>
  </conditionalFormatting>
  <conditionalFormatting sqref="V1283 AC1283">
    <cfRule type="notContainsBlanks" dxfId="0" priority="20219">
      <formula>LEN(TRIM(V1283))&gt;0</formula>
    </cfRule>
  </conditionalFormatting>
  <conditionalFormatting sqref="V1284 AC1284">
    <cfRule type="notContainsBlanks" dxfId="0" priority="20217">
      <formula>LEN(TRIM(V1284))&gt;0</formula>
    </cfRule>
  </conditionalFormatting>
  <conditionalFormatting sqref="V1287 AC1287">
    <cfRule type="notContainsBlanks" dxfId="0" priority="20143">
      <formula>LEN(TRIM(V1287))&gt;0</formula>
    </cfRule>
  </conditionalFormatting>
  <conditionalFormatting sqref="V1288 AC1288">
    <cfRule type="notContainsBlanks" dxfId="0" priority="20141">
      <formula>LEN(TRIM(V1288))&gt;0</formula>
    </cfRule>
  </conditionalFormatting>
  <conditionalFormatting sqref="V1289 AC1289">
    <cfRule type="notContainsBlanks" dxfId="0" priority="20139">
      <formula>LEN(TRIM(V1289))&gt;0</formula>
    </cfRule>
  </conditionalFormatting>
  <conditionalFormatting sqref="R1290:S1290 U1290">
    <cfRule type="notContainsBlanks" dxfId="2" priority="20482">
      <formula>LEN(TRIM(R1290))&gt;0</formula>
    </cfRule>
  </conditionalFormatting>
  <conditionalFormatting sqref="V1290 AC1290">
    <cfRule type="notContainsBlanks" dxfId="0" priority="20492">
      <formula>LEN(TRIM(V1290))&gt;0</formula>
    </cfRule>
  </conditionalFormatting>
  <conditionalFormatting sqref="Q1292:Q1294 Q1298 Q1304:Q1305 Q1307 Q1312 Q1318:Q1319">
    <cfRule type="notContainsBlanks" dxfId="1" priority="21132">
      <formula>LEN(TRIM(Q1292))&gt;0</formula>
    </cfRule>
  </conditionalFormatting>
  <conditionalFormatting sqref="R1292:R1294 R1298">
    <cfRule type="notContainsBlanks" dxfId="2" priority="21131">
      <formula>LEN(TRIM(R1292))&gt;0</formula>
    </cfRule>
  </conditionalFormatting>
  <conditionalFormatting sqref="S1292:S1294 S1298 S1304:S1305 S1307 S1312 S1318:S1319">
    <cfRule type="notContainsBlanks" dxfId="3" priority="21114">
      <formula>LEN(TRIM(S1292))&gt;0</formula>
    </cfRule>
  </conditionalFormatting>
  <conditionalFormatting sqref="U1292:U1294 U1298 U1304:U1305 U1307 U1312 U1318:U1319">
    <cfRule type="notContainsBlanks" dxfId="4" priority="21113">
      <formula>LEN(TRIM(U1292))&gt;0</formula>
    </cfRule>
  </conditionalFormatting>
  <conditionalFormatting sqref="V1292 AC1292">
    <cfRule type="notContainsBlanks" dxfId="0" priority="21130">
      <formula>LEN(TRIM(V1292))&gt;0</formula>
    </cfRule>
  </conditionalFormatting>
  <conditionalFormatting sqref="V1292:V1294 AC1292:AC1294 V1298 AC1298">
    <cfRule type="notContainsBlanks" dxfId="0" priority="21128">
      <formula>LEN(TRIM(V1292))&gt;0</formula>
    </cfRule>
  </conditionalFormatting>
  <conditionalFormatting sqref="W1292:W1294 W1298">
    <cfRule type="notContainsBlanks" dxfId="0" priority="21127">
      <formula>LEN(TRIM(W1292))&gt;0</formula>
    </cfRule>
  </conditionalFormatting>
  <conditionalFormatting sqref="Y1292:Y1294 Y1298 Y1304:Y1305 Y1307 Y1312 Y1318:Y1319">
    <cfRule type="notContainsBlanks" dxfId="5" priority="21126">
      <formula>LEN(TRIM(Y1292))&gt;0</formula>
    </cfRule>
  </conditionalFormatting>
  <conditionalFormatting sqref="Z1292:Z1294 Z1298 Z1304:Z1305 Z1307 Z1312 Z1318:Z1319">
    <cfRule type="notContainsBlanks" dxfId="6" priority="21125">
      <formula>LEN(TRIM(Z1292))&gt;0</formula>
    </cfRule>
  </conditionalFormatting>
  <conditionalFormatting sqref="AB1294 AB1298 AB1304:AB1305 AB1307 AB1312 AB1318:AB1319">
    <cfRule type="cellIs" dxfId="7" priority="21115" operator="notEqual">
      <formula>0</formula>
    </cfRule>
  </conditionalFormatting>
  <conditionalFormatting sqref="V1295 AC1295">
    <cfRule type="notContainsBlanks" dxfId="0" priority="21106">
      <formula>LEN(TRIM(V1295))&gt;0</formula>
    </cfRule>
  </conditionalFormatting>
  <conditionalFormatting sqref="V1296 AC1296">
    <cfRule type="notContainsBlanks" dxfId="0" priority="21105">
      <formula>LEN(TRIM(V1296))&gt;0</formula>
    </cfRule>
  </conditionalFormatting>
  <conditionalFormatting sqref="V1297 AC1297">
    <cfRule type="notContainsBlanks" dxfId="0" priority="21104">
      <formula>LEN(TRIM(V1297))&gt;0</formula>
    </cfRule>
  </conditionalFormatting>
  <conditionalFormatting sqref="V1299 AC1299">
    <cfRule type="notContainsBlanks" dxfId="0" priority="21076">
      <formula>LEN(TRIM(V1299))&gt;0</formula>
    </cfRule>
  </conditionalFormatting>
  <conditionalFormatting sqref="V1300 AC1300">
    <cfRule type="notContainsBlanks" dxfId="0" priority="21075">
      <formula>LEN(TRIM(V1300))&gt;0</formula>
    </cfRule>
  </conditionalFormatting>
  <conditionalFormatting sqref="V1301 AC1301">
    <cfRule type="notContainsBlanks" dxfId="0" priority="21074">
      <formula>LEN(TRIM(V1301))&gt;0</formula>
    </cfRule>
  </conditionalFormatting>
  <conditionalFormatting sqref="V1302 AC1302">
    <cfRule type="notContainsBlanks" dxfId="0" priority="21073">
      <formula>LEN(TRIM(V1302))&gt;0</formula>
    </cfRule>
  </conditionalFormatting>
  <conditionalFormatting sqref="V1303 AC1303">
    <cfRule type="notContainsBlanks" dxfId="0" priority="21072">
      <formula>LEN(TRIM(V1303))&gt;0</formula>
    </cfRule>
  </conditionalFormatting>
  <conditionalFormatting sqref="R1304:R1305 R1307 R1312 R1318:R1319">
    <cfRule type="notContainsBlanks" dxfId="2" priority="21124">
      <formula>LEN(TRIM(R1304))&gt;0</formula>
    </cfRule>
  </conditionalFormatting>
  <conditionalFormatting sqref="V1304:V1305 AC1304:AC1305 V1307 AC1307 V1312 AC1312 V1318:V1319 AC1318:AC1319">
    <cfRule type="notContainsBlanks" dxfId="0" priority="21134">
      <formula>LEN(TRIM(V1304))&gt;0</formula>
    </cfRule>
  </conditionalFormatting>
  <conditionalFormatting sqref="W1304:W1305 W1307 W1312 W1318:W1319">
    <cfRule type="notContainsBlanks" dxfId="0" priority="21133">
      <formula>LEN(TRIM(W1304))&gt;0</formula>
    </cfRule>
  </conditionalFormatting>
  <conditionalFormatting sqref="V1306 AC1306">
    <cfRule type="notContainsBlanks" dxfId="0" priority="21039">
      <formula>LEN(TRIM(V1306))&gt;0</formula>
    </cfRule>
  </conditionalFormatting>
  <conditionalFormatting sqref="V1308 AC1308">
    <cfRule type="notContainsBlanks" dxfId="0" priority="21024">
      <formula>LEN(TRIM(V1308))&gt;0</formula>
    </cfRule>
  </conditionalFormatting>
  <conditionalFormatting sqref="V1309 AC1309">
    <cfRule type="notContainsBlanks" dxfId="0" priority="21023">
      <formula>LEN(TRIM(V1309))&gt;0</formula>
    </cfRule>
  </conditionalFormatting>
  <conditionalFormatting sqref="V1310 AC1310">
    <cfRule type="notContainsBlanks" dxfId="0" priority="21022">
      <formula>LEN(TRIM(V1310))&gt;0</formula>
    </cfRule>
  </conditionalFormatting>
  <conditionalFormatting sqref="V1311 AC1311">
    <cfRule type="notContainsBlanks" dxfId="0" priority="21021">
      <formula>LEN(TRIM(V1311))&gt;0</formula>
    </cfRule>
  </conditionalFormatting>
  <conditionalFormatting sqref="V1313 AC1313">
    <cfRule type="notContainsBlanks" dxfId="0" priority="20989">
      <formula>LEN(TRIM(V1313))&gt;0</formula>
    </cfRule>
  </conditionalFormatting>
  <conditionalFormatting sqref="V1314 AC1314">
    <cfRule type="notContainsBlanks" dxfId="0" priority="20988">
      <formula>LEN(TRIM(V1314))&gt;0</formula>
    </cfRule>
  </conditionalFormatting>
  <conditionalFormatting sqref="V1315 AC1315">
    <cfRule type="notContainsBlanks" dxfId="0" priority="20987">
      <formula>LEN(TRIM(V1315))&gt;0</formula>
    </cfRule>
  </conditionalFormatting>
  <conditionalFormatting sqref="V1316 AC1316">
    <cfRule type="notContainsBlanks" dxfId="0" priority="20986">
      <formula>LEN(TRIM(V1316))&gt;0</formula>
    </cfRule>
  </conditionalFormatting>
  <conditionalFormatting sqref="V1317 AC1317">
    <cfRule type="notContainsBlanks" dxfId="0" priority="20985">
      <formula>LEN(TRIM(V1317))&gt;0</formula>
    </cfRule>
  </conditionalFormatting>
  <conditionalFormatting sqref="V1320 AC1320">
    <cfRule type="notContainsBlanks" dxfId="0" priority="20948">
      <formula>LEN(TRIM(V1320))&gt;0</formula>
    </cfRule>
  </conditionalFormatting>
  <conditionalFormatting sqref="V1321 AC1321">
    <cfRule type="notContainsBlanks" dxfId="0" priority="20947">
      <formula>LEN(TRIM(V1321))&gt;0</formula>
    </cfRule>
  </conditionalFormatting>
  <conditionalFormatting sqref="V1322 AC1322">
    <cfRule type="notContainsBlanks" dxfId="0" priority="20946">
      <formula>LEN(TRIM(V1322))&gt;0</formula>
    </cfRule>
  </conditionalFormatting>
  <conditionalFormatting sqref="R1323:S1323 U1323">
    <cfRule type="notContainsBlanks" dxfId="2" priority="21118">
      <formula>LEN(TRIM(R1323))&gt;0</formula>
    </cfRule>
  </conditionalFormatting>
  <conditionalFormatting sqref="V1323 AC1323">
    <cfRule type="notContainsBlanks" dxfId="0" priority="21123">
      <formula>LEN(TRIM(V1323))&gt;0</formula>
    </cfRule>
  </conditionalFormatting>
  <conditionalFormatting sqref="Q1325:Q1327 Q1331 Q1337:Q1338 Q1340 Q1345 Q1351:Q1352">
    <cfRule type="notContainsBlanks" dxfId="1" priority="20720">
      <formula>LEN(TRIM(Q1325))&gt;0</formula>
    </cfRule>
  </conditionalFormatting>
  <conditionalFormatting sqref="R1325:R1327 R1331">
    <cfRule type="notContainsBlanks" dxfId="2" priority="20719">
      <formula>LEN(TRIM(R1325))&gt;0</formula>
    </cfRule>
  </conditionalFormatting>
  <conditionalFormatting sqref="S1325:S1327 S1331 S1337:S1338 S1340 S1345 S1351:S1352">
    <cfRule type="notContainsBlanks" dxfId="3" priority="20702">
      <formula>LEN(TRIM(S1325))&gt;0</formula>
    </cfRule>
  </conditionalFormatting>
  <conditionalFormatting sqref="U1325:U1327 U1331 U1337:U1338 U1340 U1345 U1351:U1352">
    <cfRule type="notContainsBlanks" dxfId="4" priority="20701">
      <formula>LEN(TRIM(U1325))&gt;0</formula>
    </cfRule>
  </conditionalFormatting>
  <conditionalFormatting sqref="V1325 AC1325">
    <cfRule type="notContainsBlanks" dxfId="0" priority="20718">
      <formula>LEN(TRIM(V1325))&gt;0</formula>
    </cfRule>
  </conditionalFormatting>
  <conditionalFormatting sqref="V1325:V1327 AC1325:AC1327 V1331 AC1331">
    <cfRule type="notContainsBlanks" dxfId="0" priority="20716">
      <formula>LEN(TRIM(V1325))&gt;0</formula>
    </cfRule>
  </conditionalFormatting>
  <conditionalFormatting sqref="W1325:W1327 W1331">
    <cfRule type="notContainsBlanks" dxfId="0" priority="20715">
      <formula>LEN(TRIM(W1325))&gt;0</formula>
    </cfRule>
  </conditionalFormatting>
  <conditionalFormatting sqref="Y1325:Y1327 Y1331 Y1337:Y1338 Y1340 Y1345 Y1351:Y1352">
    <cfRule type="notContainsBlanks" dxfId="5" priority="20714">
      <formula>LEN(TRIM(Y1325))&gt;0</formula>
    </cfRule>
  </conditionalFormatting>
  <conditionalFormatting sqref="Z1325:Z1327 Z1331 Z1337:Z1338 Z1340 Z1345 Z1351:Z1352">
    <cfRule type="notContainsBlanks" dxfId="6" priority="20713">
      <formula>LEN(TRIM(Z1325))&gt;0</formula>
    </cfRule>
  </conditionalFormatting>
  <conditionalFormatting sqref="AB1327 AB1331 AB1337:AB1338 AB1340 AB1345 AB1351:AB1352">
    <cfRule type="cellIs" dxfId="7" priority="20703" operator="notEqual">
      <formula>0</formula>
    </cfRule>
  </conditionalFormatting>
  <conditionalFormatting sqref="V1328 AC1328">
    <cfRule type="notContainsBlanks" dxfId="0" priority="20694">
      <formula>LEN(TRIM(V1328))&gt;0</formula>
    </cfRule>
  </conditionalFormatting>
  <conditionalFormatting sqref="V1329 AC1329">
    <cfRule type="notContainsBlanks" dxfId="0" priority="20693">
      <formula>LEN(TRIM(V1329))&gt;0</formula>
    </cfRule>
  </conditionalFormatting>
  <conditionalFormatting sqref="V1330 AC1330">
    <cfRule type="notContainsBlanks" dxfId="0" priority="20692">
      <formula>LEN(TRIM(V1330))&gt;0</formula>
    </cfRule>
  </conditionalFormatting>
  <conditionalFormatting sqref="V1332 AC1332">
    <cfRule type="notContainsBlanks" dxfId="0" priority="20664">
      <formula>LEN(TRIM(V1332))&gt;0</formula>
    </cfRule>
  </conditionalFormatting>
  <conditionalFormatting sqref="V1333 AC1333">
    <cfRule type="notContainsBlanks" dxfId="0" priority="20663">
      <formula>LEN(TRIM(V1333))&gt;0</formula>
    </cfRule>
  </conditionalFormatting>
  <conditionalFormatting sqref="V1334 AC1334">
    <cfRule type="notContainsBlanks" dxfId="0" priority="20662">
      <formula>LEN(TRIM(V1334))&gt;0</formula>
    </cfRule>
  </conditionalFormatting>
  <conditionalFormatting sqref="V1335 AC1335">
    <cfRule type="notContainsBlanks" dxfId="0" priority="20661">
      <formula>LEN(TRIM(V1335))&gt;0</formula>
    </cfRule>
  </conditionalFormatting>
  <conditionalFormatting sqref="V1336 AC1336">
    <cfRule type="notContainsBlanks" dxfId="0" priority="20660">
      <formula>LEN(TRIM(V1336))&gt;0</formula>
    </cfRule>
  </conditionalFormatting>
  <conditionalFormatting sqref="R1337:R1338 R1340 R1345 R1351:R1352">
    <cfRule type="notContainsBlanks" dxfId="2" priority="20712">
      <formula>LEN(TRIM(R1337))&gt;0</formula>
    </cfRule>
  </conditionalFormatting>
  <conditionalFormatting sqref="V1337:V1338 AC1337:AC1338 V1340 AC1340 V1345 AC1345 V1351:V1352 AC1351:AC1352">
    <cfRule type="notContainsBlanks" dxfId="0" priority="20722">
      <formula>LEN(TRIM(V1337))&gt;0</formula>
    </cfRule>
  </conditionalFormatting>
  <conditionalFormatting sqref="W1337:W1338 W1340 W1345 W1351:W1352">
    <cfRule type="notContainsBlanks" dxfId="0" priority="20721">
      <formula>LEN(TRIM(W1337))&gt;0</formula>
    </cfRule>
  </conditionalFormatting>
  <conditionalFormatting sqref="V1339 AC1339">
    <cfRule type="notContainsBlanks" dxfId="0" priority="20627">
      <formula>LEN(TRIM(V1339))&gt;0</formula>
    </cfRule>
  </conditionalFormatting>
  <conditionalFormatting sqref="V1341 AC1341">
    <cfRule type="notContainsBlanks" dxfId="0" priority="20612">
      <formula>LEN(TRIM(V1341))&gt;0</formula>
    </cfRule>
  </conditionalFormatting>
  <conditionalFormatting sqref="V1342 AC1342">
    <cfRule type="notContainsBlanks" dxfId="0" priority="20611">
      <formula>LEN(TRIM(V1342))&gt;0</formula>
    </cfRule>
  </conditionalFormatting>
  <conditionalFormatting sqref="V1343 AC1343">
    <cfRule type="notContainsBlanks" dxfId="0" priority="20610">
      <formula>LEN(TRIM(V1343))&gt;0</formula>
    </cfRule>
  </conditionalFormatting>
  <conditionalFormatting sqref="V1344 AC1344">
    <cfRule type="notContainsBlanks" dxfId="0" priority="20609">
      <formula>LEN(TRIM(V1344))&gt;0</formula>
    </cfRule>
  </conditionalFormatting>
  <conditionalFormatting sqref="V1346 AC1346">
    <cfRule type="notContainsBlanks" dxfId="0" priority="20577">
      <formula>LEN(TRIM(V1346))&gt;0</formula>
    </cfRule>
  </conditionalFormatting>
  <conditionalFormatting sqref="V1347 AC1347">
    <cfRule type="notContainsBlanks" dxfId="0" priority="20576">
      <formula>LEN(TRIM(V1347))&gt;0</formula>
    </cfRule>
  </conditionalFormatting>
  <conditionalFormatting sqref="V1348 AC1348">
    <cfRule type="notContainsBlanks" dxfId="0" priority="20575">
      <formula>LEN(TRIM(V1348))&gt;0</formula>
    </cfRule>
  </conditionalFormatting>
  <conditionalFormatting sqref="V1349 AC1349">
    <cfRule type="notContainsBlanks" dxfId="0" priority="20574">
      <formula>LEN(TRIM(V1349))&gt;0</formula>
    </cfRule>
  </conditionalFormatting>
  <conditionalFormatting sqref="V1350 AC1350">
    <cfRule type="notContainsBlanks" dxfId="0" priority="20573">
      <formula>LEN(TRIM(V1350))&gt;0</formula>
    </cfRule>
  </conditionalFormatting>
  <conditionalFormatting sqref="V1353 AC1353">
    <cfRule type="notContainsBlanks" dxfId="0" priority="20536">
      <formula>LEN(TRIM(V1353))&gt;0</formula>
    </cfRule>
  </conditionalFormatting>
  <conditionalFormatting sqref="V1354 AC1354">
    <cfRule type="notContainsBlanks" dxfId="0" priority="20535">
      <formula>LEN(TRIM(V1354))&gt;0</formula>
    </cfRule>
  </conditionalFormatting>
  <conditionalFormatting sqref="V1355 AC1355">
    <cfRule type="notContainsBlanks" dxfId="0" priority="20534">
      <formula>LEN(TRIM(V1355))&gt;0</formula>
    </cfRule>
  </conditionalFormatting>
  <conditionalFormatting sqref="R1356:S1356 U1356">
    <cfRule type="notContainsBlanks" dxfId="2" priority="20706">
      <formula>LEN(TRIM(R1356))&gt;0</formula>
    </cfRule>
  </conditionalFormatting>
  <conditionalFormatting sqref="V1356 AC1356">
    <cfRule type="notContainsBlanks" dxfId="0" priority="20711">
      <formula>LEN(TRIM(V1356))&gt;0</formula>
    </cfRule>
  </conditionalFormatting>
  <conditionalFormatting sqref="Q1358:Q1360 Q1364 Q1370:Q1371 Q1373 Q1378 Q1384:Q1385">
    <cfRule type="notContainsBlanks" dxfId="1" priority="12786">
      <formula>LEN(TRIM(Q1358))&gt;0</formula>
    </cfRule>
  </conditionalFormatting>
  <conditionalFormatting sqref="R1358:R1360 R1364">
    <cfRule type="notContainsBlanks" dxfId="2" priority="12785">
      <formula>LEN(TRIM(R1358))&gt;0</formula>
    </cfRule>
  </conditionalFormatting>
  <conditionalFormatting sqref="S1358:S1360 S1364 S1370:S1371 S1373 S1378 S1384:S1385">
    <cfRule type="notContainsBlanks" dxfId="3" priority="12768">
      <formula>LEN(TRIM(S1358))&gt;0</formula>
    </cfRule>
  </conditionalFormatting>
  <conditionalFormatting sqref="U1358:U1360 U1364 U1370:U1371 U1373 U1378 U1384:U1385">
    <cfRule type="notContainsBlanks" dxfId="4" priority="12767">
      <formula>LEN(TRIM(U1358))&gt;0</formula>
    </cfRule>
  </conditionalFormatting>
  <conditionalFormatting sqref="V1358 AC1358">
    <cfRule type="notContainsBlanks" dxfId="0" priority="12784">
      <formula>LEN(TRIM(V1358))&gt;0</formula>
    </cfRule>
  </conditionalFormatting>
  <conditionalFormatting sqref="V1358:V1360 AC1358:AC1360 V1364 AC1364">
    <cfRule type="notContainsBlanks" dxfId="0" priority="12782">
      <formula>LEN(TRIM(V1358))&gt;0</formula>
    </cfRule>
  </conditionalFormatting>
  <conditionalFormatting sqref="W1358:W1360 W1364">
    <cfRule type="notContainsBlanks" dxfId="0" priority="12781">
      <formula>LEN(TRIM(W1358))&gt;0</formula>
    </cfRule>
  </conditionalFormatting>
  <conditionalFormatting sqref="Y1358:Y1360 Y1364 Y1370:Y1371 Y1373 Y1378 Y1384:Y1385">
    <cfRule type="notContainsBlanks" dxfId="5" priority="12780">
      <formula>LEN(TRIM(Y1358))&gt;0</formula>
    </cfRule>
  </conditionalFormatting>
  <conditionalFormatting sqref="Z1358:Z1360 Z1364 Z1370:Z1371 Z1373 Z1378 Z1384:Z1385">
    <cfRule type="notContainsBlanks" dxfId="6" priority="12779">
      <formula>LEN(TRIM(Z1358))&gt;0</formula>
    </cfRule>
  </conditionalFormatting>
  <conditionalFormatting sqref="V1361 AC1361">
    <cfRule type="notContainsBlanks" dxfId="0" priority="12760">
      <formula>LEN(TRIM(V1361))&gt;0</formula>
    </cfRule>
  </conditionalFormatting>
  <conditionalFormatting sqref="V1362 AC1362">
    <cfRule type="notContainsBlanks" dxfId="0" priority="12759">
      <formula>LEN(TRIM(V1362))&gt;0</formula>
    </cfRule>
  </conditionalFormatting>
  <conditionalFormatting sqref="V1363 AC1363">
    <cfRule type="notContainsBlanks" dxfId="0" priority="12758">
      <formula>LEN(TRIM(V1363))&gt;0</formula>
    </cfRule>
  </conditionalFormatting>
  <conditionalFormatting sqref="AB1364 AB1370:AB1371 AB1373 AB1378 AB1384:AB1385">
    <cfRule type="cellIs" dxfId="7" priority="12769" operator="notEqual">
      <formula>0</formula>
    </cfRule>
  </conditionalFormatting>
  <conditionalFormatting sqref="V1365 AC1365">
    <cfRule type="notContainsBlanks" dxfId="0" priority="12731">
      <formula>LEN(TRIM(V1365))&gt;0</formula>
    </cfRule>
  </conditionalFormatting>
  <conditionalFormatting sqref="V1366 AC1366">
    <cfRule type="notContainsBlanks" dxfId="0" priority="12730">
      <formula>LEN(TRIM(V1366))&gt;0</formula>
    </cfRule>
  </conditionalFormatting>
  <conditionalFormatting sqref="V1367 AC1367">
    <cfRule type="notContainsBlanks" dxfId="0" priority="12729">
      <formula>LEN(TRIM(V1367))&gt;0</formula>
    </cfRule>
  </conditionalFormatting>
  <conditionalFormatting sqref="V1368 AC1368">
    <cfRule type="notContainsBlanks" dxfId="0" priority="12728">
      <formula>LEN(TRIM(V1368))&gt;0</formula>
    </cfRule>
  </conditionalFormatting>
  <conditionalFormatting sqref="V1369 AC1369">
    <cfRule type="notContainsBlanks" dxfId="0" priority="12727">
      <formula>LEN(TRIM(V1369))&gt;0</formula>
    </cfRule>
  </conditionalFormatting>
  <conditionalFormatting sqref="R1370:R1371 R1373 R1378 R1384:R1385">
    <cfRule type="notContainsBlanks" dxfId="2" priority="12778">
      <formula>LEN(TRIM(R1370))&gt;0</formula>
    </cfRule>
  </conditionalFormatting>
  <conditionalFormatting sqref="V1370:V1371 AC1370:AC1371 V1373 AC1373 V1378 AC1378 V1384:V1385 AC1384:AC1385">
    <cfRule type="notContainsBlanks" dxfId="0" priority="12788">
      <formula>LEN(TRIM(V1370))&gt;0</formula>
    </cfRule>
  </conditionalFormatting>
  <conditionalFormatting sqref="W1370:W1371 W1373 W1378 W1384:W1385">
    <cfRule type="notContainsBlanks" dxfId="0" priority="12787">
      <formula>LEN(TRIM(W1370))&gt;0</formula>
    </cfRule>
  </conditionalFormatting>
  <conditionalFormatting sqref="V1372 AC1372">
    <cfRule type="notContainsBlanks" dxfId="0" priority="12695">
      <formula>LEN(TRIM(V1372))&gt;0</formula>
    </cfRule>
  </conditionalFormatting>
  <conditionalFormatting sqref="V1374 AC1374">
    <cfRule type="notContainsBlanks" dxfId="0" priority="12680">
      <formula>LEN(TRIM(V1374))&gt;0</formula>
    </cfRule>
  </conditionalFormatting>
  <conditionalFormatting sqref="V1375 AC1375">
    <cfRule type="notContainsBlanks" dxfId="0" priority="12679">
      <formula>LEN(TRIM(V1375))&gt;0</formula>
    </cfRule>
  </conditionalFormatting>
  <conditionalFormatting sqref="V1376 AC1376">
    <cfRule type="notContainsBlanks" dxfId="0" priority="12678">
      <formula>LEN(TRIM(V1376))&gt;0</formula>
    </cfRule>
  </conditionalFormatting>
  <conditionalFormatting sqref="V1377 AC1377">
    <cfRule type="notContainsBlanks" dxfId="0" priority="12677">
      <formula>LEN(TRIM(V1377))&gt;0</formula>
    </cfRule>
  </conditionalFormatting>
  <conditionalFormatting sqref="V1379 AC1379">
    <cfRule type="notContainsBlanks" dxfId="0" priority="12645">
      <formula>LEN(TRIM(V1379))&gt;0</formula>
    </cfRule>
  </conditionalFormatting>
  <conditionalFormatting sqref="V1380 AC1380">
    <cfRule type="notContainsBlanks" dxfId="0" priority="12644">
      <formula>LEN(TRIM(V1380))&gt;0</formula>
    </cfRule>
  </conditionalFormatting>
  <conditionalFormatting sqref="V1381 AC1381">
    <cfRule type="notContainsBlanks" dxfId="0" priority="12643">
      <formula>LEN(TRIM(V1381))&gt;0</formula>
    </cfRule>
  </conditionalFormatting>
  <conditionalFormatting sqref="V1382 AC1382">
    <cfRule type="notContainsBlanks" dxfId="0" priority="12642">
      <formula>LEN(TRIM(V1382))&gt;0</formula>
    </cfRule>
  </conditionalFormatting>
  <conditionalFormatting sqref="V1383 AC1383">
    <cfRule type="notContainsBlanks" dxfId="0" priority="12641">
      <formula>LEN(TRIM(V1383))&gt;0</formula>
    </cfRule>
  </conditionalFormatting>
  <conditionalFormatting sqref="V1386 AC1386">
    <cfRule type="notContainsBlanks" dxfId="0" priority="12604">
      <formula>LEN(TRIM(V1386))&gt;0</formula>
    </cfRule>
  </conditionalFormatting>
  <conditionalFormatting sqref="V1387 AC1387">
    <cfRule type="notContainsBlanks" dxfId="0" priority="12603">
      <formula>LEN(TRIM(V1387))&gt;0</formula>
    </cfRule>
  </conditionalFormatting>
  <conditionalFormatting sqref="V1388 AC1388">
    <cfRule type="notContainsBlanks" dxfId="0" priority="12602">
      <formula>LEN(TRIM(V1388))&gt;0</formula>
    </cfRule>
  </conditionalFormatting>
  <conditionalFormatting sqref="R1389:S1389 U1389">
    <cfRule type="notContainsBlanks" dxfId="2" priority="12772">
      <formula>LEN(TRIM(R1389))&gt;0</formula>
    </cfRule>
  </conditionalFormatting>
  <conditionalFormatting sqref="V1389 AC1389">
    <cfRule type="notContainsBlanks" dxfId="0" priority="12777">
      <formula>LEN(TRIM(V1389))&gt;0</formula>
    </cfRule>
  </conditionalFormatting>
  <conditionalFormatting sqref="AA1390 AA1423">
    <cfRule type="cellIs" dxfId="8" priority="12140" operator="equal">
      <formula>2</formula>
    </cfRule>
    <cfRule type="cellIs" dxfId="8" priority="12139" operator="equal">
      <formula>4</formula>
    </cfRule>
  </conditionalFormatting>
  <conditionalFormatting sqref="Q1391:Q1393 Q1397 Q1403:Q1404 Q1406 Q1411 Q1417:Q1418">
    <cfRule type="notContainsBlanks" dxfId="1" priority="12346">
      <formula>LEN(TRIM(Q1391))&gt;0</formula>
    </cfRule>
  </conditionalFormatting>
  <conditionalFormatting sqref="R1391:R1393 R1397">
    <cfRule type="notContainsBlanks" dxfId="2" priority="12345">
      <formula>LEN(TRIM(R1391))&gt;0</formula>
    </cfRule>
  </conditionalFormatting>
  <conditionalFormatting sqref="S1391:S1393 S1397 S1403:S1404 S1406 S1411 S1417:S1418">
    <cfRule type="notContainsBlanks" dxfId="3" priority="12328">
      <formula>LEN(TRIM(S1391))&gt;0</formula>
    </cfRule>
  </conditionalFormatting>
  <conditionalFormatting sqref="U1391:U1393 U1397 U1403:U1404 U1406 U1411 U1417:U1418">
    <cfRule type="notContainsBlanks" dxfId="4" priority="12327">
      <formula>LEN(TRIM(U1391))&gt;0</formula>
    </cfRule>
  </conditionalFormatting>
  <conditionalFormatting sqref="V1391 AC1391">
    <cfRule type="notContainsBlanks" dxfId="0" priority="12344">
      <formula>LEN(TRIM(V1391))&gt;0</formula>
    </cfRule>
  </conditionalFormatting>
  <conditionalFormatting sqref="V1391:V1393 AC1391:AC1393 V1397 AC1397">
    <cfRule type="notContainsBlanks" dxfId="0" priority="12342">
      <formula>LEN(TRIM(V1391))&gt;0</formula>
    </cfRule>
  </conditionalFormatting>
  <conditionalFormatting sqref="W1391:W1393 W1397">
    <cfRule type="notContainsBlanks" dxfId="0" priority="12341">
      <formula>LEN(TRIM(W1391))&gt;0</formula>
    </cfRule>
  </conditionalFormatting>
  <conditionalFormatting sqref="Y1391:Y1393 Y1397 Y1403:Y1404 Y1406 Y1411 Y1417:Y1418">
    <cfRule type="notContainsBlanks" dxfId="5" priority="12340">
      <formula>LEN(TRIM(Y1391))&gt;0</formula>
    </cfRule>
  </conditionalFormatting>
  <conditionalFormatting sqref="Z1391:Z1393 Z1397 Z1403:Z1404 Z1406 Z1411 Z1417:Z1418">
    <cfRule type="notContainsBlanks" dxfId="6" priority="12339">
      <formula>LEN(TRIM(Z1391))&gt;0</formula>
    </cfRule>
  </conditionalFormatting>
  <conditionalFormatting sqref="AB1391:AB1392 AB1424:AB1425">
    <cfRule type="cellIs" dxfId="7" priority="12563" operator="notEqual">
      <formula>0</formula>
    </cfRule>
  </conditionalFormatting>
  <conditionalFormatting sqref="AB1393 AB1397 AB1403:AB1404 AB1406 AB1411 AB1417:AB1418">
    <cfRule type="cellIs" dxfId="7" priority="12329" operator="notEqual">
      <formula>0</formula>
    </cfRule>
  </conditionalFormatting>
  <conditionalFormatting sqref="V1394 AC1394">
    <cfRule type="notContainsBlanks" dxfId="0" priority="12320">
      <formula>LEN(TRIM(V1394))&gt;0</formula>
    </cfRule>
  </conditionalFormatting>
  <conditionalFormatting sqref="V1395 AC1395">
    <cfRule type="notContainsBlanks" dxfId="0" priority="12319">
      <formula>LEN(TRIM(V1395))&gt;0</formula>
    </cfRule>
  </conditionalFormatting>
  <conditionalFormatting sqref="AB1395 AB1428">
    <cfRule type="cellIs" dxfId="7" priority="12562" operator="notEqual">
      <formula>0</formula>
    </cfRule>
  </conditionalFormatting>
  <conditionalFormatting sqref="V1396 AC1396">
    <cfRule type="notContainsBlanks" dxfId="0" priority="12318">
      <formula>LEN(TRIM(V1396))&gt;0</formula>
    </cfRule>
  </conditionalFormatting>
  <conditionalFormatting sqref="AA1397 AA1413:AA1415 AA1429:AA1430 AA1446:AA1447">
    <cfRule type="cellIs" dxfId="8" priority="12565" operator="equal">
      <formula>2</formula>
    </cfRule>
    <cfRule type="cellIs" dxfId="8" priority="12564" operator="equal">
      <formula>4</formula>
    </cfRule>
  </conditionalFormatting>
  <conditionalFormatting sqref="V1398 AC1398">
    <cfRule type="notContainsBlanks" dxfId="0" priority="12290">
      <formula>LEN(TRIM(V1398))&gt;0</formula>
    </cfRule>
  </conditionalFormatting>
  <conditionalFormatting sqref="V1399 AC1399">
    <cfRule type="notContainsBlanks" dxfId="0" priority="12289">
      <formula>LEN(TRIM(V1399))&gt;0</formula>
    </cfRule>
  </conditionalFormatting>
  <conditionalFormatting sqref="V1400 AC1400">
    <cfRule type="notContainsBlanks" dxfId="0" priority="12288">
      <formula>LEN(TRIM(V1400))&gt;0</formula>
    </cfRule>
  </conditionalFormatting>
  <conditionalFormatting sqref="V1401 AC1401">
    <cfRule type="notContainsBlanks" dxfId="0" priority="12287">
      <formula>LEN(TRIM(V1401))&gt;0</formula>
    </cfRule>
  </conditionalFormatting>
  <conditionalFormatting sqref="V1402 AC1402">
    <cfRule type="notContainsBlanks" dxfId="0" priority="12286">
      <formula>LEN(TRIM(V1402))&gt;0</formula>
    </cfRule>
  </conditionalFormatting>
  <conditionalFormatting sqref="R1403:R1404 R1406 R1411 R1417:R1418">
    <cfRule type="notContainsBlanks" dxfId="2" priority="12338">
      <formula>LEN(TRIM(R1403))&gt;0</formula>
    </cfRule>
  </conditionalFormatting>
  <conditionalFormatting sqref="V1403:V1404 AC1403:AC1404 V1406 AC1406 V1411 AC1411 V1417:V1418 AC1417:AC1418">
    <cfRule type="notContainsBlanks" dxfId="0" priority="12348">
      <formula>LEN(TRIM(V1403))&gt;0</formula>
    </cfRule>
  </conditionalFormatting>
  <conditionalFormatting sqref="W1403:W1404 W1406 W1411 W1417:W1418">
    <cfRule type="notContainsBlanks" dxfId="0" priority="12347">
      <formula>LEN(TRIM(W1403))&gt;0</formula>
    </cfRule>
  </conditionalFormatting>
  <conditionalFormatting sqref="AA1403:AA1404 AA1436:AA1437">
    <cfRule type="cellIs" dxfId="8" priority="12567" operator="equal">
      <formula>2</formula>
    </cfRule>
    <cfRule type="cellIs" dxfId="8" priority="12566" operator="equal">
      <formula>4</formula>
    </cfRule>
  </conditionalFormatting>
  <conditionalFormatting sqref="V1405 AC1405">
    <cfRule type="notContainsBlanks" dxfId="0" priority="12253">
      <formula>LEN(TRIM(V1405))&gt;0</formula>
    </cfRule>
  </conditionalFormatting>
  <conditionalFormatting sqref="V1407 AC1407">
    <cfRule type="notContainsBlanks" dxfId="0" priority="12238">
      <formula>LEN(TRIM(V1407))&gt;0</formula>
    </cfRule>
  </conditionalFormatting>
  <conditionalFormatting sqref="AB1407:AB1409 AB1440:AB1442">
    <cfRule type="cellIs" dxfId="7" priority="12555" operator="notEqual">
      <formula>0</formula>
    </cfRule>
  </conditionalFormatting>
  <conditionalFormatting sqref="V1408 AC1408">
    <cfRule type="notContainsBlanks" dxfId="0" priority="12237">
      <formula>LEN(TRIM(V1408))&gt;0</formula>
    </cfRule>
  </conditionalFormatting>
  <conditionalFormatting sqref="V1409 AC1409">
    <cfRule type="notContainsBlanks" dxfId="0" priority="12236">
      <formula>LEN(TRIM(V1409))&gt;0</formula>
    </cfRule>
  </conditionalFormatting>
  <conditionalFormatting sqref="AA1409:AA1412 AA1441:AA1445">
    <cfRule type="cellIs" dxfId="8" priority="12571" operator="equal">
      <formula>2</formula>
    </cfRule>
    <cfRule type="cellIs" dxfId="8" priority="12570" operator="equal">
      <formula>4</formula>
    </cfRule>
  </conditionalFormatting>
  <conditionalFormatting sqref="V1410 AC1410">
    <cfRule type="notContainsBlanks" dxfId="0" priority="12235">
      <formula>LEN(TRIM(V1410))&gt;0</formula>
    </cfRule>
  </conditionalFormatting>
  <conditionalFormatting sqref="K1412:K1414 K1445:K1447">
    <cfRule type="notContainsBlanks" dxfId="0" priority="12569">
      <formula>LEN(TRIM(K1412))&gt;0</formula>
    </cfRule>
  </conditionalFormatting>
  <conditionalFormatting sqref="L1412:L1414 L1445:L1447">
    <cfRule type="notContainsBlanks" dxfId="9" priority="12568">
      <formula>LEN(TRIM(L1412))&gt;0</formula>
    </cfRule>
  </conditionalFormatting>
  <conditionalFormatting sqref="V1412 AC1412">
    <cfRule type="notContainsBlanks" dxfId="0" priority="12203">
      <formula>LEN(TRIM(V1412))&gt;0</formula>
    </cfRule>
  </conditionalFormatting>
  <conditionalFormatting sqref="V1413 AC1413">
    <cfRule type="notContainsBlanks" dxfId="0" priority="12202">
      <formula>LEN(TRIM(V1413))&gt;0</formula>
    </cfRule>
  </conditionalFormatting>
  <conditionalFormatting sqref="V1414 AC1414">
    <cfRule type="notContainsBlanks" dxfId="0" priority="12201">
      <formula>LEN(TRIM(V1414))&gt;0</formula>
    </cfRule>
  </conditionalFormatting>
  <conditionalFormatting sqref="K1415:K1422 K1448:K1455">
    <cfRule type="notContainsBlanks" dxfId="0" priority="12575">
      <formula>LEN(TRIM(K1415))&gt;0</formula>
    </cfRule>
  </conditionalFormatting>
  <conditionalFormatting sqref="L1415:L1422 L1448:L1455">
    <cfRule type="notContainsBlanks" dxfId="9" priority="12574">
      <formula>LEN(TRIM(L1415))&gt;0</formula>
    </cfRule>
  </conditionalFormatting>
  <conditionalFormatting sqref="V1415 AC1415">
    <cfRule type="notContainsBlanks" dxfId="0" priority="12200">
      <formula>LEN(TRIM(V1415))&gt;0</formula>
    </cfRule>
  </conditionalFormatting>
  <conditionalFormatting sqref="V1416 AC1416">
    <cfRule type="notContainsBlanks" dxfId="0" priority="12199">
      <formula>LEN(TRIM(V1416))&gt;0</formula>
    </cfRule>
  </conditionalFormatting>
  <conditionalFormatting sqref="AA1416:AA1420 AA1448:AA1452">
    <cfRule type="cellIs" dxfId="8" priority="12573" operator="equal">
      <formula>2</formula>
    </cfRule>
    <cfRule type="cellIs" dxfId="8" priority="12572" operator="equal">
      <formula>4</formula>
    </cfRule>
  </conditionalFormatting>
  <conditionalFormatting sqref="V1419 AC1419">
    <cfRule type="notContainsBlanks" dxfId="0" priority="12162">
      <formula>LEN(TRIM(V1419))&gt;0</formula>
    </cfRule>
  </conditionalFormatting>
  <conditionalFormatting sqref="V1420 AC1420">
    <cfRule type="notContainsBlanks" dxfId="0" priority="12161">
      <formula>LEN(TRIM(V1420))&gt;0</formula>
    </cfRule>
  </conditionalFormatting>
  <conditionalFormatting sqref="V1421 AC1421">
    <cfRule type="notContainsBlanks" dxfId="0" priority="12160">
      <formula>LEN(TRIM(V1421))&gt;0</formula>
    </cfRule>
  </conditionalFormatting>
  <conditionalFormatting sqref="R1422:S1422 U1422">
    <cfRule type="notContainsBlanks" dxfId="2" priority="12332">
      <formula>LEN(TRIM(R1422))&gt;0</formula>
    </cfRule>
  </conditionalFormatting>
  <conditionalFormatting sqref="V1422 AC1422">
    <cfRule type="notContainsBlanks" dxfId="0" priority="12337">
      <formula>LEN(TRIM(V1422))&gt;0</formula>
    </cfRule>
  </conditionalFormatting>
  <conditionalFormatting sqref="Q1424:Q1426 Q1430 Q1439 Q1444 Q1450:Q1451">
    <cfRule type="notContainsBlanks" dxfId="1" priority="12552">
      <formula>LEN(TRIM(Q1424))&gt;0</formula>
    </cfRule>
  </conditionalFormatting>
  <conditionalFormatting sqref="R1424:R1426 R1430">
    <cfRule type="notContainsBlanks" dxfId="2" priority="12551">
      <formula>LEN(TRIM(R1424))&gt;0</formula>
    </cfRule>
  </conditionalFormatting>
  <conditionalFormatting sqref="S1424:S1426 S1430 S1436:S1437 S1439 S1444 S1450:S1451">
    <cfRule type="notContainsBlanks" dxfId="3" priority="12534">
      <formula>LEN(TRIM(S1424))&gt;0</formula>
    </cfRule>
  </conditionalFormatting>
  <conditionalFormatting sqref="U1424:U1426 U1430 U1436:U1437 U1439 U1444 U1450:U1451">
    <cfRule type="notContainsBlanks" dxfId="4" priority="12533">
      <formula>LEN(TRIM(U1424))&gt;0</formula>
    </cfRule>
  </conditionalFormatting>
  <conditionalFormatting sqref="V1424 AC1424">
    <cfRule type="notContainsBlanks" dxfId="0" priority="12550">
      <formula>LEN(TRIM(V1424))&gt;0</formula>
    </cfRule>
  </conditionalFormatting>
  <conditionalFormatting sqref="V1424:V1426 AC1424:AC1426 V1430 AC1430">
    <cfRule type="notContainsBlanks" dxfId="0" priority="12548">
      <formula>LEN(TRIM(V1424))&gt;0</formula>
    </cfRule>
  </conditionalFormatting>
  <conditionalFormatting sqref="W1424:W1426 W1430">
    <cfRule type="notContainsBlanks" dxfId="0" priority="12547">
      <formula>LEN(TRIM(W1424))&gt;0</formula>
    </cfRule>
  </conditionalFormatting>
  <conditionalFormatting sqref="Y1424:Y1426 Y1430 Y1436:Y1437 Y1439 Y1444 Y1450:Y1451">
    <cfRule type="notContainsBlanks" dxfId="5" priority="12546">
      <formula>LEN(TRIM(Y1424))&gt;0</formula>
    </cfRule>
  </conditionalFormatting>
  <conditionalFormatting sqref="Z1424:Z1426 Z1430 Z1436:Z1437 Z1439 Z1444 Z1450:Z1451">
    <cfRule type="notContainsBlanks" dxfId="6" priority="12545">
      <formula>LEN(TRIM(Z1424))&gt;0</formula>
    </cfRule>
  </conditionalFormatting>
  <conditionalFormatting sqref="AB1426 AB1430 AB1436:AB1437 AB1439 AB1444 AB1450:AB1451">
    <cfRule type="cellIs" dxfId="7" priority="12535" operator="notEqual">
      <formula>0</formula>
    </cfRule>
  </conditionalFormatting>
  <conditionalFormatting sqref="V1427 AC1427">
    <cfRule type="notContainsBlanks" dxfId="0" priority="12526">
      <formula>LEN(TRIM(V1427))&gt;0</formula>
    </cfRule>
  </conditionalFormatting>
  <conditionalFormatting sqref="V1428 AC1428">
    <cfRule type="notContainsBlanks" dxfId="0" priority="12525">
      <formula>LEN(TRIM(V1428))&gt;0</formula>
    </cfRule>
  </conditionalFormatting>
  <conditionalFormatting sqref="V1429 AC1429">
    <cfRule type="notContainsBlanks" dxfId="0" priority="12524">
      <formula>LEN(TRIM(V1429))&gt;0</formula>
    </cfRule>
  </conditionalFormatting>
  <conditionalFormatting sqref="V1431 AC1431">
    <cfRule type="notContainsBlanks" dxfId="0" priority="12496">
      <formula>LEN(TRIM(V1431))&gt;0</formula>
    </cfRule>
  </conditionalFormatting>
  <conditionalFormatting sqref="V1432 AC1432">
    <cfRule type="notContainsBlanks" dxfId="0" priority="12495">
      <formula>LEN(TRIM(V1432))&gt;0</formula>
    </cfRule>
  </conditionalFormatting>
  <conditionalFormatting sqref="V1433 AC1433">
    <cfRule type="notContainsBlanks" dxfId="0" priority="12494">
      <formula>LEN(TRIM(V1433))&gt;0</formula>
    </cfRule>
  </conditionalFormatting>
  <conditionalFormatting sqref="R1436:R1437 R1439 R1444 R1450:R1451">
    <cfRule type="notContainsBlanks" dxfId="2" priority="12544">
      <formula>LEN(TRIM(R1436))&gt;0</formula>
    </cfRule>
  </conditionalFormatting>
  <conditionalFormatting sqref="AC1436:AC1437 AC1439 V1444 AC1444 V1450:V1451 AC1450:AC1451">
    <cfRule type="notContainsBlanks" dxfId="0" priority="12554">
      <formula>LEN(TRIM(V1436))&gt;0</formula>
    </cfRule>
  </conditionalFormatting>
  <conditionalFormatting sqref="W1436:W1437 W1439 W1444 W1450:W1451">
    <cfRule type="notContainsBlanks" dxfId="0" priority="12553">
      <formula>LEN(TRIM(W1436))&gt;0</formula>
    </cfRule>
  </conditionalFormatting>
  <conditionalFormatting sqref="V1440 AC1440">
    <cfRule type="notContainsBlanks" dxfId="0" priority="12445">
      <formula>LEN(TRIM(V1440))&gt;0</formula>
    </cfRule>
  </conditionalFormatting>
  <conditionalFormatting sqref="V1441 AC1441">
    <cfRule type="notContainsBlanks" dxfId="0" priority="12444">
      <formula>LEN(TRIM(V1441))&gt;0</formula>
    </cfRule>
  </conditionalFormatting>
  <conditionalFormatting sqref="V1442 AC1442">
    <cfRule type="notContainsBlanks" dxfId="0" priority="12443">
      <formula>LEN(TRIM(V1442))&gt;0</formula>
    </cfRule>
  </conditionalFormatting>
  <conditionalFormatting sqref="V1443 AC1443">
    <cfRule type="notContainsBlanks" dxfId="0" priority="12442">
      <formula>LEN(TRIM(V1443))&gt;0</formula>
    </cfRule>
  </conditionalFormatting>
  <conditionalFormatting sqref="V1445 AC1445">
    <cfRule type="notContainsBlanks" dxfId="0" priority="12410">
      <formula>LEN(TRIM(V1445))&gt;0</formula>
    </cfRule>
  </conditionalFormatting>
  <conditionalFormatting sqref="V1446 AC1446">
    <cfRule type="notContainsBlanks" dxfId="0" priority="12409">
      <formula>LEN(TRIM(V1446))&gt;0</formula>
    </cfRule>
  </conditionalFormatting>
  <conditionalFormatting sqref="V1447 AC1447">
    <cfRule type="notContainsBlanks" dxfId="0" priority="12408">
      <formula>LEN(TRIM(V1447))&gt;0</formula>
    </cfRule>
  </conditionalFormatting>
  <conditionalFormatting sqref="V1448 AC1448">
    <cfRule type="notContainsBlanks" dxfId="0" priority="12407">
      <formula>LEN(TRIM(V1448))&gt;0</formula>
    </cfRule>
  </conditionalFormatting>
  <conditionalFormatting sqref="V1449 AC1449">
    <cfRule type="notContainsBlanks" dxfId="0" priority="12406">
      <formula>LEN(TRIM(V1449))&gt;0</formula>
    </cfRule>
  </conditionalFormatting>
  <conditionalFormatting sqref="V1452 AC1452">
    <cfRule type="notContainsBlanks" dxfId="0" priority="12369">
      <formula>LEN(TRIM(V1452))&gt;0</formula>
    </cfRule>
  </conditionalFormatting>
  <conditionalFormatting sqref="V1453 AC1453">
    <cfRule type="notContainsBlanks" dxfId="0" priority="12368">
      <formula>LEN(TRIM(V1453))&gt;0</formula>
    </cfRule>
  </conditionalFormatting>
  <conditionalFormatting sqref="V1454 AC1454">
    <cfRule type="notContainsBlanks" dxfId="0" priority="12367">
      <formula>LEN(TRIM(V1454))&gt;0</formula>
    </cfRule>
  </conditionalFormatting>
  <conditionalFormatting sqref="R1455:S1455 U1455">
    <cfRule type="notContainsBlanks" dxfId="2" priority="12538">
      <formula>LEN(TRIM(R1455))&gt;0</formula>
    </cfRule>
  </conditionalFormatting>
  <conditionalFormatting sqref="V1455 AC1455">
    <cfRule type="notContainsBlanks" dxfId="0" priority="12543">
      <formula>LEN(TRIM(V1455))&gt;0</formula>
    </cfRule>
  </conditionalFormatting>
  <conditionalFormatting sqref="AA1456 AA1489 AA1522 AA1555 AA1588 AA1621 AA1654 AA1687 AA1720 AA1753 AA1786 AA1819 AA1852 AA1885 AA1918 AA1951 AA1984 AA2017 AA2050 AA2083 AA2116 AA2149 AA2182 AA2248 AA2281 AA2314 AA2347 AA2380 AA2413 AA2446 AA2479 AA2512 AA2545 AA2578 AA2611 AA2644 AA2710 AA2743 AA2776 AA2809 AA2842 AA2875">
    <cfRule type="cellIs" dxfId="8" priority="21696" operator="equal">
      <formula>2</formula>
    </cfRule>
    <cfRule type="cellIs" dxfId="8" priority="21695" operator="equal">
      <formula>4</formula>
    </cfRule>
  </conditionalFormatting>
  <conditionalFormatting sqref="K1457:K1463 K1490:K1496 K1523:K1529 K1556:K1562 K1589:K1595 K1622:K1628 K1655:K1661 K1688:K1694 K1721:K1727 K1754:K1760 K1787:K1793 K1820:K1826 K1853:K1859 K1886:K1892 K1919:K1925 K1952:K1958 K1985:K1991 K2018:K2024 K2051:K2057 K2084:K2090 K2117:K2123 K2150:K2156 K2183:K2189 K2216:K2222 K2249:K2255 K2282:K2288 K2315:K2321 K2348:K2354 K2381:K2387 K2414:K2420 K2447:K2453 K2480:K2486 K2513:K2519 K2546:K2552 K2579:K2585 K2612:K2618 K2645:K2651 K2678:K2684 K2711:K2717 K2744:K2750 K2777:K2783 K2810:K2816 K2843:K2849 K2876:K2882 K2909:K2915">
    <cfRule type="notContainsBlanks" dxfId="0" priority="30528">
      <formula>LEN(TRIM(K1457))&gt;0</formula>
    </cfRule>
  </conditionalFormatting>
  <conditionalFormatting sqref="L1457:L1463 L1490:L1496 L1523:L1529 L1556:L1562 L1589:L1595 L1622:L1628 L1655:L1661 L1688:L1694 L1721:L1727 L1754:L1760 L1787:L1793 L1820:L1826 L1853:L1859 L1886:L1892 L1919:L1925 L1952:L1958 L1985:L1991 L2018:L2024 L2051:L2057 L2084:L2090 L2117:L2123 L2150:L2156 L2183:L2189 L2216:L2222 L2249:L2255 L2282:L2288 L2315:L2321 L2348:L2354 L2381:L2387 L2414:L2420 L2447:L2453 L2480:L2486 L2513:L2519 L2546:L2552 L2579:L2585 L2612:L2618 L2645:L2651 L2678:L2684 L2711:L2717 L2744:L2750 L2777:L2783 L2810:L2816 L2843:L2849 L2876:L2882 L2909:L2915">
    <cfRule type="notContainsBlanks" dxfId="9" priority="30527">
      <formula>LEN(TRIM(L1457))&gt;0</formula>
    </cfRule>
  </conditionalFormatting>
  <conditionalFormatting sqref="Q1457:Q1459 Q1469:Q1470 Q1472 Q1477 Q1483:Q1484">
    <cfRule type="notContainsBlanks" dxfId="1" priority="29652">
      <formula>LEN(TRIM(Q1457))&gt;0</formula>
    </cfRule>
  </conditionalFormatting>
  <conditionalFormatting sqref="R1457:R1459 R1463">
    <cfRule type="notContainsBlanks" dxfId="2" priority="29649">
      <formula>LEN(TRIM(R1457))&gt;0</formula>
    </cfRule>
  </conditionalFormatting>
  <conditionalFormatting sqref="S1457:S1459 S1463 S1469:S1470 S1472 S1477 S1483:S1484">
    <cfRule type="notContainsBlanks" dxfId="3" priority="29598">
      <formula>LEN(TRIM(S1457))&gt;0</formula>
    </cfRule>
  </conditionalFormatting>
  <conditionalFormatting sqref="U1457:U1459 U1463 U1469:U1470 U1472 U1477 U1483:U1484">
    <cfRule type="notContainsBlanks" dxfId="4" priority="29595">
      <formula>LEN(TRIM(U1457))&gt;0</formula>
    </cfRule>
  </conditionalFormatting>
  <conditionalFormatting sqref="V1457 AC1457">
    <cfRule type="notContainsBlanks" dxfId="0" priority="29646">
      <formula>LEN(TRIM(V1457))&gt;0</formula>
    </cfRule>
  </conditionalFormatting>
  <conditionalFormatting sqref="V1457:V1459 AC1457:AC1459 V1463 AC1463">
    <cfRule type="notContainsBlanks" dxfId="0" priority="29640">
      <formula>LEN(TRIM(V1457))&gt;0</formula>
    </cfRule>
  </conditionalFormatting>
  <conditionalFormatting sqref="W1457:W1459 W1463">
    <cfRule type="notContainsBlanks" dxfId="0" priority="29637">
      <formula>LEN(TRIM(W1457))&gt;0</formula>
    </cfRule>
  </conditionalFormatting>
  <conditionalFormatting sqref="Y1457:Y1459 Y1463 Y1469:Y1470 Y1472 Y1477 Y1483:Y1484">
    <cfRule type="notContainsBlanks" dxfId="5" priority="29634">
      <formula>LEN(TRIM(Y1457))&gt;0</formula>
    </cfRule>
  </conditionalFormatting>
  <conditionalFormatting sqref="Z1457:Z1459 Z1463 Z1469:Z1470 Z1472 Z1477 Z1483:Z1484">
    <cfRule type="notContainsBlanks" dxfId="6" priority="29631">
      <formula>LEN(TRIM(Z1457))&gt;0</formula>
    </cfRule>
  </conditionalFormatting>
  <conditionalFormatting sqref="AA1457:AA1462 AA1490:AA1495 AA1523:AA1528 AA1556:AA1561 AA1589:AA1594 AA1622:AA1627 AA1655:AA1660 AA1688:AA1691 AA1693 AA1721:AA1726 AA1754:AA1759 AA1787:AA1789 AA1791:AA1792 AA1820:AA1825 AA1853:AA1857 AA1886:AA1890 AA1919:AA1920 AA1922:AA1924 AA1952 AA1954:AA1957 AA1985:AA1990 AA2051:AA2053 AA2055 AA2121 AA2150:AA2152 AA2183:AA2189 AA2216:AA2221 AA2250:AA2254 AA2315:AA2320 AA2348:AA2352 AA2381 AA2383:AA2386 AA2414:AA2419 AA2447 AA2452 AA2513:AA2519 AA2546:AA2550 AA2612:AA2617 AA2645:AA2650 AA2678:AA2684 AA2711:AA2716 AA2744:AA2749 AA2777:AA2782 AA2810:AA2815 AA2843:AA2848 AA2876:AA2881">
    <cfRule type="cellIs" dxfId="8" priority="30530" operator="equal">
      <formula>2</formula>
    </cfRule>
    <cfRule type="cellIs" dxfId="8" priority="30529" operator="equal">
      <formula>4</formula>
    </cfRule>
  </conditionalFormatting>
  <conditionalFormatting sqref="AB1457:AB1458 AB1490:AB1491 AB1523:AB1524 AB1556:AB1557 AB1589:AB1590 AB1622:AB1623 AB1655:AB1656 AB1688:AB1689 AB1721:AB1722 AB1754:AB1755 AB1787:AB1788 AB1820:AB1821 AB1853:AB1854 AB1886:AB1887 AB1919:AB1920 AB1952:AB1953 AB1985:AB1986 AB2018:AB2019 AB2051:AB2052 AB2084:AB2085 AB2117:AB2118 AB2150:AB2151 AB2183:AB2184 AB2216:AB2217 AB2249:AB2250 AB2282:AB2283 AB2315:AB2316 AB2348:AB2349 AB2381:AB2382 AB2414:AB2415 AB2447:AB2448 AB2480:AB2481 AB2513:AB2514 AB2546:AB2547 AB2579:AB2580 AB2612:AB2613 AB2645:AB2646 AB2678:AB2679 AB2711:AB2712 AB2744:AB2745 AB2777:AB2778 AB2810:AB2811 AB2843:AB2844 AB2876:AB2877 AB2909:AB2910">
    <cfRule type="cellIs" dxfId="7" priority="21169" operator="notEqual">
      <formula>0</formula>
    </cfRule>
  </conditionalFormatting>
  <conditionalFormatting sqref="AB1459 AB1463 AB1469:AB1470 AB1472 AB1477 AB1483:AB1484">
    <cfRule type="cellIs" dxfId="7" priority="29601" operator="notEqual">
      <formula>0</formula>
    </cfRule>
  </conditionalFormatting>
  <conditionalFormatting sqref="V1460 AC1460">
    <cfRule type="notContainsBlanks" dxfId="0" priority="29574">
      <formula>LEN(TRIM(V1460))&gt;0</formula>
    </cfRule>
  </conditionalFormatting>
  <conditionalFormatting sqref="AB1460 AB1493 AB1526 AB1559 AB1592 AB1625 AB1658 AB1757 AB1790 AB1823 AB1856 AB1889 AB1922 AB1955 AB2021 AB2054 AB2087 AB2120 AB2186 AB2318 AB2351 AB2384 AB2417 AB2450 AB2483 AB2516 AB2549 AB2615 AB2648 AB2714 AB2747 AB2780 AB2813 AB2846 AB2879">
    <cfRule type="cellIs" dxfId="7" priority="29538" operator="notEqual">
      <formula>0</formula>
    </cfRule>
  </conditionalFormatting>
  <conditionalFormatting sqref="V1461 AC1461">
    <cfRule type="notContainsBlanks" dxfId="0" priority="29571">
      <formula>LEN(TRIM(V1461))&gt;0</formula>
    </cfRule>
  </conditionalFormatting>
  <conditionalFormatting sqref="AB1461 AB1494 AB1527 AB1560 AB1593 AB1626 AB1659 AB1692 AB1725 AB1758 AB1791 AB1824 AB1857 AB1890 AB1923 AB1956 AB1989 AB2022 AB2055 AB2088 AB2121 AB2154 AB2187 AB2253 AB2286 AB2319 AB2352 AB2385 AB2418 AB2451 AB2484 AB2517 AB2550 AB2583 AB2616 AB2649 AB2682 AB2715 AB2748 AB2781 AB2814 AB2847 AB2880">
    <cfRule type="cellIs" dxfId="7" priority="30288" operator="notEqual">
      <formula>0</formula>
    </cfRule>
  </conditionalFormatting>
  <conditionalFormatting sqref="V1462 AC1462">
    <cfRule type="notContainsBlanks" dxfId="0" priority="29568">
      <formula>LEN(TRIM(V1462))&gt;0</formula>
    </cfRule>
  </conditionalFormatting>
  <conditionalFormatting sqref="AB1462 AB1492 AB1495 AB1525 AB1528 AB1558 AB1561 AB1591 AB1594 AB1624 AB1627 AB1657 AB1660 AB1690 AB1693 AB1723 AB1726 AB1756 AB1759 AB1789 AB1792 AB1822 AB1825 AB1855 AB1858 AB1888 AB1891 AB1921 AB1924 AB1954 AB1957 AB1987 AB1990 AB2020 AB2023 AB2053 AB2056 AB2086 AB2089 AB2119 AB2122 AB2152 AB2155 AB2185 AB2188 AB2251 AB2254 AB2284 AB2287 AB2317 AB2320 AB2350 AB2353 AB2383 AB2386 AB2416 AB2419 AB2449 AB2452 AB2482 AB2485 AB2515 AB2518 AB2548 AB2551 AB2581 AB2584 AB2614 AB2617 AB2647 AB2650 AB2713 AB2716 AB2746 AB2749 AB2779 AB2782 AB2812 AB2815 AB2845 AB2848 AB2878 AB2881">
    <cfRule type="cellIs" dxfId="7" priority="29537" operator="notEqual">
      <formula>0</formula>
    </cfRule>
  </conditionalFormatting>
  <conditionalFormatting sqref="AA1463 AA1496 AA1529 AA1628 AA1661 AA1692 AA1694 AA1727 AA1760 AA1790 AA1793 AA1826 AA1858:AA1859 AA1891:AA1892 AA1925 AA1958 AA1991 AA2054 AA2056:AA2057 AA2155:AA2156 AA2255 AA2285 AA2287 AA2321 AA2353:AA2354 AA2387 AA2420 AA2450:AA2451 AA2453 AA2483:AA2487 AA2551:AA2552 AA2618 AA2651 AA2717 AA2750 AA2783 AA2816 AA2849 AA2882 AA2912:AA2913 AA2915:AA2916">
    <cfRule type="cellIs" dxfId="8" priority="21171" operator="equal">
      <formula>2</formula>
    </cfRule>
    <cfRule type="cellIs" dxfId="8" priority="21170" operator="equal">
      <formula>4</formula>
    </cfRule>
  </conditionalFormatting>
  <conditionalFormatting sqref="K1464:K1470 K1497:K1503 K1530:K1536 K1563:K1569 K1596:K1602 K1629:K1635 K1662:K1668 K1695:K1701 K1728:K1734 K1761:K1767 K1794:K1800 K1827:K1833 K1860:K1866 K1893:K1899 K1926:K1932 K1959:K1965 K1992:K1998 K2025:K2031 K2058:K2064 K2091:K2097 K2124:K2130 K2157:K2163 K2190:K2196 K2223:K2229 K2256:K2262 K2289:K2295 K2322:K2328 K2355:K2361 K2388:K2394 K2421:K2427 K2454:K2460 K2487:K2493 K2520:K2526 K2553:K2559 K2586:K2592 K2619:K2625 K2652:K2658 K2685:K2691 K2718:K2724 K2751:K2757 K2784:K2790 K2817:K2823 K2850:K2856 K2883:K2889 K2916:K2922">
    <cfRule type="notContainsBlanks" dxfId="0" priority="21155">
      <formula>LEN(TRIM(K1464))&gt;0</formula>
    </cfRule>
  </conditionalFormatting>
  <conditionalFormatting sqref="L1464:L1470 L1497:L1503 L1530:L1536 L1563:L1569 L1596:L1602 L1629:L1635 L1662:L1668 L1695:L1701 L1728:L1734 L1761:L1767 L1794:L1800 L1827:L1833 L1860:L1866 L1893:L1899 L1926:L1932 L1959:L1965 L1992:L1998 L2025:L2031 L2058:L2064 L2091:L2097 L2124:L2130 L2157:L2163 L2190:L2196 L2223:L2229 L2256:L2262 L2289:L2295 L2322:L2328 L2355:L2361 L2388:L2394 L2421:L2427 L2454:L2460 L2487:L2493 L2520:L2526 L2553:L2559 L2586:L2592 L2619:L2625 L2652:L2658 L2685:L2691 L2718:L2724 L2751:L2757 L2784:L2790 L2817:L2823 L2850:L2856 L2883:L2889 L2916:L2922">
    <cfRule type="notContainsBlanks" dxfId="9" priority="21154">
      <formula>LEN(TRIM(L1464))&gt;0</formula>
    </cfRule>
  </conditionalFormatting>
  <conditionalFormatting sqref="V1464 AC1464">
    <cfRule type="notContainsBlanks" dxfId="0" priority="29493">
      <formula>LEN(TRIM(V1464))&gt;0</formula>
    </cfRule>
  </conditionalFormatting>
  <conditionalFormatting sqref="AA1464:AA1468 AA1497:AA1501 AA1530:AA1534 AA1563 AA1565:AA1567 AA1596:AA1600 AA1629:AA1633 AA1662:AA1666 AA1695:AA1700 AA1728:AA1732 AA1761:AA1765 AA1794:AA1798 AA1827:AA1830 AA1860:AA1864 AA1893:AA1895 AA1897 AA1926:AA1930 AA1959:AA1961 AA1992:AA1996 AA2058:AA2059 AA2061:AA2062 AA2190:AA2196 AA2223:AA2228 AA2256:AA2261 AA2322:AA2325 AA2327 AA2355:AA2359 AA2388:AA2392 AA2421:AA2425 AA2454:AA2455 AA2488:AA2490 AA2520:AA2526 AA2553:AA2558 AA2619:AA2625 AA2652:AA2658 AA2685:AA2691 AA2718:AA2723 AA2751:AA2757 AA2784:AA2788 AA2817:AA2822 AA2850:AA2855 AA2883:AA2884">
    <cfRule type="cellIs" dxfId="8" priority="21157" operator="equal">
      <formula>2</formula>
    </cfRule>
    <cfRule type="cellIs" dxfId="8" priority="21156" operator="equal">
      <formula>4</formula>
    </cfRule>
  </conditionalFormatting>
  <conditionalFormatting sqref="V1465 AC1465">
    <cfRule type="notContainsBlanks" dxfId="0" priority="29490">
      <formula>LEN(TRIM(V1465))&gt;0</formula>
    </cfRule>
  </conditionalFormatting>
  <conditionalFormatting sqref="V1466 AC1466">
    <cfRule type="notContainsBlanks" dxfId="0" priority="29487">
      <formula>LEN(TRIM(V1466))&gt;0</formula>
    </cfRule>
  </conditionalFormatting>
  <conditionalFormatting sqref="V1467 AC1467">
    <cfRule type="notContainsBlanks" dxfId="0" priority="29484">
      <formula>LEN(TRIM(V1467))&gt;0</formula>
    </cfRule>
  </conditionalFormatting>
  <conditionalFormatting sqref="V1468 AC1468">
    <cfRule type="notContainsBlanks" dxfId="0" priority="29481">
      <formula>LEN(TRIM(V1468))&gt;0</formula>
    </cfRule>
  </conditionalFormatting>
  <conditionalFormatting sqref="R1469:R1470 R1472 R1477 R1483:R1484">
    <cfRule type="notContainsBlanks" dxfId="2" priority="29628">
      <formula>LEN(TRIM(R1469))&gt;0</formula>
    </cfRule>
  </conditionalFormatting>
  <conditionalFormatting sqref="V1469:V1470 AC1469:AC1470 V1472 AC1472 AC1477 V1483:V1484 AC1483:AC1484">
    <cfRule type="notContainsBlanks" dxfId="0" priority="29658">
      <formula>LEN(TRIM(V1469))&gt;0</formula>
    </cfRule>
  </conditionalFormatting>
  <conditionalFormatting sqref="W1469:W1470 W1472 W1477 W1483:W1484">
    <cfRule type="notContainsBlanks" dxfId="0" priority="29655">
      <formula>LEN(TRIM(W1469))&gt;0</formula>
    </cfRule>
  </conditionalFormatting>
  <conditionalFormatting sqref="AA1469:AA1470 AA1502:AA1503 AA1535:AA1536 AA1568 AA1634:AA1635 AA1667:AA1668 AA1701 AA1733 AA1766:AA1767 AA1799:AA1800 AA1831:AA1833 AA1865:AA1866 AA1896 AA1898:AA1899 AA1931:AA1932 AA1935 AA1962 AA1964 AA1997 AA2063:AA2064 AA2128:AA2131 AA2229:AA2231 AA2262 AA2326 AA2328 AA2360:AA2361 AA2393:AA2394 AA2396 AA2426 AA2457:AA2462 AA2491:AA2494 AA2559 AA2661 AA2724 AA2789:AA2790 AA2823 AA2856 AA2886:AA2891 AA2919:AA2923">
    <cfRule type="cellIs" dxfId="8" priority="30518" operator="equal">
      <formula>2</formula>
    </cfRule>
    <cfRule type="cellIs" dxfId="8" priority="30517" operator="equal">
      <formula>4</formula>
    </cfRule>
  </conditionalFormatting>
  <conditionalFormatting sqref="K1471:K1477 K1504:K1510 K1537:K1543 K1570:K1576 K1603:K1609 K1636:K1642 K1669:K1675 K1702:K1708 K1735:K1741 K1768:K1774 K1801:K1807 K1834:K1840 K1867:K1873 K1900:K1906 K1933:K1939 K1966:K1972 K1999:K2005 K2032:K2038 K2065:K2071 K2098:K2104 K2131:K2137 K2164:K2170 K2197:K2203 K2230:K2236 K2263:K2269 K2296:K2302 K2329:K2335 K2362:K2368 K2395:K2401 K2428:K2434 K2461:K2467 K2494:K2500 K2527:K2533 K2560:K2566 K2593:K2599 K2626:K2632 K2659:K2665 K2692:K2698 K2725:K2731 K2758:K2764 K2791:K2797 K2824:K2830 K2857:K2863 K2890:K2891">
    <cfRule type="notContainsBlanks" dxfId="0" priority="21144">
      <formula>LEN(TRIM(K1471))&gt;0</formula>
    </cfRule>
  </conditionalFormatting>
  <conditionalFormatting sqref="L1471:L1477 L1504:L1510 L1537:L1543 L1570:L1576 L1603:L1609 L1636:L1642 L1669:L1675 L1702:L1708 L1735:L1741 L1768:L1774 L1801:L1807 L1834:L1840 L1867:L1873 L1900:L1906 L1933:L1939 L1966:L1972 L1999:L2005 L2032:L2038 L2065:L2071 L2098:L2104 L2131:L2137 L2164:L2170 L2197:L2203 L2230:L2236 L2263:L2269 L2296:L2302 L2329:L2335 L2362:L2368 L2395:L2401 L2428:L2434 L2461:L2467 L2494:L2500 L2527:L2533 L2560:L2566 L2593:L2599 L2626:L2632 L2659:L2665 L2692:L2698 L2725:L2731 L2758:L2764 L2791:L2797 L2824:L2830 L2857:L2863 L2890:L2891">
    <cfRule type="notContainsBlanks" dxfId="9" priority="21143">
      <formula>LEN(TRIM(L1471))&gt;0</formula>
    </cfRule>
  </conditionalFormatting>
  <conditionalFormatting sqref="V1471 AC1471">
    <cfRule type="notContainsBlanks" dxfId="0" priority="29384">
      <formula>LEN(TRIM(V1471))&gt;0</formula>
    </cfRule>
  </conditionalFormatting>
  <conditionalFormatting sqref="AA1471 AA1474 AA1504 AA1507 AA1537:AA1540 AA1543 AA1570:AA1573 AA1576 AA1603 AA1606 AA1609 AA1636:AA1639 AA1669 AA1671:AA1672 AA1675 AA1705 AA1735 AA1738 AA1768:AA1771 AA1774 AA1801:AA1804 AA1834:AA1837 AA1840 AA1870 AA1901 AA1903 AA1933:AA1934 AA1936 AA1966:AA1969 AA1972 AA1999:AA2002 AA2065:AA2067 AA2198:AA2200 AA2203 AA2266 AA2269 AA2329:AA2332 AA2335 AA2362:AA2365 AA2368 AA2395 AA2397:AA2398 AA2401 AA2428:AA2431 AA2434 AA2463 AA2467 AA2495 AA2500 AA2529 AA2560:AA2561 AA2563 AA2566 AA2594:AA2595 AA2628:AA2629 AA2659:AA2660 AA2695 AA2726:AA2728 AA2731 AA2791:AA2793 AA2797 AA2824:AA2827 AA2830 AA2857:AA2860 AA2863 AA2892 AA2896">
    <cfRule type="cellIs" dxfId="8" priority="21146" operator="equal">
      <formula>2</formula>
    </cfRule>
    <cfRule type="cellIs" dxfId="8" priority="21145" operator="equal">
      <formula>4</formula>
    </cfRule>
  </conditionalFormatting>
  <conditionalFormatting sqref="AA1472:AA1473 AA1477 AA1505:AA1506 AA1510 AA1604:AA1605 AA1670 AA1702:AA1704 AA1708 AA1736:AA1737 AA1867:AA1869 AA1873 AA1900 AA1906 AA1939 AA2197 AA2263:AA2265 AA2527:AA2528 AA2530 AA2533 AA2562 AA2626:AA2627 AA2632 AA2692:AA2694 AA2698 AA2725 AA2758:AA2761 AA2764 AA2893">
    <cfRule type="cellIs" dxfId="8" priority="21142" operator="equal">
      <formula>2</formula>
    </cfRule>
    <cfRule type="cellIs" dxfId="8" priority="21141" operator="equal">
      <formula>4</formula>
    </cfRule>
  </conditionalFormatting>
  <conditionalFormatting sqref="V1473 AC1473">
    <cfRule type="notContainsBlanks" dxfId="0" priority="29339">
      <formula>LEN(TRIM(V1473))&gt;0</formula>
    </cfRule>
  </conditionalFormatting>
  <conditionalFormatting sqref="AB1473:AB1475 AB1506:AB1508 AB1539:AB1541 AB1572:AB1574 AB1605:AB1607 AB1638:AB1640 AB1671:AB1673 AB1704:AB1706 AB1737:AB1739 AB1770:AB1772 AB1803:AB1805 AB1836:AB1838 AB1869:AB1871 AB1902:AB1904 AB1935:AB1937 AB1968:AB1970 AB2001:AB2003 AB2034:AB2036 AB2067:AB2069 AB2100:AB2102 AB2133:AB2135 AB2166:AB2168 AB2199:AB2201 AB2265:AB2267 AB2298:AB2300 AB2331:AB2333 AB2364:AB2366 AB2397:AB2399 AB2430:AB2432 AB2463:AB2465 AB2496:AB2498 AB2529:AB2531 AB2562:AB2564 AB2595:AB2597 AB2628:AB2630 AB2661:AB2663 AB2727:AB2729 AB2760:AB2762 AB2793:AB2795 AB2826:AB2828 AB2859:AB2861 AB2892:AB2894">
    <cfRule type="cellIs" dxfId="7" priority="21697" operator="notEqual">
      <formula>0</formula>
    </cfRule>
  </conditionalFormatting>
  <conditionalFormatting sqref="V1474 AC1474">
    <cfRule type="notContainsBlanks" dxfId="0" priority="29336">
      <formula>LEN(TRIM(V1474))&gt;0</formula>
    </cfRule>
  </conditionalFormatting>
  <conditionalFormatting sqref="AA1475:AA1476 AA1478 AA1508:AA1509 AA1511 AA1541:AA1542 AA1544 AA1546 AA1574 AA1577 AA1608 AA1610 AA1640:AA1643 AA1673:AA1674 AA1676 AA1706:AA1707 AA1709 AA1739:AA1742 AA1772:AA1773 AA1775 AA1805:AA1808 AA1838:AA1839 AA1841 AA1871:AA1872 AA1874:AA1875 AA1904:AA1905 AA1907 AA1937:AA1938 AA1940 AA1970:AA1971 AA1973 AA2003:AA2006 AA2068:AA2073 AA2134 AA2167:AA2168 AA2201:AA2202 AA2204:AA2206 AA2233:AA2238 AA2267:AA2268 AA2270:AA2271 AA2333:AA2334 AA2336 AA2366:AA2367 AA2369 AA2399:AA2400 AA2402 AA2432:AA2433 AA2435 AA2464:AA2466 AA2468:AA2469 AA2497:AA2499 AA2531:AA2532 AA2534:AA2536 AA2564:AA2565 AA2567:AA2568 AA2596:AA2597 AA2630:AA2631 AA2633:AA2635 AA2662 AA2664:AA2667 AA2696:AA2697 AA2699:AA2701 AA2729:AA2730 AA2732:AA2733 AA2762:AA2763 AA2765:AA2766 AA2794:AA2796 AA2798 AA2828:AA2829 AA2831 AA2861:AA2862 AA2864 AA2894:AA2895 AA2897 AA2926:AA2927 AA2929">
    <cfRule type="cellIs" dxfId="8" priority="30522" operator="equal">
      <formula>2</formula>
    </cfRule>
    <cfRule type="cellIs" dxfId="8" priority="30521" operator="equal">
      <formula>4</formula>
    </cfRule>
  </conditionalFormatting>
  <conditionalFormatting sqref="K1478:K1480 K1511:K1513 K1544:K1546 K1577:K1579 K1610:K1612 K1643:K1645 K1676:K1678 K1709:K1711 K1742:K1744 K1775:K1777 K1808:K1810 K1841:K1843 K1874:K1876 K1907:K1909 K1940:K1942 K1973:K1975 K2006:K2008 K2039:K2041 K2072:K2074 K2105:K2107 K2138:K2140 K2171:K2173 K2204:K2206 K2237:K2239 K2270:K2272 K2303:K2305 K2336:K2338 K2369:K2371 K2402:K2404 K2435:K2437 K2468:K2470 K2501:K2503 K2534:K2536 K2567:K2569 K2600:K2602 K2633:K2635 K2666:K2668 K2699:K2701 K2732:K2734 K2765:K2767 K2798:K2800 K2831:K2833 K2864:K2866 K2897:K2899 K2930:K2932">
    <cfRule type="notContainsBlanks" dxfId="0" priority="30520">
      <formula>LEN(TRIM(K1478))&gt;0</formula>
    </cfRule>
  </conditionalFormatting>
  <conditionalFormatting sqref="L1478:L1480 L1511:L1513 L1544:L1546 L1577:L1579 L1610:L1612 L1643:L1645 L1676:L1678 L1709:L1711 L1742:L1744 L1775:L1777 L1808:L1810 L1841:L1843 L1874:L1876 L1907:L1909 L1940:L1942 L1973:L1975 L2006:L2008 L2039:L2041 L2072:L2074 L2105:L2107 L2138:L2140 L2171:L2173 L2204:L2206 L2237:L2239 L2270:L2272 L2303:L2305 L2336:L2338 L2369:L2371 L2402:L2404 L2435:L2437 L2468:L2470 L2501:L2503 L2534:L2536 L2567:L2569 L2600:L2602 L2633:L2635 L2666:L2668 L2699:L2701 L2732:L2734 L2765:L2767 L2798:L2800 L2831:L2833 L2864:L2866 L2897:L2899 L2930:L2932">
    <cfRule type="notContainsBlanks" dxfId="9" priority="30519">
      <formula>LEN(TRIM(L1478))&gt;0</formula>
    </cfRule>
  </conditionalFormatting>
  <conditionalFormatting sqref="AA1479:AA1480 AA1512:AA1513 AA1545 AA1575 AA1611 AA1613 AA1644:AA1645 AA1677:AA1678 AA1710:AA1711 AA1743:AA1744 AA1776:AA1778 AA1809:AA1810 AA1842:AA1843 AA1876 AA1908:AA1909 AA1941:AA1942 AA1975 AA2008 AA2074 AA2169:AA2173 AA2272 AA2301:AA2306 AA2337:AA2338 AA2370:AA2371 AA2403 AA2436 AA2470 AA2501:AA2502 AA2504 AA2569 AA2600:AA2601 AA2603 AA2668 AA2734 AA2767 AA2799:AA2800 AA2832:AA2833 AA2865:AA2866 AA2898:AA2899 AA2928 AA2930:AA2932">
    <cfRule type="cellIs" dxfId="8" priority="30516" operator="equal">
      <formula>2</formula>
    </cfRule>
    <cfRule type="cellIs" dxfId="8" priority="30515" operator="equal">
      <formula>4</formula>
    </cfRule>
  </conditionalFormatting>
  <conditionalFormatting sqref="V1480 AC1480">
    <cfRule type="notContainsBlanks" dxfId="0" priority="29228">
      <formula>LEN(TRIM(V1480))&gt;0</formula>
    </cfRule>
  </conditionalFormatting>
  <conditionalFormatting sqref="K1481:K1488 K1514:K1521 K1547:K1554 K1580:K1587 K1613:K1620 K1646:K1653 K1679:K1686 K1712:K1719 K1745:K1752 K1778:K1785 K1811:K1818 K1844:K1851 K1877:K1884 K1910:K1917 K1943:K1950 K1976:K1983 K2009:K2016 K2042:K2049 K2075:K2082 K2108:K2115 K2141:K2148 K2174:K2181 K2207:K2214 K2240:K2247 K2273:K2280 K2306:K2313 K2339:K2346 K2372:K2379 K2405:K2412 K2438:K2445 K2471:K2478 K2504:K2511 K2537:K2544 K2570:K2577 K2603:K2610 K2636:K2643 K2669:K2676 K2702:K2709 K2735:K2742 K2768:K2775 K2801:K2808 K2834:K2841 K2867:K2874 K2900:K2907 K2933:K2940">
    <cfRule type="notContainsBlanks" dxfId="0" priority="30526">
      <formula>LEN(TRIM(K1481))&gt;0</formula>
    </cfRule>
  </conditionalFormatting>
  <conditionalFormatting sqref="L1481:L1488 L1514:L1521 L1547:L1554 L1580:L1587 L1613:L1620 L1646:L1653 L1679:L1686 L1712:L1719 L1745:L1752 L1778:L1785 L1811:L1818 L1844:L1851 L1877:L1884 L1910:L1917 L1943:L1950 L1976:L1983 L2009:L2016 L2042:L2049 L2075:L2082 L2108:L2115 L2141:L2148 L2174:L2181 L2207:L2214 L2240:L2247 L2273:L2280 L2306:L2313 L2339:L2346 L2372:L2379 L2405:L2412 L2438:L2445 L2471:L2478 L2504:L2511 L2537:L2544 L2570:L2577 L2603:L2610 L2636:L2643 L2669:L2676 L2702:L2709 L2735:L2742 L2768:L2775 L2801:L2808 L2834:L2841 L2867:L2874 L2900:L2907 L2933:L2940">
    <cfRule type="notContainsBlanks" dxfId="9" priority="30525">
      <formula>LEN(TRIM(L1481))&gt;0</formula>
    </cfRule>
  </conditionalFormatting>
  <conditionalFormatting sqref="V1481 AC1481">
    <cfRule type="notContainsBlanks" dxfId="0" priority="29225">
      <formula>LEN(TRIM(V1481))&gt;0</formula>
    </cfRule>
  </conditionalFormatting>
  <conditionalFormatting sqref="AA1481 AA1483:AA1486 AA1514:AA1519 AA1547:AA1552 AA1581:AA1585 AA1615:AA1618 AA1646:AA1651 AA1679:AA1684 AA1712:AA1717 AA1745:AA1750 AA1779:AA1782 AA1811:AA1816 AA1844 AA1846:AA1849 AA1877:AA1882 AA1910:AA1915 AA1943:AA1948 AA1976 AA1978:AA1980 AA2009 AA2012:AA2014 AA2075:AA2080 AA2178 AA2207:AA2213 AA2240:AA2245 AA2273 AA2277:AA2278 AA2339:AA2344 AA2372:AA2376 AA2405:AA2410 AA2438:AA2442 AA2471:AA2476 AA2508:AA2509 AA2537:AA2542 AA2570:AA2576 AA2636:AA2642 AA2669:AA2674 AA2702:AA2708 AA2735:AA2740 AA2768:AA2773 AA2801:AA2802 AA2804:AA2806 AA2834:AA2839 AA2867:AA2871 AA2900:AA2905 AA2933 AA2937">
    <cfRule type="cellIs" dxfId="8" priority="30524" operator="equal">
      <formula>2</formula>
    </cfRule>
    <cfRule type="cellIs" dxfId="8" priority="30523" operator="equal">
      <formula>4</formula>
    </cfRule>
  </conditionalFormatting>
  <conditionalFormatting sqref="V1482 AC1482">
    <cfRule type="notContainsBlanks" dxfId="0" priority="29222">
      <formula>LEN(TRIM(V1482))&gt;0</formula>
    </cfRule>
  </conditionalFormatting>
  <conditionalFormatting sqref="AA1482 AA1487 AA1520 AA1553 AA1586 AA1619 AA1652 AA1685 AA1718 AA1784 AA1850 AA1883 AA1916 AA2015 AA2274 AA2279 AA2505 AA2543 AA2774">
    <cfRule type="cellIs" dxfId="8" priority="30287" operator="equal">
      <formula>2</formula>
    </cfRule>
    <cfRule type="cellIs" dxfId="8" priority="30286" operator="equal">
      <formula>4</formula>
    </cfRule>
  </conditionalFormatting>
  <conditionalFormatting sqref="V1485 AC1485">
    <cfRule type="notContainsBlanks" dxfId="0" priority="29114">
      <formula>LEN(TRIM(V1485))&gt;0</formula>
    </cfRule>
  </conditionalFormatting>
  <conditionalFormatting sqref="V1486 AC1486">
    <cfRule type="notContainsBlanks" dxfId="0" priority="29111">
      <formula>LEN(TRIM(V1486))&gt;0</formula>
    </cfRule>
  </conditionalFormatting>
  <conditionalFormatting sqref="V1487 AC1487">
    <cfRule type="notContainsBlanks" dxfId="0" priority="29108">
      <formula>LEN(TRIM(V1487))&gt;0</formula>
    </cfRule>
  </conditionalFormatting>
  <conditionalFormatting sqref="R1488:S1488 U1488">
    <cfRule type="notContainsBlanks" dxfId="2" priority="29610">
      <formula>LEN(TRIM(R1488))&gt;0</formula>
    </cfRule>
  </conditionalFormatting>
  <conditionalFormatting sqref="V1488 AC1488">
    <cfRule type="notContainsBlanks" dxfId="0" priority="29625">
      <formula>LEN(TRIM(V1488))&gt;0</formula>
    </cfRule>
  </conditionalFormatting>
  <conditionalFormatting sqref="Q1490:Q1492 Q1503 Q1505 Q1510">
    <cfRule type="notContainsBlanks" dxfId="1" priority="29651">
      <formula>LEN(TRIM(Q1490))&gt;0</formula>
    </cfRule>
  </conditionalFormatting>
  <conditionalFormatting sqref="R1490:R1492 R1496">
    <cfRule type="notContainsBlanks" dxfId="2" priority="29648">
      <formula>LEN(TRIM(R1490))&gt;0</formula>
    </cfRule>
  </conditionalFormatting>
  <conditionalFormatting sqref="S1490:S1492 S1496 S1502:S1503 S1505 S1510 S1516:S1517">
    <cfRule type="notContainsBlanks" dxfId="3" priority="29597">
      <formula>LEN(TRIM(S1490))&gt;0</formula>
    </cfRule>
  </conditionalFormatting>
  <conditionalFormatting sqref="U1490:U1492 U1496 U1502:U1503 U1505 U1510 U1516:U1517">
    <cfRule type="notContainsBlanks" dxfId="4" priority="29594">
      <formula>LEN(TRIM(U1490))&gt;0</formula>
    </cfRule>
  </conditionalFormatting>
  <conditionalFormatting sqref="V1490 AC1490">
    <cfRule type="notContainsBlanks" dxfId="0" priority="29645">
      <formula>LEN(TRIM(V1490))&gt;0</formula>
    </cfRule>
  </conditionalFormatting>
  <conditionalFormatting sqref="V1490:V1492 AC1490:AC1492 V1496 AC1496">
    <cfRule type="notContainsBlanks" dxfId="0" priority="29639">
      <formula>LEN(TRIM(V1490))&gt;0</formula>
    </cfRule>
  </conditionalFormatting>
  <conditionalFormatting sqref="W1490:W1492 W1496">
    <cfRule type="notContainsBlanks" dxfId="0" priority="29636">
      <formula>LEN(TRIM(W1490))&gt;0</formula>
    </cfRule>
  </conditionalFormatting>
  <conditionalFormatting sqref="Y1490:Y1492 Y1496 Y1502:Y1503 Y1505 Y1510 Y1516:Y1517">
    <cfRule type="notContainsBlanks" dxfId="5" priority="29633">
      <formula>LEN(TRIM(Y1490))&gt;0</formula>
    </cfRule>
  </conditionalFormatting>
  <conditionalFormatting sqref="Z1490:Z1492 Z1496 Z1502:Z1503 Z1505 Z1510 Z1516:Z1517">
    <cfRule type="notContainsBlanks" dxfId="6" priority="29630">
      <formula>LEN(TRIM(Z1490))&gt;0</formula>
    </cfRule>
  </conditionalFormatting>
  <conditionalFormatting sqref="V1493 AC1493">
    <cfRule type="notContainsBlanks" dxfId="0" priority="29573">
      <formula>LEN(TRIM(V1493))&gt;0</formula>
    </cfRule>
  </conditionalFormatting>
  <conditionalFormatting sqref="V1494 AC1494">
    <cfRule type="notContainsBlanks" dxfId="0" priority="29570">
      <formula>LEN(TRIM(V1494))&gt;0</formula>
    </cfRule>
  </conditionalFormatting>
  <conditionalFormatting sqref="V1495 AC1495">
    <cfRule type="notContainsBlanks" dxfId="0" priority="29567">
      <formula>LEN(TRIM(V1495))&gt;0</formula>
    </cfRule>
  </conditionalFormatting>
  <conditionalFormatting sqref="AB1496 AB1502:AB1503 AB1505 AB1510 AB1516:AB1517">
    <cfRule type="cellIs" dxfId="7" priority="29600" operator="notEqual">
      <formula>0</formula>
    </cfRule>
  </conditionalFormatting>
  <conditionalFormatting sqref="V1497 AC1497">
    <cfRule type="notContainsBlanks" dxfId="0" priority="29492">
      <formula>LEN(TRIM(V1497))&gt;0</formula>
    </cfRule>
  </conditionalFormatting>
  <conditionalFormatting sqref="V1498 AC1498">
    <cfRule type="notContainsBlanks" dxfId="0" priority="29489">
      <formula>LEN(TRIM(V1498))&gt;0</formula>
    </cfRule>
  </conditionalFormatting>
  <conditionalFormatting sqref="V1499 AC1499">
    <cfRule type="notContainsBlanks" dxfId="0" priority="29486">
      <formula>LEN(TRIM(V1499))&gt;0</formula>
    </cfRule>
  </conditionalFormatting>
  <conditionalFormatting sqref="V1500 AC1500">
    <cfRule type="notContainsBlanks" dxfId="0" priority="29483">
      <formula>LEN(TRIM(V1500))&gt;0</formula>
    </cfRule>
  </conditionalFormatting>
  <conditionalFormatting sqref="V1501 AC1501">
    <cfRule type="notContainsBlanks" dxfId="0" priority="29480">
      <formula>LEN(TRIM(V1501))&gt;0</formula>
    </cfRule>
  </conditionalFormatting>
  <conditionalFormatting sqref="R1502:R1503 R1505 R1510 R1516:R1517">
    <cfRule type="notContainsBlanks" dxfId="2" priority="29627">
      <formula>LEN(TRIM(R1502))&gt;0</formula>
    </cfRule>
  </conditionalFormatting>
  <conditionalFormatting sqref="V1502:V1503 AC1502:AC1503 V1505 AC1505 V1510 AC1510 V1516:V1517 AC1516:AC1517">
    <cfRule type="notContainsBlanks" dxfId="0" priority="29657">
      <formula>LEN(TRIM(V1502))&gt;0</formula>
    </cfRule>
  </conditionalFormatting>
  <conditionalFormatting sqref="W1502:W1503 W1505 W1510 W1516:W1517">
    <cfRule type="notContainsBlanks" dxfId="0" priority="29654">
      <formula>LEN(TRIM(W1502))&gt;0</formula>
    </cfRule>
  </conditionalFormatting>
  <conditionalFormatting sqref="V1504 AC1504">
    <cfRule type="notContainsBlanks" dxfId="0" priority="29383">
      <formula>LEN(TRIM(V1504))&gt;0</formula>
    </cfRule>
  </conditionalFormatting>
  <conditionalFormatting sqref="V1506 AC1506">
    <cfRule type="notContainsBlanks" dxfId="0" priority="29338">
      <formula>LEN(TRIM(V1506))&gt;0</formula>
    </cfRule>
  </conditionalFormatting>
  <conditionalFormatting sqref="V1507 AC1507">
    <cfRule type="notContainsBlanks" dxfId="0" priority="29335">
      <formula>LEN(TRIM(V1507))&gt;0</formula>
    </cfRule>
  </conditionalFormatting>
  <conditionalFormatting sqref="V1508 AC1508">
    <cfRule type="notContainsBlanks" dxfId="0" priority="29332">
      <formula>LEN(TRIM(V1508))&gt;0</formula>
    </cfRule>
  </conditionalFormatting>
  <conditionalFormatting sqref="V1509 AC1509">
    <cfRule type="notContainsBlanks" dxfId="0" priority="29329">
      <formula>LEN(TRIM(V1509))&gt;0</formula>
    </cfRule>
  </conditionalFormatting>
  <conditionalFormatting sqref="V1511 AC1511">
    <cfRule type="notContainsBlanks" dxfId="0" priority="29233">
      <formula>LEN(TRIM(V1511))&gt;0</formula>
    </cfRule>
  </conditionalFormatting>
  <conditionalFormatting sqref="V1512 AC1512">
    <cfRule type="notContainsBlanks" dxfId="0" priority="29230">
      <formula>LEN(TRIM(V1512))&gt;0</formula>
    </cfRule>
  </conditionalFormatting>
  <conditionalFormatting sqref="V1513 AC1513">
    <cfRule type="notContainsBlanks" dxfId="0" priority="29227">
      <formula>LEN(TRIM(V1513))&gt;0</formula>
    </cfRule>
  </conditionalFormatting>
  <conditionalFormatting sqref="V1514 AC1514">
    <cfRule type="notContainsBlanks" dxfId="0" priority="29224">
      <formula>LEN(TRIM(V1514))&gt;0</formula>
    </cfRule>
  </conditionalFormatting>
  <conditionalFormatting sqref="V1515 AC1515">
    <cfRule type="notContainsBlanks" dxfId="0" priority="29221">
      <formula>LEN(TRIM(V1515))&gt;0</formula>
    </cfRule>
  </conditionalFormatting>
  <conditionalFormatting sqref="V1518 AC1518">
    <cfRule type="notContainsBlanks" dxfId="0" priority="29113">
      <formula>LEN(TRIM(V1518))&gt;0</formula>
    </cfRule>
  </conditionalFormatting>
  <conditionalFormatting sqref="V1519 AC1519">
    <cfRule type="notContainsBlanks" dxfId="0" priority="29110">
      <formula>LEN(TRIM(V1519))&gt;0</formula>
    </cfRule>
  </conditionalFormatting>
  <conditionalFormatting sqref="V1520 AC1520">
    <cfRule type="notContainsBlanks" dxfId="0" priority="29107">
      <formula>LEN(TRIM(V1520))&gt;0</formula>
    </cfRule>
  </conditionalFormatting>
  <conditionalFormatting sqref="R1521:S1521 U1521">
    <cfRule type="notContainsBlanks" dxfId="2" priority="29609">
      <formula>LEN(TRIM(R1521))&gt;0</formula>
    </cfRule>
  </conditionalFormatting>
  <conditionalFormatting sqref="V1521 AC1521">
    <cfRule type="notContainsBlanks" dxfId="0" priority="29624">
      <formula>LEN(TRIM(V1521))&gt;0</formula>
    </cfRule>
  </conditionalFormatting>
  <conditionalFormatting sqref="Q1523:Q1525 Q1529 Q1535:Q1536 Q1538 Q1543 Q1549:Q1550">
    <cfRule type="notContainsBlanks" dxfId="1" priority="29650">
      <formula>LEN(TRIM(Q1523))&gt;0</formula>
    </cfRule>
  </conditionalFormatting>
  <conditionalFormatting sqref="R1523:R1525 R1529">
    <cfRule type="notContainsBlanks" dxfId="2" priority="29647">
      <formula>LEN(TRIM(R1523))&gt;0</formula>
    </cfRule>
  </conditionalFormatting>
  <conditionalFormatting sqref="S1523:S1525 S1529 S1535:S1536 S1538 S1543 S1549:S1550">
    <cfRule type="notContainsBlanks" dxfId="3" priority="29596">
      <formula>LEN(TRIM(S1523))&gt;0</formula>
    </cfRule>
  </conditionalFormatting>
  <conditionalFormatting sqref="U1523:U1525 U1529 U1535:U1536 U1538 U1543 U1549:U1550">
    <cfRule type="notContainsBlanks" dxfId="4" priority="29593">
      <formula>LEN(TRIM(U1523))&gt;0</formula>
    </cfRule>
  </conditionalFormatting>
  <conditionalFormatting sqref="V1523 AC1523">
    <cfRule type="notContainsBlanks" dxfId="0" priority="29644">
      <formula>LEN(TRIM(V1523))&gt;0</formula>
    </cfRule>
  </conditionalFormatting>
  <conditionalFormatting sqref="V1523:V1525 AC1523:AC1525 V1529 AC1529">
    <cfRule type="notContainsBlanks" dxfId="0" priority="29638">
      <formula>LEN(TRIM(V1523))&gt;0</formula>
    </cfRule>
  </conditionalFormatting>
  <conditionalFormatting sqref="W1523:W1525 W1529">
    <cfRule type="notContainsBlanks" dxfId="0" priority="29635">
      <formula>LEN(TRIM(W1523))&gt;0</formula>
    </cfRule>
  </conditionalFormatting>
  <conditionalFormatting sqref="Y1523:Y1525 Y1529 Y1535:Y1536 Y1538 Y1543 Y1549:Y1550">
    <cfRule type="notContainsBlanks" dxfId="5" priority="29632">
      <formula>LEN(TRIM(Y1523))&gt;0</formula>
    </cfRule>
  </conditionalFormatting>
  <conditionalFormatting sqref="Z1523:Z1525 Z1529 Z1535:Z1536 Z1538 Z1543 Z1549:Z1550">
    <cfRule type="notContainsBlanks" dxfId="6" priority="29629">
      <formula>LEN(TRIM(Z1523))&gt;0</formula>
    </cfRule>
  </conditionalFormatting>
  <conditionalFormatting sqref="V1526 AC1526">
    <cfRule type="notContainsBlanks" dxfId="0" priority="29572">
      <formula>LEN(TRIM(V1526))&gt;0</formula>
    </cfRule>
  </conditionalFormatting>
  <conditionalFormatting sqref="V1527 AC1527">
    <cfRule type="notContainsBlanks" dxfId="0" priority="29569">
      <formula>LEN(TRIM(V1527))&gt;0</formula>
    </cfRule>
  </conditionalFormatting>
  <conditionalFormatting sqref="V1528 AC1528">
    <cfRule type="notContainsBlanks" dxfId="0" priority="29566">
      <formula>LEN(TRIM(V1528))&gt;0</formula>
    </cfRule>
  </conditionalFormatting>
  <conditionalFormatting sqref="AB1529 AB1535:AB1536 AB1538 AB1543 AB1549:AB1550">
    <cfRule type="cellIs" dxfId="7" priority="29599" operator="notEqual">
      <formula>0</formula>
    </cfRule>
  </conditionalFormatting>
  <conditionalFormatting sqref="V1530 AC1530">
    <cfRule type="notContainsBlanks" dxfId="0" priority="29491">
      <formula>LEN(TRIM(V1530))&gt;0</formula>
    </cfRule>
  </conditionalFormatting>
  <conditionalFormatting sqref="V1531 AC1531">
    <cfRule type="notContainsBlanks" dxfId="0" priority="29488">
      <formula>LEN(TRIM(V1531))&gt;0</formula>
    </cfRule>
  </conditionalFormatting>
  <conditionalFormatting sqref="V1532 AC1532">
    <cfRule type="notContainsBlanks" dxfId="0" priority="29485">
      <formula>LEN(TRIM(V1532))&gt;0</formula>
    </cfRule>
  </conditionalFormatting>
  <conditionalFormatting sqref="V1533 AC1533">
    <cfRule type="notContainsBlanks" dxfId="0" priority="29482">
      <formula>LEN(TRIM(V1533))&gt;0</formula>
    </cfRule>
  </conditionalFormatting>
  <conditionalFormatting sqref="V1534 AC1534">
    <cfRule type="notContainsBlanks" dxfId="0" priority="29479">
      <formula>LEN(TRIM(V1534))&gt;0</formula>
    </cfRule>
  </conditionalFormatting>
  <conditionalFormatting sqref="R1535:R1536 R1538 R1543 R1549:R1550">
    <cfRule type="notContainsBlanks" dxfId="2" priority="29626">
      <formula>LEN(TRIM(R1535))&gt;0</formula>
    </cfRule>
  </conditionalFormatting>
  <conditionalFormatting sqref="V1535:V1536 AC1535:AC1536 V1538 AC1538 V1543 AC1543 V1549:V1550 AC1549:AC1550">
    <cfRule type="notContainsBlanks" dxfId="0" priority="29656">
      <formula>LEN(TRIM(V1535))&gt;0</formula>
    </cfRule>
  </conditionalFormatting>
  <conditionalFormatting sqref="W1535:W1536 W1538 W1543 W1549:W1550">
    <cfRule type="notContainsBlanks" dxfId="0" priority="29653">
      <formula>LEN(TRIM(W1535))&gt;0</formula>
    </cfRule>
  </conditionalFormatting>
  <conditionalFormatting sqref="V1537 AC1537">
    <cfRule type="notContainsBlanks" dxfId="0" priority="29382">
      <formula>LEN(TRIM(V1537))&gt;0</formula>
    </cfRule>
  </conditionalFormatting>
  <conditionalFormatting sqref="V1539 AC1539">
    <cfRule type="notContainsBlanks" dxfId="0" priority="29337">
      <formula>LEN(TRIM(V1539))&gt;0</formula>
    </cfRule>
  </conditionalFormatting>
  <conditionalFormatting sqref="V1540 AC1540">
    <cfRule type="notContainsBlanks" dxfId="0" priority="29334">
      <formula>LEN(TRIM(V1540))&gt;0</formula>
    </cfRule>
  </conditionalFormatting>
  <conditionalFormatting sqref="V1541 AC1541">
    <cfRule type="notContainsBlanks" dxfId="0" priority="29331">
      <formula>LEN(TRIM(V1541))&gt;0</formula>
    </cfRule>
  </conditionalFormatting>
  <conditionalFormatting sqref="V1542 AC1542">
    <cfRule type="notContainsBlanks" dxfId="0" priority="29328">
      <formula>LEN(TRIM(V1542))&gt;0</formula>
    </cfRule>
  </conditionalFormatting>
  <conditionalFormatting sqref="V1544 AC1544">
    <cfRule type="notContainsBlanks" dxfId="0" priority="29232">
      <formula>LEN(TRIM(V1544))&gt;0</formula>
    </cfRule>
  </conditionalFormatting>
  <conditionalFormatting sqref="V1545 AC1545">
    <cfRule type="notContainsBlanks" dxfId="0" priority="29229">
      <formula>LEN(TRIM(V1545))&gt;0</formula>
    </cfRule>
  </conditionalFormatting>
  <conditionalFormatting sqref="V1546 AC1546">
    <cfRule type="notContainsBlanks" dxfId="0" priority="29226">
      <formula>LEN(TRIM(V1546))&gt;0</formula>
    </cfRule>
  </conditionalFormatting>
  <conditionalFormatting sqref="V1547 AC1547">
    <cfRule type="notContainsBlanks" dxfId="0" priority="29223">
      <formula>LEN(TRIM(V1547))&gt;0</formula>
    </cfRule>
  </conditionalFormatting>
  <conditionalFormatting sqref="V1548 AC1548">
    <cfRule type="notContainsBlanks" dxfId="0" priority="29220">
      <formula>LEN(TRIM(V1548))&gt;0</formula>
    </cfRule>
  </conditionalFormatting>
  <conditionalFormatting sqref="V1551 AC1551">
    <cfRule type="notContainsBlanks" dxfId="0" priority="29112">
      <formula>LEN(TRIM(V1551))&gt;0</formula>
    </cfRule>
  </conditionalFormatting>
  <conditionalFormatting sqref="V1552 AC1552">
    <cfRule type="notContainsBlanks" dxfId="0" priority="29109">
      <formula>LEN(TRIM(V1552))&gt;0</formula>
    </cfRule>
  </conditionalFormatting>
  <conditionalFormatting sqref="V1553 AC1553">
    <cfRule type="notContainsBlanks" dxfId="0" priority="29106">
      <formula>LEN(TRIM(V1553))&gt;0</formula>
    </cfRule>
  </conditionalFormatting>
  <conditionalFormatting sqref="R1554:S1554 U1554">
    <cfRule type="notContainsBlanks" dxfId="2" priority="29608">
      <formula>LEN(TRIM(R1554))&gt;0</formula>
    </cfRule>
  </conditionalFormatting>
  <conditionalFormatting sqref="V1554 AC1554">
    <cfRule type="notContainsBlanks" dxfId="0" priority="29623">
      <formula>LEN(TRIM(V1554))&gt;0</formula>
    </cfRule>
  </conditionalFormatting>
  <conditionalFormatting sqref="Q1556:Q1558 Q1562 Q1568:Q1569 Q1571 Q1576 Q1582:Q1583">
    <cfRule type="notContainsBlanks" dxfId="1" priority="30253">
      <formula>LEN(TRIM(Q1556))&gt;0</formula>
    </cfRule>
  </conditionalFormatting>
  <conditionalFormatting sqref="R1556:R1558 R1562">
    <cfRule type="notContainsBlanks" dxfId="2" priority="30250">
      <formula>LEN(TRIM(R1556))&gt;0</formula>
    </cfRule>
  </conditionalFormatting>
  <conditionalFormatting sqref="S1556:S1558 S1562 S1568:S1569 S1571 S1576 S1582:S1583">
    <cfRule type="notContainsBlanks" dxfId="3" priority="30199">
      <formula>LEN(TRIM(S1556))&gt;0</formula>
    </cfRule>
  </conditionalFormatting>
  <conditionalFormatting sqref="U1556:U1558 U1562 U1568:U1569 U1571 U1576 U1582:U1583">
    <cfRule type="notContainsBlanks" dxfId="4" priority="30196">
      <formula>LEN(TRIM(U1556))&gt;0</formula>
    </cfRule>
  </conditionalFormatting>
  <conditionalFormatting sqref="V1556 AC1556">
    <cfRule type="notContainsBlanks" dxfId="0" priority="30247">
      <formula>LEN(TRIM(V1556))&gt;0</formula>
    </cfRule>
  </conditionalFormatting>
  <conditionalFormatting sqref="V1556:V1558 AC1556:AC1558 V1562 AC1562">
    <cfRule type="notContainsBlanks" dxfId="0" priority="30241">
      <formula>LEN(TRIM(V1556))&gt;0</formula>
    </cfRule>
  </conditionalFormatting>
  <conditionalFormatting sqref="W1556:W1558 W1562">
    <cfRule type="notContainsBlanks" dxfId="0" priority="30238">
      <formula>LEN(TRIM(W1556))&gt;0</formula>
    </cfRule>
  </conditionalFormatting>
  <conditionalFormatting sqref="Y1556:Y1558 Y1562 Y1568:Y1569 Y1571 Y1576 Y1582:Y1583">
    <cfRule type="notContainsBlanks" dxfId="5" priority="30235">
      <formula>LEN(TRIM(Y1556))&gt;0</formula>
    </cfRule>
  </conditionalFormatting>
  <conditionalFormatting sqref="Z1556:Z1558 Z1562 Z1568:Z1569 Z1571 Z1576 Z1582:Z1583">
    <cfRule type="notContainsBlanks" dxfId="6" priority="30232">
      <formula>LEN(TRIM(Z1556))&gt;0</formula>
    </cfRule>
  </conditionalFormatting>
  <conditionalFormatting sqref="V1559 AC1559">
    <cfRule type="notContainsBlanks" dxfId="0" priority="30175">
      <formula>LEN(TRIM(V1559))&gt;0</formula>
    </cfRule>
  </conditionalFormatting>
  <conditionalFormatting sqref="V1560 AC1560">
    <cfRule type="notContainsBlanks" dxfId="0" priority="30172">
      <formula>LEN(TRIM(V1560))&gt;0</formula>
    </cfRule>
  </conditionalFormatting>
  <conditionalFormatting sqref="V1561 AC1561">
    <cfRule type="notContainsBlanks" dxfId="0" priority="30169">
      <formula>LEN(TRIM(V1561))&gt;0</formula>
    </cfRule>
  </conditionalFormatting>
  <conditionalFormatting sqref="AA1562 AA1564 AA1595 AA2060 AA2158:AA2159 AA2290 AA2584:AA2587 AA2589 AA2885">
    <cfRule type="cellIs" dxfId="8" priority="30292" operator="equal">
      <formula>2</formula>
    </cfRule>
    <cfRule type="cellIs" dxfId="8" priority="30291" operator="equal">
      <formula>4</formula>
    </cfRule>
  </conditionalFormatting>
  <conditionalFormatting sqref="AB1562 AB1568:AB1569 AB1571 AB1576 AB1582:AB1583">
    <cfRule type="cellIs" dxfId="7" priority="30202" operator="notEqual">
      <formula>0</formula>
    </cfRule>
  </conditionalFormatting>
  <conditionalFormatting sqref="V1563 AC1563">
    <cfRule type="notContainsBlanks" dxfId="0" priority="30102">
      <formula>LEN(TRIM(V1563))&gt;0</formula>
    </cfRule>
  </conditionalFormatting>
  <conditionalFormatting sqref="V1564 AC1564">
    <cfRule type="notContainsBlanks" dxfId="0" priority="30099">
      <formula>LEN(TRIM(V1564))&gt;0</formula>
    </cfRule>
  </conditionalFormatting>
  <conditionalFormatting sqref="V1565 AC1565">
    <cfRule type="notContainsBlanks" dxfId="0" priority="30096">
      <formula>LEN(TRIM(V1565))&gt;0</formula>
    </cfRule>
  </conditionalFormatting>
  <conditionalFormatting sqref="V1566 AC1566">
    <cfRule type="notContainsBlanks" dxfId="0" priority="30093">
      <formula>LEN(TRIM(V1566))&gt;0</formula>
    </cfRule>
  </conditionalFormatting>
  <conditionalFormatting sqref="V1567 AC1567">
    <cfRule type="notContainsBlanks" dxfId="0" priority="30090">
      <formula>LEN(TRIM(V1567))&gt;0</formula>
    </cfRule>
  </conditionalFormatting>
  <conditionalFormatting sqref="R1568:R1569 R1571 R1576 R1582:R1583">
    <cfRule type="notContainsBlanks" dxfId="2" priority="30229">
      <formula>LEN(TRIM(R1568))&gt;0</formula>
    </cfRule>
  </conditionalFormatting>
  <conditionalFormatting sqref="V1568:V1569 AC1568:AC1569 V1571 AC1571 V1576 AC1576 V1582:V1583 AC1582:AC1583">
    <cfRule type="notContainsBlanks" dxfId="0" priority="30259">
      <formula>LEN(TRIM(V1568))&gt;0</formula>
    </cfRule>
  </conditionalFormatting>
  <conditionalFormatting sqref="W1568:W1569 W1571 W1576 W1582:W1583">
    <cfRule type="notContainsBlanks" dxfId="0" priority="30256">
      <formula>LEN(TRIM(W1568))&gt;0</formula>
    </cfRule>
  </conditionalFormatting>
  <conditionalFormatting sqref="AA1569 AA1602 AA1734 AA1902 AA1965 AA1998 AA2162:AA2166 AA2294:AA2298 AA2427 AA2496 AA2592:AA2593">
    <cfRule type="cellIs" dxfId="8" priority="30294" operator="equal">
      <formula>2</formula>
    </cfRule>
    <cfRule type="cellIs" dxfId="8" priority="30293" operator="equal">
      <formula>4</formula>
    </cfRule>
  </conditionalFormatting>
  <conditionalFormatting sqref="V1570 AC1570">
    <cfRule type="notContainsBlanks" dxfId="0" priority="29994">
      <formula>LEN(TRIM(V1570))&gt;0</formula>
    </cfRule>
  </conditionalFormatting>
  <conditionalFormatting sqref="V1572 AC1572">
    <cfRule type="notContainsBlanks" dxfId="0" priority="29949">
      <formula>LEN(TRIM(V1572))&gt;0</formula>
    </cfRule>
  </conditionalFormatting>
  <conditionalFormatting sqref="V1573 AC1573">
    <cfRule type="notContainsBlanks" dxfId="0" priority="29946">
      <formula>LEN(TRIM(V1573))&gt;0</formula>
    </cfRule>
  </conditionalFormatting>
  <conditionalFormatting sqref="V1574 AC1574">
    <cfRule type="notContainsBlanks" dxfId="0" priority="29943">
      <formula>LEN(TRIM(V1574))&gt;0</formula>
    </cfRule>
  </conditionalFormatting>
  <conditionalFormatting sqref="V1575 AC1575">
    <cfRule type="notContainsBlanks" dxfId="0" priority="29940">
      <formula>LEN(TRIM(V1575))&gt;0</formula>
    </cfRule>
  </conditionalFormatting>
  <conditionalFormatting sqref="V1577 AC1577">
    <cfRule type="notContainsBlanks" dxfId="0" priority="29844">
      <formula>LEN(TRIM(V1577))&gt;0</formula>
    </cfRule>
  </conditionalFormatting>
  <conditionalFormatting sqref="V1578 AC1578">
    <cfRule type="notContainsBlanks" dxfId="0" priority="29841">
      <formula>LEN(TRIM(V1578))&gt;0</formula>
    </cfRule>
  </conditionalFormatting>
  <conditionalFormatting sqref="AA1578:AA1580 AA1612 AA1614 AA1751 AA1817 AA1845 AA1949 AA1974 AA1982 AA2007 AA2010 AA2081 AA2174:AA2175 AA2179:AA2180 AA2307 AA2312 AA2345 AA2377 AA2411 AA2444 AA2477 AA2507 AA2510 AA2602 AA2604 AA2606 AA2608:AA2609 AA2675 AA2741 AA2807 AA2840 AA2873 AA2906">
    <cfRule type="cellIs" dxfId="8" priority="30285" operator="equal">
      <formula>2</formula>
    </cfRule>
    <cfRule type="cellIs" dxfId="8" priority="30284" operator="equal">
      <formula>4</formula>
    </cfRule>
  </conditionalFormatting>
  <conditionalFormatting sqref="V1579 AC1579">
    <cfRule type="notContainsBlanks" dxfId="0" priority="29838">
      <formula>LEN(TRIM(V1579))&gt;0</formula>
    </cfRule>
  </conditionalFormatting>
  <conditionalFormatting sqref="V1580 AC1580">
    <cfRule type="notContainsBlanks" dxfId="0" priority="29835">
      <formula>LEN(TRIM(V1580))&gt;0</formula>
    </cfRule>
  </conditionalFormatting>
  <conditionalFormatting sqref="V1581 AC1581">
    <cfRule type="notContainsBlanks" dxfId="0" priority="29832">
      <formula>LEN(TRIM(V1581))&gt;0</formula>
    </cfRule>
  </conditionalFormatting>
  <conditionalFormatting sqref="V1584 AC1584">
    <cfRule type="notContainsBlanks" dxfId="0" priority="29721">
      <formula>LEN(TRIM(V1584))&gt;0</formula>
    </cfRule>
  </conditionalFormatting>
  <conditionalFormatting sqref="V1585 AC1585">
    <cfRule type="notContainsBlanks" dxfId="0" priority="29718">
      <formula>LEN(TRIM(V1585))&gt;0</formula>
    </cfRule>
  </conditionalFormatting>
  <conditionalFormatting sqref="V1586 AC1586">
    <cfRule type="notContainsBlanks" dxfId="0" priority="29715">
      <formula>LEN(TRIM(V1586))&gt;0</formula>
    </cfRule>
  </conditionalFormatting>
  <conditionalFormatting sqref="R1587:S1587 U1587">
    <cfRule type="notContainsBlanks" dxfId="2" priority="30211">
      <formula>LEN(TRIM(R1587))&gt;0</formula>
    </cfRule>
  </conditionalFormatting>
  <conditionalFormatting sqref="V1587 AC1587">
    <cfRule type="notContainsBlanks" dxfId="0" priority="30226">
      <formula>LEN(TRIM(V1587))&gt;0</formula>
    </cfRule>
  </conditionalFormatting>
  <conditionalFormatting sqref="Q1589:Q1591 Q1595 Q1602 Q1604 Q1609 Q1615:Q1616">
    <cfRule type="notContainsBlanks" dxfId="1" priority="30252">
      <formula>LEN(TRIM(Q1589))&gt;0</formula>
    </cfRule>
  </conditionalFormatting>
  <conditionalFormatting sqref="R1589:R1591 R1595">
    <cfRule type="notContainsBlanks" dxfId="2" priority="30249">
      <formula>LEN(TRIM(R1589))&gt;0</formula>
    </cfRule>
  </conditionalFormatting>
  <conditionalFormatting sqref="S1589:S1591 S1595 S1601:S1602 S1604 S1609 S1615:S1616">
    <cfRule type="notContainsBlanks" dxfId="3" priority="30198">
      <formula>LEN(TRIM(S1589))&gt;0</formula>
    </cfRule>
  </conditionalFormatting>
  <conditionalFormatting sqref="U1589:U1591 U1595 U1601:U1602 U1604 U1609 U1615:U1616">
    <cfRule type="notContainsBlanks" dxfId="4" priority="30195">
      <formula>LEN(TRIM(U1589))&gt;0</formula>
    </cfRule>
  </conditionalFormatting>
  <conditionalFormatting sqref="V1589 AC1589">
    <cfRule type="notContainsBlanks" dxfId="0" priority="30246">
      <formula>LEN(TRIM(V1589))&gt;0</formula>
    </cfRule>
  </conditionalFormatting>
  <conditionalFormatting sqref="V1589:V1591 AC1589:AC1591 V1595 AC1595">
    <cfRule type="notContainsBlanks" dxfId="0" priority="30240">
      <formula>LEN(TRIM(V1589))&gt;0</formula>
    </cfRule>
  </conditionalFormatting>
  <conditionalFormatting sqref="W1589:W1591 W1595">
    <cfRule type="notContainsBlanks" dxfId="0" priority="30237">
      <formula>LEN(TRIM(W1589))&gt;0</formula>
    </cfRule>
  </conditionalFormatting>
  <conditionalFormatting sqref="Y1589:Y1591 Y1595 Y1601:Y1602 Y1604 Y1609 Y1615:Y1616">
    <cfRule type="notContainsBlanks" dxfId="5" priority="30234">
      <formula>LEN(TRIM(Y1589))&gt;0</formula>
    </cfRule>
  </conditionalFormatting>
  <conditionalFormatting sqref="Z1589:Z1591 Z1595 Z1601:Z1602 Z1604 Z1609 Z1615:Z1616">
    <cfRule type="notContainsBlanks" dxfId="6" priority="30231">
      <formula>LEN(TRIM(Z1589))&gt;0</formula>
    </cfRule>
  </conditionalFormatting>
  <conditionalFormatting sqref="V1592 AC1592">
    <cfRule type="notContainsBlanks" dxfId="0" priority="30174">
      <formula>LEN(TRIM(V1592))&gt;0</formula>
    </cfRule>
  </conditionalFormatting>
  <conditionalFormatting sqref="V1593 AC1593">
    <cfRule type="notContainsBlanks" dxfId="0" priority="30171">
      <formula>LEN(TRIM(V1593))&gt;0</formula>
    </cfRule>
  </conditionalFormatting>
  <conditionalFormatting sqref="V1594 AC1594">
    <cfRule type="notContainsBlanks" dxfId="0" priority="30168">
      <formula>LEN(TRIM(V1594))&gt;0</formula>
    </cfRule>
  </conditionalFormatting>
  <conditionalFormatting sqref="AB1595 AB1601:AB1602 AB1604 AB1609 AB1615:AB1616">
    <cfRule type="cellIs" dxfId="7" priority="30201" operator="notEqual">
      <formula>0</formula>
    </cfRule>
  </conditionalFormatting>
  <conditionalFormatting sqref="V1596 AC1596">
    <cfRule type="notContainsBlanks" dxfId="0" priority="30101">
      <formula>LEN(TRIM(V1596))&gt;0</formula>
    </cfRule>
  </conditionalFormatting>
  <conditionalFormatting sqref="V1597 AC1597">
    <cfRule type="notContainsBlanks" dxfId="0" priority="30098">
      <formula>LEN(TRIM(V1597))&gt;0</formula>
    </cfRule>
  </conditionalFormatting>
  <conditionalFormatting sqref="V1598 AC1598">
    <cfRule type="notContainsBlanks" dxfId="0" priority="30095">
      <formula>LEN(TRIM(V1598))&gt;0</formula>
    </cfRule>
  </conditionalFormatting>
  <conditionalFormatting sqref="V1599 AC1599">
    <cfRule type="notContainsBlanks" dxfId="0" priority="30092">
      <formula>LEN(TRIM(V1599))&gt;0</formula>
    </cfRule>
  </conditionalFormatting>
  <conditionalFormatting sqref="V1600 AC1600">
    <cfRule type="notContainsBlanks" dxfId="0" priority="30089">
      <formula>LEN(TRIM(V1600))&gt;0</formula>
    </cfRule>
  </conditionalFormatting>
  <conditionalFormatting sqref="R1601:R1602 R1604 R1609 R1615:R1616">
    <cfRule type="notContainsBlanks" dxfId="2" priority="30228">
      <formula>LEN(TRIM(R1601))&gt;0</formula>
    </cfRule>
  </conditionalFormatting>
  <conditionalFormatting sqref="V1601:V1602 AC1601:AC1602 V1604 AC1604 V1609 AC1609 V1615:V1616 AC1615:AC1616">
    <cfRule type="notContainsBlanks" dxfId="0" priority="30258">
      <formula>LEN(TRIM(V1601))&gt;0</formula>
    </cfRule>
  </conditionalFormatting>
  <conditionalFormatting sqref="W1601:W1602 W1604 W1609 W1615:W1616">
    <cfRule type="notContainsBlanks" dxfId="0" priority="30255">
      <formula>LEN(TRIM(W1601))&gt;0</formula>
    </cfRule>
  </conditionalFormatting>
  <conditionalFormatting sqref="AA1601 AA1963 AA2160:AA2161 AA2291:AA2293 AA2456 AA2588 AA2590:AA2591">
    <cfRule type="cellIs" dxfId="8" priority="30281" operator="equal">
      <formula>2</formula>
    </cfRule>
    <cfRule type="cellIs" dxfId="8" priority="30280" operator="equal">
      <formula>4</formula>
    </cfRule>
  </conditionalFormatting>
  <conditionalFormatting sqref="V1603 AC1603">
    <cfRule type="notContainsBlanks" dxfId="0" priority="29993">
      <formula>LEN(TRIM(V1603))&gt;0</formula>
    </cfRule>
  </conditionalFormatting>
  <conditionalFormatting sqref="V1605 AC1605">
    <cfRule type="notContainsBlanks" dxfId="0" priority="29948">
      <formula>LEN(TRIM(V1605))&gt;0</formula>
    </cfRule>
  </conditionalFormatting>
  <conditionalFormatting sqref="V1606 AC1606">
    <cfRule type="notContainsBlanks" dxfId="0" priority="29945">
      <formula>LEN(TRIM(V1606))&gt;0</formula>
    </cfRule>
  </conditionalFormatting>
  <conditionalFormatting sqref="V1607 AC1607">
    <cfRule type="notContainsBlanks" dxfId="0" priority="29942">
      <formula>LEN(TRIM(V1607))&gt;0</formula>
    </cfRule>
  </conditionalFormatting>
  <conditionalFormatting sqref="AA1607 AA2300 AA2599 AA2663">
    <cfRule type="cellIs" dxfId="8" priority="30283" operator="equal">
      <formula>2</formula>
    </cfRule>
    <cfRule type="cellIs" dxfId="8" priority="30282" operator="equal">
      <formula>4</formula>
    </cfRule>
  </conditionalFormatting>
  <conditionalFormatting sqref="V1608 AC1608">
    <cfRule type="notContainsBlanks" dxfId="0" priority="29939">
      <formula>LEN(TRIM(V1608))&gt;0</formula>
    </cfRule>
  </conditionalFormatting>
  <conditionalFormatting sqref="V1610 AC1610">
    <cfRule type="notContainsBlanks" dxfId="0" priority="29843">
      <formula>LEN(TRIM(V1610))&gt;0</formula>
    </cfRule>
  </conditionalFormatting>
  <conditionalFormatting sqref="V1611 AC1611">
    <cfRule type="notContainsBlanks" dxfId="0" priority="29840">
      <formula>LEN(TRIM(V1611))&gt;0</formula>
    </cfRule>
  </conditionalFormatting>
  <conditionalFormatting sqref="V1612 AC1612">
    <cfRule type="notContainsBlanks" dxfId="0" priority="29837">
      <formula>LEN(TRIM(V1612))&gt;0</formula>
    </cfRule>
  </conditionalFormatting>
  <conditionalFormatting sqref="V1613 AC1613">
    <cfRule type="notContainsBlanks" dxfId="0" priority="29834">
      <formula>LEN(TRIM(V1613))&gt;0</formula>
    </cfRule>
  </conditionalFormatting>
  <conditionalFormatting sqref="V1614 AC1614">
    <cfRule type="notContainsBlanks" dxfId="0" priority="29831">
      <formula>LEN(TRIM(V1614))&gt;0</formula>
    </cfRule>
  </conditionalFormatting>
  <conditionalFormatting sqref="V1617 AC1617">
    <cfRule type="notContainsBlanks" dxfId="0" priority="29720">
      <formula>LEN(TRIM(V1617))&gt;0</formula>
    </cfRule>
  </conditionalFormatting>
  <conditionalFormatting sqref="V1618 AC1618">
    <cfRule type="notContainsBlanks" dxfId="0" priority="29717">
      <formula>LEN(TRIM(V1618))&gt;0</formula>
    </cfRule>
  </conditionalFormatting>
  <conditionalFormatting sqref="V1619 AC1619">
    <cfRule type="notContainsBlanks" dxfId="0" priority="29714">
      <formula>LEN(TRIM(V1619))&gt;0</formula>
    </cfRule>
  </conditionalFormatting>
  <conditionalFormatting sqref="R1620:S1620 U1620">
    <cfRule type="notContainsBlanks" dxfId="2" priority="30210">
      <formula>LEN(TRIM(R1620))&gt;0</formula>
    </cfRule>
  </conditionalFormatting>
  <conditionalFormatting sqref="V1620 AC1620">
    <cfRule type="notContainsBlanks" dxfId="0" priority="30225">
      <formula>LEN(TRIM(V1620))&gt;0</formula>
    </cfRule>
  </conditionalFormatting>
  <conditionalFormatting sqref="Q1622:Q1624 Q1628 Q1635 Q1637 Q1642 Q1648:Q1649">
    <cfRule type="notContainsBlanks" dxfId="1" priority="30251">
      <formula>LEN(TRIM(Q1622))&gt;0</formula>
    </cfRule>
  </conditionalFormatting>
  <conditionalFormatting sqref="R1622:R1624 R1628">
    <cfRule type="notContainsBlanks" dxfId="2" priority="30248">
      <formula>LEN(TRIM(R1622))&gt;0</formula>
    </cfRule>
  </conditionalFormatting>
  <conditionalFormatting sqref="S1622:S1624 S1628 S1634:S1635 S1637 S1642 S1648:S1649">
    <cfRule type="notContainsBlanks" dxfId="3" priority="30197">
      <formula>LEN(TRIM(S1622))&gt;0</formula>
    </cfRule>
  </conditionalFormatting>
  <conditionalFormatting sqref="U1622:U1624 U1628 U1634:U1635 U1637 U1642 U1648:U1649">
    <cfRule type="notContainsBlanks" dxfId="4" priority="30194">
      <formula>LEN(TRIM(U1622))&gt;0</formula>
    </cfRule>
  </conditionalFormatting>
  <conditionalFormatting sqref="V1622 AC1622">
    <cfRule type="notContainsBlanks" dxfId="0" priority="30245">
      <formula>LEN(TRIM(V1622))&gt;0</formula>
    </cfRule>
  </conditionalFormatting>
  <conditionalFormatting sqref="V1622:V1624 AC1622:AC1624 V1628 AC1628">
    <cfRule type="notContainsBlanks" dxfId="0" priority="30239">
      <formula>LEN(TRIM(V1622))&gt;0</formula>
    </cfRule>
  </conditionalFormatting>
  <conditionalFormatting sqref="W1622:W1624 W1628">
    <cfRule type="notContainsBlanks" dxfId="0" priority="30236">
      <formula>LEN(TRIM(W1622))&gt;0</formula>
    </cfRule>
  </conditionalFormatting>
  <conditionalFormatting sqref="Y1622:Y1624 Y1628 Y1634:Y1635 Y1637 Y1642 Y1648:Y1649">
    <cfRule type="notContainsBlanks" dxfId="5" priority="30233">
      <formula>LEN(TRIM(Y1622))&gt;0</formula>
    </cfRule>
  </conditionalFormatting>
  <conditionalFormatting sqref="Z1622:Z1624 Z1628 Z1634:Z1635 Z1637 Z1642 Z1648:Z1649">
    <cfRule type="notContainsBlanks" dxfId="6" priority="30230">
      <formula>LEN(TRIM(Z1622))&gt;0</formula>
    </cfRule>
  </conditionalFormatting>
  <conditionalFormatting sqref="V1625 AC1625">
    <cfRule type="notContainsBlanks" dxfId="0" priority="30173">
      <formula>LEN(TRIM(V1625))&gt;0</formula>
    </cfRule>
  </conditionalFormatting>
  <conditionalFormatting sqref="V1626 AC1626">
    <cfRule type="notContainsBlanks" dxfId="0" priority="30170">
      <formula>LEN(TRIM(V1626))&gt;0</formula>
    </cfRule>
  </conditionalFormatting>
  <conditionalFormatting sqref="V1627 AC1627">
    <cfRule type="notContainsBlanks" dxfId="0" priority="30167">
      <formula>LEN(TRIM(V1627))&gt;0</formula>
    </cfRule>
  </conditionalFormatting>
  <conditionalFormatting sqref="AB1628 AB1634:AB1635 AB1637 AB1642 AB1648:AB1649">
    <cfRule type="cellIs" dxfId="7" priority="30200" operator="notEqual">
      <formula>0</formula>
    </cfRule>
  </conditionalFormatting>
  <conditionalFormatting sqref="V1629 AC1629">
    <cfRule type="notContainsBlanks" dxfId="0" priority="30100">
      <formula>LEN(TRIM(V1629))&gt;0</formula>
    </cfRule>
  </conditionalFormatting>
  <conditionalFormatting sqref="V1630 AC1630">
    <cfRule type="notContainsBlanks" dxfId="0" priority="30097">
      <formula>LEN(TRIM(V1630))&gt;0</formula>
    </cfRule>
  </conditionalFormatting>
  <conditionalFormatting sqref="V1631 AC1631">
    <cfRule type="notContainsBlanks" dxfId="0" priority="30094">
      <formula>LEN(TRIM(V1631))&gt;0</formula>
    </cfRule>
  </conditionalFormatting>
  <conditionalFormatting sqref="V1632 AC1632">
    <cfRule type="notContainsBlanks" dxfId="0" priority="30091">
      <formula>LEN(TRIM(V1632))&gt;0</formula>
    </cfRule>
  </conditionalFormatting>
  <conditionalFormatting sqref="V1633 AC1633">
    <cfRule type="notContainsBlanks" dxfId="0" priority="30088">
      <formula>LEN(TRIM(V1633))&gt;0</formula>
    </cfRule>
  </conditionalFormatting>
  <conditionalFormatting sqref="V1634:V1635 AC1634:AC1635 V1637 AC1637 V1642 AC1642 V1648:V1649 AC1648:AC1649">
    <cfRule type="notContainsBlanks" dxfId="0" priority="30257">
      <formula>LEN(TRIM(V1634))&gt;0</formula>
    </cfRule>
  </conditionalFormatting>
  <conditionalFormatting sqref="W1634:W1635 W1637 W1642 W1648:W1649">
    <cfRule type="notContainsBlanks" dxfId="0" priority="30254">
      <formula>LEN(TRIM(W1634))&gt;0</formula>
    </cfRule>
  </conditionalFormatting>
  <conditionalFormatting sqref="R1635 R1637 R1642 R1648:R1649">
    <cfRule type="notContainsBlanks" dxfId="2" priority="30227">
      <formula>LEN(TRIM(R1635))&gt;0</formula>
    </cfRule>
  </conditionalFormatting>
  <conditionalFormatting sqref="V1636 AC1636">
    <cfRule type="notContainsBlanks" dxfId="0" priority="29992">
      <formula>LEN(TRIM(V1636))&gt;0</formula>
    </cfRule>
  </conditionalFormatting>
  <conditionalFormatting sqref="V1638 AC1638">
    <cfRule type="notContainsBlanks" dxfId="0" priority="29947">
      <formula>LEN(TRIM(V1638))&gt;0</formula>
    </cfRule>
  </conditionalFormatting>
  <conditionalFormatting sqref="V1639 AC1639">
    <cfRule type="notContainsBlanks" dxfId="0" priority="29944">
      <formula>LEN(TRIM(V1639))&gt;0</formula>
    </cfRule>
  </conditionalFormatting>
  <conditionalFormatting sqref="V1640 AC1640">
    <cfRule type="notContainsBlanks" dxfId="0" priority="29941">
      <formula>LEN(TRIM(V1640))&gt;0</formula>
    </cfRule>
  </conditionalFormatting>
  <conditionalFormatting sqref="V1641 AC1641">
    <cfRule type="notContainsBlanks" dxfId="0" priority="29938">
      <formula>LEN(TRIM(V1641))&gt;0</formula>
    </cfRule>
  </conditionalFormatting>
  <conditionalFormatting sqref="V1643 AC1643">
    <cfRule type="notContainsBlanks" dxfId="0" priority="29842">
      <formula>LEN(TRIM(V1643))&gt;0</formula>
    </cfRule>
  </conditionalFormatting>
  <conditionalFormatting sqref="V1644 AC1644">
    <cfRule type="notContainsBlanks" dxfId="0" priority="29839">
      <formula>LEN(TRIM(V1644))&gt;0</formula>
    </cfRule>
  </conditionalFormatting>
  <conditionalFormatting sqref="V1645 AC1645">
    <cfRule type="notContainsBlanks" dxfId="0" priority="29836">
      <formula>LEN(TRIM(V1645))&gt;0</formula>
    </cfRule>
  </conditionalFormatting>
  <conditionalFormatting sqref="V1646 AC1646">
    <cfRule type="notContainsBlanks" dxfId="0" priority="29833">
      <formula>LEN(TRIM(V1646))&gt;0</formula>
    </cfRule>
  </conditionalFormatting>
  <conditionalFormatting sqref="V1647 AC1647">
    <cfRule type="notContainsBlanks" dxfId="0" priority="29830">
      <formula>LEN(TRIM(V1647))&gt;0</formula>
    </cfRule>
  </conditionalFormatting>
  <conditionalFormatting sqref="V1650 AC1650">
    <cfRule type="notContainsBlanks" dxfId="0" priority="29719">
      <formula>LEN(TRIM(V1650))&gt;0</formula>
    </cfRule>
  </conditionalFormatting>
  <conditionalFormatting sqref="V1651 AC1651">
    <cfRule type="notContainsBlanks" dxfId="0" priority="29716">
      <formula>LEN(TRIM(V1651))&gt;0</formula>
    </cfRule>
  </conditionalFormatting>
  <conditionalFormatting sqref="V1652 AC1652">
    <cfRule type="notContainsBlanks" dxfId="0" priority="29713">
      <formula>LEN(TRIM(V1652))&gt;0</formula>
    </cfRule>
  </conditionalFormatting>
  <conditionalFormatting sqref="R1653:S1653 U1653">
    <cfRule type="notContainsBlanks" dxfId="2" priority="30209">
      <formula>LEN(TRIM(R1653))&gt;0</formula>
    </cfRule>
  </conditionalFormatting>
  <conditionalFormatting sqref="V1653 AC1653">
    <cfRule type="notContainsBlanks" dxfId="0" priority="30224">
      <formula>LEN(TRIM(V1653))&gt;0</formula>
    </cfRule>
  </conditionalFormatting>
  <conditionalFormatting sqref="Q1655:Q1657 Q1661 Q1668 Q1670 Q1682">
    <cfRule type="notContainsBlanks" dxfId="1" priority="29042">
      <formula>LEN(TRIM(Q1655))&gt;0</formula>
    </cfRule>
  </conditionalFormatting>
  <conditionalFormatting sqref="R1655:R1657 R1661">
    <cfRule type="notContainsBlanks" dxfId="2" priority="29041">
      <formula>LEN(TRIM(R1655))&gt;0</formula>
    </cfRule>
  </conditionalFormatting>
  <conditionalFormatting sqref="S1655:S1657 S1661 S1667:S1668 S1670 S1675 S1681:S1682">
    <cfRule type="notContainsBlanks" dxfId="3" priority="29024">
      <formula>LEN(TRIM(S1655))&gt;0</formula>
    </cfRule>
  </conditionalFormatting>
  <conditionalFormatting sqref="U1655:U1657 U1661 U1667:U1668 U1670 U1675 U1681:U1682">
    <cfRule type="notContainsBlanks" dxfId="4" priority="29023">
      <formula>LEN(TRIM(U1655))&gt;0</formula>
    </cfRule>
  </conditionalFormatting>
  <conditionalFormatting sqref="V1655 AC1655">
    <cfRule type="notContainsBlanks" dxfId="0" priority="29040">
      <formula>LEN(TRIM(V1655))&gt;0</formula>
    </cfRule>
  </conditionalFormatting>
  <conditionalFormatting sqref="V1655:V1657 AC1655:AC1657 V1661 AC1661">
    <cfRule type="notContainsBlanks" dxfId="0" priority="29038">
      <formula>LEN(TRIM(V1655))&gt;0</formula>
    </cfRule>
  </conditionalFormatting>
  <conditionalFormatting sqref="W1655:W1657 W1661">
    <cfRule type="notContainsBlanks" dxfId="0" priority="29037">
      <formula>LEN(TRIM(W1655))&gt;0</formula>
    </cfRule>
  </conditionalFormatting>
  <conditionalFormatting sqref="Y1655:Y1657 Y1661 Y1667:Y1668 Y1670 Y1675 Y1681:Y1682">
    <cfRule type="notContainsBlanks" dxfId="5" priority="29036">
      <formula>LEN(TRIM(Y1655))&gt;0</formula>
    </cfRule>
  </conditionalFormatting>
  <conditionalFormatting sqref="Z1655:Z1657 Z1661 Z1667:Z1668 Z1670 Z1675 Z1681:Z1682">
    <cfRule type="notContainsBlanks" dxfId="6" priority="29035">
      <formula>LEN(TRIM(Z1655))&gt;0</formula>
    </cfRule>
  </conditionalFormatting>
  <conditionalFormatting sqref="V1658 AC1658">
    <cfRule type="notContainsBlanks" dxfId="0" priority="29016">
      <formula>LEN(TRIM(V1658))&gt;0</formula>
    </cfRule>
  </conditionalFormatting>
  <conditionalFormatting sqref="V1659 AC1659">
    <cfRule type="notContainsBlanks" dxfId="0" priority="29015">
      <formula>LEN(TRIM(V1659))&gt;0</formula>
    </cfRule>
  </conditionalFormatting>
  <conditionalFormatting sqref="V1660 AC1660">
    <cfRule type="notContainsBlanks" dxfId="0" priority="29014">
      <formula>LEN(TRIM(V1660))&gt;0</formula>
    </cfRule>
  </conditionalFormatting>
  <conditionalFormatting sqref="AB1661 AB1667:AB1668 AB1670 AB1675 AB1681:AB1682">
    <cfRule type="cellIs" dxfId="7" priority="29025" operator="notEqual">
      <formula>0</formula>
    </cfRule>
  </conditionalFormatting>
  <conditionalFormatting sqref="V1662 AC1662">
    <cfRule type="notContainsBlanks" dxfId="0" priority="28991">
      <formula>LEN(TRIM(V1662))&gt;0</formula>
    </cfRule>
  </conditionalFormatting>
  <conditionalFormatting sqref="V1663 AC1663">
    <cfRule type="notContainsBlanks" dxfId="0" priority="28990">
      <formula>LEN(TRIM(V1663))&gt;0</formula>
    </cfRule>
  </conditionalFormatting>
  <conditionalFormatting sqref="V1664 AC1664">
    <cfRule type="notContainsBlanks" dxfId="0" priority="28989">
      <formula>LEN(TRIM(V1664))&gt;0</formula>
    </cfRule>
  </conditionalFormatting>
  <conditionalFormatting sqref="V1665 AC1665">
    <cfRule type="notContainsBlanks" dxfId="0" priority="28988">
      <formula>LEN(TRIM(V1665))&gt;0</formula>
    </cfRule>
  </conditionalFormatting>
  <conditionalFormatting sqref="V1666 AC1666">
    <cfRule type="notContainsBlanks" dxfId="0" priority="28987">
      <formula>LEN(TRIM(V1666))&gt;0</formula>
    </cfRule>
  </conditionalFormatting>
  <conditionalFormatting sqref="R1667:R1668 R1670 R1675 R1681:R1682">
    <cfRule type="notContainsBlanks" dxfId="2" priority="29034">
      <formula>LEN(TRIM(R1667))&gt;0</formula>
    </cfRule>
  </conditionalFormatting>
  <conditionalFormatting sqref="V1667:V1668 AC1667:AC1668 V1670 AC1670 V1675 AC1675 V1681:V1682 AC1681:AC1682">
    <cfRule type="notContainsBlanks" dxfId="0" priority="29044">
      <formula>LEN(TRIM(V1667))&gt;0</formula>
    </cfRule>
  </conditionalFormatting>
  <conditionalFormatting sqref="W1667:W1668 W1670 W1675 W1681:W1682">
    <cfRule type="notContainsBlanks" dxfId="0" priority="29043">
      <formula>LEN(TRIM(W1667))&gt;0</formula>
    </cfRule>
  </conditionalFormatting>
  <conditionalFormatting sqref="V1669 AC1669">
    <cfRule type="notContainsBlanks" dxfId="0" priority="28954">
      <formula>LEN(TRIM(V1669))&gt;0</formula>
    </cfRule>
  </conditionalFormatting>
  <conditionalFormatting sqref="V1671 AC1671">
    <cfRule type="notContainsBlanks" dxfId="0" priority="28943">
      <formula>LEN(TRIM(V1671))&gt;0</formula>
    </cfRule>
  </conditionalFormatting>
  <conditionalFormatting sqref="V1672 AC1672">
    <cfRule type="notContainsBlanks" dxfId="0" priority="28942">
      <formula>LEN(TRIM(V1672))&gt;0</formula>
    </cfRule>
  </conditionalFormatting>
  <conditionalFormatting sqref="V1673 AC1673">
    <cfRule type="notContainsBlanks" dxfId="0" priority="28941">
      <formula>LEN(TRIM(V1673))&gt;0</formula>
    </cfRule>
  </conditionalFormatting>
  <conditionalFormatting sqref="V1674 AC1674">
    <cfRule type="notContainsBlanks" dxfId="0" priority="28940">
      <formula>LEN(TRIM(V1674))&gt;0</formula>
    </cfRule>
  </conditionalFormatting>
  <conditionalFormatting sqref="V1676 AC1676">
    <cfRule type="notContainsBlanks" dxfId="0" priority="28910">
      <formula>LEN(TRIM(V1676))&gt;0</formula>
    </cfRule>
  </conditionalFormatting>
  <conditionalFormatting sqref="V1677 AC1677">
    <cfRule type="notContainsBlanks" dxfId="0" priority="28909">
      <formula>LEN(TRIM(V1677))&gt;0</formula>
    </cfRule>
  </conditionalFormatting>
  <conditionalFormatting sqref="V1678 AC1678">
    <cfRule type="notContainsBlanks" dxfId="0" priority="28908">
      <formula>LEN(TRIM(V1678))&gt;0</formula>
    </cfRule>
  </conditionalFormatting>
  <conditionalFormatting sqref="V1679 AC1679">
    <cfRule type="notContainsBlanks" dxfId="0" priority="28907">
      <formula>LEN(TRIM(V1679))&gt;0</formula>
    </cfRule>
  </conditionalFormatting>
  <conditionalFormatting sqref="V1680 AC1680">
    <cfRule type="notContainsBlanks" dxfId="0" priority="28906">
      <formula>LEN(TRIM(V1680))&gt;0</formula>
    </cfRule>
  </conditionalFormatting>
  <conditionalFormatting sqref="V1683 AC1683">
    <cfRule type="notContainsBlanks" dxfId="0" priority="28869">
      <formula>LEN(TRIM(V1683))&gt;0</formula>
    </cfRule>
  </conditionalFormatting>
  <conditionalFormatting sqref="V1684 AC1684">
    <cfRule type="notContainsBlanks" dxfId="0" priority="28868">
      <formula>LEN(TRIM(V1684))&gt;0</formula>
    </cfRule>
  </conditionalFormatting>
  <conditionalFormatting sqref="V1685 AC1685">
    <cfRule type="notContainsBlanks" dxfId="0" priority="28867">
      <formula>LEN(TRIM(V1685))&gt;0</formula>
    </cfRule>
  </conditionalFormatting>
  <conditionalFormatting sqref="R1686:S1686 U1686">
    <cfRule type="notContainsBlanks" dxfId="2" priority="29028">
      <formula>LEN(TRIM(R1686))&gt;0</formula>
    </cfRule>
  </conditionalFormatting>
  <conditionalFormatting sqref="V1686 AC1686">
    <cfRule type="notContainsBlanks" dxfId="0" priority="29033">
      <formula>LEN(TRIM(V1686))&gt;0</formula>
    </cfRule>
  </conditionalFormatting>
  <conditionalFormatting sqref="Q1688:Q1690 Q1694 Q1700:Q1701 Q1703 Q1708 Q1715">
    <cfRule type="notContainsBlanks" dxfId="1" priority="22744">
      <formula>LEN(TRIM(Q1688))&gt;0</formula>
    </cfRule>
  </conditionalFormatting>
  <conditionalFormatting sqref="R1688:R1690 R1694">
    <cfRule type="notContainsBlanks" dxfId="2" priority="22743">
      <formula>LEN(TRIM(R1688))&gt;0</formula>
    </cfRule>
  </conditionalFormatting>
  <conditionalFormatting sqref="S1688:S1690 S1694 S1700:S1701 S1703 S1708 S1714:S1715">
    <cfRule type="notContainsBlanks" dxfId="3" priority="22726">
      <formula>LEN(TRIM(S1688))&gt;0</formula>
    </cfRule>
  </conditionalFormatting>
  <conditionalFormatting sqref="U1688:U1690 U1694 U1700:U1701 U1703 U1708 U1714:U1715">
    <cfRule type="notContainsBlanks" dxfId="4" priority="22725">
      <formula>LEN(TRIM(U1688))&gt;0</formula>
    </cfRule>
  </conditionalFormatting>
  <conditionalFormatting sqref="V1688 AC1688">
    <cfRule type="notContainsBlanks" dxfId="0" priority="22742">
      <formula>LEN(TRIM(V1688))&gt;0</formula>
    </cfRule>
  </conditionalFormatting>
  <conditionalFormatting sqref="V1688:V1690 AC1688:AC1690 V1694 AC1694">
    <cfRule type="notContainsBlanks" dxfId="0" priority="22740">
      <formula>LEN(TRIM(V1688))&gt;0</formula>
    </cfRule>
  </conditionalFormatting>
  <conditionalFormatting sqref="W1688:W1690 W1694">
    <cfRule type="notContainsBlanks" dxfId="0" priority="22739">
      <formula>LEN(TRIM(W1688))&gt;0</formula>
    </cfRule>
  </conditionalFormatting>
  <conditionalFormatting sqref="Y1688:Y1690 Y1694 Y1700:Y1701 Y1703 Y1708 Y1714:Y1715">
    <cfRule type="notContainsBlanks" dxfId="5" priority="22738">
      <formula>LEN(TRIM(Y1688))&gt;0</formula>
    </cfRule>
  </conditionalFormatting>
  <conditionalFormatting sqref="Z1688:Z1690 Z1694 Z1700:Z1701 Z1703 Z1708 Z1714:Z1715">
    <cfRule type="notContainsBlanks" dxfId="6" priority="22737">
      <formula>LEN(TRIM(Z1688))&gt;0</formula>
    </cfRule>
  </conditionalFormatting>
  <conditionalFormatting sqref="V1691 AC1691">
    <cfRule type="notContainsBlanks" dxfId="0" priority="22718">
      <formula>LEN(TRIM(V1691))&gt;0</formula>
    </cfRule>
  </conditionalFormatting>
  <conditionalFormatting sqref="V1692 AC1692">
    <cfRule type="notContainsBlanks" dxfId="0" priority="22717">
      <formula>LEN(TRIM(V1692))&gt;0</formula>
    </cfRule>
  </conditionalFormatting>
  <conditionalFormatting sqref="V1693 AC1693">
    <cfRule type="notContainsBlanks" dxfId="0" priority="22716">
      <formula>LEN(TRIM(V1693))&gt;0</formula>
    </cfRule>
  </conditionalFormatting>
  <conditionalFormatting sqref="AB1694 AB1700:AB1701 AB1703 AB1708 AB1714:AB1715">
    <cfRule type="cellIs" dxfId="7" priority="22727" operator="notEqual">
      <formula>0</formula>
    </cfRule>
  </conditionalFormatting>
  <conditionalFormatting sqref="V1695 AC1695">
    <cfRule type="notContainsBlanks" dxfId="0" priority="22689">
      <formula>LEN(TRIM(V1695))&gt;0</formula>
    </cfRule>
  </conditionalFormatting>
  <conditionalFormatting sqref="V1696 AC1696">
    <cfRule type="notContainsBlanks" dxfId="0" priority="22688">
      <formula>LEN(TRIM(V1696))&gt;0</formula>
    </cfRule>
  </conditionalFormatting>
  <conditionalFormatting sqref="V1697 AC1697">
    <cfRule type="notContainsBlanks" dxfId="0" priority="22687">
      <formula>LEN(TRIM(V1697))&gt;0</formula>
    </cfRule>
  </conditionalFormatting>
  <conditionalFormatting sqref="V1698 AC1698">
    <cfRule type="notContainsBlanks" dxfId="0" priority="22686">
      <formula>LEN(TRIM(V1698))&gt;0</formula>
    </cfRule>
  </conditionalFormatting>
  <conditionalFormatting sqref="V1699 AC1699">
    <cfRule type="notContainsBlanks" dxfId="0" priority="22685">
      <formula>LEN(TRIM(V1699))&gt;0</formula>
    </cfRule>
  </conditionalFormatting>
  <conditionalFormatting sqref="R1700:R1701 R1703 R1708 R1714:R1715">
    <cfRule type="notContainsBlanks" dxfId="2" priority="22736">
      <formula>LEN(TRIM(R1700))&gt;0</formula>
    </cfRule>
  </conditionalFormatting>
  <conditionalFormatting sqref="V1700:V1701 AC1700:AC1701 V1703 AC1703 V1708 AC1708 V1714:V1715 AC1714:AC1715">
    <cfRule type="notContainsBlanks" dxfId="0" priority="22746">
      <formula>LEN(TRIM(V1700))&gt;0</formula>
    </cfRule>
  </conditionalFormatting>
  <conditionalFormatting sqref="W1700:W1701 W1703 W1708 W1714:W1715">
    <cfRule type="notContainsBlanks" dxfId="0" priority="22745">
      <formula>LEN(TRIM(W1700))&gt;0</formula>
    </cfRule>
  </conditionalFormatting>
  <conditionalFormatting sqref="V1702 AC1702">
    <cfRule type="notContainsBlanks" dxfId="0" priority="22652">
      <formula>LEN(TRIM(V1702))&gt;0</formula>
    </cfRule>
  </conditionalFormatting>
  <conditionalFormatting sqref="V1704 AC1704">
    <cfRule type="notContainsBlanks" dxfId="0" priority="22637">
      <formula>LEN(TRIM(V1704))&gt;0</formula>
    </cfRule>
  </conditionalFormatting>
  <conditionalFormatting sqref="V1705 AC1705">
    <cfRule type="notContainsBlanks" dxfId="0" priority="22636">
      <formula>LEN(TRIM(V1705))&gt;0</formula>
    </cfRule>
  </conditionalFormatting>
  <conditionalFormatting sqref="V1706 AC1706">
    <cfRule type="notContainsBlanks" dxfId="0" priority="22635">
      <formula>LEN(TRIM(V1706))&gt;0</formula>
    </cfRule>
  </conditionalFormatting>
  <conditionalFormatting sqref="V1707 AC1707">
    <cfRule type="notContainsBlanks" dxfId="0" priority="22634">
      <formula>LEN(TRIM(V1707))&gt;0</formula>
    </cfRule>
  </conditionalFormatting>
  <conditionalFormatting sqref="V1709 AC1709">
    <cfRule type="notContainsBlanks" dxfId="0" priority="22604">
      <formula>LEN(TRIM(V1709))&gt;0</formula>
    </cfRule>
  </conditionalFormatting>
  <conditionalFormatting sqref="V1710 AC1710">
    <cfRule type="notContainsBlanks" dxfId="0" priority="22603">
      <formula>LEN(TRIM(V1710))&gt;0</formula>
    </cfRule>
  </conditionalFormatting>
  <conditionalFormatting sqref="V1711 AC1711">
    <cfRule type="notContainsBlanks" dxfId="0" priority="22602">
      <formula>LEN(TRIM(V1711))&gt;0</formula>
    </cfRule>
  </conditionalFormatting>
  <conditionalFormatting sqref="V1712 AC1712">
    <cfRule type="notContainsBlanks" dxfId="0" priority="22601">
      <formula>LEN(TRIM(V1712))&gt;0</formula>
    </cfRule>
  </conditionalFormatting>
  <conditionalFormatting sqref="V1713 AC1713">
    <cfRule type="notContainsBlanks" dxfId="0" priority="22600">
      <formula>LEN(TRIM(V1713))&gt;0</formula>
    </cfRule>
  </conditionalFormatting>
  <conditionalFormatting sqref="V1716 AC1716">
    <cfRule type="notContainsBlanks" dxfId="0" priority="22563">
      <formula>LEN(TRIM(V1716))&gt;0</formula>
    </cfRule>
  </conditionalFormatting>
  <conditionalFormatting sqref="V1717 AC1717">
    <cfRule type="notContainsBlanks" dxfId="0" priority="22562">
      <formula>LEN(TRIM(V1717))&gt;0</formula>
    </cfRule>
  </conditionalFormatting>
  <conditionalFormatting sqref="V1718 AC1718">
    <cfRule type="notContainsBlanks" dxfId="0" priority="22561">
      <formula>LEN(TRIM(V1718))&gt;0</formula>
    </cfRule>
  </conditionalFormatting>
  <conditionalFormatting sqref="R1719:S1719 U1719">
    <cfRule type="notContainsBlanks" dxfId="2" priority="22730">
      <formula>LEN(TRIM(R1719))&gt;0</formula>
    </cfRule>
  </conditionalFormatting>
  <conditionalFormatting sqref="V1719 AC1719">
    <cfRule type="notContainsBlanks" dxfId="0" priority="22735">
      <formula>LEN(TRIM(V1719))&gt;0</formula>
    </cfRule>
  </conditionalFormatting>
  <conditionalFormatting sqref="Q1721:Q1723 Q1727 Q1734 Q1736 Q1741 Q1748">
    <cfRule type="notContainsBlanks" dxfId="1" priority="22334">
      <formula>LEN(TRIM(Q1721))&gt;0</formula>
    </cfRule>
  </conditionalFormatting>
  <conditionalFormatting sqref="R1721:R1723 R1727">
    <cfRule type="notContainsBlanks" dxfId="2" priority="22333">
      <formula>LEN(TRIM(R1721))&gt;0</formula>
    </cfRule>
  </conditionalFormatting>
  <conditionalFormatting sqref="S1721:S1723 S1727 S1733:S1734 S1736 S1741 S1747:S1748">
    <cfRule type="notContainsBlanks" dxfId="3" priority="22316">
      <formula>LEN(TRIM(S1721))&gt;0</formula>
    </cfRule>
  </conditionalFormatting>
  <conditionalFormatting sqref="U1721:U1723 U1727 U1733:U1734 U1736 U1741 U1747:U1748">
    <cfRule type="notContainsBlanks" dxfId="4" priority="22315">
      <formula>LEN(TRIM(U1721))&gt;0</formula>
    </cfRule>
  </conditionalFormatting>
  <conditionalFormatting sqref="V1721 AC1721">
    <cfRule type="notContainsBlanks" dxfId="0" priority="22332">
      <formula>LEN(TRIM(V1721))&gt;0</formula>
    </cfRule>
  </conditionalFormatting>
  <conditionalFormatting sqref="V1721:V1723 AC1721:AC1723 V1727 AC1727">
    <cfRule type="notContainsBlanks" dxfId="0" priority="22330">
      <formula>LEN(TRIM(V1721))&gt;0</formula>
    </cfRule>
  </conditionalFormatting>
  <conditionalFormatting sqref="W1721:W1723 W1727">
    <cfRule type="notContainsBlanks" dxfId="0" priority="22329">
      <formula>LEN(TRIM(W1721))&gt;0</formula>
    </cfRule>
  </conditionalFormatting>
  <conditionalFormatting sqref="Y1721:Y1723 Y1727 Y1733:Y1734 Y1736 Y1741 Y1747:Y1748">
    <cfRule type="notContainsBlanks" dxfId="5" priority="22328">
      <formula>LEN(TRIM(Y1721))&gt;0</formula>
    </cfRule>
  </conditionalFormatting>
  <conditionalFormatting sqref="Z1721:Z1723 Z1727 Z1733:Z1734 Z1736 Z1741 Z1747:Z1748">
    <cfRule type="notContainsBlanks" dxfId="6" priority="22327">
      <formula>LEN(TRIM(Z1721))&gt;0</formula>
    </cfRule>
  </conditionalFormatting>
  <conditionalFormatting sqref="V1724 AC1724">
    <cfRule type="notContainsBlanks" dxfId="0" priority="22308">
      <formula>LEN(TRIM(V1724))&gt;0</formula>
    </cfRule>
  </conditionalFormatting>
  <conditionalFormatting sqref="V1725 AC1725">
    <cfRule type="notContainsBlanks" dxfId="0" priority="22307">
      <formula>LEN(TRIM(V1725))&gt;0</formula>
    </cfRule>
  </conditionalFormatting>
  <conditionalFormatting sqref="V1726 AC1726">
    <cfRule type="notContainsBlanks" dxfId="0" priority="22306">
      <formula>LEN(TRIM(V1726))&gt;0</formula>
    </cfRule>
  </conditionalFormatting>
  <conditionalFormatting sqref="AB1727 AB1733:AB1734 AB1736 AB1741 AB1747:AB1748">
    <cfRule type="cellIs" dxfId="7" priority="22317" operator="notEqual">
      <formula>0</formula>
    </cfRule>
  </conditionalFormatting>
  <conditionalFormatting sqref="V1728 AC1728">
    <cfRule type="notContainsBlanks" dxfId="0" priority="22281">
      <formula>LEN(TRIM(V1728))&gt;0</formula>
    </cfRule>
  </conditionalFormatting>
  <conditionalFormatting sqref="V1729 AC1729">
    <cfRule type="notContainsBlanks" dxfId="0" priority="22280">
      <formula>LEN(TRIM(V1729))&gt;0</formula>
    </cfRule>
  </conditionalFormatting>
  <conditionalFormatting sqref="V1730 AC1730">
    <cfRule type="notContainsBlanks" dxfId="0" priority="22279">
      <formula>LEN(TRIM(V1730))&gt;0</formula>
    </cfRule>
  </conditionalFormatting>
  <conditionalFormatting sqref="V1731 AC1731">
    <cfRule type="notContainsBlanks" dxfId="0" priority="22278">
      <formula>LEN(TRIM(V1731))&gt;0</formula>
    </cfRule>
  </conditionalFormatting>
  <conditionalFormatting sqref="V1732 AC1732">
    <cfRule type="notContainsBlanks" dxfId="0" priority="22277">
      <formula>LEN(TRIM(V1732))&gt;0</formula>
    </cfRule>
  </conditionalFormatting>
  <conditionalFormatting sqref="R1733:R1734 R1736 R1741 R1747:R1748">
    <cfRule type="notContainsBlanks" dxfId="2" priority="22326">
      <formula>LEN(TRIM(R1733))&gt;0</formula>
    </cfRule>
  </conditionalFormatting>
  <conditionalFormatting sqref="V1733:V1734 AC1733:AC1734 V1736 AC1736 V1741 AC1741 V1747:V1748 AC1747:AC1748">
    <cfRule type="notContainsBlanks" dxfId="0" priority="22336">
      <formula>LEN(TRIM(V1733))&gt;0</formula>
    </cfRule>
  </conditionalFormatting>
  <conditionalFormatting sqref="W1733:W1734 W1736 W1741 W1747:W1748">
    <cfRule type="notContainsBlanks" dxfId="0" priority="22335">
      <formula>LEN(TRIM(W1733))&gt;0</formula>
    </cfRule>
  </conditionalFormatting>
  <conditionalFormatting sqref="V1735 AC1735">
    <cfRule type="notContainsBlanks" dxfId="0" priority="22244">
      <formula>LEN(TRIM(V1735))&gt;0</formula>
    </cfRule>
  </conditionalFormatting>
  <conditionalFormatting sqref="V1737 AC1737">
    <cfRule type="notContainsBlanks" dxfId="0" priority="22229">
      <formula>LEN(TRIM(V1737))&gt;0</formula>
    </cfRule>
  </conditionalFormatting>
  <conditionalFormatting sqref="V1738 AC1738">
    <cfRule type="notContainsBlanks" dxfId="0" priority="22228">
      <formula>LEN(TRIM(V1738))&gt;0</formula>
    </cfRule>
  </conditionalFormatting>
  <conditionalFormatting sqref="V1739 AC1739">
    <cfRule type="notContainsBlanks" dxfId="0" priority="22227">
      <formula>LEN(TRIM(V1739))&gt;0</formula>
    </cfRule>
  </conditionalFormatting>
  <conditionalFormatting sqref="V1740 AC1740">
    <cfRule type="notContainsBlanks" dxfId="0" priority="22226">
      <formula>LEN(TRIM(V1740))&gt;0</formula>
    </cfRule>
  </conditionalFormatting>
  <conditionalFormatting sqref="V1742 AC1742">
    <cfRule type="notContainsBlanks" dxfId="0" priority="22196">
      <formula>LEN(TRIM(V1742))&gt;0</formula>
    </cfRule>
  </conditionalFormatting>
  <conditionalFormatting sqref="V1743 AC1743">
    <cfRule type="notContainsBlanks" dxfId="0" priority="22195">
      <formula>LEN(TRIM(V1743))&gt;0</formula>
    </cfRule>
  </conditionalFormatting>
  <conditionalFormatting sqref="V1744 AC1744">
    <cfRule type="notContainsBlanks" dxfId="0" priority="22194">
      <formula>LEN(TRIM(V1744))&gt;0</formula>
    </cfRule>
  </conditionalFormatting>
  <conditionalFormatting sqref="V1745 AC1745">
    <cfRule type="notContainsBlanks" dxfId="0" priority="22193">
      <formula>LEN(TRIM(V1745))&gt;0</formula>
    </cfRule>
  </conditionalFormatting>
  <conditionalFormatting sqref="V1746 AC1746">
    <cfRule type="notContainsBlanks" dxfId="0" priority="22192">
      <formula>LEN(TRIM(V1746))&gt;0</formula>
    </cfRule>
  </conditionalFormatting>
  <conditionalFormatting sqref="V1749 AC1749">
    <cfRule type="notContainsBlanks" dxfId="0" priority="22155">
      <formula>LEN(TRIM(V1749))&gt;0</formula>
    </cfRule>
  </conditionalFormatting>
  <conditionalFormatting sqref="V1750 AC1750">
    <cfRule type="notContainsBlanks" dxfId="0" priority="22154">
      <formula>LEN(TRIM(V1750))&gt;0</formula>
    </cfRule>
  </conditionalFormatting>
  <conditionalFormatting sqref="V1751 AC1751">
    <cfRule type="notContainsBlanks" dxfId="0" priority="22153">
      <formula>LEN(TRIM(V1751))&gt;0</formula>
    </cfRule>
  </conditionalFormatting>
  <conditionalFormatting sqref="R1752:S1752 U1752">
    <cfRule type="notContainsBlanks" dxfId="2" priority="22320">
      <formula>LEN(TRIM(R1752))&gt;0</formula>
    </cfRule>
  </conditionalFormatting>
  <conditionalFormatting sqref="V1752 AC1752">
    <cfRule type="notContainsBlanks" dxfId="0" priority="22325">
      <formula>LEN(TRIM(V1752))&gt;0</formula>
    </cfRule>
  </conditionalFormatting>
  <conditionalFormatting sqref="Q1754:Q1756 Q1760 Q1766:Q1767 Q1769 Q1774 Q1780:Q1781">
    <cfRule type="notContainsBlanks" dxfId="1" priority="23989">
      <formula>LEN(TRIM(Q1754))&gt;0</formula>
    </cfRule>
  </conditionalFormatting>
  <conditionalFormatting sqref="R1754:R1756 R1760">
    <cfRule type="notContainsBlanks" dxfId="2" priority="23986">
      <formula>LEN(TRIM(R1754))&gt;0</formula>
    </cfRule>
  </conditionalFormatting>
  <conditionalFormatting sqref="S1754:S1756 S1760 S1766:S1767 S1769 S1774 S1780:S1781">
    <cfRule type="notContainsBlanks" dxfId="3" priority="23935">
      <formula>LEN(TRIM(S1754))&gt;0</formula>
    </cfRule>
  </conditionalFormatting>
  <conditionalFormatting sqref="U1754:U1756 U1760 U1766:U1767 U1769 U1774 U1780:U1781">
    <cfRule type="notContainsBlanks" dxfId="4" priority="23932">
      <formula>LEN(TRIM(U1754))&gt;0</formula>
    </cfRule>
  </conditionalFormatting>
  <conditionalFormatting sqref="V1754 AC1754">
    <cfRule type="notContainsBlanks" dxfId="0" priority="23983">
      <formula>LEN(TRIM(V1754))&gt;0</formula>
    </cfRule>
  </conditionalFormatting>
  <conditionalFormatting sqref="V1754:V1756 AC1754:AC1756 V1760 AC1760">
    <cfRule type="notContainsBlanks" dxfId="0" priority="23977">
      <formula>LEN(TRIM(V1754))&gt;0</formula>
    </cfRule>
  </conditionalFormatting>
  <conditionalFormatting sqref="W1754:W1756 W1760">
    <cfRule type="notContainsBlanks" dxfId="0" priority="23974">
      <formula>LEN(TRIM(W1754))&gt;0</formula>
    </cfRule>
  </conditionalFormatting>
  <conditionalFormatting sqref="Y1754:Y1756 Y1760 Y1766:Y1767 Y1769 Y1774 Y1780:Y1781">
    <cfRule type="notContainsBlanks" dxfId="5" priority="23971">
      <formula>LEN(TRIM(Y1754))&gt;0</formula>
    </cfRule>
  </conditionalFormatting>
  <conditionalFormatting sqref="Z1754:Z1756 Z1760 Z1766:Z1767 Z1769 Z1774 Z1780:Z1781">
    <cfRule type="notContainsBlanks" dxfId="6" priority="23968">
      <formula>LEN(TRIM(Z1754))&gt;0</formula>
    </cfRule>
  </conditionalFormatting>
  <conditionalFormatting sqref="V1757 AC1757">
    <cfRule type="notContainsBlanks" dxfId="0" priority="23911">
      <formula>LEN(TRIM(V1757))&gt;0</formula>
    </cfRule>
  </conditionalFormatting>
  <conditionalFormatting sqref="V1758 AC1758">
    <cfRule type="notContainsBlanks" dxfId="0" priority="23908">
      <formula>LEN(TRIM(V1758))&gt;0</formula>
    </cfRule>
  </conditionalFormatting>
  <conditionalFormatting sqref="V1759 AC1759">
    <cfRule type="notContainsBlanks" dxfId="0" priority="23905">
      <formula>LEN(TRIM(V1759))&gt;0</formula>
    </cfRule>
  </conditionalFormatting>
  <conditionalFormatting sqref="AB1760 AB1766:AB1767 AB1769 AB1774 AB1780:AB1781">
    <cfRule type="cellIs" dxfId="7" priority="23938" operator="notEqual">
      <formula>0</formula>
    </cfRule>
  </conditionalFormatting>
  <conditionalFormatting sqref="V1761 AC1761">
    <cfRule type="notContainsBlanks" dxfId="0" priority="23827">
      <formula>LEN(TRIM(V1761))&gt;0</formula>
    </cfRule>
  </conditionalFormatting>
  <conditionalFormatting sqref="V1762 AC1762">
    <cfRule type="notContainsBlanks" dxfId="0" priority="23824">
      <formula>LEN(TRIM(V1762))&gt;0</formula>
    </cfRule>
  </conditionalFormatting>
  <conditionalFormatting sqref="V1763 AC1763">
    <cfRule type="notContainsBlanks" dxfId="0" priority="23821">
      <formula>LEN(TRIM(V1763))&gt;0</formula>
    </cfRule>
  </conditionalFormatting>
  <conditionalFormatting sqref="AB1763 AB1796 AB1829">
    <cfRule type="cellIs" dxfId="7" priority="23761" operator="notEqual">
      <formula>0</formula>
    </cfRule>
  </conditionalFormatting>
  <conditionalFormatting sqref="V1764 AC1764">
    <cfRule type="notContainsBlanks" dxfId="0" priority="23818">
      <formula>LEN(TRIM(V1764))&gt;0</formula>
    </cfRule>
  </conditionalFormatting>
  <conditionalFormatting sqref="V1765 AC1765">
    <cfRule type="notContainsBlanks" dxfId="0" priority="23815">
      <formula>LEN(TRIM(V1765))&gt;0</formula>
    </cfRule>
  </conditionalFormatting>
  <conditionalFormatting sqref="R1766:R1767 R1769 R1774 R1780:R1781">
    <cfRule type="notContainsBlanks" dxfId="2" priority="23965">
      <formula>LEN(TRIM(R1766))&gt;0</formula>
    </cfRule>
  </conditionalFormatting>
  <conditionalFormatting sqref="V1766:V1767 AC1766:AC1767 V1769 AC1769 V1774 AC1774 V1780:V1781 AC1780:AC1781">
    <cfRule type="notContainsBlanks" dxfId="0" priority="23995">
      <formula>LEN(TRIM(V1766))&gt;0</formula>
    </cfRule>
  </conditionalFormatting>
  <conditionalFormatting sqref="W1766:W1767 W1769 W1774 W1780:W1781">
    <cfRule type="notContainsBlanks" dxfId="0" priority="23992">
      <formula>LEN(TRIM(W1766))&gt;0</formula>
    </cfRule>
  </conditionalFormatting>
  <conditionalFormatting sqref="V1768 AC1768">
    <cfRule type="notContainsBlanks" dxfId="0" priority="23719">
      <formula>LEN(TRIM(V1768))&gt;0</formula>
    </cfRule>
  </conditionalFormatting>
  <conditionalFormatting sqref="V1770 AC1770">
    <cfRule type="notContainsBlanks" dxfId="0" priority="23674">
      <formula>LEN(TRIM(V1770))&gt;0</formula>
    </cfRule>
  </conditionalFormatting>
  <conditionalFormatting sqref="V1771 AC1771">
    <cfRule type="notContainsBlanks" dxfId="0" priority="23671">
      <formula>LEN(TRIM(V1771))&gt;0</formula>
    </cfRule>
  </conditionalFormatting>
  <conditionalFormatting sqref="V1772 AC1772">
    <cfRule type="notContainsBlanks" dxfId="0" priority="23668">
      <formula>LEN(TRIM(V1772))&gt;0</formula>
    </cfRule>
  </conditionalFormatting>
  <conditionalFormatting sqref="V1773 AC1773">
    <cfRule type="notContainsBlanks" dxfId="0" priority="23665">
      <formula>LEN(TRIM(V1773))&gt;0</formula>
    </cfRule>
  </conditionalFormatting>
  <conditionalFormatting sqref="V1775 AC1775">
    <cfRule type="notContainsBlanks" dxfId="0" priority="23569">
      <formula>LEN(TRIM(V1775))&gt;0</formula>
    </cfRule>
  </conditionalFormatting>
  <conditionalFormatting sqref="V1776 AC1776">
    <cfRule type="notContainsBlanks" dxfId="0" priority="23566">
      <formula>LEN(TRIM(V1776))&gt;0</formula>
    </cfRule>
  </conditionalFormatting>
  <conditionalFormatting sqref="V1777 AC1777">
    <cfRule type="notContainsBlanks" dxfId="0" priority="23563">
      <formula>LEN(TRIM(V1777))&gt;0</formula>
    </cfRule>
  </conditionalFormatting>
  <conditionalFormatting sqref="V1778 AC1778">
    <cfRule type="notContainsBlanks" dxfId="0" priority="23560">
      <formula>LEN(TRIM(V1778))&gt;0</formula>
    </cfRule>
  </conditionalFormatting>
  <conditionalFormatting sqref="V1779 AC1779">
    <cfRule type="notContainsBlanks" dxfId="0" priority="23557">
      <formula>LEN(TRIM(V1779))&gt;0</formula>
    </cfRule>
  </conditionalFormatting>
  <conditionalFormatting sqref="V1782 AC1782">
    <cfRule type="notContainsBlanks" dxfId="0" priority="23446">
      <formula>LEN(TRIM(V1782))&gt;0</formula>
    </cfRule>
  </conditionalFormatting>
  <conditionalFormatting sqref="V1783 AC1783">
    <cfRule type="notContainsBlanks" dxfId="0" priority="23443">
      <formula>LEN(TRIM(V1783))&gt;0</formula>
    </cfRule>
  </conditionalFormatting>
  <conditionalFormatting sqref="AA1783 AA1981 AA2011 AA2176 AA2275:AA2276 AA2308:AA2309 AA2311 AA2443 AA2506 AA2605 AA2607 AA2803 AA2872 AA2935:AA2936 AA2938">
    <cfRule type="cellIs" dxfId="8" priority="21392" operator="equal">
      <formula>2</formula>
    </cfRule>
    <cfRule type="cellIs" dxfId="8" priority="21391" operator="equal">
      <formula>4</formula>
    </cfRule>
  </conditionalFormatting>
  <conditionalFormatting sqref="V1784 AC1784">
    <cfRule type="notContainsBlanks" dxfId="0" priority="23440">
      <formula>LEN(TRIM(V1784))&gt;0</formula>
    </cfRule>
  </conditionalFormatting>
  <conditionalFormatting sqref="R1785:S1785 U1785">
    <cfRule type="notContainsBlanks" dxfId="2" priority="23947">
      <formula>LEN(TRIM(R1785))&gt;0</formula>
    </cfRule>
  </conditionalFormatting>
  <conditionalFormatting sqref="V1785 AC1785">
    <cfRule type="notContainsBlanks" dxfId="0" priority="23962">
      <formula>LEN(TRIM(V1785))&gt;0</formula>
    </cfRule>
  </conditionalFormatting>
  <conditionalFormatting sqref="Q1787:Q1789 Q1793 Q1799:Q1800 Q1802 Q1807 Q1813:Q1814">
    <cfRule type="notContainsBlanks" dxfId="1" priority="23988">
      <formula>LEN(TRIM(Q1787))&gt;0</formula>
    </cfRule>
  </conditionalFormatting>
  <conditionalFormatting sqref="R1787:R1789 R1793">
    <cfRule type="notContainsBlanks" dxfId="2" priority="23985">
      <formula>LEN(TRIM(R1787))&gt;0</formula>
    </cfRule>
  </conditionalFormatting>
  <conditionalFormatting sqref="S1787:S1789 S1793 S1799:S1800 S1802 S1807 S1813:S1814">
    <cfRule type="notContainsBlanks" dxfId="3" priority="23934">
      <formula>LEN(TRIM(S1787))&gt;0</formula>
    </cfRule>
  </conditionalFormatting>
  <conditionalFormatting sqref="U1787:U1789 U1793 U1799:U1800 U1802 U1807 U1813:U1814">
    <cfRule type="notContainsBlanks" dxfId="4" priority="23931">
      <formula>LEN(TRIM(U1787))&gt;0</formula>
    </cfRule>
  </conditionalFormatting>
  <conditionalFormatting sqref="V1787 AC1787">
    <cfRule type="notContainsBlanks" dxfId="0" priority="23982">
      <formula>LEN(TRIM(V1787))&gt;0</formula>
    </cfRule>
  </conditionalFormatting>
  <conditionalFormatting sqref="V1787:V1789 AC1787:AC1789 V1793 AC1793">
    <cfRule type="notContainsBlanks" dxfId="0" priority="23976">
      <formula>LEN(TRIM(V1787))&gt;0</formula>
    </cfRule>
  </conditionalFormatting>
  <conditionalFormatting sqref="W1787:W1789 W1793">
    <cfRule type="notContainsBlanks" dxfId="0" priority="23973">
      <formula>LEN(TRIM(W1787))&gt;0</formula>
    </cfRule>
  </conditionalFormatting>
  <conditionalFormatting sqref="Y1787:Y1789 Y1793 Y1799:Y1800 Y1802 Y1807 Y1813:Y1814">
    <cfRule type="notContainsBlanks" dxfId="5" priority="23970">
      <formula>LEN(TRIM(Y1787))&gt;0</formula>
    </cfRule>
  </conditionalFormatting>
  <conditionalFormatting sqref="Z1787:Z1789 Z1793 Z1799:Z1800 Z1802 Z1807 Z1813:Z1814">
    <cfRule type="notContainsBlanks" dxfId="6" priority="23967">
      <formula>LEN(TRIM(Z1787))&gt;0</formula>
    </cfRule>
  </conditionalFormatting>
  <conditionalFormatting sqref="V1790 AC1790">
    <cfRule type="notContainsBlanks" dxfId="0" priority="23910">
      <formula>LEN(TRIM(V1790))&gt;0</formula>
    </cfRule>
  </conditionalFormatting>
  <conditionalFormatting sqref="V1791 AC1791">
    <cfRule type="notContainsBlanks" dxfId="0" priority="23907">
      <formula>LEN(TRIM(V1791))&gt;0</formula>
    </cfRule>
  </conditionalFormatting>
  <conditionalFormatting sqref="V1792 AC1792">
    <cfRule type="notContainsBlanks" dxfId="0" priority="23904">
      <formula>LEN(TRIM(V1792))&gt;0</formula>
    </cfRule>
  </conditionalFormatting>
  <conditionalFormatting sqref="AB1793 AB1799:AB1800 AB1802 AB1807 AB1813:AB1814">
    <cfRule type="cellIs" dxfId="7" priority="23937" operator="notEqual">
      <formula>0</formula>
    </cfRule>
  </conditionalFormatting>
  <conditionalFormatting sqref="V1794 AC1794">
    <cfRule type="notContainsBlanks" dxfId="0" priority="23826">
      <formula>LEN(TRIM(V1794))&gt;0</formula>
    </cfRule>
  </conditionalFormatting>
  <conditionalFormatting sqref="V1795 AC1795">
    <cfRule type="notContainsBlanks" dxfId="0" priority="23823">
      <formula>LEN(TRIM(V1795))&gt;0</formula>
    </cfRule>
  </conditionalFormatting>
  <conditionalFormatting sqref="V1796 AC1796">
    <cfRule type="notContainsBlanks" dxfId="0" priority="23820">
      <formula>LEN(TRIM(V1796))&gt;0</formula>
    </cfRule>
  </conditionalFormatting>
  <conditionalFormatting sqref="V1797 AC1797">
    <cfRule type="notContainsBlanks" dxfId="0" priority="23817">
      <formula>LEN(TRIM(V1797))&gt;0</formula>
    </cfRule>
  </conditionalFormatting>
  <conditionalFormatting sqref="V1798 AC1798">
    <cfRule type="notContainsBlanks" dxfId="0" priority="23814">
      <formula>LEN(TRIM(V1798))&gt;0</formula>
    </cfRule>
  </conditionalFormatting>
  <conditionalFormatting sqref="R1799:R1800 R1802 R1807 R1813:R1814">
    <cfRule type="notContainsBlanks" dxfId="2" priority="23964">
      <formula>LEN(TRIM(R1799))&gt;0</formula>
    </cfRule>
  </conditionalFormatting>
  <conditionalFormatting sqref="V1799:V1800 AC1799:AC1800 V1802 AC1802 V1807 AC1807 V1813:V1814 AC1813:AC1814">
    <cfRule type="notContainsBlanks" dxfId="0" priority="23994">
      <formula>LEN(TRIM(V1799))&gt;0</formula>
    </cfRule>
  </conditionalFormatting>
  <conditionalFormatting sqref="W1799:W1800 W1802 W1807 W1813:W1814">
    <cfRule type="notContainsBlanks" dxfId="0" priority="23991">
      <formula>LEN(TRIM(W1799))&gt;0</formula>
    </cfRule>
  </conditionalFormatting>
  <conditionalFormatting sqref="V1801 AC1801">
    <cfRule type="notContainsBlanks" dxfId="0" priority="23718">
      <formula>LEN(TRIM(V1801))&gt;0</formula>
    </cfRule>
  </conditionalFormatting>
  <conditionalFormatting sqref="V1803 AC1803">
    <cfRule type="notContainsBlanks" dxfId="0" priority="23673">
      <formula>LEN(TRIM(V1803))&gt;0</formula>
    </cfRule>
  </conditionalFormatting>
  <conditionalFormatting sqref="V1804 AC1804">
    <cfRule type="notContainsBlanks" dxfId="0" priority="23670">
      <formula>LEN(TRIM(V1804))&gt;0</formula>
    </cfRule>
  </conditionalFormatting>
  <conditionalFormatting sqref="V1805 AC1805">
    <cfRule type="notContainsBlanks" dxfId="0" priority="23667">
      <formula>LEN(TRIM(V1805))&gt;0</formula>
    </cfRule>
  </conditionalFormatting>
  <conditionalFormatting sqref="V1806 AC1806">
    <cfRule type="notContainsBlanks" dxfId="0" priority="23664">
      <formula>LEN(TRIM(V1806))&gt;0</formula>
    </cfRule>
  </conditionalFormatting>
  <conditionalFormatting sqref="V1808 AC1808">
    <cfRule type="notContainsBlanks" dxfId="0" priority="23568">
      <formula>LEN(TRIM(V1808))&gt;0</formula>
    </cfRule>
  </conditionalFormatting>
  <conditionalFormatting sqref="V1809 AC1809">
    <cfRule type="notContainsBlanks" dxfId="0" priority="23565">
      <formula>LEN(TRIM(V1809))&gt;0</formula>
    </cfRule>
  </conditionalFormatting>
  <conditionalFormatting sqref="V1810 AC1810">
    <cfRule type="notContainsBlanks" dxfId="0" priority="23562">
      <formula>LEN(TRIM(V1810))&gt;0</formula>
    </cfRule>
  </conditionalFormatting>
  <conditionalFormatting sqref="V1811 AC1811">
    <cfRule type="notContainsBlanks" dxfId="0" priority="23559">
      <formula>LEN(TRIM(V1811))&gt;0</formula>
    </cfRule>
  </conditionalFormatting>
  <conditionalFormatting sqref="V1812 AC1812">
    <cfRule type="notContainsBlanks" dxfId="0" priority="23556">
      <formula>LEN(TRIM(V1812))&gt;0</formula>
    </cfRule>
  </conditionalFormatting>
  <conditionalFormatting sqref="V1815 AC1815">
    <cfRule type="notContainsBlanks" dxfId="0" priority="23445">
      <formula>LEN(TRIM(V1815))&gt;0</formula>
    </cfRule>
  </conditionalFormatting>
  <conditionalFormatting sqref="V1816 AC1816">
    <cfRule type="notContainsBlanks" dxfId="0" priority="23442">
      <formula>LEN(TRIM(V1816))&gt;0</formula>
    </cfRule>
  </conditionalFormatting>
  <conditionalFormatting sqref="V1817 AC1817">
    <cfRule type="notContainsBlanks" dxfId="0" priority="23439">
      <formula>LEN(TRIM(V1817))&gt;0</formula>
    </cfRule>
  </conditionalFormatting>
  <conditionalFormatting sqref="R1818:S1818 U1818">
    <cfRule type="notContainsBlanks" dxfId="2" priority="23946">
      <formula>LEN(TRIM(R1818))&gt;0</formula>
    </cfRule>
  </conditionalFormatting>
  <conditionalFormatting sqref="V1818 AC1818">
    <cfRule type="notContainsBlanks" dxfId="0" priority="23961">
      <formula>LEN(TRIM(V1818))&gt;0</formula>
    </cfRule>
  </conditionalFormatting>
  <conditionalFormatting sqref="Q1820:Q1822 Q1835 Q1840 Q1846:Q1847">
    <cfRule type="notContainsBlanks" dxfId="1" priority="23987">
      <formula>LEN(TRIM(Q1820))&gt;0</formula>
    </cfRule>
  </conditionalFormatting>
  <conditionalFormatting sqref="R1820:R1822 R1826">
    <cfRule type="notContainsBlanks" dxfId="2" priority="23984">
      <formula>LEN(TRIM(R1820))&gt;0</formula>
    </cfRule>
  </conditionalFormatting>
  <conditionalFormatting sqref="S1820:S1822 S1826 S1832:S1833 S1835 S1840 S1846:S1847">
    <cfRule type="notContainsBlanks" dxfId="3" priority="23933">
      <formula>LEN(TRIM(S1820))&gt;0</formula>
    </cfRule>
  </conditionalFormatting>
  <conditionalFormatting sqref="U1820:U1822 U1826 U1832:U1833 U1835 U1840 U1846:U1847">
    <cfRule type="notContainsBlanks" dxfId="4" priority="23930">
      <formula>LEN(TRIM(U1820))&gt;0</formula>
    </cfRule>
  </conditionalFormatting>
  <conditionalFormatting sqref="V1820 AC1820">
    <cfRule type="notContainsBlanks" dxfId="0" priority="23981">
      <formula>LEN(TRIM(V1820))&gt;0</formula>
    </cfRule>
  </conditionalFormatting>
  <conditionalFormatting sqref="V1820:V1822 AC1820:AC1822 V1826 AC1826">
    <cfRule type="notContainsBlanks" dxfId="0" priority="23975">
      <formula>LEN(TRIM(V1820))&gt;0</formula>
    </cfRule>
  </conditionalFormatting>
  <conditionalFormatting sqref="W1820:W1822 W1826">
    <cfRule type="notContainsBlanks" dxfId="0" priority="23972">
      <formula>LEN(TRIM(W1820))&gt;0</formula>
    </cfRule>
  </conditionalFormatting>
  <conditionalFormatting sqref="Y1820:Y1822 Y1826 Y1832:Y1833 Y1835 Y1840 Y1846:Y1847">
    <cfRule type="notContainsBlanks" dxfId="5" priority="23969">
      <formula>LEN(TRIM(Y1820))&gt;0</formula>
    </cfRule>
  </conditionalFormatting>
  <conditionalFormatting sqref="Z1820:Z1822 Z1826 Z1832:Z1833 Z1835 Z1840 Z1846:Z1847">
    <cfRule type="notContainsBlanks" dxfId="6" priority="23966">
      <formula>LEN(TRIM(Z1820))&gt;0</formula>
    </cfRule>
  </conditionalFormatting>
  <conditionalFormatting sqref="V1823 AC1823">
    <cfRule type="notContainsBlanks" dxfId="0" priority="23909">
      <formula>LEN(TRIM(V1823))&gt;0</formula>
    </cfRule>
  </conditionalFormatting>
  <conditionalFormatting sqref="V1824 AC1824">
    <cfRule type="notContainsBlanks" dxfId="0" priority="23906">
      <formula>LEN(TRIM(V1824))&gt;0</formula>
    </cfRule>
  </conditionalFormatting>
  <conditionalFormatting sqref="V1825 AC1825">
    <cfRule type="notContainsBlanks" dxfId="0" priority="23903">
      <formula>LEN(TRIM(V1825))&gt;0</formula>
    </cfRule>
  </conditionalFormatting>
  <conditionalFormatting sqref="AB1826 AB1832:AB1833 AB1835 AB1840 AB1846:AB1847">
    <cfRule type="cellIs" dxfId="7" priority="23936" operator="notEqual">
      <formula>0</formula>
    </cfRule>
  </conditionalFormatting>
  <conditionalFormatting sqref="V1827 AC1827">
    <cfRule type="notContainsBlanks" dxfId="0" priority="23825">
      <formula>LEN(TRIM(V1827))&gt;0</formula>
    </cfRule>
  </conditionalFormatting>
  <conditionalFormatting sqref="V1828 AC1828">
    <cfRule type="notContainsBlanks" dxfId="0" priority="23822">
      <formula>LEN(TRIM(V1828))&gt;0</formula>
    </cfRule>
  </conditionalFormatting>
  <conditionalFormatting sqref="V1829 AC1829">
    <cfRule type="notContainsBlanks" dxfId="0" priority="23819">
      <formula>LEN(TRIM(V1829))&gt;0</formula>
    </cfRule>
  </conditionalFormatting>
  <conditionalFormatting sqref="V1830 AC1830">
    <cfRule type="notContainsBlanks" dxfId="0" priority="23816">
      <formula>LEN(TRIM(V1830))&gt;0</formula>
    </cfRule>
  </conditionalFormatting>
  <conditionalFormatting sqref="V1831 AC1831">
    <cfRule type="notContainsBlanks" dxfId="0" priority="23813">
      <formula>LEN(TRIM(V1831))&gt;0</formula>
    </cfRule>
  </conditionalFormatting>
  <conditionalFormatting sqref="R1832:R1833 R1835 R1840 R1846:R1847">
    <cfRule type="notContainsBlanks" dxfId="2" priority="23963">
      <formula>LEN(TRIM(R1832))&gt;0</formula>
    </cfRule>
  </conditionalFormatting>
  <conditionalFormatting sqref="V1832:V1833 AC1832:AC1833 V1835 AC1835 V1840 AC1840 V1846:V1847 AC1846:AC1847">
    <cfRule type="notContainsBlanks" dxfId="0" priority="23993">
      <formula>LEN(TRIM(V1832))&gt;0</formula>
    </cfRule>
  </conditionalFormatting>
  <conditionalFormatting sqref="W1832:W1833 W1835 W1840 W1846:W1847">
    <cfRule type="notContainsBlanks" dxfId="0" priority="23990">
      <formula>LEN(TRIM(W1832))&gt;0</formula>
    </cfRule>
  </conditionalFormatting>
  <conditionalFormatting sqref="V1834 AC1834">
    <cfRule type="notContainsBlanks" dxfId="0" priority="23717">
      <formula>LEN(TRIM(V1834))&gt;0</formula>
    </cfRule>
  </conditionalFormatting>
  <conditionalFormatting sqref="V1836 AC1836">
    <cfRule type="notContainsBlanks" dxfId="0" priority="23672">
      <formula>LEN(TRIM(V1836))&gt;0</formula>
    </cfRule>
  </conditionalFormatting>
  <conditionalFormatting sqref="V1837 AC1837">
    <cfRule type="notContainsBlanks" dxfId="0" priority="23669">
      <formula>LEN(TRIM(V1837))&gt;0</formula>
    </cfRule>
  </conditionalFormatting>
  <conditionalFormatting sqref="V1838 AC1838">
    <cfRule type="notContainsBlanks" dxfId="0" priority="23666">
      <formula>LEN(TRIM(V1838))&gt;0</formula>
    </cfRule>
  </conditionalFormatting>
  <conditionalFormatting sqref="V1839 AC1839">
    <cfRule type="notContainsBlanks" dxfId="0" priority="23663">
      <formula>LEN(TRIM(V1839))&gt;0</formula>
    </cfRule>
  </conditionalFormatting>
  <conditionalFormatting sqref="V1841 AC1841">
    <cfRule type="notContainsBlanks" dxfId="0" priority="23567">
      <formula>LEN(TRIM(V1841))&gt;0</formula>
    </cfRule>
  </conditionalFormatting>
  <conditionalFormatting sqref="V1842 AC1842">
    <cfRule type="notContainsBlanks" dxfId="0" priority="23564">
      <formula>LEN(TRIM(V1842))&gt;0</formula>
    </cfRule>
  </conditionalFormatting>
  <conditionalFormatting sqref="V1843 AC1843">
    <cfRule type="notContainsBlanks" dxfId="0" priority="23561">
      <formula>LEN(TRIM(V1843))&gt;0</formula>
    </cfRule>
  </conditionalFormatting>
  <conditionalFormatting sqref="V1844 AC1844">
    <cfRule type="notContainsBlanks" dxfId="0" priority="23558">
      <formula>LEN(TRIM(V1844))&gt;0</formula>
    </cfRule>
  </conditionalFormatting>
  <conditionalFormatting sqref="V1845 AC1845">
    <cfRule type="notContainsBlanks" dxfId="0" priority="23555">
      <formula>LEN(TRIM(V1845))&gt;0</formula>
    </cfRule>
  </conditionalFormatting>
  <conditionalFormatting sqref="V1848 AC1848">
    <cfRule type="notContainsBlanks" dxfId="0" priority="23444">
      <formula>LEN(TRIM(V1848))&gt;0</formula>
    </cfRule>
  </conditionalFormatting>
  <conditionalFormatting sqref="V1849 AC1849">
    <cfRule type="notContainsBlanks" dxfId="0" priority="23441">
      <formula>LEN(TRIM(V1849))&gt;0</formula>
    </cfRule>
  </conditionalFormatting>
  <conditionalFormatting sqref="V1850 AC1850">
    <cfRule type="notContainsBlanks" dxfId="0" priority="23438">
      <formula>LEN(TRIM(V1850))&gt;0</formula>
    </cfRule>
  </conditionalFormatting>
  <conditionalFormatting sqref="R1851:S1851 U1851">
    <cfRule type="notContainsBlanks" dxfId="2" priority="23945">
      <formula>LEN(TRIM(R1851))&gt;0</formula>
    </cfRule>
  </conditionalFormatting>
  <conditionalFormatting sqref="V1851 AC1851">
    <cfRule type="notContainsBlanks" dxfId="0" priority="23960">
      <formula>LEN(TRIM(V1851))&gt;0</formula>
    </cfRule>
  </conditionalFormatting>
  <conditionalFormatting sqref="Q1853:Q1855 Q1859 Q1866 Q1868 Q1873 Q1879:Q1880">
    <cfRule type="notContainsBlanks" dxfId="1" priority="24615">
      <formula>LEN(TRIM(Q1853))&gt;0</formula>
    </cfRule>
  </conditionalFormatting>
  <conditionalFormatting sqref="R1853:R1855 R1859">
    <cfRule type="notContainsBlanks" dxfId="2" priority="24614">
      <formula>LEN(TRIM(R1853))&gt;0</formula>
    </cfRule>
  </conditionalFormatting>
  <conditionalFormatting sqref="S1853:S1855 S1859 S1865:S1866 S1868 S1873 S1879:S1880">
    <cfRule type="notContainsBlanks" dxfId="3" priority="24597">
      <formula>LEN(TRIM(S1853))&gt;0</formula>
    </cfRule>
  </conditionalFormatting>
  <conditionalFormatting sqref="U1853:U1855 U1859 U1865:U1866 U1868 U1873 U1879:U1880">
    <cfRule type="notContainsBlanks" dxfId="4" priority="24596">
      <formula>LEN(TRIM(U1853))&gt;0</formula>
    </cfRule>
  </conditionalFormatting>
  <conditionalFormatting sqref="V1853 AC1853">
    <cfRule type="notContainsBlanks" dxfId="0" priority="24613">
      <formula>LEN(TRIM(V1853))&gt;0</formula>
    </cfRule>
  </conditionalFormatting>
  <conditionalFormatting sqref="V1853:V1854 AC1853:AC1855 AC1859">
    <cfRule type="notContainsBlanks" dxfId="0" priority="24611">
      <formula>LEN(TRIM(V1853))&gt;0</formula>
    </cfRule>
  </conditionalFormatting>
  <conditionalFormatting sqref="W1853:W1855 W1859">
    <cfRule type="notContainsBlanks" dxfId="0" priority="24610">
      <formula>LEN(TRIM(W1853))&gt;0</formula>
    </cfRule>
  </conditionalFormatting>
  <conditionalFormatting sqref="Y1853:Y1855 Y1859 Y1865:Y1866 Y1868 Y1873 Y1879:Y1880">
    <cfRule type="notContainsBlanks" dxfId="5" priority="24609">
      <formula>LEN(TRIM(Y1853))&gt;0</formula>
    </cfRule>
  </conditionalFormatting>
  <conditionalFormatting sqref="Z1853:Z1855 Z1859 Z1865:Z1866 Z1868 Z1873 Z1879:Z1880">
    <cfRule type="notContainsBlanks" dxfId="6" priority="24608">
      <formula>LEN(TRIM(Z1853))&gt;0</formula>
    </cfRule>
  </conditionalFormatting>
  <conditionalFormatting sqref="AB1859 AB1865:AB1866 AB1868 AB1873 AB1879:AB1880">
    <cfRule type="cellIs" dxfId="7" priority="24598" operator="notEqual">
      <formula>0</formula>
    </cfRule>
  </conditionalFormatting>
  <conditionalFormatting sqref="V1862 AC1862">
    <cfRule type="notContainsBlanks" dxfId="0" priority="24562">
      <formula>LEN(TRIM(V1862))&gt;0</formula>
    </cfRule>
  </conditionalFormatting>
  <conditionalFormatting sqref="AB1862 AB2027 AB2060 AB2093 AB2126 AB2192 AB2456 AB2489 AB2522 AB2555 AB2621 AB2654 AB2720 AB2753 AB2786 AB2819 AB2852 AB2885">
    <cfRule type="cellIs" dxfId="7" priority="27238" operator="notEqual">
      <formula>0</formula>
    </cfRule>
  </conditionalFormatting>
  <conditionalFormatting sqref="V1863 AC1863">
    <cfRule type="notContainsBlanks" dxfId="0" priority="24561">
      <formula>LEN(TRIM(V1863))&gt;0</formula>
    </cfRule>
  </conditionalFormatting>
  <conditionalFormatting sqref="V1864 AC1864">
    <cfRule type="notContainsBlanks" dxfId="0" priority="24560">
      <formula>LEN(TRIM(V1864))&gt;0</formula>
    </cfRule>
  </conditionalFormatting>
  <conditionalFormatting sqref="R1865:R1866 R1868 R1873 R1879:R1880">
    <cfRule type="notContainsBlanks" dxfId="2" priority="24607">
      <formula>LEN(TRIM(R1865))&gt;0</formula>
    </cfRule>
  </conditionalFormatting>
  <conditionalFormatting sqref="V1865:V1866 AC1865:AC1866 V1868 AC1868 V1873 AC1873 V1879:V1880 AC1879:AC1880">
    <cfRule type="notContainsBlanks" dxfId="0" priority="24617">
      <formula>LEN(TRIM(V1865))&gt;0</formula>
    </cfRule>
  </conditionalFormatting>
  <conditionalFormatting sqref="W1865:W1866 W1868 W1873 W1879:W1880">
    <cfRule type="notContainsBlanks" dxfId="0" priority="24616">
      <formula>LEN(TRIM(W1865))&gt;0</formula>
    </cfRule>
  </conditionalFormatting>
  <conditionalFormatting sqref="V1867 AC1867">
    <cfRule type="notContainsBlanks" dxfId="0" priority="24528">
      <formula>LEN(TRIM(V1867))&gt;0</formula>
    </cfRule>
  </conditionalFormatting>
  <conditionalFormatting sqref="V1869 AC1869">
    <cfRule type="notContainsBlanks" dxfId="0" priority="24513">
      <formula>LEN(TRIM(V1869))&gt;0</formula>
    </cfRule>
  </conditionalFormatting>
  <conditionalFormatting sqref="V1870 AC1870">
    <cfRule type="notContainsBlanks" dxfId="0" priority="24512">
      <formula>LEN(TRIM(V1870))&gt;0</formula>
    </cfRule>
  </conditionalFormatting>
  <conditionalFormatting sqref="V1871 AC1871">
    <cfRule type="notContainsBlanks" dxfId="0" priority="24511">
      <formula>LEN(TRIM(V1871))&gt;0</formula>
    </cfRule>
  </conditionalFormatting>
  <conditionalFormatting sqref="V1872 AC1872">
    <cfRule type="notContainsBlanks" dxfId="0" priority="24510">
      <formula>LEN(TRIM(V1872))&gt;0</formula>
    </cfRule>
  </conditionalFormatting>
  <conditionalFormatting sqref="V1874 AC1874">
    <cfRule type="notContainsBlanks" dxfId="0" priority="24478">
      <formula>LEN(TRIM(V1874))&gt;0</formula>
    </cfRule>
  </conditionalFormatting>
  <conditionalFormatting sqref="V1875 AC1875">
    <cfRule type="notContainsBlanks" dxfId="0" priority="24477">
      <formula>LEN(TRIM(V1875))&gt;0</formula>
    </cfRule>
  </conditionalFormatting>
  <conditionalFormatting sqref="V1876 AC1876">
    <cfRule type="notContainsBlanks" dxfId="0" priority="24476">
      <formula>LEN(TRIM(V1876))&gt;0</formula>
    </cfRule>
  </conditionalFormatting>
  <conditionalFormatting sqref="V1877 AC1877">
    <cfRule type="notContainsBlanks" dxfId="0" priority="24475">
      <formula>LEN(TRIM(V1877))&gt;0</formula>
    </cfRule>
  </conditionalFormatting>
  <conditionalFormatting sqref="V1878 AC1878">
    <cfRule type="notContainsBlanks" dxfId="0" priority="24474">
      <formula>LEN(TRIM(V1878))&gt;0</formula>
    </cfRule>
  </conditionalFormatting>
  <conditionalFormatting sqref="V1881 AC1881">
    <cfRule type="notContainsBlanks" dxfId="0" priority="24437">
      <formula>LEN(TRIM(V1881))&gt;0</formula>
    </cfRule>
  </conditionalFormatting>
  <conditionalFormatting sqref="V1882 AC1882">
    <cfRule type="notContainsBlanks" dxfId="0" priority="24436">
      <formula>LEN(TRIM(V1882))&gt;0</formula>
    </cfRule>
  </conditionalFormatting>
  <conditionalFormatting sqref="V1883 AC1883">
    <cfRule type="notContainsBlanks" dxfId="0" priority="24435">
      <formula>LEN(TRIM(V1883))&gt;0</formula>
    </cfRule>
  </conditionalFormatting>
  <conditionalFormatting sqref="R1884:S1884 U1884">
    <cfRule type="notContainsBlanks" dxfId="2" priority="24601">
      <formula>LEN(TRIM(R1884))&gt;0</formula>
    </cfRule>
  </conditionalFormatting>
  <conditionalFormatting sqref="V1884 AC1884">
    <cfRule type="notContainsBlanks" dxfId="0" priority="24606">
      <formula>LEN(TRIM(V1884))&gt;0</formula>
    </cfRule>
  </conditionalFormatting>
  <conditionalFormatting sqref="Q1886:Q1888 Q1892 Q1899 Q1901 Q1906 Q1912:Q1913">
    <cfRule type="notContainsBlanks" dxfId="1" priority="24398">
      <formula>LEN(TRIM(Q1886))&gt;0</formula>
    </cfRule>
  </conditionalFormatting>
  <conditionalFormatting sqref="R1886:R1888 R1892">
    <cfRule type="notContainsBlanks" dxfId="2" priority="24396">
      <formula>LEN(TRIM(R1886))&gt;0</formula>
    </cfRule>
  </conditionalFormatting>
  <conditionalFormatting sqref="S1886:S1888 S1892 S1898:S1899 S1901 S1906 S1912:S1913">
    <cfRule type="notContainsBlanks" dxfId="3" priority="24362">
      <formula>LEN(TRIM(S1886))&gt;0</formula>
    </cfRule>
  </conditionalFormatting>
  <conditionalFormatting sqref="U1886:U1888 U1892 U1898:U1899 U1901 U1906 U1912:U1913">
    <cfRule type="notContainsBlanks" dxfId="4" priority="24360">
      <formula>LEN(TRIM(U1886))&gt;0</formula>
    </cfRule>
  </conditionalFormatting>
  <conditionalFormatting sqref="V1886 AC1886">
    <cfRule type="notContainsBlanks" dxfId="0" priority="24394">
      <formula>LEN(TRIM(V1886))&gt;0</formula>
    </cfRule>
  </conditionalFormatting>
  <conditionalFormatting sqref="V1886:V1888 AC1886:AC1888 V1892 AC1892">
    <cfRule type="notContainsBlanks" dxfId="0" priority="24390">
      <formula>LEN(TRIM(V1886))&gt;0</formula>
    </cfRule>
  </conditionalFormatting>
  <conditionalFormatting sqref="W1886:W1888 W1892">
    <cfRule type="notContainsBlanks" dxfId="0" priority="24388">
      <formula>LEN(TRIM(W1886))&gt;0</formula>
    </cfRule>
  </conditionalFormatting>
  <conditionalFormatting sqref="Y1886:Y1888 Y1892 Y1898:Y1899 Y1901 Y1906 Y1912:Y1913">
    <cfRule type="notContainsBlanks" dxfId="5" priority="24386">
      <formula>LEN(TRIM(Y1886))&gt;0</formula>
    </cfRule>
  </conditionalFormatting>
  <conditionalFormatting sqref="Z1886:Z1888 Z1892 Z1898:Z1899 Z1901 Z1906 Z1912:Z1913">
    <cfRule type="notContainsBlanks" dxfId="6" priority="24384">
      <formula>LEN(TRIM(Z1886))&gt;0</formula>
    </cfRule>
  </conditionalFormatting>
  <conditionalFormatting sqref="V1889 AC1889">
    <cfRule type="notContainsBlanks" dxfId="0" priority="24346">
      <formula>LEN(TRIM(V1889))&gt;0</formula>
    </cfRule>
  </conditionalFormatting>
  <conditionalFormatting sqref="V1890 AC1890">
    <cfRule type="notContainsBlanks" dxfId="0" priority="24344">
      <formula>LEN(TRIM(V1890))&gt;0</formula>
    </cfRule>
  </conditionalFormatting>
  <conditionalFormatting sqref="V1891 AC1891">
    <cfRule type="notContainsBlanks" dxfId="0" priority="24342">
      <formula>LEN(TRIM(V1891))&gt;0</formula>
    </cfRule>
  </conditionalFormatting>
  <conditionalFormatting sqref="AB1892 AB1898:AB1899 AB1901 AB1906 AB1912:AB1913">
    <cfRule type="cellIs" dxfId="7" priority="24364" operator="notEqual">
      <formula>0</formula>
    </cfRule>
  </conditionalFormatting>
  <conditionalFormatting sqref="V1893 AC1893">
    <cfRule type="notContainsBlanks" dxfId="0" priority="24293">
      <formula>LEN(TRIM(V1893))&gt;0</formula>
    </cfRule>
  </conditionalFormatting>
  <conditionalFormatting sqref="V1894 AC1894">
    <cfRule type="notContainsBlanks" dxfId="0" priority="24291">
      <formula>LEN(TRIM(V1894))&gt;0</formula>
    </cfRule>
  </conditionalFormatting>
  <conditionalFormatting sqref="V1895 AC1895">
    <cfRule type="notContainsBlanks" dxfId="0" priority="24289">
      <formula>LEN(TRIM(V1895))&gt;0</formula>
    </cfRule>
  </conditionalFormatting>
  <conditionalFormatting sqref="V1896 AC1896">
    <cfRule type="notContainsBlanks" dxfId="0" priority="24287">
      <formula>LEN(TRIM(V1896))&gt;0</formula>
    </cfRule>
  </conditionalFormatting>
  <conditionalFormatting sqref="V1897 AC1897">
    <cfRule type="notContainsBlanks" dxfId="0" priority="24285">
      <formula>LEN(TRIM(V1897))&gt;0</formula>
    </cfRule>
  </conditionalFormatting>
  <conditionalFormatting sqref="R1898:R1899 R1901 R1906 R1912:R1913">
    <cfRule type="notContainsBlanks" dxfId="2" priority="24382">
      <formula>LEN(TRIM(R1898))&gt;0</formula>
    </cfRule>
  </conditionalFormatting>
  <conditionalFormatting sqref="V1898:V1899 AC1898:AC1899 V1901 AC1901 V1906 AC1906 V1912:V1913 AC1912:AC1913">
    <cfRule type="notContainsBlanks" dxfId="0" priority="24402">
      <formula>LEN(TRIM(V1898))&gt;0</formula>
    </cfRule>
  </conditionalFormatting>
  <conditionalFormatting sqref="W1898:W1899 W1901 W1906 W1912:W1913">
    <cfRule type="notContainsBlanks" dxfId="0" priority="24400">
      <formula>LEN(TRIM(W1898))&gt;0</formula>
    </cfRule>
  </conditionalFormatting>
  <conditionalFormatting sqref="V1900 AC1900">
    <cfRule type="notContainsBlanks" dxfId="0" priority="24219">
      <formula>LEN(TRIM(V1900))&gt;0</formula>
    </cfRule>
  </conditionalFormatting>
  <conditionalFormatting sqref="V1902 AC1902">
    <cfRule type="notContainsBlanks" dxfId="0" priority="24189">
      <formula>LEN(TRIM(V1902))&gt;0</formula>
    </cfRule>
  </conditionalFormatting>
  <conditionalFormatting sqref="V1903 AC1903">
    <cfRule type="notContainsBlanks" dxfId="0" priority="24187">
      <formula>LEN(TRIM(V1903))&gt;0</formula>
    </cfRule>
  </conditionalFormatting>
  <conditionalFormatting sqref="V1904 AC1904">
    <cfRule type="notContainsBlanks" dxfId="0" priority="24185">
      <formula>LEN(TRIM(V1904))&gt;0</formula>
    </cfRule>
  </conditionalFormatting>
  <conditionalFormatting sqref="V1905 AC1905">
    <cfRule type="notContainsBlanks" dxfId="0" priority="24183">
      <formula>LEN(TRIM(V1905))&gt;0</formula>
    </cfRule>
  </conditionalFormatting>
  <conditionalFormatting sqref="V1907 AC1907">
    <cfRule type="notContainsBlanks" dxfId="0" priority="24119">
      <formula>LEN(TRIM(V1907))&gt;0</formula>
    </cfRule>
  </conditionalFormatting>
  <conditionalFormatting sqref="V1908 AC1908">
    <cfRule type="notContainsBlanks" dxfId="0" priority="24117">
      <formula>LEN(TRIM(V1908))&gt;0</formula>
    </cfRule>
  </conditionalFormatting>
  <conditionalFormatting sqref="V1909 AC1909">
    <cfRule type="notContainsBlanks" dxfId="0" priority="24115">
      <formula>LEN(TRIM(V1909))&gt;0</formula>
    </cfRule>
  </conditionalFormatting>
  <conditionalFormatting sqref="V1910 AC1910">
    <cfRule type="notContainsBlanks" dxfId="0" priority="24113">
      <formula>LEN(TRIM(V1910))&gt;0</formula>
    </cfRule>
  </conditionalFormatting>
  <conditionalFormatting sqref="V1911 AC1911">
    <cfRule type="notContainsBlanks" dxfId="0" priority="24111">
      <formula>LEN(TRIM(V1911))&gt;0</formula>
    </cfRule>
  </conditionalFormatting>
  <conditionalFormatting sqref="V1914 AC1914">
    <cfRule type="notContainsBlanks" dxfId="0" priority="24037">
      <formula>LEN(TRIM(V1914))&gt;0</formula>
    </cfRule>
  </conditionalFormatting>
  <conditionalFormatting sqref="V1915 AC1915">
    <cfRule type="notContainsBlanks" dxfId="0" priority="24035">
      <formula>LEN(TRIM(V1915))&gt;0</formula>
    </cfRule>
  </conditionalFormatting>
  <conditionalFormatting sqref="V1916 AC1916">
    <cfRule type="notContainsBlanks" dxfId="0" priority="24033">
      <formula>LEN(TRIM(V1916))&gt;0</formula>
    </cfRule>
  </conditionalFormatting>
  <conditionalFormatting sqref="R1917:S1917 U1917">
    <cfRule type="notContainsBlanks" dxfId="2" priority="24370">
      <formula>LEN(TRIM(R1917))&gt;0</formula>
    </cfRule>
  </conditionalFormatting>
  <conditionalFormatting sqref="V1917 AC1917">
    <cfRule type="notContainsBlanks" dxfId="0" priority="24380">
      <formula>LEN(TRIM(V1917))&gt;0</formula>
    </cfRule>
  </conditionalFormatting>
  <conditionalFormatting sqref="Q1919:Q1921 Q1925 Q1931:Q1932 Q1934 Q1939 Q1945:Q1946">
    <cfRule type="notContainsBlanks" dxfId="1" priority="24397">
      <formula>LEN(TRIM(Q1919))&gt;0</formula>
    </cfRule>
  </conditionalFormatting>
  <conditionalFormatting sqref="R1919:R1921 R1925">
    <cfRule type="notContainsBlanks" dxfId="2" priority="24395">
      <formula>LEN(TRIM(R1919))&gt;0</formula>
    </cfRule>
  </conditionalFormatting>
  <conditionalFormatting sqref="S1919:S1921 S1925 S1931:S1932 S1934 S1939 S1945:S1946">
    <cfRule type="notContainsBlanks" dxfId="3" priority="24361">
      <formula>LEN(TRIM(S1919))&gt;0</formula>
    </cfRule>
  </conditionalFormatting>
  <conditionalFormatting sqref="U1919:U1921 U1925 U1931:U1932 U1934 U1939 U1945:U1946">
    <cfRule type="notContainsBlanks" dxfId="4" priority="24359">
      <formula>LEN(TRIM(U1919))&gt;0</formula>
    </cfRule>
  </conditionalFormatting>
  <conditionalFormatting sqref="V1919 AC1919">
    <cfRule type="notContainsBlanks" dxfId="0" priority="24393">
      <formula>LEN(TRIM(V1919))&gt;0</formula>
    </cfRule>
  </conditionalFormatting>
  <conditionalFormatting sqref="V1919:V1921 AC1919:AC1921 V1925 AC1925">
    <cfRule type="notContainsBlanks" dxfId="0" priority="24389">
      <formula>LEN(TRIM(V1919))&gt;0</formula>
    </cfRule>
  </conditionalFormatting>
  <conditionalFormatting sqref="W1919:W1921 W1925">
    <cfRule type="notContainsBlanks" dxfId="0" priority="24387">
      <formula>LEN(TRIM(W1919))&gt;0</formula>
    </cfRule>
  </conditionalFormatting>
  <conditionalFormatting sqref="Y1919:Y1921 Y1925 Y1931:Y1932 Y1934 Y1939 Y1945:Y1946">
    <cfRule type="notContainsBlanks" dxfId="5" priority="24385">
      <formula>LEN(TRIM(Y1919))&gt;0</formula>
    </cfRule>
  </conditionalFormatting>
  <conditionalFormatting sqref="Z1919:Z1921 Z1925 Z1931:Z1932 Z1934 Z1939 Z1945:Z1946">
    <cfRule type="notContainsBlanks" dxfId="6" priority="24383">
      <formula>LEN(TRIM(Z1919))&gt;0</formula>
    </cfRule>
  </conditionalFormatting>
  <conditionalFormatting sqref="AA1921 AA2249 AA2282:AA2284 AA2382 AA2448:AA2449 AA2480:AA2482 AA2579:AA2581">
    <cfRule type="cellIs" dxfId="8" priority="30290" operator="equal">
      <formula>2</formula>
    </cfRule>
    <cfRule type="cellIs" dxfId="8" priority="30289" operator="equal">
      <formula>4</formula>
    </cfRule>
  </conditionalFormatting>
  <conditionalFormatting sqref="V1922 AC1922">
    <cfRule type="notContainsBlanks" dxfId="0" priority="24345">
      <formula>LEN(TRIM(V1922))&gt;0</formula>
    </cfRule>
  </conditionalFormatting>
  <conditionalFormatting sqref="V1923 AC1923">
    <cfRule type="notContainsBlanks" dxfId="0" priority="24343">
      <formula>LEN(TRIM(V1923))&gt;0</formula>
    </cfRule>
  </conditionalFormatting>
  <conditionalFormatting sqref="V1924 AC1924">
    <cfRule type="notContainsBlanks" dxfId="0" priority="24341">
      <formula>LEN(TRIM(V1924))&gt;0</formula>
    </cfRule>
  </conditionalFormatting>
  <conditionalFormatting sqref="AB1925 AB1931:AB1932 AB1934 AB1939 AB1945:AB1946">
    <cfRule type="cellIs" dxfId="7" priority="24363" operator="notEqual">
      <formula>0</formula>
    </cfRule>
  </conditionalFormatting>
  <conditionalFormatting sqref="V1926 AC1926">
    <cfRule type="notContainsBlanks" dxfId="0" priority="24292">
      <formula>LEN(TRIM(V1926))&gt;0</formula>
    </cfRule>
  </conditionalFormatting>
  <conditionalFormatting sqref="V1927 AC1927">
    <cfRule type="notContainsBlanks" dxfId="0" priority="24290">
      <formula>LEN(TRIM(V1927))&gt;0</formula>
    </cfRule>
  </conditionalFormatting>
  <conditionalFormatting sqref="V1928 AC1928">
    <cfRule type="notContainsBlanks" dxfId="0" priority="24288">
      <formula>LEN(TRIM(V1928))&gt;0</formula>
    </cfRule>
  </conditionalFormatting>
  <conditionalFormatting sqref="V1929 AC1929">
    <cfRule type="notContainsBlanks" dxfId="0" priority="24286">
      <formula>LEN(TRIM(V1929))&gt;0</formula>
    </cfRule>
  </conditionalFormatting>
  <conditionalFormatting sqref="V1930 AC1930">
    <cfRule type="notContainsBlanks" dxfId="0" priority="24284">
      <formula>LEN(TRIM(V1930))&gt;0</formula>
    </cfRule>
  </conditionalFormatting>
  <conditionalFormatting sqref="R1931:R1932 R1934 R1939 R1945:R1946">
    <cfRule type="notContainsBlanks" dxfId="2" priority="24381">
      <formula>LEN(TRIM(R1931))&gt;0</formula>
    </cfRule>
  </conditionalFormatting>
  <conditionalFormatting sqref="V1931:V1932 AC1931:AC1932 V1934 AC1934 V1939 AC1939 V1945:V1946 AC1945:AC1946">
    <cfRule type="notContainsBlanks" dxfId="0" priority="24401">
      <formula>LEN(TRIM(V1931))&gt;0</formula>
    </cfRule>
  </conditionalFormatting>
  <conditionalFormatting sqref="W1931:W1932 W1934 W1939 W1945:W1946">
    <cfRule type="notContainsBlanks" dxfId="0" priority="24399">
      <formula>LEN(TRIM(W1931))&gt;0</formula>
    </cfRule>
  </conditionalFormatting>
  <conditionalFormatting sqref="V1933 AC1933">
    <cfRule type="notContainsBlanks" dxfId="0" priority="24218">
      <formula>LEN(TRIM(V1933))&gt;0</formula>
    </cfRule>
  </conditionalFormatting>
  <conditionalFormatting sqref="V1935 AC1935">
    <cfRule type="notContainsBlanks" dxfId="0" priority="24188">
      <formula>LEN(TRIM(V1935))&gt;0</formula>
    </cfRule>
  </conditionalFormatting>
  <conditionalFormatting sqref="V1936 AC1936">
    <cfRule type="notContainsBlanks" dxfId="0" priority="24186">
      <formula>LEN(TRIM(V1936))&gt;0</formula>
    </cfRule>
  </conditionalFormatting>
  <conditionalFormatting sqref="V1937 AC1937">
    <cfRule type="notContainsBlanks" dxfId="0" priority="24184">
      <formula>LEN(TRIM(V1937))&gt;0</formula>
    </cfRule>
  </conditionalFormatting>
  <conditionalFormatting sqref="V1938 AC1938">
    <cfRule type="notContainsBlanks" dxfId="0" priority="24182">
      <formula>LEN(TRIM(V1938))&gt;0</formula>
    </cfRule>
  </conditionalFormatting>
  <conditionalFormatting sqref="V1940 AC1940">
    <cfRule type="notContainsBlanks" dxfId="0" priority="24118">
      <formula>LEN(TRIM(V1940))&gt;0</formula>
    </cfRule>
  </conditionalFormatting>
  <conditionalFormatting sqref="V1941 AC1941">
    <cfRule type="notContainsBlanks" dxfId="0" priority="24116">
      <formula>LEN(TRIM(V1941))&gt;0</formula>
    </cfRule>
  </conditionalFormatting>
  <conditionalFormatting sqref="V1942 AC1942">
    <cfRule type="notContainsBlanks" dxfId="0" priority="24114">
      <formula>LEN(TRIM(V1942))&gt;0</formula>
    </cfRule>
  </conditionalFormatting>
  <conditionalFormatting sqref="V1943 AC1943">
    <cfRule type="notContainsBlanks" dxfId="0" priority="24112">
      <formula>LEN(TRIM(V1943))&gt;0</formula>
    </cfRule>
  </conditionalFormatting>
  <conditionalFormatting sqref="V1944 AC1944">
    <cfRule type="notContainsBlanks" dxfId="0" priority="24110">
      <formula>LEN(TRIM(V1944))&gt;0</formula>
    </cfRule>
  </conditionalFormatting>
  <conditionalFormatting sqref="V1947 AC1947">
    <cfRule type="notContainsBlanks" dxfId="0" priority="24036">
      <formula>LEN(TRIM(V1947))&gt;0</formula>
    </cfRule>
  </conditionalFormatting>
  <conditionalFormatting sqref="V1948 AC1948">
    <cfRule type="notContainsBlanks" dxfId="0" priority="24034">
      <formula>LEN(TRIM(V1948))&gt;0</formula>
    </cfRule>
  </conditionalFormatting>
  <conditionalFormatting sqref="V1949 AC1949">
    <cfRule type="notContainsBlanks" dxfId="0" priority="24032">
      <formula>LEN(TRIM(V1949))&gt;0</formula>
    </cfRule>
  </conditionalFormatting>
  <conditionalFormatting sqref="R1950:S1950 U1950">
    <cfRule type="notContainsBlanks" dxfId="2" priority="24369">
      <formula>LEN(TRIM(R1950))&gt;0</formula>
    </cfRule>
  </conditionalFormatting>
  <conditionalFormatting sqref="V1950 AC1950">
    <cfRule type="notContainsBlanks" dxfId="0" priority="24379">
      <formula>LEN(TRIM(V1950))&gt;0</formula>
    </cfRule>
  </conditionalFormatting>
  <conditionalFormatting sqref="Q1952:Q1954 Q1958 Q1964:Q1965 Q1967">
    <cfRule type="notContainsBlanks" dxfId="1" priority="23381">
      <formula>LEN(TRIM(Q1952))&gt;0</formula>
    </cfRule>
  </conditionalFormatting>
  <conditionalFormatting sqref="R1952:R1954 R1958">
    <cfRule type="notContainsBlanks" dxfId="2" priority="23380">
      <formula>LEN(TRIM(R1952))&gt;0</formula>
    </cfRule>
  </conditionalFormatting>
  <conditionalFormatting sqref="S1952:S1954 S1958 S1964:S1965 S1967 S1972 S1978:S1979">
    <cfRule type="notContainsBlanks" dxfId="3" priority="23363">
      <formula>LEN(TRIM(S1952))&gt;0</formula>
    </cfRule>
  </conditionalFormatting>
  <conditionalFormatting sqref="U1952:U1954 U1958 U1964:U1965 U1967 U1972 U1978:U1979">
    <cfRule type="notContainsBlanks" dxfId="4" priority="23362">
      <formula>LEN(TRIM(U1952))&gt;0</formula>
    </cfRule>
  </conditionalFormatting>
  <conditionalFormatting sqref="V1952 AC1952">
    <cfRule type="notContainsBlanks" dxfId="0" priority="23379">
      <formula>LEN(TRIM(V1952))&gt;0</formula>
    </cfRule>
  </conditionalFormatting>
  <conditionalFormatting sqref="V1952:V1954 AC1952:AC1954 V1958 AC1958">
    <cfRule type="notContainsBlanks" dxfId="0" priority="23377">
      <formula>LEN(TRIM(V1952))&gt;0</formula>
    </cfRule>
  </conditionalFormatting>
  <conditionalFormatting sqref="W1952:W1954 W1958">
    <cfRule type="notContainsBlanks" dxfId="0" priority="23376">
      <formula>LEN(TRIM(W1952))&gt;0</formula>
    </cfRule>
  </conditionalFormatting>
  <conditionalFormatting sqref="Y1952:Y1954 Y1958 Y1964:Y1965 Y1967 Y1972 Y1978:Y1979">
    <cfRule type="notContainsBlanks" dxfId="5" priority="23375">
      <formula>LEN(TRIM(Y1952))&gt;0</formula>
    </cfRule>
  </conditionalFormatting>
  <conditionalFormatting sqref="Z1952:Z1954 Z1958 Z1964:Z1965 Z1967 Z1972 Z1978:Z1979">
    <cfRule type="notContainsBlanks" dxfId="6" priority="23374">
      <formula>LEN(TRIM(Z1952))&gt;0</formula>
    </cfRule>
  </conditionalFormatting>
  <conditionalFormatting sqref="AA1953 AA2019:AA2021">
    <cfRule type="cellIs" dxfId="8" priority="30275" operator="equal">
      <formula>2</formula>
    </cfRule>
    <cfRule type="cellIs" dxfId="8" priority="30274" operator="equal">
      <formula>4</formula>
    </cfRule>
  </conditionalFormatting>
  <conditionalFormatting sqref="V1955 AC1955">
    <cfRule type="notContainsBlanks" dxfId="0" priority="23355">
      <formula>LEN(TRIM(V1955))&gt;0</formula>
    </cfRule>
  </conditionalFormatting>
  <conditionalFormatting sqref="V1956 AC1956">
    <cfRule type="notContainsBlanks" dxfId="0" priority="23354">
      <formula>LEN(TRIM(V1956))&gt;0</formula>
    </cfRule>
  </conditionalFormatting>
  <conditionalFormatting sqref="V1957 AC1957">
    <cfRule type="notContainsBlanks" dxfId="0" priority="23353">
      <formula>LEN(TRIM(V1957))&gt;0</formula>
    </cfRule>
  </conditionalFormatting>
  <conditionalFormatting sqref="AB1958 AB1964:AB1965 AB1967 AB1972 AB1978:AB1979">
    <cfRule type="cellIs" dxfId="7" priority="23364" operator="notEqual">
      <formula>0</formula>
    </cfRule>
  </conditionalFormatting>
  <conditionalFormatting sqref="V1959 AC1959">
    <cfRule type="notContainsBlanks" dxfId="0" priority="23328">
      <formula>LEN(TRIM(V1959))&gt;0</formula>
    </cfRule>
  </conditionalFormatting>
  <conditionalFormatting sqref="V1960 AC1960">
    <cfRule type="notContainsBlanks" dxfId="0" priority="23327">
      <formula>LEN(TRIM(V1960))&gt;0</formula>
    </cfRule>
  </conditionalFormatting>
  <conditionalFormatting sqref="V1961 AC1961">
    <cfRule type="notContainsBlanks" dxfId="0" priority="23326">
      <formula>LEN(TRIM(V1961))&gt;0</formula>
    </cfRule>
  </conditionalFormatting>
  <conditionalFormatting sqref="V1962 AC1962">
    <cfRule type="notContainsBlanks" dxfId="0" priority="23325">
      <formula>LEN(TRIM(V1962))&gt;0</formula>
    </cfRule>
  </conditionalFormatting>
  <conditionalFormatting sqref="V1963 AC1963">
    <cfRule type="notContainsBlanks" dxfId="0" priority="23324">
      <formula>LEN(TRIM(V1963))&gt;0</formula>
    </cfRule>
  </conditionalFormatting>
  <conditionalFormatting sqref="R1964:R1965 R1967 R1972 R1978:R1979">
    <cfRule type="notContainsBlanks" dxfId="2" priority="23373">
      <formula>LEN(TRIM(R1964))&gt;0</formula>
    </cfRule>
  </conditionalFormatting>
  <conditionalFormatting sqref="V1964:V1965 AC1964:AC1965 V1967 AC1967 V1972 AC1972 V1978:V1979 AC1978:AC1979">
    <cfRule type="notContainsBlanks" dxfId="0" priority="23383">
      <formula>LEN(TRIM(V1964))&gt;0</formula>
    </cfRule>
  </conditionalFormatting>
  <conditionalFormatting sqref="W1964:W1965 W1967 W1972 W1978:W1979">
    <cfRule type="notContainsBlanks" dxfId="0" priority="23382">
      <formula>LEN(TRIM(W1964))&gt;0</formula>
    </cfRule>
  </conditionalFormatting>
  <conditionalFormatting sqref="V1966 AC1966">
    <cfRule type="notContainsBlanks" dxfId="0" priority="23291">
      <formula>LEN(TRIM(V1966))&gt;0</formula>
    </cfRule>
  </conditionalFormatting>
  <conditionalFormatting sqref="V1968 AC1968">
    <cfRule type="notContainsBlanks" dxfId="0" priority="23276">
      <formula>LEN(TRIM(V1968))&gt;0</formula>
    </cfRule>
  </conditionalFormatting>
  <conditionalFormatting sqref="V1969 AC1969">
    <cfRule type="notContainsBlanks" dxfId="0" priority="23275">
      <formula>LEN(TRIM(V1969))&gt;0</formula>
    </cfRule>
  </conditionalFormatting>
  <conditionalFormatting sqref="V1970 AC1970">
    <cfRule type="notContainsBlanks" dxfId="0" priority="23274">
      <formula>LEN(TRIM(V1970))&gt;0</formula>
    </cfRule>
  </conditionalFormatting>
  <conditionalFormatting sqref="V1971 AC1971">
    <cfRule type="notContainsBlanks" dxfId="0" priority="23273">
      <formula>LEN(TRIM(V1971))&gt;0</formula>
    </cfRule>
  </conditionalFormatting>
  <conditionalFormatting sqref="V1973 AC1973">
    <cfRule type="notContainsBlanks" dxfId="0" priority="23245">
      <formula>LEN(TRIM(V1973))&gt;0</formula>
    </cfRule>
  </conditionalFormatting>
  <conditionalFormatting sqref="V1974 AC1974">
    <cfRule type="notContainsBlanks" dxfId="0" priority="23244">
      <formula>LEN(TRIM(V1974))&gt;0</formula>
    </cfRule>
  </conditionalFormatting>
  <conditionalFormatting sqref="V1975 AC1975">
    <cfRule type="notContainsBlanks" dxfId="0" priority="23243">
      <formula>LEN(TRIM(V1975))&gt;0</formula>
    </cfRule>
  </conditionalFormatting>
  <conditionalFormatting sqref="V1976 AC1976">
    <cfRule type="notContainsBlanks" dxfId="0" priority="23242">
      <formula>LEN(TRIM(V1976))&gt;0</formula>
    </cfRule>
  </conditionalFormatting>
  <conditionalFormatting sqref="V1977 AC1977">
    <cfRule type="notContainsBlanks" dxfId="0" priority="23241">
      <formula>LEN(TRIM(V1977))&gt;0</formula>
    </cfRule>
  </conditionalFormatting>
  <conditionalFormatting sqref="AA1977 AA2043:AA2045 AA2047 AA2310">
    <cfRule type="cellIs" dxfId="8" priority="30273" operator="equal">
      <formula>2</formula>
    </cfRule>
    <cfRule type="cellIs" dxfId="8" priority="30272" operator="equal">
      <formula>4</formula>
    </cfRule>
  </conditionalFormatting>
  <conditionalFormatting sqref="V1980 AC1980">
    <cfRule type="notContainsBlanks" dxfId="0" priority="23207">
      <formula>LEN(TRIM(V1980))&gt;0</formula>
    </cfRule>
  </conditionalFormatting>
  <conditionalFormatting sqref="V1981 AC1981">
    <cfRule type="notContainsBlanks" dxfId="0" priority="23206">
      <formula>LEN(TRIM(V1981))&gt;0</formula>
    </cfRule>
  </conditionalFormatting>
  <conditionalFormatting sqref="V1982 AC1982">
    <cfRule type="notContainsBlanks" dxfId="0" priority="23205">
      <formula>LEN(TRIM(V1982))&gt;0</formula>
    </cfRule>
  </conditionalFormatting>
  <conditionalFormatting sqref="R1983:S1983 U1983">
    <cfRule type="notContainsBlanks" dxfId="2" priority="23367">
      <formula>LEN(TRIM(R1983))&gt;0</formula>
    </cfRule>
  </conditionalFormatting>
  <conditionalFormatting sqref="V1983 AC1983">
    <cfRule type="notContainsBlanks" dxfId="0" priority="23372">
      <formula>LEN(TRIM(V1983))&gt;0</formula>
    </cfRule>
  </conditionalFormatting>
  <conditionalFormatting sqref="Q1985:Q1987 Q1991 Q1997:Q1998 Q2000 Q2005 Q2011:Q2012">
    <cfRule type="notContainsBlanks" dxfId="1" priority="22540">
      <formula>LEN(TRIM(Q1985))&gt;0</formula>
    </cfRule>
  </conditionalFormatting>
  <conditionalFormatting sqref="R1985:R1987 R1991">
    <cfRule type="notContainsBlanks" dxfId="2" priority="22539">
      <formula>LEN(TRIM(R1985))&gt;0</formula>
    </cfRule>
  </conditionalFormatting>
  <conditionalFormatting sqref="S1985:S1987 S1991 S1997:S1998 S2000 S2005 S2011:S2012">
    <cfRule type="notContainsBlanks" dxfId="3" priority="22522">
      <formula>LEN(TRIM(S1985))&gt;0</formula>
    </cfRule>
  </conditionalFormatting>
  <conditionalFormatting sqref="U1985:U1987 U1991 U1997:U1998 U2000 U2005 U2011:U2012">
    <cfRule type="notContainsBlanks" dxfId="4" priority="22521">
      <formula>LEN(TRIM(U1985))&gt;0</formula>
    </cfRule>
  </conditionalFormatting>
  <conditionalFormatting sqref="V1985 AC1985">
    <cfRule type="notContainsBlanks" dxfId="0" priority="22538">
      <formula>LEN(TRIM(V1985))&gt;0</formula>
    </cfRule>
  </conditionalFormatting>
  <conditionalFormatting sqref="V1985:V1987 AC1985:AC1987 V1991 AC1991">
    <cfRule type="notContainsBlanks" dxfId="0" priority="22536">
      <formula>LEN(TRIM(V1985))&gt;0</formula>
    </cfRule>
  </conditionalFormatting>
  <conditionalFormatting sqref="W1985:W1987 W1991">
    <cfRule type="notContainsBlanks" dxfId="0" priority="22535">
      <formula>LEN(TRIM(W1985))&gt;0</formula>
    </cfRule>
  </conditionalFormatting>
  <conditionalFormatting sqref="Y1985:Y1987 Y1991 Y1997:Y1998 Y2000 Y2005 Y2011:Y2012">
    <cfRule type="notContainsBlanks" dxfId="5" priority="22534">
      <formula>LEN(TRIM(Y1985))&gt;0</formula>
    </cfRule>
  </conditionalFormatting>
  <conditionalFormatting sqref="Z1985:Z1987 Z1991 Z1997:Z1998 Z2000 Z2005 Z2011:Z2012">
    <cfRule type="notContainsBlanks" dxfId="6" priority="22533">
      <formula>LEN(TRIM(Z1985))&gt;0</formula>
    </cfRule>
  </conditionalFormatting>
  <conditionalFormatting sqref="V1988 AC1988">
    <cfRule type="notContainsBlanks" dxfId="0" priority="22514">
      <formula>LEN(TRIM(V1988))&gt;0</formula>
    </cfRule>
  </conditionalFormatting>
  <conditionalFormatting sqref="V1989 AC1989">
    <cfRule type="notContainsBlanks" dxfId="0" priority="22513">
      <formula>LEN(TRIM(V1989))&gt;0</formula>
    </cfRule>
  </conditionalFormatting>
  <conditionalFormatting sqref="V1990 AC1990">
    <cfRule type="notContainsBlanks" dxfId="0" priority="22512">
      <formula>LEN(TRIM(V1990))&gt;0</formula>
    </cfRule>
  </conditionalFormatting>
  <conditionalFormatting sqref="AB1991 AB1997:AB1998 AB2000 AB2005 AB2011:AB2012">
    <cfRule type="cellIs" dxfId="7" priority="22523" operator="notEqual">
      <formula>0</formula>
    </cfRule>
  </conditionalFormatting>
  <conditionalFormatting sqref="V1992 AC1992">
    <cfRule type="notContainsBlanks" dxfId="0" priority="22485">
      <formula>LEN(TRIM(V1992))&gt;0</formula>
    </cfRule>
  </conditionalFormatting>
  <conditionalFormatting sqref="V1993 AC1993">
    <cfRule type="notContainsBlanks" dxfId="0" priority="22484">
      <formula>LEN(TRIM(V1993))&gt;0</formula>
    </cfRule>
  </conditionalFormatting>
  <conditionalFormatting sqref="V1994 AC1994">
    <cfRule type="notContainsBlanks" dxfId="0" priority="22483">
      <formula>LEN(TRIM(V1994))&gt;0</formula>
    </cfRule>
  </conditionalFormatting>
  <conditionalFormatting sqref="V1995 AC1995">
    <cfRule type="notContainsBlanks" dxfId="0" priority="22482">
      <formula>LEN(TRIM(V1995))&gt;0</formula>
    </cfRule>
  </conditionalFormatting>
  <conditionalFormatting sqref="V1996 AC1996">
    <cfRule type="notContainsBlanks" dxfId="0" priority="22481">
      <formula>LEN(TRIM(V1996))&gt;0</formula>
    </cfRule>
  </conditionalFormatting>
  <conditionalFormatting sqref="R1997:R1998 R2000 R2005 R2011:R2012">
    <cfRule type="notContainsBlanks" dxfId="2" priority="22532">
      <formula>LEN(TRIM(R1997))&gt;0</formula>
    </cfRule>
  </conditionalFormatting>
  <conditionalFormatting sqref="V1997:V1998 AC1997:AC1998 V2000 AC2000 V2005 AC2005 V2011:V2012 AC2011:AC2012">
    <cfRule type="notContainsBlanks" dxfId="0" priority="22542">
      <formula>LEN(TRIM(V1997))&gt;0</formula>
    </cfRule>
  </conditionalFormatting>
  <conditionalFormatting sqref="W1997:W1998 W2000 W2005 W2011:W2012">
    <cfRule type="notContainsBlanks" dxfId="0" priority="22541">
      <formula>LEN(TRIM(W1997))&gt;0</formula>
    </cfRule>
  </conditionalFormatting>
  <conditionalFormatting sqref="V1999 AC1999">
    <cfRule type="notContainsBlanks" dxfId="0" priority="22448">
      <formula>LEN(TRIM(V1999))&gt;0</formula>
    </cfRule>
  </conditionalFormatting>
  <conditionalFormatting sqref="V2001 AC2001">
    <cfRule type="notContainsBlanks" dxfId="0" priority="22433">
      <formula>LEN(TRIM(V2001))&gt;0</formula>
    </cfRule>
  </conditionalFormatting>
  <conditionalFormatting sqref="V2002 AC2002">
    <cfRule type="notContainsBlanks" dxfId="0" priority="22432">
      <formula>LEN(TRIM(V2002))&gt;0</formula>
    </cfRule>
  </conditionalFormatting>
  <conditionalFormatting sqref="V2003 AC2003">
    <cfRule type="notContainsBlanks" dxfId="0" priority="22431">
      <formula>LEN(TRIM(V2003))&gt;0</formula>
    </cfRule>
  </conditionalFormatting>
  <conditionalFormatting sqref="V2004 AC2004">
    <cfRule type="notContainsBlanks" dxfId="0" priority="22430">
      <formula>LEN(TRIM(V2004))&gt;0</formula>
    </cfRule>
  </conditionalFormatting>
  <conditionalFormatting sqref="V2006 AC2006">
    <cfRule type="notContainsBlanks" dxfId="0" priority="22398">
      <formula>LEN(TRIM(V2006))&gt;0</formula>
    </cfRule>
  </conditionalFormatting>
  <conditionalFormatting sqref="V2007 AC2007">
    <cfRule type="notContainsBlanks" dxfId="0" priority="22397">
      <formula>LEN(TRIM(V2007))&gt;0</formula>
    </cfRule>
  </conditionalFormatting>
  <conditionalFormatting sqref="V2008 AC2008">
    <cfRule type="notContainsBlanks" dxfId="0" priority="22396">
      <formula>LEN(TRIM(V2008))&gt;0</formula>
    </cfRule>
  </conditionalFormatting>
  <conditionalFormatting sqref="V2009 AC2009">
    <cfRule type="notContainsBlanks" dxfId="0" priority="22395">
      <formula>LEN(TRIM(V2009))&gt;0</formula>
    </cfRule>
  </conditionalFormatting>
  <conditionalFormatting sqref="V2010 AC2010">
    <cfRule type="notContainsBlanks" dxfId="0" priority="22394">
      <formula>LEN(TRIM(V2010))&gt;0</formula>
    </cfRule>
  </conditionalFormatting>
  <conditionalFormatting sqref="V2013 AC2013">
    <cfRule type="notContainsBlanks" dxfId="0" priority="22357">
      <formula>LEN(TRIM(V2013))&gt;0</formula>
    </cfRule>
  </conditionalFormatting>
  <conditionalFormatting sqref="V2014 AC2014">
    <cfRule type="notContainsBlanks" dxfId="0" priority="22356">
      <formula>LEN(TRIM(V2014))&gt;0</formula>
    </cfRule>
  </conditionalFormatting>
  <conditionalFormatting sqref="V2015 AC2015">
    <cfRule type="notContainsBlanks" dxfId="0" priority="22355">
      <formula>LEN(TRIM(V2015))&gt;0</formula>
    </cfRule>
  </conditionalFormatting>
  <conditionalFormatting sqref="R2016:S2016 U2016">
    <cfRule type="notContainsBlanks" dxfId="2" priority="22526">
      <formula>LEN(TRIM(R2016))&gt;0</formula>
    </cfRule>
  </conditionalFormatting>
  <conditionalFormatting sqref="V2016 AC2016">
    <cfRule type="notContainsBlanks" dxfId="0" priority="22531">
      <formula>LEN(TRIM(V2016))&gt;0</formula>
    </cfRule>
  </conditionalFormatting>
  <conditionalFormatting sqref="R2018:R2020 R2024">
    <cfRule type="notContainsBlanks" dxfId="2" priority="28785">
      <formula>LEN(TRIM(R2018))&gt;0</formula>
    </cfRule>
  </conditionalFormatting>
  <conditionalFormatting sqref="S2018:S2020 S2024 S2030:S2031 S2033 S2038 S2044:S2045">
    <cfRule type="notContainsBlanks" dxfId="3" priority="28426">
      <formula>LEN(TRIM(S2018))&gt;0</formula>
    </cfRule>
  </conditionalFormatting>
  <conditionalFormatting sqref="U2018:U2020 U2024 U2030:U2031 U2033 U2038 U2044:U2045">
    <cfRule type="notContainsBlanks" dxfId="4" priority="28405">
      <formula>LEN(TRIM(U2018))&gt;0</formula>
    </cfRule>
  </conditionalFormatting>
  <conditionalFormatting sqref="V2018 AC2018">
    <cfRule type="notContainsBlanks" dxfId="0" priority="28764">
      <formula>LEN(TRIM(V2018))&gt;0</formula>
    </cfRule>
  </conditionalFormatting>
  <conditionalFormatting sqref="V2018:V2020 AC2018:AC2020 V2024 AC2024">
    <cfRule type="notContainsBlanks" dxfId="0" priority="28722">
      <formula>LEN(TRIM(V2018))&gt;0</formula>
    </cfRule>
  </conditionalFormatting>
  <conditionalFormatting sqref="W2018:W2020 W2024">
    <cfRule type="notContainsBlanks" dxfId="0" priority="28701">
      <formula>LEN(TRIM(W2018))&gt;0</formula>
    </cfRule>
  </conditionalFormatting>
  <conditionalFormatting sqref="Y2018:Y2020 Y2024 Y2030:Y2031 Y2033 Y2038 Y2044:Y2045">
    <cfRule type="notContainsBlanks" dxfId="5" priority="28680">
      <formula>LEN(TRIM(Y2018))&gt;0</formula>
    </cfRule>
  </conditionalFormatting>
  <conditionalFormatting sqref="Z2018:Z2020 Z2024 Z2030:Z2031 Z2033 Z2038 Z2044:Z2045">
    <cfRule type="notContainsBlanks" dxfId="6" priority="28659">
      <formula>LEN(TRIM(Z2018))&gt;0</formula>
    </cfRule>
  </conditionalFormatting>
  <conditionalFormatting sqref="AA2018 AA2022:AA2028 AA2118 AA2157 AA2288:AA2289">
    <cfRule type="cellIs" dxfId="8" priority="21711" operator="equal">
      <formula>2</formula>
    </cfRule>
    <cfRule type="cellIs" dxfId="8" priority="21710" operator="equal">
      <formula>4</formula>
    </cfRule>
  </conditionalFormatting>
  <conditionalFormatting sqref="V2021 AC2021">
    <cfRule type="notContainsBlanks" dxfId="0" priority="28264">
      <formula>LEN(TRIM(V2021))&gt;0</formula>
    </cfRule>
  </conditionalFormatting>
  <conditionalFormatting sqref="V2022 AC2022">
    <cfRule type="notContainsBlanks" dxfId="0" priority="28243">
      <formula>LEN(TRIM(V2022))&gt;0</formula>
    </cfRule>
  </conditionalFormatting>
  <conditionalFormatting sqref="V2023 AC2023">
    <cfRule type="notContainsBlanks" dxfId="0" priority="28222">
      <formula>LEN(TRIM(V2023))&gt;0</formula>
    </cfRule>
  </conditionalFormatting>
  <conditionalFormatting sqref="AB2024 AB2030:AB2031 AB2033 AB2038 AB2044:AB2045">
    <cfRule type="cellIs" dxfId="7" priority="28447" operator="notEqual">
      <formula>0</formula>
    </cfRule>
  </conditionalFormatting>
  <conditionalFormatting sqref="V2025 AC2025">
    <cfRule type="notContainsBlanks" dxfId="0" priority="27700">
      <formula>LEN(TRIM(V2025))&gt;0</formula>
    </cfRule>
  </conditionalFormatting>
  <conditionalFormatting sqref="V2026 AC2026">
    <cfRule type="notContainsBlanks" dxfId="0" priority="27679">
      <formula>LEN(TRIM(V2026))&gt;0</formula>
    </cfRule>
  </conditionalFormatting>
  <conditionalFormatting sqref="V2027 AC2027">
    <cfRule type="notContainsBlanks" dxfId="0" priority="27658">
      <formula>LEN(TRIM(V2027))&gt;0</formula>
    </cfRule>
  </conditionalFormatting>
  <conditionalFormatting sqref="V2028 AC2028">
    <cfRule type="notContainsBlanks" dxfId="0" priority="27637">
      <formula>LEN(TRIM(V2028))&gt;0</formula>
    </cfRule>
  </conditionalFormatting>
  <conditionalFormatting sqref="V2029 AC2029">
    <cfRule type="notContainsBlanks" dxfId="0" priority="27616">
      <formula>LEN(TRIM(V2029))&gt;0</formula>
    </cfRule>
  </conditionalFormatting>
  <conditionalFormatting sqref="AA2029:AA2032 AA2034">
    <cfRule type="cellIs" dxfId="8" priority="30269" operator="equal">
      <formula>2</formula>
    </cfRule>
    <cfRule type="cellIs" dxfId="8" priority="30268" operator="equal">
      <formula>4</formula>
    </cfRule>
  </conditionalFormatting>
  <conditionalFormatting sqref="R2030:R2031 R2033 R2038 R2044:R2045">
    <cfRule type="notContainsBlanks" dxfId="2" priority="28638">
      <formula>LEN(TRIM(R2030))&gt;0</formula>
    </cfRule>
  </conditionalFormatting>
  <conditionalFormatting sqref="V2030:V2031 AC2030:AC2031 V2033 AC2033 V2038 AC2038 V2044:V2045 AC2044:AC2045">
    <cfRule type="notContainsBlanks" dxfId="0" priority="28848">
      <formula>LEN(TRIM(V2030))&gt;0</formula>
    </cfRule>
  </conditionalFormatting>
  <conditionalFormatting sqref="W2030:W2031 W2033 W2038 W2044:W2045">
    <cfRule type="notContainsBlanks" dxfId="0" priority="28827">
      <formula>LEN(TRIM(W2030))&gt;0</formula>
    </cfRule>
  </conditionalFormatting>
  <conditionalFormatting sqref="V2032 AC2032">
    <cfRule type="notContainsBlanks" dxfId="0" priority="26943">
      <formula>LEN(TRIM(V2032))&gt;0</formula>
    </cfRule>
  </conditionalFormatting>
  <conditionalFormatting sqref="AA2033 AA2035 AA2133 AA2299">
    <cfRule type="cellIs" dxfId="8" priority="21708" operator="equal">
      <formula>2</formula>
    </cfRule>
    <cfRule type="cellIs" dxfId="8" priority="21707" operator="equal">
      <formula>4</formula>
    </cfRule>
  </conditionalFormatting>
  <conditionalFormatting sqref="V2034 AC2034">
    <cfRule type="notContainsBlanks" dxfId="0" priority="26640">
      <formula>LEN(TRIM(V2034))&gt;0</formula>
    </cfRule>
  </conditionalFormatting>
  <conditionalFormatting sqref="V2035 AC2035">
    <cfRule type="notContainsBlanks" dxfId="0" priority="26619">
      <formula>LEN(TRIM(V2035))&gt;0</formula>
    </cfRule>
  </conditionalFormatting>
  <conditionalFormatting sqref="V2036 AC2036">
    <cfRule type="notContainsBlanks" dxfId="0" priority="26598">
      <formula>LEN(TRIM(V2036))&gt;0</formula>
    </cfRule>
  </conditionalFormatting>
  <conditionalFormatting sqref="V2037 AC2037">
    <cfRule type="notContainsBlanks" dxfId="0" priority="26577">
      <formula>LEN(TRIM(V2037))&gt;0</formula>
    </cfRule>
  </conditionalFormatting>
  <conditionalFormatting sqref="V2039 AC2039">
    <cfRule type="notContainsBlanks" dxfId="0" priority="25924">
      <formula>LEN(TRIM(V2039))&gt;0</formula>
    </cfRule>
  </conditionalFormatting>
  <conditionalFormatting sqref="V2040 AC2040">
    <cfRule type="notContainsBlanks" dxfId="0" priority="25903">
      <formula>LEN(TRIM(V2040))&gt;0</formula>
    </cfRule>
  </conditionalFormatting>
  <conditionalFormatting sqref="V2041 AC2041">
    <cfRule type="notContainsBlanks" dxfId="0" priority="25882">
      <formula>LEN(TRIM(V2041))&gt;0</formula>
    </cfRule>
  </conditionalFormatting>
  <conditionalFormatting sqref="AA2041:AA2042 AA2046 AA2048 AA2143 AA2378 AA2437">
    <cfRule type="cellIs" dxfId="8" priority="21706" operator="equal">
      <formula>2</formula>
    </cfRule>
    <cfRule type="cellIs" dxfId="8" priority="21705" operator="equal">
      <formula>4</formula>
    </cfRule>
  </conditionalFormatting>
  <conditionalFormatting sqref="V2042 AC2042">
    <cfRule type="notContainsBlanks" dxfId="0" priority="25861">
      <formula>LEN(TRIM(V2042))&gt;0</formula>
    </cfRule>
  </conditionalFormatting>
  <conditionalFormatting sqref="V2043 AC2043">
    <cfRule type="notContainsBlanks" dxfId="0" priority="25840">
      <formula>LEN(TRIM(V2043))&gt;0</formula>
    </cfRule>
  </conditionalFormatting>
  <conditionalFormatting sqref="V2046 AC2046">
    <cfRule type="notContainsBlanks" dxfId="0" priority="25070">
      <formula>LEN(TRIM(V2046))&gt;0</formula>
    </cfRule>
  </conditionalFormatting>
  <conditionalFormatting sqref="V2047 AC2047">
    <cfRule type="notContainsBlanks" dxfId="0" priority="25049">
      <formula>LEN(TRIM(V2047))&gt;0</formula>
    </cfRule>
  </conditionalFormatting>
  <conditionalFormatting sqref="V2048 AC2048">
    <cfRule type="notContainsBlanks" dxfId="0" priority="25028">
      <formula>LEN(TRIM(V2048))&gt;0</formula>
    </cfRule>
  </conditionalFormatting>
  <conditionalFormatting sqref="R2049:S2049 U2049">
    <cfRule type="notContainsBlanks" dxfId="2" priority="28510">
      <formula>LEN(TRIM(R2049))&gt;0</formula>
    </cfRule>
  </conditionalFormatting>
  <conditionalFormatting sqref="V2049 AC2049">
    <cfRule type="notContainsBlanks" dxfId="0" priority="28615">
      <formula>LEN(TRIM(V2049))&gt;0</formula>
    </cfRule>
  </conditionalFormatting>
  <conditionalFormatting sqref="Q2051:Q2053 Q2057 Q2063:Q2064 Q2066 Q2071 Q2077:Q2078">
    <cfRule type="notContainsBlanks" dxfId="1" priority="28805">
      <formula>LEN(TRIM(Q2051))&gt;0</formula>
    </cfRule>
  </conditionalFormatting>
  <conditionalFormatting sqref="R2051:R2053 R2057">
    <cfRule type="notContainsBlanks" dxfId="2" priority="28784">
      <formula>LEN(TRIM(R2051))&gt;0</formula>
    </cfRule>
  </conditionalFormatting>
  <conditionalFormatting sqref="S2051:S2053 S2057 S2063:S2064 S2066 S2071 S2077:S2078">
    <cfRule type="notContainsBlanks" dxfId="3" priority="28425">
      <formula>LEN(TRIM(S2051))&gt;0</formula>
    </cfRule>
  </conditionalFormatting>
  <conditionalFormatting sqref="U2051:U2053 U2057 U2063:U2064 U2066 U2071 U2077:U2078">
    <cfRule type="notContainsBlanks" dxfId="4" priority="28404">
      <formula>LEN(TRIM(U2051))&gt;0</formula>
    </cfRule>
  </conditionalFormatting>
  <conditionalFormatting sqref="V2051 AC2051">
    <cfRule type="notContainsBlanks" dxfId="0" priority="28763">
      <formula>LEN(TRIM(V2051))&gt;0</formula>
    </cfRule>
  </conditionalFormatting>
  <conditionalFormatting sqref="V2051:V2053 AC2051:AC2053 V2057 AC2057">
    <cfRule type="notContainsBlanks" dxfId="0" priority="28721">
      <formula>LEN(TRIM(V2051))&gt;0</formula>
    </cfRule>
  </conditionalFormatting>
  <conditionalFormatting sqref="W2051:W2053 W2057">
    <cfRule type="notContainsBlanks" dxfId="0" priority="28700">
      <formula>LEN(TRIM(W2051))&gt;0</formula>
    </cfRule>
  </conditionalFormatting>
  <conditionalFormatting sqref="Y2051:Y2053 Y2057 Y2063:Y2064 Y2066 Y2071 Y2077:Y2078">
    <cfRule type="notContainsBlanks" dxfId="5" priority="28679">
      <formula>LEN(TRIM(Y2051))&gt;0</formula>
    </cfRule>
  </conditionalFormatting>
  <conditionalFormatting sqref="Z2051:Z2053 Z2057 Z2063:Z2064 Z2066 Z2071 Z2077:Z2078">
    <cfRule type="notContainsBlanks" dxfId="6" priority="28658">
      <formula>LEN(TRIM(Z2051))&gt;0</formula>
    </cfRule>
  </conditionalFormatting>
  <conditionalFormatting sqref="V2054 AC2054">
    <cfRule type="notContainsBlanks" dxfId="0" priority="28263">
      <formula>LEN(TRIM(V2054))&gt;0</formula>
    </cfRule>
  </conditionalFormatting>
  <conditionalFormatting sqref="V2055 AC2055">
    <cfRule type="notContainsBlanks" dxfId="0" priority="28242">
      <formula>LEN(TRIM(V2055))&gt;0</formula>
    </cfRule>
  </conditionalFormatting>
  <conditionalFormatting sqref="V2056 AC2056">
    <cfRule type="notContainsBlanks" dxfId="0" priority="28221">
      <formula>LEN(TRIM(V2056))&gt;0</formula>
    </cfRule>
  </conditionalFormatting>
  <conditionalFormatting sqref="AB2057 AB2063:AB2064 AB2066 AB2071 AB2077:AB2078">
    <cfRule type="cellIs" dxfId="7" priority="28446" operator="notEqual">
      <formula>0</formula>
    </cfRule>
  </conditionalFormatting>
  <conditionalFormatting sqref="V2058 AC2058">
    <cfRule type="notContainsBlanks" dxfId="0" priority="27699">
      <formula>LEN(TRIM(V2058))&gt;0</formula>
    </cfRule>
  </conditionalFormatting>
  <conditionalFormatting sqref="V2059 AC2059">
    <cfRule type="notContainsBlanks" dxfId="0" priority="27678">
      <formula>LEN(TRIM(V2059))&gt;0</formula>
    </cfRule>
  </conditionalFormatting>
  <conditionalFormatting sqref="V2060 AC2060">
    <cfRule type="notContainsBlanks" dxfId="0" priority="27657">
      <formula>LEN(TRIM(V2060))&gt;0</formula>
    </cfRule>
  </conditionalFormatting>
  <conditionalFormatting sqref="V2061 AC2061">
    <cfRule type="notContainsBlanks" dxfId="0" priority="27636">
      <formula>LEN(TRIM(V2061))&gt;0</formula>
    </cfRule>
  </conditionalFormatting>
  <conditionalFormatting sqref="V2062 AC2062">
    <cfRule type="notContainsBlanks" dxfId="0" priority="27615">
      <formula>LEN(TRIM(V2062))&gt;0</formula>
    </cfRule>
  </conditionalFormatting>
  <conditionalFormatting sqref="R2063:R2064 R2066 R2071 R2077:R2078">
    <cfRule type="notContainsBlanks" dxfId="2" priority="28637">
      <formula>LEN(TRIM(R2063))&gt;0</formula>
    </cfRule>
  </conditionalFormatting>
  <conditionalFormatting sqref="V2063:V2064 AC2063:AC2064 V2066 AC2066 V2071 AC2071 V2077:V2078 AC2077:AC2078">
    <cfRule type="notContainsBlanks" dxfId="0" priority="28847">
      <formula>LEN(TRIM(V2063))&gt;0</formula>
    </cfRule>
  </conditionalFormatting>
  <conditionalFormatting sqref="W2063:W2064 W2066 W2071 W2077:W2078">
    <cfRule type="notContainsBlanks" dxfId="0" priority="28826">
      <formula>LEN(TRIM(W2063))&gt;0</formula>
    </cfRule>
  </conditionalFormatting>
  <conditionalFormatting sqref="V2065 AC2065">
    <cfRule type="notContainsBlanks" dxfId="0" priority="26942">
      <formula>LEN(TRIM(V2065))&gt;0</formula>
    </cfRule>
  </conditionalFormatting>
  <conditionalFormatting sqref="V2067 AC2067">
    <cfRule type="notContainsBlanks" dxfId="0" priority="26639">
      <formula>LEN(TRIM(V2067))&gt;0</formula>
    </cfRule>
  </conditionalFormatting>
  <conditionalFormatting sqref="V2068 AC2068">
    <cfRule type="notContainsBlanks" dxfId="0" priority="26618">
      <formula>LEN(TRIM(V2068))&gt;0</formula>
    </cfRule>
  </conditionalFormatting>
  <conditionalFormatting sqref="V2069 AC2069">
    <cfRule type="notContainsBlanks" dxfId="0" priority="26597">
      <formula>LEN(TRIM(V2069))&gt;0</formula>
    </cfRule>
  </conditionalFormatting>
  <conditionalFormatting sqref="V2070 AC2070">
    <cfRule type="notContainsBlanks" dxfId="0" priority="26576">
      <formula>LEN(TRIM(V2070))&gt;0</formula>
    </cfRule>
  </conditionalFormatting>
  <conditionalFormatting sqref="V2072 AC2072">
    <cfRule type="notContainsBlanks" dxfId="0" priority="25923">
      <formula>LEN(TRIM(V2072))&gt;0</formula>
    </cfRule>
  </conditionalFormatting>
  <conditionalFormatting sqref="V2073 AC2073">
    <cfRule type="notContainsBlanks" dxfId="0" priority="25902">
      <formula>LEN(TRIM(V2073))&gt;0</formula>
    </cfRule>
  </conditionalFormatting>
  <conditionalFormatting sqref="V2074 AC2074">
    <cfRule type="notContainsBlanks" dxfId="0" priority="25881">
      <formula>LEN(TRIM(V2074))&gt;0</formula>
    </cfRule>
  </conditionalFormatting>
  <conditionalFormatting sqref="V2075 AC2075">
    <cfRule type="notContainsBlanks" dxfId="0" priority="25860">
      <formula>LEN(TRIM(V2075))&gt;0</formula>
    </cfRule>
  </conditionalFormatting>
  <conditionalFormatting sqref="V2076 AC2076">
    <cfRule type="notContainsBlanks" dxfId="0" priority="25839">
      <formula>LEN(TRIM(V2076))&gt;0</formula>
    </cfRule>
  </conditionalFormatting>
  <conditionalFormatting sqref="V2079 AC2079">
    <cfRule type="notContainsBlanks" dxfId="0" priority="25069">
      <formula>LEN(TRIM(V2079))&gt;0</formula>
    </cfRule>
  </conditionalFormatting>
  <conditionalFormatting sqref="V2080 AC2080">
    <cfRule type="notContainsBlanks" dxfId="0" priority="25048">
      <formula>LEN(TRIM(V2080))&gt;0</formula>
    </cfRule>
  </conditionalFormatting>
  <conditionalFormatting sqref="V2081 AC2081">
    <cfRule type="notContainsBlanks" dxfId="0" priority="25027">
      <formula>LEN(TRIM(V2081))&gt;0</formula>
    </cfRule>
  </conditionalFormatting>
  <conditionalFormatting sqref="R2082:S2082 U2082">
    <cfRule type="notContainsBlanks" dxfId="2" priority="28509">
      <formula>LEN(TRIM(R2082))&gt;0</formula>
    </cfRule>
  </conditionalFormatting>
  <conditionalFormatting sqref="V2082 AC2082">
    <cfRule type="notContainsBlanks" dxfId="0" priority="28614">
      <formula>LEN(TRIM(V2082))&gt;0</formula>
    </cfRule>
  </conditionalFormatting>
  <conditionalFormatting sqref="Q2084:Q2086 Q2090 Q2096:Q2097 Q2099 Q2104 Q2110:Q2111">
    <cfRule type="notContainsBlanks" dxfId="1" priority="28804">
      <formula>LEN(TRIM(Q2084))&gt;0</formula>
    </cfRule>
  </conditionalFormatting>
  <conditionalFormatting sqref="R2084:R2086 R2090">
    <cfRule type="notContainsBlanks" dxfId="2" priority="28783">
      <formula>LEN(TRIM(R2084))&gt;0</formula>
    </cfRule>
  </conditionalFormatting>
  <conditionalFormatting sqref="S2084:S2086 S2090 S2096:S2097 S2099 S2104 S2110:S2111">
    <cfRule type="notContainsBlanks" dxfId="3" priority="28424">
      <formula>LEN(TRIM(S2084))&gt;0</formula>
    </cfRule>
  </conditionalFormatting>
  <conditionalFormatting sqref="U2084:U2086 U2090 U2096:U2097 U2099 U2104 U2110:U2111">
    <cfRule type="notContainsBlanks" dxfId="4" priority="28403">
      <formula>LEN(TRIM(U2084))&gt;0</formula>
    </cfRule>
  </conditionalFormatting>
  <conditionalFormatting sqref="V2084 AC2084">
    <cfRule type="notContainsBlanks" dxfId="0" priority="28762">
      <formula>LEN(TRIM(V2084))&gt;0</formula>
    </cfRule>
  </conditionalFormatting>
  <conditionalFormatting sqref="V2084:V2086 AC2084:AC2086 V2090 AC2090">
    <cfRule type="notContainsBlanks" dxfId="0" priority="28720">
      <formula>LEN(TRIM(V2084))&gt;0</formula>
    </cfRule>
  </conditionalFormatting>
  <conditionalFormatting sqref="W2084:W2086 W2090">
    <cfRule type="notContainsBlanks" dxfId="0" priority="28699">
      <formula>LEN(TRIM(W2084))&gt;0</formula>
    </cfRule>
  </conditionalFormatting>
  <conditionalFormatting sqref="Y2084:Y2086 Y2090 Y2096:Y2097 Y2099 Y2104 Y2110:Y2111">
    <cfRule type="notContainsBlanks" dxfId="5" priority="28678">
      <formula>LEN(TRIM(Y2084))&gt;0</formula>
    </cfRule>
  </conditionalFormatting>
  <conditionalFormatting sqref="Z2084:Z2086 Z2090 Z2096:Z2097 Z2099 Z2104 Z2110:Z2111">
    <cfRule type="notContainsBlanks" dxfId="6" priority="28657">
      <formula>LEN(TRIM(Z2084))&gt;0</formula>
    </cfRule>
  </conditionalFormatting>
  <conditionalFormatting sqref="AA2084:AA2086 AA2090 AA2096:AA2097 AA2099 AA2104 AA2110">
    <cfRule type="cellIs" dxfId="8" priority="28617" operator="equal">
      <formula>2</formula>
    </cfRule>
    <cfRule type="cellIs" dxfId="8" priority="28616" operator="equal">
      <formula>4</formula>
    </cfRule>
  </conditionalFormatting>
  <conditionalFormatting sqref="V2087 AC2087">
    <cfRule type="notContainsBlanks" dxfId="0" priority="28262">
      <formula>LEN(TRIM(V2087))&gt;0</formula>
    </cfRule>
  </conditionalFormatting>
  <conditionalFormatting sqref="V2088 AC2088">
    <cfRule type="notContainsBlanks" dxfId="0" priority="28241">
      <formula>LEN(TRIM(V2088))&gt;0</formula>
    </cfRule>
  </conditionalFormatting>
  <conditionalFormatting sqref="V2089 AC2089">
    <cfRule type="notContainsBlanks" dxfId="0" priority="28220">
      <formula>LEN(TRIM(V2089))&gt;0</formula>
    </cfRule>
  </conditionalFormatting>
  <conditionalFormatting sqref="AB2090 AB2096:AB2097 AB2099 AB2104 AB2110:AB2111">
    <cfRule type="cellIs" dxfId="7" priority="28445" operator="notEqual">
      <formula>0</formula>
    </cfRule>
  </conditionalFormatting>
  <conditionalFormatting sqref="V2091 AC2091">
    <cfRule type="notContainsBlanks" dxfId="0" priority="27698">
      <formula>LEN(TRIM(V2091))&gt;0</formula>
    </cfRule>
  </conditionalFormatting>
  <conditionalFormatting sqref="V2092 AC2092">
    <cfRule type="notContainsBlanks" dxfId="0" priority="27677">
      <formula>LEN(TRIM(V2092))&gt;0</formula>
    </cfRule>
  </conditionalFormatting>
  <conditionalFormatting sqref="V2093 AC2093">
    <cfRule type="notContainsBlanks" dxfId="0" priority="27656">
      <formula>LEN(TRIM(V2093))&gt;0</formula>
    </cfRule>
  </conditionalFormatting>
  <conditionalFormatting sqref="V2094 AC2094">
    <cfRule type="notContainsBlanks" dxfId="0" priority="27635">
      <formula>LEN(TRIM(V2094))&gt;0</formula>
    </cfRule>
  </conditionalFormatting>
  <conditionalFormatting sqref="V2095 AC2095">
    <cfRule type="notContainsBlanks" dxfId="0" priority="27614">
      <formula>LEN(TRIM(V2095))&gt;0</formula>
    </cfRule>
  </conditionalFormatting>
  <conditionalFormatting sqref="R2096:R2097 R2099 R2104 R2110:R2111">
    <cfRule type="notContainsBlanks" dxfId="2" priority="28636">
      <formula>LEN(TRIM(R2096))&gt;0</formula>
    </cfRule>
  </conditionalFormatting>
  <conditionalFormatting sqref="V2096:V2097 AC2096:AC2097 V2099 AC2099 V2104 AC2104 V2110:V2111 AC2110:AC2111">
    <cfRule type="notContainsBlanks" dxfId="0" priority="28846">
      <formula>LEN(TRIM(V2096))&gt;0</formula>
    </cfRule>
  </conditionalFormatting>
  <conditionalFormatting sqref="W2096:W2097 W2099 W2104 W2110:W2111">
    <cfRule type="notContainsBlanks" dxfId="0" priority="28825">
      <formula>LEN(TRIM(W2096))&gt;0</formula>
    </cfRule>
  </conditionalFormatting>
  <conditionalFormatting sqref="V2098 AC2098">
    <cfRule type="notContainsBlanks" dxfId="0" priority="26941">
      <formula>LEN(TRIM(V2098))&gt;0</formula>
    </cfRule>
  </conditionalFormatting>
  <conditionalFormatting sqref="V2100 AC2100">
    <cfRule type="notContainsBlanks" dxfId="0" priority="26638">
      <formula>LEN(TRIM(V2100))&gt;0</formula>
    </cfRule>
  </conditionalFormatting>
  <conditionalFormatting sqref="AA2100:AA2102 AA2135 AA2141">
    <cfRule type="cellIs" dxfId="8" priority="21722" operator="equal">
      <formula>2</formula>
    </cfRule>
    <cfRule type="cellIs" dxfId="8" priority="21721" operator="equal">
      <formula>4</formula>
    </cfRule>
  </conditionalFormatting>
  <conditionalFormatting sqref="V2101 AC2101">
    <cfRule type="notContainsBlanks" dxfId="0" priority="26617">
      <formula>LEN(TRIM(V2101))&gt;0</formula>
    </cfRule>
  </conditionalFormatting>
  <conditionalFormatting sqref="V2102 AC2102">
    <cfRule type="notContainsBlanks" dxfId="0" priority="26596">
      <formula>LEN(TRIM(V2102))&gt;0</formula>
    </cfRule>
  </conditionalFormatting>
  <conditionalFormatting sqref="V2103 AC2103">
    <cfRule type="notContainsBlanks" dxfId="0" priority="26575">
      <formula>LEN(TRIM(V2103))&gt;0</formula>
    </cfRule>
  </conditionalFormatting>
  <conditionalFormatting sqref="V2105 AC2105">
    <cfRule type="notContainsBlanks" dxfId="0" priority="25922">
      <formula>LEN(TRIM(V2105))&gt;0</formula>
    </cfRule>
  </conditionalFormatting>
  <conditionalFormatting sqref="V2106 AC2106">
    <cfRule type="notContainsBlanks" dxfId="0" priority="25901">
      <formula>LEN(TRIM(V2106))&gt;0</formula>
    </cfRule>
  </conditionalFormatting>
  <conditionalFormatting sqref="V2107 AC2107">
    <cfRule type="notContainsBlanks" dxfId="0" priority="25880">
      <formula>LEN(TRIM(V2107))&gt;0</formula>
    </cfRule>
  </conditionalFormatting>
  <conditionalFormatting sqref="AA2107:AA2108 AA2140">
    <cfRule type="cellIs" dxfId="8" priority="30261" operator="equal">
      <formula>2</formula>
    </cfRule>
    <cfRule type="cellIs" dxfId="8" priority="30260" operator="equal">
      <formula>4</formula>
    </cfRule>
  </conditionalFormatting>
  <conditionalFormatting sqref="V2108 AC2108">
    <cfRule type="notContainsBlanks" dxfId="0" priority="25859">
      <formula>LEN(TRIM(V2108))&gt;0</formula>
    </cfRule>
  </conditionalFormatting>
  <conditionalFormatting sqref="V2109 AC2109">
    <cfRule type="notContainsBlanks" dxfId="0" priority="25838">
      <formula>LEN(TRIM(V2109))&gt;0</formula>
    </cfRule>
  </conditionalFormatting>
  <conditionalFormatting sqref="AA2111 AA2144">
    <cfRule type="cellIs" dxfId="8" priority="29051" operator="equal">
      <formula>2</formula>
    </cfRule>
    <cfRule type="cellIs" dxfId="8" priority="29050" operator="equal">
      <formula>4</formula>
    </cfRule>
  </conditionalFormatting>
  <conditionalFormatting sqref="V2112 AC2112">
    <cfRule type="notContainsBlanks" dxfId="0" priority="25068">
      <formula>LEN(TRIM(V2112))&gt;0</formula>
    </cfRule>
  </conditionalFormatting>
  <conditionalFormatting sqref="V2113 AC2113">
    <cfRule type="notContainsBlanks" dxfId="0" priority="25047">
      <formula>LEN(TRIM(V2113))&gt;0</formula>
    </cfRule>
  </conditionalFormatting>
  <conditionalFormatting sqref="V2114 AC2114">
    <cfRule type="notContainsBlanks" dxfId="0" priority="25026">
      <formula>LEN(TRIM(V2114))&gt;0</formula>
    </cfRule>
  </conditionalFormatting>
  <conditionalFormatting sqref="R2115:S2115 U2115">
    <cfRule type="notContainsBlanks" dxfId="2" priority="28508">
      <formula>LEN(TRIM(R2115))&gt;0</formula>
    </cfRule>
  </conditionalFormatting>
  <conditionalFormatting sqref="V2115 AC2115">
    <cfRule type="notContainsBlanks" dxfId="0" priority="28613">
      <formula>LEN(TRIM(V2115))&gt;0</formula>
    </cfRule>
  </conditionalFormatting>
  <conditionalFormatting sqref="Q2117:Q2119 Q2129:Q2130 Q2132 Q2137 Q2143:Q2144">
    <cfRule type="notContainsBlanks" dxfId="1" priority="28803">
      <formula>LEN(TRIM(Q2117))&gt;0</formula>
    </cfRule>
  </conditionalFormatting>
  <conditionalFormatting sqref="R2117:R2119 R2123">
    <cfRule type="notContainsBlanks" dxfId="2" priority="28782">
      <formula>LEN(TRIM(R2117))&gt;0</formula>
    </cfRule>
  </conditionalFormatting>
  <conditionalFormatting sqref="S2117:S2119 S2123 S2129:S2130 S2132 S2137 S2143:S2144">
    <cfRule type="notContainsBlanks" dxfId="3" priority="28423">
      <formula>LEN(TRIM(S2117))&gt;0</formula>
    </cfRule>
  </conditionalFormatting>
  <conditionalFormatting sqref="U2117:U2119 U2123 U2129:U2130 U2132 U2137 U2143:U2144">
    <cfRule type="notContainsBlanks" dxfId="4" priority="28402">
      <formula>LEN(TRIM(U2117))&gt;0</formula>
    </cfRule>
  </conditionalFormatting>
  <conditionalFormatting sqref="V2117 AC2117">
    <cfRule type="notContainsBlanks" dxfId="0" priority="28761">
      <formula>LEN(TRIM(V2117))&gt;0</formula>
    </cfRule>
  </conditionalFormatting>
  <conditionalFormatting sqref="V2117:V2119 AC2117:AC2119 V2123 AC2123">
    <cfRule type="notContainsBlanks" dxfId="0" priority="28719">
      <formula>LEN(TRIM(V2117))&gt;0</formula>
    </cfRule>
  </conditionalFormatting>
  <conditionalFormatting sqref="W2117:W2119 W2123">
    <cfRule type="notContainsBlanks" dxfId="0" priority="28698">
      <formula>LEN(TRIM(W2117))&gt;0</formula>
    </cfRule>
  </conditionalFormatting>
  <conditionalFormatting sqref="Y2117:Y2119 Y2123 Y2129:Y2130 Y2132 Y2137 Y2143:Y2144">
    <cfRule type="notContainsBlanks" dxfId="5" priority="28677">
      <formula>LEN(TRIM(Y2117))&gt;0</formula>
    </cfRule>
  </conditionalFormatting>
  <conditionalFormatting sqref="Z2117:Z2119 Z2123 Z2129:Z2130 Z2132 Z2137 Z2143:Z2144">
    <cfRule type="notContainsBlanks" dxfId="6" priority="28656">
      <formula>LEN(TRIM(Z2117))&gt;0</formula>
    </cfRule>
  </conditionalFormatting>
  <conditionalFormatting sqref="AA2117 AA2119">
    <cfRule type="cellIs" dxfId="8" priority="21718" operator="equal">
      <formula>2</formula>
    </cfRule>
    <cfRule type="cellIs" dxfId="8" priority="21717" operator="equal">
      <formula>4</formula>
    </cfRule>
  </conditionalFormatting>
  <conditionalFormatting sqref="V2120 AC2120">
    <cfRule type="notContainsBlanks" dxfId="0" priority="28261">
      <formula>LEN(TRIM(V2120))&gt;0</formula>
    </cfRule>
  </conditionalFormatting>
  <conditionalFormatting sqref="V2121 AC2121">
    <cfRule type="notContainsBlanks" dxfId="0" priority="28240">
      <formula>LEN(TRIM(V2121))&gt;0</formula>
    </cfRule>
  </conditionalFormatting>
  <conditionalFormatting sqref="V2122 AC2122">
    <cfRule type="notContainsBlanks" dxfId="0" priority="28219">
      <formula>LEN(TRIM(V2122))&gt;0</formula>
    </cfRule>
  </conditionalFormatting>
  <conditionalFormatting sqref="AA2122:AA2125 AA2127">
    <cfRule type="cellIs" dxfId="8" priority="23139" operator="equal">
      <formula>2</formula>
    </cfRule>
    <cfRule type="cellIs" dxfId="8" priority="23138" operator="equal">
      <formula>4</formula>
    </cfRule>
  </conditionalFormatting>
  <conditionalFormatting sqref="AB2123 AB2129:AB2130 AB2132 AB2137 AB2143:AB2144">
    <cfRule type="cellIs" dxfId="7" priority="28444" operator="notEqual">
      <formula>0</formula>
    </cfRule>
  </conditionalFormatting>
  <conditionalFormatting sqref="V2124 AC2124">
    <cfRule type="notContainsBlanks" dxfId="0" priority="27697">
      <formula>LEN(TRIM(V2124))&gt;0</formula>
    </cfRule>
  </conditionalFormatting>
  <conditionalFormatting sqref="V2125 AC2125">
    <cfRule type="notContainsBlanks" dxfId="0" priority="27676">
      <formula>LEN(TRIM(V2125))&gt;0</formula>
    </cfRule>
  </conditionalFormatting>
  <conditionalFormatting sqref="V2126 AC2126">
    <cfRule type="notContainsBlanks" dxfId="0" priority="27655">
      <formula>LEN(TRIM(V2126))&gt;0</formula>
    </cfRule>
  </conditionalFormatting>
  <conditionalFormatting sqref="V2127 AC2127">
    <cfRule type="notContainsBlanks" dxfId="0" priority="27634">
      <formula>LEN(TRIM(V2127))&gt;0</formula>
    </cfRule>
  </conditionalFormatting>
  <conditionalFormatting sqref="V2128 AC2128">
    <cfRule type="notContainsBlanks" dxfId="0" priority="27613">
      <formula>LEN(TRIM(V2128))&gt;0</formula>
    </cfRule>
  </conditionalFormatting>
  <conditionalFormatting sqref="R2129:R2130 R2132 R2137 R2143:R2144">
    <cfRule type="notContainsBlanks" dxfId="2" priority="28635">
      <formula>LEN(TRIM(R2129))&gt;0</formula>
    </cfRule>
  </conditionalFormatting>
  <conditionalFormatting sqref="V2129:V2130 AC2129:AC2130 V2132 AC2132 V2137 AC2137 V2143:V2144 AC2143:AC2144">
    <cfRule type="notContainsBlanks" dxfId="0" priority="28845">
      <formula>LEN(TRIM(V2129))&gt;0</formula>
    </cfRule>
  </conditionalFormatting>
  <conditionalFormatting sqref="W2129:W2130 W2132 W2137 W2143:W2144">
    <cfRule type="notContainsBlanks" dxfId="0" priority="28824">
      <formula>LEN(TRIM(W2129))&gt;0</formula>
    </cfRule>
  </conditionalFormatting>
  <conditionalFormatting sqref="V2131 AC2131">
    <cfRule type="notContainsBlanks" dxfId="0" priority="26940">
      <formula>LEN(TRIM(V2131))&gt;0</formula>
    </cfRule>
  </conditionalFormatting>
  <conditionalFormatting sqref="V2133 AC2133">
    <cfRule type="notContainsBlanks" dxfId="0" priority="26637">
      <formula>LEN(TRIM(V2133))&gt;0</formula>
    </cfRule>
  </conditionalFormatting>
  <conditionalFormatting sqref="V2134 AC2134">
    <cfRule type="notContainsBlanks" dxfId="0" priority="26616">
      <formula>LEN(TRIM(V2134))&gt;0</formula>
    </cfRule>
  </conditionalFormatting>
  <conditionalFormatting sqref="V2135 AC2135">
    <cfRule type="notContainsBlanks" dxfId="0" priority="26595">
      <formula>LEN(TRIM(V2135))&gt;0</formula>
    </cfRule>
  </conditionalFormatting>
  <conditionalFormatting sqref="V2136 AC2136">
    <cfRule type="notContainsBlanks" dxfId="0" priority="26574">
      <formula>LEN(TRIM(V2136))&gt;0</formula>
    </cfRule>
  </conditionalFormatting>
  <conditionalFormatting sqref="V2138 AC2138">
    <cfRule type="notContainsBlanks" dxfId="0" priority="25921">
      <formula>LEN(TRIM(V2138))&gt;0</formula>
    </cfRule>
  </conditionalFormatting>
  <conditionalFormatting sqref="V2139 AC2139">
    <cfRule type="notContainsBlanks" dxfId="0" priority="25900">
      <formula>LEN(TRIM(V2139))&gt;0</formula>
    </cfRule>
  </conditionalFormatting>
  <conditionalFormatting sqref="V2140 AC2140">
    <cfRule type="notContainsBlanks" dxfId="0" priority="25879">
      <formula>LEN(TRIM(V2140))&gt;0</formula>
    </cfRule>
  </conditionalFormatting>
  <conditionalFormatting sqref="V2141 AC2141">
    <cfRule type="notContainsBlanks" dxfId="0" priority="25858">
      <formula>LEN(TRIM(V2141))&gt;0</formula>
    </cfRule>
  </conditionalFormatting>
  <conditionalFormatting sqref="V2142 AC2142">
    <cfRule type="notContainsBlanks" dxfId="0" priority="25837">
      <formula>LEN(TRIM(V2142))&gt;0</formula>
    </cfRule>
  </conditionalFormatting>
  <conditionalFormatting sqref="AA2142 AA2146">
    <cfRule type="cellIs" dxfId="8" priority="23143" operator="equal">
      <formula>2</formula>
    </cfRule>
    <cfRule type="cellIs" dxfId="8" priority="23142" operator="equal">
      <formula>4</formula>
    </cfRule>
  </conditionalFormatting>
  <conditionalFormatting sqref="V2145 AC2145">
    <cfRule type="notContainsBlanks" dxfId="0" priority="25067">
      <formula>LEN(TRIM(V2145))&gt;0</formula>
    </cfRule>
  </conditionalFormatting>
  <conditionalFormatting sqref="V2146 AC2146">
    <cfRule type="notContainsBlanks" dxfId="0" priority="25046">
      <formula>LEN(TRIM(V2146))&gt;0</formula>
    </cfRule>
  </conditionalFormatting>
  <conditionalFormatting sqref="V2147 AC2147">
    <cfRule type="notContainsBlanks" dxfId="0" priority="25025">
      <formula>LEN(TRIM(V2147))&gt;0</formula>
    </cfRule>
  </conditionalFormatting>
  <conditionalFormatting sqref="AA2147 AA2177">
    <cfRule type="cellIs" dxfId="8" priority="21720" operator="equal">
      <formula>2</formula>
    </cfRule>
    <cfRule type="cellIs" dxfId="8" priority="21719" operator="equal">
      <formula>4</formula>
    </cfRule>
  </conditionalFormatting>
  <conditionalFormatting sqref="R2148:S2148 U2148">
    <cfRule type="notContainsBlanks" dxfId="2" priority="28507">
      <formula>LEN(TRIM(R2148))&gt;0</formula>
    </cfRule>
  </conditionalFormatting>
  <conditionalFormatting sqref="V2148 AC2148">
    <cfRule type="notContainsBlanks" dxfId="0" priority="28612">
      <formula>LEN(TRIM(V2148))&gt;0</formula>
    </cfRule>
  </conditionalFormatting>
  <conditionalFormatting sqref="U2150:U2152 U2156 U2162:U2163 U2165 U2170 U2176:U2177">
    <cfRule type="notContainsBlanks" dxfId="4" priority="22891">
      <formula>LEN(TRIM(U2150))&gt;0</formula>
    </cfRule>
  </conditionalFormatting>
  <conditionalFormatting sqref="V2150 AC2150">
    <cfRule type="notContainsBlanks" dxfId="0" priority="22908">
      <formula>LEN(TRIM(V2150))&gt;0</formula>
    </cfRule>
  </conditionalFormatting>
  <conditionalFormatting sqref="V2150:V2152 AC2150:AC2152 V2156 AC2156">
    <cfRule type="notContainsBlanks" dxfId="0" priority="22906">
      <formula>LEN(TRIM(V2150))&gt;0</formula>
    </cfRule>
  </conditionalFormatting>
  <conditionalFormatting sqref="W2150:W2152 W2156">
    <cfRule type="notContainsBlanks" dxfId="0" priority="22905">
      <formula>LEN(TRIM(W2150))&gt;0</formula>
    </cfRule>
  </conditionalFormatting>
  <conditionalFormatting sqref="Y2150:Y2152 Y2156 Y2162:Y2163 Y2165 Y2170 Y2176:Y2177">
    <cfRule type="notContainsBlanks" dxfId="5" priority="22904">
      <formula>LEN(TRIM(Y2150))&gt;0</formula>
    </cfRule>
  </conditionalFormatting>
  <conditionalFormatting sqref="Z2150:Z2152 Z2156 Z2162:Z2163 Z2165 Z2170 Z2176:Z2177">
    <cfRule type="notContainsBlanks" dxfId="6" priority="22903">
      <formula>LEN(TRIM(Z2150))&gt;0</formula>
    </cfRule>
  </conditionalFormatting>
  <conditionalFormatting sqref="V2153 AC2153">
    <cfRule type="notContainsBlanks" dxfId="0" priority="22890">
      <formula>LEN(TRIM(V2153))&gt;0</formula>
    </cfRule>
  </conditionalFormatting>
  <conditionalFormatting sqref="AA2153:AA2154 AA2286 AA2582:AA2583">
    <cfRule type="cellIs" dxfId="8" priority="30279" operator="equal">
      <formula>2</formula>
    </cfRule>
    <cfRule type="cellIs" dxfId="8" priority="30278" operator="equal">
      <formula>4</formula>
    </cfRule>
  </conditionalFormatting>
  <conditionalFormatting sqref="V2154 AC2154">
    <cfRule type="notContainsBlanks" dxfId="0" priority="22889">
      <formula>LEN(TRIM(V2154))&gt;0</formula>
    </cfRule>
  </conditionalFormatting>
  <conditionalFormatting sqref="V2155 AC2155">
    <cfRule type="notContainsBlanks" dxfId="0" priority="22888">
      <formula>LEN(TRIM(V2155))&gt;0</formula>
    </cfRule>
  </conditionalFormatting>
  <conditionalFormatting sqref="AB2156 AB2162:AB2163 AB2165 AB2170 AB2176:AB2177">
    <cfRule type="cellIs" dxfId="7" priority="22893" operator="notEqual">
      <formula>0</formula>
    </cfRule>
  </conditionalFormatting>
  <conditionalFormatting sqref="V2157 AC2157">
    <cfRule type="notContainsBlanks" dxfId="0" priority="22875">
      <formula>LEN(TRIM(V2157))&gt;0</formula>
    </cfRule>
  </conditionalFormatting>
  <conditionalFormatting sqref="V2158 AC2158">
    <cfRule type="notContainsBlanks" dxfId="0" priority="22874">
      <formula>LEN(TRIM(V2158))&gt;0</formula>
    </cfRule>
  </conditionalFormatting>
  <conditionalFormatting sqref="V2159 AC2159">
    <cfRule type="notContainsBlanks" dxfId="0" priority="22873">
      <formula>LEN(TRIM(V2159))&gt;0</formula>
    </cfRule>
  </conditionalFormatting>
  <conditionalFormatting sqref="V2160 AC2160">
    <cfRule type="notContainsBlanks" dxfId="0" priority="22872">
      <formula>LEN(TRIM(V2160))&gt;0</formula>
    </cfRule>
  </conditionalFormatting>
  <conditionalFormatting sqref="V2161 AC2161">
    <cfRule type="notContainsBlanks" dxfId="0" priority="22871">
      <formula>LEN(TRIM(V2161))&gt;0</formula>
    </cfRule>
  </conditionalFormatting>
  <conditionalFormatting sqref="V2162:V2163 AC2162:AC2163 V2165 AC2165 V2170 AC2170 V2176:V2177 AC2176:AC2177">
    <cfRule type="notContainsBlanks" dxfId="0" priority="22911">
      <formula>LEN(TRIM(V2162))&gt;0</formula>
    </cfRule>
  </conditionalFormatting>
  <conditionalFormatting sqref="W2162:W2163 W2165 W2170 W2176:W2177">
    <cfRule type="notContainsBlanks" dxfId="0" priority="22910">
      <formula>LEN(TRIM(W2162))&gt;0</formula>
    </cfRule>
  </conditionalFormatting>
  <conditionalFormatting sqref="V2164 AC2164">
    <cfRule type="notContainsBlanks" dxfId="0" priority="22846">
      <formula>LEN(TRIM(V2164))&gt;0</formula>
    </cfRule>
  </conditionalFormatting>
  <conditionalFormatting sqref="V2166 AC2166">
    <cfRule type="notContainsBlanks" dxfId="0" priority="22840">
      <formula>LEN(TRIM(V2166))&gt;0</formula>
    </cfRule>
  </conditionalFormatting>
  <conditionalFormatting sqref="V2167 AC2167">
    <cfRule type="notContainsBlanks" dxfId="0" priority="22839">
      <formula>LEN(TRIM(V2167))&gt;0</formula>
    </cfRule>
  </conditionalFormatting>
  <conditionalFormatting sqref="V2168 AC2168">
    <cfRule type="notContainsBlanks" dxfId="0" priority="22838">
      <formula>LEN(TRIM(V2168))&gt;0</formula>
    </cfRule>
  </conditionalFormatting>
  <conditionalFormatting sqref="V2169 AC2169">
    <cfRule type="notContainsBlanks" dxfId="0" priority="22837">
      <formula>LEN(TRIM(V2169))&gt;0</formula>
    </cfRule>
  </conditionalFormatting>
  <conditionalFormatting sqref="V2171 AC2171">
    <cfRule type="notContainsBlanks" dxfId="0" priority="22811">
      <formula>LEN(TRIM(V2171))&gt;0</formula>
    </cfRule>
  </conditionalFormatting>
  <conditionalFormatting sqref="V2172 AC2172">
    <cfRule type="notContainsBlanks" dxfId="0" priority="22810">
      <formula>LEN(TRIM(V2172))&gt;0</formula>
    </cfRule>
  </conditionalFormatting>
  <conditionalFormatting sqref="V2173 AC2173">
    <cfRule type="notContainsBlanks" dxfId="0" priority="22809">
      <formula>LEN(TRIM(V2173))&gt;0</formula>
    </cfRule>
  </conditionalFormatting>
  <conditionalFormatting sqref="V2174 AC2174">
    <cfRule type="notContainsBlanks" dxfId="0" priority="22808">
      <formula>LEN(TRIM(V2174))&gt;0</formula>
    </cfRule>
  </conditionalFormatting>
  <conditionalFormatting sqref="V2175 AC2175">
    <cfRule type="notContainsBlanks" dxfId="0" priority="22807">
      <formula>LEN(TRIM(V2175))&gt;0</formula>
    </cfRule>
  </conditionalFormatting>
  <conditionalFormatting sqref="V2178 AC2178">
    <cfRule type="notContainsBlanks" dxfId="0" priority="22771">
      <formula>LEN(TRIM(V2178))&gt;0</formula>
    </cfRule>
  </conditionalFormatting>
  <conditionalFormatting sqref="V2179 AC2179">
    <cfRule type="notContainsBlanks" dxfId="0" priority="22770">
      <formula>LEN(TRIM(V2179))&gt;0</formula>
    </cfRule>
  </conditionalFormatting>
  <conditionalFormatting sqref="V2180 AC2180">
    <cfRule type="notContainsBlanks" dxfId="0" priority="22769">
      <formula>LEN(TRIM(V2180))&gt;0</formula>
    </cfRule>
  </conditionalFormatting>
  <conditionalFormatting sqref="R2181:S2181 U2181">
    <cfRule type="notContainsBlanks" dxfId="2" priority="22896">
      <formula>LEN(TRIM(R2181))&gt;0</formula>
    </cfRule>
  </conditionalFormatting>
  <conditionalFormatting sqref="V2181 AC2181">
    <cfRule type="notContainsBlanks" dxfId="0" priority="22901">
      <formula>LEN(TRIM(V2181))&gt;0</formula>
    </cfRule>
  </conditionalFormatting>
  <conditionalFormatting sqref="Q2183:Q2185 Q2189 Q2195:Q2196 Q2198 Q2203 Q2209:Q2210">
    <cfRule type="notContainsBlanks" dxfId="1" priority="28802">
      <formula>LEN(TRIM(Q2183))&gt;0</formula>
    </cfRule>
  </conditionalFormatting>
  <conditionalFormatting sqref="R2183:R2185 R2189">
    <cfRule type="notContainsBlanks" dxfId="2" priority="28781">
      <formula>LEN(TRIM(R2183))&gt;0</formula>
    </cfRule>
  </conditionalFormatting>
  <conditionalFormatting sqref="S2183:S2185 S2189 S2195:S2196 S2198 S2203 S2209:S2210">
    <cfRule type="notContainsBlanks" dxfId="3" priority="28422">
      <formula>LEN(TRIM(S2183))&gt;0</formula>
    </cfRule>
  </conditionalFormatting>
  <conditionalFormatting sqref="U2183:U2185 U2189 U2195:U2196 U2198 U2203 U2209:U2210">
    <cfRule type="notContainsBlanks" dxfId="4" priority="28401">
      <formula>LEN(TRIM(U2183))&gt;0</formula>
    </cfRule>
  </conditionalFormatting>
  <conditionalFormatting sqref="V2183 AC2183">
    <cfRule type="notContainsBlanks" dxfId="0" priority="28760">
      <formula>LEN(TRIM(V2183))&gt;0</formula>
    </cfRule>
  </conditionalFormatting>
  <conditionalFormatting sqref="V2183:V2185 AC2183:AC2185 V2189 AC2189">
    <cfRule type="notContainsBlanks" dxfId="0" priority="28718">
      <formula>LEN(TRIM(V2183))&gt;0</formula>
    </cfRule>
  </conditionalFormatting>
  <conditionalFormatting sqref="W2183:W2185 W2189">
    <cfRule type="notContainsBlanks" dxfId="0" priority="28697">
      <formula>LEN(TRIM(W2183))&gt;0</formula>
    </cfRule>
  </conditionalFormatting>
  <conditionalFormatting sqref="Y2183:Y2185 Y2189 Y2195:Y2196 Y2198 Y2203 Y2209:Y2210">
    <cfRule type="notContainsBlanks" dxfId="5" priority="28676">
      <formula>LEN(TRIM(Y2183))&gt;0</formula>
    </cfRule>
  </conditionalFormatting>
  <conditionalFormatting sqref="Z2183:Z2185 Z2189 Z2195:Z2196 Z2198 Z2203 Z2209:Z2210">
    <cfRule type="notContainsBlanks" dxfId="6" priority="28655">
      <formula>LEN(TRIM(Z2183))&gt;0</formula>
    </cfRule>
  </conditionalFormatting>
  <conditionalFormatting sqref="V2186 AC2186">
    <cfRule type="notContainsBlanks" dxfId="0" priority="28260">
      <formula>LEN(TRIM(V2186))&gt;0</formula>
    </cfRule>
  </conditionalFormatting>
  <conditionalFormatting sqref="V2187 AC2187">
    <cfRule type="notContainsBlanks" dxfId="0" priority="28239">
      <formula>LEN(TRIM(V2187))&gt;0</formula>
    </cfRule>
  </conditionalFormatting>
  <conditionalFormatting sqref="V2188 AC2188">
    <cfRule type="notContainsBlanks" dxfId="0" priority="28218">
      <formula>LEN(TRIM(V2188))&gt;0</formula>
    </cfRule>
  </conditionalFormatting>
  <conditionalFormatting sqref="AB2189 AB2195:AB2196 AB2198 AB2203 AB2209:AB2210">
    <cfRule type="cellIs" dxfId="7" priority="28443" operator="notEqual">
      <formula>0</formula>
    </cfRule>
  </conditionalFormatting>
  <conditionalFormatting sqref="V2190 AC2190">
    <cfRule type="notContainsBlanks" dxfId="0" priority="27696">
      <formula>LEN(TRIM(V2190))&gt;0</formula>
    </cfRule>
  </conditionalFormatting>
  <conditionalFormatting sqref="V2191 AC2191">
    <cfRule type="notContainsBlanks" dxfId="0" priority="27675">
      <formula>LEN(TRIM(V2191))&gt;0</formula>
    </cfRule>
  </conditionalFormatting>
  <conditionalFormatting sqref="V2192 AC2192">
    <cfRule type="notContainsBlanks" dxfId="0" priority="27654">
      <formula>LEN(TRIM(V2192))&gt;0</formula>
    </cfRule>
  </conditionalFormatting>
  <conditionalFormatting sqref="V2193 AC2193">
    <cfRule type="notContainsBlanks" dxfId="0" priority="27633">
      <formula>LEN(TRIM(V2193))&gt;0</formula>
    </cfRule>
  </conditionalFormatting>
  <conditionalFormatting sqref="V2194 AC2194">
    <cfRule type="notContainsBlanks" dxfId="0" priority="27612">
      <formula>LEN(TRIM(V2194))&gt;0</formula>
    </cfRule>
  </conditionalFormatting>
  <conditionalFormatting sqref="R2195:R2196 R2198 R2203 R2209:R2210">
    <cfRule type="notContainsBlanks" dxfId="2" priority="28634">
      <formula>LEN(TRIM(R2195))&gt;0</formula>
    </cfRule>
  </conditionalFormatting>
  <conditionalFormatting sqref="V2195:V2196 AC2195:AC2196 V2198 AC2198 V2203 AC2203 V2209:V2210 AC2209:AC2210">
    <cfRule type="notContainsBlanks" dxfId="0" priority="28844">
      <formula>LEN(TRIM(V2195))&gt;0</formula>
    </cfRule>
  </conditionalFormatting>
  <conditionalFormatting sqref="W2195:W2196 W2198 W2203 W2209:W2210">
    <cfRule type="notContainsBlanks" dxfId="0" priority="28823">
      <formula>LEN(TRIM(W2195))&gt;0</formula>
    </cfRule>
  </conditionalFormatting>
  <conditionalFormatting sqref="V2197 AC2197">
    <cfRule type="notContainsBlanks" dxfId="0" priority="26939">
      <formula>LEN(TRIM(V2197))&gt;0</formula>
    </cfRule>
  </conditionalFormatting>
  <conditionalFormatting sqref="V2199 AC2199">
    <cfRule type="notContainsBlanks" dxfId="0" priority="26636">
      <formula>LEN(TRIM(V2199))&gt;0</formula>
    </cfRule>
  </conditionalFormatting>
  <conditionalFormatting sqref="V2200 AC2200">
    <cfRule type="notContainsBlanks" dxfId="0" priority="26615">
      <formula>LEN(TRIM(V2200))&gt;0</formula>
    </cfRule>
  </conditionalFormatting>
  <conditionalFormatting sqref="V2201 AC2201">
    <cfRule type="notContainsBlanks" dxfId="0" priority="26594">
      <formula>LEN(TRIM(V2201))&gt;0</formula>
    </cfRule>
  </conditionalFormatting>
  <conditionalFormatting sqref="V2202 AC2202">
    <cfRule type="notContainsBlanks" dxfId="0" priority="26573">
      <formula>LEN(TRIM(V2202))&gt;0</formula>
    </cfRule>
  </conditionalFormatting>
  <conditionalFormatting sqref="V2204 AC2204">
    <cfRule type="notContainsBlanks" dxfId="0" priority="25920">
      <formula>LEN(TRIM(V2204))&gt;0</formula>
    </cfRule>
  </conditionalFormatting>
  <conditionalFormatting sqref="V2205 AC2205">
    <cfRule type="notContainsBlanks" dxfId="0" priority="25899">
      <formula>LEN(TRIM(V2205))&gt;0</formula>
    </cfRule>
  </conditionalFormatting>
  <conditionalFormatting sqref="V2206 AC2206">
    <cfRule type="notContainsBlanks" dxfId="0" priority="25878">
      <formula>LEN(TRIM(V2206))&gt;0</formula>
    </cfRule>
  </conditionalFormatting>
  <conditionalFormatting sqref="V2207 AC2207">
    <cfRule type="notContainsBlanks" dxfId="0" priority="25857">
      <formula>LEN(TRIM(V2207))&gt;0</formula>
    </cfRule>
  </conditionalFormatting>
  <conditionalFormatting sqref="V2208 AC2208">
    <cfRule type="notContainsBlanks" dxfId="0" priority="25836">
      <formula>LEN(TRIM(V2208))&gt;0</formula>
    </cfRule>
  </conditionalFormatting>
  <conditionalFormatting sqref="V2211 AC2211">
    <cfRule type="notContainsBlanks" dxfId="0" priority="25066">
      <formula>LEN(TRIM(V2211))&gt;0</formula>
    </cfRule>
  </conditionalFormatting>
  <conditionalFormatting sqref="V2212 AC2212">
    <cfRule type="notContainsBlanks" dxfId="0" priority="25045">
      <formula>LEN(TRIM(V2212))&gt;0</formula>
    </cfRule>
  </conditionalFormatting>
  <conditionalFormatting sqref="V2213 AC2213">
    <cfRule type="notContainsBlanks" dxfId="0" priority="25024">
      <formula>LEN(TRIM(V2213))&gt;0</formula>
    </cfRule>
  </conditionalFormatting>
  <conditionalFormatting sqref="R2214:S2214 U2214">
    <cfRule type="notContainsBlanks" dxfId="2" priority="28506">
      <formula>LEN(TRIM(R2214))&gt;0</formula>
    </cfRule>
  </conditionalFormatting>
  <conditionalFormatting sqref="V2214 AC2214">
    <cfRule type="notContainsBlanks" dxfId="0" priority="28611">
      <formula>LEN(TRIM(V2214))&gt;0</formula>
    </cfRule>
  </conditionalFormatting>
  <conditionalFormatting sqref="Q2216:Q2218 Q2222 Q2228:Q2229 Q2243">
    <cfRule type="notContainsBlanks" dxfId="1" priority="21382">
      <formula>LEN(TRIM(Q2216))&gt;0</formula>
    </cfRule>
  </conditionalFormatting>
  <conditionalFormatting sqref="R2216:R2218 R2222">
    <cfRule type="notContainsBlanks" dxfId="2" priority="21381">
      <formula>LEN(TRIM(R2216))&gt;0</formula>
    </cfRule>
  </conditionalFormatting>
  <conditionalFormatting sqref="S2216:S2218 S2222 S2228:S2229 S2231 S2236 S2242:S2243">
    <cfRule type="notContainsBlanks" dxfId="3" priority="21362">
      <formula>LEN(TRIM(S2216))&gt;0</formula>
    </cfRule>
  </conditionalFormatting>
  <conditionalFormatting sqref="U2216:U2218 U2222 U2228:U2229 U2231 U2236 U2242:U2243">
    <cfRule type="notContainsBlanks" dxfId="4" priority="21361">
      <formula>LEN(TRIM(U2216))&gt;0</formula>
    </cfRule>
  </conditionalFormatting>
  <conditionalFormatting sqref="V2216 AC2216">
    <cfRule type="notContainsBlanks" dxfId="0" priority="21380">
      <formula>LEN(TRIM(V2216))&gt;0</formula>
    </cfRule>
  </conditionalFormatting>
  <conditionalFormatting sqref="V2216:V2218 AC2216:AC2218 V2222 AC2222">
    <cfRule type="notContainsBlanks" dxfId="0" priority="21378">
      <formula>LEN(TRIM(V2216))&gt;0</formula>
    </cfRule>
  </conditionalFormatting>
  <conditionalFormatting sqref="W2216:W2218 W2222">
    <cfRule type="notContainsBlanks" dxfId="0" priority="21377">
      <formula>LEN(TRIM(W2216))&gt;0</formula>
    </cfRule>
  </conditionalFormatting>
  <conditionalFormatting sqref="Y2216:Y2218 Y2222 Y2228:Y2229 Y2231 Y2236 Y2242:Y2243">
    <cfRule type="notContainsBlanks" dxfId="5" priority="21376">
      <formula>LEN(TRIM(Y2216))&gt;0</formula>
    </cfRule>
  </conditionalFormatting>
  <conditionalFormatting sqref="Z2216:Z2218 Z2222 Z2228:Z2229 Z2231 Z2236 Z2242:Z2243">
    <cfRule type="notContainsBlanks" dxfId="6" priority="21375">
      <formula>LEN(TRIM(Z2216))&gt;0</formula>
    </cfRule>
  </conditionalFormatting>
  <conditionalFormatting sqref="AB2218 AB2221">
    <cfRule type="cellIs" dxfId="7" priority="21386" operator="notEqual">
      <formula>0</formula>
    </cfRule>
  </conditionalFormatting>
  <conditionalFormatting sqref="V2219 AC2219">
    <cfRule type="notContainsBlanks" dxfId="0" priority="21354">
      <formula>LEN(TRIM(V2219))&gt;0</formula>
    </cfRule>
  </conditionalFormatting>
  <conditionalFormatting sqref="V2220 AC2220">
    <cfRule type="notContainsBlanks" dxfId="0" priority="21353">
      <formula>LEN(TRIM(V2220))&gt;0</formula>
    </cfRule>
  </conditionalFormatting>
  <conditionalFormatting sqref="V2221 AC2221">
    <cfRule type="notContainsBlanks" dxfId="0" priority="21352">
      <formula>LEN(TRIM(V2221))&gt;0</formula>
    </cfRule>
  </conditionalFormatting>
  <conditionalFormatting sqref="AB2222 AB2228:AB2229 AB2231 AB2236 AB2242:AB2243">
    <cfRule type="cellIs" dxfId="7" priority="21363" operator="notEqual">
      <formula>0</formula>
    </cfRule>
  </conditionalFormatting>
  <conditionalFormatting sqref="V2223 AC2223">
    <cfRule type="notContainsBlanks" dxfId="0" priority="21326">
      <formula>LEN(TRIM(V2223))&gt;0</formula>
    </cfRule>
  </conditionalFormatting>
  <conditionalFormatting sqref="V2224 AC2224">
    <cfRule type="notContainsBlanks" dxfId="0" priority="21325">
      <formula>LEN(TRIM(V2224))&gt;0</formula>
    </cfRule>
  </conditionalFormatting>
  <conditionalFormatting sqref="V2225 AC2225">
    <cfRule type="notContainsBlanks" dxfId="0" priority="21324">
      <formula>LEN(TRIM(V2225))&gt;0</formula>
    </cfRule>
  </conditionalFormatting>
  <conditionalFormatting sqref="V2226 AC2226">
    <cfRule type="notContainsBlanks" dxfId="0" priority="21323">
      <formula>LEN(TRIM(V2226))&gt;0</formula>
    </cfRule>
  </conditionalFormatting>
  <conditionalFormatting sqref="V2227 AC2227">
    <cfRule type="notContainsBlanks" dxfId="0" priority="21322">
      <formula>LEN(TRIM(V2227))&gt;0</formula>
    </cfRule>
  </conditionalFormatting>
  <conditionalFormatting sqref="R2228:R2229 R2231 R2236 R2242:R2243">
    <cfRule type="notContainsBlanks" dxfId="2" priority="21374">
      <formula>LEN(TRIM(R2228))&gt;0</formula>
    </cfRule>
  </conditionalFormatting>
  <conditionalFormatting sqref="V2228:V2229 AC2228:AC2229 V2231 AC2231 V2236 AC2236 V2242:V2243 AC2242:AC2243">
    <cfRule type="notContainsBlanks" dxfId="0" priority="21384">
      <formula>LEN(TRIM(V2228))&gt;0</formula>
    </cfRule>
  </conditionalFormatting>
  <conditionalFormatting sqref="W2228:W2229 W2231 W2236 W2242:W2243">
    <cfRule type="notContainsBlanks" dxfId="0" priority="21383">
      <formula>LEN(TRIM(W2228))&gt;0</formula>
    </cfRule>
  </conditionalFormatting>
  <conditionalFormatting sqref="V2230 AC2230">
    <cfRule type="notContainsBlanks" dxfId="0" priority="21290">
      <formula>LEN(TRIM(V2230))&gt;0</formula>
    </cfRule>
  </conditionalFormatting>
  <conditionalFormatting sqref="V2232 AC2232">
    <cfRule type="notContainsBlanks" dxfId="0" priority="21277">
      <formula>LEN(TRIM(V2232))&gt;0</formula>
    </cfRule>
  </conditionalFormatting>
  <conditionalFormatting sqref="V2233 AC2233">
    <cfRule type="notContainsBlanks" dxfId="0" priority="21276">
      <formula>LEN(TRIM(V2233))&gt;0</formula>
    </cfRule>
  </conditionalFormatting>
  <conditionalFormatting sqref="V2234 AC2234">
    <cfRule type="notContainsBlanks" dxfId="0" priority="21275">
      <formula>LEN(TRIM(V2234))&gt;0</formula>
    </cfRule>
  </conditionalFormatting>
  <conditionalFormatting sqref="V2235 AC2235">
    <cfRule type="notContainsBlanks" dxfId="0" priority="21274">
      <formula>LEN(TRIM(V2235))&gt;0</formula>
    </cfRule>
  </conditionalFormatting>
  <conditionalFormatting sqref="V2237 AC2237">
    <cfRule type="notContainsBlanks" dxfId="0" priority="21244">
      <formula>LEN(TRIM(V2237))&gt;0</formula>
    </cfRule>
  </conditionalFormatting>
  <conditionalFormatting sqref="V2238 AC2238">
    <cfRule type="notContainsBlanks" dxfId="0" priority="21243">
      <formula>LEN(TRIM(V2238))&gt;0</formula>
    </cfRule>
  </conditionalFormatting>
  <conditionalFormatting sqref="V2239 AC2239">
    <cfRule type="notContainsBlanks" dxfId="0" priority="21242">
      <formula>LEN(TRIM(V2239))&gt;0</formula>
    </cfRule>
  </conditionalFormatting>
  <conditionalFormatting sqref="V2240 AC2240">
    <cfRule type="notContainsBlanks" dxfId="0" priority="21241">
      <formula>LEN(TRIM(V2240))&gt;0</formula>
    </cfRule>
  </conditionalFormatting>
  <conditionalFormatting sqref="V2241 AC2241">
    <cfRule type="notContainsBlanks" dxfId="0" priority="21240">
      <formula>LEN(TRIM(V2241))&gt;0</formula>
    </cfRule>
  </conditionalFormatting>
  <conditionalFormatting sqref="V2244 AC2244">
    <cfRule type="notContainsBlanks" dxfId="0" priority="21203">
      <formula>LEN(TRIM(V2244))&gt;0</formula>
    </cfRule>
  </conditionalFormatting>
  <conditionalFormatting sqref="V2245 AC2245">
    <cfRule type="notContainsBlanks" dxfId="0" priority="21202">
      <formula>LEN(TRIM(V2245))&gt;0</formula>
    </cfRule>
  </conditionalFormatting>
  <conditionalFormatting sqref="V2246 AC2246">
    <cfRule type="notContainsBlanks" dxfId="0" priority="21201">
      <formula>LEN(TRIM(V2246))&gt;0</formula>
    </cfRule>
  </conditionalFormatting>
  <conditionalFormatting sqref="R2247:S2247 U2247">
    <cfRule type="notContainsBlanks" dxfId="2" priority="21366">
      <formula>LEN(TRIM(R2247))&gt;0</formula>
    </cfRule>
  </conditionalFormatting>
  <conditionalFormatting sqref="V2247 AC2247">
    <cfRule type="notContainsBlanks" dxfId="0" priority="21371">
      <formula>LEN(TRIM(V2247))&gt;0</formula>
    </cfRule>
  </conditionalFormatting>
  <conditionalFormatting sqref="Q2249:Q2251 Q2264 Q2269">
    <cfRule type="notContainsBlanks" dxfId="1" priority="22132">
      <formula>LEN(TRIM(Q2249))&gt;0</formula>
    </cfRule>
  </conditionalFormatting>
  <conditionalFormatting sqref="R2249:R2251 R2255">
    <cfRule type="notContainsBlanks" dxfId="2" priority="22131">
      <formula>LEN(TRIM(R2249))&gt;0</formula>
    </cfRule>
  </conditionalFormatting>
  <conditionalFormatting sqref="S2249:S2251 S2255 S2261:S2262 S2264 S2269 S2275:S2276">
    <cfRule type="notContainsBlanks" dxfId="3" priority="22114">
      <formula>LEN(TRIM(S2249))&gt;0</formula>
    </cfRule>
  </conditionalFormatting>
  <conditionalFormatting sqref="U2249:U2251 U2255 U2261:U2262 U2264 U2269 U2275:U2276">
    <cfRule type="notContainsBlanks" dxfId="4" priority="22113">
      <formula>LEN(TRIM(U2249))&gt;0</formula>
    </cfRule>
  </conditionalFormatting>
  <conditionalFormatting sqref="V2249 AC2249">
    <cfRule type="notContainsBlanks" dxfId="0" priority="22130">
      <formula>LEN(TRIM(V2249))&gt;0</formula>
    </cfRule>
  </conditionalFormatting>
  <conditionalFormatting sqref="V2249:V2251 AC2249:AC2251 V2255 AC2255">
    <cfRule type="notContainsBlanks" dxfId="0" priority="22128">
      <formula>LEN(TRIM(V2249))&gt;0</formula>
    </cfRule>
  </conditionalFormatting>
  <conditionalFormatting sqref="W2249:W2251 W2255">
    <cfRule type="notContainsBlanks" dxfId="0" priority="22127">
      <formula>LEN(TRIM(W2249))&gt;0</formula>
    </cfRule>
  </conditionalFormatting>
  <conditionalFormatting sqref="Y2249:Y2251 Y2255 Y2261:Y2262 Y2264 Y2269 Y2275:Y2276">
    <cfRule type="notContainsBlanks" dxfId="5" priority="22126">
      <formula>LEN(TRIM(Y2249))&gt;0</formula>
    </cfRule>
  </conditionalFormatting>
  <conditionalFormatting sqref="Z2249:Z2251 Z2255 Z2261:Z2262 Z2264 Z2269 Z2275:Z2276">
    <cfRule type="notContainsBlanks" dxfId="6" priority="22125">
      <formula>LEN(TRIM(Z2249))&gt;0</formula>
    </cfRule>
  </conditionalFormatting>
  <conditionalFormatting sqref="V2252 AC2252">
    <cfRule type="notContainsBlanks" dxfId="0" priority="22107">
      <formula>LEN(TRIM(V2252))&gt;0</formula>
    </cfRule>
  </conditionalFormatting>
  <conditionalFormatting sqref="V2253 AC2253">
    <cfRule type="notContainsBlanks" dxfId="0" priority="22106">
      <formula>LEN(TRIM(V2253))&gt;0</formula>
    </cfRule>
  </conditionalFormatting>
  <conditionalFormatting sqref="V2254 AC2254">
    <cfRule type="notContainsBlanks" dxfId="0" priority="22105">
      <formula>LEN(TRIM(V2254))&gt;0</formula>
    </cfRule>
  </conditionalFormatting>
  <conditionalFormatting sqref="AB2255 AB2261:AB2262 AB2264 AB2269 AB2275:AB2276">
    <cfRule type="cellIs" dxfId="7" priority="22115" operator="notEqual">
      <formula>0</formula>
    </cfRule>
  </conditionalFormatting>
  <conditionalFormatting sqref="V2256 AC2256">
    <cfRule type="notContainsBlanks" dxfId="0" priority="22081">
      <formula>LEN(TRIM(V2256))&gt;0</formula>
    </cfRule>
  </conditionalFormatting>
  <conditionalFormatting sqref="V2257 AC2257">
    <cfRule type="notContainsBlanks" dxfId="0" priority="22080">
      <formula>LEN(TRIM(V2257))&gt;0</formula>
    </cfRule>
  </conditionalFormatting>
  <conditionalFormatting sqref="V2258 AC2258">
    <cfRule type="notContainsBlanks" dxfId="0" priority="22079">
      <formula>LEN(TRIM(V2258))&gt;0</formula>
    </cfRule>
  </conditionalFormatting>
  <conditionalFormatting sqref="V2259 AC2259">
    <cfRule type="notContainsBlanks" dxfId="0" priority="22078">
      <formula>LEN(TRIM(V2259))&gt;0</formula>
    </cfRule>
  </conditionalFormatting>
  <conditionalFormatting sqref="V2260 AC2260">
    <cfRule type="notContainsBlanks" dxfId="0" priority="22077">
      <formula>LEN(TRIM(V2260))&gt;0</formula>
    </cfRule>
  </conditionalFormatting>
  <conditionalFormatting sqref="R2261:R2262 R2264 R2269">
    <cfRule type="notContainsBlanks" dxfId="2" priority="22124">
      <formula>LEN(TRIM(R2261))&gt;0</formula>
    </cfRule>
  </conditionalFormatting>
  <conditionalFormatting sqref="V2261:V2262 AC2261:AC2262 V2264 AC2264 V2269 AC2269 V2275:V2276 AC2275:AC2276">
    <cfRule type="notContainsBlanks" dxfId="0" priority="22134">
      <formula>LEN(TRIM(V2261))&gt;0</formula>
    </cfRule>
  </conditionalFormatting>
  <conditionalFormatting sqref="W2261:W2262 W2264 W2269 W2275:W2276">
    <cfRule type="notContainsBlanks" dxfId="0" priority="22133">
      <formula>LEN(TRIM(W2261))&gt;0</formula>
    </cfRule>
  </conditionalFormatting>
  <conditionalFormatting sqref="V2263 AC2263">
    <cfRule type="notContainsBlanks" dxfId="0" priority="22044">
      <formula>LEN(TRIM(V2263))&gt;0</formula>
    </cfRule>
  </conditionalFormatting>
  <conditionalFormatting sqref="V2265 AC2265">
    <cfRule type="notContainsBlanks" dxfId="0" priority="22029">
      <formula>LEN(TRIM(V2265))&gt;0</formula>
    </cfRule>
  </conditionalFormatting>
  <conditionalFormatting sqref="V2266 AC2266">
    <cfRule type="notContainsBlanks" dxfId="0" priority="22028">
      <formula>LEN(TRIM(V2266))&gt;0</formula>
    </cfRule>
  </conditionalFormatting>
  <conditionalFormatting sqref="V2267 AC2267">
    <cfRule type="notContainsBlanks" dxfId="0" priority="22027">
      <formula>LEN(TRIM(V2267))&gt;0</formula>
    </cfRule>
  </conditionalFormatting>
  <conditionalFormatting sqref="V2268 AC2268">
    <cfRule type="notContainsBlanks" dxfId="0" priority="22026">
      <formula>LEN(TRIM(V2268))&gt;0</formula>
    </cfRule>
  </conditionalFormatting>
  <conditionalFormatting sqref="V2270 AC2270">
    <cfRule type="notContainsBlanks" dxfId="0" priority="21998">
      <formula>LEN(TRIM(V2270))&gt;0</formula>
    </cfRule>
  </conditionalFormatting>
  <conditionalFormatting sqref="V2271 AC2271">
    <cfRule type="notContainsBlanks" dxfId="0" priority="21997">
      <formula>LEN(TRIM(V2271))&gt;0</formula>
    </cfRule>
  </conditionalFormatting>
  <conditionalFormatting sqref="V2272 AC2272">
    <cfRule type="notContainsBlanks" dxfId="0" priority="21996">
      <formula>LEN(TRIM(V2272))&gt;0</formula>
    </cfRule>
  </conditionalFormatting>
  <conditionalFormatting sqref="V2273 AC2273">
    <cfRule type="notContainsBlanks" dxfId="0" priority="21995">
      <formula>LEN(TRIM(V2273))&gt;0</formula>
    </cfRule>
  </conditionalFormatting>
  <conditionalFormatting sqref="V2274 AC2274">
    <cfRule type="notContainsBlanks" dxfId="0" priority="21994">
      <formula>LEN(TRIM(V2274))&gt;0</formula>
    </cfRule>
  </conditionalFormatting>
  <conditionalFormatting sqref="V2277 AC2277">
    <cfRule type="notContainsBlanks" dxfId="0" priority="21957">
      <formula>LEN(TRIM(V2277))&gt;0</formula>
    </cfRule>
  </conditionalFormatting>
  <conditionalFormatting sqref="V2278 AC2278">
    <cfRule type="notContainsBlanks" dxfId="0" priority="21956">
      <formula>LEN(TRIM(V2278))&gt;0</formula>
    </cfRule>
  </conditionalFormatting>
  <conditionalFormatting sqref="V2279 AC2279">
    <cfRule type="notContainsBlanks" dxfId="0" priority="21955">
      <formula>LEN(TRIM(V2279))&gt;0</formula>
    </cfRule>
  </conditionalFormatting>
  <conditionalFormatting sqref="R2280:S2280 U2280">
    <cfRule type="notContainsBlanks" dxfId="2" priority="22118">
      <formula>LEN(TRIM(R2280))&gt;0</formula>
    </cfRule>
  </conditionalFormatting>
  <conditionalFormatting sqref="V2280 AC2280">
    <cfRule type="notContainsBlanks" dxfId="0" priority="22123">
      <formula>LEN(TRIM(V2280))&gt;0</formula>
    </cfRule>
  </conditionalFormatting>
  <conditionalFormatting sqref="Q2282:Q2284 Q2288 Q2294:Q2295 Q2297 Q2302 Q2308:Q2309">
    <cfRule type="notContainsBlanks" dxfId="1" priority="21934">
      <formula>LEN(TRIM(Q2282))&gt;0</formula>
    </cfRule>
  </conditionalFormatting>
  <conditionalFormatting sqref="R2282:R2284 R2288">
    <cfRule type="notContainsBlanks" dxfId="2" priority="21933">
      <formula>LEN(TRIM(R2282))&gt;0</formula>
    </cfRule>
  </conditionalFormatting>
  <conditionalFormatting sqref="S2282:S2284 S2288 S2294:S2295 S2297 S2302 S2308:S2309">
    <cfRule type="notContainsBlanks" dxfId="3" priority="21916">
      <formula>LEN(TRIM(S2282))&gt;0</formula>
    </cfRule>
  </conditionalFormatting>
  <conditionalFormatting sqref="U2282:U2284 U2288 U2294:U2295 U2297 U2302 U2308:U2309">
    <cfRule type="notContainsBlanks" dxfId="4" priority="21915">
      <formula>LEN(TRIM(U2282))&gt;0</formula>
    </cfRule>
  </conditionalFormatting>
  <conditionalFormatting sqref="V2282 AC2282">
    <cfRule type="notContainsBlanks" dxfId="0" priority="21932">
      <formula>LEN(TRIM(V2282))&gt;0</formula>
    </cfRule>
  </conditionalFormatting>
  <conditionalFormatting sqref="V2282:V2284 AC2282:AC2284 V2288 AC2288">
    <cfRule type="notContainsBlanks" dxfId="0" priority="21930">
      <formula>LEN(TRIM(V2282))&gt;0</formula>
    </cfRule>
  </conditionalFormatting>
  <conditionalFormatting sqref="W2282:W2284 W2288">
    <cfRule type="notContainsBlanks" dxfId="0" priority="21929">
      <formula>LEN(TRIM(W2282))&gt;0</formula>
    </cfRule>
  </conditionalFormatting>
  <conditionalFormatting sqref="Y2282:Y2284 Y2288 Y2294:Y2295 Y2297 Y2302 Y2308:Y2309">
    <cfRule type="notContainsBlanks" dxfId="5" priority="21928">
      <formula>LEN(TRIM(Y2282))&gt;0</formula>
    </cfRule>
  </conditionalFormatting>
  <conditionalFormatting sqref="Z2282:Z2284 Z2288 Z2294:Z2295 Z2297 Z2302 Z2308:Z2309">
    <cfRule type="notContainsBlanks" dxfId="6" priority="21927">
      <formula>LEN(TRIM(Z2282))&gt;0</formula>
    </cfRule>
  </conditionalFormatting>
  <conditionalFormatting sqref="V2285 AC2285">
    <cfRule type="notContainsBlanks" dxfId="0" priority="21908">
      <formula>LEN(TRIM(V2285))&gt;0</formula>
    </cfRule>
  </conditionalFormatting>
  <conditionalFormatting sqref="V2286 AC2286">
    <cfRule type="notContainsBlanks" dxfId="0" priority="21907">
      <formula>LEN(TRIM(V2286))&gt;0</formula>
    </cfRule>
  </conditionalFormatting>
  <conditionalFormatting sqref="V2287 AC2287">
    <cfRule type="notContainsBlanks" dxfId="0" priority="21906">
      <formula>LEN(TRIM(V2287))&gt;0</formula>
    </cfRule>
  </conditionalFormatting>
  <conditionalFormatting sqref="AB2288 AB2294:AB2295 AB2297 AB2302 AB2308:AB2309">
    <cfRule type="cellIs" dxfId="7" priority="21917" operator="notEqual">
      <formula>0</formula>
    </cfRule>
  </conditionalFormatting>
  <conditionalFormatting sqref="V2289 AC2289">
    <cfRule type="notContainsBlanks" dxfId="0" priority="21879">
      <formula>LEN(TRIM(V2289))&gt;0</formula>
    </cfRule>
  </conditionalFormatting>
  <conditionalFormatting sqref="V2290 AC2290">
    <cfRule type="notContainsBlanks" dxfId="0" priority="21878">
      <formula>LEN(TRIM(V2290))&gt;0</formula>
    </cfRule>
  </conditionalFormatting>
  <conditionalFormatting sqref="V2291 AC2291">
    <cfRule type="notContainsBlanks" dxfId="0" priority="21877">
      <formula>LEN(TRIM(V2291))&gt;0</formula>
    </cfRule>
  </conditionalFormatting>
  <conditionalFormatting sqref="V2292 AC2292">
    <cfRule type="notContainsBlanks" dxfId="0" priority="21876">
      <formula>LEN(TRIM(V2292))&gt;0</formula>
    </cfRule>
  </conditionalFormatting>
  <conditionalFormatting sqref="V2293 AC2293">
    <cfRule type="notContainsBlanks" dxfId="0" priority="21875">
      <formula>LEN(TRIM(V2293))&gt;0</formula>
    </cfRule>
  </conditionalFormatting>
  <conditionalFormatting sqref="R2294:R2295 R2297 R2302 R2308:R2309">
    <cfRule type="notContainsBlanks" dxfId="2" priority="21926">
      <formula>LEN(TRIM(R2294))&gt;0</formula>
    </cfRule>
  </conditionalFormatting>
  <conditionalFormatting sqref="V2294:V2295 AC2294:AC2295 V2297 AC2297 V2302 AC2302 V2308:V2309 AC2308:AC2309">
    <cfRule type="notContainsBlanks" dxfId="0" priority="21936">
      <formula>LEN(TRIM(V2294))&gt;0</formula>
    </cfRule>
  </conditionalFormatting>
  <conditionalFormatting sqref="W2294:W2295 W2297 W2302 W2308:W2309">
    <cfRule type="notContainsBlanks" dxfId="0" priority="21935">
      <formula>LEN(TRIM(W2294))&gt;0</formula>
    </cfRule>
  </conditionalFormatting>
  <conditionalFormatting sqref="V2296 AC2296">
    <cfRule type="notContainsBlanks" dxfId="0" priority="21842">
      <formula>LEN(TRIM(V2296))&gt;0</formula>
    </cfRule>
  </conditionalFormatting>
  <conditionalFormatting sqref="V2298 AC2298">
    <cfRule type="notContainsBlanks" dxfId="0" priority="21827">
      <formula>LEN(TRIM(V2298))&gt;0</formula>
    </cfRule>
  </conditionalFormatting>
  <conditionalFormatting sqref="V2299 AC2299">
    <cfRule type="notContainsBlanks" dxfId="0" priority="21826">
      <formula>LEN(TRIM(V2299))&gt;0</formula>
    </cfRule>
  </conditionalFormatting>
  <conditionalFormatting sqref="V2300 AC2300">
    <cfRule type="notContainsBlanks" dxfId="0" priority="21825">
      <formula>LEN(TRIM(V2300))&gt;0</formula>
    </cfRule>
  </conditionalFormatting>
  <conditionalFormatting sqref="V2301 AC2301">
    <cfRule type="notContainsBlanks" dxfId="0" priority="21824">
      <formula>LEN(TRIM(V2301))&gt;0</formula>
    </cfRule>
  </conditionalFormatting>
  <conditionalFormatting sqref="V2303 AC2303">
    <cfRule type="notContainsBlanks" dxfId="0" priority="21792">
      <formula>LEN(TRIM(V2303))&gt;0</formula>
    </cfRule>
  </conditionalFormatting>
  <conditionalFormatting sqref="V2304 AC2304">
    <cfRule type="notContainsBlanks" dxfId="0" priority="21791">
      <formula>LEN(TRIM(V2304))&gt;0</formula>
    </cfRule>
  </conditionalFormatting>
  <conditionalFormatting sqref="V2305 AC2305">
    <cfRule type="notContainsBlanks" dxfId="0" priority="21790">
      <formula>LEN(TRIM(V2305))&gt;0</formula>
    </cfRule>
  </conditionalFormatting>
  <conditionalFormatting sqref="V2306 AC2306">
    <cfRule type="notContainsBlanks" dxfId="0" priority="21789">
      <formula>LEN(TRIM(V2306))&gt;0</formula>
    </cfRule>
  </conditionalFormatting>
  <conditionalFormatting sqref="V2307 AC2307">
    <cfRule type="notContainsBlanks" dxfId="0" priority="21788">
      <formula>LEN(TRIM(V2307))&gt;0</formula>
    </cfRule>
  </conditionalFormatting>
  <conditionalFormatting sqref="V2310 AC2310">
    <cfRule type="notContainsBlanks" dxfId="0" priority="21751">
      <formula>LEN(TRIM(V2310))&gt;0</formula>
    </cfRule>
  </conditionalFormatting>
  <conditionalFormatting sqref="V2311 AC2311">
    <cfRule type="notContainsBlanks" dxfId="0" priority="21750">
      <formula>LEN(TRIM(V2311))&gt;0</formula>
    </cfRule>
  </conditionalFormatting>
  <conditionalFormatting sqref="V2312 AC2312">
    <cfRule type="notContainsBlanks" dxfId="0" priority="21749">
      <formula>LEN(TRIM(V2312))&gt;0</formula>
    </cfRule>
  </conditionalFormatting>
  <conditionalFormatting sqref="R2313:S2313 U2313">
    <cfRule type="notContainsBlanks" dxfId="2" priority="21920">
      <formula>LEN(TRIM(R2313))&gt;0</formula>
    </cfRule>
  </conditionalFormatting>
  <conditionalFormatting sqref="V2313 AC2313">
    <cfRule type="notContainsBlanks" dxfId="0" priority="21925">
      <formula>LEN(TRIM(V2313))&gt;0</formula>
    </cfRule>
  </conditionalFormatting>
  <conditionalFormatting sqref="Q2315:Q2317 Q2321 Q2328 Q2330 Q2335 Q2341:Q2342">
    <cfRule type="notContainsBlanks" dxfId="1" priority="28801">
      <formula>LEN(TRIM(Q2315))&gt;0</formula>
    </cfRule>
  </conditionalFormatting>
  <conditionalFormatting sqref="R2315:R2317 R2321">
    <cfRule type="notContainsBlanks" dxfId="2" priority="28780">
      <formula>LEN(TRIM(R2315))&gt;0</formula>
    </cfRule>
  </conditionalFormatting>
  <conditionalFormatting sqref="S2315:S2317 S2321 S2327:S2328 S2330 S2335 S2341:S2342">
    <cfRule type="notContainsBlanks" dxfId="3" priority="28421">
      <formula>LEN(TRIM(S2315))&gt;0</formula>
    </cfRule>
  </conditionalFormatting>
  <conditionalFormatting sqref="U2315:U2317 U2321 U2327:U2328 U2330 U2335 U2341:U2342">
    <cfRule type="notContainsBlanks" dxfId="4" priority="28400">
      <formula>LEN(TRIM(U2315))&gt;0</formula>
    </cfRule>
  </conditionalFormatting>
  <conditionalFormatting sqref="V2315 AC2315">
    <cfRule type="notContainsBlanks" dxfId="0" priority="28759">
      <formula>LEN(TRIM(V2315))&gt;0</formula>
    </cfRule>
  </conditionalFormatting>
  <conditionalFormatting sqref="V2315:V2317 AC2315:AC2317 V2321 AC2321">
    <cfRule type="notContainsBlanks" dxfId="0" priority="28717">
      <formula>LEN(TRIM(V2315))&gt;0</formula>
    </cfRule>
  </conditionalFormatting>
  <conditionalFormatting sqref="W2315:W2317 W2321">
    <cfRule type="notContainsBlanks" dxfId="0" priority="28696">
      <formula>LEN(TRIM(W2315))&gt;0</formula>
    </cfRule>
  </conditionalFormatting>
  <conditionalFormatting sqref="Y2315:Y2317 Y2321 Y2327:Y2328 Y2330 Y2335 Y2341:Y2342">
    <cfRule type="notContainsBlanks" dxfId="5" priority="28675">
      <formula>LEN(TRIM(Y2315))&gt;0</formula>
    </cfRule>
  </conditionalFormatting>
  <conditionalFormatting sqref="Z2315:Z2317 Z2321 Z2327:Z2328 Z2330 Z2335 Z2341:Z2342">
    <cfRule type="notContainsBlanks" dxfId="6" priority="28654">
      <formula>LEN(TRIM(Z2315))&gt;0</formula>
    </cfRule>
  </conditionalFormatting>
  <conditionalFormatting sqref="V2318 AC2318">
    <cfRule type="notContainsBlanks" dxfId="0" priority="28259">
      <formula>LEN(TRIM(V2318))&gt;0</formula>
    </cfRule>
  </conditionalFormatting>
  <conditionalFormatting sqref="V2319 AC2319">
    <cfRule type="notContainsBlanks" dxfId="0" priority="28238">
      <formula>LEN(TRIM(V2319))&gt;0</formula>
    </cfRule>
  </conditionalFormatting>
  <conditionalFormatting sqref="V2320 AC2320">
    <cfRule type="notContainsBlanks" dxfId="0" priority="28217">
      <formula>LEN(TRIM(V2320))&gt;0</formula>
    </cfRule>
  </conditionalFormatting>
  <conditionalFormatting sqref="AB2321 AB2327:AB2328 AB2330 AB2335 AB2341:AB2342">
    <cfRule type="cellIs" dxfId="7" priority="28442" operator="notEqual">
      <formula>0</formula>
    </cfRule>
  </conditionalFormatting>
  <conditionalFormatting sqref="V2322 AC2322">
    <cfRule type="notContainsBlanks" dxfId="0" priority="27695">
      <formula>LEN(TRIM(V2322))&gt;0</formula>
    </cfRule>
  </conditionalFormatting>
  <conditionalFormatting sqref="V2323 AC2323">
    <cfRule type="notContainsBlanks" dxfId="0" priority="27674">
      <formula>LEN(TRIM(V2323))&gt;0</formula>
    </cfRule>
  </conditionalFormatting>
  <conditionalFormatting sqref="V2324 AC2324">
    <cfRule type="notContainsBlanks" dxfId="0" priority="27653">
      <formula>LEN(TRIM(V2324))&gt;0</formula>
    </cfRule>
  </conditionalFormatting>
  <conditionalFormatting sqref="V2325 AC2325">
    <cfRule type="notContainsBlanks" dxfId="0" priority="27632">
      <formula>LEN(TRIM(V2325))&gt;0</formula>
    </cfRule>
  </conditionalFormatting>
  <conditionalFormatting sqref="V2326 AC2326">
    <cfRule type="notContainsBlanks" dxfId="0" priority="27611">
      <formula>LEN(TRIM(V2326))&gt;0</formula>
    </cfRule>
  </conditionalFormatting>
  <conditionalFormatting sqref="R2327:R2328 R2330 R2335 R2341:R2342">
    <cfRule type="notContainsBlanks" dxfId="2" priority="28633">
      <formula>LEN(TRIM(R2327))&gt;0</formula>
    </cfRule>
  </conditionalFormatting>
  <conditionalFormatting sqref="V2327:V2328 AC2327:AC2328 V2330 AC2330 V2335 AC2335 V2341:V2342 AC2341:AC2342">
    <cfRule type="notContainsBlanks" dxfId="0" priority="28843">
      <formula>LEN(TRIM(V2327))&gt;0</formula>
    </cfRule>
  </conditionalFormatting>
  <conditionalFormatting sqref="W2327:W2328 W2330 W2335 W2341:W2342">
    <cfRule type="notContainsBlanks" dxfId="0" priority="28822">
      <formula>LEN(TRIM(W2327))&gt;0</formula>
    </cfRule>
  </conditionalFormatting>
  <conditionalFormatting sqref="V2329 AC2329">
    <cfRule type="notContainsBlanks" dxfId="0" priority="26938">
      <formula>LEN(TRIM(V2329))&gt;0</formula>
    </cfRule>
  </conditionalFormatting>
  <conditionalFormatting sqref="V2331 AC2331">
    <cfRule type="notContainsBlanks" dxfId="0" priority="26635">
      <formula>LEN(TRIM(V2331))&gt;0</formula>
    </cfRule>
  </conditionalFormatting>
  <conditionalFormatting sqref="V2332 AC2332">
    <cfRule type="notContainsBlanks" dxfId="0" priority="26614">
      <formula>LEN(TRIM(V2332))&gt;0</formula>
    </cfRule>
  </conditionalFormatting>
  <conditionalFormatting sqref="V2333 AC2333">
    <cfRule type="notContainsBlanks" dxfId="0" priority="26593">
      <formula>LEN(TRIM(V2333))&gt;0</formula>
    </cfRule>
  </conditionalFormatting>
  <conditionalFormatting sqref="V2334 AC2334">
    <cfRule type="notContainsBlanks" dxfId="0" priority="26572">
      <formula>LEN(TRIM(V2334))&gt;0</formula>
    </cfRule>
  </conditionalFormatting>
  <conditionalFormatting sqref="V2336 AC2336">
    <cfRule type="notContainsBlanks" dxfId="0" priority="25919">
      <formula>LEN(TRIM(V2336))&gt;0</formula>
    </cfRule>
  </conditionalFormatting>
  <conditionalFormatting sqref="V2337 AC2337">
    <cfRule type="notContainsBlanks" dxfId="0" priority="25898">
      <formula>LEN(TRIM(V2337))&gt;0</formula>
    </cfRule>
  </conditionalFormatting>
  <conditionalFormatting sqref="V2338 AC2338">
    <cfRule type="notContainsBlanks" dxfId="0" priority="25877">
      <formula>LEN(TRIM(V2338))&gt;0</formula>
    </cfRule>
  </conditionalFormatting>
  <conditionalFormatting sqref="V2339 AC2339">
    <cfRule type="notContainsBlanks" dxfId="0" priority="25856">
      <formula>LEN(TRIM(V2339))&gt;0</formula>
    </cfRule>
  </conditionalFormatting>
  <conditionalFormatting sqref="V2340 AC2340">
    <cfRule type="notContainsBlanks" dxfId="0" priority="25835">
      <formula>LEN(TRIM(V2340))&gt;0</formula>
    </cfRule>
  </conditionalFormatting>
  <conditionalFormatting sqref="V2343 AC2343">
    <cfRule type="notContainsBlanks" dxfId="0" priority="25065">
      <formula>LEN(TRIM(V2343))&gt;0</formula>
    </cfRule>
  </conditionalFormatting>
  <conditionalFormatting sqref="V2344 AC2344">
    <cfRule type="notContainsBlanks" dxfId="0" priority="25044">
      <formula>LEN(TRIM(V2344))&gt;0</formula>
    </cfRule>
  </conditionalFormatting>
  <conditionalFormatting sqref="V2345 AC2345">
    <cfRule type="notContainsBlanks" dxfId="0" priority="25023">
      <formula>LEN(TRIM(V2345))&gt;0</formula>
    </cfRule>
  </conditionalFormatting>
  <conditionalFormatting sqref="R2346:S2346 U2346">
    <cfRule type="notContainsBlanks" dxfId="2" priority="28505">
      <formula>LEN(TRIM(R2346))&gt;0</formula>
    </cfRule>
  </conditionalFormatting>
  <conditionalFormatting sqref="V2346 AC2346">
    <cfRule type="notContainsBlanks" dxfId="0" priority="28610">
      <formula>LEN(TRIM(V2346))&gt;0</formula>
    </cfRule>
  </conditionalFormatting>
  <conditionalFormatting sqref="Q2348:Q2350 Q2354 Q2360:Q2361 Q2363 Q2368 Q2374:Q2375">
    <cfRule type="notContainsBlanks" dxfId="1" priority="28800">
      <formula>LEN(TRIM(Q2348))&gt;0</formula>
    </cfRule>
  </conditionalFormatting>
  <conditionalFormatting sqref="R2348:R2350 R2354">
    <cfRule type="notContainsBlanks" dxfId="2" priority="28779">
      <formula>LEN(TRIM(R2348))&gt;0</formula>
    </cfRule>
  </conditionalFormatting>
  <conditionalFormatting sqref="S2348:S2350 S2354 S2360:S2361 S2363 S2368 S2374:S2375">
    <cfRule type="notContainsBlanks" dxfId="3" priority="28420">
      <formula>LEN(TRIM(S2348))&gt;0</formula>
    </cfRule>
  </conditionalFormatting>
  <conditionalFormatting sqref="U2348:U2350 U2354 U2360:U2361 U2363 U2368 U2374:U2375">
    <cfRule type="notContainsBlanks" dxfId="4" priority="28399">
      <formula>LEN(TRIM(U2348))&gt;0</formula>
    </cfRule>
  </conditionalFormatting>
  <conditionalFormatting sqref="V2348 AC2348">
    <cfRule type="notContainsBlanks" dxfId="0" priority="28758">
      <formula>LEN(TRIM(V2348))&gt;0</formula>
    </cfRule>
  </conditionalFormatting>
  <conditionalFormatting sqref="V2348:V2350 AC2348:AC2350 V2354 AC2354">
    <cfRule type="notContainsBlanks" dxfId="0" priority="28716">
      <formula>LEN(TRIM(V2348))&gt;0</formula>
    </cfRule>
  </conditionalFormatting>
  <conditionalFormatting sqref="W2348:W2350 W2354">
    <cfRule type="notContainsBlanks" dxfId="0" priority="28695">
      <formula>LEN(TRIM(W2348))&gt;0</formula>
    </cfRule>
  </conditionalFormatting>
  <conditionalFormatting sqref="Y2348:Y2350 Y2354 Y2360:Y2361 Y2363 Y2368 Y2374:Y2375">
    <cfRule type="notContainsBlanks" dxfId="5" priority="28674">
      <formula>LEN(TRIM(Y2348))&gt;0</formula>
    </cfRule>
  </conditionalFormatting>
  <conditionalFormatting sqref="Z2348:Z2350 Z2354 Z2360:Z2361 Z2363 Z2368 Z2374:Z2375">
    <cfRule type="notContainsBlanks" dxfId="6" priority="28653">
      <formula>LEN(TRIM(Z2348))&gt;0</formula>
    </cfRule>
  </conditionalFormatting>
  <conditionalFormatting sqref="V2351 AC2351">
    <cfRule type="notContainsBlanks" dxfId="0" priority="28258">
      <formula>LEN(TRIM(V2351))&gt;0</formula>
    </cfRule>
  </conditionalFormatting>
  <conditionalFormatting sqref="V2352 AC2352">
    <cfRule type="notContainsBlanks" dxfId="0" priority="28237">
      <formula>LEN(TRIM(V2352))&gt;0</formula>
    </cfRule>
  </conditionalFormatting>
  <conditionalFormatting sqref="V2353 AC2353">
    <cfRule type="notContainsBlanks" dxfId="0" priority="28216">
      <formula>LEN(TRIM(V2353))&gt;0</formula>
    </cfRule>
  </conditionalFormatting>
  <conditionalFormatting sqref="AB2354 AB2360:AB2361 AB2363 AB2368 AB2374:AB2375">
    <cfRule type="cellIs" dxfId="7" priority="28441" operator="notEqual">
      <formula>0</formula>
    </cfRule>
  </conditionalFormatting>
  <conditionalFormatting sqref="V2355 AC2355">
    <cfRule type="notContainsBlanks" dxfId="0" priority="27694">
      <formula>LEN(TRIM(V2355))&gt;0</formula>
    </cfRule>
  </conditionalFormatting>
  <conditionalFormatting sqref="V2356 AC2356">
    <cfRule type="notContainsBlanks" dxfId="0" priority="27673">
      <formula>LEN(TRIM(V2356))&gt;0</formula>
    </cfRule>
  </conditionalFormatting>
  <conditionalFormatting sqref="V2357 AC2357">
    <cfRule type="notContainsBlanks" dxfId="0" priority="27652">
      <formula>LEN(TRIM(V2357))&gt;0</formula>
    </cfRule>
  </conditionalFormatting>
  <conditionalFormatting sqref="V2358 AC2358">
    <cfRule type="notContainsBlanks" dxfId="0" priority="27631">
      <formula>LEN(TRIM(V2358))&gt;0</formula>
    </cfRule>
  </conditionalFormatting>
  <conditionalFormatting sqref="V2359 AC2359">
    <cfRule type="notContainsBlanks" dxfId="0" priority="27610">
      <formula>LEN(TRIM(V2359))&gt;0</formula>
    </cfRule>
  </conditionalFormatting>
  <conditionalFormatting sqref="R2360:R2361 R2363 R2368 R2374:R2375">
    <cfRule type="notContainsBlanks" dxfId="2" priority="28632">
      <formula>LEN(TRIM(R2360))&gt;0</formula>
    </cfRule>
  </conditionalFormatting>
  <conditionalFormatting sqref="V2360:V2361 AC2360:AC2361 V2363 AC2363 V2368 AC2368 V2374:V2375 AC2374:AC2375">
    <cfRule type="notContainsBlanks" dxfId="0" priority="28842">
      <formula>LEN(TRIM(V2360))&gt;0</formula>
    </cfRule>
  </conditionalFormatting>
  <conditionalFormatting sqref="W2360:W2361 W2363 W2368 W2374:W2375">
    <cfRule type="notContainsBlanks" dxfId="0" priority="28821">
      <formula>LEN(TRIM(W2360))&gt;0</formula>
    </cfRule>
  </conditionalFormatting>
  <conditionalFormatting sqref="V2362 AC2362">
    <cfRule type="notContainsBlanks" dxfId="0" priority="26937">
      <formula>LEN(TRIM(V2362))&gt;0</formula>
    </cfRule>
  </conditionalFormatting>
  <conditionalFormatting sqref="V2364 AC2364">
    <cfRule type="notContainsBlanks" dxfId="0" priority="26634">
      <formula>LEN(TRIM(V2364))&gt;0</formula>
    </cfRule>
  </conditionalFormatting>
  <conditionalFormatting sqref="V2365 AC2365">
    <cfRule type="notContainsBlanks" dxfId="0" priority="26613">
      <formula>LEN(TRIM(V2365))&gt;0</formula>
    </cfRule>
  </conditionalFormatting>
  <conditionalFormatting sqref="V2366 AC2366">
    <cfRule type="notContainsBlanks" dxfId="0" priority="26592">
      <formula>LEN(TRIM(V2366))&gt;0</formula>
    </cfRule>
  </conditionalFormatting>
  <conditionalFormatting sqref="V2367 AC2367">
    <cfRule type="notContainsBlanks" dxfId="0" priority="26571">
      <formula>LEN(TRIM(V2367))&gt;0</formula>
    </cfRule>
  </conditionalFormatting>
  <conditionalFormatting sqref="V2369 AC2369">
    <cfRule type="notContainsBlanks" dxfId="0" priority="25918">
      <formula>LEN(TRIM(V2369))&gt;0</formula>
    </cfRule>
  </conditionalFormatting>
  <conditionalFormatting sqref="V2370 AC2370">
    <cfRule type="notContainsBlanks" dxfId="0" priority="25897">
      <formula>LEN(TRIM(V2370))&gt;0</formula>
    </cfRule>
  </conditionalFormatting>
  <conditionalFormatting sqref="V2371 AC2371">
    <cfRule type="notContainsBlanks" dxfId="0" priority="25876">
      <formula>LEN(TRIM(V2371))&gt;0</formula>
    </cfRule>
  </conditionalFormatting>
  <conditionalFormatting sqref="V2372 AC2372">
    <cfRule type="notContainsBlanks" dxfId="0" priority="25855">
      <formula>LEN(TRIM(V2372))&gt;0</formula>
    </cfRule>
  </conditionalFormatting>
  <conditionalFormatting sqref="V2373 AC2373">
    <cfRule type="notContainsBlanks" dxfId="0" priority="25834">
      <formula>LEN(TRIM(V2373))&gt;0</formula>
    </cfRule>
  </conditionalFormatting>
  <conditionalFormatting sqref="V2376 AC2376">
    <cfRule type="notContainsBlanks" dxfId="0" priority="25064">
      <formula>LEN(TRIM(V2376))&gt;0</formula>
    </cfRule>
  </conditionalFormatting>
  <conditionalFormatting sqref="V2377 AC2377">
    <cfRule type="notContainsBlanks" dxfId="0" priority="25043">
      <formula>LEN(TRIM(V2377))&gt;0</formula>
    </cfRule>
  </conditionalFormatting>
  <conditionalFormatting sqref="V2378 AC2378">
    <cfRule type="notContainsBlanks" dxfId="0" priority="25022">
      <formula>LEN(TRIM(V2378))&gt;0</formula>
    </cfRule>
  </conditionalFormatting>
  <conditionalFormatting sqref="R2379:S2379 U2379">
    <cfRule type="notContainsBlanks" dxfId="2" priority="28504">
      <formula>LEN(TRIM(R2379))&gt;0</formula>
    </cfRule>
  </conditionalFormatting>
  <conditionalFormatting sqref="V2379 AC2379">
    <cfRule type="notContainsBlanks" dxfId="0" priority="28609">
      <formula>LEN(TRIM(V2379))&gt;0</formula>
    </cfRule>
  </conditionalFormatting>
  <conditionalFormatting sqref="Q2381:Q2383 Q2387 Q2393:Q2394 Q2396 Q2401 Q2407:Q2408">
    <cfRule type="notContainsBlanks" dxfId="1" priority="28799">
      <formula>LEN(TRIM(Q2381))&gt;0</formula>
    </cfRule>
  </conditionalFormatting>
  <conditionalFormatting sqref="R2381:R2383 R2387">
    <cfRule type="notContainsBlanks" dxfId="2" priority="28778">
      <formula>LEN(TRIM(R2381))&gt;0</formula>
    </cfRule>
  </conditionalFormatting>
  <conditionalFormatting sqref="S2381:S2383 S2387 S2393:S2394 S2396 S2401 S2407:S2408">
    <cfRule type="notContainsBlanks" dxfId="3" priority="28419">
      <formula>LEN(TRIM(S2381))&gt;0</formula>
    </cfRule>
  </conditionalFormatting>
  <conditionalFormatting sqref="U2381:U2383 U2387 U2393:U2394 U2396 U2401 U2407:U2408">
    <cfRule type="notContainsBlanks" dxfId="4" priority="28398">
      <formula>LEN(TRIM(U2381))&gt;0</formula>
    </cfRule>
  </conditionalFormatting>
  <conditionalFormatting sqref="V2381 AC2381">
    <cfRule type="notContainsBlanks" dxfId="0" priority="28757">
      <formula>LEN(TRIM(V2381))&gt;0</formula>
    </cfRule>
  </conditionalFormatting>
  <conditionalFormatting sqref="V2381:V2383 AC2381:AC2383 V2387 AC2387">
    <cfRule type="notContainsBlanks" dxfId="0" priority="28715">
      <formula>LEN(TRIM(V2381))&gt;0</formula>
    </cfRule>
  </conditionalFormatting>
  <conditionalFormatting sqref="W2381:W2383 W2387">
    <cfRule type="notContainsBlanks" dxfId="0" priority="28694">
      <formula>LEN(TRIM(W2381))&gt;0</formula>
    </cfRule>
  </conditionalFormatting>
  <conditionalFormatting sqref="Y2381:Y2383 Y2387 Y2393:Y2394 Y2396 Y2401 Y2407:Y2408">
    <cfRule type="notContainsBlanks" dxfId="5" priority="28673">
      <formula>LEN(TRIM(Y2381))&gt;0</formula>
    </cfRule>
  </conditionalFormatting>
  <conditionalFormatting sqref="Z2381:Z2383 Z2387 Z2393:Z2394 Z2396 Z2401 Z2407:Z2408">
    <cfRule type="notContainsBlanks" dxfId="6" priority="28652">
      <formula>LEN(TRIM(Z2381))&gt;0</formula>
    </cfRule>
  </conditionalFormatting>
  <conditionalFormatting sqref="V2384 AC2384">
    <cfRule type="notContainsBlanks" dxfId="0" priority="28257">
      <formula>LEN(TRIM(V2384))&gt;0</formula>
    </cfRule>
  </conditionalFormatting>
  <conditionalFormatting sqref="V2385 AC2385">
    <cfRule type="notContainsBlanks" dxfId="0" priority="28236">
      <formula>LEN(TRIM(V2385))&gt;0</formula>
    </cfRule>
  </conditionalFormatting>
  <conditionalFormatting sqref="V2386 AC2386">
    <cfRule type="notContainsBlanks" dxfId="0" priority="28215">
      <formula>LEN(TRIM(V2386))&gt;0</formula>
    </cfRule>
  </conditionalFormatting>
  <conditionalFormatting sqref="AB2387 AB2393:AB2394 AB2396 AB2401 AB2407:AB2408">
    <cfRule type="cellIs" dxfId="7" priority="28440" operator="notEqual">
      <formula>0</formula>
    </cfRule>
  </conditionalFormatting>
  <conditionalFormatting sqref="V2388 AC2388">
    <cfRule type="notContainsBlanks" dxfId="0" priority="27693">
      <formula>LEN(TRIM(V2388))&gt;0</formula>
    </cfRule>
  </conditionalFormatting>
  <conditionalFormatting sqref="V2389 AC2389">
    <cfRule type="notContainsBlanks" dxfId="0" priority="27672">
      <formula>LEN(TRIM(V2389))&gt;0</formula>
    </cfRule>
  </conditionalFormatting>
  <conditionalFormatting sqref="V2390 AC2390">
    <cfRule type="notContainsBlanks" dxfId="0" priority="27651">
      <formula>LEN(TRIM(V2390))&gt;0</formula>
    </cfRule>
  </conditionalFormatting>
  <conditionalFormatting sqref="V2391 AC2391">
    <cfRule type="notContainsBlanks" dxfId="0" priority="27630">
      <formula>LEN(TRIM(V2391))&gt;0</formula>
    </cfRule>
  </conditionalFormatting>
  <conditionalFormatting sqref="V2392 AC2392">
    <cfRule type="notContainsBlanks" dxfId="0" priority="27609">
      <formula>LEN(TRIM(V2392))&gt;0</formula>
    </cfRule>
  </conditionalFormatting>
  <conditionalFormatting sqref="R2393:R2394 R2396 R2401 R2407:R2408">
    <cfRule type="notContainsBlanks" dxfId="2" priority="28631">
      <formula>LEN(TRIM(R2393))&gt;0</formula>
    </cfRule>
  </conditionalFormatting>
  <conditionalFormatting sqref="V2393:V2394 AC2393:AC2394 V2396 AC2396 V2401 AC2401 V2407:V2408 AC2407:AC2408">
    <cfRule type="notContainsBlanks" dxfId="0" priority="28841">
      <formula>LEN(TRIM(V2393))&gt;0</formula>
    </cfRule>
  </conditionalFormatting>
  <conditionalFormatting sqref="W2393:W2394 W2396 W2401 W2407:W2408">
    <cfRule type="notContainsBlanks" dxfId="0" priority="28820">
      <formula>LEN(TRIM(W2393))&gt;0</formula>
    </cfRule>
  </conditionalFormatting>
  <conditionalFormatting sqref="V2395 AC2395">
    <cfRule type="notContainsBlanks" dxfId="0" priority="26936">
      <formula>LEN(TRIM(V2395))&gt;0</formula>
    </cfRule>
  </conditionalFormatting>
  <conditionalFormatting sqref="V2397 AC2397">
    <cfRule type="notContainsBlanks" dxfId="0" priority="26633">
      <formula>LEN(TRIM(V2397))&gt;0</formula>
    </cfRule>
  </conditionalFormatting>
  <conditionalFormatting sqref="V2398 AC2398">
    <cfRule type="notContainsBlanks" dxfId="0" priority="26612">
      <formula>LEN(TRIM(V2398))&gt;0</formula>
    </cfRule>
  </conditionalFormatting>
  <conditionalFormatting sqref="V2399 AC2399">
    <cfRule type="notContainsBlanks" dxfId="0" priority="26591">
      <formula>LEN(TRIM(V2399))&gt;0</formula>
    </cfRule>
  </conditionalFormatting>
  <conditionalFormatting sqref="V2400 AC2400">
    <cfRule type="notContainsBlanks" dxfId="0" priority="26570">
      <formula>LEN(TRIM(V2400))&gt;0</formula>
    </cfRule>
  </conditionalFormatting>
  <conditionalFormatting sqref="V2402 AC2402">
    <cfRule type="notContainsBlanks" dxfId="0" priority="25917">
      <formula>LEN(TRIM(V2402))&gt;0</formula>
    </cfRule>
  </conditionalFormatting>
  <conditionalFormatting sqref="V2403 AC2403">
    <cfRule type="notContainsBlanks" dxfId="0" priority="25896">
      <formula>LEN(TRIM(V2403))&gt;0</formula>
    </cfRule>
  </conditionalFormatting>
  <conditionalFormatting sqref="V2404 AC2404">
    <cfRule type="notContainsBlanks" dxfId="0" priority="25875">
      <formula>LEN(TRIM(V2404))&gt;0</formula>
    </cfRule>
  </conditionalFormatting>
  <conditionalFormatting sqref="AA2404 AA2503">
    <cfRule type="cellIs" dxfId="8" priority="30277" operator="equal">
      <formula>2</formula>
    </cfRule>
    <cfRule type="cellIs" dxfId="8" priority="30276" operator="equal">
      <formula>4</formula>
    </cfRule>
  </conditionalFormatting>
  <conditionalFormatting sqref="V2405 AC2405">
    <cfRule type="notContainsBlanks" dxfId="0" priority="25854">
      <formula>LEN(TRIM(V2405))&gt;0</formula>
    </cfRule>
  </conditionalFormatting>
  <conditionalFormatting sqref="V2406 AC2406">
    <cfRule type="notContainsBlanks" dxfId="0" priority="25833">
      <formula>LEN(TRIM(V2406))&gt;0</formula>
    </cfRule>
  </conditionalFormatting>
  <conditionalFormatting sqref="V2409 AC2409">
    <cfRule type="notContainsBlanks" dxfId="0" priority="25063">
      <formula>LEN(TRIM(V2409))&gt;0</formula>
    </cfRule>
  </conditionalFormatting>
  <conditionalFormatting sqref="V2410 AC2410">
    <cfRule type="notContainsBlanks" dxfId="0" priority="25042">
      <formula>LEN(TRIM(V2410))&gt;0</formula>
    </cfRule>
  </conditionalFormatting>
  <conditionalFormatting sqref="V2411 AC2411">
    <cfRule type="notContainsBlanks" dxfId="0" priority="25021">
      <formula>LEN(TRIM(V2411))&gt;0</formula>
    </cfRule>
  </conditionalFormatting>
  <conditionalFormatting sqref="R2412:S2412 U2412">
    <cfRule type="notContainsBlanks" dxfId="2" priority="28503">
      <formula>LEN(TRIM(R2412))&gt;0</formula>
    </cfRule>
  </conditionalFormatting>
  <conditionalFormatting sqref="V2412 AC2412">
    <cfRule type="notContainsBlanks" dxfId="0" priority="28608">
      <formula>LEN(TRIM(V2412))&gt;0</formula>
    </cfRule>
  </conditionalFormatting>
  <conditionalFormatting sqref="Q2414:Q2416 Q2420 Q2427 Q2429 Q2434 Q2440:Q2441">
    <cfRule type="notContainsBlanks" dxfId="1" priority="28798">
      <formula>LEN(TRIM(Q2414))&gt;0</formula>
    </cfRule>
  </conditionalFormatting>
  <conditionalFormatting sqref="R2414:R2416 R2420">
    <cfRule type="notContainsBlanks" dxfId="2" priority="28777">
      <formula>LEN(TRIM(R2414))&gt;0</formula>
    </cfRule>
  </conditionalFormatting>
  <conditionalFormatting sqref="S2414:S2416 S2420 S2426:S2427 S2429 S2434 S2440:S2441">
    <cfRule type="notContainsBlanks" dxfId="3" priority="28418">
      <formula>LEN(TRIM(S2414))&gt;0</formula>
    </cfRule>
  </conditionalFormatting>
  <conditionalFormatting sqref="U2414:U2416 U2420 U2426:U2427 U2429 U2434 U2440:U2441">
    <cfRule type="notContainsBlanks" dxfId="4" priority="28397">
      <formula>LEN(TRIM(U2414))&gt;0</formula>
    </cfRule>
  </conditionalFormatting>
  <conditionalFormatting sqref="V2414 AC2414">
    <cfRule type="notContainsBlanks" dxfId="0" priority="28756">
      <formula>LEN(TRIM(V2414))&gt;0</formula>
    </cfRule>
  </conditionalFormatting>
  <conditionalFormatting sqref="V2414:V2416 AC2414:AC2416 V2420 AC2420">
    <cfRule type="notContainsBlanks" dxfId="0" priority="28714">
      <formula>LEN(TRIM(V2414))&gt;0</formula>
    </cfRule>
  </conditionalFormatting>
  <conditionalFormatting sqref="W2414:W2416 W2420">
    <cfRule type="notContainsBlanks" dxfId="0" priority="28693">
      <formula>LEN(TRIM(W2414))&gt;0</formula>
    </cfRule>
  </conditionalFormatting>
  <conditionalFormatting sqref="Y2414:Y2416 Y2420 Y2426:Y2427 Y2429 Y2434 Y2440:Y2441">
    <cfRule type="notContainsBlanks" dxfId="5" priority="28672">
      <formula>LEN(TRIM(Y2414))&gt;0</formula>
    </cfRule>
  </conditionalFormatting>
  <conditionalFormatting sqref="Z2414:Z2416 Z2420 Z2426:Z2427 Z2429 Z2434 Z2440:Z2441">
    <cfRule type="notContainsBlanks" dxfId="6" priority="28651">
      <formula>LEN(TRIM(Z2414))&gt;0</formula>
    </cfRule>
  </conditionalFormatting>
  <conditionalFormatting sqref="V2417 AC2417">
    <cfRule type="notContainsBlanks" dxfId="0" priority="28256">
      <formula>LEN(TRIM(V2417))&gt;0</formula>
    </cfRule>
  </conditionalFormatting>
  <conditionalFormatting sqref="V2418 AC2418">
    <cfRule type="notContainsBlanks" dxfId="0" priority="28235">
      <formula>LEN(TRIM(V2418))&gt;0</formula>
    </cfRule>
  </conditionalFormatting>
  <conditionalFormatting sqref="V2419 AC2419">
    <cfRule type="notContainsBlanks" dxfId="0" priority="28214">
      <formula>LEN(TRIM(V2419))&gt;0</formula>
    </cfRule>
  </conditionalFormatting>
  <conditionalFormatting sqref="AB2420 AB2426:AB2427 AB2429 AB2434 AB2440:AB2441">
    <cfRule type="cellIs" dxfId="7" priority="28439" operator="notEqual">
      <formula>0</formula>
    </cfRule>
  </conditionalFormatting>
  <conditionalFormatting sqref="V2421 AC2421">
    <cfRule type="notContainsBlanks" dxfId="0" priority="27692">
      <formula>LEN(TRIM(V2421))&gt;0</formula>
    </cfRule>
  </conditionalFormatting>
  <conditionalFormatting sqref="V2422 AC2422">
    <cfRule type="notContainsBlanks" dxfId="0" priority="27671">
      <formula>LEN(TRIM(V2422))&gt;0</formula>
    </cfRule>
  </conditionalFormatting>
  <conditionalFormatting sqref="V2423 AC2423">
    <cfRule type="notContainsBlanks" dxfId="0" priority="27650">
      <formula>LEN(TRIM(V2423))&gt;0</formula>
    </cfRule>
  </conditionalFormatting>
  <conditionalFormatting sqref="V2424 AC2424">
    <cfRule type="notContainsBlanks" dxfId="0" priority="27629">
      <formula>LEN(TRIM(V2424))&gt;0</formula>
    </cfRule>
  </conditionalFormatting>
  <conditionalFormatting sqref="V2425 AC2425">
    <cfRule type="notContainsBlanks" dxfId="0" priority="27608">
      <formula>LEN(TRIM(V2425))&gt;0</formula>
    </cfRule>
  </conditionalFormatting>
  <conditionalFormatting sqref="R2426:R2427 R2429 R2434 R2440:R2441">
    <cfRule type="notContainsBlanks" dxfId="2" priority="28630">
      <formula>LEN(TRIM(R2426))&gt;0</formula>
    </cfRule>
  </conditionalFormatting>
  <conditionalFormatting sqref="V2426:V2427 AC2426:AC2427 V2429 AC2429 V2434 AC2434 V2440:V2441 AC2440:AC2441">
    <cfRule type="notContainsBlanks" dxfId="0" priority="28840">
      <formula>LEN(TRIM(V2426))&gt;0</formula>
    </cfRule>
  </conditionalFormatting>
  <conditionalFormatting sqref="W2426:W2427 W2429 W2434 W2440:W2441">
    <cfRule type="notContainsBlanks" dxfId="0" priority="28819">
      <formula>LEN(TRIM(W2426))&gt;0</formula>
    </cfRule>
  </conditionalFormatting>
  <conditionalFormatting sqref="V2428 AC2428">
    <cfRule type="notContainsBlanks" dxfId="0" priority="26935">
      <formula>LEN(TRIM(V2428))&gt;0</formula>
    </cfRule>
  </conditionalFormatting>
  <conditionalFormatting sqref="V2430 AC2430">
    <cfRule type="notContainsBlanks" dxfId="0" priority="26632">
      <formula>LEN(TRIM(V2430))&gt;0</formula>
    </cfRule>
  </conditionalFormatting>
  <conditionalFormatting sqref="V2431 AC2431">
    <cfRule type="notContainsBlanks" dxfId="0" priority="26611">
      <formula>LEN(TRIM(V2431))&gt;0</formula>
    </cfRule>
  </conditionalFormatting>
  <conditionalFormatting sqref="V2432 AC2432">
    <cfRule type="notContainsBlanks" dxfId="0" priority="26590">
      <formula>LEN(TRIM(V2432))&gt;0</formula>
    </cfRule>
  </conditionalFormatting>
  <conditionalFormatting sqref="V2433 AC2433">
    <cfRule type="notContainsBlanks" dxfId="0" priority="26569">
      <formula>LEN(TRIM(V2433))&gt;0</formula>
    </cfRule>
  </conditionalFormatting>
  <conditionalFormatting sqref="V2435 AC2435">
    <cfRule type="notContainsBlanks" dxfId="0" priority="25916">
      <formula>LEN(TRIM(V2435))&gt;0</formula>
    </cfRule>
  </conditionalFormatting>
  <conditionalFormatting sqref="V2436 AC2436">
    <cfRule type="notContainsBlanks" dxfId="0" priority="25895">
      <formula>LEN(TRIM(V2436))&gt;0</formula>
    </cfRule>
  </conditionalFormatting>
  <conditionalFormatting sqref="V2437 AC2437">
    <cfRule type="notContainsBlanks" dxfId="0" priority="25874">
      <formula>LEN(TRIM(V2437))&gt;0</formula>
    </cfRule>
  </conditionalFormatting>
  <conditionalFormatting sqref="V2438 AC2438">
    <cfRule type="notContainsBlanks" dxfId="0" priority="25853">
      <formula>LEN(TRIM(V2438))&gt;0</formula>
    </cfRule>
  </conditionalFormatting>
  <conditionalFormatting sqref="V2439 AC2439">
    <cfRule type="notContainsBlanks" dxfId="0" priority="25832">
      <formula>LEN(TRIM(V2439))&gt;0</formula>
    </cfRule>
  </conditionalFormatting>
  <conditionalFormatting sqref="V2442 AC2442">
    <cfRule type="notContainsBlanks" dxfId="0" priority="25062">
      <formula>LEN(TRIM(V2442))&gt;0</formula>
    </cfRule>
  </conditionalFormatting>
  <conditionalFormatting sqref="V2443 AC2443">
    <cfRule type="notContainsBlanks" dxfId="0" priority="25041">
      <formula>LEN(TRIM(V2443))&gt;0</formula>
    </cfRule>
  </conditionalFormatting>
  <conditionalFormatting sqref="V2444 AC2444">
    <cfRule type="notContainsBlanks" dxfId="0" priority="25020">
      <formula>LEN(TRIM(V2444))&gt;0</formula>
    </cfRule>
  </conditionalFormatting>
  <conditionalFormatting sqref="R2445:S2445 U2445">
    <cfRule type="notContainsBlanks" dxfId="2" priority="28502">
      <formula>LEN(TRIM(R2445))&gt;0</formula>
    </cfRule>
  </conditionalFormatting>
  <conditionalFormatting sqref="V2445 AC2445">
    <cfRule type="notContainsBlanks" dxfId="0" priority="28607">
      <formula>LEN(TRIM(V2445))&gt;0</formula>
    </cfRule>
  </conditionalFormatting>
  <conditionalFormatting sqref="Q2447:Q2449 Q2453 Q2460:Q2465 Q2467 Q2473:Q2474">
    <cfRule type="notContainsBlanks" dxfId="1" priority="28797">
      <formula>LEN(TRIM(Q2447))&gt;0</formula>
    </cfRule>
  </conditionalFormatting>
  <conditionalFormatting sqref="R2447:R2449 R2453">
    <cfRule type="notContainsBlanks" dxfId="2" priority="28776">
      <formula>LEN(TRIM(R2447))&gt;0</formula>
    </cfRule>
  </conditionalFormatting>
  <conditionalFormatting sqref="S2447:S2449 S2453 S2459:S2460 S2462 S2467 S2473:S2474">
    <cfRule type="notContainsBlanks" dxfId="3" priority="28417">
      <formula>LEN(TRIM(S2447))&gt;0</formula>
    </cfRule>
  </conditionalFormatting>
  <conditionalFormatting sqref="U2447:U2449 U2453 U2459:U2460 U2462 U2467 U2473:U2474">
    <cfRule type="notContainsBlanks" dxfId="4" priority="28396">
      <formula>LEN(TRIM(U2447))&gt;0</formula>
    </cfRule>
  </conditionalFormatting>
  <conditionalFormatting sqref="V2447 AC2447">
    <cfRule type="notContainsBlanks" dxfId="0" priority="28755">
      <formula>LEN(TRIM(V2447))&gt;0</formula>
    </cfRule>
  </conditionalFormatting>
  <conditionalFormatting sqref="V2447:V2449 AC2447:AC2449 V2453 AC2453">
    <cfRule type="notContainsBlanks" dxfId="0" priority="28713">
      <formula>LEN(TRIM(V2447))&gt;0</formula>
    </cfRule>
  </conditionalFormatting>
  <conditionalFormatting sqref="W2447:W2449 W2453">
    <cfRule type="notContainsBlanks" dxfId="0" priority="28692">
      <formula>LEN(TRIM(W2447))&gt;0</formula>
    </cfRule>
  </conditionalFormatting>
  <conditionalFormatting sqref="Y2447:Y2449 Y2453 Y2459:Y2460 Y2462 Y2467 Y2473:Y2474">
    <cfRule type="notContainsBlanks" dxfId="5" priority="28671">
      <formula>LEN(TRIM(Y2447))&gt;0</formula>
    </cfRule>
  </conditionalFormatting>
  <conditionalFormatting sqref="Z2447:Z2449 Z2453 Z2459:Z2460 Z2462 Z2467 Z2473:Z2474">
    <cfRule type="notContainsBlanks" dxfId="6" priority="28650">
      <formula>LEN(TRIM(Z2447))&gt;0</formula>
    </cfRule>
  </conditionalFormatting>
  <conditionalFormatting sqref="V2450 AC2450">
    <cfRule type="notContainsBlanks" dxfId="0" priority="28255">
      <formula>LEN(TRIM(V2450))&gt;0</formula>
    </cfRule>
  </conditionalFormatting>
  <conditionalFormatting sqref="V2451 AC2451">
    <cfRule type="notContainsBlanks" dxfId="0" priority="28234">
      <formula>LEN(TRIM(V2451))&gt;0</formula>
    </cfRule>
  </conditionalFormatting>
  <conditionalFormatting sqref="V2452 AC2452">
    <cfRule type="notContainsBlanks" dxfId="0" priority="28213">
      <formula>LEN(TRIM(V2452))&gt;0</formula>
    </cfRule>
  </conditionalFormatting>
  <conditionalFormatting sqref="AB2453 AB2459:AB2460 AB2462 AB2467 AB2473:AB2474">
    <cfRule type="cellIs" dxfId="7" priority="28438" operator="notEqual">
      <formula>0</formula>
    </cfRule>
  </conditionalFormatting>
  <conditionalFormatting sqref="V2454 AC2454">
    <cfRule type="notContainsBlanks" dxfId="0" priority="27691">
      <formula>LEN(TRIM(V2454))&gt;0</formula>
    </cfRule>
  </conditionalFormatting>
  <conditionalFormatting sqref="V2455 AC2455">
    <cfRule type="notContainsBlanks" dxfId="0" priority="27670">
      <formula>LEN(TRIM(V2455))&gt;0</formula>
    </cfRule>
  </conditionalFormatting>
  <conditionalFormatting sqref="V2456 AC2456">
    <cfRule type="notContainsBlanks" dxfId="0" priority="27649">
      <formula>LEN(TRIM(V2456))&gt;0</formula>
    </cfRule>
  </conditionalFormatting>
  <conditionalFormatting sqref="V2457 AC2457">
    <cfRule type="notContainsBlanks" dxfId="0" priority="27628">
      <formula>LEN(TRIM(V2457))&gt;0</formula>
    </cfRule>
  </conditionalFormatting>
  <conditionalFormatting sqref="V2458 AC2458">
    <cfRule type="notContainsBlanks" dxfId="0" priority="27607">
      <formula>LEN(TRIM(V2458))&gt;0</formula>
    </cfRule>
  </conditionalFormatting>
  <conditionalFormatting sqref="R2459:R2460 R2462 R2467 R2473:R2474">
    <cfRule type="notContainsBlanks" dxfId="2" priority="28629">
      <formula>LEN(TRIM(R2459))&gt;0</formula>
    </cfRule>
  </conditionalFormatting>
  <conditionalFormatting sqref="V2459:V2460 AC2459:AC2460 V2462 AC2462 V2467 AC2467 V2473:V2474 AC2473:AC2474">
    <cfRule type="notContainsBlanks" dxfId="0" priority="28839">
      <formula>LEN(TRIM(V2459))&gt;0</formula>
    </cfRule>
  </conditionalFormatting>
  <conditionalFormatting sqref="W2459:W2460 W2462 W2467 W2473:W2474">
    <cfRule type="notContainsBlanks" dxfId="0" priority="28818">
      <formula>LEN(TRIM(W2459))&gt;0</formula>
    </cfRule>
  </conditionalFormatting>
  <conditionalFormatting sqref="V2461 AC2461">
    <cfRule type="notContainsBlanks" dxfId="0" priority="26934">
      <formula>LEN(TRIM(V2461))&gt;0</formula>
    </cfRule>
  </conditionalFormatting>
  <conditionalFormatting sqref="V2463 AC2463">
    <cfRule type="notContainsBlanks" dxfId="0" priority="26631">
      <formula>LEN(TRIM(V2463))&gt;0</formula>
    </cfRule>
  </conditionalFormatting>
  <conditionalFormatting sqref="V2464 AC2464">
    <cfRule type="notContainsBlanks" dxfId="0" priority="26610">
      <formula>LEN(TRIM(V2464))&gt;0</formula>
    </cfRule>
  </conditionalFormatting>
  <conditionalFormatting sqref="V2465 AC2465">
    <cfRule type="notContainsBlanks" dxfId="0" priority="26589">
      <formula>LEN(TRIM(V2465))&gt;0</formula>
    </cfRule>
  </conditionalFormatting>
  <conditionalFormatting sqref="V2466 AC2466">
    <cfRule type="notContainsBlanks" dxfId="0" priority="26568">
      <formula>LEN(TRIM(V2466))&gt;0</formula>
    </cfRule>
  </conditionalFormatting>
  <conditionalFormatting sqref="V2468 AC2468">
    <cfRule type="notContainsBlanks" dxfId="0" priority="25915">
      <formula>LEN(TRIM(V2468))&gt;0</formula>
    </cfRule>
  </conditionalFormatting>
  <conditionalFormatting sqref="V2469 AC2469">
    <cfRule type="notContainsBlanks" dxfId="0" priority="25894">
      <formula>LEN(TRIM(V2469))&gt;0</formula>
    </cfRule>
  </conditionalFormatting>
  <conditionalFormatting sqref="V2470 AC2470">
    <cfRule type="notContainsBlanks" dxfId="0" priority="25873">
      <formula>LEN(TRIM(V2470))&gt;0</formula>
    </cfRule>
  </conditionalFormatting>
  <conditionalFormatting sqref="V2471 AC2471">
    <cfRule type="notContainsBlanks" dxfId="0" priority="25852">
      <formula>LEN(TRIM(V2471))&gt;0</formula>
    </cfRule>
  </conditionalFormatting>
  <conditionalFormatting sqref="V2472 AC2472">
    <cfRule type="notContainsBlanks" dxfId="0" priority="25831">
      <formula>LEN(TRIM(V2472))&gt;0</formula>
    </cfRule>
  </conditionalFormatting>
  <conditionalFormatting sqref="V2475 AC2475">
    <cfRule type="notContainsBlanks" dxfId="0" priority="25061">
      <formula>LEN(TRIM(V2475))&gt;0</formula>
    </cfRule>
  </conditionalFormatting>
  <conditionalFormatting sqref="V2476 AC2476">
    <cfRule type="notContainsBlanks" dxfId="0" priority="25040">
      <formula>LEN(TRIM(V2476))&gt;0</formula>
    </cfRule>
  </conditionalFormatting>
  <conditionalFormatting sqref="V2477 AC2477">
    <cfRule type="notContainsBlanks" dxfId="0" priority="25019">
      <formula>LEN(TRIM(V2477))&gt;0</formula>
    </cfRule>
  </conditionalFormatting>
  <conditionalFormatting sqref="R2478:S2478 U2478">
    <cfRule type="notContainsBlanks" dxfId="2" priority="28501">
      <formula>LEN(TRIM(R2478))&gt;0</formula>
    </cfRule>
  </conditionalFormatting>
  <conditionalFormatting sqref="V2478 AC2478">
    <cfRule type="notContainsBlanks" dxfId="0" priority="28606">
      <formula>LEN(TRIM(V2478))&gt;0</formula>
    </cfRule>
  </conditionalFormatting>
  <conditionalFormatting sqref="Q2480:Q2482 Q2486 Q2495 Q2500 Q2506:Q2507">
    <cfRule type="notContainsBlanks" dxfId="1" priority="28796">
      <formula>LEN(TRIM(Q2480))&gt;0</formula>
    </cfRule>
  </conditionalFormatting>
  <conditionalFormatting sqref="R2480:R2482 R2486">
    <cfRule type="notContainsBlanks" dxfId="2" priority="28775">
      <formula>LEN(TRIM(R2480))&gt;0</formula>
    </cfRule>
  </conditionalFormatting>
  <conditionalFormatting sqref="S2480:S2482 S2486 S2492:S2493 S2495 S2500 S2506:S2507">
    <cfRule type="notContainsBlanks" dxfId="3" priority="28416">
      <formula>LEN(TRIM(S2480))&gt;0</formula>
    </cfRule>
  </conditionalFormatting>
  <conditionalFormatting sqref="U2480:U2482 U2486 U2492:U2493 U2495 U2500 U2506:U2507">
    <cfRule type="notContainsBlanks" dxfId="4" priority="28395">
      <formula>LEN(TRIM(U2480))&gt;0</formula>
    </cfRule>
  </conditionalFormatting>
  <conditionalFormatting sqref="V2480 AC2480">
    <cfRule type="notContainsBlanks" dxfId="0" priority="28754">
      <formula>LEN(TRIM(V2480))&gt;0</formula>
    </cfRule>
  </conditionalFormatting>
  <conditionalFormatting sqref="V2480:V2482 AC2480:AC2482 V2486 AC2486">
    <cfRule type="notContainsBlanks" dxfId="0" priority="28712">
      <formula>LEN(TRIM(V2480))&gt;0</formula>
    </cfRule>
  </conditionalFormatting>
  <conditionalFormatting sqref="W2480:W2482 W2486">
    <cfRule type="notContainsBlanks" dxfId="0" priority="28691">
      <formula>LEN(TRIM(W2480))&gt;0</formula>
    </cfRule>
  </conditionalFormatting>
  <conditionalFormatting sqref="Y2480:Y2482 Y2486 Y2492:Y2493 Y2495 Y2500 Y2506:Y2507">
    <cfRule type="notContainsBlanks" dxfId="5" priority="28670">
      <formula>LEN(TRIM(Y2480))&gt;0</formula>
    </cfRule>
  </conditionalFormatting>
  <conditionalFormatting sqref="Z2480:Z2482 Z2486 Z2492:Z2493 Z2495 Z2500 Z2506:Z2507">
    <cfRule type="notContainsBlanks" dxfId="6" priority="28649">
      <formula>LEN(TRIM(Z2480))&gt;0</formula>
    </cfRule>
  </conditionalFormatting>
  <conditionalFormatting sqref="V2483 AC2483">
    <cfRule type="notContainsBlanks" dxfId="0" priority="28254">
      <formula>LEN(TRIM(V2483))&gt;0</formula>
    </cfRule>
  </conditionalFormatting>
  <conditionalFormatting sqref="V2484 AC2484">
    <cfRule type="notContainsBlanks" dxfId="0" priority="28233">
      <formula>LEN(TRIM(V2484))&gt;0</formula>
    </cfRule>
  </conditionalFormatting>
  <conditionalFormatting sqref="V2485 AC2485">
    <cfRule type="notContainsBlanks" dxfId="0" priority="28212">
      <formula>LEN(TRIM(V2485))&gt;0</formula>
    </cfRule>
  </conditionalFormatting>
  <conditionalFormatting sqref="AB2486 AB2492:AB2493 AB2495 AB2500 AB2506:AB2507">
    <cfRule type="cellIs" dxfId="7" priority="28437" operator="notEqual">
      <formula>0</formula>
    </cfRule>
  </conditionalFormatting>
  <conditionalFormatting sqref="V2487 AC2487">
    <cfRule type="notContainsBlanks" dxfId="0" priority="27690">
      <formula>LEN(TRIM(V2487))&gt;0</formula>
    </cfRule>
  </conditionalFormatting>
  <conditionalFormatting sqref="V2488 AC2488">
    <cfRule type="notContainsBlanks" dxfId="0" priority="27669">
      <formula>LEN(TRIM(V2488))&gt;0</formula>
    </cfRule>
  </conditionalFormatting>
  <conditionalFormatting sqref="V2489 AC2489">
    <cfRule type="notContainsBlanks" dxfId="0" priority="27648">
      <formula>LEN(TRIM(V2489))&gt;0</formula>
    </cfRule>
  </conditionalFormatting>
  <conditionalFormatting sqref="V2490 AC2490">
    <cfRule type="notContainsBlanks" dxfId="0" priority="27627">
      <formula>LEN(TRIM(V2490))&gt;0</formula>
    </cfRule>
  </conditionalFormatting>
  <conditionalFormatting sqref="V2491 AC2491">
    <cfRule type="notContainsBlanks" dxfId="0" priority="27606">
      <formula>LEN(TRIM(V2491))&gt;0</formula>
    </cfRule>
  </conditionalFormatting>
  <conditionalFormatting sqref="R2492:R2493 R2495 R2500 R2506:R2507">
    <cfRule type="notContainsBlanks" dxfId="2" priority="28628">
      <formula>LEN(TRIM(R2492))&gt;0</formula>
    </cfRule>
  </conditionalFormatting>
  <conditionalFormatting sqref="V2492:V2493 AC2492:AC2493 V2495 AC2495 V2500 AC2500 V2506:V2507 AC2506:AC2507">
    <cfRule type="notContainsBlanks" dxfId="0" priority="28838">
      <formula>LEN(TRIM(V2492))&gt;0</formula>
    </cfRule>
  </conditionalFormatting>
  <conditionalFormatting sqref="W2492:W2493 W2495 W2500 W2506:W2507">
    <cfRule type="notContainsBlanks" dxfId="0" priority="28817">
      <formula>LEN(TRIM(W2492))&gt;0</formula>
    </cfRule>
  </conditionalFormatting>
  <conditionalFormatting sqref="V2494 AC2494">
    <cfRule type="notContainsBlanks" dxfId="0" priority="26933">
      <formula>LEN(TRIM(V2494))&gt;0</formula>
    </cfRule>
  </conditionalFormatting>
  <conditionalFormatting sqref="V2496 AC2496">
    <cfRule type="notContainsBlanks" dxfId="0" priority="26630">
      <formula>LEN(TRIM(V2496))&gt;0</formula>
    </cfRule>
  </conditionalFormatting>
  <conditionalFormatting sqref="V2497 AC2497">
    <cfRule type="notContainsBlanks" dxfId="0" priority="26609">
      <formula>LEN(TRIM(V2497))&gt;0</formula>
    </cfRule>
  </conditionalFormatting>
  <conditionalFormatting sqref="V2498 AC2498">
    <cfRule type="notContainsBlanks" dxfId="0" priority="26588">
      <formula>LEN(TRIM(V2498))&gt;0</formula>
    </cfRule>
  </conditionalFormatting>
  <conditionalFormatting sqref="V2499 AC2499">
    <cfRule type="notContainsBlanks" dxfId="0" priority="26567">
      <formula>LEN(TRIM(V2499))&gt;0</formula>
    </cfRule>
  </conditionalFormatting>
  <conditionalFormatting sqref="V2501 AC2501">
    <cfRule type="notContainsBlanks" dxfId="0" priority="25914">
      <formula>LEN(TRIM(V2501))&gt;0</formula>
    </cfRule>
  </conditionalFormatting>
  <conditionalFormatting sqref="V2502 AC2502">
    <cfRule type="notContainsBlanks" dxfId="0" priority="25893">
      <formula>LEN(TRIM(V2502))&gt;0</formula>
    </cfRule>
  </conditionalFormatting>
  <conditionalFormatting sqref="V2503 AC2503">
    <cfRule type="notContainsBlanks" dxfId="0" priority="25872">
      <formula>LEN(TRIM(V2503))&gt;0</formula>
    </cfRule>
  </conditionalFormatting>
  <conditionalFormatting sqref="V2504 AC2504">
    <cfRule type="notContainsBlanks" dxfId="0" priority="25851">
      <formula>LEN(TRIM(V2504))&gt;0</formula>
    </cfRule>
  </conditionalFormatting>
  <conditionalFormatting sqref="V2505 AC2505">
    <cfRule type="notContainsBlanks" dxfId="0" priority="25830">
      <formula>LEN(TRIM(V2505))&gt;0</formula>
    </cfRule>
  </conditionalFormatting>
  <conditionalFormatting sqref="V2508 AC2508">
    <cfRule type="notContainsBlanks" dxfId="0" priority="25060">
      <formula>LEN(TRIM(V2508))&gt;0</formula>
    </cfRule>
  </conditionalFormatting>
  <conditionalFormatting sqref="V2509 AC2509">
    <cfRule type="notContainsBlanks" dxfId="0" priority="25039">
      <formula>LEN(TRIM(V2509))&gt;0</formula>
    </cfRule>
  </conditionalFormatting>
  <conditionalFormatting sqref="V2510 AC2510">
    <cfRule type="notContainsBlanks" dxfId="0" priority="25018">
      <formula>LEN(TRIM(V2510))&gt;0</formula>
    </cfRule>
  </conditionalFormatting>
  <conditionalFormatting sqref="R2511:S2511 U2511">
    <cfRule type="notContainsBlanks" dxfId="2" priority="28500">
      <formula>LEN(TRIM(R2511))&gt;0</formula>
    </cfRule>
  </conditionalFormatting>
  <conditionalFormatting sqref="V2511 AC2511">
    <cfRule type="notContainsBlanks" dxfId="0" priority="28605">
      <formula>LEN(TRIM(V2511))&gt;0</formula>
    </cfRule>
  </conditionalFormatting>
  <conditionalFormatting sqref="Q2513:Q2515 Q2519 Q2525:Q2526 Q2528 Q2533 Q2539:Q2540">
    <cfRule type="notContainsBlanks" dxfId="1" priority="28795">
      <formula>LEN(TRIM(Q2513))&gt;0</formula>
    </cfRule>
  </conditionalFormatting>
  <conditionalFormatting sqref="R2513:R2515 R2519">
    <cfRule type="notContainsBlanks" dxfId="2" priority="28774">
      <formula>LEN(TRIM(R2513))&gt;0</formula>
    </cfRule>
  </conditionalFormatting>
  <conditionalFormatting sqref="S2513:S2515 S2519 S2525:S2526 S2528 S2533 S2539:S2540">
    <cfRule type="notContainsBlanks" dxfId="3" priority="28415">
      <formula>LEN(TRIM(S2513))&gt;0</formula>
    </cfRule>
  </conditionalFormatting>
  <conditionalFormatting sqref="U2513:U2515 U2519 U2525:U2526 U2528 U2533 U2539:U2540">
    <cfRule type="notContainsBlanks" dxfId="4" priority="28394">
      <formula>LEN(TRIM(U2513))&gt;0</formula>
    </cfRule>
  </conditionalFormatting>
  <conditionalFormatting sqref="V2513 AC2513">
    <cfRule type="notContainsBlanks" dxfId="0" priority="28753">
      <formula>LEN(TRIM(V2513))&gt;0</formula>
    </cfRule>
  </conditionalFormatting>
  <conditionalFormatting sqref="V2513:V2515 AC2513:AC2515 V2519 AC2519">
    <cfRule type="notContainsBlanks" dxfId="0" priority="28711">
      <formula>LEN(TRIM(V2513))&gt;0</formula>
    </cfRule>
  </conditionalFormatting>
  <conditionalFormatting sqref="W2513:W2515 W2519">
    <cfRule type="notContainsBlanks" dxfId="0" priority="28690">
      <formula>LEN(TRIM(W2513))&gt;0</formula>
    </cfRule>
  </conditionalFormatting>
  <conditionalFormatting sqref="Y2513:Y2515 Y2519 Y2525:Y2526 Y2528 Y2533 Y2539:Y2540">
    <cfRule type="notContainsBlanks" dxfId="5" priority="28669">
      <formula>LEN(TRIM(Y2513))&gt;0</formula>
    </cfRule>
  </conditionalFormatting>
  <conditionalFormatting sqref="Z2513:Z2515 Z2519 Z2525:Z2526 Z2528 Z2533 Z2539:Z2540">
    <cfRule type="notContainsBlanks" dxfId="6" priority="28648">
      <formula>LEN(TRIM(Z2513))&gt;0</formula>
    </cfRule>
  </conditionalFormatting>
  <conditionalFormatting sqref="V2516 AC2516">
    <cfRule type="notContainsBlanks" dxfId="0" priority="28253">
      <formula>LEN(TRIM(V2516))&gt;0</formula>
    </cfRule>
  </conditionalFormatting>
  <conditionalFormatting sqref="V2517 AC2517">
    <cfRule type="notContainsBlanks" dxfId="0" priority="28232">
      <formula>LEN(TRIM(V2517))&gt;0</formula>
    </cfRule>
  </conditionalFormatting>
  <conditionalFormatting sqref="V2518 AC2518">
    <cfRule type="notContainsBlanks" dxfId="0" priority="28211">
      <formula>LEN(TRIM(V2518))&gt;0</formula>
    </cfRule>
  </conditionalFormatting>
  <conditionalFormatting sqref="AB2519 AB2525:AB2526 AB2528 AB2533 AB2539:AB2540">
    <cfRule type="cellIs" dxfId="7" priority="28436" operator="notEqual">
      <formula>0</formula>
    </cfRule>
  </conditionalFormatting>
  <conditionalFormatting sqref="V2520 AC2520">
    <cfRule type="notContainsBlanks" dxfId="0" priority="27689">
      <formula>LEN(TRIM(V2520))&gt;0</formula>
    </cfRule>
  </conditionalFormatting>
  <conditionalFormatting sqref="V2521 AC2521">
    <cfRule type="notContainsBlanks" dxfId="0" priority="27668">
      <formula>LEN(TRIM(V2521))&gt;0</formula>
    </cfRule>
  </conditionalFormatting>
  <conditionalFormatting sqref="V2522 AC2522">
    <cfRule type="notContainsBlanks" dxfId="0" priority="27647">
      <formula>LEN(TRIM(V2522))&gt;0</formula>
    </cfRule>
  </conditionalFormatting>
  <conditionalFormatting sqref="V2523 AC2523">
    <cfRule type="notContainsBlanks" dxfId="0" priority="27626">
      <formula>LEN(TRIM(V2523))&gt;0</formula>
    </cfRule>
  </conditionalFormatting>
  <conditionalFormatting sqref="V2524 AC2524">
    <cfRule type="notContainsBlanks" dxfId="0" priority="27605">
      <formula>LEN(TRIM(V2524))&gt;0</formula>
    </cfRule>
  </conditionalFormatting>
  <conditionalFormatting sqref="R2525:R2526 R2528 R2533 R2539:R2540">
    <cfRule type="notContainsBlanks" dxfId="2" priority="28627">
      <formula>LEN(TRIM(R2525))&gt;0</formula>
    </cfRule>
  </conditionalFormatting>
  <conditionalFormatting sqref="V2525:V2526 AC2525:AC2526 V2528 AC2528 V2533 AC2533 V2539:V2540 AC2539:AC2540">
    <cfRule type="notContainsBlanks" dxfId="0" priority="28837">
      <formula>LEN(TRIM(V2525))&gt;0</formula>
    </cfRule>
  </conditionalFormatting>
  <conditionalFormatting sqref="W2525:W2526 W2528 W2533 W2539:W2540">
    <cfRule type="notContainsBlanks" dxfId="0" priority="28816">
      <formula>LEN(TRIM(W2525))&gt;0</formula>
    </cfRule>
  </conditionalFormatting>
  <conditionalFormatting sqref="V2527 AC2527">
    <cfRule type="notContainsBlanks" dxfId="0" priority="26932">
      <formula>LEN(TRIM(V2527))&gt;0</formula>
    </cfRule>
  </conditionalFormatting>
  <conditionalFormatting sqref="V2529 AC2529">
    <cfRule type="notContainsBlanks" dxfId="0" priority="26629">
      <formula>LEN(TRIM(V2529))&gt;0</formula>
    </cfRule>
  </conditionalFormatting>
  <conditionalFormatting sqref="V2530 AC2530">
    <cfRule type="notContainsBlanks" dxfId="0" priority="26608">
      <formula>LEN(TRIM(V2530))&gt;0</formula>
    </cfRule>
  </conditionalFormatting>
  <conditionalFormatting sqref="V2531 AC2531">
    <cfRule type="notContainsBlanks" dxfId="0" priority="26587">
      <formula>LEN(TRIM(V2531))&gt;0</formula>
    </cfRule>
  </conditionalFormatting>
  <conditionalFormatting sqref="V2532 AC2532">
    <cfRule type="notContainsBlanks" dxfId="0" priority="26566">
      <formula>LEN(TRIM(V2532))&gt;0</formula>
    </cfRule>
  </conditionalFormatting>
  <conditionalFormatting sqref="V2534 AC2534">
    <cfRule type="notContainsBlanks" dxfId="0" priority="25913">
      <formula>LEN(TRIM(V2534))&gt;0</formula>
    </cfRule>
  </conditionalFormatting>
  <conditionalFormatting sqref="V2535 AC2535">
    <cfRule type="notContainsBlanks" dxfId="0" priority="25892">
      <formula>LEN(TRIM(V2535))&gt;0</formula>
    </cfRule>
  </conditionalFormatting>
  <conditionalFormatting sqref="V2536 AC2536">
    <cfRule type="notContainsBlanks" dxfId="0" priority="25871">
      <formula>LEN(TRIM(V2536))&gt;0</formula>
    </cfRule>
  </conditionalFormatting>
  <conditionalFormatting sqref="V2537 AC2537">
    <cfRule type="notContainsBlanks" dxfId="0" priority="25850">
      <formula>LEN(TRIM(V2537))&gt;0</formula>
    </cfRule>
  </conditionalFormatting>
  <conditionalFormatting sqref="V2538 AC2538">
    <cfRule type="notContainsBlanks" dxfId="0" priority="25829">
      <formula>LEN(TRIM(V2538))&gt;0</formula>
    </cfRule>
  </conditionalFormatting>
  <conditionalFormatting sqref="V2541 AC2541">
    <cfRule type="notContainsBlanks" dxfId="0" priority="25059">
      <formula>LEN(TRIM(V2541))&gt;0</formula>
    </cfRule>
  </conditionalFormatting>
  <conditionalFormatting sqref="V2542 AC2542">
    <cfRule type="notContainsBlanks" dxfId="0" priority="25038">
      <formula>LEN(TRIM(V2542))&gt;0</formula>
    </cfRule>
  </conditionalFormatting>
  <conditionalFormatting sqref="V2543 AC2543">
    <cfRule type="notContainsBlanks" dxfId="0" priority="25017">
      <formula>LEN(TRIM(V2543))&gt;0</formula>
    </cfRule>
  </conditionalFormatting>
  <conditionalFormatting sqref="R2544:S2544 U2544">
    <cfRule type="notContainsBlanks" dxfId="2" priority="28499">
      <formula>LEN(TRIM(R2544))&gt;0</formula>
    </cfRule>
  </conditionalFormatting>
  <conditionalFormatting sqref="V2544 AC2544">
    <cfRule type="notContainsBlanks" dxfId="0" priority="28604">
      <formula>LEN(TRIM(V2544))&gt;0</formula>
    </cfRule>
  </conditionalFormatting>
  <conditionalFormatting sqref="Q2546:Q2548 Q2552 Q2558:Q2559 Q2561 Q2572:Q2573">
    <cfRule type="notContainsBlanks" dxfId="1" priority="28794">
      <formula>LEN(TRIM(Q2546))&gt;0</formula>
    </cfRule>
  </conditionalFormatting>
  <conditionalFormatting sqref="R2546:R2548 R2552">
    <cfRule type="notContainsBlanks" dxfId="2" priority="28773">
      <formula>LEN(TRIM(R2546))&gt;0</formula>
    </cfRule>
  </conditionalFormatting>
  <conditionalFormatting sqref="S2546:S2548 S2552 S2558:S2559 S2561 S2566 S2572:S2573">
    <cfRule type="notContainsBlanks" dxfId="3" priority="28414">
      <formula>LEN(TRIM(S2546))&gt;0</formula>
    </cfRule>
  </conditionalFormatting>
  <conditionalFormatting sqref="U2546:U2548 U2552 U2558:U2559 U2561 U2566 U2572:U2573">
    <cfRule type="notContainsBlanks" dxfId="4" priority="28393">
      <formula>LEN(TRIM(U2546))&gt;0</formula>
    </cfRule>
  </conditionalFormatting>
  <conditionalFormatting sqref="V2546 AC2546">
    <cfRule type="notContainsBlanks" dxfId="0" priority="28752">
      <formula>LEN(TRIM(V2546))&gt;0</formula>
    </cfRule>
  </conditionalFormatting>
  <conditionalFormatting sqref="V2546:V2548 AC2546:AC2548 V2552 AC2552">
    <cfRule type="notContainsBlanks" dxfId="0" priority="28710">
      <formula>LEN(TRIM(V2546))&gt;0</formula>
    </cfRule>
  </conditionalFormatting>
  <conditionalFormatting sqref="W2546:W2548 W2552">
    <cfRule type="notContainsBlanks" dxfId="0" priority="28689">
      <formula>LEN(TRIM(W2546))&gt;0</formula>
    </cfRule>
  </conditionalFormatting>
  <conditionalFormatting sqref="Y2546:Y2548 Y2552 Y2558:Y2559 Y2561 Y2566 Y2572:Y2573">
    <cfRule type="notContainsBlanks" dxfId="5" priority="28668">
      <formula>LEN(TRIM(Y2546))&gt;0</formula>
    </cfRule>
  </conditionalFormatting>
  <conditionalFormatting sqref="Z2546:Z2548 Z2552 Z2558:Z2559 Z2561 Z2566 Z2572:Z2573">
    <cfRule type="notContainsBlanks" dxfId="6" priority="28647">
      <formula>LEN(TRIM(Z2546))&gt;0</formula>
    </cfRule>
  </conditionalFormatting>
  <conditionalFormatting sqref="V2549 AC2549">
    <cfRule type="notContainsBlanks" dxfId="0" priority="28252">
      <formula>LEN(TRIM(V2549))&gt;0</formula>
    </cfRule>
  </conditionalFormatting>
  <conditionalFormatting sqref="V2550 AC2550">
    <cfRule type="notContainsBlanks" dxfId="0" priority="28231">
      <formula>LEN(TRIM(V2550))&gt;0</formula>
    </cfRule>
  </conditionalFormatting>
  <conditionalFormatting sqref="V2551 AC2551">
    <cfRule type="notContainsBlanks" dxfId="0" priority="28210">
      <formula>LEN(TRIM(V2551))&gt;0</formula>
    </cfRule>
  </conditionalFormatting>
  <conditionalFormatting sqref="AB2552 AB2558:AB2559 AB2561 AB2566 AB2572:AB2573">
    <cfRule type="cellIs" dxfId="7" priority="28435" operator="notEqual">
      <formula>0</formula>
    </cfRule>
  </conditionalFormatting>
  <conditionalFormatting sqref="V2553 AC2553">
    <cfRule type="notContainsBlanks" dxfId="0" priority="27688">
      <formula>LEN(TRIM(V2553))&gt;0</formula>
    </cfRule>
  </conditionalFormatting>
  <conditionalFormatting sqref="V2554 AC2554">
    <cfRule type="notContainsBlanks" dxfId="0" priority="27667">
      <formula>LEN(TRIM(V2554))&gt;0</formula>
    </cfRule>
  </conditionalFormatting>
  <conditionalFormatting sqref="V2555 AC2555">
    <cfRule type="notContainsBlanks" dxfId="0" priority="27646">
      <formula>LEN(TRIM(V2555))&gt;0</formula>
    </cfRule>
  </conditionalFormatting>
  <conditionalFormatting sqref="V2556 AC2556">
    <cfRule type="notContainsBlanks" dxfId="0" priority="27625">
      <formula>LEN(TRIM(V2556))&gt;0</formula>
    </cfRule>
  </conditionalFormatting>
  <conditionalFormatting sqref="V2557 AC2557">
    <cfRule type="notContainsBlanks" dxfId="0" priority="27604">
      <formula>LEN(TRIM(V2557))&gt;0</formula>
    </cfRule>
  </conditionalFormatting>
  <conditionalFormatting sqref="R2558:R2559 R2561 R2566 R2572:R2573">
    <cfRule type="notContainsBlanks" dxfId="2" priority="28626">
      <formula>LEN(TRIM(R2558))&gt;0</formula>
    </cfRule>
  </conditionalFormatting>
  <conditionalFormatting sqref="V2558:V2559 AC2558:AC2559 V2561 AC2561 V2566 AC2566 V2572:V2573 AC2572:AC2573">
    <cfRule type="notContainsBlanks" dxfId="0" priority="28836">
      <formula>LEN(TRIM(V2558))&gt;0</formula>
    </cfRule>
  </conditionalFormatting>
  <conditionalFormatting sqref="W2558:W2559 W2561 W2566 W2572:W2573">
    <cfRule type="notContainsBlanks" dxfId="0" priority="28815">
      <formula>LEN(TRIM(W2558))&gt;0</formula>
    </cfRule>
  </conditionalFormatting>
  <conditionalFormatting sqref="V2560 AC2560">
    <cfRule type="notContainsBlanks" dxfId="0" priority="26931">
      <formula>LEN(TRIM(V2560))&gt;0</formula>
    </cfRule>
  </conditionalFormatting>
  <conditionalFormatting sqref="V2562 AC2562">
    <cfRule type="notContainsBlanks" dxfId="0" priority="26628">
      <formula>LEN(TRIM(V2562))&gt;0</formula>
    </cfRule>
  </conditionalFormatting>
  <conditionalFormatting sqref="V2563 AC2563">
    <cfRule type="notContainsBlanks" dxfId="0" priority="26607">
      <formula>LEN(TRIM(V2563))&gt;0</formula>
    </cfRule>
  </conditionalFormatting>
  <conditionalFormatting sqref="V2564 AC2564">
    <cfRule type="notContainsBlanks" dxfId="0" priority="26586">
      <formula>LEN(TRIM(V2564))&gt;0</formula>
    </cfRule>
  </conditionalFormatting>
  <conditionalFormatting sqref="V2565 AC2565">
    <cfRule type="notContainsBlanks" dxfId="0" priority="26565">
      <formula>LEN(TRIM(V2565))&gt;0</formula>
    </cfRule>
  </conditionalFormatting>
  <conditionalFormatting sqref="V2567 AC2567">
    <cfRule type="notContainsBlanks" dxfId="0" priority="25912">
      <formula>LEN(TRIM(V2567))&gt;0</formula>
    </cfRule>
  </conditionalFormatting>
  <conditionalFormatting sqref="V2568 AC2568">
    <cfRule type="notContainsBlanks" dxfId="0" priority="25891">
      <formula>LEN(TRIM(V2568))&gt;0</formula>
    </cfRule>
  </conditionalFormatting>
  <conditionalFormatting sqref="V2569 AC2569">
    <cfRule type="notContainsBlanks" dxfId="0" priority="25870">
      <formula>LEN(TRIM(V2569))&gt;0</formula>
    </cfRule>
  </conditionalFormatting>
  <conditionalFormatting sqref="V2570 AC2570">
    <cfRule type="notContainsBlanks" dxfId="0" priority="25849">
      <formula>LEN(TRIM(V2570))&gt;0</formula>
    </cfRule>
  </conditionalFormatting>
  <conditionalFormatting sqref="V2571 AC2571">
    <cfRule type="notContainsBlanks" dxfId="0" priority="25828">
      <formula>LEN(TRIM(V2571))&gt;0</formula>
    </cfRule>
  </conditionalFormatting>
  <conditionalFormatting sqref="V2574 AC2574">
    <cfRule type="notContainsBlanks" dxfId="0" priority="25058">
      <formula>LEN(TRIM(V2574))&gt;0</formula>
    </cfRule>
  </conditionalFormatting>
  <conditionalFormatting sqref="V2575 AC2575">
    <cfRule type="notContainsBlanks" dxfId="0" priority="25037">
      <formula>LEN(TRIM(V2575))&gt;0</formula>
    </cfRule>
  </conditionalFormatting>
  <conditionalFormatting sqref="V2576 AC2576">
    <cfRule type="notContainsBlanks" dxfId="0" priority="25016">
      <formula>LEN(TRIM(V2576))&gt;0</formula>
    </cfRule>
  </conditionalFormatting>
  <conditionalFormatting sqref="R2577:S2577 U2577">
    <cfRule type="notContainsBlanks" dxfId="2" priority="28498">
      <formula>LEN(TRIM(R2577))&gt;0</formula>
    </cfRule>
  </conditionalFormatting>
  <conditionalFormatting sqref="V2577 AC2577">
    <cfRule type="notContainsBlanks" dxfId="0" priority="28603">
      <formula>LEN(TRIM(V2577))&gt;0</formula>
    </cfRule>
  </conditionalFormatting>
  <conditionalFormatting sqref="Q2579:Q2581 Q2591:Q2592 Q2594 Q2605:Q2606">
    <cfRule type="notContainsBlanks" dxfId="1" priority="23122">
      <formula>LEN(TRIM(Q2579))&gt;0</formula>
    </cfRule>
  </conditionalFormatting>
  <conditionalFormatting sqref="R2579:R2581 R2585">
    <cfRule type="notContainsBlanks" dxfId="2" priority="23121">
      <formula>LEN(TRIM(R2579))&gt;0</formula>
    </cfRule>
  </conditionalFormatting>
  <conditionalFormatting sqref="S2579:S2581 S2585 S2591:S2592 S2594 S2599 S2605:S2606">
    <cfRule type="notContainsBlanks" dxfId="3" priority="23104">
      <formula>LEN(TRIM(S2579))&gt;0</formula>
    </cfRule>
  </conditionalFormatting>
  <conditionalFormatting sqref="U2579:U2581 U2585 U2591:U2592 U2594 U2599 U2605:U2606">
    <cfRule type="notContainsBlanks" dxfId="4" priority="23103">
      <formula>LEN(TRIM(U2579))&gt;0</formula>
    </cfRule>
  </conditionalFormatting>
  <conditionalFormatting sqref="V2579 AC2579">
    <cfRule type="notContainsBlanks" dxfId="0" priority="23120">
      <formula>LEN(TRIM(V2579))&gt;0</formula>
    </cfRule>
  </conditionalFormatting>
  <conditionalFormatting sqref="V2579:V2581 AC2579:AC2581 V2585 AC2585">
    <cfRule type="notContainsBlanks" dxfId="0" priority="23118">
      <formula>LEN(TRIM(V2579))&gt;0</formula>
    </cfRule>
  </conditionalFormatting>
  <conditionalFormatting sqref="W2579:W2581 W2585">
    <cfRule type="notContainsBlanks" dxfId="0" priority="23117">
      <formula>LEN(TRIM(W2579))&gt;0</formula>
    </cfRule>
  </conditionalFormatting>
  <conditionalFormatting sqref="Y2579:Y2581 Y2585 Y2591:Y2592 Y2594 Y2599 Y2605:Y2606">
    <cfRule type="notContainsBlanks" dxfId="5" priority="23116">
      <formula>LEN(TRIM(Y2579))&gt;0</formula>
    </cfRule>
  </conditionalFormatting>
  <conditionalFormatting sqref="Z2579:Z2581 Z2585 Z2591:Z2592 Z2594 Z2599 Z2605:Z2606">
    <cfRule type="notContainsBlanks" dxfId="6" priority="23115">
      <formula>LEN(TRIM(Z2579))&gt;0</formula>
    </cfRule>
  </conditionalFormatting>
  <conditionalFormatting sqref="V2582 AC2582">
    <cfRule type="notContainsBlanks" dxfId="0" priority="23096">
      <formula>LEN(TRIM(V2582))&gt;0</formula>
    </cfRule>
  </conditionalFormatting>
  <conditionalFormatting sqref="V2583 AC2583">
    <cfRule type="notContainsBlanks" dxfId="0" priority="23095">
      <formula>LEN(TRIM(V2583))&gt;0</formula>
    </cfRule>
  </conditionalFormatting>
  <conditionalFormatting sqref="V2584 AC2584">
    <cfRule type="notContainsBlanks" dxfId="0" priority="23094">
      <formula>LEN(TRIM(V2584))&gt;0</formula>
    </cfRule>
  </conditionalFormatting>
  <conditionalFormatting sqref="AB2585 AB2591:AB2592 AB2594 AB2599 AB2605:AB2606">
    <cfRule type="cellIs" dxfId="7" priority="23105" operator="notEqual">
      <formula>0</formula>
    </cfRule>
  </conditionalFormatting>
  <conditionalFormatting sqref="V2586 AC2586">
    <cfRule type="notContainsBlanks" dxfId="0" priority="23068">
      <formula>LEN(TRIM(V2586))&gt;0</formula>
    </cfRule>
  </conditionalFormatting>
  <conditionalFormatting sqref="V2587 AC2587">
    <cfRule type="notContainsBlanks" dxfId="0" priority="23067">
      <formula>LEN(TRIM(V2587))&gt;0</formula>
    </cfRule>
  </conditionalFormatting>
  <conditionalFormatting sqref="V2588 AC2588">
    <cfRule type="notContainsBlanks" dxfId="0" priority="23066">
      <formula>LEN(TRIM(V2588))&gt;0</formula>
    </cfRule>
  </conditionalFormatting>
  <conditionalFormatting sqref="V2589 AC2589">
    <cfRule type="notContainsBlanks" dxfId="0" priority="23065">
      <formula>LEN(TRIM(V2589))&gt;0</formula>
    </cfRule>
  </conditionalFormatting>
  <conditionalFormatting sqref="V2590 AC2590">
    <cfRule type="notContainsBlanks" dxfId="0" priority="23064">
      <formula>LEN(TRIM(V2590))&gt;0</formula>
    </cfRule>
  </conditionalFormatting>
  <conditionalFormatting sqref="R2591:R2592 R2594 R2599 R2605:R2606">
    <cfRule type="notContainsBlanks" dxfId="2" priority="23114">
      <formula>LEN(TRIM(R2591))&gt;0</formula>
    </cfRule>
  </conditionalFormatting>
  <conditionalFormatting sqref="V2591:V2592 AC2591:AC2592 V2594 AC2594 V2599 AC2599 V2605:V2606 AC2605:AC2606">
    <cfRule type="notContainsBlanks" dxfId="0" priority="23124">
      <formula>LEN(TRIM(V2591))&gt;0</formula>
    </cfRule>
  </conditionalFormatting>
  <conditionalFormatting sqref="W2591:W2592 W2594 W2599 W2605:W2606">
    <cfRule type="notContainsBlanks" dxfId="0" priority="23123">
      <formula>LEN(TRIM(W2591))&gt;0</formula>
    </cfRule>
  </conditionalFormatting>
  <conditionalFormatting sqref="V2593 AC2593">
    <cfRule type="notContainsBlanks" dxfId="0" priority="23031">
      <formula>LEN(TRIM(V2593))&gt;0</formula>
    </cfRule>
  </conditionalFormatting>
  <conditionalFormatting sqref="V2595 AC2595">
    <cfRule type="notContainsBlanks" dxfId="0" priority="23018">
      <formula>LEN(TRIM(V2595))&gt;0</formula>
    </cfRule>
  </conditionalFormatting>
  <conditionalFormatting sqref="V2596 AC2596">
    <cfRule type="notContainsBlanks" dxfId="0" priority="23017">
      <formula>LEN(TRIM(V2596))&gt;0</formula>
    </cfRule>
  </conditionalFormatting>
  <conditionalFormatting sqref="V2597 AC2597">
    <cfRule type="notContainsBlanks" dxfId="0" priority="23016">
      <formula>LEN(TRIM(V2597))&gt;0</formula>
    </cfRule>
  </conditionalFormatting>
  <conditionalFormatting sqref="V2598 AC2598">
    <cfRule type="notContainsBlanks" dxfId="0" priority="23015">
      <formula>LEN(TRIM(V2598))&gt;0</formula>
    </cfRule>
  </conditionalFormatting>
  <conditionalFormatting sqref="V2600 AC2600">
    <cfRule type="notContainsBlanks" dxfId="0" priority="22985">
      <formula>LEN(TRIM(V2600))&gt;0</formula>
    </cfRule>
  </conditionalFormatting>
  <conditionalFormatting sqref="V2601 AC2601">
    <cfRule type="notContainsBlanks" dxfId="0" priority="22984">
      <formula>LEN(TRIM(V2601))&gt;0</formula>
    </cfRule>
  </conditionalFormatting>
  <conditionalFormatting sqref="V2602 AC2602">
    <cfRule type="notContainsBlanks" dxfId="0" priority="22983">
      <formula>LEN(TRIM(V2602))&gt;0</formula>
    </cfRule>
  </conditionalFormatting>
  <conditionalFormatting sqref="V2603 AC2603">
    <cfRule type="notContainsBlanks" dxfId="0" priority="22982">
      <formula>LEN(TRIM(V2603))&gt;0</formula>
    </cfRule>
  </conditionalFormatting>
  <conditionalFormatting sqref="V2604 AC2604">
    <cfRule type="notContainsBlanks" dxfId="0" priority="22981">
      <formula>LEN(TRIM(V2604))&gt;0</formula>
    </cfRule>
  </conditionalFormatting>
  <conditionalFormatting sqref="V2607 AC2607">
    <cfRule type="notContainsBlanks" dxfId="0" priority="22944">
      <formula>LEN(TRIM(V2607))&gt;0</formula>
    </cfRule>
  </conditionalFormatting>
  <conditionalFormatting sqref="V2608 AC2608">
    <cfRule type="notContainsBlanks" dxfId="0" priority="22943">
      <formula>LEN(TRIM(V2608))&gt;0</formula>
    </cfRule>
  </conditionalFormatting>
  <conditionalFormatting sqref="V2609 AC2609">
    <cfRule type="notContainsBlanks" dxfId="0" priority="22942">
      <formula>LEN(TRIM(V2609))&gt;0</formula>
    </cfRule>
  </conditionalFormatting>
  <conditionalFormatting sqref="R2610:S2610 U2610">
    <cfRule type="notContainsBlanks" dxfId="2" priority="23108">
      <formula>LEN(TRIM(R2610))&gt;0</formula>
    </cfRule>
  </conditionalFormatting>
  <conditionalFormatting sqref="V2610 AC2610">
    <cfRule type="notContainsBlanks" dxfId="0" priority="23113">
      <formula>LEN(TRIM(V2610))&gt;0</formula>
    </cfRule>
  </conditionalFormatting>
  <conditionalFormatting sqref="Q2612:Q2614 Q2624:Q2625 Q2627 Q2632 Q2639">
    <cfRule type="notContainsBlanks" dxfId="1" priority="28793">
      <formula>LEN(TRIM(Q2612))&gt;0</formula>
    </cfRule>
  </conditionalFormatting>
  <conditionalFormatting sqref="R2612:R2614 R2618">
    <cfRule type="notContainsBlanks" dxfId="2" priority="28772">
      <formula>LEN(TRIM(R2612))&gt;0</formula>
    </cfRule>
  </conditionalFormatting>
  <conditionalFormatting sqref="S2612:S2614 S2618 S2624:S2625 S2627 S2632 S2638:S2639">
    <cfRule type="notContainsBlanks" dxfId="3" priority="28413">
      <formula>LEN(TRIM(S2612))&gt;0</formula>
    </cfRule>
  </conditionalFormatting>
  <conditionalFormatting sqref="U2612:U2614 U2618 U2624:U2625 U2627 U2632 U2638:U2639">
    <cfRule type="notContainsBlanks" dxfId="4" priority="28392">
      <formula>LEN(TRIM(U2612))&gt;0</formula>
    </cfRule>
  </conditionalFormatting>
  <conditionalFormatting sqref="V2612 AC2612">
    <cfRule type="notContainsBlanks" dxfId="0" priority="28751">
      <formula>LEN(TRIM(V2612))&gt;0</formula>
    </cfRule>
  </conditionalFormatting>
  <conditionalFormatting sqref="V2612:V2614 AC2612:AC2614 V2618 AC2618">
    <cfRule type="notContainsBlanks" dxfId="0" priority="28709">
      <formula>LEN(TRIM(V2612))&gt;0</formula>
    </cfRule>
  </conditionalFormatting>
  <conditionalFormatting sqref="W2612:W2614 W2618">
    <cfRule type="notContainsBlanks" dxfId="0" priority="28688">
      <formula>LEN(TRIM(W2612))&gt;0</formula>
    </cfRule>
  </conditionalFormatting>
  <conditionalFormatting sqref="Y2612:Y2614 Y2618 Y2624:Y2625 Y2627 Y2632 Y2638:Y2639">
    <cfRule type="notContainsBlanks" dxfId="5" priority="28667">
      <formula>LEN(TRIM(Y2612))&gt;0</formula>
    </cfRule>
  </conditionalFormatting>
  <conditionalFormatting sqref="Z2612:Z2614 Z2618 Z2624:Z2625 Z2627 Z2632 Z2638:Z2639">
    <cfRule type="notContainsBlanks" dxfId="6" priority="28646">
      <formula>LEN(TRIM(Z2612))&gt;0</formula>
    </cfRule>
  </conditionalFormatting>
  <conditionalFormatting sqref="V2615 AC2615">
    <cfRule type="notContainsBlanks" dxfId="0" priority="28251">
      <formula>LEN(TRIM(V2615))&gt;0</formula>
    </cfRule>
  </conditionalFormatting>
  <conditionalFormatting sqref="V2616 AC2616">
    <cfRule type="notContainsBlanks" dxfId="0" priority="28230">
      <formula>LEN(TRIM(V2616))&gt;0</formula>
    </cfRule>
  </conditionalFormatting>
  <conditionalFormatting sqref="V2617 AC2617">
    <cfRule type="notContainsBlanks" dxfId="0" priority="28209">
      <formula>LEN(TRIM(V2617))&gt;0</formula>
    </cfRule>
  </conditionalFormatting>
  <conditionalFormatting sqref="AB2618 AB2624:AB2625 AB2627 AB2632 AB2638:AB2639">
    <cfRule type="cellIs" dxfId="7" priority="28434" operator="notEqual">
      <formula>0</formula>
    </cfRule>
  </conditionalFormatting>
  <conditionalFormatting sqref="V2619 AC2619">
    <cfRule type="notContainsBlanks" dxfId="0" priority="27687">
      <formula>LEN(TRIM(V2619))&gt;0</formula>
    </cfRule>
  </conditionalFormatting>
  <conditionalFormatting sqref="V2620 AC2620">
    <cfRule type="notContainsBlanks" dxfId="0" priority="27666">
      <formula>LEN(TRIM(V2620))&gt;0</formula>
    </cfRule>
  </conditionalFormatting>
  <conditionalFormatting sqref="V2621 AC2621">
    <cfRule type="notContainsBlanks" dxfId="0" priority="27645">
      <formula>LEN(TRIM(V2621))&gt;0</formula>
    </cfRule>
  </conditionalFormatting>
  <conditionalFormatting sqref="V2622 AC2622">
    <cfRule type="notContainsBlanks" dxfId="0" priority="27624">
      <formula>LEN(TRIM(V2622))&gt;0</formula>
    </cfRule>
  </conditionalFormatting>
  <conditionalFormatting sqref="V2623 AC2623">
    <cfRule type="notContainsBlanks" dxfId="0" priority="27603">
      <formula>LEN(TRIM(V2623))&gt;0</formula>
    </cfRule>
  </conditionalFormatting>
  <conditionalFormatting sqref="R2624:R2625 R2627 R2632 R2638:R2639">
    <cfRule type="notContainsBlanks" dxfId="2" priority="28625">
      <formula>LEN(TRIM(R2624))&gt;0</formula>
    </cfRule>
  </conditionalFormatting>
  <conditionalFormatting sqref="V2624:V2625 AC2624:AC2625 V2627 AC2627 V2632 AC2632 V2638:V2639 AC2638:AC2639">
    <cfRule type="notContainsBlanks" dxfId="0" priority="28835">
      <formula>LEN(TRIM(V2624))&gt;0</formula>
    </cfRule>
  </conditionalFormatting>
  <conditionalFormatting sqref="W2624:W2625 W2627 W2632 W2638:W2639">
    <cfRule type="notContainsBlanks" dxfId="0" priority="28814">
      <formula>LEN(TRIM(W2624))&gt;0</formula>
    </cfRule>
  </conditionalFormatting>
  <conditionalFormatting sqref="V2626 AC2626">
    <cfRule type="notContainsBlanks" dxfId="0" priority="26930">
      <formula>LEN(TRIM(V2626))&gt;0</formula>
    </cfRule>
  </conditionalFormatting>
  <conditionalFormatting sqref="V2628 AC2628">
    <cfRule type="notContainsBlanks" dxfId="0" priority="26627">
      <formula>LEN(TRIM(V2628))&gt;0</formula>
    </cfRule>
  </conditionalFormatting>
  <conditionalFormatting sqref="V2629 AC2629">
    <cfRule type="notContainsBlanks" dxfId="0" priority="26606">
      <formula>LEN(TRIM(V2629))&gt;0</formula>
    </cfRule>
  </conditionalFormatting>
  <conditionalFormatting sqref="V2630 AC2630">
    <cfRule type="notContainsBlanks" dxfId="0" priority="26585">
      <formula>LEN(TRIM(V2630))&gt;0</formula>
    </cfRule>
  </conditionalFormatting>
  <conditionalFormatting sqref="V2631 AC2631">
    <cfRule type="notContainsBlanks" dxfId="0" priority="26564">
      <formula>LEN(TRIM(V2631))&gt;0</formula>
    </cfRule>
  </conditionalFormatting>
  <conditionalFormatting sqref="V2633 AC2633">
    <cfRule type="notContainsBlanks" dxfId="0" priority="25911">
      <formula>LEN(TRIM(V2633))&gt;0</formula>
    </cfRule>
  </conditionalFormatting>
  <conditionalFormatting sqref="V2634 AC2634">
    <cfRule type="notContainsBlanks" dxfId="0" priority="25890">
      <formula>LEN(TRIM(V2634))&gt;0</formula>
    </cfRule>
  </conditionalFormatting>
  <conditionalFormatting sqref="V2635 AC2635">
    <cfRule type="notContainsBlanks" dxfId="0" priority="25869">
      <formula>LEN(TRIM(V2635))&gt;0</formula>
    </cfRule>
  </conditionalFormatting>
  <conditionalFormatting sqref="V2636 AC2636">
    <cfRule type="notContainsBlanks" dxfId="0" priority="25848">
      <formula>LEN(TRIM(V2636))&gt;0</formula>
    </cfRule>
  </conditionalFormatting>
  <conditionalFormatting sqref="V2637 AC2637">
    <cfRule type="notContainsBlanks" dxfId="0" priority="25827">
      <formula>LEN(TRIM(V2637))&gt;0</formula>
    </cfRule>
  </conditionalFormatting>
  <conditionalFormatting sqref="V2640 AC2640">
    <cfRule type="notContainsBlanks" dxfId="0" priority="25057">
      <formula>LEN(TRIM(V2640))&gt;0</formula>
    </cfRule>
  </conditionalFormatting>
  <conditionalFormatting sqref="V2641 AC2641">
    <cfRule type="notContainsBlanks" dxfId="0" priority="25036">
      <formula>LEN(TRIM(V2641))&gt;0</formula>
    </cfRule>
  </conditionalFormatting>
  <conditionalFormatting sqref="V2642 AC2642">
    <cfRule type="notContainsBlanks" dxfId="0" priority="25015">
      <formula>LEN(TRIM(V2642))&gt;0</formula>
    </cfRule>
  </conditionalFormatting>
  <conditionalFormatting sqref="R2643:S2643 U2643">
    <cfRule type="notContainsBlanks" dxfId="2" priority="28497">
      <formula>LEN(TRIM(R2643))&gt;0</formula>
    </cfRule>
  </conditionalFormatting>
  <conditionalFormatting sqref="V2643 AC2643">
    <cfRule type="notContainsBlanks" dxfId="0" priority="28602">
      <formula>LEN(TRIM(V2643))&gt;0</formula>
    </cfRule>
  </conditionalFormatting>
  <conditionalFormatting sqref="Q2645:Q2647 Q2657:Q2658 Q2660">
    <cfRule type="notContainsBlanks" dxfId="1" priority="28792">
      <formula>LEN(TRIM(Q2645))&gt;0</formula>
    </cfRule>
  </conditionalFormatting>
  <conditionalFormatting sqref="R2645:R2647 R2651">
    <cfRule type="notContainsBlanks" dxfId="2" priority="28771">
      <formula>LEN(TRIM(R2645))&gt;0</formula>
    </cfRule>
  </conditionalFormatting>
  <conditionalFormatting sqref="S2645:S2647 S2651 S2657:S2658 S2660 S2665 S2671:S2672">
    <cfRule type="notContainsBlanks" dxfId="3" priority="28412">
      <formula>LEN(TRIM(S2645))&gt;0</formula>
    </cfRule>
  </conditionalFormatting>
  <conditionalFormatting sqref="U2645:U2647 U2651 U2657:U2658 U2660 U2665 U2671:U2672">
    <cfRule type="notContainsBlanks" dxfId="4" priority="28391">
      <formula>LEN(TRIM(U2645))&gt;0</formula>
    </cfRule>
  </conditionalFormatting>
  <conditionalFormatting sqref="V2645 AC2645">
    <cfRule type="notContainsBlanks" dxfId="0" priority="28750">
      <formula>LEN(TRIM(V2645))&gt;0</formula>
    </cfRule>
  </conditionalFormatting>
  <conditionalFormatting sqref="V2645:V2647 AC2645:AC2647 V2651 AC2651">
    <cfRule type="notContainsBlanks" dxfId="0" priority="28708">
      <formula>LEN(TRIM(V2645))&gt;0</formula>
    </cfRule>
  </conditionalFormatting>
  <conditionalFormatting sqref="W2645:W2647 W2651">
    <cfRule type="notContainsBlanks" dxfId="0" priority="28687">
      <formula>LEN(TRIM(W2645))&gt;0</formula>
    </cfRule>
  </conditionalFormatting>
  <conditionalFormatting sqref="Y2645:Y2647 Y2651 Y2657:Y2658 Y2660 Y2665 Y2671:Y2672">
    <cfRule type="notContainsBlanks" dxfId="5" priority="28666">
      <formula>LEN(TRIM(Y2645))&gt;0</formula>
    </cfRule>
  </conditionalFormatting>
  <conditionalFormatting sqref="Z2645:Z2647 Z2651 Z2657:Z2658 Z2660 Z2665 Z2671:Z2672">
    <cfRule type="notContainsBlanks" dxfId="6" priority="28645">
      <formula>LEN(TRIM(Z2645))&gt;0</formula>
    </cfRule>
  </conditionalFormatting>
  <conditionalFormatting sqref="V2648 AC2648">
    <cfRule type="notContainsBlanks" dxfId="0" priority="28250">
      <formula>LEN(TRIM(V2648))&gt;0</formula>
    </cfRule>
  </conditionalFormatting>
  <conditionalFormatting sqref="V2649 AC2649">
    <cfRule type="notContainsBlanks" dxfId="0" priority="28229">
      <formula>LEN(TRIM(V2649))&gt;0</formula>
    </cfRule>
  </conditionalFormatting>
  <conditionalFormatting sqref="V2650 AC2650">
    <cfRule type="notContainsBlanks" dxfId="0" priority="28208">
      <formula>LEN(TRIM(V2650))&gt;0</formula>
    </cfRule>
  </conditionalFormatting>
  <conditionalFormatting sqref="AB2651 AB2657:AB2658 AB2660 AB2665 AB2671:AB2672">
    <cfRule type="cellIs" dxfId="7" priority="28433" operator="notEqual">
      <formula>0</formula>
    </cfRule>
  </conditionalFormatting>
  <conditionalFormatting sqref="V2652 AC2652">
    <cfRule type="notContainsBlanks" dxfId="0" priority="27686">
      <formula>LEN(TRIM(V2652))&gt;0</formula>
    </cfRule>
  </conditionalFormatting>
  <conditionalFormatting sqref="V2653 AC2653">
    <cfRule type="notContainsBlanks" dxfId="0" priority="27665">
      <formula>LEN(TRIM(V2653))&gt;0</formula>
    </cfRule>
  </conditionalFormatting>
  <conditionalFormatting sqref="V2654 AC2654">
    <cfRule type="notContainsBlanks" dxfId="0" priority="27644">
      <formula>LEN(TRIM(V2654))&gt;0</formula>
    </cfRule>
  </conditionalFormatting>
  <conditionalFormatting sqref="V2655 AC2655">
    <cfRule type="notContainsBlanks" dxfId="0" priority="27623">
      <formula>LEN(TRIM(V2655))&gt;0</formula>
    </cfRule>
  </conditionalFormatting>
  <conditionalFormatting sqref="V2656 AC2656">
    <cfRule type="notContainsBlanks" dxfId="0" priority="27602">
      <formula>LEN(TRIM(V2656))&gt;0</formula>
    </cfRule>
  </conditionalFormatting>
  <conditionalFormatting sqref="R2657:R2658 R2660 R2665 R2671:R2672">
    <cfRule type="notContainsBlanks" dxfId="2" priority="28624">
      <formula>LEN(TRIM(R2657))&gt;0</formula>
    </cfRule>
  </conditionalFormatting>
  <conditionalFormatting sqref="V2657:V2658 AC2657:AC2658 V2660 AC2660 V2665 AC2665 V2671:V2672 AC2671:AC2672">
    <cfRule type="notContainsBlanks" dxfId="0" priority="28834">
      <formula>LEN(TRIM(V2657))&gt;0</formula>
    </cfRule>
  </conditionalFormatting>
  <conditionalFormatting sqref="W2657:W2658 W2660 W2665 W2671:W2672">
    <cfRule type="notContainsBlanks" dxfId="0" priority="28813">
      <formula>LEN(TRIM(W2657))&gt;0</formula>
    </cfRule>
  </conditionalFormatting>
  <conditionalFormatting sqref="V2659 AC2659">
    <cfRule type="notContainsBlanks" dxfId="0" priority="26929">
      <formula>LEN(TRIM(V2659))&gt;0</formula>
    </cfRule>
  </conditionalFormatting>
  <conditionalFormatting sqref="V2661 AC2661">
    <cfRule type="notContainsBlanks" dxfId="0" priority="26626">
      <formula>LEN(TRIM(V2661))&gt;0</formula>
    </cfRule>
  </conditionalFormatting>
  <conditionalFormatting sqref="Q2662 Q2664:Q2667">
    <cfRule type="notContainsBlanks" dxfId="1" priority="26765">
      <formula>LEN(TRIM(Q2662))&gt;0</formula>
    </cfRule>
  </conditionalFormatting>
  <conditionalFormatting sqref="V2662 AC2662">
    <cfRule type="notContainsBlanks" dxfId="0" priority="26605">
      <formula>LEN(TRIM(V2662))&gt;0</formula>
    </cfRule>
  </conditionalFormatting>
  <conditionalFormatting sqref="V2663 AC2663">
    <cfRule type="notContainsBlanks" dxfId="0" priority="26584">
      <formula>LEN(TRIM(V2663))&gt;0</formula>
    </cfRule>
  </conditionalFormatting>
  <conditionalFormatting sqref="V2664 AC2664">
    <cfRule type="notContainsBlanks" dxfId="0" priority="26563">
      <formula>LEN(TRIM(V2664))&gt;0</formula>
    </cfRule>
  </conditionalFormatting>
  <conditionalFormatting sqref="V2666 AC2666">
    <cfRule type="notContainsBlanks" dxfId="0" priority="25910">
      <formula>LEN(TRIM(V2666))&gt;0</formula>
    </cfRule>
  </conditionalFormatting>
  <conditionalFormatting sqref="V2667 AC2667">
    <cfRule type="notContainsBlanks" dxfId="0" priority="25889">
      <formula>LEN(TRIM(V2667))&gt;0</formula>
    </cfRule>
  </conditionalFormatting>
  <conditionalFormatting sqref="V2668 AC2668">
    <cfRule type="notContainsBlanks" dxfId="0" priority="25868">
      <formula>LEN(TRIM(V2668))&gt;0</formula>
    </cfRule>
  </conditionalFormatting>
  <conditionalFormatting sqref="V2669 AC2669">
    <cfRule type="notContainsBlanks" dxfId="0" priority="25847">
      <formula>LEN(TRIM(V2669))&gt;0</formula>
    </cfRule>
  </conditionalFormatting>
  <conditionalFormatting sqref="V2670 AC2670">
    <cfRule type="notContainsBlanks" dxfId="0" priority="25826">
      <formula>LEN(TRIM(V2670))&gt;0</formula>
    </cfRule>
  </conditionalFormatting>
  <conditionalFormatting sqref="V2673 AC2673">
    <cfRule type="notContainsBlanks" dxfId="0" priority="25056">
      <formula>LEN(TRIM(V2673))&gt;0</formula>
    </cfRule>
  </conditionalFormatting>
  <conditionalFormatting sqref="V2674 AC2674">
    <cfRule type="notContainsBlanks" dxfId="0" priority="25035">
      <formula>LEN(TRIM(V2674))&gt;0</formula>
    </cfRule>
  </conditionalFormatting>
  <conditionalFormatting sqref="V2675 AC2675">
    <cfRule type="notContainsBlanks" dxfId="0" priority="25014">
      <formula>LEN(TRIM(V2675))&gt;0</formula>
    </cfRule>
  </conditionalFormatting>
  <conditionalFormatting sqref="R2676:S2676 U2676">
    <cfRule type="notContainsBlanks" dxfId="2" priority="28496">
      <formula>LEN(TRIM(R2676))&gt;0</formula>
    </cfRule>
  </conditionalFormatting>
  <conditionalFormatting sqref="V2676 AC2676">
    <cfRule type="notContainsBlanks" dxfId="0" priority="28601">
      <formula>LEN(TRIM(V2676))&gt;0</formula>
    </cfRule>
  </conditionalFormatting>
  <conditionalFormatting sqref="Q2678:Q2680 Q2690:Q2691 Q2693">
    <cfRule type="notContainsBlanks" dxfId="1" priority="21606">
      <formula>LEN(TRIM(Q2678))&gt;0</formula>
    </cfRule>
  </conditionalFormatting>
  <conditionalFormatting sqref="R2678:R2680 R2684">
    <cfRule type="notContainsBlanks" dxfId="2" priority="21605">
      <formula>LEN(TRIM(R2678))&gt;0</formula>
    </cfRule>
  </conditionalFormatting>
  <conditionalFormatting sqref="S2678:S2680 S2684 S2690:S2691 S2693 S2698 S2704:S2705">
    <cfRule type="notContainsBlanks" dxfId="3" priority="21588">
      <formula>LEN(TRIM(S2678))&gt;0</formula>
    </cfRule>
  </conditionalFormatting>
  <conditionalFormatting sqref="U2678:U2680 U2684 U2690:U2691 U2693 U2698 U2704:U2705">
    <cfRule type="notContainsBlanks" dxfId="4" priority="21587">
      <formula>LEN(TRIM(U2678))&gt;0</formula>
    </cfRule>
  </conditionalFormatting>
  <conditionalFormatting sqref="V2678 AC2678">
    <cfRule type="notContainsBlanks" dxfId="0" priority="21604">
      <formula>LEN(TRIM(V2678))&gt;0</formula>
    </cfRule>
  </conditionalFormatting>
  <conditionalFormatting sqref="V2678:V2680 AC2678:AC2680 V2684 AC2684">
    <cfRule type="notContainsBlanks" dxfId="0" priority="21602">
      <formula>LEN(TRIM(V2678))&gt;0</formula>
    </cfRule>
  </conditionalFormatting>
  <conditionalFormatting sqref="W2678:W2680 W2684">
    <cfRule type="notContainsBlanks" dxfId="0" priority="21601">
      <formula>LEN(TRIM(W2678))&gt;0</formula>
    </cfRule>
  </conditionalFormatting>
  <conditionalFormatting sqref="Y2678:Y2680 Y2684 Y2690:Y2691 Y2693 Y2698 Y2704:Y2705">
    <cfRule type="notContainsBlanks" dxfId="5" priority="21600">
      <formula>LEN(TRIM(Y2678))&gt;0</formula>
    </cfRule>
  </conditionalFormatting>
  <conditionalFormatting sqref="Z2678:Z2680 Z2684 Z2690:Z2691 Z2693 Z2698 Z2704:Z2705">
    <cfRule type="notContainsBlanks" dxfId="6" priority="21599">
      <formula>LEN(TRIM(Z2678))&gt;0</formula>
    </cfRule>
  </conditionalFormatting>
  <conditionalFormatting sqref="AB2680 AB2683">
    <cfRule type="cellIs" dxfId="7" priority="21609" operator="notEqual">
      <formula>0</formula>
    </cfRule>
  </conditionalFormatting>
  <conditionalFormatting sqref="V2681 AC2681">
    <cfRule type="notContainsBlanks" dxfId="0" priority="21582">
      <formula>LEN(TRIM(V2681))&gt;0</formula>
    </cfRule>
  </conditionalFormatting>
  <conditionalFormatting sqref="V2682 AC2682">
    <cfRule type="notContainsBlanks" dxfId="0" priority="21581">
      <formula>LEN(TRIM(V2682))&gt;0</formula>
    </cfRule>
  </conditionalFormatting>
  <conditionalFormatting sqref="V2683 AC2683">
    <cfRule type="notContainsBlanks" dxfId="0" priority="21580">
      <formula>LEN(TRIM(V2683))&gt;0</formula>
    </cfRule>
  </conditionalFormatting>
  <conditionalFormatting sqref="AB2684 AB2690:AB2691 AB2693 AB2698 AB2704:AB2705">
    <cfRule type="cellIs" dxfId="7" priority="21589" operator="notEqual">
      <formula>0</formula>
    </cfRule>
  </conditionalFormatting>
  <conditionalFormatting sqref="V2685 AC2685">
    <cfRule type="notContainsBlanks" dxfId="0" priority="21559">
      <formula>LEN(TRIM(V2685))&gt;0</formula>
    </cfRule>
  </conditionalFormatting>
  <conditionalFormatting sqref="V2686 AC2686">
    <cfRule type="notContainsBlanks" dxfId="0" priority="21558">
      <formula>LEN(TRIM(V2686))&gt;0</formula>
    </cfRule>
  </conditionalFormatting>
  <conditionalFormatting sqref="V2687 AC2687">
    <cfRule type="notContainsBlanks" dxfId="0" priority="21557">
      <formula>LEN(TRIM(V2687))&gt;0</formula>
    </cfRule>
  </conditionalFormatting>
  <conditionalFormatting sqref="V2688 AC2688">
    <cfRule type="notContainsBlanks" dxfId="0" priority="21556">
      <formula>LEN(TRIM(V2688))&gt;0</formula>
    </cfRule>
  </conditionalFormatting>
  <conditionalFormatting sqref="V2689 AC2689">
    <cfRule type="notContainsBlanks" dxfId="0" priority="21555">
      <formula>LEN(TRIM(V2689))&gt;0</formula>
    </cfRule>
  </conditionalFormatting>
  <conditionalFormatting sqref="R2690:R2691 R2693 R2698 R2704:R2705">
    <cfRule type="notContainsBlanks" dxfId="2" priority="21598">
      <formula>LEN(TRIM(R2690))&gt;0</formula>
    </cfRule>
  </conditionalFormatting>
  <conditionalFormatting sqref="V2690:V2691 AC2690:AC2691 V2693 AC2693 V2698 AC2698 V2704:V2705 AC2704:AC2705">
    <cfRule type="notContainsBlanks" dxfId="0" priority="21608">
      <formula>LEN(TRIM(V2690))&gt;0</formula>
    </cfRule>
  </conditionalFormatting>
  <conditionalFormatting sqref="W2690:W2691 W2693 W2698 W2704:W2705">
    <cfRule type="notContainsBlanks" dxfId="0" priority="21607">
      <formula>LEN(TRIM(W2690))&gt;0</formula>
    </cfRule>
  </conditionalFormatting>
  <conditionalFormatting sqref="V2692 AC2692">
    <cfRule type="notContainsBlanks" dxfId="0" priority="21524">
      <formula>LEN(TRIM(V2692))&gt;0</formula>
    </cfRule>
  </conditionalFormatting>
  <conditionalFormatting sqref="V2694 AC2694">
    <cfRule type="notContainsBlanks" dxfId="0" priority="21512">
      <formula>LEN(TRIM(V2694))&gt;0</formula>
    </cfRule>
  </conditionalFormatting>
  <conditionalFormatting sqref="Q2695 Q2697:Q2700">
    <cfRule type="notContainsBlanks" dxfId="1" priority="21517">
      <formula>LEN(TRIM(Q2695))&gt;0</formula>
    </cfRule>
  </conditionalFormatting>
  <conditionalFormatting sqref="V2695 AC2695">
    <cfRule type="notContainsBlanks" dxfId="0" priority="21511">
      <formula>LEN(TRIM(V2695))&gt;0</formula>
    </cfRule>
  </conditionalFormatting>
  <conditionalFormatting sqref="V2696 AC2696">
    <cfRule type="notContainsBlanks" dxfId="0" priority="21510">
      <formula>LEN(TRIM(V2696))&gt;0</formula>
    </cfRule>
  </conditionalFormatting>
  <conditionalFormatting sqref="V2697 AC2697">
    <cfRule type="notContainsBlanks" dxfId="0" priority="21509">
      <formula>LEN(TRIM(V2697))&gt;0</formula>
    </cfRule>
  </conditionalFormatting>
  <conditionalFormatting sqref="V2699 AC2699">
    <cfRule type="notContainsBlanks" dxfId="0" priority="21482">
      <formula>LEN(TRIM(V2699))&gt;0</formula>
    </cfRule>
  </conditionalFormatting>
  <conditionalFormatting sqref="V2700 AC2700">
    <cfRule type="notContainsBlanks" dxfId="0" priority="21481">
      <formula>LEN(TRIM(V2700))&gt;0</formula>
    </cfRule>
  </conditionalFormatting>
  <conditionalFormatting sqref="V2701 AC2701">
    <cfRule type="notContainsBlanks" dxfId="0" priority="21480">
      <formula>LEN(TRIM(V2701))&gt;0</formula>
    </cfRule>
  </conditionalFormatting>
  <conditionalFormatting sqref="V2702 AC2702">
    <cfRule type="notContainsBlanks" dxfId="0" priority="21479">
      <formula>LEN(TRIM(V2702))&gt;0</formula>
    </cfRule>
  </conditionalFormatting>
  <conditionalFormatting sqref="V2703 AC2703">
    <cfRule type="notContainsBlanks" dxfId="0" priority="21478">
      <formula>LEN(TRIM(V2703))&gt;0</formula>
    </cfRule>
  </conditionalFormatting>
  <conditionalFormatting sqref="V2706 AC2706">
    <cfRule type="notContainsBlanks" dxfId="0" priority="21444">
      <formula>LEN(TRIM(V2706))&gt;0</formula>
    </cfRule>
  </conditionalFormatting>
  <conditionalFormatting sqref="V2707 AC2707">
    <cfRule type="notContainsBlanks" dxfId="0" priority="21443">
      <formula>LEN(TRIM(V2707))&gt;0</formula>
    </cfRule>
  </conditionalFormatting>
  <conditionalFormatting sqref="V2708 AC2708">
    <cfRule type="notContainsBlanks" dxfId="0" priority="21442">
      <formula>LEN(TRIM(V2708))&gt;0</formula>
    </cfRule>
  </conditionalFormatting>
  <conditionalFormatting sqref="R2709:S2709 U2709">
    <cfRule type="notContainsBlanks" dxfId="2" priority="21592">
      <formula>LEN(TRIM(R2709))&gt;0</formula>
    </cfRule>
  </conditionalFormatting>
  <conditionalFormatting sqref="V2709 AC2709">
    <cfRule type="notContainsBlanks" dxfId="0" priority="21597">
      <formula>LEN(TRIM(V2709))&gt;0</formula>
    </cfRule>
  </conditionalFormatting>
  <conditionalFormatting sqref="Q2711:Q2713 Q2717 Q2726 Q2731 Q2737:Q2738">
    <cfRule type="notContainsBlanks" dxfId="1" priority="28791">
      <formula>LEN(TRIM(Q2711))&gt;0</formula>
    </cfRule>
  </conditionalFormatting>
  <conditionalFormatting sqref="R2711:R2713 R2717">
    <cfRule type="notContainsBlanks" dxfId="2" priority="28770">
      <formula>LEN(TRIM(R2711))&gt;0</formula>
    </cfRule>
  </conditionalFormatting>
  <conditionalFormatting sqref="S2711:S2713 S2717 S2723:S2724 S2726 S2731 S2737:S2738">
    <cfRule type="notContainsBlanks" dxfId="3" priority="28411">
      <formula>LEN(TRIM(S2711))&gt;0</formula>
    </cfRule>
  </conditionalFormatting>
  <conditionalFormatting sqref="U2711:U2713 U2717 U2723:U2724 U2726 U2731 U2737:U2738">
    <cfRule type="notContainsBlanks" dxfId="4" priority="28390">
      <formula>LEN(TRIM(U2711))&gt;0</formula>
    </cfRule>
  </conditionalFormatting>
  <conditionalFormatting sqref="V2711 AC2711">
    <cfRule type="notContainsBlanks" dxfId="0" priority="28749">
      <formula>LEN(TRIM(V2711))&gt;0</formula>
    </cfRule>
  </conditionalFormatting>
  <conditionalFormatting sqref="V2711:V2713 AC2711:AC2713 V2717 AC2717">
    <cfRule type="notContainsBlanks" dxfId="0" priority="28707">
      <formula>LEN(TRIM(V2711))&gt;0</formula>
    </cfRule>
  </conditionalFormatting>
  <conditionalFormatting sqref="W2711:W2713 W2717">
    <cfRule type="notContainsBlanks" dxfId="0" priority="28686">
      <formula>LEN(TRIM(W2711))&gt;0</formula>
    </cfRule>
  </conditionalFormatting>
  <conditionalFormatting sqref="Y2711:Y2713 Y2717 Y2723:Y2724 Y2726 Y2731 Y2737:Y2738">
    <cfRule type="notContainsBlanks" dxfId="5" priority="28665">
      <formula>LEN(TRIM(Y2711))&gt;0</formula>
    </cfRule>
  </conditionalFormatting>
  <conditionalFormatting sqref="Z2711:Z2713 Z2717 Z2723:Z2724 Z2726 Z2731 Z2737:Z2738">
    <cfRule type="notContainsBlanks" dxfId="6" priority="28644">
      <formula>LEN(TRIM(Z2711))&gt;0</formula>
    </cfRule>
  </conditionalFormatting>
  <conditionalFormatting sqref="V2714 AC2714">
    <cfRule type="notContainsBlanks" dxfId="0" priority="28249">
      <formula>LEN(TRIM(V2714))&gt;0</formula>
    </cfRule>
  </conditionalFormatting>
  <conditionalFormatting sqref="V2715 AC2715">
    <cfRule type="notContainsBlanks" dxfId="0" priority="28228">
      <formula>LEN(TRIM(V2715))&gt;0</formula>
    </cfRule>
  </conditionalFormatting>
  <conditionalFormatting sqref="V2716 AC2716">
    <cfRule type="notContainsBlanks" dxfId="0" priority="28207">
      <formula>LEN(TRIM(V2716))&gt;0</formula>
    </cfRule>
  </conditionalFormatting>
  <conditionalFormatting sqref="AB2717 AB2723:AB2724 AB2726 AB2731 AB2737:AB2738">
    <cfRule type="cellIs" dxfId="7" priority="28432" operator="notEqual">
      <formula>0</formula>
    </cfRule>
  </conditionalFormatting>
  <conditionalFormatting sqref="V2718 AC2718">
    <cfRule type="notContainsBlanks" dxfId="0" priority="27685">
      <formula>LEN(TRIM(V2718))&gt;0</formula>
    </cfRule>
  </conditionalFormatting>
  <conditionalFormatting sqref="V2719 AC2719">
    <cfRule type="notContainsBlanks" dxfId="0" priority="27664">
      <formula>LEN(TRIM(V2719))&gt;0</formula>
    </cfRule>
  </conditionalFormatting>
  <conditionalFormatting sqref="V2720 AC2720">
    <cfRule type="notContainsBlanks" dxfId="0" priority="27643">
      <formula>LEN(TRIM(V2720))&gt;0</formula>
    </cfRule>
  </conditionalFormatting>
  <conditionalFormatting sqref="V2721 AC2721">
    <cfRule type="notContainsBlanks" dxfId="0" priority="27622">
      <formula>LEN(TRIM(V2721))&gt;0</formula>
    </cfRule>
  </conditionalFormatting>
  <conditionalFormatting sqref="V2722 AC2722">
    <cfRule type="notContainsBlanks" dxfId="0" priority="27601">
      <formula>LEN(TRIM(V2722))&gt;0</formula>
    </cfRule>
  </conditionalFormatting>
  <conditionalFormatting sqref="V2723:V2724 AC2723:AC2724 V2726 AC2726 V2731 AC2731 V2737:V2738 AC2737:AC2738">
    <cfRule type="notContainsBlanks" dxfId="0" priority="28833">
      <formula>LEN(TRIM(V2723))&gt;0</formula>
    </cfRule>
  </conditionalFormatting>
  <conditionalFormatting sqref="W2723:W2724 W2726 W2731 W2737:W2738">
    <cfRule type="notContainsBlanks" dxfId="0" priority="28812">
      <formula>LEN(TRIM(W2723))&gt;0</formula>
    </cfRule>
  </conditionalFormatting>
  <conditionalFormatting sqref="V2725 AC2725">
    <cfRule type="notContainsBlanks" dxfId="0" priority="26928">
      <formula>LEN(TRIM(V2725))&gt;0</formula>
    </cfRule>
  </conditionalFormatting>
  <conditionalFormatting sqref="R2726 R2731 R2737:R2738">
    <cfRule type="notContainsBlanks" dxfId="2" priority="28623">
      <formula>LEN(TRIM(R2726))&gt;0</formula>
    </cfRule>
  </conditionalFormatting>
  <conditionalFormatting sqref="V2727 AC2727">
    <cfRule type="notContainsBlanks" dxfId="0" priority="26625">
      <formula>LEN(TRIM(V2727))&gt;0</formula>
    </cfRule>
  </conditionalFormatting>
  <conditionalFormatting sqref="V2728 AC2728">
    <cfRule type="notContainsBlanks" dxfId="0" priority="26604">
      <formula>LEN(TRIM(V2728))&gt;0</formula>
    </cfRule>
  </conditionalFormatting>
  <conditionalFormatting sqref="V2729 AC2729">
    <cfRule type="notContainsBlanks" dxfId="0" priority="26583">
      <formula>LEN(TRIM(V2729))&gt;0</formula>
    </cfRule>
  </conditionalFormatting>
  <conditionalFormatting sqref="V2730 AC2730">
    <cfRule type="notContainsBlanks" dxfId="0" priority="26562">
      <formula>LEN(TRIM(V2730))&gt;0</formula>
    </cfRule>
  </conditionalFormatting>
  <conditionalFormatting sqref="V2732 AC2732">
    <cfRule type="notContainsBlanks" dxfId="0" priority="25909">
      <formula>LEN(TRIM(V2732))&gt;0</formula>
    </cfRule>
  </conditionalFormatting>
  <conditionalFormatting sqref="V2733 AC2733">
    <cfRule type="notContainsBlanks" dxfId="0" priority="25888">
      <formula>LEN(TRIM(V2733))&gt;0</formula>
    </cfRule>
  </conditionalFormatting>
  <conditionalFormatting sqref="V2734 AC2734">
    <cfRule type="notContainsBlanks" dxfId="0" priority="25867">
      <formula>LEN(TRIM(V2734))&gt;0</formula>
    </cfRule>
  </conditionalFormatting>
  <conditionalFormatting sqref="V2735 AC2735">
    <cfRule type="notContainsBlanks" dxfId="0" priority="25846">
      <formula>LEN(TRIM(V2735))&gt;0</formula>
    </cfRule>
  </conditionalFormatting>
  <conditionalFormatting sqref="V2736 AC2736">
    <cfRule type="notContainsBlanks" dxfId="0" priority="25825">
      <formula>LEN(TRIM(V2736))&gt;0</formula>
    </cfRule>
  </conditionalFormatting>
  <conditionalFormatting sqref="V2739 AC2739">
    <cfRule type="notContainsBlanks" dxfId="0" priority="25055">
      <formula>LEN(TRIM(V2739))&gt;0</formula>
    </cfRule>
  </conditionalFormatting>
  <conditionalFormatting sqref="V2740 AC2740">
    <cfRule type="notContainsBlanks" dxfId="0" priority="25034">
      <formula>LEN(TRIM(V2740))&gt;0</formula>
    </cfRule>
  </conditionalFormatting>
  <conditionalFormatting sqref="V2741 AC2741">
    <cfRule type="notContainsBlanks" dxfId="0" priority="25013">
      <formula>LEN(TRIM(V2741))&gt;0</formula>
    </cfRule>
  </conditionalFormatting>
  <conditionalFormatting sqref="R2742:S2742 U2742">
    <cfRule type="notContainsBlanks" dxfId="2" priority="28495">
      <formula>LEN(TRIM(R2742))&gt;0</formula>
    </cfRule>
  </conditionalFormatting>
  <conditionalFormatting sqref="V2742 AC2742">
    <cfRule type="notContainsBlanks" dxfId="0" priority="28600">
      <formula>LEN(TRIM(V2742))&gt;0</formula>
    </cfRule>
  </conditionalFormatting>
  <conditionalFormatting sqref="Q2744:Q2746 Q2750 Q2757 Q2759 Q2764 Q2770:Q2771">
    <cfRule type="notContainsBlanks" dxfId="1" priority="28790">
      <formula>LEN(TRIM(Q2744))&gt;0</formula>
    </cfRule>
  </conditionalFormatting>
  <conditionalFormatting sqref="R2744:R2746 R2750">
    <cfRule type="notContainsBlanks" dxfId="2" priority="28769">
      <formula>LEN(TRIM(R2744))&gt;0</formula>
    </cfRule>
  </conditionalFormatting>
  <conditionalFormatting sqref="S2744:S2746 S2750 S2756:S2757 S2759 S2764 S2770:S2771">
    <cfRule type="notContainsBlanks" dxfId="3" priority="28410">
      <formula>LEN(TRIM(S2744))&gt;0</formula>
    </cfRule>
  </conditionalFormatting>
  <conditionalFormatting sqref="U2744:U2746 U2750 U2756:U2757 U2759 U2764 U2770:U2771">
    <cfRule type="notContainsBlanks" dxfId="4" priority="28389">
      <formula>LEN(TRIM(U2744))&gt;0</formula>
    </cfRule>
  </conditionalFormatting>
  <conditionalFormatting sqref="V2744 AC2744">
    <cfRule type="notContainsBlanks" dxfId="0" priority="28748">
      <formula>LEN(TRIM(V2744))&gt;0</formula>
    </cfRule>
  </conditionalFormatting>
  <conditionalFormatting sqref="V2744:V2746 AC2744:AC2746 V2750 AC2750">
    <cfRule type="notContainsBlanks" dxfId="0" priority="28706">
      <formula>LEN(TRIM(V2744))&gt;0</formula>
    </cfRule>
  </conditionalFormatting>
  <conditionalFormatting sqref="W2744:W2746 W2750">
    <cfRule type="notContainsBlanks" dxfId="0" priority="28685">
      <formula>LEN(TRIM(W2744))&gt;0</formula>
    </cfRule>
  </conditionalFormatting>
  <conditionalFormatting sqref="Y2744:Y2746 Y2750 Y2756:Y2757 Y2759 Y2764 Y2770:Y2771">
    <cfRule type="notContainsBlanks" dxfId="5" priority="28664">
      <formula>LEN(TRIM(Y2744))&gt;0</formula>
    </cfRule>
  </conditionalFormatting>
  <conditionalFormatting sqref="Z2744:Z2746 Z2750 Z2756:Z2757 Z2759 Z2764 Z2770:Z2771">
    <cfRule type="notContainsBlanks" dxfId="6" priority="28643">
      <formula>LEN(TRIM(Z2744))&gt;0</formula>
    </cfRule>
  </conditionalFormatting>
  <conditionalFormatting sqref="V2747 AC2747">
    <cfRule type="notContainsBlanks" dxfId="0" priority="28248">
      <formula>LEN(TRIM(V2747))&gt;0</formula>
    </cfRule>
  </conditionalFormatting>
  <conditionalFormatting sqref="V2748 AC2748">
    <cfRule type="notContainsBlanks" dxfId="0" priority="28227">
      <formula>LEN(TRIM(V2748))&gt;0</formula>
    </cfRule>
  </conditionalFormatting>
  <conditionalFormatting sqref="V2749 AC2749">
    <cfRule type="notContainsBlanks" dxfId="0" priority="28206">
      <formula>LEN(TRIM(V2749))&gt;0</formula>
    </cfRule>
  </conditionalFormatting>
  <conditionalFormatting sqref="AB2750 AB2756:AB2757 AB2759 AB2764 AB2770:AB2771">
    <cfRule type="cellIs" dxfId="7" priority="28431" operator="notEqual">
      <formula>0</formula>
    </cfRule>
  </conditionalFormatting>
  <conditionalFormatting sqref="V2751 AC2751">
    <cfRule type="notContainsBlanks" dxfId="0" priority="27684">
      <formula>LEN(TRIM(V2751))&gt;0</formula>
    </cfRule>
  </conditionalFormatting>
  <conditionalFormatting sqref="V2752 AC2752">
    <cfRule type="notContainsBlanks" dxfId="0" priority="27663">
      <formula>LEN(TRIM(V2752))&gt;0</formula>
    </cfRule>
  </conditionalFormatting>
  <conditionalFormatting sqref="V2753 AC2753">
    <cfRule type="notContainsBlanks" dxfId="0" priority="27642">
      <formula>LEN(TRIM(V2753))&gt;0</formula>
    </cfRule>
  </conditionalFormatting>
  <conditionalFormatting sqref="V2754 AC2754">
    <cfRule type="notContainsBlanks" dxfId="0" priority="27621">
      <formula>LEN(TRIM(V2754))&gt;0</formula>
    </cfRule>
  </conditionalFormatting>
  <conditionalFormatting sqref="V2755 AC2755">
    <cfRule type="notContainsBlanks" dxfId="0" priority="27600">
      <formula>LEN(TRIM(V2755))&gt;0</formula>
    </cfRule>
  </conditionalFormatting>
  <conditionalFormatting sqref="R2756:R2757 R2759 R2764 R2770:R2771">
    <cfRule type="notContainsBlanks" dxfId="2" priority="28622">
      <formula>LEN(TRIM(R2756))&gt;0</formula>
    </cfRule>
  </conditionalFormatting>
  <conditionalFormatting sqref="V2756:V2757 AC2756:AC2757 V2759 AC2759 V2764 AC2764 V2770:V2771 AC2770:AC2771">
    <cfRule type="notContainsBlanks" dxfId="0" priority="28832">
      <formula>LEN(TRIM(V2756))&gt;0</formula>
    </cfRule>
  </conditionalFormatting>
  <conditionalFormatting sqref="W2756:W2757 W2759 W2764 W2770:W2771">
    <cfRule type="notContainsBlanks" dxfId="0" priority="28811">
      <formula>LEN(TRIM(W2756))&gt;0</formula>
    </cfRule>
  </conditionalFormatting>
  <conditionalFormatting sqref="V2758 AC2758">
    <cfRule type="notContainsBlanks" dxfId="0" priority="26927">
      <formula>LEN(TRIM(V2758))&gt;0</formula>
    </cfRule>
  </conditionalFormatting>
  <conditionalFormatting sqref="V2760 AC2760">
    <cfRule type="notContainsBlanks" dxfId="0" priority="26624">
      <formula>LEN(TRIM(V2760))&gt;0</formula>
    </cfRule>
  </conditionalFormatting>
  <conditionalFormatting sqref="V2761 AC2761">
    <cfRule type="notContainsBlanks" dxfId="0" priority="26603">
      <formula>LEN(TRIM(V2761))&gt;0</formula>
    </cfRule>
  </conditionalFormatting>
  <conditionalFormatting sqref="V2762 AC2762">
    <cfRule type="notContainsBlanks" dxfId="0" priority="26582">
      <formula>LEN(TRIM(V2762))&gt;0</formula>
    </cfRule>
  </conditionalFormatting>
  <conditionalFormatting sqref="V2763 AC2763">
    <cfRule type="notContainsBlanks" dxfId="0" priority="26561">
      <formula>LEN(TRIM(V2763))&gt;0</formula>
    </cfRule>
  </conditionalFormatting>
  <conditionalFormatting sqref="V2765 AC2765">
    <cfRule type="notContainsBlanks" dxfId="0" priority="25908">
      <formula>LEN(TRIM(V2765))&gt;0</formula>
    </cfRule>
  </conditionalFormatting>
  <conditionalFormatting sqref="V2766 AC2766">
    <cfRule type="notContainsBlanks" dxfId="0" priority="25887">
      <formula>LEN(TRIM(V2766))&gt;0</formula>
    </cfRule>
  </conditionalFormatting>
  <conditionalFormatting sqref="V2767 AC2767">
    <cfRule type="notContainsBlanks" dxfId="0" priority="25866">
      <formula>LEN(TRIM(V2767))&gt;0</formula>
    </cfRule>
  </conditionalFormatting>
  <conditionalFormatting sqref="V2768 AC2768">
    <cfRule type="notContainsBlanks" dxfId="0" priority="25845">
      <formula>LEN(TRIM(V2768))&gt;0</formula>
    </cfRule>
  </conditionalFormatting>
  <conditionalFormatting sqref="V2769 AC2769">
    <cfRule type="notContainsBlanks" dxfId="0" priority="25824">
      <formula>LEN(TRIM(V2769))&gt;0</formula>
    </cfRule>
  </conditionalFormatting>
  <conditionalFormatting sqref="V2772 AC2772">
    <cfRule type="notContainsBlanks" dxfId="0" priority="25054">
      <formula>LEN(TRIM(V2772))&gt;0</formula>
    </cfRule>
  </conditionalFormatting>
  <conditionalFormatting sqref="V2773 AC2773">
    <cfRule type="notContainsBlanks" dxfId="0" priority="25033">
      <formula>LEN(TRIM(V2773))&gt;0</formula>
    </cfRule>
  </conditionalFormatting>
  <conditionalFormatting sqref="V2774 AC2774">
    <cfRule type="notContainsBlanks" dxfId="0" priority="25012">
      <formula>LEN(TRIM(V2774))&gt;0</formula>
    </cfRule>
  </conditionalFormatting>
  <conditionalFormatting sqref="R2775:S2775 U2775">
    <cfRule type="notContainsBlanks" dxfId="2" priority="28494">
      <formula>LEN(TRIM(R2775))&gt;0</formula>
    </cfRule>
  </conditionalFormatting>
  <conditionalFormatting sqref="V2775 AC2775">
    <cfRule type="notContainsBlanks" dxfId="0" priority="28599">
      <formula>LEN(TRIM(V2775))&gt;0</formula>
    </cfRule>
  </conditionalFormatting>
  <conditionalFormatting sqref="Q2777:Q2779 Q2790 Q2792 Q2797 Q2803:Q2804">
    <cfRule type="notContainsBlanks" dxfId="1" priority="28789">
      <formula>LEN(TRIM(Q2777))&gt;0</formula>
    </cfRule>
  </conditionalFormatting>
  <conditionalFormatting sqref="R2777:R2779 R2783">
    <cfRule type="notContainsBlanks" dxfId="2" priority="28768">
      <formula>LEN(TRIM(R2777))&gt;0</formula>
    </cfRule>
  </conditionalFormatting>
  <conditionalFormatting sqref="S2777:S2779 S2783 S2789:S2790 S2792 S2797 S2803:S2804">
    <cfRule type="notContainsBlanks" dxfId="3" priority="28409">
      <formula>LEN(TRIM(S2777))&gt;0</formula>
    </cfRule>
  </conditionalFormatting>
  <conditionalFormatting sqref="U2777:U2779 U2783 U2789:U2790 U2792 U2797 U2803:U2804">
    <cfRule type="notContainsBlanks" dxfId="4" priority="28388">
      <formula>LEN(TRIM(U2777))&gt;0</formula>
    </cfRule>
  </conditionalFormatting>
  <conditionalFormatting sqref="V2777 AC2777">
    <cfRule type="notContainsBlanks" dxfId="0" priority="28747">
      <formula>LEN(TRIM(V2777))&gt;0</formula>
    </cfRule>
  </conditionalFormatting>
  <conditionalFormatting sqref="V2777:V2779 AC2777:AC2779 V2783 AC2783">
    <cfRule type="notContainsBlanks" dxfId="0" priority="28705">
      <formula>LEN(TRIM(V2777))&gt;0</formula>
    </cfRule>
  </conditionalFormatting>
  <conditionalFormatting sqref="W2777:W2779 W2783">
    <cfRule type="notContainsBlanks" dxfId="0" priority="28684">
      <formula>LEN(TRIM(W2777))&gt;0</formula>
    </cfRule>
  </conditionalFormatting>
  <conditionalFormatting sqref="Y2777:Y2779 Y2783 Y2789:Y2790 Y2792 Y2797 Y2803:Y2804">
    <cfRule type="notContainsBlanks" dxfId="5" priority="28663">
      <formula>LEN(TRIM(Y2777))&gt;0</formula>
    </cfRule>
  </conditionalFormatting>
  <conditionalFormatting sqref="Z2777:Z2779 Z2783 Z2789:Z2790 Z2792 Z2797 Z2803:Z2804">
    <cfRule type="notContainsBlanks" dxfId="6" priority="28642">
      <formula>LEN(TRIM(Z2777))&gt;0</formula>
    </cfRule>
  </conditionalFormatting>
  <conditionalFormatting sqref="V2780 AC2780">
    <cfRule type="notContainsBlanks" dxfId="0" priority="28247">
      <formula>LEN(TRIM(V2780))&gt;0</formula>
    </cfRule>
  </conditionalFormatting>
  <conditionalFormatting sqref="V2781 AC2781">
    <cfRule type="notContainsBlanks" dxfId="0" priority="28226">
      <formula>LEN(TRIM(V2781))&gt;0</formula>
    </cfRule>
  </conditionalFormatting>
  <conditionalFormatting sqref="V2782 AC2782">
    <cfRule type="notContainsBlanks" dxfId="0" priority="28205">
      <formula>LEN(TRIM(V2782))&gt;0</formula>
    </cfRule>
  </conditionalFormatting>
  <conditionalFormatting sqref="AB2783 AB2789:AB2790 AB2792 AB2797 AB2803:AB2804">
    <cfRule type="cellIs" dxfId="7" priority="28430" operator="notEqual">
      <formula>0</formula>
    </cfRule>
  </conditionalFormatting>
  <conditionalFormatting sqref="V2784 AC2784">
    <cfRule type="notContainsBlanks" dxfId="0" priority="27683">
      <formula>LEN(TRIM(V2784))&gt;0</formula>
    </cfRule>
  </conditionalFormatting>
  <conditionalFormatting sqref="V2785 AC2785">
    <cfRule type="notContainsBlanks" dxfId="0" priority="27662">
      <formula>LEN(TRIM(V2785))&gt;0</formula>
    </cfRule>
  </conditionalFormatting>
  <conditionalFormatting sqref="V2786 AC2786">
    <cfRule type="notContainsBlanks" dxfId="0" priority="27641">
      <formula>LEN(TRIM(V2786))&gt;0</formula>
    </cfRule>
  </conditionalFormatting>
  <conditionalFormatting sqref="V2787 AC2787">
    <cfRule type="notContainsBlanks" dxfId="0" priority="27620">
      <formula>LEN(TRIM(V2787))&gt;0</formula>
    </cfRule>
  </conditionalFormatting>
  <conditionalFormatting sqref="V2788 AC2788">
    <cfRule type="notContainsBlanks" dxfId="0" priority="27599">
      <formula>LEN(TRIM(V2788))&gt;0</formula>
    </cfRule>
  </conditionalFormatting>
  <conditionalFormatting sqref="R2789:R2790 R2792 R2797 R2803:R2804">
    <cfRule type="notContainsBlanks" dxfId="2" priority="28621">
      <formula>LEN(TRIM(R2789))&gt;0</formula>
    </cfRule>
  </conditionalFormatting>
  <conditionalFormatting sqref="V2789:V2790 AC2789:AC2790 V2792 AC2792 V2797 AC2797 V2803:V2804 AC2803:AC2804">
    <cfRule type="notContainsBlanks" dxfId="0" priority="28831">
      <formula>LEN(TRIM(V2789))&gt;0</formula>
    </cfRule>
  </conditionalFormatting>
  <conditionalFormatting sqref="W2789:W2790 W2792 W2797 W2803:W2804">
    <cfRule type="notContainsBlanks" dxfId="0" priority="28810">
      <formula>LEN(TRIM(W2789))&gt;0</formula>
    </cfRule>
  </conditionalFormatting>
  <conditionalFormatting sqref="V2791 AC2791">
    <cfRule type="notContainsBlanks" dxfId="0" priority="26926">
      <formula>LEN(TRIM(V2791))&gt;0</formula>
    </cfRule>
  </conditionalFormatting>
  <conditionalFormatting sqref="V2793 AC2793">
    <cfRule type="notContainsBlanks" dxfId="0" priority="26623">
      <formula>LEN(TRIM(V2793))&gt;0</formula>
    </cfRule>
  </conditionalFormatting>
  <conditionalFormatting sqref="V2794 AC2794">
    <cfRule type="notContainsBlanks" dxfId="0" priority="26602">
      <formula>LEN(TRIM(V2794))&gt;0</formula>
    </cfRule>
  </conditionalFormatting>
  <conditionalFormatting sqref="V2795 AC2795">
    <cfRule type="notContainsBlanks" dxfId="0" priority="26581">
      <formula>LEN(TRIM(V2795))&gt;0</formula>
    </cfRule>
  </conditionalFormatting>
  <conditionalFormatting sqref="V2796 AC2796">
    <cfRule type="notContainsBlanks" dxfId="0" priority="26560">
      <formula>LEN(TRIM(V2796))&gt;0</formula>
    </cfRule>
  </conditionalFormatting>
  <conditionalFormatting sqref="V2798 AC2798">
    <cfRule type="notContainsBlanks" dxfId="0" priority="25907">
      <formula>LEN(TRIM(V2798))&gt;0</formula>
    </cfRule>
  </conditionalFormatting>
  <conditionalFormatting sqref="V2799 AC2799">
    <cfRule type="notContainsBlanks" dxfId="0" priority="25886">
      <formula>LEN(TRIM(V2799))&gt;0</formula>
    </cfRule>
  </conditionalFormatting>
  <conditionalFormatting sqref="V2800 AC2800">
    <cfRule type="notContainsBlanks" dxfId="0" priority="25865">
      <formula>LEN(TRIM(V2800))&gt;0</formula>
    </cfRule>
  </conditionalFormatting>
  <conditionalFormatting sqref="V2801 AC2801">
    <cfRule type="notContainsBlanks" dxfId="0" priority="25844">
      <formula>LEN(TRIM(V2801))&gt;0</formula>
    </cfRule>
  </conditionalFormatting>
  <conditionalFormatting sqref="V2802 AC2802">
    <cfRule type="notContainsBlanks" dxfId="0" priority="25823">
      <formula>LEN(TRIM(V2802))&gt;0</formula>
    </cfRule>
  </conditionalFormatting>
  <conditionalFormatting sqref="V2805 AC2805">
    <cfRule type="notContainsBlanks" dxfId="0" priority="25053">
      <formula>LEN(TRIM(V2805))&gt;0</formula>
    </cfRule>
  </conditionalFormatting>
  <conditionalFormatting sqref="V2806 AC2806">
    <cfRule type="notContainsBlanks" dxfId="0" priority="25032">
      <formula>LEN(TRIM(V2806))&gt;0</formula>
    </cfRule>
  </conditionalFormatting>
  <conditionalFormatting sqref="V2807 AC2807">
    <cfRule type="notContainsBlanks" dxfId="0" priority="25011">
      <formula>LEN(TRIM(V2807))&gt;0</formula>
    </cfRule>
  </conditionalFormatting>
  <conditionalFormatting sqref="R2808:S2808 U2808">
    <cfRule type="notContainsBlanks" dxfId="2" priority="28493">
      <formula>LEN(TRIM(R2808))&gt;0</formula>
    </cfRule>
  </conditionalFormatting>
  <conditionalFormatting sqref="V2808 AC2808">
    <cfRule type="notContainsBlanks" dxfId="0" priority="28598">
      <formula>LEN(TRIM(V2808))&gt;0</formula>
    </cfRule>
  </conditionalFormatting>
  <conditionalFormatting sqref="Q2810:Q2812 Q2816 Q2822:Q2823 Q2825 Q2830 Q2836:Q2837">
    <cfRule type="notContainsBlanks" dxfId="1" priority="28788">
      <formula>LEN(TRIM(Q2810))&gt;0</formula>
    </cfRule>
  </conditionalFormatting>
  <conditionalFormatting sqref="R2810:R2812 R2816">
    <cfRule type="notContainsBlanks" dxfId="2" priority="28767">
      <formula>LEN(TRIM(R2810))&gt;0</formula>
    </cfRule>
  </conditionalFormatting>
  <conditionalFormatting sqref="S2810:S2812 S2816 S2822:S2823 S2825 S2830 S2836:S2837">
    <cfRule type="notContainsBlanks" dxfId="3" priority="28408">
      <formula>LEN(TRIM(S2810))&gt;0</formula>
    </cfRule>
  </conditionalFormatting>
  <conditionalFormatting sqref="U2810:U2812 U2816 U2822:U2823 U2825 U2830 U2836:U2837">
    <cfRule type="notContainsBlanks" dxfId="4" priority="28387">
      <formula>LEN(TRIM(U2810))&gt;0</formula>
    </cfRule>
  </conditionalFormatting>
  <conditionalFormatting sqref="V2810 AC2810">
    <cfRule type="notContainsBlanks" dxfId="0" priority="28746">
      <formula>LEN(TRIM(V2810))&gt;0</formula>
    </cfRule>
  </conditionalFormatting>
  <conditionalFormatting sqref="V2810:V2812 AC2810:AC2812 V2816 AC2816">
    <cfRule type="notContainsBlanks" dxfId="0" priority="28704">
      <formula>LEN(TRIM(V2810))&gt;0</formula>
    </cfRule>
  </conditionalFormatting>
  <conditionalFormatting sqref="W2810:W2812 W2816">
    <cfRule type="notContainsBlanks" dxfId="0" priority="28683">
      <formula>LEN(TRIM(W2810))&gt;0</formula>
    </cfRule>
  </conditionalFormatting>
  <conditionalFormatting sqref="Y2810:Y2812 Y2816 Y2822:Y2823 Y2825 Y2830 Y2836:Y2837">
    <cfRule type="notContainsBlanks" dxfId="5" priority="28662">
      <formula>LEN(TRIM(Y2810))&gt;0</formula>
    </cfRule>
  </conditionalFormatting>
  <conditionalFormatting sqref="Z2810:Z2812 Z2816 Z2822:Z2823 Z2825 Z2830 Z2836:Z2837">
    <cfRule type="notContainsBlanks" dxfId="6" priority="28641">
      <formula>LEN(TRIM(Z2810))&gt;0</formula>
    </cfRule>
  </conditionalFormatting>
  <conditionalFormatting sqref="V2813 AC2813">
    <cfRule type="notContainsBlanks" dxfId="0" priority="28246">
      <formula>LEN(TRIM(V2813))&gt;0</formula>
    </cfRule>
  </conditionalFormatting>
  <conditionalFormatting sqref="V2814 AC2814">
    <cfRule type="notContainsBlanks" dxfId="0" priority="28225">
      <formula>LEN(TRIM(V2814))&gt;0</formula>
    </cfRule>
  </conditionalFormatting>
  <conditionalFormatting sqref="V2815 AC2815">
    <cfRule type="notContainsBlanks" dxfId="0" priority="28204">
      <formula>LEN(TRIM(V2815))&gt;0</formula>
    </cfRule>
  </conditionalFormatting>
  <conditionalFormatting sqref="AB2816 AB2822:AB2823 AB2825 AB2830 AB2836:AB2837">
    <cfRule type="cellIs" dxfId="7" priority="28429" operator="notEqual">
      <formula>0</formula>
    </cfRule>
  </conditionalFormatting>
  <conditionalFormatting sqref="V2817 AC2817">
    <cfRule type="notContainsBlanks" dxfId="0" priority="27682">
      <formula>LEN(TRIM(V2817))&gt;0</formula>
    </cfRule>
  </conditionalFormatting>
  <conditionalFormatting sqref="V2818 AC2818">
    <cfRule type="notContainsBlanks" dxfId="0" priority="27661">
      <formula>LEN(TRIM(V2818))&gt;0</formula>
    </cfRule>
  </conditionalFormatting>
  <conditionalFormatting sqref="V2819 AC2819">
    <cfRule type="notContainsBlanks" dxfId="0" priority="27640">
      <formula>LEN(TRIM(V2819))&gt;0</formula>
    </cfRule>
  </conditionalFormatting>
  <conditionalFormatting sqref="V2820 AC2820">
    <cfRule type="notContainsBlanks" dxfId="0" priority="27619">
      <formula>LEN(TRIM(V2820))&gt;0</formula>
    </cfRule>
  </conditionalFormatting>
  <conditionalFormatting sqref="V2821 AC2821">
    <cfRule type="notContainsBlanks" dxfId="0" priority="27598">
      <formula>LEN(TRIM(V2821))&gt;0</formula>
    </cfRule>
  </conditionalFormatting>
  <conditionalFormatting sqref="R2822:R2823 R2825 R2830 R2836:R2837">
    <cfRule type="notContainsBlanks" dxfId="2" priority="28620">
      <formula>LEN(TRIM(R2822))&gt;0</formula>
    </cfRule>
  </conditionalFormatting>
  <conditionalFormatting sqref="V2822:V2823 AC2822:AC2823 V2825 AC2825 V2830 AC2830 V2836:V2837 AC2836:AC2837">
    <cfRule type="notContainsBlanks" dxfId="0" priority="28830">
      <formula>LEN(TRIM(V2822))&gt;0</formula>
    </cfRule>
  </conditionalFormatting>
  <conditionalFormatting sqref="W2822:W2823 W2825 W2830 W2836:W2837">
    <cfRule type="notContainsBlanks" dxfId="0" priority="28809">
      <formula>LEN(TRIM(W2822))&gt;0</formula>
    </cfRule>
  </conditionalFormatting>
  <conditionalFormatting sqref="V2824 AC2824">
    <cfRule type="notContainsBlanks" dxfId="0" priority="26925">
      <formula>LEN(TRIM(V2824))&gt;0</formula>
    </cfRule>
  </conditionalFormatting>
  <conditionalFormatting sqref="V2826 AC2826">
    <cfRule type="notContainsBlanks" dxfId="0" priority="26622">
      <formula>LEN(TRIM(V2826))&gt;0</formula>
    </cfRule>
  </conditionalFormatting>
  <conditionalFormatting sqref="V2827 AC2827">
    <cfRule type="notContainsBlanks" dxfId="0" priority="26601">
      <formula>LEN(TRIM(V2827))&gt;0</formula>
    </cfRule>
  </conditionalFormatting>
  <conditionalFormatting sqref="V2828 AC2828">
    <cfRule type="notContainsBlanks" dxfId="0" priority="26580">
      <formula>LEN(TRIM(V2828))&gt;0</formula>
    </cfRule>
  </conditionalFormatting>
  <conditionalFormatting sqref="V2829 AC2829">
    <cfRule type="notContainsBlanks" dxfId="0" priority="26559">
      <formula>LEN(TRIM(V2829))&gt;0</formula>
    </cfRule>
  </conditionalFormatting>
  <conditionalFormatting sqref="V2831 AC2831">
    <cfRule type="notContainsBlanks" dxfId="0" priority="25906">
      <formula>LEN(TRIM(V2831))&gt;0</formula>
    </cfRule>
  </conditionalFormatting>
  <conditionalFormatting sqref="V2832 AC2832">
    <cfRule type="notContainsBlanks" dxfId="0" priority="25885">
      <formula>LEN(TRIM(V2832))&gt;0</formula>
    </cfRule>
  </conditionalFormatting>
  <conditionalFormatting sqref="V2833 AC2833">
    <cfRule type="notContainsBlanks" dxfId="0" priority="25864">
      <formula>LEN(TRIM(V2833))&gt;0</formula>
    </cfRule>
  </conditionalFormatting>
  <conditionalFormatting sqref="V2834 AC2834">
    <cfRule type="notContainsBlanks" dxfId="0" priority="25843">
      <formula>LEN(TRIM(V2834))&gt;0</formula>
    </cfRule>
  </conditionalFormatting>
  <conditionalFormatting sqref="V2835 AC2835">
    <cfRule type="notContainsBlanks" dxfId="0" priority="25822">
      <formula>LEN(TRIM(V2835))&gt;0</formula>
    </cfRule>
  </conditionalFormatting>
  <conditionalFormatting sqref="V2838 AC2838">
    <cfRule type="notContainsBlanks" dxfId="0" priority="25052">
      <formula>LEN(TRIM(V2838))&gt;0</formula>
    </cfRule>
  </conditionalFormatting>
  <conditionalFormatting sqref="V2839 AC2839">
    <cfRule type="notContainsBlanks" dxfId="0" priority="25031">
      <formula>LEN(TRIM(V2839))&gt;0</formula>
    </cfRule>
  </conditionalFormatting>
  <conditionalFormatting sqref="V2840 AC2840">
    <cfRule type="notContainsBlanks" dxfId="0" priority="25010">
      <formula>LEN(TRIM(V2840))&gt;0</formula>
    </cfRule>
  </conditionalFormatting>
  <conditionalFormatting sqref="R2841:S2841 U2841">
    <cfRule type="notContainsBlanks" dxfId="2" priority="28492">
      <formula>LEN(TRIM(R2841))&gt;0</formula>
    </cfRule>
  </conditionalFormatting>
  <conditionalFormatting sqref="V2841 AC2841">
    <cfRule type="notContainsBlanks" dxfId="0" priority="28597">
      <formula>LEN(TRIM(V2841))&gt;0</formula>
    </cfRule>
  </conditionalFormatting>
  <conditionalFormatting sqref="Q2843:Q2845 Q2849 Q2855:Q2856 Q2858 Q2863 Q2869:Q2870">
    <cfRule type="notContainsBlanks" dxfId="1" priority="28787">
      <formula>LEN(TRIM(Q2843))&gt;0</formula>
    </cfRule>
  </conditionalFormatting>
  <conditionalFormatting sqref="R2843:R2845 R2849">
    <cfRule type="notContainsBlanks" dxfId="2" priority="28766">
      <formula>LEN(TRIM(R2843))&gt;0</formula>
    </cfRule>
  </conditionalFormatting>
  <conditionalFormatting sqref="S2843:S2845 S2849 S2855:S2856 S2858 S2863 S2869:S2870">
    <cfRule type="notContainsBlanks" dxfId="3" priority="28407">
      <formula>LEN(TRIM(S2843))&gt;0</formula>
    </cfRule>
  </conditionalFormatting>
  <conditionalFormatting sqref="U2843:U2845 U2849 U2855:U2856 U2858 U2863 U2869:U2870">
    <cfRule type="notContainsBlanks" dxfId="4" priority="28386">
      <formula>LEN(TRIM(U2843))&gt;0</formula>
    </cfRule>
  </conditionalFormatting>
  <conditionalFormatting sqref="V2843 AC2843">
    <cfRule type="notContainsBlanks" dxfId="0" priority="28745">
      <formula>LEN(TRIM(V2843))&gt;0</formula>
    </cfRule>
  </conditionalFormatting>
  <conditionalFormatting sqref="V2843:V2845 AC2843:AC2845 V2849 AC2849">
    <cfRule type="notContainsBlanks" dxfId="0" priority="28703">
      <formula>LEN(TRIM(V2843))&gt;0</formula>
    </cfRule>
  </conditionalFormatting>
  <conditionalFormatting sqref="W2843:W2845 W2849">
    <cfRule type="notContainsBlanks" dxfId="0" priority="28682">
      <formula>LEN(TRIM(W2843))&gt;0</formula>
    </cfRule>
  </conditionalFormatting>
  <conditionalFormatting sqref="Y2843:Y2845 Y2849 Y2855:Y2856 Y2858 Y2863 Y2869:Y2870">
    <cfRule type="notContainsBlanks" dxfId="5" priority="28661">
      <formula>LEN(TRIM(Y2843))&gt;0</formula>
    </cfRule>
  </conditionalFormatting>
  <conditionalFormatting sqref="Z2843:Z2845 Z2849 Z2855:Z2856 Z2858 Z2863 Z2869:Z2870">
    <cfRule type="notContainsBlanks" dxfId="6" priority="28640">
      <formula>LEN(TRIM(Z2843))&gt;0</formula>
    </cfRule>
  </conditionalFormatting>
  <conditionalFormatting sqref="V2846 AC2846">
    <cfRule type="notContainsBlanks" dxfId="0" priority="28245">
      <formula>LEN(TRIM(V2846))&gt;0</formula>
    </cfRule>
  </conditionalFormatting>
  <conditionalFormatting sqref="V2847 AC2847">
    <cfRule type="notContainsBlanks" dxfId="0" priority="28224">
      <formula>LEN(TRIM(V2847))&gt;0</formula>
    </cfRule>
  </conditionalFormatting>
  <conditionalFormatting sqref="V2848 AC2848">
    <cfRule type="notContainsBlanks" dxfId="0" priority="28203">
      <formula>LEN(TRIM(V2848))&gt;0</formula>
    </cfRule>
  </conditionalFormatting>
  <conditionalFormatting sqref="AB2849 AB2855:AB2856 AB2858 AB2863 AB2869:AB2870">
    <cfRule type="cellIs" dxfId="7" priority="28428" operator="notEqual">
      <formula>0</formula>
    </cfRule>
  </conditionalFormatting>
  <conditionalFormatting sqref="V2850 AC2850">
    <cfRule type="notContainsBlanks" dxfId="0" priority="27681">
      <formula>LEN(TRIM(V2850))&gt;0</formula>
    </cfRule>
  </conditionalFormatting>
  <conditionalFormatting sqref="V2851 AC2851">
    <cfRule type="notContainsBlanks" dxfId="0" priority="27660">
      <formula>LEN(TRIM(V2851))&gt;0</formula>
    </cfRule>
  </conditionalFormatting>
  <conditionalFormatting sqref="V2852 AC2852">
    <cfRule type="notContainsBlanks" dxfId="0" priority="27639">
      <formula>LEN(TRIM(V2852))&gt;0</formula>
    </cfRule>
  </conditionalFormatting>
  <conditionalFormatting sqref="V2853 AC2853">
    <cfRule type="notContainsBlanks" dxfId="0" priority="27618">
      <formula>LEN(TRIM(V2853))&gt;0</formula>
    </cfRule>
  </conditionalFormatting>
  <conditionalFormatting sqref="V2854 AC2854">
    <cfRule type="notContainsBlanks" dxfId="0" priority="27597">
      <formula>LEN(TRIM(V2854))&gt;0</formula>
    </cfRule>
  </conditionalFormatting>
  <conditionalFormatting sqref="R2855:R2856 R2858 R2863 R2869:R2870">
    <cfRule type="notContainsBlanks" dxfId="2" priority="28619">
      <formula>LEN(TRIM(R2855))&gt;0</formula>
    </cfRule>
  </conditionalFormatting>
  <conditionalFormatting sqref="V2855:V2856 AC2855:AC2856 AC2858 V2863 AC2863 V2869:V2870 AC2869:AC2870">
    <cfRule type="notContainsBlanks" dxfId="0" priority="28829">
      <formula>LEN(TRIM(V2855))&gt;0</formula>
    </cfRule>
  </conditionalFormatting>
  <conditionalFormatting sqref="W2855:W2856 W2858 W2863 W2869:W2870">
    <cfRule type="notContainsBlanks" dxfId="0" priority="28808">
      <formula>LEN(TRIM(W2855))&gt;0</formula>
    </cfRule>
  </conditionalFormatting>
  <conditionalFormatting sqref="V2857 AC2857">
    <cfRule type="notContainsBlanks" dxfId="0" priority="26924">
      <formula>LEN(TRIM(V2857))&gt;0</formula>
    </cfRule>
  </conditionalFormatting>
  <conditionalFormatting sqref="V2859 AC2859">
    <cfRule type="notContainsBlanks" dxfId="0" priority="26621">
      <formula>LEN(TRIM(V2859))&gt;0</formula>
    </cfRule>
  </conditionalFormatting>
  <conditionalFormatting sqref="V2860 AC2860">
    <cfRule type="notContainsBlanks" dxfId="0" priority="26600">
      <formula>LEN(TRIM(V2860))&gt;0</formula>
    </cfRule>
  </conditionalFormatting>
  <conditionalFormatting sqref="V2861 AC2861">
    <cfRule type="notContainsBlanks" dxfId="0" priority="26579">
      <formula>LEN(TRIM(V2861))&gt;0</formula>
    </cfRule>
  </conditionalFormatting>
  <conditionalFormatting sqref="V2862 AC2862">
    <cfRule type="notContainsBlanks" dxfId="0" priority="26558">
      <formula>LEN(TRIM(V2862))&gt;0</formula>
    </cfRule>
  </conditionalFormatting>
  <conditionalFormatting sqref="V2864 AC2864">
    <cfRule type="notContainsBlanks" dxfId="0" priority="25905">
      <formula>LEN(TRIM(V2864))&gt;0</formula>
    </cfRule>
  </conditionalFormatting>
  <conditionalFormatting sqref="V2865 AC2865">
    <cfRule type="notContainsBlanks" dxfId="0" priority="25884">
      <formula>LEN(TRIM(V2865))&gt;0</formula>
    </cfRule>
  </conditionalFormatting>
  <conditionalFormatting sqref="V2866 AC2866">
    <cfRule type="notContainsBlanks" dxfId="0" priority="25863">
      <formula>LEN(TRIM(V2866))&gt;0</formula>
    </cfRule>
  </conditionalFormatting>
  <conditionalFormatting sqref="V2867 AC2867">
    <cfRule type="notContainsBlanks" dxfId="0" priority="25842">
      <formula>LEN(TRIM(V2867))&gt;0</formula>
    </cfRule>
  </conditionalFormatting>
  <conditionalFormatting sqref="V2868 AC2868">
    <cfRule type="notContainsBlanks" dxfId="0" priority="25821">
      <formula>LEN(TRIM(V2868))&gt;0</formula>
    </cfRule>
  </conditionalFormatting>
  <conditionalFormatting sqref="V2871 AC2871">
    <cfRule type="notContainsBlanks" dxfId="0" priority="25051">
      <formula>LEN(TRIM(V2871))&gt;0</formula>
    </cfRule>
  </conditionalFormatting>
  <conditionalFormatting sqref="V2872 AC2872">
    <cfRule type="notContainsBlanks" dxfId="0" priority="25030">
      <formula>LEN(TRIM(V2872))&gt;0</formula>
    </cfRule>
  </conditionalFormatting>
  <conditionalFormatting sqref="V2873 AC2873">
    <cfRule type="notContainsBlanks" dxfId="0" priority="25009">
      <formula>LEN(TRIM(V2873))&gt;0</formula>
    </cfRule>
  </conditionalFormatting>
  <conditionalFormatting sqref="R2874:S2874 U2874">
    <cfRule type="notContainsBlanks" dxfId="2" priority="28491">
      <formula>LEN(TRIM(R2874))&gt;0</formula>
    </cfRule>
  </conditionalFormatting>
  <conditionalFormatting sqref="V2874 AC2874">
    <cfRule type="notContainsBlanks" dxfId="0" priority="28596">
      <formula>LEN(TRIM(V2874))&gt;0</formula>
    </cfRule>
  </conditionalFormatting>
  <conditionalFormatting sqref="Q2876:Q2878 Q2882 Q2891 Q2896">
    <cfRule type="notContainsBlanks" dxfId="1" priority="28786">
      <formula>LEN(TRIM(Q2876))&gt;0</formula>
    </cfRule>
  </conditionalFormatting>
  <conditionalFormatting sqref="R2876:R2878 R2882">
    <cfRule type="notContainsBlanks" dxfId="2" priority="28765">
      <formula>LEN(TRIM(R2876))&gt;0</formula>
    </cfRule>
  </conditionalFormatting>
  <conditionalFormatting sqref="S2876:S2878 S2882 S2888:S2889 S2891 S2896 S2902:S2903">
    <cfRule type="notContainsBlanks" dxfId="3" priority="28406">
      <formula>LEN(TRIM(S2876))&gt;0</formula>
    </cfRule>
  </conditionalFormatting>
  <conditionalFormatting sqref="U2876:U2878 U2882 U2888:U2889 U2891 U2896 U2902:U2903">
    <cfRule type="notContainsBlanks" dxfId="4" priority="28385">
      <formula>LEN(TRIM(U2876))&gt;0</formula>
    </cfRule>
  </conditionalFormatting>
  <conditionalFormatting sqref="V2876 AC2876">
    <cfRule type="notContainsBlanks" dxfId="0" priority="28744">
      <formula>LEN(TRIM(V2876))&gt;0</formula>
    </cfRule>
  </conditionalFormatting>
  <conditionalFormatting sqref="V2876:V2878 AC2876:AC2878 V2882 AC2882">
    <cfRule type="notContainsBlanks" dxfId="0" priority="28702">
      <formula>LEN(TRIM(V2876))&gt;0</formula>
    </cfRule>
  </conditionalFormatting>
  <conditionalFormatting sqref="W2876:W2878 W2882">
    <cfRule type="notContainsBlanks" dxfId="0" priority="28681">
      <formula>LEN(TRIM(W2876))&gt;0</formula>
    </cfRule>
  </conditionalFormatting>
  <conditionalFormatting sqref="Y2876:Y2878 Y2882 Y2888:Y2889 Y2891 Y2896 Y2902:Y2903">
    <cfRule type="notContainsBlanks" dxfId="5" priority="28660">
      <formula>LEN(TRIM(Y2876))&gt;0</formula>
    </cfRule>
  </conditionalFormatting>
  <conditionalFormatting sqref="Z2876:Z2878 Z2882 Z2888:Z2889 Z2891 Z2896 Z2902:Z2903">
    <cfRule type="notContainsBlanks" dxfId="6" priority="28639">
      <formula>LEN(TRIM(Z2876))&gt;0</formula>
    </cfRule>
  </conditionalFormatting>
  <conditionalFormatting sqref="V2879 AC2879">
    <cfRule type="notContainsBlanks" dxfId="0" priority="28244">
      <formula>LEN(TRIM(V2879))&gt;0</formula>
    </cfRule>
  </conditionalFormatting>
  <conditionalFormatting sqref="V2880 AC2880">
    <cfRule type="notContainsBlanks" dxfId="0" priority="28223">
      <formula>LEN(TRIM(V2880))&gt;0</formula>
    </cfRule>
  </conditionalFormatting>
  <conditionalFormatting sqref="V2881 AC2881">
    <cfRule type="notContainsBlanks" dxfId="0" priority="28202">
      <formula>LEN(TRIM(V2881))&gt;0</formula>
    </cfRule>
  </conditionalFormatting>
  <conditionalFormatting sqref="AB2882 AB2888:AB2889 AB2891 AB2896 AB2902:AB2903">
    <cfRule type="cellIs" dxfId="7" priority="28427" operator="notEqual">
      <formula>0</formula>
    </cfRule>
  </conditionalFormatting>
  <conditionalFormatting sqref="V2883 AC2883">
    <cfRule type="notContainsBlanks" dxfId="0" priority="27680">
      <formula>LEN(TRIM(V2883))&gt;0</formula>
    </cfRule>
  </conditionalFormatting>
  <conditionalFormatting sqref="V2884 AC2884">
    <cfRule type="notContainsBlanks" dxfId="0" priority="27659">
      <formula>LEN(TRIM(V2884))&gt;0</formula>
    </cfRule>
  </conditionalFormatting>
  <conditionalFormatting sqref="V2885 AC2885">
    <cfRule type="notContainsBlanks" dxfId="0" priority="27638">
      <formula>LEN(TRIM(V2885))&gt;0</formula>
    </cfRule>
  </conditionalFormatting>
  <conditionalFormatting sqref="V2886 AC2886">
    <cfRule type="notContainsBlanks" dxfId="0" priority="27617">
      <formula>LEN(TRIM(V2886))&gt;0</formula>
    </cfRule>
  </conditionalFormatting>
  <conditionalFormatting sqref="V2887 AC2887">
    <cfRule type="notContainsBlanks" dxfId="0" priority="27596">
      <formula>LEN(TRIM(V2887))&gt;0</formula>
    </cfRule>
  </conditionalFormatting>
  <conditionalFormatting sqref="R2888:R2889 R2891 R2896 R2902:R2903">
    <cfRule type="notContainsBlanks" dxfId="2" priority="28618">
      <formula>LEN(TRIM(R2888))&gt;0</formula>
    </cfRule>
  </conditionalFormatting>
  <conditionalFormatting sqref="V2888:V2889 AC2888:AC2889 V2891 AC2891 V2896 AC2896 V2902:V2903 AC2902:AC2903">
    <cfRule type="notContainsBlanks" dxfId="0" priority="28828">
      <formula>LEN(TRIM(V2888))&gt;0</formula>
    </cfRule>
  </conditionalFormatting>
  <conditionalFormatting sqref="W2888:W2889 W2891 W2896 W2902:W2903">
    <cfRule type="notContainsBlanks" dxfId="0" priority="28807">
      <formula>LEN(TRIM(W2888))&gt;0</formula>
    </cfRule>
  </conditionalFormatting>
  <conditionalFormatting sqref="V2890 AC2890">
    <cfRule type="notContainsBlanks" dxfId="0" priority="26923">
      <formula>LEN(TRIM(V2890))&gt;0</formula>
    </cfRule>
  </conditionalFormatting>
  <conditionalFormatting sqref="K2892:K2896 K2923:K2929">
    <cfRule type="notContainsBlanks" dxfId="0" priority="21140">
      <formula>LEN(TRIM(K2892))&gt;0</formula>
    </cfRule>
  </conditionalFormatting>
  <conditionalFormatting sqref="L2892:L2896 L2923:L2929">
    <cfRule type="notContainsBlanks" dxfId="9" priority="21139">
      <formula>LEN(TRIM(L2892))&gt;0</formula>
    </cfRule>
  </conditionalFormatting>
  <conditionalFormatting sqref="V2892 AC2892">
    <cfRule type="notContainsBlanks" dxfId="0" priority="26620">
      <formula>LEN(TRIM(V2892))&gt;0</formula>
    </cfRule>
  </conditionalFormatting>
  <conditionalFormatting sqref="V2893 AC2893">
    <cfRule type="notContainsBlanks" dxfId="0" priority="26599">
      <formula>LEN(TRIM(V2893))&gt;0</formula>
    </cfRule>
  </conditionalFormatting>
  <conditionalFormatting sqref="V2894 AC2894">
    <cfRule type="notContainsBlanks" dxfId="0" priority="26578">
      <formula>LEN(TRIM(V2894))&gt;0</formula>
    </cfRule>
  </conditionalFormatting>
  <conditionalFormatting sqref="V2895 AC2895">
    <cfRule type="notContainsBlanks" dxfId="0" priority="26557">
      <formula>LEN(TRIM(V2895))&gt;0</formula>
    </cfRule>
  </conditionalFormatting>
  <conditionalFormatting sqref="V2897 AC2897">
    <cfRule type="notContainsBlanks" dxfId="0" priority="25904">
      <formula>LEN(TRIM(V2897))&gt;0</formula>
    </cfRule>
  </conditionalFormatting>
  <conditionalFormatting sqref="V2898 AC2898">
    <cfRule type="notContainsBlanks" dxfId="0" priority="25883">
      <formula>LEN(TRIM(V2898))&gt;0</formula>
    </cfRule>
  </conditionalFormatting>
  <conditionalFormatting sqref="V2899 AC2899">
    <cfRule type="notContainsBlanks" dxfId="0" priority="25862">
      <formula>LEN(TRIM(V2899))&gt;0</formula>
    </cfRule>
  </conditionalFormatting>
  <conditionalFormatting sqref="V2900 AC2900">
    <cfRule type="notContainsBlanks" dxfId="0" priority="25841">
      <formula>LEN(TRIM(V2900))&gt;0</formula>
    </cfRule>
  </conditionalFormatting>
  <conditionalFormatting sqref="V2901 AC2901">
    <cfRule type="notContainsBlanks" dxfId="0" priority="25820">
      <formula>LEN(TRIM(V2901))&gt;0</formula>
    </cfRule>
  </conditionalFormatting>
  <conditionalFormatting sqref="V2905 AC2905">
    <cfRule type="notContainsBlanks" dxfId="0" priority="25029">
      <formula>LEN(TRIM(V2905))&gt;0</formula>
    </cfRule>
  </conditionalFormatting>
  <conditionalFormatting sqref="V2906 AC2906">
    <cfRule type="notContainsBlanks" dxfId="0" priority="25008">
      <formula>LEN(TRIM(V2906))&gt;0</formula>
    </cfRule>
  </conditionalFormatting>
  <conditionalFormatting sqref="R2907:S2907 U2907">
    <cfRule type="notContainsBlanks" dxfId="2" priority="28490">
      <formula>LEN(TRIM(R2907))&gt;0</formula>
    </cfRule>
  </conditionalFormatting>
  <conditionalFormatting sqref="V2907 AC2907">
    <cfRule type="notContainsBlanks" dxfId="0" priority="28595">
      <formula>LEN(TRIM(V2907))&gt;0</formula>
    </cfRule>
  </conditionalFormatting>
  <conditionalFormatting sqref="Q2909:Q2911 Q2915 Q2921:Q2922 Q2924 Q2929 Q2935:Q2936">
    <cfRule type="notContainsBlanks" dxfId="1" priority="30501">
      <formula>LEN(TRIM(Q2909))&gt;0</formula>
    </cfRule>
  </conditionalFormatting>
  <conditionalFormatting sqref="R2909:R2911 R2915">
    <cfRule type="notContainsBlanks" dxfId="2" priority="30500">
      <formula>LEN(TRIM(R2909))&gt;0</formula>
    </cfRule>
  </conditionalFormatting>
  <conditionalFormatting sqref="S2909:S2911 S2915 S2921:S2922 S2924 S2929 S2935:S2936">
    <cfRule type="notContainsBlanks" dxfId="3" priority="30483">
      <formula>LEN(TRIM(S2909))&gt;0</formula>
    </cfRule>
  </conditionalFormatting>
  <conditionalFormatting sqref="U2909:U2911 U2915 U2921:U2922 U2924 U2929 U2935:U2936">
    <cfRule type="notContainsBlanks" dxfId="4" priority="30482">
      <formula>LEN(TRIM(U2909))&gt;0</formula>
    </cfRule>
  </conditionalFormatting>
  <conditionalFormatting sqref="V2909 AC2909">
    <cfRule type="notContainsBlanks" dxfId="0" priority="30499">
      <formula>LEN(TRIM(V2909))&gt;0</formula>
    </cfRule>
  </conditionalFormatting>
  <conditionalFormatting sqref="V2909:V2911 AC2909:AC2911 V2915 AC2915">
    <cfRule type="notContainsBlanks" dxfId="0" priority="30497">
      <formula>LEN(TRIM(V2909))&gt;0</formula>
    </cfRule>
  </conditionalFormatting>
  <conditionalFormatting sqref="W2909:W2911 W2915">
    <cfRule type="notContainsBlanks" dxfId="0" priority="30496">
      <formula>LEN(TRIM(W2909))&gt;0</formula>
    </cfRule>
  </conditionalFormatting>
  <conditionalFormatting sqref="Y2909:Y2911 Y2915 Y2921:Y2922 Y2924 Y2929 Y2935:Y2936">
    <cfRule type="notContainsBlanks" dxfId="5" priority="30495">
      <formula>LEN(TRIM(Y2909))&gt;0</formula>
    </cfRule>
  </conditionalFormatting>
  <conditionalFormatting sqref="Z2909:Z2911 Z2915 Z2921:Z2922 Z2924 Z2929 Z2935:Z2936">
    <cfRule type="notContainsBlanks" dxfId="6" priority="30494">
      <formula>LEN(TRIM(Z2909))&gt;0</formula>
    </cfRule>
  </conditionalFormatting>
  <conditionalFormatting sqref="V2912 AC2912">
    <cfRule type="notContainsBlanks" dxfId="0" priority="30475">
      <formula>LEN(TRIM(V2912))&gt;0</formula>
    </cfRule>
  </conditionalFormatting>
  <conditionalFormatting sqref="V2913 AC2913">
    <cfRule type="notContainsBlanks" dxfId="0" priority="30474">
      <formula>LEN(TRIM(V2913))&gt;0</formula>
    </cfRule>
  </conditionalFormatting>
  <conditionalFormatting sqref="V2914 AC2914">
    <cfRule type="notContainsBlanks" dxfId="0" priority="30473">
      <formula>LEN(TRIM(V2914))&gt;0</formula>
    </cfRule>
  </conditionalFormatting>
  <conditionalFormatting sqref="AA2914 AA2917:AA2918">
    <cfRule type="cellIs" dxfId="8" priority="30514" operator="equal">
      <formula>2</formula>
    </cfRule>
    <cfRule type="cellIs" dxfId="8" priority="30513" operator="equal">
      <formula>4</formula>
    </cfRule>
  </conditionalFormatting>
  <conditionalFormatting sqref="AB2915 AB2921:AB2922 AB2924 AB2929 AB2935:AB2936">
    <cfRule type="cellIs" dxfId="7" priority="30484" operator="notEqual">
      <formula>0</formula>
    </cfRule>
  </conditionalFormatting>
  <conditionalFormatting sqref="V2916 AC2916">
    <cfRule type="notContainsBlanks" dxfId="0" priority="30446">
      <formula>LEN(TRIM(V2916))&gt;0</formula>
    </cfRule>
  </conditionalFormatting>
  <conditionalFormatting sqref="V2917 AC2917">
    <cfRule type="notContainsBlanks" dxfId="0" priority="30445">
      <formula>LEN(TRIM(V2917))&gt;0</formula>
    </cfRule>
  </conditionalFormatting>
  <conditionalFormatting sqref="V2918 AC2918">
    <cfRule type="notContainsBlanks" dxfId="0" priority="30444">
      <formula>LEN(TRIM(V2918))&gt;0</formula>
    </cfRule>
  </conditionalFormatting>
  <conditionalFormatting sqref="V2919 AC2919">
    <cfRule type="notContainsBlanks" dxfId="0" priority="30443">
      <formula>LEN(TRIM(V2919))&gt;0</formula>
    </cfRule>
  </conditionalFormatting>
  <conditionalFormatting sqref="V2920 AC2920">
    <cfRule type="notContainsBlanks" dxfId="0" priority="30442">
      <formula>LEN(TRIM(V2920))&gt;0</formula>
    </cfRule>
  </conditionalFormatting>
  <conditionalFormatting sqref="R2921:R2922 R2924 R2929 R2935:R2936">
    <cfRule type="notContainsBlanks" dxfId="2" priority="30493">
      <formula>LEN(TRIM(R2921))&gt;0</formula>
    </cfRule>
  </conditionalFormatting>
  <conditionalFormatting sqref="V2921:V2922 AC2921:AC2922 V2924 AC2924 V2929 AC2929 V2935:V2936 AC2935:AC2936">
    <cfRule type="notContainsBlanks" dxfId="0" priority="30503">
      <formula>LEN(TRIM(V2921))&gt;0</formula>
    </cfRule>
  </conditionalFormatting>
  <conditionalFormatting sqref="W2921:W2922 W2924 W2929 W2935:W2936">
    <cfRule type="notContainsBlanks" dxfId="0" priority="30502">
      <formula>LEN(TRIM(W2921))&gt;0</formula>
    </cfRule>
  </conditionalFormatting>
  <conditionalFormatting sqref="V2923 AC2923">
    <cfRule type="notContainsBlanks" dxfId="0" priority="30409">
      <formula>LEN(TRIM(V2923))&gt;0</formula>
    </cfRule>
  </conditionalFormatting>
  <conditionalFormatting sqref="V2925 AC2925">
    <cfRule type="notContainsBlanks" dxfId="0" priority="30394">
      <formula>LEN(TRIM(V2925))&gt;0</formula>
    </cfRule>
  </conditionalFormatting>
  <conditionalFormatting sqref="V2926 AC2926">
    <cfRule type="notContainsBlanks" dxfId="0" priority="30393">
      <formula>LEN(TRIM(V2926))&gt;0</formula>
    </cfRule>
  </conditionalFormatting>
  <conditionalFormatting sqref="V2927 AC2927">
    <cfRule type="notContainsBlanks" dxfId="0" priority="30392">
      <formula>LEN(TRIM(V2927))&gt;0</formula>
    </cfRule>
  </conditionalFormatting>
  <conditionalFormatting sqref="V2928 AC2928">
    <cfRule type="notContainsBlanks" dxfId="0" priority="30391">
      <formula>LEN(TRIM(V2928))&gt;0</formula>
    </cfRule>
  </conditionalFormatting>
  <conditionalFormatting sqref="V2930 AC2930">
    <cfRule type="notContainsBlanks" dxfId="0" priority="30359">
      <formula>LEN(TRIM(V2930))&gt;0</formula>
    </cfRule>
  </conditionalFormatting>
  <conditionalFormatting sqref="V2931 AC2931">
    <cfRule type="notContainsBlanks" dxfId="0" priority="30358">
      <formula>LEN(TRIM(V2931))&gt;0</formula>
    </cfRule>
  </conditionalFormatting>
  <conditionalFormatting sqref="V2932 AC2932">
    <cfRule type="notContainsBlanks" dxfId="0" priority="30357">
      <formula>LEN(TRIM(V2932))&gt;0</formula>
    </cfRule>
  </conditionalFormatting>
  <conditionalFormatting sqref="V2933 AC2933">
    <cfRule type="notContainsBlanks" dxfId="0" priority="30356">
      <formula>LEN(TRIM(V2933))&gt;0</formula>
    </cfRule>
  </conditionalFormatting>
  <conditionalFormatting sqref="V2934 AC2934">
    <cfRule type="notContainsBlanks" dxfId="0" priority="30355">
      <formula>LEN(TRIM(V2934))&gt;0</formula>
    </cfRule>
  </conditionalFormatting>
  <conditionalFormatting sqref="AA2934 AA2939">
    <cfRule type="cellIs" dxfId="8" priority="30509" operator="equal">
      <formula>2</formula>
    </cfRule>
    <cfRule type="cellIs" dxfId="8" priority="30508" operator="equal">
      <formula>4</formula>
    </cfRule>
  </conditionalFormatting>
  <conditionalFormatting sqref="V2937 AC2937">
    <cfRule type="notContainsBlanks" dxfId="0" priority="30318">
      <formula>LEN(TRIM(V2937))&gt;0</formula>
    </cfRule>
  </conditionalFormatting>
  <conditionalFormatting sqref="V2938 AC2938">
    <cfRule type="notContainsBlanks" dxfId="0" priority="30317">
      <formula>LEN(TRIM(V2938))&gt;0</formula>
    </cfRule>
  </conditionalFormatting>
  <conditionalFormatting sqref="V2939 AC2939">
    <cfRule type="notContainsBlanks" dxfId="0" priority="30316">
      <formula>LEN(TRIM(V2939))&gt;0</formula>
    </cfRule>
  </conditionalFormatting>
  <conditionalFormatting sqref="R2940:S2940 U2940">
    <cfRule type="notContainsBlanks" dxfId="2" priority="30487">
      <formula>LEN(TRIM(R2940))&gt;0</formula>
    </cfRule>
  </conditionalFormatting>
  <conditionalFormatting sqref="V2940 AC2940">
    <cfRule type="notContainsBlanks" dxfId="0" priority="30492">
      <formula>LEN(TRIM(V2940))&gt;0</formula>
    </cfRule>
  </conditionalFormatting>
  <conditionalFormatting sqref="AA2941 AA2974 AA3007 AA3040 AA3073 AA3106 AA3139 AA3172 AA3205 AA3238 AA3271 AA3304 AA3337 AA3370 AA3403 AA3436 AA3469 AA3502 AA3568 AA3601 AA3634 AA3667 AA3700 AA3733 AA3766 AA3799 AA3832 AA3865 AA3898 AA3931 AA3964 AA3997 AA4030 AA4063 AA4096 AA4129 AA4162 AA4195 AA4294 AA4327 AA4360 AA4393 AA4426 AA4459 AA4492 AA4525 AA4624 AA4657 AA4690 AA4723 AA4756 AA4789 AA4921 AA4954 AA4987 AA5020 AA5053 AA5086">
    <cfRule type="cellIs" dxfId="8" priority="93263" operator="equal">
      <formula>4</formula>
    </cfRule>
    <cfRule type="cellIs" dxfId="8" priority="93264" operator="equal">
      <formula>2</formula>
    </cfRule>
  </conditionalFormatting>
  <conditionalFormatting sqref="K2942:K2948 K2975:K2981 K3008:K3014 K3041:K3047 K3074:K3080 K3107:K3113 K3140:K3146 K3173:K3179 K3206:K3212 K3239:K3245 K3272:K3278 K3305:K3311 K3338:K3344 K3371:K3377 K3404:K3410 K3437:K3443 K3470:K3476 K3503:K3509 K3536:K3542 K3569:K3575 K3602:K3608 K3635:K3641 K3668:K3674 K3701:K3707 K3734:K3740 K3767:K3773 K3800:K3806 K3833:K3839 K3866:K3872 K3899:K3905 K3932:K3938 K3965:K3971 K3998:K4004 K4031:K4037 K4064:K4070 K4097:K4103 K4130:K4136 K4163:K4169 K4196:K4202 K4229:K4235 K4262:K4268 K4295:K4301 K4328:K4333 K4361:K4366 K4394:K4400 K4427:K4433 K4460:K4466 K4493:K4499 K4526:K4532 K4559:K4564 K4592:K4598 K4625:K4631 K4658:K4664 K4691:K4697 K4724:K4730 K4757:K4763 K4790:K4796 K4823:K4829 K4856:K4862 K4889:K4895 K4922:K4928 K4955:K4961 K4988:K4994 K5021:K5027 K5054:K5060 K5087:K5093 K7001:K7007 K7022:K7024 K7034:K7040 K7055:K7057 K7067:K7073 K7088:K7090 K7100:K7106 K7121:K7123 K7133:K7139 K7154:K7156 K7166:K7172 K7187:K7189 K7199:K7205 K7220:K7222 K7232:K7238 K7253:K7255">
    <cfRule type="notContainsBlanks" dxfId="0" priority="254649">
      <formula>LEN(TRIM(K2942))&gt;0</formula>
    </cfRule>
  </conditionalFormatting>
  <conditionalFormatting sqref="L2942:L2948 L2975:L2981 L3008:L3014 L3041:L3047 L3074:L3080 L3107:L3113 L3140:L3146 L3173:L3179 L3206:L3212 L3239:L3245 L3272:L3278 L3305:L3311 L3338:L3344 L3371:L3377 L3404:L3410 L3437:L3443 L3470:L3476 L3503:L3509 L3536:L3542 L3569:L3575 L3602:L3608 L3635:L3641 L3668:L3674 L3701:L3707 L3734:L3740 L3767:L3773 L3800:L3806 L3833:L3839 L3866:L3872 L3899:L3905 L3932:L3938 L3965:L3971 L3998:L4004 L4031:L4037 L4064:L4070 L4097:L4103 L4130:L4136 L4163:L4169 L4196:L4202 L4229:L4235 L4262:L4268 L4295:L4301 L4328:L4334 L4361:L4367 L4394:L4400 L4427:L4433 L4460:L4466 L4493:L4499 L4526:L4532 L4559:L4565 L4592:L4598 L4625:L4631 L4658:L4664 L4691:L4697 L4724:L4730 L4757:L4763 L4790:L4796 L4823:L4829 L4856:L4862 L4889:L4895 L4922:L4928 L4955:L4961 L4988:L4994 L5021:L5027 L5054:L5060 L5087:L5093 L7001:L7007 L7022:L7024 L7034:L7040 L7055:L7057 L7067:L7073 L7088:L7090 L7100:L7106 L7121:L7123 L7133:L7139 L7154:L7156 L7166:L7172 L7187:L7189 L7199:L7205 L7220:L7222 L7232:L7238 L7253:L7255">
    <cfRule type="notContainsBlanks" dxfId="9" priority="254648">
      <formula>LEN(TRIM(L2942))&gt;0</formula>
    </cfRule>
  </conditionalFormatting>
  <conditionalFormatting sqref="Q2942:Q2944 Q2948 Q2954:Q2955 Q2957 Q2962">
    <cfRule type="notContainsBlanks" dxfId="1" priority="104935">
      <formula>LEN(TRIM(Q2942))&gt;0</formula>
    </cfRule>
  </conditionalFormatting>
  <conditionalFormatting sqref="R2942:R2944 R2948">
    <cfRule type="notContainsBlanks" dxfId="2" priority="104901">
      <formula>LEN(TRIM(R2942))&gt;0</formula>
    </cfRule>
  </conditionalFormatting>
  <conditionalFormatting sqref="S2942:S2944 S2948 S2954:S2955 S2957 S2962 S2968:S2969">
    <cfRule type="notContainsBlanks" dxfId="3" priority="104321">
      <formula>LEN(TRIM(S2942))&gt;0</formula>
    </cfRule>
  </conditionalFormatting>
  <conditionalFormatting sqref="U2942:U2944 U2948 U2954:U2955 U2957 U2962 U2968:U2969">
    <cfRule type="notContainsBlanks" dxfId="4" priority="104287">
      <formula>LEN(TRIM(U2942))&gt;0</formula>
    </cfRule>
  </conditionalFormatting>
  <conditionalFormatting sqref="V2942 AC2942">
    <cfRule type="notContainsBlanks" dxfId="0" priority="104867">
      <formula>LEN(TRIM(V2942))&gt;0</formula>
    </cfRule>
  </conditionalFormatting>
  <conditionalFormatting sqref="V2942:V2944 AC2942:AC2944 V2948 AC2948">
    <cfRule type="notContainsBlanks" dxfId="0" priority="104799">
      <formula>LEN(TRIM(V2942))&gt;0</formula>
    </cfRule>
  </conditionalFormatting>
  <conditionalFormatting sqref="W2942:W2944 W2948">
    <cfRule type="notContainsBlanks" dxfId="0" priority="104765">
      <formula>LEN(TRIM(W2942))&gt;0</formula>
    </cfRule>
  </conditionalFormatting>
  <conditionalFormatting sqref="Y2942:Y2944 Y2948 Y2954:Y2955 Y2957 Y2962 Y2968:Y2969">
    <cfRule type="notContainsBlanks" dxfId="5" priority="104731">
      <formula>LEN(TRIM(Y2942))&gt;0</formula>
    </cfRule>
  </conditionalFormatting>
  <conditionalFormatting sqref="Z2942:Z2944 Z2948 Z2954:Z2955 Z2957 Z2962 Z2968:Z2969">
    <cfRule type="notContainsBlanks" dxfId="6" priority="104697">
      <formula>LEN(TRIM(Z2942))&gt;0</formula>
    </cfRule>
  </conditionalFormatting>
  <conditionalFormatting sqref="AA2942:AA2947 AA2975:AA2976 AA2978:AA2980 AA3008 AA3010:AA3014 AA3041:AA3046 AA3074:AA3079 AA3107:AA3112 AA3140:AA3145 AA3173:AA3178 AA3206 AA3209:AA3210 AA3242:AA3243 AA3272 AA3274:AA3277 AA3305:AA3310 AA3339:AA3343 AA3371 AA3404:AA3408 AA3437:AA3442 AA3474:AA3475 AA3503:AA3507 AA3537:AA3541 AA3569:AA3574 AA3635:AA3639 AA3668:AA3669 AA3671:AA3672 AA3674 AA3701:AA3703 AA3705:AA3706 AA3737 AA3767:AA3771 AA3773 AA3800:AA3804 AA3866:AA3871 AA3899:AA3901 AA3903:AA3904 AA4031:AA4037 AA4064:AA4069 AA4097:AA4102 AA4130:AA4136 AA4163:AA4166 AA4168 AA4229:AA4234 AA4262 AA4264:AA4268 AA4296:AA4300 AA4328 AA4366:AA4367 AA4394:AA4399 AA4460:AA4463 AA4498:AA4499 AA4531:AA4532 AA4559:AA4562 AA4592:AA4597 AA4625 AA4627 AA4630 AA4658:AA4659 AA4662:AA4663 AA4692:AA4696 AA4724:AA4726 AA4728:AA4729 AA4757:AA4761 AA4794:AA4796 AA4828:AA4829 AA4856:AA4858 AA4889:AA4894 AA4922:AA4928 AA4955:AA4961 AA5021:AA5026 AA5054:AA5060 AA5087:AA5092 AA7001:AA7008 AA7014 AA7019:AA7020 AA7022 AA7034:AA7040 AA7047 AA7052:AA7053 AA7055 AA7067:AA7073 AA7080 AA7085:AA7086 AA7088 AA7100:AA7106 AA7113 AA7118:AA7119 AA7121 AA7133:AA7139 AA7146 AA7151:AA7152 AA7154 AA7166 AA7168:AA7172 AA7179 AA7184:AA7185 AA7187 AA7199:AA7205 AA7212 AA7217:AA7218 AA7220 AA7232:AA7238 AA7245 AA7250:AA7251 AA7253">
    <cfRule type="cellIs" dxfId="8" priority="254661" operator="equal">
      <formula>4</formula>
    </cfRule>
    <cfRule type="cellIs" dxfId="8" priority="254662" operator="equal">
      <formula>2</formula>
    </cfRule>
  </conditionalFormatting>
  <conditionalFormatting sqref="AB2942:AB2943 AB2975:AB2976 AB3008:AB3009 AB3041:AB3042 AB3074:AB3075 AB3107:AB3108 AB3140:AB3141 AB3173:AB3174 AB3206:AB3207 AB3239:AB3240 AB3272:AB3273 AB3305:AB3306 AB3338:AB3339 AB3371:AB3372 AB3404:AB3405 AB3437:AB3438 AB3470:AB3471 AB3503:AB3504 AB3536:AB3537 AB3569:AB3570 AB3602:AB3603 AB3635:AB3636 AB3668:AB3669 AB3701:AB3702 AB3734:AB3735 AB3767:AB3768 AB3800:AB3801 AB3833:AB3834 AB3866:AB3867 AB3899:AB3900 AB3932:AB3933 AB3965:AB3966 AB3998:AB3999 AB4031:AB4032 AB4064:AB4065 AB4097:AB4098 AB4130:AB4131 AB4163:AB4164 AB4196:AB4197 AB4229:AB4230 AB4262:AB4263 AB4295:AB4296 AB4328:AB4329 AB4361:AB4362 AB4394:AB4395 AB4427:AB4428 AB4460:AB4461 AB4493:AB4494 AB4526:AB4527 AB4559:AB4560 AB4592:AB4593 AB4625:AB4626 AB4658:AB4659 AB4691:AB4692 AB4724:AB4725 AB4757:AB4758 AB4790:AB4791 AB4823:AB4824 AB4856:AB4857 AB4889:AB4890 AB4922:AB4923 AB4955:AB4956 AB4988:AB4989 AB5021:AB5022 AB5054:AB5055 AB5087:AB5088">
    <cfRule type="cellIs" dxfId="7" priority="91422" operator="notEqual">
      <formula>0</formula>
    </cfRule>
  </conditionalFormatting>
  <conditionalFormatting sqref="AB2944 AB2948 AB2954:AB2955 AB2957 AB2962 AB2968:AB2972 AB3003:AB3005 AB3036:AB3038 AB3069:AB3071 AB3102:AB3104 AB3135:AB3137 AB3168:AB3170 AB3201:AB3203 AB3234:AB3236 AB3267:AB3269 AB3300:AB3302 AB3333:AB3335 AB3366:AB3368 AB3399:AB3401 AB3432:AB3434 AB3498:AB3500 AB3531:AB3533 AB3597:AB3599 AB3630:AB3632 AB3663:AB3665 AB3696:AB3698 AB3729:AB3731 AB3762:AB3764 AB3795:AB3797 AB3828:AB3830 AB3861:AB3863 AB3894:AB3896 AB3927:AB3929 AB3960:AB3962 AB4323:AB4325 AB4356:AB4358 AB4389:AB4391 AB4422:AB4424 AB4455:AB4457 AB4488:AB4490 AB4521:AB4523 AB4653:AB4655 AB4686:AB4688 AB4719:AB4721">
    <cfRule type="cellIs" dxfId="7" priority="104355" operator="notEqual">
      <formula>0</formula>
    </cfRule>
  </conditionalFormatting>
  <conditionalFormatting sqref="V2945 AC2945">
    <cfRule type="notContainsBlanks" dxfId="0" priority="104073">
      <formula>LEN(TRIM(V2945))&gt;0</formula>
    </cfRule>
  </conditionalFormatting>
  <conditionalFormatting sqref="V2946 AC2946">
    <cfRule type="notContainsBlanks" dxfId="0" priority="104039">
      <formula>LEN(TRIM(V2946))&gt;0</formula>
    </cfRule>
  </conditionalFormatting>
  <conditionalFormatting sqref="AB2946 AB2979 AB3012 AB3045 AB3078 AB3111 AB3144 AB3177 AB3210 AB3243 AB3276 AB3309 AB3342 AB3375 AB3408 AB3441 AB3474 AB3507 AB3540 AB3573 AB3606 AB3639 AB3672 AB3705 AB3738 AB3771 AB3804 AB3837 AB3870 AB3903 AB3936 AB3969 AB4002 AB4035 AB4068 AB4101 AB4134 AB4167 AB4200 AB4233 AB4266 AB4299 AB4332 AB4365 AB4398 AB4431 AB4464 AB4497 AB4530 AB4563 AB4596 AB4629 AB4662 AB4695 AB4728 AB4761 AB4794 AB4827 AB4860 AB4926 AB4959 AB4992 AB5025 AB5058 AB5091">
    <cfRule type="cellIs" dxfId="7" priority="105225" operator="notEqual">
      <formula>0</formula>
    </cfRule>
  </conditionalFormatting>
  <conditionalFormatting sqref="V2947 AC2947">
    <cfRule type="notContainsBlanks" dxfId="0" priority="104005">
      <formula>LEN(TRIM(V2947))&gt;0</formula>
    </cfRule>
  </conditionalFormatting>
  <conditionalFormatting sqref="AA2948 AA2981 AA3047 AA3080 AA3113 AA3146 AA3179:AA3180 AA3211 AA3245 AA3344 AA3409:AA3411 AA3443 AA3508:AA3509 AA3542 AA3575 AA3604:AA3608 AA3704 AA3707:AA3709 AA3738:AA3740 AA3805:AA3809 AA3835:AA3838 AA3873:AA3875 AA3902 AA3905 AA3907 AA3934:AA3938 AA3967:AA3971 AA3973 AA4000:AA4005 AA4070:AA4073 AA4103:AA4106 AA4167 AA4169:AA4172 AA4198:AA4201 AA4301 AA4330:AA4335 AA4364:AA4365 AA4464:AA4467 AA4496:AA4497 AA4529:AA4530 AA4563:AA4567 AA4661 AA4664 AA4697:AA4698 AA4727 AA4730 AA4762:AA4763 AA4859:AA4863 AA4895 AA5027">
    <cfRule type="cellIs" dxfId="8" priority="91423" operator="equal">
      <formula>4</formula>
    </cfRule>
    <cfRule type="cellIs" dxfId="8" priority="91424" operator="equal">
      <formula>2</formula>
    </cfRule>
  </conditionalFormatting>
  <conditionalFormatting sqref="K2949:K2955 K2982:K2988 K3015:K3021 K3048:K3054 K3081:K3087 K3114:K3120 K3147:K3153 K3180:K3186 K3213:K3219 K3246:K3252 K3279:K3285 K3312:K3318 K3345:K3351 K3378:K3384 K3411:K3417 K3444:K3450 K3477:K3483 K3510:K3516 K3543:K3549 K3576:K3582 K3609:K3615 K3642:K3648 K3675:K3681 K3708:K3714 K3741:K3747 K3774:K3780 K3807:K3813 K3840:K3846 K3873:K3879 K3906:K3912 K3939:K3945 K3972:K3978 K4005:K4011 K4038:K4044 K4071:K4077 K4104:K4110 K4137:K4143 K4170:K4176 K4203:K4209 K4236:K4242 K4269:K4275 K4302:K4308 K4335">
    <cfRule type="notContainsBlanks" dxfId="0" priority="61070">
      <formula>LEN(TRIM(K2949))&gt;0</formula>
    </cfRule>
  </conditionalFormatting>
  <conditionalFormatting sqref="L2949:L2955 L2982:L2988 L3015:L3021 L3048:L3054 L3081:L3087 L3114:L3120 L3147:L3153 L3180:L3186 L3213:L3219 L3246:L3252 L3279:L3285 L3312:L3318 L3345:L3351 L3378:L3384 L3411:L3417 L3444:L3450 L3477:L3483 L3510:L3516 L3543:L3549 L3576:L3582 L3609:L3615 L3642:L3648 L3675:L3681 L3708:L3714 L3741:L3747 L3774:L3780 L3807:L3813 L3840:L3846 L3873:L3879 L3906:L3912 L3939:L3945 L3972:L3978 L4005:L4011 L4038:L4044 L4071:L4077 L4104:L4110 L4137:L4143 L4170:L4176 L4203:L4209 L4236:L4242 L4269:L4275 L4302:L4308 L4335">
    <cfRule type="notContainsBlanks" dxfId="9" priority="61069">
      <formula>LEN(TRIM(L2949))&gt;0</formula>
    </cfRule>
  </conditionalFormatting>
  <conditionalFormatting sqref="V2949 AC2949">
    <cfRule type="notContainsBlanks" dxfId="0" priority="103083">
      <formula>LEN(TRIM(V2949))&gt;0</formula>
    </cfRule>
  </conditionalFormatting>
  <conditionalFormatting sqref="AA2949:AA2950 AA2982:AA2983 AA2985:AA2986 AA3015:AA3019 AA3048:AA3052 AA3081:AA3085 AA3114:AA3118 AA3147:AA3151 AA3181:AA3184 AA3214:AA3215 AA3279:AA3283 AA3312:AA3317 AA3345:AA3349 AA3412:AA3416 AA3444:AA3448 AA3477:AA3481 AA3511:AA3514 AA3543:AA3546 AA3576:AA3578 AA3609:AA3615 AA3642:AA3647 AA3675:AA3680 AA3741:AA3747 AA3774:AA3779 AA3840:AA3846 AA3906 AA3908:AA3909 AA3939:AA3945 AA3972 AA3974:AA3978 AA4006:AA4011 AA4038:AA4043 AA4137:AA4143 AA4203:AA4204 AA4236:AA4241 AA4269 AA4272:AA4274 AA4302:AA4306 AA4340:AA4341 AA4368:AA4373 AA4401:AA4404 AA4472:AA4473 AA4500:AA4505 AA4536:AA4538 AA4571:AA4572 AA4599:AA4602 AA4632:AA4634 AA4636:AA4637 AA4665:AA4667 AA4669:AA4670 AA4699 AA4701:AA4702 AA4731:AA4736 AA4769:AA4770 AA4797:AA4800 AA4830:AA4834 AA4867:AA4869 AA4896:AA4902 AA4929:AA4935 AA4962:AA4968 AA5028:AA5034 AA5061:AA5067 AA5094:AA5100 AA7009:AA7013 AA7041:AA7046 AA7074:AA7079 AA7107:AA7112 AA7140:AA7145 AA7173:AA7178 AA7206:AA7211 AA7239:AA7244">
    <cfRule type="cellIs" dxfId="8" priority="80537" operator="equal">
      <formula>4</formula>
    </cfRule>
    <cfRule type="cellIs" dxfId="8" priority="80538" operator="equal">
      <formula>2</formula>
    </cfRule>
  </conditionalFormatting>
  <conditionalFormatting sqref="V2950 AC2950">
    <cfRule type="notContainsBlanks" dxfId="0" priority="103049">
      <formula>LEN(TRIM(V2950))&gt;0</formula>
    </cfRule>
  </conditionalFormatting>
  <conditionalFormatting sqref="V2951 AC2951">
    <cfRule type="notContainsBlanks" dxfId="0" priority="103015">
      <formula>LEN(TRIM(V2951))&gt;0</formula>
    </cfRule>
  </conditionalFormatting>
  <conditionalFormatting sqref="AA2951 AA2984 AA3212:AA3213 AA3246:AA3248 AA3278 AA3476 AA3510 AA3640:AA3641 AA3673 AA3710:AA3712 AA3772 AA4205:AA4206 AA4235 AA4270:AA4271 AA4400 AA4533:AA4535 AA4598 AA4766 AA4864 AA5093">
    <cfRule type="cellIs" dxfId="8" priority="91659" operator="equal">
      <formula>4</formula>
    </cfRule>
    <cfRule type="cellIs" dxfId="8" priority="91660" operator="equal">
      <formula>2</formula>
    </cfRule>
  </conditionalFormatting>
  <conditionalFormatting sqref="V2952 AC2952">
    <cfRule type="notContainsBlanks" dxfId="0" priority="102981">
      <formula>LEN(TRIM(V2952))&gt;0</formula>
    </cfRule>
  </conditionalFormatting>
  <conditionalFormatting sqref="AA2952:AA2953 AA2955 AA2957 AA2987:AA2988 AA3020:AA3021 AA3053:AA3054 AA3056 AA3086:AA3087 AA3119:AA3120 AA3152:AA3153 AA3185:AA3186 AA3188 AA3218:AA3219 AA3221 AA3251 AA3254 AA3284:AA3286 AA3318:AA3319 AA3350:AA3351 AA3417 AA3449:AA3450 AA3515:AA3516 AA3547:AA3549 AA3579 AA3648:AA3650 AA3681 AA3684 AA3780:AA3783 AA3810:AA3813 AA3876:AA3879 AA3910:AA3914 AA4044:AA4047 AA4074:AA4077 AA4108:AA4110 AA4173:AA4176 AA4242:AA4245 AA4275:AA4278 AA4307:AA4308 AA4405:AA4406 AA4408 AA4470:AA4471 AA4569:AA4570 AA4603:AA4607 AA4635 AA4638:AA4639 AA4668 AA4671 AA4703 AA4737 AA4801:AA4803 AA4835:AA4837">
    <cfRule type="cellIs" dxfId="8" priority="105230" operator="equal">
      <formula>4</formula>
    </cfRule>
    <cfRule type="cellIs" dxfId="8" priority="105231" operator="equal">
      <formula>2</formula>
    </cfRule>
  </conditionalFormatting>
  <conditionalFormatting sqref="V2953 AC2953">
    <cfRule type="notContainsBlanks" dxfId="0" priority="102947">
      <formula>LEN(TRIM(V2953))&gt;0</formula>
    </cfRule>
  </conditionalFormatting>
  <conditionalFormatting sqref="R2954:R2955 R2957 R2962 R2968:R2969">
    <cfRule type="notContainsBlanks" dxfId="2" priority="104663">
      <formula>LEN(TRIM(R2954))&gt;0</formula>
    </cfRule>
  </conditionalFormatting>
  <conditionalFormatting sqref="V2954:V2955 AC2954:AC2955 V2957 AC2957 V2962 AC2962 V2968:V2969 AC2968:AC2969">
    <cfRule type="notContainsBlanks" dxfId="0" priority="105003">
      <formula>LEN(TRIM(V2954))&gt;0</formula>
    </cfRule>
  </conditionalFormatting>
  <conditionalFormatting sqref="W2954:W2955 W2957 W2962 W2968:W2969">
    <cfRule type="notContainsBlanks" dxfId="0" priority="104969">
      <formula>LEN(TRIM(W2954))&gt;0</formula>
    </cfRule>
  </conditionalFormatting>
  <conditionalFormatting sqref="AA2954 AA2956 AA3222 AA3252 AA3482:AA3483 AA3581:AA3582 AA3618 AA3714 AA3818 AA3884 AA3915:AA3917 AA4082 AA4181 AA4208:AA4209 AA4374 AA4506 AA4539:AA4540 AA4704:AA4705 AA4804:AA4805 AA4838:AA4839">
    <cfRule type="cellIs" dxfId="8" priority="91440" operator="equal">
      <formula>4</formula>
    </cfRule>
    <cfRule type="cellIs" dxfId="8" priority="91441" operator="equal">
      <formula>2</formula>
    </cfRule>
  </conditionalFormatting>
  <conditionalFormatting sqref="K2956:K2962 K2989:K2995 K3022:K3028 K3055:K3061 K3088:K3094 K3121:K3127 K3154:K3160 K3187:K3193 K3220:K3226 K3253:K3259 K3286:K3292 K3319:K3325 K3352:K3358 K3385:K3391 K3418:K3424 K3451:K3457 K3484:K3490 K3517:K3523 K3550:K3556 K3583:K3589 K3616:K3622 K3649:K3655 K3682:K3688 K3715:K3721 K3748:K3754 K3781:K3787 K3814:K3820 K3847:K3853 K3880:K3886 K3913:K3919 K3946:K3952 K3979:K3985 K4012:K4018 K4045:K4051 K4078:K4084 K4111:K4117 K4144:K4150 K4177:K4183 K4210:K4216 K4243:K4249 K4276:K4282 K4309:K4315 K4342:K4348 K4375:K4381 K4408:K4414 K4441:K4447 K4474:K4480 K4507:K4513 K4540:K4546 K4573:K4579 K4606:K4612 K4639:K4645 K4672:K4678 K4705:K4711 K4738:K4744 K4771:K4777 K4804:K4810 K4837:K4843 K4870:K4876 K4903:K4909 K4936:K4942 K4969:K4975 K5002:K5008 K5035:K5041 K5068:K5074 K5101:K5107 K7015:K7021 K7048:K7054 K7081:K7087 K7114:K7120 K7147:K7153 K7180:K7186 K7213:K7219 K7246:K7252">
    <cfRule type="notContainsBlanks" dxfId="0" priority="30532">
      <formula>LEN(TRIM(K2956))&gt;0</formula>
    </cfRule>
  </conditionalFormatting>
  <conditionalFormatting sqref="L2956:L2962 L2989:L2995 L3022:L3028 L3055:L3061 L3088:L3094 L3121:L3127 L3154:L3160 L3187:L3193 L3220:L3226 L3253:L3259 L3286:L3292 L3319:L3325 L3352:L3358 L3385:L3391 L3418:L3424 L3451:L3457 L3484:L3490 L3517:L3523 L3550:L3556 L3583:L3589 L3616:L3622 L3649:L3655 L3682:L3688 L3715:L3721 L3748:L3754 L3781:L3787 L3814:L3820 L3847:L3853 L3880:L3886 L3913:L3919 L3946:L3952 L3979:L3985 L4012:L4018 L4045:L4051 L4078:L4084 L4111:L4117 L4144:L4150 L4177:L4183 L4210:L4216 L4243:L4249 L4276:L4282 L4309:L4315 L4342:L4348 L4375:L4381 L4408:L4414 L4441:L4447 L4474:L4480 L4507:L4513 L4540:L4546 L4573:L4579 L4606:L4612 L4639:L4645 L4672:L4678 L4705:L4711 L4738:L4744 L4771:L4777 L4804:L4810 L4837:L4843 L4870:L4876 L4903:L4909 L4936:L4942 L4969:L4975 L5002:L5008 L5035:L5041 L5068:L5074 L5101:L5107 L7015:L7021 L7048:L7054 L7081:L7087 L7114:L7120 L7147:L7153 L7180:L7186 L7213:L7219 L7246:L7252">
    <cfRule type="notContainsBlanks" dxfId="9" priority="30531">
      <formula>LEN(TRIM(L2956))&gt;0</formula>
    </cfRule>
  </conditionalFormatting>
  <conditionalFormatting sqref="V2956 AC2956">
    <cfRule type="notContainsBlanks" dxfId="0" priority="101827">
      <formula>LEN(TRIM(V2956))&gt;0</formula>
    </cfRule>
  </conditionalFormatting>
  <conditionalFormatting sqref="V2958 AC2958">
    <cfRule type="notContainsBlanks" dxfId="0" priority="101330">
      <formula>LEN(TRIM(V2958))&gt;0</formula>
    </cfRule>
  </conditionalFormatting>
  <conditionalFormatting sqref="AA2958:AA2959 AA2962 AA2989:AA2992 AA2995 AA3022:AA3025 AA3028 AA3055 AA3057:AA3058 AA3088:AA3091 AA3094 AA3121:AA3124 AA3154 AA3157 AA3187 AA3189:AA3190 AA3193 AA3220 AA3223 AA3253 AA3255:AA3256 AA3259 AA3287 AA3289 AA3292 AA3320:AA3322 AA3324 AA3352:AA3355 AA3358 AA3385 AA3418:AA3421 AA3423:AA3424 AA3451:AA3454 AA3457 AA3484:AA3487 AA3490 AA3517:AA3520 AA3523 AA3550:AA3553 AA3583:AA3586 AA3589 AA3616:AA3617 AA3619 AA3621 AA3651 AA3655 AA3715:AA3718 AA3748:AA3751 AA3753 AA3787 AA3814:AA3815 AA3817 AA3820 AA3847:AA3850 AA3880:AA3883 AA3885:AA3886 AA3919 AA3946:AA3949 AA3979:AA3982 AA4012:AA4015 AA4051 AA4078:AA4081 AA4083:AA4084 AA4111:AA4114 AA4116:AA4117 AA4144:AA4147 AA4150 AA4177:AA4180 AA4182 AA4210:AA4213 AA4216 AA4249 AA4282 AA4309:AA4312 AA4315 AA4342:AA4345 AA4375:AA4378 AA4413:AA4414 AA4474:AA4477 AA4480 AA4507:AA4510 AA4541:AA4543 AA4574:AA4576 AA4579 AA4611:AA4612 AA4640:AA4641 AA4672:AA4675 AA4678 AA4706:AA4708 AA4738:AA4739 AA4741 AA4744 AA4772:AA4774 AA4809 AA4870:AA4873 AA4908 AA4939 AA4941:AA4942 AA4974:AA4975 AA5035:AA5038 AA5041 AA5073 AA5103:AA5104 AA5106 AA7018 AA7051 AA7084 AA7117 AA7150 AA7182 AA7216">
    <cfRule type="cellIs" dxfId="8" priority="50221" operator="equal">
      <formula>4</formula>
    </cfRule>
    <cfRule type="cellIs" dxfId="8" priority="50222" operator="equal">
      <formula>2</formula>
    </cfRule>
  </conditionalFormatting>
  <conditionalFormatting sqref="AB2958:AB2960 AB2991:AB2993 AB3024:AB3026 AB3057:AB3059 AB3090:AB3092 AB3123:AB3125 AB3156:AB3158 AB3189:AB3191 AB3222:AB3224 AB3255:AB3257 AB3288:AB3290 AB3321:AB3323 AB3354:AB3356 AB3387:AB3389 AB3420:AB3422 AB3453:AB3455 AB3486:AB3488 AB3519:AB3521 AB3585:AB3587 AB3618:AB3620 AB3651:AB3653 AB3684:AB3686 AB3717:AB3719 AB3750:AB3752 AB3783:AB3785 AB3816:AB3818 AB3849:AB3851 AB3882:AB3884 AB3915:AB3917 AB3948:AB3950 AB3981:AB3983 AB4014:AB4016 AB4047:AB4049 AB4080:AB4082 AB4113:AB4115 AB4146:AB4148 AB4179:AB4181 AB4212:AB4214 AB4311:AB4313 AB4344:AB4346 AB4377:AB4379 AB4410:AB4412 AB4443:AB4445 AB4476:AB4478 AB4509:AB4511 AB4542:AB4544 AB4641:AB4643 AB4674:AB4676 AB4707:AB4709 AB4740:AB4742 AB4773:AB4775 AB4806:AB4808 AB4938:AB4940 AB4971:AB4973 AB5004:AB5006 AB5037:AB5039 AB5070:AB5072 AB5103:AB5105">
    <cfRule type="cellIs" dxfId="7" priority="93265" operator="notEqual">
      <formula>0</formula>
    </cfRule>
  </conditionalFormatting>
  <conditionalFormatting sqref="V2959 AC2959">
    <cfRule type="notContainsBlanks" dxfId="0" priority="101296">
      <formula>LEN(TRIM(V2959))&gt;0</formula>
    </cfRule>
  </conditionalFormatting>
  <conditionalFormatting sqref="V2960 AC2960">
    <cfRule type="notContainsBlanks" dxfId="0" priority="101262">
      <formula>LEN(TRIM(V2960))&gt;0</formula>
    </cfRule>
  </conditionalFormatting>
  <conditionalFormatting sqref="AA2960:AA2961 AA2963 AA2994 AA2996 AA3026:AA3027 AA3029 AA3059:AA3062 AA3092:AA3093 AA3095 AA3125:AA3128 AA3158:AA3159 AA3161 AA3191 AA3194 AA3225:AA3227 AA3257 AA3290:AA3291 AA3293:AA3294 AA3323 AA3325:AA3327 AA3356:AA3357 AA3359 AA3388 AA3422 AA3425 AA3455:AA3456 AA3458 AA3521:AA3522 AA3524 AA3554:AA3557 AA3588 AA3590 AA3622:AA3625 AA3652:AA3654 AA3656:AA3657 AA3685:AA3686 AA3688:AA3690 AA3719:AA3720 AA3722:AA3724 AA3784:AA3786 AA3851:AA3855 AA3950:AA3952 AA3954:AA3955 AA3983:AA3988 AA4016:AA4019 AA4021 AA4048:AA4050 AA4052:AA4053 AA4149 AA4152 AA4214:AA4215 AA4217:AA4219 AA4246:AA4248 AA4250:AA4251 AA4280:AA4281 AA4283:AA4284 AA4313:AA4314 AA4316 AA4379:AA4382 AA4411:AA4412 AA4482:AA4483 AA4511:AA4515 AA4544:AA4548 AA4582 AA4609:AA4610 AA4643 AA4645:AA4647 AA4676:AA4677 AA4679:AA4680 AA4710:AA4711 AA4742:AA4743 AA4745:AA4746 AA4775:AA4778 AA4811:AA4813 AA4845 AA4874:AA4876 AA4907 AA4910:AA4911 AA4940 AA4943:AA4945 AA4973 AA4976:AA4978 AA5039:AA5040 AA5042:AA5044 AA5072 AA5075:AA5077 AA5108:AA5110">
    <cfRule type="cellIs" dxfId="8" priority="105234" operator="equal">
      <formula>4</formula>
    </cfRule>
    <cfRule type="cellIs" dxfId="8" priority="105235" operator="equal">
      <formula>2</formula>
    </cfRule>
  </conditionalFormatting>
  <conditionalFormatting sqref="V2961 AC2961">
    <cfRule type="notContainsBlanks" dxfId="0" priority="101228">
      <formula>LEN(TRIM(V2961))&gt;0</formula>
    </cfRule>
  </conditionalFormatting>
  <conditionalFormatting sqref="K2963:K2965 K2996:K2998 K3029:K3031 K3062:K3064 K3095:K3097 K3128:K3130 K3161:K3163 K3194:K3196 K3227:K3229 K3260:K3262 K3293:K3295 K3326:K3328 K3359:K3361 K3392:K3394 K3425:K3427 K3458:K3460 K3491:K3493 K3524:K3526 K3557:K3559 K3590:K3592 K3623:K3625 K3656:K3658 K3689:K3691 K3722:K3724 K3755:K3757 K3788:K3790 K3821:K3823 K3854:K3856 K3887:K3889 K3920:K3922 K3953:K3955 K3986:K3988 K4019:K4021 K4052:K4054 K4085:K4087 K4118:K4120 K4151:K4153 K4184:K4186 K4217:K4219 K4250:K4252 K4283:K4285 K4316:K4318 K4349:K4351 K4382:K4384 K4415:K4417 K4450 K4481:K4483 K4514:K4516 K4547:K4549 K4580:K4582 K4613:K4615 K4646:K4648 K4679:K4681 K4712:K4714 K4745:K4747 K4778:K4780 K4811:K4813 K4844:K4846 K4877:K4879 K4910:K4912 K4943:K4945 K4976:K4978 K5009:K5011 K5042:K5044 K5075:K5077 K5108:K5110">
    <cfRule type="notContainsBlanks" dxfId="0" priority="105233">
      <formula>LEN(TRIM(K2963))&gt;0</formula>
    </cfRule>
  </conditionalFormatting>
  <conditionalFormatting sqref="L2963:L2965 L2996:L2998 L3029:L3031 L3062:L3064 L3095:L3097 L3128:L3130 L3161:L3163 L3194:L3196 L3227:L3229 L3260:L3262 L3293:L3295 L3326:L3328 L3359:L3361 L3392:L3394 L3425:L3427 L3458:L3460 L3491:L3493 L3524:L3526 L3557:L3559 L3590:L3592 L3623:L3625 L3656:L3658 L3689:L3691 L3722:L3724 L3755:L3757 L3788:L3790 L3821:L3823 L3854:L3856 L3887:L3889 L3920:L3922 L3953:L3955 L3986:L3988 L4019:L4021 L4052:L4054 L4085:L4087 L4118:L4120 L4151:L4153 L4184:L4186 L4217:L4219 L4250:L4252 L4283:L4285 L4316:L4318 L4349:L4351 L4382:L4384 L4415:L4417 L4448:L4450 L4481:L4483 L4514:L4516 L4547:L4549 L4580:L4582 L4613:L4615 L4646:L4648 L4679:L4681 L4712:L4714 L4745:L4747 L4778:L4780 L4811:L4813 L4844:L4846 L4877:L4879 L4910:L4912 L4943:L4945 L4976:L4978 L5009:L5011 L5042:L5044 L5075:L5077 L5108:L5110">
    <cfRule type="notContainsBlanks" dxfId="9" priority="105232">
      <formula>LEN(TRIM(L2963))&gt;0</formula>
    </cfRule>
  </conditionalFormatting>
  <conditionalFormatting sqref="V2963 AC2963">
    <cfRule type="notContainsBlanks" dxfId="0" priority="100192">
      <formula>LEN(TRIM(V2963))&gt;0</formula>
    </cfRule>
  </conditionalFormatting>
  <conditionalFormatting sqref="V2964 AC2964">
    <cfRule type="notContainsBlanks" dxfId="0" priority="100158">
      <formula>LEN(TRIM(V2964))&gt;0</formula>
    </cfRule>
  </conditionalFormatting>
  <conditionalFormatting sqref="AA2964:AA2965 AA2997:AA2998 AA3030:AA3031 AA3063:AA3064 AA3096:AA3097 AA3129:AA3130 AA3162:AA3163 AA3192 AA3195:AA3196 AA3258 AA3260:AA3261 AA3295 AA3360:AA3361 AA3426:AA3427 AA3459:AA3460 AA3489 AA3491:AA3493 AA3525:AA3526 AA3558:AA3559 AA3591:AA3592 AA3658:AA3660 AA3687 AA3691 AA3693 AA3788:AA3790 AA3792 AA3819 AA3821:AA3823 AA3856:AA3857 AA3887:AA3889 AA3918 AA3920:AA3922 AA4054:AA4056 AA4085:AA4086 AA4118:AA4119 AA4151 AA4153 AA4155 AA4183:AA4186 AA4252:AA4254 AA4285:AA4287 AA4317:AA4318 AA4415:AA4418 AA4479 AA4481 AA4516 AA4578 AA4581 AA4648:AA4649 AA4681 AA4712:AA4714 AA4747 AA4779 AA4877:AA4879 AA4912">
    <cfRule type="cellIs" dxfId="8" priority="91434" operator="equal">
      <formula>4</formula>
    </cfRule>
    <cfRule type="cellIs" dxfId="8" priority="91435" operator="equal">
      <formula>2</formula>
    </cfRule>
  </conditionalFormatting>
  <conditionalFormatting sqref="V2965 AC2965">
    <cfRule type="notContainsBlanks" dxfId="0" priority="100124">
      <formula>LEN(TRIM(V2965))&gt;0</formula>
    </cfRule>
  </conditionalFormatting>
  <conditionalFormatting sqref="K2966:K2973 K2999:K3006 K3032:K3039 K3065:K3072 K3098:K3105 K3131:K3138 K3164:K3171 K3197:K3204 K3230:K3237 K3263:K3270 K3296:K3303 K3329:K3336 K3362:K3369 K3395:K3402 K3428:K3435 K3461:K3468 K3494:K3500">
    <cfRule type="notContainsBlanks" dxfId="0" priority="105239">
      <formula>LEN(TRIM(K2966))&gt;0</formula>
    </cfRule>
  </conditionalFormatting>
  <conditionalFormatting sqref="L2966:L2973 L2999:L3006 L3032:L3039 L3065:L3072 L3098:L3105 L3131:L3138 L3164:L3171 L3197:L3204 L3230:L3237 L3263:L3270 L3296:L3303 L3329:L3336 L3362:L3369 L3395:L3402 L3428:L3435 L3461:L3468 L3494:L3500">
    <cfRule type="notContainsBlanks" dxfId="9" priority="105238">
      <formula>LEN(TRIM(L2966))&gt;0</formula>
    </cfRule>
  </conditionalFormatting>
  <conditionalFormatting sqref="V2966 AC2966">
    <cfRule type="notContainsBlanks" dxfId="0" priority="100090">
      <formula>LEN(TRIM(V2966))&gt;0</formula>
    </cfRule>
  </conditionalFormatting>
  <conditionalFormatting sqref="AA2966 AA2968:AA2971 AA2999:AA3003 AA3032:AA3037 AA3065:AA3070 AA3098:AA3103 AA3131:AA3136 AA3164:AA3169 AA3197:AA3202 AA3230:AA3231 AA3233 AA3263 AA3266:AA3267 AA3269 AA3296:AA3298 AA3300:AA3301 AA3329:AA3334 AA3362:AA3363 AA3365:AA3368 AA3428:AA3433 AA3461:AA3466 AA3527:AA3532 AA3560:AA3565 AA3593:AA3597 AA3626:AA3631 AA3725:AA3728 AA3730:AA3731 AA3758 AA3760:AA3763 AA3824:AA3830 AA3859:AA3861 AA3890:AA3893 AA3895:AA3896 AA3925:AA3927 AA3929 AA3956:AA3961 AA3989:AA3994 AA4022:AA4027 AA4088:AA4094 AA4121:AA4127 AA4187:AA4189 AA4191:AA4193 AA4220 AA4222:AA4225 AA4319:AA4320 AA4322:AA4324 AA4352:AA4354 AA4356 AA4385:AA4386 AA4388 AA4423:AA4424 AA4484:AA4488 AA4517:AA4520 AA4550:AA4551 AA4553 AA4583:AA4588 AA4621:AA4622 AA4650:AA4654 AA4682:AA4685 AA4687 AA4716 AA4718:AA4719 AA4748:AA4750 AA4752:AA4753 AA4786 AA4814:AA4817 AA4847:AA4851 AA4884:AA4885 AA4913:AA4918 AA4946:AA4952 AA4979:AA4985 AA5045:AA5050 AA5078:AA5084 AA5111:AA5116">
    <cfRule type="cellIs" dxfId="8" priority="105236" operator="equal">
      <formula>4</formula>
    </cfRule>
    <cfRule type="cellIs" dxfId="8" priority="105237" operator="equal">
      <formula>2</formula>
    </cfRule>
  </conditionalFormatting>
  <conditionalFormatting sqref="V2967 AC2967">
    <cfRule type="notContainsBlanks" dxfId="0" priority="100056">
      <formula>LEN(TRIM(V2967))&gt;0</formula>
    </cfRule>
  </conditionalFormatting>
  <conditionalFormatting sqref="AA2967 AA2972 AA3005 AA3038 AA3104 AA3137 AA3203 AA3229 AA3302 AA3364 AA3434 AA3467 AA3494 AA3500 AA3533 AA3599 AA3665 AA3756:AA3757 AA3759 AA3797 AA3858 AA3894 AA3923:AA3924 AA3928 AA3995 AA4020 AA4061 AA4087 AA4120 AA4160 AA4190 AA4221 AA4226 AA4259 AA4292 AA4325 AA4355 AA4357:AA4358 AA4383:AA4384 AA4489:AA4490 AA4522:AA4523 AA4549 AA4589 AA4614:AA4619 AA4688 AA4754 AA4780:AA4782 AA4882 AA5051">
    <cfRule type="cellIs" dxfId="8" priority="105221" operator="equal">
      <formula>4</formula>
    </cfRule>
    <cfRule type="cellIs" dxfId="8" priority="105222" operator="equal">
      <formula>2</formula>
    </cfRule>
  </conditionalFormatting>
  <conditionalFormatting sqref="V2970 AC2970">
    <cfRule type="notContainsBlanks" dxfId="0" priority="98808">
      <formula>LEN(TRIM(V2970))&gt;0</formula>
    </cfRule>
  </conditionalFormatting>
  <conditionalFormatting sqref="V2971 AC2971">
    <cfRule type="notContainsBlanks" dxfId="0" priority="98774">
      <formula>LEN(TRIM(V2971))&gt;0</formula>
    </cfRule>
  </conditionalFormatting>
  <conditionalFormatting sqref="V2972 AC2972">
    <cfRule type="notContainsBlanks" dxfId="0" priority="98740">
      <formula>LEN(TRIM(V2972))&gt;0</formula>
    </cfRule>
  </conditionalFormatting>
  <conditionalFormatting sqref="R2973:S2973 U2973">
    <cfRule type="notContainsBlanks" dxfId="2" priority="104457">
      <formula>LEN(TRIM(R2973))&gt;0</formula>
    </cfRule>
  </conditionalFormatting>
  <conditionalFormatting sqref="V2973 AC2973">
    <cfRule type="notContainsBlanks" dxfId="0" priority="104627">
      <formula>LEN(TRIM(V2973))&gt;0</formula>
    </cfRule>
  </conditionalFormatting>
  <conditionalFormatting sqref="Q2975:Q2977 Q2981 Q2987:Q2988 Q2990 Q2995 Q3001:Q3002">
    <cfRule type="notContainsBlanks" dxfId="1" priority="104934">
      <formula>LEN(TRIM(Q2975))&gt;0</formula>
    </cfRule>
  </conditionalFormatting>
  <conditionalFormatting sqref="R2975:R2977 R2981">
    <cfRule type="notContainsBlanks" dxfId="2" priority="104900">
      <formula>LEN(TRIM(R2975))&gt;0</formula>
    </cfRule>
  </conditionalFormatting>
  <conditionalFormatting sqref="S2975:S2977 S2981 S2987:S2988 S2990 S2995 S3001:S3002">
    <cfRule type="notContainsBlanks" dxfId="3" priority="104320">
      <formula>LEN(TRIM(S2975))&gt;0</formula>
    </cfRule>
  </conditionalFormatting>
  <conditionalFormatting sqref="U2975:U2977 U2981 U2987:U2988 U2990 U2995 U3001:U3002">
    <cfRule type="notContainsBlanks" dxfId="4" priority="104286">
      <formula>LEN(TRIM(U2975))&gt;0</formula>
    </cfRule>
  </conditionalFormatting>
  <conditionalFormatting sqref="V2975 AC2975">
    <cfRule type="notContainsBlanks" dxfId="0" priority="104866">
      <formula>LEN(TRIM(V2975))&gt;0</formula>
    </cfRule>
  </conditionalFormatting>
  <conditionalFormatting sqref="V2975:V2977 AC2975:AC2977 V2981 AC2981">
    <cfRule type="notContainsBlanks" dxfId="0" priority="104798">
      <formula>LEN(TRIM(V2975))&gt;0</formula>
    </cfRule>
  </conditionalFormatting>
  <conditionalFormatting sqref="W2975:W2977 W2981">
    <cfRule type="notContainsBlanks" dxfId="0" priority="104764">
      <formula>LEN(TRIM(W2975))&gt;0</formula>
    </cfRule>
  </conditionalFormatting>
  <conditionalFormatting sqref="Y2975:Y2977 Y2981 Y2987:Y2988 Y2990 Y2995 Y3001:Y3002">
    <cfRule type="notContainsBlanks" dxfId="5" priority="104730">
      <formula>LEN(TRIM(Y2975))&gt;0</formula>
    </cfRule>
  </conditionalFormatting>
  <conditionalFormatting sqref="Z2975:Z2977 Z2981 Z2987:Z2988 Z2990 Z2995 Z3001:Z3002">
    <cfRule type="notContainsBlanks" dxfId="6" priority="104696">
      <formula>LEN(TRIM(Z2975))&gt;0</formula>
    </cfRule>
  </conditionalFormatting>
  <conditionalFormatting sqref="AA2977 AA3207 AA3241 AA3244 AA3311 AA3602:AA3603 AA3734:AA3736 AA3833:AA3834 AA3839 AA3872 AA3932:AA3933 AA4202 AA4362 AA4495 AA4528 AA4628:AA4629 AA4631 AA4764 AA4792:AA4793 AA4826:AA4827">
    <cfRule type="cellIs" dxfId="8" priority="93035" operator="equal">
      <formula>4</formula>
    </cfRule>
    <cfRule type="cellIs" dxfId="8" priority="93036" operator="equal">
      <formula>2</formula>
    </cfRule>
  </conditionalFormatting>
  <conditionalFormatting sqref="AB2977 AB2981 AB2987:AB2988 AB2990 AB2995 AB3001:AB3002">
    <cfRule type="cellIs" dxfId="7" priority="104354" operator="notEqual">
      <formula>0</formula>
    </cfRule>
  </conditionalFormatting>
  <conditionalFormatting sqref="V2978 AC2978">
    <cfRule type="notContainsBlanks" dxfId="0" priority="104072">
      <formula>LEN(TRIM(V2978))&gt;0</formula>
    </cfRule>
  </conditionalFormatting>
  <conditionalFormatting sqref="V2979 AC2979">
    <cfRule type="notContainsBlanks" dxfId="0" priority="104038">
      <formula>LEN(TRIM(V2979))&gt;0</formula>
    </cfRule>
  </conditionalFormatting>
  <conditionalFormatting sqref="V2980 AC2980">
    <cfRule type="notContainsBlanks" dxfId="0" priority="104004">
      <formula>LEN(TRIM(V2980))&gt;0</formula>
    </cfRule>
  </conditionalFormatting>
  <conditionalFormatting sqref="V2982 AC2982">
    <cfRule type="notContainsBlanks" dxfId="0" priority="103082">
      <formula>LEN(TRIM(V2982))&gt;0</formula>
    </cfRule>
  </conditionalFormatting>
  <conditionalFormatting sqref="V2983 AC2983">
    <cfRule type="notContainsBlanks" dxfId="0" priority="103048">
      <formula>LEN(TRIM(V2983))&gt;0</formula>
    </cfRule>
  </conditionalFormatting>
  <conditionalFormatting sqref="V2984 AC2984">
    <cfRule type="notContainsBlanks" dxfId="0" priority="103014">
      <formula>LEN(TRIM(V2984))&gt;0</formula>
    </cfRule>
  </conditionalFormatting>
  <conditionalFormatting sqref="V2985 AC2985">
    <cfRule type="notContainsBlanks" dxfId="0" priority="102980">
      <formula>LEN(TRIM(V2985))&gt;0</formula>
    </cfRule>
  </conditionalFormatting>
  <conditionalFormatting sqref="V2986 AC2986">
    <cfRule type="notContainsBlanks" dxfId="0" priority="102946">
      <formula>LEN(TRIM(V2986))&gt;0</formula>
    </cfRule>
  </conditionalFormatting>
  <conditionalFormatting sqref="R2987:R2988 R2990 R2995 R3001:R3002">
    <cfRule type="notContainsBlanks" dxfId="2" priority="104662">
      <formula>LEN(TRIM(R2987))&gt;0</formula>
    </cfRule>
  </conditionalFormatting>
  <conditionalFormatting sqref="V2987:V2988 AC2987:AC2988 V2990 AC2990 V2995 AC2995 V3001:V3002 AC3001:AC3002">
    <cfRule type="notContainsBlanks" dxfId="0" priority="105002">
      <formula>LEN(TRIM(V2987))&gt;0</formula>
    </cfRule>
  </conditionalFormatting>
  <conditionalFormatting sqref="W2987:W2988 W2990 W2995 W3001:W3002">
    <cfRule type="notContainsBlanks" dxfId="0" priority="104968">
      <formula>LEN(TRIM(W2987))&gt;0</formula>
    </cfRule>
  </conditionalFormatting>
  <conditionalFormatting sqref="V2989 AC2989">
    <cfRule type="notContainsBlanks" dxfId="0" priority="101826">
      <formula>LEN(TRIM(V2989))&gt;0</formula>
    </cfRule>
  </conditionalFormatting>
  <conditionalFormatting sqref="V2991 AC2991">
    <cfRule type="notContainsBlanks" dxfId="0" priority="101329">
      <formula>LEN(TRIM(V2991))&gt;0</formula>
    </cfRule>
  </conditionalFormatting>
  <conditionalFormatting sqref="V2992 AC2992">
    <cfRule type="notContainsBlanks" dxfId="0" priority="101295">
      <formula>LEN(TRIM(V2992))&gt;0</formula>
    </cfRule>
  </conditionalFormatting>
  <conditionalFormatting sqref="V2993 AC2993">
    <cfRule type="notContainsBlanks" dxfId="0" priority="101261">
      <formula>LEN(TRIM(V2993))&gt;0</formula>
    </cfRule>
  </conditionalFormatting>
  <conditionalFormatting sqref="AA2993 AA3224 AA3288 AA3488 AA3587 AA3620 AA3683 AA3755 AA3953 AA4148 AA4279 AA4409:AA4410 AA4580 AA4608 AA4642 AA4644 AA4740 AA4806:AA4808 AA4840:AA4841 AA5105">
    <cfRule type="cellIs" dxfId="8" priority="105219" operator="equal">
      <formula>4</formula>
    </cfRule>
    <cfRule type="cellIs" dxfId="8" priority="105220" operator="equal">
      <formula>2</formula>
    </cfRule>
  </conditionalFormatting>
  <conditionalFormatting sqref="V2994 AC2994">
    <cfRule type="notContainsBlanks" dxfId="0" priority="101227">
      <formula>LEN(TRIM(V2994))&gt;0</formula>
    </cfRule>
  </conditionalFormatting>
  <conditionalFormatting sqref="V2996 AC2996">
    <cfRule type="notContainsBlanks" dxfId="0" priority="100191">
      <formula>LEN(TRIM(V2996))&gt;0</formula>
    </cfRule>
  </conditionalFormatting>
  <conditionalFormatting sqref="V2997 AC2997">
    <cfRule type="notContainsBlanks" dxfId="0" priority="100157">
      <formula>LEN(TRIM(V2997))&gt;0</formula>
    </cfRule>
  </conditionalFormatting>
  <conditionalFormatting sqref="V2998 AC2998">
    <cfRule type="notContainsBlanks" dxfId="0" priority="100123">
      <formula>LEN(TRIM(V2998))&gt;0</formula>
    </cfRule>
  </conditionalFormatting>
  <conditionalFormatting sqref="V2999 AC2999">
    <cfRule type="notContainsBlanks" dxfId="0" priority="100089">
      <formula>LEN(TRIM(V2999))&gt;0</formula>
    </cfRule>
  </conditionalFormatting>
  <conditionalFormatting sqref="V3000 AC3000">
    <cfRule type="notContainsBlanks" dxfId="0" priority="100055">
      <formula>LEN(TRIM(V3000))&gt;0</formula>
    </cfRule>
  </conditionalFormatting>
  <conditionalFormatting sqref="V3003 AC3003">
    <cfRule type="notContainsBlanks" dxfId="0" priority="98807">
      <formula>LEN(TRIM(V3003))&gt;0</formula>
    </cfRule>
  </conditionalFormatting>
  <conditionalFormatting sqref="V3004 AC3004">
    <cfRule type="notContainsBlanks" dxfId="0" priority="98773">
      <formula>LEN(TRIM(V3004))&gt;0</formula>
    </cfRule>
  </conditionalFormatting>
  <conditionalFormatting sqref="AA3004 AA3232 AA3234:AA3235 AA3265 AA3268 AA3299 AA3496:AA3499 AA3598 AA3661:AA3664 AA3694:AA3697 AA3729 AA3793:AA3796 AA3862 AA4057:AA4060 AA4156:AA4159 AA4255:AA4258 AA4288:AA4291 AA4321 AA4387 AA4389:AA4390 AA4420:AA4422 AA4521 AA4552 AA4554:AA4555 AA4717 AA4720 AA4751 AA4818:AA4819 AA4852">
    <cfRule type="cellIs" dxfId="8" priority="91429" operator="equal">
      <formula>4</formula>
    </cfRule>
    <cfRule type="cellIs" dxfId="8" priority="91430" operator="equal">
      <formula>2</formula>
    </cfRule>
  </conditionalFormatting>
  <conditionalFormatting sqref="V3005 AC3005">
    <cfRule type="notContainsBlanks" dxfId="0" priority="98739">
      <formula>LEN(TRIM(V3005))&gt;0</formula>
    </cfRule>
  </conditionalFormatting>
  <conditionalFormatting sqref="R3006:S3006 U3006">
    <cfRule type="notContainsBlanks" dxfId="2" priority="104456">
      <formula>LEN(TRIM(R3006))&gt;0</formula>
    </cfRule>
  </conditionalFormatting>
  <conditionalFormatting sqref="V3006 AC3006">
    <cfRule type="notContainsBlanks" dxfId="0" priority="104626">
      <formula>LEN(TRIM(V3006))&gt;0</formula>
    </cfRule>
  </conditionalFormatting>
  <conditionalFormatting sqref="Q3008:Q3010 Q3014 Q3020:Q3021 Q3023 Q3028 Q3034:Q3035">
    <cfRule type="notContainsBlanks" dxfId="1" priority="104933">
      <formula>LEN(TRIM(Q3008))&gt;0</formula>
    </cfRule>
  </conditionalFormatting>
  <conditionalFormatting sqref="R3008:R3010 R3014">
    <cfRule type="notContainsBlanks" dxfId="2" priority="104899">
      <formula>LEN(TRIM(R3008))&gt;0</formula>
    </cfRule>
  </conditionalFormatting>
  <conditionalFormatting sqref="S3008:S3010 S3014 S3020:S3021 S3023 S3028 S3034:S3035">
    <cfRule type="notContainsBlanks" dxfId="3" priority="104319">
      <formula>LEN(TRIM(S3008))&gt;0</formula>
    </cfRule>
  </conditionalFormatting>
  <conditionalFormatting sqref="U3008:U3010 U3014 U3020:U3021 U3023 U3028 U3034:U3035">
    <cfRule type="notContainsBlanks" dxfId="4" priority="104285">
      <formula>LEN(TRIM(U3008))&gt;0</formula>
    </cfRule>
  </conditionalFormatting>
  <conditionalFormatting sqref="V3008 AC3008">
    <cfRule type="notContainsBlanks" dxfId="0" priority="104865">
      <formula>LEN(TRIM(V3008))&gt;0</formula>
    </cfRule>
  </conditionalFormatting>
  <conditionalFormatting sqref="V3008:V3010 AC3008:AC3010 V3014 AC3014">
    <cfRule type="notContainsBlanks" dxfId="0" priority="104797">
      <formula>LEN(TRIM(V3008))&gt;0</formula>
    </cfRule>
  </conditionalFormatting>
  <conditionalFormatting sqref="W3008:W3010 W3014">
    <cfRule type="notContainsBlanks" dxfId="0" priority="104763">
      <formula>LEN(TRIM(W3008))&gt;0</formula>
    </cfRule>
  </conditionalFormatting>
  <conditionalFormatting sqref="Y3008:Y3010 Y3014 Y3020:Y3021 Y3023 Y3028 Y3034:Y3035">
    <cfRule type="notContainsBlanks" dxfId="5" priority="104729">
      <formula>LEN(TRIM(Y3008))&gt;0</formula>
    </cfRule>
  </conditionalFormatting>
  <conditionalFormatting sqref="Z3008:Z3010 Z3014 Z3020:Z3021 Z3023 Z3028 Z3034:Z3035">
    <cfRule type="notContainsBlanks" dxfId="6" priority="104695">
      <formula>LEN(TRIM(Z3008))&gt;0</formula>
    </cfRule>
  </conditionalFormatting>
  <conditionalFormatting sqref="AA3009 AA3208 AA3273 AA3338 AA3470:AA3472 AA3536 AA3670 AA3965:AA3966 AA4196:AA4197 AA4263 AA4295 AA4329 AA4493:AA4494 AA4660 AA4790:AA4791 AA4823:AA4825">
    <cfRule type="cellIs" dxfId="8" priority="105226" operator="equal">
      <formula>4</formula>
    </cfRule>
    <cfRule type="cellIs" dxfId="8" priority="105227" operator="equal">
      <formula>2</formula>
    </cfRule>
  </conditionalFormatting>
  <conditionalFormatting sqref="AB3010 AB3014 AB3020:AB3021 AB3023 AB3028 AB3034:AB3035">
    <cfRule type="cellIs" dxfId="7" priority="104353" operator="notEqual">
      <formula>0</formula>
    </cfRule>
  </conditionalFormatting>
  <conditionalFormatting sqref="V3011 AC3011">
    <cfRule type="notContainsBlanks" dxfId="0" priority="104071">
      <formula>LEN(TRIM(V3011))&gt;0</formula>
    </cfRule>
  </conditionalFormatting>
  <conditionalFormatting sqref="V3012 AC3012">
    <cfRule type="notContainsBlanks" dxfId="0" priority="104037">
      <formula>LEN(TRIM(V3012))&gt;0</formula>
    </cfRule>
  </conditionalFormatting>
  <conditionalFormatting sqref="V3013 AC3013">
    <cfRule type="notContainsBlanks" dxfId="0" priority="104003">
      <formula>LEN(TRIM(V3013))&gt;0</formula>
    </cfRule>
  </conditionalFormatting>
  <conditionalFormatting sqref="V3015 AC3015">
    <cfRule type="notContainsBlanks" dxfId="0" priority="103081">
      <formula>LEN(TRIM(V3015))&gt;0</formula>
    </cfRule>
  </conditionalFormatting>
  <conditionalFormatting sqref="V3016 AC3016">
    <cfRule type="notContainsBlanks" dxfId="0" priority="103047">
      <formula>LEN(TRIM(V3016))&gt;0</formula>
    </cfRule>
  </conditionalFormatting>
  <conditionalFormatting sqref="V3017 AC3017">
    <cfRule type="notContainsBlanks" dxfId="0" priority="103013">
      <formula>LEN(TRIM(V3017))&gt;0</formula>
    </cfRule>
  </conditionalFormatting>
  <conditionalFormatting sqref="V3018 AC3018">
    <cfRule type="notContainsBlanks" dxfId="0" priority="102979">
      <formula>LEN(TRIM(V3018))&gt;0</formula>
    </cfRule>
  </conditionalFormatting>
  <conditionalFormatting sqref="V3019 AC3019">
    <cfRule type="notContainsBlanks" dxfId="0" priority="102945">
      <formula>LEN(TRIM(V3019))&gt;0</formula>
    </cfRule>
  </conditionalFormatting>
  <conditionalFormatting sqref="R3020:R3021 R3023 R3028 R3034:R3035">
    <cfRule type="notContainsBlanks" dxfId="2" priority="104661">
      <formula>LEN(TRIM(R3020))&gt;0</formula>
    </cfRule>
  </conditionalFormatting>
  <conditionalFormatting sqref="V3020:V3021 AC3020:AC3021 V3023 AC3023 V3028 AC3028 V3034:V3035 AC3034:AC3035">
    <cfRule type="notContainsBlanks" dxfId="0" priority="105001">
      <formula>LEN(TRIM(V3020))&gt;0</formula>
    </cfRule>
  </conditionalFormatting>
  <conditionalFormatting sqref="W3020:W3021 W3023 W3028 W3034:W3035">
    <cfRule type="notContainsBlanks" dxfId="0" priority="104967">
      <formula>LEN(TRIM(W3020))&gt;0</formula>
    </cfRule>
  </conditionalFormatting>
  <conditionalFormatting sqref="V3022 AC3022">
    <cfRule type="notContainsBlanks" dxfId="0" priority="101825">
      <formula>LEN(TRIM(V3022))&gt;0</formula>
    </cfRule>
  </conditionalFormatting>
  <conditionalFormatting sqref="V3024 AC3024">
    <cfRule type="notContainsBlanks" dxfId="0" priority="101328">
      <formula>LEN(TRIM(V3024))&gt;0</formula>
    </cfRule>
  </conditionalFormatting>
  <conditionalFormatting sqref="V3025 AC3025">
    <cfRule type="notContainsBlanks" dxfId="0" priority="101294">
      <formula>LEN(TRIM(V3025))&gt;0</formula>
    </cfRule>
  </conditionalFormatting>
  <conditionalFormatting sqref="V3026 AC3026">
    <cfRule type="notContainsBlanks" dxfId="0" priority="101260">
      <formula>LEN(TRIM(V3026))&gt;0</formula>
    </cfRule>
  </conditionalFormatting>
  <conditionalFormatting sqref="V3027 AC3027">
    <cfRule type="notContainsBlanks" dxfId="0" priority="101226">
      <formula>LEN(TRIM(V3027))&gt;0</formula>
    </cfRule>
  </conditionalFormatting>
  <conditionalFormatting sqref="V3029 AC3029">
    <cfRule type="notContainsBlanks" dxfId="0" priority="100190">
      <formula>LEN(TRIM(V3029))&gt;0</formula>
    </cfRule>
  </conditionalFormatting>
  <conditionalFormatting sqref="V3030 AC3030">
    <cfRule type="notContainsBlanks" dxfId="0" priority="100156">
      <formula>LEN(TRIM(V3030))&gt;0</formula>
    </cfRule>
  </conditionalFormatting>
  <conditionalFormatting sqref="V3031 AC3031">
    <cfRule type="notContainsBlanks" dxfId="0" priority="100122">
      <formula>LEN(TRIM(V3031))&gt;0</formula>
    </cfRule>
  </conditionalFormatting>
  <conditionalFormatting sqref="V3032 AC3032">
    <cfRule type="notContainsBlanks" dxfId="0" priority="100088">
      <formula>LEN(TRIM(V3032))&gt;0</formula>
    </cfRule>
  </conditionalFormatting>
  <conditionalFormatting sqref="V3033 AC3033">
    <cfRule type="notContainsBlanks" dxfId="0" priority="100054">
      <formula>LEN(TRIM(V3033))&gt;0</formula>
    </cfRule>
  </conditionalFormatting>
  <conditionalFormatting sqref="V3036 AC3036">
    <cfRule type="notContainsBlanks" dxfId="0" priority="98806">
      <formula>LEN(TRIM(V3036))&gt;0</formula>
    </cfRule>
  </conditionalFormatting>
  <conditionalFormatting sqref="V3037 AC3037">
    <cfRule type="notContainsBlanks" dxfId="0" priority="98772">
      <formula>LEN(TRIM(V3037))&gt;0</formula>
    </cfRule>
  </conditionalFormatting>
  <conditionalFormatting sqref="V3038 AC3038">
    <cfRule type="notContainsBlanks" dxfId="0" priority="98738">
      <formula>LEN(TRIM(V3038))&gt;0</formula>
    </cfRule>
  </conditionalFormatting>
  <conditionalFormatting sqref="R3039:S3039 U3039">
    <cfRule type="notContainsBlanks" dxfId="2" priority="104455">
      <formula>LEN(TRIM(R3039))&gt;0</formula>
    </cfRule>
  </conditionalFormatting>
  <conditionalFormatting sqref="V3039 AC3039">
    <cfRule type="notContainsBlanks" dxfId="0" priority="104625">
      <formula>LEN(TRIM(V3039))&gt;0</formula>
    </cfRule>
  </conditionalFormatting>
  <conditionalFormatting sqref="Q3041:Q3043 Q3047 Q3053:Q3054 Q3056 Q3061 Q3067:Q3068">
    <cfRule type="notContainsBlanks" dxfId="1" priority="104932">
      <formula>LEN(TRIM(Q3041))&gt;0</formula>
    </cfRule>
  </conditionalFormatting>
  <conditionalFormatting sqref="R3041:R3043 R3047">
    <cfRule type="notContainsBlanks" dxfId="2" priority="104898">
      <formula>LEN(TRIM(R3041))&gt;0</formula>
    </cfRule>
  </conditionalFormatting>
  <conditionalFormatting sqref="S3041:S3043 S3047 S3053:S3054 S3056 S3061 S3067:S3068">
    <cfRule type="notContainsBlanks" dxfId="3" priority="104318">
      <formula>LEN(TRIM(S3041))&gt;0</formula>
    </cfRule>
  </conditionalFormatting>
  <conditionalFormatting sqref="U3041:U3043 U3047 U3053:U3054 U3056 U3061 U3067:U3068">
    <cfRule type="notContainsBlanks" dxfId="4" priority="104284">
      <formula>LEN(TRIM(U3041))&gt;0</formula>
    </cfRule>
  </conditionalFormatting>
  <conditionalFormatting sqref="V3041 AC3041">
    <cfRule type="notContainsBlanks" dxfId="0" priority="104864">
      <formula>LEN(TRIM(V3041))&gt;0</formula>
    </cfRule>
  </conditionalFormatting>
  <conditionalFormatting sqref="V3041:V3043 AC3041:AC3043 V3047 AC3047">
    <cfRule type="notContainsBlanks" dxfId="0" priority="104796">
      <formula>LEN(TRIM(V3041))&gt;0</formula>
    </cfRule>
  </conditionalFormatting>
  <conditionalFormatting sqref="W3041:W3043 W3047">
    <cfRule type="notContainsBlanks" dxfId="0" priority="104762">
      <formula>LEN(TRIM(W3041))&gt;0</formula>
    </cfRule>
  </conditionalFormatting>
  <conditionalFormatting sqref="Y3041:Y3043 Y3047 Y3053:Y3054 Y3056 Y3061 Y3067:Y3068">
    <cfRule type="notContainsBlanks" dxfId="5" priority="104728">
      <formula>LEN(TRIM(Y3041))&gt;0</formula>
    </cfRule>
  </conditionalFormatting>
  <conditionalFormatting sqref="Z3041:Z3043 Z3047 Z3053:Z3054 Z3056 Z3061 Z3067:Z3068">
    <cfRule type="notContainsBlanks" dxfId="6" priority="104694">
      <formula>LEN(TRIM(Z3041))&gt;0</formula>
    </cfRule>
  </conditionalFormatting>
  <conditionalFormatting sqref="AB3043 AB3047 AB3053:AB3054 AB3056 AB3061 AB3067:AB3068">
    <cfRule type="cellIs" dxfId="7" priority="104352" operator="notEqual">
      <formula>0</formula>
    </cfRule>
  </conditionalFormatting>
  <conditionalFormatting sqref="V3044 AC3044">
    <cfRule type="notContainsBlanks" dxfId="0" priority="104070">
      <formula>LEN(TRIM(V3044))&gt;0</formula>
    </cfRule>
  </conditionalFormatting>
  <conditionalFormatting sqref="V3045 AC3045">
    <cfRule type="notContainsBlanks" dxfId="0" priority="104036">
      <formula>LEN(TRIM(V3045))&gt;0</formula>
    </cfRule>
  </conditionalFormatting>
  <conditionalFormatting sqref="V3046 AC3046">
    <cfRule type="notContainsBlanks" dxfId="0" priority="104002">
      <formula>LEN(TRIM(V3046))&gt;0</formula>
    </cfRule>
  </conditionalFormatting>
  <conditionalFormatting sqref="V3048 AC3048">
    <cfRule type="notContainsBlanks" dxfId="0" priority="103080">
      <formula>LEN(TRIM(V3048))&gt;0</formula>
    </cfRule>
  </conditionalFormatting>
  <conditionalFormatting sqref="V3049 AC3049">
    <cfRule type="notContainsBlanks" dxfId="0" priority="103046">
      <formula>LEN(TRIM(V3049))&gt;0</formula>
    </cfRule>
  </conditionalFormatting>
  <conditionalFormatting sqref="V3050 AC3050">
    <cfRule type="notContainsBlanks" dxfId="0" priority="103012">
      <formula>LEN(TRIM(V3050))&gt;0</formula>
    </cfRule>
  </conditionalFormatting>
  <conditionalFormatting sqref="V3051 AC3051">
    <cfRule type="notContainsBlanks" dxfId="0" priority="102978">
      <formula>LEN(TRIM(V3051))&gt;0</formula>
    </cfRule>
  </conditionalFormatting>
  <conditionalFormatting sqref="V3052 AC3052">
    <cfRule type="notContainsBlanks" dxfId="0" priority="102944">
      <formula>LEN(TRIM(V3052))&gt;0</formula>
    </cfRule>
  </conditionalFormatting>
  <conditionalFormatting sqref="R3053:R3054 R3056 R3061 R3067:R3068">
    <cfRule type="notContainsBlanks" dxfId="2" priority="104660">
      <formula>LEN(TRIM(R3053))&gt;0</formula>
    </cfRule>
  </conditionalFormatting>
  <conditionalFormatting sqref="V3053:V3054 AC3053:AC3054 V3056 AC3056 V3061 AC3061 V3067:V3068 AC3067:AC3068">
    <cfRule type="notContainsBlanks" dxfId="0" priority="105000">
      <formula>LEN(TRIM(V3053))&gt;0</formula>
    </cfRule>
  </conditionalFormatting>
  <conditionalFormatting sqref="W3053:W3054 W3056 W3061 W3067:W3068">
    <cfRule type="notContainsBlanks" dxfId="0" priority="104966">
      <formula>LEN(TRIM(W3053))&gt;0</formula>
    </cfRule>
  </conditionalFormatting>
  <conditionalFormatting sqref="V3055 AC3055">
    <cfRule type="notContainsBlanks" dxfId="0" priority="101824">
      <formula>LEN(TRIM(V3055))&gt;0</formula>
    </cfRule>
  </conditionalFormatting>
  <conditionalFormatting sqref="V3057 AC3057">
    <cfRule type="notContainsBlanks" dxfId="0" priority="101327">
      <formula>LEN(TRIM(V3057))&gt;0</formula>
    </cfRule>
  </conditionalFormatting>
  <conditionalFormatting sqref="V3058 AC3058">
    <cfRule type="notContainsBlanks" dxfId="0" priority="101293">
      <formula>LEN(TRIM(V3058))&gt;0</formula>
    </cfRule>
  </conditionalFormatting>
  <conditionalFormatting sqref="V3059 AC3059">
    <cfRule type="notContainsBlanks" dxfId="0" priority="101259">
      <formula>LEN(TRIM(V3059))&gt;0</formula>
    </cfRule>
  </conditionalFormatting>
  <conditionalFormatting sqref="V3060 AC3060">
    <cfRule type="notContainsBlanks" dxfId="0" priority="101225">
      <formula>LEN(TRIM(V3060))&gt;0</formula>
    </cfRule>
  </conditionalFormatting>
  <conditionalFormatting sqref="V3062 AC3062">
    <cfRule type="notContainsBlanks" dxfId="0" priority="100189">
      <formula>LEN(TRIM(V3062))&gt;0</formula>
    </cfRule>
  </conditionalFormatting>
  <conditionalFormatting sqref="V3063 AC3063">
    <cfRule type="notContainsBlanks" dxfId="0" priority="100155">
      <formula>LEN(TRIM(V3063))&gt;0</formula>
    </cfRule>
  </conditionalFormatting>
  <conditionalFormatting sqref="V3064 AC3064">
    <cfRule type="notContainsBlanks" dxfId="0" priority="100121">
      <formula>LEN(TRIM(V3064))&gt;0</formula>
    </cfRule>
  </conditionalFormatting>
  <conditionalFormatting sqref="V3065 AC3065">
    <cfRule type="notContainsBlanks" dxfId="0" priority="100087">
      <formula>LEN(TRIM(V3065))&gt;0</formula>
    </cfRule>
  </conditionalFormatting>
  <conditionalFormatting sqref="V3066 AC3066">
    <cfRule type="notContainsBlanks" dxfId="0" priority="100053">
      <formula>LEN(TRIM(V3066))&gt;0</formula>
    </cfRule>
  </conditionalFormatting>
  <conditionalFormatting sqref="V3069 AC3069">
    <cfRule type="notContainsBlanks" dxfId="0" priority="98805">
      <formula>LEN(TRIM(V3069))&gt;0</formula>
    </cfRule>
  </conditionalFormatting>
  <conditionalFormatting sqref="V3070 AC3070">
    <cfRule type="notContainsBlanks" dxfId="0" priority="98771">
      <formula>LEN(TRIM(V3070))&gt;0</formula>
    </cfRule>
  </conditionalFormatting>
  <conditionalFormatting sqref="V3071 AC3071">
    <cfRule type="notContainsBlanks" dxfId="0" priority="98737">
      <formula>LEN(TRIM(V3071))&gt;0</formula>
    </cfRule>
  </conditionalFormatting>
  <conditionalFormatting sqref="AA3071 AA3335 AA3495 AA3698 AA3764 AA3863 AA3962 AA4655 AA4686 AA4784:AA4785">
    <cfRule type="cellIs" dxfId="8" priority="105215" operator="equal">
      <formula>4</formula>
    </cfRule>
    <cfRule type="cellIs" dxfId="8" priority="105216" operator="equal">
      <formula>2</formula>
    </cfRule>
  </conditionalFormatting>
  <conditionalFormatting sqref="R3072:S3072 U3072">
    <cfRule type="notContainsBlanks" dxfId="2" priority="104454">
      <formula>LEN(TRIM(R3072))&gt;0</formula>
    </cfRule>
  </conditionalFormatting>
  <conditionalFormatting sqref="V3072 AC3072">
    <cfRule type="notContainsBlanks" dxfId="0" priority="104624">
      <formula>LEN(TRIM(V3072))&gt;0</formula>
    </cfRule>
  </conditionalFormatting>
  <conditionalFormatting sqref="Q3074:Q3076 Q3080 Q3086:Q3087 Q3089 Q3094 Q3100:Q3101">
    <cfRule type="notContainsBlanks" dxfId="1" priority="104931">
      <formula>LEN(TRIM(Q3074))&gt;0</formula>
    </cfRule>
  </conditionalFormatting>
  <conditionalFormatting sqref="R3074:R3076 R3080">
    <cfRule type="notContainsBlanks" dxfId="2" priority="104897">
      <formula>LEN(TRIM(R3074))&gt;0</formula>
    </cfRule>
  </conditionalFormatting>
  <conditionalFormatting sqref="S3074:S3076 S3080 S3086:S3087 S3089 S3094 S3100:S3101">
    <cfRule type="notContainsBlanks" dxfId="3" priority="104317">
      <formula>LEN(TRIM(S3074))&gt;0</formula>
    </cfRule>
  </conditionalFormatting>
  <conditionalFormatting sqref="U3074:U3076 U3080 U3086:U3087 U3089 U3094 U3100:U3101">
    <cfRule type="notContainsBlanks" dxfId="4" priority="104283">
      <formula>LEN(TRIM(U3074))&gt;0</formula>
    </cfRule>
  </conditionalFormatting>
  <conditionalFormatting sqref="V3074 AC3074">
    <cfRule type="notContainsBlanks" dxfId="0" priority="104863">
      <formula>LEN(TRIM(V3074))&gt;0</formula>
    </cfRule>
  </conditionalFormatting>
  <conditionalFormatting sqref="V3074:V3076 AC3074:AC3076 V3080 AC3080">
    <cfRule type="notContainsBlanks" dxfId="0" priority="104795">
      <formula>LEN(TRIM(V3074))&gt;0</formula>
    </cfRule>
  </conditionalFormatting>
  <conditionalFormatting sqref="W3074:W3076 W3080">
    <cfRule type="notContainsBlanks" dxfId="0" priority="104761">
      <formula>LEN(TRIM(W3074))&gt;0</formula>
    </cfRule>
  </conditionalFormatting>
  <conditionalFormatting sqref="Y3074:Y3076 Y3080 Y3086:Y3087 Y3089 Y3094 Y3100:Y3101">
    <cfRule type="notContainsBlanks" dxfId="5" priority="104727">
      <formula>LEN(TRIM(Y3074))&gt;0</formula>
    </cfRule>
  </conditionalFormatting>
  <conditionalFormatting sqref="Z3074:Z3076 Z3080 Z3086:Z3087 Z3089 Z3094 Z3100:Z3101">
    <cfRule type="notContainsBlanks" dxfId="6" priority="104693">
      <formula>LEN(TRIM(Z3074))&gt;0</formula>
    </cfRule>
  </conditionalFormatting>
  <conditionalFormatting sqref="AB3076 AB3080 AB3086:AB3087 AB3089 AB3094 AB3100:AB3101">
    <cfRule type="cellIs" dxfId="7" priority="104351" operator="notEqual">
      <formula>0</formula>
    </cfRule>
  </conditionalFormatting>
  <conditionalFormatting sqref="V3077 AC3077">
    <cfRule type="notContainsBlanks" dxfId="0" priority="104069">
      <formula>LEN(TRIM(V3077))&gt;0</formula>
    </cfRule>
  </conditionalFormatting>
  <conditionalFormatting sqref="V3078 AC3078">
    <cfRule type="notContainsBlanks" dxfId="0" priority="104035">
      <formula>LEN(TRIM(V3078))&gt;0</formula>
    </cfRule>
  </conditionalFormatting>
  <conditionalFormatting sqref="V3079 AC3079">
    <cfRule type="notContainsBlanks" dxfId="0" priority="104001">
      <formula>LEN(TRIM(V3079))&gt;0</formula>
    </cfRule>
  </conditionalFormatting>
  <conditionalFormatting sqref="V3081 AC3081">
    <cfRule type="notContainsBlanks" dxfId="0" priority="103079">
      <formula>LEN(TRIM(V3081))&gt;0</formula>
    </cfRule>
  </conditionalFormatting>
  <conditionalFormatting sqref="V3082 AC3082">
    <cfRule type="notContainsBlanks" dxfId="0" priority="103045">
      <formula>LEN(TRIM(V3082))&gt;0</formula>
    </cfRule>
  </conditionalFormatting>
  <conditionalFormatting sqref="V3083 AC3083">
    <cfRule type="notContainsBlanks" dxfId="0" priority="103011">
      <formula>LEN(TRIM(V3083))&gt;0</formula>
    </cfRule>
  </conditionalFormatting>
  <conditionalFormatting sqref="V3084 AC3084">
    <cfRule type="notContainsBlanks" dxfId="0" priority="102977">
      <formula>LEN(TRIM(V3084))&gt;0</formula>
    </cfRule>
  </conditionalFormatting>
  <conditionalFormatting sqref="V3085 AC3085">
    <cfRule type="notContainsBlanks" dxfId="0" priority="102943">
      <formula>LEN(TRIM(V3085))&gt;0</formula>
    </cfRule>
  </conditionalFormatting>
  <conditionalFormatting sqref="R3086:R3087 R3089 R3094 R3100:R3101">
    <cfRule type="notContainsBlanks" dxfId="2" priority="104659">
      <formula>LEN(TRIM(R3086))&gt;0</formula>
    </cfRule>
  </conditionalFormatting>
  <conditionalFormatting sqref="V3086:V3087 AC3086:AC3087 V3089 AC3089 V3094 AC3094 V3100:V3101 AC3100:AC3101">
    <cfRule type="notContainsBlanks" dxfId="0" priority="104999">
      <formula>LEN(TRIM(V3086))&gt;0</formula>
    </cfRule>
  </conditionalFormatting>
  <conditionalFormatting sqref="W3086:W3087 W3089 W3094 W3100:W3101">
    <cfRule type="notContainsBlanks" dxfId="0" priority="104965">
      <formula>LEN(TRIM(W3086))&gt;0</formula>
    </cfRule>
  </conditionalFormatting>
  <conditionalFormatting sqref="V3088 AC3088">
    <cfRule type="notContainsBlanks" dxfId="0" priority="101823">
      <formula>LEN(TRIM(V3088))&gt;0</formula>
    </cfRule>
  </conditionalFormatting>
  <conditionalFormatting sqref="V3090 AC3090">
    <cfRule type="notContainsBlanks" dxfId="0" priority="101326">
      <formula>LEN(TRIM(V3090))&gt;0</formula>
    </cfRule>
  </conditionalFormatting>
  <conditionalFormatting sqref="V3091 AC3091">
    <cfRule type="notContainsBlanks" dxfId="0" priority="101292">
      <formula>LEN(TRIM(V3091))&gt;0</formula>
    </cfRule>
  </conditionalFormatting>
  <conditionalFormatting sqref="V3092 AC3092">
    <cfRule type="notContainsBlanks" dxfId="0" priority="101258">
      <formula>LEN(TRIM(V3092))&gt;0</formula>
    </cfRule>
  </conditionalFormatting>
  <conditionalFormatting sqref="V3093 AC3093">
    <cfRule type="notContainsBlanks" dxfId="0" priority="101224">
      <formula>LEN(TRIM(V3093))&gt;0</formula>
    </cfRule>
  </conditionalFormatting>
  <conditionalFormatting sqref="V3095 AC3095">
    <cfRule type="notContainsBlanks" dxfId="0" priority="100188">
      <formula>LEN(TRIM(V3095))&gt;0</formula>
    </cfRule>
  </conditionalFormatting>
  <conditionalFormatting sqref="V3096 AC3096">
    <cfRule type="notContainsBlanks" dxfId="0" priority="100154">
      <formula>LEN(TRIM(V3096))&gt;0</formula>
    </cfRule>
  </conditionalFormatting>
  <conditionalFormatting sqref="V3097 AC3097">
    <cfRule type="notContainsBlanks" dxfId="0" priority="100120">
      <formula>LEN(TRIM(V3097))&gt;0</formula>
    </cfRule>
  </conditionalFormatting>
  <conditionalFormatting sqref="V3098 AC3098">
    <cfRule type="notContainsBlanks" dxfId="0" priority="100086">
      <formula>LEN(TRIM(V3098))&gt;0</formula>
    </cfRule>
  </conditionalFormatting>
  <conditionalFormatting sqref="V3099 AC3099">
    <cfRule type="notContainsBlanks" dxfId="0" priority="100052">
      <formula>LEN(TRIM(V3099))&gt;0</formula>
    </cfRule>
  </conditionalFormatting>
  <conditionalFormatting sqref="V3102 AC3102">
    <cfRule type="notContainsBlanks" dxfId="0" priority="98804">
      <formula>LEN(TRIM(V3102))&gt;0</formula>
    </cfRule>
  </conditionalFormatting>
  <conditionalFormatting sqref="V3103 AC3103">
    <cfRule type="notContainsBlanks" dxfId="0" priority="98770">
      <formula>LEN(TRIM(V3103))&gt;0</formula>
    </cfRule>
  </conditionalFormatting>
  <conditionalFormatting sqref="V3104 AC3104">
    <cfRule type="notContainsBlanks" dxfId="0" priority="98736">
      <formula>LEN(TRIM(V3104))&gt;0</formula>
    </cfRule>
  </conditionalFormatting>
  <conditionalFormatting sqref="R3105:S3105 U3105">
    <cfRule type="notContainsBlanks" dxfId="2" priority="104453">
      <formula>LEN(TRIM(R3105))&gt;0</formula>
    </cfRule>
  </conditionalFormatting>
  <conditionalFormatting sqref="V3105 AC3105">
    <cfRule type="notContainsBlanks" dxfId="0" priority="104623">
      <formula>LEN(TRIM(V3105))&gt;0</formula>
    </cfRule>
  </conditionalFormatting>
  <conditionalFormatting sqref="Q3107:Q3109 Q3113 Q3119:Q3120 Q3122 Q3127 Q3133:Q3134">
    <cfRule type="notContainsBlanks" dxfId="1" priority="104930">
      <formula>LEN(TRIM(Q3107))&gt;0</formula>
    </cfRule>
  </conditionalFormatting>
  <conditionalFormatting sqref="R3107:R3109 R3113">
    <cfRule type="notContainsBlanks" dxfId="2" priority="104896">
      <formula>LEN(TRIM(R3107))&gt;0</formula>
    </cfRule>
  </conditionalFormatting>
  <conditionalFormatting sqref="S3107:S3109 S3113 S3119:S3120 S3122 S3127 S3133:S3134">
    <cfRule type="notContainsBlanks" dxfId="3" priority="104316">
      <formula>LEN(TRIM(S3107))&gt;0</formula>
    </cfRule>
  </conditionalFormatting>
  <conditionalFormatting sqref="U3107:U3109 U3113 U3119:U3120 U3122 U3127 U3133:U3134">
    <cfRule type="notContainsBlanks" dxfId="4" priority="104282">
      <formula>LEN(TRIM(U3107))&gt;0</formula>
    </cfRule>
  </conditionalFormatting>
  <conditionalFormatting sqref="V3107 AC3107">
    <cfRule type="notContainsBlanks" dxfId="0" priority="104862">
      <formula>LEN(TRIM(V3107))&gt;0</formula>
    </cfRule>
  </conditionalFormatting>
  <conditionalFormatting sqref="V3107:V3109 AC3107:AC3109 V3113 AC3113">
    <cfRule type="notContainsBlanks" dxfId="0" priority="104794">
      <formula>LEN(TRIM(V3107))&gt;0</formula>
    </cfRule>
  </conditionalFormatting>
  <conditionalFormatting sqref="W3107:W3109 W3113">
    <cfRule type="notContainsBlanks" dxfId="0" priority="104760">
      <formula>LEN(TRIM(W3107))&gt;0</formula>
    </cfRule>
  </conditionalFormatting>
  <conditionalFormatting sqref="Y3107:Y3109 Y3113 Y3119:Y3120 Y3122 Y3127 Y3133:Y3134">
    <cfRule type="notContainsBlanks" dxfId="5" priority="104726">
      <formula>LEN(TRIM(Y3107))&gt;0</formula>
    </cfRule>
  </conditionalFormatting>
  <conditionalFormatting sqref="Z3107:Z3109 Z3113 Z3119:Z3120 Z3122 Z3127 Z3133:Z3134">
    <cfRule type="notContainsBlanks" dxfId="6" priority="104692">
      <formula>LEN(TRIM(Z3107))&gt;0</formula>
    </cfRule>
  </conditionalFormatting>
  <conditionalFormatting sqref="AB3109 AB3113 AB3119:AB3120 AB3122 AB3127 AB3133:AB3134">
    <cfRule type="cellIs" dxfId="7" priority="104350" operator="notEqual">
      <formula>0</formula>
    </cfRule>
  </conditionalFormatting>
  <conditionalFormatting sqref="V3110 AC3110">
    <cfRule type="notContainsBlanks" dxfId="0" priority="104068">
      <formula>LEN(TRIM(V3110))&gt;0</formula>
    </cfRule>
  </conditionalFormatting>
  <conditionalFormatting sqref="V3111 AC3111">
    <cfRule type="notContainsBlanks" dxfId="0" priority="104034">
      <formula>LEN(TRIM(V3111))&gt;0</formula>
    </cfRule>
  </conditionalFormatting>
  <conditionalFormatting sqref="V3112 AC3112">
    <cfRule type="notContainsBlanks" dxfId="0" priority="104000">
      <formula>LEN(TRIM(V3112))&gt;0</formula>
    </cfRule>
  </conditionalFormatting>
  <conditionalFormatting sqref="V3114 AC3114">
    <cfRule type="notContainsBlanks" dxfId="0" priority="103078">
      <formula>LEN(TRIM(V3114))&gt;0</formula>
    </cfRule>
  </conditionalFormatting>
  <conditionalFormatting sqref="V3115 AC3115">
    <cfRule type="notContainsBlanks" dxfId="0" priority="103044">
      <formula>LEN(TRIM(V3115))&gt;0</formula>
    </cfRule>
  </conditionalFormatting>
  <conditionalFormatting sqref="V3116 AC3116">
    <cfRule type="notContainsBlanks" dxfId="0" priority="103010">
      <formula>LEN(TRIM(V3116))&gt;0</formula>
    </cfRule>
  </conditionalFormatting>
  <conditionalFormatting sqref="V3117 AC3117">
    <cfRule type="notContainsBlanks" dxfId="0" priority="102976">
      <formula>LEN(TRIM(V3117))&gt;0</formula>
    </cfRule>
  </conditionalFormatting>
  <conditionalFormatting sqref="V3118 AC3118">
    <cfRule type="notContainsBlanks" dxfId="0" priority="102942">
      <formula>LEN(TRIM(V3118))&gt;0</formula>
    </cfRule>
  </conditionalFormatting>
  <conditionalFormatting sqref="R3119:R3120 R3122 R3127 R3133:R3134">
    <cfRule type="notContainsBlanks" dxfId="2" priority="104658">
      <formula>LEN(TRIM(R3119))&gt;0</formula>
    </cfRule>
  </conditionalFormatting>
  <conditionalFormatting sqref="V3119:V3120 AC3119:AC3120 V3122 AC3122 V3127 AC3127 V3133:V3134 AC3133:AC3134">
    <cfRule type="notContainsBlanks" dxfId="0" priority="104998">
      <formula>LEN(TRIM(V3119))&gt;0</formula>
    </cfRule>
  </conditionalFormatting>
  <conditionalFormatting sqref="W3119:W3120 W3122 W3127 W3133:W3134">
    <cfRule type="notContainsBlanks" dxfId="0" priority="104964">
      <formula>LEN(TRIM(W3119))&gt;0</formula>
    </cfRule>
  </conditionalFormatting>
  <conditionalFormatting sqref="V3121 AC3121">
    <cfRule type="notContainsBlanks" dxfId="0" priority="101822">
      <formula>LEN(TRIM(V3121))&gt;0</formula>
    </cfRule>
  </conditionalFormatting>
  <conditionalFormatting sqref="V3123 AC3123">
    <cfRule type="notContainsBlanks" dxfId="0" priority="101325">
      <formula>LEN(TRIM(V3123))&gt;0</formula>
    </cfRule>
  </conditionalFormatting>
  <conditionalFormatting sqref="V3124 AC3124">
    <cfRule type="notContainsBlanks" dxfId="0" priority="101291">
      <formula>LEN(TRIM(V3124))&gt;0</formula>
    </cfRule>
  </conditionalFormatting>
  <conditionalFormatting sqref="V3125 AC3125">
    <cfRule type="notContainsBlanks" dxfId="0" priority="101257">
      <formula>LEN(TRIM(V3125))&gt;0</formula>
    </cfRule>
  </conditionalFormatting>
  <conditionalFormatting sqref="V3126 AC3126">
    <cfRule type="notContainsBlanks" dxfId="0" priority="101223">
      <formula>LEN(TRIM(V3126))&gt;0</formula>
    </cfRule>
  </conditionalFormatting>
  <conditionalFormatting sqref="V3128 AC3128">
    <cfRule type="notContainsBlanks" dxfId="0" priority="100187">
      <formula>LEN(TRIM(V3128))&gt;0</formula>
    </cfRule>
  </conditionalFormatting>
  <conditionalFormatting sqref="V3129 AC3129">
    <cfRule type="notContainsBlanks" dxfId="0" priority="100153">
      <formula>LEN(TRIM(V3129))&gt;0</formula>
    </cfRule>
  </conditionalFormatting>
  <conditionalFormatting sqref="V3130 AC3130">
    <cfRule type="notContainsBlanks" dxfId="0" priority="100119">
      <formula>LEN(TRIM(V3130))&gt;0</formula>
    </cfRule>
  </conditionalFormatting>
  <conditionalFormatting sqref="V3131 AC3131">
    <cfRule type="notContainsBlanks" dxfId="0" priority="100085">
      <formula>LEN(TRIM(V3131))&gt;0</formula>
    </cfRule>
  </conditionalFormatting>
  <conditionalFormatting sqref="V3132 AC3132">
    <cfRule type="notContainsBlanks" dxfId="0" priority="100051">
      <formula>LEN(TRIM(V3132))&gt;0</formula>
    </cfRule>
  </conditionalFormatting>
  <conditionalFormatting sqref="V3135 AC3135">
    <cfRule type="notContainsBlanks" dxfId="0" priority="98803">
      <formula>LEN(TRIM(V3135))&gt;0</formula>
    </cfRule>
  </conditionalFormatting>
  <conditionalFormatting sqref="V3136 AC3136">
    <cfRule type="notContainsBlanks" dxfId="0" priority="98769">
      <formula>LEN(TRIM(V3136))&gt;0</formula>
    </cfRule>
  </conditionalFormatting>
  <conditionalFormatting sqref="V3137 AC3137">
    <cfRule type="notContainsBlanks" dxfId="0" priority="98735">
      <formula>LEN(TRIM(V3137))&gt;0</formula>
    </cfRule>
  </conditionalFormatting>
  <conditionalFormatting sqref="R3138:S3138 U3138">
    <cfRule type="notContainsBlanks" dxfId="2" priority="104452">
      <formula>LEN(TRIM(R3138))&gt;0</formula>
    </cfRule>
  </conditionalFormatting>
  <conditionalFormatting sqref="V3138 AC3138">
    <cfRule type="notContainsBlanks" dxfId="0" priority="104622">
      <formula>LEN(TRIM(V3138))&gt;0</formula>
    </cfRule>
  </conditionalFormatting>
  <conditionalFormatting sqref="Q3140:Q3142 Q3146 Q3152:Q3153 Q3155 Q3160 Q3166:Q3167">
    <cfRule type="notContainsBlanks" dxfId="1" priority="104929">
      <formula>LEN(TRIM(Q3140))&gt;0</formula>
    </cfRule>
  </conditionalFormatting>
  <conditionalFormatting sqref="R3140:R3142 R3146">
    <cfRule type="notContainsBlanks" dxfId="2" priority="104895">
      <formula>LEN(TRIM(R3140))&gt;0</formula>
    </cfRule>
  </conditionalFormatting>
  <conditionalFormatting sqref="S3140:S3142 S3146 S3152:S3153 S3155 S3160 S3166:S3167">
    <cfRule type="notContainsBlanks" dxfId="3" priority="104315">
      <formula>LEN(TRIM(S3140))&gt;0</formula>
    </cfRule>
  </conditionalFormatting>
  <conditionalFormatting sqref="U3140:U3142 U3146 U3152:U3153 U3155 U3160 U3166:U3167">
    <cfRule type="notContainsBlanks" dxfId="4" priority="104281">
      <formula>LEN(TRIM(U3140))&gt;0</formula>
    </cfRule>
  </conditionalFormatting>
  <conditionalFormatting sqref="V3140 AC3140">
    <cfRule type="notContainsBlanks" dxfId="0" priority="104861">
      <formula>LEN(TRIM(V3140))&gt;0</formula>
    </cfRule>
  </conditionalFormatting>
  <conditionalFormatting sqref="V3140:V3142 AC3140:AC3142 V3146 AC3146">
    <cfRule type="notContainsBlanks" dxfId="0" priority="104793">
      <formula>LEN(TRIM(V3140))&gt;0</formula>
    </cfRule>
  </conditionalFormatting>
  <conditionalFormatting sqref="W3140:W3142 W3146">
    <cfRule type="notContainsBlanks" dxfId="0" priority="104759">
      <formula>LEN(TRIM(W3140))&gt;0</formula>
    </cfRule>
  </conditionalFormatting>
  <conditionalFormatting sqref="Y3140:Y3142 Y3146 Y3152:Y3153 Y3155 Y3160 Y3166:Y3167">
    <cfRule type="notContainsBlanks" dxfId="5" priority="104725">
      <formula>LEN(TRIM(Y3140))&gt;0</formula>
    </cfRule>
  </conditionalFormatting>
  <conditionalFormatting sqref="Z3140:Z3142 Z3146 Z3152:Z3153 Z3155 Z3160 Z3166:Z3167">
    <cfRule type="notContainsBlanks" dxfId="6" priority="104691">
      <formula>LEN(TRIM(Z3140))&gt;0</formula>
    </cfRule>
  </conditionalFormatting>
  <conditionalFormatting sqref="AB3142 AB3146 AB3152:AB3153 AB3155 AB3160 AB3166:AB3167">
    <cfRule type="cellIs" dxfId="7" priority="104349" operator="notEqual">
      <formula>0</formula>
    </cfRule>
  </conditionalFormatting>
  <conditionalFormatting sqref="V3143 AC3143">
    <cfRule type="notContainsBlanks" dxfId="0" priority="104067">
      <formula>LEN(TRIM(V3143))&gt;0</formula>
    </cfRule>
  </conditionalFormatting>
  <conditionalFormatting sqref="V3144 AC3144">
    <cfRule type="notContainsBlanks" dxfId="0" priority="104033">
      <formula>LEN(TRIM(V3144))&gt;0</formula>
    </cfRule>
  </conditionalFormatting>
  <conditionalFormatting sqref="V3145 AC3145">
    <cfRule type="notContainsBlanks" dxfId="0" priority="103999">
      <formula>LEN(TRIM(V3145))&gt;0</formula>
    </cfRule>
  </conditionalFormatting>
  <conditionalFormatting sqref="V3147 AC3147">
    <cfRule type="notContainsBlanks" dxfId="0" priority="103077">
      <formula>LEN(TRIM(V3147))&gt;0</formula>
    </cfRule>
  </conditionalFormatting>
  <conditionalFormatting sqref="V3148 AC3148">
    <cfRule type="notContainsBlanks" dxfId="0" priority="103043">
      <formula>LEN(TRIM(V3148))&gt;0</formula>
    </cfRule>
  </conditionalFormatting>
  <conditionalFormatting sqref="V3149 AC3149">
    <cfRule type="notContainsBlanks" dxfId="0" priority="103009">
      <formula>LEN(TRIM(V3149))&gt;0</formula>
    </cfRule>
  </conditionalFormatting>
  <conditionalFormatting sqref="V3150 AC3150">
    <cfRule type="notContainsBlanks" dxfId="0" priority="102975">
      <formula>LEN(TRIM(V3150))&gt;0</formula>
    </cfRule>
  </conditionalFormatting>
  <conditionalFormatting sqref="V3151 AC3151">
    <cfRule type="notContainsBlanks" dxfId="0" priority="102941">
      <formula>LEN(TRIM(V3151))&gt;0</formula>
    </cfRule>
  </conditionalFormatting>
  <conditionalFormatting sqref="R3152:R3153 R3155 R3160 R3166:R3167">
    <cfRule type="notContainsBlanks" dxfId="2" priority="104657">
      <formula>LEN(TRIM(R3152))&gt;0</formula>
    </cfRule>
  </conditionalFormatting>
  <conditionalFormatting sqref="V3152:V3153 AC3152:AC3153 V3155 AC3155 V3160 AC3160 V3166:V3167 AC3166:AC3167">
    <cfRule type="notContainsBlanks" dxfId="0" priority="104997">
      <formula>LEN(TRIM(V3152))&gt;0</formula>
    </cfRule>
  </conditionalFormatting>
  <conditionalFormatting sqref="W3152:W3153 W3155 W3160 W3166:W3167">
    <cfRule type="notContainsBlanks" dxfId="0" priority="104963">
      <formula>LEN(TRIM(W3152))&gt;0</formula>
    </cfRule>
  </conditionalFormatting>
  <conditionalFormatting sqref="V3154 AC3154">
    <cfRule type="notContainsBlanks" dxfId="0" priority="101821">
      <formula>LEN(TRIM(V3154))&gt;0</formula>
    </cfRule>
  </conditionalFormatting>
  <conditionalFormatting sqref="AA3155:AA3156 AA3160 AA3721 AA3816 AA4573 AA4810 AA4843 AA4903:AA4906 AA4909 AA4936:AA4938 AA4969:AA4972 AA5068:AA5071 AA5074 AA5101:AA5102 AA5107 AA7015:AA7017 AA7021 AA7048:AA7050 AA7054 AA7081:AA7083 AA7087 AA7114:AA7116 AA7120 AA7147:AA7149 AA7153 AA7180:AA7181 AA7183 AA7186 AA7213:AA7214 AA7219 AA7246:AA7249 AA7252">
    <cfRule type="cellIs" dxfId="8" priority="30749" operator="equal">
      <formula>2</formula>
    </cfRule>
    <cfRule type="cellIs" dxfId="8" priority="30748" operator="equal">
      <formula>4</formula>
    </cfRule>
  </conditionalFormatting>
  <conditionalFormatting sqref="V3156 AC3156">
    <cfRule type="notContainsBlanks" dxfId="0" priority="101324">
      <formula>LEN(TRIM(V3156))&gt;0</formula>
    </cfRule>
  </conditionalFormatting>
  <conditionalFormatting sqref="V3157 AC3157">
    <cfRule type="notContainsBlanks" dxfId="0" priority="101290">
      <formula>LEN(TRIM(V3157))&gt;0</formula>
    </cfRule>
  </conditionalFormatting>
  <conditionalFormatting sqref="V3158 AC3158">
    <cfRule type="notContainsBlanks" dxfId="0" priority="101256">
      <formula>LEN(TRIM(V3158))&gt;0</formula>
    </cfRule>
  </conditionalFormatting>
  <conditionalFormatting sqref="V3159 AC3159">
    <cfRule type="notContainsBlanks" dxfId="0" priority="101222">
      <formula>LEN(TRIM(V3159))&gt;0</formula>
    </cfRule>
  </conditionalFormatting>
  <conditionalFormatting sqref="V3161 AC3161">
    <cfRule type="notContainsBlanks" dxfId="0" priority="100186">
      <formula>LEN(TRIM(V3161))&gt;0</formula>
    </cfRule>
  </conditionalFormatting>
  <conditionalFormatting sqref="V3162 AC3162">
    <cfRule type="notContainsBlanks" dxfId="0" priority="100152">
      <formula>LEN(TRIM(V3162))&gt;0</formula>
    </cfRule>
  </conditionalFormatting>
  <conditionalFormatting sqref="V3163 AC3163">
    <cfRule type="notContainsBlanks" dxfId="0" priority="100118">
      <formula>LEN(TRIM(V3163))&gt;0</formula>
    </cfRule>
  </conditionalFormatting>
  <conditionalFormatting sqref="V3164 AC3164">
    <cfRule type="notContainsBlanks" dxfId="0" priority="100084">
      <formula>LEN(TRIM(V3164))&gt;0</formula>
    </cfRule>
  </conditionalFormatting>
  <conditionalFormatting sqref="V3165 AC3165">
    <cfRule type="notContainsBlanks" dxfId="0" priority="100050">
      <formula>LEN(TRIM(V3165))&gt;0</formula>
    </cfRule>
  </conditionalFormatting>
  <conditionalFormatting sqref="V3168 AC3168">
    <cfRule type="notContainsBlanks" dxfId="0" priority="98802">
      <formula>LEN(TRIM(V3168))&gt;0</formula>
    </cfRule>
  </conditionalFormatting>
  <conditionalFormatting sqref="V3169 AC3169">
    <cfRule type="notContainsBlanks" dxfId="0" priority="98768">
      <formula>LEN(TRIM(V3169))&gt;0</formula>
    </cfRule>
  </conditionalFormatting>
  <conditionalFormatting sqref="V3170 AC3170">
    <cfRule type="notContainsBlanks" dxfId="0" priority="98734">
      <formula>LEN(TRIM(V3170))&gt;0</formula>
    </cfRule>
  </conditionalFormatting>
  <conditionalFormatting sqref="AA3170 AA3566 AA4783 AA4820 AA4853 AA4880:AA4881 AA5117">
    <cfRule type="cellIs" dxfId="8" priority="105223" operator="equal">
      <formula>4</formula>
    </cfRule>
    <cfRule type="cellIs" dxfId="8" priority="105224" operator="equal">
      <formula>2</formula>
    </cfRule>
  </conditionalFormatting>
  <conditionalFormatting sqref="R3171:S3171 U3171">
    <cfRule type="notContainsBlanks" dxfId="2" priority="104451">
      <formula>LEN(TRIM(R3171))&gt;0</formula>
    </cfRule>
  </conditionalFormatting>
  <conditionalFormatting sqref="V3171 AC3171">
    <cfRule type="notContainsBlanks" dxfId="0" priority="104621">
      <formula>LEN(TRIM(V3171))&gt;0</formula>
    </cfRule>
  </conditionalFormatting>
  <conditionalFormatting sqref="Q3173:Q3175 Q3179 Q3185:Q3186 Q3188 Q3199:Q3200">
    <cfRule type="notContainsBlanks" dxfId="1" priority="104928">
      <formula>LEN(TRIM(Q3173))&gt;0</formula>
    </cfRule>
  </conditionalFormatting>
  <conditionalFormatting sqref="R3173:R3175 R3179">
    <cfRule type="notContainsBlanks" dxfId="2" priority="104894">
      <formula>LEN(TRIM(R3173))&gt;0</formula>
    </cfRule>
  </conditionalFormatting>
  <conditionalFormatting sqref="S3173:S3175 S3179 S3185:S3186 S3188 S3193 S3199:S3200">
    <cfRule type="notContainsBlanks" dxfId="3" priority="104314">
      <formula>LEN(TRIM(S3173))&gt;0</formula>
    </cfRule>
  </conditionalFormatting>
  <conditionalFormatting sqref="U3173:U3175 U3179 U3185:U3186 U3188 U3193 U3199:U3200">
    <cfRule type="notContainsBlanks" dxfId="4" priority="104280">
      <formula>LEN(TRIM(U3173))&gt;0</formula>
    </cfRule>
  </conditionalFormatting>
  <conditionalFormatting sqref="V3173 AC3173">
    <cfRule type="notContainsBlanks" dxfId="0" priority="104860">
      <formula>LEN(TRIM(V3173))&gt;0</formula>
    </cfRule>
  </conditionalFormatting>
  <conditionalFormatting sqref="V3173:V3175 AC3173:AC3175 V3179 AC3179">
    <cfRule type="notContainsBlanks" dxfId="0" priority="104792">
      <formula>LEN(TRIM(V3173))&gt;0</formula>
    </cfRule>
  </conditionalFormatting>
  <conditionalFormatting sqref="W3173:W3175 W3179">
    <cfRule type="notContainsBlanks" dxfId="0" priority="104758">
      <formula>LEN(TRIM(W3173))&gt;0</formula>
    </cfRule>
  </conditionalFormatting>
  <conditionalFormatting sqref="Y3173:Y3175 Y3179 Y3185:Y3186 Y3188 Y3193 Y3199:Y3200">
    <cfRule type="notContainsBlanks" dxfId="5" priority="104724">
      <formula>LEN(TRIM(Y3173))&gt;0</formula>
    </cfRule>
  </conditionalFormatting>
  <conditionalFormatting sqref="Z3173:Z3175 Z3179 Z3185:Z3186 Z3188 Z3193 Z3199:Z3200">
    <cfRule type="notContainsBlanks" dxfId="6" priority="104690">
      <formula>LEN(TRIM(Z3173))&gt;0</formula>
    </cfRule>
  </conditionalFormatting>
  <conditionalFormatting sqref="AB3175 AB3179 AB3185:AB3186 AB3188 AB3193 AB3199:AB3200">
    <cfRule type="cellIs" dxfId="7" priority="104348" operator="notEqual">
      <formula>0</formula>
    </cfRule>
  </conditionalFormatting>
  <conditionalFormatting sqref="V3176 AC3176">
    <cfRule type="notContainsBlanks" dxfId="0" priority="104066">
      <formula>LEN(TRIM(V3176))&gt;0</formula>
    </cfRule>
  </conditionalFormatting>
  <conditionalFormatting sqref="V3177 AC3177">
    <cfRule type="notContainsBlanks" dxfId="0" priority="104032">
      <formula>LEN(TRIM(V3177))&gt;0</formula>
    </cfRule>
  </conditionalFormatting>
  <conditionalFormatting sqref="V3178 AC3178">
    <cfRule type="notContainsBlanks" dxfId="0" priority="103998">
      <formula>LEN(TRIM(V3178))&gt;0</formula>
    </cfRule>
  </conditionalFormatting>
  <conditionalFormatting sqref="V3180 AC3180">
    <cfRule type="notContainsBlanks" dxfId="0" priority="103076">
      <formula>LEN(TRIM(V3180))&gt;0</formula>
    </cfRule>
  </conditionalFormatting>
  <conditionalFormatting sqref="V3181 AC3181">
    <cfRule type="notContainsBlanks" dxfId="0" priority="103042">
      <formula>LEN(TRIM(V3181))&gt;0</formula>
    </cfRule>
  </conditionalFormatting>
  <conditionalFormatting sqref="V3182 AC3182">
    <cfRule type="notContainsBlanks" dxfId="0" priority="103008">
      <formula>LEN(TRIM(V3182))&gt;0</formula>
    </cfRule>
  </conditionalFormatting>
  <conditionalFormatting sqref="V3183 AC3183">
    <cfRule type="notContainsBlanks" dxfId="0" priority="102974">
      <formula>LEN(TRIM(V3183))&gt;0</formula>
    </cfRule>
  </conditionalFormatting>
  <conditionalFormatting sqref="V3184 AC3184">
    <cfRule type="notContainsBlanks" dxfId="0" priority="102940">
      <formula>LEN(TRIM(V3184))&gt;0</formula>
    </cfRule>
  </conditionalFormatting>
  <conditionalFormatting sqref="R3185:R3186 R3188 R3193 R3199:R3200">
    <cfRule type="notContainsBlanks" dxfId="2" priority="104656">
      <formula>LEN(TRIM(R3185))&gt;0</formula>
    </cfRule>
  </conditionalFormatting>
  <conditionalFormatting sqref="V3185:V3186 AC3185:AC3186 V3188 AC3188 V3193 AC3193 V3199:V3200 AC3199:AC3200">
    <cfRule type="notContainsBlanks" dxfId="0" priority="104996">
      <formula>LEN(TRIM(V3185))&gt;0</formula>
    </cfRule>
  </conditionalFormatting>
  <conditionalFormatting sqref="W3185:W3186 W3188 W3193 W3199:W3200">
    <cfRule type="notContainsBlanks" dxfId="0" priority="104962">
      <formula>LEN(TRIM(W3185))&gt;0</formula>
    </cfRule>
  </conditionalFormatting>
  <conditionalFormatting sqref="V3187 AC3187">
    <cfRule type="notContainsBlanks" dxfId="0" priority="101820">
      <formula>LEN(TRIM(V3187))&gt;0</formula>
    </cfRule>
  </conditionalFormatting>
  <conditionalFormatting sqref="V3189 AC3189">
    <cfRule type="notContainsBlanks" dxfId="0" priority="101323">
      <formula>LEN(TRIM(V3189))&gt;0</formula>
    </cfRule>
  </conditionalFormatting>
  <conditionalFormatting sqref="V3190 AC3190">
    <cfRule type="notContainsBlanks" dxfId="0" priority="101289">
      <formula>LEN(TRIM(V3190))&gt;0</formula>
    </cfRule>
  </conditionalFormatting>
  <conditionalFormatting sqref="V3191 AC3191">
    <cfRule type="notContainsBlanks" dxfId="0" priority="101255">
      <formula>LEN(TRIM(V3191))&gt;0</formula>
    </cfRule>
  </conditionalFormatting>
  <conditionalFormatting sqref="V3192 AC3192">
    <cfRule type="notContainsBlanks" dxfId="0" priority="101221">
      <formula>LEN(TRIM(V3192))&gt;0</formula>
    </cfRule>
  </conditionalFormatting>
  <conditionalFormatting sqref="V3194 AC3194">
    <cfRule type="notContainsBlanks" dxfId="0" priority="100185">
      <formula>LEN(TRIM(V3194))&gt;0</formula>
    </cfRule>
  </conditionalFormatting>
  <conditionalFormatting sqref="V3195 AC3195">
    <cfRule type="notContainsBlanks" dxfId="0" priority="100151">
      <formula>LEN(TRIM(V3195))&gt;0</formula>
    </cfRule>
  </conditionalFormatting>
  <conditionalFormatting sqref="V3196 AC3196">
    <cfRule type="notContainsBlanks" dxfId="0" priority="100117">
      <formula>LEN(TRIM(V3196))&gt;0</formula>
    </cfRule>
  </conditionalFormatting>
  <conditionalFormatting sqref="V3197 AC3197">
    <cfRule type="notContainsBlanks" dxfId="0" priority="100083">
      <formula>LEN(TRIM(V3197))&gt;0</formula>
    </cfRule>
  </conditionalFormatting>
  <conditionalFormatting sqref="V3198 AC3198">
    <cfRule type="notContainsBlanks" dxfId="0" priority="100049">
      <formula>LEN(TRIM(V3198))&gt;0</formula>
    </cfRule>
  </conditionalFormatting>
  <conditionalFormatting sqref="V3201 AC3201">
    <cfRule type="notContainsBlanks" dxfId="0" priority="98801">
      <formula>LEN(TRIM(V3201))&gt;0</formula>
    </cfRule>
  </conditionalFormatting>
  <conditionalFormatting sqref="V3202 AC3202">
    <cfRule type="notContainsBlanks" dxfId="0" priority="98767">
      <formula>LEN(TRIM(V3202))&gt;0</formula>
    </cfRule>
  </conditionalFormatting>
  <conditionalFormatting sqref="V3203 AC3203">
    <cfRule type="notContainsBlanks" dxfId="0" priority="98733">
      <formula>LEN(TRIM(V3203))&gt;0</formula>
    </cfRule>
  </conditionalFormatting>
  <conditionalFormatting sqref="R3204:S3204 U3204">
    <cfRule type="notContainsBlanks" dxfId="2" priority="104450">
      <formula>LEN(TRIM(R3204))&gt;0</formula>
    </cfRule>
  </conditionalFormatting>
  <conditionalFormatting sqref="V3204 AC3204">
    <cfRule type="notContainsBlanks" dxfId="0" priority="104620">
      <formula>LEN(TRIM(V3204))&gt;0</formula>
    </cfRule>
  </conditionalFormatting>
  <conditionalFormatting sqref="Q3206:Q3208 Q3212 Q3218:Q3219 Q3221 Q3226 Q3232:Q3233">
    <cfRule type="notContainsBlanks" dxfId="1" priority="104927">
      <formula>LEN(TRIM(Q3206))&gt;0</formula>
    </cfRule>
  </conditionalFormatting>
  <conditionalFormatting sqref="R3206:R3208 R3212">
    <cfRule type="notContainsBlanks" dxfId="2" priority="104893">
      <formula>LEN(TRIM(R3206))&gt;0</formula>
    </cfRule>
  </conditionalFormatting>
  <conditionalFormatting sqref="S3206:S3208 S3212 S3218:S3219 S3221 S3226 S3232:S3233">
    <cfRule type="notContainsBlanks" dxfId="3" priority="104313">
      <formula>LEN(TRIM(S3206))&gt;0</formula>
    </cfRule>
  </conditionalFormatting>
  <conditionalFormatting sqref="U3206:U3208 U3212 U3218:U3219 U3221 U3226 U3232:U3233">
    <cfRule type="notContainsBlanks" dxfId="4" priority="104279">
      <formula>LEN(TRIM(U3206))&gt;0</formula>
    </cfRule>
  </conditionalFormatting>
  <conditionalFormatting sqref="V3206 AC3206">
    <cfRule type="notContainsBlanks" dxfId="0" priority="104859">
      <formula>LEN(TRIM(V3206))&gt;0</formula>
    </cfRule>
  </conditionalFormatting>
  <conditionalFormatting sqref="V3206:V3208 AC3206:AC3208 V3212 AC3212">
    <cfRule type="notContainsBlanks" dxfId="0" priority="104791">
      <formula>LEN(TRIM(V3206))&gt;0</formula>
    </cfRule>
  </conditionalFormatting>
  <conditionalFormatting sqref="W3206:W3208 W3212">
    <cfRule type="notContainsBlanks" dxfId="0" priority="104757">
      <formula>LEN(TRIM(W3206))&gt;0</formula>
    </cfRule>
  </conditionalFormatting>
  <conditionalFormatting sqref="Y3206:Y3208 Y3212 Y3218:Y3219 Y3221 Y3226 Y3232:Y3233">
    <cfRule type="notContainsBlanks" dxfId="5" priority="104723">
      <formula>LEN(TRIM(Y3206))&gt;0</formula>
    </cfRule>
  </conditionalFormatting>
  <conditionalFormatting sqref="Z3206:Z3208 Z3212 Z3218:Z3219 Z3221 Z3226 Z3232:Z3233">
    <cfRule type="notContainsBlanks" dxfId="6" priority="104689">
      <formula>LEN(TRIM(Z3206))&gt;0</formula>
    </cfRule>
  </conditionalFormatting>
  <conditionalFormatting sqref="AB3208 AB3212 AB3218:AB3219 AB3221 AB3226 AB3232:AB3233">
    <cfRule type="cellIs" dxfId="7" priority="104347" operator="notEqual">
      <formula>0</formula>
    </cfRule>
  </conditionalFormatting>
  <conditionalFormatting sqref="V3209 AC3209">
    <cfRule type="notContainsBlanks" dxfId="0" priority="104065">
      <formula>LEN(TRIM(V3209))&gt;0</formula>
    </cfRule>
  </conditionalFormatting>
  <conditionalFormatting sqref="V3210 AC3210">
    <cfRule type="notContainsBlanks" dxfId="0" priority="104031">
      <formula>LEN(TRIM(V3210))&gt;0</formula>
    </cfRule>
  </conditionalFormatting>
  <conditionalFormatting sqref="V3211 AC3211">
    <cfRule type="notContainsBlanks" dxfId="0" priority="103997">
      <formula>LEN(TRIM(V3211))&gt;0</formula>
    </cfRule>
  </conditionalFormatting>
  <conditionalFormatting sqref="V3213 AC3213">
    <cfRule type="notContainsBlanks" dxfId="0" priority="103075">
      <formula>LEN(TRIM(V3213))&gt;0</formula>
    </cfRule>
  </conditionalFormatting>
  <conditionalFormatting sqref="V3214 AC3214">
    <cfRule type="notContainsBlanks" dxfId="0" priority="103041">
      <formula>LEN(TRIM(V3214))&gt;0</formula>
    </cfRule>
  </conditionalFormatting>
  <conditionalFormatting sqref="V3215 AC3215">
    <cfRule type="notContainsBlanks" dxfId="0" priority="103007">
      <formula>LEN(TRIM(V3215))&gt;0</formula>
    </cfRule>
  </conditionalFormatting>
  <conditionalFormatting sqref="V3216 AC3216">
    <cfRule type="notContainsBlanks" dxfId="0" priority="102973">
      <formula>LEN(TRIM(V3216))&gt;0</formula>
    </cfRule>
  </conditionalFormatting>
  <conditionalFormatting sqref="AA3216 AA3249:AA3250 AA3580 AA3682 AA4107 AA4207 AA4336:AA4339 AA4407 AA4468:AA4469 AA4568 AA4700 AA4765 AA4767:AA4768">
    <cfRule type="cellIs" dxfId="8" priority="105217" operator="equal">
      <formula>4</formula>
    </cfRule>
    <cfRule type="cellIs" dxfId="8" priority="105218" operator="equal">
      <formula>2</formula>
    </cfRule>
  </conditionalFormatting>
  <conditionalFormatting sqref="V3217 AC3217">
    <cfRule type="notContainsBlanks" dxfId="0" priority="102939">
      <formula>LEN(TRIM(V3217))&gt;0</formula>
    </cfRule>
  </conditionalFormatting>
  <conditionalFormatting sqref="AA3217 AA3713">
    <cfRule type="cellIs" dxfId="8" priority="93266" operator="equal">
      <formula>4</formula>
    </cfRule>
    <cfRule type="cellIs" dxfId="8" priority="93267" operator="equal">
      <formula>2</formula>
    </cfRule>
  </conditionalFormatting>
  <conditionalFormatting sqref="R3218:R3219 R3221 R3226 R3232:R3233">
    <cfRule type="notContainsBlanks" dxfId="2" priority="104655">
      <formula>LEN(TRIM(R3218))&gt;0</formula>
    </cfRule>
  </conditionalFormatting>
  <conditionalFormatting sqref="V3218:V3219 AC3218:AC3219 V3221 AC3221 V3226 AC3226 V3232:V3233 AC3232:AC3233">
    <cfRule type="notContainsBlanks" dxfId="0" priority="104995">
      <formula>LEN(TRIM(V3218))&gt;0</formula>
    </cfRule>
  </conditionalFormatting>
  <conditionalFormatting sqref="W3218:W3219 W3221 W3226 W3232:W3233">
    <cfRule type="notContainsBlanks" dxfId="0" priority="104961">
      <formula>LEN(TRIM(W3218))&gt;0</formula>
    </cfRule>
  </conditionalFormatting>
  <conditionalFormatting sqref="V3220 AC3220">
    <cfRule type="notContainsBlanks" dxfId="0" priority="101819">
      <formula>LEN(TRIM(V3220))&gt;0</formula>
    </cfRule>
  </conditionalFormatting>
  <conditionalFormatting sqref="V3222 AC3222">
    <cfRule type="notContainsBlanks" dxfId="0" priority="101322">
      <formula>LEN(TRIM(V3222))&gt;0</formula>
    </cfRule>
  </conditionalFormatting>
  <conditionalFormatting sqref="V3223 AC3223">
    <cfRule type="notContainsBlanks" dxfId="0" priority="101288">
      <formula>LEN(TRIM(V3223))&gt;0</formula>
    </cfRule>
  </conditionalFormatting>
  <conditionalFormatting sqref="V3224 AC3224">
    <cfRule type="notContainsBlanks" dxfId="0" priority="101254">
      <formula>LEN(TRIM(V3224))&gt;0</formula>
    </cfRule>
  </conditionalFormatting>
  <conditionalFormatting sqref="V3225 AC3225">
    <cfRule type="notContainsBlanks" dxfId="0" priority="101220">
      <formula>LEN(TRIM(V3225))&gt;0</formula>
    </cfRule>
  </conditionalFormatting>
  <conditionalFormatting sqref="V3227 AC3227">
    <cfRule type="notContainsBlanks" dxfId="0" priority="100184">
      <formula>LEN(TRIM(V3227))&gt;0</formula>
    </cfRule>
  </conditionalFormatting>
  <conditionalFormatting sqref="V3228 AC3228">
    <cfRule type="notContainsBlanks" dxfId="0" priority="100150">
      <formula>LEN(TRIM(V3228))&gt;0</formula>
    </cfRule>
  </conditionalFormatting>
  <conditionalFormatting sqref="AA3228 AA3262 AA3752 AA3754 AA4115 AA4478 AA4709">
    <cfRule type="cellIs" dxfId="8" priority="105213" operator="equal">
      <formula>4</formula>
    </cfRule>
    <cfRule type="cellIs" dxfId="8" priority="105214" operator="equal">
      <formula>2</formula>
    </cfRule>
  </conditionalFormatting>
  <conditionalFormatting sqref="V3229 AC3229">
    <cfRule type="notContainsBlanks" dxfId="0" priority="100116">
      <formula>LEN(TRIM(V3229))&gt;0</formula>
    </cfRule>
  </conditionalFormatting>
  <conditionalFormatting sqref="V3230 AC3230">
    <cfRule type="notContainsBlanks" dxfId="0" priority="100082">
      <formula>LEN(TRIM(V3230))&gt;0</formula>
    </cfRule>
  </conditionalFormatting>
  <conditionalFormatting sqref="V3231 AC3231">
    <cfRule type="notContainsBlanks" dxfId="0" priority="100048">
      <formula>LEN(TRIM(V3231))&gt;0</formula>
    </cfRule>
  </conditionalFormatting>
  <conditionalFormatting sqref="V3234 AC3234">
    <cfRule type="notContainsBlanks" dxfId="0" priority="98800">
      <formula>LEN(TRIM(V3234))&gt;0</formula>
    </cfRule>
  </conditionalFormatting>
  <conditionalFormatting sqref="V3235 AC3235">
    <cfRule type="notContainsBlanks" dxfId="0" priority="98766">
      <formula>LEN(TRIM(V3235))&gt;0</formula>
    </cfRule>
  </conditionalFormatting>
  <conditionalFormatting sqref="V3236 AC3236">
    <cfRule type="notContainsBlanks" dxfId="0" priority="98732">
      <formula>LEN(TRIM(V3236))&gt;0</formula>
    </cfRule>
  </conditionalFormatting>
  <conditionalFormatting sqref="AA3236 AA3387 AA3389 AA3396 AA3632 AA4028 AA4348:AA4349 AA4351 AA4391 AA4443:AA4446 AA4448:AA4451 AA4453:AA4455 AA4556 AA4721 AA4787 AA5004:AA5006">
    <cfRule type="cellIs" dxfId="8" priority="93340" operator="equal">
      <formula>4</formula>
    </cfRule>
    <cfRule type="cellIs" dxfId="8" priority="93341" operator="equal">
      <formula>2</formula>
    </cfRule>
  </conditionalFormatting>
  <conditionalFormatting sqref="R3237:S3237 U3237">
    <cfRule type="notContainsBlanks" dxfId="2" priority="104449">
      <formula>LEN(TRIM(R3237))&gt;0</formula>
    </cfRule>
  </conditionalFormatting>
  <conditionalFormatting sqref="V3237 AC3237">
    <cfRule type="notContainsBlanks" dxfId="0" priority="104619">
      <formula>LEN(TRIM(V3237))&gt;0</formula>
    </cfRule>
  </conditionalFormatting>
  <conditionalFormatting sqref="Q3239:Q3241 Q3245 Q3251:Q3252 Q3254 Q3259 Q3265:Q3266">
    <cfRule type="notContainsBlanks" dxfId="1" priority="104926">
      <formula>LEN(TRIM(Q3239))&gt;0</formula>
    </cfRule>
  </conditionalFormatting>
  <conditionalFormatting sqref="R3239:R3241 R3245">
    <cfRule type="notContainsBlanks" dxfId="2" priority="104892">
      <formula>LEN(TRIM(R3239))&gt;0</formula>
    </cfRule>
  </conditionalFormatting>
  <conditionalFormatting sqref="S3239:S3241 S3245 S3251:S3252 S3254 S3259 S3265:S3266">
    <cfRule type="notContainsBlanks" dxfId="3" priority="104312">
      <formula>LEN(TRIM(S3239))&gt;0</formula>
    </cfRule>
  </conditionalFormatting>
  <conditionalFormatting sqref="U3239:U3241 U3245 U3251:U3252 U3254 U3259 U3265:U3266">
    <cfRule type="notContainsBlanks" dxfId="4" priority="104278">
      <formula>LEN(TRIM(U3239))&gt;0</formula>
    </cfRule>
  </conditionalFormatting>
  <conditionalFormatting sqref="V3239 AC3239">
    <cfRule type="notContainsBlanks" dxfId="0" priority="104858">
      <formula>LEN(TRIM(V3239))&gt;0</formula>
    </cfRule>
  </conditionalFormatting>
  <conditionalFormatting sqref="V3239:V3241 AC3239:AC3241 V3245 AC3245">
    <cfRule type="notContainsBlanks" dxfId="0" priority="104790">
      <formula>LEN(TRIM(V3239))&gt;0</formula>
    </cfRule>
  </conditionalFormatting>
  <conditionalFormatting sqref="W3239:W3241 W3245">
    <cfRule type="notContainsBlanks" dxfId="0" priority="104756">
      <formula>LEN(TRIM(W3239))&gt;0</formula>
    </cfRule>
  </conditionalFormatting>
  <conditionalFormatting sqref="Y3239:Y3241 Y3245 Y3251:Y3252 Y3254 Y3259 Y3265:Y3266">
    <cfRule type="notContainsBlanks" dxfId="5" priority="104722">
      <formula>LEN(TRIM(Y3239))&gt;0</formula>
    </cfRule>
  </conditionalFormatting>
  <conditionalFormatting sqref="Z3239:Z3241 Z3245 Z3251:Z3252 Z3254 Z3259 Z3265:Z3266">
    <cfRule type="notContainsBlanks" dxfId="6" priority="104688">
      <formula>LEN(TRIM(Z3239))&gt;0</formula>
    </cfRule>
  </conditionalFormatting>
  <conditionalFormatting sqref="AA3239 AA3998 AA4361 AA4363 AA4427:AA4432 AA4526:AA4527 AA4691">
    <cfRule type="cellIs" dxfId="8" priority="93309" operator="equal">
      <formula>4</formula>
    </cfRule>
    <cfRule type="cellIs" dxfId="8" priority="93310" operator="equal">
      <formula>2</formula>
    </cfRule>
  </conditionalFormatting>
  <conditionalFormatting sqref="AA3240 AA3473 AA3999 AA4626">
    <cfRule type="cellIs" dxfId="8" priority="93271" operator="equal">
      <formula>4</formula>
    </cfRule>
    <cfRule type="cellIs" dxfId="8" priority="93272" operator="equal">
      <formula>2</formula>
    </cfRule>
  </conditionalFormatting>
  <conditionalFormatting sqref="AB3241 AB3245 AB3251:AB3252 AB3254 AB3259 AB3265:AB3266">
    <cfRule type="cellIs" dxfId="7" priority="104346" operator="notEqual">
      <formula>0</formula>
    </cfRule>
  </conditionalFormatting>
  <conditionalFormatting sqref="V3242 AC3242">
    <cfRule type="notContainsBlanks" dxfId="0" priority="104064">
      <formula>LEN(TRIM(V3242))&gt;0</formula>
    </cfRule>
  </conditionalFormatting>
  <conditionalFormatting sqref="V3243 AC3243">
    <cfRule type="notContainsBlanks" dxfId="0" priority="104030">
      <formula>LEN(TRIM(V3243))&gt;0</formula>
    </cfRule>
  </conditionalFormatting>
  <conditionalFormatting sqref="V3244 AC3244">
    <cfRule type="notContainsBlanks" dxfId="0" priority="103996">
      <formula>LEN(TRIM(V3244))&gt;0</formula>
    </cfRule>
  </conditionalFormatting>
  <conditionalFormatting sqref="V3246 AC3246">
    <cfRule type="notContainsBlanks" dxfId="0" priority="103074">
      <formula>LEN(TRIM(V3246))&gt;0</formula>
    </cfRule>
  </conditionalFormatting>
  <conditionalFormatting sqref="V3247 AC3247">
    <cfRule type="notContainsBlanks" dxfId="0" priority="103040">
      <formula>LEN(TRIM(V3247))&gt;0</formula>
    </cfRule>
  </conditionalFormatting>
  <conditionalFormatting sqref="V3248 AC3248">
    <cfRule type="notContainsBlanks" dxfId="0" priority="103006">
      <formula>LEN(TRIM(V3248))&gt;0</formula>
    </cfRule>
  </conditionalFormatting>
  <conditionalFormatting sqref="V3249 AC3249">
    <cfRule type="notContainsBlanks" dxfId="0" priority="102972">
      <formula>LEN(TRIM(V3249))&gt;0</formula>
    </cfRule>
  </conditionalFormatting>
  <conditionalFormatting sqref="V3250 AC3250">
    <cfRule type="notContainsBlanks" dxfId="0" priority="102938">
      <formula>LEN(TRIM(V3250))&gt;0</formula>
    </cfRule>
  </conditionalFormatting>
  <conditionalFormatting sqref="R3251:R3252 R3254 R3259 R3265:R3266">
    <cfRule type="notContainsBlanks" dxfId="2" priority="104654">
      <formula>LEN(TRIM(R3251))&gt;0</formula>
    </cfRule>
  </conditionalFormatting>
  <conditionalFormatting sqref="V3251:V3252 AC3251:AC3252 V3254 AC3254 V3259 AC3259 V3265:V3266 AC3265:AC3266">
    <cfRule type="notContainsBlanks" dxfId="0" priority="104994">
      <formula>LEN(TRIM(V3251))&gt;0</formula>
    </cfRule>
  </conditionalFormatting>
  <conditionalFormatting sqref="W3251:W3252 W3254 W3259 W3265:W3266">
    <cfRule type="notContainsBlanks" dxfId="0" priority="104960">
      <formula>LEN(TRIM(W3251))&gt;0</formula>
    </cfRule>
  </conditionalFormatting>
  <conditionalFormatting sqref="V3253 AC3253">
    <cfRule type="notContainsBlanks" dxfId="0" priority="101818">
      <formula>LEN(TRIM(V3253))&gt;0</formula>
    </cfRule>
  </conditionalFormatting>
  <conditionalFormatting sqref="V3255 AC3255">
    <cfRule type="notContainsBlanks" dxfId="0" priority="101321">
      <formula>LEN(TRIM(V3255))&gt;0</formula>
    </cfRule>
  </conditionalFormatting>
  <conditionalFormatting sqref="V3256 AC3256">
    <cfRule type="notContainsBlanks" dxfId="0" priority="101287">
      <formula>LEN(TRIM(V3256))&gt;0</formula>
    </cfRule>
  </conditionalFormatting>
  <conditionalFormatting sqref="V3257 AC3257">
    <cfRule type="notContainsBlanks" dxfId="0" priority="101253">
      <formula>LEN(TRIM(V3257))&gt;0</formula>
    </cfRule>
  </conditionalFormatting>
  <conditionalFormatting sqref="V3258 AC3258">
    <cfRule type="notContainsBlanks" dxfId="0" priority="101219">
      <formula>LEN(TRIM(V3258))&gt;0</formula>
    </cfRule>
  </conditionalFormatting>
  <conditionalFormatting sqref="V3260 AC3260">
    <cfRule type="notContainsBlanks" dxfId="0" priority="100183">
      <formula>LEN(TRIM(V3260))&gt;0</formula>
    </cfRule>
  </conditionalFormatting>
  <conditionalFormatting sqref="V3261 AC3261">
    <cfRule type="notContainsBlanks" dxfId="0" priority="100149">
      <formula>LEN(TRIM(V3261))&gt;0</formula>
    </cfRule>
  </conditionalFormatting>
  <conditionalFormatting sqref="V3262 AC3262">
    <cfRule type="notContainsBlanks" dxfId="0" priority="100115">
      <formula>LEN(TRIM(V3262))&gt;0</formula>
    </cfRule>
  </conditionalFormatting>
  <conditionalFormatting sqref="V3263 AC3263">
    <cfRule type="notContainsBlanks" dxfId="0" priority="100081">
      <formula>LEN(TRIM(V3263))&gt;0</formula>
    </cfRule>
  </conditionalFormatting>
  <conditionalFormatting sqref="V3264 AC3264">
    <cfRule type="notContainsBlanks" dxfId="0" priority="100047">
      <formula>LEN(TRIM(V3264))&gt;0</formula>
    </cfRule>
  </conditionalFormatting>
  <conditionalFormatting sqref="AA3264 AA3328 AA3692 AA3791 AA4154 AA4419 AA4715">
    <cfRule type="cellIs" dxfId="8" priority="93257" operator="equal">
      <formula>4</formula>
    </cfRule>
    <cfRule type="cellIs" dxfId="8" priority="93258" operator="equal">
      <formula>2</formula>
    </cfRule>
  </conditionalFormatting>
  <conditionalFormatting sqref="V3267 AC3267">
    <cfRule type="notContainsBlanks" dxfId="0" priority="98799">
      <formula>LEN(TRIM(V3267))&gt;0</formula>
    </cfRule>
  </conditionalFormatting>
  <conditionalFormatting sqref="V3268 AC3268">
    <cfRule type="notContainsBlanks" dxfId="0" priority="98765">
      <formula>LEN(TRIM(V3268))&gt;0</formula>
    </cfRule>
  </conditionalFormatting>
  <conditionalFormatting sqref="V3269 AC3269">
    <cfRule type="notContainsBlanks" dxfId="0" priority="98731">
      <formula>LEN(TRIM(V3269))&gt;0</formula>
    </cfRule>
  </conditionalFormatting>
  <conditionalFormatting sqref="R3270:S3270 U3270">
    <cfRule type="notContainsBlanks" dxfId="2" priority="104448">
      <formula>LEN(TRIM(R3270))&gt;0</formula>
    </cfRule>
  </conditionalFormatting>
  <conditionalFormatting sqref="V3270 AC3270">
    <cfRule type="notContainsBlanks" dxfId="0" priority="104618">
      <formula>LEN(TRIM(V3270))&gt;0</formula>
    </cfRule>
  </conditionalFormatting>
  <conditionalFormatting sqref="Q3272:Q3274 Q3278 Q3284:Q3285 Q3287 Q3292">
    <cfRule type="notContainsBlanks" dxfId="1" priority="104925">
      <formula>LEN(TRIM(Q3272))&gt;0</formula>
    </cfRule>
  </conditionalFormatting>
  <conditionalFormatting sqref="R3272:R3274 R3278">
    <cfRule type="notContainsBlanks" dxfId="2" priority="104891">
      <formula>LEN(TRIM(R3272))&gt;0</formula>
    </cfRule>
  </conditionalFormatting>
  <conditionalFormatting sqref="S3272:S3274 S3278 S3284:S3285 S3287 S3292 S3298:S3299">
    <cfRule type="notContainsBlanks" dxfId="3" priority="104311">
      <formula>LEN(TRIM(S3272))&gt;0</formula>
    </cfRule>
  </conditionalFormatting>
  <conditionalFormatting sqref="U3272:U3274 U3278 U3284:U3285 U3287 U3292 U3298:U3299">
    <cfRule type="notContainsBlanks" dxfId="4" priority="104277">
      <formula>LEN(TRIM(U3272))&gt;0</formula>
    </cfRule>
  </conditionalFormatting>
  <conditionalFormatting sqref="V3272 AC3272">
    <cfRule type="notContainsBlanks" dxfId="0" priority="104857">
      <formula>LEN(TRIM(V3272))&gt;0</formula>
    </cfRule>
  </conditionalFormatting>
  <conditionalFormatting sqref="V3272:V3274 AC3272:AC3274 V3278 AC3278">
    <cfRule type="notContainsBlanks" dxfId="0" priority="104789">
      <formula>LEN(TRIM(V3272))&gt;0</formula>
    </cfRule>
  </conditionalFormatting>
  <conditionalFormatting sqref="W3272:W3274 W3278">
    <cfRule type="notContainsBlanks" dxfId="0" priority="104755">
      <formula>LEN(TRIM(W3272))&gt;0</formula>
    </cfRule>
  </conditionalFormatting>
  <conditionalFormatting sqref="Y3272:Y3274 Y3278 Y3284:Y3285 Y3287 Y3292 Y3298:Y3299">
    <cfRule type="notContainsBlanks" dxfId="5" priority="104721">
      <formula>LEN(TRIM(Y3272))&gt;0</formula>
    </cfRule>
  </conditionalFormatting>
  <conditionalFormatting sqref="Z3272:Z3274 Z3278 Z3284:Z3285 Z3287 Z3292 Z3298:Z3299">
    <cfRule type="notContainsBlanks" dxfId="6" priority="104687">
      <formula>LEN(TRIM(Z3272))&gt;0</formula>
    </cfRule>
  </conditionalFormatting>
  <conditionalFormatting sqref="AB3274 AB3278 AB3284:AB3285 AB3287 AB3292 AB3298:AB3299">
    <cfRule type="cellIs" dxfId="7" priority="104345" operator="notEqual">
      <formula>0</formula>
    </cfRule>
  </conditionalFormatting>
  <conditionalFormatting sqref="V3275 AC3275">
    <cfRule type="notContainsBlanks" dxfId="0" priority="104063">
      <formula>LEN(TRIM(V3275))&gt;0</formula>
    </cfRule>
  </conditionalFormatting>
  <conditionalFormatting sqref="V3276 AC3276">
    <cfRule type="notContainsBlanks" dxfId="0" priority="104029">
      <formula>LEN(TRIM(V3276))&gt;0</formula>
    </cfRule>
  </conditionalFormatting>
  <conditionalFormatting sqref="V3277 AC3277">
    <cfRule type="notContainsBlanks" dxfId="0" priority="103995">
      <formula>LEN(TRIM(V3277))&gt;0</formula>
    </cfRule>
  </conditionalFormatting>
  <conditionalFormatting sqref="V3279 AC3279">
    <cfRule type="notContainsBlanks" dxfId="0" priority="103073">
      <formula>LEN(TRIM(V3279))&gt;0</formula>
    </cfRule>
  </conditionalFormatting>
  <conditionalFormatting sqref="V3280 AC3280">
    <cfRule type="notContainsBlanks" dxfId="0" priority="103039">
      <formula>LEN(TRIM(V3280))&gt;0</formula>
    </cfRule>
  </conditionalFormatting>
  <conditionalFormatting sqref="V3281 AC3281">
    <cfRule type="notContainsBlanks" dxfId="0" priority="103005">
      <formula>LEN(TRIM(V3281))&gt;0</formula>
    </cfRule>
  </conditionalFormatting>
  <conditionalFormatting sqref="V3282 AC3282">
    <cfRule type="notContainsBlanks" dxfId="0" priority="102971">
      <formula>LEN(TRIM(V3282))&gt;0</formula>
    </cfRule>
  </conditionalFormatting>
  <conditionalFormatting sqref="V3283 AC3283">
    <cfRule type="notContainsBlanks" dxfId="0" priority="102937">
      <formula>LEN(TRIM(V3283))&gt;0</formula>
    </cfRule>
  </conditionalFormatting>
  <conditionalFormatting sqref="R3284:R3285 R3287 R3292 R3298:R3299">
    <cfRule type="notContainsBlanks" dxfId="2" priority="104653">
      <formula>LEN(TRIM(R3284))&gt;0</formula>
    </cfRule>
  </conditionalFormatting>
  <conditionalFormatting sqref="V3284:V3285 AC3284:AC3285 V3287 AC3287 V3292 AC3292 V3298:V3299 AC3298:AC3299">
    <cfRule type="notContainsBlanks" dxfId="0" priority="104993">
      <formula>LEN(TRIM(V3284))&gt;0</formula>
    </cfRule>
  </conditionalFormatting>
  <conditionalFormatting sqref="W3284:W3285 W3287 W3292 W3298:W3299">
    <cfRule type="notContainsBlanks" dxfId="0" priority="104959">
      <formula>LEN(TRIM(W3284))&gt;0</formula>
    </cfRule>
  </conditionalFormatting>
  <conditionalFormatting sqref="V3286 AC3286">
    <cfRule type="notContainsBlanks" dxfId="0" priority="101817">
      <formula>LEN(TRIM(V3286))&gt;0</formula>
    </cfRule>
  </conditionalFormatting>
  <conditionalFormatting sqref="V3288 AC3288">
    <cfRule type="notContainsBlanks" dxfId="0" priority="101320">
      <formula>LEN(TRIM(V3288))&gt;0</formula>
    </cfRule>
  </conditionalFormatting>
  <conditionalFormatting sqref="V3289 AC3289">
    <cfRule type="notContainsBlanks" dxfId="0" priority="101286">
      <formula>LEN(TRIM(V3289))&gt;0</formula>
    </cfRule>
  </conditionalFormatting>
  <conditionalFormatting sqref="V3290 AC3290">
    <cfRule type="notContainsBlanks" dxfId="0" priority="101252">
      <formula>LEN(TRIM(V3290))&gt;0</formula>
    </cfRule>
  </conditionalFormatting>
  <conditionalFormatting sqref="V3291 AC3291">
    <cfRule type="notContainsBlanks" dxfId="0" priority="101218">
      <formula>LEN(TRIM(V3291))&gt;0</formula>
    </cfRule>
  </conditionalFormatting>
  <conditionalFormatting sqref="V3293 AC3293">
    <cfRule type="notContainsBlanks" dxfId="0" priority="100182">
      <formula>LEN(TRIM(V3293))&gt;0</formula>
    </cfRule>
  </conditionalFormatting>
  <conditionalFormatting sqref="V3294 AC3294">
    <cfRule type="notContainsBlanks" dxfId="0" priority="100148">
      <formula>LEN(TRIM(V3294))&gt;0</formula>
    </cfRule>
  </conditionalFormatting>
  <conditionalFormatting sqref="V3295 AC3295">
    <cfRule type="notContainsBlanks" dxfId="0" priority="100114">
      <formula>LEN(TRIM(V3295))&gt;0</formula>
    </cfRule>
  </conditionalFormatting>
  <conditionalFormatting sqref="V3296 AC3296">
    <cfRule type="notContainsBlanks" dxfId="0" priority="100080">
      <formula>LEN(TRIM(V3296))&gt;0</formula>
    </cfRule>
  </conditionalFormatting>
  <conditionalFormatting sqref="V3297 AC3297">
    <cfRule type="notContainsBlanks" dxfId="0" priority="100046">
      <formula>LEN(TRIM(V3297))&gt;0</formula>
    </cfRule>
  </conditionalFormatting>
  <conditionalFormatting sqref="V3300 AC3300">
    <cfRule type="notContainsBlanks" dxfId="0" priority="98798">
      <formula>LEN(TRIM(V3300))&gt;0</formula>
    </cfRule>
  </conditionalFormatting>
  <conditionalFormatting sqref="V3301 AC3301">
    <cfRule type="notContainsBlanks" dxfId="0" priority="98764">
      <formula>LEN(TRIM(V3301))&gt;0</formula>
    </cfRule>
  </conditionalFormatting>
  <conditionalFormatting sqref="V3302 AC3302">
    <cfRule type="notContainsBlanks" dxfId="0" priority="98730">
      <formula>LEN(TRIM(V3302))&gt;0</formula>
    </cfRule>
  </conditionalFormatting>
  <conditionalFormatting sqref="R3303:S3303 U3303">
    <cfRule type="notContainsBlanks" dxfId="2" priority="104447">
      <formula>LEN(TRIM(R3303))&gt;0</formula>
    </cfRule>
  </conditionalFormatting>
  <conditionalFormatting sqref="V3303 AC3303">
    <cfRule type="notContainsBlanks" dxfId="0" priority="104617">
      <formula>LEN(TRIM(V3303))&gt;0</formula>
    </cfRule>
  </conditionalFormatting>
  <conditionalFormatting sqref="Q3305:Q3307 Q3311 Q3317:Q3318 Q3320 Q3332">
    <cfRule type="notContainsBlanks" dxfId="1" priority="104924">
      <formula>LEN(TRIM(Q3305))&gt;0</formula>
    </cfRule>
  </conditionalFormatting>
  <conditionalFormatting sqref="R3305:R3307 R3311">
    <cfRule type="notContainsBlanks" dxfId="2" priority="104890">
      <formula>LEN(TRIM(R3305))&gt;0</formula>
    </cfRule>
  </conditionalFormatting>
  <conditionalFormatting sqref="S3305:S3307 S3311 S3317:S3318 S3320 S3325 S3331:S3332">
    <cfRule type="notContainsBlanks" dxfId="3" priority="104310">
      <formula>LEN(TRIM(S3305))&gt;0</formula>
    </cfRule>
  </conditionalFormatting>
  <conditionalFormatting sqref="U3305:U3307 U3311 U3317:U3318 U3320 U3325 U3331:U3332">
    <cfRule type="notContainsBlanks" dxfId="4" priority="104276">
      <formula>LEN(TRIM(U3305))&gt;0</formula>
    </cfRule>
  </conditionalFormatting>
  <conditionalFormatting sqref="V3305 AC3305">
    <cfRule type="notContainsBlanks" dxfId="0" priority="104856">
      <formula>LEN(TRIM(V3305))&gt;0</formula>
    </cfRule>
  </conditionalFormatting>
  <conditionalFormatting sqref="V3305:V3307 AC3305:AC3307 V3311 AC3311">
    <cfRule type="notContainsBlanks" dxfId="0" priority="104788">
      <formula>LEN(TRIM(V3305))&gt;0</formula>
    </cfRule>
  </conditionalFormatting>
  <conditionalFormatting sqref="W3305:W3307 W3311">
    <cfRule type="notContainsBlanks" dxfId="0" priority="104754">
      <formula>LEN(TRIM(W3305))&gt;0</formula>
    </cfRule>
  </conditionalFormatting>
  <conditionalFormatting sqref="Y3305:Y3307 Y3311 Y3317:Y3318 Y3320 Y3325 Y3331:Y3332">
    <cfRule type="notContainsBlanks" dxfId="5" priority="104720">
      <formula>LEN(TRIM(Y3305))&gt;0</formula>
    </cfRule>
  </conditionalFormatting>
  <conditionalFormatting sqref="Z3305:Z3307 Z3311 Z3317:Z3318 Z3320 Z3325 Z3331:Z3332">
    <cfRule type="notContainsBlanks" dxfId="6" priority="104686">
      <formula>LEN(TRIM(Z3305))&gt;0</formula>
    </cfRule>
  </conditionalFormatting>
  <conditionalFormatting sqref="AB3307 AB3311 AB3317:AB3318 AB3320 AB3325 AB3331:AB3332">
    <cfRule type="cellIs" dxfId="7" priority="104344" operator="notEqual">
      <formula>0</formula>
    </cfRule>
  </conditionalFormatting>
  <conditionalFormatting sqref="V3308 AC3308">
    <cfRule type="notContainsBlanks" dxfId="0" priority="104062">
      <formula>LEN(TRIM(V3308))&gt;0</formula>
    </cfRule>
  </conditionalFormatting>
  <conditionalFormatting sqref="V3309 AC3309">
    <cfRule type="notContainsBlanks" dxfId="0" priority="104028">
      <formula>LEN(TRIM(V3309))&gt;0</formula>
    </cfRule>
  </conditionalFormatting>
  <conditionalFormatting sqref="V3310 AC3310">
    <cfRule type="notContainsBlanks" dxfId="0" priority="103994">
      <formula>LEN(TRIM(V3310))&gt;0</formula>
    </cfRule>
  </conditionalFormatting>
  <conditionalFormatting sqref="V3312 AC3312">
    <cfRule type="notContainsBlanks" dxfId="0" priority="103072">
      <formula>LEN(TRIM(V3312))&gt;0</formula>
    </cfRule>
  </conditionalFormatting>
  <conditionalFormatting sqref="V3313 AC3313">
    <cfRule type="notContainsBlanks" dxfId="0" priority="103038">
      <formula>LEN(TRIM(V3313))&gt;0</formula>
    </cfRule>
  </conditionalFormatting>
  <conditionalFormatting sqref="V3314 AC3314">
    <cfRule type="notContainsBlanks" dxfId="0" priority="103004">
      <formula>LEN(TRIM(V3314))&gt;0</formula>
    </cfRule>
  </conditionalFormatting>
  <conditionalFormatting sqref="V3315 AC3315">
    <cfRule type="notContainsBlanks" dxfId="0" priority="102970">
      <formula>LEN(TRIM(V3315))&gt;0</formula>
    </cfRule>
  </conditionalFormatting>
  <conditionalFormatting sqref="V3316 AC3316">
    <cfRule type="notContainsBlanks" dxfId="0" priority="102936">
      <formula>LEN(TRIM(V3316))&gt;0</formula>
    </cfRule>
  </conditionalFormatting>
  <conditionalFormatting sqref="R3317:R3318 R3320 R3325 R3331:R3332">
    <cfRule type="notContainsBlanks" dxfId="2" priority="104652">
      <formula>LEN(TRIM(R3317))&gt;0</formula>
    </cfRule>
  </conditionalFormatting>
  <conditionalFormatting sqref="V3317:V3318 AC3317:AC3318 V3320 AC3320 V3325 AC3325 V3331:V3332 AC3331:AC3332">
    <cfRule type="notContainsBlanks" dxfId="0" priority="104992">
      <formula>LEN(TRIM(V3317))&gt;0</formula>
    </cfRule>
  </conditionalFormatting>
  <conditionalFormatting sqref="W3317:W3318 W3320 W3325 W3331:W3332">
    <cfRule type="notContainsBlanks" dxfId="0" priority="104958">
      <formula>LEN(TRIM(W3317))&gt;0</formula>
    </cfRule>
  </conditionalFormatting>
  <conditionalFormatting sqref="V3319 AC3319">
    <cfRule type="notContainsBlanks" dxfId="0" priority="101816">
      <formula>LEN(TRIM(V3319))&gt;0</formula>
    </cfRule>
  </conditionalFormatting>
  <conditionalFormatting sqref="V3321 AC3321">
    <cfRule type="notContainsBlanks" dxfId="0" priority="101319">
      <formula>LEN(TRIM(V3321))&gt;0</formula>
    </cfRule>
  </conditionalFormatting>
  <conditionalFormatting sqref="V3322 AC3322">
    <cfRule type="notContainsBlanks" dxfId="0" priority="101285">
      <formula>LEN(TRIM(V3322))&gt;0</formula>
    </cfRule>
  </conditionalFormatting>
  <conditionalFormatting sqref="V3323 AC3323">
    <cfRule type="notContainsBlanks" dxfId="0" priority="101251">
      <formula>LEN(TRIM(V3323))&gt;0</formula>
    </cfRule>
  </conditionalFormatting>
  <conditionalFormatting sqref="V3324 AC3324">
    <cfRule type="notContainsBlanks" dxfId="0" priority="101217">
      <formula>LEN(TRIM(V3324))&gt;0</formula>
    </cfRule>
  </conditionalFormatting>
  <conditionalFormatting sqref="V3326 AC3326">
    <cfRule type="notContainsBlanks" dxfId="0" priority="100181">
      <formula>LEN(TRIM(V3326))&gt;0</formula>
    </cfRule>
  </conditionalFormatting>
  <conditionalFormatting sqref="V3327 AC3327">
    <cfRule type="notContainsBlanks" dxfId="0" priority="100147">
      <formula>LEN(TRIM(V3327))&gt;0</formula>
    </cfRule>
  </conditionalFormatting>
  <conditionalFormatting sqref="V3328 AC3328">
    <cfRule type="notContainsBlanks" dxfId="0" priority="100113">
      <formula>LEN(TRIM(V3328))&gt;0</formula>
    </cfRule>
  </conditionalFormatting>
  <conditionalFormatting sqref="V3329 AC3329">
    <cfRule type="notContainsBlanks" dxfId="0" priority="100079">
      <formula>LEN(TRIM(V3329))&gt;0</formula>
    </cfRule>
  </conditionalFormatting>
  <conditionalFormatting sqref="V3330 AC3330">
    <cfRule type="notContainsBlanks" dxfId="0" priority="100045">
      <formula>LEN(TRIM(V3330))&gt;0</formula>
    </cfRule>
  </conditionalFormatting>
  <conditionalFormatting sqref="V3333 AC3333">
    <cfRule type="notContainsBlanks" dxfId="0" priority="98797">
      <formula>LEN(TRIM(V3333))&gt;0</formula>
    </cfRule>
  </conditionalFormatting>
  <conditionalFormatting sqref="V3334 AC3334">
    <cfRule type="notContainsBlanks" dxfId="0" priority="98763">
      <formula>LEN(TRIM(V3334))&gt;0</formula>
    </cfRule>
  </conditionalFormatting>
  <conditionalFormatting sqref="V3335 AC3335">
    <cfRule type="notContainsBlanks" dxfId="0" priority="98729">
      <formula>LEN(TRIM(V3335))&gt;0</formula>
    </cfRule>
  </conditionalFormatting>
  <conditionalFormatting sqref="R3336:S3336 U3336">
    <cfRule type="notContainsBlanks" dxfId="2" priority="104446">
      <formula>LEN(TRIM(R3336))&gt;0</formula>
    </cfRule>
  </conditionalFormatting>
  <conditionalFormatting sqref="V3336 AC3336">
    <cfRule type="notContainsBlanks" dxfId="0" priority="104616">
      <formula>LEN(TRIM(V3336))&gt;0</formula>
    </cfRule>
  </conditionalFormatting>
  <conditionalFormatting sqref="Q3338:Q3340 Q3344 Q3350:Q3351 Q3353 Q3364:Q3365">
    <cfRule type="notContainsBlanks" dxfId="1" priority="104923">
      <formula>LEN(TRIM(Q3338))&gt;0</formula>
    </cfRule>
  </conditionalFormatting>
  <conditionalFormatting sqref="R3338:R3340 R3344">
    <cfRule type="notContainsBlanks" dxfId="2" priority="104889">
      <formula>LEN(TRIM(R3338))&gt;0</formula>
    </cfRule>
  </conditionalFormatting>
  <conditionalFormatting sqref="S3338:S3340 S3344 S3350:S3351 S3353 S3358 S3364:S3365">
    <cfRule type="notContainsBlanks" dxfId="3" priority="104309">
      <formula>LEN(TRIM(S3338))&gt;0</formula>
    </cfRule>
  </conditionalFormatting>
  <conditionalFormatting sqref="U3338:U3340 U3344 U3350:U3351 U3353 U3358 U3364:U3365">
    <cfRule type="notContainsBlanks" dxfId="4" priority="104275">
      <formula>LEN(TRIM(U3338))&gt;0</formula>
    </cfRule>
  </conditionalFormatting>
  <conditionalFormatting sqref="V3338 AC3338">
    <cfRule type="notContainsBlanks" dxfId="0" priority="104855">
      <formula>LEN(TRIM(V3338))&gt;0</formula>
    </cfRule>
  </conditionalFormatting>
  <conditionalFormatting sqref="V3338:V3340 AC3338:AC3340 V3344 AC3344">
    <cfRule type="notContainsBlanks" dxfId="0" priority="104787">
      <formula>LEN(TRIM(V3338))&gt;0</formula>
    </cfRule>
  </conditionalFormatting>
  <conditionalFormatting sqref="W3338:W3340 W3344">
    <cfRule type="notContainsBlanks" dxfId="0" priority="104753">
      <formula>LEN(TRIM(W3338))&gt;0</formula>
    </cfRule>
  </conditionalFormatting>
  <conditionalFormatting sqref="Y3338:Y3340 Y3344 Y3350:Y3351 Y3353 Y3358 Y3364:Y3365">
    <cfRule type="notContainsBlanks" dxfId="5" priority="104719">
      <formula>LEN(TRIM(Y3338))&gt;0</formula>
    </cfRule>
  </conditionalFormatting>
  <conditionalFormatting sqref="Z3338:Z3340 Z3344 Z3350:Z3351 Z3353 Z3358 Z3364:Z3365">
    <cfRule type="notContainsBlanks" dxfId="6" priority="104685">
      <formula>LEN(TRIM(Z3338))&gt;0</formula>
    </cfRule>
  </conditionalFormatting>
  <conditionalFormatting sqref="AB3340 AB3344 AB3350:AB3351 AB3353 AB3358 AB3364:AB3365">
    <cfRule type="cellIs" dxfId="7" priority="104343" operator="notEqual">
      <formula>0</formula>
    </cfRule>
  </conditionalFormatting>
  <conditionalFormatting sqref="V3341 AC3341">
    <cfRule type="notContainsBlanks" dxfId="0" priority="104061">
      <formula>LEN(TRIM(V3341))&gt;0</formula>
    </cfRule>
  </conditionalFormatting>
  <conditionalFormatting sqref="V3342 AC3342">
    <cfRule type="notContainsBlanks" dxfId="0" priority="104027">
      <formula>LEN(TRIM(V3342))&gt;0</formula>
    </cfRule>
  </conditionalFormatting>
  <conditionalFormatting sqref="V3343 AC3343">
    <cfRule type="notContainsBlanks" dxfId="0" priority="103993">
      <formula>LEN(TRIM(V3343))&gt;0</formula>
    </cfRule>
  </conditionalFormatting>
  <conditionalFormatting sqref="V3345 AC3345">
    <cfRule type="notContainsBlanks" dxfId="0" priority="103071">
      <formula>LEN(TRIM(V3345))&gt;0</formula>
    </cfRule>
  </conditionalFormatting>
  <conditionalFormatting sqref="V3346 AC3346">
    <cfRule type="notContainsBlanks" dxfId="0" priority="103037">
      <formula>LEN(TRIM(V3346))&gt;0</formula>
    </cfRule>
  </conditionalFormatting>
  <conditionalFormatting sqref="V3347 AC3347">
    <cfRule type="notContainsBlanks" dxfId="0" priority="103003">
      <formula>LEN(TRIM(V3347))&gt;0</formula>
    </cfRule>
  </conditionalFormatting>
  <conditionalFormatting sqref="V3348 AC3348">
    <cfRule type="notContainsBlanks" dxfId="0" priority="102969">
      <formula>LEN(TRIM(V3348))&gt;0</formula>
    </cfRule>
  </conditionalFormatting>
  <conditionalFormatting sqref="V3349 AC3349">
    <cfRule type="notContainsBlanks" dxfId="0" priority="102935">
      <formula>LEN(TRIM(V3349))&gt;0</formula>
    </cfRule>
  </conditionalFormatting>
  <conditionalFormatting sqref="R3350:R3351 R3353 R3364:R3365">
    <cfRule type="notContainsBlanks" dxfId="2" priority="104651">
      <formula>LEN(TRIM(R3350))&gt;0</formula>
    </cfRule>
  </conditionalFormatting>
  <conditionalFormatting sqref="V3350:V3351 AC3350:AC3351 V3353 AC3353 V3358 AC3358 V3364:V3365 AC3364:AC3365">
    <cfRule type="notContainsBlanks" dxfId="0" priority="104991">
      <formula>LEN(TRIM(V3350))&gt;0</formula>
    </cfRule>
  </conditionalFormatting>
  <conditionalFormatting sqref="W3350:W3351 W3353 W3358 W3364:W3365">
    <cfRule type="notContainsBlanks" dxfId="0" priority="104957">
      <formula>LEN(TRIM(W3350))&gt;0</formula>
    </cfRule>
  </conditionalFormatting>
  <conditionalFormatting sqref="V3352 AC3352">
    <cfRule type="notContainsBlanks" dxfId="0" priority="101815">
      <formula>LEN(TRIM(V3352))&gt;0</formula>
    </cfRule>
  </conditionalFormatting>
  <conditionalFormatting sqref="V3354 AC3354">
    <cfRule type="notContainsBlanks" dxfId="0" priority="101318">
      <formula>LEN(TRIM(V3354))&gt;0</formula>
    </cfRule>
  </conditionalFormatting>
  <conditionalFormatting sqref="V3355 AC3355">
    <cfRule type="notContainsBlanks" dxfId="0" priority="101284">
      <formula>LEN(TRIM(V3355))&gt;0</formula>
    </cfRule>
  </conditionalFormatting>
  <conditionalFormatting sqref="V3356 AC3356">
    <cfRule type="notContainsBlanks" dxfId="0" priority="101250">
      <formula>LEN(TRIM(V3356))&gt;0</formula>
    </cfRule>
  </conditionalFormatting>
  <conditionalFormatting sqref="V3357 AC3357">
    <cfRule type="notContainsBlanks" dxfId="0" priority="101216">
      <formula>LEN(TRIM(V3357))&gt;0</formula>
    </cfRule>
  </conditionalFormatting>
  <conditionalFormatting sqref="V3359 AC3359">
    <cfRule type="notContainsBlanks" dxfId="0" priority="100180">
      <formula>LEN(TRIM(V3359))&gt;0</formula>
    </cfRule>
  </conditionalFormatting>
  <conditionalFormatting sqref="V3360 AC3360">
    <cfRule type="notContainsBlanks" dxfId="0" priority="100146">
      <formula>LEN(TRIM(V3360))&gt;0</formula>
    </cfRule>
  </conditionalFormatting>
  <conditionalFormatting sqref="V3361 AC3361">
    <cfRule type="notContainsBlanks" dxfId="0" priority="100112">
      <formula>LEN(TRIM(V3361))&gt;0</formula>
    </cfRule>
  </conditionalFormatting>
  <conditionalFormatting sqref="V3362 AC3362">
    <cfRule type="notContainsBlanks" dxfId="0" priority="100078">
      <formula>LEN(TRIM(V3362))&gt;0</formula>
    </cfRule>
  </conditionalFormatting>
  <conditionalFormatting sqref="V3363 AC3363">
    <cfRule type="notContainsBlanks" dxfId="0" priority="100044">
      <formula>LEN(TRIM(V3363))&gt;0</formula>
    </cfRule>
  </conditionalFormatting>
  <conditionalFormatting sqref="V3366 AC3366">
    <cfRule type="notContainsBlanks" dxfId="0" priority="98796">
      <formula>LEN(TRIM(V3366))&gt;0</formula>
    </cfRule>
  </conditionalFormatting>
  <conditionalFormatting sqref="V3367 AC3367">
    <cfRule type="notContainsBlanks" dxfId="0" priority="98762">
      <formula>LEN(TRIM(V3367))&gt;0</formula>
    </cfRule>
  </conditionalFormatting>
  <conditionalFormatting sqref="V3368 AC3368">
    <cfRule type="notContainsBlanks" dxfId="0" priority="98728">
      <formula>LEN(TRIM(V3368))&gt;0</formula>
    </cfRule>
  </conditionalFormatting>
  <conditionalFormatting sqref="R3369:S3369 U3369">
    <cfRule type="notContainsBlanks" dxfId="2" priority="104445">
      <formula>LEN(TRIM(R3369))&gt;0</formula>
    </cfRule>
  </conditionalFormatting>
  <conditionalFormatting sqref="V3369 AC3369">
    <cfRule type="notContainsBlanks" dxfId="0" priority="104615">
      <formula>LEN(TRIM(V3369))&gt;0</formula>
    </cfRule>
  </conditionalFormatting>
  <conditionalFormatting sqref="Q3371:Q3373 Q3377 Q3383:Q3384 Q3386 Q3391 Q3397:Q3398">
    <cfRule type="notContainsBlanks" dxfId="1" priority="104922">
      <formula>LEN(TRIM(Q3371))&gt;0</formula>
    </cfRule>
  </conditionalFormatting>
  <conditionalFormatting sqref="R3371:R3373 R3377">
    <cfRule type="notContainsBlanks" dxfId="2" priority="104888">
      <formula>LEN(TRIM(R3371))&gt;0</formula>
    </cfRule>
  </conditionalFormatting>
  <conditionalFormatting sqref="S3371:S3373 S3377 S3383:S3384 S3386 S3391 S3397:S3398">
    <cfRule type="notContainsBlanks" dxfId="3" priority="104308">
      <formula>LEN(TRIM(S3371))&gt;0</formula>
    </cfRule>
  </conditionalFormatting>
  <conditionalFormatting sqref="U3371:U3373 U3377 U3383:U3384 U3386 U3391 U3397:U3398">
    <cfRule type="notContainsBlanks" dxfId="4" priority="104274">
      <formula>LEN(TRIM(U3371))&gt;0</formula>
    </cfRule>
  </conditionalFormatting>
  <conditionalFormatting sqref="V3371 AC3371">
    <cfRule type="notContainsBlanks" dxfId="0" priority="104854">
      <formula>LEN(TRIM(V3371))&gt;0</formula>
    </cfRule>
  </conditionalFormatting>
  <conditionalFormatting sqref="V3371:V3373 AC3371:AC3373 V3377 AC3377">
    <cfRule type="notContainsBlanks" dxfId="0" priority="104786">
      <formula>LEN(TRIM(V3371))&gt;0</formula>
    </cfRule>
  </conditionalFormatting>
  <conditionalFormatting sqref="W3371:W3373 W3377">
    <cfRule type="notContainsBlanks" dxfId="0" priority="104752">
      <formula>LEN(TRIM(W3371))&gt;0</formula>
    </cfRule>
  </conditionalFormatting>
  <conditionalFormatting sqref="Y3371:Y3373 Y3377 Y3383:Y3384 Y3386 Y3391 Y3397:Y3398">
    <cfRule type="notContainsBlanks" dxfId="5" priority="104718">
      <formula>LEN(TRIM(Y3371))&gt;0</formula>
    </cfRule>
  </conditionalFormatting>
  <conditionalFormatting sqref="Z3371:Z3373 Z3377 Z3383:Z3384 Z3386 Z3391 Z3397:Z3398">
    <cfRule type="notContainsBlanks" dxfId="6" priority="104684">
      <formula>LEN(TRIM(Z3371))&gt;0</formula>
    </cfRule>
  </conditionalFormatting>
  <conditionalFormatting sqref="AA3372:AA3373 AA3377 AA3383:AA3384 AA3386 AA3391 AA3397:AA3398">
    <cfRule type="cellIs" dxfId="8" priority="104628" operator="equal">
      <formula>4</formula>
    </cfRule>
    <cfRule type="cellIs" dxfId="8" priority="104629" operator="equal">
      <formula>2</formula>
    </cfRule>
  </conditionalFormatting>
  <conditionalFormatting sqref="AB3373 AB3377 AB3383:AB3384 AB3386 AB3391 AB3397:AB3398">
    <cfRule type="cellIs" dxfId="7" priority="104342" operator="notEqual">
      <formula>0</formula>
    </cfRule>
  </conditionalFormatting>
  <conditionalFormatting sqref="V3374 AC3374">
    <cfRule type="notContainsBlanks" dxfId="0" priority="104060">
      <formula>LEN(TRIM(V3374))&gt;0</formula>
    </cfRule>
  </conditionalFormatting>
  <conditionalFormatting sqref="V3375 AC3375">
    <cfRule type="notContainsBlanks" dxfId="0" priority="104026">
      <formula>LEN(TRIM(V3375))&gt;0</formula>
    </cfRule>
  </conditionalFormatting>
  <conditionalFormatting sqref="V3376 AC3376">
    <cfRule type="notContainsBlanks" dxfId="0" priority="103992">
      <formula>LEN(TRIM(V3376))&gt;0</formula>
    </cfRule>
  </conditionalFormatting>
  <conditionalFormatting sqref="V3378 AC3378">
    <cfRule type="notContainsBlanks" dxfId="0" priority="103070">
      <formula>LEN(TRIM(V3378))&gt;0</formula>
    </cfRule>
  </conditionalFormatting>
  <conditionalFormatting sqref="V3379 AC3379">
    <cfRule type="notContainsBlanks" dxfId="0" priority="103036">
      <formula>LEN(TRIM(V3379))&gt;0</formula>
    </cfRule>
  </conditionalFormatting>
  <conditionalFormatting sqref="V3380 AC3380">
    <cfRule type="notContainsBlanks" dxfId="0" priority="103002">
      <formula>LEN(TRIM(V3380))&gt;0</formula>
    </cfRule>
  </conditionalFormatting>
  <conditionalFormatting sqref="V3381 AC3381">
    <cfRule type="notContainsBlanks" dxfId="0" priority="102968">
      <formula>LEN(TRIM(V3381))&gt;0</formula>
    </cfRule>
  </conditionalFormatting>
  <conditionalFormatting sqref="V3382 AC3382">
    <cfRule type="notContainsBlanks" dxfId="0" priority="102934">
      <formula>LEN(TRIM(V3382))&gt;0</formula>
    </cfRule>
  </conditionalFormatting>
  <conditionalFormatting sqref="R3383:R3384 R3386 R3391 R3397:R3398">
    <cfRule type="notContainsBlanks" dxfId="2" priority="104650">
      <formula>LEN(TRIM(R3383))&gt;0</formula>
    </cfRule>
  </conditionalFormatting>
  <conditionalFormatting sqref="V3383:V3384 AC3383:AC3384 V3386 AC3386 V3391 AC3391 V3397:V3398 AC3397:AC3398">
    <cfRule type="notContainsBlanks" dxfId="0" priority="104990">
      <formula>LEN(TRIM(V3383))&gt;0</formula>
    </cfRule>
  </conditionalFormatting>
  <conditionalFormatting sqref="W3383:W3384 W3386 W3391 W3397:W3398">
    <cfRule type="notContainsBlanks" dxfId="0" priority="104956">
      <formula>LEN(TRIM(W3383))&gt;0</formula>
    </cfRule>
  </conditionalFormatting>
  <conditionalFormatting sqref="V3385 AC3385">
    <cfRule type="notContainsBlanks" dxfId="0" priority="101814">
      <formula>LEN(TRIM(V3385))&gt;0</formula>
    </cfRule>
  </conditionalFormatting>
  <conditionalFormatting sqref="V3387 AC3387">
    <cfRule type="notContainsBlanks" dxfId="0" priority="101317">
      <formula>LEN(TRIM(V3387))&gt;0</formula>
    </cfRule>
  </conditionalFormatting>
  <conditionalFormatting sqref="V3388 AC3388">
    <cfRule type="notContainsBlanks" dxfId="0" priority="101283">
      <formula>LEN(TRIM(V3388))&gt;0</formula>
    </cfRule>
  </conditionalFormatting>
  <conditionalFormatting sqref="V3389 AC3389">
    <cfRule type="notContainsBlanks" dxfId="0" priority="101249">
      <formula>LEN(TRIM(V3389))&gt;0</formula>
    </cfRule>
  </conditionalFormatting>
  <conditionalFormatting sqref="V3390 AC3390">
    <cfRule type="notContainsBlanks" dxfId="0" priority="101215">
      <formula>LEN(TRIM(V3390))&gt;0</formula>
    </cfRule>
  </conditionalFormatting>
  <conditionalFormatting sqref="V3392 AC3392">
    <cfRule type="notContainsBlanks" dxfId="0" priority="100179">
      <formula>LEN(TRIM(V3392))&gt;0</formula>
    </cfRule>
  </conditionalFormatting>
  <conditionalFormatting sqref="V3393 AC3393">
    <cfRule type="notContainsBlanks" dxfId="0" priority="100145">
      <formula>LEN(TRIM(V3393))&gt;0</formula>
    </cfRule>
  </conditionalFormatting>
  <conditionalFormatting sqref="V3394 AC3394">
    <cfRule type="notContainsBlanks" dxfId="0" priority="100111">
      <formula>LEN(TRIM(V3394))&gt;0</formula>
    </cfRule>
  </conditionalFormatting>
  <conditionalFormatting sqref="V3395 AC3395">
    <cfRule type="notContainsBlanks" dxfId="0" priority="100077">
      <formula>LEN(TRIM(V3395))&gt;0</formula>
    </cfRule>
  </conditionalFormatting>
  <conditionalFormatting sqref="V3396 AC3396">
    <cfRule type="notContainsBlanks" dxfId="0" priority="100043">
      <formula>LEN(TRIM(V3396))&gt;0</formula>
    </cfRule>
  </conditionalFormatting>
  <conditionalFormatting sqref="V3399 AC3399">
    <cfRule type="notContainsBlanks" dxfId="0" priority="98795">
      <formula>LEN(TRIM(V3399))&gt;0</formula>
    </cfRule>
  </conditionalFormatting>
  <conditionalFormatting sqref="V3400 AC3400">
    <cfRule type="notContainsBlanks" dxfId="0" priority="98761">
      <formula>LEN(TRIM(V3400))&gt;0</formula>
    </cfRule>
  </conditionalFormatting>
  <conditionalFormatting sqref="V3401 AC3401">
    <cfRule type="notContainsBlanks" dxfId="0" priority="98727">
      <formula>LEN(TRIM(V3401))&gt;0</formula>
    </cfRule>
  </conditionalFormatting>
  <conditionalFormatting sqref="R3402:S3402 U3402">
    <cfRule type="notContainsBlanks" dxfId="2" priority="104444">
      <formula>LEN(TRIM(R3402))&gt;0</formula>
    </cfRule>
  </conditionalFormatting>
  <conditionalFormatting sqref="V3402 AC3402">
    <cfRule type="notContainsBlanks" dxfId="0" priority="104614">
      <formula>LEN(TRIM(V3402))&gt;0</formula>
    </cfRule>
  </conditionalFormatting>
  <conditionalFormatting sqref="Q3404:Q3406 Q3410 Q3416:Q3417 Q3419 Q3424 Q3430:Q3431">
    <cfRule type="notContainsBlanks" dxfId="1" priority="104921">
      <formula>LEN(TRIM(Q3404))&gt;0</formula>
    </cfRule>
  </conditionalFormatting>
  <conditionalFormatting sqref="R3404:R3406 R3410">
    <cfRule type="notContainsBlanks" dxfId="2" priority="104887">
      <formula>LEN(TRIM(R3404))&gt;0</formula>
    </cfRule>
  </conditionalFormatting>
  <conditionalFormatting sqref="S3404:S3406 S3410 S3416:S3417 S3419 S3424 S3430:S3431">
    <cfRule type="notContainsBlanks" dxfId="3" priority="104307">
      <formula>LEN(TRIM(S3404))&gt;0</formula>
    </cfRule>
  </conditionalFormatting>
  <conditionalFormatting sqref="U3404:U3406 U3410 U3416:U3417 U3419 U3424 U3430:U3431">
    <cfRule type="notContainsBlanks" dxfId="4" priority="104273">
      <formula>LEN(TRIM(U3404))&gt;0</formula>
    </cfRule>
  </conditionalFormatting>
  <conditionalFormatting sqref="V3404 AC3404">
    <cfRule type="notContainsBlanks" dxfId="0" priority="104853">
      <formula>LEN(TRIM(V3404))&gt;0</formula>
    </cfRule>
  </conditionalFormatting>
  <conditionalFormatting sqref="V3404:V3406 AC3404:AC3406 V3410 AC3410">
    <cfRule type="notContainsBlanks" dxfId="0" priority="104785">
      <formula>LEN(TRIM(V3404))&gt;0</formula>
    </cfRule>
  </conditionalFormatting>
  <conditionalFormatting sqref="W3404:W3406 W3410">
    <cfRule type="notContainsBlanks" dxfId="0" priority="104751">
      <formula>LEN(TRIM(W3404))&gt;0</formula>
    </cfRule>
  </conditionalFormatting>
  <conditionalFormatting sqref="Y3404:Y3406 Y3410 Y3416:Y3417 Y3419 Y3424 Y3430:Y3431">
    <cfRule type="notContainsBlanks" dxfId="5" priority="104717">
      <formula>LEN(TRIM(Y3404))&gt;0</formula>
    </cfRule>
  </conditionalFormatting>
  <conditionalFormatting sqref="Z3404:Z3406 Z3410 Z3416:Z3417 Z3419 Z3424 Z3430:Z3431">
    <cfRule type="notContainsBlanks" dxfId="6" priority="104683">
      <formula>LEN(TRIM(Z3404))&gt;0</formula>
    </cfRule>
  </conditionalFormatting>
  <conditionalFormatting sqref="AB3406 AB3410 AB3416:AB3417 AB3419 AB3424 AB3430:AB3431">
    <cfRule type="cellIs" dxfId="7" priority="104341" operator="notEqual">
      <formula>0</formula>
    </cfRule>
  </conditionalFormatting>
  <conditionalFormatting sqref="V3407 AC3407">
    <cfRule type="notContainsBlanks" dxfId="0" priority="104059">
      <formula>LEN(TRIM(V3407))&gt;0</formula>
    </cfRule>
  </conditionalFormatting>
  <conditionalFormatting sqref="V3408 AC3408">
    <cfRule type="notContainsBlanks" dxfId="0" priority="104025">
      <formula>LEN(TRIM(V3408))&gt;0</formula>
    </cfRule>
  </conditionalFormatting>
  <conditionalFormatting sqref="V3409 AC3409">
    <cfRule type="notContainsBlanks" dxfId="0" priority="103991">
      <formula>LEN(TRIM(V3409))&gt;0</formula>
    </cfRule>
  </conditionalFormatting>
  <conditionalFormatting sqref="V3411 AC3411">
    <cfRule type="notContainsBlanks" dxfId="0" priority="103069">
      <formula>LEN(TRIM(V3411))&gt;0</formula>
    </cfRule>
  </conditionalFormatting>
  <conditionalFormatting sqref="V3412 AC3412">
    <cfRule type="notContainsBlanks" dxfId="0" priority="103035">
      <formula>LEN(TRIM(V3412))&gt;0</formula>
    </cfRule>
  </conditionalFormatting>
  <conditionalFormatting sqref="V3413 AC3413">
    <cfRule type="notContainsBlanks" dxfId="0" priority="103001">
      <formula>LEN(TRIM(V3413))&gt;0</formula>
    </cfRule>
  </conditionalFormatting>
  <conditionalFormatting sqref="V3414 AC3414">
    <cfRule type="notContainsBlanks" dxfId="0" priority="102967">
      <formula>LEN(TRIM(V3414))&gt;0</formula>
    </cfRule>
  </conditionalFormatting>
  <conditionalFormatting sqref="V3415 AC3415">
    <cfRule type="notContainsBlanks" dxfId="0" priority="102933">
      <formula>LEN(TRIM(V3415))&gt;0</formula>
    </cfRule>
  </conditionalFormatting>
  <conditionalFormatting sqref="R3416:R3417 R3419 R3424 R3430:R3431">
    <cfRule type="notContainsBlanks" dxfId="2" priority="104649">
      <formula>LEN(TRIM(R3416))&gt;0</formula>
    </cfRule>
  </conditionalFormatting>
  <conditionalFormatting sqref="V3416:V3417 AC3416:AC3417 V3419 AC3419 V3424 AC3424 V3430:V3431 AC3430:AC3431">
    <cfRule type="notContainsBlanks" dxfId="0" priority="104989">
      <formula>LEN(TRIM(V3416))&gt;0</formula>
    </cfRule>
  </conditionalFormatting>
  <conditionalFormatting sqref="W3416:W3417 W3419 W3424 W3430:W3431">
    <cfRule type="notContainsBlanks" dxfId="0" priority="104955">
      <formula>LEN(TRIM(W3416))&gt;0</formula>
    </cfRule>
  </conditionalFormatting>
  <conditionalFormatting sqref="V3418 AC3418">
    <cfRule type="notContainsBlanks" dxfId="0" priority="101813">
      <formula>LEN(TRIM(V3418))&gt;0</formula>
    </cfRule>
  </conditionalFormatting>
  <conditionalFormatting sqref="V3420 AC3420">
    <cfRule type="notContainsBlanks" dxfId="0" priority="101316">
      <formula>LEN(TRIM(V3420))&gt;0</formula>
    </cfRule>
  </conditionalFormatting>
  <conditionalFormatting sqref="V3421 AC3421">
    <cfRule type="notContainsBlanks" dxfId="0" priority="101282">
      <formula>LEN(TRIM(V3421))&gt;0</formula>
    </cfRule>
  </conditionalFormatting>
  <conditionalFormatting sqref="V3422 AC3422">
    <cfRule type="notContainsBlanks" dxfId="0" priority="101248">
      <formula>LEN(TRIM(V3422))&gt;0</formula>
    </cfRule>
  </conditionalFormatting>
  <conditionalFormatting sqref="V3423 AC3423">
    <cfRule type="notContainsBlanks" dxfId="0" priority="101214">
      <formula>LEN(TRIM(V3423))&gt;0</formula>
    </cfRule>
  </conditionalFormatting>
  <conditionalFormatting sqref="V3425 AC3425">
    <cfRule type="notContainsBlanks" dxfId="0" priority="100178">
      <formula>LEN(TRIM(V3425))&gt;0</formula>
    </cfRule>
  </conditionalFormatting>
  <conditionalFormatting sqref="V3426 AC3426">
    <cfRule type="notContainsBlanks" dxfId="0" priority="100144">
      <formula>LEN(TRIM(V3426))&gt;0</formula>
    </cfRule>
  </conditionalFormatting>
  <conditionalFormatting sqref="V3427 AC3427">
    <cfRule type="notContainsBlanks" dxfId="0" priority="100110">
      <formula>LEN(TRIM(V3427))&gt;0</formula>
    </cfRule>
  </conditionalFormatting>
  <conditionalFormatting sqref="V3428 AC3428">
    <cfRule type="notContainsBlanks" dxfId="0" priority="100076">
      <formula>LEN(TRIM(V3428))&gt;0</formula>
    </cfRule>
  </conditionalFormatting>
  <conditionalFormatting sqref="V3429 AC3429">
    <cfRule type="notContainsBlanks" dxfId="0" priority="100042">
      <formula>LEN(TRIM(V3429))&gt;0</formula>
    </cfRule>
  </conditionalFormatting>
  <conditionalFormatting sqref="V3432 AC3432">
    <cfRule type="notContainsBlanks" dxfId="0" priority="98794">
      <formula>LEN(TRIM(V3432))&gt;0</formula>
    </cfRule>
  </conditionalFormatting>
  <conditionalFormatting sqref="V3433 AC3433">
    <cfRule type="notContainsBlanks" dxfId="0" priority="98760">
      <formula>LEN(TRIM(V3433))&gt;0</formula>
    </cfRule>
  </conditionalFormatting>
  <conditionalFormatting sqref="V3434 AC3434">
    <cfRule type="notContainsBlanks" dxfId="0" priority="98726">
      <formula>LEN(TRIM(V3434))&gt;0</formula>
    </cfRule>
  </conditionalFormatting>
  <conditionalFormatting sqref="R3435:S3435 U3435">
    <cfRule type="notContainsBlanks" dxfId="2" priority="104443">
      <formula>LEN(TRIM(R3435))&gt;0</formula>
    </cfRule>
  </conditionalFormatting>
  <conditionalFormatting sqref="V3435 AC3435">
    <cfRule type="notContainsBlanks" dxfId="0" priority="104613">
      <formula>LEN(TRIM(V3435))&gt;0</formula>
    </cfRule>
  </conditionalFormatting>
  <conditionalFormatting sqref="Q3437:Q3439 Q3443 Q3449:Q3450 Q3452 Q3457 Q3463:Q3464">
    <cfRule type="notContainsBlanks" dxfId="1" priority="95828">
      <formula>LEN(TRIM(Q3437))&gt;0</formula>
    </cfRule>
  </conditionalFormatting>
  <conditionalFormatting sqref="R3437:R3439 R3443">
    <cfRule type="notContainsBlanks" dxfId="2" priority="95827">
      <formula>LEN(TRIM(R3437))&gt;0</formula>
    </cfRule>
  </conditionalFormatting>
  <conditionalFormatting sqref="S3437:S3439 S3443 S3449:S3450 S3452 S3457 S3463:S3464">
    <cfRule type="notContainsBlanks" dxfId="3" priority="95810">
      <formula>LEN(TRIM(S3437))&gt;0</formula>
    </cfRule>
  </conditionalFormatting>
  <conditionalFormatting sqref="U3437:U3439 U3443 U3449:U3450 U3452 U3457 U3463:U3464">
    <cfRule type="notContainsBlanks" dxfId="4" priority="95809">
      <formula>LEN(TRIM(U3437))&gt;0</formula>
    </cfRule>
  </conditionalFormatting>
  <conditionalFormatting sqref="V3437 AC3437">
    <cfRule type="notContainsBlanks" dxfId="0" priority="95826">
      <formula>LEN(TRIM(V3437))&gt;0</formula>
    </cfRule>
  </conditionalFormatting>
  <conditionalFormatting sqref="V3437:V3439 AC3437:AC3439 V3443 AC3443">
    <cfRule type="notContainsBlanks" dxfId="0" priority="95824">
      <formula>LEN(TRIM(V3437))&gt;0</formula>
    </cfRule>
  </conditionalFormatting>
  <conditionalFormatting sqref="W3437:W3439 W3443">
    <cfRule type="notContainsBlanks" dxfId="0" priority="95823">
      <formula>LEN(TRIM(W3437))&gt;0</formula>
    </cfRule>
  </conditionalFormatting>
  <conditionalFormatting sqref="Y3437:Y3439 Y3443 Y3449:Y3450 Y3452 Y3457 Y3463:Y3464">
    <cfRule type="notContainsBlanks" dxfId="5" priority="95822">
      <formula>LEN(TRIM(Y3437))&gt;0</formula>
    </cfRule>
  </conditionalFormatting>
  <conditionalFormatting sqref="Z3437:Z3439 Z3443 Z3449:Z3450 Z3452 Z3457 Z3463:Z3464">
    <cfRule type="notContainsBlanks" dxfId="6" priority="95821">
      <formula>LEN(TRIM(Z3437))&gt;0</formula>
    </cfRule>
  </conditionalFormatting>
  <conditionalFormatting sqref="AB3439 AB3443 AB3449:AB3450 AB3452 AB3457 AB3463:AB3464">
    <cfRule type="cellIs" dxfId="7" priority="95811" operator="notEqual">
      <formula>0</formula>
    </cfRule>
  </conditionalFormatting>
  <conditionalFormatting sqref="V3440 AC3440">
    <cfRule type="notContainsBlanks" dxfId="0" priority="95802">
      <formula>LEN(TRIM(V3440))&gt;0</formula>
    </cfRule>
  </conditionalFormatting>
  <conditionalFormatting sqref="V3441 AC3441">
    <cfRule type="notContainsBlanks" dxfId="0" priority="95801">
      <formula>LEN(TRIM(V3441))&gt;0</formula>
    </cfRule>
  </conditionalFormatting>
  <conditionalFormatting sqref="V3442 AC3442">
    <cfRule type="notContainsBlanks" dxfId="0" priority="95800">
      <formula>LEN(TRIM(V3442))&gt;0</formula>
    </cfRule>
  </conditionalFormatting>
  <conditionalFormatting sqref="V3444 AC3444">
    <cfRule type="notContainsBlanks" dxfId="0" priority="95772">
      <formula>LEN(TRIM(V3444))&gt;0</formula>
    </cfRule>
  </conditionalFormatting>
  <conditionalFormatting sqref="V3445 AC3445">
    <cfRule type="notContainsBlanks" dxfId="0" priority="95771">
      <formula>LEN(TRIM(V3445))&gt;0</formula>
    </cfRule>
  </conditionalFormatting>
  <conditionalFormatting sqref="V3446 AC3446">
    <cfRule type="notContainsBlanks" dxfId="0" priority="95770">
      <formula>LEN(TRIM(V3446))&gt;0</formula>
    </cfRule>
  </conditionalFormatting>
  <conditionalFormatting sqref="V3447 AC3447">
    <cfRule type="notContainsBlanks" dxfId="0" priority="95769">
      <formula>LEN(TRIM(V3447))&gt;0</formula>
    </cfRule>
  </conditionalFormatting>
  <conditionalFormatting sqref="V3448 AC3448">
    <cfRule type="notContainsBlanks" dxfId="0" priority="95768">
      <formula>LEN(TRIM(V3448))&gt;0</formula>
    </cfRule>
  </conditionalFormatting>
  <conditionalFormatting sqref="R3449:R3450 R3452 R3457 R3463:R3464">
    <cfRule type="notContainsBlanks" dxfId="2" priority="95820">
      <formula>LEN(TRIM(R3449))&gt;0</formula>
    </cfRule>
  </conditionalFormatting>
  <conditionalFormatting sqref="V3449:V3450 AC3449:AC3450 V3452 AC3452 V3457 AC3457 V3463:V3464 AC3463:AC3464">
    <cfRule type="notContainsBlanks" dxfId="0" priority="95830">
      <formula>LEN(TRIM(V3449))&gt;0</formula>
    </cfRule>
  </conditionalFormatting>
  <conditionalFormatting sqref="W3449:W3450 W3452 W3457 W3463:W3464">
    <cfRule type="notContainsBlanks" dxfId="0" priority="95829">
      <formula>LEN(TRIM(W3449))&gt;0</formula>
    </cfRule>
  </conditionalFormatting>
  <conditionalFormatting sqref="V3451 AC3451">
    <cfRule type="notContainsBlanks" dxfId="0" priority="95735">
      <formula>LEN(TRIM(V3451))&gt;0</formula>
    </cfRule>
  </conditionalFormatting>
  <conditionalFormatting sqref="V3453 AC3453">
    <cfRule type="notContainsBlanks" dxfId="0" priority="95720">
      <formula>LEN(TRIM(V3453))&gt;0</formula>
    </cfRule>
  </conditionalFormatting>
  <conditionalFormatting sqref="V3454 AC3454">
    <cfRule type="notContainsBlanks" dxfId="0" priority="95719">
      <formula>LEN(TRIM(V3454))&gt;0</formula>
    </cfRule>
  </conditionalFormatting>
  <conditionalFormatting sqref="V3455 AC3455">
    <cfRule type="notContainsBlanks" dxfId="0" priority="95718">
      <formula>LEN(TRIM(V3455))&gt;0</formula>
    </cfRule>
  </conditionalFormatting>
  <conditionalFormatting sqref="V3456 AC3456">
    <cfRule type="notContainsBlanks" dxfId="0" priority="95717">
      <formula>LEN(TRIM(V3456))&gt;0</formula>
    </cfRule>
  </conditionalFormatting>
  <conditionalFormatting sqref="V3458 AC3458">
    <cfRule type="notContainsBlanks" dxfId="0" priority="95685">
      <formula>LEN(TRIM(V3458))&gt;0</formula>
    </cfRule>
  </conditionalFormatting>
  <conditionalFormatting sqref="V3459 AC3459">
    <cfRule type="notContainsBlanks" dxfId="0" priority="95684">
      <formula>LEN(TRIM(V3459))&gt;0</formula>
    </cfRule>
  </conditionalFormatting>
  <conditionalFormatting sqref="V3460 AC3460">
    <cfRule type="notContainsBlanks" dxfId="0" priority="95683">
      <formula>LEN(TRIM(V3460))&gt;0</formula>
    </cfRule>
  </conditionalFormatting>
  <conditionalFormatting sqref="V3461 AC3461">
    <cfRule type="notContainsBlanks" dxfId="0" priority="95682">
      <formula>LEN(TRIM(V3461))&gt;0</formula>
    </cfRule>
  </conditionalFormatting>
  <conditionalFormatting sqref="V3462 AC3462">
    <cfRule type="notContainsBlanks" dxfId="0" priority="95681">
      <formula>LEN(TRIM(V3462))&gt;0</formula>
    </cfRule>
  </conditionalFormatting>
  <conditionalFormatting sqref="V3465 AC3465">
    <cfRule type="notContainsBlanks" dxfId="0" priority="95644">
      <formula>LEN(TRIM(V3465))&gt;0</formula>
    </cfRule>
  </conditionalFormatting>
  <conditionalFormatting sqref="V3466 AC3466">
    <cfRule type="notContainsBlanks" dxfId="0" priority="95643">
      <formula>LEN(TRIM(V3466))&gt;0</formula>
    </cfRule>
  </conditionalFormatting>
  <conditionalFormatting sqref="V3467 AC3467">
    <cfRule type="notContainsBlanks" dxfId="0" priority="95642">
      <formula>LEN(TRIM(V3467))&gt;0</formula>
    </cfRule>
  </conditionalFormatting>
  <conditionalFormatting sqref="R3468:S3468 U3468">
    <cfRule type="notContainsBlanks" dxfId="2" priority="95814">
      <formula>LEN(TRIM(R3468))&gt;0</formula>
    </cfRule>
  </conditionalFormatting>
  <conditionalFormatting sqref="V3468 AC3468">
    <cfRule type="notContainsBlanks" dxfId="0" priority="95819">
      <formula>LEN(TRIM(V3468))&gt;0</formula>
    </cfRule>
  </conditionalFormatting>
  <conditionalFormatting sqref="Q3470:Q3472 Q3490 Q3497">
    <cfRule type="notContainsBlanks" dxfId="1" priority="104914">
      <formula>LEN(TRIM(Q3470))&gt;0</formula>
    </cfRule>
  </conditionalFormatting>
  <conditionalFormatting sqref="S3470:S3472 S3476 S3482:S3483 S3485 S3490 S3496:S3497">
    <cfRule type="notContainsBlanks" dxfId="3" priority="104300">
      <formula>LEN(TRIM(S3470))&gt;0</formula>
    </cfRule>
  </conditionalFormatting>
  <conditionalFormatting sqref="U3470:U3472 U3476 U3482:U3483 U3485 U3490 U3496:U3497">
    <cfRule type="notContainsBlanks" dxfId="4" priority="104266">
      <formula>LEN(TRIM(U3470))&gt;0</formula>
    </cfRule>
  </conditionalFormatting>
  <conditionalFormatting sqref="V3470 AC3470">
    <cfRule type="notContainsBlanks" dxfId="0" priority="104846">
      <formula>LEN(TRIM(V3470))&gt;0</formula>
    </cfRule>
  </conditionalFormatting>
  <conditionalFormatting sqref="V3470:V3472 AC3470:AC3472 V3476 AC3476">
    <cfRule type="notContainsBlanks" dxfId="0" priority="104778">
      <formula>LEN(TRIM(V3470))&gt;0</formula>
    </cfRule>
  </conditionalFormatting>
  <conditionalFormatting sqref="W3470:W3472 W3476">
    <cfRule type="notContainsBlanks" dxfId="0" priority="104744">
      <formula>LEN(TRIM(W3470))&gt;0</formula>
    </cfRule>
  </conditionalFormatting>
  <conditionalFormatting sqref="Y3470:Y3472 Y3476 Y3482:Y3483 Y3485 Y3490 Y3496:Y3497">
    <cfRule type="notContainsBlanks" dxfId="5" priority="104710">
      <formula>LEN(TRIM(Y3470))&gt;0</formula>
    </cfRule>
  </conditionalFormatting>
  <conditionalFormatting sqref="Z3470:Z3472 Z3476 Z3482:Z3483 Z3485 Z3490 Z3496:Z3497">
    <cfRule type="notContainsBlanks" dxfId="6" priority="104676">
      <formula>LEN(TRIM(Z3470))&gt;0</formula>
    </cfRule>
  </conditionalFormatting>
  <conditionalFormatting sqref="AB3472 AB3476 AB3482:AB3483 AB3485 AB3490 AB3496:AB3497">
    <cfRule type="cellIs" dxfId="7" priority="104334" operator="notEqual">
      <formula>0</formula>
    </cfRule>
  </conditionalFormatting>
  <conditionalFormatting sqref="V3473 AC3473">
    <cfRule type="notContainsBlanks" dxfId="0" priority="104052">
      <formula>LEN(TRIM(V3473))&gt;0</formula>
    </cfRule>
  </conditionalFormatting>
  <conditionalFormatting sqref="V3474 AC3474">
    <cfRule type="notContainsBlanks" dxfId="0" priority="104018">
      <formula>LEN(TRIM(V3474))&gt;0</formula>
    </cfRule>
  </conditionalFormatting>
  <conditionalFormatting sqref="V3475 AC3475">
    <cfRule type="notContainsBlanks" dxfId="0" priority="103984">
      <formula>LEN(TRIM(V3475))&gt;0</formula>
    </cfRule>
  </conditionalFormatting>
  <conditionalFormatting sqref="V3477 AC3477">
    <cfRule type="notContainsBlanks" dxfId="0" priority="103062">
      <formula>LEN(TRIM(V3477))&gt;0</formula>
    </cfRule>
  </conditionalFormatting>
  <conditionalFormatting sqref="V3478 AC3478">
    <cfRule type="notContainsBlanks" dxfId="0" priority="103028">
      <formula>LEN(TRIM(V3478))&gt;0</formula>
    </cfRule>
  </conditionalFormatting>
  <conditionalFormatting sqref="V3479 AC3479">
    <cfRule type="notContainsBlanks" dxfId="0" priority="102994">
      <formula>LEN(TRIM(V3479))&gt;0</formula>
    </cfRule>
  </conditionalFormatting>
  <conditionalFormatting sqref="V3480 AC3480">
    <cfRule type="notContainsBlanks" dxfId="0" priority="102960">
      <formula>LEN(TRIM(V3480))&gt;0</formula>
    </cfRule>
  </conditionalFormatting>
  <conditionalFormatting sqref="V3481 AC3481">
    <cfRule type="notContainsBlanks" dxfId="0" priority="102926">
      <formula>LEN(TRIM(V3481))&gt;0</formula>
    </cfRule>
  </conditionalFormatting>
  <conditionalFormatting sqref="R3482:R3483 R3485 R3496:R3497">
    <cfRule type="notContainsBlanks" dxfId="2" priority="104642">
      <formula>LEN(TRIM(R3482))&gt;0</formula>
    </cfRule>
  </conditionalFormatting>
  <conditionalFormatting sqref="V3482:V3483 AC3482:AC3483 V3485 AC3485 V3490 AC3490 V3496:V3497 AC3496:AC3497">
    <cfRule type="notContainsBlanks" dxfId="0" priority="104982">
      <formula>LEN(TRIM(V3482))&gt;0</formula>
    </cfRule>
  </conditionalFormatting>
  <conditionalFormatting sqref="W3482:W3483 W3485 W3490 W3496:W3497">
    <cfRule type="notContainsBlanks" dxfId="0" priority="104948">
      <formula>LEN(TRIM(W3482))&gt;0</formula>
    </cfRule>
  </conditionalFormatting>
  <conditionalFormatting sqref="V3484 AC3484">
    <cfRule type="notContainsBlanks" dxfId="0" priority="101806">
      <formula>LEN(TRIM(V3484))&gt;0</formula>
    </cfRule>
  </conditionalFormatting>
  <conditionalFormatting sqref="V3486 AC3486">
    <cfRule type="notContainsBlanks" dxfId="0" priority="101309">
      <formula>LEN(TRIM(V3486))&gt;0</formula>
    </cfRule>
  </conditionalFormatting>
  <conditionalFormatting sqref="V3487 AC3487">
    <cfRule type="notContainsBlanks" dxfId="0" priority="101275">
      <formula>LEN(TRIM(V3487))&gt;0</formula>
    </cfRule>
  </conditionalFormatting>
  <conditionalFormatting sqref="V3488 AC3488">
    <cfRule type="notContainsBlanks" dxfId="0" priority="101241">
      <formula>LEN(TRIM(V3488))&gt;0</formula>
    </cfRule>
  </conditionalFormatting>
  <conditionalFormatting sqref="V3489 AC3489">
    <cfRule type="notContainsBlanks" dxfId="0" priority="101207">
      <formula>LEN(TRIM(V3489))&gt;0</formula>
    </cfRule>
  </conditionalFormatting>
  <conditionalFormatting sqref="V3491 AC3491">
    <cfRule type="notContainsBlanks" dxfId="0" priority="100171">
      <formula>LEN(TRIM(V3491))&gt;0</formula>
    </cfRule>
  </conditionalFormatting>
  <conditionalFormatting sqref="V3492 AC3492">
    <cfRule type="notContainsBlanks" dxfId="0" priority="100137">
      <formula>LEN(TRIM(V3492))&gt;0</formula>
    </cfRule>
  </conditionalFormatting>
  <conditionalFormatting sqref="V3493 AC3493">
    <cfRule type="notContainsBlanks" dxfId="0" priority="100103">
      <formula>LEN(TRIM(V3493))&gt;0</formula>
    </cfRule>
  </conditionalFormatting>
  <conditionalFormatting sqref="V3494 AC3494">
    <cfRule type="notContainsBlanks" dxfId="0" priority="100069">
      <formula>LEN(TRIM(V3494))&gt;0</formula>
    </cfRule>
  </conditionalFormatting>
  <conditionalFormatting sqref="V3495 AC3495">
    <cfRule type="notContainsBlanks" dxfId="0" priority="100035">
      <formula>LEN(TRIM(V3495))&gt;0</formula>
    </cfRule>
  </conditionalFormatting>
  <conditionalFormatting sqref="V3498 AC3498">
    <cfRule type="notContainsBlanks" dxfId="0" priority="98787">
      <formula>LEN(TRIM(V3498))&gt;0</formula>
    </cfRule>
  </conditionalFormatting>
  <conditionalFormatting sqref="V3499 AC3499">
    <cfRule type="notContainsBlanks" dxfId="0" priority="98753">
      <formula>LEN(TRIM(V3499))&gt;0</formula>
    </cfRule>
  </conditionalFormatting>
  <conditionalFormatting sqref="V3500 AC3500">
    <cfRule type="notContainsBlanks" dxfId="0" priority="98719">
      <formula>LEN(TRIM(V3500))&gt;0</formula>
    </cfRule>
  </conditionalFormatting>
  <conditionalFormatting sqref="K3501 K3527:K3534 K3560:K3567 K3593:K3600 K3626:K3633 K3659:K3666 K3692:K3699 K3725:K3732 K3758:K3765 K3791:K3798 K3824:K3831 K3857:K3864 K3890:K3897 K3923:K3930 K3956:K3963 K3989:K3996 K4022:K4029 K4055:K4062 K4088:K4095 K4121:K4128 K4154:K4161 K4187:K4194 K4220:K4227 K4253:K4260 K4286:K4293 K4319:K4326 K4352:K4359 K4385:K4386 K4391:K4392 K4418:K4425 K4451:K4458 K4484:K4491 K4517:K4524 K4550:K4557 K4583:K4590 K4616:K4623 K4649:K4656 K4682:K4689 K4715:K4722 K4748:K4755 K4781:K4788 K4814:K4821 K4847:K4854 K4880:K4887 K4913:K4920 K4946:K4953 K4979:K4986 K5012:K5019 K5045:K5052 K5078:K5085 K5111:K5118">
    <cfRule type="notContainsBlanks" dxfId="0" priority="91389">
      <formula>LEN(TRIM(K3501))&gt;0</formula>
    </cfRule>
  </conditionalFormatting>
  <conditionalFormatting sqref="L3501 L3527:L3534 L3560:L3567 L3593:L3600 L3626:L3633 L3659:L3666 L3692:L3699 L3725:L3732 L3758:L3765 L3791:L3798 L3824:L3831 L3857:L3864 L3890:L3897 L3923:L3930 L3956:L3963 L3989:L3996 L4022:L4029 L4055:L4062 L4088:L4095 L4121:L4128 L4154:L4161 L4187:L4194 L4220:L4227 L4253:L4260 L4286:L4293 L4319:L4326 L4352:L4359 L4385:L4392 L4418:L4425 L4451:L4458 L4484:L4491 L4517:L4524 L4550:L4557 L4583:L4590 L4616:L4623 L4649:L4656 L4682:L4689 L4715:L4722 L4748:L4755 L4781:L4788 L4814:L4821 L4847:L4854 L4880:L4887 L4913:L4920 L4946:L4953 L4979:L4986 L5012:L5019 L5045:L5052 L5078:L5085 L5111:L5118">
    <cfRule type="notContainsBlanks" dxfId="9" priority="91388">
      <formula>LEN(TRIM(L3501))&gt;0</formula>
    </cfRule>
  </conditionalFormatting>
  <conditionalFormatting sqref="R3501:S3501 U3501">
    <cfRule type="notContainsBlanks" dxfId="2" priority="104436">
      <formula>LEN(TRIM(R3501))&gt;0</formula>
    </cfRule>
  </conditionalFormatting>
  <conditionalFormatting sqref="V3501 AC3501">
    <cfRule type="notContainsBlanks" dxfId="0" priority="104606">
      <formula>LEN(TRIM(V3501))&gt;0</formula>
    </cfRule>
  </conditionalFormatting>
  <conditionalFormatting sqref="Q3503:Q3505 Q3509 Q3523 Q3530">
    <cfRule type="notContainsBlanks" dxfId="1" priority="104916">
      <formula>LEN(TRIM(Q3503))&gt;0</formula>
    </cfRule>
  </conditionalFormatting>
  <conditionalFormatting sqref="R3503:R3505 R3509">
    <cfRule type="notContainsBlanks" dxfId="2" priority="104882">
      <formula>LEN(TRIM(R3503))&gt;0</formula>
    </cfRule>
  </conditionalFormatting>
  <conditionalFormatting sqref="S3503:S3505 S3509 S3515:S3516 S3518 S3523 S3529:S3530">
    <cfRule type="notContainsBlanks" dxfId="3" priority="104302">
      <formula>LEN(TRIM(S3503))&gt;0</formula>
    </cfRule>
  </conditionalFormatting>
  <conditionalFormatting sqref="U3503:U3505 U3509 U3515:U3516 U3518 U3523 U3529:U3530">
    <cfRule type="notContainsBlanks" dxfId="4" priority="104268">
      <formula>LEN(TRIM(U3503))&gt;0</formula>
    </cfRule>
  </conditionalFormatting>
  <conditionalFormatting sqref="V3503 AC3503">
    <cfRule type="notContainsBlanks" dxfId="0" priority="104848">
      <formula>LEN(TRIM(V3503))&gt;0</formula>
    </cfRule>
  </conditionalFormatting>
  <conditionalFormatting sqref="V3503:V3505 AC3503:AC3505 V3509 AC3509">
    <cfRule type="notContainsBlanks" dxfId="0" priority="104780">
      <formula>LEN(TRIM(V3503))&gt;0</formula>
    </cfRule>
  </conditionalFormatting>
  <conditionalFormatting sqref="W3503:W3505 W3509">
    <cfRule type="notContainsBlanks" dxfId="0" priority="104746">
      <formula>LEN(TRIM(W3503))&gt;0</formula>
    </cfRule>
  </conditionalFormatting>
  <conditionalFormatting sqref="Y3503:Y3505 Y3509 Y3515:Y3516 Y3518 Y3523 Y3529:Y3530">
    <cfRule type="notContainsBlanks" dxfId="5" priority="104712">
      <formula>LEN(TRIM(Y3503))&gt;0</formula>
    </cfRule>
  </conditionalFormatting>
  <conditionalFormatting sqref="Z3503:Z3505 Z3509 Z3515:Z3516 Z3518 Z3523 Z3529:Z3530">
    <cfRule type="notContainsBlanks" dxfId="6" priority="104678">
      <formula>LEN(TRIM(Z3503))&gt;0</formula>
    </cfRule>
  </conditionalFormatting>
  <conditionalFormatting sqref="AB3505 AB3509 AB3515:AB3516 AB3518 AB3523 AB3529:AB3530">
    <cfRule type="cellIs" dxfId="7" priority="104336" operator="notEqual">
      <formula>0</formula>
    </cfRule>
  </conditionalFormatting>
  <conditionalFormatting sqref="V3506 AC3506">
    <cfRule type="notContainsBlanks" dxfId="0" priority="104054">
      <formula>LEN(TRIM(V3506))&gt;0</formula>
    </cfRule>
  </conditionalFormatting>
  <conditionalFormatting sqref="V3507 AC3507">
    <cfRule type="notContainsBlanks" dxfId="0" priority="104020">
      <formula>LEN(TRIM(V3507))&gt;0</formula>
    </cfRule>
  </conditionalFormatting>
  <conditionalFormatting sqref="V3508 AC3508">
    <cfRule type="notContainsBlanks" dxfId="0" priority="103986">
      <formula>LEN(TRIM(V3508))&gt;0</formula>
    </cfRule>
  </conditionalFormatting>
  <conditionalFormatting sqref="V3510 AC3510">
    <cfRule type="notContainsBlanks" dxfId="0" priority="103064">
      <formula>LEN(TRIM(V3510))&gt;0</formula>
    </cfRule>
  </conditionalFormatting>
  <conditionalFormatting sqref="V3511 AC3511">
    <cfRule type="notContainsBlanks" dxfId="0" priority="103030">
      <formula>LEN(TRIM(V3511))&gt;0</formula>
    </cfRule>
  </conditionalFormatting>
  <conditionalFormatting sqref="V3512 AC3512">
    <cfRule type="notContainsBlanks" dxfId="0" priority="102996">
      <formula>LEN(TRIM(V3512))&gt;0</formula>
    </cfRule>
  </conditionalFormatting>
  <conditionalFormatting sqref="V3513 AC3513">
    <cfRule type="notContainsBlanks" dxfId="0" priority="102962">
      <formula>LEN(TRIM(V3513))&gt;0</formula>
    </cfRule>
  </conditionalFormatting>
  <conditionalFormatting sqref="V3514 AC3514">
    <cfRule type="notContainsBlanks" dxfId="0" priority="102928">
      <formula>LEN(TRIM(V3514))&gt;0</formula>
    </cfRule>
  </conditionalFormatting>
  <conditionalFormatting sqref="V3515:V3516 AC3515:AC3516 V3518 AC3518 V3523 AC3523 V3529:V3530 AC3529:AC3530">
    <cfRule type="notContainsBlanks" dxfId="0" priority="104984">
      <formula>LEN(TRIM(V3515))&gt;0</formula>
    </cfRule>
  </conditionalFormatting>
  <conditionalFormatting sqref="W3515:W3516 W3518 W3523 W3529:W3530">
    <cfRule type="notContainsBlanks" dxfId="0" priority="104950">
      <formula>LEN(TRIM(W3515))&gt;0</formula>
    </cfRule>
  </conditionalFormatting>
  <conditionalFormatting sqref="V3517 AC3517">
    <cfRule type="notContainsBlanks" dxfId="0" priority="101808">
      <formula>LEN(TRIM(V3517))&gt;0</formula>
    </cfRule>
  </conditionalFormatting>
  <conditionalFormatting sqref="V3519 AC3519">
    <cfRule type="notContainsBlanks" dxfId="0" priority="101311">
      <formula>LEN(TRIM(V3519))&gt;0</formula>
    </cfRule>
  </conditionalFormatting>
  <conditionalFormatting sqref="V3520 AC3520">
    <cfRule type="notContainsBlanks" dxfId="0" priority="101277">
      <formula>LEN(TRIM(V3520))&gt;0</formula>
    </cfRule>
  </conditionalFormatting>
  <conditionalFormatting sqref="V3521 AC3521">
    <cfRule type="notContainsBlanks" dxfId="0" priority="101243">
      <formula>LEN(TRIM(V3521))&gt;0</formula>
    </cfRule>
  </conditionalFormatting>
  <conditionalFormatting sqref="V3522 AC3522">
    <cfRule type="notContainsBlanks" dxfId="0" priority="101209">
      <formula>LEN(TRIM(V3522))&gt;0</formula>
    </cfRule>
  </conditionalFormatting>
  <conditionalFormatting sqref="R3523 R3529:R3530">
    <cfRule type="notContainsBlanks" dxfId="2" priority="104644">
      <formula>LEN(TRIM(R3523))&gt;0</formula>
    </cfRule>
  </conditionalFormatting>
  <conditionalFormatting sqref="V3524 AC3524">
    <cfRule type="notContainsBlanks" dxfId="0" priority="100173">
      <formula>LEN(TRIM(V3524))&gt;0</formula>
    </cfRule>
  </conditionalFormatting>
  <conditionalFormatting sqref="V3525 AC3525">
    <cfRule type="notContainsBlanks" dxfId="0" priority="100139">
      <formula>LEN(TRIM(V3525))&gt;0</formula>
    </cfRule>
  </conditionalFormatting>
  <conditionalFormatting sqref="V3526 AC3526">
    <cfRule type="notContainsBlanks" dxfId="0" priority="100105">
      <formula>LEN(TRIM(V3526))&gt;0</formula>
    </cfRule>
  </conditionalFormatting>
  <conditionalFormatting sqref="V3527 AC3527">
    <cfRule type="notContainsBlanks" dxfId="0" priority="100071">
      <formula>LEN(TRIM(V3527))&gt;0</formula>
    </cfRule>
  </conditionalFormatting>
  <conditionalFormatting sqref="V3528 AC3528">
    <cfRule type="notContainsBlanks" dxfId="0" priority="100037">
      <formula>LEN(TRIM(V3528))&gt;0</formula>
    </cfRule>
  </conditionalFormatting>
  <conditionalFormatting sqref="V3531 AC3531">
    <cfRule type="notContainsBlanks" dxfId="0" priority="98789">
      <formula>LEN(TRIM(V3531))&gt;0</formula>
    </cfRule>
  </conditionalFormatting>
  <conditionalFormatting sqref="V3532 AC3532">
    <cfRule type="notContainsBlanks" dxfId="0" priority="98755">
      <formula>LEN(TRIM(V3532))&gt;0</formula>
    </cfRule>
  </conditionalFormatting>
  <conditionalFormatting sqref="V3533 AC3533">
    <cfRule type="notContainsBlanks" dxfId="0" priority="98721">
      <formula>LEN(TRIM(V3533))&gt;0</formula>
    </cfRule>
  </conditionalFormatting>
  <conditionalFormatting sqref="R3534:S3534 U3534">
    <cfRule type="notContainsBlanks" dxfId="2" priority="104438">
      <formula>LEN(TRIM(R3534))&gt;0</formula>
    </cfRule>
  </conditionalFormatting>
  <conditionalFormatting sqref="V3534 AC3534">
    <cfRule type="notContainsBlanks" dxfId="0" priority="104608">
      <formula>LEN(TRIM(V3534))&gt;0</formula>
    </cfRule>
  </conditionalFormatting>
  <conditionalFormatting sqref="Q3536:Q3538 Q3542 Q3556 Q3563">
    <cfRule type="notContainsBlanks" dxfId="1" priority="92771">
      <formula>LEN(TRIM(Q3536))&gt;0</formula>
    </cfRule>
  </conditionalFormatting>
  <conditionalFormatting sqref="R3536:R3538 R3542">
    <cfRule type="notContainsBlanks" dxfId="2" priority="92770">
      <formula>LEN(TRIM(R3536))&gt;0</formula>
    </cfRule>
  </conditionalFormatting>
  <conditionalFormatting sqref="S3536:S3538 S3542 S3548:S3549 S3551 S3556 S3562:S3563">
    <cfRule type="notContainsBlanks" dxfId="3" priority="92752">
      <formula>LEN(TRIM(S3536))&gt;0</formula>
    </cfRule>
  </conditionalFormatting>
  <conditionalFormatting sqref="U3536:U3538 U3542 U3548:U3549 U3551 U3556 U3562:U3563">
    <cfRule type="notContainsBlanks" dxfId="4" priority="92751">
      <formula>LEN(TRIM(U3536))&gt;0</formula>
    </cfRule>
  </conditionalFormatting>
  <conditionalFormatting sqref="V3536 AC3536">
    <cfRule type="notContainsBlanks" dxfId="0" priority="92769">
      <formula>LEN(TRIM(V3536))&gt;0</formula>
    </cfRule>
  </conditionalFormatting>
  <conditionalFormatting sqref="V3536:V3538 AC3536:AC3538 V3542 AC3542">
    <cfRule type="notContainsBlanks" dxfId="0" priority="92767">
      <formula>LEN(TRIM(V3536))&gt;0</formula>
    </cfRule>
  </conditionalFormatting>
  <conditionalFormatting sqref="W3536:W3538 W3542">
    <cfRule type="notContainsBlanks" dxfId="0" priority="92766">
      <formula>LEN(TRIM(W3536))&gt;0</formula>
    </cfRule>
  </conditionalFormatting>
  <conditionalFormatting sqref="Y3536:Y3538 Y3542 Y3548:Y3549 Y3551 Y3556 Y3562:Y3563">
    <cfRule type="notContainsBlanks" dxfId="5" priority="92765">
      <formula>LEN(TRIM(Y3536))&gt;0</formula>
    </cfRule>
  </conditionalFormatting>
  <conditionalFormatting sqref="Z3536:Z3538 Z3542 Z3548:Z3549 Z3551 Z3556 Z3562:Z3563">
    <cfRule type="notContainsBlanks" dxfId="6" priority="92764">
      <formula>LEN(TRIM(Z3536))&gt;0</formula>
    </cfRule>
  </conditionalFormatting>
  <conditionalFormatting sqref="AB3538 AB3542 AB3548:AB3549 AB3551 AB3556 AB3562:AB3563">
    <cfRule type="cellIs" dxfId="7" priority="92753" operator="notEqual">
      <formula>0</formula>
    </cfRule>
  </conditionalFormatting>
  <conditionalFormatting sqref="V3539 AC3539">
    <cfRule type="notContainsBlanks" dxfId="0" priority="92744">
      <formula>LEN(TRIM(V3539))&gt;0</formula>
    </cfRule>
  </conditionalFormatting>
  <conditionalFormatting sqref="V3540 AC3540">
    <cfRule type="notContainsBlanks" dxfId="0" priority="92743">
      <formula>LEN(TRIM(V3540))&gt;0</formula>
    </cfRule>
  </conditionalFormatting>
  <conditionalFormatting sqref="V3541 AC3541">
    <cfRule type="notContainsBlanks" dxfId="0" priority="92742">
      <formula>LEN(TRIM(V3541))&gt;0</formula>
    </cfRule>
  </conditionalFormatting>
  <conditionalFormatting sqref="V3543 AC3543">
    <cfRule type="notContainsBlanks" dxfId="0" priority="92717">
      <formula>LEN(TRIM(V3543))&gt;0</formula>
    </cfRule>
  </conditionalFormatting>
  <conditionalFormatting sqref="V3544 AC3544">
    <cfRule type="notContainsBlanks" dxfId="0" priority="92716">
      <formula>LEN(TRIM(V3544))&gt;0</formula>
    </cfRule>
  </conditionalFormatting>
  <conditionalFormatting sqref="V3545 AC3545">
    <cfRule type="notContainsBlanks" dxfId="0" priority="92715">
      <formula>LEN(TRIM(V3545))&gt;0</formula>
    </cfRule>
  </conditionalFormatting>
  <conditionalFormatting sqref="V3546 AC3546">
    <cfRule type="notContainsBlanks" dxfId="0" priority="92714">
      <formula>LEN(TRIM(V3546))&gt;0</formula>
    </cfRule>
  </conditionalFormatting>
  <conditionalFormatting sqref="V3547 AC3547">
    <cfRule type="notContainsBlanks" dxfId="0" priority="92713">
      <formula>LEN(TRIM(V3547))&gt;0</formula>
    </cfRule>
  </conditionalFormatting>
  <conditionalFormatting sqref="V3548:V3549 AC3548:AC3549 V3551 AC3551 V3556 AC3556 V3562:V3563 AC3562:AC3563">
    <cfRule type="notContainsBlanks" dxfId="0" priority="92773">
      <formula>LEN(TRIM(V3548))&gt;0</formula>
    </cfRule>
  </conditionalFormatting>
  <conditionalFormatting sqref="W3548:W3549 W3551 W3556 W3562:W3563">
    <cfRule type="notContainsBlanks" dxfId="0" priority="92772">
      <formula>LEN(TRIM(W3548))&gt;0</formula>
    </cfRule>
  </conditionalFormatting>
  <conditionalFormatting sqref="V3550 AC3550">
    <cfRule type="notContainsBlanks" dxfId="0" priority="92682">
      <formula>LEN(TRIM(V3550))&gt;0</formula>
    </cfRule>
  </conditionalFormatting>
  <conditionalFormatting sqref="V3552 AC3552">
    <cfRule type="notContainsBlanks" dxfId="0" priority="92669">
      <formula>LEN(TRIM(V3552))&gt;0</formula>
    </cfRule>
  </conditionalFormatting>
  <conditionalFormatting sqref="V3553 AC3553">
    <cfRule type="notContainsBlanks" dxfId="0" priority="92668">
      <formula>LEN(TRIM(V3553))&gt;0</formula>
    </cfRule>
  </conditionalFormatting>
  <conditionalFormatting sqref="V3554 AC3554">
    <cfRule type="notContainsBlanks" dxfId="0" priority="92667">
      <formula>LEN(TRIM(V3554))&gt;0</formula>
    </cfRule>
  </conditionalFormatting>
  <conditionalFormatting sqref="V3555 AC3555">
    <cfRule type="notContainsBlanks" dxfId="0" priority="92666">
      <formula>LEN(TRIM(V3555))&gt;0</formula>
    </cfRule>
  </conditionalFormatting>
  <conditionalFormatting sqref="R3556 R3562:R3563">
    <cfRule type="notContainsBlanks" dxfId="2" priority="92763">
      <formula>LEN(TRIM(R3556))&gt;0</formula>
    </cfRule>
  </conditionalFormatting>
  <conditionalFormatting sqref="V3557 AC3557">
    <cfRule type="notContainsBlanks" dxfId="0" priority="92641">
      <formula>LEN(TRIM(V3557))&gt;0</formula>
    </cfRule>
  </conditionalFormatting>
  <conditionalFormatting sqref="V3558 AC3558">
    <cfRule type="notContainsBlanks" dxfId="0" priority="92640">
      <formula>LEN(TRIM(V3558))&gt;0</formula>
    </cfRule>
  </conditionalFormatting>
  <conditionalFormatting sqref="V3559 AC3559">
    <cfRule type="notContainsBlanks" dxfId="0" priority="92639">
      <formula>LEN(TRIM(V3559))&gt;0</formula>
    </cfRule>
  </conditionalFormatting>
  <conditionalFormatting sqref="V3560 AC3560">
    <cfRule type="notContainsBlanks" dxfId="0" priority="92638">
      <formula>LEN(TRIM(V3560))&gt;0</formula>
    </cfRule>
  </conditionalFormatting>
  <conditionalFormatting sqref="V3561 AC3561">
    <cfRule type="notContainsBlanks" dxfId="0" priority="92637">
      <formula>LEN(TRIM(V3561))&gt;0</formula>
    </cfRule>
  </conditionalFormatting>
  <conditionalFormatting sqref="V3564 AC3564">
    <cfRule type="notContainsBlanks" dxfId="0" priority="92601">
      <formula>LEN(TRIM(V3564))&gt;0</formula>
    </cfRule>
  </conditionalFormatting>
  <conditionalFormatting sqref="V3565 AC3565">
    <cfRule type="notContainsBlanks" dxfId="0" priority="92600">
      <formula>LEN(TRIM(V3565))&gt;0</formula>
    </cfRule>
  </conditionalFormatting>
  <conditionalFormatting sqref="V3566 AC3566">
    <cfRule type="notContainsBlanks" dxfId="0" priority="92599">
      <formula>LEN(TRIM(V3566))&gt;0</formula>
    </cfRule>
  </conditionalFormatting>
  <conditionalFormatting sqref="R3567:S3567 U3567">
    <cfRule type="notContainsBlanks" dxfId="2" priority="92757">
      <formula>LEN(TRIM(R3567))&gt;0</formula>
    </cfRule>
  </conditionalFormatting>
  <conditionalFormatting sqref="V3567 AC3567">
    <cfRule type="notContainsBlanks" dxfId="0" priority="92762">
      <formula>LEN(TRIM(V3567))&gt;0</formula>
    </cfRule>
  </conditionalFormatting>
  <conditionalFormatting sqref="Q3569:Q3571 Q3575 Q3581:Q3582 Q3584 Q3589 Q3595:Q3596">
    <cfRule type="notContainsBlanks" dxfId="1" priority="104920">
      <formula>LEN(TRIM(Q3569))&gt;0</formula>
    </cfRule>
  </conditionalFormatting>
  <conditionalFormatting sqref="R3569:R3571 R3575">
    <cfRule type="notContainsBlanks" dxfId="2" priority="104886">
      <formula>LEN(TRIM(R3569))&gt;0</formula>
    </cfRule>
  </conditionalFormatting>
  <conditionalFormatting sqref="S3569:S3571 S3575 S3581:S3582 S3584 S3589 S3595:S3596">
    <cfRule type="notContainsBlanks" dxfId="3" priority="104306">
      <formula>LEN(TRIM(S3569))&gt;0</formula>
    </cfRule>
  </conditionalFormatting>
  <conditionalFormatting sqref="U3569:U3571 U3575 U3581:U3582 U3584 U3589 U3595:U3596">
    <cfRule type="notContainsBlanks" dxfId="4" priority="104272">
      <formula>LEN(TRIM(U3569))&gt;0</formula>
    </cfRule>
  </conditionalFormatting>
  <conditionalFormatting sqref="V3569 AC3569">
    <cfRule type="notContainsBlanks" dxfId="0" priority="104852">
      <formula>LEN(TRIM(V3569))&gt;0</formula>
    </cfRule>
  </conditionalFormatting>
  <conditionalFormatting sqref="V3569:V3571 AC3569:AC3571 V3575 AC3575">
    <cfRule type="notContainsBlanks" dxfId="0" priority="104784">
      <formula>LEN(TRIM(V3569))&gt;0</formula>
    </cfRule>
  </conditionalFormatting>
  <conditionalFormatting sqref="W3569:W3571 W3575">
    <cfRule type="notContainsBlanks" dxfId="0" priority="104750">
      <formula>LEN(TRIM(W3569))&gt;0</formula>
    </cfRule>
  </conditionalFormatting>
  <conditionalFormatting sqref="Y3569:Y3571 Y3575 Y3581:Y3582 Y3584 Y3589 Y3595:Y3596">
    <cfRule type="notContainsBlanks" dxfId="5" priority="104716">
      <formula>LEN(TRIM(Y3569))&gt;0</formula>
    </cfRule>
  </conditionalFormatting>
  <conditionalFormatting sqref="Z3569:Z3571 Z3575 Z3581:Z3582 Z3584 Z3589 Z3595:Z3596">
    <cfRule type="notContainsBlanks" dxfId="6" priority="104682">
      <formula>LEN(TRIM(Z3569))&gt;0</formula>
    </cfRule>
  </conditionalFormatting>
  <conditionalFormatting sqref="AB3571 AB3575 AB3581:AB3582 AB3584 AB3589 AB3595:AB3596">
    <cfRule type="cellIs" dxfId="7" priority="104340" operator="notEqual">
      <formula>0</formula>
    </cfRule>
  </conditionalFormatting>
  <conditionalFormatting sqref="V3572 AC3572">
    <cfRule type="notContainsBlanks" dxfId="0" priority="104058">
      <formula>LEN(TRIM(V3572))&gt;0</formula>
    </cfRule>
  </conditionalFormatting>
  <conditionalFormatting sqref="V3573 AC3573">
    <cfRule type="notContainsBlanks" dxfId="0" priority="104024">
      <formula>LEN(TRIM(V3573))&gt;0</formula>
    </cfRule>
  </conditionalFormatting>
  <conditionalFormatting sqref="V3574 AC3574">
    <cfRule type="notContainsBlanks" dxfId="0" priority="103990">
      <formula>LEN(TRIM(V3574))&gt;0</formula>
    </cfRule>
  </conditionalFormatting>
  <conditionalFormatting sqref="V3576 AC3576">
    <cfRule type="notContainsBlanks" dxfId="0" priority="103068">
      <formula>LEN(TRIM(V3576))&gt;0</formula>
    </cfRule>
  </conditionalFormatting>
  <conditionalFormatting sqref="V3577 AC3577">
    <cfRule type="notContainsBlanks" dxfId="0" priority="103034">
      <formula>LEN(TRIM(V3577))&gt;0</formula>
    </cfRule>
  </conditionalFormatting>
  <conditionalFormatting sqref="V3578 AC3578">
    <cfRule type="notContainsBlanks" dxfId="0" priority="103000">
      <formula>LEN(TRIM(V3578))&gt;0</formula>
    </cfRule>
  </conditionalFormatting>
  <conditionalFormatting sqref="V3579 AC3579">
    <cfRule type="notContainsBlanks" dxfId="0" priority="102966">
      <formula>LEN(TRIM(V3579))&gt;0</formula>
    </cfRule>
  </conditionalFormatting>
  <conditionalFormatting sqref="V3580 AC3580">
    <cfRule type="notContainsBlanks" dxfId="0" priority="102932">
      <formula>LEN(TRIM(V3580))&gt;0</formula>
    </cfRule>
  </conditionalFormatting>
  <conditionalFormatting sqref="R3581:R3582 R3584 R3589 R3595:R3596">
    <cfRule type="notContainsBlanks" dxfId="2" priority="104648">
      <formula>LEN(TRIM(R3581))&gt;0</formula>
    </cfRule>
  </conditionalFormatting>
  <conditionalFormatting sqref="V3581:V3582 AC3581:AC3582 V3584 AC3584 V3589 AC3589 V3595:V3596 AC3595:AC3596">
    <cfRule type="notContainsBlanks" dxfId="0" priority="104988">
      <formula>LEN(TRIM(V3581))&gt;0</formula>
    </cfRule>
  </conditionalFormatting>
  <conditionalFormatting sqref="W3581:W3582 W3584 W3589 W3595:W3596">
    <cfRule type="notContainsBlanks" dxfId="0" priority="104954">
      <formula>LEN(TRIM(W3581))&gt;0</formula>
    </cfRule>
  </conditionalFormatting>
  <conditionalFormatting sqref="V3583 AC3583">
    <cfRule type="notContainsBlanks" dxfId="0" priority="101812">
      <formula>LEN(TRIM(V3583))&gt;0</formula>
    </cfRule>
  </conditionalFormatting>
  <conditionalFormatting sqref="V3585 AC3585">
    <cfRule type="notContainsBlanks" dxfId="0" priority="101315">
      <formula>LEN(TRIM(V3585))&gt;0</formula>
    </cfRule>
  </conditionalFormatting>
  <conditionalFormatting sqref="V3586 AC3586">
    <cfRule type="notContainsBlanks" dxfId="0" priority="101281">
      <formula>LEN(TRIM(V3586))&gt;0</formula>
    </cfRule>
  </conditionalFormatting>
  <conditionalFormatting sqref="V3587 AC3587">
    <cfRule type="notContainsBlanks" dxfId="0" priority="101247">
      <formula>LEN(TRIM(V3587))&gt;0</formula>
    </cfRule>
  </conditionalFormatting>
  <conditionalFormatting sqref="V3588 AC3588">
    <cfRule type="notContainsBlanks" dxfId="0" priority="101213">
      <formula>LEN(TRIM(V3588))&gt;0</formula>
    </cfRule>
  </conditionalFormatting>
  <conditionalFormatting sqref="V3590 AC3590">
    <cfRule type="notContainsBlanks" dxfId="0" priority="100177">
      <formula>LEN(TRIM(V3590))&gt;0</formula>
    </cfRule>
  </conditionalFormatting>
  <conditionalFormatting sqref="V3591 AC3591">
    <cfRule type="notContainsBlanks" dxfId="0" priority="100143">
      <formula>LEN(TRIM(V3591))&gt;0</formula>
    </cfRule>
  </conditionalFormatting>
  <conditionalFormatting sqref="V3592 AC3592">
    <cfRule type="notContainsBlanks" dxfId="0" priority="100109">
      <formula>LEN(TRIM(V3592))&gt;0</formula>
    </cfRule>
  </conditionalFormatting>
  <conditionalFormatting sqref="V3593 AC3593">
    <cfRule type="notContainsBlanks" dxfId="0" priority="100075">
      <formula>LEN(TRIM(V3593))&gt;0</formula>
    </cfRule>
  </conditionalFormatting>
  <conditionalFormatting sqref="V3594 AC3594">
    <cfRule type="notContainsBlanks" dxfId="0" priority="100041">
      <formula>LEN(TRIM(V3594))&gt;0</formula>
    </cfRule>
  </conditionalFormatting>
  <conditionalFormatting sqref="V3597 AC3597">
    <cfRule type="notContainsBlanks" dxfId="0" priority="98793">
      <formula>LEN(TRIM(V3597))&gt;0</formula>
    </cfRule>
  </conditionalFormatting>
  <conditionalFormatting sqref="V3598 AC3598">
    <cfRule type="notContainsBlanks" dxfId="0" priority="98759">
      <formula>LEN(TRIM(V3598))&gt;0</formula>
    </cfRule>
  </conditionalFormatting>
  <conditionalFormatting sqref="V3599 AC3599">
    <cfRule type="notContainsBlanks" dxfId="0" priority="98725">
      <formula>LEN(TRIM(V3599))&gt;0</formula>
    </cfRule>
  </conditionalFormatting>
  <conditionalFormatting sqref="R3600:S3600 U3600">
    <cfRule type="notContainsBlanks" dxfId="2" priority="104442">
      <formula>LEN(TRIM(R3600))&gt;0</formula>
    </cfRule>
  </conditionalFormatting>
  <conditionalFormatting sqref="V3600 AC3600">
    <cfRule type="notContainsBlanks" dxfId="0" priority="104612">
      <formula>LEN(TRIM(V3600))&gt;0</formula>
    </cfRule>
  </conditionalFormatting>
  <conditionalFormatting sqref="Q3602:Q3604 Q3608 Q3614:Q3615 Q3617 Q3622 Q3628:Q3629">
    <cfRule type="notContainsBlanks" dxfId="1" priority="104919">
      <formula>LEN(TRIM(Q3602))&gt;0</formula>
    </cfRule>
  </conditionalFormatting>
  <conditionalFormatting sqref="R3602:R3604 R3608">
    <cfRule type="notContainsBlanks" dxfId="2" priority="104885">
      <formula>LEN(TRIM(R3602))&gt;0</formula>
    </cfRule>
  </conditionalFormatting>
  <conditionalFormatting sqref="S3602:S3604 S3608 S3614:S3615 S3617 S3622 S3628:S3629">
    <cfRule type="notContainsBlanks" dxfId="3" priority="104305">
      <formula>LEN(TRIM(S3602))&gt;0</formula>
    </cfRule>
  </conditionalFormatting>
  <conditionalFormatting sqref="U3602:U3604 U3608 U3614:U3615 U3617 U3622 U3628:U3629">
    <cfRule type="notContainsBlanks" dxfId="4" priority="104271">
      <formula>LEN(TRIM(U3602))&gt;0</formula>
    </cfRule>
  </conditionalFormatting>
  <conditionalFormatting sqref="V3602 AC3602">
    <cfRule type="notContainsBlanks" dxfId="0" priority="104851">
      <formula>LEN(TRIM(V3602))&gt;0</formula>
    </cfRule>
  </conditionalFormatting>
  <conditionalFormatting sqref="V3602:V3604 AC3602:AC3604 V3608 AC3608">
    <cfRule type="notContainsBlanks" dxfId="0" priority="104783">
      <formula>LEN(TRIM(V3602))&gt;0</formula>
    </cfRule>
  </conditionalFormatting>
  <conditionalFormatting sqref="W3602:W3604 W3608">
    <cfRule type="notContainsBlanks" dxfId="0" priority="104749">
      <formula>LEN(TRIM(W3602))&gt;0</formula>
    </cfRule>
  </conditionalFormatting>
  <conditionalFormatting sqref="Y3602:Y3604 Y3608 Y3614:Y3615 Y3617 Y3622 Y3628:Y3629">
    <cfRule type="notContainsBlanks" dxfId="5" priority="104715">
      <formula>LEN(TRIM(Y3602))&gt;0</formula>
    </cfRule>
  </conditionalFormatting>
  <conditionalFormatting sqref="Z3602:Z3604 Z3608 Z3614:Z3615 Z3617 Z3622 Z3628:Z3629">
    <cfRule type="notContainsBlanks" dxfId="6" priority="104681">
      <formula>LEN(TRIM(Z3602))&gt;0</formula>
    </cfRule>
  </conditionalFormatting>
  <conditionalFormatting sqref="AB3604 AB3608 AB3614:AB3615 AB3617 AB3622 AB3628:AB3629">
    <cfRule type="cellIs" dxfId="7" priority="104339" operator="notEqual">
      <formula>0</formula>
    </cfRule>
  </conditionalFormatting>
  <conditionalFormatting sqref="V3605 AC3605">
    <cfRule type="notContainsBlanks" dxfId="0" priority="104057">
      <formula>LEN(TRIM(V3605))&gt;0</formula>
    </cfRule>
  </conditionalFormatting>
  <conditionalFormatting sqref="V3606 AC3606">
    <cfRule type="notContainsBlanks" dxfId="0" priority="104023">
      <formula>LEN(TRIM(V3606))&gt;0</formula>
    </cfRule>
  </conditionalFormatting>
  <conditionalFormatting sqref="V3607 AC3607">
    <cfRule type="notContainsBlanks" dxfId="0" priority="103989">
      <formula>LEN(TRIM(V3607))&gt;0</formula>
    </cfRule>
  </conditionalFormatting>
  <conditionalFormatting sqref="V3609 AC3609">
    <cfRule type="notContainsBlanks" dxfId="0" priority="103067">
      <formula>LEN(TRIM(V3609))&gt;0</formula>
    </cfRule>
  </conditionalFormatting>
  <conditionalFormatting sqref="V3610 AC3610">
    <cfRule type="notContainsBlanks" dxfId="0" priority="103033">
      <formula>LEN(TRIM(V3610))&gt;0</formula>
    </cfRule>
  </conditionalFormatting>
  <conditionalFormatting sqref="V3611 AC3611">
    <cfRule type="notContainsBlanks" dxfId="0" priority="102999">
      <formula>LEN(TRIM(V3611))&gt;0</formula>
    </cfRule>
  </conditionalFormatting>
  <conditionalFormatting sqref="V3612 AC3612">
    <cfRule type="notContainsBlanks" dxfId="0" priority="102965">
      <formula>LEN(TRIM(V3612))&gt;0</formula>
    </cfRule>
  </conditionalFormatting>
  <conditionalFormatting sqref="V3613 AC3613">
    <cfRule type="notContainsBlanks" dxfId="0" priority="102931">
      <formula>LEN(TRIM(V3613))&gt;0</formula>
    </cfRule>
  </conditionalFormatting>
  <conditionalFormatting sqref="R3614:R3615 R3617 R3622 R3628:R3629">
    <cfRule type="notContainsBlanks" dxfId="2" priority="104647">
      <formula>LEN(TRIM(R3614))&gt;0</formula>
    </cfRule>
  </conditionalFormatting>
  <conditionalFormatting sqref="V3614:V3615 AC3614:AC3615 V3617 AC3617 V3622 AC3622 V3628:V3629 AC3628:AC3629">
    <cfRule type="notContainsBlanks" dxfId="0" priority="104987">
      <formula>LEN(TRIM(V3614))&gt;0</formula>
    </cfRule>
  </conditionalFormatting>
  <conditionalFormatting sqref="W3614:W3615 W3617 W3622 W3628:W3629">
    <cfRule type="notContainsBlanks" dxfId="0" priority="104953">
      <formula>LEN(TRIM(W3614))&gt;0</formula>
    </cfRule>
  </conditionalFormatting>
  <conditionalFormatting sqref="V3616 AC3616">
    <cfRule type="notContainsBlanks" dxfId="0" priority="101811">
      <formula>LEN(TRIM(V3616))&gt;0</formula>
    </cfRule>
  </conditionalFormatting>
  <conditionalFormatting sqref="V3618 AC3618">
    <cfRule type="notContainsBlanks" dxfId="0" priority="101314">
      <formula>LEN(TRIM(V3618))&gt;0</formula>
    </cfRule>
  </conditionalFormatting>
  <conditionalFormatting sqref="V3619 AC3619">
    <cfRule type="notContainsBlanks" dxfId="0" priority="101280">
      <formula>LEN(TRIM(V3619))&gt;0</formula>
    </cfRule>
  </conditionalFormatting>
  <conditionalFormatting sqref="V3620 AC3620">
    <cfRule type="notContainsBlanks" dxfId="0" priority="101246">
      <formula>LEN(TRIM(V3620))&gt;0</formula>
    </cfRule>
  </conditionalFormatting>
  <conditionalFormatting sqref="V3621 AC3621">
    <cfRule type="notContainsBlanks" dxfId="0" priority="101212">
      <formula>LEN(TRIM(V3621))&gt;0</formula>
    </cfRule>
  </conditionalFormatting>
  <conditionalFormatting sqref="V3623 AC3623">
    <cfRule type="notContainsBlanks" dxfId="0" priority="100176">
      <formula>LEN(TRIM(V3623))&gt;0</formula>
    </cfRule>
  </conditionalFormatting>
  <conditionalFormatting sqref="V3624 AC3624">
    <cfRule type="notContainsBlanks" dxfId="0" priority="100142">
      <formula>LEN(TRIM(V3624))&gt;0</formula>
    </cfRule>
  </conditionalFormatting>
  <conditionalFormatting sqref="V3625 AC3625">
    <cfRule type="notContainsBlanks" dxfId="0" priority="100108">
      <formula>LEN(TRIM(V3625))&gt;0</formula>
    </cfRule>
  </conditionalFormatting>
  <conditionalFormatting sqref="V3626 AC3626">
    <cfRule type="notContainsBlanks" dxfId="0" priority="100074">
      <formula>LEN(TRIM(V3626))&gt;0</formula>
    </cfRule>
  </conditionalFormatting>
  <conditionalFormatting sqref="V3627 AC3627">
    <cfRule type="notContainsBlanks" dxfId="0" priority="100040">
      <formula>LEN(TRIM(V3627))&gt;0</formula>
    </cfRule>
  </conditionalFormatting>
  <conditionalFormatting sqref="V3630 AC3630">
    <cfRule type="notContainsBlanks" dxfId="0" priority="98792">
      <formula>LEN(TRIM(V3630))&gt;0</formula>
    </cfRule>
  </conditionalFormatting>
  <conditionalFormatting sqref="V3631 AC3631">
    <cfRule type="notContainsBlanks" dxfId="0" priority="98758">
      <formula>LEN(TRIM(V3631))&gt;0</formula>
    </cfRule>
  </conditionalFormatting>
  <conditionalFormatting sqref="V3632 AC3632">
    <cfRule type="notContainsBlanks" dxfId="0" priority="98724">
      <formula>LEN(TRIM(V3632))&gt;0</formula>
    </cfRule>
  </conditionalFormatting>
  <conditionalFormatting sqref="R3633:S3633 U3633">
    <cfRule type="notContainsBlanks" dxfId="2" priority="104441">
      <formula>LEN(TRIM(R3633))&gt;0</formula>
    </cfRule>
  </conditionalFormatting>
  <conditionalFormatting sqref="V3633 AC3633">
    <cfRule type="notContainsBlanks" dxfId="0" priority="104611">
      <formula>LEN(TRIM(V3633))&gt;0</formula>
    </cfRule>
  </conditionalFormatting>
  <conditionalFormatting sqref="Q3635:Q3637 Q3641 Q3650 Q3655 Q3661:Q3662">
    <cfRule type="notContainsBlanks" dxfId="1" priority="104918">
      <formula>LEN(TRIM(Q3635))&gt;0</formula>
    </cfRule>
  </conditionalFormatting>
  <conditionalFormatting sqref="R3635:R3637 R3641">
    <cfRule type="notContainsBlanks" dxfId="2" priority="104884">
      <formula>LEN(TRIM(R3635))&gt;0</formula>
    </cfRule>
  </conditionalFormatting>
  <conditionalFormatting sqref="S3635:S3637 S3641 S3647:S3648 S3650 S3655 S3661:S3662">
    <cfRule type="notContainsBlanks" dxfId="3" priority="104304">
      <formula>LEN(TRIM(S3635))&gt;0</formula>
    </cfRule>
  </conditionalFormatting>
  <conditionalFormatting sqref="U3635:U3637 U3641 U3647:U3648 U3650 U3655 U3661:U3662">
    <cfRule type="notContainsBlanks" dxfId="4" priority="104270">
      <formula>LEN(TRIM(U3635))&gt;0</formula>
    </cfRule>
  </conditionalFormatting>
  <conditionalFormatting sqref="V3635 AC3635">
    <cfRule type="notContainsBlanks" dxfId="0" priority="104850">
      <formula>LEN(TRIM(V3635))&gt;0</formula>
    </cfRule>
  </conditionalFormatting>
  <conditionalFormatting sqref="V3635:V3637 AC3635:AC3637 V3641 AC3641">
    <cfRule type="notContainsBlanks" dxfId="0" priority="104782">
      <formula>LEN(TRIM(V3635))&gt;0</formula>
    </cfRule>
  </conditionalFormatting>
  <conditionalFormatting sqref="W3635:W3637 W3641">
    <cfRule type="notContainsBlanks" dxfId="0" priority="104748">
      <formula>LEN(TRIM(W3635))&gt;0</formula>
    </cfRule>
  </conditionalFormatting>
  <conditionalFormatting sqref="Y3635:Y3637 Y3641 Y3647:Y3648 Y3650 Y3655 Y3661:Y3662">
    <cfRule type="notContainsBlanks" dxfId="5" priority="104714">
      <formula>LEN(TRIM(Y3635))&gt;0</formula>
    </cfRule>
  </conditionalFormatting>
  <conditionalFormatting sqref="Z3635:Z3637 Z3641 Z3647:Z3648 Z3650 Z3655 Z3661:Z3662">
    <cfRule type="notContainsBlanks" dxfId="6" priority="104680">
      <formula>LEN(TRIM(Z3635))&gt;0</formula>
    </cfRule>
  </conditionalFormatting>
  <conditionalFormatting sqref="AB3637 AB3641 AB3647:AB3648 AB3650 AB3655 AB3661:AB3662">
    <cfRule type="cellIs" dxfId="7" priority="104338" operator="notEqual">
      <formula>0</formula>
    </cfRule>
  </conditionalFormatting>
  <conditionalFormatting sqref="V3638 AC3638">
    <cfRule type="notContainsBlanks" dxfId="0" priority="104056">
      <formula>LEN(TRIM(V3638))&gt;0</formula>
    </cfRule>
  </conditionalFormatting>
  <conditionalFormatting sqref="V3639 AC3639">
    <cfRule type="notContainsBlanks" dxfId="0" priority="104022">
      <formula>LEN(TRIM(V3639))&gt;0</formula>
    </cfRule>
  </conditionalFormatting>
  <conditionalFormatting sqref="V3640 AC3640">
    <cfRule type="notContainsBlanks" dxfId="0" priority="103988">
      <formula>LEN(TRIM(V3640))&gt;0</formula>
    </cfRule>
  </conditionalFormatting>
  <conditionalFormatting sqref="V3642 AC3642">
    <cfRule type="notContainsBlanks" dxfId="0" priority="103066">
      <formula>LEN(TRIM(V3642))&gt;0</formula>
    </cfRule>
  </conditionalFormatting>
  <conditionalFormatting sqref="V3643 AC3643">
    <cfRule type="notContainsBlanks" dxfId="0" priority="103032">
      <formula>LEN(TRIM(V3643))&gt;0</formula>
    </cfRule>
  </conditionalFormatting>
  <conditionalFormatting sqref="V3644 AC3644">
    <cfRule type="notContainsBlanks" dxfId="0" priority="102998">
      <formula>LEN(TRIM(V3644))&gt;0</formula>
    </cfRule>
  </conditionalFormatting>
  <conditionalFormatting sqref="V3645 AC3645">
    <cfRule type="notContainsBlanks" dxfId="0" priority="102964">
      <formula>LEN(TRIM(V3645))&gt;0</formula>
    </cfRule>
  </conditionalFormatting>
  <conditionalFormatting sqref="V3646 AC3646">
    <cfRule type="notContainsBlanks" dxfId="0" priority="102930">
      <formula>LEN(TRIM(V3646))&gt;0</formula>
    </cfRule>
  </conditionalFormatting>
  <conditionalFormatting sqref="V3647:V3648 AC3647:AC3648 V3650 AC3650 V3655 AC3655 V3661:V3662 AC3661:AC3662">
    <cfRule type="notContainsBlanks" dxfId="0" priority="104986">
      <formula>LEN(TRIM(V3647))&gt;0</formula>
    </cfRule>
  </conditionalFormatting>
  <conditionalFormatting sqref="W3647:W3648 W3650 W3655 W3661:W3662">
    <cfRule type="notContainsBlanks" dxfId="0" priority="104952">
      <formula>LEN(TRIM(W3647))&gt;0</formula>
    </cfRule>
  </conditionalFormatting>
  <conditionalFormatting sqref="V3649 AC3649">
    <cfRule type="notContainsBlanks" dxfId="0" priority="101810">
      <formula>LEN(TRIM(V3649))&gt;0</formula>
    </cfRule>
  </conditionalFormatting>
  <conditionalFormatting sqref="R3650 R3655 R3661:R3662">
    <cfRule type="notContainsBlanks" dxfId="2" priority="104646">
      <formula>LEN(TRIM(R3650))&gt;0</formula>
    </cfRule>
  </conditionalFormatting>
  <conditionalFormatting sqref="V3651 AC3651">
    <cfRule type="notContainsBlanks" dxfId="0" priority="101313">
      <formula>LEN(TRIM(V3651))&gt;0</formula>
    </cfRule>
  </conditionalFormatting>
  <conditionalFormatting sqref="V3652 AC3652">
    <cfRule type="notContainsBlanks" dxfId="0" priority="101279">
      <formula>LEN(TRIM(V3652))&gt;0</formula>
    </cfRule>
  </conditionalFormatting>
  <conditionalFormatting sqref="V3653 AC3653">
    <cfRule type="notContainsBlanks" dxfId="0" priority="101245">
      <formula>LEN(TRIM(V3653))&gt;0</formula>
    </cfRule>
  </conditionalFormatting>
  <conditionalFormatting sqref="V3654 AC3654">
    <cfRule type="notContainsBlanks" dxfId="0" priority="101211">
      <formula>LEN(TRIM(V3654))&gt;0</formula>
    </cfRule>
  </conditionalFormatting>
  <conditionalFormatting sqref="V3656 AC3656">
    <cfRule type="notContainsBlanks" dxfId="0" priority="100175">
      <formula>LEN(TRIM(V3656))&gt;0</formula>
    </cfRule>
  </conditionalFormatting>
  <conditionalFormatting sqref="V3657 AC3657">
    <cfRule type="notContainsBlanks" dxfId="0" priority="100141">
      <formula>LEN(TRIM(V3657))&gt;0</formula>
    </cfRule>
  </conditionalFormatting>
  <conditionalFormatting sqref="V3658 AC3658">
    <cfRule type="notContainsBlanks" dxfId="0" priority="100107">
      <formula>LEN(TRIM(V3658))&gt;0</formula>
    </cfRule>
  </conditionalFormatting>
  <conditionalFormatting sqref="V3659 AC3659">
    <cfRule type="notContainsBlanks" dxfId="0" priority="100073">
      <formula>LEN(TRIM(V3659))&gt;0</formula>
    </cfRule>
  </conditionalFormatting>
  <conditionalFormatting sqref="V3660 AC3660">
    <cfRule type="notContainsBlanks" dxfId="0" priority="100039">
      <formula>LEN(TRIM(V3660))&gt;0</formula>
    </cfRule>
  </conditionalFormatting>
  <conditionalFormatting sqref="V3663 AC3663">
    <cfRule type="notContainsBlanks" dxfId="0" priority="98791">
      <formula>LEN(TRIM(V3663))&gt;0</formula>
    </cfRule>
  </conditionalFormatting>
  <conditionalFormatting sqref="V3664 AC3664">
    <cfRule type="notContainsBlanks" dxfId="0" priority="98757">
      <formula>LEN(TRIM(V3664))&gt;0</formula>
    </cfRule>
  </conditionalFormatting>
  <conditionalFormatting sqref="V3665 AC3665">
    <cfRule type="notContainsBlanks" dxfId="0" priority="98723">
      <formula>LEN(TRIM(V3665))&gt;0</formula>
    </cfRule>
  </conditionalFormatting>
  <conditionalFormatting sqref="R3666:S3666 U3666">
    <cfRule type="notContainsBlanks" dxfId="2" priority="104440">
      <formula>LEN(TRIM(R3666))&gt;0</formula>
    </cfRule>
  </conditionalFormatting>
  <conditionalFormatting sqref="V3666 AC3666">
    <cfRule type="notContainsBlanks" dxfId="0" priority="104610">
      <formula>LEN(TRIM(V3666))&gt;0</formula>
    </cfRule>
  </conditionalFormatting>
  <conditionalFormatting sqref="Q3668:Q3670 Q3674 Q3680:Q3681 Q3683 Q3688 Q3694:Q3695">
    <cfRule type="notContainsBlanks" dxfId="1" priority="104917">
      <formula>LEN(TRIM(Q3668))&gt;0</formula>
    </cfRule>
  </conditionalFormatting>
  <conditionalFormatting sqref="R3668:R3670 R3674">
    <cfRule type="notContainsBlanks" dxfId="2" priority="104883">
      <formula>LEN(TRIM(R3668))&gt;0</formula>
    </cfRule>
  </conditionalFormatting>
  <conditionalFormatting sqref="S3668:S3670 S3674 S3680:S3681 S3683 S3688 S3694:S3695">
    <cfRule type="notContainsBlanks" dxfId="3" priority="104303">
      <formula>LEN(TRIM(S3668))&gt;0</formula>
    </cfRule>
  </conditionalFormatting>
  <conditionalFormatting sqref="U3668:U3670 U3674 U3680:U3681 U3683 U3688 U3694:U3695">
    <cfRule type="notContainsBlanks" dxfId="4" priority="104269">
      <formula>LEN(TRIM(U3668))&gt;0</formula>
    </cfRule>
  </conditionalFormatting>
  <conditionalFormatting sqref="V3668 AC3668">
    <cfRule type="notContainsBlanks" dxfId="0" priority="104849">
      <formula>LEN(TRIM(V3668))&gt;0</formula>
    </cfRule>
  </conditionalFormatting>
  <conditionalFormatting sqref="V3668:V3670 AC3668:AC3670 V3674 AC3674">
    <cfRule type="notContainsBlanks" dxfId="0" priority="104781">
      <formula>LEN(TRIM(V3668))&gt;0</formula>
    </cfRule>
  </conditionalFormatting>
  <conditionalFormatting sqref="W3668:W3670 W3674">
    <cfRule type="notContainsBlanks" dxfId="0" priority="104747">
      <formula>LEN(TRIM(W3668))&gt;0</formula>
    </cfRule>
  </conditionalFormatting>
  <conditionalFormatting sqref="Y3668:Y3670 Y3674 Y3680:Y3681 Y3683 Y3688 Y3694:Y3695">
    <cfRule type="notContainsBlanks" dxfId="5" priority="104713">
      <formula>LEN(TRIM(Y3668))&gt;0</formula>
    </cfRule>
  </conditionalFormatting>
  <conditionalFormatting sqref="Z3668:Z3670 Z3674 Z3680:Z3681 Z3683 Z3688 Z3694:Z3695">
    <cfRule type="notContainsBlanks" dxfId="6" priority="104679">
      <formula>LEN(TRIM(Z3668))&gt;0</formula>
    </cfRule>
  </conditionalFormatting>
  <conditionalFormatting sqref="AB3670 AB3674 AB3680:AB3681 AB3683 AB3688 AB3694:AB3695">
    <cfRule type="cellIs" dxfId="7" priority="104337" operator="notEqual">
      <formula>0</formula>
    </cfRule>
  </conditionalFormatting>
  <conditionalFormatting sqref="V3671 AC3671">
    <cfRule type="notContainsBlanks" dxfId="0" priority="104055">
      <formula>LEN(TRIM(V3671))&gt;0</formula>
    </cfRule>
  </conditionalFormatting>
  <conditionalFormatting sqref="V3672 AC3672">
    <cfRule type="notContainsBlanks" dxfId="0" priority="104021">
      <formula>LEN(TRIM(V3672))&gt;0</formula>
    </cfRule>
  </conditionalFormatting>
  <conditionalFormatting sqref="V3673 AC3673">
    <cfRule type="notContainsBlanks" dxfId="0" priority="103987">
      <formula>LEN(TRIM(V3673))&gt;0</formula>
    </cfRule>
  </conditionalFormatting>
  <conditionalFormatting sqref="V3675 AC3675">
    <cfRule type="notContainsBlanks" dxfId="0" priority="103065">
      <formula>LEN(TRIM(V3675))&gt;0</formula>
    </cfRule>
  </conditionalFormatting>
  <conditionalFormatting sqref="V3676 AC3676">
    <cfRule type="notContainsBlanks" dxfId="0" priority="103031">
      <formula>LEN(TRIM(V3676))&gt;0</formula>
    </cfRule>
  </conditionalFormatting>
  <conditionalFormatting sqref="V3677 AC3677">
    <cfRule type="notContainsBlanks" dxfId="0" priority="102997">
      <formula>LEN(TRIM(V3677))&gt;0</formula>
    </cfRule>
  </conditionalFormatting>
  <conditionalFormatting sqref="V3678 AC3678">
    <cfRule type="notContainsBlanks" dxfId="0" priority="102963">
      <formula>LEN(TRIM(V3678))&gt;0</formula>
    </cfRule>
  </conditionalFormatting>
  <conditionalFormatting sqref="V3679 AC3679">
    <cfRule type="notContainsBlanks" dxfId="0" priority="102929">
      <formula>LEN(TRIM(V3679))&gt;0</formula>
    </cfRule>
  </conditionalFormatting>
  <conditionalFormatting sqref="R3680:R3681 R3683 R3688 R3694:R3695">
    <cfRule type="notContainsBlanks" dxfId="2" priority="104645">
      <formula>LEN(TRIM(R3680))&gt;0</formula>
    </cfRule>
  </conditionalFormatting>
  <conditionalFormatting sqref="V3680:V3681 AC3680:AC3681 V3683 AC3683 V3688 AC3688 V3694:V3695 AC3694:AC3695">
    <cfRule type="notContainsBlanks" dxfId="0" priority="104985">
      <formula>LEN(TRIM(V3680))&gt;0</formula>
    </cfRule>
  </conditionalFormatting>
  <conditionalFormatting sqref="W3680:W3681 W3683 W3688 W3694:W3695">
    <cfRule type="notContainsBlanks" dxfId="0" priority="104951">
      <formula>LEN(TRIM(W3680))&gt;0</formula>
    </cfRule>
  </conditionalFormatting>
  <conditionalFormatting sqref="V3682 AC3682">
    <cfRule type="notContainsBlanks" dxfId="0" priority="101809">
      <formula>LEN(TRIM(V3682))&gt;0</formula>
    </cfRule>
  </conditionalFormatting>
  <conditionalFormatting sqref="V3684 AC3684">
    <cfRule type="notContainsBlanks" dxfId="0" priority="101312">
      <formula>LEN(TRIM(V3684))&gt;0</formula>
    </cfRule>
  </conditionalFormatting>
  <conditionalFormatting sqref="V3685 AC3685">
    <cfRule type="notContainsBlanks" dxfId="0" priority="101278">
      <formula>LEN(TRIM(V3685))&gt;0</formula>
    </cfRule>
  </conditionalFormatting>
  <conditionalFormatting sqref="V3686 AC3686">
    <cfRule type="notContainsBlanks" dxfId="0" priority="101244">
      <formula>LEN(TRIM(V3686))&gt;0</formula>
    </cfRule>
  </conditionalFormatting>
  <conditionalFormatting sqref="V3687 AC3687">
    <cfRule type="notContainsBlanks" dxfId="0" priority="101210">
      <formula>LEN(TRIM(V3687))&gt;0</formula>
    </cfRule>
  </conditionalFormatting>
  <conditionalFormatting sqref="V3689 AC3689">
    <cfRule type="notContainsBlanks" dxfId="0" priority="100174">
      <formula>LEN(TRIM(V3689))&gt;0</formula>
    </cfRule>
  </conditionalFormatting>
  <conditionalFormatting sqref="V3690 AC3690">
    <cfRule type="notContainsBlanks" dxfId="0" priority="100140">
      <formula>LEN(TRIM(V3690))&gt;0</formula>
    </cfRule>
  </conditionalFormatting>
  <conditionalFormatting sqref="V3691 AC3691">
    <cfRule type="notContainsBlanks" dxfId="0" priority="100106">
      <formula>LEN(TRIM(V3691))&gt;0</formula>
    </cfRule>
  </conditionalFormatting>
  <conditionalFormatting sqref="V3692 AC3692">
    <cfRule type="notContainsBlanks" dxfId="0" priority="100072">
      <formula>LEN(TRIM(V3692))&gt;0</formula>
    </cfRule>
  </conditionalFormatting>
  <conditionalFormatting sqref="V3693 AC3693">
    <cfRule type="notContainsBlanks" dxfId="0" priority="100038">
      <formula>LEN(TRIM(V3693))&gt;0</formula>
    </cfRule>
  </conditionalFormatting>
  <conditionalFormatting sqref="V3696 AC3696">
    <cfRule type="notContainsBlanks" dxfId="0" priority="98790">
      <formula>LEN(TRIM(V3696))&gt;0</formula>
    </cfRule>
  </conditionalFormatting>
  <conditionalFormatting sqref="V3697 AC3697">
    <cfRule type="notContainsBlanks" dxfId="0" priority="98756">
      <formula>LEN(TRIM(V3697))&gt;0</formula>
    </cfRule>
  </conditionalFormatting>
  <conditionalFormatting sqref="V3698 AC3698">
    <cfRule type="notContainsBlanks" dxfId="0" priority="98722">
      <formula>LEN(TRIM(V3698))&gt;0</formula>
    </cfRule>
  </conditionalFormatting>
  <conditionalFormatting sqref="R3699:S3699 U3699">
    <cfRule type="notContainsBlanks" dxfId="2" priority="104439">
      <formula>LEN(TRIM(R3699))&gt;0</formula>
    </cfRule>
  </conditionalFormatting>
  <conditionalFormatting sqref="V3699 AC3699">
    <cfRule type="notContainsBlanks" dxfId="0" priority="104609">
      <formula>LEN(TRIM(V3699))&gt;0</formula>
    </cfRule>
  </conditionalFormatting>
  <conditionalFormatting sqref="Q3701:Q3703 Q3707 Q3713:Q3714 Q3716 Q3721 Q3727:Q3728">
    <cfRule type="notContainsBlanks" dxfId="1" priority="97580">
      <formula>LEN(TRIM(Q3701))&gt;0</formula>
    </cfRule>
  </conditionalFormatting>
  <conditionalFormatting sqref="R3701:R3703 R3707">
    <cfRule type="notContainsBlanks" dxfId="2" priority="97579">
      <formula>LEN(TRIM(R3701))&gt;0</formula>
    </cfRule>
  </conditionalFormatting>
  <conditionalFormatting sqref="S3701:S3703 S3707 S3713:S3714 S3716 S3721 S3727:S3728">
    <cfRule type="notContainsBlanks" dxfId="3" priority="97562">
      <formula>LEN(TRIM(S3701))&gt;0</formula>
    </cfRule>
  </conditionalFormatting>
  <conditionalFormatting sqref="U3701:U3703 U3707 U3713:U3714 U3716 U3721 U3727:U3728">
    <cfRule type="notContainsBlanks" dxfId="4" priority="97561">
      <formula>LEN(TRIM(U3701))&gt;0</formula>
    </cfRule>
  </conditionalFormatting>
  <conditionalFormatting sqref="V3701 AC3701">
    <cfRule type="notContainsBlanks" dxfId="0" priority="97578">
      <formula>LEN(TRIM(V3701))&gt;0</formula>
    </cfRule>
  </conditionalFormatting>
  <conditionalFormatting sqref="V3701:V3703 AC3701:AC3703 V3707 AC3707">
    <cfRule type="notContainsBlanks" dxfId="0" priority="97576">
      <formula>LEN(TRIM(V3701))&gt;0</formula>
    </cfRule>
  </conditionalFormatting>
  <conditionalFormatting sqref="W3701:W3703 W3707">
    <cfRule type="notContainsBlanks" dxfId="0" priority="97575">
      <formula>LEN(TRIM(W3701))&gt;0</formula>
    </cfRule>
  </conditionalFormatting>
  <conditionalFormatting sqref="Y3701:Y3703 Y3707 Y3713:Y3714 Y3716 Y3721 Y3727:Y3728">
    <cfRule type="notContainsBlanks" dxfId="5" priority="97574">
      <formula>LEN(TRIM(Y3701))&gt;0</formula>
    </cfRule>
  </conditionalFormatting>
  <conditionalFormatting sqref="Z3701:Z3703 Z3707 Z3713:Z3714 Z3716 Z3721 Z3727:Z3728">
    <cfRule type="notContainsBlanks" dxfId="6" priority="97573">
      <formula>LEN(TRIM(Z3701))&gt;0</formula>
    </cfRule>
  </conditionalFormatting>
  <conditionalFormatting sqref="AB3703 AB3707 AB3713:AB3714 AB3716 AB3721 AB3727:AB3728">
    <cfRule type="cellIs" dxfId="7" priority="97563" operator="notEqual">
      <formula>0</formula>
    </cfRule>
  </conditionalFormatting>
  <conditionalFormatting sqref="V3704 AC3704">
    <cfRule type="notContainsBlanks" dxfId="0" priority="97554">
      <formula>LEN(TRIM(V3704))&gt;0</formula>
    </cfRule>
  </conditionalFormatting>
  <conditionalFormatting sqref="V3705 AC3705">
    <cfRule type="notContainsBlanks" dxfId="0" priority="97553">
      <formula>LEN(TRIM(V3705))&gt;0</formula>
    </cfRule>
  </conditionalFormatting>
  <conditionalFormatting sqref="V3706 AC3706">
    <cfRule type="notContainsBlanks" dxfId="0" priority="97552">
      <formula>LEN(TRIM(V3706))&gt;0</formula>
    </cfRule>
  </conditionalFormatting>
  <conditionalFormatting sqref="V3708 AC3708">
    <cfRule type="notContainsBlanks" dxfId="0" priority="97524">
      <formula>LEN(TRIM(V3708))&gt;0</formula>
    </cfRule>
  </conditionalFormatting>
  <conditionalFormatting sqref="V3709 AC3709">
    <cfRule type="notContainsBlanks" dxfId="0" priority="97523">
      <formula>LEN(TRIM(V3709))&gt;0</formula>
    </cfRule>
  </conditionalFormatting>
  <conditionalFormatting sqref="V3710 AC3710">
    <cfRule type="notContainsBlanks" dxfId="0" priority="97522">
      <formula>LEN(TRIM(V3710))&gt;0</formula>
    </cfRule>
  </conditionalFormatting>
  <conditionalFormatting sqref="V3711 AC3711">
    <cfRule type="notContainsBlanks" dxfId="0" priority="97521">
      <formula>LEN(TRIM(V3711))&gt;0</formula>
    </cfRule>
  </conditionalFormatting>
  <conditionalFormatting sqref="V3712 AC3712">
    <cfRule type="notContainsBlanks" dxfId="0" priority="97520">
      <formula>LEN(TRIM(V3712))&gt;0</formula>
    </cfRule>
  </conditionalFormatting>
  <conditionalFormatting sqref="R3713:R3714 R3716 R3721 R3727:R3728">
    <cfRule type="notContainsBlanks" dxfId="2" priority="97572">
      <formula>LEN(TRIM(R3713))&gt;0</formula>
    </cfRule>
  </conditionalFormatting>
  <conditionalFormatting sqref="V3713:V3714 AC3713:AC3714 V3716 AC3716 V3721 AC3721 V3727:V3728 AC3727:AC3728">
    <cfRule type="notContainsBlanks" dxfId="0" priority="97582">
      <formula>LEN(TRIM(V3713))&gt;0</formula>
    </cfRule>
  </conditionalFormatting>
  <conditionalFormatting sqref="W3713:W3714 W3716 W3721 W3727:W3728">
    <cfRule type="notContainsBlanks" dxfId="0" priority="97581">
      <formula>LEN(TRIM(W3713))&gt;0</formula>
    </cfRule>
  </conditionalFormatting>
  <conditionalFormatting sqref="V3715 AC3715">
    <cfRule type="notContainsBlanks" dxfId="0" priority="97487">
      <formula>LEN(TRIM(V3715))&gt;0</formula>
    </cfRule>
  </conditionalFormatting>
  <conditionalFormatting sqref="V3717 AC3717">
    <cfRule type="notContainsBlanks" dxfId="0" priority="97472">
      <formula>LEN(TRIM(V3717))&gt;0</formula>
    </cfRule>
  </conditionalFormatting>
  <conditionalFormatting sqref="V3718 AC3718">
    <cfRule type="notContainsBlanks" dxfId="0" priority="97471">
      <formula>LEN(TRIM(V3718))&gt;0</formula>
    </cfRule>
  </conditionalFormatting>
  <conditionalFormatting sqref="V3719 AC3719">
    <cfRule type="notContainsBlanks" dxfId="0" priority="97470">
      <formula>LEN(TRIM(V3719))&gt;0</formula>
    </cfRule>
  </conditionalFormatting>
  <conditionalFormatting sqref="V3720 AC3720">
    <cfRule type="notContainsBlanks" dxfId="0" priority="97469">
      <formula>LEN(TRIM(V3720))&gt;0</formula>
    </cfRule>
  </conditionalFormatting>
  <conditionalFormatting sqref="V3722 AC3722">
    <cfRule type="notContainsBlanks" dxfId="0" priority="97437">
      <formula>LEN(TRIM(V3722))&gt;0</formula>
    </cfRule>
  </conditionalFormatting>
  <conditionalFormatting sqref="V3723 AC3723">
    <cfRule type="notContainsBlanks" dxfId="0" priority="97436">
      <formula>LEN(TRIM(V3723))&gt;0</formula>
    </cfRule>
  </conditionalFormatting>
  <conditionalFormatting sqref="V3724 AC3724">
    <cfRule type="notContainsBlanks" dxfId="0" priority="97435">
      <formula>LEN(TRIM(V3724))&gt;0</formula>
    </cfRule>
  </conditionalFormatting>
  <conditionalFormatting sqref="V3725 AC3725">
    <cfRule type="notContainsBlanks" dxfId="0" priority="97434">
      <formula>LEN(TRIM(V3725))&gt;0</formula>
    </cfRule>
  </conditionalFormatting>
  <conditionalFormatting sqref="V3726 AC3726">
    <cfRule type="notContainsBlanks" dxfId="0" priority="97433">
      <formula>LEN(TRIM(V3726))&gt;0</formula>
    </cfRule>
  </conditionalFormatting>
  <conditionalFormatting sqref="V3729 AC3729">
    <cfRule type="notContainsBlanks" dxfId="0" priority="97396">
      <formula>LEN(TRIM(V3729))&gt;0</formula>
    </cfRule>
  </conditionalFormatting>
  <conditionalFormatting sqref="V3730 AC3730">
    <cfRule type="notContainsBlanks" dxfId="0" priority="97395">
      <formula>LEN(TRIM(V3730))&gt;0</formula>
    </cfRule>
  </conditionalFormatting>
  <conditionalFormatting sqref="V3731 AC3731">
    <cfRule type="notContainsBlanks" dxfId="0" priority="97394">
      <formula>LEN(TRIM(V3731))&gt;0</formula>
    </cfRule>
  </conditionalFormatting>
  <conditionalFormatting sqref="R3732:S3732 U3732">
    <cfRule type="notContainsBlanks" dxfId="2" priority="97566">
      <formula>LEN(TRIM(R3732))&gt;0</formula>
    </cfRule>
  </conditionalFormatting>
  <conditionalFormatting sqref="V3732 AC3732">
    <cfRule type="notContainsBlanks" dxfId="0" priority="97571">
      <formula>LEN(TRIM(V3732))&gt;0</formula>
    </cfRule>
  </conditionalFormatting>
  <conditionalFormatting sqref="Q3734:Q3736 Q3740 Q3746:Q3747 Q3749 Q3760:Q3761">
    <cfRule type="notContainsBlanks" dxfId="1" priority="104915">
      <formula>LEN(TRIM(Q3734))&gt;0</formula>
    </cfRule>
  </conditionalFormatting>
  <conditionalFormatting sqref="R3734:R3736 R3740">
    <cfRule type="notContainsBlanks" dxfId="2" priority="104881">
      <formula>LEN(TRIM(R3734))&gt;0</formula>
    </cfRule>
  </conditionalFormatting>
  <conditionalFormatting sqref="S3734:S3736 S3740 S3746:S3747 S3749 S3754 S3760:S3761">
    <cfRule type="notContainsBlanks" dxfId="3" priority="104301">
      <formula>LEN(TRIM(S3734))&gt;0</formula>
    </cfRule>
  </conditionalFormatting>
  <conditionalFormatting sqref="U3734:U3736 U3740 U3746:U3747 U3749 U3754 U3760:U3761">
    <cfRule type="notContainsBlanks" dxfId="4" priority="104267">
      <formula>LEN(TRIM(U3734))&gt;0</formula>
    </cfRule>
  </conditionalFormatting>
  <conditionalFormatting sqref="V3734 AC3734">
    <cfRule type="notContainsBlanks" dxfId="0" priority="104847">
      <formula>LEN(TRIM(V3734))&gt;0</formula>
    </cfRule>
  </conditionalFormatting>
  <conditionalFormatting sqref="V3734:V3736 AC3734:AC3736 V3740 AC3740">
    <cfRule type="notContainsBlanks" dxfId="0" priority="104779">
      <formula>LEN(TRIM(V3734))&gt;0</formula>
    </cfRule>
  </conditionalFormatting>
  <conditionalFormatting sqref="W3734:W3736 W3740">
    <cfRule type="notContainsBlanks" dxfId="0" priority="104745">
      <formula>LEN(TRIM(W3734))&gt;0</formula>
    </cfRule>
  </conditionalFormatting>
  <conditionalFormatting sqref="Y3734:Y3736 Y3740 Y3746:Y3747 Y3749 Y3754 Y3760:Y3761">
    <cfRule type="notContainsBlanks" dxfId="5" priority="104711">
      <formula>LEN(TRIM(Y3734))&gt;0</formula>
    </cfRule>
  </conditionalFormatting>
  <conditionalFormatting sqref="Z3734:Z3736 Z3740 Z3746:Z3747 Z3749 Z3754 Z3760:Z3761">
    <cfRule type="notContainsBlanks" dxfId="6" priority="104677">
      <formula>LEN(TRIM(Z3734))&gt;0</formula>
    </cfRule>
  </conditionalFormatting>
  <conditionalFormatting sqref="AB3736 AB3740 AB3746:AB3747 AB3749 AB3754 AB3760:AB3761">
    <cfRule type="cellIs" dxfId="7" priority="104335" operator="notEqual">
      <formula>0</formula>
    </cfRule>
  </conditionalFormatting>
  <conditionalFormatting sqref="V3737 AC3737">
    <cfRule type="notContainsBlanks" dxfId="0" priority="104053">
      <formula>LEN(TRIM(V3737))&gt;0</formula>
    </cfRule>
  </conditionalFormatting>
  <conditionalFormatting sqref="V3738 AC3738">
    <cfRule type="notContainsBlanks" dxfId="0" priority="104019">
      <formula>LEN(TRIM(V3738))&gt;0</formula>
    </cfRule>
  </conditionalFormatting>
  <conditionalFormatting sqref="V3739 AC3739">
    <cfRule type="notContainsBlanks" dxfId="0" priority="103985">
      <formula>LEN(TRIM(V3739))&gt;0</formula>
    </cfRule>
  </conditionalFormatting>
  <conditionalFormatting sqref="V3741 AC3741">
    <cfRule type="notContainsBlanks" dxfId="0" priority="103063">
      <formula>LEN(TRIM(V3741))&gt;0</formula>
    </cfRule>
  </conditionalFormatting>
  <conditionalFormatting sqref="V3742 AC3742">
    <cfRule type="notContainsBlanks" dxfId="0" priority="103029">
      <formula>LEN(TRIM(V3742))&gt;0</formula>
    </cfRule>
  </conditionalFormatting>
  <conditionalFormatting sqref="V3743 AC3743">
    <cfRule type="notContainsBlanks" dxfId="0" priority="102995">
      <formula>LEN(TRIM(V3743))&gt;0</formula>
    </cfRule>
  </conditionalFormatting>
  <conditionalFormatting sqref="V3744 AC3744">
    <cfRule type="notContainsBlanks" dxfId="0" priority="102961">
      <formula>LEN(TRIM(V3744))&gt;0</formula>
    </cfRule>
  </conditionalFormatting>
  <conditionalFormatting sqref="V3745 AC3745">
    <cfRule type="notContainsBlanks" dxfId="0" priority="102927">
      <formula>LEN(TRIM(V3745))&gt;0</formula>
    </cfRule>
  </conditionalFormatting>
  <conditionalFormatting sqref="R3746:R3747 R3749 R3754 R3760:R3761">
    <cfRule type="notContainsBlanks" dxfId="2" priority="104643">
      <formula>LEN(TRIM(R3746))&gt;0</formula>
    </cfRule>
  </conditionalFormatting>
  <conditionalFormatting sqref="V3746:V3747 AC3746:AC3747 V3749 AC3749 V3754 AC3754 V3760:V3761 AC3760:AC3761">
    <cfRule type="notContainsBlanks" dxfId="0" priority="104983">
      <formula>LEN(TRIM(V3746))&gt;0</formula>
    </cfRule>
  </conditionalFormatting>
  <conditionalFormatting sqref="W3746:W3747 W3749 W3754 W3760:W3761">
    <cfRule type="notContainsBlanks" dxfId="0" priority="104949">
      <formula>LEN(TRIM(W3746))&gt;0</formula>
    </cfRule>
  </conditionalFormatting>
  <conditionalFormatting sqref="V3748 AC3748">
    <cfRule type="notContainsBlanks" dxfId="0" priority="101807">
      <formula>LEN(TRIM(V3748))&gt;0</formula>
    </cfRule>
  </conditionalFormatting>
  <conditionalFormatting sqref="V3750 AC3750">
    <cfRule type="notContainsBlanks" dxfId="0" priority="101310">
      <formula>LEN(TRIM(V3750))&gt;0</formula>
    </cfRule>
  </conditionalFormatting>
  <conditionalFormatting sqref="V3751 AC3751">
    <cfRule type="notContainsBlanks" dxfId="0" priority="101276">
      <formula>LEN(TRIM(V3751))&gt;0</formula>
    </cfRule>
  </conditionalFormatting>
  <conditionalFormatting sqref="V3752 AC3752">
    <cfRule type="notContainsBlanks" dxfId="0" priority="101242">
      <formula>LEN(TRIM(V3752))&gt;0</formula>
    </cfRule>
  </conditionalFormatting>
  <conditionalFormatting sqref="V3753 AC3753">
    <cfRule type="notContainsBlanks" dxfId="0" priority="101208">
      <formula>LEN(TRIM(V3753))&gt;0</formula>
    </cfRule>
  </conditionalFormatting>
  <conditionalFormatting sqref="V3755 AC3755">
    <cfRule type="notContainsBlanks" dxfId="0" priority="100172">
      <formula>LEN(TRIM(V3755))&gt;0</formula>
    </cfRule>
  </conditionalFormatting>
  <conditionalFormatting sqref="V3756 AC3756">
    <cfRule type="notContainsBlanks" dxfId="0" priority="100138">
      <formula>LEN(TRIM(V3756))&gt;0</formula>
    </cfRule>
  </conditionalFormatting>
  <conditionalFormatting sqref="V3757 AC3757">
    <cfRule type="notContainsBlanks" dxfId="0" priority="100104">
      <formula>LEN(TRIM(V3757))&gt;0</formula>
    </cfRule>
  </conditionalFormatting>
  <conditionalFormatting sqref="V3758 AC3758">
    <cfRule type="notContainsBlanks" dxfId="0" priority="100070">
      <formula>LEN(TRIM(V3758))&gt;0</formula>
    </cfRule>
  </conditionalFormatting>
  <conditionalFormatting sqref="V3759 AC3759">
    <cfRule type="notContainsBlanks" dxfId="0" priority="100036">
      <formula>LEN(TRIM(V3759))&gt;0</formula>
    </cfRule>
  </conditionalFormatting>
  <conditionalFormatting sqref="V3762 AC3762">
    <cfRule type="notContainsBlanks" dxfId="0" priority="98788">
      <formula>LEN(TRIM(V3762))&gt;0</formula>
    </cfRule>
  </conditionalFormatting>
  <conditionalFormatting sqref="V3763 AC3763">
    <cfRule type="notContainsBlanks" dxfId="0" priority="98754">
      <formula>LEN(TRIM(V3763))&gt;0</formula>
    </cfRule>
  </conditionalFormatting>
  <conditionalFormatting sqref="V3764 AC3764">
    <cfRule type="notContainsBlanks" dxfId="0" priority="98720">
      <formula>LEN(TRIM(V3764))&gt;0</formula>
    </cfRule>
  </conditionalFormatting>
  <conditionalFormatting sqref="R3765:S3765 U3765">
    <cfRule type="notContainsBlanks" dxfId="2" priority="104437">
      <formula>LEN(TRIM(R3765))&gt;0</formula>
    </cfRule>
  </conditionalFormatting>
  <conditionalFormatting sqref="V3765 AC3765">
    <cfRule type="notContainsBlanks" dxfId="0" priority="104607">
      <formula>LEN(TRIM(V3765))&gt;0</formula>
    </cfRule>
  </conditionalFormatting>
  <conditionalFormatting sqref="Q3767:Q3769 Q3782 Q3787 Q3793:Q3794">
    <cfRule type="notContainsBlanks" dxfId="1" priority="104913">
      <formula>LEN(TRIM(Q3767))&gt;0</formula>
    </cfRule>
  </conditionalFormatting>
  <conditionalFormatting sqref="R3767:R3769 R3773">
    <cfRule type="notContainsBlanks" dxfId="2" priority="104879">
      <formula>LEN(TRIM(R3767))&gt;0</formula>
    </cfRule>
  </conditionalFormatting>
  <conditionalFormatting sqref="S3767:S3769 S3773 S3779:S3780 S3782 S3787 S3793:S3794">
    <cfRule type="notContainsBlanks" dxfId="3" priority="104299">
      <formula>LEN(TRIM(S3767))&gt;0</formula>
    </cfRule>
  </conditionalFormatting>
  <conditionalFormatting sqref="U3767:U3769 U3773 U3779:U3780 U3782 U3787 U3793:U3794">
    <cfRule type="notContainsBlanks" dxfId="4" priority="104265">
      <formula>LEN(TRIM(U3767))&gt;0</formula>
    </cfRule>
  </conditionalFormatting>
  <conditionalFormatting sqref="V3767 AC3767">
    <cfRule type="notContainsBlanks" dxfId="0" priority="104845">
      <formula>LEN(TRIM(V3767))&gt;0</formula>
    </cfRule>
  </conditionalFormatting>
  <conditionalFormatting sqref="V3767:V3769 AC3767:AC3769 V3773 AC3773">
    <cfRule type="notContainsBlanks" dxfId="0" priority="104777">
      <formula>LEN(TRIM(V3767))&gt;0</formula>
    </cfRule>
  </conditionalFormatting>
  <conditionalFormatting sqref="W3767:W3769 W3773">
    <cfRule type="notContainsBlanks" dxfId="0" priority="104743">
      <formula>LEN(TRIM(W3767))&gt;0</formula>
    </cfRule>
  </conditionalFormatting>
  <conditionalFormatting sqref="Y3767:Y3769 Y3773 Y3779:Y3780 Y3782 Y3787 Y3793:Y3794">
    <cfRule type="notContainsBlanks" dxfId="5" priority="104709">
      <formula>LEN(TRIM(Y3767))&gt;0</formula>
    </cfRule>
  </conditionalFormatting>
  <conditionalFormatting sqref="Z3767:Z3769 Z3773 Z3779:Z3780 Z3782 Z3787 Z3793:Z3794">
    <cfRule type="notContainsBlanks" dxfId="6" priority="104675">
      <formula>LEN(TRIM(Z3767))&gt;0</formula>
    </cfRule>
  </conditionalFormatting>
  <conditionalFormatting sqref="AB3769 AB3773 AB3779:AB3780 AB3782 AB3787 AB3793:AB3794">
    <cfRule type="cellIs" dxfId="7" priority="104333" operator="notEqual">
      <formula>0</formula>
    </cfRule>
  </conditionalFormatting>
  <conditionalFormatting sqref="V3770 AC3770">
    <cfRule type="notContainsBlanks" dxfId="0" priority="104051">
      <formula>LEN(TRIM(V3770))&gt;0</formula>
    </cfRule>
  </conditionalFormatting>
  <conditionalFormatting sqref="V3771 AC3771">
    <cfRule type="notContainsBlanks" dxfId="0" priority="104017">
      <formula>LEN(TRIM(V3771))&gt;0</formula>
    </cfRule>
  </conditionalFormatting>
  <conditionalFormatting sqref="V3772 AC3772">
    <cfRule type="notContainsBlanks" dxfId="0" priority="103983">
      <formula>LEN(TRIM(V3772))&gt;0</formula>
    </cfRule>
  </conditionalFormatting>
  <conditionalFormatting sqref="V3774 AC3774">
    <cfRule type="notContainsBlanks" dxfId="0" priority="103061">
      <formula>LEN(TRIM(V3774))&gt;0</formula>
    </cfRule>
  </conditionalFormatting>
  <conditionalFormatting sqref="V3775 AC3775">
    <cfRule type="notContainsBlanks" dxfId="0" priority="103027">
      <formula>LEN(TRIM(V3775))&gt;0</formula>
    </cfRule>
  </conditionalFormatting>
  <conditionalFormatting sqref="V3776 AC3776">
    <cfRule type="notContainsBlanks" dxfId="0" priority="102993">
      <formula>LEN(TRIM(V3776))&gt;0</formula>
    </cfRule>
  </conditionalFormatting>
  <conditionalFormatting sqref="V3777 AC3777">
    <cfRule type="notContainsBlanks" dxfId="0" priority="102959">
      <formula>LEN(TRIM(V3777))&gt;0</formula>
    </cfRule>
  </conditionalFormatting>
  <conditionalFormatting sqref="V3778 AC3778">
    <cfRule type="notContainsBlanks" dxfId="0" priority="102925">
      <formula>LEN(TRIM(V3778))&gt;0</formula>
    </cfRule>
  </conditionalFormatting>
  <conditionalFormatting sqref="R3779:R3780 R3782 R3787 R3793:R3794">
    <cfRule type="notContainsBlanks" dxfId="2" priority="104641">
      <formula>LEN(TRIM(R3779))&gt;0</formula>
    </cfRule>
  </conditionalFormatting>
  <conditionalFormatting sqref="V3779:V3780 AC3779:AC3780 V3782 AC3782 V3787 AC3787 V3793:V3794 AC3793:AC3794">
    <cfRule type="notContainsBlanks" dxfId="0" priority="104981">
      <formula>LEN(TRIM(V3779))&gt;0</formula>
    </cfRule>
  </conditionalFormatting>
  <conditionalFormatting sqref="W3779:W3780 W3782 W3787 W3793:W3794">
    <cfRule type="notContainsBlanks" dxfId="0" priority="104947">
      <formula>LEN(TRIM(W3779))&gt;0</formula>
    </cfRule>
  </conditionalFormatting>
  <conditionalFormatting sqref="V3781 AC3781">
    <cfRule type="notContainsBlanks" dxfId="0" priority="101805">
      <formula>LEN(TRIM(V3781))&gt;0</formula>
    </cfRule>
  </conditionalFormatting>
  <conditionalFormatting sqref="V3783 AC3783">
    <cfRule type="notContainsBlanks" dxfId="0" priority="101308">
      <formula>LEN(TRIM(V3783))&gt;0</formula>
    </cfRule>
  </conditionalFormatting>
  <conditionalFormatting sqref="V3784 AC3784">
    <cfRule type="notContainsBlanks" dxfId="0" priority="101274">
      <formula>LEN(TRIM(V3784))&gt;0</formula>
    </cfRule>
  </conditionalFormatting>
  <conditionalFormatting sqref="V3785 AC3785">
    <cfRule type="notContainsBlanks" dxfId="0" priority="101240">
      <formula>LEN(TRIM(V3785))&gt;0</formula>
    </cfRule>
  </conditionalFormatting>
  <conditionalFormatting sqref="V3786 AC3786">
    <cfRule type="notContainsBlanks" dxfId="0" priority="101206">
      <formula>LEN(TRIM(V3786))&gt;0</formula>
    </cfRule>
  </conditionalFormatting>
  <conditionalFormatting sqref="V3788 AC3788">
    <cfRule type="notContainsBlanks" dxfId="0" priority="100170">
      <formula>LEN(TRIM(V3788))&gt;0</formula>
    </cfRule>
  </conditionalFormatting>
  <conditionalFormatting sqref="V3789 AC3789">
    <cfRule type="notContainsBlanks" dxfId="0" priority="100136">
      <formula>LEN(TRIM(V3789))&gt;0</formula>
    </cfRule>
  </conditionalFormatting>
  <conditionalFormatting sqref="V3790 AC3790">
    <cfRule type="notContainsBlanks" dxfId="0" priority="100102">
      <formula>LEN(TRIM(V3790))&gt;0</formula>
    </cfRule>
  </conditionalFormatting>
  <conditionalFormatting sqref="V3791 AC3791">
    <cfRule type="notContainsBlanks" dxfId="0" priority="100068">
      <formula>LEN(TRIM(V3791))&gt;0</formula>
    </cfRule>
  </conditionalFormatting>
  <conditionalFormatting sqref="V3792 AC3792">
    <cfRule type="notContainsBlanks" dxfId="0" priority="100034">
      <formula>LEN(TRIM(V3792))&gt;0</formula>
    </cfRule>
  </conditionalFormatting>
  <conditionalFormatting sqref="V3795 AC3795">
    <cfRule type="notContainsBlanks" dxfId="0" priority="98786">
      <formula>LEN(TRIM(V3795))&gt;0</formula>
    </cfRule>
  </conditionalFormatting>
  <conditionalFormatting sqref="V3796 AC3796">
    <cfRule type="notContainsBlanks" dxfId="0" priority="98752">
      <formula>LEN(TRIM(V3796))&gt;0</formula>
    </cfRule>
  </conditionalFormatting>
  <conditionalFormatting sqref="V3797 AC3797">
    <cfRule type="notContainsBlanks" dxfId="0" priority="98718">
      <formula>LEN(TRIM(V3797))&gt;0</formula>
    </cfRule>
  </conditionalFormatting>
  <conditionalFormatting sqref="R3798:S3798 U3798">
    <cfRule type="notContainsBlanks" dxfId="2" priority="104435">
      <formula>LEN(TRIM(R3798))&gt;0</formula>
    </cfRule>
  </conditionalFormatting>
  <conditionalFormatting sqref="V3798 AC3798">
    <cfRule type="notContainsBlanks" dxfId="0" priority="104605">
      <formula>LEN(TRIM(V3798))&gt;0</formula>
    </cfRule>
  </conditionalFormatting>
  <conditionalFormatting sqref="Q3800:Q3802 Q3806 Q3812:Q3813 Q3820 Q3827">
    <cfRule type="notContainsBlanks" dxfId="1" priority="104912">
      <formula>LEN(TRIM(Q3800))&gt;0</formula>
    </cfRule>
  </conditionalFormatting>
  <conditionalFormatting sqref="R3800:R3802 R3806">
    <cfRule type="notContainsBlanks" dxfId="2" priority="104878">
      <formula>LEN(TRIM(R3800))&gt;0</formula>
    </cfRule>
  </conditionalFormatting>
  <conditionalFormatting sqref="S3800:S3802 S3806 S3812:S3813 S3815 S3820 S3826:S3827">
    <cfRule type="notContainsBlanks" dxfId="3" priority="104298">
      <formula>LEN(TRIM(S3800))&gt;0</formula>
    </cfRule>
  </conditionalFormatting>
  <conditionalFormatting sqref="U3800:U3802 U3806 U3812:U3813 U3815 U3820 U3826:U3827">
    <cfRule type="notContainsBlanks" dxfId="4" priority="104264">
      <formula>LEN(TRIM(U3800))&gt;0</formula>
    </cfRule>
  </conditionalFormatting>
  <conditionalFormatting sqref="V3800 AC3800">
    <cfRule type="notContainsBlanks" dxfId="0" priority="104844">
      <formula>LEN(TRIM(V3800))&gt;0</formula>
    </cfRule>
  </conditionalFormatting>
  <conditionalFormatting sqref="V3800:V3802 AC3800:AC3802 V3806 AC3806">
    <cfRule type="notContainsBlanks" dxfId="0" priority="104776">
      <formula>LEN(TRIM(V3800))&gt;0</formula>
    </cfRule>
  </conditionalFormatting>
  <conditionalFormatting sqref="W3800:W3802 W3806">
    <cfRule type="notContainsBlanks" dxfId="0" priority="104742">
      <formula>LEN(TRIM(W3800))&gt;0</formula>
    </cfRule>
  </conditionalFormatting>
  <conditionalFormatting sqref="Y3800:Y3802 Y3806 Y3812:Y3813 Y3815 Y3820 Y3826:Y3827">
    <cfRule type="notContainsBlanks" dxfId="5" priority="104708">
      <formula>LEN(TRIM(Y3800))&gt;0</formula>
    </cfRule>
  </conditionalFormatting>
  <conditionalFormatting sqref="Z3800:Z3802 Z3806 Z3812:Z3813 Z3815 Z3820 Z3826:Z3827">
    <cfRule type="notContainsBlanks" dxfId="6" priority="104674">
      <formula>LEN(TRIM(Z3800))&gt;0</formula>
    </cfRule>
  </conditionalFormatting>
  <conditionalFormatting sqref="AB3802 AB3806 AB3812:AB3813 AB3815 AB3820 AB3826:AB3827">
    <cfRule type="cellIs" dxfId="7" priority="104332" operator="notEqual">
      <formula>0</formula>
    </cfRule>
  </conditionalFormatting>
  <conditionalFormatting sqref="V3803 AC3803">
    <cfRule type="notContainsBlanks" dxfId="0" priority="104050">
      <formula>LEN(TRIM(V3803))&gt;0</formula>
    </cfRule>
  </conditionalFormatting>
  <conditionalFormatting sqref="V3804 AC3804">
    <cfRule type="notContainsBlanks" dxfId="0" priority="104016">
      <formula>LEN(TRIM(V3804))&gt;0</formula>
    </cfRule>
  </conditionalFormatting>
  <conditionalFormatting sqref="V3805 AC3805">
    <cfRule type="notContainsBlanks" dxfId="0" priority="103982">
      <formula>LEN(TRIM(V3805))&gt;0</formula>
    </cfRule>
  </conditionalFormatting>
  <conditionalFormatting sqref="V3807 AC3807">
    <cfRule type="notContainsBlanks" dxfId="0" priority="103060">
      <formula>LEN(TRIM(V3807))&gt;0</formula>
    </cfRule>
  </conditionalFormatting>
  <conditionalFormatting sqref="V3808 AC3808">
    <cfRule type="notContainsBlanks" dxfId="0" priority="103026">
      <formula>LEN(TRIM(V3808))&gt;0</formula>
    </cfRule>
  </conditionalFormatting>
  <conditionalFormatting sqref="V3809 AC3809">
    <cfRule type="notContainsBlanks" dxfId="0" priority="102992">
      <formula>LEN(TRIM(V3809))&gt;0</formula>
    </cfRule>
  </conditionalFormatting>
  <conditionalFormatting sqref="V3810 AC3810">
    <cfRule type="notContainsBlanks" dxfId="0" priority="102958">
      <formula>LEN(TRIM(V3810))&gt;0</formula>
    </cfRule>
  </conditionalFormatting>
  <conditionalFormatting sqref="V3811 AC3811">
    <cfRule type="notContainsBlanks" dxfId="0" priority="102924">
      <formula>LEN(TRIM(V3811))&gt;0</formula>
    </cfRule>
  </conditionalFormatting>
  <conditionalFormatting sqref="R3812:R3813 R3815 R3820 R3826:R3827">
    <cfRule type="notContainsBlanks" dxfId="2" priority="104640">
      <formula>LEN(TRIM(R3812))&gt;0</formula>
    </cfRule>
  </conditionalFormatting>
  <conditionalFormatting sqref="V3812:V3813 AC3812:AC3813 V3815 AC3815 V3820 AC3820 V3826:V3827 AC3826:AC3827">
    <cfRule type="notContainsBlanks" dxfId="0" priority="104980">
      <formula>LEN(TRIM(V3812))&gt;0</formula>
    </cfRule>
  </conditionalFormatting>
  <conditionalFormatting sqref="W3812:W3813 W3815 W3820 W3826:W3827">
    <cfRule type="notContainsBlanks" dxfId="0" priority="104946">
      <formula>LEN(TRIM(W3812))&gt;0</formula>
    </cfRule>
  </conditionalFormatting>
  <conditionalFormatting sqref="V3814 AC3814">
    <cfRule type="notContainsBlanks" dxfId="0" priority="101804">
      <formula>LEN(TRIM(V3814))&gt;0</formula>
    </cfRule>
  </conditionalFormatting>
  <conditionalFormatting sqref="V3816 AC3816">
    <cfRule type="notContainsBlanks" dxfId="0" priority="101307">
      <formula>LEN(TRIM(V3816))&gt;0</formula>
    </cfRule>
  </conditionalFormatting>
  <conditionalFormatting sqref="V3817 AC3817">
    <cfRule type="notContainsBlanks" dxfId="0" priority="101273">
      <formula>LEN(TRIM(V3817))&gt;0</formula>
    </cfRule>
  </conditionalFormatting>
  <conditionalFormatting sqref="V3818 AC3818">
    <cfRule type="notContainsBlanks" dxfId="0" priority="101239">
      <formula>LEN(TRIM(V3818))&gt;0</formula>
    </cfRule>
  </conditionalFormatting>
  <conditionalFormatting sqref="V3819 AC3819">
    <cfRule type="notContainsBlanks" dxfId="0" priority="101205">
      <formula>LEN(TRIM(V3819))&gt;0</formula>
    </cfRule>
  </conditionalFormatting>
  <conditionalFormatting sqref="V3821 AC3821">
    <cfRule type="notContainsBlanks" dxfId="0" priority="100169">
      <formula>LEN(TRIM(V3821))&gt;0</formula>
    </cfRule>
  </conditionalFormatting>
  <conditionalFormatting sqref="V3822 AC3822">
    <cfRule type="notContainsBlanks" dxfId="0" priority="100135">
      <formula>LEN(TRIM(V3822))&gt;0</formula>
    </cfRule>
  </conditionalFormatting>
  <conditionalFormatting sqref="V3823 AC3823">
    <cfRule type="notContainsBlanks" dxfId="0" priority="100101">
      <formula>LEN(TRIM(V3823))&gt;0</formula>
    </cfRule>
  </conditionalFormatting>
  <conditionalFormatting sqref="V3824 AC3824">
    <cfRule type="notContainsBlanks" dxfId="0" priority="100067">
      <formula>LEN(TRIM(V3824))&gt;0</formula>
    </cfRule>
  </conditionalFormatting>
  <conditionalFormatting sqref="V3825 AC3825">
    <cfRule type="notContainsBlanks" dxfId="0" priority="100033">
      <formula>LEN(TRIM(V3825))&gt;0</formula>
    </cfRule>
  </conditionalFormatting>
  <conditionalFormatting sqref="V3828 AC3828">
    <cfRule type="notContainsBlanks" dxfId="0" priority="98785">
      <formula>LEN(TRIM(V3828))&gt;0</formula>
    </cfRule>
  </conditionalFormatting>
  <conditionalFormatting sqref="V3829 AC3829">
    <cfRule type="notContainsBlanks" dxfId="0" priority="98751">
      <formula>LEN(TRIM(V3829))&gt;0</formula>
    </cfRule>
  </conditionalFormatting>
  <conditionalFormatting sqref="V3830 AC3830">
    <cfRule type="notContainsBlanks" dxfId="0" priority="98717">
      <formula>LEN(TRIM(V3830))&gt;0</formula>
    </cfRule>
  </conditionalFormatting>
  <conditionalFormatting sqref="R3831:S3831 U3831">
    <cfRule type="notContainsBlanks" dxfId="2" priority="104434">
      <formula>LEN(TRIM(R3831))&gt;0</formula>
    </cfRule>
  </conditionalFormatting>
  <conditionalFormatting sqref="V3831 AC3831">
    <cfRule type="notContainsBlanks" dxfId="0" priority="104604">
      <formula>LEN(TRIM(V3831))&gt;0</formula>
    </cfRule>
  </conditionalFormatting>
  <conditionalFormatting sqref="Q3833:Q3835 Q3839 Q3845:Q3846 Q3848 Q3853 Q3859:Q3860">
    <cfRule type="notContainsBlanks" dxfId="1" priority="104911">
      <formula>LEN(TRIM(Q3833))&gt;0</formula>
    </cfRule>
  </conditionalFormatting>
  <conditionalFormatting sqref="R3833:R3835 R3839">
    <cfRule type="notContainsBlanks" dxfId="2" priority="104877">
      <formula>LEN(TRIM(R3833))&gt;0</formula>
    </cfRule>
  </conditionalFormatting>
  <conditionalFormatting sqref="S3833:S3835 S3839 S3845:S3846 S3848 S3853 S3859:S3860">
    <cfRule type="notContainsBlanks" dxfId="3" priority="104297">
      <formula>LEN(TRIM(S3833))&gt;0</formula>
    </cfRule>
  </conditionalFormatting>
  <conditionalFormatting sqref="U3833:U3835 U3839 U3845:U3846 U3848 U3853 U3859:U3860">
    <cfRule type="notContainsBlanks" dxfId="4" priority="104263">
      <formula>LEN(TRIM(U3833))&gt;0</formula>
    </cfRule>
  </conditionalFormatting>
  <conditionalFormatting sqref="V3833 AC3833">
    <cfRule type="notContainsBlanks" dxfId="0" priority="104843">
      <formula>LEN(TRIM(V3833))&gt;0</formula>
    </cfRule>
  </conditionalFormatting>
  <conditionalFormatting sqref="V3833:V3835 AC3833:AC3835 V3839 AC3839">
    <cfRule type="notContainsBlanks" dxfId="0" priority="104775">
      <formula>LEN(TRIM(V3833))&gt;0</formula>
    </cfRule>
  </conditionalFormatting>
  <conditionalFormatting sqref="W3833:W3835 W3839">
    <cfRule type="notContainsBlanks" dxfId="0" priority="104741">
      <formula>LEN(TRIM(W3833))&gt;0</formula>
    </cfRule>
  </conditionalFormatting>
  <conditionalFormatting sqref="Y3833:Y3835 Y3839 Y3845:Y3846 Y3848 Y3853 Y3859:Y3860">
    <cfRule type="notContainsBlanks" dxfId="5" priority="104707">
      <formula>LEN(TRIM(Y3833))&gt;0</formula>
    </cfRule>
  </conditionalFormatting>
  <conditionalFormatting sqref="Z3833:Z3835 Z3839 Z3845:Z3846 Z3848 Z3853 Z3859:Z3860">
    <cfRule type="notContainsBlanks" dxfId="6" priority="104673">
      <formula>LEN(TRIM(Z3833))&gt;0</formula>
    </cfRule>
  </conditionalFormatting>
  <conditionalFormatting sqref="AB3835 AB3839 AB3845:AB3846 AB3848 AB3853 AB3859:AB3860">
    <cfRule type="cellIs" dxfId="7" priority="104331" operator="notEqual">
      <formula>0</formula>
    </cfRule>
  </conditionalFormatting>
  <conditionalFormatting sqref="V3836 AC3836">
    <cfRule type="notContainsBlanks" dxfId="0" priority="104049">
      <formula>LEN(TRIM(V3836))&gt;0</formula>
    </cfRule>
  </conditionalFormatting>
  <conditionalFormatting sqref="V3837 AC3837">
    <cfRule type="notContainsBlanks" dxfId="0" priority="104015">
      <formula>LEN(TRIM(V3837))&gt;0</formula>
    </cfRule>
  </conditionalFormatting>
  <conditionalFormatting sqref="V3838 AC3838">
    <cfRule type="notContainsBlanks" dxfId="0" priority="103981">
      <formula>LEN(TRIM(V3838))&gt;0</formula>
    </cfRule>
  </conditionalFormatting>
  <conditionalFormatting sqref="V3840 AC3840">
    <cfRule type="notContainsBlanks" dxfId="0" priority="103059">
      <formula>LEN(TRIM(V3840))&gt;0</formula>
    </cfRule>
  </conditionalFormatting>
  <conditionalFormatting sqref="V3841 AC3841">
    <cfRule type="notContainsBlanks" dxfId="0" priority="103025">
      <formula>LEN(TRIM(V3841))&gt;0</formula>
    </cfRule>
  </conditionalFormatting>
  <conditionalFormatting sqref="V3842 AC3842">
    <cfRule type="notContainsBlanks" dxfId="0" priority="102991">
      <formula>LEN(TRIM(V3842))&gt;0</formula>
    </cfRule>
  </conditionalFormatting>
  <conditionalFormatting sqref="V3843 AC3843">
    <cfRule type="notContainsBlanks" dxfId="0" priority="102957">
      <formula>LEN(TRIM(V3843))&gt;0</formula>
    </cfRule>
  </conditionalFormatting>
  <conditionalFormatting sqref="V3844 AC3844">
    <cfRule type="notContainsBlanks" dxfId="0" priority="102923">
      <formula>LEN(TRIM(V3844))&gt;0</formula>
    </cfRule>
  </conditionalFormatting>
  <conditionalFormatting sqref="R3845:R3846 R3848 R3853 R3859:R3860">
    <cfRule type="notContainsBlanks" dxfId="2" priority="104639">
      <formula>LEN(TRIM(R3845))&gt;0</formula>
    </cfRule>
  </conditionalFormatting>
  <conditionalFormatting sqref="V3845:V3846 AC3845:AC3846 V3848 AC3848 V3853 AC3853 V3859:V3860 AC3859:AC3860">
    <cfRule type="notContainsBlanks" dxfId="0" priority="104979">
      <formula>LEN(TRIM(V3845))&gt;0</formula>
    </cfRule>
  </conditionalFormatting>
  <conditionalFormatting sqref="W3845:W3846 W3848 W3853 W3859:W3860">
    <cfRule type="notContainsBlanks" dxfId="0" priority="104945">
      <formula>LEN(TRIM(W3845))&gt;0</formula>
    </cfRule>
  </conditionalFormatting>
  <conditionalFormatting sqref="V3847 AC3847">
    <cfRule type="notContainsBlanks" dxfId="0" priority="101803">
      <formula>LEN(TRIM(V3847))&gt;0</formula>
    </cfRule>
  </conditionalFormatting>
  <conditionalFormatting sqref="V3849 AC3849">
    <cfRule type="notContainsBlanks" dxfId="0" priority="101306">
      <formula>LEN(TRIM(V3849))&gt;0</formula>
    </cfRule>
  </conditionalFormatting>
  <conditionalFormatting sqref="V3850 AC3850">
    <cfRule type="notContainsBlanks" dxfId="0" priority="101272">
      <formula>LEN(TRIM(V3850))&gt;0</formula>
    </cfRule>
  </conditionalFormatting>
  <conditionalFormatting sqref="V3851 AC3851">
    <cfRule type="notContainsBlanks" dxfId="0" priority="101238">
      <formula>LEN(TRIM(V3851))&gt;0</formula>
    </cfRule>
  </conditionalFormatting>
  <conditionalFormatting sqref="V3852 AC3852">
    <cfRule type="notContainsBlanks" dxfId="0" priority="101204">
      <formula>LEN(TRIM(V3852))&gt;0</formula>
    </cfRule>
  </conditionalFormatting>
  <conditionalFormatting sqref="V3854 AC3854">
    <cfRule type="notContainsBlanks" dxfId="0" priority="100168">
      <formula>LEN(TRIM(V3854))&gt;0</formula>
    </cfRule>
  </conditionalFormatting>
  <conditionalFormatting sqref="V3855 AC3855">
    <cfRule type="notContainsBlanks" dxfId="0" priority="100134">
      <formula>LEN(TRIM(V3855))&gt;0</formula>
    </cfRule>
  </conditionalFormatting>
  <conditionalFormatting sqref="V3856 AC3856">
    <cfRule type="notContainsBlanks" dxfId="0" priority="100100">
      <formula>LEN(TRIM(V3856))&gt;0</formula>
    </cfRule>
  </conditionalFormatting>
  <conditionalFormatting sqref="V3857 AC3857">
    <cfRule type="notContainsBlanks" dxfId="0" priority="100066">
      <formula>LEN(TRIM(V3857))&gt;0</formula>
    </cfRule>
  </conditionalFormatting>
  <conditionalFormatting sqref="V3858 AC3858">
    <cfRule type="notContainsBlanks" dxfId="0" priority="100032">
      <formula>LEN(TRIM(V3858))&gt;0</formula>
    </cfRule>
  </conditionalFormatting>
  <conditionalFormatting sqref="V3861 AC3861">
    <cfRule type="notContainsBlanks" dxfId="0" priority="98784">
      <formula>LEN(TRIM(V3861))&gt;0</formula>
    </cfRule>
  </conditionalFormatting>
  <conditionalFormatting sqref="V3862 AC3862">
    <cfRule type="notContainsBlanks" dxfId="0" priority="98750">
      <formula>LEN(TRIM(V3862))&gt;0</formula>
    </cfRule>
  </conditionalFormatting>
  <conditionalFormatting sqref="V3863 AC3863">
    <cfRule type="notContainsBlanks" dxfId="0" priority="98716">
      <formula>LEN(TRIM(V3863))&gt;0</formula>
    </cfRule>
  </conditionalFormatting>
  <conditionalFormatting sqref="R3864:S3864 U3864">
    <cfRule type="notContainsBlanks" dxfId="2" priority="104433">
      <formula>LEN(TRIM(R3864))&gt;0</formula>
    </cfRule>
  </conditionalFormatting>
  <conditionalFormatting sqref="V3864 AC3864">
    <cfRule type="notContainsBlanks" dxfId="0" priority="104603">
      <formula>LEN(TRIM(V3864))&gt;0</formula>
    </cfRule>
  </conditionalFormatting>
  <conditionalFormatting sqref="Q3866:Q3868 Q3872 Q3878:Q3879 Q3881 Q3886 Q3892:Q3893">
    <cfRule type="notContainsBlanks" dxfId="1" priority="104910">
      <formula>LEN(TRIM(Q3866))&gt;0</formula>
    </cfRule>
  </conditionalFormatting>
  <conditionalFormatting sqref="R3866:R3868 R3872">
    <cfRule type="notContainsBlanks" dxfId="2" priority="104876">
      <formula>LEN(TRIM(R3866))&gt;0</formula>
    </cfRule>
  </conditionalFormatting>
  <conditionalFormatting sqref="S3866:S3868 S3872 S3878:S3879 S3881 S3886 S3892:S3893">
    <cfRule type="notContainsBlanks" dxfId="3" priority="104296">
      <formula>LEN(TRIM(S3866))&gt;0</formula>
    </cfRule>
  </conditionalFormatting>
  <conditionalFormatting sqref="U3866:U3868 U3872 U3878:U3879 U3881 U3886 U3892:U3893">
    <cfRule type="notContainsBlanks" dxfId="4" priority="104262">
      <formula>LEN(TRIM(U3866))&gt;0</formula>
    </cfRule>
  </conditionalFormatting>
  <conditionalFormatting sqref="V3866 AC3866">
    <cfRule type="notContainsBlanks" dxfId="0" priority="104842">
      <formula>LEN(TRIM(V3866))&gt;0</formula>
    </cfRule>
  </conditionalFormatting>
  <conditionalFormatting sqref="V3866:V3868 AC3866:AC3868 V3872 AC3872">
    <cfRule type="notContainsBlanks" dxfId="0" priority="104774">
      <formula>LEN(TRIM(V3866))&gt;0</formula>
    </cfRule>
  </conditionalFormatting>
  <conditionalFormatting sqref="W3866:W3868 W3872">
    <cfRule type="notContainsBlanks" dxfId="0" priority="104740">
      <formula>LEN(TRIM(W3866))&gt;0</formula>
    </cfRule>
  </conditionalFormatting>
  <conditionalFormatting sqref="Y3866:Y3868 Y3872 Y3878:Y3879 Y3881 Y3886 Y3892:Y3893">
    <cfRule type="notContainsBlanks" dxfId="5" priority="104706">
      <formula>LEN(TRIM(Y3866))&gt;0</formula>
    </cfRule>
  </conditionalFormatting>
  <conditionalFormatting sqref="Z3866:Z3868 Z3872 Z3878:Z3879 Z3881 Z3886 Z3892:Z3893">
    <cfRule type="notContainsBlanks" dxfId="6" priority="104672">
      <formula>LEN(TRIM(Z3866))&gt;0</formula>
    </cfRule>
  </conditionalFormatting>
  <conditionalFormatting sqref="AB3868 AB3872 AB3878:AB3879 AB3881 AB3886 AB3892:AB3893">
    <cfRule type="cellIs" dxfId="7" priority="104330" operator="notEqual">
      <formula>0</formula>
    </cfRule>
  </conditionalFormatting>
  <conditionalFormatting sqref="V3869 AC3869">
    <cfRule type="notContainsBlanks" dxfId="0" priority="104048">
      <formula>LEN(TRIM(V3869))&gt;0</formula>
    </cfRule>
  </conditionalFormatting>
  <conditionalFormatting sqref="V3870 AC3870">
    <cfRule type="notContainsBlanks" dxfId="0" priority="104014">
      <formula>LEN(TRIM(V3870))&gt;0</formula>
    </cfRule>
  </conditionalFormatting>
  <conditionalFormatting sqref="V3871 AC3871">
    <cfRule type="notContainsBlanks" dxfId="0" priority="103980">
      <formula>LEN(TRIM(V3871))&gt;0</formula>
    </cfRule>
  </conditionalFormatting>
  <conditionalFormatting sqref="V3873 AC3873">
    <cfRule type="notContainsBlanks" dxfId="0" priority="103058">
      <formula>LEN(TRIM(V3873))&gt;0</formula>
    </cfRule>
  </conditionalFormatting>
  <conditionalFormatting sqref="V3874 AC3874">
    <cfRule type="notContainsBlanks" dxfId="0" priority="103024">
      <formula>LEN(TRIM(V3874))&gt;0</formula>
    </cfRule>
  </conditionalFormatting>
  <conditionalFormatting sqref="V3875 AC3875">
    <cfRule type="notContainsBlanks" dxfId="0" priority="102990">
      <formula>LEN(TRIM(V3875))&gt;0</formula>
    </cfRule>
  </conditionalFormatting>
  <conditionalFormatting sqref="V3876 AC3876">
    <cfRule type="notContainsBlanks" dxfId="0" priority="102956">
      <formula>LEN(TRIM(V3876))&gt;0</formula>
    </cfRule>
  </conditionalFormatting>
  <conditionalFormatting sqref="V3877 AC3877">
    <cfRule type="notContainsBlanks" dxfId="0" priority="102922">
      <formula>LEN(TRIM(V3877))&gt;0</formula>
    </cfRule>
  </conditionalFormatting>
  <conditionalFormatting sqref="R3878:R3879 R3881 R3886 R3892:R3893">
    <cfRule type="notContainsBlanks" dxfId="2" priority="104638">
      <formula>LEN(TRIM(R3878))&gt;0</formula>
    </cfRule>
  </conditionalFormatting>
  <conditionalFormatting sqref="V3878:V3879 AC3878:AC3879 V3881 AC3881 V3886 AC3886 V3892:V3893 AC3892:AC3893">
    <cfRule type="notContainsBlanks" dxfId="0" priority="104978">
      <formula>LEN(TRIM(V3878))&gt;0</formula>
    </cfRule>
  </conditionalFormatting>
  <conditionalFormatting sqref="W3878:W3879 W3881 W3886 W3892:W3893">
    <cfRule type="notContainsBlanks" dxfId="0" priority="104944">
      <formula>LEN(TRIM(W3878))&gt;0</formula>
    </cfRule>
  </conditionalFormatting>
  <conditionalFormatting sqref="V3880 AC3880">
    <cfRule type="notContainsBlanks" dxfId="0" priority="101802">
      <formula>LEN(TRIM(V3880))&gt;0</formula>
    </cfRule>
  </conditionalFormatting>
  <conditionalFormatting sqref="V3882 AC3882">
    <cfRule type="notContainsBlanks" dxfId="0" priority="101305">
      <formula>LEN(TRIM(V3882))&gt;0</formula>
    </cfRule>
  </conditionalFormatting>
  <conditionalFormatting sqref="V3883 AC3883">
    <cfRule type="notContainsBlanks" dxfId="0" priority="101271">
      <formula>LEN(TRIM(V3883))&gt;0</formula>
    </cfRule>
  </conditionalFormatting>
  <conditionalFormatting sqref="V3884 AC3884">
    <cfRule type="notContainsBlanks" dxfId="0" priority="101237">
      <formula>LEN(TRIM(V3884))&gt;0</formula>
    </cfRule>
  </conditionalFormatting>
  <conditionalFormatting sqref="V3885 AC3885">
    <cfRule type="notContainsBlanks" dxfId="0" priority="101203">
      <formula>LEN(TRIM(V3885))&gt;0</formula>
    </cfRule>
  </conditionalFormatting>
  <conditionalFormatting sqref="V3887 AC3887">
    <cfRule type="notContainsBlanks" dxfId="0" priority="100167">
      <formula>LEN(TRIM(V3887))&gt;0</formula>
    </cfRule>
  </conditionalFormatting>
  <conditionalFormatting sqref="V3888 AC3888">
    <cfRule type="notContainsBlanks" dxfId="0" priority="100133">
      <formula>LEN(TRIM(V3888))&gt;0</formula>
    </cfRule>
  </conditionalFormatting>
  <conditionalFormatting sqref="V3889 AC3889">
    <cfRule type="notContainsBlanks" dxfId="0" priority="100099">
      <formula>LEN(TRIM(V3889))&gt;0</formula>
    </cfRule>
  </conditionalFormatting>
  <conditionalFormatting sqref="V3890 AC3890">
    <cfRule type="notContainsBlanks" dxfId="0" priority="100065">
      <formula>LEN(TRIM(V3890))&gt;0</formula>
    </cfRule>
  </conditionalFormatting>
  <conditionalFormatting sqref="V3891 AC3891">
    <cfRule type="notContainsBlanks" dxfId="0" priority="100031">
      <formula>LEN(TRIM(V3891))&gt;0</formula>
    </cfRule>
  </conditionalFormatting>
  <conditionalFormatting sqref="V3894 AC3894">
    <cfRule type="notContainsBlanks" dxfId="0" priority="98783">
      <formula>LEN(TRIM(V3894))&gt;0</formula>
    </cfRule>
  </conditionalFormatting>
  <conditionalFormatting sqref="V3895 AC3895">
    <cfRule type="notContainsBlanks" dxfId="0" priority="98749">
      <formula>LEN(TRIM(V3895))&gt;0</formula>
    </cfRule>
  </conditionalFormatting>
  <conditionalFormatting sqref="V3896 AC3896">
    <cfRule type="notContainsBlanks" dxfId="0" priority="98715">
      <formula>LEN(TRIM(V3896))&gt;0</formula>
    </cfRule>
  </conditionalFormatting>
  <conditionalFormatting sqref="R3897:S3897 U3897">
    <cfRule type="notContainsBlanks" dxfId="2" priority="104432">
      <formula>LEN(TRIM(R3897))&gt;0</formula>
    </cfRule>
  </conditionalFormatting>
  <conditionalFormatting sqref="V3897 AC3897">
    <cfRule type="notContainsBlanks" dxfId="0" priority="104602">
      <formula>LEN(TRIM(V3897))&gt;0</formula>
    </cfRule>
  </conditionalFormatting>
  <conditionalFormatting sqref="Q3899:Q3901 Q3905 Q3912 Q3914 Q3925:Q3926">
    <cfRule type="notContainsBlanks" dxfId="1" priority="97787">
      <formula>LEN(TRIM(Q3899))&gt;0</formula>
    </cfRule>
  </conditionalFormatting>
  <conditionalFormatting sqref="R3899:R3901 R3905">
    <cfRule type="notContainsBlanks" dxfId="2" priority="97786">
      <formula>LEN(TRIM(R3899))&gt;0</formula>
    </cfRule>
  </conditionalFormatting>
  <conditionalFormatting sqref="S3899:S3901 S3905 S3911:S3912 S3914 S3919 S3925:S3926">
    <cfRule type="notContainsBlanks" dxfId="3" priority="97769">
      <formula>LEN(TRIM(S3899))&gt;0</formula>
    </cfRule>
  </conditionalFormatting>
  <conditionalFormatting sqref="U3899:U3901 U3905 U3911:U3912 U3914 U3919 U3925:U3926">
    <cfRule type="notContainsBlanks" dxfId="4" priority="97768">
      <formula>LEN(TRIM(U3899))&gt;0</formula>
    </cfRule>
  </conditionalFormatting>
  <conditionalFormatting sqref="V3899 AC3899">
    <cfRule type="notContainsBlanks" dxfId="0" priority="97785">
      <formula>LEN(TRIM(V3899))&gt;0</formula>
    </cfRule>
  </conditionalFormatting>
  <conditionalFormatting sqref="V3899:V3901 AC3899:AC3901 V3905 AC3905">
    <cfRule type="notContainsBlanks" dxfId="0" priority="97783">
      <formula>LEN(TRIM(V3899))&gt;0</formula>
    </cfRule>
  </conditionalFormatting>
  <conditionalFormatting sqref="W3899:W3901 W3905">
    <cfRule type="notContainsBlanks" dxfId="0" priority="97782">
      <formula>LEN(TRIM(W3899))&gt;0</formula>
    </cfRule>
  </conditionalFormatting>
  <conditionalFormatting sqref="Y3899:Y3901 Y3905 Y3911:Y3912 Y3914 Y3919 Y3925:Y3926">
    <cfRule type="notContainsBlanks" dxfId="5" priority="97781">
      <formula>LEN(TRIM(Y3899))&gt;0</formula>
    </cfRule>
  </conditionalFormatting>
  <conditionalFormatting sqref="Z3899:Z3901 Z3905 Z3911:Z3912 Z3914 Z3919 Z3925:Z3926">
    <cfRule type="notContainsBlanks" dxfId="6" priority="97780">
      <formula>LEN(TRIM(Z3899))&gt;0</formula>
    </cfRule>
  </conditionalFormatting>
  <conditionalFormatting sqref="AB3901 AB3905 AB3911:AB3912 AB3914 AB3919 AB3925:AB3926">
    <cfRule type="cellIs" dxfId="7" priority="97770" operator="notEqual">
      <formula>0</formula>
    </cfRule>
  </conditionalFormatting>
  <conditionalFormatting sqref="V3902 AC3902">
    <cfRule type="notContainsBlanks" dxfId="0" priority="97761">
      <formula>LEN(TRIM(V3902))&gt;0</formula>
    </cfRule>
  </conditionalFormatting>
  <conditionalFormatting sqref="V3903 AC3903">
    <cfRule type="notContainsBlanks" dxfId="0" priority="97760">
      <formula>LEN(TRIM(V3903))&gt;0</formula>
    </cfRule>
  </conditionalFormatting>
  <conditionalFormatting sqref="V3904 AC3904">
    <cfRule type="notContainsBlanks" dxfId="0" priority="97759">
      <formula>LEN(TRIM(V3904))&gt;0</formula>
    </cfRule>
  </conditionalFormatting>
  <conditionalFormatting sqref="V3906 AC3906">
    <cfRule type="notContainsBlanks" dxfId="0" priority="97731">
      <formula>LEN(TRIM(V3906))&gt;0</formula>
    </cfRule>
  </conditionalFormatting>
  <conditionalFormatting sqref="V3907 AC3907">
    <cfRule type="notContainsBlanks" dxfId="0" priority="97730">
      <formula>LEN(TRIM(V3907))&gt;0</formula>
    </cfRule>
  </conditionalFormatting>
  <conditionalFormatting sqref="V3908 AC3908">
    <cfRule type="notContainsBlanks" dxfId="0" priority="97729">
      <formula>LEN(TRIM(V3908))&gt;0</formula>
    </cfRule>
  </conditionalFormatting>
  <conditionalFormatting sqref="V3909 AC3909">
    <cfRule type="notContainsBlanks" dxfId="0" priority="97728">
      <formula>LEN(TRIM(V3909))&gt;0</formula>
    </cfRule>
  </conditionalFormatting>
  <conditionalFormatting sqref="V3910 AC3910">
    <cfRule type="notContainsBlanks" dxfId="0" priority="97727">
      <formula>LEN(TRIM(V3910))&gt;0</formula>
    </cfRule>
  </conditionalFormatting>
  <conditionalFormatting sqref="R3911:R3912 R3914 R3919 R3925:R3926">
    <cfRule type="notContainsBlanks" dxfId="2" priority="97779">
      <formula>LEN(TRIM(R3911))&gt;0</formula>
    </cfRule>
  </conditionalFormatting>
  <conditionalFormatting sqref="V3911:V3912 AC3911:AC3912 V3914 AC3914 V3919 AC3919 V3925:V3926 AC3925:AC3926">
    <cfRule type="notContainsBlanks" dxfId="0" priority="97789">
      <formula>LEN(TRIM(V3911))&gt;0</formula>
    </cfRule>
  </conditionalFormatting>
  <conditionalFormatting sqref="W3911:W3912 W3914 W3919 W3925:W3926">
    <cfRule type="notContainsBlanks" dxfId="0" priority="97788">
      <formula>LEN(TRIM(W3911))&gt;0</formula>
    </cfRule>
  </conditionalFormatting>
  <conditionalFormatting sqref="V3913 AC3913">
    <cfRule type="notContainsBlanks" dxfId="0" priority="97694">
      <formula>LEN(TRIM(V3913))&gt;0</formula>
    </cfRule>
  </conditionalFormatting>
  <conditionalFormatting sqref="V3915 AC3915">
    <cfRule type="notContainsBlanks" dxfId="0" priority="97680">
      <formula>LEN(TRIM(V3915))&gt;0</formula>
    </cfRule>
  </conditionalFormatting>
  <conditionalFormatting sqref="V3916 AC3916">
    <cfRule type="notContainsBlanks" dxfId="0" priority="97679">
      <formula>LEN(TRIM(V3916))&gt;0</formula>
    </cfRule>
  </conditionalFormatting>
  <conditionalFormatting sqref="V3917 AC3917">
    <cfRule type="notContainsBlanks" dxfId="0" priority="97678">
      <formula>LEN(TRIM(V3917))&gt;0</formula>
    </cfRule>
  </conditionalFormatting>
  <conditionalFormatting sqref="V3918 AC3918">
    <cfRule type="notContainsBlanks" dxfId="0" priority="97677">
      <formula>LEN(TRIM(V3918))&gt;0</formula>
    </cfRule>
  </conditionalFormatting>
  <conditionalFormatting sqref="V3920 AC3920">
    <cfRule type="notContainsBlanks" dxfId="0" priority="97647">
      <formula>LEN(TRIM(V3920))&gt;0</formula>
    </cfRule>
  </conditionalFormatting>
  <conditionalFormatting sqref="V3921 AC3921">
    <cfRule type="notContainsBlanks" dxfId="0" priority="97646">
      <formula>LEN(TRIM(V3921))&gt;0</formula>
    </cfRule>
  </conditionalFormatting>
  <conditionalFormatting sqref="V3922 AC3922">
    <cfRule type="notContainsBlanks" dxfId="0" priority="97645">
      <formula>LEN(TRIM(V3922))&gt;0</formula>
    </cfRule>
  </conditionalFormatting>
  <conditionalFormatting sqref="V3923 AC3923">
    <cfRule type="notContainsBlanks" dxfId="0" priority="97644">
      <formula>LEN(TRIM(V3923))&gt;0</formula>
    </cfRule>
  </conditionalFormatting>
  <conditionalFormatting sqref="V3924 AC3924">
    <cfRule type="notContainsBlanks" dxfId="0" priority="97643">
      <formula>LEN(TRIM(V3924))&gt;0</formula>
    </cfRule>
  </conditionalFormatting>
  <conditionalFormatting sqref="V3927 AC3927">
    <cfRule type="notContainsBlanks" dxfId="0" priority="97606">
      <formula>LEN(TRIM(V3927))&gt;0</formula>
    </cfRule>
  </conditionalFormatting>
  <conditionalFormatting sqref="V3928 AC3928">
    <cfRule type="notContainsBlanks" dxfId="0" priority="97605">
      <formula>LEN(TRIM(V3928))&gt;0</formula>
    </cfRule>
  </conditionalFormatting>
  <conditionalFormatting sqref="V3929 AC3929">
    <cfRule type="notContainsBlanks" dxfId="0" priority="97604">
      <formula>LEN(TRIM(V3929))&gt;0</formula>
    </cfRule>
  </conditionalFormatting>
  <conditionalFormatting sqref="R3930:S3930 U3930">
    <cfRule type="notContainsBlanks" dxfId="2" priority="97773">
      <formula>LEN(TRIM(R3930))&gt;0</formula>
    </cfRule>
  </conditionalFormatting>
  <conditionalFormatting sqref="V3930 AC3930">
    <cfRule type="notContainsBlanks" dxfId="0" priority="97778">
      <formula>LEN(TRIM(V3930))&gt;0</formula>
    </cfRule>
  </conditionalFormatting>
  <conditionalFormatting sqref="Q3932:Q3934 Q3938 Q3944:Q3945 Q3947 Q3952 Q3958:Q3959">
    <cfRule type="notContainsBlanks" dxfId="1" priority="97991">
      <formula>LEN(TRIM(Q3932))&gt;0</formula>
    </cfRule>
  </conditionalFormatting>
  <conditionalFormatting sqref="R3932:R3934 R3938">
    <cfRule type="notContainsBlanks" dxfId="2" priority="97990">
      <formula>LEN(TRIM(R3932))&gt;0</formula>
    </cfRule>
  </conditionalFormatting>
  <conditionalFormatting sqref="S3932:S3934 S3938 S3944:S3945 S3947 S3952 S3958:S3959">
    <cfRule type="notContainsBlanks" dxfId="3" priority="97973">
      <formula>LEN(TRIM(S3932))&gt;0</formula>
    </cfRule>
  </conditionalFormatting>
  <conditionalFormatting sqref="U3932:U3934 U3938 U3944:U3945 U3947 U3952 U3958:U3959">
    <cfRule type="notContainsBlanks" dxfId="4" priority="97972">
      <formula>LEN(TRIM(U3932))&gt;0</formula>
    </cfRule>
  </conditionalFormatting>
  <conditionalFormatting sqref="V3932 AC3932">
    <cfRule type="notContainsBlanks" dxfId="0" priority="97989">
      <formula>LEN(TRIM(V3932))&gt;0</formula>
    </cfRule>
  </conditionalFormatting>
  <conditionalFormatting sqref="V3932:V3934 AC3932:AC3934 V3938 AC3938">
    <cfRule type="notContainsBlanks" dxfId="0" priority="97987">
      <formula>LEN(TRIM(V3932))&gt;0</formula>
    </cfRule>
  </conditionalFormatting>
  <conditionalFormatting sqref="W3932:W3934 W3938">
    <cfRule type="notContainsBlanks" dxfId="0" priority="97986">
      <formula>LEN(TRIM(W3932))&gt;0</formula>
    </cfRule>
  </conditionalFormatting>
  <conditionalFormatting sqref="Y3932:Y3934 Y3938 Y3944:Y3945 Y3947 Y3952 Y3958:Y3959">
    <cfRule type="notContainsBlanks" dxfId="5" priority="97985">
      <formula>LEN(TRIM(Y3932))&gt;0</formula>
    </cfRule>
  </conditionalFormatting>
  <conditionalFormatting sqref="Z3932:Z3934 Z3938 Z3944:Z3945 Z3947 Z3952 Z3958:Z3959">
    <cfRule type="notContainsBlanks" dxfId="6" priority="97984">
      <formula>LEN(TRIM(Z3932))&gt;0</formula>
    </cfRule>
  </conditionalFormatting>
  <conditionalFormatting sqref="AB3934 AB3938 AB3944:AB3945 AB3947 AB3952 AB3958:AB3959">
    <cfRule type="cellIs" dxfId="7" priority="97974" operator="notEqual">
      <formula>0</formula>
    </cfRule>
  </conditionalFormatting>
  <conditionalFormatting sqref="V3935 AC3935">
    <cfRule type="notContainsBlanks" dxfId="0" priority="97965">
      <formula>LEN(TRIM(V3935))&gt;0</formula>
    </cfRule>
  </conditionalFormatting>
  <conditionalFormatting sqref="V3936 AC3936">
    <cfRule type="notContainsBlanks" dxfId="0" priority="97964">
      <formula>LEN(TRIM(V3936))&gt;0</formula>
    </cfRule>
  </conditionalFormatting>
  <conditionalFormatting sqref="V3937 AC3937">
    <cfRule type="notContainsBlanks" dxfId="0" priority="97963">
      <formula>LEN(TRIM(V3937))&gt;0</formula>
    </cfRule>
  </conditionalFormatting>
  <conditionalFormatting sqref="V3939 AC3939">
    <cfRule type="notContainsBlanks" dxfId="0" priority="97935">
      <formula>LEN(TRIM(V3939))&gt;0</formula>
    </cfRule>
  </conditionalFormatting>
  <conditionalFormatting sqref="V3940 AC3940">
    <cfRule type="notContainsBlanks" dxfId="0" priority="97934">
      <formula>LEN(TRIM(V3940))&gt;0</formula>
    </cfRule>
  </conditionalFormatting>
  <conditionalFormatting sqref="V3941 AC3941">
    <cfRule type="notContainsBlanks" dxfId="0" priority="97933">
      <formula>LEN(TRIM(V3941))&gt;0</formula>
    </cfRule>
  </conditionalFormatting>
  <conditionalFormatting sqref="V3942 AC3942">
    <cfRule type="notContainsBlanks" dxfId="0" priority="97932">
      <formula>LEN(TRIM(V3942))&gt;0</formula>
    </cfRule>
  </conditionalFormatting>
  <conditionalFormatting sqref="V3943 AC3943">
    <cfRule type="notContainsBlanks" dxfId="0" priority="97931">
      <formula>LEN(TRIM(V3943))&gt;0</formula>
    </cfRule>
  </conditionalFormatting>
  <conditionalFormatting sqref="R3944:R3945 R3947 R3952 R3958:R3959">
    <cfRule type="notContainsBlanks" dxfId="2" priority="97983">
      <formula>LEN(TRIM(R3944))&gt;0</formula>
    </cfRule>
  </conditionalFormatting>
  <conditionalFormatting sqref="V3944:V3945 AC3944:AC3945 V3947 AC3947 V3952 AC3952 V3958:V3959 AC3958:AC3959">
    <cfRule type="notContainsBlanks" dxfId="0" priority="97993">
      <formula>LEN(TRIM(V3944))&gt;0</formula>
    </cfRule>
  </conditionalFormatting>
  <conditionalFormatting sqref="W3944:W3945 W3947 W3952 W3958:W3959">
    <cfRule type="notContainsBlanks" dxfId="0" priority="97992">
      <formula>LEN(TRIM(W3944))&gt;0</formula>
    </cfRule>
  </conditionalFormatting>
  <conditionalFormatting sqref="V3946 AC3946">
    <cfRule type="notContainsBlanks" dxfId="0" priority="97898">
      <formula>LEN(TRIM(V3946))&gt;0</formula>
    </cfRule>
  </conditionalFormatting>
  <conditionalFormatting sqref="V3948 AC3948">
    <cfRule type="notContainsBlanks" dxfId="0" priority="97883">
      <formula>LEN(TRIM(V3948))&gt;0</formula>
    </cfRule>
  </conditionalFormatting>
  <conditionalFormatting sqref="V3949 AC3949">
    <cfRule type="notContainsBlanks" dxfId="0" priority="97882">
      <formula>LEN(TRIM(V3949))&gt;0</formula>
    </cfRule>
  </conditionalFormatting>
  <conditionalFormatting sqref="V3950 AC3950">
    <cfRule type="notContainsBlanks" dxfId="0" priority="97881">
      <formula>LEN(TRIM(V3950))&gt;0</formula>
    </cfRule>
  </conditionalFormatting>
  <conditionalFormatting sqref="V3951 AC3951">
    <cfRule type="notContainsBlanks" dxfId="0" priority="97880">
      <formula>LEN(TRIM(V3951))&gt;0</formula>
    </cfRule>
  </conditionalFormatting>
  <conditionalFormatting sqref="V3953 AC3953">
    <cfRule type="notContainsBlanks" dxfId="0" priority="97848">
      <formula>LEN(TRIM(V3953))&gt;0</formula>
    </cfRule>
  </conditionalFormatting>
  <conditionalFormatting sqref="V3954 AC3954">
    <cfRule type="notContainsBlanks" dxfId="0" priority="97847">
      <formula>LEN(TRIM(V3954))&gt;0</formula>
    </cfRule>
  </conditionalFormatting>
  <conditionalFormatting sqref="V3955 AC3955">
    <cfRule type="notContainsBlanks" dxfId="0" priority="97846">
      <formula>LEN(TRIM(V3955))&gt;0</formula>
    </cfRule>
  </conditionalFormatting>
  <conditionalFormatting sqref="V3956 AC3956">
    <cfRule type="notContainsBlanks" dxfId="0" priority="97845">
      <formula>LEN(TRIM(V3956))&gt;0</formula>
    </cfRule>
  </conditionalFormatting>
  <conditionalFormatting sqref="V3957 AC3957">
    <cfRule type="notContainsBlanks" dxfId="0" priority="97844">
      <formula>LEN(TRIM(V3957))&gt;0</formula>
    </cfRule>
  </conditionalFormatting>
  <conditionalFormatting sqref="V3960 AC3960">
    <cfRule type="notContainsBlanks" dxfId="0" priority="97807">
      <formula>LEN(TRIM(V3960))&gt;0</formula>
    </cfRule>
  </conditionalFormatting>
  <conditionalFormatting sqref="V3961 AC3961">
    <cfRule type="notContainsBlanks" dxfId="0" priority="97806">
      <formula>LEN(TRIM(V3961))&gt;0</formula>
    </cfRule>
  </conditionalFormatting>
  <conditionalFormatting sqref="V3962 AC3962">
    <cfRule type="notContainsBlanks" dxfId="0" priority="97805">
      <formula>LEN(TRIM(V3962))&gt;0</formula>
    </cfRule>
  </conditionalFormatting>
  <conditionalFormatting sqref="R3963:S3963 U3963">
    <cfRule type="notContainsBlanks" dxfId="2" priority="97977">
      <formula>LEN(TRIM(R3963))&gt;0</formula>
    </cfRule>
  </conditionalFormatting>
  <conditionalFormatting sqref="V3963 AC3963">
    <cfRule type="notContainsBlanks" dxfId="0" priority="97982">
      <formula>LEN(TRIM(V3963))&gt;0</formula>
    </cfRule>
  </conditionalFormatting>
  <conditionalFormatting sqref="Q3965:Q3967 Q3971 Q3977:Q3978 Q3980 Q3985 Q3991:Q3992">
    <cfRule type="notContainsBlanks" dxfId="1" priority="97314">
      <formula>LEN(TRIM(Q3965))&gt;0</formula>
    </cfRule>
  </conditionalFormatting>
  <conditionalFormatting sqref="R3965:R3967 R3971">
    <cfRule type="notContainsBlanks" dxfId="2" priority="97313">
      <formula>LEN(TRIM(R3965))&gt;0</formula>
    </cfRule>
  </conditionalFormatting>
  <conditionalFormatting sqref="S3965:S3967 S3971 S3977:S3978 S3980 S3985 S3991:S3992">
    <cfRule type="notContainsBlanks" dxfId="3" priority="97296">
      <formula>LEN(TRIM(S3965))&gt;0</formula>
    </cfRule>
  </conditionalFormatting>
  <conditionalFormatting sqref="U3965:U3967 U3971 U3977:U3978 U3980 U3985 U3991:U3992">
    <cfRule type="notContainsBlanks" dxfId="4" priority="97295">
      <formula>LEN(TRIM(U3965))&gt;0</formula>
    </cfRule>
  </conditionalFormatting>
  <conditionalFormatting sqref="V3965 AC3965">
    <cfRule type="notContainsBlanks" dxfId="0" priority="97312">
      <formula>LEN(TRIM(V3965))&gt;0</formula>
    </cfRule>
  </conditionalFormatting>
  <conditionalFormatting sqref="V3965:V3967 AC3965:AC3967 V3971 AC3971">
    <cfRule type="notContainsBlanks" dxfId="0" priority="97310">
      <formula>LEN(TRIM(V3965))&gt;0</formula>
    </cfRule>
  </conditionalFormatting>
  <conditionalFormatting sqref="W3965:W3967 W3971">
    <cfRule type="notContainsBlanks" dxfId="0" priority="97309">
      <formula>LEN(TRIM(W3965))&gt;0</formula>
    </cfRule>
  </conditionalFormatting>
  <conditionalFormatting sqref="Y3965:Y3967 Y3971 Y3977:Y3978 Y3980 Y3985 Y3991:Y3992">
    <cfRule type="notContainsBlanks" dxfId="5" priority="97308">
      <formula>LEN(TRIM(Y3965))&gt;0</formula>
    </cfRule>
  </conditionalFormatting>
  <conditionalFormatting sqref="Z3965:Z3967 Z3971 Z3977:Z3978 Z3980 Z3985 Z3991:Z3992">
    <cfRule type="notContainsBlanks" dxfId="6" priority="97307">
      <formula>LEN(TRIM(Z3965))&gt;0</formula>
    </cfRule>
  </conditionalFormatting>
  <conditionalFormatting sqref="AB3967 AB3971 AB3977:AB3978 AB3980 AB3985 AB3991:AB3992">
    <cfRule type="cellIs" dxfId="7" priority="97297" operator="notEqual">
      <formula>0</formula>
    </cfRule>
  </conditionalFormatting>
  <conditionalFormatting sqref="V3968 AC3968">
    <cfRule type="notContainsBlanks" dxfId="0" priority="97288">
      <formula>LEN(TRIM(V3968))&gt;0</formula>
    </cfRule>
  </conditionalFormatting>
  <conditionalFormatting sqref="V3969 AC3969">
    <cfRule type="notContainsBlanks" dxfId="0" priority="97287">
      <formula>LEN(TRIM(V3969))&gt;0</formula>
    </cfRule>
  </conditionalFormatting>
  <conditionalFormatting sqref="V3970 AC3970">
    <cfRule type="notContainsBlanks" dxfId="0" priority="97286">
      <formula>LEN(TRIM(V3970))&gt;0</formula>
    </cfRule>
  </conditionalFormatting>
  <conditionalFormatting sqref="V3972 AC3972">
    <cfRule type="notContainsBlanks" dxfId="0" priority="97258">
      <formula>LEN(TRIM(V3972))&gt;0</formula>
    </cfRule>
  </conditionalFormatting>
  <conditionalFormatting sqref="V3973 AC3973">
    <cfRule type="notContainsBlanks" dxfId="0" priority="97257">
      <formula>LEN(TRIM(V3973))&gt;0</formula>
    </cfRule>
  </conditionalFormatting>
  <conditionalFormatting sqref="V3974 AC3974">
    <cfRule type="notContainsBlanks" dxfId="0" priority="97256">
      <formula>LEN(TRIM(V3974))&gt;0</formula>
    </cfRule>
  </conditionalFormatting>
  <conditionalFormatting sqref="V3975 AC3975">
    <cfRule type="notContainsBlanks" dxfId="0" priority="97255">
      <formula>LEN(TRIM(V3975))&gt;0</formula>
    </cfRule>
  </conditionalFormatting>
  <conditionalFormatting sqref="V3976 AC3976">
    <cfRule type="notContainsBlanks" dxfId="0" priority="97254">
      <formula>LEN(TRIM(V3976))&gt;0</formula>
    </cfRule>
  </conditionalFormatting>
  <conditionalFormatting sqref="R3977:R3978 R3980 R3985 R3991:R3992">
    <cfRule type="notContainsBlanks" dxfId="2" priority="97306">
      <formula>LEN(TRIM(R3977))&gt;0</formula>
    </cfRule>
  </conditionalFormatting>
  <conditionalFormatting sqref="AC3977:AC3978 V3980 AC3980 V3985 AC3985 V3991:V3992 AC3991:AC3992">
    <cfRule type="notContainsBlanks" dxfId="0" priority="97316">
      <formula>LEN(TRIM(V3977))&gt;0</formula>
    </cfRule>
  </conditionalFormatting>
  <conditionalFormatting sqref="W3977:W3978 W3980 W3985 W3991:W3992">
    <cfRule type="notContainsBlanks" dxfId="0" priority="97315">
      <formula>LEN(TRIM(W3977))&gt;0</formula>
    </cfRule>
  </conditionalFormatting>
  <conditionalFormatting sqref="V3979 AC3979">
    <cfRule type="notContainsBlanks" dxfId="0" priority="97221">
      <formula>LEN(TRIM(V3979))&gt;0</formula>
    </cfRule>
  </conditionalFormatting>
  <conditionalFormatting sqref="V3981 AC3981">
    <cfRule type="notContainsBlanks" dxfId="0" priority="97206">
      <formula>LEN(TRIM(V3981))&gt;0</formula>
    </cfRule>
  </conditionalFormatting>
  <conditionalFormatting sqref="V3982 AC3982">
    <cfRule type="notContainsBlanks" dxfId="0" priority="97205">
      <formula>LEN(TRIM(V3982))&gt;0</formula>
    </cfRule>
  </conditionalFormatting>
  <conditionalFormatting sqref="V3983 AC3983">
    <cfRule type="notContainsBlanks" dxfId="0" priority="97204">
      <formula>LEN(TRIM(V3983))&gt;0</formula>
    </cfRule>
  </conditionalFormatting>
  <conditionalFormatting sqref="V3984 AC3984">
    <cfRule type="notContainsBlanks" dxfId="0" priority="97203">
      <formula>LEN(TRIM(V3984))&gt;0</formula>
    </cfRule>
  </conditionalFormatting>
  <conditionalFormatting sqref="V3986 AC3986">
    <cfRule type="notContainsBlanks" dxfId="0" priority="97171">
      <formula>LEN(TRIM(V3986))&gt;0</formula>
    </cfRule>
  </conditionalFormatting>
  <conditionalFormatting sqref="V3987 AC3987">
    <cfRule type="notContainsBlanks" dxfId="0" priority="97170">
      <formula>LEN(TRIM(V3987))&gt;0</formula>
    </cfRule>
  </conditionalFormatting>
  <conditionalFormatting sqref="V3989 AC3989">
    <cfRule type="notContainsBlanks" dxfId="0" priority="97168">
      <formula>LEN(TRIM(V3989))&gt;0</formula>
    </cfRule>
  </conditionalFormatting>
  <conditionalFormatting sqref="V3990 AC3990">
    <cfRule type="notContainsBlanks" dxfId="0" priority="97167">
      <formula>LEN(TRIM(V3990))&gt;0</formula>
    </cfRule>
  </conditionalFormatting>
  <conditionalFormatting sqref="V3993 AC3993">
    <cfRule type="notContainsBlanks" dxfId="0" priority="97130">
      <formula>LEN(TRIM(V3993))&gt;0</formula>
    </cfRule>
  </conditionalFormatting>
  <conditionalFormatting sqref="V3994 AC3994">
    <cfRule type="notContainsBlanks" dxfId="0" priority="97129">
      <formula>LEN(TRIM(V3994))&gt;0</formula>
    </cfRule>
  </conditionalFormatting>
  <conditionalFormatting sqref="V3995 AC3995">
    <cfRule type="notContainsBlanks" dxfId="0" priority="97128">
      <formula>LEN(TRIM(V3995))&gt;0</formula>
    </cfRule>
  </conditionalFormatting>
  <conditionalFormatting sqref="R3996:S3996 U3996">
    <cfRule type="notContainsBlanks" dxfId="2" priority="97300">
      <formula>LEN(TRIM(R3996))&gt;0</formula>
    </cfRule>
  </conditionalFormatting>
  <conditionalFormatting sqref="V3996 AC3996">
    <cfRule type="notContainsBlanks" dxfId="0" priority="97305">
      <formula>LEN(TRIM(V3996))&gt;0</formula>
    </cfRule>
  </conditionalFormatting>
  <conditionalFormatting sqref="Q3998:Q4000 Q4004 Q4010:Q4011 Q4013 Q4018 Q4024:Q4025">
    <cfRule type="notContainsBlanks" dxfId="1" priority="96881">
      <formula>LEN(TRIM(Q3998))&gt;0</formula>
    </cfRule>
  </conditionalFormatting>
  <conditionalFormatting sqref="R3998:R4000 R4004">
    <cfRule type="notContainsBlanks" dxfId="2" priority="96880">
      <formula>LEN(TRIM(R3998))&gt;0</formula>
    </cfRule>
  </conditionalFormatting>
  <conditionalFormatting sqref="S3998:S4000 S4004 S4010:S4011 S4013 S4018 S4024:S4025">
    <cfRule type="notContainsBlanks" dxfId="3" priority="96863">
      <formula>LEN(TRIM(S3998))&gt;0</formula>
    </cfRule>
  </conditionalFormatting>
  <conditionalFormatting sqref="U3998:U4000 U4004 U4010:U4011 U4013 U4018 U4024:U4025">
    <cfRule type="notContainsBlanks" dxfId="4" priority="96862">
      <formula>LEN(TRIM(U3998))&gt;0</formula>
    </cfRule>
  </conditionalFormatting>
  <conditionalFormatting sqref="V3998 AC3998">
    <cfRule type="notContainsBlanks" dxfId="0" priority="96879">
      <formula>LEN(TRIM(V3998))&gt;0</formula>
    </cfRule>
  </conditionalFormatting>
  <conditionalFormatting sqref="V3998:V4000 AC3998:AC4000 V4004 AC4004">
    <cfRule type="notContainsBlanks" dxfId="0" priority="96877">
      <formula>LEN(TRIM(V3998))&gt;0</formula>
    </cfRule>
  </conditionalFormatting>
  <conditionalFormatting sqref="W3998:W4000 W4004">
    <cfRule type="notContainsBlanks" dxfId="0" priority="96876">
      <formula>LEN(TRIM(W3998))&gt;0</formula>
    </cfRule>
  </conditionalFormatting>
  <conditionalFormatting sqref="Y3998:Y4000 Y4004 Y4010:Y4011 Y4013 Y4018 Y4024:Y4025">
    <cfRule type="notContainsBlanks" dxfId="5" priority="96875">
      <formula>LEN(TRIM(Y3998))&gt;0</formula>
    </cfRule>
  </conditionalFormatting>
  <conditionalFormatting sqref="Z3998:Z4000 Z4004 Z4010:Z4011 Z4013 Z4018 Z4024:Z4025">
    <cfRule type="notContainsBlanks" dxfId="6" priority="96874">
      <formula>LEN(TRIM(Z3998))&gt;0</formula>
    </cfRule>
  </conditionalFormatting>
  <conditionalFormatting sqref="AB4000 AB4004 AB4010:AB4011 AB4013 AB4018 AB4024:AB4025">
    <cfRule type="cellIs" dxfId="7" priority="96864" operator="notEqual">
      <formula>0</formula>
    </cfRule>
  </conditionalFormatting>
  <conditionalFormatting sqref="V4001 AC4001">
    <cfRule type="notContainsBlanks" dxfId="0" priority="96855">
      <formula>LEN(TRIM(V4001))&gt;0</formula>
    </cfRule>
  </conditionalFormatting>
  <conditionalFormatting sqref="V4002 AC4002">
    <cfRule type="notContainsBlanks" dxfId="0" priority="96854">
      <formula>LEN(TRIM(V4002))&gt;0</formula>
    </cfRule>
  </conditionalFormatting>
  <conditionalFormatting sqref="V4003 AC4003">
    <cfRule type="notContainsBlanks" dxfId="0" priority="96853">
      <formula>LEN(TRIM(V4003))&gt;0</formula>
    </cfRule>
  </conditionalFormatting>
  <conditionalFormatting sqref="V4005 AC4005">
    <cfRule type="notContainsBlanks" dxfId="0" priority="96825">
      <formula>LEN(TRIM(V4005))&gt;0</formula>
    </cfRule>
  </conditionalFormatting>
  <conditionalFormatting sqref="V4006 AC4006">
    <cfRule type="notContainsBlanks" dxfId="0" priority="96824">
      <formula>LEN(TRIM(V4006))&gt;0</formula>
    </cfRule>
  </conditionalFormatting>
  <conditionalFormatting sqref="V4007 AC4007">
    <cfRule type="notContainsBlanks" dxfId="0" priority="96823">
      <formula>LEN(TRIM(V4007))&gt;0</formula>
    </cfRule>
  </conditionalFormatting>
  <conditionalFormatting sqref="V4008 AC4008">
    <cfRule type="notContainsBlanks" dxfId="0" priority="96822">
      <formula>LEN(TRIM(V4008))&gt;0</formula>
    </cfRule>
  </conditionalFormatting>
  <conditionalFormatting sqref="V4009 AC4009">
    <cfRule type="notContainsBlanks" dxfId="0" priority="96821">
      <formula>LEN(TRIM(V4009))&gt;0</formula>
    </cfRule>
  </conditionalFormatting>
  <conditionalFormatting sqref="R4010:R4011 R4013 R4018 R4024:R4025">
    <cfRule type="notContainsBlanks" dxfId="2" priority="96873">
      <formula>LEN(TRIM(R4010))&gt;0</formula>
    </cfRule>
  </conditionalFormatting>
  <conditionalFormatting sqref="AC4010:AC4011 V4013 AC4013 V4018 AC4018 V4024:V4025 AC4024:AC4025">
    <cfRule type="notContainsBlanks" dxfId="0" priority="96883">
      <formula>LEN(TRIM(V4010))&gt;0</formula>
    </cfRule>
  </conditionalFormatting>
  <conditionalFormatting sqref="W4010:W4011 W4013 W4018 W4024:W4025">
    <cfRule type="notContainsBlanks" dxfId="0" priority="96882">
      <formula>LEN(TRIM(W4010))&gt;0</formula>
    </cfRule>
  </conditionalFormatting>
  <conditionalFormatting sqref="V4012 AC4012">
    <cfRule type="notContainsBlanks" dxfId="0" priority="96789">
      <formula>LEN(TRIM(V4012))&gt;0</formula>
    </cfRule>
  </conditionalFormatting>
  <conditionalFormatting sqref="V4014 AC4014">
    <cfRule type="notContainsBlanks" dxfId="0" priority="96774">
      <formula>LEN(TRIM(V4014))&gt;0</formula>
    </cfRule>
  </conditionalFormatting>
  <conditionalFormatting sqref="V4015 AC4015">
    <cfRule type="notContainsBlanks" dxfId="0" priority="96773">
      <formula>LEN(TRIM(V4015))&gt;0</formula>
    </cfRule>
  </conditionalFormatting>
  <conditionalFormatting sqref="V4016 AC4016">
    <cfRule type="notContainsBlanks" dxfId="0" priority="96772">
      <formula>LEN(TRIM(V4016))&gt;0</formula>
    </cfRule>
  </conditionalFormatting>
  <conditionalFormatting sqref="V4017 AC4017">
    <cfRule type="notContainsBlanks" dxfId="0" priority="96771">
      <formula>LEN(TRIM(V4017))&gt;0</formula>
    </cfRule>
  </conditionalFormatting>
  <conditionalFormatting sqref="V4019 AC4019">
    <cfRule type="notContainsBlanks" dxfId="0" priority="96741">
      <formula>LEN(TRIM(V4019))&gt;0</formula>
    </cfRule>
  </conditionalFormatting>
  <conditionalFormatting sqref="V4020 AC4020">
    <cfRule type="notContainsBlanks" dxfId="0" priority="96740">
      <formula>LEN(TRIM(V4020))&gt;0</formula>
    </cfRule>
  </conditionalFormatting>
  <conditionalFormatting sqref="V4021 AC4021">
    <cfRule type="notContainsBlanks" dxfId="0" priority="96739">
      <formula>LEN(TRIM(V4021))&gt;0</formula>
    </cfRule>
  </conditionalFormatting>
  <conditionalFormatting sqref="V4022 AC4022">
    <cfRule type="notContainsBlanks" dxfId="0" priority="96738">
      <formula>LEN(TRIM(V4022))&gt;0</formula>
    </cfRule>
  </conditionalFormatting>
  <conditionalFormatting sqref="V4023 AC4023">
    <cfRule type="notContainsBlanks" dxfId="0" priority="96737">
      <formula>LEN(TRIM(V4023))&gt;0</formula>
    </cfRule>
  </conditionalFormatting>
  <conditionalFormatting sqref="V4026 AC4026">
    <cfRule type="notContainsBlanks" dxfId="0" priority="96700">
      <formula>LEN(TRIM(V4026))&gt;0</formula>
    </cfRule>
  </conditionalFormatting>
  <conditionalFormatting sqref="V4027 AC4027">
    <cfRule type="notContainsBlanks" dxfId="0" priority="96699">
      <formula>LEN(TRIM(V4027))&gt;0</formula>
    </cfRule>
  </conditionalFormatting>
  <conditionalFormatting sqref="V4028 AC4028">
    <cfRule type="notContainsBlanks" dxfId="0" priority="96698">
      <formula>LEN(TRIM(V4028))&gt;0</formula>
    </cfRule>
  </conditionalFormatting>
  <conditionalFormatting sqref="R4029:S4029 U4029">
    <cfRule type="notContainsBlanks" dxfId="2" priority="96867">
      <formula>LEN(TRIM(R4029))&gt;0</formula>
    </cfRule>
  </conditionalFormatting>
  <conditionalFormatting sqref="V4029 AC4029">
    <cfRule type="notContainsBlanks" dxfId="0" priority="96872">
      <formula>LEN(TRIM(V4029))&gt;0</formula>
    </cfRule>
  </conditionalFormatting>
  <conditionalFormatting sqref="Q4031:Q4033 Q4037 Q4043:Q4044 Q4046 Q4051 Q4057:Q4058">
    <cfRule type="notContainsBlanks" dxfId="1" priority="96666">
      <formula>LEN(TRIM(Q4031))&gt;0</formula>
    </cfRule>
  </conditionalFormatting>
  <conditionalFormatting sqref="R4031:R4033 R4037">
    <cfRule type="notContainsBlanks" dxfId="2" priority="96665">
      <formula>LEN(TRIM(R4031))&gt;0</formula>
    </cfRule>
  </conditionalFormatting>
  <conditionalFormatting sqref="S4031:S4033 S4037 S4043:S4044 S4046 S4051 S4057:S4058">
    <cfRule type="notContainsBlanks" dxfId="3" priority="96648">
      <formula>LEN(TRIM(S4031))&gt;0</formula>
    </cfRule>
  </conditionalFormatting>
  <conditionalFormatting sqref="U4031:U4033 U4037 U4043:U4044 U4046 U4051 U4057:U4058">
    <cfRule type="notContainsBlanks" dxfId="4" priority="96647">
      <formula>LEN(TRIM(U4031))&gt;0</formula>
    </cfRule>
  </conditionalFormatting>
  <conditionalFormatting sqref="V4031 AC4031">
    <cfRule type="notContainsBlanks" dxfId="0" priority="96664">
      <formula>LEN(TRIM(V4031))&gt;0</formula>
    </cfRule>
  </conditionalFormatting>
  <conditionalFormatting sqref="V4031:V4033 AC4031:AC4033 V4037 AC4037">
    <cfRule type="notContainsBlanks" dxfId="0" priority="96662">
      <formula>LEN(TRIM(V4031))&gt;0</formula>
    </cfRule>
  </conditionalFormatting>
  <conditionalFormatting sqref="W4031:W4033 W4037">
    <cfRule type="notContainsBlanks" dxfId="0" priority="96661">
      <formula>LEN(TRIM(W4031))&gt;0</formula>
    </cfRule>
  </conditionalFormatting>
  <conditionalFormatting sqref="Y4031:Y4033 Y4037 Y4043:Y4044 Y4046 Y4051 Y4057:Y4058">
    <cfRule type="notContainsBlanks" dxfId="5" priority="96660">
      <formula>LEN(TRIM(Y4031))&gt;0</formula>
    </cfRule>
  </conditionalFormatting>
  <conditionalFormatting sqref="Z4031:Z4033 Z4037 Z4043:Z4044 Z4046 Z4051 Z4057:Z4058">
    <cfRule type="notContainsBlanks" dxfId="6" priority="96659">
      <formula>LEN(TRIM(Z4031))&gt;0</formula>
    </cfRule>
  </conditionalFormatting>
  <conditionalFormatting sqref="AB4033 AB4037 AB4043:AB4044 AB4046 AB4051 AB4057:AB4058">
    <cfRule type="cellIs" dxfId="7" priority="96649" operator="notEqual">
      <formula>0</formula>
    </cfRule>
  </conditionalFormatting>
  <conditionalFormatting sqref="V4034 AC4034">
    <cfRule type="notContainsBlanks" dxfId="0" priority="96640">
      <formula>LEN(TRIM(V4034))&gt;0</formula>
    </cfRule>
  </conditionalFormatting>
  <conditionalFormatting sqref="V4035 AC4035">
    <cfRule type="notContainsBlanks" dxfId="0" priority="96639">
      <formula>LEN(TRIM(V4035))&gt;0</formula>
    </cfRule>
  </conditionalFormatting>
  <conditionalFormatting sqref="V4036 AC4036">
    <cfRule type="notContainsBlanks" dxfId="0" priority="96638">
      <formula>LEN(TRIM(V4036))&gt;0</formula>
    </cfRule>
  </conditionalFormatting>
  <conditionalFormatting sqref="V4038 AC4038">
    <cfRule type="notContainsBlanks" dxfId="0" priority="96610">
      <formula>LEN(TRIM(V4038))&gt;0</formula>
    </cfRule>
  </conditionalFormatting>
  <conditionalFormatting sqref="V4039 AC4039">
    <cfRule type="notContainsBlanks" dxfId="0" priority="96609">
      <formula>LEN(TRIM(V4039))&gt;0</formula>
    </cfRule>
  </conditionalFormatting>
  <conditionalFormatting sqref="V4040 AC4040">
    <cfRule type="notContainsBlanks" dxfId="0" priority="96608">
      <formula>LEN(TRIM(V4040))&gt;0</formula>
    </cfRule>
  </conditionalFormatting>
  <conditionalFormatting sqref="V4041 AC4041">
    <cfRule type="notContainsBlanks" dxfId="0" priority="96607">
      <formula>LEN(TRIM(V4041))&gt;0</formula>
    </cfRule>
  </conditionalFormatting>
  <conditionalFormatting sqref="V4042 AC4042">
    <cfRule type="notContainsBlanks" dxfId="0" priority="96606">
      <formula>LEN(TRIM(V4042))&gt;0</formula>
    </cfRule>
  </conditionalFormatting>
  <conditionalFormatting sqref="R4043:R4044 R4046 R4051 R4057:R4058">
    <cfRule type="notContainsBlanks" dxfId="2" priority="96658">
      <formula>LEN(TRIM(R4043))&gt;0</formula>
    </cfRule>
  </conditionalFormatting>
  <conditionalFormatting sqref="AC4043:AC4044 V4046 AC4046 V4051 AC4051 V4057:V4058 AC4057:AC4058">
    <cfRule type="notContainsBlanks" dxfId="0" priority="96668">
      <formula>LEN(TRIM(V4043))&gt;0</formula>
    </cfRule>
  </conditionalFormatting>
  <conditionalFormatting sqref="W4043:W4044 W4046 W4051 W4057:W4058">
    <cfRule type="notContainsBlanks" dxfId="0" priority="96667">
      <formula>LEN(TRIM(W4043))&gt;0</formula>
    </cfRule>
  </conditionalFormatting>
  <conditionalFormatting sqref="V4045 AC4045">
    <cfRule type="notContainsBlanks" dxfId="0" priority="96573">
      <formula>LEN(TRIM(V4045))&gt;0</formula>
    </cfRule>
  </conditionalFormatting>
  <conditionalFormatting sqref="V4047 AC4047">
    <cfRule type="notContainsBlanks" dxfId="0" priority="96558">
      <formula>LEN(TRIM(V4047))&gt;0</formula>
    </cfRule>
  </conditionalFormatting>
  <conditionalFormatting sqref="V4048 AC4048">
    <cfRule type="notContainsBlanks" dxfId="0" priority="96557">
      <formula>LEN(TRIM(V4048))&gt;0</formula>
    </cfRule>
  </conditionalFormatting>
  <conditionalFormatting sqref="V4049 AC4049">
    <cfRule type="notContainsBlanks" dxfId="0" priority="96556">
      <formula>LEN(TRIM(V4049))&gt;0</formula>
    </cfRule>
  </conditionalFormatting>
  <conditionalFormatting sqref="V4050 AC4050">
    <cfRule type="notContainsBlanks" dxfId="0" priority="96555">
      <formula>LEN(TRIM(V4050))&gt;0</formula>
    </cfRule>
  </conditionalFormatting>
  <conditionalFormatting sqref="V4052 AC4052">
    <cfRule type="notContainsBlanks" dxfId="0" priority="96523">
      <formula>LEN(TRIM(V4052))&gt;0</formula>
    </cfRule>
  </conditionalFormatting>
  <conditionalFormatting sqref="V4053 AC4053">
    <cfRule type="notContainsBlanks" dxfId="0" priority="96522">
      <formula>LEN(TRIM(V4053))&gt;0</formula>
    </cfRule>
  </conditionalFormatting>
  <conditionalFormatting sqref="V4054 AC4054">
    <cfRule type="notContainsBlanks" dxfId="0" priority="96521">
      <formula>LEN(TRIM(V4054))&gt;0</formula>
    </cfRule>
  </conditionalFormatting>
  <conditionalFormatting sqref="V4055 AC4055">
    <cfRule type="notContainsBlanks" dxfId="0" priority="96520">
      <formula>LEN(TRIM(V4055))&gt;0</formula>
    </cfRule>
  </conditionalFormatting>
  <conditionalFormatting sqref="V4056 AC4056">
    <cfRule type="notContainsBlanks" dxfId="0" priority="96519">
      <formula>LEN(TRIM(V4056))&gt;0</formula>
    </cfRule>
  </conditionalFormatting>
  <conditionalFormatting sqref="V4059 AC4059">
    <cfRule type="notContainsBlanks" dxfId="0" priority="96482">
      <formula>LEN(TRIM(V4059))&gt;0</formula>
    </cfRule>
  </conditionalFormatting>
  <conditionalFormatting sqref="V4060 AC4060">
    <cfRule type="notContainsBlanks" dxfId="0" priority="96481">
      <formula>LEN(TRIM(V4060))&gt;0</formula>
    </cfRule>
  </conditionalFormatting>
  <conditionalFormatting sqref="V4061 AC4061">
    <cfRule type="notContainsBlanks" dxfId="0" priority="96480">
      <formula>LEN(TRIM(V4061))&gt;0</formula>
    </cfRule>
  </conditionalFormatting>
  <conditionalFormatting sqref="R4062:S4062 U4062">
    <cfRule type="notContainsBlanks" dxfId="2" priority="96652">
      <formula>LEN(TRIM(R4062))&gt;0</formula>
    </cfRule>
  </conditionalFormatting>
  <conditionalFormatting sqref="V4062 AC4062">
    <cfRule type="notContainsBlanks" dxfId="0" priority="96657">
      <formula>LEN(TRIM(V4062))&gt;0</formula>
    </cfRule>
  </conditionalFormatting>
  <conditionalFormatting sqref="Q4064:Q4066 Q4070 Q4076:Q4077 Q4079 Q4084 Q4090:Q4091">
    <cfRule type="notContainsBlanks" dxfId="1" priority="96457">
      <formula>LEN(TRIM(Q4064))&gt;0</formula>
    </cfRule>
  </conditionalFormatting>
  <conditionalFormatting sqref="R4064:R4066 R4070">
    <cfRule type="notContainsBlanks" dxfId="2" priority="96456">
      <formula>LEN(TRIM(R4064))&gt;0</formula>
    </cfRule>
  </conditionalFormatting>
  <conditionalFormatting sqref="S4064:S4066 S4070 S4076:S4077 S4079 S4084 S4090:S4091">
    <cfRule type="notContainsBlanks" dxfId="3" priority="96439">
      <formula>LEN(TRIM(S4064))&gt;0</formula>
    </cfRule>
  </conditionalFormatting>
  <conditionalFormatting sqref="U4064:U4066 U4070 U4076:U4077 U4079 U4084 U4090:U4091">
    <cfRule type="notContainsBlanks" dxfId="4" priority="96438">
      <formula>LEN(TRIM(U4064))&gt;0</formula>
    </cfRule>
  </conditionalFormatting>
  <conditionalFormatting sqref="V4064 AC4064">
    <cfRule type="notContainsBlanks" dxfId="0" priority="96455">
      <formula>LEN(TRIM(V4064))&gt;0</formula>
    </cfRule>
  </conditionalFormatting>
  <conditionalFormatting sqref="V4064:V4066 AC4064:AC4066 V4070 AC4070">
    <cfRule type="notContainsBlanks" dxfId="0" priority="96453">
      <formula>LEN(TRIM(V4064))&gt;0</formula>
    </cfRule>
  </conditionalFormatting>
  <conditionalFormatting sqref="W4064:W4066 W4070">
    <cfRule type="notContainsBlanks" dxfId="0" priority="96452">
      <formula>LEN(TRIM(W4064))&gt;0</formula>
    </cfRule>
  </conditionalFormatting>
  <conditionalFormatting sqref="Y4064:Y4066 Y4070 Y4076:Y4077 Y4079 Y4084 Y4090:Y4091">
    <cfRule type="notContainsBlanks" dxfId="5" priority="96451">
      <formula>LEN(TRIM(Y4064))&gt;0</formula>
    </cfRule>
  </conditionalFormatting>
  <conditionalFormatting sqref="Z4064:Z4066 Z4070 Z4076:Z4077 Z4079 Z4084 Z4090:Z4091">
    <cfRule type="notContainsBlanks" dxfId="6" priority="96450">
      <formula>LEN(TRIM(Z4064))&gt;0</formula>
    </cfRule>
  </conditionalFormatting>
  <conditionalFormatting sqref="AB4066 AB4070 AB4076:AB4077 AB4079 AB4084 AB4090:AB4091">
    <cfRule type="cellIs" dxfId="7" priority="96440" operator="notEqual">
      <formula>0</formula>
    </cfRule>
  </conditionalFormatting>
  <conditionalFormatting sqref="V4067 AC4067">
    <cfRule type="notContainsBlanks" dxfId="0" priority="96431">
      <formula>LEN(TRIM(V4067))&gt;0</formula>
    </cfRule>
  </conditionalFormatting>
  <conditionalFormatting sqref="V4068 AC4068">
    <cfRule type="notContainsBlanks" dxfId="0" priority="96430">
      <formula>LEN(TRIM(V4068))&gt;0</formula>
    </cfRule>
  </conditionalFormatting>
  <conditionalFormatting sqref="V4069 AC4069">
    <cfRule type="notContainsBlanks" dxfId="0" priority="96429">
      <formula>LEN(TRIM(V4069))&gt;0</formula>
    </cfRule>
  </conditionalFormatting>
  <conditionalFormatting sqref="V4071 AC4071">
    <cfRule type="notContainsBlanks" dxfId="0" priority="96401">
      <formula>LEN(TRIM(V4071))&gt;0</formula>
    </cfRule>
  </conditionalFormatting>
  <conditionalFormatting sqref="V4072 AC4072">
    <cfRule type="notContainsBlanks" dxfId="0" priority="96400">
      <formula>LEN(TRIM(V4072))&gt;0</formula>
    </cfRule>
  </conditionalFormatting>
  <conditionalFormatting sqref="V4073 AC4073">
    <cfRule type="notContainsBlanks" dxfId="0" priority="96399">
      <formula>LEN(TRIM(V4073))&gt;0</formula>
    </cfRule>
  </conditionalFormatting>
  <conditionalFormatting sqref="V4074 AC4074">
    <cfRule type="notContainsBlanks" dxfId="0" priority="96398">
      <formula>LEN(TRIM(V4074))&gt;0</formula>
    </cfRule>
  </conditionalFormatting>
  <conditionalFormatting sqref="V4075 AC4075">
    <cfRule type="notContainsBlanks" dxfId="0" priority="96397">
      <formula>LEN(TRIM(V4075))&gt;0</formula>
    </cfRule>
  </conditionalFormatting>
  <conditionalFormatting sqref="R4076:R4077 R4079 R4084 R4090:R4091">
    <cfRule type="notContainsBlanks" dxfId="2" priority="96449">
      <formula>LEN(TRIM(R4076))&gt;0</formula>
    </cfRule>
  </conditionalFormatting>
  <conditionalFormatting sqref="AC4076:AC4077 V4079 AC4079 V4084 AC4084 V4090:V4091 AC4090:AC4091">
    <cfRule type="notContainsBlanks" dxfId="0" priority="96459">
      <formula>LEN(TRIM(V4076))&gt;0</formula>
    </cfRule>
  </conditionalFormatting>
  <conditionalFormatting sqref="W4076:W4077 W4079 W4084 W4090:W4091">
    <cfRule type="notContainsBlanks" dxfId="0" priority="96458">
      <formula>LEN(TRIM(W4076))&gt;0</formula>
    </cfRule>
  </conditionalFormatting>
  <conditionalFormatting sqref="V4078 AC4078">
    <cfRule type="notContainsBlanks" dxfId="0" priority="96364">
      <formula>LEN(TRIM(V4078))&gt;0</formula>
    </cfRule>
  </conditionalFormatting>
  <conditionalFormatting sqref="V4080 AC4080">
    <cfRule type="notContainsBlanks" dxfId="0" priority="96349">
      <formula>LEN(TRIM(V4080))&gt;0</formula>
    </cfRule>
  </conditionalFormatting>
  <conditionalFormatting sqref="V4081 AC4081">
    <cfRule type="notContainsBlanks" dxfId="0" priority="96348">
      <formula>LEN(TRIM(V4081))&gt;0</formula>
    </cfRule>
  </conditionalFormatting>
  <conditionalFormatting sqref="V4082 AC4082">
    <cfRule type="notContainsBlanks" dxfId="0" priority="96347">
      <formula>LEN(TRIM(V4082))&gt;0</formula>
    </cfRule>
  </conditionalFormatting>
  <conditionalFormatting sqref="V4083 AC4083">
    <cfRule type="notContainsBlanks" dxfId="0" priority="96346">
      <formula>LEN(TRIM(V4083))&gt;0</formula>
    </cfRule>
  </conditionalFormatting>
  <conditionalFormatting sqref="V4085 AC4085">
    <cfRule type="notContainsBlanks" dxfId="0" priority="96314">
      <formula>LEN(TRIM(V4085))&gt;0</formula>
    </cfRule>
  </conditionalFormatting>
  <conditionalFormatting sqref="V4086 AC4086">
    <cfRule type="notContainsBlanks" dxfId="0" priority="96313">
      <formula>LEN(TRIM(V4086))&gt;0</formula>
    </cfRule>
  </conditionalFormatting>
  <conditionalFormatting sqref="V4087 AC4087">
    <cfRule type="notContainsBlanks" dxfId="0" priority="96312">
      <formula>LEN(TRIM(V4087))&gt;0</formula>
    </cfRule>
  </conditionalFormatting>
  <conditionalFormatting sqref="V4088 AC4088">
    <cfRule type="notContainsBlanks" dxfId="0" priority="96311">
      <formula>LEN(TRIM(V4088))&gt;0</formula>
    </cfRule>
  </conditionalFormatting>
  <conditionalFormatting sqref="V4089 AC4089">
    <cfRule type="notContainsBlanks" dxfId="0" priority="96310">
      <formula>LEN(TRIM(V4089))&gt;0</formula>
    </cfRule>
  </conditionalFormatting>
  <conditionalFormatting sqref="V4092 AC4092">
    <cfRule type="notContainsBlanks" dxfId="0" priority="96273">
      <formula>LEN(TRIM(V4092))&gt;0</formula>
    </cfRule>
  </conditionalFormatting>
  <conditionalFormatting sqref="V4093 AC4093">
    <cfRule type="notContainsBlanks" dxfId="0" priority="96272">
      <formula>LEN(TRIM(V4093))&gt;0</formula>
    </cfRule>
  </conditionalFormatting>
  <conditionalFormatting sqref="V4094 AC4094">
    <cfRule type="notContainsBlanks" dxfId="0" priority="96271">
      <formula>LEN(TRIM(V4094))&gt;0</formula>
    </cfRule>
  </conditionalFormatting>
  <conditionalFormatting sqref="R4095:S4095 U4095">
    <cfRule type="notContainsBlanks" dxfId="2" priority="96443">
      <formula>LEN(TRIM(R4095))&gt;0</formula>
    </cfRule>
  </conditionalFormatting>
  <conditionalFormatting sqref="V4095 AC4095">
    <cfRule type="notContainsBlanks" dxfId="0" priority="96448">
      <formula>LEN(TRIM(V4095))&gt;0</formula>
    </cfRule>
  </conditionalFormatting>
  <conditionalFormatting sqref="Q4097:Q4099 Q4103 Q4109:Q4110 Q4112 Q4117 Q4123:Q4124">
    <cfRule type="notContainsBlanks" dxfId="1" priority="96248">
      <formula>LEN(TRIM(Q4097))&gt;0</formula>
    </cfRule>
  </conditionalFormatting>
  <conditionalFormatting sqref="R4097:R4099 R4103">
    <cfRule type="notContainsBlanks" dxfId="2" priority="96247">
      <formula>LEN(TRIM(R4097))&gt;0</formula>
    </cfRule>
  </conditionalFormatting>
  <conditionalFormatting sqref="S4097:S4099 S4103 S4109:S4110 S4112 S4117 S4123:S4124">
    <cfRule type="notContainsBlanks" dxfId="3" priority="96230">
      <formula>LEN(TRIM(S4097))&gt;0</formula>
    </cfRule>
  </conditionalFormatting>
  <conditionalFormatting sqref="U4097:U4099 U4103 U4109:U4110 U4112 U4117 U4123:U4124">
    <cfRule type="notContainsBlanks" dxfId="4" priority="96229">
      <formula>LEN(TRIM(U4097))&gt;0</formula>
    </cfRule>
  </conditionalFormatting>
  <conditionalFormatting sqref="V4097 AC4097">
    <cfRule type="notContainsBlanks" dxfId="0" priority="96246">
      <formula>LEN(TRIM(V4097))&gt;0</formula>
    </cfRule>
  </conditionalFormatting>
  <conditionalFormatting sqref="V4097:V4099 AC4097:AC4099 V4103 AC4103">
    <cfRule type="notContainsBlanks" dxfId="0" priority="96244">
      <formula>LEN(TRIM(V4097))&gt;0</formula>
    </cfRule>
  </conditionalFormatting>
  <conditionalFormatting sqref="W4097:W4099 W4103">
    <cfRule type="notContainsBlanks" dxfId="0" priority="96243">
      <formula>LEN(TRIM(W4097))&gt;0</formula>
    </cfRule>
  </conditionalFormatting>
  <conditionalFormatting sqref="Y4097:Y4099 Y4103 Y4109:Y4110 Y4112 Y4117 Y4123:Y4124">
    <cfRule type="notContainsBlanks" dxfId="5" priority="96242">
      <formula>LEN(TRIM(Y4097))&gt;0</formula>
    </cfRule>
  </conditionalFormatting>
  <conditionalFormatting sqref="Z4097:Z4099 Z4103 Z4109:Z4110 Z4112 Z4117 Z4123:Z4124">
    <cfRule type="notContainsBlanks" dxfId="6" priority="96241">
      <formula>LEN(TRIM(Z4097))&gt;0</formula>
    </cfRule>
  </conditionalFormatting>
  <conditionalFormatting sqref="AB4099 AB4103 AB4109:AB4110 AB4112 AB4117 AB4123:AB4124">
    <cfRule type="cellIs" dxfId="7" priority="96231" operator="notEqual">
      <formula>0</formula>
    </cfRule>
  </conditionalFormatting>
  <conditionalFormatting sqref="V4100 AC4100">
    <cfRule type="notContainsBlanks" dxfId="0" priority="96222">
      <formula>LEN(TRIM(V4100))&gt;0</formula>
    </cfRule>
  </conditionalFormatting>
  <conditionalFormatting sqref="V4101 AC4101">
    <cfRule type="notContainsBlanks" dxfId="0" priority="96221">
      <formula>LEN(TRIM(V4101))&gt;0</formula>
    </cfRule>
  </conditionalFormatting>
  <conditionalFormatting sqref="V4102 AC4102">
    <cfRule type="notContainsBlanks" dxfId="0" priority="96220">
      <formula>LEN(TRIM(V4102))&gt;0</formula>
    </cfRule>
  </conditionalFormatting>
  <conditionalFormatting sqref="V4104 AC4104">
    <cfRule type="notContainsBlanks" dxfId="0" priority="96192">
      <formula>LEN(TRIM(V4104))&gt;0</formula>
    </cfRule>
  </conditionalFormatting>
  <conditionalFormatting sqref="V4105 AC4105">
    <cfRule type="notContainsBlanks" dxfId="0" priority="96191">
      <formula>LEN(TRIM(V4105))&gt;0</formula>
    </cfRule>
  </conditionalFormatting>
  <conditionalFormatting sqref="V4106 AC4106">
    <cfRule type="notContainsBlanks" dxfId="0" priority="96190">
      <formula>LEN(TRIM(V4106))&gt;0</formula>
    </cfRule>
  </conditionalFormatting>
  <conditionalFormatting sqref="V4107 AC4107">
    <cfRule type="notContainsBlanks" dxfId="0" priority="96189">
      <formula>LEN(TRIM(V4107))&gt;0</formula>
    </cfRule>
  </conditionalFormatting>
  <conditionalFormatting sqref="V4108 AC4108">
    <cfRule type="notContainsBlanks" dxfId="0" priority="96188">
      <formula>LEN(TRIM(V4108))&gt;0</formula>
    </cfRule>
  </conditionalFormatting>
  <conditionalFormatting sqref="R4109:R4110 R4112 R4117 R4123:R4124">
    <cfRule type="notContainsBlanks" dxfId="2" priority="96240">
      <formula>LEN(TRIM(R4109))&gt;0</formula>
    </cfRule>
  </conditionalFormatting>
  <conditionalFormatting sqref="AC4109:AC4110 V4112 AC4112 V4117 AC4117 V4123:V4124 AC4123:AC4124">
    <cfRule type="notContainsBlanks" dxfId="0" priority="96250">
      <formula>LEN(TRIM(V4109))&gt;0</formula>
    </cfRule>
  </conditionalFormatting>
  <conditionalFormatting sqref="W4109:W4110 W4112 W4117 W4123:W4124">
    <cfRule type="notContainsBlanks" dxfId="0" priority="96249">
      <formula>LEN(TRIM(W4109))&gt;0</formula>
    </cfRule>
  </conditionalFormatting>
  <conditionalFormatting sqref="V4111 AC4111">
    <cfRule type="notContainsBlanks" dxfId="0" priority="96155">
      <formula>LEN(TRIM(V4111))&gt;0</formula>
    </cfRule>
  </conditionalFormatting>
  <conditionalFormatting sqref="V4113 AC4113">
    <cfRule type="notContainsBlanks" dxfId="0" priority="96140">
      <formula>LEN(TRIM(V4113))&gt;0</formula>
    </cfRule>
  </conditionalFormatting>
  <conditionalFormatting sqref="V4114 AC4114">
    <cfRule type="notContainsBlanks" dxfId="0" priority="96139">
      <formula>LEN(TRIM(V4114))&gt;0</formula>
    </cfRule>
  </conditionalFormatting>
  <conditionalFormatting sqref="V4115 AC4115">
    <cfRule type="notContainsBlanks" dxfId="0" priority="96138">
      <formula>LEN(TRIM(V4115))&gt;0</formula>
    </cfRule>
  </conditionalFormatting>
  <conditionalFormatting sqref="V4116 AC4116">
    <cfRule type="notContainsBlanks" dxfId="0" priority="96137">
      <formula>LEN(TRIM(V4116))&gt;0</formula>
    </cfRule>
  </conditionalFormatting>
  <conditionalFormatting sqref="V4118 AC4118">
    <cfRule type="notContainsBlanks" dxfId="0" priority="96105">
      <formula>LEN(TRIM(V4118))&gt;0</formula>
    </cfRule>
  </conditionalFormatting>
  <conditionalFormatting sqref="V4119 AC4119">
    <cfRule type="notContainsBlanks" dxfId="0" priority="96104">
      <formula>LEN(TRIM(V4119))&gt;0</formula>
    </cfRule>
  </conditionalFormatting>
  <conditionalFormatting sqref="V4120 AC4120">
    <cfRule type="notContainsBlanks" dxfId="0" priority="96103">
      <formula>LEN(TRIM(V4120))&gt;0</formula>
    </cfRule>
  </conditionalFormatting>
  <conditionalFormatting sqref="V4121 AC4121">
    <cfRule type="notContainsBlanks" dxfId="0" priority="96102">
      <formula>LEN(TRIM(V4121))&gt;0</formula>
    </cfRule>
  </conditionalFormatting>
  <conditionalFormatting sqref="V4122 AC4122">
    <cfRule type="notContainsBlanks" dxfId="0" priority="96101">
      <formula>LEN(TRIM(V4122))&gt;0</formula>
    </cfRule>
  </conditionalFormatting>
  <conditionalFormatting sqref="V4125 AC4125">
    <cfRule type="notContainsBlanks" dxfId="0" priority="96064">
      <formula>LEN(TRIM(V4125))&gt;0</formula>
    </cfRule>
  </conditionalFormatting>
  <conditionalFormatting sqref="V4126 AC4126">
    <cfRule type="notContainsBlanks" dxfId="0" priority="96063">
      <formula>LEN(TRIM(V4126))&gt;0</formula>
    </cfRule>
  </conditionalFormatting>
  <conditionalFormatting sqref="V4127 AC4127">
    <cfRule type="notContainsBlanks" dxfId="0" priority="96062">
      <formula>LEN(TRIM(V4127))&gt;0</formula>
    </cfRule>
  </conditionalFormatting>
  <conditionalFormatting sqref="R4128:S4128 U4128">
    <cfRule type="notContainsBlanks" dxfId="2" priority="96234">
      <formula>LEN(TRIM(R4128))&gt;0</formula>
    </cfRule>
  </conditionalFormatting>
  <conditionalFormatting sqref="V4128 AC4128">
    <cfRule type="notContainsBlanks" dxfId="0" priority="96239">
      <formula>LEN(TRIM(V4128))&gt;0</formula>
    </cfRule>
  </conditionalFormatting>
  <conditionalFormatting sqref="Q4130:Q4132 Q4136 Q4142:Q4143 Q4145 Q4150 Q4156:Q4157">
    <cfRule type="notContainsBlanks" dxfId="1" priority="95621">
      <formula>LEN(TRIM(Q4130))&gt;0</formula>
    </cfRule>
  </conditionalFormatting>
  <conditionalFormatting sqref="R4130:R4132 R4136">
    <cfRule type="notContainsBlanks" dxfId="2" priority="95620">
      <formula>LEN(TRIM(R4130))&gt;0</formula>
    </cfRule>
  </conditionalFormatting>
  <conditionalFormatting sqref="S4130:S4132 S4136 S4142:S4143 S4145 S4150 S4156:S4157">
    <cfRule type="notContainsBlanks" dxfId="3" priority="95603">
      <formula>LEN(TRIM(S4130))&gt;0</formula>
    </cfRule>
  </conditionalFormatting>
  <conditionalFormatting sqref="U4130:U4132 U4136 U4142:U4143 U4145 U4150 U4156:U4157">
    <cfRule type="notContainsBlanks" dxfId="4" priority="95602">
      <formula>LEN(TRIM(U4130))&gt;0</formula>
    </cfRule>
  </conditionalFormatting>
  <conditionalFormatting sqref="V4130 AC4130">
    <cfRule type="notContainsBlanks" dxfId="0" priority="95619">
      <formula>LEN(TRIM(V4130))&gt;0</formula>
    </cfRule>
  </conditionalFormatting>
  <conditionalFormatting sqref="V4130:V4132 AC4130:AC4132 V4136 AC4136">
    <cfRule type="notContainsBlanks" dxfId="0" priority="95617">
      <formula>LEN(TRIM(V4130))&gt;0</formula>
    </cfRule>
  </conditionalFormatting>
  <conditionalFormatting sqref="W4130:W4132 W4136">
    <cfRule type="notContainsBlanks" dxfId="0" priority="95616">
      <formula>LEN(TRIM(W4130))&gt;0</formula>
    </cfRule>
  </conditionalFormatting>
  <conditionalFormatting sqref="Y4130:Y4132 Y4136 Y4142:Y4143 Y4145 Y4150 Y4156:Y4157">
    <cfRule type="notContainsBlanks" dxfId="5" priority="95615">
      <formula>LEN(TRIM(Y4130))&gt;0</formula>
    </cfRule>
  </conditionalFormatting>
  <conditionalFormatting sqref="Z4130:Z4132 Z4136 Z4142:Z4143 Z4145 Z4150 Z4156:Z4157">
    <cfRule type="notContainsBlanks" dxfId="6" priority="95614">
      <formula>LEN(TRIM(Z4130))&gt;0</formula>
    </cfRule>
  </conditionalFormatting>
  <conditionalFormatting sqref="AB4132 AB4136 AB4142:AB4143 AB4145 AB4150 AB4156:AB4157">
    <cfRule type="cellIs" dxfId="7" priority="95604" operator="notEqual">
      <formula>0</formula>
    </cfRule>
  </conditionalFormatting>
  <conditionalFormatting sqref="V4133 AC4133">
    <cfRule type="notContainsBlanks" dxfId="0" priority="95595">
      <formula>LEN(TRIM(V4133))&gt;0</formula>
    </cfRule>
  </conditionalFormatting>
  <conditionalFormatting sqref="V4134 AC4134">
    <cfRule type="notContainsBlanks" dxfId="0" priority="95594">
      <formula>LEN(TRIM(V4134))&gt;0</formula>
    </cfRule>
  </conditionalFormatting>
  <conditionalFormatting sqref="V4135 AC4135">
    <cfRule type="notContainsBlanks" dxfId="0" priority="95593">
      <formula>LEN(TRIM(V4135))&gt;0</formula>
    </cfRule>
  </conditionalFormatting>
  <conditionalFormatting sqref="V4137 AC4137">
    <cfRule type="notContainsBlanks" dxfId="0" priority="95565">
      <formula>LEN(TRIM(V4137))&gt;0</formula>
    </cfRule>
  </conditionalFormatting>
  <conditionalFormatting sqref="V4138 AC4138">
    <cfRule type="notContainsBlanks" dxfId="0" priority="95564">
      <formula>LEN(TRIM(V4138))&gt;0</formula>
    </cfRule>
  </conditionalFormatting>
  <conditionalFormatting sqref="V4139 AC4139">
    <cfRule type="notContainsBlanks" dxfId="0" priority="95563">
      <formula>LEN(TRIM(V4139))&gt;0</formula>
    </cfRule>
  </conditionalFormatting>
  <conditionalFormatting sqref="V4140 AC4140">
    <cfRule type="notContainsBlanks" dxfId="0" priority="95562">
      <formula>LEN(TRIM(V4140))&gt;0</formula>
    </cfRule>
  </conditionalFormatting>
  <conditionalFormatting sqref="V4141 AC4141">
    <cfRule type="notContainsBlanks" dxfId="0" priority="95561">
      <formula>LEN(TRIM(V4141))&gt;0</formula>
    </cfRule>
  </conditionalFormatting>
  <conditionalFormatting sqref="R4142:R4143 R4145 R4150 R4156:R4157">
    <cfRule type="notContainsBlanks" dxfId="2" priority="95613">
      <formula>LEN(TRIM(R4142))&gt;0</formula>
    </cfRule>
  </conditionalFormatting>
  <conditionalFormatting sqref="V4142:V4143 AC4142:AC4143 V4145 AC4145 V4150 AC4150 V4156:V4157 AC4156:AC4157">
    <cfRule type="notContainsBlanks" dxfId="0" priority="95623">
      <formula>LEN(TRIM(V4142))&gt;0</formula>
    </cfRule>
  </conditionalFormatting>
  <conditionalFormatting sqref="W4142:W4143 W4145 W4150 W4156:W4157">
    <cfRule type="notContainsBlanks" dxfId="0" priority="95622">
      <formula>LEN(TRIM(W4142))&gt;0</formula>
    </cfRule>
  </conditionalFormatting>
  <conditionalFormatting sqref="V4144 AC4144">
    <cfRule type="notContainsBlanks" dxfId="0" priority="95528">
      <formula>LEN(TRIM(V4144))&gt;0</formula>
    </cfRule>
  </conditionalFormatting>
  <conditionalFormatting sqref="V4146 AC4146">
    <cfRule type="notContainsBlanks" dxfId="0" priority="95513">
      <formula>LEN(TRIM(V4146))&gt;0</formula>
    </cfRule>
  </conditionalFormatting>
  <conditionalFormatting sqref="V4147 AC4147">
    <cfRule type="notContainsBlanks" dxfId="0" priority="95512">
      <formula>LEN(TRIM(V4147))&gt;0</formula>
    </cfRule>
  </conditionalFormatting>
  <conditionalFormatting sqref="V4148 AC4148">
    <cfRule type="notContainsBlanks" dxfId="0" priority="95511">
      <formula>LEN(TRIM(V4148))&gt;0</formula>
    </cfRule>
  </conditionalFormatting>
  <conditionalFormatting sqref="V4149 AC4149">
    <cfRule type="notContainsBlanks" dxfId="0" priority="95510">
      <formula>LEN(TRIM(V4149))&gt;0</formula>
    </cfRule>
  </conditionalFormatting>
  <conditionalFormatting sqref="V4151 AC4151">
    <cfRule type="notContainsBlanks" dxfId="0" priority="95478">
      <formula>LEN(TRIM(V4151))&gt;0</formula>
    </cfRule>
  </conditionalFormatting>
  <conditionalFormatting sqref="V4152 AC4152">
    <cfRule type="notContainsBlanks" dxfId="0" priority="95477">
      <formula>LEN(TRIM(V4152))&gt;0</formula>
    </cfRule>
  </conditionalFormatting>
  <conditionalFormatting sqref="V4153 AC4153">
    <cfRule type="notContainsBlanks" dxfId="0" priority="95476">
      <formula>LEN(TRIM(V4153))&gt;0</formula>
    </cfRule>
  </conditionalFormatting>
  <conditionalFormatting sqref="V4154 AC4154">
    <cfRule type="notContainsBlanks" dxfId="0" priority="95475">
      <formula>LEN(TRIM(V4154))&gt;0</formula>
    </cfRule>
  </conditionalFormatting>
  <conditionalFormatting sqref="V4155 AC4155">
    <cfRule type="notContainsBlanks" dxfId="0" priority="95474">
      <formula>LEN(TRIM(V4155))&gt;0</formula>
    </cfRule>
  </conditionalFormatting>
  <conditionalFormatting sqref="V4158 AC4158">
    <cfRule type="notContainsBlanks" dxfId="0" priority="95437">
      <formula>LEN(TRIM(V4158))&gt;0</formula>
    </cfRule>
  </conditionalFormatting>
  <conditionalFormatting sqref="V4159 AC4159">
    <cfRule type="notContainsBlanks" dxfId="0" priority="95436">
      <formula>LEN(TRIM(V4159))&gt;0</formula>
    </cfRule>
  </conditionalFormatting>
  <conditionalFormatting sqref="V4160 AC4160">
    <cfRule type="notContainsBlanks" dxfId="0" priority="95435">
      <formula>LEN(TRIM(V4160))&gt;0</formula>
    </cfRule>
  </conditionalFormatting>
  <conditionalFormatting sqref="R4161:S4161 U4161">
    <cfRule type="notContainsBlanks" dxfId="2" priority="95607">
      <formula>LEN(TRIM(R4161))&gt;0</formula>
    </cfRule>
  </conditionalFormatting>
  <conditionalFormatting sqref="V4161 AC4161">
    <cfRule type="notContainsBlanks" dxfId="0" priority="95612">
      <formula>LEN(TRIM(V4161))&gt;0</formula>
    </cfRule>
  </conditionalFormatting>
  <conditionalFormatting sqref="Q4163:Q4165 Q4176 Q4189:Q4190">
    <cfRule type="notContainsBlanks" dxfId="1" priority="95406">
      <formula>LEN(TRIM(Q4163))&gt;0</formula>
    </cfRule>
  </conditionalFormatting>
  <conditionalFormatting sqref="R4163:R4165 R4169">
    <cfRule type="notContainsBlanks" dxfId="2" priority="95405">
      <formula>LEN(TRIM(R4163))&gt;0</formula>
    </cfRule>
  </conditionalFormatting>
  <conditionalFormatting sqref="S4163:S4165 S4169 S4175:S4176 S4178 S4183 S4189:S4190">
    <cfRule type="notContainsBlanks" dxfId="3" priority="95388">
      <formula>LEN(TRIM(S4163))&gt;0</formula>
    </cfRule>
  </conditionalFormatting>
  <conditionalFormatting sqref="U4163:U4165 U4169 U4175:U4176 U4178 U4183 U4189:U4190">
    <cfRule type="notContainsBlanks" dxfId="4" priority="95387">
      <formula>LEN(TRIM(U4163))&gt;0</formula>
    </cfRule>
  </conditionalFormatting>
  <conditionalFormatting sqref="V4163 AC4163">
    <cfRule type="notContainsBlanks" dxfId="0" priority="95404">
      <formula>LEN(TRIM(V4163))&gt;0</formula>
    </cfRule>
  </conditionalFormatting>
  <conditionalFormatting sqref="V4163:V4165 AC4163:AC4165 V4169 AC4169">
    <cfRule type="notContainsBlanks" dxfId="0" priority="95402">
      <formula>LEN(TRIM(V4163))&gt;0</formula>
    </cfRule>
  </conditionalFormatting>
  <conditionalFormatting sqref="W4163:W4165 W4169">
    <cfRule type="notContainsBlanks" dxfId="0" priority="95401">
      <formula>LEN(TRIM(W4163))&gt;0</formula>
    </cfRule>
  </conditionalFormatting>
  <conditionalFormatting sqref="Y4163:Y4165 Y4169 Y4175:Y4176 Y4178 Y4183 Y4189:Y4190">
    <cfRule type="notContainsBlanks" dxfId="5" priority="95400">
      <formula>LEN(TRIM(Y4163))&gt;0</formula>
    </cfRule>
  </conditionalFormatting>
  <conditionalFormatting sqref="Z4163:Z4165 Z4169 Z4175:Z4176 Z4178 Z4183 Z4189:Z4190">
    <cfRule type="notContainsBlanks" dxfId="6" priority="95399">
      <formula>LEN(TRIM(Z4163))&gt;0</formula>
    </cfRule>
  </conditionalFormatting>
  <conditionalFormatting sqref="AB4165 AB4169 AB4175:AB4176 AB4178 AB4183 AB4189:AB4190">
    <cfRule type="cellIs" dxfId="7" priority="95389" operator="notEqual">
      <formula>0</formula>
    </cfRule>
  </conditionalFormatting>
  <conditionalFormatting sqref="V4166 AC4166">
    <cfRule type="notContainsBlanks" dxfId="0" priority="95383">
      <formula>LEN(TRIM(V4166))&gt;0</formula>
    </cfRule>
  </conditionalFormatting>
  <conditionalFormatting sqref="V4167 AC4167">
    <cfRule type="notContainsBlanks" dxfId="0" priority="95382">
      <formula>LEN(TRIM(V4167))&gt;0</formula>
    </cfRule>
  </conditionalFormatting>
  <conditionalFormatting sqref="V4168 AC4168">
    <cfRule type="notContainsBlanks" dxfId="0" priority="95381">
      <formula>LEN(TRIM(V4168))&gt;0</formula>
    </cfRule>
  </conditionalFormatting>
  <conditionalFormatting sqref="V4170 AC4170">
    <cfRule type="notContainsBlanks" dxfId="0" priority="95361">
      <formula>LEN(TRIM(V4170))&gt;0</formula>
    </cfRule>
  </conditionalFormatting>
  <conditionalFormatting sqref="V4171 AC4171">
    <cfRule type="notContainsBlanks" dxfId="0" priority="95360">
      <formula>LEN(TRIM(V4171))&gt;0</formula>
    </cfRule>
  </conditionalFormatting>
  <conditionalFormatting sqref="V4172 AC4172">
    <cfRule type="notContainsBlanks" dxfId="0" priority="95359">
      <formula>LEN(TRIM(V4172))&gt;0</formula>
    </cfRule>
  </conditionalFormatting>
  <conditionalFormatting sqref="V4173 AC4173">
    <cfRule type="notContainsBlanks" dxfId="0" priority="95358">
      <formula>LEN(TRIM(V4173))&gt;0</formula>
    </cfRule>
  </conditionalFormatting>
  <conditionalFormatting sqref="V4174 AC4174">
    <cfRule type="notContainsBlanks" dxfId="0" priority="95357">
      <formula>LEN(TRIM(V4174))&gt;0</formula>
    </cfRule>
  </conditionalFormatting>
  <conditionalFormatting sqref="V4175:V4176 AC4175:AC4176 V4178 AC4178 V4183 AC4183 V4189:V4190 AC4189:AC4190">
    <cfRule type="notContainsBlanks" dxfId="0" priority="95408">
      <formula>LEN(TRIM(V4175))&gt;0</formula>
    </cfRule>
  </conditionalFormatting>
  <conditionalFormatting sqref="W4175:W4176 W4178 W4183 W4189:W4190">
    <cfRule type="notContainsBlanks" dxfId="0" priority="95407">
      <formula>LEN(TRIM(W4175))&gt;0</formula>
    </cfRule>
  </conditionalFormatting>
  <conditionalFormatting sqref="R4176 R4178 R4183 R4189:R4190">
    <cfRule type="notContainsBlanks" dxfId="2" priority="95398">
      <formula>LEN(TRIM(R4176))&gt;0</formula>
    </cfRule>
  </conditionalFormatting>
  <conditionalFormatting sqref="V4177 AC4177">
    <cfRule type="notContainsBlanks" dxfId="0" priority="95325">
      <formula>LEN(TRIM(V4177))&gt;0</formula>
    </cfRule>
  </conditionalFormatting>
  <conditionalFormatting sqref="V4179 AC4179">
    <cfRule type="notContainsBlanks" dxfId="0" priority="95314">
      <formula>LEN(TRIM(V4179))&gt;0</formula>
    </cfRule>
  </conditionalFormatting>
  <conditionalFormatting sqref="V4180 AC4180">
    <cfRule type="notContainsBlanks" dxfId="0" priority="95313">
      <formula>LEN(TRIM(V4180))&gt;0</formula>
    </cfRule>
  </conditionalFormatting>
  <conditionalFormatting sqref="V4181 AC4181">
    <cfRule type="notContainsBlanks" dxfId="0" priority="95312">
      <formula>LEN(TRIM(V4181))&gt;0</formula>
    </cfRule>
  </conditionalFormatting>
  <conditionalFormatting sqref="V4182 AC4182">
    <cfRule type="notContainsBlanks" dxfId="0" priority="95311">
      <formula>LEN(TRIM(V4182))&gt;0</formula>
    </cfRule>
  </conditionalFormatting>
  <conditionalFormatting sqref="V4184 AC4184">
    <cfRule type="notContainsBlanks" dxfId="0" priority="95282">
      <formula>LEN(TRIM(V4184))&gt;0</formula>
    </cfRule>
  </conditionalFormatting>
  <conditionalFormatting sqref="V4185 AC4185">
    <cfRule type="notContainsBlanks" dxfId="0" priority="95281">
      <formula>LEN(TRIM(V4185))&gt;0</formula>
    </cfRule>
  </conditionalFormatting>
  <conditionalFormatting sqref="V4186 AC4186">
    <cfRule type="notContainsBlanks" dxfId="0" priority="95280">
      <formula>LEN(TRIM(V4186))&gt;0</formula>
    </cfRule>
  </conditionalFormatting>
  <conditionalFormatting sqref="V4187 AC4187">
    <cfRule type="notContainsBlanks" dxfId="0" priority="95279">
      <formula>LEN(TRIM(V4187))&gt;0</formula>
    </cfRule>
  </conditionalFormatting>
  <conditionalFormatting sqref="V4188 AC4188">
    <cfRule type="notContainsBlanks" dxfId="0" priority="95278">
      <formula>LEN(TRIM(V4188))&gt;0</formula>
    </cfRule>
  </conditionalFormatting>
  <conditionalFormatting sqref="V4191 AC4191">
    <cfRule type="notContainsBlanks" dxfId="0" priority="95241">
      <formula>LEN(TRIM(V4191))&gt;0</formula>
    </cfRule>
  </conditionalFormatting>
  <conditionalFormatting sqref="V4192 AC4192">
    <cfRule type="notContainsBlanks" dxfId="0" priority="95240">
      <formula>LEN(TRIM(V4192))&gt;0</formula>
    </cfRule>
  </conditionalFormatting>
  <conditionalFormatting sqref="V4193 AC4193">
    <cfRule type="notContainsBlanks" dxfId="0" priority="95239">
      <formula>LEN(TRIM(V4193))&gt;0</formula>
    </cfRule>
  </conditionalFormatting>
  <conditionalFormatting sqref="R4194:S4194 U4194">
    <cfRule type="notContainsBlanks" dxfId="2" priority="95392">
      <formula>LEN(TRIM(R4194))&gt;0</formula>
    </cfRule>
  </conditionalFormatting>
  <conditionalFormatting sqref="V4194 AC4194">
    <cfRule type="notContainsBlanks" dxfId="0" priority="95397">
      <formula>LEN(TRIM(V4194))&gt;0</formula>
    </cfRule>
  </conditionalFormatting>
  <conditionalFormatting sqref="Q4196:Q4198 Q4202 Q4222:Q4223">
    <cfRule type="notContainsBlanks" dxfId="1" priority="96019">
      <formula>LEN(TRIM(Q4196))&gt;0</formula>
    </cfRule>
  </conditionalFormatting>
  <conditionalFormatting sqref="R4196:R4198 R4202">
    <cfRule type="notContainsBlanks" dxfId="2" priority="96018">
      <formula>LEN(TRIM(R4196))&gt;0</formula>
    </cfRule>
  </conditionalFormatting>
  <conditionalFormatting sqref="S4196:S4198 S4202 S4208:S4209 S4211 S4216 S4222:S4223">
    <cfRule type="notContainsBlanks" dxfId="3" priority="96001">
      <formula>LEN(TRIM(S4196))&gt;0</formula>
    </cfRule>
  </conditionalFormatting>
  <conditionalFormatting sqref="U4196:U4198 U4202 U4208:U4209 U4211 U4216 U4222:U4223">
    <cfRule type="notContainsBlanks" dxfId="4" priority="96000">
      <formula>LEN(TRIM(U4196))&gt;0</formula>
    </cfRule>
  </conditionalFormatting>
  <conditionalFormatting sqref="V4196 AC4196">
    <cfRule type="notContainsBlanks" dxfId="0" priority="96017">
      <formula>LEN(TRIM(V4196))&gt;0</formula>
    </cfRule>
  </conditionalFormatting>
  <conditionalFormatting sqref="V4196:V4198 AC4196:AC4198 V4202 AC4202">
    <cfRule type="notContainsBlanks" dxfId="0" priority="96015">
      <formula>LEN(TRIM(V4196))&gt;0</formula>
    </cfRule>
  </conditionalFormatting>
  <conditionalFormatting sqref="W4196:W4198 W4202">
    <cfRule type="notContainsBlanks" dxfId="0" priority="96014">
      <formula>LEN(TRIM(W4196))&gt;0</formula>
    </cfRule>
  </conditionalFormatting>
  <conditionalFormatting sqref="Y4196:Y4198 Y4202 Y4208:Y4209 Y4211 Y4216 Y4222:Y4223">
    <cfRule type="notContainsBlanks" dxfId="5" priority="96013">
      <formula>LEN(TRIM(Y4196))&gt;0</formula>
    </cfRule>
  </conditionalFormatting>
  <conditionalFormatting sqref="Z4196:Z4198 Z4202 Z4208:Z4209 Z4211 Z4216 Z4222:Z4223">
    <cfRule type="notContainsBlanks" dxfId="6" priority="96012">
      <formula>LEN(TRIM(Z4196))&gt;0</formula>
    </cfRule>
  </conditionalFormatting>
  <conditionalFormatting sqref="AB4198 AB4202 AB4208:AB4209 AB4211 AB4216 AB4222:AB4223">
    <cfRule type="cellIs" dxfId="7" priority="96002" operator="notEqual">
      <formula>0</formula>
    </cfRule>
  </conditionalFormatting>
  <conditionalFormatting sqref="V4199 AC4199">
    <cfRule type="notContainsBlanks" dxfId="0" priority="95999">
      <formula>LEN(TRIM(V4199))&gt;0</formula>
    </cfRule>
  </conditionalFormatting>
  <conditionalFormatting sqref="V4200 AC4200">
    <cfRule type="notContainsBlanks" dxfId="0" priority="95998">
      <formula>LEN(TRIM(V4200))&gt;0</formula>
    </cfRule>
  </conditionalFormatting>
  <conditionalFormatting sqref="V4201 AC4201">
    <cfRule type="notContainsBlanks" dxfId="0" priority="95997">
      <formula>LEN(TRIM(V4201))&gt;0</formula>
    </cfRule>
  </conditionalFormatting>
  <conditionalFormatting sqref="V4203 AC4203">
    <cfRule type="notContainsBlanks" dxfId="0" priority="95973">
      <formula>LEN(TRIM(V4203))&gt;0</formula>
    </cfRule>
  </conditionalFormatting>
  <conditionalFormatting sqref="V4204 AC4204">
    <cfRule type="notContainsBlanks" dxfId="0" priority="95972">
      <formula>LEN(TRIM(V4204))&gt;0</formula>
    </cfRule>
  </conditionalFormatting>
  <conditionalFormatting sqref="V4205 AC4205">
    <cfRule type="notContainsBlanks" dxfId="0" priority="95971">
      <formula>LEN(TRIM(V4205))&gt;0</formula>
    </cfRule>
  </conditionalFormatting>
  <conditionalFormatting sqref="V4206 AC4206">
    <cfRule type="notContainsBlanks" dxfId="0" priority="95970">
      <formula>LEN(TRIM(V4206))&gt;0</formula>
    </cfRule>
  </conditionalFormatting>
  <conditionalFormatting sqref="V4207 AC4207">
    <cfRule type="notContainsBlanks" dxfId="0" priority="95969">
      <formula>LEN(TRIM(V4207))&gt;0</formula>
    </cfRule>
  </conditionalFormatting>
  <conditionalFormatting sqref="R4208:R4209 R4211 R4216 R4222:R4223">
    <cfRule type="notContainsBlanks" dxfId="2" priority="96011">
      <formula>LEN(TRIM(R4208))&gt;0</formula>
    </cfRule>
  </conditionalFormatting>
  <conditionalFormatting sqref="V4208:V4209 AC4208:AC4209 V4211 AC4211 V4216 AC4216 V4222:V4223 AC4222:AC4223">
    <cfRule type="notContainsBlanks" dxfId="0" priority="96021">
      <formula>LEN(TRIM(V4208))&gt;0</formula>
    </cfRule>
  </conditionalFormatting>
  <conditionalFormatting sqref="W4208:W4209 W4211 W4216 W4222:W4223">
    <cfRule type="notContainsBlanks" dxfId="0" priority="96020">
      <formula>LEN(TRIM(W4208))&gt;0</formula>
    </cfRule>
  </conditionalFormatting>
  <conditionalFormatting sqref="V4210 AC4210">
    <cfRule type="notContainsBlanks" dxfId="0" priority="95937">
      <formula>LEN(TRIM(V4210))&gt;0</formula>
    </cfRule>
  </conditionalFormatting>
  <conditionalFormatting sqref="V4212 AC4212">
    <cfRule type="notContainsBlanks" dxfId="0" priority="95926">
      <formula>LEN(TRIM(V4212))&gt;0</formula>
    </cfRule>
  </conditionalFormatting>
  <conditionalFormatting sqref="V4213 AC4213">
    <cfRule type="notContainsBlanks" dxfId="0" priority="95925">
      <formula>LEN(TRIM(V4213))&gt;0</formula>
    </cfRule>
  </conditionalFormatting>
  <conditionalFormatting sqref="V4214 AC4214">
    <cfRule type="notContainsBlanks" dxfId="0" priority="95924">
      <formula>LEN(TRIM(V4214))&gt;0</formula>
    </cfRule>
  </conditionalFormatting>
  <conditionalFormatting sqref="V4215 AC4215">
    <cfRule type="notContainsBlanks" dxfId="0" priority="95923">
      <formula>LEN(TRIM(V4215))&gt;0</formula>
    </cfRule>
  </conditionalFormatting>
  <conditionalFormatting sqref="V4217 AC4217">
    <cfRule type="notContainsBlanks" dxfId="0" priority="95892">
      <formula>LEN(TRIM(V4217))&gt;0</formula>
    </cfRule>
  </conditionalFormatting>
  <conditionalFormatting sqref="V4218 AC4218">
    <cfRule type="notContainsBlanks" dxfId="0" priority="95891">
      <formula>LEN(TRIM(V4218))&gt;0</formula>
    </cfRule>
  </conditionalFormatting>
  <conditionalFormatting sqref="V4219 AC4219">
    <cfRule type="notContainsBlanks" dxfId="0" priority="95890">
      <formula>LEN(TRIM(V4219))&gt;0</formula>
    </cfRule>
  </conditionalFormatting>
  <conditionalFormatting sqref="V4220 AC4220">
    <cfRule type="notContainsBlanks" dxfId="0" priority="95889">
      <formula>LEN(TRIM(V4220))&gt;0</formula>
    </cfRule>
  </conditionalFormatting>
  <conditionalFormatting sqref="V4221 AC4221">
    <cfRule type="notContainsBlanks" dxfId="0" priority="95888">
      <formula>LEN(TRIM(V4221))&gt;0</formula>
    </cfRule>
  </conditionalFormatting>
  <conditionalFormatting sqref="V4224 AC4224">
    <cfRule type="notContainsBlanks" dxfId="0" priority="95851">
      <formula>LEN(TRIM(V4224))&gt;0</formula>
    </cfRule>
  </conditionalFormatting>
  <conditionalFormatting sqref="V4225 AC4225">
    <cfRule type="notContainsBlanks" dxfId="0" priority="95850">
      <formula>LEN(TRIM(V4225))&gt;0</formula>
    </cfRule>
  </conditionalFormatting>
  <conditionalFormatting sqref="V4226 AC4226">
    <cfRule type="notContainsBlanks" dxfId="0" priority="95849">
      <formula>LEN(TRIM(V4226))&gt;0</formula>
    </cfRule>
  </conditionalFormatting>
  <conditionalFormatting sqref="R4227:S4227 U4227">
    <cfRule type="notContainsBlanks" dxfId="2" priority="96005">
      <formula>LEN(TRIM(R4227))&gt;0</formula>
    </cfRule>
  </conditionalFormatting>
  <conditionalFormatting sqref="V4227 AC4227">
    <cfRule type="notContainsBlanks" dxfId="0" priority="96010">
      <formula>LEN(TRIM(V4227))&gt;0</formula>
    </cfRule>
  </conditionalFormatting>
  <conditionalFormatting sqref="AA4228 AA4261">
    <cfRule type="cellIs" dxfId="8" priority="92132" operator="equal">
      <formula>4</formula>
    </cfRule>
    <cfRule type="cellIs" dxfId="8" priority="92133" operator="equal">
      <formula>2</formula>
    </cfRule>
  </conditionalFormatting>
  <conditionalFormatting sqref="Q4229:Q4231 Q4235 Q4241:Q4242 Q4244 Q4249 Q4255:Q4256">
    <cfRule type="notContainsBlanks" dxfId="1" priority="92551">
      <formula>LEN(TRIM(Q4229))&gt;0</formula>
    </cfRule>
  </conditionalFormatting>
  <conditionalFormatting sqref="R4229:R4231 R4235">
    <cfRule type="notContainsBlanks" dxfId="2" priority="92550">
      <formula>LEN(TRIM(R4229))&gt;0</formula>
    </cfRule>
  </conditionalFormatting>
  <conditionalFormatting sqref="S4229:S4231 S4235 S4241:S4242 S4244 S4249 S4255:S4256">
    <cfRule type="notContainsBlanks" dxfId="3" priority="92533">
      <formula>LEN(TRIM(S4229))&gt;0</formula>
    </cfRule>
  </conditionalFormatting>
  <conditionalFormatting sqref="U4229:U4231 U4235 U4241:U4242 U4244 U4249 U4255:U4256">
    <cfRule type="notContainsBlanks" dxfId="4" priority="92532">
      <formula>LEN(TRIM(U4229))&gt;0</formula>
    </cfRule>
  </conditionalFormatting>
  <conditionalFormatting sqref="V4229 AC4229">
    <cfRule type="notContainsBlanks" dxfId="0" priority="92549">
      <formula>LEN(TRIM(V4229))&gt;0</formula>
    </cfRule>
  </conditionalFormatting>
  <conditionalFormatting sqref="V4229:V4231 AC4229:AC4231 V4235 AC4235">
    <cfRule type="notContainsBlanks" dxfId="0" priority="92547">
      <formula>LEN(TRIM(V4229))&gt;0</formula>
    </cfRule>
  </conditionalFormatting>
  <conditionalFormatting sqref="W4229:W4231 W4235">
    <cfRule type="notContainsBlanks" dxfId="0" priority="92546">
      <formula>LEN(TRIM(W4229))&gt;0</formula>
    </cfRule>
  </conditionalFormatting>
  <conditionalFormatting sqref="Y4229:Y4231 Y4235 Y4241:Y4242 Y4244 Y4249 Y4255:Y4256">
    <cfRule type="notContainsBlanks" dxfId="5" priority="92545">
      <formula>LEN(TRIM(Y4229))&gt;0</formula>
    </cfRule>
  </conditionalFormatting>
  <conditionalFormatting sqref="Z4229:Z4231 Z4235 Z4241:Z4242 Z4244 Z4249 Z4255:Z4256">
    <cfRule type="notContainsBlanks" dxfId="6" priority="92544">
      <formula>LEN(TRIM(Z4229))&gt;0</formula>
    </cfRule>
  </conditionalFormatting>
  <conditionalFormatting sqref="AB4231 AB4235 AB4241:AB4242 AB4244 AB4249 AB4255:AB4256">
    <cfRule type="cellIs" dxfId="7" priority="92534" operator="notEqual">
      <formula>0</formula>
    </cfRule>
  </conditionalFormatting>
  <conditionalFormatting sqref="V4232 AC4232">
    <cfRule type="notContainsBlanks" dxfId="0" priority="92525">
      <formula>LEN(TRIM(V4232))&gt;0</formula>
    </cfRule>
  </conditionalFormatting>
  <conditionalFormatting sqref="V4233 AC4233">
    <cfRule type="notContainsBlanks" dxfId="0" priority="92524">
      <formula>LEN(TRIM(V4233))&gt;0</formula>
    </cfRule>
  </conditionalFormatting>
  <conditionalFormatting sqref="V4234 AC4234">
    <cfRule type="notContainsBlanks" dxfId="0" priority="92523">
      <formula>LEN(TRIM(V4234))&gt;0</formula>
    </cfRule>
  </conditionalFormatting>
  <conditionalFormatting sqref="V4236 AC4236">
    <cfRule type="notContainsBlanks" dxfId="0" priority="92495">
      <formula>LEN(TRIM(V4236))&gt;0</formula>
    </cfRule>
  </conditionalFormatting>
  <conditionalFormatting sqref="V4237 AC4237">
    <cfRule type="notContainsBlanks" dxfId="0" priority="92494">
      <formula>LEN(TRIM(V4237))&gt;0</formula>
    </cfRule>
  </conditionalFormatting>
  <conditionalFormatting sqref="V4238 AC4238">
    <cfRule type="notContainsBlanks" dxfId="0" priority="92493">
      <formula>LEN(TRIM(V4238))&gt;0</formula>
    </cfRule>
  </conditionalFormatting>
  <conditionalFormatting sqref="V4239 AC4239">
    <cfRule type="notContainsBlanks" dxfId="0" priority="92492">
      <formula>LEN(TRIM(V4239))&gt;0</formula>
    </cfRule>
  </conditionalFormatting>
  <conditionalFormatting sqref="V4240 AC4240">
    <cfRule type="notContainsBlanks" dxfId="0" priority="92491">
      <formula>LEN(TRIM(V4240))&gt;0</formula>
    </cfRule>
  </conditionalFormatting>
  <conditionalFormatting sqref="R4241:R4242 R4244 R4249 R4255:R4256">
    <cfRule type="notContainsBlanks" dxfId="2" priority="92543">
      <formula>LEN(TRIM(R4241))&gt;0</formula>
    </cfRule>
  </conditionalFormatting>
  <conditionalFormatting sqref="V4241:V4242 AC4241:AC4242 V4244 AC4244 V4249 AC4249 V4255:V4256 AC4255:AC4256">
    <cfRule type="notContainsBlanks" dxfId="0" priority="92553">
      <formula>LEN(TRIM(V4241))&gt;0</formula>
    </cfRule>
  </conditionalFormatting>
  <conditionalFormatting sqref="W4241:W4242 W4244 W4249 W4255:W4256">
    <cfRule type="notContainsBlanks" dxfId="0" priority="92552">
      <formula>LEN(TRIM(W4241))&gt;0</formula>
    </cfRule>
  </conditionalFormatting>
  <conditionalFormatting sqref="V4243 AC4243">
    <cfRule type="notContainsBlanks" dxfId="0" priority="92458">
      <formula>LEN(TRIM(V4243))&gt;0</formula>
    </cfRule>
  </conditionalFormatting>
  <conditionalFormatting sqref="V4245 AC4245">
    <cfRule type="notContainsBlanks" dxfId="0" priority="92443">
      <formula>LEN(TRIM(V4245))&gt;0</formula>
    </cfRule>
  </conditionalFormatting>
  <conditionalFormatting sqref="V4246 AC4246">
    <cfRule type="notContainsBlanks" dxfId="0" priority="92442">
      <formula>LEN(TRIM(V4246))&gt;0</formula>
    </cfRule>
  </conditionalFormatting>
  <conditionalFormatting sqref="V4247 AC4247">
    <cfRule type="notContainsBlanks" dxfId="0" priority="92441">
      <formula>LEN(TRIM(V4247))&gt;0</formula>
    </cfRule>
  </conditionalFormatting>
  <conditionalFormatting sqref="V4248 AC4248">
    <cfRule type="notContainsBlanks" dxfId="0" priority="92440">
      <formula>LEN(TRIM(V4248))&gt;0</formula>
    </cfRule>
  </conditionalFormatting>
  <conditionalFormatting sqref="V4250 AC4250">
    <cfRule type="notContainsBlanks" dxfId="0" priority="92405">
      <formula>LEN(TRIM(V4250))&gt;0</formula>
    </cfRule>
  </conditionalFormatting>
  <conditionalFormatting sqref="V4251 AC4251">
    <cfRule type="notContainsBlanks" dxfId="0" priority="92404">
      <formula>LEN(TRIM(V4251))&gt;0</formula>
    </cfRule>
  </conditionalFormatting>
  <conditionalFormatting sqref="V4252 AC4252">
    <cfRule type="notContainsBlanks" dxfId="0" priority="92403">
      <formula>LEN(TRIM(V4252))&gt;0</formula>
    </cfRule>
  </conditionalFormatting>
  <conditionalFormatting sqref="V4253 AC4253">
    <cfRule type="notContainsBlanks" dxfId="0" priority="92402">
      <formula>LEN(TRIM(V4253))&gt;0</formula>
    </cfRule>
  </conditionalFormatting>
  <conditionalFormatting sqref="V4254 AC4254">
    <cfRule type="notContainsBlanks" dxfId="0" priority="92401">
      <formula>LEN(TRIM(V4254))&gt;0</formula>
    </cfRule>
  </conditionalFormatting>
  <conditionalFormatting sqref="V4257 AC4257">
    <cfRule type="notContainsBlanks" dxfId="0" priority="92364">
      <formula>LEN(TRIM(V4257))&gt;0</formula>
    </cfRule>
  </conditionalFormatting>
  <conditionalFormatting sqref="V4258 AC4258">
    <cfRule type="notContainsBlanks" dxfId="0" priority="92363">
      <formula>LEN(TRIM(V4258))&gt;0</formula>
    </cfRule>
  </conditionalFormatting>
  <conditionalFormatting sqref="V4259 AC4259">
    <cfRule type="notContainsBlanks" dxfId="0" priority="92362">
      <formula>LEN(TRIM(V4259))&gt;0</formula>
    </cfRule>
  </conditionalFormatting>
  <conditionalFormatting sqref="R4260:S4260 U4260">
    <cfRule type="notContainsBlanks" dxfId="2" priority="92537">
      <formula>LEN(TRIM(R4260))&gt;0</formula>
    </cfRule>
  </conditionalFormatting>
  <conditionalFormatting sqref="V4260 AC4260">
    <cfRule type="notContainsBlanks" dxfId="0" priority="92542">
      <formula>LEN(TRIM(V4260))&gt;0</formula>
    </cfRule>
  </conditionalFormatting>
  <conditionalFormatting sqref="Q4262:Q4264 Q4268 Q4274:Q4275 Q4277 Q4282 Q4288:Q4289">
    <cfRule type="notContainsBlanks" dxfId="1" priority="92341">
      <formula>LEN(TRIM(Q4262))&gt;0</formula>
    </cfRule>
  </conditionalFormatting>
  <conditionalFormatting sqref="R4262:R4264 R4268">
    <cfRule type="notContainsBlanks" dxfId="2" priority="92340">
      <formula>LEN(TRIM(R4262))&gt;0</formula>
    </cfRule>
  </conditionalFormatting>
  <conditionalFormatting sqref="S4262:S4264 S4268 S4274:S4275 S4277 S4282 S4288:S4289">
    <cfRule type="notContainsBlanks" dxfId="3" priority="92323">
      <formula>LEN(TRIM(S4262))&gt;0</formula>
    </cfRule>
  </conditionalFormatting>
  <conditionalFormatting sqref="U4262:U4264 U4268 U4274:U4275 U4277 U4282 U4288:U4289">
    <cfRule type="notContainsBlanks" dxfId="4" priority="92322">
      <formula>LEN(TRIM(U4262))&gt;0</formula>
    </cfRule>
  </conditionalFormatting>
  <conditionalFormatting sqref="V4262 AC4262">
    <cfRule type="notContainsBlanks" dxfId="0" priority="92339">
      <formula>LEN(TRIM(V4262))&gt;0</formula>
    </cfRule>
  </conditionalFormatting>
  <conditionalFormatting sqref="V4262:V4264 AC4262:AC4264 V4268 AC4268">
    <cfRule type="notContainsBlanks" dxfId="0" priority="92337">
      <formula>LEN(TRIM(V4262))&gt;0</formula>
    </cfRule>
  </conditionalFormatting>
  <conditionalFormatting sqref="W4262:W4264 W4268">
    <cfRule type="notContainsBlanks" dxfId="0" priority="92336">
      <formula>LEN(TRIM(W4262))&gt;0</formula>
    </cfRule>
  </conditionalFormatting>
  <conditionalFormatting sqref="Y4262:Y4264 Y4268 Y4274:Y4275 Y4277 Y4282 Y4288:Y4289">
    <cfRule type="notContainsBlanks" dxfId="5" priority="92335">
      <formula>LEN(TRIM(Y4262))&gt;0</formula>
    </cfRule>
  </conditionalFormatting>
  <conditionalFormatting sqref="Z4262:Z4264 Z4268 Z4274:Z4275 Z4277 Z4282 Z4288:Z4289">
    <cfRule type="notContainsBlanks" dxfId="6" priority="92334">
      <formula>LEN(TRIM(Z4262))&gt;0</formula>
    </cfRule>
  </conditionalFormatting>
  <conditionalFormatting sqref="AB4264 AB4268 AB4274:AB4275 AB4277 AB4282 AB4288:AB4289">
    <cfRule type="cellIs" dxfId="7" priority="92324" operator="notEqual">
      <formula>0</formula>
    </cfRule>
  </conditionalFormatting>
  <conditionalFormatting sqref="V4265 AC4265">
    <cfRule type="notContainsBlanks" dxfId="0" priority="92315">
      <formula>LEN(TRIM(V4265))&gt;0</formula>
    </cfRule>
  </conditionalFormatting>
  <conditionalFormatting sqref="V4266 AC4266">
    <cfRule type="notContainsBlanks" dxfId="0" priority="92314">
      <formula>LEN(TRIM(V4266))&gt;0</formula>
    </cfRule>
  </conditionalFormatting>
  <conditionalFormatting sqref="V4267 AC4267">
    <cfRule type="notContainsBlanks" dxfId="0" priority="92313">
      <formula>LEN(TRIM(V4267))&gt;0</formula>
    </cfRule>
  </conditionalFormatting>
  <conditionalFormatting sqref="V4269 AC4269">
    <cfRule type="notContainsBlanks" dxfId="0" priority="92285">
      <formula>LEN(TRIM(V4269))&gt;0</formula>
    </cfRule>
  </conditionalFormatting>
  <conditionalFormatting sqref="V4270 AC4270">
    <cfRule type="notContainsBlanks" dxfId="0" priority="92284">
      <formula>LEN(TRIM(V4270))&gt;0</formula>
    </cfRule>
  </conditionalFormatting>
  <conditionalFormatting sqref="V4271 AC4271">
    <cfRule type="notContainsBlanks" dxfId="0" priority="92283">
      <formula>LEN(TRIM(V4271))&gt;0</formula>
    </cfRule>
  </conditionalFormatting>
  <conditionalFormatting sqref="V4272 AC4272">
    <cfRule type="notContainsBlanks" dxfId="0" priority="92282">
      <formula>LEN(TRIM(V4272))&gt;0</formula>
    </cfRule>
  </conditionalFormatting>
  <conditionalFormatting sqref="V4273 AC4273">
    <cfRule type="notContainsBlanks" dxfId="0" priority="92281">
      <formula>LEN(TRIM(V4273))&gt;0</formula>
    </cfRule>
  </conditionalFormatting>
  <conditionalFormatting sqref="R4274:R4275 R4277 R4282 R4288:R4289">
    <cfRule type="notContainsBlanks" dxfId="2" priority="92333">
      <formula>LEN(TRIM(R4274))&gt;0</formula>
    </cfRule>
  </conditionalFormatting>
  <conditionalFormatting sqref="V4274:V4275 AC4274:AC4275 V4277 AC4277 V4282 AC4282 V4288:V4289 AC4288:AC4289">
    <cfRule type="notContainsBlanks" dxfId="0" priority="92343">
      <formula>LEN(TRIM(V4274))&gt;0</formula>
    </cfRule>
  </conditionalFormatting>
  <conditionalFormatting sqref="W4274:W4275 W4277 W4282 W4288:W4289">
    <cfRule type="notContainsBlanks" dxfId="0" priority="92342">
      <formula>LEN(TRIM(W4274))&gt;0</formula>
    </cfRule>
  </conditionalFormatting>
  <conditionalFormatting sqref="V4276 AC4276">
    <cfRule type="notContainsBlanks" dxfId="0" priority="92248">
      <formula>LEN(TRIM(V4276))&gt;0</formula>
    </cfRule>
  </conditionalFormatting>
  <conditionalFormatting sqref="V4278 AC4278">
    <cfRule type="notContainsBlanks" dxfId="0" priority="92233">
      <formula>LEN(TRIM(V4278))&gt;0</formula>
    </cfRule>
  </conditionalFormatting>
  <conditionalFormatting sqref="V4279 AC4279">
    <cfRule type="notContainsBlanks" dxfId="0" priority="92232">
      <formula>LEN(TRIM(V4279))&gt;0</formula>
    </cfRule>
  </conditionalFormatting>
  <conditionalFormatting sqref="V4280 AC4280">
    <cfRule type="notContainsBlanks" dxfId="0" priority="92231">
      <formula>LEN(TRIM(V4280))&gt;0</formula>
    </cfRule>
  </conditionalFormatting>
  <conditionalFormatting sqref="V4281 AC4281">
    <cfRule type="notContainsBlanks" dxfId="0" priority="92230">
      <formula>LEN(TRIM(V4281))&gt;0</formula>
    </cfRule>
  </conditionalFormatting>
  <conditionalFormatting sqref="V4283 AC4283">
    <cfRule type="notContainsBlanks" dxfId="0" priority="92195">
      <formula>LEN(TRIM(V4283))&gt;0</formula>
    </cfRule>
  </conditionalFormatting>
  <conditionalFormatting sqref="V4284 AC4284">
    <cfRule type="notContainsBlanks" dxfId="0" priority="92194">
      <formula>LEN(TRIM(V4284))&gt;0</formula>
    </cfRule>
  </conditionalFormatting>
  <conditionalFormatting sqref="V4285 AC4285">
    <cfRule type="notContainsBlanks" dxfId="0" priority="92193">
      <formula>LEN(TRIM(V4285))&gt;0</formula>
    </cfRule>
  </conditionalFormatting>
  <conditionalFormatting sqref="V4286 AC4286">
    <cfRule type="notContainsBlanks" dxfId="0" priority="92192">
      <formula>LEN(TRIM(V4286))&gt;0</formula>
    </cfRule>
  </conditionalFormatting>
  <conditionalFormatting sqref="V4287 AC4287">
    <cfRule type="notContainsBlanks" dxfId="0" priority="92191">
      <formula>LEN(TRIM(V4287))&gt;0</formula>
    </cfRule>
  </conditionalFormatting>
  <conditionalFormatting sqref="V4290 AC4290">
    <cfRule type="notContainsBlanks" dxfId="0" priority="92154">
      <formula>LEN(TRIM(V4290))&gt;0</formula>
    </cfRule>
  </conditionalFormatting>
  <conditionalFormatting sqref="V4291 AC4291">
    <cfRule type="notContainsBlanks" dxfId="0" priority="92153">
      <formula>LEN(TRIM(V4291))&gt;0</formula>
    </cfRule>
  </conditionalFormatting>
  <conditionalFormatting sqref="V4292 AC4292">
    <cfRule type="notContainsBlanks" dxfId="0" priority="92152">
      <formula>LEN(TRIM(V4292))&gt;0</formula>
    </cfRule>
  </conditionalFormatting>
  <conditionalFormatting sqref="R4293:S4293 U4293">
    <cfRule type="notContainsBlanks" dxfId="2" priority="92327">
      <formula>LEN(TRIM(R4293))&gt;0</formula>
    </cfRule>
  </conditionalFormatting>
  <conditionalFormatting sqref="V4293 AC4293">
    <cfRule type="notContainsBlanks" dxfId="0" priority="92332">
      <formula>LEN(TRIM(V4293))&gt;0</formula>
    </cfRule>
  </conditionalFormatting>
  <conditionalFormatting sqref="Q4295:Q4297 Q4301 Q4307:Q4308 Q4310 Q4315 Q4321:Q4322">
    <cfRule type="notContainsBlanks" dxfId="1" priority="104909">
      <formula>LEN(TRIM(Q4295))&gt;0</formula>
    </cfRule>
  </conditionalFormatting>
  <conditionalFormatting sqref="R4295:R4297 R4301">
    <cfRule type="notContainsBlanks" dxfId="2" priority="104875">
      <formula>LEN(TRIM(R4295))&gt;0</formula>
    </cfRule>
  </conditionalFormatting>
  <conditionalFormatting sqref="S4295:S4297 S4301 S4307:S4308 S4310 S4315 S4321:S4322">
    <cfRule type="notContainsBlanks" dxfId="3" priority="104295">
      <formula>LEN(TRIM(S4295))&gt;0</formula>
    </cfRule>
  </conditionalFormatting>
  <conditionalFormatting sqref="U4295:U4297 U4301 U4307:U4308 U4310 U4315 U4321:U4322">
    <cfRule type="notContainsBlanks" dxfId="4" priority="104261">
      <formula>LEN(TRIM(U4295))&gt;0</formula>
    </cfRule>
  </conditionalFormatting>
  <conditionalFormatting sqref="V4295 AC4295">
    <cfRule type="notContainsBlanks" dxfId="0" priority="104841">
      <formula>LEN(TRIM(V4295))&gt;0</formula>
    </cfRule>
  </conditionalFormatting>
  <conditionalFormatting sqref="V4295:V4297 AC4295:AC4297 V4301 AC4301">
    <cfRule type="notContainsBlanks" dxfId="0" priority="104773">
      <formula>LEN(TRIM(V4295))&gt;0</formula>
    </cfRule>
  </conditionalFormatting>
  <conditionalFormatting sqref="W4295:W4297 W4301">
    <cfRule type="notContainsBlanks" dxfId="0" priority="104739">
      <formula>LEN(TRIM(W4295))&gt;0</formula>
    </cfRule>
  </conditionalFormatting>
  <conditionalFormatting sqref="Y4295:Y4297 Y4301 Y4307:Y4308 Y4310 Y4315 Y4321:Y4322">
    <cfRule type="notContainsBlanks" dxfId="5" priority="104705">
      <formula>LEN(TRIM(Y4295))&gt;0</formula>
    </cfRule>
  </conditionalFormatting>
  <conditionalFormatting sqref="Z4295:Z4297 Z4301 Z4307:Z4308 Z4310 Z4315 Z4321:Z4322">
    <cfRule type="notContainsBlanks" dxfId="6" priority="104671">
      <formula>LEN(TRIM(Z4295))&gt;0</formula>
    </cfRule>
  </conditionalFormatting>
  <conditionalFormatting sqref="AB4297 AB4301 AB4307:AB4308 AB4310 AB4315 AB4321:AB4322">
    <cfRule type="cellIs" dxfId="7" priority="104329" operator="notEqual">
      <formula>0</formula>
    </cfRule>
  </conditionalFormatting>
  <conditionalFormatting sqref="V4298 AC4298">
    <cfRule type="notContainsBlanks" dxfId="0" priority="104047">
      <formula>LEN(TRIM(V4298))&gt;0</formula>
    </cfRule>
  </conditionalFormatting>
  <conditionalFormatting sqref="V4299 AC4299">
    <cfRule type="notContainsBlanks" dxfId="0" priority="104013">
      <formula>LEN(TRIM(V4299))&gt;0</formula>
    </cfRule>
  </conditionalFormatting>
  <conditionalFormatting sqref="V4300 AC4300">
    <cfRule type="notContainsBlanks" dxfId="0" priority="103979">
      <formula>LEN(TRIM(V4300))&gt;0</formula>
    </cfRule>
  </conditionalFormatting>
  <conditionalFormatting sqref="V4302 AC4302">
    <cfRule type="notContainsBlanks" dxfId="0" priority="103057">
      <formula>LEN(TRIM(V4302))&gt;0</formula>
    </cfRule>
  </conditionalFormatting>
  <conditionalFormatting sqref="V4303 AC4303">
    <cfRule type="notContainsBlanks" dxfId="0" priority="103023">
      <formula>LEN(TRIM(V4303))&gt;0</formula>
    </cfRule>
  </conditionalFormatting>
  <conditionalFormatting sqref="V4304 AC4304">
    <cfRule type="notContainsBlanks" dxfId="0" priority="102989">
      <formula>LEN(TRIM(V4304))&gt;0</formula>
    </cfRule>
  </conditionalFormatting>
  <conditionalFormatting sqref="V4305 AC4305">
    <cfRule type="notContainsBlanks" dxfId="0" priority="102955">
      <formula>LEN(TRIM(V4305))&gt;0</formula>
    </cfRule>
  </conditionalFormatting>
  <conditionalFormatting sqref="V4306 AC4306">
    <cfRule type="notContainsBlanks" dxfId="0" priority="102921">
      <formula>LEN(TRIM(V4306))&gt;0</formula>
    </cfRule>
  </conditionalFormatting>
  <conditionalFormatting sqref="R4307:R4308 R4310 R4315 R4321:R4322">
    <cfRule type="notContainsBlanks" dxfId="2" priority="104637">
      <formula>LEN(TRIM(R4307))&gt;0</formula>
    </cfRule>
  </conditionalFormatting>
  <conditionalFormatting sqref="V4307:V4308 AC4307:AC4308 V4310 AC4310 V4315 AC4315 V4321:V4322 AC4321:AC4322">
    <cfRule type="notContainsBlanks" dxfId="0" priority="104977">
      <formula>LEN(TRIM(V4307))&gt;0</formula>
    </cfRule>
  </conditionalFormatting>
  <conditionalFormatting sqref="W4307:W4308 W4310 W4315 W4321:W4322">
    <cfRule type="notContainsBlanks" dxfId="0" priority="104943">
      <formula>LEN(TRIM(W4307))&gt;0</formula>
    </cfRule>
  </conditionalFormatting>
  <conditionalFormatting sqref="V4309 AC4309">
    <cfRule type="notContainsBlanks" dxfId="0" priority="101801">
      <formula>LEN(TRIM(V4309))&gt;0</formula>
    </cfRule>
  </conditionalFormatting>
  <conditionalFormatting sqref="V4311 AC4311">
    <cfRule type="notContainsBlanks" dxfId="0" priority="101304">
      <formula>LEN(TRIM(V4311))&gt;0</formula>
    </cfRule>
  </conditionalFormatting>
  <conditionalFormatting sqref="V4312 AC4312">
    <cfRule type="notContainsBlanks" dxfId="0" priority="101270">
      <formula>LEN(TRIM(V4312))&gt;0</formula>
    </cfRule>
  </conditionalFormatting>
  <conditionalFormatting sqref="V4313 AC4313">
    <cfRule type="notContainsBlanks" dxfId="0" priority="101236">
      <formula>LEN(TRIM(V4313))&gt;0</formula>
    </cfRule>
  </conditionalFormatting>
  <conditionalFormatting sqref="V4314 AC4314">
    <cfRule type="notContainsBlanks" dxfId="0" priority="101202">
      <formula>LEN(TRIM(V4314))&gt;0</formula>
    </cfRule>
  </conditionalFormatting>
  <conditionalFormatting sqref="V4316 AC4316">
    <cfRule type="notContainsBlanks" dxfId="0" priority="100166">
      <formula>LEN(TRIM(V4316))&gt;0</formula>
    </cfRule>
  </conditionalFormatting>
  <conditionalFormatting sqref="V4317 AC4317">
    <cfRule type="notContainsBlanks" dxfId="0" priority="100132">
      <formula>LEN(TRIM(V4317))&gt;0</formula>
    </cfRule>
  </conditionalFormatting>
  <conditionalFormatting sqref="V4318 AC4318">
    <cfRule type="notContainsBlanks" dxfId="0" priority="100098">
      <formula>LEN(TRIM(V4318))&gt;0</formula>
    </cfRule>
  </conditionalFormatting>
  <conditionalFormatting sqref="V4319 AC4319">
    <cfRule type="notContainsBlanks" dxfId="0" priority="100064">
      <formula>LEN(TRIM(V4319))&gt;0</formula>
    </cfRule>
  </conditionalFormatting>
  <conditionalFormatting sqref="V4320 AC4320">
    <cfRule type="notContainsBlanks" dxfId="0" priority="100030">
      <formula>LEN(TRIM(V4320))&gt;0</formula>
    </cfRule>
  </conditionalFormatting>
  <conditionalFormatting sqref="V4323 AC4323">
    <cfRule type="notContainsBlanks" dxfId="0" priority="98782">
      <formula>LEN(TRIM(V4323))&gt;0</formula>
    </cfRule>
  </conditionalFormatting>
  <conditionalFormatting sqref="V4324 AC4324">
    <cfRule type="notContainsBlanks" dxfId="0" priority="98748">
      <formula>LEN(TRIM(V4324))&gt;0</formula>
    </cfRule>
  </conditionalFormatting>
  <conditionalFormatting sqref="V4325 AC4325">
    <cfRule type="notContainsBlanks" dxfId="0" priority="98714">
      <formula>LEN(TRIM(V4325))&gt;0</formula>
    </cfRule>
  </conditionalFormatting>
  <conditionalFormatting sqref="R4326:S4326 U4326">
    <cfRule type="notContainsBlanks" dxfId="2" priority="104431">
      <formula>LEN(TRIM(R4326))&gt;0</formula>
    </cfRule>
  </conditionalFormatting>
  <conditionalFormatting sqref="V4326 AC4326">
    <cfRule type="notContainsBlanks" dxfId="0" priority="104601">
      <formula>LEN(TRIM(V4326))&gt;0</formula>
    </cfRule>
  </conditionalFormatting>
  <conditionalFormatting sqref="Q4328:Q4330 Q4334 Q4340:Q4341 Q4343 Q4348 Q4354:Q4355">
    <cfRule type="notContainsBlanks" dxfId="1" priority="104908">
      <formula>LEN(TRIM(Q4328))&gt;0</formula>
    </cfRule>
  </conditionalFormatting>
  <conditionalFormatting sqref="R4328:R4330 R4334">
    <cfRule type="notContainsBlanks" dxfId="2" priority="104874">
      <formula>LEN(TRIM(R4328))&gt;0</formula>
    </cfRule>
  </conditionalFormatting>
  <conditionalFormatting sqref="S4328:S4330 S4334 S4340:S4341 S4343 S4348 S4354:S4355">
    <cfRule type="notContainsBlanks" dxfId="3" priority="104294">
      <formula>LEN(TRIM(S4328))&gt;0</formula>
    </cfRule>
  </conditionalFormatting>
  <conditionalFormatting sqref="U4328:U4330 U4334 U4340:U4341 U4343 U4348 U4354:U4355">
    <cfRule type="notContainsBlanks" dxfId="4" priority="104260">
      <formula>LEN(TRIM(U4328))&gt;0</formula>
    </cfRule>
  </conditionalFormatting>
  <conditionalFormatting sqref="V4328 AC4328">
    <cfRule type="notContainsBlanks" dxfId="0" priority="104840">
      <formula>LEN(TRIM(V4328))&gt;0</formula>
    </cfRule>
  </conditionalFormatting>
  <conditionalFormatting sqref="V4328:V4330 AC4328:AC4330 V4334 AC4334">
    <cfRule type="notContainsBlanks" dxfId="0" priority="104772">
      <formula>LEN(TRIM(V4328))&gt;0</formula>
    </cfRule>
  </conditionalFormatting>
  <conditionalFormatting sqref="W4328:W4330 W4334">
    <cfRule type="notContainsBlanks" dxfId="0" priority="104738">
      <formula>LEN(TRIM(W4328))&gt;0</formula>
    </cfRule>
  </conditionalFormatting>
  <conditionalFormatting sqref="Y4328:Y4330 Y4334 Y4340:Y4341 Y4343 Y4348 Y4354:Y4355">
    <cfRule type="notContainsBlanks" dxfId="5" priority="104704">
      <formula>LEN(TRIM(Y4328))&gt;0</formula>
    </cfRule>
  </conditionalFormatting>
  <conditionalFormatting sqref="Z4328:Z4330 Z4334 Z4340:Z4341 Z4343 Z4348 Z4354:Z4355">
    <cfRule type="notContainsBlanks" dxfId="6" priority="104670">
      <formula>LEN(TRIM(Z4328))&gt;0</formula>
    </cfRule>
  </conditionalFormatting>
  <conditionalFormatting sqref="AB4330 AB4334 AB4340:AB4341 AB4343 AB4348 AB4354:AB4355">
    <cfRule type="cellIs" dxfId="7" priority="104328" operator="notEqual">
      <formula>0</formula>
    </cfRule>
  </conditionalFormatting>
  <conditionalFormatting sqref="V4331 AC4331">
    <cfRule type="notContainsBlanks" dxfId="0" priority="104046">
      <formula>LEN(TRIM(V4331))&gt;0</formula>
    </cfRule>
  </conditionalFormatting>
  <conditionalFormatting sqref="V4332 AC4332">
    <cfRule type="notContainsBlanks" dxfId="0" priority="104012">
      <formula>LEN(TRIM(V4332))&gt;0</formula>
    </cfRule>
  </conditionalFormatting>
  <conditionalFormatting sqref="V4333 AC4333">
    <cfRule type="notContainsBlanks" dxfId="0" priority="103978">
      <formula>LEN(TRIM(V4333))&gt;0</formula>
    </cfRule>
  </conditionalFormatting>
  <conditionalFormatting sqref="V4335 AC4335">
    <cfRule type="notContainsBlanks" dxfId="0" priority="103056">
      <formula>LEN(TRIM(V4335))&gt;0</formula>
    </cfRule>
  </conditionalFormatting>
  <conditionalFormatting sqref="K4336:K4341 K4368:K4369 K4374 K4403:K4404 K4407 K4434:K4437 K4467:K4473 K4500:K4506 K4533:K4539 K4566:K4572 K4599:K4602 K4605 K4632:K4638 K4665:K4671 K4698:K4704 K4731:K4737 K4764:K4770 K4797:K4803 K4830:K4836 K4863:K4869 K4896:K4902 K4929:K4935 K4962:K4968 K4995:K5001 K5028:K5034 K5061:K5067 K5094:K5100 K7008:K7014 K7041:K7047 K7074:K7080 K7107:K7113 K7140:K7146 K7173:K7179 K7206:K7212 K7239:K7245">
    <cfRule type="notContainsBlanks" dxfId="0" priority="61068">
      <formula>LEN(TRIM(K4336))&gt;0</formula>
    </cfRule>
  </conditionalFormatting>
  <conditionalFormatting sqref="L4336:L4341 L4368:L4374 L4401:L4407 L4434:L4440 L4467:L4473 L4500:L4506 L4533:L4539 L4566:L4572 L4599:L4605 L4632:L4638 L4665:L4671 L4698:L4704 L4731:L4737 L4764:L4770 L4797:L4803 L4830:L4836 L4863:L4869 L4896:L4902 L4929:L4935 L4962:L4968 L4995:L5001 L5028:L5034 L5061:L5067 L5094:L5100 L7008:L7014 L7041:L7047 L7074:L7080 L7107:L7113 L7140:L7146 L7173:L7179 L7206:L7212 L7239:L7245">
    <cfRule type="notContainsBlanks" dxfId="9" priority="61067">
      <formula>LEN(TRIM(L4336))&gt;0</formula>
    </cfRule>
  </conditionalFormatting>
  <conditionalFormatting sqref="V4336 AC4336">
    <cfRule type="notContainsBlanks" dxfId="0" priority="103022">
      <formula>LEN(TRIM(V4336))&gt;0</formula>
    </cfRule>
  </conditionalFormatting>
  <conditionalFormatting sqref="V4337 AC4337">
    <cfRule type="notContainsBlanks" dxfId="0" priority="102988">
      <formula>LEN(TRIM(V4337))&gt;0</formula>
    </cfRule>
  </conditionalFormatting>
  <conditionalFormatting sqref="V4338 AC4338">
    <cfRule type="notContainsBlanks" dxfId="0" priority="102954">
      <formula>LEN(TRIM(V4338))&gt;0</formula>
    </cfRule>
  </conditionalFormatting>
  <conditionalFormatting sqref="V4339 AC4339">
    <cfRule type="notContainsBlanks" dxfId="0" priority="102920">
      <formula>LEN(TRIM(V4339))&gt;0</formula>
    </cfRule>
  </conditionalFormatting>
  <conditionalFormatting sqref="V4340:V4341 AC4340:AC4341 V4343 AC4343 V4348 AC4348 V4354:V4355 AC4354:AC4355">
    <cfRule type="notContainsBlanks" dxfId="0" priority="104976">
      <formula>LEN(TRIM(V4340))&gt;0</formula>
    </cfRule>
  </conditionalFormatting>
  <conditionalFormatting sqref="W4340:W4341 W4343 W4348 W4354:W4355">
    <cfRule type="notContainsBlanks" dxfId="0" priority="104942">
      <formula>LEN(TRIM(W4340))&gt;0</formula>
    </cfRule>
  </conditionalFormatting>
  <conditionalFormatting sqref="V4342 AC4342">
    <cfRule type="notContainsBlanks" dxfId="0" priority="101800">
      <formula>LEN(TRIM(V4342))&gt;0</formula>
    </cfRule>
  </conditionalFormatting>
  <conditionalFormatting sqref="R4343 R4348 R4354:R4355">
    <cfRule type="notContainsBlanks" dxfId="2" priority="104636">
      <formula>LEN(TRIM(R4343))&gt;0</formula>
    </cfRule>
  </conditionalFormatting>
  <conditionalFormatting sqref="V4344 AC4344">
    <cfRule type="notContainsBlanks" dxfId="0" priority="101303">
      <formula>LEN(TRIM(V4344))&gt;0</formula>
    </cfRule>
  </conditionalFormatting>
  <conditionalFormatting sqref="V4345 AC4345">
    <cfRule type="notContainsBlanks" dxfId="0" priority="101269">
      <formula>LEN(TRIM(V4345))&gt;0</formula>
    </cfRule>
  </conditionalFormatting>
  <conditionalFormatting sqref="V4346 AC4346">
    <cfRule type="notContainsBlanks" dxfId="0" priority="101235">
      <formula>LEN(TRIM(V4346))&gt;0</formula>
    </cfRule>
  </conditionalFormatting>
  <conditionalFormatting sqref="AA4346:AA4347 AA4440:AA4442">
    <cfRule type="cellIs" dxfId="8" priority="95186" operator="equal">
      <formula>4</formula>
    </cfRule>
    <cfRule type="cellIs" dxfId="8" priority="95187" operator="equal">
      <formula>2</formula>
    </cfRule>
  </conditionalFormatting>
  <conditionalFormatting sqref="V4347 AC4347">
    <cfRule type="notContainsBlanks" dxfId="0" priority="101201">
      <formula>LEN(TRIM(V4347))&gt;0</formula>
    </cfRule>
  </conditionalFormatting>
  <conditionalFormatting sqref="V4349 AC4349">
    <cfRule type="notContainsBlanks" dxfId="0" priority="100165">
      <formula>LEN(TRIM(V4349))&gt;0</formula>
    </cfRule>
  </conditionalFormatting>
  <conditionalFormatting sqref="V4350 AC4350">
    <cfRule type="notContainsBlanks" dxfId="0" priority="100131">
      <formula>LEN(TRIM(V4350))&gt;0</formula>
    </cfRule>
  </conditionalFormatting>
  <conditionalFormatting sqref="V4351 AC4351">
    <cfRule type="notContainsBlanks" dxfId="0" priority="100097">
      <formula>LEN(TRIM(V4351))&gt;0</formula>
    </cfRule>
  </conditionalFormatting>
  <conditionalFormatting sqref="V4352 AC4352">
    <cfRule type="notContainsBlanks" dxfId="0" priority="100063">
      <formula>LEN(TRIM(V4352))&gt;0</formula>
    </cfRule>
  </conditionalFormatting>
  <conditionalFormatting sqref="V4353 AC4353">
    <cfRule type="notContainsBlanks" dxfId="0" priority="100029">
      <formula>LEN(TRIM(V4353))&gt;0</formula>
    </cfRule>
  </conditionalFormatting>
  <conditionalFormatting sqref="V4356 AC4356">
    <cfRule type="notContainsBlanks" dxfId="0" priority="98781">
      <formula>LEN(TRIM(V4356))&gt;0</formula>
    </cfRule>
  </conditionalFormatting>
  <conditionalFormatting sqref="V4357 AC4357">
    <cfRule type="notContainsBlanks" dxfId="0" priority="98747">
      <formula>LEN(TRIM(V4357))&gt;0</formula>
    </cfRule>
  </conditionalFormatting>
  <conditionalFormatting sqref="V4358 AC4358">
    <cfRule type="notContainsBlanks" dxfId="0" priority="98713">
      <formula>LEN(TRIM(V4358))&gt;0</formula>
    </cfRule>
  </conditionalFormatting>
  <conditionalFormatting sqref="R4359:S4359 U4359">
    <cfRule type="notContainsBlanks" dxfId="2" priority="104430">
      <formula>LEN(TRIM(R4359))&gt;0</formula>
    </cfRule>
  </conditionalFormatting>
  <conditionalFormatting sqref="V4359 AC4359">
    <cfRule type="notContainsBlanks" dxfId="0" priority="104600">
      <formula>LEN(TRIM(V4359))&gt;0</formula>
    </cfRule>
  </conditionalFormatting>
  <conditionalFormatting sqref="Q4361:Q4363 Q4367 Q4373:Q4374 Q4376 Q4387:Q4388">
    <cfRule type="notContainsBlanks" dxfId="1" priority="104907">
      <formula>LEN(TRIM(Q4361))&gt;0</formula>
    </cfRule>
  </conditionalFormatting>
  <conditionalFormatting sqref="R4361:R4363 R4367">
    <cfRule type="notContainsBlanks" dxfId="2" priority="104873">
      <formula>LEN(TRIM(R4361))&gt;0</formula>
    </cfRule>
  </conditionalFormatting>
  <conditionalFormatting sqref="S4361:S4363 S4367 S4373:S4374 S4376 S4381 S4387:S4388">
    <cfRule type="notContainsBlanks" dxfId="3" priority="104293">
      <formula>LEN(TRIM(S4361))&gt;0</formula>
    </cfRule>
  </conditionalFormatting>
  <conditionalFormatting sqref="U4361:U4363 U4367 U4373:U4374 U4376 U4381 U4387:U4388">
    <cfRule type="notContainsBlanks" dxfId="4" priority="104259">
      <formula>LEN(TRIM(U4361))&gt;0</formula>
    </cfRule>
  </conditionalFormatting>
  <conditionalFormatting sqref="V4361 AC4361">
    <cfRule type="notContainsBlanks" dxfId="0" priority="104839">
      <formula>LEN(TRIM(V4361))&gt;0</formula>
    </cfRule>
  </conditionalFormatting>
  <conditionalFormatting sqref="V4361:V4363 AC4361:AC4363 V4367 AC4367">
    <cfRule type="notContainsBlanks" dxfId="0" priority="104771">
      <formula>LEN(TRIM(V4361))&gt;0</formula>
    </cfRule>
  </conditionalFormatting>
  <conditionalFormatting sqref="W4361:W4363 W4367">
    <cfRule type="notContainsBlanks" dxfId="0" priority="104737">
      <formula>LEN(TRIM(W4361))&gt;0</formula>
    </cfRule>
  </conditionalFormatting>
  <conditionalFormatting sqref="Y4361:Y4363 Y4367 Y4373:Y4374 Y4376 Y4381 Y4387:Y4388">
    <cfRule type="notContainsBlanks" dxfId="5" priority="104703">
      <formula>LEN(TRIM(Y4361))&gt;0</formula>
    </cfRule>
  </conditionalFormatting>
  <conditionalFormatting sqref="Z4361:Z4363 Z4367 Z4373:Z4374 Z4376 Z4381 Z4387:Z4388">
    <cfRule type="notContainsBlanks" dxfId="6" priority="104669">
      <formula>LEN(TRIM(Z4361))&gt;0</formula>
    </cfRule>
  </conditionalFormatting>
  <conditionalFormatting sqref="AB4363 AB4367 AB4373:AB4374 AB4376 AB4381 AB4387:AB4388">
    <cfRule type="cellIs" dxfId="7" priority="104327" operator="notEqual">
      <formula>0</formula>
    </cfRule>
  </conditionalFormatting>
  <conditionalFormatting sqref="V4364 AC4364">
    <cfRule type="notContainsBlanks" dxfId="0" priority="104045">
      <formula>LEN(TRIM(V4364))&gt;0</formula>
    </cfRule>
  </conditionalFormatting>
  <conditionalFormatting sqref="V4365 AC4365">
    <cfRule type="notContainsBlanks" dxfId="0" priority="104011">
      <formula>LEN(TRIM(V4365))&gt;0</formula>
    </cfRule>
  </conditionalFormatting>
  <conditionalFormatting sqref="V4366 AC4366">
    <cfRule type="notContainsBlanks" dxfId="0" priority="103977">
      <formula>LEN(TRIM(V4366))&gt;0</formula>
    </cfRule>
  </conditionalFormatting>
  <conditionalFormatting sqref="V4368 AC4368">
    <cfRule type="notContainsBlanks" dxfId="0" priority="103055">
      <formula>LEN(TRIM(V4368))&gt;0</formula>
    </cfRule>
  </conditionalFormatting>
  <conditionalFormatting sqref="V4369 AC4369">
    <cfRule type="notContainsBlanks" dxfId="0" priority="103021">
      <formula>LEN(TRIM(V4369))&gt;0</formula>
    </cfRule>
  </conditionalFormatting>
  <conditionalFormatting sqref="V4370 AC4370">
    <cfRule type="notContainsBlanks" dxfId="0" priority="102987">
      <formula>LEN(TRIM(V4370))&gt;0</formula>
    </cfRule>
  </conditionalFormatting>
  <conditionalFormatting sqref="V4371 AC4371">
    <cfRule type="notContainsBlanks" dxfId="0" priority="102953">
      <formula>LEN(TRIM(V4371))&gt;0</formula>
    </cfRule>
  </conditionalFormatting>
  <conditionalFormatting sqref="V4372 AC4372">
    <cfRule type="notContainsBlanks" dxfId="0" priority="102919">
      <formula>LEN(TRIM(V4372))&gt;0</formula>
    </cfRule>
  </conditionalFormatting>
  <conditionalFormatting sqref="R4373:R4374 R4376 R4381 R4387:R4388">
    <cfRule type="notContainsBlanks" dxfId="2" priority="104635">
      <formula>LEN(TRIM(R4373))&gt;0</formula>
    </cfRule>
  </conditionalFormatting>
  <conditionalFormatting sqref="V4373:V4374 AC4373:AC4374 V4376 AC4376 V4381 AC4381 V4387:V4388 AC4387:AC4388">
    <cfRule type="notContainsBlanks" dxfId="0" priority="104975">
      <formula>LEN(TRIM(V4373))&gt;0</formula>
    </cfRule>
  </conditionalFormatting>
  <conditionalFormatting sqref="W4373:W4374 W4376 W4381 W4387:W4388">
    <cfRule type="notContainsBlanks" dxfId="0" priority="104941">
      <formula>LEN(TRIM(W4373))&gt;0</formula>
    </cfRule>
  </conditionalFormatting>
  <conditionalFormatting sqref="V4375 AC4375">
    <cfRule type="notContainsBlanks" dxfId="0" priority="101799">
      <formula>LEN(TRIM(V4375))&gt;0</formula>
    </cfRule>
  </conditionalFormatting>
  <conditionalFormatting sqref="V4377 AC4377">
    <cfRule type="notContainsBlanks" dxfId="0" priority="101302">
      <formula>LEN(TRIM(V4377))&gt;0</formula>
    </cfRule>
  </conditionalFormatting>
  <conditionalFormatting sqref="V4378 AC4378">
    <cfRule type="notContainsBlanks" dxfId="0" priority="101268">
      <formula>LEN(TRIM(V4378))&gt;0</formula>
    </cfRule>
  </conditionalFormatting>
  <conditionalFormatting sqref="V4379 AC4379">
    <cfRule type="notContainsBlanks" dxfId="0" priority="101234">
      <formula>LEN(TRIM(V4379))&gt;0</formula>
    </cfRule>
  </conditionalFormatting>
  <conditionalFormatting sqref="V4380 AC4380">
    <cfRule type="notContainsBlanks" dxfId="0" priority="101200">
      <formula>LEN(TRIM(V4380))&gt;0</formula>
    </cfRule>
  </conditionalFormatting>
  <conditionalFormatting sqref="V4382 AC4382">
    <cfRule type="notContainsBlanks" dxfId="0" priority="100164">
      <formula>LEN(TRIM(V4382))&gt;0</formula>
    </cfRule>
  </conditionalFormatting>
  <conditionalFormatting sqref="V4383 AC4383">
    <cfRule type="notContainsBlanks" dxfId="0" priority="100130">
      <formula>LEN(TRIM(V4383))&gt;0</formula>
    </cfRule>
  </conditionalFormatting>
  <conditionalFormatting sqref="V4384 AC4384">
    <cfRule type="notContainsBlanks" dxfId="0" priority="100096">
      <formula>LEN(TRIM(V4384))&gt;0</formula>
    </cfRule>
  </conditionalFormatting>
  <conditionalFormatting sqref="V4385 AC4385">
    <cfRule type="notContainsBlanks" dxfId="0" priority="100062">
      <formula>LEN(TRIM(V4385))&gt;0</formula>
    </cfRule>
  </conditionalFormatting>
  <conditionalFormatting sqref="V4386 AC4386">
    <cfRule type="notContainsBlanks" dxfId="0" priority="100028">
      <formula>LEN(TRIM(V4386))&gt;0</formula>
    </cfRule>
  </conditionalFormatting>
  <conditionalFormatting sqref="V4389 AC4389">
    <cfRule type="notContainsBlanks" dxfId="0" priority="98780">
      <formula>LEN(TRIM(V4389))&gt;0</formula>
    </cfRule>
  </conditionalFormatting>
  <conditionalFormatting sqref="V4390 AC4390">
    <cfRule type="notContainsBlanks" dxfId="0" priority="98746">
      <formula>LEN(TRIM(V4390))&gt;0</formula>
    </cfRule>
  </conditionalFormatting>
  <conditionalFormatting sqref="V4391 AC4391">
    <cfRule type="notContainsBlanks" dxfId="0" priority="98712">
      <formula>LEN(TRIM(V4391))&gt;0</formula>
    </cfRule>
  </conditionalFormatting>
  <conditionalFormatting sqref="R4392:S4392 U4392">
    <cfRule type="notContainsBlanks" dxfId="2" priority="104429">
      <formula>LEN(TRIM(R4392))&gt;0</formula>
    </cfRule>
  </conditionalFormatting>
  <conditionalFormatting sqref="V4392 AC4392">
    <cfRule type="notContainsBlanks" dxfId="0" priority="104599">
      <formula>LEN(TRIM(V4392))&gt;0</formula>
    </cfRule>
  </conditionalFormatting>
  <conditionalFormatting sqref="Q4394:Q4396 Q4400 Q4409 Q4420:Q4421">
    <cfRule type="notContainsBlanks" dxfId="1" priority="104906">
      <formula>LEN(TRIM(Q4394))&gt;0</formula>
    </cfRule>
  </conditionalFormatting>
  <conditionalFormatting sqref="R4394:R4396 R4400">
    <cfRule type="notContainsBlanks" dxfId="2" priority="104872">
      <formula>LEN(TRIM(R4394))&gt;0</formula>
    </cfRule>
  </conditionalFormatting>
  <conditionalFormatting sqref="S4394:S4396 S4400 S4406:S4407 S4409 S4414 S4420:S4421">
    <cfRule type="notContainsBlanks" dxfId="3" priority="104292">
      <formula>LEN(TRIM(S4394))&gt;0</formula>
    </cfRule>
  </conditionalFormatting>
  <conditionalFormatting sqref="U4394:U4396 U4400 U4406:U4407 U4409 U4414 U4420:U4421">
    <cfRule type="notContainsBlanks" dxfId="4" priority="104258">
      <formula>LEN(TRIM(U4394))&gt;0</formula>
    </cfRule>
  </conditionalFormatting>
  <conditionalFormatting sqref="V4394 AC4394">
    <cfRule type="notContainsBlanks" dxfId="0" priority="104838">
      <formula>LEN(TRIM(V4394))&gt;0</formula>
    </cfRule>
  </conditionalFormatting>
  <conditionalFormatting sqref="V4394:V4396 AC4394:AC4396 V4400 AC4400">
    <cfRule type="notContainsBlanks" dxfId="0" priority="104770">
      <formula>LEN(TRIM(V4394))&gt;0</formula>
    </cfRule>
  </conditionalFormatting>
  <conditionalFormatting sqref="W4394:W4396 W4400">
    <cfRule type="notContainsBlanks" dxfId="0" priority="104736">
      <formula>LEN(TRIM(W4394))&gt;0</formula>
    </cfRule>
  </conditionalFormatting>
  <conditionalFormatting sqref="Y4394:Y4396 Y4400 Y4406:Y4407 Y4409 Y4414 Y4420:Y4421">
    <cfRule type="notContainsBlanks" dxfId="5" priority="104702">
      <formula>LEN(TRIM(Y4394))&gt;0</formula>
    </cfRule>
  </conditionalFormatting>
  <conditionalFormatting sqref="Z4394:Z4396 Z4400 Z4406:Z4407 Z4409 Z4414 Z4420:Z4421">
    <cfRule type="notContainsBlanks" dxfId="6" priority="104668">
      <formula>LEN(TRIM(Z4394))&gt;0</formula>
    </cfRule>
  </conditionalFormatting>
  <conditionalFormatting sqref="AB4396 AB4400 AB4406:AB4407 AB4409 AB4414 AB4420:AB4421">
    <cfRule type="cellIs" dxfId="7" priority="104326" operator="notEqual">
      <formula>0</formula>
    </cfRule>
  </conditionalFormatting>
  <conditionalFormatting sqref="V4397 AC4397">
    <cfRule type="notContainsBlanks" dxfId="0" priority="104044">
      <formula>LEN(TRIM(V4397))&gt;0</formula>
    </cfRule>
  </conditionalFormatting>
  <conditionalFormatting sqref="V4398 AC4398">
    <cfRule type="notContainsBlanks" dxfId="0" priority="104010">
      <formula>LEN(TRIM(V4398))&gt;0</formula>
    </cfRule>
  </conditionalFormatting>
  <conditionalFormatting sqref="V4399 AC4399">
    <cfRule type="notContainsBlanks" dxfId="0" priority="103976">
      <formula>LEN(TRIM(V4399))&gt;0</formula>
    </cfRule>
  </conditionalFormatting>
  <conditionalFormatting sqref="V4401 AC4401">
    <cfRule type="notContainsBlanks" dxfId="0" priority="103054">
      <formula>LEN(TRIM(V4401))&gt;0</formula>
    </cfRule>
  </conditionalFormatting>
  <conditionalFormatting sqref="V4402 AC4402">
    <cfRule type="notContainsBlanks" dxfId="0" priority="103020">
      <formula>LEN(TRIM(V4402))&gt;0</formula>
    </cfRule>
  </conditionalFormatting>
  <conditionalFormatting sqref="V4403 AC4403">
    <cfRule type="notContainsBlanks" dxfId="0" priority="102986">
      <formula>LEN(TRIM(V4403))&gt;0</formula>
    </cfRule>
  </conditionalFormatting>
  <conditionalFormatting sqref="V4404 AC4404">
    <cfRule type="notContainsBlanks" dxfId="0" priority="102952">
      <formula>LEN(TRIM(V4404))&gt;0</formula>
    </cfRule>
  </conditionalFormatting>
  <conditionalFormatting sqref="V4405 AC4405">
    <cfRule type="notContainsBlanks" dxfId="0" priority="102918">
      <formula>LEN(TRIM(V4405))&gt;0</formula>
    </cfRule>
  </conditionalFormatting>
  <conditionalFormatting sqref="R4406:R4407 R4409 R4414 R4420:R4421">
    <cfRule type="notContainsBlanks" dxfId="2" priority="104634">
      <formula>LEN(TRIM(R4406))&gt;0</formula>
    </cfRule>
  </conditionalFormatting>
  <conditionalFormatting sqref="V4406:V4407 AC4406:AC4407 V4409 AC4409 V4414 AC4414 V4420:V4421 AC4420:AC4421">
    <cfRule type="notContainsBlanks" dxfId="0" priority="104974">
      <formula>LEN(TRIM(V4406))&gt;0</formula>
    </cfRule>
  </conditionalFormatting>
  <conditionalFormatting sqref="W4406:W4407 W4409 W4414 W4420:W4421">
    <cfRule type="notContainsBlanks" dxfId="0" priority="104940">
      <formula>LEN(TRIM(W4406))&gt;0</formula>
    </cfRule>
  </conditionalFormatting>
  <conditionalFormatting sqref="V4408 AC4408">
    <cfRule type="notContainsBlanks" dxfId="0" priority="101798">
      <formula>LEN(TRIM(V4408))&gt;0</formula>
    </cfRule>
  </conditionalFormatting>
  <conditionalFormatting sqref="V4410 AC4410">
    <cfRule type="notContainsBlanks" dxfId="0" priority="101301">
      <formula>LEN(TRIM(V4410))&gt;0</formula>
    </cfRule>
  </conditionalFormatting>
  <conditionalFormatting sqref="V4411 AC4411">
    <cfRule type="notContainsBlanks" dxfId="0" priority="101267">
      <formula>LEN(TRIM(V4411))&gt;0</formula>
    </cfRule>
  </conditionalFormatting>
  <conditionalFormatting sqref="V4412 AC4412">
    <cfRule type="notContainsBlanks" dxfId="0" priority="101233">
      <formula>LEN(TRIM(V4412))&gt;0</formula>
    </cfRule>
  </conditionalFormatting>
  <conditionalFormatting sqref="V4413 AC4413">
    <cfRule type="notContainsBlanks" dxfId="0" priority="101199">
      <formula>LEN(TRIM(V4413))&gt;0</formula>
    </cfRule>
  </conditionalFormatting>
  <conditionalFormatting sqref="V4415 AC4415">
    <cfRule type="notContainsBlanks" dxfId="0" priority="100163">
      <formula>LEN(TRIM(V4415))&gt;0</formula>
    </cfRule>
  </conditionalFormatting>
  <conditionalFormatting sqref="V4416 AC4416">
    <cfRule type="notContainsBlanks" dxfId="0" priority="100129">
      <formula>LEN(TRIM(V4416))&gt;0</formula>
    </cfRule>
  </conditionalFormatting>
  <conditionalFormatting sqref="V4417 AC4417">
    <cfRule type="notContainsBlanks" dxfId="0" priority="100095">
      <formula>LEN(TRIM(V4417))&gt;0</formula>
    </cfRule>
  </conditionalFormatting>
  <conditionalFormatting sqref="V4419 AC4419">
    <cfRule type="notContainsBlanks" dxfId="0" priority="100027">
      <formula>LEN(TRIM(V4419))&gt;0</formula>
    </cfRule>
  </conditionalFormatting>
  <conditionalFormatting sqref="V4422 AC4422">
    <cfRule type="notContainsBlanks" dxfId="0" priority="98779">
      <formula>LEN(TRIM(V4422))&gt;0</formula>
    </cfRule>
  </conditionalFormatting>
  <conditionalFormatting sqref="V4423 AC4423">
    <cfRule type="notContainsBlanks" dxfId="0" priority="98745">
      <formula>LEN(TRIM(V4423))&gt;0</formula>
    </cfRule>
  </conditionalFormatting>
  <conditionalFormatting sqref="V4424 AC4424">
    <cfRule type="notContainsBlanks" dxfId="0" priority="98711">
      <formula>LEN(TRIM(V4424))&gt;0</formula>
    </cfRule>
  </conditionalFormatting>
  <conditionalFormatting sqref="R4425:S4425 U4425">
    <cfRule type="notContainsBlanks" dxfId="2" priority="104428">
      <formula>LEN(TRIM(R4425))&gt;0</formula>
    </cfRule>
  </conditionalFormatting>
  <conditionalFormatting sqref="V4425 AC4425">
    <cfRule type="notContainsBlanks" dxfId="0" priority="104598">
      <formula>LEN(TRIM(V4425))&gt;0</formula>
    </cfRule>
  </conditionalFormatting>
  <conditionalFormatting sqref="Q4427:Q4429 Q4433 Q4439:Q4440 Q4442 Q4447 Q4453:Q4454">
    <cfRule type="notContainsBlanks" dxfId="1" priority="104905">
      <formula>LEN(TRIM(Q4427))&gt;0</formula>
    </cfRule>
  </conditionalFormatting>
  <conditionalFormatting sqref="R4427:R4429 R4433">
    <cfRule type="notContainsBlanks" dxfId="2" priority="104871">
      <formula>LEN(TRIM(R4427))&gt;0</formula>
    </cfRule>
  </conditionalFormatting>
  <conditionalFormatting sqref="S4427:S4429 S4433 S4439:S4440 S4442 S4447 S4453:S4454">
    <cfRule type="notContainsBlanks" dxfId="3" priority="104291">
      <formula>LEN(TRIM(S4427))&gt;0</formula>
    </cfRule>
  </conditionalFormatting>
  <conditionalFormatting sqref="U4427:U4429 U4433 U4439:U4440 U4442 U4447 U4453:U4454">
    <cfRule type="notContainsBlanks" dxfId="4" priority="104257">
      <formula>LEN(TRIM(U4427))&gt;0</formula>
    </cfRule>
  </conditionalFormatting>
  <conditionalFormatting sqref="V4427 AC4427">
    <cfRule type="notContainsBlanks" dxfId="0" priority="104837">
      <formula>LEN(TRIM(V4427))&gt;0</formula>
    </cfRule>
  </conditionalFormatting>
  <conditionalFormatting sqref="V4427:V4429 AC4427:AC4429 V4433 AC4433">
    <cfRule type="notContainsBlanks" dxfId="0" priority="104769">
      <formula>LEN(TRIM(V4427))&gt;0</formula>
    </cfRule>
  </conditionalFormatting>
  <conditionalFormatting sqref="W4427:W4429 W4433">
    <cfRule type="notContainsBlanks" dxfId="0" priority="104735">
      <formula>LEN(TRIM(W4427))&gt;0</formula>
    </cfRule>
  </conditionalFormatting>
  <conditionalFormatting sqref="Y4427:Y4429 Y4433 Y4439:Y4440 Y4442 Y4447 Y4453:Y4454">
    <cfRule type="notContainsBlanks" dxfId="5" priority="104701">
      <formula>LEN(TRIM(Y4427))&gt;0</formula>
    </cfRule>
  </conditionalFormatting>
  <conditionalFormatting sqref="Z4427:Z4429 Z4433 Z4439:Z4440 Z4442 Z4447 Z4453:Z4454">
    <cfRule type="notContainsBlanks" dxfId="6" priority="104667">
      <formula>LEN(TRIM(Z4427))&gt;0</formula>
    </cfRule>
  </conditionalFormatting>
  <conditionalFormatting sqref="AB4429 AB4433 AB4439:AB4440 AB4442 AB4447 AB4453:AB4454">
    <cfRule type="cellIs" dxfId="7" priority="104325" operator="notEqual">
      <formula>0</formula>
    </cfRule>
  </conditionalFormatting>
  <conditionalFormatting sqref="V4430 AC4430">
    <cfRule type="notContainsBlanks" dxfId="0" priority="104043">
      <formula>LEN(TRIM(V4430))&gt;0</formula>
    </cfRule>
  </conditionalFormatting>
  <conditionalFormatting sqref="V4431 AC4431">
    <cfRule type="notContainsBlanks" dxfId="0" priority="104009">
      <formula>LEN(TRIM(V4431))&gt;0</formula>
    </cfRule>
  </conditionalFormatting>
  <conditionalFormatting sqref="V4432 AC4432">
    <cfRule type="notContainsBlanks" dxfId="0" priority="103975">
      <formula>LEN(TRIM(V4432))&gt;0</formula>
    </cfRule>
  </conditionalFormatting>
  <conditionalFormatting sqref="V4434 AC4434">
    <cfRule type="notContainsBlanks" dxfId="0" priority="103053">
      <formula>LEN(TRIM(V4434))&gt;0</formula>
    </cfRule>
  </conditionalFormatting>
  <conditionalFormatting sqref="V4435 AC4435">
    <cfRule type="notContainsBlanks" dxfId="0" priority="103019">
      <formula>LEN(TRIM(V4435))&gt;0</formula>
    </cfRule>
  </conditionalFormatting>
  <conditionalFormatting sqref="V4436 AC4436">
    <cfRule type="notContainsBlanks" dxfId="0" priority="102985">
      <formula>LEN(TRIM(V4436))&gt;0</formula>
    </cfRule>
  </conditionalFormatting>
  <conditionalFormatting sqref="V4437 AC4437">
    <cfRule type="notContainsBlanks" dxfId="0" priority="102951">
      <formula>LEN(TRIM(V4437))&gt;0</formula>
    </cfRule>
  </conditionalFormatting>
  <conditionalFormatting sqref="V4438 AC4438">
    <cfRule type="notContainsBlanks" dxfId="0" priority="102917">
      <formula>LEN(TRIM(V4438))&gt;0</formula>
    </cfRule>
  </conditionalFormatting>
  <conditionalFormatting sqref="AA4438:AA4439 AA4447">
    <cfRule type="cellIs" dxfId="8" priority="105207" operator="equal">
      <formula>4</formula>
    </cfRule>
    <cfRule type="cellIs" dxfId="8" priority="105208" operator="equal">
      <formula>2</formula>
    </cfRule>
  </conditionalFormatting>
  <conditionalFormatting sqref="R4439:R4440 R4442 R4447 R4453:R4454">
    <cfRule type="notContainsBlanks" dxfId="2" priority="104633">
      <formula>LEN(TRIM(R4439))&gt;0</formula>
    </cfRule>
  </conditionalFormatting>
  <conditionalFormatting sqref="V4439:V4440 AC4439:AC4440 V4442 AC4442 V4447 AC4447 V4453:V4454 AC4453:AC4454">
    <cfRule type="notContainsBlanks" dxfId="0" priority="104973">
      <formula>LEN(TRIM(V4439))&gt;0</formula>
    </cfRule>
  </conditionalFormatting>
  <conditionalFormatting sqref="W4439:W4440 W4442 W4447 W4453:W4454">
    <cfRule type="notContainsBlanks" dxfId="0" priority="104939">
      <formula>LEN(TRIM(W4439))&gt;0</formula>
    </cfRule>
  </conditionalFormatting>
  <conditionalFormatting sqref="V4441 AC4441">
    <cfRule type="notContainsBlanks" dxfId="0" priority="101797">
      <formula>LEN(TRIM(V4441))&gt;0</formula>
    </cfRule>
  </conditionalFormatting>
  <conditionalFormatting sqref="V4443 AC4443">
    <cfRule type="notContainsBlanks" dxfId="0" priority="101300">
      <formula>LEN(TRIM(V4443))&gt;0</formula>
    </cfRule>
  </conditionalFormatting>
  <conditionalFormatting sqref="V4445 AC4445">
    <cfRule type="notContainsBlanks" dxfId="0" priority="101232">
      <formula>LEN(TRIM(V4445))&gt;0</formula>
    </cfRule>
  </conditionalFormatting>
  <conditionalFormatting sqref="V4446 AC4446">
    <cfRule type="notContainsBlanks" dxfId="0" priority="101198">
      <formula>LEN(TRIM(V4446))&gt;0</formula>
    </cfRule>
  </conditionalFormatting>
  <conditionalFormatting sqref="V4448 AC4448">
    <cfRule type="notContainsBlanks" dxfId="0" priority="100162">
      <formula>LEN(TRIM(V4448))&gt;0</formula>
    </cfRule>
  </conditionalFormatting>
  <conditionalFormatting sqref="V4449 AC4449">
    <cfRule type="notContainsBlanks" dxfId="0" priority="100128">
      <formula>LEN(TRIM(V4449))&gt;0</formula>
    </cfRule>
  </conditionalFormatting>
  <conditionalFormatting sqref="V4450 AC4450">
    <cfRule type="notContainsBlanks" dxfId="0" priority="100094">
      <formula>LEN(TRIM(V4450))&gt;0</formula>
    </cfRule>
  </conditionalFormatting>
  <conditionalFormatting sqref="V4451 AC4451">
    <cfRule type="notContainsBlanks" dxfId="0" priority="100060">
      <formula>LEN(TRIM(V4451))&gt;0</formula>
    </cfRule>
  </conditionalFormatting>
  <conditionalFormatting sqref="V4452 AC4452">
    <cfRule type="notContainsBlanks" dxfId="0" priority="100026">
      <formula>LEN(TRIM(V4452))&gt;0</formula>
    </cfRule>
  </conditionalFormatting>
  <conditionalFormatting sqref="AA4452 AA4456">
    <cfRule type="cellIs" dxfId="8" priority="95415" operator="equal">
      <formula>4</formula>
    </cfRule>
    <cfRule type="cellIs" dxfId="8" priority="95416" operator="equal">
      <formula>2</formula>
    </cfRule>
  </conditionalFormatting>
  <conditionalFormatting sqref="V4455 AC4455">
    <cfRule type="notContainsBlanks" dxfId="0" priority="98778">
      <formula>LEN(TRIM(V4455))&gt;0</formula>
    </cfRule>
  </conditionalFormatting>
  <conditionalFormatting sqref="V4456 AC4456">
    <cfRule type="notContainsBlanks" dxfId="0" priority="98744">
      <formula>LEN(TRIM(V4456))&gt;0</formula>
    </cfRule>
  </conditionalFormatting>
  <conditionalFormatting sqref="V4457 AC4457">
    <cfRule type="notContainsBlanks" dxfId="0" priority="98710">
      <formula>LEN(TRIM(V4457))&gt;0</formula>
    </cfRule>
  </conditionalFormatting>
  <conditionalFormatting sqref="R4458:S4458 U4458">
    <cfRule type="notContainsBlanks" dxfId="2" priority="104427">
      <formula>LEN(TRIM(R4458))&gt;0</formula>
    </cfRule>
  </conditionalFormatting>
  <conditionalFormatting sqref="V4458 AC4458">
    <cfRule type="notContainsBlanks" dxfId="0" priority="104597">
      <formula>LEN(TRIM(V4458))&gt;0</formula>
    </cfRule>
  </conditionalFormatting>
  <conditionalFormatting sqref="Q4460:Q4462 Q4472:Q4473 Q4475 Q4480 Q4486:Q4487">
    <cfRule type="notContainsBlanks" dxfId="1" priority="104904">
      <formula>LEN(TRIM(Q4460))&gt;0</formula>
    </cfRule>
  </conditionalFormatting>
  <conditionalFormatting sqref="R4460:R4462 R4466">
    <cfRule type="notContainsBlanks" dxfId="2" priority="104870">
      <formula>LEN(TRIM(R4460))&gt;0</formula>
    </cfRule>
  </conditionalFormatting>
  <conditionalFormatting sqref="S4460:S4462 S4466 S4472:S4473 S4475 S4480 S4486:S4487">
    <cfRule type="notContainsBlanks" dxfId="3" priority="104290">
      <formula>LEN(TRIM(S4460))&gt;0</formula>
    </cfRule>
  </conditionalFormatting>
  <conditionalFormatting sqref="U4460:U4462 U4466 U4472:U4473 U4475 U4480 U4486:U4487">
    <cfRule type="notContainsBlanks" dxfId="4" priority="104256">
      <formula>LEN(TRIM(U4460))&gt;0</formula>
    </cfRule>
  </conditionalFormatting>
  <conditionalFormatting sqref="V4460 AC4460">
    <cfRule type="notContainsBlanks" dxfId="0" priority="104836">
      <formula>LEN(TRIM(V4460))&gt;0</formula>
    </cfRule>
  </conditionalFormatting>
  <conditionalFormatting sqref="V4460:V4462 AC4460:AC4462 V4466 AC4466">
    <cfRule type="notContainsBlanks" dxfId="0" priority="104768">
      <formula>LEN(TRIM(V4460))&gt;0</formula>
    </cfRule>
  </conditionalFormatting>
  <conditionalFormatting sqref="W4460:W4462 W4466">
    <cfRule type="notContainsBlanks" dxfId="0" priority="104734">
      <formula>LEN(TRIM(W4460))&gt;0</formula>
    </cfRule>
  </conditionalFormatting>
  <conditionalFormatting sqref="Y4460:Y4462 Y4466 Y4472:Y4473 Y4475 Y4480 Y4486:Y4487">
    <cfRule type="notContainsBlanks" dxfId="5" priority="104700">
      <formula>LEN(TRIM(Y4460))&gt;0</formula>
    </cfRule>
  </conditionalFormatting>
  <conditionalFormatting sqref="Z4460:Z4462 Z4466 Z4472:Z4473 Z4475 Z4480 Z4486:Z4487">
    <cfRule type="notContainsBlanks" dxfId="6" priority="104666">
      <formula>LEN(TRIM(Z4460))&gt;0</formula>
    </cfRule>
  </conditionalFormatting>
  <conditionalFormatting sqref="AB4462 AB4466 AB4472:AB4473 AB4475 AB4480 AB4486:AB4487">
    <cfRule type="cellIs" dxfId="7" priority="104324" operator="notEqual">
      <formula>0</formula>
    </cfRule>
  </conditionalFormatting>
  <conditionalFormatting sqref="V4463 AC4463">
    <cfRule type="notContainsBlanks" dxfId="0" priority="104042">
      <formula>LEN(TRIM(V4463))&gt;0</formula>
    </cfRule>
  </conditionalFormatting>
  <conditionalFormatting sqref="V4464 AC4464">
    <cfRule type="notContainsBlanks" dxfId="0" priority="104008">
      <formula>LEN(TRIM(V4464))&gt;0</formula>
    </cfRule>
  </conditionalFormatting>
  <conditionalFormatting sqref="V4465 AC4465">
    <cfRule type="notContainsBlanks" dxfId="0" priority="103974">
      <formula>LEN(TRIM(V4465))&gt;0</formula>
    </cfRule>
  </conditionalFormatting>
  <conditionalFormatting sqref="V4467 AC4467">
    <cfRule type="notContainsBlanks" dxfId="0" priority="103052">
      <formula>LEN(TRIM(V4467))&gt;0</formula>
    </cfRule>
  </conditionalFormatting>
  <conditionalFormatting sqref="V4468 AC4468">
    <cfRule type="notContainsBlanks" dxfId="0" priority="103018">
      <formula>LEN(TRIM(V4468))&gt;0</formula>
    </cfRule>
  </conditionalFormatting>
  <conditionalFormatting sqref="V4469 AC4469">
    <cfRule type="notContainsBlanks" dxfId="0" priority="102984">
      <formula>LEN(TRIM(V4469))&gt;0</formula>
    </cfRule>
  </conditionalFormatting>
  <conditionalFormatting sqref="V4470 AC4470">
    <cfRule type="notContainsBlanks" dxfId="0" priority="102950">
      <formula>LEN(TRIM(V4470))&gt;0</formula>
    </cfRule>
  </conditionalFormatting>
  <conditionalFormatting sqref="V4471 AC4471">
    <cfRule type="notContainsBlanks" dxfId="0" priority="102916">
      <formula>LEN(TRIM(V4471))&gt;0</formula>
    </cfRule>
  </conditionalFormatting>
  <conditionalFormatting sqref="R4472:R4473 R4475 R4480 R4486:R4487">
    <cfRule type="notContainsBlanks" dxfId="2" priority="104632">
      <formula>LEN(TRIM(R4472))&gt;0</formula>
    </cfRule>
  </conditionalFormatting>
  <conditionalFormatting sqref="V4472:V4473 AC4472:AC4473 V4475 AC4475 AC4480 V4486:V4487 AC4486:AC4487">
    <cfRule type="notContainsBlanks" dxfId="0" priority="104972">
      <formula>LEN(TRIM(V4472))&gt;0</formula>
    </cfRule>
  </conditionalFormatting>
  <conditionalFormatting sqref="W4472:W4473 W4475 W4480 W4486:W4487">
    <cfRule type="notContainsBlanks" dxfId="0" priority="104938">
      <formula>LEN(TRIM(W4472))&gt;0</formula>
    </cfRule>
  </conditionalFormatting>
  <conditionalFormatting sqref="V4474 AC4474">
    <cfRule type="notContainsBlanks" dxfId="0" priority="101796">
      <formula>LEN(TRIM(V4474))&gt;0</formula>
    </cfRule>
  </conditionalFormatting>
  <conditionalFormatting sqref="V4476 AC4476">
    <cfRule type="notContainsBlanks" dxfId="0" priority="101299">
      <formula>LEN(TRIM(V4476))&gt;0</formula>
    </cfRule>
  </conditionalFormatting>
  <conditionalFormatting sqref="V4477 AC4477">
    <cfRule type="notContainsBlanks" dxfId="0" priority="101265">
      <formula>LEN(TRIM(V4477))&gt;0</formula>
    </cfRule>
  </conditionalFormatting>
  <conditionalFormatting sqref="V4478 AC4478">
    <cfRule type="notContainsBlanks" dxfId="0" priority="101231">
      <formula>LEN(TRIM(V4478))&gt;0</formula>
    </cfRule>
  </conditionalFormatting>
  <conditionalFormatting sqref="V4479 AC4479">
    <cfRule type="notContainsBlanks" dxfId="0" priority="101197">
      <formula>LEN(TRIM(V4479))&gt;0</formula>
    </cfRule>
  </conditionalFormatting>
  <conditionalFormatting sqref="V4481 AC4481">
    <cfRule type="notContainsBlanks" dxfId="0" priority="100161">
      <formula>LEN(TRIM(V4481))&gt;0</formula>
    </cfRule>
  </conditionalFormatting>
  <conditionalFormatting sqref="V4482 AC4482">
    <cfRule type="notContainsBlanks" dxfId="0" priority="100127">
      <formula>LEN(TRIM(V4482))&gt;0</formula>
    </cfRule>
  </conditionalFormatting>
  <conditionalFormatting sqref="V4483 AC4483">
    <cfRule type="notContainsBlanks" dxfId="0" priority="100093">
      <formula>LEN(TRIM(V4483))&gt;0</formula>
    </cfRule>
  </conditionalFormatting>
  <conditionalFormatting sqref="V4484 AC4484">
    <cfRule type="notContainsBlanks" dxfId="0" priority="100059">
      <formula>LEN(TRIM(V4484))&gt;0</formula>
    </cfRule>
  </conditionalFormatting>
  <conditionalFormatting sqref="V4485 AC4485">
    <cfRule type="notContainsBlanks" dxfId="0" priority="100025">
      <formula>LEN(TRIM(V4485))&gt;0</formula>
    </cfRule>
  </conditionalFormatting>
  <conditionalFormatting sqref="V4488 AC4488">
    <cfRule type="notContainsBlanks" dxfId="0" priority="98777">
      <formula>LEN(TRIM(V4488))&gt;0</formula>
    </cfRule>
  </conditionalFormatting>
  <conditionalFormatting sqref="V4489 AC4489">
    <cfRule type="notContainsBlanks" dxfId="0" priority="98743">
      <formula>LEN(TRIM(V4489))&gt;0</formula>
    </cfRule>
  </conditionalFormatting>
  <conditionalFormatting sqref="V4490 AC4490">
    <cfRule type="notContainsBlanks" dxfId="0" priority="98709">
      <formula>LEN(TRIM(V4490))&gt;0</formula>
    </cfRule>
  </conditionalFormatting>
  <conditionalFormatting sqref="R4491:S4491 U4491">
    <cfRule type="notContainsBlanks" dxfId="2" priority="104426">
      <formula>LEN(TRIM(R4491))&gt;0</formula>
    </cfRule>
  </conditionalFormatting>
  <conditionalFormatting sqref="V4491 AC4491">
    <cfRule type="notContainsBlanks" dxfId="0" priority="104596">
      <formula>LEN(TRIM(V4491))&gt;0</formula>
    </cfRule>
  </conditionalFormatting>
  <conditionalFormatting sqref="Q4493:Q4495 Q4499 Q4513 Q4520">
    <cfRule type="notContainsBlanks" dxfId="1" priority="98188">
      <formula>LEN(TRIM(Q4493))&gt;0</formula>
    </cfRule>
  </conditionalFormatting>
  <conditionalFormatting sqref="R4493:R4495 R4499">
    <cfRule type="notContainsBlanks" dxfId="2" priority="98187">
      <formula>LEN(TRIM(R4493))&gt;0</formula>
    </cfRule>
  </conditionalFormatting>
  <conditionalFormatting sqref="S4493:S4495 S4499 S4505:S4506 S4508 S4513 S4519:S4520">
    <cfRule type="notContainsBlanks" dxfId="3" priority="98170">
      <formula>LEN(TRIM(S4493))&gt;0</formula>
    </cfRule>
  </conditionalFormatting>
  <conditionalFormatting sqref="U4493:U4495 U4499 U4505:U4506 U4508 U4513 U4519:U4520">
    <cfRule type="notContainsBlanks" dxfId="4" priority="98169">
      <formula>LEN(TRIM(U4493))&gt;0</formula>
    </cfRule>
  </conditionalFormatting>
  <conditionalFormatting sqref="V4493 AC4493">
    <cfRule type="notContainsBlanks" dxfId="0" priority="98186">
      <formula>LEN(TRIM(V4493))&gt;0</formula>
    </cfRule>
  </conditionalFormatting>
  <conditionalFormatting sqref="V4493:V4495 AC4493:AC4495 V4499 AC4499">
    <cfRule type="notContainsBlanks" dxfId="0" priority="98184">
      <formula>LEN(TRIM(V4493))&gt;0</formula>
    </cfRule>
  </conditionalFormatting>
  <conditionalFormatting sqref="W4493:W4495 W4499">
    <cfRule type="notContainsBlanks" dxfId="0" priority="98183">
      <formula>LEN(TRIM(W4493))&gt;0</formula>
    </cfRule>
  </conditionalFormatting>
  <conditionalFormatting sqref="Y4493:Y4495 Y4499 Y4505:Y4506 Y4508 Y4513 Y4519:Y4520">
    <cfRule type="notContainsBlanks" dxfId="5" priority="98182">
      <formula>LEN(TRIM(Y4493))&gt;0</formula>
    </cfRule>
  </conditionalFormatting>
  <conditionalFormatting sqref="Z4493:Z4495 Z4499 Z4505:Z4506 Z4508 Z4513 Z4519:Z4520">
    <cfRule type="notContainsBlanks" dxfId="6" priority="98181">
      <formula>LEN(TRIM(Z4493))&gt;0</formula>
    </cfRule>
  </conditionalFormatting>
  <conditionalFormatting sqref="AB4495 AB4499 AB4505:AB4506 AB4508 AB4513 AB4519:AB4520">
    <cfRule type="cellIs" dxfId="7" priority="98171" operator="notEqual">
      <formula>0</formula>
    </cfRule>
  </conditionalFormatting>
  <conditionalFormatting sqref="V4496 AC4496">
    <cfRule type="notContainsBlanks" dxfId="0" priority="98162">
      <formula>LEN(TRIM(V4496))&gt;0</formula>
    </cfRule>
  </conditionalFormatting>
  <conditionalFormatting sqref="V4497 AC4497">
    <cfRule type="notContainsBlanks" dxfId="0" priority="98161">
      <formula>LEN(TRIM(V4497))&gt;0</formula>
    </cfRule>
  </conditionalFormatting>
  <conditionalFormatting sqref="V4498 AC4498">
    <cfRule type="notContainsBlanks" dxfId="0" priority="98160">
      <formula>LEN(TRIM(V4498))&gt;0</formula>
    </cfRule>
  </conditionalFormatting>
  <conditionalFormatting sqref="V4500 AC4500">
    <cfRule type="notContainsBlanks" dxfId="0" priority="98132">
      <formula>LEN(TRIM(V4500))&gt;0</formula>
    </cfRule>
  </conditionalFormatting>
  <conditionalFormatting sqref="V4501 AC4501">
    <cfRule type="notContainsBlanks" dxfId="0" priority="98131">
      <formula>LEN(TRIM(V4501))&gt;0</formula>
    </cfRule>
  </conditionalFormatting>
  <conditionalFormatting sqref="V4502 AC4502">
    <cfRule type="notContainsBlanks" dxfId="0" priority="98130">
      <formula>LEN(TRIM(V4502))&gt;0</formula>
    </cfRule>
  </conditionalFormatting>
  <conditionalFormatting sqref="V4503 AC4503">
    <cfRule type="notContainsBlanks" dxfId="0" priority="98129">
      <formula>LEN(TRIM(V4503))&gt;0</formula>
    </cfRule>
  </conditionalFormatting>
  <conditionalFormatting sqref="V4504 AC4504">
    <cfRule type="notContainsBlanks" dxfId="0" priority="98128">
      <formula>LEN(TRIM(V4504))&gt;0</formula>
    </cfRule>
  </conditionalFormatting>
  <conditionalFormatting sqref="R4505:R4506 R4508 R4513 R4519:R4520">
    <cfRule type="notContainsBlanks" dxfId="2" priority="98180">
      <formula>LEN(TRIM(R4505))&gt;0</formula>
    </cfRule>
  </conditionalFormatting>
  <conditionalFormatting sqref="V4505:V4506 AC4505:AC4506 V4508 AC4508 V4513 AC4513 V4519:V4520 AC4519:AC4520">
    <cfRule type="notContainsBlanks" dxfId="0" priority="98190">
      <formula>LEN(TRIM(V4505))&gt;0</formula>
    </cfRule>
  </conditionalFormatting>
  <conditionalFormatting sqref="W4505:W4506 W4508 W4513 W4519:W4520">
    <cfRule type="notContainsBlanks" dxfId="0" priority="98189">
      <formula>LEN(TRIM(W4505))&gt;0</formula>
    </cfRule>
  </conditionalFormatting>
  <conditionalFormatting sqref="V4507 AC4507">
    <cfRule type="notContainsBlanks" dxfId="0" priority="98096">
      <formula>LEN(TRIM(V4507))&gt;0</formula>
    </cfRule>
  </conditionalFormatting>
  <conditionalFormatting sqref="V4509 AC4509">
    <cfRule type="notContainsBlanks" dxfId="0" priority="98082">
      <formula>LEN(TRIM(V4509))&gt;0</formula>
    </cfRule>
  </conditionalFormatting>
  <conditionalFormatting sqref="V4510 AC4510">
    <cfRule type="notContainsBlanks" dxfId="0" priority="98081">
      <formula>LEN(TRIM(V4510))&gt;0</formula>
    </cfRule>
  </conditionalFormatting>
  <conditionalFormatting sqref="V4511 AC4511">
    <cfRule type="notContainsBlanks" dxfId="0" priority="98080">
      <formula>LEN(TRIM(V4511))&gt;0</formula>
    </cfRule>
  </conditionalFormatting>
  <conditionalFormatting sqref="V4512 AC4512">
    <cfRule type="notContainsBlanks" dxfId="0" priority="98079">
      <formula>LEN(TRIM(V4512))&gt;0</formula>
    </cfRule>
  </conditionalFormatting>
  <conditionalFormatting sqref="V4514 AC4514">
    <cfRule type="notContainsBlanks" dxfId="0" priority="98049">
      <formula>LEN(TRIM(V4514))&gt;0</formula>
    </cfRule>
  </conditionalFormatting>
  <conditionalFormatting sqref="V4515 AC4515">
    <cfRule type="notContainsBlanks" dxfId="0" priority="98048">
      <formula>LEN(TRIM(V4515))&gt;0</formula>
    </cfRule>
  </conditionalFormatting>
  <conditionalFormatting sqref="V4516 AC4516">
    <cfRule type="notContainsBlanks" dxfId="0" priority="98047">
      <formula>LEN(TRIM(V4516))&gt;0</formula>
    </cfRule>
  </conditionalFormatting>
  <conditionalFormatting sqref="V4517 AC4517">
    <cfRule type="notContainsBlanks" dxfId="0" priority="98046">
      <formula>LEN(TRIM(V4517))&gt;0</formula>
    </cfRule>
  </conditionalFormatting>
  <conditionalFormatting sqref="V4518 AC4518">
    <cfRule type="notContainsBlanks" dxfId="0" priority="98045">
      <formula>LEN(TRIM(V4518))&gt;0</formula>
    </cfRule>
  </conditionalFormatting>
  <conditionalFormatting sqref="V4521 AC4521">
    <cfRule type="notContainsBlanks" dxfId="0" priority="98011">
      <formula>LEN(TRIM(V4521))&gt;0</formula>
    </cfRule>
  </conditionalFormatting>
  <conditionalFormatting sqref="V4522 AC4522">
    <cfRule type="notContainsBlanks" dxfId="0" priority="98010">
      <formula>LEN(TRIM(V4522))&gt;0</formula>
    </cfRule>
  </conditionalFormatting>
  <conditionalFormatting sqref="V4523 AC4523">
    <cfRule type="notContainsBlanks" dxfId="0" priority="98009">
      <formula>LEN(TRIM(V4523))&gt;0</formula>
    </cfRule>
  </conditionalFormatting>
  <conditionalFormatting sqref="R4524:S4524 U4524">
    <cfRule type="notContainsBlanks" dxfId="2" priority="98174">
      <formula>LEN(TRIM(R4524))&gt;0</formula>
    </cfRule>
  </conditionalFormatting>
  <conditionalFormatting sqref="V4524 AC4524">
    <cfRule type="notContainsBlanks" dxfId="0" priority="98179">
      <formula>LEN(TRIM(V4524))&gt;0</formula>
    </cfRule>
  </conditionalFormatting>
  <conditionalFormatting sqref="Q4526:Q4528 Q4532 Q4546 Q4553">
    <cfRule type="notContainsBlanks" dxfId="1" priority="97104">
      <formula>LEN(TRIM(Q4526))&gt;0</formula>
    </cfRule>
  </conditionalFormatting>
  <conditionalFormatting sqref="R4526:R4528 R4532">
    <cfRule type="notContainsBlanks" dxfId="2" priority="97103">
      <formula>LEN(TRIM(R4526))&gt;0</formula>
    </cfRule>
  </conditionalFormatting>
  <conditionalFormatting sqref="S4526:S4528 S4532 S4538:S4539 S4541 S4546 S4552:S4553">
    <cfRule type="notContainsBlanks" dxfId="3" priority="97086">
      <formula>LEN(TRIM(S4526))&gt;0</formula>
    </cfRule>
  </conditionalFormatting>
  <conditionalFormatting sqref="U4526:U4528 U4532 U4538:U4539 U4541 U4546 U4552:U4553">
    <cfRule type="notContainsBlanks" dxfId="4" priority="97085">
      <formula>LEN(TRIM(U4526))&gt;0</formula>
    </cfRule>
  </conditionalFormatting>
  <conditionalFormatting sqref="V4526 AC4526">
    <cfRule type="notContainsBlanks" dxfId="0" priority="97102">
      <formula>LEN(TRIM(V4526))&gt;0</formula>
    </cfRule>
  </conditionalFormatting>
  <conditionalFormatting sqref="V4526:V4528 AC4526:AC4528 V4532 AC4532">
    <cfRule type="notContainsBlanks" dxfId="0" priority="97100">
      <formula>LEN(TRIM(V4526))&gt;0</formula>
    </cfRule>
  </conditionalFormatting>
  <conditionalFormatting sqref="W4526:W4528 W4532">
    <cfRule type="notContainsBlanks" dxfId="0" priority="97099">
      <formula>LEN(TRIM(W4526))&gt;0</formula>
    </cfRule>
  </conditionalFormatting>
  <conditionalFormatting sqref="Y4526:Y4528 Y4532 Y4538:Y4539 Y4541 Y4546 Y4552:Y4553">
    <cfRule type="notContainsBlanks" dxfId="5" priority="97098">
      <formula>LEN(TRIM(Y4526))&gt;0</formula>
    </cfRule>
  </conditionalFormatting>
  <conditionalFormatting sqref="Z4526:Z4528 Z4532 Z4538:Z4539 Z4541 Z4546 Z4552:Z4553">
    <cfRule type="notContainsBlanks" dxfId="6" priority="97097">
      <formula>LEN(TRIM(Z4526))&gt;0</formula>
    </cfRule>
  </conditionalFormatting>
  <conditionalFormatting sqref="AB4528 AB4532 AB4538:AB4539 AB4541 AB4546 AB4552:AB4553">
    <cfRule type="cellIs" dxfId="7" priority="97087" operator="notEqual">
      <formula>0</formula>
    </cfRule>
  </conditionalFormatting>
  <conditionalFormatting sqref="V4529 AC4529">
    <cfRule type="notContainsBlanks" dxfId="0" priority="97078">
      <formula>LEN(TRIM(V4529))&gt;0</formula>
    </cfRule>
  </conditionalFormatting>
  <conditionalFormatting sqref="V4530 AC4530">
    <cfRule type="notContainsBlanks" dxfId="0" priority="97077">
      <formula>LEN(TRIM(V4530))&gt;0</formula>
    </cfRule>
  </conditionalFormatting>
  <conditionalFormatting sqref="V4531 AC4531">
    <cfRule type="notContainsBlanks" dxfId="0" priority="97076">
      <formula>LEN(TRIM(V4531))&gt;0</formula>
    </cfRule>
  </conditionalFormatting>
  <conditionalFormatting sqref="V4533 AC4533">
    <cfRule type="notContainsBlanks" dxfId="0" priority="97048">
      <formula>LEN(TRIM(V4533))&gt;0</formula>
    </cfRule>
  </conditionalFormatting>
  <conditionalFormatting sqref="V4534 AC4534">
    <cfRule type="notContainsBlanks" dxfId="0" priority="97047">
      <formula>LEN(TRIM(V4534))&gt;0</formula>
    </cfRule>
  </conditionalFormatting>
  <conditionalFormatting sqref="V4535 AC4535">
    <cfRule type="notContainsBlanks" dxfId="0" priority="97046">
      <formula>LEN(TRIM(V4535))&gt;0</formula>
    </cfRule>
  </conditionalFormatting>
  <conditionalFormatting sqref="V4536 AC4536">
    <cfRule type="notContainsBlanks" dxfId="0" priority="97045">
      <formula>LEN(TRIM(V4536))&gt;0</formula>
    </cfRule>
  </conditionalFormatting>
  <conditionalFormatting sqref="V4537 AC4537">
    <cfRule type="notContainsBlanks" dxfId="0" priority="97044">
      <formula>LEN(TRIM(V4537))&gt;0</formula>
    </cfRule>
  </conditionalFormatting>
  <conditionalFormatting sqref="R4538:R4539 R4541 R4546 R4552:R4553">
    <cfRule type="notContainsBlanks" dxfId="2" priority="97096">
      <formula>LEN(TRIM(R4538))&gt;0</formula>
    </cfRule>
  </conditionalFormatting>
  <conditionalFormatting sqref="V4538:V4539 AC4538:AC4539 V4541 AC4541 V4546 AC4546 V4552:V4553 AC4552:AC4553">
    <cfRule type="notContainsBlanks" dxfId="0" priority="97106">
      <formula>LEN(TRIM(V4538))&gt;0</formula>
    </cfRule>
  </conditionalFormatting>
  <conditionalFormatting sqref="W4538:W4539 W4541 W4546 W4552:W4553">
    <cfRule type="notContainsBlanks" dxfId="0" priority="97105">
      <formula>LEN(TRIM(W4538))&gt;0</formula>
    </cfRule>
  </conditionalFormatting>
  <conditionalFormatting sqref="V4540 AC4540">
    <cfRule type="notContainsBlanks" dxfId="0" priority="97012">
      <formula>LEN(TRIM(V4540))&gt;0</formula>
    </cfRule>
  </conditionalFormatting>
  <conditionalFormatting sqref="V4542 AC4542">
    <cfRule type="notContainsBlanks" dxfId="0" priority="96998">
      <formula>LEN(TRIM(V4542))&gt;0</formula>
    </cfRule>
  </conditionalFormatting>
  <conditionalFormatting sqref="V4543 AC4543">
    <cfRule type="notContainsBlanks" dxfId="0" priority="96997">
      <formula>LEN(TRIM(V4543))&gt;0</formula>
    </cfRule>
  </conditionalFormatting>
  <conditionalFormatting sqref="V4544 AC4544">
    <cfRule type="notContainsBlanks" dxfId="0" priority="96996">
      <formula>LEN(TRIM(V4544))&gt;0</formula>
    </cfRule>
  </conditionalFormatting>
  <conditionalFormatting sqref="V4545 AC4545">
    <cfRule type="notContainsBlanks" dxfId="0" priority="96995">
      <formula>LEN(TRIM(V4545))&gt;0</formula>
    </cfRule>
  </conditionalFormatting>
  <conditionalFormatting sqref="V4547 AC4547">
    <cfRule type="notContainsBlanks" dxfId="0" priority="96964">
      <formula>LEN(TRIM(V4547))&gt;0</formula>
    </cfRule>
  </conditionalFormatting>
  <conditionalFormatting sqref="V4548 AC4548">
    <cfRule type="notContainsBlanks" dxfId="0" priority="96963">
      <formula>LEN(TRIM(V4548))&gt;0</formula>
    </cfRule>
  </conditionalFormatting>
  <conditionalFormatting sqref="V4549 AC4549">
    <cfRule type="notContainsBlanks" dxfId="0" priority="96962">
      <formula>LEN(TRIM(V4549))&gt;0</formula>
    </cfRule>
  </conditionalFormatting>
  <conditionalFormatting sqref="V4550 AC4550">
    <cfRule type="notContainsBlanks" dxfId="0" priority="96961">
      <formula>LEN(TRIM(V4550))&gt;0</formula>
    </cfRule>
  </conditionalFormatting>
  <conditionalFormatting sqref="V4551 AC4551">
    <cfRule type="notContainsBlanks" dxfId="0" priority="96960">
      <formula>LEN(TRIM(V4551))&gt;0</formula>
    </cfRule>
  </conditionalFormatting>
  <conditionalFormatting sqref="V4554 AC4554">
    <cfRule type="notContainsBlanks" dxfId="0" priority="96926">
      <formula>LEN(TRIM(V4554))&gt;0</formula>
    </cfRule>
  </conditionalFormatting>
  <conditionalFormatting sqref="V4555 AC4555">
    <cfRule type="notContainsBlanks" dxfId="0" priority="96925">
      <formula>LEN(TRIM(V4555))&gt;0</formula>
    </cfRule>
  </conditionalFormatting>
  <conditionalFormatting sqref="V4556 AC4556">
    <cfRule type="notContainsBlanks" dxfId="0" priority="96924">
      <formula>LEN(TRIM(V4556))&gt;0</formula>
    </cfRule>
  </conditionalFormatting>
  <conditionalFormatting sqref="R4557:S4557 U4557">
    <cfRule type="notContainsBlanks" dxfId="2" priority="97090">
      <formula>LEN(TRIM(R4557))&gt;0</formula>
    </cfRule>
  </conditionalFormatting>
  <conditionalFormatting sqref="V4557 AC4557">
    <cfRule type="notContainsBlanks" dxfId="0" priority="97095">
      <formula>LEN(TRIM(V4557))&gt;0</formula>
    </cfRule>
  </conditionalFormatting>
  <conditionalFormatting sqref="Q4559:Q4561 Q4565 Q4579 Q4586">
    <cfRule type="notContainsBlanks" dxfId="1" priority="92982">
      <formula>LEN(TRIM(Q4559))&gt;0</formula>
    </cfRule>
  </conditionalFormatting>
  <conditionalFormatting sqref="R4559:R4561 R4565">
    <cfRule type="notContainsBlanks" dxfId="2" priority="92981">
      <formula>LEN(TRIM(R4559))&gt;0</formula>
    </cfRule>
  </conditionalFormatting>
  <conditionalFormatting sqref="S4559:S4561 S4565 S4571:S4572 S4574 S4579 S4585:S4586">
    <cfRule type="notContainsBlanks" dxfId="3" priority="92964">
      <formula>LEN(TRIM(S4559))&gt;0</formula>
    </cfRule>
  </conditionalFormatting>
  <conditionalFormatting sqref="U4559:U4561 U4565 U4571:U4572 U4574 U4579 U4585:U4586">
    <cfRule type="notContainsBlanks" dxfId="4" priority="92963">
      <formula>LEN(TRIM(U4559))&gt;0</formula>
    </cfRule>
  </conditionalFormatting>
  <conditionalFormatting sqref="V4559 AC4559">
    <cfRule type="notContainsBlanks" dxfId="0" priority="92980">
      <formula>LEN(TRIM(V4559))&gt;0</formula>
    </cfRule>
  </conditionalFormatting>
  <conditionalFormatting sqref="V4559:V4561 AC4559:AC4561 V4565 AC4565">
    <cfRule type="notContainsBlanks" dxfId="0" priority="92978">
      <formula>LEN(TRIM(V4559))&gt;0</formula>
    </cfRule>
  </conditionalFormatting>
  <conditionalFormatting sqref="W4559:W4561 W4565">
    <cfRule type="notContainsBlanks" dxfId="0" priority="92977">
      <formula>LEN(TRIM(W4559))&gt;0</formula>
    </cfRule>
  </conditionalFormatting>
  <conditionalFormatting sqref="Y4559:Y4561 Y4565 Y4571:Y4572 Y4574 Y4579 Y4585:Y4586">
    <cfRule type="notContainsBlanks" dxfId="5" priority="92976">
      <formula>LEN(TRIM(Y4559))&gt;0</formula>
    </cfRule>
  </conditionalFormatting>
  <conditionalFormatting sqref="Z4559:Z4561 Z4565 Z4571:Z4572 Z4574 Z4579 Z4585:Z4586">
    <cfRule type="notContainsBlanks" dxfId="6" priority="92975">
      <formula>LEN(TRIM(Z4559))&gt;0</formula>
    </cfRule>
  </conditionalFormatting>
  <conditionalFormatting sqref="AB4561 AB4565 AB4571:AB4572 AB4574 AB4579 AB4585:AB4586">
    <cfRule type="cellIs" dxfId="7" priority="92965" operator="notEqual">
      <formula>0</formula>
    </cfRule>
  </conditionalFormatting>
  <conditionalFormatting sqref="V4562 AC4562">
    <cfRule type="notContainsBlanks" dxfId="0" priority="92956">
      <formula>LEN(TRIM(V4562))&gt;0</formula>
    </cfRule>
  </conditionalFormatting>
  <conditionalFormatting sqref="V4563 AC4563">
    <cfRule type="notContainsBlanks" dxfId="0" priority="92955">
      <formula>LEN(TRIM(V4563))&gt;0</formula>
    </cfRule>
  </conditionalFormatting>
  <conditionalFormatting sqref="V4564 AC4564">
    <cfRule type="notContainsBlanks" dxfId="0" priority="92954">
      <formula>LEN(TRIM(V4564))&gt;0</formula>
    </cfRule>
  </conditionalFormatting>
  <conditionalFormatting sqref="V4566 AC4566">
    <cfRule type="notContainsBlanks" dxfId="0" priority="92926">
      <formula>LEN(TRIM(V4566))&gt;0</formula>
    </cfRule>
  </conditionalFormatting>
  <conditionalFormatting sqref="V4567 AC4567">
    <cfRule type="notContainsBlanks" dxfId="0" priority="92925">
      <formula>LEN(TRIM(V4567))&gt;0</formula>
    </cfRule>
  </conditionalFormatting>
  <conditionalFormatting sqref="V4568 AC4568">
    <cfRule type="notContainsBlanks" dxfId="0" priority="92924">
      <formula>LEN(TRIM(V4568))&gt;0</formula>
    </cfRule>
  </conditionalFormatting>
  <conditionalFormatting sqref="V4569 AC4569">
    <cfRule type="notContainsBlanks" dxfId="0" priority="92923">
      <formula>LEN(TRIM(V4569))&gt;0</formula>
    </cfRule>
  </conditionalFormatting>
  <conditionalFormatting sqref="V4570 AC4570">
    <cfRule type="notContainsBlanks" dxfId="0" priority="92922">
      <formula>LEN(TRIM(V4570))&gt;0</formula>
    </cfRule>
  </conditionalFormatting>
  <conditionalFormatting sqref="R4571:R4572 R4574 R4579 R4585:R4586">
    <cfRule type="notContainsBlanks" dxfId="2" priority="92974">
      <formula>LEN(TRIM(R4571))&gt;0</formula>
    </cfRule>
  </conditionalFormatting>
  <conditionalFormatting sqref="V4571:V4572 AC4571:AC4572 V4574 AC4574 V4579 AC4579 V4585:V4586 AC4585:AC4586">
    <cfRule type="notContainsBlanks" dxfId="0" priority="92984">
      <formula>LEN(TRIM(V4571))&gt;0</formula>
    </cfRule>
  </conditionalFormatting>
  <conditionalFormatting sqref="W4571:W4572 W4574 W4579 W4585:W4586">
    <cfRule type="notContainsBlanks" dxfId="0" priority="92983">
      <formula>LEN(TRIM(W4571))&gt;0</formula>
    </cfRule>
  </conditionalFormatting>
  <conditionalFormatting sqref="V4573 AC4573">
    <cfRule type="notContainsBlanks" dxfId="0" priority="92890">
      <formula>LEN(TRIM(V4573))&gt;0</formula>
    </cfRule>
  </conditionalFormatting>
  <conditionalFormatting sqref="V4575 AC4575">
    <cfRule type="notContainsBlanks" dxfId="0" priority="92876">
      <formula>LEN(TRIM(V4575))&gt;0</formula>
    </cfRule>
  </conditionalFormatting>
  <conditionalFormatting sqref="V4576 AC4576">
    <cfRule type="notContainsBlanks" dxfId="0" priority="92875">
      <formula>LEN(TRIM(V4576))&gt;0</formula>
    </cfRule>
  </conditionalFormatting>
  <conditionalFormatting sqref="V4577 AC4577">
    <cfRule type="notContainsBlanks" dxfId="0" priority="92874">
      <formula>LEN(TRIM(V4577))&gt;0</formula>
    </cfRule>
  </conditionalFormatting>
  <conditionalFormatting sqref="V4578 AC4578">
    <cfRule type="notContainsBlanks" dxfId="0" priority="92873">
      <formula>LEN(TRIM(V4578))&gt;0</formula>
    </cfRule>
  </conditionalFormatting>
  <conditionalFormatting sqref="V4580 AC4580">
    <cfRule type="notContainsBlanks" dxfId="0" priority="92842">
      <formula>LEN(TRIM(V4580))&gt;0</formula>
    </cfRule>
  </conditionalFormatting>
  <conditionalFormatting sqref="V4581 AC4581">
    <cfRule type="notContainsBlanks" dxfId="0" priority="92841">
      <formula>LEN(TRIM(V4581))&gt;0</formula>
    </cfRule>
  </conditionalFormatting>
  <conditionalFormatting sqref="V4582 AC4582">
    <cfRule type="notContainsBlanks" dxfId="0" priority="92840">
      <formula>LEN(TRIM(V4582))&gt;0</formula>
    </cfRule>
  </conditionalFormatting>
  <conditionalFormatting sqref="V4583 AC4583">
    <cfRule type="notContainsBlanks" dxfId="0" priority="92839">
      <formula>LEN(TRIM(V4583))&gt;0</formula>
    </cfRule>
  </conditionalFormatting>
  <conditionalFormatting sqref="V4584 AC4584">
    <cfRule type="notContainsBlanks" dxfId="0" priority="92838">
      <formula>LEN(TRIM(V4584))&gt;0</formula>
    </cfRule>
  </conditionalFormatting>
  <conditionalFormatting sqref="V4587 AC4587">
    <cfRule type="notContainsBlanks" dxfId="0" priority="92804">
      <formula>LEN(TRIM(V4587))&gt;0</formula>
    </cfRule>
  </conditionalFormatting>
  <conditionalFormatting sqref="V4588 AC4588">
    <cfRule type="notContainsBlanks" dxfId="0" priority="92803">
      <formula>LEN(TRIM(V4588))&gt;0</formula>
    </cfRule>
  </conditionalFormatting>
  <conditionalFormatting sqref="V4589 AC4589">
    <cfRule type="notContainsBlanks" dxfId="0" priority="92802">
      <formula>LEN(TRIM(V4589))&gt;0</formula>
    </cfRule>
  </conditionalFormatting>
  <conditionalFormatting sqref="R4590:S4590 U4590">
    <cfRule type="notContainsBlanks" dxfId="2" priority="92968">
      <formula>LEN(TRIM(R4590))&gt;0</formula>
    </cfRule>
  </conditionalFormatting>
  <conditionalFormatting sqref="V4590 AC4590">
    <cfRule type="notContainsBlanks" dxfId="0" priority="92973">
      <formula>LEN(TRIM(V4590))&gt;0</formula>
    </cfRule>
  </conditionalFormatting>
  <conditionalFormatting sqref="Q4592:Q4594 Q4598 Q4604:Q4605 Q4607 Q4612 Q4618:Q4619">
    <cfRule type="notContainsBlanks" dxfId="1" priority="91897">
      <formula>LEN(TRIM(Q4592))&gt;0</formula>
    </cfRule>
  </conditionalFormatting>
  <conditionalFormatting sqref="R4592:R4594 R4598">
    <cfRule type="notContainsBlanks" dxfId="2" priority="91896">
      <formula>LEN(TRIM(R4592))&gt;0</formula>
    </cfRule>
  </conditionalFormatting>
  <conditionalFormatting sqref="S4592:S4594 S4598 S4604:S4605 S4607 S4612 S4618:S4619">
    <cfRule type="notContainsBlanks" dxfId="3" priority="91879">
      <formula>LEN(TRIM(S4592))&gt;0</formula>
    </cfRule>
  </conditionalFormatting>
  <conditionalFormatting sqref="U4592:U4594 U4598 U4604:U4605 U4607 U4612 U4618:U4619">
    <cfRule type="notContainsBlanks" dxfId="4" priority="91878">
      <formula>LEN(TRIM(U4592))&gt;0</formula>
    </cfRule>
  </conditionalFormatting>
  <conditionalFormatting sqref="V4592 AC4592">
    <cfRule type="notContainsBlanks" dxfId="0" priority="91895">
      <formula>LEN(TRIM(V4592))&gt;0</formula>
    </cfRule>
  </conditionalFormatting>
  <conditionalFormatting sqref="V4592:V4594 AC4592:AC4594 V4598 AC4598">
    <cfRule type="notContainsBlanks" dxfId="0" priority="91893">
      <formula>LEN(TRIM(V4592))&gt;0</formula>
    </cfRule>
  </conditionalFormatting>
  <conditionalFormatting sqref="W4592:W4594 W4598">
    <cfRule type="notContainsBlanks" dxfId="0" priority="91892">
      <formula>LEN(TRIM(W4592))&gt;0</formula>
    </cfRule>
  </conditionalFormatting>
  <conditionalFormatting sqref="Y4592:Y4594 Y4598 Y4604:Y4605 Y4607 Y4612 Y4618:Y4619">
    <cfRule type="notContainsBlanks" dxfId="5" priority="91891">
      <formula>LEN(TRIM(Y4592))&gt;0</formula>
    </cfRule>
  </conditionalFormatting>
  <conditionalFormatting sqref="Z4592:Z4594 Z4598 Z4604:Z4605 Z4607 Z4612 Z4618:Z4619">
    <cfRule type="notContainsBlanks" dxfId="6" priority="91890">
      <formula>LEN(TRIM(Z4592))&gt;0</formula>
    </cfRule>
  </conditionalFormatting>
  <conditionalFormatting sqref="AB4594 AB4598 AB4604:AB4605 AB4607 AB4612 AB4618:AB4619">
    <cfRule type="cellIs" dxfId="7" priority="91880" operator="notEqual">
      <formula>0</formula>
    </cfRule>
  </conditionalFormatting>
  <conditionalFormatting sqref="V4595 AC4595">
    <cfRule type="notContainsBlanks" dxfId="0" priority="91871">
      <formula>LEN(TRIM(V4595))&gt;0</formula>
    </cfRule>
  </conditionalFormatting>
  <conditionalFormatting sqref="V4596 AC4596">
    <cfRule type="notContainsBlanks" dxfId="0" priority="91870">
      <formula>LEN(TRIM(V4596))&gt;0</formula>
    </cfRule>
  </conditionalFormatting>
  <conditionalFormatting sqref="V4597 AC4597">
    <cfRule type="notContainsBlanks" dxfId="0" priority="91869">
      <formula>LEN(TRIM(V4597))&gt;0</formula>
    </cfRule>
  </conditionalFormatting>
  <conditionalFormatting sqref="V4599 AC4599">
    <cfRule type="notContainsBlanks" dxfId="0" priority="91841">
      <formula>LEN(TRIM(V4599))&gt;0</formula>
    </cfRule>
  </conditionalFormatting>
  <conditionalFormatting sqref="V4600 AC4600">
    <cfRule type="notContainsBlanks" dxfId="0" priority="91840">
      <formula>LEN(TRIM(V4600))&gt;0</formula>
    </cfRule>
  </conditionalFormatting>
  <conditionalFormatting sqref="V4601 AC4601">
    <cfRule type="notContainsBlanks" dxfId="0" priority="91839">
      <formula>LEN(TRIM(V4601))&gt;0</formula>
    </cfRule>
  </conditionalFormatting>
  <conditionalFormatting sqref="V4602 AC4602">
    <cfRule type="notContainsBlanks" dxfId="0" priority="91838">
      <formula>LEN(TRIM(V4602))&gt;0</formula>
    </cfRule>
  </conditionalFormatting>
  <conditionalFormatting sqref="V4603 AC4603">
    <cfRule type="notContainsBlanks" dxfId="0" priority="91837">
      <formula>LEN(TRIM(V4603))&gt;0</formula>
    </cfRule>
  </conditionalFormatting>
  <conditionalFormatting sqref="R4604:R4605 R4607 R4612 R4618:R4619">
    <cfRule type="notContainsBlanks" dxfId="2" priority="91889">
      <formula>LEN(TRIM(R4604))&gt;0</formula>
    </cfRule>
  </conditionalFormatting>
  <conditionalFormatting sqref="V4604:V4605 AC4604:AC4605 V4607 AC4607 V4612 AC4612 V4618:V4619 AC4618:AC4619">
    <cfRule type="notContainsBlanks" dxfId="0" priority="91899">
      <formula>LEN(TRIM(V4604))&gt;0</formula>
    </cfRule>
  </conditionalFormatting>
  <conditionalFormatting sqref="W4604:W4605 W4607 W4612 W4618:W4619">
    <cfRule type="notContainsBlanks" dxfId="0" priority="91898">
      <formula>LEN(TRIM(W4604))&gt;0</formula>
    </cfRule>
  </conditionalFormatting>
  <conditionalFormatting sqref="V4606 AC4606">
    <cfRule type="notContainsBlanks" dxfId="0" priority="91804">
      <formula>LEN(TRIM(V4606))&gt;0</formula>
    </cfRule>
  </conditionalFormatting>
  <conditionalFormatting sqref="V4608 AC4608">
    <cfRule type="notContainsBlanks" dxfId="0" priority="91789">
      <formula>LEN(TRIM(V4608))&gt;0</formula>
    </cfRule>
  </conditionalFormatting>
  <conditionalFormatting sqref="V4609 AC4609">
    <cfRule type="notContainsBlanks" dxfId="0" priority="91788">
      <formula>LEN(TRIM(V4609))&gt;0</formula>
    </cfRule>
  </conditionalFormatting>
  <conditionalFormatting sqref="V4610 AC4610">
    <cfRule type="notContainsBlanks" dxfId="0" priority="91787">
      <formula>LEN(TRIM(V4610))&gt;0</formula>
    </cfRule>
  </conditionalFormatting>
  <conditionalFormatting sqref="V4611 AC4611">
    <cfRule type="notContainsBlanks" dxfId="0" priority="91786">
      <formula>LEN(TRIM(V4611))&gt;0</formula>
    </cfRule>
  </conditionalFormatting>
  <conditionalFormatting sqref="V4613 AC4613">
    <cfRule type="notContainsBlanks" dxfId="0" priority="91751">
      <formula>LEN(TRIM(V4613))&gt;0</formula>
    </cfRule>
  </conditionalFormatting>
  <conditionalFormatting sqref="V4614 AC4614">
    <cfRule type="notContainsBlanks" dxfId="0" priority="91750">
      <formula>LEN(TRIM(V4614))&gt;0</formula>
    </cfRule>
  </conditionalFormatting>
  <conditionalFormatting sqref="V4615 AC4615">
    <cfRule type="notContainsBlanks" dxfId="0" priority="91749">
      <formula>LEN(TRIM(V4615))&gt;0</formula>
    </cfRule>
  </conditionalFormatting>
  <conditionalFormatting sqref="V4616 AC4616">
    <cfRule type="notContainsBlanks" dxfId="0" priority="91748">
      <formula>LEN(TRIM(V4616))&gt;0</formula>
    </cfRule>
  </conditionalFormatting>
  <conditionalFormatting sqref="V4617 AC4617">
    <cfRule type="notContainsBlanks" dxfId="0" priority="91747">
      <formula>LEN(TRIM(V4617))&gt;0</formula>
    </cfRule>
  </conditionalFormatting>
  <conditionalFormatting sqref="V4620 AC4620">
    <cfRule type="notContainsBlanks" dxfId="0" priority="91710">
      <formula>LEN(TRIM(V4620))&gt;0</formula>
    </cfRule>
  </conditionalFormatting>
  <conditionalFormatting sqref="V4621 AC4621">
    <cfRule type="notContainsBlanks" dxfId="0" priority="91709">
      <formula>LEN(TRIM(V4621))&gt;0</formula>
    </cfRule>
  </conditionalFormatting>
  <conditionalFormatting sqref="V4622 AC4622">
    <cfRule type="notContainsBlanks" dxfId="0" priority="91708">
      <formula>LEN(TRIM(V4622))&gt;0</formula>
    </cfRule>
  </conditionalFormatting>
  <conditionalFormatting sqref="R4623:S4623 U4623">
    <cfRule type="notContainsBlanks" dxfId="2" priority="91883">
      <formula>LEN(TRIM(R4623))&gt;0</formula>
    </cfRule>
  </conditionalFormatting>
  <conditionalFormatting sqref="V4623 AC4623">
    <cfRule type="notContainsBlanks" dxfId="0" priority="91888">
      <formula>LEN(TRIM(V4623))&gt;0</formula>
    </cfRule>
  </conditionalFormatting>
  <conditionalFormatting sqref="Q4625:Q4627 Q4637:Q4638 Q4640 Q4645 Q4651:Q4652">
    <cfRule type="notContainsBlanks" dxfId="1" priority="104903">
      <formula>LEN(TRIM(Q4625))&gt;0</formula>
    </cfRule>
  </conditionalFormatting>
  <conditionalFormatting sqref="R4625:R4627 R4631">
    <cfRule type="notContainsBlanks" dxfId="2" priority="104869">
      <formula>LEN(TRIM(R4625))&gt;0</formula>
    </cfRule>
  </conditionalFormatting>
  <conditionalFormatting sqref="S4625:S4627 S4631 S4637:S4638 S4640 S4645 S4651:S4652">
    <cfRule type="notContainsBlanks" dxfId="3" priority="104289">
      <formula>LEN(TRIM(S4625))&gt;0</formula>
    </cfRule>
  </conditionalFormatting>
  <conditionalFormatting sqref="U4625:U4627 U4631 U4637:U4638 U4640 U4645 U4651:U4652">
    <cfRule type="notContainsBlanks" dxfId="4" priority="104255">
      <formula>LEN(TRIM(U4625))&gt;0</formula>
    </cfRule>
  </conditionalFormatting>
  <conditionalFormatting sqref="V4625 AC4625">
    <cfRule type="notContainsBlanks" dxfId="0" priority="104835">
      <formula>LEN(TRIM(V4625))&gt;0</formula>
    </cfRule>
  </conditionalFormatting>
  <conditionalFormatting sqref="V4625:V4627 AC4625:AC4627 V4631 AC4631">
    <cfRule type="notContainsBlanks" dxfId="0" priority="104767">
      <formula>LEN(TRIM(V4625))&gt;0</formula>
    </cfRule>
  </conditionalFormatting>
  <conditionalFormatting sqref="W4625:W4627 W4631">
    <cfRule type="notContainsBlanks" dxfId="0" priority="104733">
      <formula>LEN(TRIM(W4625))&gt;0</formula>
    </cfRule>
  </conditionalFormatting>
  <conditionalFormatting sqref="Y4625:Y4627 Y4631 Y4637:Y4638 Y4640 Y4645 Y4651:Y4652">
    <cfRule type="notContainsBlanks" dxfId="5" priority="104699">
      <formula>LEN(TRIM(Y4625))&gt;0</formula>
    </cfRule>
  </conditionalFormatting>
  <conditionalFormatting sqref="Z4625:Z4627 Z4631 Z4637:Z4638 Z4640 Z4645 Z4651:Z4652">
    <cfRule type="notContainsBlanks" dxfId="6" priority="104665">
      <formula>LEN(TRIM(Z4625))&gt;0</formula>
    </cfRule>
  </conditionalFormatting>
  <conditionalFormatting sqref="AB4627 AB4631 AB4637:AB4638 AB4640 AB4645 AB4651:AB4652">
    <cfRule type="cellIs" dxfId="7" priority="104323" operator="notEqual">
      <formula>0</formula>
    </cfRule>
  </conditionalFormatting>
  <conditionalFormatting sqref="V4628 AC4628">
    <cfRule type="notContainsBlanks" dxfId="0" priority="104041">
      <formula>LEN(TRIM(V4628))&gt;0</formula>
    </cfRule>
  </conditionalFormatting>
  <conditionalFormatting sqref="V4629 AC4629">
    <cfRule type="notContainsBlanks" dxfId="0" priority="104007">
      <formula>LEN(TRIM(V4629))&gt;0</formula>
    </cfRule>
  </conditionalFormatting>
  <conditionalFormatting sqref="V4630 AC4630">
    <cfRule type="notContainsBlanks" dxfId="0" priority="103973">
      <formula>LEN(TRIM(V4630))&gt;0</formula>
    </cfRule>
  </conditionalFormatting>
  <conditionalFormatting sqref="V4632 AC4632">
    <cfRule type="notContainsBlanks" dxfId="0" priority="103051">
      <formula>LEN(TRIM(V4632))&gt;0</formula>
    </cfRule>
  </conditionalFormatting>
  <conditionalFormatting sqref="V4633 AC4633">
    <cfRule type="notContainsBlanks" dxfId="0" priority="103017">
      <formula>LEN(TRIM(V4633))&gt;0</formula>
    </cfRule>
  </conditionalFormatting>
  <conditionalFormatting sqref="V4634 AC4634">
    <cfRule type="notContainsBlanks" dxfId="0" priority="102983">
      <formula>LEN(TRIM(V4634))&gt;0</formula>
    </cfRule>
  </conditionalFormatting>
  <conditionalFormatting sqref="V4635 AC4635">
    <cfRule type="notContainsBlanks" dxfId="0" priority="102949">
      <formula>LEN(TRIM(V4635))&gt;0</formula>
    </cfRule>
  </conditionalFormatting>
  <conditionalFormatting sqref="V4636 AC4636">
    <cfRule type="notContainsBlanks" dxfId="0" priority="102915">
      <formula>LEN(TRIM(V4636))&gt;0</formula>
    </cfRule>
  </conditionalFormatting>
  <conditionalFormatting sqref="R4637:R4638 R4640 R4645 R4651:R4652">
    <cfRule type="notContainsBlanks" dxfId="2" priority="104631">
      <formula>LEN(TRIM(R4637))&gt;0</formula>
    </cfRule>
  </conditionalFormatting>
  <conditionalFormatting sqref="V4637:V4638 AC4637:AC4638 V4640 AC4640 V4645 AC4645 V4651:V4652 AC4651:AC4652">
    <cfRule type="notContainsBlanks" dxfId="0" priority="104971">
      <formula>LEN(TRIM(V4637))&gt;0</formula>
    </cfRule>
  </conditionalFormatting>
  <conditionalFormatting sqref="W4637:W4638 W4640 W4645 W4651:W4652">
    <cfRule type="notContainsBlanks" dxfId="0" priority="104937">
      <formula>LEN(TRIM(W4637))&gt;0</formula>
    </cfRule>
  </conditionalFormatting>
  <conditionalFormatting sqref="V4639 AC4639">
    <cfRule type="notContainsBlanks" dxfId="0" priority="101795">
      <formula>LEN(TRIM(V4639))&gt;0</formula>
    </cfRule>
  </conditionalFormatting>
  <conditionalFormatting sqref="V4641 AC4641">
    <cfRule type="notContainsBlanks" dxfId="0" priority="101298">
      <formula>LEN(TRIM(V4641))&gt;0</formula>
    </cfRule>
  </conditionalFormatting>
  <conditionalFormatting sqref="V4642 AC4642">
    <cfRule type="notContainsBlanks" dxfId="0" priority="101264">
      <formula>LEN(TRIM(V4642))&gt;0</formula>
    </cfRule>
  </conditionalFormatting>
  <conditionalFormatting sqref="V4643 AC4643">
    <cfRule type="notContainsBlanks" dxfId="0" priority="101230">
      <formula>LEN(TRIM(V4643))&gt;0</formula>
    </cfRule>
  </conditionalFormatting>
  <conditionalFormatting sqref="V4644 AC4644">
    <cfRule type="notContainsBlanks" dxfId="0" priority="101196">
      <formula>LEN(TRIM(V4644))&gt;0</formula>
    </cfRule>
  </conditionalFormatting>
  <conditionalFormatting sqref="V4646 AC4646">
    <cfRule type="notContainsBlanks" dxfId="0" priority="100160">
      <formula>LEN(TRIM(V4646))&gt;0</formula>
    </cfRule>
  </conditionalFormatting>
  <conditionalFormatting sqref="V4647 AC4647">
    <cfRule type="notContainsBlanks" dxfId="0" priority="100126">
      <formula>LEN(TRIM(V4647))&gt;0</formula>
    </cfRule>
  </conditionalFormatting>
  <conditionalFormatting sqref="V4648 AC4648">
    <cfRule type="notContainsBlanks" dxfId="0" priority="100092">
      <formula>LEN(TRIM(V4648))&gt;0</formula>
    </cfRule>
  </conditionalFormatting>
  <conditionalFormatting sqref="V4649 AC4649">
    <cfRule type="notContainsBlanks" dxfId="0" priority="100058">
      <formula>LEN(TRIM(V4649))&gt;0</formula>
    </cfRule>
  </conditionalFormatting>
  <conditionalFormatting sqref="V4650 AC4650">
    <cfRule type="notContainsBlanks" dxfId="0" priority="100024">
      <formula>LEN(TRIM(V4650))&gt;0</formula>
    </cfRule>
  </conditionalFormatting>
  <conditionalFormatting sqref="V4653 AC4653">
    <cfRule type="notContainsBlanks" dxfId="0" priority="98776">
      <formula>LEN(TRIM(V4653))&gt;0</formula>
    </cfRule>
  </conditionalFormatting>
  <conditionalFormatting sqref="V4654 AC4654">
    <cfRule type="notContainsBlanks" dxfId="0" priority="98742">
      <formula>LEN(TRIM(V4654))&gt;0</formula>
    </cfRule>
  </conditionalFormatting>
  <conditionalFormatting sqref="V4655 AC4655">
    <cfRule type="notContainsBlanks" dxfId="0" priority="98708">
      <formula>LEN(TRIM(V4655))&gt;0</formula>
    </cfRule>
  </conditionalFormatting>
  <conditionalFormatting sqref="R4656:S4656 U4656">
    <cfRule type="notContainsBlanks" dxfId="2" priority="104425">
      <formula>LEN(TRIM(R4656))&gt;0</formula>
    </cfRule>
  </conditionalFormatting>
  <conditionalFormatting sqref="V4656 AC4656">
    <cfRule type="notContainsBlanks" dxfId="0" priority="104595">
      <formula>LEN(TRIM(V4656))&gt;0</formula>
    </cfRule>
  </conditionalFormatting>
  <conditionalFormatting sqref="Q4658:Q4660 Q4664 Q4673 Q4684:Q4685">
    <cfRule type="notContainsBlanks" dxfId="1" priority="104902">
      <formula>LEN(TRIM(Q4658))&gt;0</formula>
    </cfRule>
  </conditionalFormatting>
  <conditionalFormatting sqref="R4658:R4660 R4664">
    <cfRule type="notContainsBlanks" dxfId="2" priority="104868">
      <formula>LEN(TRIM(R4658))&gt;0</formula>
    </cfRule>
  </conditionalFormatting>
  <conditionalFormatting sqref="S4658:S4660 S4664 S4670:S4671 S4673 S4678 S4684:S4685">
    <cfRule type="notContainsBlanks" dxfId="3" priority="104288">
      <formula>LEN(TRIM(S4658))&gt;0</formula>
    </cfRule>
  </conditionalFormatting>
  <conditionalFormatting sqref="U4658:U4660 U4664 U4670:U4671 U4673 U4678 U4684:U4685">
    <cfRule type="notContainsBlanks" dxfId="4" priority="104254">
      <formula>LEN(TRIM(U4658))&gt;0</formula>
    </cfRule>
  </conditionalFormatting>
  <conditionalFormatting sqref="V4658 AC4658">
    <cfRule type="notContainsBlanks" dxfId="0" priority="104834">
      <formula>LEN(TRIM(V4658))&gt;0</formula>
    </cfRule>
  </conditionalFormatting>
  <conditionalFormatting sqref="V4658:V4660 AC4658:AC4660 V4664 AC4664">
    <cfRule type="notContainsBlanks" dxfId="0" priority="104766">
      <formula>LEN(TRIM(V4658))&gt;0</formula>
    </cfRule>
  </conditionalFormatting>
  <conditionalFormatting sqref="W4658:W4660 W4664">
    <cfRule type="notContainsBlanks" dxfId="0" priority="104732">
      <formula>LEN(TRIM(W4658))&gt;0</formula>
    </cfRule>
  </conditionalFormatting>
  <conditionalFormatting sqref="Y4658:Y4660 Y4664 Y4670:Y4671 Y4673 Y4678 Y4684:Y4685">
    <cfRule type="notContainsBlanks" dxfId="5" priority="104698">
      <formula>LEN(TRIM(Y4658))&gt;0</formula>
    </cfRule>
  </conditionalFormatting>
  <conditionalFormatting sqref="Z4658:Z4660 Z4664 Z4670:Z4671 Z4673 Z4678 Z4684:Z4685">
    <cfRule type="notContainsBlanks" dxfId="6" priority="104664">
      <formula>LEN(TRIM(Z4658))&gt;0</formula>
    </cfRule>
  </conditionalFormatting>
  <conditionalFormatting sqref="AB4660 AB4664 AB4670:AB4671 AB4673 AB4678 AB4684:AB4685">
    <cfRule type="cellIs" dxfId="7" priority="104322" operator="notEqual">
      <formula>0</formula>
    </cfRule>
  </conditionalFormatting>
  <conditionalFormatting sqref="V4661 AC4661">
    <cfRule type="notContainsBlanks" dxfId="0" priority="104040">
      <formula>LEN(TRIM(V4661))&gt;0</formula>
    </cfRule>
  </conditionalFormatting>
  <conditionalFormatting sqref="V4662 AC4662">
    <cfRule type="notContainsBlanks" dxfId="0" priority="104006">
      <formula>LEN(TRIM(V4662))&gt;0</formula>
    </cfRule>
  </conditionalFormatting>
  <conditionalFormatting sqref="V4663 AC4663">
    <cfRule type="notContainsBlanks" dxfId="0" priority="103972">
      <formula>LEN(TRIM(V4663))&gt;0</formula>
    </cfRule>
  </conditionalFormatting>
  <conditionalFormatting sqref="V4665 AC4665">
    <cfRule type="notContainsBlanks" dxfId="0" priority="103050">
      <formula>LEN(TRIM(V4665))&gt;0</formula>
    </cfRule>
  </conditionalFormatting>
  <conditionalFormatting sqref="V4666 AC4666">
    <cfRule type="notContainsBlanks" dxfId="0" priority="103016">
      <formula>LEN(TRIM(V4666))&gt;0</formula>
    </cfRule>
  </conditionalFormatting>
  <conditionalFormatting sqref="V4667 AC4667">
    <cfRule type="notContainsBlanks" dxfId="0" priority="102982">
      <formula>LEN(TRIM(V4667))&gt;0</formula>
    </cfRule>
  </conditionalFormatting>
  <conditionalFormatting sqref="V4668 AC4668">
    <cfRule type="notContainsBlanks" dxfId="0" priority="102948">
      <formula>LEN(TRIM(V4668))&gt;0</formula>
    </cfRule>
  </conditionalFormatting>
  <conditionalFormatting sqref="V4669 AC4669">
    <cfRule type="notContainsBlanks" dxfId="0" priority="102914">
      <formula>LEN(TRIM(V4669))&gt;0</formula>
    </cfRule>
  </conditionalFormatting>
  <conditionalFormatting sqref="V4670:V4671 AC4670:AC4671 V4673 AC4673 V4678 AC4678 V4684:V4685 AC4684:AC4685">
    <cfRule type="notContainsBlanks" dxfId="0" priority="104970">
      <formula>LEN(TRIM(V4670))&gt;0</formula>
    </cfRule>
  </conditionalFormatting>
  <conditionalFormatting sqref="W4670:W4671 W4673 W4678 W4684:W4685">
    <cfRule type="notContainsBlanks" dxfId="0" priority="104936">
      <formula>LEN(TRIM(W4670))&gt;0</formula>
    </cfRule>
  </conditionalFormatting>
  <conditionalFormatting sqref="V4672 AC4672">
    <cfRule type="notContainsBlanks" dxfId="0" priority="101794">
      <formula>LEN(TRIM(V4672))&gt;0</formula>
    </cfRule>
  </conditionalFormatting>
  <conditionalFormatting sqref="V4674 AC4674">
    <cfRule type="notContainsBlanks" dxfId="0" priority="101297">
      <formula>LEN(TRIM(V4674))&gt;0</formula>
    </cfRule>
  </conditionalFormatting>
  <conditionalFormatting sqref="V4675 AC4675">
    <cfRule type="notContainsBlanks" dxfId="0" priority="101263">
      <formula>LEN(TRIM(V4675))&gt;0</formula>
    </cfRule>
  </conditionalFormatting>
  <conditionalFormatting sqref="V4676 AC4676">
    <cfRule type="notContainsBlanks" dxfId="0" priority="101229">
      <formula>LEN(TRIM(V4676))&gt;0</formula>
    </cfRule>
  </conditionalFormatting>
  <conditionalFormatting sqref="V4677 AC4677">
    <cfRule type="notContainsBlanks" dxfId="0" priority="101195">
      <formula>LEN(TRIM(V4677))&gt;0</formula>
    </cfRule>
  </conditionalFormatting>
  <conditionalFormatting sqref="V4679 AC4679">
    <cfRule type="notContainsBlanks" dxfId="0" priority="100159">
      <formula>LEN(TRIM(V4679))&gt;0</formula>
    </cfRule>
  </conditionalFormatting>
  <conditionalFormatting sqref="V4680 AC4680">
    <cfRule type="notContainsBlanks" dxfId="0" priority="100125">
      <formula>LEN(TRIM(V4680))&gt;0</formula>
    </cfRule>
  </conditionalFormatting>
  <conditionalFormatting sqref="V4681 AC4681">
    <cfRule type="notContainsBlanks" dxfId="0" priority="100091">
      <formula>LEN(TRIM(V4681))&gt;0</formula>
    </cfRule>
  </conditionalFormatting>
  <conditionalFormatting sqref="V4682 AC4682">
    <cfRule type="notContainsBlanks" dxfId="0" priority="100057">
      <formula>LEN(TRIM(V4682))&gt;0</formula>
    </cfRule>
  </conditionalFormatting>
  <conditionalFormatting sqref="V4683 AC4683">
    <cfRule type="notContainsBlanks" dxfId="0" priority="100023">
      <formula>LEN(TRIM(V4683))&gt;0</formula>
    </cfRule>
  </conditionalFormatting>
  <conditionalFormatting sqref="V4686 AC4686">
    <cfRule type="notContainsBlanks" dxfId="0" priority="98775">
      <formula>LEN(TRIM(V4686))&gt;0</formula>
    </cfRule>
  </conditionalFormatting>
  <conditionalFormatting sqref="V4687 AC4687">
    <cfRule type="notContainsBlanks" dxfId="0" priority="98741">
      <formula>LEN(TRIM(V4687))&gt;0</formula>
    </cfRule>
  </conditionalFormatting>
  <conditionalFormatting sqref="V4688 AC4688">
    <cfRule type="notContainsBlanks" dxfId="0" priority="98707">
      <formula>LEN(TRIM(V4688))&gt;0</formula>
    </cfRule>
  </conditionalFormatting>
  <conditionalFormatting sqref="R4689:S4689 U4689">
    <cfRule type="notContainsBlanks" dxfId="2" priority="104424">
      <formula>LEN(TRIM(R4689))&gt;0</formula>
    </cfRule>
  </conditionalFormatting>
  <conditionalFormatting sqref="V4689 AC4689">
    <cfRule type="notContainsBlanks" dxfId="0" priority="104594">
      <formula>LEN(TRIM(V4689))&gt;0</formula>
    </cfRule>
  </conditionalFormatting>
  <conditionalFormatting sqref="Q4691:Q4693 Q4697 Q4703:Q4704 Q4706 Q4711 Q4717:Q4718">
    <cfRule type="notContainsBlanks" dxfId="1" priority="105200">
      <formula>LEN(TRIM(Q4691))&gt;0</formula>
    </cfRule>
  </conditionalFormatting>
  <conditionalFormatting sqref="R4691:R4693 R4697">
    <cfRule type="notContainsBlanks" dxfId="2" priority="105199">
      <formula>LEN(TRIM(R4691))&gt;0</formula>
    </cfRule>
  </conditionalFormatting>
  <conditionalFormatting sqref="S4691:S4693 S4697 S4703:S4704 S4706 S4711 S4718">
    <cfRule type="notContainsBlanks" dxfId="3" priority="105182">
      <formula>LEN(TRIM(S4691))&gt;0</formula>
    </cfRule>
  </conditionalFormatting>
  <conditionalFormatting sqref="U4691:U4693 U4697 U4703:U4704 U4706 U4711 U4717:U4718">
    <cfRule type="notContainsBlanks" dxfId="4" priority="105181">
      <formula>LEN(TRIM(U4691))&gt;0</formula>
    </cfRule>
  </conditionalFormatting>
  <conditionalFormatting sqref="V4691 AC4691">
    <cfRule type="notContainsBlanks" dxfId="0" priority="105198">
      <formula>LEN(TRIM(V4691))&gt;0</formula>
    </cfRule>
  </conditionalFormatting>
  <conditionalFormatting sqref="V4691:V4693 AC4691:AC4693 V4697 AC4697">
    <cfRule type="notContainsBlanks" dxfId="0" priority="105196">
      <formula>LEN(TRIM(V4691))&gt;0</formula>
    </cfRule>
  </conditionalFormatting>
  <conditionalFormatting sqref="W4691:W4693 W4697">
    <cfRule type="notContainsBlanks" dxfId="0" priority="105195">
      <formula>LEN(TRIM(W4691))&gt;0</formula>
    </cfRule>
  </conditionalFormatting>
  <conditionalFormatting sqref="Y4691:Y4693 Y4697 Y4703:Y4704 Y4706 Y4711 Y4717:Y4718">
    <cfRule type="notContainsBlanks" dxfId="5" priority="105194">
      <formula>LEN(TRIM(Y4691))&gt;0</formula>
    </cfRule>
  </conditionalFormatting>
  <conditionalFormatting sqref="Z4691:Z4693 Z4697 Z4703:Z4704 Z4706 Z4711 Z4717:Z4718">
    <cfRule type="notContainsBlanks" dxfId="6" priority="105193">
      <formula>LEN(TRIM(Z4691))&gt;0</formula>
    </cfRule>
  </conditionalFormatting>
  <conditionalFormatting sqref="AB4693 AB4697 AB4703:AB4704 AB4706 AB4711 AB4717:AB4718">
    <cfRule type="cellIs" dxfId="7" priority="105183" operator="notEqual">
      <formula>0</formula>
    </cfRule>
  </conditionalFormatting>
  <conditionalFormatting sqref="V4694 AC4694">
    <cfRule type="notContainsBlanks" dxfId="0" priority="105174">
      <formula>LEN(TRIM(V4694))&gt;0</formula>
    </cfRule>
  </conditionalFormatting>
  <conditionalFormatting sqref="V4695 AC4695">
    <cfRule type="notContainsBlanks" dxfId="0" priority="105173">
      <formula>LEN(TRIM(V4695))&gt;0</formula>
    </cfRule>
  </conditionalFormatting>
  <conditionalFormatting sqref="V4696 AC4696">
    <cfRule type="notContainsBlanks" dxfId="0" priority="105172">
      <formula>LEN(TRIM(V4696))&gt;0</formula>
    </cfRule>
  </conditionalFormatting>
  <conditionalFormatting sqref="V4698 AC4698">
    <cfRule type="notContainsBlanks" dxfId="0" priority="105144">
      <formula>LEN(TRIM(V4698))&gt;0</formula>
    </cfRule>
  </conditionalFormatting>
  <conditionalFormatting sqref="V4699 AC4699">
    <cfRule type="notContainsBlanks" dxfId="0" priority="105143">
      <formula>LEN(TRIM(V4699))&gt;0</formula>
    </cfRule>
  </conditionalFormatting>
  <conditionalFormatting sqref="V4700 AC4700">
    <cfRule type="notContainsBlanks" dxfId="0" priority="105142">
      <formula>LEN(TRIM(V4700))&gt;0</formula>
    </cfRule>
  </conditionalFormatting>
  <conditionalFormatting sqref="V4701 AC4701">
    <cfRule type="notContainsBlanks" dxfId="0" priority="105141">
      <formula>LEN(TRIM(V4701))&gt;0</formula>
    </cfRule>
  </conditionalFormatting>
  <conditionalFormatting sqref="V4702 AC4702">
    <cfRule type="notContainsBlanks" dxfId="0" priority="105140">
      <formula>LEN(TRIM(V4702))&gt;0</formula>
    </cfRule>
  </conditionalFormatting>
  <conditionalFormatting sqref="R4703:R4704 R4706 R4711 R4717:R4718">
    <cfRule type="notContainsBlanks" dxfId="2" priority="105192">
      <formula>LEN(TRIM(R4703))&gt;0</formula>
    </cfRule>
  </conditionalFormatting>
  <conditionalFormatting sqref="V4703:V4704 AC4703:AC4704 V4706 AC4706 V4711 AC4711 V4717:V4718 AC4717:AC4718">
    <cfRule type="notContainsBlanks" dxfId="0" priority="105202">
      <formula>LEN(TRIM(V4703))&gt;0</formula>
    </cfRule>
  </conditionalFormatting>
  <conditionalFormatting sqref="W4703:W4704 W4706 W4711 W4717:W4718">
    <cfRule type="notContainsBlanks" dxfId="0" priority="105201">
      <formula>LEN(TRIM(W4703))&gt;0</formula>
    </cfRule>
  </conditionalFormatting>
  <conditionalFormatting sqref="V4705 AC4705">
    <cfRule type="notContainsBlanks" dxfId="0" priority="105107">
      <formula>LEN(TRIM(V4705))&gt;0</formula>
    </cfRule>
  </conditionalFormatting>
  <conditionalFormatting sqref="V4707 AC4707">
    <cfRule type="notContainsBlanks" dxfId="0" priority="105092">
      <formula>LEN(TRIM(V4707))&gt;0</formula>
    </cfRule>
  </conditionalFormatting>
  <conditionalFormatting sqref="V4708 AC4708">
    <cfRule type="notContainsBlanks" dxfId="0" priority="105091">
      <formula>LEN(TRIM(V4708))&gt;0</formula>
    </cfRule>
  </conditionalFormatting>
  <conditionalFormatting sqref="V4709 AC4709">
    <cfRule type="notContainsBlanks" dxfId="0" priority="105090">
      <formula>LEN(TRIM(V4709))&gt;0</formula>
    </cfRule>
  </conditionalFormatting>
  <conditionalFormatting sqref="V4710 AC4710">
    <cfRule type="notContainsBlanks" dxfId="0" priority="105089">
      <formula>LEN(TRIM(V4710))&gt;0</formula>
    </cfRule>
  </conditionalFormatting>
  <conditionalFormatting sqref="V4712 AC4712">
    <cfRule type="notContainsBlanks" dxfId="0" priority="105057">
      <formula>LEN(TRIM(V4712))&gt;0</formula>
    </cfRule>
  </conditionalFormatting>
  <conditionalFormatting sqref="V4713 AC4713">
    <cfRule type="notContainsBlanks" dxfId="0" priority="105056">
      <formula>LEN(TRIM(V4713))&gt;0</formula>
    </cfRule>
  </conditionalFormatting>
  <conditionalFormatting sqref="V4714 AC4714">
    <cfRule type="notContainsBlanks" dxfId="0" priority="105055">
      <formula>LEN(TRIM(V4714))&gt;0</formula>
    </cfRule>
  </conditionalFormatting>
  <conditionalFormatting sqref="V4715 AC4715">
    <cfRule type="notContainsBlanks" dxfId="0" priority="105054">
      <formula>LEN(TRIM(V4715))&gt;0</formula>
    </cfRule>
  </conditionalFormatting>
  <conditionalFormatting sqref="V4716 AC4716">
    <cfRule type="notContainsBlanks" dxfId="0" priority="105053">
      <formula>LEN(TRIM(V4716))&gt;0</formula>
    </cfRule>
  </conditionalFormatting>
  <conditionalFormatting sqref="V4719 AC4719">
    <cfRule type="notContainsBlanks" dxfId="0" priority="105019">
      <formula>LEN(TRIM(V4719))&gt;0</formula>
    </cfRule>
  </conditionalFormatting>
  <conditionalFormatting sqref="V4720 AC4720">
    <cfRule type="notContainsBlanks" dxfId="0" priority="105018">
      <formula>LEN(TRIM(V4720))&gt;0</formula>
    </cfRule>
  </conditionalFormatting>
  <conditionalFormatting sqref="V4721 AC4721">
    <cfRule type="notContainsBlanks" dxfId="0" priority="105017">
      <formula>LEN(TRIM(V4721))&gt;0</formula>
    </cfRule>
  </conditionalFormatting>
  <conditionalFormatting sqref="R4722:S4722 U4722">
    <cfRule type="notContainsBlanks" dxfId="2" priority="105186">
      <formula>LEN(TRIM(R4722))&gt;0</formula>
    </cfRule>
  </conditionalFormatting>
  <conditionalFormatting sqref="V4722 AC4722">
    <cfRule type="notContainsBlanks" dxfId="0" priority="105191">
      <formula>LEN(TRIM(V4722))&gt;0</formula>
    </cfRule>
  </conditionalFormatting>
  <conditionalFormatting sqref="Q4724:Q4726 Q4730 Q4736:Q4737 Q4739 Q4744 Q4750:Q4751">
    <cfRule type="notContainsBlanks" dxfId="1" priority="95163">
      <formula>LEN(TRIM(Q4724))&gt;0</formula>
    </cfRule>
  </conditionalFormatting>
  <conditionalFormatting sqref="R4724:R4726 R4730">
    <cfRule type="notContainsBlanks" dxfId="2" priority="95156">
      <formula>LEN(TRIM(R4724))&gt;0</formula>
    </cfRule>
  </conditionalFormatting>
  <conditionalFormatting sqref="S4724:S4726 S4730 S4736:S4737 S4739 S4744 S4750:S4751">
    <cfRule type="notContainsBlanks" dxfId="3" priority="95035">
      <formula>LEN(TRIM(S4724))&gt;0</formula>
    </cfRule>
  </conditionalFormatting>
  <conditionalFormatting sqref="U4724:U4726 U4730 U4736:U4737 U4739 U4744 U4750:U4751">
    <cfRule type="notContainsBlanks" dxfId="4" priority="95028">
      <formula>LEN(TRIM(U4724))&gt;0</formula>
    </cfRule>
  </conditionalFormatting>
  <conditionalFormatting sqref="V4724 AC4724">
    <cfRule type="notContainsBlanks" dxfId="0" priority="95149">
      <formula>LEN(TRIM(V4724))&gt;0</formula>
    </cfRule>
  </conditionalFormatting>
  <conditionalFormatting sqref="V4724:V4726 AC4724:AC4726 V4730 AC4730">
    <cfRule type="notContainsBlanks" dxfId="0" priority="95135">
      <formula>LEN(TRIM(V4724))&gt;0</formula>
    </cfRule>
  </conditionalFormatting>
  <conditionalFormatting sqref="W4724:W4726 W4730">
    <cfRule type="notContainsBlanks" dxfId="0" priority="95128">
      <formula>LEN(TRIM(W4724))&gt;0</formula>
    </cfRule>
  </conditionalFormatting>
  <conditionalFormatting sqref="Y4724:Y4726 Y4730 Y4736:Y4737 Y4739 Y4744 Y4750:Y4751">
    <cfRule type="notContainsBlanks" dxfId="5" priority="95121">
      <formula>LEN(TRIM(Y4724))&gt;0</formula>
    </cfRule>
  </conditionalFormatting>
  <conditionalFormatting sqref="Z4724:Z4726 Z4730 Z4736:Z4737 Z4739 Z4744 Z4750:Z4751">
    <cfRule type="notContainsBlanks" dxfId="6" priority="95114">
      <formula>LEN(TRIM(Z4724))&gt;0</formula>
    </cfRule>
  </conditionalFormatting>
  <conditionalFormatting sqref="AB4726 AB4730 AB4736:AB4737 AB4739 AB4744 AB4750:AB4751">
    <cfRule type="cellIs" dxfId="7" priority="95042" operator="notEqual">
      <formula>0</formula>
    </cfRule>
  </conditionalFormatting>
  <conditionalFormatting sqref="V4727 AC4727">
    <cfRule type="notContainsBlanks" dxfId="0" priority="94988">
      <formula>LEN(TRIM(V4727))&gt;0</formula>
    </cfRule>
  </conditionalFormatting>
  <conditionalFormatting sqref="V4728 AC4728">
    <cfRule type="notContainsBlanks" dxfId="0" priority="94981">
      <formula>LEN(TRIM(V4728))&gt;0</formula>
    </cfRule>
  </conditionalFormatting>
  <conditionalFormatting sqref="V4729 AC4729">
    <cfRule type="notContainsBlanks" dxfId="0" priority="94974">
      <formula>LEN(TRIM(V4729))&gt;0</formula>
    </cfRule>
  </conditionalFormatting>
  <conditionalFormatting sqref="V4731 AC4731">
    <cfRule type="notContainsBlanks" dxfId="0" priority="94789">
      <formula>LEN(TRIM(V4731))&gt;0</formula>
    </cfRule>
  </conditionalFormatting>
  <conditionalFormatting sqref="V4732 AC4732">
    <cfRule type="notContainsBlanks" dxfId="0" priority="94782">
      <formula>LEN(TRIM(V4732))&gt;0</formula>
    </cfRule>
  </conditionalFormatting>
  <conditionalFormatting sqref="V4733 AC4733">
    <cfRule type="notContainsBlanks" dxfId="0" priority="94775">
      <formula>LEN(TRIM(V4733))&gt;0</formula>
    </cfRule>
  </conditionalFormatting>
  <conditionalFormatting sqref="V4734 AC4734">
    <cfRule type="notContainsBlanks" dxfId="0" priority="94768">
      <formula>LEN(TRIM(V4734))&gt;0</formula>
    </cfRule>
  </conditionalFormatting>
  <conditionalFormatting sqref="V4735 AC4735">
    <cfRule type="notContainsBlanks" dxfId="0" priority="94761">
      <formula>LEN(TRIM(V4735))&gt;0</formula>
    </cfRule>
  </conditionalFormatting>
  <conditionalFormatting sqref="R4736:R4737 R4739 R4744 R4750:R4751">
    <cfRule type="notContainsBlanks" dxfId="2" priority="95107">
      <formula>LEN(TRIM(R4736))&gt;0</formula>
    </cfRule>
  </conditionalFormatting>
  <conditionalFormatting sqref="V4736:V4737 AC4736:AC4737 V4739 AC4739 V4744 AC4744 V4750:V4751 AC4750:AC4751">
    <cfRule type="notContainsBlanks" dxfId="0" priority="95177">
      <formula>LEN(TRIM(V4736))&gt;0</formula>
    </cfRule>
  </conditionalFormatting>
  <conditionalFormatting sqref="W4736:W4737 W4739 W4744 W4750:W4751">
    <cfRule type="notContainsBlanks" dxfId="0" priority="95170">
      <formula>LEN(TRIM(W4736))&gt;0</formula>
    </cfRule>
  </conditionalFormatting>
  <conditionalFormatting sqref="V4738 AC4738">
    <cfRule type="notContainsBlanks" dxfId="0" priority="94532">
      <formula>LEN(TRIM(V4738))&gt;0</formula>
    </cfRule>
  </conditionalFormatting>
  <conditionalFormatting sqref="V4740 AC4740">
    <cfRule type="notContainsBlanks" dxfId="0" priority="94435">
      <formula>LEN(TRIM(V4740))&gt;0</formula>
    </cfRule>
  </conditionalFormatting>
  <conditionalFormatting sqref="V4741 AC4741">
    <cfRule type="notContainsBlanks" dxfId="0" priority="94428">
      <formula>LEN(TRIM(V4741))&gt;0</formula>
    </cfRule>
  </conditionalFormatting>
  <conditionalFormatting sqref="V4742 AC4742">
    <cfRule type="notContainsBlanks" dxfId="0" priority="94421">
      <formula>LEN(TRIM(V4742))&gt;0</formula>
    </cfRule>
  </conditionalFormatting>
  <conditionalFormatting sqref="V4743 AC4743">
    <cfRule type="notContainsBlanks" dxfId="0" priority="94414">
      <formula>LEN(TRIM(V4743))&gt;0</formula>
    </cfRule>
  </conditionalFormatting>
  <conditionalFormatting sqref="V4745 AC4745">
    <cfRule type="notContainsBlanks" dxfId="0" priority="94212">
      <formula>LEN(TRIM(V4745))&gt;0</formula>
    </cfRule>
  </conditionalFormatting>
  <conditionalFormatting sqref="V4746 AC4746">
    <cfRule type="notContainsBlanks" dxfId="0" priority="94205">
      <formula>LEN(TRIM(V4746))&gt;0</formula>
    </cfRule>
  </conditionalFormatting>
  <conditionalFormatting sqref="V4747 AC4747">
    <cfRule type="notContainsBlanks" dxfId="0" priority="94198">
      <formula>LEN(TRIM(V4747))&gt;0</formula>
    </cfRule>
  </conditionalFormatting>
  <conditionalFormatting sqref="V4748 AC4748">
    <cfRule type="notContainsBlanks" dxfId="0" priority="94191">
      <formula>LEN(TRIM(V4748))&gt;0</formula>
    </cfRule>
  </conditionalFormatting>
  <conditionalFormatting sqref="V4749 AC4749">
    <cfRule type="notContainsBlanks" dxfId="0" priority="94184">
      <formula>LEN(TRIM(V4749))&gt;0</formula>
    </cfRule>
  </conditionalFormatting>
  <conditionalFormatting sqref="V4752 AC4752">
    <cfRule type="notContainsBlanks" dxfId="0" priority="93929">
      <formula>LEN(TRIM(V4752))&gt;0</formula>
    </cfRule>
  </conditionalFormatting>
  <conditionalFormatting sqref="AB4752:AB4754 AB4785:AB4787 AB4818:AB4820 AB4950:AB4952 AB4983:AB4985 AB5016:AB5018 AB5049:AB5051 AB5082:AB5084 AB5115:AB5117">
    <cfRule type="cellIs" dxfId="7" priority="95043" operator="notEqual">
      <formula>0</formula>
    </cfRule>
  </conditionalFormatting>
  <conditionalFormatting sqref="V4753 AC4753">
    <cfRule type="notContainsBlanks" dxfId="0" priority="93922">
      <formula>LEN(TRIM(V4753))&gt;0</formula>
    </cfRule>
  </conditionalFormatting>
  <conditionalFormatting sqref="V4754 AC4754">
    <cfRule type="notContainsBlanks" dxfId="0" priority="93915">
      <formula>LEN(TRIM(V4754))&gt;0</formula>
    </cfRule>
  </conditionalFormatting>
  <conditionalFormatting sqref="R4755:S4755 U4755">
    <cfRule type="notContainsBlanks" dxfId="2" priority="95064">
      <formula>LEN(TRIM(R4755))&gt;0</formula>
    </cfRule>
  </conditionalFormatting>
  <conditionalFormatting sqref="V4755 AC4755">
    <cfRule type="notContainsBlanks" dxfId="0" priority="95099">
      <formula>LEN(TRIM(V4755))&gt;0</formula>
    </cfRule>
  </conditionalFormatting>
  <conditionalFormatting sqref="Q4757:Q4759 Q4763 Q4769:Q4770 Q4772 Q4777">
    <cfRule type="notContainsBlanks" dxfId="1" priority="95162">
      <formula>LEN(TRIM(Q4757))&gt;0</formula>
    </cfRule>
  </conditionalFormatting>
  <conditionalFormatting sqref="R4757:R4759 R4763">
    <cfRule type="notContainsBlanks" dxfId="2" priority="95155">
      <formula>LEN(TRIM(R4757))&gt;0</formula>
    </cfRule>
  </conditionalFormatting>
  <conditionalFormatting sqref="S4757:S4759 S4763 S4769:S4770 S4772 S4777 S4783:S4784">
    <cfRule type="notContainsBlanks" dxfId="3" priority="95034">
      <formula>LEN(TRIM(S4757))&gt;0</formula>
    </cfRule>
  </conditionalFormatting>
  <conditionalFormatting sqref="U4757:U4759 U4763 U4769:U4770 U4772 U4777 U4783:U4784">
    <cfRule type="notContainsBlanks" dxfId="4" priority="95027">
      <formula>LEN(TRIM(U4757))&gt;0</formula>
    </cfRule>
  </conditionalFormatting>
  <conditionalFormatting sqref="V4757 AC4757">
    <cfRule type="notContainsBlanks" dxfId="0" priority="95148">
      <formula>LEN(TRIM(V4757))&gt;0</formula>
    </cfRule>
  </conditionalFormatting>
  <conditionalFormatting sqref="V4757:V4759 AC4757:AC4759 V4763 AC4763">
    <cfRule type="notContainsBlanks" dxfId="0" priority="95134">
      <formula>LEN(TRIM(V4757))&gt;0</formula>
    </cfRule>
  </conditionalFormatting>
  <conditionalFormatting sqref="W4757:W4759 W4763">
    <cfRule type="notContainsBlanks" dxfId="0" priority="95127">
      <formula>LEN(TRIM(W4757))&gt;0</formula>
    </cfRule>
  </conditionalFormatting>
  <conditionalFormatting sqref="Y4757:Y4759 Y4763 Y4769:Y4770 Y4772 Y4777 Y4783:Y4784">
    <cfRule type="notContainsBlanks" dxfId="5" priority="95120">
      <formula>LEN(TRIM(Y4757))&gt;0</formula>
    </cfRule>
  </conditionalFormatting>
  <conditionalFormatting sqref="Z4757:Z4759 Z4763 Z4769:Z4770 Z4772 Z4777 Z4783:Z4784">
    <cfRule type="notContainsBlanks" dxfId="6" priority="95113">
      <formula>LEN(TRIM(Z4757))&gt;0</formula>
    </cfRule>
  </conditionalFormatting>
  <conditionalFormatting sqref="AB4759 AB4763 AB4769:AB4770 AB4772 AB4777 AB4783:AB4784">
    <cfRule type="cellIs" dxfId="7" priority="95041" operator="notEqual">
      <formula>0</formula>
    </cfRule>
  </conditionalFormatting>
  <conditionalFormatting sqref="V4760 AC4760">
    <cfRule type="notContainsBlanks" dxfId="0" priority="94987">
      <formula>LEN(TRIM(V4760))&gt;0</formula>
    </cfRule>
  </conditionalFormatting>
  <conditionalFormatting sqref="V4761 AC4761">
    <cfRule type="notContainsBlanks" dxfId="0" priority="94980">
      <formula>LEN(TRIM(V4761))&gt;0</formula>
    </cfRule>
  </conditionalFormatting>
  <conditionalFormatting sqref="V4762 AC4762">
    <cfRule type="notContainsBlanks" dxfId="0" priority="94973">
      <formula>LEN(TRIM(V4762))&gt;0</formula>
    </cfRule>
  </conditionalFormatting>
  <conditionalFormatting sqref="V4764 AC4764">
    <cfRule type="notContainsBlanks" dxfId="0" priority="94788">
      <formula>LEN(TRIM(V4764))&gt;0</formula>
    </cfRule>
  </conditionalFormatting>
  <conditionalFormatting sqref="V4765 AC4765">
    <cfRule type="notContainsBlanks" dxfId="0" priority="94781">
      <formula>LEN(TRIM(V4765))&gt;0</formula>
    </cfRule>
  </conditionalFormatting>
  <conditionalFormatting sqref="V4766 AC4766">
    <cfRule type="notContainsBlanks" dxfId="0" priority="94774">
      <formula>LEN(TRIM(V4766))&gt;0</formula>
    </cfRule>
  </conditionalFormatting>
  <conditionalFormatting sqref="V4767 AC4767">
    <cfRule type="notContainsBlanks" dxfId="0" priority="94767">
      <formula>LEN(TRIM(V4767))&gt;0</formula>
    </cfRule>
  </conditionalFormatting>
  <conditionalFormatting sqref="V4768 AC4768">
    <cfRule type="notContainsBlanks" dxfId="0" priority="94760">
      <formula>LEN(TRIM(V4768))&gt;0</formula>
    </cfRule>
  </conditionalFormatting>
  <conditionalFormatting sqref="R4769:R4770 R4772 R4777 R4783:R4784">
    <cfRule type="notContainsBlanks" dxfId="2" priority="95106">
      <formula>LEN(TRIM(R4769))&gt;0</formula>
    </cfRule>
  </conditionalFormatting>
  <conditionalFormatting sqref="V4769:V4770 AC4769:AC4770 V4772 AC4772 V4777 AC4777 V4783:V4784 AC4783:AC4784">
    <cfRule type="notContainsBlanks" dxfId="0" priority="95176">
      <formula>LEN(TRIM(V4769))&gt;0</formula>
    </cfRule>
  </conditionalFormatting>
  <conditionalFormatting sqref="W4769:W4770 W4772 W4777 W4783:W4784">
    <cfRule type="notContainsBlanks" dxfId="0" priority="95169">
      <formula>LEN(TRIM(W4769))&gt;0</formula>
    </cfRule>
  </conditionalFormatting>
  <conditionalFormatting sqref="V4771 AC4771">
    <cfRule type="notContainsBlanks" dxfId="0" priority="94531">
      <formula>LEN(TRIM(V4771))&gt;0</formula>
    </cfRule>
  </conditionalFormatting>
  <conditionalFormatting sqref="V4773 AC4773">
    <cfRule type="notContainsBlanks" dxfId="0" priority="94434">
      <formula>LEN(TRIM(V4773))&gt;0</formula>
    </cfRule>
  </conditionalFormatting>
  <conditionalFormatting sqref="V4774 AC4774">
    <cfRule type="notContainsBlanks" dxfId="0" priority="94427">
      <formula>LEN(TRIM(V4774))&gt;0</formula>
    </cfRule>
  </conditionalFormatting>
  <conditionalFormatting sqref="V4775 AC4775">
    <cfRule type="notContainsBlanks" dxfId="0" priority="94420">
      <formula>LEN(TRIM(V4775))&gt;0</formula>
    </cfRule>
  </conditionalFormatting>
  <conditionalFormatting sqref="V4776 AC4776">
    <cfRule type="notContainsBlanks" dxfId="0" priority="94413">
      <formula>LEN(TRIM(V4776))&gt;0</formula>
    </cfRule>
  </conditionalFormatting>
  <conditionalFormatting sqref="V4778 AC4778">
    <cfRule type="notContainsBlanks" dxfId="0" priority="94211">
      <formula>LEN(TRIM(V4778))&gt;0</formula>
    </cfRule>
  </conditionalFormatting>
  <conditionalFormatting sqref="V4779 AC4779">
    <cfRule type="notContainsBlanks" dxfId="0" priority="94204">
      <formula>LEN(TRIM(V4779))&gt;0</formula>
    </cfRule>
  </conditionalFormatting>
  <conditionalFormatting sqref="V4780 AC4780">
    <cfRule type="notContainsBlanks" dxfId="0" priority="94197">
      <formula>LEN(TRIM(V4780))&gt;0</formula>
    </cfRule>
  </conditionalFormatting>
  <conditionalFormatting sqref="V4781 AC4781">
    <cfRule type="notContainsBlanks" dxfId="0" priority="94190">
      <formula>LEN(TRIM(V4781))&gt;0</formula>
    </cfRule>
  </conditionalFormatting>
  <conditionalFormatting sqref="V4782 AC4782">
    <cfRule type="notContainsBlanks" dxfId="0" priority="94183">
      <formula>LEN(TRIM(V4782))&gt;0</formula>
    </cfRule>
  </conditionalFormatting>
  <conditionalFormatting sqref="V4785 AC4785">
    <cfRule type="notContainsBlanks" dxfId="0" priority="93928">
      <formula>LEN(TRIM(V4785))&gt;0</formula>
    </cfRule>
  </conditionalFormatting>
  <conditionalFormatting sqref="V4786 AC4786">
    <cfRule type="notContainsBlanks" dxfId="0" priority="93921">
      <formula>LEN(TRIM(V4786))&gt;0</formula>
    </cfRule>
  </conditionalFormatting>
  <conditionalFormatting sqref="V4787 AC4787">
    <cfRule type="notContainsBlanks" dxfId="0" priority="93914">
      <formula>LEN(TRIM(V4787))&gt;0</formula>
    </cfRule>
  </conditionalFormatting>
  <conditionalFormatting sqref="R4788:S4788 U4788">
    <cfRule type="notContainsBlanks" dxfId="2" priority="95063">
      <formula>LEN(TRIM(R4788))&gt;0</formula>
    </cfRule>
  </conditionalFormatting>
  <conditionalFormatting sqref="V4788 AC4788">
    <cfRule type="notContainsBlanks" dxfId="0" priority="95098">
      <formula>LEN(TRIM(V4788))&gt;0</formula>
    </cfRule>
  </conditionalFormatting>
  <conditionalFormatting sqref="Q4790:Q4792 Q4796 Q4802:Q4803 Q4805">
    <cfRule type="notContainsBlanks" dxfId="1" priority="95161">
      <formula>LEN(TRIM(Q4790))&gt;0</formula>
    </cfRule>
  </conditionalFormatting>
  <conditionalFormatting sqref="R4790:R4792 R4796">
    <cfRule type="notContainsBlanks" dxfId="2" priority="95154">
      <formula>LEN(TRIM(R4790))&gt;0</formula>
    </cfRule>
  </conditionalFormatting>
  <conditionalFormatting sqref="S4790:S4792 S4796 S4802:S4803 S4805 S4810 S4816:S4817">
    <cfRule type="notContainsBlanks" dxfId="3" priority="95033">
      <formula>LEN(TRIM(S4790))&gt;0</formula>
    </cfRule>
  </conditionalFormatting>
  <conditionalFormatting sqref="U4790:U4792 U4796 U4802:U4803 U4805 U4810 U4816:U4817">
    <cfRule type="notContainsBlanks" dxfId="4" priority="95026">
      <formula>LEN(TRIM(U4790))&gt;0</formula>
    </cfRule>
  </conditionalFormatting>
  <conditionalFormatting sqref="V4790 AC4790">
    <cfRule type="notContainsBlanks" dxfId="0" priority="95147">
      <formula>LEN(TRIM(V4790))&gt;0</formula>
    </cfRule>
  </conditionalFormatting>
  <conditionalFormatting sqref="V4790:V4792 AC4790:AC4792 V4796 AC4796">
    <cfRule type="notContainsBlanks" dxfId="0" priority="95133">
      <formula>LEN(TRIM(V4790))&gt;0</formula>
    </cfRule>
  </conditionalFormatting>
  <conditionalFormatting sqref="W4790:W4792 W4796">
    <cfRule type="notContainsBlanks" dxfId="0" priority="95126">
      <formula>LEN(TRIM(W4790))&gt;0</formula>
    </cfRule>
  </conditionalFormatting>
  <conditionalFormatting sqref="Y4790:Y4792 Y4796 Y4802:Y4803 Y4805 Y4810 Y4816:Y4817">
    <cfRule type="notContainsBlanks" dxfId="5" priority="95119">
      <formula>LEN(TRIM(Y4790))&gt;0</formula>
    </cfRule>
  </conditionalFormatting>
  <conditionalFormatting sqref="Z4790:Z4792 Z4796 Z4802:Z4803 Z4805 Z4810 Z4816:Z4817">
    <cfRule type="notContainsBlanks" dxfId="6" priority="95112">
      <formula>LEN(TRIM(Z4790))&gt;0</formula>
    </cfRule>
  </conditionalFormatting>
  <conditionalFormatting sqref="AB4792 AB4796 AB4802:AB4803 AB4805 AB4810 AB4816:AB4817">
    <cfRule type="cellIs" dxfId="7" priority="95040" operator="notEqual">
      <formula>0</formula>
    </cfRule>
  </conditionalFormatting>
  <conditionalFormatting sqref="V4793 AC4793">
    <cfRule type="notContainsBlanks" dxfId="0" priority="94986">
      <formula>LEN(TRIM(V4793))&gt;0</formula>
    </cfRule>
  </conditionalFormatting>
  <conditionalFormatting sqref="V4794 AC4794">
    <cfRule type="notContainsBlanks" dxfId="0" priority="94979">
      <formula>LEN(TRIM(V4794))&gt;0</formula>
    </cfRule>
  </conditionalFormatting>
  <conditionalFormatting sqref="V4795 AC4795">
    <cfRule type="notContainsBlanks" dxfId="0" priority="94972">
      <formula>LEN(TRIM(V4795))&gt;0</formula>
    </cfRule>
  </conditionalFormatting>
  <conditionalFormatting sqref="V4797 AC4797">
    <cfRule type="notContainsBlanks" dxfId="0" priority="94787">
      <formula>LEN(TRIM(V4797))&gt;0</formula>
    </cfRule>
  </conditionalFormatting>
  <conditionalFormatting sqref="V4798 AC4798">
    <cfRule type="notContainsBlanks" dxfId="0" priority="94780">
      <formula>LEN(TRIM(V4798))&gt;0</formula>
    </cfRule>
  </conditionalFormatting>
  <conditionalFormatting sqref="V4799 AC4799">
    <cfRule type="notContainsBlanks" dxfId="0" priority="94773">
      <formula>LEN(TRIM(V4799))&gt;0</formula>
    </cfRule>
  </conditionalFormatting>
  <conditionalFormatting sqref="V4800 AC4800">
    <cfRule type="notContainsBlanks" dxfId="0" priority="94766">
      <formula>LEN(TRIM(V4800))&gt;0</formula>
    </cfRule>
  </conditionalFormatting>
  <conditionalFormatting sqref="V4801 AC4801">
    <cfRule type="notContainsBlanks" dxfId="0" priority="94759">
      <formula>LEN(TRIM(V4801))&gt;0</formula>
    </cfRule>
  </conditionalFormatting>
  <conditionalFormatting sqref="R4802:R4803 R4805 R4810 R4816:R4817">
    <cfRule type="notContainsBlanks" dxfId="2" priority="95105">
      <formula>LEN(TRIM(R4802))&gt;0</formula>
    </cfRule>
  </conditionalFormatting>
  <conditionalFormatting sqref="V4802:V4803 AC4802:AC4803 V4805 AC4805 V4810 AC4810 V4816:V4817 AC4816:AC4817">
    <cfRule type="notContainsBlanks" dxfId="0" priority="95175">
      <formula>LEN(TRIM(V4802))&gt;0</formula>
    </cfRule>
  </conditionalFormatting>
  <conditionalFormatting sqref="W4802:W4803 W4805 W4810 W4816:W4817">
    <cfRule type="notContainsBlanks" dxfId="0" priority="95168">
      <formula>LEN(TRIM(W4802))&gt;0</formula>
    </cfRule>
  </conditionalFormatting>
  <conditionalFormatting sqref="V4804 AC4804">
    <cfRule type="notContainsBlanks" dxfId="0" priority="94530">
      <formula>LEN(TRIM(V4804))&gt;0</formula>
    </cfRule>
  </conditionalFormatting>
  <conditionalFormatting sqref="V4806 AC4806">
    <cfRule type="notContainsBlanks" dxfId="0" priority="94433">
      <formula>LEN(TRIM(V4806))&gt;0</formula>
    </cfRule>
  </conditionalFormatting>
  <conditionalFormatting sqref="V4807 AC4807">
    <cfRule type="notContainsBlanks" dxfId="0" priority="94426">
      <formula>LEN(TRIM(V4807))&gt;0</formula>
    </cfRule>
  </conditionalFormatting>
  <conditionalFormatting sqref="V4808 AC4808">
    <cfRule type="notContainsBlanks" dxfId="0" priority="94419">
      <formula>LEN(TRIM(V4808))&gt;0</formula>
    </cfRule>
  </conditionalFormatting>
  <conditionalFormatting sqref="V4809 AC4809">
    <cfRule type="notContainsBlanks" dxfId="0" priority="94412">
      <formula>LEN(TRIM(V4809))&gt;0</formula>
    </cfRule>
  </conditionalFormatting>
  <conditionalFormatting sqref="V4811 AC4811">
    <cfRule type="notContainsBlanks" dxfId="0" priority="94210">
      <formula>LEN(TRIM(V4811))&gt;0</formula>
    </cfRule>
  </conditionalFormatting>
  <conditionalFormatting sqref="V4812 AC4812">
    <cfRule type="notContainsBlanks" dxfId="0" priority="94203">
      <formula>LEN(TRIM(V4812))&gt;0</formula>
    </cfRule>
  </conditionalFormatting>
  <conditionalFormatting sqref="V4813 AC4813">
    <cfRule type="notContainsBlanks" dxfId="0" priority="94196">
      <formula>LEN(TRIM(V4813))&gt;0</formula>
    </cfRule>
  </conditionalFormatting>
  <conditionalFormatting sqref="V4814 AC4814">
    <cfRule type="notContainsBlanks" dxfId="0" priority="94189">
      <formula>LEN(TRIM(V4814))&gt;0</formula>
    </cfRule>
  </conditionalFormatting>
  <conditionalFormatting sqref="V4815 AC4815">
    <cfRule type="notContainsBlanks" dxfId="0" priority="94182">
      <formula>LEN(TRIM(V4815))&gt;0</formula>
    </cfRule>
  </conditionalFormatting>
  <conditionalFormatting sqref="V4818 AC4818">
    <cfRule type="notContainsBlanks" dxfId="0" priority="93927">
      <formula>LEN(TRIM(V4818))&gt;0</formula>
    </cfRule>
  </conditionalFormatting>
  <conditionalFormatting sqref="V4819 AC4819">
    <cfRule type="notContainsBlanks" dxfId="0" priority="93920">
      <formula>LEN(TRIM(V4819))&gt;0</formula>
    </cfRule>
  </conditionalFormatting>
  <conditionalFormatting sqref="V4820 AC4820">
    <cfRule type="notContainsBlanks" dxfId="0" priority="93913">
      <formula>LEN(TRIM(V4820))&gt;0</formula>
    </cfRule>
  </conditionalFormatting>
  <conditionalFormatting sqref="R4821:S4821 U4821">
    <cfRule type="notContainsBlanks" dxfId="2" priority="95062">
      <formula>LEN(TRIM(R4821))&gt;0</formula>
    </cfRule>
  </conditionalFormatting>
  <conditionalFormatting sqref="V4821 AC4821">
    <cfRule type="notContainsBlanks" dxfId="0" priority="95097">
      <formula>LEN(TRIM(V4821))&gt;0</formula>
    </cfRule>
  </conditionalFormatting>
  <conditionalFormatting sqref="Q4823:Q4825 Q4829 Q4835:Q4836 Q4838 Q4843 Q4849:Q4850">
    <cfRule type="notContainsBlanks" dxfId="1" priority="93254">
      <formula>LEN(TRIM(Q4823))&gt;0</formula>
    </cfRule>
  </conditionalFormatting>
  <conditionalFormatting sqref="R4823:R4825 R4829">
    <cfRule type="notContainsBlanks" dxfId="2" priority="93253">
      <formula>LEN(TRIM(R4823))&gt;0</formula>
    </cfRule>
  </conditionalFormatting>
  <conditionalFormatting sqref="S4823:S4825 S4829 S4835:S4836 S4838 S4843 S4849:S4850">
    <cfRule type="notContainsBlanks" dxfId="3" priority="93236">
      <formula>LEN(TRIM(S4823))&gt;0</formula>
    </cfRule>
  </conditionalFormatting>
  <conditionalFormatting sqref="U4823:U4825 U4829 U4835:U4836 U4838 U4843 U4849:U4850">
    <cfRule type="notContainsBlanks" dxfId="4" priority="93235">
      <formula>LEN(TRIM(U4823))&gt;0</formula>
    </cfRule>
  </conditionalFormatting>
  <conditionalFormatting sqref="V4823 AC4823">
    <cfRule type="notContainsBlanks" dxfId="0" priority="93252">
      <formula>LEN(TRIM(V4823))&gt;0</formula>
    </cfRule>
  </conditionalFormatting>
  <conditionalFormatting sqref="V4823:V4825 AC4823:AC4825 V4829 AC4829">
    <cfRule type="notContainsBlanks" dxfId="0" priority="93250">
      <formula>LEN(TRIM(V4823))&gt;0</formula>
    </cfRule>
  </conditionalFormatting>
  <conditionalFormatting sqref="W4823:W4825 W4829">
    <cfRule type="notContainsBlanks" dxfId="0" priority="93249">
      <formula>LEN(TRIM(W4823))&gt;0</formula>
    </cfRule>
  </conditionalFormatting>
  <conditionalFormatting sqref="Y4823:Y4825 Y4829 Y4835:Y4836 Y4838 Y4843 Y4849:Y4850">
    <cfRule type="notContainsBlanks" dxfId="5" priority="93248">
      <formula>LEN(TRIM(Y4823))&gt;0</formula>
    </cfRule>
  </conditionalFormatting>
  <conditionalFormatting sqref="Z4823:Z4825 Z4829 Z4835:Z4836 Z4838 Z4843 Z4849:Z4850">
    <cfRule type="notContainsBlanks" dxfId="6" priority="93247">
      <formula>LEN(TRIM(Z4823))&gt;0</formula>
    </cfRule>
  </conditionalFormatting>
  <conditionalFormatting sqref="AB4825 AB4829 AB4835:AB4836 AB4838 AB4843 AB4849:AB4850">
    <cfRule type="cellIs" dxfId="7" priority="93237" operator="notEqual">
      <formula>0</formula>
    </cfRule>
  </conditionalFormatting>
  <conditionalFormatting sqref="V4826 AC4826">
    <cfRule type="notContainsBlanks" dxfId="0" priority="93228">
      <formula>LEN(TRIM(V4826))&gt;0</formula>
    </cfRule>
  </conditionalFormatting>
  <conditionalFormatting sqref="V4827 AC4827">
    <cfRule type="notContainsBlanks" dxfId="0" priority="93227">
      <formula>LEN(TRIM(V4827))&gt;0</formula>
    </cfRule>
  </conditionalFormatting>
  <conditionalFormatting sqref="V4828 AC4828">
    <cfRule type="notContainsBlanks" dxfId="0" priority="93226">
      <formula>LEN(TRIM(V4828))&gt;0</formula>
    </cfRule>
  </conditionalFormatting>
  <conditionalFormatting sqref="V4830 AC4830">
    <cfRule type="notContainsBlanks" dxfId="0" priority="93198">
      <formula>LEN(TRIM(V4830))&gt;0</formula>
    </cfRule>
  </conditionalFormatting>
  <conditionalFormatting sqref="V4831 AC4831">
    <cfRule type="notContainsBlanks" dxfId="0" priority="93197">
      <formula>LEN(TRIM(V4831))&gt;0</formula>
    </cfRule>
  </conditionalFormatting>
  <conditionalFormatting sqref="V4832 AC4832">
    <cfRule type="notContainsBlanks" dxfId="0" priority="93196">
      <formula>LEN(TRIM(V4832))&gt;0</formula>
    </cfRule>
  </conditionalFormatting>
  <conditionalFormatting sqref="V4833 AC4833">
    <cfRule type="notContainsBlanks" dxfId="0" priority="93195">
      <formula>LEN(TRIM(V4833))&gt;0</formula>
    </cfRule>
  </conditionalFormatting>
  <conditionalFormatting sqref="V4834 AC4834">
    <cfRule type="notContainsBlanks" dxfId="0" priority="93194">
      <formula>LEN(TRIM(V4834))&gt;0</formula>
    </cfRule>
  </conditionalFormatting>
  <conditionalFormatting sqref="R4835:R4836 R4838 R4843 R4849:R4850">
    <cfRule type="notContainsBlanks" dxfId="2" priority="93246">
      <formula>LEN(TRIM(R4835))&gt;0</formula>
    </cfRule>
  </conditionalFormatting>
  <conditionalFormatting sqref="V4835:V4836 AC4835:AC4836 V4838 AC4838 V4843 AC4843 V4849:V4850 AC4849:AC4850">
    <cfRule type="notContainsBlanks" dxfId="0" priority="93256">
      <formula>LEN(TRIM(V4835))&gt;0</formula>
    </cfRule>
  </conditionalFormatting>
  <conditionalFormatting sqref="W4835:W4836 W4838 W4843 W4849:W4850">
    <cfRule type="notContainsBlanks" dxfId="0" priority="93255">
      <formula>LEN(TRIM(W4835))&gt;0</formula>
    </cfRule>
  </conditionalFormatting>
  <conditionalFormatting sqref="V4837 AC4837">
    <cfRule type="notContainsBlanks" dxfId="0" priority="93161">
      <formula>LEN(TRIM(V4837))&gt;0</formula>
    </cfRule>
  </conditionalFormatting>
  <conditionalFormatting sqref="V4839 AC4839">
    <cfRule type="notContainsBlanks" dxfId="0" priority="93146">
      <formula>LEN(TRIM(V4839))&gt;0</formula>
    </cfRule>
  </conditionalFormatting>
  <conditionalFormatting sqref="V4840 AC4840">
    <cfRule type="notContainsBlanks" dxfId="0" priority="93145">
      <formula>LEN(TRIM(V4840))&gt;0</formula>
    </cfRule>
  </conditionalFormatting>
  <conditionalFormatting sqref="V4841 AC4841">
    <cfRule type="notContainsBlanks" dxfId="0" priority="93144">
      <formula>LEN(TRIM(V4841))&gt;0</formula>
    </cfRule>
  </conditionalFormatting>
  <conditionalFormatting sqref="V4842 AC4842">
    <cfRule type="notContainsBlanks" dxfId="0" priority="93143">
      <formula>LEN(TRIM(V4842))&gt;0</formula>
    </cfRule>
  </conditionalFormatting>
  <conditionalFormatting sqref="V4844 AC4844">
    <cfRule type="notContainsBlanks" dxfId="0" priority="93111">
      <formula>LEN(TRIM(V4844))&gt;0</formula>
    </cfRule>
  </conditionalFormatting>
  <conditionalFormatting sqref="V4845 AC4845">
    <cfRule type="notContainsBlanks" dxfId="0" priority="93110">
      <formula>LEN(TRIM(V4845))&gt;0</formula>
    </cfRule>
  </conditionalFormatting>
  <conditionalFormatting sqref="V4846 AC4846">
    <cfRule type="notContainsBlanks" dxfId="0" priority="93109">
      <formula>LEN(TRIM(V4846))&gt;0</formula>
    </cfRule>
  </conditionalFormatting>
  <conditionalFormatting sqref="V4847 AC4847">
    <cfRule type="notContainsBlanks" dxfId="0" priority="93108">
      <formula>LEN(TRIM(V4847))&gt;0</formula>
    </cfRule>
  </conditionalFormatting>
  <conditionalFormatting sqref="V4848 AC4848">
    <cfRule type="notContainsBlanks" dxfId="0" priority="93107">
      <formula>LEN(TRIM(V4848))&gt;0</formula>
    </cfRule>
  </conditionalFormatting>
  <conditionalFormatting sqref="V4851 AC4851">
    <cfRule type="notContainsBlanks" dxfId="0" priority="93070">
      <formula>LEN(TRIM(V4851))&gt;0</formula>
    </cfRule>
  </conditionalFormatting>
  <conditionalFormatting sqref="V4852 AC4852">
    <cfRule type="notContainsBlanks" dxfId="0" priority="93069">
      <formula>LEN(TRIM(V4852))&gt;0</formula>
    </cfRule>
  </conditionalFormatting>
  <conditionalFormatting sqref="V4853 AC4853">
    <cfRule type="notContainsBlanks" dxfId="0" priority="93068">
      <formula>LEN(TRIM(V4853))&gt;0</formula>
    </cfRule>
  </conditionalFormatting>
  <conditionalFormatting sqref="R4854:S4854 U4854">
    <cfRule type="notContainsBlanks" dxfId="2" priority="93240">
      <formula>LEN(TRIM(R4854))&gt;0</formula>
    </cfRule>
  </conditionalFormatting>
  <conditionalFormatting sqref="V4854 AC4854">
    <cfRule type="notContainsBlanks" dxfId="0" priority="93245">
      <formula>LEN(TRIM(V4854))&gt;0</formula>
    </cfRule>
  </conditionalFormatting>
  <conditionalFormatting sqref="Q4856:Q4858 Q4862 Q4868:Q4869 Q4871 Q4876 Q4882:Q4883">
    <cfRule type="notContainsBlanks" dxfId="1" priority="92123">
      <formula>LEN(TRIM(Q4856))&gt;0</formula>
    </cfRule>
  </conditionalFormatting>
  <conditionalFormatting sqref="R4856:R4858 R4862">
    <cfRule type="notContainsBlanks" dxfId="2" priority="92122">
      <formula>LEN(TRIM(R4856))&gt;0</formula>
    </cfRule>
  </conditionalFormatting>
  <conditionalFormatting sqref="S4856:S4858 S4862 S4868:S4869 S4871 S4876 S4882:S4883">
    <cfRule type="notContainsBlanks" dxfId="3" priority="92105">
      <formula>LEN(TRIM(S4856))&gt;0</formula>
    </cfRule>
  </conditionalFormatting>
  <conditionalFormatting sqref="U4856:U4858 U4862 U4868:U4869 U4871 U4876 U4882:U4883">
    <cfRule type="notContainsBlanks" dxfId="4" priority="92104">
      <formula>LEN(TRIM(U4856))&gt;0</formula>
    </cfRule>
  </conditionalFormatting>
  <conditionalFormatting sqref="V4856 AC4856">
    <cfRule type="notContainsBlanks" dxfId="0" priority="92121">
      <formula>LEN(TRIM(V4856))&gt;0</formula>
    </cfRule>
  </conditionalFormatting>
  <conditionalFormatting sqref="V4856:V4858 AC4856:AC4858 V4862 AC4862">
    <cfRule type="notContainsBlanks" dxfId="0" priority="92119">
      <formula>LEN(TRIM(V4856))&gt;0</formula>
    </cfRule>
  </conditionalFormatting>
  <conditionalFormatting sqref="W4856:W4858 W4862">
    <cfRule type="notContainsBlanks" dxfId="0" priority="92118">
      <formula>LEN(TRIM(W4856))&gt;0</formula>
    </cfRule>
  </conditionalFormatting>
  <conditionalFormatting sqref="Y4856:Y4858 Y4862 Y4868:Y4869 Y4871 Y4876 Y4882:Y4883">
    <cfRule type="notContainsBlanks" dxfId="5" priority="92117">
      <formula>LEN(TRIM(Y4856))&gt;0</formula>
    </cfRule>
  </conditionalFormatting>
  <conditionalFormatting sqref="Z4856:Z4858 Z4862 Z4868:Z4869 Z4871 Z4876 Z4882:Z4883">
    <cfRule type="notContainsBlanks" dxfId="6" priority="92116">
      <formula>LEN(TRIM(Z4856))&gt;0</formula>
    </cfRule>
  </conditionalFormatting>
  <conditionalFormatting sqref="AB4858 AB4862 AB4868:AB4869 AB4871 AB4876 AB4882:AB4883">
    <cfRule type="cellIs" dxfId="7" priority="92106" operator="notEqual">
      <formula>0</formula>
    </cfRule>
  </conditionalFormatting>
  <conditionalFormatting sqref="V4859 AC4859">
    <cfRule type="notContainsBlanks" dxfId="0" priority="92097">
      <formula>LEN(TRIM(V4859))&gt;0</formula>
    </cfRule>
  </conditionalFormatting>
  <conditionalFormatting sqref="V4860 AC4860">
    <cfRule type="notContainsBlanks" dxfId="0" priority="92096">
      <formula>LEN(TRIM(V4860))&gt;0</formula>
    </cfRule>
  </conditionalFormatting>
  <conditionalFormatting sqref="V4861 AC4861">
    <cfRule type="notContainsBlanks" dxfId="0" priority="92095">
      <formula>LEN(TRIM(V4861))&gt;0</formula>
    </cfRule>
  </conditionalFormatting>
  <conditionalFormatting sqref="V4863 AC4863">
    <cfRule type="notContainsBlanks" dxfId="0" priority="92067">
      <formula>LEN(TRIM(V4863))&gt;0</formula>
    </cfRule>
  </conditionalFormatting>
  <conditionalFormatting sqref="V4864 AC4864">
    <cfRule type="notContainsBlanks" dxfId="0" priority="92066">
      <formula>LEN(TRIM(V4864))&gt;0</formula>
    </cfRule>
  </conditionalFormatting>
  <conditionalFormatting sqref="V4865 AC4865">
    <cfRule type="notContainsBlanks" dxfId="0" priority="92065">
      <formula>LEN(TRIM(V4865))&gt;0</formula>
    </cfRule>
  </conditionalFormatting>
  <conditionalFormatting sqref="V4866 AC4866">
    <cfRule type="notContainsBlanks" dxfId="0" priority="92064">
      <formula>LEN(TRIM(V4866))&gt;0</formula>
    </cfRule>
  </conditionalFormatting>
  <conditionalFormatting sqref="V4867 AC4867">
    <cfRule type="notContainsBlanks" dxfId="0" priority="92063">
      <formula>LEN(TRIM(V4867))&gt;0</formula>
    </cfRule>
  </conditionalFormatting>
  <conditionalFormatting sqref="R4868:R4869 R4871 R4876 R4882:R4883">
    <cfRule type="notContainsBlanks" dxfId="2" priority="92115">
      <formula>LEN(TRIM(R4868))&gt;0</formula>
    </cfRule>
  </conditionalFormatting>
  <conditionalFormatting sqref="V4868:V4869 AC4868:AC4869 V4871 AC4871 V4876 AC4876 V4882:V4883 AC4882:AC4883">
    <cfRule type="notContainsBlanks" dxfId="0" priority="92125">
      <formula>LEN(TRIM(V4868))&gt;0</formula>
    </cfRule>
  </conditionalFormatting>
  <conditionalFormatting sqref="W4868:W4869 W4871 W4876 W4882:W4883">
    <cfRule type="notContainsBlanks" dxfId="0" priority="92124">
      <formula>LEN(TRIM(W4868))&gt;0</formula>
    </cfRule>
  </conditionalFormatting>
  <conditionalFormatting sqref="V4870 AC4870">
    <cfRule type="notContainsBlanks" dxfId="0" priority="92030">
      <formula>LEN(TRIM(V4870))&gt;0</formula>
    </cfRule>
  </conditionalFormatting>
  <conditionalFormatting sqref="V4872 AC4872">
    <cfRule type="notContainsBlanks" dxfId="0" priority="92015">
      <formula>LEN(TRIM(V4872))&gt;0</formula>
    </cfRule>
  </conditionalFormatting>
  <conditionalFormatting sqref="V4873 AC4873">
    <cfRule type="notContainsBlanks" dxfId="0" priority="92014">
      <formula>LEN(TRIM(V4873))&gt;0</formula>
    </cfRule>
  </conditionalFormatting>
  <conditionalFormatting sqref="V4874 AC4874">
    <cfRule type="notContainsBlanks" dxfId="0" priority="92013">
      <formula>LEN(TRIM(V4874))&gt;0</formula>
    </cfRule>
  </conditionalFormatting>
  <conditionalFormatting sqref="V4875 AC4875">
    <cfRule type="notContainsBlanks" dxfId="0" priority="92012">
      <formula>LEN(TRIM(V4875))&gt;0</formula>
    </cfRule>
  </conditionalFormatting>
  <conditionalFormatting sqref="V4877 AC4877">
    <cfRule type="notContainsBlanks" dxfId="0" priority="91980">
      <formula>LEN(TRIM(V4877))&gt;0</formula>
    </cfRule>
  </conditionalFormatting>
  <conditionalFormatting sqref="V4878 AC4878">
    <cfRule type="notContainsBlanks" dxfId="0" priority="91979">
      <formula>LEN(TRIM(V4878))&gt;0</formula>
    </cfRule>
  </conditionalFormatting>
  <conditionalFormatting sqref="V4879 AC4879">
    <cfRule type="notContainsBlanks" dxfId="0" priority="91978">
      <formula>LEN(TRIM(V4879))&gt;0</formula>
    </cfRule>
  </conditionalFormatting>
  <conditionalFormatting sqref="V4880 AC4880">
    <cfRule type="notContainsBlanks" dxfId="0" priority="91977">
      <formula>LEN(TRIM(V4880))&gt;0</formula>
    </cfRule>
  </conditionalFormatting>
  <conditionalFormatting sqref="V4881 AC4881">
    <cfRule type="notContainsBlanks" dxfId="0" priority="91976">
      <formula>LEN(TRIM(V4881))&gt;0</formula>
    </cfRule>
  </conditionalFormatting>
  <conditionalFormatting sqref="V4884 AC4884">
    <cfRule type="notContainsBlanks" dxfId="0" priority="91939">
      <formula>LEN(TRIM(V4884))&gt;0</formula>
    </cfRule>
  </conditionalFormatting>
  <conditionalFormatting sqref="V4885 AC4885">
    <cfRule type="notContainsBlanks" dxfId="0" priority="91938">
      <formula>LEN(TRIM(V4885))&gt;0</formula>
    </cfRule>
  </conditionalFormatting>
  <conditionalFormatting sqref="V4886 AC4886">
    <cfRule type="notContainsBlanks" dxfId="0" priority="91937">
      <formula>LEN(TRIM(V4886))&gt;0</formula>
    </cfRule>
  </conditionalFormatting>
  <conditionalFormatting sqref="R4887:S4887 U4887">
    <cfRule type="notContainsBlanks" dxfId="2" priority="92109">
      <formula>LEN(TRIM(R4887))&gt;0</formula>
    </cfRule>
  </conditionalFormatting>
  <conditionalFormatting sqref="V4887 AC4887">
    <cfRule type="notContainsBlanks" dxfId="0" priority="92114">
      <formula>LEN(TRIM(V4887))&gt;0</formula>
    </cfRule>
  </conditionalFormatting>
  <conditionalFormatting sqref="Q4889:Q4891 Q4895 Q4901:Q4902 Q4904 Q4909 Q4915:Q4916">
    <cfRule type="notContainsBlanks" dxfId="1" priority="91656">
      <formula>LEN(TRIM(Q4889))&gt;0</formula>
    </cfRule>
  </conditionalFormatting>
  <conditionalFormatting sqref="R4889:R4891 R4895">
    <cfRule type="notContainsBlanks" dxfId="2" priority="91655">
      <formula>LEN(TRIM(R4889))&gt;0</formula>
    </cfRule>
  </conditionalFormatting>
  <conditionalFormatting sqref="S4889:S4891 S4895 S4901:S4902 S4904 S4909 S4915:S4916">
    <cfRule type="notContainsBlanks" dxfId="3" priority="91638">
      <formula>LEN(TRIM(S4889))&gt;0</formula>
    </cfRule>
  </conditionalFormatting>
  <conditionalFormatting sqref="U4889:U4891 U4895 U4901:U4902 U4904 U4909 U4915:U4916">
    <cfRule type="notContainsBlanks" dxfId="4" priority="91637">
      <formula>LEN(TRIM(U4889))&gt;0</formula>
    </cfRule>
  </conditionalFormatting>
  <conditionalFormatting sqref="V4889 AC4889">
    <cfRule type="notContainsBlanks" dxfId="0" priority="91654">
      <formula>LEN(TRIM(V4889))&gt;0</formula>
    </cfRule>
  </conditionalFormatting>
  <conditionalFormatting sqref="V4889:V4891 AC4889:AC4891 V4895 AC4895">
    <cfRule type="notContainsBlanks" dxfId="0" priority="91652">
      <formula>LEN(TRIM(V4889))&gt;0</formula>
    </cfRule>
  </conditionalFormatting>
  <conditionalFormatting sqref="W4889:W4891 W4895">
    <cfRule type="notContainsBlanks" dxfId="0" priority="91651">
      <formula>LEN(TRIM(W4889))&gt;0</formula>
    </cfRule>
  </conditionalFormatting>
  <conditionalFormatting sqref="Y4889:Y4891 Y4895 Y4901:Y4902 Y4904 Y4909 Y4915:Y4916">
    <cfRule type="notContainsBlanks" dxfId="5" priority="91650">
      <formula>LEN(TRIM(Y4889))&gt;0</formula>
    </cfRule>
  </conditionalFormatting>
  <conditionalFormatting sqref="Z4889:Z4891 Z4895 Z4901:Z4902 Z4904 Z4909 Z4915:Z4916">
    <cfRule type="notContainsBlanks" dxfId="6" priority="91649">
      <formula>LEN(TRIM(Z4889))&gt;0</formula>
    </cfRule>
  </conditionalFormatting>
  <conditionalFormatting sqref="AB4891 AB4895 AB4901:AB4902 AB4904 AB4909 AB4915:AB4916">
    <cfRule type="cellIs" dxfId="7" priority="91639" operator="notEqual">
      <formula>0</formula>
    </cfRule>
  </conditionalFormatting>
  <conditionalFormatting sqref="V4892 AC4892">
    <cfRule type="notContainsBlanks" dxfId="0" priority="91630">
      <formula>LEN(TRIM(V4892))&gt;0</formula>
    </cfRule>
  </conditionalFormatting>
  <conditionalFormatting sqref="V4893 AC4893">
    <cfRule type="notContainsBlanks" dxfId="0" priority="91629">
      <formula>LEN(TRIM(V4893))&gt;0</formula>
    </cfRule>
  </conditionalFormatting>
  <conditionalFormatting sqref="V4894 AC4894">
    <cfRule type="notContainsBlanks" dxfId="0" priority="91628">
      <formula>LEN(TRIM(V4894))&gt;0</formula>
    </cfRule>
  </conditionalFormatting>
  <conditionalFormatting sqref="V4896 AC4896">
    <cfRule type="notContainsBlanks" dxfId="0" priority="91600">
      <formula>LEN(TRIM(V4896))&gt;0</formula>
    </cfRule>
  </conditionalFormatting>
  <conditionalFormatting sqref="V4897 AC4897">
    <cfRule type="notContainsBlanks" dxfId="0" priority="91599">
      <formula>LEN(TRIM(V4897))&gt;0</formula>
    </cfRule>
  </conditionalFormatting>
  <conditionalFormatting sqref="V4898 AC4898">
    <cfRule type="notContainsBlanks" dxfId="0" priority="91598">
      <formula>LEN(TRIM(V4898))&gt;0</formula>
    </cfRule>
  </conditionalFormatting>
  <conditionalFormatting sqref="V4899 AC4899">
    <cfRule type="notContainsBlanks" dxfId="0" priority="91597">
      <formula>LEN(TRIM(V4899))&gt;0</formula>
    </cfRule>
  </conditionalFormatting>
  <conditionalFormatting sqref="V4900 AC4900">
    <cfRule type="notContainsBlanks" dxfId="0" priority="91596">
      <formula>LEN(TRIM(V4900))&gt;0</formula>
    </cfRule>
  </conditionalFormatting>
  <conditionalFormatting sqref="R4901:R4902 R4904 R4909 R4915:R4916">
    <cfRule type="notContainsBlanks" dxfId="2" priority="91648">
      <formula>LEN(TRIM(R4901))&gt;0</formula>
    </cfRule>
  </conditionalFormatting>
  <conditionalFormatting sqref="V4901:V4902 AC4901:AC4902 V4904 AC4904 V4909 AC4909 V4915:V4916 AC4915:AC4916">
    <cfRule type="notContainsBlanks" dxfId="0" priority="91658">
      <formula>LEN(TRIM(V4901))&gt;0</formula>
    </cfRule>
  </conditionalFormatting>
  <conditionalFormatting sqref="W4901:W4902 W4904 W4909 W4915:W4916">
    <cfRule type="notContainsBlanks" dxfId="0" priority="91657">
      <formula>LEN(TRIM(W4901))&gt;0</formula>
    </cfRule>
  </conditionalFormatting>
  <conditionalFormatting sqref="V4903 AC4903">
    <cfRule type="notContainsBlanks" dxfId="0" priority="91563">
      <formula>LEN(TRIM(V4903))&gt;0</formula>
    </cfRule>
  </conditionalFormatting>
  <conditionalFormatting sqref="V4905 AC4905">
    <cfRule type="notContainsBlanks" dxfId="0" priority="91548">
      <formula>LEN(TRIM(V4905))&gt;0</formula>
    </cfRule>
  </conditionalFormatting>
  <conditionalFormatting sqref="V4906 AC4906">
    <cfRule type="notContainsBlanks" dxfId="0" priority="91547">
      <formula>LEN(TRIM(V4906))&gt;0</formula>
    </cfRule>
  </conditionalFormatting>
  <conditionalFormatting sqref="V4907 AC4907">
    <cfRule type="notContainsBlanks" dxfId="0" priority="91546">
      <formula>LEN(TRIM(V4907))&gt;0</formula>
    </cfRule>
  </conditionalFormatting>
  <conditionalFormatting sqref="V4908 AC4908">
    <cfRule type="notContainsBlanks" dxfId="0" priority="91545">
      <formula>LEN(TRIM(V4908))&gt;0</formula>
    </cfRule>
  </conditionalFormatting>
  <conditionalFormatting sqref="V4910 AC4910">
    <cfRule type="notContainsBlanks" dxfId="0" priority="91510">
      <formula>LEN(TRIM(V4910))&gt;0</formula>
    </cfRule>
  </conditionalFormatting>
  <conditionalFormatting sqref="V4911 AC4911">
    <cfRule type="notContainsBlanks" dxfId="0" priority="91509">
      <formula>LEN(TRIM(V4911))&gt;0</formula>
    </cfRule>
  </conditionalFormatting>
  <conditionalFormatting sqref="V4912 AC4912">
    <cfRule type="notContainsBlanks" dxfId="0" priority="91508">
      <formula>LEN(TRIM(V4912))&gt;0</formula>
    </cfRule>
  </conditionalFormatting>
  <conditionalFormatting sqref="V4913 AC4913">
    <cfRule type="notContainsBlanks" dxfId="0" priority="91507">
      <formula>LEN(TRIM(V4913))&gt;0</formula>
    </cfRule>
  </conditionalFormatting>
  <conditionalFormatting sqref="V4914 AC4914">
    <cfRule type="notContainsBlanks" dxfId="0" priority="91506">
      <formula>LEN(TRIM(V4914))&gt;0</formula>
    </cfRule>
  </conditionalFormatting>
  <conditionalFormatting sqref="V4917 AC4917">
    <cfRule type="notContainsBlanks" dxfId="0" priority="91469">
      <formula>LEN(TRIM(V4917))&gt;0</formula>
    </cfRule>
  </conditionalFormatting>
  <conditionalFormatting sqref="V4918 AC4918">
    <cfRule type="notContainsBlanks" dxfId="0" priority="91468">
      <formula>LEN(TRIM(V4918))&gt;0</formula>
    </cfRule>
  </conditionalFormatting>
  <conditionalFormatting sqref="V4919 AC4919">
    <cfRule type="notContainsBlanks" dxfId="0" priority="91467">
      <formula>LEN(TRIM(V4919))&gt;0</formula>
    </cfRule>
  </conditionalFormatting>
  <conditionalFormatting sqref="R4920:S4920 U4920">
    <cfRule type="notContainsBlanks" dxfId="2" priority="91642">
      <formula>LEN(TRIM(R4920))&gt;0</formula>
    </cfRule>
  </conditionalFormatting>
  <conditionalFormatting sqref="V4920 AC4920">
    <cfRule type="notContainsBlanks" dxfId="0" priority="91647">
      <formula>LEN(TRIM(V4920))&gt;0</formula>
    </cfRule>
  </conditionalFormatting>
  <conditionalFormatting sqref="Q4922:Q4924 Q4928 Q4934:Q4935 Q4937 Q4942 Q4948:Q4949">
    <cfRule type="notContainsBlanks" dxfId="1" priority="95160">
      <formula>LEN(TRIM(Q4922))&gt;0</formula>
    </cfRule>
  </conditionalFormatting>
  <conditionalFormatting sqref="R4922:R4924 R4928">
    <cfRule type="notContainsBlanks" dxfId="2" priority="95153">
      <formula>LEN(TRIM(R4922))&gt;0</formula>
    </cfRule>
  </conditionalFormatting>
  <conditionalFormatting sqref="S4922:S4924 S4928 S4934:S4935 S4937 S4942 S4948:S4949">
    <cfRule type="notContainsBlanks" dxfId="3" priority="95032">
      <formula>LEN(TRIM(S4922))&gt;0</formula>
    </cfRule>
  </conditionalFormatting>
  <conditionalFormatting sqref="U4922:U4924 U4928 U4934:U4935 U4937 U4942 U4948:U4949">
    <cfRule type="notContainsBlanks" dxfId="4" priority="95025">
      <formula>LEN(TRIM(U4922))&gt;0</formula>
    </cfRule>
  </conditionalFormatting>
  <conditionalFormatting sqref="V4922 AC4922">
    <cfRule type="notContainsBlanks" dxfId="0" priority="95146">
      <formula>LEN(TRIM(V4922))&gt;0</formula>
    </cfRule>
  </conditionalFormatting>
  <conditionalFormatting sqref="V4922:V4924 AC4922:AC4924 V4928 AC4928">
    <cfRule type="notContainsBlanks" dxfId="0" priority="95132">
      <formula>LEN(TRIM(V4922))&gt;0</formula>
    </cfRule>
  </conditionalFormatting>
  <conditionalFormatting sqref="W4922:W4924 W4928">
    <cfRule type="notContainsBlanks" dxfId="0" priority="95125">
      <formula>LEN(TRIM(W4922))&gt;0</formula>
    </cfRule>
  </conditionalFormatting>
  <conditionalFormatting sqref="Y4922:Y4924 Y4928 Y4934:Y4935 Y4937 Y4942 Y4948:Y4949">
    <cfRule type="notContainsBlanks" dxfId="5" priority="95118">
      <formula>LEN(TRIM(Y4922))&gt;0</formula>
    </cfRule>
  </conditionalFormatting>
  <conditionalFormatting sqref="Z4922:Z4924 Z4928 Z4934:Z4935 Z4937 Z4942 Z4948:Z4949">
    <cfRule type="notContainsBlanks" dxfId="6" priority="95111">
      <formula>LEN(TRIM(Z4922))&gt;0</formula>
    </cfRule>
  </conditionalFormatting>
  <conditionalFormatting sqref="AB4924 AB4928 AB4934:AB4935 AB4937 AB4942 AB4948:AB4949">
    <cfRule type="cellIs" dxfId="7" priority="95039" operator="notEqual">
      <formula>0</formula>
    </cfRule>
  </conditionalFormatting>
  <conditionalFormatting sqref="V4925 AC4925">
    <cfRule type="notContainsBlanks" dxfId="0" priority="94985">
      <formula>LEN(TRIM(V4925))&gt;0</formula>
    </cfRule>
  </conditionalFormatting>
  <conditionalFormatting sqref="V4926 AC4926">
    <cfRule type="notContainsBlanks" dxfId="0" priority="94978">
      <formula>LEN(TRIM(V4926))&gt;0</formula>
    </cfRule>
  </conditionalFormatting>
  <conditionalFormatting sqref="V4927 AC4927">
    <cfRule type="notContainsBlanks" dxfId="0" priority="94971">
      <formula>LEN(TRIM(V4927))&gt;0</formula>
    </cfRule>
  </conditionalFormatting>
  <conditionalFormatting sqref="V4929 AC4929">
    <cfRule type="notContainsBlanks" dxfId="0" priority="94786">
      <formula>LEN(TRIM(V4929))&gt;0</formula>
    </cfRule>
  </conditionalFormatting>
  <conditionalFormatting sqref="V4930 AC4930">
    <cfRule type="notContainsBlanks" dxfId="0" priority="94779">
      <formula>LEN(TRIM(V4930))&gt;0</formula>
    </cfRule>
  </conditionalFormatting>
  <conditionalFormatting sqref="V4931 AC4931">
    <cfRule type="notContainsBlanks" dxfId="0" priority="94772">
      <formula>LEN(TRIM(V4931))&gt;0</formula>
    </cfRule>
  </conditionalFormatting>
  <conditionalFormatting sqref="V4932 AC4932">
    <cfRule type="notContainsBlanks" dxfId="0" priority="94765">
      <formula>LEN(TRIM(V4932))&gt;0</formula>
    </cfRule>
  </conditionalFormatting>
  <conditionalFormatting sqref="V4933 AC4933">
    <cfRule type="notContainsBlanks" dxfId="0" priority="94758">
      <formula>LEN(TRIM(V4933))&gt;0</formula>
    </cfRule>
  </conditionalFormatting>
  <conditionalFormatting sqref="R4934:R4935 R4937 R4942 R4948:R4949">
    <cfRule type="notContainsBlanks" dxfId="2" priority="95104">
      <formula>LEN(TRIM(R4934))&gt;0</formula>
    </cfRule>
  </conditionalFormatting>
  <conditionalFormatting sqref="V4934:V4935 AC4934:AC4935 V4937 AC4937 V4942 AC4942 AC4948:AC4949">
    <cfRule type="notContainsBlanks" dxfId="0" priority="95174">
      <formula>LEN(TRIM(V4934))&gt;0</formula>
    </cfRule>
  </conditionalFormatting>
  <conditionalFormatting sqref="W4934:W4935 W4937 W4942 W4948:W4949">
    <cfRule type="notContainsBlanks" dxfId="0" priority="95167">
      <formula>LEN(TRIM(W4934))&gt;0</formula>
    </cfRule>
  </conditionalFormatting>
  <conditionalFormatting sqref="V4936 AC4936">
    <cfRule type="notContainsBlanks" dxfId="0" priority="94529">
      <formula>LEN(TRIM(V4936))&gt;0</formula>
    </cfRule>
  </conditionalFormatting>
  <conditionalFormatting sqref="V4938 AC4938">
    <cfRule type="notContainsBlanks" dxfId="0" priority="94432">
      <formula>LEN(TRIM(V4938))&gt;0</formula>
    </cfRule>
  </conditionalFormatting>
  <conditionalFormatting sqref="V4939 AC4939">
    <cfRule type="notContainsBlanks" dxfId="0" priority="94425">
      <formula>LEN(TRIM(V4939))&gt;0</formula>
    </cfRule>
  </conditionalFormatting>
  <conditionalFormatting sqref="V4940 AC4940">
    <cfRule type="notContainsBlanks" dxfId="0" priority="94418">
      <formula>LEN(TRIM(V4940))&gt;0</formula>
    </cfRule>
  </conditionalFormatting>
  <conditionalFormatting sqref="V4941 AC4941">
    <cfRule type="notContainsBlanks" dxfId="0" priority="94411">
      <formula>LEN(TRIM(V4941))&gt;0</formula>
    </cfRule>
  </conditionalFormatting>
  <conditionalFormatting sqref="V4943 AC4943">
    <cfRule type="notContainsBlanks" dxfId="0" priority="94209">
      <formula>LEN(TRIM(V4943))&gt;0</formula>
    </cfRule>
  </conditionalFormatting>
  <conditionalFormatting sqref="V4944 AC4944">
    <cfRule type="notContainsBlanks" dxfId="0" priority="94202">
      <formula>LEN(TRIM(V4944))&gt;0</formula>
    </cfRule>
  </conditionalFormatting>
  <conditionalFormatting sqref="V4945 AC4945">
    <cfRule type="notContainsBlanks" dxfId="0" priority="94195">
      <formula>LEN(TRIM(V4945))&gt;0</formula>
    </cfRule>
  </conditionalFormatting>
  <conditionalFormatting sqref="V4946 AC4946">
    <cfRule type="notContainsBlanks" dxfId="0" priority="94188">
      <formula>LEN(TRIM(V4946))&gt;0</formula>
    </cfRule>
  </conditionalFormatting>
  <conditionalFormatting sqref="V4947 AC4947">
    <cfRule type="notContainsBlanks" dxfId="0" priority="94181">
      <formula>LEN(TRIM(V4947))&gt;0</formula>
    </cfRule>
  </conditionalFormatting>
  <conditionalFormatting sqref="V4950 AC4950">
    <cfRule type="notContainsBlanks" dxfId="0" priority="93926">
      <formula>LEN(TRIM(V4950))&gt;0</formula>
    </cfRule>
  </conditionalFormatting>
  <conditionalFormatting sqref="V4951 AC4951">
    <cfRule type="notContainsBlanks" dxfId="0" priority="93919">
      <formula>LEN(TRIM(V4951))&gt;0</formula>
    </cfRule>
  </conditionalFormatting>
  <conditionalFormatting sqref="V4952 AC4952">
    <cfRule type="notContainsBlanks" dxfId="0" priority="93912">
      <formula>LEN(TRIM(V4952))&gt;0</formula>
    </cfRule>
  </conditionalFormatting>
  <conditionalFormatting sqref="R4953:S4953 U4953">
    <cfRule type="notContainsBlanks" dxfId="2" priority="95061">
      <formula>LEN(TRIM(R4953))&gt;0</formula>
    </cfRule>
  </conditionalFormatting>
  <conditionalFormatting sqref="V4953 AC4953">
    <cfRule type="notContainsBlanks" dxfId="0" priority="95096">
      <formula>LEN(TRIM(V4953))&gt;0</formula>
    </cfRule>
  </conditionalFormatting>
  <conditionalFormatting sqref="Q4955:Q4957 Q4961 Q4967:Q4968 Q4970 Q4975 Q4981:Q4982">
    <cfRule type="notContainsBlanks" dxfId="1" priority="95159">
      <formula>LEN(TRIM(Q4955))&gt;0</formula>
    </cfRule>
  </conditionalFormatting>
  <conditionalFormatting sqref="R4955:R4957 R4961">
    <cfRule type="notContainsBlanks" dxfId="2" priority="95152">
      <formula>LEN(TRIM(R4955))&gt;0</formula>
    </cfRule>
  </conditionalFormatting>
  <conditionalFormatting sqref="S4955:S4957 S4961 S4967:S4968 S4970 S4975 S4981:S4982">
    <cfRule type="notContainsBlanks" dxfId="3" priority="95031">
      <formula>LEN(TRIM(S4955))&gt;0</formula>
    </cfRule>
  </conditionalFormatting>
  <conditionalFormatting sqref="U4955:U4957 U4961 U4967:U4968 U4970 U4975 U4981:U4982">
    <cfRule type="notContainsBlanks" dxfId="4" priority="95024">
      <formula>LEN(TRIM(U4955))&gt;0</formula>
    </cfRule>
  </conditionalFormatting>
  <conditionalFormatting sqref="V4955 AC4955">
    <cfRule type="notContainsBlanks" dxfId="0" priority="95145">
      <formula>LEN(TRIM(V4955))&gt;0</formula>
    </cfRule>
  </conditionalFormatting>
  <conditionalFormatting sqref="V4955:V4957 AC4955:AC4957 V4961 AC4961">
    <cfRule type="notContainsBlanks" dxfId="0" priority="95131">
      <formula>LEN(TRIM(V4955))&gt;0</formula>
    </cfRule>
  </conditionalFormatting>
  <conditionalFormatting sqref="W4955:W4957 W4961">
    <cfRule type="notContainsBlanks" dxfId="0" priority="95124">
      <formula>LEN(TRIM(W4955))&gt;0</formula>
    </cfRule>
  </conditionalFormatting>
  <conditionalFormatting sqref="Y4955:Y4957 Y4961 Y4967:Y4968 Y4970 Y4975 Y4981:Y4982">
    <cfRule type="notContainsBlanks" dxfId="5" priority="95117">
      <formula>LEN(TRIM(Y4955))&gt;0</formula>
    </cfRule>
  </conditionalFormatting>
  <conditionalFormatting sqref="Z4955:Z4957 Z4961 Z4967:Z4968 Z4970 Z4975 Z4981:Z4982">
    <cfRule type="notContainsBlanks" dxfId="6" priority="95110">
      <formula>LEN(TRIM(Z4955))&gt;0</formula>
    </cfRule>
  </conditionalFormatting>
  <conditionalFormatting sqref="AB4957 AB4961 AB4967:AB4968 AB4970 AB4975 AB4981:AB4982">
    <cfRule type="cellIs" dxfId="7" priority="95038" operator="notEqual">
      <formula>0</formula>
    </cfRule>
  </conditionalFormatting>
  <conditionalFormatting sqref="V4958 AC4958">
    <cfRule type="notContainsBlanks" dxfId="0" priority="94984">
      <formula>LEN(TRIM(V4958))&gt;0</formula>
    </cfRule>
  </conditionalFormatting>
  <conditionalFormatting sqref="V4959 AC4959">
    <cfRule type="notContainsBlanks" dxfId="0" priority="94977">
      <formula>LEN(TRIM(V4959))&gt;0</formula>
    </cfRule>
  </conditionalFormatting>
  <conditionalFormatting sqref="V4960 AC4960">
    <cfRule type="notContainsBlanks" dxfId="0" priority="94970">
      <formula>LEN(TRIM(V4960))&gt;0</formula>
    </cfRule>
  </conditionalFormatting>
  <conditionalFormatting sqref="V4962 AC4962">
    <cfRule type="notContainsBlanks" dxfId="0" priority="94785">
      <formula>LEN(TRIM(V4962))&gt;0</formula>
    </cfRule>
  </conditionalFormatting>
  <conditionalFormatting sqref="V4963 AC4963">
    <cfRule type="notContainsBlanks" dxfId="0" priority="94778">
      <formula>LEN(TRIM(V4963))&gt;0</formula>
    </cfRule>
  </conditionalFormatting>
  <conditionalFormatting sqref="V4964 AC4964">
    <cfRule type="notContainsBlanks" dxfId="0" priority="94771">
      <formula>LEN(TRIM(V4964))&gt;0</formula>
    </cfRule>
  </conditionalFormatting>
  <conditionalFormatting sqref="V4965 AC4965">
    <cfRule type="notContainsBlanks" dxfId="0" priority="94764">
      <formula>LEN(TRIM(V4965))&gt;0</formula>
    </cfRule>
  </conditionalFormatting>
  <conditionalFormatting sqref="V4966 AC4966">
    <cfRule type="notContainsBlanks" dxfId="0" priority="94757">
      <formula>LEN(TRIM(V4966))&gt;0</formula>
    </cfRule>
  </conditionalFormatting>
  <conditionalFormatting sqref="R4967:R4968 R4970 R4975 R4981:R4982">
    <cfRule type="notContainsBlanks" dxfId="2" priority="95103">
      <formula>LEN(TRIM(R4967))&gt;0</formula>
    </cfRule>
  </conditionalFormatting>
  <conditionalFormatting sqref="V4967:V4968 AC4967:AC4968 V4970 AC4970 V4975 AC4975 AC4981:AC4982">
    <cfRule type="notContainsBlanks" dxfId="0" priority="95173">
      <formula>LEN(TRIM(V4967))&gt;0</formula>
    </cfRule>
  </conditionalFormatting>
  <conditionalFormatting sqref="W4967:W4968 W4970 W4975 W4981:W4982">
    <cfRule type="notContainsBlanks" dxfId="0" priority="95166">
      <formula>LEN(TRIM(W4967))&gt;0</formula>
    </cfRule>
  </conditionalFormatting>
  <conditionalFormatting sqref="V4969 AC4969">
    <cfRule type="notContainsBlanks" dxfId="0" priority="94528">
      <formula>LEN(TRIM(V4969))&gt;0</formula>
    </cfRule>
  </conditionalFormatting>
  <conditionalFormatting sqref="V4971 AC4971">
    <cfRule type="notContainsBlanks" dxfId="0" priority="94431">
      <formula>LEN(TRIM(V4971))&gt;0</formula>
    </cfRule>
  </conditionalFormatting>
  <conditionalFormatting sqref="V4972 AC4972">
    <cfRule type="notContainsBlanks" dxfId="0" priority="94424">
      <formula>LEN(TRIM(V4972))&gt;0</formula>
    </cfRule>
  </conditionalFormatting>
  <conditionalFormatting sqref="V4973 AC4973">
    <cfRule type="notContainsBlanks" dxfId="0" priority="94417">
      <formula>LEN(TRIM(V4973))&gt;0</formula>
    </cfRule>
  </conditionalFormatting>
  <conditionalFormatting sqref="V4974 AC4974">
    <cfRule type="notContainsBlanks" dxfId="0" priority="94410">
      <formula>LEN(TRIM(V4974))&gt;0</formula>
    </cfRule>
  </conditionalFormatting>
  <conditionalFormatting sqref="V4976 AC4976">
    <cfRule type="notContainsBlanks" dxfId="0" priority="94208">
      <formula>LEN(TRIM(V4976))&gt;0</formula>
    </cfRule>
  </conditionalFormatting>
  <conditionalFormatting sqref="V4977 AC4977">
    <cfRule type="notContainsBlanks" dxfId="0" priority="94201">
      <formula>LEN(TRIM(V4977))&gt;0</formula>
    </cfRule>
  </conditionalFormatting>
  <conditionalFormatting sqref="V4978 AC4978">
    <cfRule type="notContainsBlanks" dxfId="0" priority="94194">
      <formula>LEN(TRIM(V4978))&gt;0</formula>
    </cfRule>
  </conditionalFormatting>
  <conditionalFormatting sqref="V4984 AC4984">
    <cfRule type="notContainsBlanks" dxfId="0" priority="93918">
      <formula>LEN(TRIM(V4984))&gt;0</formula>
    </cfRule>
  </conditionalFormatting>
  <conditionalFormatting sqref="V4985 AC4985">
    <cfRule type="notContainsBlanks" dxfId="0" priority="93911">
      <formula>LEN(TRIM(V4985))&gt;0</formula>
    </cfRule>
  </conditionalFormatting>
  <conditionalFormatting sqref="R4986:S4986 U4986">
    <cfRule type="notContainsBlanks" dxfId="2" priority="95060">
      <formula>LEN(TRIM(R4986))&gt;0</formula>
    </cfRule>
  </conditionalFormatting>
  <conditionalFormatting sqref="V4986 AC4986">
    <cfRule type="notContainsBlanks" dxfId="0" priority="95095">
      <formula>LEN(TRIM(V4986))&gt;0</formula>
    </cfRule>
  </conditionalFormatting>
  <conditionalFormatting sqref="Q4988:Q4990 Q5008 Q5014:Q5015">
    <cfRule type="notContainsBlanks" dxfId="1" priority="95158">
      <formula>LEN(TRIM(Q4988))&gt;0</formula>
    </cfRule>
  </conditionalFormatting>
  <conditionalFormatting sqref="R4988:R4990 R4994">
    <cfRule type="notContainsBlanks" dxfId="2" priority="95151">
      <formula>LEN(TRIM(R4988))&gt;0</formula>
    </cfRule>
  </conditionalFormatting>
  <conditionalFormatting sqref="S4988:S4990 S4994 S5000:S5001 S5003 S5008 S5014:S5015">
    <cfRule type="notContainsBlanks" dxfId="3" priority="95030">
      <formula>LEN(TRIM(S4988))&gt;0</formula>
    </cfRule>
  </conditionalFormatting>
  <conditionalFormatting sqref="U4988:U4990 U4994 U5000:U5001 U5003 U5008 U5014:U5015">
    <cfRule type="notContainsBlanks" dxfId="4" priority="95023">
      <formula>LEN(TRIM(U4988))&gt;0</formula>
    </cfRule>
  </conditionalFormatting>
  <conditionalFormatting sqref="V4988 AC4988">
    <cfRule type="notContainsBlanks" dxfId="0" priority="95144">
      <formula>LEN(TRIM(V4988))&gt;0</formula>
    </cfRule>
  </conditionalFormatting>
  <conditionalFormatting sqref="V4988:V4990 AC4988:AC4990 V4994 AC4994">
    <cfRule type="notContainsBlanks" dxfId="0" priority="95130">
      <formula>LEN(TRIM(V4988))&gt;0</formula>
    </cfRule>
  </conditionalFormatting>
  <conditionalFormatting sqref="W4988:W4990 W4994">
    <cfRule type="notContainsBlanks" dxfId="0" priority="95123">
      <formula>LEN(TRIM(W4988))&gt;0</formula>
    </cfRule>
  </conditionalFormatting>
  <conditionalFormatting sqref="Y4988:Y4990 Y4994 Y5000:Y5001 Y5003 Y5008 Y5014:Y5015">
    <cfRule type="notContainsBlanks" dxfId="5" priority="95116">
      <formula>LEN(TRIM(Y4988))&gt;0</formula>
    </cfRule>
  </conditionalFormatting>
  <conditionalFormatting sqref="Z4988:Z4990 Z4994 Z5000:Z5001 Z5003 Z5008 Z5014:Z5015">
    <cfRule type="notContainsBlanks" dxfId="6" priority="95109">
      <formula>LEN(TRIM(Z4988))&gt;0</formula>
    </cfRule>
  </conditionalFormatting>
  <conditionalFormatting sqref="AA4989:AA4990 AA4992:AA4994">
    <cfRule type="cellIs" dxfId="8" priority="93355" operator="equal">
      <formula>4</formula>
    </cfRule>
    <cfRule type="cellIs" dxfId="8" priority="93356" operator="equal">
      <formula>2</formula>
    </cfRule>
  </conditionalFormatting>
  <conditionalFormatting sqref="AB4990 AB4994 AB5000:AB5001 AB5003 AB5008 AB5014:AB5015">
    <cfRule type="cellIs" dxfId="7" priority="95037" operator="notEqual">
      <formula>0</formula>
    </cfRule>
  </conditionalFormatting>
  <conditionalFormatting sqref="V4991 AC4991">
    <cfRule type="notContainsBlanks" dxfId="0" priority="94983">
      <formula>LEN(TRIM(V4991))&gt;0</formula>
    </cfRule>
  </conditionalFormatting>
  <conditionalFormatting sqref="AA4991 AA4995:AA4997">
    <cfRule type="cellIs" dxfId="8" priority="95184" operator="equal">
      <formula>4</formula>
    </cfRule>
    <cfRule type="cellIs" dxfId="8" priority="95185" operator="equal">
      <formula>2</formula>
    </cfRule>
  </conditionalFormatting>
  <conditionalFormatting sqref="V4992 AC4992">
    <cfRule type="notContainsBlanks" dxfId="0" priority="94976">
      <formula>LEN(TRIM(V4992))&gt;0</formula>
    </cfRule>
  </conditionalFormatting>
  <conditionalFormatting sqref="V4993 AC4993">
    <cfRule type="notContainsBlanks" dxfId="0" priority="94969">
      <formula>LEN(TRIM(V4993))&gt;0</formula>
    </cfRule>
  </conditionalFormatting>
  <conditionalFormatting sqref="V4995 AC4995">
    <cfRule type="notContainsBlanks" dxfId="0" priority="94784">
      <formula>LEN(TRIM(V4995))&gt;0</formula>
    </cfRule>
  </conditionalFormatting>
  <conditionalFormatting sqref="V4996 AC4996">
    <cfRule type="notContainsBlanks" dxfId="0" priority="94777">
      <formula>LEN(TRIM(V4996))&gt;0</formula>
    </cfRule>
  </conditionalFormatting>
  <conditionalFormatting sqref="V4997 AC4997">
    <cfRule type="notContainsBlanks" dxfId="0" priority="94770">
      <formula>LEN(TRIM(V4997))&gt;0</formula>
    </cfRule>
  </conditionalFormatting>
  <conditionalFormatting sqref="V4998 AC4998">
    <cfRule type="notContainsBlanks" dxfId="0" priority="94763">
      <formula>LEN(TRIM(V4998))&gt;0</formula>
    </cfRule>
  </conditionalFormatting>
  <conditionalFormatting sqref="V4999 AC4999">
    <cfRule type="notContainsBlanks" dxfId="0" priority="94756">
      <formula>LEN(TRIM(V4999))&gt;0</formula>
    </cfRule>
  </conditionalFormatting>
  <conditionalFormatting sqref="V5000:V5001 AC5000:AC5001 V5003 AC5003 V5008 AC5008 V5014:V5015 AC5014:AC5015">
    <cfRule type="notContainsBlanks" dxfId="0" priority="95172">
      <formula>LEN(TRIM(V5000))&gt;0</formula>
    </cfRule>
  </conditionalFormatting>
  <conditionalFormatting sqref="W5000:W5001 W5003 W5008 W5014:W5015">
    <cfRule type="notContainsBlanks" dxfId="0" priority="95165">
      <formula>LEN(TRIM(W5000))&gt;0</formula>
    </cfRule>
  </conditionalFormatting>
  <conditionalFormatting sqref="V5002 AC5002">
    <cfRule type="notContainsBlanks" dxfId="0" priority="94527">
      <formula>LEN(TRIM(V5002))&gt;0</formula>
    </cfRule>
  </conditionalFormatting>
  <conditionalFormatting sqref="V5004 AC5004">
    <cfRule type="notContainsBlanks" dxfId="0" priority="94430">
      <formula>LEN(TRIM(V5004))&gt;0</formula>
    </cfRule>
  </conditionalFormatting>
  <conditionalFormatting sqref="V5005 AC5005">
    <cfRule type="notContainsBlanks" dxfId="0" priority="94423">
      <formula>LEN(TRIM(V5005))&gt;0</formula>
    </cfRule>
  </conditionalFormatting>
  <conditionalFormatting sqref="V5006 AC5006">
    <cfRule type="notContainsBlanks" dxfId="0" priority="94416">
      <formula>LEN(TRIM(V5006))&gt;0</formula>
    </cfRule>
  </conditionalFormatting>
  <conditionalFormatting sqref="V5007 AC5007">
    <cfRule type="notContainsBlanks" dxfId="0" priority="94409">
      <formula>LEN(TRIM(V5007))&gt;0</formula>
    </cfRule>
  </conditionalFormatting>
  <conditionalFormatting sqref="V5009 AC5009">
    <cfRule type="notContainsBlanks" dxfId="0" priority="94207">
      <formula>LEN(TRIM(V5009))&gt;0</formula>
    </cfRule>
  </conditionalFormatting>
  <conditionalFormatting sqref="AA5009 AA5012">
    <cfRule type="cellIs" dxfId="8" priority="95182" operator="equal">
      <formula>4</formula>
    </cfRule>
    <cfRule type="cellIs" dxfId="8" priority="95183" operator="equal">
      <formula>2</formula>
    </cfRule>
  </conditionalFormatting>
  <conditionalFormatting sqref="V5010 AC5010">
    <cfRule type="notContainsBlanks" dxfId="0" priority="94200">
      <formula>LEN(TRIM(V5010))&gt;0</formula>
    </cfRule>
  </conditionalFormatting>
  <conditionalFormatting sqref="V5011 AC5011">
    <cfRule type="notContainsBlanks" dxfId="0" priority="94193">
      <formula>LEN(TRIM(V5011))&gt;0</formula>
    </cfRule>
  </conditionalFormatting>
  <conditionalFormatting sqref="V5012 AC5012">
    <cfRule type="notContainsBlanks" dxfId="0" priority="94186">
      <formula>LEN(TRIM(V5012))&gt;0</formula>
    </cfRule>
  </conditionalFormatting>
  <conditionalFormatting sqref="V5013 AC5013">
    <cfRule type="notContainsBlanks" dxfId="0" priority="94179">
      <formula>LEN(TRIM(V5013))&gt;0</formula>
    </cfRule>
  </conditionalFormatting>
  <conditionalFormatting sqref="V5016 AC5016">
    <cfRule type="notContainsBlanks" dxfId="0" priority="93924">
      <formula>LEN(TRIM(V5016))&gt;0</formula>
    </cfRule>
  </conditionalFormatting>
  <conditionalFormatting sqref="V5017 AC5017">
    <cfRule type="notContainsBlanks" dxfId="0" priority="93917">
      <formula>LEN(TRIM(V5017))&gt;0</formula>
    </cfRule>
  </conditionalFormatting>
  <conditionalFormatting sqref="V5018 AC5018">
    <cfRule type="notContainsBlanks" dxfId="0" priority="93910">
      <formula>LEN(TRIM(V5018))&gt;0</formula>
    </cfRule>
  </conditionalFormatting>
  <conditionalFormatting sqref="R5019:S5019 U5019">
    <cfRule type="notContainsBlanks" dxfId="2" priority="95059">
      <formula>LEN(TRIM(R5019))&gt;0</formula>
    </cfRule>
  </conditionalFormatting>
  <conditionalFormatting sqref="V5019 AC5019">
    <cfRule type="notContainsBlanks" dxfId="0" priority="95094">
      <formula>LEN(TRIM(V5019))&gt;0</formula>
    </cfRule>
  </conditionalFormatting>
  <conditionalFormatting sqref="Q5021:Q5023 Q5027 Q5033:Q5034 Q5036 Q5041 Q5047:Q5048">
    <cfRule type="notContainsBlanks" dxfId="1" priority="95157">
      <formula>LEN(TRIM(Q5021))&gt;0</formula>
    </cfRule>
  </conditionalFormatting>
  <conditionalFormatting sqref="R5021:R5023 R5027">
    <cfRule type="notContainsBlanks" dxfId="2" priority="95150">
      <formula>LEN(TRIM(R5021))&gt;0</formula>
    </cfRule>
  </conditionalFormatting>
  <conditionalFormatting sqref="S5021:S5023 S5027 S5033:S5034 S5036 S5041 S5047:S5048">
    <cfRule type="notContainsBlanks" dxfId="3" priority="95029">
      <formula>LEN(TRIM(S5021))&gt;0</formula>
    </cfRule>
  </conditionalFormatting>
  <conditionalFormatting sqref="U5021:U5023 U5027 U5033:U5034 U5036 U5041 U5047:U5048">
    <cfRule type="notContainsBlanks" dxfId="4" priority="95022">
      <formula>LEN(TRIM(U5021))&gt;0</formula>
    </cfRule>
  </conditionalFormatting>
  <conditionalFormatting sqref="V5021 AC5021">
    <cfRule type="notContainsBlanks" dxfId="0" priority="95143">
      <formula>LEN(TRIM(V5021))&gt;0</formula>
    </cfRule>
  </conditionalFormatting>
  <conditionalFormatting sqref="V5021:V5023 AC5021:AC5023 V5027 AC5027">
    <cfRule type="notContainsBlanks" dxfId="0" priority="95129">
      <formula>LEN(TRIM(V5021))&gt;0</formula>
    </cfRule>
  </conditionalFormatting>
  <conditionalFormatting sqref="W5021:W5023 W5027">
    <cfRule type="notContainsBlanks" dxfId="0" priority="95122">
      <formula>LEN(TRIM(W5021))&gt;0</formula>
    </cfRule>
  </conditionalFormatting>
  <conditionalFormatting sqref="Y5021:Y5023 Y5027 Y5033:Y5034 Y5036 Y5041 Y5047:Y5048">
    <cfRule type="notContainsBlanks" dxfId="5" priority="95115">
      <formula>LEN(TRIM(Y5021))&gt;0</formula>
    </cfRule>
  </conditionalFormatting>
  <conditionalFormatting sqref="Z5021:Z5023 Z5027 Z5033:Z5034 Z5036 Z5041 Z5047:Z5048">
    <cfRule type="notContainsBlanks" dxfId="6" priority="95108">
      <formula>LEN(TRIM(Z5021))&gt;0</formula>
    </cfRule>
  </conditionalFormatting>
  <conditionalFormatting sqref="AB5023 AB5027 AB5033:AB5034 AB5036 AB5041 AB5047:AB5048">
    <cfRule type="cellIs" dxfId="7" priority="95036" operator="notEqual">
      <formula>0</formula>
    </cfRule>
  </conditionalFormatting>
  <conditionalFormatting sqref="V5024 AC5024">
    <cfRule type="notContainsBlanks" dxfId="0" priority="94982">
      <formula>LEN(TRIM(V5024))&gt;0</formula>
    </cfRule>
  </conditionalFormatting>
  <conditionalFormatting sqref="V5025 AC5025">
    <cfRule type="notContainsBlanks" dxfId="0" priority="94975">
      <formula>LEN(TRIM(V5025))&gt;0</formula>
    </cfRule>
  </conditionalFormatting>
  <conditionalFormatting sqref="V5026 AC5026">
    <cfRule type="notContainsBlanks" dxfId="0" priority="94968">
      <formula>LEN(TRIM(V5026))&gt;0</formula>
    </cfRule>
  </conditionalFormatting>
  <conditionalFormatting sqref="V5028 AC5028">
    <cfRule type="notContainsBlanks" dxfId="0" priority="94783">
      <formula>LEN(TRIM(V5028))&gt;0</formula>
    </cfRule>
  </conditionalFormatting>
  <conditionalFormatting sqref="V5029 AC5029">
    <cfRule type="notContainsBlanks" dxfId="0" priority="94776">
      <formula>LEN(TRIM(V5029))&gt;0</formula>
    </cfRule>
  </conditionalFormatting>
  <conditionalFormatting sqref="V5030 AC5030">
    <cfRule type="notContainsBlanks" dxfId="0" priority="94769">
      <formula>LEN(TRIM(V5030))&gt;0</formula>
    </cfRule>
  </conditionalFormatting>
  <conditionalFormatting sqref="V5031 AC5031">
    <cfRule type="notContainsBlanks" dxfId="0" priority="94762">
      <formula>LEN(TRIM(V5031))&gt;0</formula>
    </cfRule>
  </conditionalFormatting>
  <conditionalFormatting sqref="V5032 AC5032">
    <cfRule type="notContainsBlanks" dxfId="0" priority="94755">
      <formula>LEN(TRIM(V5032))&gt;0</formula>
    </cfRule>
  </conditionalFormatting>
  <conditionalFormatting sqref="R5033:R5034 R5036 R5041 R5047:R5048">
    <cfRule type="notContainsBlanks" dxfId="2" priority="95102">
      <formula>LEN(TRIM(R5033))&gt;0</formula>
    </cfRule>
  </conditionalFormatting>
  <conditionalFormatting sqref="V5033:V5034 AC5033:AC5034 V5036 AC5036 V5041 AC5041 V5047:V5048 AC5047:AC5048">
    <cfRule type="notContainsBlanks" dxfId="0" priority="95171">
      <formula>LEN(TRIM(V5033))&gt;0</formula>
    </cfRule>
  </conditionalFormatting>
  <conditionalFormatting sqref="W5033:W5034 W5036 W5041 W5047:W5048">
    <cfRule type="notContainsBlanks" dxfId="0" priority="95164">
      <formula>LEN(TRIM(W5033))&gt;0</formula>
    </cfRule>
  </conditionalFormatting>
  <conditionalFormatting sqref="V5035 AC5035">
    <cfRule type="notContainsBlanks" dxfId="0" priority="94526">
      <formula>LEN(TRIM(V5035))&gt;0</formula>
    </cfRule>
  </conditionalFormatting>
  <conditionalFormatting sqref="V5037 AC5037">
    <cfRule type="notContainsBlanks" dxfId="0" priority="94429">
      <formula>LEN(TRIM(V5037))&gt;0</formula>
    </cfRule>
  </conditionalFormatting>
  <conditionalFormatting sqref="V5038 AC5038">
    <cfRule type="notContainsBlanks" dxfId="0" priority="94422">
      <formula>LEN(TRIM(V5038))&gt;0</formula>
    </cfRule>
  </conditionalFormatting>
  <conditionalFormatting sqref="V5039 AC5039">
    <cfRule type="notContainsBlanks" dxfId="0" priority="94415">
      <formula>LEN(TRIM(V5039))&gt;0</formula>
    </cfRule>
  </conditionalFormatting>
  <conditionalFormatting sqref="V5040 AC5040">
    <cfRule type="notContainsBlanks" dxfId="0" priority="94408">
      <formula>LEN(TRIM(V5040))&gt;0</formula>
    </cfRule>
  </conditionalFormatting>
  <conditionalFormatting sqref="V5042 AC5042">
    <cfRule type="notContainsBlanks" dxfId="0" priority="94206">
      <formula>LEN(TRIM(V5042))&gt;0</formula>
    </cfRule>
  </conditionalFormatting>
  <conditionalFormatting sqref="V5043 AC5043">
    <cfRule type="notContainsBlanks" dxfId="0" priority="94199">
      <formula>LEN(TRIM(V5043))&gt;0</formula>
    </cfRule>
  </conditionalFormatting>
  <conditionalFormatting sqref="V5044 AC5044">
    <cfRule type="notContainsBlanks" dxfId="0" priority="94192">
      <formula>LEN(TRIM(V5044))&gt;0</formula>
    </cfRule>
  </conditionalFormatting>
  <conditionalFormatting sqref="V5045 AC5045">
    <cfRule type="notContainsBlanks" dxfId="0" priority="94185">
      <formula>LEN(TRIM(V5045))&gt;0</formula>
    </cfRule>
  </conditionalFormatting>
  <conditionalFormatting sqref="V5046 AC5046">
    <cfRule type="notContainsBlanks" dxfId="0" priority="94178">
      <formula>LEN(TRIM(V5046))&gt;0</formula>
    </cfRule>
  </conditionalFormatting>
  <conditionalFormatting sqref="V5049 AC5049">
    <cfRule type="notContainsBlanks" dxfId="0" priority="93923">
      <formula>LEN(TRIM(V5049))&gt;0</formula>
    </cfRule>
  </conditionalFormatting>
  <conditionalFormatting sqref="V5050 AC5050">
    <cfRule type="notContainsBlanks" dxfId="0" priority="93916">
      <formula>LEN(TRIM(V5050))&gt;0</formula>
    </cfRule>
  </conditionalFormatting>
  <conditionalFormatting sqref="V5051 AC5051">
    <cfRule type="notContainsBlanks" dxfId="0" priority="93909">
      <formula>LEN(TRIM(V5051))&gt;0</formula>
    </cfRule>
  </conditionalFormatting>
  <conditionalFormatting sqref="R5052:S5052 U5052">
    <cfRule type="notContainsBlanks" dxfId="2" priority="95058">
      <formula>LEN(TRIM(R5052))&gt;0</formula>
    </cfRule>
  </conditionalFormatting>
  <conditionalFormatting sqref="V5052 AC5052">
    <cfRule type="notContainsBlanks" dxfId="0" priority="95093">
      <formula>LEN(TRIM(V5052))&gt;0</formula>
    </cfRule>
  </conditionalFormatting>
  <conditionalFormatting sqref="Q5054:Q5056 Q5060 Q5067 Q5069 Q5074 Q5081">
    <cfRule type="notContainsBlanks" dxfId="1" priority="93797">
      <formula>LEN(TRIM(Q5054))&gt;0</formula>
    </cfRule>
  </conditionalFormatting>
  <conditionalFormatting sqref="R5054:R5056 R5060">
    <cfRule type="notContainsBlanks" dxfId="2" priority="93795">
      <formula>LEN(TRIM(R5054))&gt;0</formula>
    </cfRule>
  </conditionalFormatting>
  <conditionalFormatting sqref="S5054:S5056 S5060 S5066:S5067 S5069 S5074 S5080:S5081">
    <cfRule type="notContainsBlanks" dxfId="3" priority="93761">
      <formula>LEN(TRIM(S5054))&gt;0</formula>
    </cfRule>
  </conditionalFormatting>
  <conditionalFormatting sqref="U5054:U5056 U5060 U5066:U5067 U5069 U5074 U5080:U5081">
    <cfRule type="notContainsBlanks" dxfId="4" priority="93759">
      <formula>LEN(TRIM(U5054))&gt;0</formula>
    </cfRule>
  </conditionalFormatting>
  <conditionalFormatting sqref="V5054 AC5054">
    <cfRule type="notContainsBlanks" dxfId="0" priority="93793">
      <formula>LEN(TRIM(V5054))&gt;0</formula>
    </cfRule>
  </conditionalFormatting>
  <conditionalFormatting sqref="V5054:V5056 AC5054:AC5056 V5060 AC5060">
    <cfRule type="notContainsBlanks" dxfId="0" priority="93789">
      <formula>LEN(TRIM(V5054))&gt;0</formula>
    </cfRule>
  </conditionalFormatting>
  <conditionalFormatting sqref="W5054:W5056 W5060">
    <cfRule type="notContainsBlanks" dxfId="0" priority="93787">
      <formula>LEN(TRIM(W5054))&gt;0</formula>
    </cfRule>
  </conditionalFormatting>
  <conditionalFormatting sqref="Y5054:Y5056 Y5060 Y5066:Y5067 Y5069 Y5074 Y5080:Y5081">
    <cfRule type="notContainsBlanks" dxfId="5" priority="93785">
      <formula>LEN(TRIM(Y5054))&gt;0</formula>
    </cfRule>
  </conditionalFormatting>
  <conditionalFormatting sqref="Z5054:Z5056 Z5060 Z5066:Z5067 Z5069 Z5074 Z5080:Z5081">
    <cfRule type="notContainsBlanks" dxfId="6" priority="93783">
      <formula>LEN(TRIM(Z5054))&gt;0</formula>
    </cfRule>
  </conditionalFormatting>
  <conditionalFormatting sqref="AB5056 AB5060 AB5066:AB5067 AB5069 AB5074 AB5080:AB5081">
    <cfRule type="cellIs" dxfId="7" priority="93763" operator="notEqual">
      <formula>0</formula>
    </cfRule>
  </conditionalFormatting>
  <conditionalFormatting sqref="V5057 AC5057">
    <cfRule type="notContainsBlanks" dxfId="0" priority="93745">
      <formula>LEN(TRIM(V5057))&gt;0</formula>
    </cfRule>
  </conditionalFormatting>
  <conditionalFormatting sqref="V5058 AC5058">
    <cfRule type="notContainsBlanks" dxfId="0" priority="93743">
      <formula>LEN(TRIM(V5058))&gt;0</formula>
    </cfRule>
  </conditionalFormatting>
  <conditionalFormatting sqref="V5059 AC5059">
    <cfRule type="notContainsBlanks" dxfId="0" priority="93741">
      <formula>LEN(TRIM(V5059))&gt;0</formula>
    </cfRule>
  </conditionalFormatting>
  <conditionalFormatting sqref="V5061 AC5061">
    <cfRule type="notContainsBlanks" dxfId="0" priority="93690">
      <formula>LEN(TRIM(V5061))&gt;0</formula>
    </cfRule>
  </conditionalFormatting>
  <conditionalFormatting sqref="V5062 AC5062">
    <cfRule type="notContainsBlanks" dxfId="0" priority="93688">
      <formula>LEN(TRIM(V5062))&gt;0</formula>
    </cfRule>
  </conditionalFormatting>
  <conditionalFormatting sqref="V5063 AC5063">
    <cfRule type="notContainsBlanks" dxfId="0" priority="93686">
      <formula>LEN(TRIM(V5063))&gt;0</formula>
    </cfRule>
  </conditionalFormatting>
  <conditionalFormatting sqref="V5064 AC5064">
    <cfRule type="notContainsBlanks" dxfId="0" priority="93684">
      <formula>LEN(TRIM(V5064))&gt;0</formula>
    </cfRule>
  </conditionalFormatting>
  <conditionalFormatting sqref="V5065 AC5065">
    <cfRule type="notContainsBlanks" dxfId="0" priority="93682">
      <formula>LEN(TRIM(V5065))&gt;0</formula>
    </cfRule>
  </conditionalFormatting>
  <conditionalFormatting sqref="R5066:R5067 R5069 R5074 R5080:R5081">
    <cfRule type="notContainsBlanks" dxfId="2" priority="93781">
      <formula>LEN(TRIM(R5066))&gt;0</formula>
    </cfRule>
  </conditionalFormatting>
  <conditionalFormatting sqref="V5066:V5067 AC5066:AC5067 V5069 AC5069 V5074 AC5074 AC5080:AC5081">
    <cfRule type="notContainsBlanks" dxfId="0" priority="93801">
      <formula>LEN(TRIM(V5066))&gt;0</formula>
    </cfRule>
  </conditionalFormatting>
  <conditionalFormatting sqref="W5066:W5067 W5069 W5074 W5080:W5081">
    <cfRule type="notContainsBlanks" dxfId="0" priority="93799">
      <formula>LEN(TRIM(W5066))&gt;0</formula>
    </cfRule>
  </conditionalFormatting>
  <conditionalFormatting sqref="V5068 AC5068">
    <cfRule type="notContainsBlanks" dxfId="0" priority="93616">
      <formula>LEN(TRIM(V5068))&gt;0</formula>
    </cfRule>
  </conditionalFormatting>
  <conditionalFormatting sqref="V5070 AC5070">
    <cfRule type="notContainsBlanks" dxfId="0" priority="93586">
      <formula>LEN(TRIM(V5070))&gt;0</formula>
    </cfRule>
  </conditionalFormatting>
  <conditionalFormatting sqref="V5071 AC5071">
    <cfRule type="notContainsBlanks" dxfId="0" priority="93584">
      <formula>LEN(TRIM(V5071))&gt;0</formula>
    </cfRule>
  </conditionalFormatting>
  <conditionalFormatting sqref="V5072 AC5072">
    <cfRule type="notContainsBlanks" dxfId="0" priority="93582">
      <formula>LEN(TRIM(V5072))&gt;0</formula>
    </cfRule>
  </conditionalFormatting>
  <conditionalFormatting sqref="V5073 AC5073">
    <cfRule type="notContainsBlanks" dxfId="0" priority="93580">
      <formula>LEN(TRIM(V5073))&gt;0</formula>
    </cfRule>
  </conditionalFormatting>
  <conditionalFormatting sqref="V5075 AC5075">
    <cfRule type="notContainsBlanks" dxfId="0" priority="93519">
      <formula>LEN(TRIM(V5075))&gt;0</formula>
    </cfRule>
  </conditionalFormatting>
  <conditionalFormatting sqref="V5076 AC5076">
    <cfRule type="notContainsBlanks" dxfId="0" priority="93517">
      <formula>LEN(TRIM(V5076))&gt;0</formula>
    </cfRule>
  </conditionalFormatting>
  <conditionalFormatting sqref="V5077 AC5077">
    <cfRule type="notContainsBlanks" dxfId="0" priority="93515">
      <formula>LEN(TRIM(V5077))&gt;0</formula>
    </cfRule>
  </conditionalFormatting>
  <conditionalFormatting sqref="V5078 AC5078">
    <cfRule type="notContainsBlanks" dxfId="0" priority="93513">
      <formula>LEN(TRIM(V5078))&gt;0</formula>
    </cfRule>
  </conditionalFormatting>
  <conditionalFormatting sqref="V5083 AC5083">
    <cfRule type="notContainsBlanks" dxfId="0" priority="93435">
      <formula>LEN(TRIM(V5083))&gt;0</formula>
    </cfRule>
  </conditionalFormatting>
  <conditionalFormatting sqref="V5084 AC5084">
    <cfRule type="notContainsBlanks" dxfId="0" priority="93433">
      <formula>LEN(TRIM(V5084))&gt;0</formula>
    </cfRule>
  </conditionalFormatting>
  <conditionalFormatting sqref="R5085:S5085 U5085">
    <cfRule type="notContainsBlanks" dxfId="2" priority="93769">
      <formula>LEN(TRIM(R5085))&gt;0</formula>
    </cfRule>
  </conditionalFormatting>
  <conditionalFormatting sqref="V5085 AC5085">
    <cfRule type="notContainsBlanks" dxfId="0" priority="93779">
      <formula>LEN(TRIM(V5085))&gt;0</formula>
    </cfRule>
  </conditionalFormatting>
  <conditionalFormatting sqref="Q5087:Q5089 Q5099:Q5100 Q5102 Q5107 Q5113:Q5114">
    <cfRule type="notContainsBlanks" dxfId="1" priority="93796">
      <formula>LEN(TRIM(Q5087))&gt;0</formula>
    </cfRule>
  </conditionalFormatting>
  <conditionalFormatting sqref="R5087:R5089 R5093">
    <cfRule type="notContainsBlanks" dxfId="2" priority="93794">
      <formula>LEN(TRIM(R5087))&gt;0</formula>
    </cfRule>
  </conditionalFormatting>
  <conditionalFormatting sqref="S5087:S5089 S5093 S5099:S5100 S5102 S5107 S5113:S5114">
    <cfRule type="notContainsBlanks" dxfId="3" priority="93760">
      <formula>LEN(TRIM(S5087))&gt;0</formula>
    </cfRule>
  </conditionalFormatting>
  <conditionalFormatting sqref="U5087:U5089 U5093 U5099:U5100 U5102 U5107 U5113:U5114">
    <cfRule type="notContainsBlanks" dxfId="4" priority="93758">
      <formula>LEN(TRIM(U5087))&gt;0</formula>
    </cfRule>
  </conditionalFormatting>
  <conditionalFormatting sqref="V5087 AC5087">
    <cfRule type="notContainsBlanks" dxfId="0" priority="93792">
      <formula>LEN(TRIM(V5087))&gt;0</formula>
    </cfRule>
  </conditionalFormatting>
  <conditionalFormatting sqref="V5087:V5089 AC5087:AC5089 V5093 AC5093">
    <cfRule type="notContainsBlanks" dxfId="0" priority="93788">
      <formula>LEN(TRIM(V5087))&gt;0</formula>
    </cfRule>
  </conditionalFormatting>
  <conditionalFormatting sqref="W5087:W5089 W5093">
    <cfRule type="notContainsBlanks" dxfId="0" priority="93786">
      <formula>LEN(TRIM(W5087))&gt;0</formula>
    </cfRule>
  </conditionalFormatting>
  <conditionalFormatting sqref="Y5087:Y5089 Y5093 Y5099:Y5100 Y5102 Y5107 Y5113:Y5114">
    <cfRule type="notContainsBlanks" dxfId="5" priority="93784">
      <formula>LEN(TRIM(Y5087))&gt;0</formula>
    </cfRule>
  </conditionalFormatting>
  <conditionalFormatting sqref="Z5087:Z5089 Z5093 Z5099:Z5100 Z5102 Z5107 Z5113:Z5114">
    <cfRule type="notContainsBlanks" dxfId="6" priority="93782">
      <formula>LEN(TRIM(Z5087))&gt;0</formula>
    </cfRule>
  </conditionalFormatting>
  <conditionalFormatting sqref="AB5089 AB5093 AB5099:AB5100 AB5102 AB5107 AB5113:AB5114">
    <cfRule type="cellIs" dxfId="7" priority="93762" operator="notEqual">
      <formula>0</formula>
    </cfRule>
  </conditionalFormatting>
  <conditionalFormatting sqref="V5090 AC5090">
    <cfRule type="notContainsBlanks" dxfId="0" priority="93744">
      <formula>LEN(TRIM(V5090))&gt;0</formula>
    </cfRule>
  </conditionalFormatting>
  <conditionalFormatting sqref="V5091 AC5091">
    <cfRule type="notContainsBlanks" dxfId="0" priority="93742">
      <formula>LEN(TRIM(V5091))&gt;0</formula>
    </cfRule>
  </conditionalFormatting>
  <conditionalFormatting sqref="V5092 AC5092">
    <cfRule type="notContainsBlanks" dxfId="0" priority="93740">
      <formula>LEN(TRIM(V5092))&gt;0</formula>
    </cfRule>
  </conditionalFormatting>
  <conditionalFormatting sqref="V5094 AC5094">
    <cfRule type="notContainsBlanks" dxfId="0" priority="93689">
      <formula>LEN(TRIM(V5094))&gt;0</formula>
    </cfRule>
  </conditionalFormatting>
  <conditionalFormatting sqref="V5095 AC5095">
    <cfRule type="notContainsBlanks" dxfId="0" priority="93687">
      <formula>LEN(TRIM(V5095))&gt;0</formula>
    </cfRule>
  </conditionalFormatting>
  <conditionalFormatting sqref="V5096 AC5096">
    <cfRule type="notContainsBlanks" dxfId="0" priority="93685">
      <formula>LEN(TRIM(V5096))&gt;0</formula>
    </cfRule>
  </conditionalFormatting>
  <conditionalFormatting sqref="V5097 AC5097">
    <cfRule type="notContainsBlanks" dxfId="0" priority="93683">
      <formula>LEN(TRIM(V5097))&gt;0</formula>
    </cfRule>
  </conditionalFormatting>
  <conditionalFormatting sqref="V5098 AC5098">
    <cfRule type="notContainsBlanks" dxfId="0" priority="93681">
      <formula>LEN(TRIM(V5098))&gt;0</formula>
    </cfRule>
  </conditionalFormatting>
  <conditionalFormatting sqref="R5099:R5100 R5102 R5107 R5113:R5114">
    <cfRule type="notContainsBlanks" dxfId="2" priority="93780">
      <formula>LEN(TRIM(R5099))&gt;0</formula>
    </cfRule>
  </conditionalFormatting>
  <conditionalFormatting sqref="V5099:V5100 AC5099:AC5100 V5102 AC5102 V5107 AC5107 AC5113:AC5114">
    <cfRule type="notContainsBlanks" dxfId="0" priority="93800">
      <formula>LEN(TRIM(V5099))&gt;0</formula>
    </cfRule>
  </conditionalFormatting>
  <conditionalFormatting sqref="W5099:W5100 W5102 W5107 W5113:W5114">
    <cfRule type="notContainsBlanks" dxfId="0" priority="93798">
      <formula>LEN(TRIM(W5099))&gt;0</formula>
    </cfRule>
  </conditionalFormatting>
  <conditionalFormatting sqref="V5101 AC5101">
    <cfRule type="notContainsBlanks" dxfId="0" priority="93615">
      <formula>LEN(TRIM(V5101))&gt;0</formula>
    </cfRule>
  </conditionalFormatting>
  <conditionalFormatting sqref="V5103 AC5103">
    <cfRule type="notContainsBlanks" dxfId="0" priority="93585">
      <formula>LEN(TRIM(V5103))&gt;0</formula>
    </cfRule>
  </conditionalFormatting>
  <conditionalFormatting sqref="V5104 AC5104">
    <cfRule type="notContainsBlanks" dxfId="0" priority="93583">
      <formula>LEN(TRIM(V5104))&gt;0</formula>
    </cfRule>
  </conditionalFormatting>
  <conditionalFormatting sqref="V5105 AC5105">
    <cfRule type="notContainsBlanks" dxfId="0" priority="93581">
      <formula>LEN(TRIM(V5105))&gt;0</formula>
    </cfRule>
  </conditionalFormatting>
  <conditionalFormatting sqref="V5106 AC5106">
    <cfRule type="notContainsBlanks" dxfId="0" priority="93579">
      <formula>LEN(TRIM(V5106))&gt;0</formula>
    </cfRule>
  </conditionalFormatting>
  <conditionalFormatting sqref="V5108 AC5108">
    <cfRule type="notContainsBlanks" dxfId="0" priority="93518">
      <formula>LEN(TRIM(V5108))&gt;0</formula>
    </cfRule>
  </conditionalFormatting>
  <conditionalFormatting sqref="V5109 AC5109">
    <cfRule type="notContainsBlanks" dxfId="0" priority="93516">
      <formula>LEN(TRIM(V5109))&gt;0</formula>
    </cfRule>
  </conditionalFormatting>
  <conditionalFormatting sqref="V5110 AC5110">
    <cfRule type="notContainsBlanks" dxfId="0" priority="93514">
      <formula>LEN(TRIM(V5110))&gt;0</formula>
    </cfRule>
  </conditionalFormatting>
  <conditionalFormatting sqref="V5112 AC5112">
    <cfRule type="notContainsBlanks" dxfId="0" priority="93510">
      <formula>LEN(TRIM(V5112))&gt;0</formula>
    </cfRule>
  </conditionalFormatting>
  <conditionalFormatting sqref="V5115 AC5115">
    <cfRule type="notContainsBlanks" dxfId="0" priority="93436">
      <formula>LEN(TRIM(V5115))&gt;0</formula>
    </cfRule>
  </conditionalFormatting>
  <conditionalFormatting sqref="V5117 AC5117">
    <cfRule type="notContainsBlanks" dxfId="0" priority="93432">
      <formula>LEN(TRIM(V5117))&gt;0</formula>
    </cfRule>
  </conditionalFormatting>
  <conditionalFormatting sqref="R5118:S5118 U5118">
    <cfRule type="notContainsBlanks" dxfId="2" priority="93768">
      <formula>LEN(TRIM(R5118))&gt;0</formula>
    </cfRule>
  </conditionalFormatting>
  <conditionalFormatting sqref="V5118 AC5118">
    <cfRule type="notContainsBlanks" dxfId="0" priority="93778">
      <formula>LEN(TRIM(V5118))&gt;0</formula>
    </cfRule>
  </conditionalFormatting>
  <conditionalFormatting sqref="AA5119 AA5152 AA5185 AA5218 AA5251 AA5284 AA5317 AA5350 AA5383 AA5416 AA5449 AA5482 AA5515 AA5548 AA5581 AA5614 AA5647 AA5680 AA5779 AA5812 AA5845 AA5878 AA5911 AA5944 AA5977 AA6010 AA6043 AA6109 AA6142 AA6175 AA6208 AA6274 AA6307 AA6340 AA6373 AA6406 AA6439 AA6472 AA6505 AA6571 AA6604 AA6637 AA6670 AA6703 AA6736 AA6769 AA6802 AA6835 AA6868 AA6901 AA6934 AA6967">
    <cfRule type="cellIs" dxfId="8" priority="1140" operator="equal">
      <formula>2</formula>
    </cfRule>
    <cfRule type="cellIs" dxfId="8" priority="1139" operator="equal">
      <formula>4</formula>
    </cfRule>
  </conditionalFormatting>
  <conditionalFormatting sqref="K5120:K5126 K5153:K5159 K5186:K5192 K5219:K5225 K5252:K5258 K5285:K5291 K5318:K5324 K5351:K5357 K5384:K5390 K5417:K5423 K5450:K5456 K5483:K5489 K5516:K5522 K5549:K5555 K5582:K5588 K5615:K5621 K5648:K5654 K5681:K5687 K5714:K5720 K5747:K5753 K5780:K5786 K5813:K5819 K5846:K5852 K5879:K5885 K5912:K5918 K5945:K5951 K5978:K5984 K6011:K6017 K6044:K6050 K6077:K6083 K6110:K6116 K6143:K6149 K6176:K6182 K6209:K6215 K6242:K6248 K6275:K6281 K6308:K6314 K6341:K6347 K6374:K6380 K6407:K6413 K6440:K6446 K6473:K6479 K6506:K6512 K6539:K6545 K6572:K6578 K6605:K6611 K6638:K6644 K6671:K6677 K6704:K6710 K6737:K6743 K6770:K6776 K6803:K6809 K6836:K6842 K6869:K6875 K6902:K6908 K6935:K6941 K6968:K6974">
    <cfRule type="notContainsBlanks" dxfId="0" priority="11911">
      <formula>LEN(TRIM(K5120))&gt;0</formula>
    </cfRule>
  </conditionalFormatting>
  <conditionalFormatting sqref="L5120:L5126 L5153:L5159 L5186:L5192 L5219:L5225 L5252:L5258 L5285:L5291 L5318:L5324 L5351:L5357 L5384:L5390 L5417:L5423 L5450:L5456 L5483:L5489 L5516:L5522 L5549:L5555 L5582:L5588 L5615:L5621 L5648:L5654 L5681:L5687 L5714:L5720 L5747:L5753 L5780:L5786 L5813:L5819 L5846:L5852 L5879:L5885 L5912:L5918 L5945:L5951 L5978:L5984 L6011:L6017 L6044:L6050 L6077:L6083 L6110:L6116 L6143:L6149 L6176:L6182 L6209:L6215 L6242:L6248 L6275:L6281 L6308:L6314 L6341:L6347 L6374:L6380 L6407:L6413 L6440:L6446 L6473:L6479 L6506:L6512 L6539:L6545 L6572:L6578 L6605:L6611 L6638:L6644 L6671:L6677 L6704:L6710 L6737:L6743 L6770:L6776 L6803:L6809 L6836:L6842 L6870:L6875 L6902:L6908 L6935:L6941 L6968:L6974">
    <cfRule type="notContainsBlanks" dxfId="9" priority="11910">
      <formula>LEN(TRIM(L5120))&gt;0</formula>
    </cfRule>
  </conditionalFormatting>
  <conditionalFormatting sqref="Q5120:Q5122 Q5126 Q5132:Q5133 Q5135 Q5140 Q5146:Q5147">
    <cfRule type="notContainsBlanks" dxfId="1" priority="11766">
      <formula>LEN(TRIM(Q5120))&gt;0</formula>
    </cfRule>
  </conditionalFormatting>
  <conditionalFormatting sqref="R5120:R5122 R5126">
    <cfRule type="notContainsBlanks" dxfId="2" priority="11738">
      <formula>LEN(TRIM(R5120))&gt;0</formula>
    </cfRule>
  </conditionalFormatting>
  <conditionalFormatting sqref="S5120:S5122 S5126 S5132:S5133 S5135 S5140 S5146:S5147">
    <cfRule type="notContainsBlanks" dxfId="3" priority="11258">
      <formula>LEN(TRIM(S5120))&gt;0</formula>
    </cfRule>
  </conditionalFormatting>
  <conditionalFormatting sqref="U5120:U5122 U5126 U5140 U5146:U5147">
    <cfRule type="notContainsBlanks" dxfId="4" priority="11230">
      <formula>LEN(TRIM(U5120))&gt;0</formula>
    </cfRule>
  </conditionalFormatting>
  <conditionalFormatting sqref="V5120 AC5120">
    <cfRule type="notContainsBlanks" dxfId="0" priority="11710">
      <formula>LEN(TRIM(V5120))&gt;0</formula>
    </cfRule>
  </conditionalFormatting>
  <conditionalFormatting sqref="V5120:V5122 AC5120:AC5122 V5126 AC5126">
    <cfRule type="notContainsBlanks" dxfId="0" priority="11654">
      <formula>LEN(TRIM(V5120))&gt;0</formula>
    </cfRule>
  </conditionalFormatting>
  <conditionalFormatting sqref="W5120:W5122 W5126">
    <cfRule type="notContainsBlanks" dxfId="0" priority="11626">
      <formula>LEN(TRIM(W5120))&gt;0</formula>
    </cfRule>
  </conditionalFormatting>
  <conditionalFormatting sqref="Y5120:Y5122 Y5126 Y5132:Y5133 Y5135 Y5140 Y5146:Y5147">
    <cfRule type="notContainsBlanks" dxfId="5" priority="11598">
      <formula>LEN(TRIM(Y5120))&gt;0</formula>
    </cfRule>
  </conditionalFormatting>
  <conditionalFormatting sqref="Z5120:Z5122 Z5126 Z5132:Z5133 Z5135 Z5140 Z5146:Z5147">
    <cfRule type="notContainsBlanks" dxfId="6" priority="11570">
      <formula>LEN(TRIM(Z5120))&gt;0</formula>
    </cfRule>
  </conditionalFormatting>
  <conditionalFormatting sqref="AA5120:AA5121 AA5186:AA5187 AA5189 AA5385 AA5419 AA5451 AA5846:AA5847 AA6178 AA6540 AA6737:AA6739 AA6869">
    <cfRule type="cellIs" dxfId="8" priority="11890" operator="equal">
      <formula>2</formula>
    </cfRule>
    <cfRule type="cellIs" dxfId="8" priority="11889" operator="equal">
      <formula>4</formula>
    </cfRule>
  </conditionalFormatting>
  <conditionalFormatting sqref="AB5120:AB5121 AB5153:AB5154 AB5186:AB5187 AB5219:AB5220 AB5252:AB5253 AB5285:AB5286 AB5318:AB5319 AB5351:AB5352 AB5384:AB5385 AB5417:AB5418 AB5450:AB5451 AB5483:AB5484 AB5516:AB5517 AB5549:AB5550 AB5582:AB5583 AB5615:AB5616 AB5648:AB5649 AB5681:AB5682 AB5714:AB5715 AB5747:AB5748 AB5780:AB5781 AB5813:AB5814 AB5846:AB5847 AB5879:AB5880 AB5912:AB5913 AB5945:AB5946 AB5978:AB5979 AB6011:AB6012 AB6044:AB6045 AB6077:AB6078 AB6110:AB6111 AB6143:AB6144 AB6176:AB6177 AB6209:AB6210 AB6275:AB6276 AB6308:AB6309 AB6341:AB6342 AB6374:AB6375 AB6407:AB6408 AB6440:AB6441 AB6473:AB6474 AB6506:AB6507 AB6539:AB6540 AB6572:AB6573 AB6605:AB6606 AB6638:AB6639 AB6671:AB6672 AB6704:AB6705 AB6737:AB6738 AB6770:AB6771 AB6803:AB6804 AB6836:AB6837 AB6869:AB6870 AB6902:AB6903 AB6935:AB6936 AB6968:AB6969">
    <cfRule type="cellIs" dxfId="7" priority="11899" operator="notEqual">
      <formula>0</formula>
    </cfRule>
  </conditionalFormatting>
  <conditionalFormatting sqref="AA5122:AA5125 AA5153:AA5159 AA5219:AA5220 AA5223:AA5225 AA5252:AA5258 AA5285:AA5289 AA5318 AA5320:AA5322 AA5351:AA5357 AA5384 AA5386:AA5388 AA5417:AA5418 AA5421:AA5422 AA5452:AA5456 AA5483:AA5489 AA5516:AA5522 AA5549:AA5555 AA5582:AA5586 AA5588 AA5615:AA5621 AA5648:AA5654 AA5681:AA5687 AA5714:AA5720 AA5747:AA5749 AA5780:AA5785 AA5813:AA5818 AA5879:AA5885 AA5912:AA5917 AA5945:AA5951 AA5978:AA5983 AA6011:AA6016 AA6044:AA6048 AA6050 AA6077:AA6083 AA6143:AA6149 AA6176:AA6177 AA6179 AA6209:AA6215 AA6242:AA6248 AA6275:AA6281 AA6308:AA6314 AA6341:AA6344 AA6346:AA6347 AA6374:AA6380 AA6440 AA6473:AA6479 AA6539 AA6541 AA6543:AA6544 AA6572:AA6578 AA6605:AA6611 AA6638:AA6643 AA6671:AA6676 AA6704:AA6708 AA6770:AA6776 AA6803:AA6807 AA6836:AA6838 AA6840:AA6842 AA6870:AA6874 AA6902:AA6908 AA6935:AA6941 AA6968:AA6974">
    <cfRule type="cellIs" dxfId="8" priority="11913" operator="equal">
      <formula>2</formula>
    </cfRule>
    <cfRule type="cellIs" dxfId="8" priority="11912" operator="equal">
      <formula>4</formula>
    </cfRule>
  </conditionalFormatting>
  <conditionalFormatting sqref="AB5122 AB5126 AB5132:AB5133 AB5135 AB5140 AB5146:AB5147">
    <cfRule type="cellIs" dxfId="7" priority="11286" operator="notEqual">
      <formula>0</formula>
    </cfRule>
  </conditionalFormatting>
  <conditionalFormatting sqref="V5123 AC5123">
    <cfRule type="notContainsBlanks" dxfId="0" priority="11048">
      <formula>LEN(TRIM(V5123))&gt;0</formula>
    </cfRule>
  </conditionalFormatting>
  <conditionalFormatting sqref="V5124 AC5124">
    <cfRule type="notContainsBlanks" dxfId="0" priority="11020">
      <formula>LEN(TRIM(V5124))&gt;0</formula>
    </cfRule>
  </conditionalFormatting>
  <conditionalFormatting sqref="AB5124 AB5157 AB5190 AB5223 AB5256 AB5289 AB5322 AB5355 AB5388 AB5421 AB5454 AB5487 AB5520 AB5553 AB5586 AB5619 AB5652 AB5685 AB5718 AB5751 AB5784 AB5817 AB5850 AB5883 AB5916 AB5949 AB5982 AB6015 AB6048 AB6081 AB6114 AB6147 AB6180 AB6213 AB6279 AB6312 AB6345 AB6378 AB6411 AB6444 AB6477 AB6510 AB6543 AB6576 AB6609 AB6642 AB6675 AB6708 AB6741 AB6774 AB6807 AB6840 AB6873 AB6906 AB6939 AB6972">
    <cfRule type="cellIs" dxfId="7" priority="11888" operator="notEqual">
      <formula>0</formula>
    </cfRule>
  </conditionalFormatting>
  <conditionalFormatting sqref="V5125 AC5125">
    <cfRule type="notContainsBlanks" dxfId="0" priority="10992">
      <formula>LEN(TRIM(V5125))&gt;0</formula>
    </cfRule>
  </conditionalFormatting>
  <conditionalFormatting sqref="AA5126 AA5188 AA5319 AA6441 AA6443:AA6444 AA6740:AA6741">
    <cfRule type="cellIs" dxfId="8" priority="880" operator="equal">
      <formula>2</formula>
    </cfRule>
    <cfRule type="cellIs" dxfId="8" priority="879" operator="equal">
      <formula>4</formula>
    </cfRule>
  </conditionalFormatting>
  <conditionalFormatting sqref="K5127:K5133 K5160:K5166 K5193:K5199 K5226:K5232 K5259:K5265 K5292:K5298 K5325:K5331 K5358:K5364 K5391:K5397 K5424:K5430 K5457:K5463 K5490:K5496 K5523:K5529 K5556:K5562 K5589:K5595 K5622:K5628 K5655:K5661 K5688:K5694 K5721:K5727 K5754:K5760 K5787:K5793 K5820:K5826 K5853:K5859 K5886:K5892 K5919:K5925 K5952:K5958 K5985:K5991 K6018:K6024 K6051:K6057 K6084:K6090 K6117:K6123 K6150:K6156 K6183:K6189 K6216:K6222 K6249:K6255 K6282:K6288 K6315:K6321 K6348:K6354 K6381:K6387 K6414:K6420 K6447:K6453 K6480:K6486 K6513:K6519 K6546:K6552 K6579:K6585 K6612:K6618 K6645:K6651 K6678:K6684 K6711:K6717 K6744:K6750 K6777:K6783 K6810:K6816 K6843:K6849 K6876:K6882 K6909:K6915 K6942:K6948 K6975:K6981">
    <cfRule type="notContainsBlanks" dxfId="0" priority="7">
      <formula>LEN(TRIM(K5127))&gt;0</formula>
    </cfRule>
  </conditionalFormatting>
  <conditionalFormatting sqref="L5127:L5133 L5160:L5166 L5193:L5199 L5226:L5232 L5259:L5265 L5292:L5298 L5325:L5331 L5358:L5364 L5391:L5397 L5424:L5430 L5457:L5463 L5490:L5496 L5523:L5529 L5556:L5562 L5589:L5595 L5622:L5628 L5655:L5661 L5688:L5694 L5721:L5727 L5754:L5760 L5787:L5793 L5820:L5826 L5853:L5859 L5886:L5892 L5919:L5925 L5952:L5958 L5985:L5991 L6018:L6024 L6051:L6057 L6084:L6090 L6117:L6123 L6150:L6156 L6183:L6189 L6216:L6222 L6249:L6255 L6282:L6288 L6315:L6321 L6348:L6354 L6381:L6387 L6414:L6420 L6447:L6453 L6480:L6486 L6513:L6519 L6546:L6552 L6579:L6585 L6612:L6618 L6645:L6651 L6678:L6684 L6711:L6717 L6744:L6750 L6777:L6783 L6810:L6816 L6843:L6849 L6876:L6882 L6909:L6915 L6942:L6948 L6975:L6981">
    <cfRule type="notContainsBlanks" dxfId="9" priority="6">
      <formula>LEN(TRIM(L5127))&gt;0</formula>
    </cfRule>
  </conditionalFormatting>
  <conditionalFormatting sqref="V5127 AC5127">
    <cfRule type="notContainsBlanks" dxfId="0" priority="10242">
      <formula>LEN(TRIM(V5127))&gt;0</formula>
    </cfRule>
  </conditionalFormatting>
  <conditionalFormatting sqref="AA5127:AA5128 AA5131:AA5132 AA5160:AA5166 AA5195 AA5226:AA5230 AA5259:AA5260 AA5262:AA5263 AA5265 AA5292:AA5295 AA5298 AA5325 AA5327:AA5328 AA5331 AA5358:AA5364 AA5392 AA5394 AA5424:AA5425 AA5457 AA5459:AA5461 AA5490:AA5496 AA5523:AA5529 AA5556:AA5560 AA5562 AA5589:AA5595 AA5622:AA5628 AA5655 AA5658:AA5661 AA5689:AA5693 AA5721:AA5727 AA5754 AA5757:AA5759 AA5787 AA5793 AA5820:AA5825 AA5886:AA5891 AA5919:AA5924 AA5952:AA5957 AA5985:AA5991 AA6018:AA6023 AA6051:AA6054 AA6056:AA6057 AA6084:AA6087 AA6150:AA6155 AA6183 AA6187:AA6189 AA6216:AA6222 AA6249:AA6255 AA6282:AA6287 AA6315:AA6321 AA6348:AA6354 AA6381:AA6387 AA6480:AA6485 AA6546:AA6551 AA6579:AA6584 AA6612:AA6618 AA6645:AA6650 AA6678:AA6681 AA6711:AA6712 AA6714 AA6777:AA6783 AA6811:AA6816 AA6843:AA6845 AA6847 AA6876:AA6882 AA6909:AA6915 AA6942:AA6948 AA6975:AA6976 AA6978:AA6981">
    <cfRule type="cellIs" dxfId="8" priority="11915" operator="equal">
      <formula>2</formula>
    </cfRule>
    <cfRule type="cellIs" dxfId="8" priority="11914" operator="equal">
      <formula>4</formula>
    </cfRule>
  </conditionalFormatting>
  <conditionalFormatting sqref="V5128 AC5128">
    <cfRule type="notContainsBlanks" dxfId="0" priority="10214">
      <formula>LEN(TRIM(V5128))&gt;0</formula>
    </cfRule>
  </conditionalFormatting>
  <conditionalFormatting sqref="V5129 AC5129">
    <cfRule type="notContainsBlanks" dxfId="0" priority="10186">
      <formula>LEN(TRIM(V5129))&gt;0</formula>
    </cfRule>
  </conditionalFormatting>
  <conditionalFormatting sqref="AA5129:AA5130 AA5426 AA5428 AA6515:AA6517 AA6682">
    <cfRule type="cellIs" dxfId="8" priority="11881" operator="equal">
      <formula>2</formula>
    </cfRule>
    <cfRule type="cellIs" dxfId="8" priority="11880" operator="equal">
      <formula>4</formula>
    </cfRule>
  </conditionalFormatting>
  <conditionalFormatting sqref="V5130 AC5130">
    <cfRule type="notContainsBlanks" dxfId="0" priority="10158">
      <formula>LEN(TRIM(V5130))&gt;0</formula>
    </cfRule>
  </conditionalFormatting>
  <conditionalFormatting sqref="V5131 AC5131">
    <cfRule type="notContainsBlanks" dxfId="0" priority="10130">
      <formula>LEN(TRIM(V5131))&gt;0</formula>
    </cfRule>
  </conditionalFormatting>
  <conditionalFormatting sqref="R5132:R5133 R5135 R5140 R5146:R5147">
    <cfRule type="notContainsBlanks" dxfId="2" priority="11542">
      <formula>LEN(TRIM(R5132))&gt;0</formula>
    </cfRule>
  </conditionalFormatting>
  <conditionalFormatting sqref="V5132:V5133 AC5132:AC5133 V5135 AC5135 V5140 AC5140 V5146:V5147 AC5146:AC5147">
    <cfRule type="notContainsBlanks" dxfId="0" priority="11822">
      <formula>LEN(TRIM(V5132))&gt;0</formula>
    </cfRule>
  </conditionalFormatting>
  <conditionalFormatting sqref="W5132:W5133 W5135 W5140 W5146:W5147">
    <cfRule type="notContainsBlanks" dxfId="0" priority="11794">
      <formula>LEN(TRIM(W5132))&gt;0</formula>
    </cfRule>
  </conditionalFormatting>
  <conditionalFormatting sqref="AA5133:AA5134 AA5197:AA5200 AA5231 AA5264 AA5297 AA5300 AA5329:AA5330 AA5332:AA5333 AA5395:AA5397 AA5427 AA5429:AA5431 AA5462:AA5463 AA5561 AA5694 AA5760 AA5790:AA5792 AA5826 AA5856:AA5859 AA5892 AA5925 AA5958 AA6024 AA6055 AA6088:AA6090 AA6156 AA6186 AA6288 AA6486 AA6521 AA6552 AA6585 AA6651 AA6683:AA6684 AA6715:AA6716 AA6747 AA6846 AA6848:AA6849">
    <cfRule type="cellIs" dxfId="8" priority="11903" operator="equal">
      <formula>2</formula>
    </cfRule>
    <cfRule type="cellIs" dxfId="8" priority="11902" operator="equal">
      <formula>4</formula>
    </cfRule>
  </conditionalFormatting>
  <conditionalFormatting sqref="K5134:K5140 K5167:K5173 K5200:K5206 K5233:K5239 K5266:K5272 K5299:K5305 K5332:K5338 K5365:K5371 K5398:K5404 K5431:K5437 K5464:K5470 K5497:K5503 K5530:K5536 K5563:K5569 K5596:K5602 K5629:K5635 K5662:K5668 K5695:K5701 K5728:K5734 K5761:K5767 K5794:K5800 K5827:K5833 K5860:K5866 K5893:K5899 K5926:K5932 K5959:K5965 K5992:K5998 K6025:K6031 K6058:K6064 K6091:K6097 K6124:K6130 K6157:K6163 K6190:K6196 K6223:K6229 K6256:K6262 K6289:K6295 K6322:K6328 K6355:K6361 K6388:K6394 K6421:K6427 K6454:K6460 K6487:K6493 K6520:K6526 K6553:K6559 K6586:K6592 K6619:K6625 K6652:K6658 K6685:K6691 K6718:K6724 K6751:K6757 K6784:K6790 K6817:K6823 K6850:K6856 K6883:K6889 K6916:K6922 K6949:K6955 K6982:K6988">
    <cfRule type="notContainsBlanks" dxfId="0" priority="2">
      <formula>LEN(TRIM(K5134))&gt;0</formula>
    </cfRule>
  </conditionalFormatting>
  <conditionalFormatting sqref="L5134:L5140 L5167:L5173 L5200:L5206 L5233:L5239 L5266:L5272 L5299:L5305 L5332:L5338 L5365:L5371 L5398:L5404 L5431:L5437 L5464:L5470 L5497:L5503 L5530:L5536 L5563:L5569 L5596:L5602 L5629:L5635 L5662:L5668 L5695:L5701 L5728:L5734 L5761:L5767 L5794:L5800 L5827:L5833 L5860:L5866 L5893:L5899 L5926:L5932 L5959:L5965 L5992:L5998 L6025:L6031 L6058:L6064 L6091:L6097 L6124:L6130 L6157:L6163 L6190:L6196 L6223:L6229 L6256:L6262 L6289:L6295 L6322:L6328 L6355:L6361 L6388:L6394 L6421:L6427 L6454:L6460 L6487:L6493 L6520:L6526 L6553:L6559 L6586:L6592 L6619:L6625 L6652:L6658 L6685:L6691 L6718:L6724 L6751:L6757 L6784:L6790 L6817:L6823 L6850:L6856 L6883:L6889 L6916:L6922 L6949:L6955 L6982:L6988">
    <cfRule type="notContainsBlanks" dxfId="9" priority="1">
      <formula>LEN(TRIM(L5134))&gt;0</formula>
    </cfRule>
  </conditionalFormatting>
  <conditionalFormatting sqref="V5134 AC5134">
    <cfRule type="notContainsBlanks" dxfId="0" priority="9214">
      <formula>LEN(TRIM(V5134))&gt;0</formula>
    </cfRule>
  </conditionalFormatting>
  <conditionalFormatting sqref="AA5135:AA5136 AA5140 AA5168 AA5170 AA5172:AA5173 AA5233 AA5238:AA5239 AA5267 AA5269 AA5271:AA5272 AA5299 AA5302 AA5304:AA5305 AA5368 AA5370 AA5398:AA5399 AA5437 AA5464:AA5465 AA5467 AA5469:AA5470 AA5497 AA5499:AA5500 AA5502 AA5530 AA5532:AA5533 AA5535 AA5563 AA5565:AA5566 AA5568:AA5569 AA5596 AA5598 AA5632 AA5634 AA5665 AA5697:AA5698 AA5701 AA5728 AA5731 AA5733:AA5734 AA5761:AA5764 AA5767 AA5794:AA5795 AA5800 AA5827:AA5830 AA5833 AA5860:AA5861 AA5863 AA5893:AA5896 AA5898 AA5926:AA5929 AA5959:AA5962 AA5964 AA5992:AA5995 AA5997:AA5998 AA6028 AA6030 AA6061 AA6063:AA6064 AA6094 AA6096 AA6157:AA6160 AA6162:AA6163 AA6190:AA6193 AA6195 AA6224 AA6226 AA6228:AA6229 AA6257 AA6259 AA6261:AA6262 AA6289:AA6292 AA6294:AA6295 AA6325 AA6327 AA6355 AA6358 AA6360 AA6388 AA6391 AA6553:AA6556 AA6586:AA6589 AA6591 AA6621 AA6624 AA6652:AA6655 AA6657:AA6658 AA6685:AA6688 AA6719:AA6721 AA6751 AA6753 AA6784:AA6787 AA6789:AA6790 AA6817 AA6819:AA6820 AA6823 AA6850 AA6852:AA6853 AA6856 AA6886 AA6888:AA6889 AA6916 AA6919 AA6921:AA6922 AA6952 AA6954:AA6955 AA6983:AA6985 AA6987:AA6988">
    <cfRule type="cellIs" dxfId="8" priority="11917" operator="equal">
      <formula>2</formula>
    </cfRule>
    <cfRule type="cellIs" dxfId="8" priority="11916" operator="equal">
      <formula>4</formula>
    </cfRule>
  </conditionalFormatting>
  <conditionalFormatting sqref="V5136 AC5136">
    <cfRule type="notContainsBlanks" dxfId="0" priority="8804">
      <formula>LEN(TRIM(V5136))&gt;0</formula>
    </cfRule>
  </conditionalFormatting>
  <conditionalFormatting sqref="AB5136:AB5138 AB5169:AB5171 AB5202:AB5204 AB5235:AB5237 AB5268:AB5270 AB5301:AB5303 AB5334:AB5336 AB5367:AB5369 AB5400:AB5402 AB5433:AB5435 AB5466:AB5468 AB5499:AB5501 AB5532:AB5534 AB5565:AB5567 AB5598:AB5600 AB5631:AB5633 AB5664:AB5666 AB5697:AB5699 AB5796:AB5798 AB5829:AB5831 AB5862:AB5864 AB5895:AB5897 AB5928:AB5930 AB5961:AB5963 AB5994:AB5996 AB6027:AB6029 AB6060:AB6062 AB6126:AB6128 AB6159:AB6161 AB6192:AB6194 AB6225:AB6227 AB6291:AB6293 AB6324:AB6326 AB6357:AB6359 AB6390:AB6392 AB6423:AB6425 AB6456:AB6458 AB6489:AB6491 AB6522:AB6524 AB6588:AB6590 AB6621:AB6623 AB6654:AB6656 AB6687:AB6689 AB6720:AB6722 AB6753:AB6755 AB6786:AB6788 AB6819:AB6821 AB6852:AB6854 AB6885:AB6887 AB6918:AB6920 AB6951:AB6953 AB6984:AB6986">
    <cfRule type="cellIs" dxfId="7" priority="1141" operator="notEqual">
      <formula>0</formula>
    </cfRule>
  </conditionalFormatting>
  <conditionalFormatting sqref="V5137 AC5137">
    <cfRule type="notContainsBlanks" dxfId="0" priority="8776">
      <formula>LEN(TRIM(V5137))&gt;0</formula>
    </cfRule>
  </conditionalFormatting>
  <conditionalFormatting sqref="AA5137:AA5138 AA5141 AA5171 AA5174:AA5176 AA5203 AA5206 AA5237 AA5240:AA5242 AA5270 AA5273:AA5274 AA5303 AA5335:AA5336 AA5338:AA5339 AA5369 AA5372:AA5374 AA5401:AA5402 AA5404:AA5405 AA5434:AA5436 AA5439 AA5471:AA5473 AA5501 AA5504:AA5506 AA5534 AA5537:AA5539 AA5567 AA5570:AA5572 AA5599:AA5601 AA5603:AA5605 AA5633 AA5636:AA5638 AA5666:AA5667 AA5669:AA5671 AA5699:AA5700 AA5703 AA5732 AA5735:AA5737 AA5765:AA5766 AA5768 AA5797:AA5799 AA5801 AA5831:AA5832 AA5834:AA5836 AA5864:AA5865 AA5867:AA5869 AA5897 AA5900:AA5902 AA5930:AA5931 AA5933:AA5934 AA5963 AA5966:AA5968 AA5996 AA5999 AA6029 AA6032:AA6033 AA6062 AA6065 AA6067 AA6095 AA6098:AA6100 AA6161 AA6164:AA6165 AA6194 AA6227 AA6230:AA6232 AA6260 AA6263 AA6293 AA6296:AA6297 AA6326 AA6329:AA6331 AA6359 AA6362:AA6363 AA6392:AA6393 AA6395:AA6397 AA6460 AA6462 AA6491:AA6492 AA6494:AA6495 AA6525 AA6557:AA6562 AA6590 AA6593:AA6594 AA6623 AA6625:AA6627 AA6656 AA6659:AA6660 AA6690:AA6693 AA6722:AA6726 AA6754:AA6756 AA6788 AA6791 AA6821:AA6822 AA6824 AA6826 AA6854 AA6857 AA6887 AA6890:AA6892 AA6920 AA6923:AA6925 AA6953 AA6956:AA6958 AA6986 AA6989:AA6990">
    <cfRule type="cellIs" dxfId="8" priority="11907" operator="equal">
      <formula>2</formula>
    </cfRule>
    <cfRule type="cellIs" dxfId="8" priority="11906" operator="equal">
      <formula>4</formula>
    </cfRule>
  </conditionalFormatting>
  <conditionalFormatting sqref="V5138 AC5138">
    <cfRule type="notContainsBlanks" dxfId="0" priority="8748">
      <formula>LEN(TRIM(V5138))&gt;0</formula>
    </cfRule>
  </conditionalFormatting>
  <conditionalFormatting sqref="V5139 AC5139">
    <cfRule type="notContainsBlanks" dxfId="0" priority="8720">
      <formula>LEN(TRIM(V5139))&gt;0</formula>
    </cfRule>
  </conditionalFormatting>
  <conditionalFormatting sqref="AA5139 AA5802 AA6463">
    <cfRule type="cellIs" dxfId="8" priority="11877" operator="equal">
      <formula>2</formula>
    </cfRule>
    <cfRule type="cellIs" dxfId="8" priority="11876" operator="equal">
      <formula>4</formula>
    </cfRule>
  </conditionalFormatting>
  <conditionalFormatting sqref="K5141:K5143 K5174:K5176 K5207:K5209 K5240:K5242 K5273:K5275 K5306:K5308 K5339:K5341 K5372:K5374 K5405:K5407 K5438:K5440 K5471:K5473 K5504:K5506 K5537:K5539 K5570:K5572 K5603:K5605 K5636:K5638 K5669:K5671 K5702:K5704 K5735:K5737 K5768:K5770 K5801:K5803 K5834:K5836 K5867:K5869 K5900:K5902 K5933:K5935 K5966:K5968 K5999:K6001 K6032:K6034 K6065:K6067 K6098:K6100 K6131:K6133 K6164:K6166 K6197:K6199 K6230:K6232 K6263:K6265 K6296:K6298 K6329:K6331 K6362:K6364 K6395:K6397 K6428:K6430 K6461:K6463 K6494:K6496 K6527:K6529 K6560:K6562 K6593:K6595 K6626:K6628 K6659:K6661 K6692:K6694 K6725:K6727 K6758:K6760 K6791:K6793 K6824:K6826 K6857:K6859 K6890:K6892 K6923:K6925 K6956:K6958 K6989:K6991">
    <cfRule type="notContainsBlanks" dxfId="0" priority="11905">
      <formula>LEN(TRIM(K5141))&gt;0</formula>
    </cfRule>
  </conditionalFormatting>
  <conditionalFormatting sqref="L5141:L5143 L5174:L5176 L5207:L5209 L5240:L5242 L5273:L5275 L5306:L5308 L5339:L5341 L5372:L5374 L5405:L5407 L5438:L5440 L5471:L5473 L5504:L5506 L5537:L5539 L5570:L5572 L5603:L5605 L5636:L5638 L5669:L5671 L5702:L5704 L5735:L5737 L5768:L5770 L5801:L5803 L5834:L5836 L5867:L5869 L5900:L5902 L5933:L5935 L5966:L5968 L5999:L6001 L6032:L6034 L6065:L6067 L6098:L6100 L6131:L6133 L6164:L6166 L6197:L6199 L6230:L6232 L6263:L6265 L6296:L6298 L6329:L6331 L6362:L6364 L6395:L6397 L6428:L6430 L6461:L6463 L6494:L6496 L6527:L6529 L6560:L6562 L6593:L6595 L6626:L6628 L6659:L6661 L6692:L6694 L6725:L6727 L6758:L6760 L6791:L6793 L6824:L6826 L6857:L6859 L6890:L6892 L6923:L6925 L6956:L6958 L6989:L6991">
    <cfRule type="notContainsBlanks" dxfId="9" priority="11904">
      <formula>LEN(TRIM(L5141))&gt;0</formula>
    </cfRule>
  </conditionalFormatting>
  <conditionalFormatting sqref="V5141 AC5141">
    <cfRule type="notContainsBlanks" dxfId="0" priority="7851">
      <formula>LEN(TRIM(V5141))&gt;0</formula>
    </cfRule>
  </conditionalFormatting>
  <conditionalFormatting sqref="V5142 AC5142">
    <cfRule type="notContainsBlanks" dxfId="0" priority="7823">
      <formula>LEN(TRIM(V5142))&gt;0</formula>
    </cfRule>
  </conditionalFormatting>
  <conditionalFormatting sqref="AA5142:AA5143 AA5205 AA5207:AA5209 AA5243:AA5244 AA5275:AA5276 AA5306:AA5308 AA5337 AA5340:AA5341 AA5403 AA5438 AA5440 AA5702 AA5704 AA5769:AA5770 AA5803 AA5870:AA5871 AA5935 AA6000:AA6001 AA6034 AA6066 AA6068 AA6196:AA6199 AA6201 AA6298 AA6364 AA6459 AA6461 AA6464 AA6496 AA6531 AA6563 AA6595 AA6628 AA6661 AA6694 AA6727 AA6792:AA6793 AA6825 AA6828 AA6855 AA6858:AA6859 AA6991">
    <cfRule type="cellIs" dxfId="8" priority="11896" operator="equal">
      <formula>2</formula>
    </cfRule>
    <cfRule type="cellIs" dxfId="8" priority="11895" operator="equal">
      <formula>4</formula>
    </cfRule>
  </conditionalFormatting>
  <conditionalFormatting sqref="V5143 AC5143">
    <cfRule type="notContainsBlanks" dxfId="0" priority="7795">
      <formula>LEN(TRIM(V5143))&gt;0</formula>
    </cfRule>
  </conditionalFormatting>
  <conditionalFormatting sqref="K5144:K5151 K5177:K5184 K5210:K5217 K5243:K5250 K5276:K5283 K5309:K5316 K5342:K5349 K5375:K5382 K5408:K5415 K5441:K5448 K5474:K5481 K5507:K5514 K5540:K5547 K5573:K5580 K5606:K5613 K5639:K5646 K5672:K5679 K5705:K5712 K5738:K5745 K5771:K5778 K5804:K5811 K5837:K5844 K5870:K5877 K5903:K5910 K5936:K5943 K5969:K5976 K6002:K6009 K6035:K6042 K6068:K6075 K6101:K6108 K6134:K6141 K6167:K6174 K6200:K6207 K6233:K6240 K6266:K6273 K6299:K6306 K6332:K6339 K6365:K6372 K6398:K6405 K6431:K6438 K6464:K6471 K6497:K6504 K6530:K6537 K6563:K6570 K6596:K6603 K6629:K6636 K6662:K6669 K6695:K6702 K6728:K6735 K6761:K6768 K6794:K6801 K6827:K6834 K6860:K6867 K6893:K6900 K6926:K6933 K6959:K6966 K6992:K6999">
    <cfRule type="notContainsBlanks" dxfId="0" priority="11">
      <formula>LEN(TRIM(K5144))&gt;0</formula>
    </cfRule>
  </conditionalFormatting>
  <conditionalFormatting sqref="L5144:L5151 L5177:L5184 L5210:L5217 L5243:L5250 L5276:L5283 L5309:L5316 L5342:L5349 L5375:L5382 L5408:L5415 L5441:L5448 L5474:L5481 L5507:L5514 L5540:L5547 L5573:L5580 L5606:L5613 L5639:L5646 L5672:L5679 L5705:L5712 L5738:L5745 L5771:L5778 L5804:L5811 L5837:L5844 L5870:L5877 L5903:L5910 L5936:L5943 L5969:L5976 L6002:L6009 L6035:L6042 L6068:L6075 L6101:L6108 L6134:L6141 L6167:L6174 L6200:L6207 L6233:L6240 L6266:L6273 L6299:L6306 L6332:L6339 L6365:L6372 L6398:L6405 L6431:L6438 L6464:L6471 L6497:L6504 L6530:L6537 L6563:L6570 L6596:L6603 L6629:L6636 L6662:L6669 L6695:L6702 L6728:L6735 L6761:L6768 L6794:L6801 L6827:L6834 L6860:L6867 L6893:L6900 L6926:L6933 L6959:L6966 L6992:L6999">
    <cfRule type="notContainsBlanks" dxfId="9" priority="10">
      <formula>LEN(TRIM(L5144))&gt;0</formula>
    </cfRule>
  </conditionalFormatting>
  <conditionalFormatting sqref="V5144 AC5144">
    <cfRule type="notContainsBlanks" dxfId="0" priority="7767">
      <formula>LEN(TRIM(V5144))&gt;0</formula>
    </cfRule>
  </conditionalFormatting>
  <conditionalFormatting sqref="AA5144:AA5145 AA5150 AA5211 AA5216 AA5348 AA5406:AA5407 AA5447 AA5810 AA6008 AA6338 AA6465:AA6466 AA6469 AA6528 AA6536 AA6602 AA6763">
    <cfRule type="cellIs" dxfId="8" priority="11885" operator="equal">
      <formula>2</formula>
    </cfRule>
    <cfRule type="cellIs" dxfId="8" priority="11884" operator="equal">
      <formula>4</formula>
    </cfRule>
  </conditionalFormatting>
  <conditionalFormatting sqref="V5145 AC5145">
    <cfRule type="notContainsBlanks" dxfId="0" priority="7739">
      <formula>LEN(TRIM(V5145))&gt;0</formula>
    </cfRule>
  </conditionalFormatting>
  <conditionalFormatting sqref="AA5146:AA5149 AA5177:AA5182 AA5210 AA5245:AA5249 AA5277:AA5282 AA5309:AA5311 AA5342:AA5345 AA5375:AA5376 AA5378:AA5381 AA5408 AA5410 AA5441:AA5446 AA5474:AA5478 AA5480 AA5507:AA5513 AA5540:AA5546 AA5573:AA5575 AA5577:AA5579 AA5606:AA5609 AA5611:AA5612 AA5639:AA5645 AA5672:AA5678 AA5705 AA5707:AA5708 AA5710:AA5711 AA5738:AA5744 AA5771:AA5776 AA5804:AA5806 AA5809 AA5837:AA5838 AA5840:AA5843 AA5903:AA5909 AA5936:AA5942 AA5969:AA5975 AA6002:AA6007 AA6035:AA6040 AA6069:AA6073 AA6101:AA6107 AA6167:AA6173 AA6200 AA6204:AA6205 AA6233:AA6238 AA6267:AA6271 AA6299:AA6302 AA6304:AA6305 AA6332:AA6335 AA6365:AA6371 AA6398:AA6404 AA6467 AA6497:AA6502 AA6534 AA6564:AA6569 AA6596:AA6601 AA6629:AA6635 AA6662:AA6667 AA6695:AA6697 AA6699:AA6700 AA6728:AA6733 AA6761 AA6764 AA6794:AA6800 AA6827 AA6829:AA6832 AA6860:AA6866 AA6893:AA6897 AA6926:AA6932 AA6959:AA6965 AA6992:AA6998">
    <cfRule type="cellIs" dxfId="8" priority="11909" operator="equal">
      <formula>2</formula>
    </cfRule>
    <cfRule type="cellIs" dxfId="8" priority="11908" operator="equal">
      <formula>4</formula>
    </cfRule>
  </conditionalFormatting>
  <conditionalFormatting sqref="V5148 AC5148">
    <cfRule type="notContainsBlanks" dxfId="0" priority="6712">
      <formula>LEN(TRIM(V5148))&gt;0</formula>
    </cfRule>
  </conditionalFormatting>
  <conditionalFormatting sqref="V5149 AC5149">
    <cfRule type="notContainsBlanks" dxfId="0" priority="6684">
      <formula>LEN(TRIM(V5149))&gt;0</formula>
    </cfRule>
  </conditionalFormatting>
  <conditionalFormatting sqref="V5150 AC5150">
    <cfRule type="notContainsBlanks" dxfId="0" priority="6656">
      <formula>LEN(TRIM(V5150))&gt;0</formula>
    </cfRule>
  </conditionalFormatting>
  <conditionalFormatting sqref="R5151:S5151 U5151">
    <cfRule type="notContainsBlanks" dxfId="2" priority="11370">
      <formula>LEN(TRIM(R5151))&gt;0</formula>
    </cfRule>
  </conditionalFormatting>
  <conditionalFormatting sqref="V5151 AC5151">
    <cfRule type="notContainsBlanks" dxfId="0" priority="11510">
      <formula>LEN(TRIM(V5151))&gt;0</formula>
    </cfRule>
  </conditionalFormatting>
  <conditionalFormatting sqref="Q5153:Q5155 Q5159 Q5165:Q5166 Q5168 Q5173 Q5179:Q5180">
    <cfRule type="notContainsBlanks" dxfId="1" priority="11765">
      <formula>LEN(TRIM(Q5153))&gt;0</formula>
    </cfRule>
  </conditionalFormatting>
  <conditionalFormatting sqref="R5153:R5155 R5159">
    <cfRule type="notContainsBlanks" dxfId="2" priority="11737">
      <formula>LEN(TRIM(R5153))&gt;0</formula>
    </cfRule>
  </conditionalFormatting>
  <conditionalFormatting sqref="S5153:S5155 S5159 S5165:S5166 S5168 S5173 S5179:S5180">
    <cfRule type="notContainsBlanks" dxfId="3" priority="11257">
      <formula>LEN(TRIM(S5153))&gt;0</formula>
    </cfRule>
  </conditionalFormatting>
  <conditionalFormatting sqref="U5153:U5155 U5159 U5165:U5166 U5168 U5173 U5179:U5180">
    <cfRule type="notContainsBlanks" dxfId="4" priority="11229">
      <formula>LEN(TRIM(U5153))&gt;0</formula>
    </cfRule>
  </conditionalFormatting>
  <conditionalFormatting sqref="V5153 AC5153">
    <cfRule type="notContainsBlanks" dxfId="0" priority="11709">
      <formula>LEN(TRIM(V5153))&gt;0</formula>
    </cfRule>
  </conditionalFormatting>
  <conditionalFormatting sqref="V5153:V5155 AC5153:AC5155 V5159 AC5159">
    <cfRule type="notContainsBlanks" dxfId="0" priority="11653">
      <formula>LEN(TRIM(V5153))&gt;0</formula>
    </cfRule>
  </conditionalFormatting>
  <conditionalFormatting sqref="W5153:W5155 W5159">
    <cfRule type="notContainsBlanks" dxfId="0" priority="11625">
      <formula>LEN(TRIM(W5153))&gt;0</formula>
    </cfRule>
  </conditionalFormatting>
  <conditionalFormatting sqref="Y5153:Y5155 Y5159 Y5165:Y5166 Y5168 Y5173 Y5179:Y5180">
    <cfRule type="notContainsBlanks" dxfId="5" priority="11597">
      <formula>LEN(TRIM(Y5153))&gt;0</formula>
    </cfRule>
  </conditionalFormatting>
  <conditionalFormatting sqref="Z5153:Z5155 Z5159 Z5165:Z5166 Z5168 Z5173 Z5179:Z5180">
    <cfRule type="notContainsBlanks" dxfId="6" priority="11569">
      <formula>LEN(TRIM(Z5153))&gt;0</formula>
    </cfRule>
  </conditionalFormatting>
  <conditionalFormatting sqref="AB5155 AB5159 AB5165:AB5166 AB5168 AB5173 AB5179:AB5180">
    <cfRule type="cellIs" dxfId="7" priority="11285" operator="notEqual">
      <formula>0</formula>
    </cfRule>
  </conditionalFormatting>
  <conditionalFormatting sqref="V5156 AC5156">
    <cfRule type="notContainsBlanks" dxfId="0" priority="11047">
      <formula>LEN(TRIM(V5156))&gt;0</formula>
    </cfRule>
  </conditionalFormatting>
  <conditionalFormatting sqref="V5157 AC5157">
    <cfRule type="notContainsBlanks" dxfId="0" priority="11019">
      <formula>LEN(TRIM(V5157))&gt;0</formula>
    </cfRule>
  </conditionalFormatting>
  <conditionalFormatting sqref="V5158 AC5158">
    <cfRule type="notContainsBlanks" dxfId="0" priority="10991">
      <formula>LEN(TRIM(V5158))&gt;0</formula>
    </cfRule>
  </conditionalFormatting>
  <conditionalFormatting sqref="V5160 AC5160">
    <cfRule type="notContainsBlanks" dxfId="0" priority="10241">
      <formula>LEN(TRIM(V5160))&gt;0</formula>
    </cfRule>
  </conditionalFormatting>
  <conditionalFormatting sqref="V5161 AC5161">
    <cfRule type="notContainsBlanks" dxfId="0" priority="10213">
      <formula>LEN(TRIM(V5161))&gt;0</formula>
    </cfRule>
  </conditionalFormatting>
  <conditionalFormatting sqref="V5162 AC5162">
    <cfRule type="notContainsBlanks" dxfId="0" priority="10185">
      <formula>LEN(TRIM(V5162))&gt;0</formula>
    </cfRule>
  </conditionalFormatting>
  <conditionalFormatting sqref="V5163 AC5163">
    <cfRule type="notContainsBlanks" dxfId="0" priority="10157">
      <formula>LEN(TRIM(V5163))&gt;0</formula>
    </cfRule>
  </conditionalFormatting>
  <conditionalFormatting sqref="V5164 AC5164">
    <cfRule type="notContainsBlanks" dxfId="0" priority="10129">
      <formula>LEN(TRIM(V5164))&gt;0</formula>
    </cfRule>
  </conditionalFormatting>
  <conditionalFormatting sqref="R5165:R5166 R5168 R5173 R5179:R5180">
    <cfRule type="notContainsBlanks" dxfId="2" priority="11541">
      <formula>LEN(TRIM(R5165))&gt;0</formula>
    </cfRule>
  </conditionalFormatting>
  <conditionalFormatting sqref="V5165:V5166 AC5165:AC5166 V5168 AC5168 V5173 AC5173 V5179:V5180 AC5179:AC5180">
    <cfRule type="notContainsBlanks" dxfId="0" priority="11821">
      <formula>LEN(TRIM(V5165))&gt;0</formula>
    </cfRule>
  </conditionalFormatting>
  <conditionalFormatting sqref="W5165:W5166 W5168 W5173 W5179:W5180">
    <cfRule type="notContainsBlanks" dxfId="0" priority="11793">
      <formula>LEN(TRIM(W5165))&gt;0</formula>
    </cfRule>
  </conditionalFormatting>
  <conditionalFormatting sqref="V5167 AC5167">
    <cfRule type="notContainsBlanks" dxfId="0" priority="9213">
      <formula>LEN(TRIM(V5167))&gt;0</formula>
    </cfRule>
  </conditionalFormatting>
  <conditionalFormatting sqref="AA5167 AA5169 AA5234:AA5236 AA5266 AA5301 AA5334 AA5365:AA5367 AA5371 AA5400 AA5498 AA5503 AA5531 AA5536 AA5564 AA5597 AA5602 AA5629:AA5631 AA5635 AA5662:AA5664 AA5668 AA5695:AA5696 AA5729:AA5730 AA5866 AA5899 AA5932 AA5965 AA6025:AA6027 AA6031 AA6058:AA6060 AA6091:AA6093 AA6097 AA6223 AA6225 AA6256 AA6258 AA6322:AA6324 AA6328 AA6356:AA6357 AA6361 AA6389:AA6390 AA6394 AA6487:AA6490 AA6493 AA6592 AA6619:AA6620 AA6622 AA6752 AA6818 AA6851 AA6883:AA6885 AA6917:AA6918 AA6949:AA6951 AA6982">
    <cfRule type="cellIs" dxfId="8" priority="4" operator="equal">
      <formula>2</formula>
    </cfRule>
    <cfRule type="cellIs" dxfId="8" priority="3" operator="equal">
      <formula>4</formula>
    </cfRule>
  </conditionalFormatting>
  <conditionalFormatting sqref="V5169 AC5169">
    <cfRule type="notContainsBlanks" dxfId="0" priority="8803">
      <formula>LEN(TRIM(V5169))&gt;0</formula>
    </cfRule>
  </conditionalFormatting>
  <conditionalFormatting sqref="V5170 AC5170">
    <cfRule type="notContainsBlanks" dxfId="0" priority="8775">
      <formula>LEN(TRIM(V5170))&gt;0</formula>
    </cfRule>
  </conditionalFormatting>
  <conditionalFormatting sqref="V5171 AC5171">
    <cfRule type="notContainsBlanks" dxfId="0" priority="8747">
      <formula>LEN(TRIM(V5171))&gt;0</formula>
    </cfRule>
  </conditionalFormatting>
  <conditionalFormatting sqref="V5172 AC5172">
    <cfRule type="notContainsBlanks" dxfId="0" priority="8719">
      <formula>LEN(TRIM(V5172))&gt;0</formula>
    </cfRule>
  </conditionalFormatting>
  <conditionalFormatting sqref="V5174 AC5174">
    <cfRule type="notContainsBlanks" dxfId="0" priority="7850">
      <formula>LEN(TRIM(V5174))&gt;0</formula>
    </cfRule>
  </conditionalFormatting>
  <conditionalFormatting sqref="V5175 AC5175">
    <cfRule type="notContainsBlanks" dxfId="0" priority="7822">
      <formula>LEN(TRIM(V5175))&gt;0</formula>
    </cfRule>
  </conditionalFormatting>
  <conditionalFormatting sqref="V5176 AC5176">
    <cfRule type="notContainsBlanks" dxfId="0" priority="7794">
      <formula>LEN(TRIM(V5176))&gt;0</formula>
    </cfRule>
  </conditionalFormatting>
  <conditionalFormatting sqref="V5177 AC5177">
    <cfRule type="notContainsBlanks" dxfId="0" priority="7766">
      <formula>LEN(TRIM(V5177))&gt;0</formula>
    </cfRule>
  </conditionalFormatting>
  <conditionalFormatting sqref="V5178 AC5178">
    <cfRule type="notContainsBlanks" dxfId="0" priority="7738">
      <formula>LEN(TRIM(V5178))&gt;0</formula>
    </cfRule>
  </conditionalFormatting>
  <conditionalFormatting sqref="V5181 AC5181">
    <cfRule type="notContainsBlanks" dxfId="0" priority="6711">
      <formula>LEN(TRIM(V5181))&gt;0</formula>
    </cfRule>
  </conditionalFormatting>
  <conditionalFormatting sqref="V5182 AC5182">
    <cfRule type="notContainsBlanks" dxfId="0" priority="6683">
      <formula>LEN(TRIM(V5182))&gt;0</formula>
    </cfRule>
  </conditionalFormatting>
  <conditionalFormatting sqref="V5183 AC5183">
    <cfRule type="notContainsBlanks" dxfId="0" priority="6655">
      <formula>LEN(TRIM(V5183))&gt;0</formula>
    </cfRule>
  </conditionalFormatting>
  <conditionalFormatting sqref="AA5183 AA5215 AA5314:AA5315 AA5347 AA5413:AA5414 AA5706 AA5777 AA5876 AA6041 AA6074 AA6206 AA6239 AA6503 AA6668 AA6701 AA6734 AA6762 AA6766:AA6767 AA6833 AA6899">
    <cfRule type="cellIs" dxfId="8" priority="11887" operator="equal">
      <formula>2</formula>
    </cfRule>
    <cfRule type="cellIs" dxfId="8" priority="11886" operator="equal">
      <formula>4</formula>
    </cfRule>
  </conditionalFormatting>
  <conditionalFormatting sqref="R5184:S5184 U5184">
    <cfRule type="notContainsBlanks" dxfId="2" priority="11369">
      <formula>LEN(TRIM(R5184))&gt;0</formula>
    </cfRule>
  </conditionalFormatting>
  <conditionalFormatting sqref="V5184 AC5184">
    <cfRule type="notContainsBlanks" dxfId="0" priority="11509">
      <formula>LEN(TRIM(V5184))&gt;0</formula>
    </cfRule>
  </conditionalFormatting>
  <conditionalFormatting sqref="Q5186:Q5188 Q5192 Q5198:Q5199 Q5201 Q5206 Q5212:Q5213">
    <cfRule type="notContainsBlanks" dxfId="1" priority="11764">
      <formula>LEN(TRIM(Q5186))&gt;0</formula>
    </cfRule>
  </conditionalFormatting>
  <conditionalFormatting sqref="R5186:R5188 R5192">
    <cfRule type="notContainsBlanks" dxfId="2" priority="11736">
      <formula>LEN(TRIM(R5186))&gt;0</formula>
    </cfRule>
  </conditionalFormatting>
  <conditionalFormatting sqref="S5186:S5188 S5192 S5198:S5199 S5201 S5206 S5212:S5213">
    <cfRule type="notContainsBlanks" dxfId="3" priority="11256">
      <formula>LEN(TRIM(S5186))&gt;0</formula>
    </cfRule>
  </conditionalFormatting>
  <conditionalFormatting sqref="U5186:U5188 U5192 U5198:U5199 U5201 U5206 U5212:U5213">
    <cfRule type="notContainsBlanks" dxfId="4" priority="11228">
      <formula>LEN(TRIM(U5186))&gt;0</formula>
    </cfRule>
  </conditionalFormatting>
  <conditionalFormatting sqref="V5186 AC5186">
    <cfRule type="notContainsBlanks" dxfId="0" priority="11708">
      <formula>LEN(TRIM(V5186))&gt;0</formula>
    </cfRule>
  </conditionalFormatting>
  <conditionalFormatting sqref="V5186:V5188 AC5186:AC5188 V5192 AC5192">
    <cfRule type="notContainsBlanks" dxfId="0" priority="11652">
      <formula>LEN(TRIM(V5186))&gt;0</formula>
    </cfRule>
  </conditionalFormatting>
  <conditionalFormatting sqref="W5186:W5188 W5192">
    <cfRule type="notContainsBlanks" dxfId="0" priority="11624">
      <formula>LEN(TRIM(W5186))&gt;0</formula>
    </cfRule>
  </conditionalFormatting>
  <conditionalFormatting sqref="Y5186:Y5188 Y5192 Y5198:Y5199 Y5201 Y5206 Y5212:Y5213">
    <cfRule type="notContainsBlanks" dxfId="5" priority="11596">
      <formula>LEN(TRIM(Y5186))&gt;0</formula>
    </cfRule>
  </conditionalFormatting>
  <conditionalFormatting sqref="Z5186:Z5188 Z5192 Z5198:Z5199 Z5201 Z5206 Z5212:Z5213">
    <cfRule type="notContainsBlanks" dxfId="6" priority="11568">
      <formula>LEN(TRIM(Z5186))&gt;0</formula>
    </cfRule>
  </conditionalFormatting>
  <conditionalFormatting sqref="AB5188 AB5192 AB5198:AB5199 AB5201 AB5206 AB5212:AB5213">
    <cfRule type="cellIs" dxfId="7" priority="11284" operator="notEqual">
      <formula>0</formula>
    </cfRule>
  </conditionalFormatting>
  <conditionalFormatting sqref="V5189 AC5189">
    <cfRule type="notContainsBlanks" dxfId="0" priority="11046">
      <formula>LEN(TRIM(V5189))&gt;0</formula>
    </cfRule>
  </conditionalFormatting>
  <conditionalFormatting sqref="V5190 AC5190">
    <cfRule type="notContainsBlanks" dxfId="0" priority="11018">
      <formula>LEN(TRIM(V5190))&gt;0</formula>
    </cfRule>
  </conditionalFormatting>
  <conditionalFormatting sqref="AA5190:AA5193 AA5221:AA5222 AA5261 AA5290:AA5291 AA5323:AA5324 AA5389 AA5391 AA5420 AA5423 AA5458 AA5587 AA5656:AA5657 AA5688 AA5750:AA5753 AA5786 AA5788:AA5789 AA5819 AA5848:AA5855 AA5918 AA5984 AA6017 AA6049 AA6180:AA6182 AA6184:AA6185 AA6345 AA6446:AA6447 AA6511 AA6514 AA6542 AA6545 AA6644 AA6677 AA6709:AA6710 AA6743 AA6745 AA6808:AA6810 AA6839 AA6875 AA6977">
    <cfRule type="cellIs" dxfId="8" priority="11901" operator="equal">
      <formula>2</formula>
    </cfRule>
    <cfRule type="cellIs" dxfId="8" priority="11900" operator="equal">
      <formula>4</formula>
    </cfRule>
  </conditionalFormatting>
  <conditionalFormatting sqref="V5191 AC5191">
    <cfRule type="notContainsBlanks" dxfId="0" priority="10990">
      <formula>LEN(TRIM(V5191))&gt;0</formula>
    </cfRule>
  </conditionalFormatting>
  <conditionalFormatting sqref="V5193 AC5193">
    <cfRule type="notContainsBlanks" dxfId="0" priority="10240">
      <formula>LEN(TRIM(V5193))&gt;0</formula>
    </cfRule>
  </conditionalFormatting>
  <conditionalFormatting sqref="V5194 AC5194">
    <cfRule type="notContainsBlanks" dxfId="0" priority="10212">
      <formula>LEN(TRIM(V5194))&gt;0</formula>
    </cfRule>
  </conditionalFormatting>
  <conditionalFormatting sqref="AA5194 AA5196 AA5296 AA5326 AA5390 AA5393 AA5755:AA5756 AA6445 AA6713 AA6742 AA6746">
    <cfRule type="cellIs" dxfId="8" priority="11892" operator="equal">
      <formula>2</formula>
    </cfRule>
    <cfRule type="cellIs" dxfId="8" priority="11891" operator="equal">
      <formula>4</formula>
    </cfRule>
  </conditionalFormatting>
  <conditionalFormatting sqref="V5195 AC5195">
    <cfRule type="notContainsBlanks" dxfId="0" priority="10184">
      <formula>LEN(TRIM(V5195))&gt;0</formula>
    </cfRule>
  </conditionalFormatting>
  <conditionalFormatting sqref="V5196 AC5196">
    <cfRule type="notContainsBlanks" dxfId="0" priority="10156">
      <formula>LEN(TRIM(V5196))&gt;0</formula>
    </cfRule>
  </conditionalFormatting>
  <conditionalFormatting sqref="V5197 AC5197">
    <cfRule type="notContainsBlanks" dxfId="0" priority="10128">
      <formula>LEN(TRIM(V5197))&gt;0</formula>
    </cfRule>
  </conditionalFormatting>
  <conditionalFormatting sqref="R5198:R5199 R5201 R5206 R5212:R5213">
    <cfRule type="notContainsBlanks" dxfId="2" priority="11540">
      <formula>LEN(TRIM(R5198))&gt;0</formula>
    </cfRule>
  </conditionalFormatting>
  <conditionalFormatting sqref="V5198:V5199 AC5198:AC5199 V5201 AC5201 V5206 AC5206 V5212:V5213 AC5212:AC5213">
    <cfRule type="notContainsBlanks" dxfId="0" priority="11820">
      <formula>LEN(TRIM(V5198))&gt;0</formula>
    </cfRule>
  </conditionalFormatting>
  <conditionalFormatting sqref="W5198:W5199 W5201 W5206 W5212:W5213">
    <cfRule type="notContainsBlanks" dxfId="0" priority="11792">
      <formula>LEN(TRIM(W5198))&gt;0</formula>
    </cfRule>
  </conditionalFormatting>
  <conditionalFormatting sqref="V5200 AC5200">
    <cfRule type="notContainsBlanks" dxfId="0" priority="9212">
      <formula>LEN(TRIM(V5200))&gt;0</formula>
    </cfRule>
  </conditionalFormatting>
  <conditionalFormatting sqref="AA5201 AA6522:AA6523">
    <cfRule type="cellIs" dxfId="8" priority="11865" operator="equal">
      <formula>2</formula>
    </cfRule>
    <cfRule type="cellIs" dxfId="8" priority="11864" operator="equal">
      <formula>4</formula>
    </cfRule>
  </conditionalFormatting>
  <conditionalFormatting sqref="V5202 AC5202">
    <cfRule type="notContainsBlanks" dxfId="0" priority="8802">
      <formula>LEN(TRIM(V5202))&gt;0</formula>
    </cfRule>
  </conditionalFormatting>
  <conditionalFormatting sqref="AA5202 AA5204 AA5232 AA5268 AA5432:AA5433 AA5466 AA5468 AA5796 AA5862 AA6717:AA6718 AA6749">
    <cfRule type="cellIs" dxfId="8" priority="11894" operator="equal">
      <formula>2</formula>
    </cfRule>
    <cfRule type="cellIs" dxfId="8" priority="11893" operator="equal">
      <formula>4</formula>
    </cfRule>
  </conditionalFormatting>
  <conditionalFormatting sqref="V5203 AC5203">
    <cfRule type="notContainsBlanks" dxfId="0" priority="8774">
      <formula>LEN(TRIM(V5203))&gt;0</formula>
    </cfRule>
  </conditionalFormatting>
  <conditionalFormatting sqref="V5204 AC5204">
    <cfRule type="notContainsBlanks" dxfId="0" priority="8746">
      <formula>LEN(TRIM(V5204))&gt;0</formula>
    </cfRule>
  </conditionalFormatting>
  <conditionalFormatting sqref="V5205 AC5205">
    <cfRule type="notContainsBlanks" dxfId="0" priority="8718">
      <formula>LEN(TRIM(V5205))&gt;0</formula>
    </cfRule>
  </conditionalFormatting>
  <conditionalFormatting sqref="V5207 AC5207">
    <cfRule type="notContainsBlanks" dxfId="0" priority="7849">
      <formula>LEN(TRIM(V5207))&gt;0</formula>
    </cfRule>
  </conditionalFormatting>
  <conditionalFormatting sqref="V5208 AC5208">
    <cfRule type="notContainsBlanks" dxfId="0" priority="7821">
      <formula>LEN(TRIM(V5208))&gt;0</formula>
    </cfRule>
  </conditionalFormatting>
  <conditionalFormatting sqref="V5209 AC5209">
    <cfRule type="notContainsBlanks" dxfId="0" priority="7793">
      <formula>LEN(TRIM(V5209))&gt;0</formula>
    </cfRule>
  </conditionalFormatting>
  <conditionalFormatting sqref="V5210 AC5210">
    <cfRule type="notContainsBlanks" dxfId="0" priority="7765">
      <formula>LEN(TRIM(V5210))&gt;0</formula>
    </cfRule>
  </conditionalFormatting>
  <conditionalFormatting sqref="V5211 AC5211">
    <cfRule type="notContainsBlanks" dxfId="0" priority="7737">
      <formula>LEN(TRIM(V5211))&gt;0</formula>
    </cfRule>
  </conditionalFormatting>
  <conditionalFormatting sqref="AA5212 AA5214 AA5312:AA5313 AA5346 AA5377 AA5411:AA5412 AA5479 AA5576 AA5610 AA5709 AA5807:AA5808 AA5839 AA5872:AA5875 AA6202:AA6203 AA6303 AA6336:AA6337 AA6698 AA6898">
    <cfRule type="cellIs" dxfId="8" priority="11898" operator="equal">
      <formula>2</formula>
    </cfRule>
    <cfRule type="cellIs" dxfId="8" priority="11897" operator="equal">
      <formula>4</formula>
    </cfRule>
  </conditionalFormatting>
  <conditionalFormatting sqref="AA5213 AA6533">
    <cfRule type="cellIs" dxfId="8" priority="11879" operator="equal">
      <formula>2</formula>
    </cfRule>
    <cfRule type="cellIs" dxfId="8" priority="11878" operator="equal">
      <formula>4</formula>
    </cfRule>
  </conditionalFormatting>
  <conditionalFormatting sqref="V5214 AC5214">
    <cfRule type="notContainsBlanks" dxfId="0" priority="6710">
      <formula>LEN(TRIM(V5214))&gt;0</formula>
    </cfRule>
  </conditionalFormatting>
  <conditionalFormatting sqref="V5215 AC5215">
    <cfRule type="notContainsBlanks" dxfId="0" priority="6682">
      <formula>LEN(TRIM(V5215))&gt;0</formula>
    </cfRule>
  </conditionalFormatting>
  <conditionalFormatting sqref="V5216 AC5216">
    <cfRule type="notContainsBlanks" dxfId="0" priority="6654">
      <formula>LEN(TRIM(V5216))&gt;0</formula>
    </cfRule>
  </conditionalFormatting>
  <conditionalFormatting sqref="R5217:S5217 U5217">
    <cfRule type="notContainsBlanks" dxfId="2" priority="11368">
      <formula>LEN(TRIM(R5217))&gt;0</formula>
    </cfRule>
  </conditionalFormatting>
  <conditionalFormatting sqref="V5217 AC5217">
    <cfRule type="notContainsBlanks" dxfId="0" priority="11508">
      <formula>LEN(TRIM(V5217))&gt;0</formula>
    </cfRule>
  </conditionalFormatting>
  <conditionalFormatting sqref="Q5219:Q5221 Q5225 Q5231:Q5232 Q5234 Q5239 Q5245:Q5246">
    <cfRule type="notContainsBlanks" dxfId="1" priority="11763">
      <formula>LEN(TRIM(Q5219))&gt;0</formula>
    </cfRule>
  </conditionalFormatting>
  <conditionalFormatting sqref="S5219:S5221 S5225 S5231:S5232 S5234 S5239 S5245:S5246">
    <cfRule type="notContainsBlanks" dxfId="3" priority="11255">
      <formula>LEN(TRIM(S5219))&gt;0</formula>
    </cfRule>
  </conditionalFormatting>
  <conditionalFormatting sqref="U5219:U5221 U5225 U5231:U5232 U5234 U5239 U5245:U5246">
    <cfRule type="notContainsBlanks" dxfId="4" priority="11227">
      <formula>LEN(TRIM(U5219))&gt;0</formula>
    </cfRule>
  </conditionalFormatting>
  <conditionalFormatting sqref="V5219 AC5219">
    <cfRule type="notContainsBlanks" dxfId="0" priority="11707">
      <formula>LEN(TRIM(V5219))&gt;0</formula>
    </cfRule>
  </conditionalFormatting>
  <conditionalFormatting sqref="V5219:V5221 AC5219:AC5221 V5225 AC5225">
    <cfRule type="notContainsBlanks" dxfId="0" priority="11651">
      <formula>LEN(TRIM(V5219))&gt;0</formula>
    </cfRule>
  </conditionalFormatting>
  <conditionalFormatting sqref="W5219:W5221 W5225">
    <cfRule type="notContainsBlanks" dxfId="0" priority="11623">
      <formula>LEN(TRIM(W5219))&gt;0</formula>
    </cfRule>
  </conditionalFormatting>
  <conditionalFormatting sqref="Y5219:Y5221 Y5225 Y5231:Y5232 Y5234 Y5239 Y5245:Y5246">
    <cfRule type="notContainsBlanks" dxfId="5" priority="11595">
      <formula>LEN(TRIM(Y5219))&gt;0</formula>
    </cfRule>
  </conditionalFormatting>
  <conditionalFormatting sqref="Z5219:Z5221 Z5225 Z5231:Z5232 Z5234 Z5239 Z5245:Z5246">
    <cfRule type="notContainsBlanks" dxfId="6" priority="11567">
      <formula>LEN(TRIM(Z5219))&gt;0</formula>
    </cfRule>
  </conditionalFormatting>
  <conditionalFormatting sqref="AB5221 AB5225 AB5231:AB5232 AB5234 AB5239 AB5245:AB5246">
    <cfRule type="cellIs" dxfId="7" priority="11283" operator="notEqual">
      <formula>0</formula>
    </cfRule>
  </conditionalFormatting>
  <conditionalFormatting sqref="V5222 AC5222">
    <cfRule type="notContainsBlanks" dxfId="0" priority="11045">
      <formula>LEN(TRIM(V5222))&gt;0</formula>
    </cfRule>
  </conditionalFormatting>
  <conditionalFormatting sqref="V5223 AC5223">
    <cfRule type="notContainsBlanks" dxfId="0" priority="11017">
      <formula>LEN(TRIM(V5223))&gt;0</formula>
    </cfRule>
  </conditionalFormatting>
  <conditionalFormatting sqref="V5224 AC5224">
    <cfRule type="notContainsBlanks" dxfId="0" priority="10989">
      <formula>LEN(TRIM(V5224))&gt;0</formula>
    </cfRule>
  </conditionalFormatting>
  <conditionalFormatting sqref="V5226 AC5226">
    <cfRule type="notContainsBlanks" dxfId="0" priority="10239">
      <formula>LEN(TRIM(V5226))&gt;0</formula>
    </cfRule>
  </conditionalFormatting>
  <conditionalFormatting sqref="V5227 AC5227">
    <cfRule type="notContainsBlanks" dxfId="0" priority="10211">
      <formula>LEN(TRIM(V5227))&gt;0</formula>
    </cfRule>
  </conditionalFormatting>
  <conditionalFormatting sqref="V5228 AC5228">
    <cfRule type="notContainsBlanks" dxfId="0" priority="10183">
      <formula>LEN(TRIM(V5228))&gt;0</formula>
    </cfRule>
  </conditionalFormatting>
  <conditionalFormatting sqref="V5229 AC5229">
    <cfRule type="notContainsBlanks" dxfId="0" priority="10155">
      <formula>LEN(TRIM(V5229))&gt;0</formula>
    </cfRule>
  </conditionalFormatting>
  <conditionalFormatting sqref="V5230 AC5230">
    <cfRule type="notContainsBlanks" dxfId="0" priority="10127">
      <formula>LEN(TRIM(V5230))&gt;0</formula>
    </cfRule>
  </conditionalFormatting>
  <conditionalFormatting sqref="R5231:R5232 R5234 R5239 R5245:R5246">
    <cfRule type="notContainsBlanks" dxfId="2" priority="11539">
      <formula>LEN(TRIM(R5231))&gt;0</formula>
    </cfRule>
  </conditionalFormatting>
  <conditionalFormatting sqref="V5231:V5232 AC5231:AC5232 V5234 AC5234 V5239 AC5239 V5245:V5246 AC5245:AC5246">
    <cfRule type="notContainsBlanks" dxfId="0" priority="11819">
      <formula>LEN(TRIM(V5231))&gt;0</formula>
    </cfRule>
  </conditionalFormatting>
  <conditionalFormatting sqref="W5231:W5232 W5234 W5239 W5245:W5246">
    <cfRule type="notContainsBlanks" dxfId="0" priority="11791">
      <formula>LEN(TRIM(W5231))&gt;0</formula>
    </cfRule>
  </conditionalFormatting>
  <conditionalFormatting sqref="V5233 AC5233">
    <cfRule type="notContainsBlanks" dxfId="0" priority="9211">
      <formula>LEN(TRIM(V5233))&gt;0</formula>
    </cfRule>
  </conditionalFormatting>
  <conditionalFormatting sqref="V5235 AC5235">
    <cfRule type="notContainsBlanks" dxfId="0" priority="8801">
      <formula>LEN(TRIM(V5235))&gt;0</formula>
    </cfRule>
  </conditionalFormatting>
  <conditionalFormatting sqref="V5236 AC5236">
    <cfRule type="notContainsBlanks" dxfId="0" priority="8773">
      <formula>LEN(TRIM(V5236))&gt;0</formula>
    </cfRule>
  </conditionalFormatting>
  <conditionalFormatting sqref="V5237 AC5237">
    <cfRule type="notContainsBlanks" dxfId="0" priority="8745">
      <formula>LEN(TRIM(V5237))&gt;0</formula>
    </cfRule>
  </conditionalFormatting>
  <conditionalFormatting sqref="V5238 AC5238">
    <cfRule type="notContainsBlanks" dxfId="0" priority="8717">
      <formula>LEN(TRIM(V5238))&gt;0</formula>
    </cfRule>
  </conditionalFormatting>
  <conditionalFormatting sqref="V5240 AC5240">
    <cfRule type="notContainsBlanks" dxfId="0" priority="7848">
      <formula>LEN(TRIM(V5240))&gt;0</formula>
    </cfRule>
  </conditionalFormatting>
  <conditionalFormatting sqref="V5241 AC5241">
    <cfRule type="notContainsBlanks" dxfId="0" priority="7820">
      <formula>LEN(TRIM(V5241))&gt;0</formula>
    </cfRule>
  </conditionalFormatting>
  <conditionalFormatting sqref="V5242 AC5242">
    <cfRule type="notContainsBlanks" dxfId="0" priority="7792">
      <formula>LEN(TRIM(V5242))&gt;0</formula>
    </cfRule>
  </conditionalFormatting>
  <conditionalFormatting sqref="V5243 AC5243">
    <cfRule type="notContainsBlanks" dxfId="0" priority="7764">
      <formula>LEN(TRIM(V5243))&gt;0</formula>
    </cfRule>
  </conditionalFormatting>
  <conditionalFormatting sqref="V5244 AC5244">
    <cfRule type="notContainsBlanks" dxfId="0" priority="7736">
      <formula>LEN(TRIM(V5244))&gt;0</formula>
    </cfRule>
  </conditionalFormatting>
  <conditionalFormatting sqref="V5247 AC5247">
    <cfRule type="notContainsBlanks" dxfId="0" priority="6709">
      <formula>LEN(TRIM(V5247))&gt;0</formula>
    </cfRule>
  </conditionalFormatting>
  <conditionalFormatting sqref="V5248 AC5248">
    <cfRule type="notContainsBlanks" dxfId="0" priority="6681">
      <formula>LEN(TRIM(V5248))&gt;0</formula>
    </cfRule>
  </conditionalFormatting>
  <conditionalFormatting sqref="V5249 AC5249">
    <cfRule type="notContainsBlanks" dxfId="0" priority="6653">
      <formula>LEN(TRIM(V5249))&gt;0</formula>
    </cfRule>
  </conditionalFormatting>
  <conditionalFormatting sqref="R5250:S5250 U5250">
    <cfRule type="notContainsBlanks" dxfId="2" priority="11367">
      <formula>LEN(TRIM(R5250))&gt;0</formula>
    </cfRule>
  </conditionalFormatting>
  <conditionalFormatting sqref="V5250 AC5250">
    <cfRule type="notContainsBlanks" dxfId="0" priority="11507">
      <formula>LEN(TRIM(V5250))&gt;0</formula>
    </cfRule>
  </conditionalFormatting>
  <conditionalFormatting sqref="Q5252:Q5254 Q5267">
    <cfRule type="notContainsBlanks" dxfId="1" priority="11762">
      <formula>LEN(TRIM(Q5252))&gt;0</formula>
    </cfRule>
  </conditionalFormatting>
  <conditionalFormatting sqref="R5252:R5254 R5258">
    <cfRule type="notContainsBlanks" dxfId="2" priority="11734">
      <formula>LEN(TRIM(R5252))&gt;0</formula>
    </cfRule>
  </conditionalFormatting>
  <conditionalFormatting sqref="S5252:S5254 S5258 S5264:S5265 S5267 S5272 S5278:S5279">
    <cfRule type="notContainsBlanks" dxfId="3" priority="11254">
      <formula>LEN(TRIM(S5252))&gt;0</formula>
    </cfRule>
  </conditionalFormatting>
  <conditionalFormatting sqref="U5252:U5254 U5258 U5264:U5265 U5267 U5272 U5278:U5279">
    <cfRule type="notContainsBlanks" dxfId="4" priority="11226">
      <formula>LEN(TRIM(U5252))&gt;0</formula>
    </cfRule>
  </conditionalFormatting>
  <conditionalFormatting sqref="V5252 AC5252">
    <cfRule type="notContainsBlanks" dxfId="0" priority="11706">
      <formula>LEN(TRIM(V5252))&gt;0</formula>
    </cfRule>
  </conditionalFormatting>
  <conditionalFormatting sqref="V5252:V5254 AC5252:AC5254 V5258 AC5258">
    <cfRule type="notContainsBlanks" dxfId="0" priority="11650">
      <formula>LEN(TRIM(V5252))&gt;0</formula>
    </cfRule>
  </conditionalFormatting>
  <conditionalFormatting sqref="W5252:W5254 W5258">
    <cfRule type="notContainsBlanks" dxfId="0" priority="11622">
      <formula>LEN(TRIM(W5252))&gt;0</formula>
    </cfRule>
  </conditionalFormatting>
  <conditionalFormatting sqref="Y5252:Y5254 Y5258 Y5264:Y5265 Y5267 Y5272 Y5278:Y5279">
    <cfRule type="notContainsBlanks" dxfId="5" priority="11594">
      <formula>LEN(TRIM(Y5252))&gt;0</formula>
    </cfRule>
  </conditionalFormatting>
  <conditionalFormatting sqref="Z5252:Z5254 Z5258 Z5264:Z5265 Z5267 Z5272 Z5278:Z5279">
    <cfRule type="notContainsBlanks" dxfId="6" priority="11566">
      <formula>LEN(TRIM(Z5252))&gt;0</formula>
    </cfRule>
  </conditionalFormatting>
  <conditionalFormatting sqref="AB5254 AB5258 AB5264:AB5265 AB5267 AB5272 AB5278:AB5279">
    <cfRule type="cellIs" dxfId="7" priority="11282" operator="notEqual">
      <formula>0</formula>
    </cfRule>
  </conditionalFormatting>
  <conditionalFormatting sqref="V5255 AC5255">
    <cfRule type="notContainsBlanks" dxfId="0" priority="11044">
      <formula>LEN(TRIM(V5255))&gt;0</formula>
    </cfRule>
  </conditionalFormatting>
  <conditionalFormatting sqref="V5256 AC5256">
    <cfRule type="notContainsBlanks" dxfId="0" priority="11016">
      <formula>LEN(TRIM(V5256))&gt;0</formula>
    </cfRule>
  </conditionalFormatting>
  <conditionalFormatting sqref="V5257 AC5257">
    <cfRule type="notContainsBlanks" dxfId="0" priority="10988">
      <formula>LEN(TRIM(V5257))&gt;0</formula>
    </cfRule>
  </conditionalFormatting>
  <conditionalFormatting sqref="V5259 AC5259">
    <cfRule type="notContainsBlanks" dxfId="0" priority="10238">
      <formula>LEN(TRIM(V5259))&gt;0</formula>
    </cfRule>
  </conditionalFormatting>
  <conditionalFormatting sqref="V5260 AC5260">
    <cfRule type="notContainsBlanks" dxfId="0" priority="10210">
      <formula>LEN(TRIM(V5260))&gt;0</formula>
    </cfRule>
  </conditionalFormatting>
  <conditionalFormatting sqref="V5261 AC5261">
    <cfRule type="notContainsBlanks" dxfId="0" priority="10182">
      <formula>LEN(TRIM(V5261))&gt;0</formula>
    </cfRule>
  </conditionalFormatting>
  <conditionalFormatting sqref="V5262 AC5262">
    <cfRule type="notContainsBlanks" dxfId="0" priority="10154">
      <formula>LEN(TRIM(V5262))&gt;0</formula>
    </cfRule>
  </conditionalFormatting>
  <conditionalFormatting sqref="V5263 AC5263">
    <cfRule type="notContainsBlanks" dxfId="0" priority="10126">
      <formula>LEN(TRIM(V5263))&gt;0</formula>
    </cfRule>
  </conditionalFormatting>
  <conditionalFormatting sqref="R5264:R5265 R5267 R5272 R5278:R5279">
    <cfRule type="notContainsBlanks" dxfId="2" priority="11538">
      <formula>LEN(TRIM(R5264))&gt;0</formula>
    </cfRule>
  </conditionalFormatting>
  <conditionalFormatting sqref="V5264:V5265 AC5264:AC5265 V5267 AC5267 V5272 AC5272 V5278:V5279 AC5278:AC5279">
    <cfRule type="notContainsBlanks" dxfId="0" priority="11818">
      <formula>LEN(TRIM(V5264))&gt;0</formula>
    </cfRule>
  </conditionalFormatting>
  <conditionalFormatting sqref="W5264:W5265 W5267 W5272 W5278:W5279">
    <cfRule type="notContainsBlanks" dxfId="0" priority="11790">
      <formula>LEN(TRIM(W5264))&gt;0</formula>
    </cfRule>
  </conditionalFormatting>
  <conditionalFormatting sqref="V5266 AC5266">
    <cfRule type="notContainsBlanks" dxfId="0" priority="9210">
      <formula>LEN(TRIM(V5266))&gt;0</formula>
    </cfRule>
  </conditionalFormatting>
  <conditionalFormatting sqref="V5268 AC5268">
    <cfRule type="notContainsBlanks" dxfId="0" priority="8800">
      <formula>LEN(TRIM(V5268))&gt;0</formula>
    </cfRule>
  </conditionalFormatting>
  <conditionalFormatting sqref="V5269 AC5269">
    <cfRule type="notContainsBlanks" dxfId="0" priority="8772">
      <formula>LEN(TRIM(V5269))&gt;0</formula>
    </cfRule>
  </conditionalFormatting>
  <conditionalFormatting sqref="V5270 AC5270">
    <cfRule type="notContainsBlanks" dxfId="0" priority="8744">
      <formula>LEN(TRIM(V5270))&gt;0</formula>
    </cfRule>
  </conditionalFormatting>
  <conditionalFormatting sqref="V5271 AC5271">
    <cfRule type="notContainsBlanks" dxfId="0" priority="8716">
      <formula>LEN(TRIM(V5271))&gt;0</formula>
    </cfRule>
  </conditionalFormatting>
  <conditionalFormatting sqref="V5273 AC5273">
    <cfRule type="notContainsBlanks" dxfId="0" priority="7847">
      <formula>LEN(TRIM(V5273))&gt;0</formula>
    </cfRule>
  </conditionalFormatting>
  <conditionalFormatting sqref="V5274 AC5274">
    <cfRule type="notContainsBlanks" dxfId="0" priority="7819">
      <formula>LEN(TRIM(V5274))&gt;0</formula>
    </cfRule>
  </conditionalFormatting>
  <conditionalFormatting sqref="V5275 AC5275">
    <cfRule type="notContainsBlanks" dxfId="0" priority="7791">
      <formula>LEN(TRIM(V5275))&gt;0</formula>
    </cfRule>
  </conditionalFormatting>
  <conditionalFormatting sqref="V5276 AC5276">
    <cfRule type="notContainsBlanks" dxfId="0" priority="7763">
      <formula>LEN(TRIM(V5276))&gt;0</formula>
    </cfRule>
  </conditionalFormatting>
  <conditionalFormatting sqref="V5277 AC5277">
    <cfRule type="notContainsBlanks" dxfId="0" priority="7735">
      <formula>LEN(TRIM(V5277))&gt;0</formula>
    </cfRule>
  </conditionalFormatting>
  <conditionalFormatting sqref="V5280 AC5280">
    <cfRule type="notContainsBlanks" dxfId="0" priority="6708">
      <formula>LEN(TRIM(V5280))&gt;0</formula>
    </cfRule>
  </conditionalFormatting>
  <conditionalFormatting sqref="V5281 AC5281">
    <cfRule type="notContainsBlanks" dxfId="0" priority="6680">
      <formula>LEN(TRIM(V5281))&gt;0</formula>
    </cfRule>
  </conditionalFormatting>
  <conditionalFormatting sqref="V5282 AC5282">
    <cfRule type="notContainsBlanks" dxfId="0" priority="6652">
      <formula>LEN(TRIM(V5282))&gt;0</formula>
    </cfRule>
  </conditionalFormatting>
  <conditionalFormatting sqref="R5283:S5283 U5283">
    <cfRule type="notContainsBlanks" dxfId="2" priority="11366">
      <formula>LEN(TRIM(R5283))&gt;0</formula>
    </cfRule>
  </conditionalFormatting>
  <conditionalFormatting sqref="V5283 AC5283">
    <cfRule type="notContainsBlanks" dxfId="0" priority="11506">
      <formula>LEN(TRIM(V5283))&gt;0</formula>
    </cfRule>
  </conditionalFormatting>
  <conditionalFormatting sqref="Q5285:Q5287 Q5291 Q5300 Q5305 Q5311:Q5312">
    <cfRule type="notContainsBlanks" dxfId="1" priority="11761">
      <formula>LEN(TRIM(Q5285))&gt;0</formula>
    </cfRule>
  </conditionalFormatting>
  <conditionalFormatting sqref="R5285:R5287 R5291">
    <cfRule type="notContainsBlanks" dxfId="2" priority="11733">
      <formula>LEN(TRIM(R5285))&gt;0</formula>
    </cfRule>
  </conditionalFormatting>
  <conditionalFormatting sqref="S5285:S5287 S5291 S5297:S5298 S5300 S5305 S5311:S5312">
    <cfRule type="notContainsBlanks" dxfId="3" priority="11253">
      <formula>LEN(TRIM(S5285))&gt;0</formula>
    </cfRule>
  </conditionalFormatting>
  <conditionalFormatting sqref="U5285:U5287 U5291 U5297:U5298 U5300 U5305 U5311:U5312">
    <cfRule type="notContainsBlanks" dxfId="4" priority="11225">
      <formula>LEN(TRIM(U5285))&gt;0</formula>
    </cfRule>
  </conditionalFormatting>
  <conditionalFormatting sqref="V5285 AC5285">
    <cfRule type="notContainsBlanks" dxfId="0" priority="11705">
      <formula>LEN(TRIM(V5285))&gt;0</formula>
    </cfRule>
  </conditionalFormatting>
  <conditionalFormatting sqref="V5285:V5287 AC5285:AC5287 V5291 AC5291">
    <cfRule type="notContainsBlanks" dxfId="0" priority="11649">
      <formula>LEN(TRIM(V5285))&gt;0</formula>
    </cfRule>
  </conditionalFormatting>
  <conditionalFormatting sqref="W5285:W5287 W5291">
    <cfRule type="notContainsBlanks" dxfId="0" priority="11621">
      <formula>LEN(TRIM(W5285))&gt;0</formula>
    </cfRule>
  </conditionalFormatting>
  <conditionalFormatting sqref="Y5285:Y5287 Y5291 Y5297:Y5298 Y5300 Y5305 Y5311:Y5312">
    <cfRule type="notContainsBlanks" dxfId="5" priority="11593">
      <formula>LEN(TRIM(Y5285))&gt;0</formula>
    </cfRule>
  </conditionalFormatting>
  <conditionalFormatting sqref="Z5285:Z5287 Z5291 Z5297:Z5298 Z5300 Z5305 Z5311:Z5312">
    <cfRule type="notContainsBlanks" dxfId="6" priority="11565">
      <formula>LEN(TRIM(Z5285))&gt;0</formula>
    </cfRule>
  </conditionalFormatting>
  <conditionalFormatting sqref="AB5287 AB5291 AB5297:AB5298 AB5300 AB5305 AB5311:AB5312">
    <cfRule type="cellIs" dxfId="7" priority="11281" operator="notEqual">
      <formula>0</formula>
    </cfRule>
  </conditionalFormatting>
  <conditionalFormatting sqref="V5288 AC5288">
    <cfRule type="notContainsBlanks" dxfId="0" priority="11043">
      <formula>LEN(TRIM(V5288))&gt;0</formula>
    </cfRule>
  </conditionalFormatting>
  <conditionalFormatting sqref="V5289 AC5289">
    <cfRule type="notContainsBlanks" dxfId="0" priority="11015">
      <formula>LEN(TRIM(V5289))&gt;0</formula>
    </cfRule>
  </conditionalFormatting>
  <conditionalFormatting sqref="V5290 AC5290">
    <cfRule type="notContainsBlanks" dxfId="0" priority="10987">
      <formula>LEN(TRIM(V5290))&gt;0</formula>
    </cfRule>
  </conditionalFormatting>
  <conditionalFormatting sqref="V5292 AC5292">
    <cfRule type="notContainsBlanks" dxfId="0" priority="10237">
      <formula>LEN(TRIM(V5292))&gt;0</formula>
    </cfRule>
  </conditionalFormatting>
  <conditionalFormatting sqref="V5293 AC5293">
    <cfRule type="notContainsBlanks" dxfId="0" priority="10209">
      <formula>LEN(TRIM(V5293))&gt;0</formula>
    </cfRule>
  </conditionalFormatting>
  <conditionalFormatting sqref="V5294 AC5294">
    <cfRule type="notContainsBlanks" dxfId="0" priority="10181">
      <formula>LEN(TRIM(V5294))&gt;0</formula>
    </cfRule>
  </conditionalFormatting>
  <conditionalFormatting sqref="V5295 AC5295">
    <cfRule type="notContainsBlanks" dxfId="0" priority="10153">
      <formula>LEN(TRIM(V5295))&gt;0</formula>
    </cfRule>
  </conditionalFormatting>
  <conditionalFormatting sqref="V5296 AC5296">
    <cfRule type="notContainsBlanks" dxfId="0" priority="10125">
      <formula>LEN(TRIM(V5296))&gt;0</formula>
    </cfRule>
  </conditionalFormatting>
  <conditionalFormatting sqref="R5297:R5298 R5300 R5305 R5311:R5312">
    <cfRule type="notContainsBlanks" dxfId="2" priority="11537">
      <formula>LEN(TRIM(R5297))&gt;0</formula>
    </cfRule>
  </conditionalFormatting>
  <conditionalFormatting sqref="V5297:V5298 AC5297:AC5298 V5300 AC5300 V5305 AC5305 V5311:V5312 AC5311:AC5312">
    <cfRule type="notContainsBlanks" dxfId="0" priority="11817">
      <formula>LEN(TRIM(V5297))&gt;0</formula>
    </cfRule>
  </conditionalFormatting>
  <conditionalFormatting sqref="W5297:W5298 W5300 W5305 W5311:W5312">
    <cfRule type="notContainsBlanks" dxfId="0" priority="11789">
      <formula>LEN(TRIM(W5297))&gt;0</formula>
    </cfRule>
  </conditionalFormatting>
  <conditionalFormatting sqref="V5299 AC5299">
    <cfRule type="notContainsBlanks" dxfId="0" priority="9209">
      <formula>LEN(TRIM(V5299))&gt;0</formula>
    </cfRule>
  </conditionalFormatting>
  <conditionalFormatting sqref="V5301 AC5301">
    <cfRule type="notContainsBlanks" dxfId="0" priority="8799">
      <formula>LEN(TRIM(V5301))&gt;0</formula>
    </cfRule>
  </conditionalFormatting>
  <conditionalFormatting sqref="V5302 AC5302">
    <cfRule type="notContainsBlanks" dxfId="0" priority="8771">
      <formula>LEN(TRIM(V5302))&gt;0</formula>
    </cfRule>
  </conditionalFormatting>
  <conditionalFormatting sqref="V5303 AC5303">
    <cfRule type="notContainsBlanks" dxfId="0" priority="8743">
      <formula>LEN(TRIM(V5303))&gt;0</formula>
    </cfRule>
  </conditionalFormatting>
  <conditionalFormatting sqref="V5304 AC5304">
    <cfRule type="notContainsBlanks" dxfId="0" priority="8715">
      <formula>LEN(TRIM(V5304))&gt;0</formula>
    </cfRule>
  </conditionalFormatting>
  <conditionalFormatting sqref="V5306 AC5306">
    <cfRule type="notContainsBlanks" dxfId="0" priority="7846">
      <formula>LEN(TRIM(V5306))&gt;0</formula>
    </cfRule>
  </conditionalFormatting>
  <conditionalFormatting sqref="V5307 AC5307">
    <cfRule type="notContainsBlanks" dxfId="0" priority="7818">
      <formula>LEN(TRIM(V5307))&gt;0</formula>
    </cfRule>
  </conditionalFormatting>
  <conditionalFormatting sqref="V5308 AC5308">
    <cfRule type="notContainsBlanks" dxfId="0" priority="7790">
      <formula>LEN(TRIM(V5308))&gt;0</formula>
    </cfRule>
  </conditionalFormatting>
  <conditionalFormatting sqref="V5309 AC5309">
    <cfRule type="notContainsBlanks" dxfId="0" priority="7762">
      <formula>LEN(TRIM(V5309))&gt;0</formula>
    </cfRule>
  </conditionalFormatting>
  <conditionalFormatting sqref="V5310 AC5310">
    <cfRule type="notContainsBlanks" dxfId="0" priority="7734">
      <formula>LEN(TRIM(V5310))&gt;0</formula>
    </cfRule>
  </conditionalFormatting>
  <conditionalFormatting sqref="V5313 AC5313">
    <cfRule type="notContainsBlanks" dxfId="0" priority="6707">
      <formula>LEN(TRIM(V5313))&gt;0</formula>
    </cfRule>
  </conditionalFormatting>
  <conditionalFormatting sqref="V5314 AC5314">
    <cfRule type="notContainsBlanks" dxfId="0" priority="6679">
      <formula>LEN(TRIM(V5314))&gt;0</formula>
    </cfRule>
  </conditionalFormatting>
  <conditionalFormatting sqref="V5315 AC5315">
    <cfRule type="notContainsBlanks" dxfId="0" priority="6651">
      <formula>LEN(TRIM(V5315))&gt;0</formula>
    </cfRule>
  </conditionalFormatting>
  <conditionalFormatting sqref="R5316:S5316 U5316">
    <cfRule type="notContainsBlanks" dxfId="2" priority="11365">
      <formula>LEN(TRIM(R5316))&gt;0</formula>
    </cfRule>
  </conditionalFormatting>
  <conditionalFormatting sqref="V5316 AC5316">
    <cfRule type="notContainsBlanks" dxfId="0" priority="11505">
      <formula>LEN(TRIM(V5316))&gt;0</formula>
    </cfRule>
  </conditionalFormatting>
  <conditionalFormatting sqref="Q5318:Q5320 Q5324">
    <cfRule type="notContainsBlanks" dxfId="1" priority="5509">
      <formula>LEN(TRIM(Q5318))&gt;0</formula>
    </cfRule>
  </conditionalFormatting>
  <conditionalFormatting sqref="R5318:R5320 R5324">
    <cfRule type="notContainsBlanks" dxfId="2" priority="5508">
      <formula>LEN(TRIM(R5318))&gt;0</formula>
    </cfRule>
  </conditionalFormatting>
  <conditionalFormatting sqref="S5318:S5320 S5324 S5330:S5331 S5333 S5338 S5344:S5345">
    <cfRule type="notContainsBlanks" dxfId="3" priority="5491">
      <formula>LEN(TRIM(S5318))&gt;0</formula>
    </cfRule>
  </conditionalFormatting>
  <conditionalFormatting sqref="U5318:U5320 U5324 U5330:U5331 U5333 U5338 U5344:U5345">
    <cfRule type="notContainsBlanks" dxfId="4" priority="5490">
      <formula>LEN(TRIM(U5318))&gt;0</formula>
    </cfRule>
  </conditionalFormatting>
  <conditionalFormatting sqref="V5318 AC5318">
    <cfRule type="notContainsBlanks" dxfId="0" priority="5507">
      <formula>LEN(TRIM(V5318))&gt;0</formula>
    </cfRule>
  </conditionalFormatting>
  <conditionalFormatting sqref="V5318:V5320 AC5318:AC5320 V5324 AC5324">
    <cfRule type="notContainsBlanks" dxfId="0" priority="5505">
      <formula>LEN(TRIM(V5318))&gt;0</formula>
    </cfRule>
  </conditionalFormatting>
  <conditionalFormatting sqref="W5318:W5320 W5324">
    <cfRule type="notContainsBlanks" dxfId="0" priority="5504">
      <formula>LEN(TRIM(W5318))&gt;0</formula>
    </cfRule>
  </conditionalFormatting>
  <conditionalFormatting sqref="Y5318:Y5320 Y5324 Y5330:Y5331 Y5333 Y5338 Y5344:Y5345">
    <cfRule type="notContainsBlanks" dxfId="5" priority="5503">
      <formula>LEN(TRIM(Y5318))&gt;0</formula>
    </cfRule>
  </conditionalFormatting>
  <conditionalFormatting sqref="Z5318:Z5320 Z5324 Z5330:Z5331 Z5333 Z5338 Z5344:Z5345">
    <cfRule type="notContainsBlanks" dxfId="6" priority="5502">
      <formula>LEN(TRIM(Z5318))&gt;0</formula>
    </cfRule>
  </conditionalFormatting>
  <conditionalFormatting sqref="AB5320 AB5324 AB5330:AB5331 AB5333 AB5338 AB5344:AB5345">
    <cfRule type="cellIs" dxfId="7" priority="5492" operator="notEqual">
      <formula>0</formula>
    </cfRule>
  </conditionalFormatting>
  <conditionalFormatting sqref="V5321 AC5321">
    <cfRule type="notContainsBlanks" dxfId="0" priority="5486">
      <formula>LEN(TRIM(V5321))&gt;0</formula>
    </cfRule>
  </conditionalFormatting>
  <conditionalFormatting sqref="V5322 AC5322">
    <cfRule type="notContainsBlanks" dxfId="0" priority="5485">
      <formula>LEN(TRIM(V5322))&gt;0</formula>
    </cfRule>
  </conditionalFormatting>
  <conditionalFormatting sqref="V5323 AC5323">
    <cfRule type="notContainsBlanks" dxfId="0" priority="5484">
      <formula>LEN(TRIM(V5323))&gt;0</formula>
    </cfRule>
  </conditionalFormatting>
  <conditionalFormatting sqref="V5325 AC5325">
    <cfRule type="notContainsBlanks" dxfId="0" priority="5459">
      <formula>LEN(TRIM(V5325))&gt;0</formula>
    </cfRule>
  </conditionalFormatting>
  <conditionalFormatting sqref="V5326 AC5326">
    <cfRule type="notContainsBlanks" dxfId="0" priority="5458">
      <formula>LEN(TRIM(V5326))&gt;0</formula>
    </cfRule>
  </conditionalFormatting>
  <conditionalFormatting sqref="V5327 AC5327">
    <cfRule type="notContainsBlanks" dxfId="0" priority="5457">
      <formula>LEN(TRIM(V5327))&gt;0</formula>
    </cfRule>
  </conditionalFormatting>
  <conditionalFormatting sqref="V5328 AC5328">
    <cfRule type="notContainsBlanks" dxfId="0" priority="5456">
      <formula>LEN(TRIM(V5328))&gt;0</formula>
    </cfRule>
  </conditionalFormatting>
  <conditionalFormatting sqref="V5329 AC5329">
    <cfRule type="notContainsBlanks" dxfId="0" priority="5455">
      <formula>LEN(TRIM(V5329))&gt;0</formula>
    </cfRule>
  </conditionalFormatting>
  <conditionalFormatting sqref="R5330:R5331 R5333 R5338 R5344:R5345">
    <cfRule type="notContainsBlanks" dxfId="2" priority="5501">
      <formula>LEN(TRIM(R5330))&gt;0</formula>
    </cfRule>
  </conditionalFormatting>
  <conditionalFormatting sqref="V5330:V5331 AC5330:AC5331 V5333 AC5333 V5338 AC5338 V5344:V5345 AC5344:AC5345">
    <cfRule type="notContainsBlanks" dxfId="0" priority="5511">
      <formula>LEN(TRIM(V5330))&gt;0</formula>
    </cfRule>
  </conditionalFormatting>
  <conditionalFormatting sqref="W5330:W5331 W5333 W5338 W5344:W5345">
    <cfRule type="notContainsBlanks" dxfId="0" priority="5510">
      <formula>LEN(TRIM(W5330))&gt;0</formula>
    </cfRule>
  </conditionalFormatting>
  <conditionalFormatting sqref="V5332 AC5332">
    <cfRule type="notContainsBlanks" dxfId="0" priority="5423">
      <formula>LEN(TRIM(V5332))&gt;0</formula>
    </cfRule>
  </conditionalFormatting>
  <conditionalFormatting sqref="V5334 AC5334">
    <cfRule type="notContainsBlanks" dxfId="0" priority="5411">
      <formula>LEN(TRIM(V5334))&gt;0</formula>
    </cfRule>
  </conditionalFormatting>
  <conditionalFormatting sqref="V5335 AC5335">
    <cfRule type="notContainsBlanks" dxfId="0" priority="5410">
      <formula>LEN(TRIM(V5335))&gt;0</formula>
    </cfRule>
  </conditionalFormatting>
  <conditionalFormatting sqref="V5336 AC5336">
    <cfRule type="notContainsBlanks" dxfId="0" priority="5409">
      <formula>LEN(TRIM(V5336))&gt;0</formula>
    </cfRule>
  </conditionalFormatting>
  <conditionalFormatting sqref="V5337 AC5337">
    <cfRule type="notContainsBlanks" dxfId="0" priority="5408">
      <formula>LEN(TRIM(V5337))&gt;0</formula>
    </cfRule>
  </conditionalFormatting>
  <conditionalFormatting sqref="V5339 AC5339">
    <cfRule type="notContainsBlanks" dxfId="0" priority="5380">
      <formula>LEN(TRIM(V5339))&gt;0</formula>
    </cfRule>
  </conditionalFormatting>
  <conditionalFormatting sqref="V5340 AC5340">
    <cfRule type="notContainsBlanks" dxfId="0" priority="5379">
      <formula>LEN(TRIM(V5340))&gt;0</formula>
    </cfRule>
  </conditionalFormatting>
  <conditionalFormatting sqref="V5341 AC5341">
    <cfRule type="notContainsBlanks" dxfId="0" priority="5378">
      <formula>LEN(TRIM(V5341))&gt;0</formula>
    </cfRule>
  </conditionalFormatting>
  <conditionalFormatting sqref="V5342 AC5342">
    <cfRule type="notContainsBlanks" dxfId="0" priority="5377">
      <formula>LEN(TRIM(V5342))&gt;0</formula>
    </cfRule>
  </conditionalFormatting>
  <conditionalFormatting sqref="V5343 AC5343">
    <cfRule type="notContainsBlanks" dxfId="0" priority="5376">
      <formula>LEN(TRIM(V5343))&gt;0</formula>
    </cfRule>
  </conditionalFormatting>
  <conditionalFormatting sqref="Q5344 Q5346:Q5347">
    <cfRule type="notContainsBlanks" dxfId="1" priority="2429">
      <formula>LEN(TRIM(Q5344))&gt;0</formula>
    </cfRule>
  </conditionalFormatting>
  <conditionalFormatting sqref="V5346 AC5346">
    <cfRule type="notContainsBlanks" dxfId="0" priority="5341">
      <formula>LEN(TRIM(V5346))&gt;0</formula>
    </cfRule>
  </conditionalFormatting>
  <conditionalFormatting sqref="V5347 AC5347">
    <cfRule type="notContainsBlanks" dxfId="0" priority="5340">
      <formula>LEN(TRIM(V5347))&gt;0</formula>
    </cfRule>
  </conditionalFormatting>
  <conditionalFormatting sqref="V5348 AC5348">
    <cfRule type="notContainsBlanks" dxfId="0" priority="5339">
      <formula>LEN(TRIM(V5348))&gt;0</formula>
    </cfRule>
  </conditionalFormatting>
  <conditionalFormatting sqref="R5349:S5349 U5349">
    <cfRule type="notContainsBlanks" dxfId="2" priority="5495">
      <formula>LEN(TRIM(R5349))&gt;0</formula>
    </cfRule>
  </conditionalFormatting>
  <conditionalFormatting sqref="V5349 AC5349">
    <cfRule type="notContainsBlanks" dxfId="0" priority="5500">
      <formula>LEN(TRIM(V5349))&gt;0</formula>
    </cfRule>
  </conditionalFormatting>
  <conditionalFormatting sqref="Q5351:Q5353 Q5357 Q5363:Q5364 Q5366 Q5371">
    <cfRule type="notContainsBlanks" dxfId="1" priority="4897">
      <formula>LEN(TRIM(Q5351))&gt;0</formula>
    </cfRule>
  </conditionalFormatting>
  <conditionalFormatting sqref="R5351:R5352 R5357">
    <cfRule type="notContainsBlanks" dxfId="2" priority="4896">
      <formula>LEN(TRIM(R5351))&gt;0</formula>
    </cfRule>
  </conditionalFormatting>
  <conditionalFormatting sqref="S5351:S5353 S5357 S5363:S5364 S5366 S5371 S5377:S5378">
    <cfRule type="notContainsBlanks" dxfId="3" priority="4879">
      <formula>LEN(TRIM(S5351))&gt;0</formula>
    </cfRule>
  </conditionalFormatting>
  <conditionalFormatting sqref="U5351:U5353 U5357 U5363:U5364 U5366 U5371 U5377:U5378">
    <cfRule type="notContainsBlanks" dxfId="4" priority="4878">
      <formula>LEN(TRIM(U5351))&gt;0</formula>
    </cfRule>
  </conditionalFormatting>
  <conditionalFormatting sqref="V5351 AC5351">
    <cfRule type="notContainsBlanks" dxfId="0" priority="4895">
      <formula>LEN(TRIM(V5351))&gt;0</formula>
    </cfRule>
  </conditionalFormatting>
  <conditionalFormatting sqref="V5351:V5353 AC5351:AC5353 V5357 AC5357">
    <cfRule type="notContainsBlanks" dxfId="0" priority="4893">
      <formula>LEN(TRIM(V5351))&gt;0</formula>
    </cfRule>
  </conditionalFormatting>
  <conditionalFormatting sqref="W5351:W5353 W5357">
    <cfRule type="notContainsBlanks" dxfId="0" priority="4892">
      <formula>LEN(TRIM(W5351))&gt;0</formula>
    </cfRule>
  </conditionalFormatting>
  <conditionalFormatting sqref="Y5351:Y5353 Y5357 Y5363:Y5364 Y5366 Y5371 Y5377:Y5378">
    <cfRule type="notContainsBlanks" dxfId="5" priority="4891">
      <formula>LEN(TRIM(Y5351))&gt;0</formula>
    </cfRule>
  </conditionalFormatting>
  <conditionalFormatting sqref="Z5351:Z5353 Z5357 Z5363:Z5364 Z5366 Z5371 Z5377:Z5378">
    <cfRule type="notContainsBlanks" dxfId="6" priority="4890">
      <formula>LEN(TRIM(Z5351))&gt;0</formula>
    </cfRule>
  </conditionalFormatting>
  <conditionalFormatting sqref="AB5353 AB5357 AB5363:AB5364 AB5366 AB5371 AB5377:AB5378">
    <cfRule type="cellIs" dxfId="7" priority="4880" operator="notEqual">
      <formula>0</formula>
    </cfRule>
  </conditionalFormatting>
  <conditionalFormatting sqref="V5354 AC5354">
    <cfRule type="notContainsBlanks" dxfId="0" priority="4871">
      <formula>LEN(TRIM(V5354))&gt;0</formula>
    </cfRule>
  </conditionalFormatting>
  <conditionalFormatting sqref="V5355 AC5355">
    <cfRule type="notContainsBlanks" dxfId="0" priority="4870">
      <formula>LEN(TRIM(V5355))&gt;0</formula>
    </cfRule>
  </conditionalFormatting>
  <conditionalFormatting sqref="V5356 AC5356">
    <cfRule type="notContainsBlanks" dxfId="0" priority="4869">
      <formula>LEN(TRIM(V5356))&gt;0</formula>
    </cfRule>
  </conditionalFormatting>
  <conditionalFormatting sqref="V5358 AC5358">
    <cfRule type="notContainsBlanks" dxfId="0" priority="4841">
      <formula>LEN(TRIM(V5358))&gt;0</formula>
    </cfRule>
  </conditionalFormatting>
  <conditionalFormatting sqref="V5359 AC5359">
    <cfRule type="notContainsBlanks" dxfId="0" priority="4840">
      <formula>LEN(TRIM(V5359))&gt;0</formula>
    </cfRule>
  </conditionalFormatting>
  <conditionalFormatting sqref="V5360 AC5360">
    <cfRule type="notContainsBlanks" dxfId="0" priority="4839">
      <formula>LEN(TRIM(V5360))&gt;0</formula>
    </cfRule>
  </conditionalFormatting>
  <conditionalFormatting sqref="V5361 AC5361">
    <cfRule type="notContainsBlanks" dxfId="0" priority="4838">
      <formula>LEN(TRIM(V5361))&gt;0</formula>
    </cfRule>
  </conditionalFormatting>
  <conditionalFormatting sqref="V5362 AC5362">
    <cfRule type="notContainsBlanks" dxfId="0" priority="4837">
      <formula>LEN(TRIM(V5362))&gt;0</formula>
    </cfRule>
  </conditionalFormatting>
  <conditionalFormatting sqref="R5363:R5364 R5366 R5371 R5377:R5378">
    <cfRule type="notContainsBlanks" dxfId="2" priority="4889">
      <formula>LEN(TRIM(R5363))&gt;0</formula>
    </cfRule>
  </conditionalFormatting>
  <conditionalFormatting sqref="V5363:V5364 AC5363:AC5364 V5366 AC5366 V5371 AC5371 V5377:V5378 AC5377:AC5378">
    <cfRule type="notContainsBlanks" dxfId="0" priority="4899">
      <formula>LEN(TRIM(V5363))&gt;0</formula>
    </cfRule>
  </conditionalFormatting>
  <conditionalFormatting sqref="W5363:W5364 W5366 W5371 W5377:W5378">
    <cfRule type="notContainsBlanks" dxfId="0" priority="4898">
      <formula>LEN(TRIM(W5363))&gt;0</formula>
    </cfRule>
  </conditionalFormatting>
  <conditionalFormatting sqref="V5365 AC5365">
    <cfRule type="notContainsBlanks" dxfId="0" priority="4805">
      <formula>LEN(TRIM(V5365))&gt;0</formula>
    </cfRule>
  </conditionalFormatting>
  <conditionalFormatting sqref="V5367 AC5367">
    <cfRule type="notContainsBlanks" dxfId="0" priority="4790">
      <formula>LEN(TRIM(V5367))&gt;0</formula>
    </cfRule>
  </conditionalFormatting>
  <conditionalFormatting sqref="V5368 AC5368">
    <cfRule type="notContainsBlanks" dxfId="0" priority="4789">
      <formula>LEN(TRIM(V5368))&gt;0</formula>
    </cfRule>
  </conditionalFormatting>
  <conditionalFormatting sqref="V5369 AC5369">
    <cfRule type="notContainsBlanks" dxfId="0" priority="4788">
      <formula>LEN(TRIM(V5369))&gt;0</formula>
    </cfRule>
  </conditionalFormatting>
  <conditionalFormatting sqref="V5370 AC5370">
    <cfRule type="notContainsBlanks" dxfId="0" priority="4787">
      <formula>LEN(TRIM(V5370))&gt;0</formula>
    </cfRule>
  </conditionalFormatting>
  <conditionalFormatting sqref="V5372 AC5372">
    <cfRule type="notContainsBlanks" dxfId="0" priority="4757">
      <formula>LEN(TRIM(V5372))&gt;0</formula>
    </cfRule>
  </conditionalFormatting>
  <conditionalFormatting sqref="V5373 AC5373">
    <cfRule type="notContainsBlanks" dxfId="0" priority="4756">
      <formula>LEN(TRIM(V5373))&gt;0</formula>
    </cfRule>
  </conditionalFormatting>
  <conditionalFormatting sqref="V5374 AC5374">
    <cfRule type="notContainsBlanks" dxfId="0" priority="4755">
      <formula>LEN(TRIM(V5374))&gt;0</formula>
    </cfRule>
  </conditionalFormatting>
  <conditionalFormatting sqref="V5375 AC5375">
    <cfRule type="notContainsBlanks" dxfId="0" priority="4754">
      <formula>LEN(TRIM(V5375))&gt;0</formula>
    </cfRule>
  </conditionalFormatting>
  <conditionalFormatting sqref="V5376 AC5376">
    <cfRule type="notContainsBlanks" dxfId="0" priority="4753">
      <formula>LEN(TRIM(V5376))&gt;0</formula>
    </cfRule>
  </conditionalFormatting>
  <conditionalFormatting sqref="V5379 AC5379">
    <cfRule type="notContainsBlanks" dxfId="0" priority="4716">
      <formula>LEN(TRIM(V5379))&gt;0</formula>
    </cfRule>
  </conditionalFormatting>
  <conditionalFormatting sqref="V5380 AC5380">
    <cfRule type="notContainsBlanks" dxfId="0" priority="4715">
      <formula>LEN(TRIM(V5380))&gt;0</formula>
    </cfRule>
  </conditionalFormatting>
  <conditionalFormatting sqref="V5381 AC5381">
    <cfRule type="notContainsBlanks" dxfId="0" priority="4714">
      <formula>LEN(TRIM(V5381))&gt;0</formula>
    </cfRule>
  </conditionalFormatting>
  <conditionalFormatting sqref="R5382:S5382 U5382">
    <cfRule type="notContainsBlanks" dxfId="2" priority="4883">
      <formula>LEN(TRIM(R5382))&gt;0</formula>
    </cfRule>
  </conditionalFormatting>
  <conditionalFormatting sqref="V5382 AC5382">
    <cfRule type="notContainsBlanks" dxfId="0" priority="4888">
      <formula>LEN(TRIM(V5382))&gt;0</formula>
    </cfRule>
  </conditionalFormatting>
  <conditionalFormatting sqref="Q5384:Q5386 Q5390 Q5396:Q5397 Q5399 Q5404 Q5410:Q5411">
    <cfRule type="notContainsBlanks" dxfId="1" priority="3839">
      <formula>LEN(TRIM(Q5384))&gt;0</formula>
    </cfRule>
  </conditionalFormatting>
  <conditionalFormatting sqref="R5384 R5386 R5390">
    <cfRule type="notContainsBlanks" dxfId="2" priority="3838">
      <formula>LEN(TRIM(R5384))&gt;0</formula>
    </cfRule>
  </conditionalFormatting>
  <conditionalFormatting sqref="S5384:S5386 S5390 S5396:S5397 S5399 S5404 S5410:S5411">
    <cfRule type="notContainsBlanks" dxfId="3" priority="3821">
      <formula>LEN(TRIM(S5384))&gt;0</formula>
    </cfRule>
  </conditionalFormatting>
  <conditionalFormatting sqref="U5384:U5386 U5390 U5396:U5397 U5399 U5404 U5410:U5411">
    <cfRule type="notContainsBlanks" dxfId="4" priority="3820">
      <formula>LEN(TRIM(U5384))&gt;0</formula>
    </cfRule>
  </conditionalFormatting>
  <conditionalFormatting sqref="V5384 AC5384">
    <cfRule type="notContainsBlanks" dxfId="0" priority="3837">
      <formula>LEN(TRIM(V5384))&gt;0</formula>
    </cfRule>
  </conditionalFormatting>
  <conditionalFormatting sqref="V5384:V5386 AC5384:AC5386 V5390 AC5390">
    <cfRule type="notContainsBlanks" dxfId="0" priority="3835">
      <formula>LEN(TRIM(V5384))&gt;0</formula>
    </cfRule>
  </conditionalFormatting>
  <conditionalFormatting sqref="W5384:W5386 W5390">
    <cfRule type="notContainsBlanks" dxfId="0" priority="3834">
      <formula>LEN(TRIM(W5384))&gt;0</formula>
    </cfRule>
  </conditionalFormatting>
  <conditionalFormatting sqref="Y5384:Y5386 Y5390 Y5396:Y5397 Y5399 Y5404 Y5410:Y5411">
    <cfRule type="notContainsBlanks" dxfId="5" priority="3833">
      <formula>LEN(TRIM(Y5384))&gt;0</formula>
    </cfRule>
  </conditionalFormatting>
  <conditionalFormatting sqref="Z5384:Z5386 Z5390 Z5396:Z5397 Z5399 Z5404 Z5410:Z5411">
    <cfRule type="notContainsBlanks" dxfId="6" priority="3832">
      <formula>LEN(TRIM(Z5384))&gt;0</formula>
    </cfRule>
  </conditionalFormatting>
  <conditionalFormatting sqref="AB5386 AB5390 AB5396:AB5397 AB5399 AB5404 AB5410:AB5411">
    <cfRule type="cellIs" dxfId="7" priority="3822" operator="notEqual">
      <formula>0</formula>
    </cfRule>
  </conditionalFormatting>
  <conditionalFormatting sqref="V5387 AC5387">
    <cfRule type="notContainsBlanks" dxfId="0" priority="3813">
      <formula>LEN(TRIM(V5387))&gt;0</formula>
    </cfRule>
  </conditionalFormatting>
  <conditionalFormatting sqref="V5388 AC5388">
    <cfRule type="notContainsBlanks" dxfId="0" priority="3812">
      <formula>LEN(TRIM(V5388))&gt;0</formula>
    </cfRule>
  </conditionalFormatting>
  <conditionalFormatting sqref="V5389 AC5389">
    <cfRule type="notContainsBlanks" dxfId="0" priority="3811">
      <formula>LEN(TRIM(V5389))&gt;0</formula>
    </cfRule>
  </conditionalFormatting>
  <conditionalFormatting sqref="V5391 AC5391">
    <cfRule type="notContainsBlanks" dxfId="0" priority="3783">
      <formula>LEN(TRIM(V5391))&gt;0</formula>
    </cfRule>
  </conditionalFormatting>
  <conditionalFormatting sqref="V5392 AC5392">
    <cfRule type="notContainsBlanks" dxfId="0" priority="3782">
      <formula>LEN(TRIM(V5392))&gt;0</formula>
    </cfRule>
  </conditionalFormatting>
  <conditionalFormatting sqref="V5393 AC5393">
    <cfRule type="notContainsBlanks" dxfId="0" priority="3781">
      <formula>LEN(TRIM(V5393))&gt;0</formula>
    </cfRule>
  </conditionalFormatting>
  <conditionalFormatting sqref="V5394 AC5394">
    <cfRule type="notContainsBlanks" dxfId="0" priority="3780">
      <formula>LEN(TRIM(V5394))&gt;0</formula>
    </cfRule>
  </conditionalFormatting>
  <conditionalFormatting sqref="V5395 AC5395">
    <cfRule type="notContainsBlanks" dxfId="0" priority="3779">
      <formula>LEN(TRIM(V5395))&gt;0</formula>
    </cfRule>
  </conditionalFormatting>
  <conditionalFormatting sqref="R5396:R5397 R5399 R5404 R5410:R5411">
    <cfRule type="notContainsBlanks" dxfId="2" priority="3831">
      <formula>LEN(TRIM(R5396))&gt;0</formula>
    </cfRule>
  </conditionalFormatting>
  <conditionalFormatting sqref="V5396:V5397 AC5396:AC5397 V5399 AC5399 V5404 AC5404 V5410:V5411 AC5410:AC5411">
    <cfRule type="notContainsBlanks" dxfId="0" priority="3841">
      <formula>LEN(TRIM(V5396))&gt;0</formula>
    </cfRule>
  </conditionalFormatting>
  <conditionalFormatting sqref="W5396:W5397 W5399 W5404 W5410:W5411">
    <cfRule type="notContainsBlanks" dxfId="0" priority="3840">
      <formula>LEN(TRIM(W5396))&gt;0</formula>
    </cfRule>
  </conditionalFormatting>
  <conditionalFormatting sqref="V5398 AC5398">
    <cfRule type="notContainsBlanks" dxfId="0" priority="3746">
      <formula>LEN(TRIM(V5398))&gt;0</formula>
    </cfRule>
  </conditionalFormatting>
  <conditionalFormatting sqref="V5400 AC5400">
    <cfRule type="notContainsBlanks" dxfId="0" priority="3731">
      <formula>LEN(TRIM(V5400))&gt;0</formula>
    </cfRule>
  </conditionalFormatting>
  <conditionalFormatting sqref="V5401 AC5401">
    <cfRule type="notContainsBlanks" dxfId="0" priority="3730">
      <formula>LEN(TRIM(V5401))&gt;0</formula>
    </cfRule>
  </conditionalFormatting>
  <conditionalFormatting sqref="V5402 AC5402">
    <cfRule type="notContainsBlanks" dxfId="0" priority="3729">
      <formula>LEN(TRIM(V5402))&gt;0</formula>
    </cfRule>
  </conditionalFormatting>
  <conditionalFormatting sqref="V5403 AC5403">
    <cfRule type="notContainsBlanks" dxfId="0" priority="3728">
      <formula>LEN(TRIM(V5403))&gt;0</formula>
    </cfRule>
  </conditionalFormatting>
  <conditionalFormatting sqref="V5405 AC5405">
    <cfRule type="notContainsBlanks" dxfId="0" priority="3696">
      <formula>LEN(TRIM(V5405))&gt;0</formula>
    </cfRule>
  </conditionalFormatting>
  <conditionalFormatting sqref="V5406 AC5406">
    <cfRule type="notContainsBlanks" dxfId="0" priority="3695">
      <formula>LEN(TRIM(V5406))&gt;0</formula>
    </cfRule>
  </conditionalFormatting>
  <conditionalFormatting sqref="V5407 AC5407">
    <cfRule type="notContainsBlanks" dxfId="0" priority="3694">
      <formula>LEN(TRIM(V5407))&gt;0</formula>
    </cfRule>
  </conditionalFormatting>
  <conditionalFormatting sqref="V5408 AC5408">
    <cfRule type="notContainsBlanks" dxfId="0" priority="3693">
      <formula>LEN(TRIM(V5408))&gt;0</formula>
    </cfRule>
  </conditionalFormatting>
  <conditionalFormatting sqref="V5409 AC5409">
    <cfRule type="notContainsBlanks" dxfId="0" priority="3692">
      <formula>LEN(TRIM(V5409))&gt;0</formula>
    </cfRule>
  </conditionalFormatting>
  <conditionalFormatting sqref="V5412 AC5412">
    <cfRule type="notContainsBlanks" dxfId="0" priority="3655">
      <formula>LEN(TRIM(V5412))&gt;0</formula>
    </cfRule>
  </conditionalFormatting>
  <conditionalFormatting sqref="V5413 AC5413">
    <cfRule type="notContainsBlanks" dxfId="0" priority="3654">
      <formula>LEN(TRIM(V5413))&gt;0</formula>
    </cfRule>
  </conditionalFormatting>
  <conditionalFormatting sqref="V5414 AC5414">
    <cfRule type="notContainsBlanks" dxfId="0" priority="3653">
      <formula>LEN(TRIM(V5414))&gt;0</formula>
    </cfRule>
  </conditionalFormatting>
  <conditionalFormatting sqref="R5415:S5415 U5415">
    <cfRule type="notContainsBlanks" dxfId="2" priority="3825">
      <formula>LEN(TRIM(R5415))&gt;0</formula>
    </cfRule>
  </conditionalFormatting>
  <conditionalFormatting sqref="V5415 AC5415">
    <cfRule type="notContainsBlanks" dxfId="0" priority="3830">
      <formula>LEN(TRIM(V5415))&gt;0</formula>
    </cfRule>
  </conditionalFormatting>
  <conditionalFormatting sqref="Q5417:Q5419 Q5423 Q5429:Q5430 Q5432 Q5437 Q5443:Q5444">
    <cfRule type="notContainsBlanks" dxfId="1" priority="11760">
      <formula>LEN(TRIM(Q5417))&gt;0</formula>
    </cfRule>
  </conditionalFormatting>
  <conditionalFormatting sqref="S5417:S5419 S5423 S5429:S5430 S5432 S5437 S5443:S5444">
    <cfRule type="notContainsBlanks" dxfId="3" priority="11252">
      <formula>LEN(TRIM(S5417))&gt;0</formula>
    </cfRule>
  </conditionalFormatting>
  <conditionalFormatting sqref="U5417:U5419 U5423 U5429:U5430 U5432 U5437 U5443:U5444">
    <cfRule type="notContainsBlanks" dxfId="4" priority="11224">
      <formula>LEN(TRIM(U5417))&gt;0</formula>
    </cfRule>
  </conditionalFormatting>
  <conditionalFormatting sqref="V5417 AC5417">
    <cfRule type="notContainsBlanks" dxfId="0" priority="11704">
      <formula>LEN(TRIM(V5417))&gt;0</formula>
    </cfRule>
  </conditionalFormatting>
  <conditionalFormatting sqref="V5417:V5419 AC5417:AC5419 V5423 AC5423">
    <cfRule type="notContainsBlanks" dxfId="0" priority="11648">
      <formula>LEN(TRIM(V5417))&gt;0</formula>
    </cfRule>
  </conditionalFormatting>
  <conditionalFormatting sqref="W5417:W5419 W5423">
    <cfRule type="notContainsBlanks" dxfId="0" priority="11620">
      <formula>LEN(TRIM(W5417))&gt;0</formula>
    </cfRule>
  </conditionalFormatting>
  <conditionalFormatting sqref="Y5417:Y5419 Y5423 Y5429:Y5430 Y5432 Y5437 Y5443:Y5444">
    <cfRule type="notContainsBlanks" dxfId="5" priority="11592">
      <formula>LEN(TRIM(Y5417))&gt;0</formula>
    </cfRule>
  </conditionalFormatting>
  <conditionalFormatting sqref="Z5417:Z5419 Z5423 Z5429:Z5430 Z5432 Z5437 Z5443:Z5444">
    <cfRule type="notContainsBlanks" dxfId="6" priority="11564">
      <formula>LEN(TRIM(Z5417))&gt;0</formula>
    </cfRule>
  </conditionalFormatting>
  <conditionalFormatting sqref="R5418:R5419 R5423">
    <cfRule type="notContainsBlanks" dxfId="2" priority="11732">
      <formula>LEN(TRIM(R5418))&gt;0</formula>
    </cfRule>
  </conditionalFormatting>
  <conditionalFormatting sqref="AB5419 AB5423 AB5429:AB5430 AB5432 AB5437 AB5443:AB5444">
    <cfRule type="cellIs" dxfId="7" priority="11280" operator="notEqual">
      <formula>0</formula>
    </cfRule>
  </conditionalFormatting>
  <conditionalFormatting sqref="V5420 AC5420">
    <cfRule type="notContainsBlanks" dxfId="0" priority="11042">
      <formula>LEN(TRIM(V5420))&gt;0</formula>
    </cfRule>
  </conditionalFormatting>
  <conditionalFormatting sqref="V5421 AC5421">
    <cfRule type="notContainsBlanks" dxfId="0" priority="11014">
      <formula>LEN(TRIM(V5421))&gt;0</formula>
    </cfRule>
  </conditionalFormatting>
  <conditionalFormatting sqref="V5422 AC5422">
    <cfRule type="notContainsBlanks" dxfId="0" priority="10986">
      <formula>LEN(TRIM(V5422))&gt;0</formula>
    </cfRule>
  </conditionalFormatting>
  <conditionalFormatting sqref="V5424 AC5424">
    <cfRule type="notContainsBlanks" dxfId="0" priority="10236">
      <formula>LEN(TRIM(V5424))&gt;0</formula>
    </cfRule>
  </conditionalFormatting>
  <conditionalFormatting sqref="V5425 AC5425">
    <cfRule type="notContainsBlanks" dxfId="0" priority="10208">
      <formula>LEN(TRIM(V5425))&gt;0</formula>
    </cfRule>
  </conditionalFormatting>
  <conditionalFormatting sqref="V5426 AC5426">
    <cfRule type="notContainsBlanks" dxfId="0" priority="10180">
      <formula>LEN(TRIM(V5426))&gt;0</formula>
    </cfRule>
  </conditionalFormatting>
  <conditionalFormatting sqref="V5427 AC5427">
    <cfRule type="notContainsBlanks" dxfId="0" priority="10152">
      <formula>LEN(TRIM(V5427))&gt;0</formula>
    </cfRule>
  </conditionalFormatting>
  <conditionalFormatting sqref="V5428 AC5428">
    <cfRule type="notContainsBlanks" dxfId="0" priority="10124">
      <formula>LEN(TRIM(V5428))&gt;0</formula>
    </cfRule>
  </conditionalFormatting>
  <conditionalFormatting sqref="R5429:R5430 R5432 R5437 R5443:R5444">
    <cfRule type="notContainsBlanks" dxfId="2" priority="11536">
      <formula>LEN(TRIM(R5429))&gt;0</formula>
    </cfRule>
  </conditionalFormatting>
  <conditionalFormatting sqref="V5429:V5430 AC5429:AC5430 V5432 AC5432 V5437 AC5437 V5443:V5444 AC5443:AC5444">
    <cfRule type="notContainsBlanks" dxfId="0" priority="11816">
      <formula>LEN(TRIM(V5429))&gt;0</formula>
    </cfRule>
  </conditionalFormatting>
  <conditionalFormatting sqref="W5429:W5430 W5432 W5437 W5443:W5444">
    <cfRule type="notContainsBlanks" dxfId="0" priority="11788">
      <formula>LEN(TRIM(W5429))&gt;0</formula>
    </cfRule>
  </conditionalFormatting>
  <conditionalFormatting sqref="V5431 AC5431">
    <cfRule type="notContainsBlanks" dxfId="0" priority="9208">
      <formula>LEN(TRIM(V5431))&gt;0</formula>
    </cfRule>
  </conditionalFormatting>
  <conditionalFormatting sqref="V5433 AC5433">
    <cfRule type="notContainsBlanks" dxfId="0" priority="8798">
      <formula>LEN(TRIM(V5433))&gt;0</formula>
    </cfRule>
  </conditionalFormatting>
  <conditionalFormatting sqref="V5434 AC5434">
    <cfRule type="notContainsBlanks" dxfId="0" priority="8770">
      <formula>LEN(TRIM(V5434))&gt;0</formula>
    </cfRule>
  </conditionalFormatting>
  <conditionalFormatting sqref="V5435 AC5435">
    <cfRule type="notContainsBlanks" dxfId="0" priority="8742">
      <formula>LEN(TRIM(V5435))&gt;0</formula>
    </cfRule>
  </conditionalFormatting>
  <conditionalFormatting sqref="V5436 AC5436">
    <cfRule type="notContainsBlanks" dxfId="0" priority="8714">
      <formula>LEN(TRIM(V5436))&gt;0</formula>
    </cfRule>
  </conditionalFormatting>
  <conditionalFormatting sqref="V5438 AC5438">
    <cfRule type="notContainsBlanks" dxfId="0" priority="7845">
      <formula>LEN(TRIM(V5438))&gt;0</formula>
    </cfRule>
  </conditionalFormatting>
  <conditionalFormatting sqref="V5439 AC5439">
    <cfRule type="notContainsBlanks" dxfId="0" priority="7817">
      <formula>LEN(TRIM(V5439))&gt;0</formula>
    </cfRule>
  </conditionalFormatting>
  <conditionalFormatting sqref="V5440 AC5440">
    <cfRule type="notContainsBlanks" dxfId="0" priority="7789">
      <formula>LEN(TRIM(V5440))&gt;0</formula>
    </cfRule>
  </conditionalFormatting>
  <conditionalFormatting sqref="V5441 AC5441">
    <cfRule type="notContainsBlanks" dxfId="0" priority="7761">
      <formula>LEN(TRIM(V5441))&gt;0</formula>
    </cfRule>
  </conditionalFormatting>
  <conditionalFormatting sqref="V5442 AC5442">
    <cfRule type="notContainsBlanks" dxfId="0" priority="7733">
      <formula>LEN(TRIM(V5442))&gt;0</formula>
    </cfRule>
  </conditionalFormatting>
  <conditionalFormatting sqref="V5445 AC5445">
    <cfRule type="notContainsBlanks" dxfId="0" priority="6706">
      <formula>LEN(TRIM(V5445))&gt;0</formula>
    </cfRule>
  </conditionalFormatting>
  <conditionalFormatting sqref="V5446 AC5446">
    <cfRule type="notContainsBlanks" dxfId="0" priority="6678">
      <formula>LEN(TRIM(V5446))&gt;0</formula>
    </cfRule>
  </conditionalFormatting>
  <conditionalFormatting sqref="V5447 AC5447">
    <cfRule type="notContainsBlanks" dxfId="0" priority="6650">
      <formula>LEN(TRIM(V5447))&gt;0</formula>
    </cfRule>
  </conditionalFormatting>
  <conditionalFormatting sqref="R5448:S5448 U5448">
    <cfRule type="notContainsBlanks" dxfId="2" priority="11364">
      <formula>LEN(TRIM(R5448))&gt;0</formula>
    </cfRule>
  </conditionalFormatting>
  <conditionalFormatting sqref="V5448 AC5448">
    <cfRule type="notContainsBlanks" dxfId="0" priority="11504">
      <formula>LEN(TRIM(V5448))&gt;0</formula>
    </cfRule>
  </conditionalFormatting>
  <conditionalFormatting sqref="Q5450:Q5452 Q5456 Q5462:Q5463 Q5465 Q5470 Q5476:Q5477">
    <cfRule type="notContainsBlanks" dxfId="1" priority="11759">
      <formula>LEN(TRIM(Q5450))&gt;0</formula>
    </cfRule>
  </conditionalFormatting>
  <conditionalFormatting sqref="R5450:R5452 R5456">
    <cfRule type="notContainsBlanks" dxfId="2" priority="11731">
      <formula>LEN(TRIM(R5450))&gt;0</formula>
    </cfRule>
  </conditionalFormatting>
  <conditionalFormatting sqref="S5450:S5452 S5456 S5462:S5463 S5465 S5470 S5476:S5477">
    <cfRule type="notContainsBlanks" dxfId="3" priority="11251">
      <formula>LEN(TRIM(S5450))&gt;0</formula>
    </cfRule>
  </conditionalFormatting>
  <conditionalFormatting sqref="U5450:U5452 U5456 U5462:U5463 U5465 U5470 U5476:U5477">
    <cfRule type="notContainsBlanks" dxfId="4" priority="11223">
      <formula>LEN(TRIM(U5450))&gt;0</formula>
    </cfRule>
  </conditionalFormatting>
  <conditionalFormatting sqref="V5450 AC5450">
    <cfRule type="notContainsBlanks" dxfId="0" priority="11703">
      <formula>LEN(TRIM(V5450))&gt;0</formula>
    </cfRule>
  </conditionalFormatting>
  <conditionalFormatting sqref="V5450:V5452 AC5450:AC5452 V5456 AC5456">
    <cfRule type="notContainsBlanks" dxfId="0" priority="11647">
      <formula>LEN(TRIM(V5450))&gt;0</formula>
    </cfRule>
  </conditionalFormatting>
  <conditionalFormatting sqref="W5450:W5452 W5456">
    <cfRule type="notContainsBlanks" dxfId="0" priority="11619">
      <formula>LEN(TRIM(W5450))&gt;0</formula>
    </cfRule>
  </conditionalFormatting>
  <conditionalFormatting sqref="Y5450:Y5452 Y5456 Y5462:Y5463 Y5465 Y5470 Y5476:Y5477">
    <cfRule type="notContainsBlanks" dxfId="5" priority="11591">
      <formula>LEN(TRIM(Y5450))&gt;0</formula>
    </cfRule>
  </conditionalFormatting>
  <conditionalFormatting sqref="Z5450:Z5452 Z5456 Z5462:Z5463 Z5465 Z5470 Z5476:Z5477">
    <cfRule type="notContainsBlanks" dxfId="6" priority="11563">
      <formula>LEN(TRIM(Z5450))&gt;0</formula>
    </cfRule>
  </conditionalFormatting>
  <conditionalFormatting sqref="AA5450 AA6408">
    <cfRule type="cellIs" dxfId="8" priority="1151" operator="equal">
      <formula>2</formula>
    </cfRule>
    <cfRule type="cellIs" dxfId="8" priority="1150" operator="equal">
      <formula>4</formula>
    </cfRule>
  </conditionalFormatting>
  <conditionalFormatting sqref="AB5452 AB5456 AB5462:AB5463 AB5465 AB5470 AB5476:AB5477">
    <cfRule type="cellIs" dxfId="7" priority="11279" operator="notEqual">
      <formula>0</formula>
    </cfRule>
  </conditionalFormatting>
  <conditionalFormatting sqref="V5453 AC5453">
    <cfRule type="notContainsBlanks" dxfId="0" priority="11041">
      <formula>LEN(TRIM(V5453))&gt;0</formula>
    </cfRule>
  </conditionalFormatting>
  <conditionalFormatting sqref="V5454 AC5454">
    <cfRule type="notContainsBlanks" dxfId="0" priority="11013">
      <formula>LEN(TRIM(V5454))&gt;0</formula>
    </cfRule>
  </conditionalFormatting>
  <conditionalFormatting sqref="V5455 AC5455">
    <cfRule type="notContainsBlanks" dxfId="0" priority="10985">
      <formula>LEN(TRIM(V5455))&gt;0</formula>
    </cfRule>
  </conditionalFormatting>
  <conditionalFormatting sqref="V5457 AC5457">
    <cfRule type="notContainsBlanks" dxfId="0" priority="10235">
      <formula>LEN(TRIM(V5457))&gt;0</formula>
    </cfRule>
  </conditionalFormatting>
  <conditionalFormatting sqref="V5458 AC5458">
    <cfRule type="notContainsBlanks" dxfId="0" priority="10207">
      <formula>LEN(TRIM(V5458))&gt;0</formula>
    </cfRule>
  </conditionalFormatting>
  <conditionalFormatting sqref="V5459 AC5459">
    <cfRule type="notContainsBlanks" dxfId="0" priority="10179">
      <formula>LEN(TRIM(V5459))&gt;0</formula>
    </cfRule>
  </conditionalFormatting>
  <conditionalFormatting sqref="V5460 AC5460">
    <cfRule type="notContainsBlanks" dxfId="0" priority="10151">
      <formula>LEN(TRIM(V5460))&gt;0</formula>
    </cfRule>
  </conditionalFormatting>
  <conditionalFormatting sqref="V5461 AC5461">
    <cfRule type="notContainsBlanks" dxfId="0" priority="10123">
      <formula>LEN(TRIM(V5461))&gt;0</formula>
    </cfRule>
  </conditionalFormatting>
  <conditionalFormatting sqref="R5462:R5463 R5465 R5470 R5476:R5477">
    <cfRule type="notContainsBlanks" dxfId="2" priority="11535">
      <formula>LEN(TRIM(R5462))&gt;0</formula>
    </cfRule>
  </conditionalFormatting>
  <conditionalFormatting sqref="V5462:V5463 AC5462:AC5463 V5465 AC5465 V5470 AC5470 V5476:V5477 AC5476:AC5477">
    <cfRule type="notContainsBlanks" dxfId="0" priority="11815">
      <formula>LEN(TRIM(V5462))&gt;0</formula>
    </cfRule>
  </conditionalFormatting>
  <conditionalFormatting sqref="W5462:W5463 W5465 W5470 W5476:W5477">
    <cfRule type="notContainsBlanks" dxfId="0" priority="11787">
      <formula>LEN(TRIM(W5462))&gt;0</formula>
    </cfRule>
  </conditionalFormatting>
  <conditionalFormatting sqref="V5464 AC5464">
    <cfRule type="notContainsBlanks" dxfId="0" priority="9207">
      <formula>LEN(TRIM(V5464))&gt;0</formula>
    </cfRule>
  </conditionalFormatting>
  <conditionalFormatting sqref="V5466 AC5466">
    <cfRule type="notContainsBlanks" dxfId="0" priority="8797">
      <formula>LEN(TRIM(V5466))&gt;0</formula>
    </cfRule>
  </conditionalFormatting>
  <conditionalFormatting sqref="V5467 AC5467">
    <cfRule type="notContainsBlanks" dxfId="0" priority="8769">
      <formula>LEN(TRIM(V5467))&gt;0</formula>
    </cfRule>
  </conditionalFormatting>
  <conditionalFormatting sqref="V5468 AC5468">
    <cfRule type="notContainsBlanks" dxfId="0" priority="8741">
      <formula>LEN(TRIM(V5468))&gt;0</formula>
    </cfRule>
  </conditionalFormatting>
  <conditionalFormatting sqref="V5469 AC5469">
    <cfRule type="notContainsBlanks" dxfId="0" priority="8713">
      <formula>LEN(TRIM(V5469))&gt;0</formula>
    </cfRule>
  </conditionalFormatting>
  <conditionalFormatting sqref="V5471 AC5471">
    <cfRule type="notContainsBlanks" dxfId="0" priority="7844">
      <formula>LEN(TRIM(V5471))&gt;0</formula>
    </cfRule>
  </conditionalFormatting>
  <conditionalFormatting sqref="V5472 AC5472">
    <cfRule type="notContainsBlanks" dxfId="0" priority="7816">
      <formula>LEN(TRIM(V5472))&gt;0</formula>
    </cfRule>
  </conditionalFormatting>
  <conditionalFormatting sqref="V5473 AC5473">
    <cfRule type="notContainsBlanks" dxfId="0" priority="7788">
      <formula>LEN(TRIM(V5473))&gt;0</formula>
    </cfRule>
  </conditionalFormatting>
  <conditionalFormatting sqref="V5474 AC5474">
    <cfRule type="notContainsBlanks" dxfId="0" priority="7760">
      <formula>LEN(TRIM(V5474))&gt;0</formula>
    </cfRule>
  </conditionalFormatting>
  <conditionalFormatting sqref="V5475 AC5475">
    <cfRule type="notContainsBlanks" dxfId="0" priority="7732">
      <formula>LEN(TRIM(V5475))&gt;0</formula>
    </cfRule>
  </conditionalFormatting>
  <conditionalFormatting sqref="V5478 AC5478">
    <cfRule type="notContainsBlanks" dxfId="0" priority="6705">
      <formula>LEN(TRIM(V5478))&gt;0</formula>
    </cfRule>
  </conditionalFormatting>
  <conditionalFormatting sqref="V5479 AC5479">
    <cfRule type="notContainsBlanks" dxfId="0" priority="6677">
      <formula>LEN(TRIM(V5479))&gt;0</formula>
    </cfRule>
  </conditionalFormatting>
  <conditionalFormatting sqref="V5480 AC5480">
    <cfRule type="notContainsBlanks" dxfId="0" priority="6649">
      <formula>LEN(TRIM(V5480))&gt;0</formula>
    </cfRule>
  </conditionalFormatting>
  <conditionalFormatting sqref="R5481:S5481 U5481">
    <cfRule type="notContainsBlanks" dxfId="2" priority="11363">
      <formula>LEN(TRIM(R5481))&gt;0</formula>
    </cfRule>
  </conditionalFormatting>
  <conditionalFormatting sqref="V5481 AC5481">
    <cfRule type="notContainsBlanks" dxfId="0" priority="11503">
      <formula>LEN(TRIM(V5481))&gt;0</formula>
    </cfRule>
  </conditionalFormatting>
  <conditionalFormatting sqref="Q5483:Q5485 Q5489 Q5498 Q5503 Q5509:Q5510">
    <cfRule type="notContainsBlanks" dxfId="1" priority="11758">
      <formula>LEN(TRIM(Q5483))&gt;0</formula>
    </cfRule>
  </conditionalFormatting>
  <conditionalFormatting sqref="R5483:R5485 R5489">
    <cfRule type="notContainsBlanks" dxfId="2" priority="11730">
      <formula>LEN(TRIM(R5483))&gt;0</formula>
    </cfRule>
  </conditionalFormatting>
  <conditionalFormatting sqref="S5483:S5485 S5495:S5496 S5498 S5503 S5509:S5510">
    <cfRule type="notContainsBlanks" dxfId="3" priority="11250">
      <formula>LEN(TRIM(S5483))&gt;0</formula>
    </cfRule>
  </conditionalFormatting>
  <conditionalFormatting sqref="U5483:U5485 U5489 U5495:U5496 U5498 U5503 U5509:U5510">
    <cfRule type="notContainsBlanks" dxfId="4" priority="11222">
      <formula>LEN(TRIM(U5483))&gt;0</formula>
    </cfRule>
  </conditionalFormatting>
  <conditionalFormatting sqref="V5483 AC5483">
    <cfRule type="notContainsBlanks" dxfId="0" priority="11702">
      <formula>LEN(TRIM(V5483))&gt;0</formula>
    </cfRule>
  </conditionalFormatting>
  <conditionalFormatting sqref="V5483:V5485 AC5483:AC5485 V5489 AC5489">
    <cfRule type="notContainsBlanks" dxfId="0" priority="11646">
      <formula>LEN(TRIM(V5483))&gt;0</formula>
    </cfRule>
  </conditionalFormatting>
  <conditionalFormatting sqref="W5483:W5485 W5489">
    <cfRule type="notContainsBlanks" dxfId="0" priority="11618">
      <formula>LEN(TRIM(W5483))&gt;0</formula>
    </cfRule>
  </conditionalFormatting>
  <conditionalFormatting sqref="Y5483:Y5485 Y5489 Y5495:Y5496 Y5498 Y5503 Y5509:Y5510">
    <cfRule type="notContainsBlanks" dxfId="5" priority="11590">
      <formula>LEN(TRIM(Y5483))&gt;0</formula>
    </cfRule>
  </conditionalFormatting>
  <conditionalFormatting sqref="Z5483:Z5485 Z5489 Z5495:Z5496 Z5498 Z5503 Z5509:Z5510">
    <cfRule type="notContainsBlanks" dxfId="6" priority="11562">
      <formula>LEN(TRIM(Z5483))&gt;0</formula>
    </cfRule>
  </conditionalFormatting>
  <conditionalFormatting sqref="AB5485 AB5489 AB5495:AB5496 AB5498 AB5503 AB5509:AB5510">
    <cfRule type="cellIs" dxfId="7" priority="11278" operator="notEqual">
      <formula>0</formula>
    </cfRule>
  </conditionalFormatting>
  <conditionalFormatting sqref="V5486 AC5486">
    <cfRule type="notContainsBlanks" dxfId="0" priority="11040">
      <formula>LEN(TRIM(V5486))&gt;0</formula>
    </cfRule>
  </conditionalFormatting>
  <conditionalFormatting sqref="V5487 AC5487">
    <cfRule type="notContainsBlanks" dxfId="0" priority="11012">
      <formula>LEN(TRIM(V5487))&gt;0</formula>
    </cfRule>
  </conditionalFormatting>
  <conditionalFormatting sqref="V5488 AC5488">
    <cfRule type="notContainsBlanks" dxfId="0" priority="10984">
      <formula>LEN(TRIM(V5488))&gt;0</formula>
    </cfRule>
  </conditionalFormatting>
  <conditionalFormatting sqref="V5490 AC5490">
    <cfRule type="notContainsBlanks" dxfId="0" priority="10234">
      <formula>LEN(TRIM(V5490))&gt;0</formula>
    </cfRule>
  </conditionalFormatting>
  <conditionalFormatting sqref="V5491 AC5491">
    <cfRule type="notContainsBlanks" dxfId="0" priority="10206">
      <formula>LEN(TRIM(V5491))&gt;0</formula>
    </cfRule>
  </conditionalFormatting>
  <conditionalFormatting sqref="V5492 AC5492">
    <cfRule type="notContainsBlanks" dxfId="0" priority="10178">
      <formula>LEN(TRIM(V5492))&gt;0</formula>
    </cfRule>
  </conditionalFormatting>
  <conditionalFormatting sqref="V5493 AC5493">
    <cfRule type="notContainsBlanks" dxfId="0" priority="10150">
      <formula>LEN(TRIM(V5493))&gt;0</formula>
    </cfRule>
  </conditionalFormatting>
  <conditionalFormatting sqref="V5494 AC5494">
    <cfRule type="notContainsBlanks" dxfId="0" priority="10122">
      <formula>LEN(TRIM(V5494))&gt;0</formula>
    </cfRule>
  </conditionalFormatting>
  <conditionalFormatting sqref="R5495:R5496 R5498 R5503 R5509:R5510">
    <cfRule type="notContainsBlanks" dxfId="2" priority="11534">
      <formula>LEN(TRIM(R5495))&gt;0</formula>
    </cfRule>
  </conditionalFormatting>
  <conditionalFormatting sqref="V5495:V5496 AC5495:AC5496 V5498 AC5498 V5503 AC5503 V5509:V5510 AC5509:AC5510">
    <cfRule type="notContainsBlanks" dxfId="0" priority="11814">
      <formula>LEN(TRIM(V5495))&gt;0</formula>
    </cfRule>
  </conditionalFormatting>
  <conditionalFormatting sqref="W5495:W5496 W5498 W5503 W5509:W5510">
    <cfRule type="notContainsBlanks" dxfId="0" priority="11786">
      <formula>LEN(TRIM(W5495))&gt;0</formula>
    </cfRule>
  </conditionalFormatting>
  <conditionalFormatting sqref="V5497 AC5497">
    <cfRule type="notContainsBlanks" dxfId="0" priority="9206">
      <formula>LEN(TRIM(V5497))&gt;0</formula>
    </cfRule>
  </conditionalFormatting>
  <conditionalFormatting sqref="V5499 AC5499">
    <cfRule type="notContainsBlanks" dxfId="0" priority="8796">
      <formula>LEN(TRIM(V5499))&gt;0</formula>
    </cfRule>
  </conditionalFormatting>
  <conditionalFormatting sqref="V5500 AC5500">
    <cfRule type="notContainsBlanks" dxfId="0" priority="8768">
      <formula>LEN(TRIM(V5500))&gt;0</formula>
    </cfRule>
  </conditionalFormatting>
  <conditionalFormatting sqref="V5501 AC5501">
    <cfRule type="notContainsBlanks" dxfId="0" priority="8740">
      <formula>LEN(TRIM(V5501))&gt;0</formula>
    </cfRule>
  </conditionalFormatting>
  <conditionalFormatting sqref="V5502 AC5502">
    <cfRule type="notContainsBlanks" dxfId="0" priority="8712">
      <formula>LEN(TRIM(V5502))&gt;0</formula>
    </cfRule>
  </conditionalFormatting>
  <conditionalFormatting sqref="V5504 AC5504">
    <cfRule type="notContainsBlanks" dxfId="0" priority="7843">
      <formula>LEN(TRIM(V5504))&gt;0</formula>
    </cfRule>
  </conditionalFormatting>
  <conditionalFormatting sqref="V5505 AC5505">
    <cfRule type="notContainsBlanks" dxfId="0" priority="7815">
      <formula>LEN(TRIM(V5505))&gt;0</formula>
    </cfRule>
  </conditionalFormatting>
  <conditionalFormatting sqref="V5506 AC5506">
    <cfRule type="notContainsBlanks" dxfId="0" priority="7787">
      <formula>LEN(TRIM(V5506))&gt;0</formula>
    </cfRule>
  </conditionalFormatting>
  <conditionalFormatting sqref="V5507 AC5507">
    <cfRule type="notContainsBlanks" dxfId="0" priority="7759">
      <formula>LEN(TRIM(V5507))&gt;0</formula>
    </cfRule>
  </conditionalFormatting>
  <conditionalFormatting sqref="V5508 AC5508">
    <cfRule type="notContainsBlanks" dxfId="0" priority="7731">
      <formula>LEN(TRIM(V5508))&gt;0</formula>
    </cfRule>
  </conditionalFormatting>
  <conditionalFormatting sqref="V5511 AC5511">
    <cfRule type="notContainsBlanks" dxfId="0" priority="6704">
      <formula>LEN(TRIM(V5511))&gt;0</formula>
    </cfRule>
  </conditionalFormatting>
  <conditionalFormatting sqref="V5512 AC5512">
    <cfRule type="notContainsBlanks" dxfId="0" priority="6676">
      <formula>LEN(TRIM(V5512))&gt;0</formula>
    </cfRule>
  </conditionalFormatting>
  <conditionalFormatting sqref="V5513 AC5513">
    <cfRule type="notContainsBlanks" dxfId="0" priority="6648">
      <formula>LEN(TRIM(V5513))&gt;0</formula>
    </cfRule>
  </conditionalFormatting>
  <conditionalFormatting sqref="R5514:S5514 U5514">
    <cfRule type="notContainsBlanks" dxfId="2" priority="11362">
      <formula>LEN(TRIM(R5514))&gt;0</formula>
    </cfRule>
  </conditionalFormatting>
  <conditionalFormatting sqref="V5514 AC5514">
    <cfRule type="notContainsBlanks" dxfId="0" priority="11502">
      <formula>LEN(TRIM(V5514))&gt;0</formula>
    </cfRule>
  </conditionalFormatting>
  <conditionalFormatting sqref="Q5516:Q5518 Q5522 Q5531 Q5536 Q5542:Q5543">
    <cfRule type="notContainsBlanks" dxfId="1" priority="11757">
      <formula>LEN(TRIM(Q5516))&gt;0</formula>
    </cfRule>
  </conditionalFormatting>
  <conditionalFormatting sqref="R5516:R5518 R5522">
    <cfRule type="notContainsBlanks" dxfId="2" priority="11729">
      <formula>LEN(TRIM(R5516))&gt;0</formula>
    </cfRule>
  </conditionalFormatting>
  <conditionalFormatting sqref="S5516:S5518 S5522 S5528:S5529 S5531 S5536 S5542:S5543">
    <cfRule type="notContainsBlanks" dxfId="3" priority="11249">
      <formula>LEN(TRIM(S5516))&gt;0</formula>
    </cfRule>
  </conditionalFormatting>
  <conditionalFormatting sqref="U5516:U5518 U5522 U5528:U5529 U5531 U5536 U5542:U5543">
    <cfRule type="notContainsBlanks" dxfId="4" priority="11221">
      <formula>LEN(TRIM(U5516))&gt;0</formula>
    </cfRule>
  </conditionalFormatting>
  <conditionalFormatting sqref="V5516 AC5516">
    <cfRule type="notContainsBlanks" dxfId="0" priority="11701">
      <formula>LEN(TRIM(V5516))&gt;0</formula>
    </cfRule>
  </conditionalFormatting>
  <conditionalFormatting sqref="V5516:V5518 AC5516:AC5518 V5522 AC5522">
    <cfRule type="notContainsBlanks" dxfId="0" priority="11645">
      <formula>LEN(TRIM(V5516))&gt;0</formula>
    </cfRule>
  </conditionalFormatting>
  <conditionalFormatting sqref="W5516:W5518 W5522">
    <cfRule type="notContainsBlanks" dxfId="0" priority="11617">
      <formula>LEN(TRIM(W5516))&gt;0</formula>
    </cfRule>
  </conditionalFormatting>
  <conditionalFormatting sqref="Y5516:Y5518 Y5522 Y5528:Y5529 Y5531 Y5536 Y5542:Y5543">
    <cfRule type="notContainsBlanks" dxfId="5" priority="11589">
      <formula>LEN(TRIM(Y5516))&gt;0</formula>
    </cfRule>
  </conditionalFormatting>
  <conditionalFormatting sqref="Z5516:Z5518 Z5522 Z5528:Z5529 Z5531 Z5536 Z5542:Z5543">
    <cfRule type="notContainsBlanks" dxfId="6" priority="11561">
      <formula>LEN(TRIM(Z5516))&gt;0</formula>
    </cfRule>
  </conditionalFormatting>
  <conditionalFormatting sqref="AB5518 AB5522 AB5528:AB5529 AB5531 AB5536 AB5542:AB5543">
    <cfRule type="cellIs" dxfId="7" priority="11277" operator="notEqual">
      <formula>0</formula>
    </cfRule>
  </conditionalFormatting>
  <conditionalFormatting sqref="V5519 AC5519">
    <cfRule type="notContainsBlanks" dxfId="0" priority="11039">
      <formula>LEN(TRIM(V5519))&gt;0</formula>
    </cfRule>
  </conditionalFormatting>
  <conditionalFormatting sqref="V5520 AC5520">
    <cfRule type="notContainsBlanks" dxfId="0" priority="11011">
      <formula>LEN(TRIM(V5520))&gt;0</formula>
    </cfRule>
  </conditionalFormatting>
  <conditionalFormatting sqref="V5521 AC5521">
    <cfRule type="notContainsBlanks" dxfId="0" priority="10983">
      <formula>LEN(TRIM(V5521))&gt;0</formula>
    </cfRule>
  </conditionalFormatting>
  <conditionalFormatting sqref="V5523 AC5523">
    <cfRule type="notContainsBlanks" dxfId="0" priority="10233">
      <formula>LEN(TRIM(V5523))&gt;0</formula>
    </cfRule>
  </conditionalFormatting>
  <conditionalFormatting sqref="V5524 AC5524">
    <cfRule type="notContainsBlanks" dxfId="0" priority="10205">
      <formula>LEN(TRIM(V5524))&gt;0</formula>
    </cfRule>
  </conditionalFormatting>
  <conditionalFormatting sqref="V5525 AC5525">
    <cfRule type="notContainsBlanks" dxfId="0" priority="10177">
      <formula>LEN(TRIM(V5525))&gt;0</formula>
    </cfRule>
  </conditionalFormatting>
  <conditionalFormatting sqref="V5526 AC5526">
    <cfRule type="notContainsBlanks" dxfId="0" priority="10149">
      <formula>LEN(TRIM(V5526))&gt;0</formula>
    </cfRule>
  </conditionalFormatting>
  <conditionalFormatting sqref="V5527 AC5527">
    <cfRule type="notContainsBlanks" dxfId="0" priority="10121">
      <formula>LEN(TRIM(V5527))&gt;0</formula>
    </cfRule>
  </conditionalFormatting>
  <conditionalFormatting sqref="R5528:R5529 R5531 R5536 R5542:R5543">
    <cfRule type="notContainsBlanks" dxfId="2" priority="11533">
      <formula>LEN(TRIM(R5528))&gt;0</formula>
    </cfRule>
  </conditionalFormatting>
  <conditionalFormatting sqref="V5528:V5529 AC5528:AC5529 V5531 AC5531 V5536 AC5536 V5542:V5543 AC5542:AC5543">
    <cfRule type="notContainsBlanks" dxfId="0" priority="11813">
      <formula>LEN(TRIM(V5528))&gt;0</formula>
    </cfRule>
  </conditionalFormatting>
  <conditionalFormatting sqref="W5528:W5529 W5531 W5536 W5542:W5543">
    <cfRule type="notContainsBlanks" dxfId="0" priority="11785">
      <formula>LEN(TRIM(W5528))&gt;0</formula>
    </cfRule>
  </conditionalFormatting>
  <conditionalFormatting sqref="V5530 AC5530">
    <cfRule type="notContainsBlanks" dxfId="0" priority="9205">
      <formula>LEN(TRIM(V5530))&gt;0</formula>
    </cfRule>
  </conditionalFormatting>
  <conditionalFormatting sqref="V5532 AC5532">
    <cfRule type="notContainsBlanks" dxfId="0" priority="8795">
      <formula>LEN(TRIM(V5532))&gt;0</formula>
    </cfRule>
  </conditionalFormatting>
  <conditionalFormatting sqref="V5533 AC5533">
    <cfRule type="notContainsBlanks" dxfId="0" priority="8767">
      <formula>LEN(TRIM(V5533))&gt;0</formula>
    </cfRule>
  </conditionalFormatting>
  <conditionalFormatting sqref="V5534 AC5534">
    <cfRule type="notContainsBlanks" dxfId="0" priority="8739">
      <formula>LEN(TRIM(V5534))&gt;0</formula>
    </cfRule>
  </conditionalFormatting>
  <conditionalFormatting sqref="V5535 AC5535">
    <cfRule type="notContainsBlanks" dxfId="0" priority="8711">
      <formula>LEN(TRIM(V5535))&gt;0</formula>
    </cfRule>
  </conditionalFormatting>
  <conditionalFormatting sqref="V5537 AC5537">
    <cfRule type="notContainsBlanks" dxfId="0" priority="7842">
      <formula>LEN(TRIM(V5537))&gt;0</formula>
    </cfRule>
  </conditionalFormatting>
  <conditionalFormatting sqref="V5538 AC5538">
    <cfRule type="notContainsBlanks" dxfId="0" priority="7814">
      <formula>LEN(TRIM(V5538))&gt;0</formula>
    </cfRule>
  </conditionalFormatting>
  <conditionalFormatting sqref="V5539 AC5539">
    <cfRule type="notContainsBlanks" dxfId="0" priority="7786">
      <formula>LEN(TRIM(V5539))&gt;0</formula>
    </cfRule>
  </conditionalFormatting>
  <conditionalFormatting sqref="V5540 AC5540">
    <cfRule type="notContainsBlanks" dxfId="0" priority="7758">
      <formula>LEN(TRIM(V5540))&gt;0</formula>
    </cfRule>
  </conditionalFormatting>
  <conditionalFormatting sqref="V5541 AC5541">
    <cfRule type="notContainsBlanks" dxfId="0" priority="7730">
      <formula>LEN(TRIM(V5541))&gt;0</formula>
    </cfRule>
  </conditionalFormatting>
  <conditionalFormatting sqref="V5544 AC5544">
    <cfRule type="notContainsBlanks" dxfId="0" priority="6703">
      <formula>LEN(TRIM(V5544))&gt;0</formula>
    </cfRule>
  </conditionalFormatting>
  <conditionalFormatting sqref="V5545 AC5545">
    <cfRule type="notContainsBlanks" dxfId="0" priority="6675">
      <formula>LEN(TRIM(V5545))&gt;0</formula>
    </cfRule>
  </conditionalFormatting>
  <conditionalFormatting sqref="V5546 AC5546">
    <cfRule type="notContainsBlanks" dxfId="0" priority="6647">
      <formula>LEN(TRIM(V5546))&gt;0</formula>
    </cfRule>
  </conditionalFormatting>
  <conditionalFormatting sqref="R5547:S5547 U5547">
    <cfRule type="notContainsBlanks" dxfId="2" priority="11361">
      <formula>LEN(TRIM(R5547))&gt;0</formula>
    </cfRule>
  </conditionalFormatting>
  <conditionalFormatting sqref="V5547 AC5547">
    <cfRule type="notContainsBlanks" dxfId="0" priority="11501">
      <formula>LEN(TRIM(V5547))&gt;0</formula>
    </cfRule>
  </conditionalFormatting>
  <conditionalFormatting sqref="Q5549:Q5551 Q5555 Q5561:Q5562 Q5564 Q5569">
    <cfRule type="notContainsBlanks" dxfId="1" priority="5317">
      <formula>LEN(TRIM(Q5549))&gt;0</formula>
    </cfRule>
  </conditionalFormatting>
  <conditionalFormatting sqref="R5549:R5551 R5555">
    <cfRule type="notContainsBlanks" dxfId="2" priority="5316">
      <formula>LEN(TRIM(R5549))&gt;0</formula>
    </cfRule>
  </conditionalFormatting>
  <conditionalFormatting sqref="S5549:S5551 S5555 S5561:S5562 S5564 S5569 S5575:S5576">
    <cfRule type="notContainsBlanks" dxfId="3" priority="5299">
      <formula>LEN(TRIM(S5549))&gt;0</formula>
    </cfRule>
  </conditionalFormatting>
  <conditionalFormatting sqref="U5549:U5551 U5555 U5561:U5562 U5564 U5569 U5575:U5576">
    <cfRule type="notContainsBlanks" dxfId="4" priority="5298">
      <formula>LEN(TRIM(U5549))&gt;0</formula>
    </cfRule>
  </conditionalFormatting>
  <conditionalFormatting sqref="V5549 AC5549">
    <cfRule type="notContainsBlanks" dxfId="0" priority="5315">
      <formula>LEN(TRIM(V5549))&gt;0</formula>
    </cfRule>
  </conditionalFormatting>
  <conditionalFormatting sqref="V5549:V5551 AC5549:AC5551 V5555 AC5555">
    <cfRule type="notContainsBlanks" dxfId="0" priority="5313">
      <formula>LEN(TRIM(V5549))&gt;0</formula>
    </cfRule>
  </conditionalFormatting>
  <conditionalFormatting sqref="W5549:W5551 W5555">
    <cfRule type="notContainsBlanks" dxfId="0" priority="5312">
      <formula>LEN(TRIM(W5549))&gt;0</formula>
    </cfRule>
  </conditionalFormatting>
  <conditionalFormatting sqref="Y5549:Y5551 Y5555 Y5561:Y5562 Y5564 Y5569 Y5575:Y5576">
    <cfRule type="notContainsBlanks" dxfId="5" priority="5311">
      <formula>LEN(TRIM(Y5549))&gt;0</formula>
    </cfRule>
  </conditionalFormatting>
  <conditionalFormatting sqref="Z5549:Z5551 Z5555 Z5561:Z5562 Z5564 Z5569 Z5575:Z5576">
    <cfRule type="notContainsBlanks" dxfId="6" priority="5310">
      <formula>LEN(TRIM(Z5549))&gt;0</formula>
    </cfRule>
  </conditionalFormatting>
  <conditionalFormatting sqref="AB5551 AB5555 AB5561:AB5562 AB5564 AB5569 AB5575:AB5576">
    <cfRule type="cellIs" dxfId="7" priority="5300" operator="notEqual">
      <formula>0</formula>
    </cfRule>
  </conditionalFormatting>
  <conditionalFormatting sqref="V5552 AC5552">
    <cfRule type="notContainsBlanks" dxfId="0" priority="5294">
      <formula>LEN(TRIM(V5552))&gt;0</formula>
    </cfRule>
  </conditionalFormatting>
  <conditionalFormatting sqref="V5553 AC5553">
    <cfRule type="notContainsBlanks" dxfId="0" priority="5293">
      <formula>LEN(TRIM(V5553))&gt;0</formula>
    </cfRule>
  </conditionalFormatting>
  <conditionalFormatting sqref="V5554 AC5554">
    <cfRule type="notContainsBlanks" dxfId="0" priority="5292">
      <formula>LEN(TRIM(V5554))&gt;0</formula>
    </cfRule>
  </conditionalFormatting>
  <conditionalFormatting sqref="V5556 AC5556">
    <cfRule type="notContainsBlanks" dxfId="0" priority="5264">
      <formula>LEN(TRIM(V5556))&gt;0</formula>
    </cfRule>
  </conditionalFormatting>
  <conditionalFormatting sqref="V5557 AC5557">
    <cfRule type="notContainsBlanks" dxfId="0" priority="5263">
      <formula>LEN(TRIM(V5557))&gt;0</formula>
    </cfRule>
  </conditionalFormatting>
  <conditionalFormatting sqref="V5558 AC5558">
    <cfRule type="notContainsBlanks" dxfId="0" priority="5262">
      <formula>LEN(TRIM(V5558))&gt;0</formula>
    </cfRule>
  </conditionalFormatting>
  <conditionalFormatting sqref="V5559 AC5559">
    <cfRule type="notContainsBlanks" dxfId="0" priority="5261">
      <formula>LEN(TRIM(V5559))&gt;0</formula>
    </cfRule>
  </conditionalFormatting>
  <conditionalFormatting sqref="V5560 AC5560">
    <cfRule type="notContainsBlanks" dxfId="0" priority="5260">
      <formula>LEN(TRIM(V5560))&gt;0</formula>
    </cfRule>
  </conditionalFormatting>
  <conditionalFormatting sqref="R5561:R5562 R5564 R5569 R5575:R5576">
    <cfRule type="notContainsBlanks" dxfId="2" priority="5309">
      <formula>LEN(TRIM(R5561))&gt;0</formula>
    </cfRule>
  </conditionalFormatting>
  <conditionalFormatting sqref="V5561:V5562 AC5561:AC5562 V5564 AC5564 V5569 AC5569 V5575:V5576 AC5575:AC5576">
    <cfRule type="notContainsBlanks" dxfId="0" priority="5319">
      <formula>LEN(TRIM(V5561))&gt;0</formula>
    </cfRule>
  </conditionalFormatting>
  <conditionalFormatting sqref="W5561:W5562 W5564 W5569 W5575:W5576">
    <cfRule type="notContainsBlanks" dxfId="0" priority="5318">
      <formula>LEN(TRIM(W5561))&gt;0</formula>
    </cfRule>
  </conditionalFormatting>
  <conditionalFormatting sqref="V5563 AC5563">
    <cfRule type="notContainsBlanks" dxfId="0" priority="5227">
      <formula>LEN(TRIM(V5563))&gt;0</formula>
    </cfRule>
  </conditionalFormatting>
  <conditionalFormatting sqref="V5565 AC5565">
    <cfRule type="notContainsBlanks" dxfId="0" priority="5212">
      <formula>LEN(TRIM(V5565))&gt;0</formula>
    </cfRule>
  </conditionalFormatting>
  <conditionalFormatting sqref="V5566 AC5566">
    <cfRule type="notContainsBlanks" dxfId="0" priority="5211">
      <formula>LEN(TRIM(V5566))&gt;0</formula>
    </cfRule>
  </conditionalFormatting>
  <conditionalFormatting sqref="V5567 AC5567">
    <cfRule type="notContainsBlanks" dxfId="0" priority="5210">
      <formula>LEN(TRIM(V5567))&gt;0</formula>
    </cfRule>
  </conditionalFormatting>
  <conditionalFormatting sqref="V5568 AC5568">
    <cfRule type="notContainsBlanks" dxfId="0" priority="5209">
      <formula>LEN(TRIM(V5568))&gt;0</formula>
    </cfRule>
  </conditionalFormatting>
  <conditionalFormatting sqref="V5570 AC5570">
    <cfRule type="notContainsBlanks" dxfId="0" priority="5177">
      <formula>LEN(TRIM(V5570))&gt;0</formula>
    </cfRule>
  </conditionalFormatting>
  <conditionalFormatting sqref="V5571 AC5571">
    <cfRule type="notContainsBlanks" dxfId="0" priority="5176">
      <formula>LEN(TRIM(V5571))&gt;0</formula>
    </cfRule>
  </conditionalFormatting>
  <conditionalFormatting sqref="V5572 AC5572">
    <cfRule type="notContainsBlanks" dxfId="0" priority="5175">
      <formula>LEN(TRIM(V5572))&gt;0</formula>
    </cfRule>
  </conditionalFormatting>
  <conditionalFormatting sqref="V5573 AC5573">
    <cfRule type="notContainsBlanks" dxfId="0" priority="5174">
      <formula>LEN(TRIM(V5573))&gt;0</formula>
    </cfRule>
  </conditionalFormatting>
  <conditionalFormatting sqref="V5574 AC5574">
    <cfRule type="notContainsBlanks" dxfId="0" priority="5173">
      <formula>LEN(TRIM(V5574))&gt;0</formula>
    </cfRule>
  </conditionalFormatting>
  <conditionalFormatting sqref="V5577 AC5577">
    <cfRule type="notContainsBlanks" dxfId="0" priority="5138">
      <formula>LEN(TRIM(V5577))&gt;0</formula>
    </cfRule>
  </conditionalFormatting>
  <conditionalFormatting sqref="V5578 AC5578">
    <cfRule type="notContainsBlanks" dxfId="0" priority="5137">
      <formula>LEN(TRIM(V5578))&gt;0</formula>
    </cfRule>
  </conditionalFormatting>
  <conditionalFormatting sqref="V5579 AC5579">
    <cfRule type="notContainsBlanks" dxfId="0" priority="5136">
      <formula>LEN(TRIM(V5579))&gt;0</formula>
    </cfRule>
  </conditionalFormatting>
  <conditionalFormatting sqref="R5580:S5580 U5580">
    <cfRule type="notContainsBlanks" dxfId="2" priority="5303">
      <formula>LEN(TRIM(R5580))&gt;0</formula>
    </cfRule>
  </conditionalFormatting>
  <conditionalFormatting sqref="V5580 AC5580">
    <cfRule type="notContainsBlanks" dxfId="0" priority="5308">
      <formula>LEN(TRIM(V5580))&gt;0</formula>
    </cfRule>
  </conditionalFormatting>
  <conditionalFormatting sqref="Q5582:Q5584 Q5588 Q5594:Q5595 Q5597 Q5602 Q5608:Q5609">
    <cfRule type="notContainsBlanks" dxfId="1" priority="1599">
      <formula>LEN(TRIM(Q5582))&gt;0</formula>
    </cfRule>
  </conditionalFormatting>
  <conditionalFormatting sqref="R5582:R5584 R5588">
    <cfRule type="notContainsBlanks" dxfId="2" priority="1598">
      <formula>LEN(TRIM(R5582))&gt;0</formula>
    </cfRule>
  </conditionalFormatting>
  <conditionalFormatting sqref="S5582:S5584 S5588 S5594:S5595 S5597 S5602 S5608:S5609">
    <cfRule type="notContainsBlanks" dxfId="3" priority="1581">
      <formula>LEN(TRIM(S5582))&gt;0</formula>
    </cfRule>
  </conditionalFormatting>
  <conditionalFormatting sqref="U5582:U5584 U5588 U5594:U5595 U5597 U5602 U5608:U5609">
    <cfRule type="notContainsBlanks" dxfId="4" priority="1580">
      <formula>LEN(TRIM(U5582))&gt;0</formula>
    </cfRule>
  </conditionalFormatting>
  <conditionalFormatting sqref="V5582 AC5582">
    <cfRule type="notContainsBlanks" dxfId="0" priority="1597">
      <formula>LEN(TRIM(V5582))&gt;0</formula>
    </cfRule>
  </conditionalFormatting>
  <conditionalFormatting sqref="V5582:V5584 AC5582:AC5584 V5588 AC5588">
    <cfRule type="notContainsBlanks" dxfId="0" priority="1595">
      <formula>LEN(TRIM(V5582))&gt;0</formula>
    </cfRule>
  </conditionalFormatting>
  <conditionalFormatting sqref="W5582:W5584 W5588">
    <cfRule type="notContainsBlanks" dxfId="0" priority="1594">
      <formula>LEN(TRIM(W5582))&gt;0</formula>
    </cfRule>
  </conditionalFormatting>
  <conditionalFormatting sqref="Y5582:Y5584 Y5588 Y5594:Y5595 Y5597 Y5602 Y5608:Y5609">
    <cfRule type="notContainsBlanks" dxfId="5" priority="1593">
      <formula>LEN(TRIM(Y5582))&gt;0</formula>
    </cfRule>
  </conditionalFormatting>
  <conditionalFormatting sqref="Z5582:Z5584 Z5588 Z5594:Z5595 Z5597 Z5602 Z5608:Z5609">
    <cfRule type="notContainsBlanks" dxfId="6" priority="1592">
      <formula>LEN(TRIM(Z5582))&gt;0</formula>
    </cfRule>
  </conditionalFormatting>
  <conditionalFormatting sqref="AB5584 AB5588 AB5594:AB5595 AB5597 AB5602 AB5608:AB5609">
    <cfRule type="cellIs" dxfId="7" priority="1582" operator="notEqual">
      <formula>0</formula>
    </cfRule>
  </conditionalFormatting>
  <conditionalFormatting sqref="V5585 AC5585">
    <cfRule type="notContainsBlanks" dxfId="0" priority="1573">
      <formula>LEN(TRIM(V5585))&gt;0</formula>
    </cfRule>
  </conditionalFormatting>
  <conditionalFormatting sqref="V5586 AC5586">
    <cfRule type="notContainsBlanks" dxfId="0" priority="1572">
      <formula>LEN(TRIM(V5586))&gt;0</formula>
    </cfRule>
  </conditionalFormatting>
  <conditionalFormatting sqref="V5587 AC5587">
    <cfRule type="notContainsBlanks" dxfId="0" priority="1571">
      <formula>LEN(TRIM(V5587))&gt;0</formula>
    </cfRule>
  </conditionalFormatting>
  <conditionalFormatting sqref="V5589 AC5589">
    <cfRule type="notContainsBlanks" dxfId="0" priority="1543">
      <formula>LEN(TRIM(V5589))&gt;0</formula>
    </cfRule>
  </conditionalFormatting>
  <conditionalFormatting sqref="V5590 AC5590">
    <cfRule type="notContainsBlanks" dxfId="0" priority="1542">
      <formula>LEN(TRIM(V5590))&gt;0</formula>
    </cfRule>
  </conditionalFormatting>
  <conditionalFormatting sqref="V5591 AC5591">
    <cfRule type="notContainsBlanks" dxfId="0" priority="1541">
      <formula>LEN(TRIM(V5591))&gt;0</formula>
    </cfRule>
  </conditionalFormatting>
  <conditionalFormatting sqref="V5592 AC5592">
    <cfRule type="notContainsBlanks" dxfId="0" priority="1540">
      <formula>LEN(TRIM(V5592))&gt;0</formula>
    </cfRule>
  </conditionalFormatting>
  <conditionalFormatting sqref="V5593 AC5593">
    <cfRule type="notContainsBlanks" dxfId="0" priority="1539">
      <formula>LEN(TRIM(V5593))&gt;0</formula>
    </cfRule>
  </conditionalFormatting>
  <conditionalFormatting sqref="R5594:R5595 R5597 R5602 R5609">
    <cfRule type="notContainsBlanks" dxfId="2" priority="1591">
      <formula>LEN(TRIM(R5594))&gt;0</formula>
    </cfRule>
  </conditionalFormatting>
  <conditionalFormatting sqref="V5594:V5595 AC5594:AC5595 V5597 AC5597 V5602 AC5602 V5608:V5609 AC5608:AC5609">
    <cfRule type="notContainsBlanks" dxfId="0" priority="1601">
      <formula>LEN(TRIM(V5594))&gt;0</formula>
    </cfRule>
  </conditionalFormatting>
  <conditionalFormatting sqref="W5594:W5595 W5597 W5602 W5608:W5609">
    <cfRule type="notContainsBlanks" dxfId="0" priority="1600">
      <formula>LEN(TRIM(W5594))&gt;0</formula>
    </cfRule>
  </conditionalFormatting>
  <conditionalFormatting sqref="V5596 AC5596">
    <cfRule type="notContainsBlanks" dxfId="0" priority="1506">
      <formula>LEN(TRIM(V5596))&gt;0</formula>
    </cfRule>
  </conditionalFormatting>
  <conditionalFormatting sqref="V5598 AC5598">
    <cfRule type="notContainsBlanks" dxfId="0" priority="1491">
      <formula>LEN(TRIM(V5598))&gt;0</formula>
    </cfRule>
  </conditionalFormatting>
  <conditionalFormatting sqref="V5599 AC5599">
    <cfRule type="notContainsBlanks" dxfId="0" priority="1490">
      <formula>LEN(TRIM(V5599))&gt;0</formula>
    </cfRule>
  </conditionalFormatting>
  <conditionalFormatting sqref="V5600 AC5600">
    <cfRule type="notContainsBlanks" dxfId="0" priority="1489">
      <formula>LEN(TRIM(V5600))&gt;0</formula>
    </cfRule>
  </conditionalFormatting>
  <conditionalFormatting sqref="V5601 AC5601">
    <cfRule type="notContainsBlanks" dxfId="0" priority="1488">
      <formula>LEN(TRIM(V5601))&gt;0</formula>
    </cfRule>
  </conditionalFormatting>
  <conditionalFormatting sqref="V5603 AC5603">
    <cfRule type="notContainsBlanks" dxfId="0" priority="1456">
      <formula>LEN(TRIM(V5603))&gt;0</formula>
    </cfRule>
  </conditionalFormatting>
  <conditionalFormatting sqref="V5604 AC5604">
    <cfRule type="notContainsBlanks" dxfId="0" priority="1455">
      <formula>LEN(TRIM(V5604))&gt;0</formula>
    </cfRule>
  </conditionalFormatting>
  <conditionalFormatting sqref="V5605 AC5605">
    <cfRule type="notContainsBlanks" dxfId="0" priority="1454">
      <formula>LEN(TRIM(V5605))&gt;0</formula>
    </cfRule>
  </conditionalFormatting>
  <conditionalFormatting sqref="V5606 AC5606">
    <cfRule type="notContainsBlanks" dxfId="0" priority="1453">
      <formula>LEN(TRIM(V5606))&gt;0</formula>
    </cfRule>
  </conditionalFormatting>
  <conditionalFormatting sqref="V5607 AC5607">
    <cfRule type="notContainsBlanks" dxfId="0" priority="1452">
      <formula>LEN(TRIM(V5607))&gt;0</formula>
    </cfRule>
  </conditionalFormatting>
  <conditionalFormatting sqref="V5610 AC5610">
    <cfRule type="notContainsBlanks" dxfId="0" priority="1415">
      <formula>LEN(TRIM(V5610))&gt;0</formula>
    </cfRule>
  </conditionalFormatting>
  <conditionalFormatting sqref="V5611 AC5611">
    <cfRule type="notContainsBlanks" dxfId="0" priority="1414">
      <formula>LEN(TRIM(V5611))&gt;0</formula>
    </cfRule>
  </conditionalFormatting>
  <conditionalFormatting sqref="V5612 AC5612">
    <cfRule type="notContainsBlanks" dxfId="0" priority="1413">
      <formula>LEN(TRIM(V5612))&gt;0</formula>
    </cfRule>
  </conditionalFormatting>
  <conditionalFormatting sqref="R5613:S5613 U5613">
    <cfRule type="notContainsBlanks" dxfId="2" priority="1585">
      <formula>LEN(TRIM(R5613))&gt;0</formula>
    </cfRule>
  </conditionalFormatting>
  <conditionalFormatting sqref="V5613 AC5613">
    <cfRule type="notContainsBlanks" dxfId="0" priority="1590">
      <formula>LEN(TRIM(V5613))&gt;0</formula>
    </cfRule>
  </conditionalFormatting>
  <conditionalFormatting sqref="Q5615:Q5617 Q5621 Q5628 Q5635 Q5642">
    <cfRule type="notContainsBlanks" dxfId="1" priority="11756">
      <formula>LEN(TRIM(Q5615))&gt;0</formula>
    </cfRule>
  </conditionalFormatting>
  <conditionalFormatting sqref="R5615:R5617 R5621">
    <cfRule type="notContainsBlanks" dxfId="2" priority="11728">
      <formula>LEN(TRIM(R5615))&gt;0</formula>
    </cfRule>
  </conditionalFormatting>
  <conditionalFormatting sqref="S5615:S5617 S5621 S5627:S5628 S5630 S5635 S5641:S5642">
    <cfRule type="notContainsBlanks" dxfId="3" priority="11248">
      <formula>LEN(TRIM(S5615))&gt;0</formula>
    </cfRule>
  </conditionalFormatting>
  <conditionalFormatting sqref="U5615:U5617 U5621 U5627:U5628 U5630 U5635 U5641:U5642">
    <cfRule type="notContainsBlanks" dxfId="4" priority="11220">
      <formula>LEN(TRIM(U5615))&gt;0</formula>
    </cfRule>
  </conditionalFormatting>
  <conditionalFormatting sqref="V5615 AC5615">
    <cfRule type="notContainsBlanks" dxfId="0" priority="11700">
      <formula>LEN(TRIM(V5615))&gt;0</formula>
    </cfRule>
  </conditionalFormatting>
  <conditionalFormatting sqref="V5615:V5617 AC5615:AC5617 V5621 AC5621">
    <cfRule type="notContainsBlanks" dxfId="0" priority="11644">
      <formula>LEN(TRIM(V5615))&gt;0</formula>
    </cfRule>
  </conditionalFormatting>
  <conditionalFormatting sqref="W5615:W5617 W5621">
    <cfRule type="notContainsBlanks" dxfId="0" priority="11616">
      <formula>LEN(TRIM(W5615))&gt;0</formula>
    </cfRule>
  </conditionalFormatting>
  <conditionalFormatting sqref="Y5615:Y5617 Y5621 Y5627:Y5628 Y5630 Y5635 Y5641:Y5642">
    <cfRule type="notContainsBlanks" dxfId="5" priority="11588">
      <formula>LEN(TRIM(Y5615))&gt;0</formula>
    </cfRule>
  </conditionalFormatting>
  <conditionalFormatting sqref="Z5615:Z5617 Z5621 Z5627:Z5628 Z5630 Z5635 Z5641:Z5642">
    <cfRule type="notContainsBlanks" dxfId="6" priority="11560">
      <formula>LEN(TRIM(Z5615))&gt;0</formula>
    </cfRule>
  </conditionalFormatting>
  <conditionalFormatting sqref="AB5617 AB5621 AB5627:AB5628 AB5630 AB5635 AB5641:AB5642">
    <cfRule type="cellIs" dxfId="7" priority="11276" operator="notEqual">
      <formula>0</formula>
    </cfRule>
  </conditionalFormatting>
  <conditionalFormatting sqref="V5618 AC5618">
    <cfRule type="notContainsBlanks" dxfId="0" priority="11038">
      <formula>LEN(TRIM(V5618))&gt;0</formula>
    </cfRule>
  </conditionalFormatting>
  <conditionalFormatting sqref="V5619 AC5619">
    <cfRule type="notContainsBlanks" dxfId="0" priority="11010">
      <formula>LEN(TRIM(V5619))&gt;0</formula>
    </cfRule>
  </conditionalFormatting>
  <conditionalFormatting sqref="V5620 AC5620">
    <cfRule type="notContainsBlanks" dxfId="0" priority="10982">
      <formula>LEN(TRIM(V5620))&gt;0</formula>
    </cfRule>
  </conditionalFormatting>
  <conditionalFormatting sqref="V5622 AC5622">
    <cfRule type="notContainsBlanks" dxfId="0" priority="10232">
      <formula>LEN(TRIM(V5622))&gt;0</formula>
    </cfRule>
  </conditionalFormatting>
  <conditionalFormatting sqref="V5623 AC5623">
    <cfRule type="notContainsBlanks" dxfId="0" priority="10204">
      <formula>LEN(TRIM(V5623))&gt;0</formula>
    </cfRule>
  </conditionalFormatting>
  <conditionalFormatting sqref="V5624 AC5624">
    <cfRule type="notContainsBlanks" dxfId="0" priority="10176">
      <formula>LEN(TRIM(V5624))&gt;0</formula>
    </cfRule>
  </conditionalFormatting>
  <conditionalFormatting sqref="V5625 AC5625">
    <cfRule type="notContainsBlanks" dxfId="0" priority="10148">
      <formula>LEN(TRIM(V5625))&gt;0</formula>
    </cfRule>
  </conditionalFormatting>
  <conditionalFormatting sqref="V5626 AC5626">
    <cfRule type="notContainsBlanks" dxfId="0" priority="10120">
      <formula>LEN(TRIM(V5626))&gt;0</formula>
    </cfRule>
  </conditionalFormatting>
  <conditionalFormatting sqref="R5627:R5628 R5635 R5641:R5642">
    <cfRule type="notContainsBlanks" dxfId="2" priority="11532">
      <formula>LEN(TRIM(R5627))&gt;0</formula>
    </cfRule>
  </conditionalFormatting>
  <conditionalFormatting sqref="V5627:V5628 AC5627:AC5628 V5630 AC5630 V5635 AC5635 V5641:V5642 AC5641:AC5642">
    <cfRule type="notContainsBlanks" dxfId="0" priority="11812">
      <formula>LEN(TRIM(V5627))&gt;0</formula>
    </cfRule>
  </conditionalFormatting>
  <conditionalFormatting sqref="W5627:W5628 W5630 W5635 W5641:W5642">
    <cfRule type="notContainsBlanks" dxfId="0" priority="11784">
      <formula>LEN(TRIM(W5627))&gt;0</formula>
    </cfRule>
  </conditionalFormatting>
  <conditionalFormatting sqref="V5629 AC5629">
    <cfRule type="notContainsBlanks" dxfId="0" priority="9204">
      <formula>LEN(TRIM(V5629))&gt;0</formula>
    </cfRule>
  </conditionalFormatting>
  <conditionalFormatting sqref="V5631 AC5631">
    <cfRule type="notContainsBlanks" dxfId="0" priority="8794">
      <formula>LEN(TRIM(V5631))&gt;0</formula>
    </cfRule>
  </conditionalFormatting>
  <conditionalFormatting sqref="V5632 AC5632">
    <cfRule type="notContainsBlanks" dxfId="0" priority="8766">
      <formula>LEN(TRIM(V5632))&gt;0</formula>
    </cfRule>
  </conditionalFormatting>
  <conditionalFormatting sqref="V5633 AC5633">
    <cfRule type="notContainsBlanks" dxfId="0" priority="8738">
      <formula>LEN(TRIM(V5633))&gt;0</formula>
    </cfRule>
  </conditionalFormatting>
  <conditionalFormatting sqref="V5634 AC5634">
    <cfRule type="notContainsBlanks" dxfId="0" priority="8710">
      <formula>LEN(TRIM(V5634))&gt;0</formula>
    </cfRule>
  </conditionalFormatting>
  <conditionalFormatting sqref="V5636 AC5636">
    <cfRule type="notContainsBlanks" dxfId="0" priority="7841">
      <formula>LEN(TRIM(V5636))&gt;0</formula>
    </cfRule>
  </conditionalFormatting>
  <conditionalFormatting sqref="V5637 AC5637">
    <cfRule type="notContainsBlanks" dxfId="0" priority="7813">
      <formula>LEN(TRIM(V5637))&gt;0</formula>
    </cfRule>
  </conditionalFormatting>
  <conditionalFormatting sqref="V5638 AC5638">
    <cfRule type="notContainsBlanks" dxfId="0" priority="7785">
      <formula>LEN(TRIM(V5638))&gt;0</formula>
    </cfRule>
  </conditionalFormatting>
  <conditionalFormatting sqref="V5639 AC5639">
    <cfRule type="notContainsBlanks" dxfId="0" priority="7757">
      <formula>LEN(TRIM(V5639))&gt;0</formula>
    </cfRule>
  </conditionalFormatting>
  <conditionalFormatting sqref="V5640 AC5640">
    <cfRule type="notContainsBlanks" dxfId="0" priority="7729">
      <formula>LEN(TRIM(V5640))&gt;0</formula>
    </cfRule>
  </conditionalFormatting>
  <conditionalFormatting sqref="V5643 AC5643">
    <cfRule type="notContainsBlanks" dxfId="0" priority="6702">
      <formula>LEN(TRIM(V5643))&gt;0</formula>
    </cfRule>
  </conditionalFormatting>
  <conditionalFormatting sqref="V5644 AC5644">
    <cfRule type="notContainsBlanks" dxfId="0" priority="6674">
      <formula>LEN(TRIM(V5644))&gt;0</formula>
    </cfRule>
  </conditionalFormatting>
  <conditionalFormatting sqref="V5645 AC5645">
    <cfRule type="notContainsBlanks" dxfId="0" priority="6646">
      <formula>LEN(TRIM(V5645))&gt;0</formula>
    </cfRule>
  </conditionalFormatting>
  <conditionalFormatting sqref="R5646:S5646 U5646">
    <cfRule type="notContainsBlanks" dxfId="2" priority="11360">
      <formula>LEN(TRIM(R5646))&gt;0</formula>
    </cfRule>
  </conditionalFormatting>
  <conditionalFormatting sqref="V5646 AC5646">
    <cfRule type="notContainsBlanks" dxfId="0" priority="11500">
      <formula>LEN(TRIM(V5646))&gt;0</formula>
    </cfRule>
  </conditionalFormatting>
  <conditionalFormatting sqref="Q5648:Q5650 Q5654 Q5660:Q5661 Q5663 Q5668">
    <cfRule type="notContainsBlanks" dxfId="1" priority="11755">
      <formula>LEN(TRIM(Q5648))&gt;0</formula>
    </cfRule>
  </conditionalFormatting>
  <conditionalFormatting sqref="S5648:S5650 S5654 S5660:S5661 S5663 S5668 S5674:S5675">
    <cfRule type="notContainsBlanks" dxfId="3" priority="11247">
      <formula>LEN(TRIM(S5648))&gt;0</formula>
    </cfRule>
  </conditionalFormatting>
  <conditionalFormatting sqref="U5648:U5650 U5654 U5660:U5661 U5663 U5668 U5674:U5675">
    <cfRule type="notContainsBlanks" dxfId="4" priority="11219">
      <formula>LEN(TRIM(U5648))&gt;0</formula>
    </cfRule>
  </conditionalFormatting>
  <conditionalFormatting sqref="V5648 AC5648">
    <cfRule type="notContainsBlanks" dxfId="0" priority="11699">
      <formula>LEN(TRIM(V5648))&gt;0</formula>
    </cfRule>
  </conditionalFormatting>
  <conditionalFormatting sqref="V5648:V5650 AC5648:AC5650 V5654 AC5654">
    <cfRule type="notContainsBlanks" dxfId="0" priority="11643">
      <formula>LEN(TRIM(V5648))&gt;0</formula>
    </cfRule>
  </conditionalFormatting>
  <conditionalFormatting sqref="W5648:W5650 W5654">
    <cfRule type="notContainsBlanks" dxfId="0" priority="11615">
      <formula>LEN(TRIM(W5648))&gt;0</formula>
    </cfRule>
  </conditionalFormatting>
  <conditionalFormatting sqref="Y5648:Y5650 Y5654 Y5660:Y5661 Y5663 Y5668 Y5674:Y5675">
    <cfRule type="notContainsBlanks" dxfId="5" priority="11587">
      <formula>LEN(TRIM(Y5648))&gt;0</formula>
    </cfRule>
  </conditionalFormatting>
  <conditionalFormatting sqref="Z5648:Z5650 Z5654 Z5660:Z5661 Z5663 Z5668 Z5674:Z5675">
    <cfRule type="notContainsBlanks" dxfId="6" priority="11559">
      <formula>LEN(TRIM(Z5648))&gt;0</formula>
    </cfRule>
  </conditionalFormatting>
  <conditionalFormatting sqref="AB5650 AB5654 AB5660:AB5661 AB5663 AB5668 AB5674:AB5675">
    <cfRule type="cellIs" dxfId="7" priority="11275" operator="notEqual">
      <formula>0</formula>
    </cfRule>
  </conditionalFormatting>
  <conditionalFormatting sqref="V5651 AC5651">
    <cfRule type="notContainsBlanks" dxfId="0" priority="11037">
      <formula>LEN(TRIM(V5651))&gt;0</formula>
    </cfRule>
  </conditionalFormatting>
  <conditionalFormatting sqref="V5652 AC5652">
    <cfRule type="notContainsBlanks" dxfId="0" priority="11009">
      <formula>LEN(TRIM(V5652))&gt;0</formula>
    </cfRule>
  </conditionalFormatting>
  <conditionalFormatting sqref="V5653 AC5653">
    <cfRule type="notContainsBlanks" dxfId="0" priority="10981">
      <formula>LEN(TRIM(V5653))&gt;0</formula>
    </cfRule>
  </conditionalFormatting>
  <conditionalFormatting sqref="V5655 AC5655">
    <cfRule type="notContainsBlanks" dxfId="0" priority="10231">
      <formula>LEN(TRIM(V5655))&gt;0</formula>
    </cfRule>
  </conditionalFormatting>
  <conditionalFormatting sqref="V5656 AC5656">
    <cfRule type="notContainsBlanks" dxfId="0" priority="10203">
      <formula>LEN(TRIM(V5656))&gt;0</formula>
    </cfRule>
  </conditionalFormatting>
  <conditionalFormatting sqref="V5657 AC5657">
    <cfRule type="notContainsBlanks" dxfId="0" priority="10175">
      <formula>LEN(TRIM(V5657))&gt;0</formula>
    </cfRule>
  </conditionalFormatting>
  <conditionalFormatting sqref="V5658 AC5658">
    <cfRule type="notContainsBlanks" dxfId="0" priority="10147">
      <formula>LEN(TRIM(V5658))&gt;0</formula>
    </cfRule>
  </conditionalFormatting>
  <conditionalFormatting sqref="V5659 AC5659">
    <cfRule type="notContainsBlanks" dxfId="0" priority="10119">
      <formula>LEN(TRIM(V5659))&gt;0</formula>
    </cfRule>
  </conditionalFormatting>
  <conditionalFormatting sqref="R5660:R5661 R5663 R5668 R5674:R5675">
    <cfRule type="notContainsBlanks" dxfId="2" priority="11531">
      <formula>LEN(TRIM(R5660))&gt;0</formula>
    </cfRule>
  </conditionalFormatting>
  <conditionalFormatting sqref="V5660:V5661 AC5660:AC5661 V5663 AC5663 V5668 AC5668 V5674:V5675 AC5674:AC5675">
    <cfRule type="notContainsBlanks" dxfId="0" priority="11811">
      <formula>LEN(TRIM(V5660))&gt;0</formula>
    </cfRule>
  </conditionalFormatting>
  <conditionalFormatting sqref="W5660:W5661 W5663 W5668 W5674:W5675">
    <cfRule type="notContainsBlanks" dxfId="0" priority="11783">
      <formula>LEN(TRIM(W5660))&gt;0</formula>
    </cfRule>
  </conditionalFormatting>
  <conditionalFormatting sqref="V5662 AC5662">
    <cfRule type="notContainsBlanks" dxfId="0" priority="9203">
      <formula>LEN(TRIM(V5662))&gt;0</formula>
    </cfRule>
  </conditionalFormatting>
  <conditionalFormatting sqref="V5664 AC5664">
    <cfRule type="notContainsBlanks" dxfId="0" priority="8793">
      <formula>LEN(TRIM(V5664))&gt;0</formula>
    </cfRule>
  </conditionalFormatting>
  <conditionalFormatting sqref="V5665 AC5665">
    <cfRule type="notContainsBlanks" dxfId="0" priority="8765">
      <formula>LEN(TRIM(V5665))&gt;0</formula>
    </cfRule>
  </conditionalFormatting>
  <conditionalFormatting sqref="V5666 AC5666">
    <cfRule type="notContainsBlanks" dxfId="0" priority="8737">
      <formula>LEN(TRIM(V5666))&gt;0</formula>
    </cfRule>
  </conditionalFormatting>
  <conditionalFormatting sqref="V5667 AC5667">
    <cfRule type="notContainsBlanks" dxfId="0" priority="8709">
      <formula>LEN(TRIM(V5667))&gt;0</formula>
    </cfRule>
  </conditionalFormatting>
  <conditionalFormatting sqref="V5669 AC5669">
    <cfRule type="notContainsBlanks" dxfId="0" priority="7840">
      <formula>LEN(TRIM(V5669))&gt;0</formula>
    </cfRule>
  </conditionalFormatting>
  <conditionalFormatting sqref="V5670 AC5670">
    <cfRule type="notContainsBlanks" dxfId="0" priority="7812">
      <formula>LEN(TRIM(V5670))&gt;0</formula>
    </cfRule>
  </conditionalFormatting>
  <conditionalFormatting sqref="V5671 AC5671">
    <cfRule type="notContainsBlanks" dxfId="0" priority="7784">
      <formula>LEN(TRIM(V5671))&gt;0</formula>
    </cfRule>
  </conditionalFormatting>
  <conditionalFormatting sqref="V5672 AC5672">
    <cfRule type="notContainsBlanks" dxfId="0" priority="7756">
      <formula>LEN(TRIM(V5672))&gt;0</formula>
    </cfRule>
  </conditionalFormatting>
  <conditionalFormatting sqref="V5673 AC5673">
    <cfRule type="notContainsBlanks" dxfId="0" priority="7728">
      <formula>LEN(TRIM(V5673))&gt;0</formula>
    </cfRule>
  </conditionalFormatting>
  <conditionalFormatting sqref="V5676 AC5676">
    <cfRule type="notContainsBlanks" dxfId="0" priority="6701">
      <formula>LEN(TRIM(V5676))&gt;0</formula>
    </cfRule>
  </conditionalFormatting>
  <conditionalFormatting sqref="V5677 AC5677">
    <cfRule type="notContainsBlanks" dxfId="0" priority="6673">
      <formula>LEN(TRIM(V5677))&gt;0</formula>
    </cfRule>
  </conditionalFormatting>
  <conditionalFormatting sqref="V5678 AC5678">
    <cfRule type="notContainsBlanks" dxfId="0" priority="6645">
      <formula>LEN(TRIM(V5678))&gt;0</formula>
    </cfRule>
  </conditionalFormatting>
  <conditionalFormatting sqref="R5679:S5679 U5679">
    <cfRule type="notContainsBlanks" dxfId="2" priority="11359">
      <formula>LEN(TRIM(R5679))&gt;0</formula>
    </cfRule>
  </conditionalFormatting>
  <conditionalFormatting sqref="V5679 AC5679">
    <cfRule type="notContainsBlanks" dxfId="0" priority="11499">
      <formula>LEN(TRIM(V5679))&gt;0</formula>
    </cfRule>
  </conditionalFormatting>
  <conditionalFormatting sqref="Q5681:Q5683 Q5687 Q5693:Q5694 Q5696 Q5701 Q5707:Q5708">
    <cfRule type="notContainsBlanks" dxfId="1" priority="11754">
      <formula>LEN(TRIM(Q5681))&gt;0</formula>
    </cfRule>
  </conditionalFormatting>
  <conditionalFormatting sqref="R5681:R5683 R5687">
    <cfRule type="notContainsBlanks" dxfId="2" priority="11726">
      <formula>LEN(TRIM(R5681))&gt;0</formula>
    </cfRule>
  </conditionalFormatting>
  <conditionalFormatting sqref="S5681:S5683 S5687 S5693:S5694 S5696 S5701 S5707:S5708">
    <cfRule type="notContainsBlanks" dxfId="3" priority="11246">
      <formula>LEN(TRIM(S5681))&gt;0</formula>
    </cfRule>
  </conditionalFormatting>
  <conditionalFormatting sqref="U5681:U5683 U5687 U5693:U5694 U5696 U5701 U5707:U5708">
    <cfRule type="notContainsBlanks" dxfId="4" priority="11218">
      <formula>LEN(TRIM(U5681))&gt;0</formula>
    </cfRule>
  </conditionalFormatting>
  <conditionalFormatting sqref="V5681 AC5681">
    <cfRule type="notContainsBlanks" dxfId="0" priority="11698">
      <formula>LEN(TRIM(V5681))&gt;0</formula>
    </cfRule>
  </conditionalFormatting>
  <conditionalFormatting sqref="V5681:V5683 AC5681:AC5683 V5687 AC5687">
    <cfRule type="notContainsBlanks" dxfId="0" priority="11642">
      <formula>LEN(TRIM(V5681))&gt;0</formula>
    </cfRule>
  </conditionalFormatting>
  <conditionalFormatting sqref="W5681:W5683 W5687">
    <cfRule type="notContainsBlanks" dxfId="0" priority="11614">
      <formula>LEN(TRIM(W5681))&gt;0</formula>
    </cfRule>
  </conditionalFormatting>
  <conditionalFormatting sqref="Y5681:Y5683 Y5687 Y5693:Y5694 Y5696 Y5701 Y5707:Y5708">
    <cfRule type="notContainsBlanks" dxfId="5" priority="11586">
      <formula>LEN(TRIM(Y5681))&gt;0</formula>
    </cfRule>
  </conditionalFormatting>
  <conditionalFormatting sqref="Z5681:Z5683 Z5687 Z5693:Z5694 Z5696 Z5701 Z5707:Z5708">
    <cfRule type="notContainsBlanks" dxfId="6" priority="11558">
      <formula>LEN(TRIM(Z5681))&gt;0</formula>
    </cfRule>
  </conditionalFormatting>
  <conditionalFormatting sqref="AB5683 AB5687 AB5693:AB5694 AB5696 AB5701 AB5707:AB5708">
    <cfRule type="cellIs" dxfId="7" priority="11274" operator="notEqual">
      <formula>0</formula>
    </cfRule>
  </conditionalFormatting>
  <conditionalFormatting sqref="V5684 AC5684">
    <cfRule type="notContainsBlanks" dxfId="0" priority="11036">
      <formula>LEN(TRIM(V5684))&gt;0</formula>
    </cfRule>
  </conditionalFormatting>
  <conditionalFormatting sqref="V5685 AC5685">
    <cfRule type="notContainsBlanks" dxfId="0" priority="11008">
      <formula>LEN(TRIM(V5685))&gt;0</formula>
    </cfRule>
  </conditionalFormatting>
  <conditionalFormatting sqref="V5686 AC5686">
    <cfRule type="notContainsBlanks" dxfId="0" priority="10980">
      <formula>LEN(TRIM(V5686))&gt;0</formula>
    </cfRule>
  </conditionalFormatting>
  <conditionalFormatting sqref="V5688 AC5688">
    <cfRule type="notContainsBlanks" dxfId="0" priority="10230">
      <formula>LEN(TRIM(V5688))&gt;0</formula>
    </cfRule>
  </conditionalFormatting>
  <conditionalFormatting sqref="V5689 AC5689">
    <cfRule type="notContainsBlanks" dxfId="0" priority="10202">
      <formula>LEN(TRIM(V5689))&gt;0</formula>
    </cfRule>
  </conditionalFormatting>
  <conditionalFormatting sqref="V5690 AC5690">
    <cfRule type="notContainsBlanks" dxfId="0" priority="10174">
      <formula>LEN(TRIM(V5690))&gt;0</formula>
    </cfRule>
  </conditionalFormatting>
  <conditionalFormatting sqref="V5691 AC5691">
    <cfRule type="notContainsBlanks" dxfId="0" priority="10146">
      <formula>LEN(TRIM(V5691))&gt;0</formula>
    </cfRule>
  </conditionalFormatting>
  <conditionalFormatting sqref="V5692 AC5692">
    <cfRule type="notContainsBlanks" dxfId="0" priority="10118">
      <formula>LEN(TRIM(V5692))&gt;0</formula>
    </cfRule>
  </conditionalFormatting>
  <conditionalFormatting sqref="R5693:R5694 R5696 R5701 R5707:R5708">
    <cfRule type="notContainsBlanks" dxfId="2" priority="11530">
      <formula>LEN(TRIM(R5693))&gt;0</formula>
    </cfRule>
  </conditionalFormatting>
  <conditionalFormatting sqref="V5693:V5694 AC5693:AC5694 V5696 AC5696 V5701 AC5701 V5707:V5708 AC5707:AC5708">
    <cfRule type="notContainsBlanks" dxfId="0" priority="11810">
      <formula>LEN(TRIM(V5693))&gt;0</formula>
    </cfRule>
  </conditionalFormatting>
  <conditionalFormatting sqref="W5693:W5694 W5696 W5701 W5707:W5708">
    <cfRule type="notContainsBlanks" dxfId="0" priority="11782">
      <formula>LEN(TRIM(W5693))&gt;0</formula>
    </cfRule>
  </conditionalFormatting>
  <conditionalFormatting sqref="V5695 AC5695">
    <cfRule type="notContainsBlanks" dxfId="0" priority="9202">
      <formula>LEN(TRIM(V5695))&gt;0</formula>
    </cfRule>
  </conditionalFormatting>
  <conditionalFormatting sqref="V5697 AC5697">
    <cfRule type="notContainsBlanks" dxfId="0" priority="8792">
      <formula>LEN(TRIM(V5697))&gt;0</formula>
    </cfRule>
  </conditionalFormatting>
  <conditionalFormatting sqref="V5698 AC5698">
    <cfRule type="notContainsBlanks" dxfId="0" priority="8764">
      <formula>LEN(TRIM(V5698))&gt;0</formula>
    </cfRule>
  </conditionalFormatting>
  <conditionalFormatting sqref="V5699 AC5699">
    <cfRule type="notContainsBlanks" dxfId="0" priority="8736">
      <formula>LEN(TRIM(V5699))&gt;0</formula>
    </cfRule>
  </conditionalFormatting>
  <conditionalFormatting sqref="V5700 AC5700">
    <cfRule type="notContainsBlanks" dxfId="0" priority="8708">
      <formula>LEN(TRIM(V5700))&gt;0</formula>
    </cfRule>
  </conditionalFormatting>
  <conditionalFormatting sqref="V5702 AC5702">
    <cfRule type="notContainsBlanks" dxfId="0" priority="7839">
      <formula>LEN(TRIM(V5702))&gt;0</formula>
    </cfRule>
  </conditionalFormatting>
  <conditionalFormatting sqref="V5703 AC5703">
    <cfRule type="notContainsBlanks" dxfId="0" priority="7811">
      <formula>LEN(TRIM(V5703))&gt;0</formula>
    </cfRule>
  </conditionalFormatting>
  <conditionalFormatting sqref="V5704 AC5704">
    <cfRule type="notContainsBlanks" dxfId="0" priority="7783">
      <formula>LEN(TRIM(V5704))&gt;0</formula>
    </cfRule>
  </conditionalFormatting>
  <conditionalFormatting sqref="V5705 AC5705">
    <cfRule type="notContainsBlanks" dxfId="0" priority="7755">
      <formula>LEN(TRIM(V5705))&gt;0</formula>
    </cfRule>
  </conditionalFormatting>
  <conditionalFormatting sqref="V5706 AC5706">
    <cfRule type="notContainsBlanks" dxfId="0" priority="7727">
      <formula>LEN(TRIM(V5706))&gt;0</formula>
    </cfRule>
  </conditionalFormatting>
  <conditionalFormatting sqref="V5709 AC5709">
    <cfRule type="notContainsBlanks" dxfId="0" priority="6700">
      <formula>LEN(TRIM(V5709))&gt;0</formula>
    </cfRule>
  </conditionalFormatting>
  <conditionalFormatting sqref="V5710 AC5710">
    <cfRule type="notContainsBlanks" dxfId="0" priority="6672">
      <formula>LEN(TRIM(V5710))&gt;0</formula>
    </cfRule>
  </conditionalFormatting>
  <conditionalFormatting sqref="V5711 AC5711">
    <cfRule type="notContainsBlanks" dxfId="0" priority="6644">
      <formula>LEN(TRIM(V5711))&gt;0</formula>
    </cfRule>
  </conditionalFormatting>
  <conditionalFormatting sqref="R5712:S5712 U5712">
    <cfRule type="notContainsBlanks" dxfId="2" priority="11358">
      <formula>LEN(TRIM(R5712))&gt;0</formula>
    </cfRule>
  </conditionalFormatting>
  <conditionalFormatting sqref="V5712 AC5712">
    <cfRule type="notContainsBlanks" dxfId="0" priority="11498">
      <formula>LEN(TRIM(V5712))&gt;0</formula>
    </cfRule>
  </conditionalFormatting>
  <conditionalFormatting sqref="Q5714:Q5716 Q5729 Q5734">
    <cfRule type="notContainsBlanks" dxfId="1" priority="859">
      <formula>LEN(TRIM(Q5714))&gt;0</formula>
    </cfRule>
  </conditionalFormatting>
  <conditionalFormatting sqref="R5714:R5716 R5720">
    <cfRule type="notContainsBlanks" dxfId="2" priority="858">
      <formula>LEN(TRIM(R5714))&gt;0</formula>
    </cfRule>
  </conditionalFormatting>
  <conditionalFormatting sqref="S5714:S5716 S5720 S5726:S5727 S5729 S5734 S5740:S5741">
    <cfRule type="notContainsBlanks" dxfId="3" priority="841">
      <formula>LEN(TRIM(S5714))&gt;0</formula>
    </cfRule>
  </conditionalFormatting>
  <conditionalFormatting sqref="U5714:U5716 U5720 U5726:U5727 U5729 U5734 U5740:U5741">
    <cfRule type="notContainsBlanks" dxfId="4" priority="840">
      <formula>LEN(TRIM(U5714))&gt;0</formula>
    </cfRule>
  </conditionalFormatting>
  <conditionalFormatting sqref="V5714 AC5714">
    <cfRule type="notContainsBlanks" dxfId="0" priority="857">
      <formula>LEN(TRIM(V5714))&gt;0</formula>
    </cfRule>
  </conditionalFormatting>
  <conditionalFormatting sqref="V5714:V5716 AC5714:AC5716 V5720 AC5720">
    <cfRule type="notContainsBlanks" dxfId="0" priority="855">
      <formula>LEN(TRIM(V5714))&gt;0</formula>
    </cfRule>
  </conditionalFormatting>
  <conditionalFormatting sqref="W5714:W5716 W5720">
    <cfRule type="notContainsBlanks" dxfId="0" priority="854">
      <formula>LEN(TRIM(W5714))&gt;0</formula>
    </cfRule>
  </conditionalFormatting>
  <conditionalFormatting sqref="Y5714:Y5716 Y5720 Y5726:Y5727 Y5729 Y5734 Y5740:Y5741">
    <cfRule type="notContainsBlanks" dxfId="5" priority="853">
      <formula>LEN(TRIM(Y5714))&gt;0</formula>
    </cfRule>
  </conditionalFormatting>
  <conditionalFormatting sqref="Z5714:Z5716 Z5720 Z5726:Z5727 Z5729 Z5734 Z5740:Z5741">
    <cfRule type="notContainsBlanks" dxfId="6" priority="852">
      <formula>LEN(TRIM(Z5714))&gt;0</formula>
    </cfRule>
  </conditionalFormatting>
  <conditionalFormatting sqref="AB5716 AB5720 AB5726:AB5727 AB5729 AB5734 AB5740:AB5741">
    <cfRule type="cellIs" dxfId="7" priority="842" operator="notEqual">
      <formula>0</formula>
    </cfRule>
  </conditionalFormatting>
  <conditionalFormatting sqref="V5717 AC5717">
    <cfRule type="notContainsBlanks" dxfId="0" priority="835">
      <formula>LEN(TRIM(V5717))&gt;0</formula>
    </cfRule>
  </conditionalFormatting>
  <conditionalFormatting sqref="V5718 AC5718">
    <cfRule type="notContainsBlanks" dxfId="0" priority="834">
      <formula>LEN(TRIM(V5718))&gt;0</formula>
    </cfRule>
  </conditionalFormatting>
  <conditionalFormatting sqref="V5719 AC5719">
    <cfRule type="notContainsBlanks" dxfId="0" priority="833">
      <formula>LEN(TRIM(V5719))&gt;0</formula>
    </cfRule>
  </conditionalFormatting>
  <conditionalFormatting sqref="V5721 AC5721">
    <cfRule type="notContainsBlanks" dxfId="0" priority="809">
      <formula>LEN(TRIM(V5721))&gt;0</formula>
    </cfRule>
  </conditionalFormatting>
  <conditionalFormatting sqref="V5722 AC5722">
    <cfRule type="notContainsBlanks" dxfId="0" priority="808">
      <formula>LEN(TRIM(V5722))&gt;0</formula>
    </cfRule>
  </conditionalFormatting>
  <conditionalFormatting sqref="V5723 AC5723">
    <cfRule type="notContainsBlanks" dxfId="0" priority="807">
      <formula>LEN(TRIM(V5723))&gt;0</formula>
    </cfRule>
  </conditionalFormatting>
  <conditionalFormatting sqref="V5724 AC5724">
    <cfRule type="notContainsBlanks" dxfId="0" priority="806">
      <formula>LEN(TRIM(V5724))&gt;0</formula>
    </cfRule>
  </conditionalFormatting>
  <conditionalFormatting sqref="V5725 AC5725">
    <cfRule type="notContainsBlanks" dxfId="0" priority="805">
      <formula>LEN(TRIM(V5725))&gt;0</formula>
    </cfRule>
  </conditionalFormatting>
  <conditionalFormatting sqref="R5726:R5727 R5729 R5734">
    <cfRule type="notContainsBlanks" dxfId="2" priority="851">
      <formula>LEN(TRIM(R5726))&gt;0</formula>
    </cfRule>
  </conditionalFormatting>
  <conditionalFormatting sqref="V5726:V5727 AC5726:AC5727 V5729 AC5729 V5734 AC5734 V5740:V5741 AC5740:AC5741">
    <cfRule type="notContainsBlanks" dxfId="0" priority="861">
      <formula>LEN(TRIM(V5726))&gt;0</formula>
    </cfRule>
  </conditionalFormatting>
  <conditionalFormatting sqref="W5726:W5727 W5729 W5734 W5740:W5741">
    <cfRule type="notContainsBlanks" dxfId="0" priority="860">
      <formula>LEN(TRIM(W5726))&gt;0</formula>
    </cfRule>
  </conditionalFormatting>
  <conditionalFormatting sqref="V5728 AC5728">
    <cfRule type="notContainsBlanks" dxfId="0" priority="772">
      <formula>LEN(TRIM(V5728))&gt;0</formula>
    </cfRule>
  </conditionalFormatting>
  <conditionalFormatting sqref="V5730 AC5730">
    <cfRule type="notContainsBlanks" dxfId="0" priority="757">
      <formula>LEN(TRIM(V5730))&gt;0</formula>
    </cfRule>
  </conditionalFormatting>
  <conditionalFormatting sqref="V5731 AC5731">
    <cfRule type="notContainsBlanks" dxfId="0" priority="756">
      <formula>LEN(TRIM(V5731))&gt;0</formula>
    </cfRule>
  </conditionalFormatting>
  <conditionalFormatting sqref="V5732 AC5732">
    <cfRule type="notContainsBlanks" dxfId="0" priority="755">
      <formula>LEN(TRIM(V5732))&gt;0</formula>
    </cfRule>
  </conditionalFormatting>
  <conditionalFormatting sqref="V5733 AC5733">
    <cfRule type="notContainsBlanks" dxfId="0" priority="754">
      <formula>LEN(TRIM(V5733))&gt;0</formula>
    </cfRule>
  </conditionalFormatting>
  <conditionalFormatting sqref="V5735 AC5735">
    <cfRule type="notContainsBlanks" dxfId="0" priority="727">
      <formula>LEN(TRIM(V5735))&gt;0</formula>
    </cfRule>
  </conditionalFormatting>
  <conditionalFormatting sqref="V5736 AC5736">
    <cfRule type="notContainsBlanks" dxfId="0" priority="726">
      <formula>LEN(TRIM(V5736))&gt;0</formula>
    </cfRule>
  </conditionalFormatting>
  <conditionalFormatting sqref="V5737 AC5737">
    <cfRule type="notContainsBlanks" dxfId="0" priority="725">
      <formula>LEN(TRIM(V5737))&gt;0</formula>
    </cfRule>
  </conditionalFormatting>
  <conditionalFormatting sqref="V5738 AC5738">
    <cfRule type="notContainsBlanks" dxfId="0" priority="724">
      <formula>LEN(TRIM(V5738))&gt;0</formula>
    </cfRule>
  </conditionalFormatting>
  <conditionalFormatting sqref="V5739 AC5739">
    <cfRule type="notContainsBlanks" dxfId="0" priority="723">
      <formula>LEN(TRIM(V5739))&gt;0</formula>
    </cfRule>
  </conditionalFormatting>
  <conditionalFormatting sqref="V5742 AC5742">
    <cfRule type="notContainsBlanks" dxfId="0" priority="686">
      <formula>LEN(TRIM(V5742))&gt;0</formula>
    </cfRule>
  </conditionalFormatting>
  <conditionalFormatting sqref="V5743 AC5743">
    <cfRule type="notContainsBlanks" dxfId="0" priority="685">
      <formula>LEN(TRIM(V5743))&gt;0</formula>
    </cfRule>
  </conditionalFormatting>
  <conditionalFormatting sqref="V5744 AC5744">
    <cfRule type="notContainsBlanks" dxfId="0" priority="684">
      <formula>LEN(TRIM(V5744))&gt;0</formula>
    </cfRule>
  </conditionalFormatting>
  <conditionalFormatting sqref="R5745:S5745 U5745">
    <cfRule type="notContainsBlanks" dxfId="2" priority="845">
      <formula>LEN(TRIM(R5745))&gt;0</formula>
    </cfRule>
  </conditionalFormatting>
  <conditionalFormatting sqref="V5745 AC5745">
    <cfRule type="notContainsBlanks" dxfId="0" priority="850">
      <formula>LEN(TRIM(V5745))&gt;0</formula>
    </cfRule>
  </conditionalFormatting>
  <conditionalFormatting sqref="Q5747:Q5749 Q5762 Q5767">
    <cfRule type="notContainsBlanks" dxfId="1" priority="437">
      <formula>LEN(TRIM(Q5747))&gt;0</formula>
    </cfRule>
  </conditionalFormatting>
  <conditionalFormatting sqref="R5747:R5749 R5753">
    <cfRule type="notContainsBlanks" dxfId="2" priority="436">
      <formula>LEN(TRIM(R5747))&gt;0</formula>
    </cfRule>
  </conditionalFormatting>
  <conditionalFormatting sqref="S5747:S5749 S5753 S5759:S5760 S5762 S5767 S5773:S5774">
    <cfRule type="notContainsBlanks" dxfId="3" priority="419">
      <formula>LEN(TRIM(S5747))&gt;0</formula>
    </cfRule>
  </conditionalFormatting>
  <conditionalFormatting sqref="U5747:U5749 U5753 U5759:U5760 U5762 U5767 U5773:U5774">
    <cfRule type="notContainsBlanks" dxfId="4" priority="418">
      <formula>LEN(TRIM(U5747))&gt;0</formula>
    </cfRule>
  </conditionalFormatting>
  <conditionalFormatting sqref="V5747 AC5747">
    <cfRule type="notContainsBlanks" dxfId="0" priority="435">
      <formula>LEN(TRIM(V5747))&gt;0</formula>
    </cfRule>
  </conditionalFormatting>
  <conditionalFormatting sqref="V5747:V5749 AC5747:AC5749 V5753 AC5753">
    <cfRule type="notContainsBlanks" dxfId="0" priority="433">
      <formula>LEN(TRIM(V5747))&gt;0</formula>
    </cfRule>
  </conditionalFormatting>
  <conditionalFormatting sqref="W5747:W5749 W5753">
    <cfRule type="notContainsBlanks" dxfId="0" priority="432">
      <formula>LEN(TRIM(W5747))&gt;0</formula>
    </cfRule>
  </conditionalFormatting>
  <conditionalFormatting sqref="Y5747:Y5749 Y5753 Y5759:Y5760 Y5762 Y5767 Y5773:Y5774">
    <cfRule type="notContainsBlanks" dxfId="5" priority="431">
      <formula>LEN(TRIM(Y5747))&gt;0</formula>
    </cfRule>
  </conditionalFormatting>
  <conditionalFormatting sqref="Z5747:Z5749 Z5753 Z5759:Z5760 Z5762 Z5767 Z5773:Z5774">
    <cfRule type="notContainsBlanks" dxfId="6" priority="430">
      <formula>LEN(TRIM(Z5747))&gt;0</formula>
    </cfRule>
  </conditionalFormatting>
  <conditionalFormatting sqref="AB5749 AB5753 AB5759:AB5760 AB5762 AB5767 AB5773:AB5774">
    <cfRule type="cellIs" dxfId="7" priority="420" operator="notEqual">
      <formula>0</formula>
    </cfRule>
  </conditionalFormatting>
  <conditionalFormatting sqref="V5750 AC5750">
    <cfRule type="notContainsBlanks" dxfId="0" priority="413">
      <formula>LEN(TRIM(V5750))&gt;0</formula>
    </cfRule>
  </conditionalFormatting>
  <conditionalFormatting sqref="V5751 AC5751">
    <cfRule type="notContainsBlanks" dxfId="0" priority="412">
      <formula>LEN(TRIM(V5751))&gt;0</formula>
    </cfRule>
  </conditionalFormatting>
  <conditionalFormatting sqref="V5752 AC5752">
    <cfRule type="notContainsBlanks" dxfId="0" priority="411">
      <formula>LEN(TRIM(V5752))&gt;0</formula>
    </cfRule>
  </conditionalFormatting>
  <conditionalFormatting sqref="V5754 AC5754">
    <cfRule type="notContainsBlanks" dxfId="0" priority="387">
      <formula>LEN(TRIM(V5754))&gt;0</formula>
    </cfRule>
  </conditionalFormatting>
  <conditionalFormatting sqref="V5755 AC5755">
    <cfRule type="notContainsBlanks" dxfId="0" priority="386">
      <formula>LEN(TRIM(V5755))&gt;0</formula>
    </cfRule>
  </conditionalFormatting>
  <conditionalFormatting sqref="V5756 AC5756">
    <cfRule type="notContainsBlanks" dxfId="0" priority="385">
      <formula>LEN(TRIM(V5756))&gt;0</formula>
    </cfRule>
  </conditionalFormatting>
  <conditionalFormatting sqref="V5757 AC5757">
    <cfRule type="notContainsBlanks" dxfId="0" priority="384">
      <formula>LEN(TRIM(V5757))&gt;0</formula>
    </cfRule>
  </conditionalFormatting>
  <conditionalFormatting sqref="V5758 AC5758">
    <cfRule type="notContainsBlanks" dxfId="0" priority="383">
      <formula>LEN(TRIM(V5758))&gt;0</formula>
    </cfRule>
  </conditionalFormatting>
  <conditionalFormatting sqref="R5759:R5760 R5762 R5767">
    <cfRule type="notContainsBlanks" dxfId="2" priority="429">
      <formula>LEN(TRIM(R5759))&gt;0</formula>
    </cfRule>
  </conditionalFormatting>
  <conditionalFormatting sqref="V5759:V5760 AC5759:AC5760 V5762 AC5762 V5767 AC5767 V5773:V5774 AC5773:AC5774">
    <cfRule type="notContainsBlanks" dxfId="0" priority="439">
      <formula>LEN(TRIM(V5759))&gt;0</formula>
    </cfRule>
  </conditionalFormatting>
  <conditionalFormatting sqref="W5759:W5760 W5762 W5767 W5773:W5774">
    <cfRule type="notContainsBlanks" dxfId="0" priority="438">
      <formula>LEN(TRIM(W5759))&gt;0</formula>
    </cfRule>
  </conditionalFormatting>
  <conditionalFormatting sqref="V5761 AC5761">
    <cfRule type="notContainsBlanks" dxfId="0" priority="350">
      <formula>LEN(TRIM(V5761))&gt;0</formula>
    </cfRule>
  </conditionalFormatting>
  <conditionalFormatting sqref="V5763 AC5763">
    <cfRule type="notContainsBlanks" dxfId="0" priority="335">
      <formula>LEN(TRIM(V5763))&gt;0</formula>
    </cfRule>
  </conditionalFormatting>
  <conditionalFormatting sqref="V5764 AC5764">
    <cfRule type="notContainsBlanks" dxfId="0" priority="334">
      <formula>LEN(TRIM(V5764))&gt;0</formula>
    </cfRule>
  </conditionalFormatting>
  <conditionalFormatting sqref="V5765 AC5765">
    <cfRule type="notContainsBlanks" dxfId="0" priority="333">
      <formula>LEN(TRIM(V5765))&gt;0</formula>
    </cfRule>
  </conditionalFormatting>
  <conditionalFormatting sqref="V5766 AC5766">
    <cfRule type="notContainsBlanks" dxfId="0" priority="332">
      <formula>LEN(TRIM(V5766))&gt;0</formula>
    </cfRule>
  </conditionalFormatting>
  <conditionalFormatting sqref="V5768 AC5768">
    <cfRule type="notContainsBlanks" dxfId="0" priority="305">
      <formula>LEN(TRIM(V5768))&gt;0</formula>
    </cfRule>
  </conditionalFormatting>
  <conditionalFormatting sqref="V5769 AC5769">
    <cfRule type="notContainsBlanks" dxfId="0" priority="304">
      <formula>LEN(TRIM(V5769))&gt;0</formula>
    </cfRule>
  </conditionalFormatting>
  <conditionalFormatting sqref="V5770 AC5770">
    <cfRule type="notContainsBlanks" dxfId="0" priority="303">
      <formula>LEN(TRIM(V5770))&gt;0</formula>
    </cfRule>
  </conditionalFormatting>
  <conditionalFormatting sqref="V5771 AC5771">
    <cfRule type="notContainsBlanks" dxfId="0" priority="302">
      <formula>LEN(TRIM(V5771))&gt;0</formula>
    </cfRule>
  </conditionalFormatting>
  <conditionalFormatting sqref="V5772 AC5772">
    <cfRule type="notContainsBlanks" dxfId="0" priority="301">
      <formula>LEN(TRIM(V5772))&gt;0</formula>
    </cfRule>
  </conditionalFormatting>
  <conditionalFormatting sqref="V5775 AC5775">
    <cfRule type="notContainsBlanks" dxfId="0" priority="264">
      <formula>LEN(TRIM(V5775))&gt;0</formula>
    </cfRule>
  </conditionalFormatting>
  <conditionalFormatting sqref="V5776 AC5776">
    <cfRule type="notContainsBlanks" dxfId="0" priority="263">
      <formula>LEN(TRIM(V5776))&gt;0</formula>
    </cfRule>
  </conditionalFormatting>
  <conditionalFormatting sqref="V5777 AC5777">
    <cfRule type="notContainsBlanks" dxfId="0" priority="262">
      <formula>LEN(TRIM(V5777))&gt;0</formula>
    </cfRule>
  </conditionalFormatting>
  <conditionalFormatting sqref="R5778:S5778 U5778">
    <cfRule type="notContainsBlanks" dxfId="2" priority="423">
      <formula>LEN(TRIM(R5778))&gt;0</formula>
    </cfRule>
  </conditionalFormatting>
  <conditionalFormatting sqref="V5778 AC5778">
    <cfRule type="notContainsBlanks" dxfId="0" priority="428">
      <formula>LEN(TRIM(V5778))&gt;0</formula>
    </cfRule>
  </conditionalFormatting>
  <conditionalFormatting sqref="Q5780:Q5782 Q5786 Q5792:Q5793 Q5795 Q5800 Q5806:Q5807">
    <cfRule type="notContainsBlanks" dxfId="1" priority="11753">
      <formula>LEN(TRIM(Q5780))&gt;0</formula>
    </cfRule>
  </conditionalFormatting>
  <conditionalFormatting sqref="R5780:R5782 R5786">
    <cfRule type="notContainsBlanks" dxfId="2" priority="11725">
      <formula>LEN(TRIM(R5780))&gt;0</formula>
    </cfRule>
  </conditionalFormatting>
  <conditionalFormatting sqref="S5780:S5782 S5786 S5792:S5793 S5795 S5800 S5806:S5807">
    <cfRule type="notContainsBlanks" dxfId="3" priority="11245">
      <formula>LEN(TRIM(S5780))&gt;0</formula>
    </cfRule>
  </conditionalFormatting>
  <conditionalFormatting sqref="U5780:U5782 U5786 U5792:U5793 U5795 U5800 U5806:U5807">
    <cfRule type="notContainsBlanks" dxfId="4" priority="11217">
      <formula>LEN(TRIM(U5780))&gt;0</formula>
    </cfRule>
  </conditionalFormatting>
  <conditionalFormatting sqref="V5780 AC5780">
    <cfRule type="notContainsBlanks" dxfId="0" priority="11697">
      <formula>LEN(TRIM(V5780))&gt;0</formula>
    </cfRule>
  </conditionalFormatting>
  <conditionalFormatting sqref="V5780:V5782 AC5780:AC5782 V5786 AC5786">
    <cfRule type="notContainsBlanks" dxfId="0" priority="11641">
      <formula>LEN(TRIM(V5780))&gt;0</formula>
    </cfRule>
  </conditionalFormatting>
  <conditionalFormatting sqref="W5780:W5782 W5786">
    <cfRule type="notContainsBlanks" dxfId="0" priority="11613">
      <formula>LEN(TRIM(W5780))&gt;0</formula>
    </cfRule>
  </conditionalFormatting>
  <conditionalFormatting sqref="Y5780:Y5782 Y5786 Y5792:Y5793 Y5795 Y5800 Y5806:Y5807">
    <cfRule type="notContainsBlanks" dxfId="5" priority="11585">
      <formula>LEN(TRIM(Y5780))&gt;0</formula>
    </cfRule>
  </conditionalFormatting>
  <conditionalFormatting sqref="Z5780:Z5782 Z5786 Z5792:Z5793 Z5795 Z5800 Z5806:Z5807">
    <cfRule type="notContainsBlanks" dxfId="6" priority="11557">
      <formula>LEN(TRIM(Z5780))&gt;0</formula>
    </cfRule>
  </conditionalFormatting>
  <conditionalFormatting sqref="AB5782 AB5786 AB5792:AB5793 AB5795 AB5800 AB5806:AB5807">
    <cfRule type="cellIs" dxfId="7" priority="11273" operator="notEqual">
      <formula>0</formula>
    </cfRule>
  </conditionalFormatting>
  <conditionalFormatting sqref="V5783 AC5783">
    <cfRule type="notContainsBlanks" dxfId="0" priority="11035">
      <formula>LEN(TRIM(V5783))&gt;0</formula>
    </cfRule>
  </conditionalFormatting>
  <conditionalFormatting sqref="V5784 AC5784">
    <cfRule type="notContainsBlanks" dxfId="0" priority="11007">
      <formula>LEN(TRIM(V5784))&gt;0</formula>
    </cfRule>
  </conditionalFormatting>
  <conditionalFormatting sqref="V5785 AC5785">
    <cfRule type="notContainsBlanks" dxfId="0" priority="10979">
      <formula>LEN(TRIM(V5785))&gt;0</formula>
    </cfRule>
  </conditionalFormatting>
  <conditionalFormatting sqref="V5787 AC5787">
    <cfRule type="notContainsBlanks" dxfId="0" priority="10229">
      <formula>LEN(TRIM(V5787))&gt;0</formula>
    </cfRule>
  </conditionalFormatting>
  <conditionalFormatting sqref="V5788 AC5788">
    <cfRule type="notContainsBlanks" dxfId="0" priority="10201">
      <formula>LEN(TRIM(V5788))&gt;0</formula>
    </cfRule>
  </conditionalFormatting>
  <conditionalFormatting sqref="V5789 AC5789">
    <cfRule type="notContainsBlanks" dxfId="0" priority="10173">
      <formula>LEN(TRIM(V5789))&gt;0</formula>
    </cfRule>
  </conditionalFormatting>
  <conditionalFormatting sqref="V5790 AC5790">
    <cfRule type="notContainsBlanks" dxfId="0" priority="10145">
      <formula>LEN(TRIM(V5790))&gt;0</formula>
    </cfRule>
  </conditionalFormatting>
  <conditionalFormatting sqref="V5791 AC5791">
    <cfRule type="notContainsBlanks" dxfId="0" priority="10117">
      <formula>LEN(TRIM(V5791))&gt;0</formula>
    </cfRule>
  </conditionalFormatting>
  <conditionalFormatting sqref="R5792:R5793 R5795 R5800 R5806:R5807">
    <cfRule type="notContainsBlanks" dxfId="2" priority="11529">
      <formula>LEN(TRIM(R5792))&gt;0</formula>
    </cfRule>
  </conditionalFormatting>
  <conditionalFormatting sqref="V5792:V5793 AC5792:AC5793 V5795 AC5795 V5800 AC5800 V5806:V5807 AC5806:AC5807">
    <cfRule type="notContainsBlanks" dxfId="0" priority="11809">
      <formula>LEN(TRIM(V5792))&gt;0</formula>
    </cfRule>
  </conditionalFormatting>
  <conditionalFormatting sqref="W5792:W5793 W5795 W5800 W5806:W5807">
    <cfRule type="notContainsBlanks" dxfId="0" priority="11781">
      <formula>LEN(TRIM(W5792))&gt;0</formula>
    </cfRule>
  </conditionalFormatting>
  <conditionalFormatting sqref="V5794 AC5794">
    <cfRule type="notContainsBlanks" dxfId="0" priority="9201">
      <formula>LEN(TRIM(V5794))&gt;0</formula>
    </cfRule>
  </conditionalFormatting>
  <conditionalFormatting sqref="V5796 AC5796">
    <cfRule type="notContainsBlanks" dxfId="0" priority="8791">
      <formula>LEN(TRIM(V5796))&gt;0</formula>
    </cfRule>
  </conditionalFormatting>
  <conditionalFormatting sqref="V5797 AC5797">
    <cfRule type="notContainsBlanks" dxfId="0" priority="8763">
      <formula>LEN(TRIM(V5797))&gt;0</formula>
    </cfRule>
  </conditionalFormatting>
  <conditionalFormatting sqref="V5798 AC5798">
    <cfRule type="notContainsBlanks" dxfId="0" priority="8735">
      <formula>LEN(TRIM(V5798))&gt;0</formula>
    </cfRule>
  </conditionalFormatting>
  <conditionalFormatting sqref="V5799 AC5799">
    <cfRule type="notContainsBlanks" dxfId="0" priority="8707">
      <formula>LEN(TRIM(V5799))&gt;0</formula>
    </cfRule>
  </conditionalFormatting>
  <conditionalFormatting sqref="V5801 AC5801">
    <cfRule type="notContainsBlanks" dxfId="0" priority="7838">
      <formula>LEN(TRIM(V5801))&gt;0</formula>
    </cfRule>
  </conditionalFormatting>
  <conditionalFormatting sqref="V5802 AC5802">
    <cfRule type="notContainsBlanks" dxfId="0" priority="7810">
      <formula>LEN(TRIM(V5802))&gt;0</formula>
    </cfRule>
  </conditionalFormatting>
  <conditionalFormatting sqref="V5803 AC5803">
    <cfRule type="notContainsBlanks" dxfId="0" priority="7782">
      <formula>LEN(TRIM(V5803))&gt;0</formula>
    </cfRule>
  </conditionalFormatting>
  <conditionalFormatting sqref="V5804 AC5804">
    <cfRule type="notContainsBlanks" dxfId="0" priority="7754">
      <formula>LEN(TRIM(V5804))&gt;0</formula>
    </cfRule>
  </conditionalFormatting>
  <conditionalFormatting sqref="V5805 AC5805">
    <cfRule type="notContainsBlanks" dxfId="0" priority="7726">
      <formula>LEN(TRIM(V5805))&gt;0</formula>
    </cfRule>
  </conditionalFormatting>
  <conditionalFormatting sqref="V5808 AC5808">
    <cfRule type="notContainsBlanks" dxfId="0" priority="6699">
      <formula>LEN(TRIM(V5808))&gt;0</formula>
    </cfRule>
  </conditionalFormatting>
  <conditionalFormatting sqref="V5809 AC5809">
    <cfRule type="notContainsBlanks" dxfId="0" priority="6671">
      <formula>LEN(TRIM(V5809))&gt;0</formula>
    </cfRule>
  </conditionalFormatting>
  <conditionalFormatting sqref="V5810 AC5810">
    <cfRule type="notContainsBlanks" dxfId="0" priority="6643">
      <formula>LEN(TRIM(V5810))&gt;0</formula>
    </cfRule>
  </conditionalFormatting>
  <conditionalFormatting sqref="R5811:S5811 U5811">
    <cfRule type="notContainsBlanks" dxfId="2" priority="11357">
      <formula>LEN(TRIM(R5811))&gt;0</formula>
    </cfRule>
  </conditionalFormatting>
  <conditionalFormatting sqref="V5811 AC5811">
    <cfRule type="notContainsBlanks" dxfId="0" priority="11497">
      <formula>LEN(TRIM(V5811))&gt;0</formula>
    </cfRule>
  </conditionalFormatting>
  <conditionalFormatting sqref="Q5813:Q5819 Q5825:Q5826 Q5828 Q5833">
    <cfRule type="notContainsBlanks" dxfId="1" priority="11752">
      <formula>LEN(TRIM(Q5813))&gt;0</formula>
    </cfRule>
  </conditionalFormatting>
  <conditionalFormatting sqref="R5813:R5815 R5819">
    <cfRule type="notContainsBlanks" dxfId="2" priority="11724">
      <formula>LEN(TRIM(R5813))&gt;0</formula>
    </cfRule>
  </conditionalFormatting>
  <conditionalFormatting sqref="S5813:S5815 S5819 S5825:S5826 S5828 S5833 S5839:S5840">
    <cfRule type="notContainsBlanks" dxfId="3" priority="11244">
      <formula>LEN(TRIM(S5813))&gt;0</formula>
    </cfRule>
  </conditionalFormatting>
  <conditionalFormatting sqref="U5813:U5815 U5819 U5825:U5826 U5828 U5833 U5839:U5840">
    <cfRule type="notContainsBlanks" dxfId="4" priority="11216">
      <formula>LEN(TRIM(U5813))&gt;0</formula>
    </cfRule>
  </conditionalFormatting>
  <conditionalFormatting sqref="V5813 AC5813">
    <cfRule type="notContainsBlanks" dxfId="0" priority="11696">
      <formula>LEN(TRIM(V5813))&gt;0</formula>
    </cfRule>
  </conditionalFormatting>
  <conditionalFormatting sqref="V5813:V5815 AC5813:AC5815 V5819 AC5819">
    <cfRule type="notContainsBlanks" dxfId="0" priority="11640">
      <formula>LEN(TRIM(V5813))&gt;0</formula>
    </cfRule>
  </conditionalFormatting>
  <conditionalFormatting sqref="W5813:W5815 W5819">
    <cfRule type="notContainsBlanks" dxfId="0" priority="11612">
      <formula>LEN(TRIM(W5813))&gt;0</formula>
    </cfRule>
  </conditionalFormatting>
  <conditionalFormatting sqref="Y5813:Y5815 Y5819 Y5825:Y5826 Y5828 Y5833 Y5839:Y5840">
    <cfRule type="notContainsBlanks" dxfId="5" priority="11584">
      <formula>LEN(TRIM(Y5813))&gt;0</formula>
    </cfRule>
  </conditionalFormatting>
  <conditionalFormatting sqref="Z5813:Z5815 Z5819 Z5825:Z5826 Z5828 Z5833 Z5839:Z5840">
    <cfRule type="notContainsBlanks" dxfId="6" priority="11556">
      <formula>LEN(TRIM(Z5813))&gt;0</formula>
    </cfRule>
  </conditionalFormatting>
  <conditionalFormatting sqref="AB5815 AB5819 AB5825:AB5826 AB5828 AB5833 AB5839:AB5840">
    <cfRule type="cellIs" dxfId="7" priority="11272" operator="notEqual">
      <formula>0</formula>
    </cfRule>
  </conditionalFormatting>
  <conditionalFormatting sqref="V5816 AC5816">
    <cfRule type="notContainsBlanks" dxfId="0" priority="11034">
      <formula>LEN(TRIM(V5816))&gt;0</formula>
    </cfRule>
  </conditionalFormatting>
  <conditionalFormatting sqref="V5817 AC5817">
    <cfRule type="notContainsBlanks" dxfId="0" priority="11006">
      <formula>LEN(TRIM(V5817))&gt;0</formula>
    </cfRule>
  </conditionalFormatting>
  <conditionalFormatting sqref="V5818 AC5818">
    <cfRule type="notContainsBlanks" dxfId="0" priority="10978">
      <formula>LEN(TRIM(V5818))&gt;0</formula>
    </cfRule>
  </conditionalFormatting>
  <conditionalFormatting sqref="V5820 AC5820">
    <cfRule type="notContainsBlanks" dxfId="0" priority="10228">
      <formula>LEN(TRIM(V5820))&gt;0</formula>
    </cfRule>
  </conditionalFormatting>
  <conditionalFormatting sqref="V5821 AC5821">
    <cfRule type="notContainsBlanks" dxfId="0" priority="10200">
      <formula>LEN(TRIM(V5821))&gt;0</formula>
    </cfRule>
  </conditionalFormatting>
  <conditionalFormatting sqref="V5822 AC5822">
    <cfRule type="notContainsBlanks" dxfId="0" priority="10172">
      <formula>LEN(TRIM(V5822))&gt;0</formula>
    </cfRule>
  </conditionalFormatting>
  <conditionalFormatting sqref="V5823 AC5823">
    <cfRule type="notContainsBlanks" dxfId="0" priority="10144">
      <formula>LEN(TRIM(V5823))&gt;0</formula>
    </cfRule>
  </conditionalFormatting>
  <conditionalFormatting sqref="V5824 AC5824">
    <cfRule type="notContainsBlanks" dxfId="0" priority="10116">
      <formula>LEN(TRIM(V5824))&gt;0</formula>
    </cfRule>
  </conditionalFormatting>
  <conditionalFormatting sqref="R5825:R5826 R5828 R5839:R5840">
    <cfRule type="notContainsBlanks" dxfId="2" priority="11528">
      <formula>LEN(TRIM(R5825))&gt;0</formula>
    </cfRule>
  </conditionalFormatting>
  <conditionalFormatting sqref="V5825:V5826 AC5825:AC5826 V5828 AC5828 V5833 AC5833 V5839:V5840 AC5839:AC5840">
    <cfRule type="notContainsBlanks" dxfId="0" priority="11808">
      <formula>LEN(TRIM(V5825))&gt;0</formula>
    </cfRule>
  </conditionalFormatting>
  <conditionalFormatting sqref="W5825:W5826 W5828 W5833 W5839:W5840">
    <cfRule type="notContainsBlanks" dxfId="0" priority="11780">
      <formula>LEN(TRIM(W5825))&gt;0</formula>
    </cfRule>
  </conditionalFormatting>
  <conditionalFormatting sqref="V5827 AC5827">
    <cfRule type="notContainsBlanks" dxfId="0" priority="9200">
      <formula>LEN(TRIM(V5827))&gt;0</formula>
    </cfRule>
  </conditionalFormatting>
  <conditionalFormatting sqref="V5829 AC5829">
    <cfRule type="notContainsBlanks" dxfId="0" priority="8790">
      <formula>LEN(TRIM(V5829))&gt;0</formula>
    </cfRule>
  </conditionalFormatting>
  <conditionalFormatting sqref="V5830 AC5830">
    <cfRule type="notContainsBlanks" dxfId="0" priority="8762">
      <formula>LEN(TRIM(V5830))&gt;0</formula>
    </cfRule>
  </conditionalFormatting>
  <conditionalFormatting sqref="V5831 AC5831">
    <cfRule type="notContainsBlanks" dxfId="0" priority="8734">
      <formula>LEN(TRIM(V5831))&gt;0</formula>
    </cfRule>
  </conditionalFormatting>
  <conditionalFormatting sqref="V5832 AC5832">
    <cfRule type="notContainsBlanks" dxfId="0" priority="8706">
      <formula>LEN(TRIM(V5832))&gt;0</formula>
    </cfRule>
  </conditionalFormatting>
  <conditionalFormatting sqref="V5834 AC5834">
    <cfRule type="notContainsBlanks" dxfId="0" priority="7837">
      <formula>LEN(TRIM(V5834))&gt;0</formula>
    </cfRule>
  </conditionalFormatting>
  <conditionalFormatting sqref="V5835 AC5835">
    <cfRule type="notContainsBlanks" dxfId="0" priority="7809">
      <formula>LEN(TRIM(V5835))&gt;0</formula>
    </cfRule>
  </conditionalFormatting>
  <conditionalFormatting sqref="V5836 AC5836">
    <cfRule type="notContainsBlanks" dxfId="0" priority="7781">
      <formula>LEN(TRIM(V5836))&gt;0</formula>
    </cfRule>
  </conditionalFormatting>
  <conditionalFormatting sqref="V5837 AC5837">
    <cfRule type="notContainsBlanks" dxfId="0" priority="7753">
      <formula>LEN(TRIM(V5837))&gt;0</formula>
    </cfRule>
  </conditionalFormatting>
  <conditionalFormatting sqref="V5838 AC5838">
    <cfRule type="notContainsBlanks" dxfId="0" priority="7725">
      <formula>LEN(TRIM(V5838))&gt;0</formula>
    </cfRule>
  </conditionalFormatting>
  <conditionalFormatting sqref="V5841 AC5841">
    <cfRule type="notContainsBlanks" dxfId="0" priority="6698">
      <formula>LEN(TRIM(V5841))&gt;0</formula>
    </cfRule>
  </conditionalFormatting>
  <conditionalFormatting sqref="V5842 AC5842">
    <cfRule type="notContainsBlanks" dxfId="0" priority="6670">
      <formula>LEN(TRIM(V5842))&gt;0</formula>
    </cfRule>
  </conditionalFormatting>
  <conditionalFormatting sqref="V5843 AC5843">
    <cfRule type="notContainsBlanks" dxfId="0" priority="6642">
      <formula>LEN(TRIM(V5843))&gt;0</formula>
    </cfRule>
  </conditionalFormatting>
  <conditionalFormatting sqref="R5844:S5844 U5844">
    <cfRule type="notContainsBlanks" dxfId="2" priority="11356">
      <formula>LEN(TRIM(R5844))&gt;0</formula>
    </cfRule>
  </conditionalFormatting>
  <conditionalFormatting sqref="V5844 AC5844">
    <cfRule type="notContainsBlanks" dxfId="0" priority="11496">
      <formula>LEN(TRIM(V5844))&gt;0</formula>
    </cfRule>
  </conditionalFormatting>
  <conditionalFormatting sqref="Q5846:Q5848 Q5852 Q5858:Q5859 Q5861 Q5866 Q5872:Q5873">
    <cfRule type="notContainsBlanks" dxfId="1" priority="11751">
      <formula>LEN(TRIM(Q5846))&gt;0</formula>
    </cfRule>
  </conditionalFormatting>
  <conditionalFormatting sqref="R5846:R5848 R5852">
    <cfRule type="notContainsBlanks" dxfId="2" priority="11723">
      <formula>LEN(TRIM(R5846))&gt;0</formula>
    </cfRule>
  </conditionalFormatting>
  <conditionalFormatting sqref="S5846:S5848 S5852 S5858:S5859 S5861 S5866 S5872:S5873">
    <cfRule type="notContainsBlanks" dxfId="3" priority="11243">
      <formula>LEN(TRIM(S5846))&gt;0</formula>
    </cfRule>
  </conditionalFormatting>
  <conditionalFormatting sqref="U5846:U5848 U5852 U5858:U5859 U5861 U5866 U5872:U5873">
    <cfRule type="notContainsBlanks" dxfId="4" priority="11215">
      <formula>LEN(TRIM(U5846))&gt;0</formula>
    </cfRule>
  </conditionalFormatting>
  <conditionalFormatting sqref="V5846 AC5846">
    <cfRule type="notContainsBlanks" dxfId="0" priority="11695">
      <formula>LEN(TRIM(V5846))&gt;0</formula>
    </cfRule>
  </conditionalFormatting>
  <conditionalFormatting sqref="V5846:V5848 AC5846:AC5848 V5852 AC5852">
    <cfRule type="notContainsBlanks" dxfId="0" priority="11639">
      <formula>LEN(TRIM(V5846))&gt;0</formula>
    </cfRule>
  </conditionalFormatting>
  <conditionalFormatting sqref="W5846:W5848 W5852">
    <cfRule type="notContainsBlanks" dxfId="0" priority="11611">
      <formula>LEN(TRIM(W5846))&gt;0</formula>
    </cfRule>
  </conditionalFormatting>
  <conditionalFormatting sqref="Y5846:Y5848 Y5852 Y5858:Y5859 Y5861 Y5866 Y5872:Y5873">
    <cfRule type="notContainsBlanks" dxfId="5" priority="11583">
      <formula>LEN(TRIM(Y5846))&gt;0</formula>
    </cfRule>
  </conditionalFormatting>
  <conditionalFormatting sqref="Z5846:Z5848 Z5852 Z5858:Z5859 Z5861 Z5866 Z5872:Z5873">
    <cfRule type="notContainsBlanks" dxfId="6" priority="11555">
      <formula>LEN(TRIM(Z5846))&gt;0</formula>
    </cfRule>
  </conditionalFormatting>
  <conditionalFormatting sqref="AB5848 AB5852 AB5858:AB5859 AB5861 AB5866 AB5872:AB5873">
    <cfRule type="cellIs" dxfId="7" priority="11271" operator="notEqual">
      <formula>0</formula>
    </cfRule>
  </conditionalFormatting>
  <conditionalFormatting sqref="V5849 AC5849">
    <cfRule type="notContainsBlanks" dxfId="0" priority="11033">
      <formula>LEN(TRIM(V5849))&gt;0</formula>
    </cfRule>
  </conditionalFormatting>
  <conditionalFormatting sqref="V5850 AC5850">
    <cfRule type="notContainsBlanks" dxfId="0" priority="11005">
      <formula>LEN(TRIM(V5850))&gt;0</formula>
    </cfRule>
  </conditionalFormatting>
  <conditionalFormatting sqref="V5851 AC5851">
    <cfRule type="notContainsBlanks" dxfId="0" priority="10977">
      <formula>LEN(TRIM(V5851))&gt;0</formula>
    </cfRule>
  </conditionalFormatting>
  <conditionalFormatting sqref="V5853 AC5853">
    <cfRule type="notContainsBlanks" dxfId="0" priority="10227">
      <formula>LEN(TRIM(V5853))&gt;0</formula>
    </cfRule>
  </conditionalFormatting>
  <conditionalFormatting sqref="V5854 AC5854">
    <cfRule type="notContainsBlanks" dxfId="0" priority="10199">
      <formula>LEN(TRIM(V5854))&gt;0</formula>
    </cfRule>
  </conditionalFormatting>
  <conditionalFormatting sqref="V5855 AC5855">
    <cfRule type="notContainsBlanks" dxfId="0" priority="10171">
      <formula>LEN(TRIM(V5855))&gt;0</formula>
    </cfRule>
  </conditionalFormatting>
  <conditionalFormatting sqref="V5856 AC5856">
    <cfRule type="notContainsBlanks" dxfId="0" priority="10143">
      <formula>LEN(TRIM(V5856))&gt;0</formula>
    </cfRule>
  </conditionalFormatting>
  <conditionalFormatting sqref="V5857 AC5857">
    <cfRule type="notContainsBlanks" dxfId="0" priority="10115">
      <formula>LEN(TRIM(V5857))&gt;0</formula>
    </cfRule>
  </conditionalFormatting>
  <conditionalFormatting sqref="R5858:R5859 R5861 R5866 R5872:R5873">
    <cfRule type="notContainsBlanks" dxfId="2" priority="11527">
      <formula>LEN(TRIM(R5858))&gt;0</formula>
    </cfRule>
  </conditionalFormatting>
  <conditionalFormatting sqref="V5858:V5859 AC5858:AC5859 V5861 AC5861 V5866 AC5866 V5872:V5873 AC5872:AC5873">
    <cfRule type="notContainsBlanks" dxfId="0" priority="11807">
      <formula>LEN(TRIM(V5858))&gt;0</formula>
    </cfRule>
  </conditionalFormatting>
  <conditionalFormatting sqref="W5858:W5859 W5861 W5866 W5872:W5873">
    <cfRule type="notContainsBlanks" dxfId="0" priority="11779">
      <formula>LEN(TRIM(W5858))&gt;0</formula>
    </cfRule>
  </conditionalFormatting>
  <conditionalFormatting sqref="V5860 AC5860">
    <cfRule type="notContainsBlanks" dxfId="0" priority="9199">
      <formula>LEN(TRIM(V5860))&gt;0</formula>
    </cfRule>
  </conditionalFormatting>
  <conditionalFormatting sqref="V5862 AC5862">
    <cfRule type="notContainsBlanks" dxfId="0" priority="8789">
      <formula>LEN(TRIM(V5862))&gt;0</formula>
    </cfRule>
  </conditionalFormatting>
  <conditionalFormatting sqref="V5863 AC5863">
    <cfRule type="notContainsBlanks" dxfId="0" priority="8761">
      <formula>LEN(TRIM(V5863))&gt;0</formula>
    </cfRule>
  </conditionalFormatting>
  <conditionalFormatting sqref="V5864 AC5864">
    <cfRule type="notContainsBlanks" dxfId="0" priority="8733">
      <formula>LEN(TRIM(V5864))&gt;0</formula>
    </cfRule>
  </conditionalFormatting>
  <conditionalFormatting sqref="V5865 AC5865">
    <cfRule type="notContainsBlanks" dxfId="0" priority="8705">
      <formula>LEN(TRIM(V5865))&gt;0</formula>
    </cfRule>
  </conditionalFormatting>
  <conditionalFormatting sqref="V5867 AC5867">
    <cfRule type="notContainsBlanks" dxfId="0" priority="7836">
      <formula>LEN(TRIM(V5867))&gt;0</formula>
    </cfRule>
  </conditionalFormatting>
  <conditionalFormatting sqref="V5868 AC5868">
    <cfRule type="notContainsBlanks" dxfId="0" priority="7808">
      <formula>LEN(TRIM(V5868))&gt;0</formula>
    </cfRule>
  </conditionalFormatting>
  <conditionalFormatting sqref="V5869 AC5869">
    <cfRule type="notContainsBlanks" dxfId="0" priority="7780">
      <formula>LEN(TRIM(V5869))&gt;0</formula>
    </cfRule>
  </conditionalFormatting>
  <conditionalFormatting sqref="V5870 AC5870">
    <cfRule type="notContainsBlanks" dxfId="0" priority="7752">
      <formula>LEN(TRIM(V5870))&gt;0</formula>
    </cfRule>
  </conditionalFormatting>
  <conditionalFormatting sqref="V5871 AC5871">
    <cfRule type="notContainsBlanks" dxfId="0" priority="7724">
      <formula>LEN(TRIM(V5871))&gt;0</formula>
    </cfRule>
  </conditionalFormatting>
  <conditionalFormatting sqref="V5874 AC5874">
    <cfRule type="notContainsBlanks" dxfId="0" priority="6697">
      <formula>LEN(TRIM(V5874))&gt;0</formula>
    </cfRule>
  </conditionalFormatting>
  <conditionalFormatting sqref="V5875 AC5875">
    <cfRule type="notContainsBlanks" dxfId="0" priority="6669">
      <formula>LEN(TRIM(V5875))&gt;0</formula>
    </cfRule>
  </conditionalFormatting>
  <conditionalFormatting sqref="V5876 AC5876">
    <cfRule type="notContainsBlanks" dxfId="0" priority="6641">
      <formula>LEN(TRIM(V5876))&gt;0</formula>
    </cfRule>
  </conditionalFormatting>
  <conditionalFormatting sqref="R5877:S5877 U5877">
    <cfRule type="notContainsBlanks" dxfId="2" priority="11355">
      <formula>LEN(TRIM(R5877))&gt;0</formula>
    </cfRule>
  </conditionalFormatting>
  <conditionalFormatting sqref="V5877 AC5877">
    <cfRule type="notContainsBlanks" dxfId="0" priority="11495">
      <formula>LEN(TRIM(V5877))&gt;0</formula>
    </cfRule>
  </conditionalFormatting>
  <conditionalFormatting sqref="Q5879:Q5881 Q5885 Q5894 Q5899 Q5906">
    <cfRule type="notContainsBlanks" dxfId="1" priority="6120">
      <formula>LEN(TRIM(Q5879))&gt;0</formula>
    </cfRule>
  </conditionalFormatting>
  <conditionalFormatting sqref="R5879:R5881 R5885">
    <cfRule type="notContainsBlanks" dxfId="2" priority="6119">
      <formula>LEN(TRIM(R5879))&gt;0</formula>
    </cfRule>
  </conditionalFormatting>
  <conditionalFormatting sqref="S5879:S5881 S5885 S5891:S5892 S5894 S5899 S5905:S5906">
    <cfRule type="notContainsBlanks" dxfId="3" priority="6102">
      <formula>LEN(TRIM(S5879))&gt;0</formula>
    </cfRule>
  </conditionalFormatting>
  <conditionalFormatting sqref="U5879:U5881 U5885 U5891:U5892 U5894 U5899 U5905:U5906">
    <cfRule type="notContainsBlanks" dxfId="4" priority="6101">
      <formula>LEN(TRIM(U5879))&gt;0</formula>
    </cfRule>
  </conditionalFormatting>
  <conditionalFormatting sqref="V5879 AC5879">
    <cfRule type="notContainsBlanks" dxfId="0" priority="6118">
      <formula>LEN(TRIM(V5879))&gt;0</formula>
    </cfRule>
  </conditionalFormatting>
  <conditionalFormatting sqref="V5879:V5881 AC5879:AC5881 V5885 AC5885">
    <cfRule type="notContainsBlanks" dxfId="0" priority="6116">
      <formula>LEN(TRIM(V5879))&gt;0</formula>
    </cfRule>
  </conditionalFormatting>
  <conditionalFormatting sqref="W5879:W5881 W5885">
    <cfRule type="notContainsBlanks" dxfId="0" priority="6115">
      <formula>LEN(TRIM(W5879))&gt;0</formula>
    </cfRule>
  </conditionalFormatting>
  <conditionalFormatting sqref="Y5879:Y5881 Y5885 Y5891:Y5892 Y5894 Y5899 Y5905:Y5906">
    <cfRule type="notContainsBlanks" dxfId="5" priority="6114">
      <formula>LEN(TRIM(Y5879))&gt;0</formula>
    </cfRule>
  </conditionalFormatting>
  <conditionalFormatting sqref="Z5879:Z5881 Z5885 Z5891:Z5892 Z5894 Z5899 Z5905:Z5906">
    <cfRule type="notContainsBlanks" dxfId="6" priority="6113">
      <formula>LEN(TRIM(Z5879))&gt;0</formula>
    </cfRule>
  </conditionalFormatting>
  <conditionalFormatting sqref="AB5881 AB5885 AB5891:AB5892 AB5894 AB5899 AB5905:AB5906">
    <cfRule type="cellIs" dxfId="7" priority="6103" operator="notEqual">
      <formula>0</formula>
    </cfRule>
  </conditionalFormatting>
  <conditionalFormatting sqref="V5882 AC5882">
    <cfRule type="notContainsBlanks" dxfId="0" priority="6094">
      <formula>LEN(TRIM(V5882))&gt;0</formula>
    </cfRule>
  </conditionalFormatting>
  <conditionalFormatting sqref="V5883 AC5883">
    <cfRule type="notContainsBlanks" dxfId="0" priority="6093">
      <formula>LEN(TRIM(V5883))&gt;0</formula>
    </cfRule>
  </conditionalFormatting>
  <conditionalFormatting sqref="V5884 AC5884">
    <cfRule type="notContainsBlanks" dxfId="0" priority="6092">
      <formula>LEN(TRIM(V5884))&gt;0</formula>
    </cfRule>
  </conditionalFormatting>
  <conditionalFormatting sqref="V5886 AC5886">
    <cfRule type="notContainsBlanks" dxfId="0" priority="6067">
      <formula>LEN(TRIM(V5886))&gt;0</formula>
    </cfRule>
  </conditionalFormatting>
  <conditionalFormatting sqref="V5887 AC5887">
    <cfRule type="notContainsBlanks" dxfId="0" priority="6066">
      <formula>LEN(TRIM(V5887))&gt;0</formula>
    </cfRule>
  </conditionalFormatting>
  <conditionalFormatting sqref="V5888 AC5888">
    <cfRule type="notContainsBlanks" dxfId="0" priority="6065">
      <formula>LEN(TRIM(V5888))&gt;0</formula>
    </cfRule>
  </conditionalFormatting>
  <conditionalFormatting sqref="V5889 AC5889">
    <cfRule type="notContainsBlanks" dxfId="0" priority="6064">
      <formula>LEN(TRIM(V5889))&gt;0</formula>
    </cfRule>
  </conditionalFormatting>
  <conditionalFormatting sqref="V5890 AC5890">
    <cfRule type="notContainsBlanks" dxfId="0" priority="6063">
      <formula>LEN(TRIM(V5890))&gt;0</formula>
    </cfRule>
  </conditionalFormatting>
  <conditionalFormatting sqref="R5891:R5892 R5894 R5899 R5905:R5906">
    <cfRule type="notContainsBlanks" dxfId="2" priority="6112">
      <formula>LEN(TRIM(R5891))&gt;0</formula>
    </cfRule>
  </conditionalFormatting>
  <conditionalFormatting sqref="V5891:V5892 AC5891:AC5892 V5894 AC5894 V5899 AC5899 V5905:V5906 AC5905:AC5906">
    <cfRule type="notContainsBlanks" dxfId="0" priority="6122">
      <formula>LEN(TRIM(V5891))&gt;0</formula>
    </cfRule>
  </conditionalFormatting>
  <conditionalFormatting sqref="W5891:W5892 W5894 W5899 W5905:W5906">
    <cfRule type="notContainsBlanks" dxfId="0" priority="6121">
      <formula>LEN(TRIM(W5891))&gt;0</formula>
    </cfRule>
  </conditionalFormatting>
  <conditionalFormatting sqref="V5893 AC5893">
    <cfRule type="notContainsBlanks" dxfId="0" priority="6030">
      <formula>LEN(TRIM(V5893))&gt;0</formula>
    </cfRule>
  </conditionalFormatting>
  <conditionalFormatting sqref="V5895 AC5895">
    <cfRule type="notContainsBlanks" dxfId="0" priority="6016">
      <formula>LEN(TRIM(V5895))&gt;0</formula>
    </cfRule>
  </conditionalFormatting>
  <conditionalFormatting sqref="V5896 AC5896">
    <cfRule type="notContainsBlanks" dxfId="0" priority="6015">
      <formula>LEN(TRIM(V5896))&gt;0</formula>
    </cfRule>
  </conditionalFormatting>
  <conditionalFormatting sqref="V5897 AC5897">
    <cfRule type="notContainsBlanks" dxfId="0" priority="6014">
      <formula>LEN(TRIM(V5897))&gt;0</formula>
    </cfRule>
  </conditionalFormatting>
  <conditionalFormatting sqref="V5898 AC5898">
    <cfRule type="notContainsBlanks" dxfId="0" priority="6013">
      <formula>LEN(TRIM(V5898))&gt;0</formula>
    </cfRule>
  </conditionalFormatting>
  <conditionalFormatting sqref="V5900 AC5900">
    <cfRule type="notContainsBlanks" dxfId="0" priority="5984">
      <formula>LEN(TRIM(V5900))&gt;0</formula>
    </cfRule>
  </conditionalFormatting>
  <conditionalFormatting sqref="V5901 AC5901">
    <cfRule type="notContainsBlanks" dxfId="0" priority="5983">
      <formula>LEN(TRIM(V5901))&gt;0</formula>
    </cfRule>
  </conditionalFormatting>
  <conditionalFormatting sqref="V5902 AC5902">
    <cfRule type="notContainsBlanks" dxfId="0" priority="5982">
      <formula>LEN(TRIM(V5902))&gt;0</formula>
    </cfRule>
  </conditionalFormatting>
  <conditionalFormatting sqref="V5903 AC5903">
    <cfRule type="notContainsBlanks" dxfId="0" priority="5981">
      <formula>LEN(TRIM(V5903))&gt;0</formula>
    </cfRule>
  </conditionalFormatting>
  <conditionalFormatting sqref="V5904 AC5904">
    <cfRule type="notContainsBlanks" dxfId="0" priority="5980">
      <formula>LEN(TRIM(V5904))&gt;0</formula>
    </cfRule>
  </conditionalFormatting>
  <conditionalFormatting sqref="V5907 AC5907">
    <cfRule type="notContainsBlanks" dxfId="0" priority="5943">
      <formula>LEN(TRIM(V5907))&gt;0</formula>
    </cfRule>
  </conditionalFormatting>
  <conditionalFormatting sqref="V5908 AC5908">
    <cfRule type="notContainsBlanks" dxfId="0" priority="5942">
      <formula>LEN(TRIM(V5908))&gt;0</formula>
    </cfRule>
  </conditionalFormatting>
  <conditionalFormatting sqref="V5909 AC5909">
    <cfRule type="notContainsBlanks" dxfId="0" priority="5941">
      <formula>LEN(TRIM(V5909))&gt;0</formula>
    </cfRule>
  </conditionalFormatting>
  <conditionalFormatting sqref="R5910:S5910 U5910">
    <cfRule type="notContainsBlanks" dxfId="2" priority="6106">
      <formula>LEN(TRIM(R5910))&gt;0</formula>
    </cfRule>
  </conditionalFormatting>
  <conditionalFormatting sqref="V5910 AC5910">
    <cfRule type="notContainsBlanks" dxfId="0" priority="6111">
      <formula>LEN(TRIM(V5910))&gt;0</formula>
    </cfRule>
  </conditionalFormatting>
  <conditionalFormatting sqref="Q5912:Q5914 Q5918 Q5927 Q5932">
    <cfRule type="notContainsBlanks" dxfId="1" priority="3223">
      <formula>LEN(TRIM(Q5912))&gt;0</formula>
    </cfRule>
  </conditionalFormatting>
  <conditionalFormatting sqref="R5912:R5914 R5918">
    <cfRule type="notContainsBlanks" dxfId="2" priority="3222">
      <formula>LEN(TRIM(R5912))&gt;0</formula>
    </cfRule>
  </conditionalFormatting>
  <conditionalFormatting sqref="S5912:S5914 S5918 S5924:S5925 S5927 S5932 S5938:S5939">
    <cfRule type="notContainsBlanks" dxfId="3" priority="3205">
      <formula>LEN(TRIM(S5912))&gt;0</formula>
    </cfRule>
  </conditionalFormatting>
  <conditionalFormatting sqref="U5912:U5914 U5918 U5924:U5925 U5927 U5932 U5938:U5939">
    <cfRule type="notContainsBlanks" dxfId="4" priority="3204">
      <formula>LEN(TRIM(U5912))&gt;0</formula>
    </cfRule>
  </conditionalFormatting>
  <conditionalFormatting sqref="V5912 AC5912">
    <cfRule type="notContainsBlanks" dxfId="0" priority="3221">
      <formula>LEN(TRIM(V5912))&gt;0</formula>
    </cfRule>
  </conditionalFormatting>
  <conditionalFormatting sqref="V5912:V5914 AC5912:AC5914 V5918 AC5918">
    <cfRule type="notContainsBlanks" dxfId="0" priority="3219">
      <formula>LEN(TRIM(V5912))&gt;0</formula>
    </cfRule>
  </conditionalFormatting>
  <conditionalFormatting sqref="W5912:W5914 W5918">
    <cfRule type="notContainsBlanks" dxfId="0" priority="3218">
      <formula>LEN(TRIM(W5912))&gt;0</formula>
    </cfRule>
  </conditionalFormatting>
  <conditionalFormatting sqref="Y5912:Y5914 Y5918 Y5924:Y5925 Y5927 Y5932 Y5938:Y5939">
    <cfRule type="notContainsBlanks" dxfId="5" priority="3217">
      <formula>LEN(TRIM(Y5912))&gt;0</formula>
    </cfRule>
  </conditionalFormatting>
  <conditionalFormatting sqref="Z5912:Z5914 Z5918 Z5924:Z5925 Z5927 Z5932 Z5938:Z5939">
    <cfRule type="notContainsBlanks" dxfId="6" priority="3216">
      <formula>LEN(TRIM(Z5912))&gt;0</formula>
    </cfRule>
  </conditionalFormatting>
  <conditionalFormatting sqref="AB5914 AB5918 AB5924:AB5925 AB5927 AB5932 AB5938:AB5939">
    <cfRule type="cellIs" dxfId="7" priority="3206" operator="notEqual">
      <formula>0</formula>
    </cfRule>
  </conditionalFormatting>
  <conditionalFormatting sqref="V5915 AC5915">
    <cfRule type="notContainsBlanks" dxfId="0" priority="3197">
      <formula>LEN(TRIM(V5915))&gt;0</formula>
    </cfRule>
  </conditionalFormatting>
  <conditionalFormatting sqref="V5916 AC5916">
    <cfRule type="notContainsBlanks" dxfId="0" priority="3196">
      <formula>LEN(TRIM(V5916))&gt;0</formula>
    </cfRule>
  </conditionalFormatting>
  <conditionalFormatting sqref="V5917 AC5917">
    <cfRule type="notContainsBlanks" dxfId="0" priority="3195">
      <formula>LEN(TRIM(V5917))&gt;0</formula>
    </cfRule>
  </conditionalFormatting>
  <conditionalFormatting sqref="V5919 AC5919">
    <cfRule type="notContainsBlanks" dxfId="0" priority="3171">
      <formula>LEN(TRIM(V5919))&gt;0</formula>
    </cfRule>
  </conditionalFormatting>
  <conditionalFormatting sqref="V5920 AC5920">
    <cfRule type="notContainsBlanks" dxfId="0" priority="3170">
      <formula>LEN(TRIM(V5920))&gt;0</formula>
    </cfRule>
  </conditionalFormatting>
  <conditionalFormatting sqref="V5921 AC5921">
    <cfRule type="notContainsBlanks" dxfId="0" priority="3169">
      <formula>LEN(TRIM(V5921))&gt;0</formula>
    </cfRule>
  </conditionalFormatting>
  <conditionalFormatting sqref="V5922 AC5922">
    <cfRule type="notContainsBlanks" dxfId="0" priority="3168">
      <formula>LEN(TRIM(V5922))&gt;0</formula>
    </cfRule>
  </conditionalFormatting>
  <conditionalFormatting sqref="V5923 AC5923">
    <cfRule type="notContainsBlanks" dxfId="0" priority="3167">
      <formula>LEN(TRIM(V5923))&gt;0</formula>
    </cfRule>
  </conditionalFormatting>
  <conditionalFormatting sqref="R5924:R5925 R5927 R5932 R5938:R5939">
    <cfRule type="notContainsBlanks" dxfId="2" priority="3215">
      <formula>LEN(TRIM(R5924))&gt;0</formula>
    </cfRule>
  </conditionalFormatting>
  <conditionalFormatting sqref="V5924:V5925 AC5924:AC5925 V5927 AC5927 V5932 AC5932 V5938:V5939 AC5938:AC5939">
    <cfRule type="notContainsBlanks" dxfId="0" priority="3225">
      <formula>LEN(TRIM(V5924))&gt;0</formula>
    </cfRule>
  </conditionalFormatting>
  <conditionalFormatting sqref="W5924:W5925 W5927 W5932 W5938:W5939">
    <cfRule type="notContainsBlanks" dxfId="0" priority="3224">
      <formula>LEN(TRIM(W5924))&gt;0</formula>
    </cfRule>
  </conditionalFormatting>
  <conditionalFormatting sqref="V5926 AC5926">
    <cfRule type="notContainsBlanks" dxfId="0" priority="3134">
      <formula>LEN(TRIM(V5926))&gt;0</formula>
    </cfRule>
  </conditionalFormatting>
  <conditionalFormatting sqref="V5928 AC5928">
    <cfRule type="notContainsBlanks" dxfId="0" priority="3120">
      <formula>LEN(TRIM(V5928))&gt;0</formula>
    </cfRule>
  </conditionalFormatting>
  <conditionalFormatting sqref="V5929 AC5929">
    <cfRule type="notContainsBlanks" dxfId="0" priority="3119">
      <formula>LEN(TRIM(V5929))&gt;0</formula>
    </cfRule>
  </conditionalFormatting>
  <conditionalFormatting sqref="V5930 AC5930">
    <cfRule type="notContainsBlanks" dxfId="0" priority="3118">
      <formula>LEN(TRIM(V5930))&gt;0</formula>
    </cfRule>
  </conditionalFormatting>
  <conditionalFormatting sqref="V5931 AC5931">
    <cfRule type="notContainsBlanks" dxfId="0" priority="3117">
      <formula>LEN(TRIM(V5931))&gt;0</formula>
    </cfRule>
  </conditionalFormatting>
  <conditionalFormatting sqref="V5933 AC5933">
    <cfRule type="notContainsBlanks" dxfId="0" priority="3087">
      <formula>LEN(TRIM(V5933))&gt;0</formula>
    </cfRule>
  </conditionalFormatting>
  <conditionalFormatting sqref="V5934 AC5934">
    <cfRule type="notContainsBlanks" dxfId="0" priority="3086">
      <formula>LEN(TRIM(V5934))&gt;0</formula>
    </cfRule>
  </conditionalFormatting>
  <conditionalFormatting sqref="V5935 AC5935">
    <cfRule type="notContainsBlanks" dxfId="0" priority="3085">
      <formula>LEN(TRIM(V5935))&gt;0</formula>
    </cfRule>
  </conditionalFormatting>
  <conditionalFormatting sqref="V5936 AC5936">
    <cfRule type="notContainsBlanks" dxfId="0" priority="3084">
      <formula>LEN(TRIM(V5936))&gt;0</formula>
    </cfRule>
  </conditionalFormatting>
  <conditionalFormatting sqref="V5937 AC5937">
    <cfRule type="notContainsBlanks" dxfId="0" priority="3083">
      <formula>LEN(TRIM(V5937))&gt;0</formula>
    </cfRule>
  </conditionalFormatting>
  <conditionalFormatting sqref="V5940 AC5940">
    <cfRule type="notContainsBlanks" dxfId="0" priority="3046">
      <formula>LEN(TRIM(V5940))&gt;0</formula>
    </cfRule>
  </conditionalFormatting>
  <conditionalFormatting sqref="V5941 AC5941">
    <cfRule type="notContainsBlanks" dxfId="0" priority="3045">
      <formula>LEN(TRIM(V5941))&gt;0</formula>
    </cfRule>
  </conditionalFormatting>
  <conditionalFormatting sqref="V5942 AC5942">
    <cfRule type="notContainsBlanks" dxfId="0" priority="3044">
      <formula>LEN(TRIM(V5942))&gt;0</formula>
    </cfRule>
  </conditionalFormatting>
  <conditionalFormatting sqref="R5943:S5943 U5943">
    <cfRule type="notContainsBlanks" dxfId="2" priority="3209">
      <formula>LEN(TRIM(R5943))&gt;0</formula>
    </cfRule>
  </conditionalFormatting>
  <conditionalFormatting sqref="V5943 AC5943">
    <cfRule type="notContainsBlanks" dxfId="0" priority="3214">
      <formula>LEN(TRIM(V5943))&gt;0</formula>
    </cfRule>
  </conditionalFormatting>
  <conditionalFormatting sqref="Q5945:Q5947 Q5951 Q5960 Q5965 Q5971:Q5972">
    <cfRule type="notContainsBlanks" dxfId="1" priority="11742">
      <formula>LEN(TRIM(Q5945))&gt;0</formula>
    </cfRule>
  </conditionalFormatting>
  <conditionalFormatting sqref="R5945 R5947 R5951">
    <cfRule type="notContainsBlanks" dxfId="2" priority="11714">
      <formula>LEN(TRIM(R5945))&gt;0</formula>
    </cfRule>
  </conditionalFormatting>
  <conditionalFormatting sqref="S5945:S5947 S5951 S5957:S5958 S5960 S5965 S5971:S5972">
    <cfRule type="notContainsBlanks" dxfId="3" priority="11234">
      <formula>LEN(TRIM(S5945))&gt;0</formula>
    </cfRule>
  </conditionalFormatting>
  <conditionalFormatting sqref="U5945:U5947 U5951 U5957:U5958 U5960 U5965 U5971:U5972">
    <cfRule type="notContainsBlanks" dxfId="4" priority="11206">
      <formula>LEN(TRIM(U5945))&gt;0</formula>
    </cfRule>
  </conditionalFormatting>
  <conditionalFormatting sqref="V5945 AC5945">
    <cfRule type="notContainsBlanks" dxfId="0" priority="11686">
      <formula>LEN(TRIM(V5945))&gt;0</formula>
    </cfRule>
  </conditionalFormatting>
  <conditionalFormatting sqref="V5945:V5947 AC5945:AC5947 V5951 AC5951">
    <cfRule type="notContainsBlanks" dxfId="0" priority="11630">
      <formula>LEN(TRIM(V5945))&gt;0</formula>
    </cfRule>
  </conditionalFormatting>
  <conditionalFormatting sqref="W5945:W5947 W5951">
    <cfRule type="notContainsBlanks" dxfId="0" priority="11602">
      <formula>LEN(TRIM(W5945))&gt;0</formula>
    </cfRule>
  </conditionalFormatting>
  <conditionalFormatting sqref="Y5945:Y5947 Y5951 Y5957:Y5958 Y5960 Y5965 Y5971:Y5972">
    <cfRule type="notContainsBlanks" dxfId="5" priority="11574">
      <formula>LEN(TRIM(Y5945))&gt;0</formula>
    </cfRule>
  </conditionalFormatting>
  <conditionalFormatting sqref="Z5945:Z5947 Z5951 Z5957:Z5958 Z5960 Z5965 Z5971:Z5972">
    <cfRule type="notContainsBlanks" dxfId="6" priority="11546">
      <formula>LEN(TRIM(Z5945))&gt;0</formula>
    </cfRule>
  </conditionalFormatting>
  <conditionalFormatting sqref="AB5947 AB5951 AB5957:AB5958 AB5960 AB5965 AB5971:AB5972">
    <cfRule type="cellIs" dxfId="7" priority="11262" operator="notEqual">
      <formula>0</formula>
    </cfRule>
  </conditionalFormatting>
  <conditionalFormatting sqref="V5948 AC5948">
    <cfRule type="notContainsBlanks" dxfId="0" priority="11024">
      <formula>LEN(TRIM(V5948))&gt;0</formula>
    </cfRule>
  </conditionalFormatting>
  <conditionalFormatting sqref="V5949 AC5949">
    <cfRule type="notContainsBlanks" dxfId="0" priority="10996">
      <formula>LEN(TRIM(V5949))&gt;0</formula>
    </cfRule>
  </conditionalFormatting>
  <conditionalFormatting sqref="V5950 AC5950">
    <cfRule type="notContainsBlanks" dxfId="0" priority="10968">
      <formula>LEN(TRIM(V5950))&gt;0</formula>
    </cfRule>
  </conditionalFormatting>
  <conditionalFormatting sqref="V5952 AC5952">
    <cfRule type="notContainsBlanks" dxfId="0" priority="10218">
      <formula>LEN(TRIM(V5952))&gt;0</formula>
    </cfRule>
  </conditionalFormatting>
  <conditionalFormatting sqref="V5953 AC5953">
    <cfRule type="notContainsBlanks" dxfId="0" priority="10190">
      <formula>LEN(TRIM(V5953))&gt;0</formula>
    </cfRule>
  </conditionalFormatting>
  <conditionalFormatting sqref="V5954 AC5954">
    <cfRule type="notContainsBlanks" dxfId="0" priority="10162">
      <formula>LEN(TRIM(V5954))&gt;0</formula>
    </cfRule>
  </conditionalFormatting>
  <conditionalFormatting sqref="V5955 AC5955">
    <cfRule type="notContainsBlanks" dxfId="0" priority="10134">
      <formula>LEN(TRIM(V5955))&gt;0</formula>
    </cfRule>
  </conditionalFormatting>
  <conditionalFormatting sqref="V5956 AC5956">
    <cfRule type="notContainsBlanks" dxfId="0" priority="10106">
      <formula>LEN(TRIM(V5956))&gt;0</formula>
    </cfRule>
  </conditionalFormatting>
  <conditionalFormatting sqref="R5957:R5958 R5960 R5965 R5971:R5972">
    <cfRule type="notContainsBlanks" dxfId="2" priority="11518">
      <formula>LEN(TRIM(R5957))&gt;0</formula>
    </cfRule>
  </conditionalFormatting>
  <conditionalFormatting sqref="V5957:V5958 AC5957:AC5958 V5960 AC5960 V5965 AC5965 V5971:V5972 AC5971:AC5972">
    <cfRule type="notContainsBlanks" dxfId="0" priority="11798">
      <formula>LEN(TRIM(V5957))&gt;0</formula>
    </cfRule>
  </conditionalFormatting>
  <conditionalFormatting sqref="W5957:W5958 W5960 W5965 W5971:W5972">
    <cfRule type="notContainsBlanks" dxfId="0" priority="11770">
      <formula>LEN(TRIM(W5957))&gt;0</formula>
    </cfRule>
  </conditionalFormatting>
  <conditionalFormatting sqref="V5959 AC5959">
    <cfRule type="notContainsBlanks" dxfId="0" priority="9190">
      <formula>LEN(TRIM(V5959))&gt;0</formula>
    </cfRule>
  </conditionalFormatting>
  <conditionalFormatting sqref="V5961 AC5961">
    <cfRule type="notContainsBlanks" dxfId="0" priority="8780">
      <formula>LEN(TRIM(V5961))&gt;0</formula>
    </cfRule>
  </conditionalFormatting>
  <conditionalFormatting sqref="V5962 AC5962">
    <cfRule type="notContainsBlanks" dxfId="0" priority="8752">
      <formula>LEN(TRIM(V5962))&gt;0</formula>
    </cfRule>
  </conditionalFormatting>
  <conditionalFormatting sqref="V5963 AC5963">
    <cfRule type="notContainsBlanks" dxfId="0" priority="8724">
      <formula>LEN(TRIM(V5963))&gt;0</formula>
    </cfRule>
  </conditionalFormatting>
  <conditionalFormatting sqref="V5964 AC5964">
    <cfRule type="notContainsBlanks" dxfId="0" priority="8696">
      <formula>LEN(TRIM(V5964))&gt;0</formula>
    </cfRule>
  </conditionalFormatting>
  <conditionalFormatting sqref="V5966 AC5966">
    <cfRule type="notContainsBlanks" dxfId="0" priority="7827">
      <formula>LEN(TRIM(V5966))&gt;0</formula>
    </cfRule>
  </conditionalFormatting>
  <conditionalFormatting sqref="V5967 AC5967">
    <cfRule type="notContainsBlanks" dxfId="0" priority="7799">
      <formula>LEN(TRIM(V5967))&gt;0</formula>
    </cfRule>
  </conditionalFormatting>
  <conditionalFormatting sqref="V5968 AC5968">
    <cfRule type="notContainsBlanks" dxfId="0" priority="7771">
      <formula>LEN(TRIM(V5968))&gt;0</formula>
    </cfRule>
  </conditionalFormatting>
  <conditionalFormatting sqref="V5969 AC5969">
    <cfRule type="notContainsBlanks" dxfId="0" priority="7743">
      <formula>LEN(TRIM(V5969))&gt;0</formula>
    </cfRule>
  </conditionalFormatting>
  <conditionalFormatting sqref="V5970 AC5970">
    <cfRule type="notContainsBlanks" dxfId="0" priority="7715">
      <formula>LEN(TRIM(V5970))&gt;0</formula>
    </cfRule>
  </conditionalFormatting>
  <conditionalFormatting sqref="V5973 AC5973">
    <cfRule type="notContainsBlanks" dxfId="0" priority="6688">
      <formula>LEN(TRIM(V5973))&gt;0</formula>
    </cfRule>
  </conditionalFormatting>
  <conditionalFormatting sqref="V5974 AC5974">
    <cfRule type="notContainsBlanks" dxfId="0" priority="6660">
      <formula>LEN(TRIM(V5974))&gt;0</formula>
    </cfRule>
  </conditionalFormatting>
  <conditionalFormatting sqref="V5975 AC5975">
    <cfRule type="notContainsBlanks" dxfId="0" priority="6632">
      <formula>LEN(TRIM(V5975))&gt;0</formula>
    </cfRule>
  </conditionalFormatting>
  <conditionalFormatting sqref="R5976:S5976 U5976">
    <cfRule type="notContainsBlanks" dxfId="2" priority="11346">
      <formula>LEN(TRIM(R5976))&gt;0</formula>
    </cfRule>
  </conditionalFormatting>
  <conditionalFormatting sqref="V5976 AC5976">
    <cfRule type="notContainsBlanks" dxfId="0" priority="11486">
      <formula>LEN(TRIM(V5976))&gt;0</formula>
    </cfRule>
  </conditionalFormatting>
  <conditionalFormatting sqref="Q5978:Q5980 Q5984 Q5990:Q5991 Q5993 Q5998 Q6004:Q6005">
    <cfRule type="notContainsBlanks" dxfId="1" priority="11750">
      <formula>LEN(TRIM(Q5978))&gt;0</formula>
    </cfRule>
  </conditionalFormatting>
  <conditionalFormatting sqref="R5978:R5980 R5984">
    <cfRule type="notContainsBlanks" dxfId="2" priority="11722">
      <formula>LEN(TRIM(R5978))&gt;0</formula>
    </cfRule>
  </conditionalFormatting>
  <conditionalFormatting sqref="S5978:S5980 S5984 S5990:S5991 S5993 S5998 S6004:S6005">
    <cfRule type="notContainsBlanks" dxfId="3" priority="11242">
      <formula>LEN(TRIM(S5978))&gt;0</formula>
    </cfRule>
  </conditionalFormatting>
  <conditionalFormatting sqref="U5978:U5980 U5984 U5990:U5991 U5993 U5998 U6004:U6005">
    <cfRule type="notContainsBlanks" dxfId="4" priority="11214">
      <formula>LEN(TRIM(U5978))&gt;0</formula>
    </cfRule>
  </conditionalFormatting>
  <conditionalFormatting sqref="V5978 AC5978">
    <cfRule type="notContainsBlanks" dxfId="0" priority="11694">
      <formula>LEN(TRIM(V5978))&gt;0</formula>
    </cfRule>
  </conditionalFormatting>
  <conditionalFormatting sqref="V5978:V5980 AC5978:AC5980 V5984 AC5984">
    <cfRule type="notContainsBlanks" dxfId="0" priority="11638">
      <formula>LEN(TRIM(V5978))&gt;0</formula>
    </cfRule>
  </conditionalFormatting>
  <conditionalFormatting sqref="W5978:W5980 W5984">
    <cfRule type="notContainsBlanks" dxfId="0" priority="11610">
      <formula>LEN(TRIM(W5978))&gt;0</formula>
    </cfRule>
  </conditionalFormatting>
  <conditionalFormatting sqref="Y5978:Y5980 Y5984 Y5990:Y5991 Y5993 Y5998 Y6004:Y6005">
    <cfRule type="notContainsBlanks" dxfId="5" priority="11582">
      <formula>LEN(TRIM(Y5978))&gt;0</formula>
    </cfRule>
  </conditionalFormatting>
  <conditionalFormatting sqref="Z5978:Z5980 Z5984 Z5990:Z5991 Z5993 Z5998 Z6004:Z6005">
    <cfRule type="notContainsBlanks" dxfId="6" priority="11554">
      <formula>LEN(TRIM(Z5978))&gt;0</formula>
    </cfRule>
  </conditionalFormatting>
  <conditionalFormatting sqref="AB5980 AB5984 AB5990:AB5991 AB5993 AB5998 AB6004:AB6005">
    <cfRule type="cellIs" dxfId="7" priority="11270" operator="notEqual">
      <formula>0</formula>
    </cfRule>
  </conditionalFormatting>
  <conditionalFormatting sqref="V5981 AC5981">
    <cfRule type="notContainsBlanks" dxfId="0" priority="11032">
      <formula>LEN(TRIM(V5981))&gt;0</formula>
    </cfRule>
  </conditionalFormatting>
  <conditionalFormatting sqref="V5982 AC5982">
    <cfRule type="notContainsBlanks" dxfId="0" priority="11004">
      <formula>LEN(TRIM(V5982))&gt;0</formula>
    </cfRule>
  </conditionalFormatting>
  <conditionalFormatting sqref="V5983 AC5983">
    <cfRule type="notContainsBlanks" dxfId="0" priority="10976">
      <formula>LEN(TRIM(V5983))&gt;0</formula>
    </cfRule>
  </conditionalFormatting>
  <conditionalFormatting sqref="V5985 AC5985">
    <cfRule type="notContainsBlanks" dxfId="0" priority="10226">
      <formula>LEN(TRIM(V5985))&gt;0</formula>
    </cfRule>
  </conditionalFormatting>
  <conditionalFormatting sqref="V5986 AC5986">
    <cfRule type="notContainsBlanks" dxfId="0" priority="10198">
      <formula>LEN(TRIM(V5986))&gt;0</formula>
    </cfRule>
  </conditionalFormatting>
  <conditionalFormatting sqref="V5987 AC5987">
    <cfRule type="notContainsBlanks" dxfId="0" priority="10170">
      <formula>LEN(TRIM(V5987))&gt;0</formula>
    </cfRule>
  </conditionalFormatting>
  <conditionalFormatting sqref="V5988 AC5988">
    <cfRule type="notContainsBlanks" dxfId="0" priority="10142">
      <formula>LEN(TRIM(V5988))&gt;0</formula>
    </cfRule>
  </conditionalFormatting>
  <conditionalFormatting sqref="V5989 AC5989">
    <cfRule type="notContainsBlanks" dxfId="0" priority="10114">
      <formula>LEN(TRIM(V5989))&gt;0</formula>
    </cfRule>
  </conditionalFormatting>
  <conditionalFormatting sqref="R5990:R5991 R5993 R5998 R6004:R6005">
    <cfRule type="notContainsBlanks" dxfId="2" priority="11526">
      <formula>LEN(TRIM(R5990))&gt;0</formula>
    </cfRule>
  </conditionalFormatting>
  <conditionalFormatting sqref="V5990:V5991 AC5990:AC5991 V5993 AC5993 V5998 AC5998 V6004:V6005 AC6004:AC6005">
    <cfRule type="notContainsBlanks" dxfId="0" priority="11806">
      <formula>LEN(TRIM(V5990))&gt;0</formula>
    </cfRule>
  </conditionalFormatting>
  <conditionalFormatting sqref="W5990:W5991 W5993 W5998 W6004:W6005">
    <cfRule type="notContainsBlanks" dxfId="0" priority="11778">
      <formula>LEN(TRIM(W5990))&gt;0</formula>
    </cfRule>
  </conditionalFormatting>
  <conditionalFormatting sqref="V5992 AC5992">
    <cfRule type="notContainsBlanks" dxfId="0" priority="9198">
      <formula>LEN(TRIM(V5992))&gt;0</formula>
    </cfRule>
  </conditionalFormatting>
  <conditionalFormatting sqref="V5994 AC5994">
    <cfRule type="notContainsBlanks" dxfId="0" priority="8788">
      <formula>LEN(TRIM(V5994))&gt;0</formula>
    </cfRule>
  </conditionalFormatting>
  <conditionalFormatting sqref="V5995 AC5995">
    <cfRule type="notContainsBlanks" dxfId="0" priority="8760">
      <formula>LEN(TRIM(V5995))&gt;0</formula>
    </cfRule>
  </conditionalFormatting>
  <conditionalFormatting sqref="V5996 AC5996">
    <cfRule type="notContainsBlanks" dxfId="0" priority="8732">
      <formula>LEN(TRIM(V5996))&gt;0</formula>
    </cfRule>
  </conditionalFormatting>
  <conditionalFormatting sqref="V5997 AC5997">
    <cfRule type="notContainsBlanks" dxfId="0" priority="8704">
      <formula>LEN(TRIM(V5997))&gt;0</formula>
    </cfRule>
  </conditionalFormatting>
  <conditionalFormatting sqref="V5999 AC5999">
    <cfRule type="notContainsBlanks" dxfId="0" priority="7835">
      <formula>LEN(TRIM(V5999))&gt;0</formula>
    </cfRule>
  </conditionalFormatting>
  <conditionalFormatting sqref="V6000 AC6000">
    <cfRule type="notContainsBlanks" dxfId="0" priority="7807">
      <formula>LEN(TRIM(V6000))&gt;0</formula>
    </cfRule>
  </conditionalFormatting>
  <conditionalFormatting sqref="V6001 AC6001">
    <cfRule type="notContainsBlanks" dxfId="0" priority="7779">
      <formula>LEN(TRIM(V6001))&gt;0</formula>
    </cfRule>
  </conditionalFormatting>
  <conditionalFormatting sqref="V6002 AC6002">
    <cfRule type="notContainsBlanks" dxfId="0" priority="7751">
      <formula>LEN(TRIM(V6002))&gt;0</formula>
    </cfRule>
  </conditionalFormatting>
  <conditionalFormatting sqref="V6003 AC6003">
    <cfRule type="notContainsBlanks" dxfId="0" priority="7723">
      <formula>LEN(TRIM(V6003))&gt;0</formula>
    </cfRule>
  </conditionalFormatting>
  <conditionalFormatting sqref="V6006 AC6006">
    <cfRule type="notContainsBlanks" dxfId="0" priority="6696">
      <formula>LEN(TRIM(V6006))&gt;0</formula>
    </cfRule>
  </conditionalFormatting>
  <conditionalFormatting sqref="V6007 AC6007">
    <cfRule type="notContainsBlanks" dxfId="0" priority="6668">
      <formula>LEN(TRIM(V6007))&gt;0</formula>
    </cfRule>
  </conditionalFormatting>
  <conditionalFormatting sqref="V6008 AC6008">
    <cfRule type="notContainsBlanks" dxfId="0" priority="6640">
      <formula>LEN(TRIM(V6008))&gt;0</formula>
    </cfRule>
  </conditionalFormatting>
  <conditionalFormatting sqref="R6009:S6009 U6009">
    <cfRule type="notContainsBlanks" dxfId="2" priority="11354">
      <formula>LEN(TRIM(R6009))&gt;0</formula>
    </cfRule>
  </conditionalFormatting>
  <conditionalFormatting sqref="V6009 AC6009">
    <cfRule type="notContainsBlanks" dxfId="0" priority="11494">
      <formula>LEN(TRIM(V6009))&gt;0</formula>
    </cfRule>
  </conditionalFormatting>
  <conditionalFormatting sqref="Q6011:Q6013 Q6017 Q6023:Q6024 Q6026 Q6031 Q6037:Q6038">
    <cfRule type="notContainsBlanks" dxfId="1" priority="11749">
      <formula>LEN(TRIM(Q6011))&gt;0</formula>
    </cfRule>
  </conditionalFormatting>
  <conditionalFormatting sqref="R6011:R6013 R6017">
    <cfRule type="notContainsBlanks" dxfId="2" priority="11721">
      <formula>LEN(TRIM(R6011))&gt;0</formula>
    </cfRule>
  </conditionalFormatting>
  <conditionalFormatting sqref="S6011:S6013 S6017 S6023:S6024 S6026 S6031 S6037:S6038">
    <cfRule type="notContainsBlanks" dxfId="3" priority="11241">
      <formula>LEN(TRIM(S6011))&gt;0</formula>
    </cfRule>
  </conditionalFormatting>
  <conditionalFormatting sqref="U6011:U6013 U6017 U6023:U6024 U6026 U6031 U6037:U6038">
    <cfRule type="notContainsBlanks" dxfId="4" priority="11213">
      <formula>LEN(TRIM(U6011))&gt;0</formula>
    </cfRule>
  </conditionalFormatting>
  <conditionalFormatting sqref="V6011 AC6011">
    <cfRule type="notContainsBlanks" dxfId="0" priority="11693">
      <formula>LEN(TRIM(V6011))&gt;0</formula>
    </cfRule>
  </conditionalFormatting>
  <conditionalFormatting sqref="V6011:V6013 AC6011:AC6013 V6017 AC6017">
    <cfRule type="notContainsBlanks" dxfId="0" priority="11637">
      <formula>LEN(TRIM(V6011))&gt;0</formula>
    </cfRule>
  </conditionalFormatting>
  <conditionalFormatting sqref="W6011:W6013 W6017">
    <cfRule type="notContainsBlanks" dxfId="0" priority="11609">
      <formula>LEN(TRIM(W6011))&gt;0</formula>
    </cfRule>
  </conditionalFormatting>
  <conditionalFormatting sqref="Y6011:Y6013 Y6017 Y6023:Y6024 Y6026 Y6031 Y6037:Y6038">
    <cfRule type="notContainsBlanks" dxfId="5" priority="11581">
      <formula>LEN(TRIM(Y6011))&gt;0</formula>
    </cfRule>
  </conditionalFormatting>
  <conditionalFormatting sqref="Z6011:Z6013 Z6017 Z6023:Z6024 Z6026 Z6031 Z6037:Z6038">
    <cfRule type="notContainsBlanks" dxfId="6" priority="11553">
      <formula>LEN(TRIM(Z6011))&gt;0</formula>
    </cfRule>
  </conditionalFormatting>
  <conditionalFormatting sqref="AB6013 AB6017 AB6023:AB6024 AB6026 AB6031 AB6037:AB6038">
    <cfRule type="cellIs" dxfId="7" priority="11269" operator="notEqual">
      <formula>0</formula>
    </cfRule>
  </conditionalFormatting>
  <conditionalFormatting sqref="V6014 AC6014">
    <cfRule type="notContainsBlanks" dxfId="0" priority="11031">
      <formula>LEN(TRIM(V6014))&gt;0</formula>
    </cfRule>
  </conditionalFormatting>
  <conditionalFormatting sqref="V6015 AC6015">
    <cfRule type="notContainsBlanks" dxfId="0" priority="11003">
      <formula>LEN(TRIM(V6015))&gt;0</formula>
    </cfRule>
  </conditionalFormatting>
  <conditionalFormatting sqref="V6016 AC6016">
    <cfRule type="notContainsBlanks" dxfId="0" priority="10975">
      <formula>LEN(TRIM(V6016))&gt;0</formula>
    </cfRule>
  </conditionalFormatting>
  <conditionalFormatting sqref="V6018 AC6018">
    <cfRule type="notContainsBlanks" dxfId="0" priority="10225">
      <formula>LEN(TRIM(V6018))&gt;0</formula>
    </cfRule>
  </conditionalFormatting>
  <conditionalFormatting sqref="V6019 AC6019">
    <cfRule type="notContainsBlanks" dxfId="0" priority="10197">
      <formula>LEN(TRIM(V6019))&gt;0</formula>
    </cfRule>
  </conditionalFormatting>
  <conditionalFormatting sqref="V6020 AC6020">
    <cfRule type="notContainsBlanks" dxfId="0" priority="10169">
      <formula>LEN(TRIM(V6020))&gt;0</formula>
    </cfRule>
  </conditionalFormatting>
  <conditionalFormatting sqref="V6021 AC6021">
    <cfRule type="notContainsBlanks" dxfId="0" priority="10141">
      <formula>LEN(TRIM(V6021))&gt;0</formula>
    </cfRule>
  </conditionalFormatting>
  <conditionalFormatting sqref="V6022 AC6022">
    <cfRule type="notContainsBlanks" dxfId="0" priority="10113">
      <formula>LEN(TRIM(V6022))&gt;0</formula>
    </cfRule>
  </conditionalFormatting>
  <conditionalFormatting sqref="R6023 R6026 R6031 R6037:R6038">
    <cfRule type="notContainsBlanks" dxfId="2" priority="11525">
      <formula>LEN(TRIM(R6023))&gt;0</formula>
    </cfRule>
  </conditionalFormatting>
  <conditionalFormatting sqref="V6023:V6024 AC6023:AC6024 V6026 AC6026 V6031 AC6031 V6037:V6038 AC6037:AC6038">
    <cfRule type="notContainsBlanks" dxfId="0" priority="11805">
      <formula>LEN(TRIM(V6023))&gt;0</formula>
    </cfRule>
  </conditionalFormatting>
  <conditionalFormatting sqref="W6023:W6024 W6026 W6031 W6037:W6038">
    <cfRule type="notContainsBlanks" dxfId="0" priority="11777">
      <formula>LEN(TRIM(W6023))&gt;0</formula>
    </cfRule>
  </conditionalFormatting>
  <conditionalFormatting sqref="V6025 AC6025">
    <cfRule type="notContainsBlanks" dxfId="0" priority="9197">
      <formula>LEN(TRIM(V6025))&gt;0</formula>
    </cfRule>
  </conditionalFormatting>
  <conditionalFormatting sqref="V6027 AC6027">
    <cfRule type="notContainsBlanks" dxfId="0" priority="8787">
      <formula>LEN(TRIM(V6027))&gt;0</formula>
    </cfRule>
  </conditionalFormatting>
  <conditionalFormatting sqref="V6028 AC6028">
    <cfRule type="notContainsBlanks" dxfId="0" priority="8759">
      <formula>LEN(TRIM(V6028))&gt;0</formula>
    </cfRule>
  </conditionalFormatting>
  <conditionalFormatting sqref="V6029 AC6029">
    <cfRule type="notContainsBlanks" dxfId="0" priority="8731">
      <formula>LEN(TRIM(V6029))&gt;0</formula>
    </cfRule>
  </conditionalFormatting>
  <conditionalFormatting sqref="V6030 AC6030">
    <cfRule type="notContainsBlanks" dxfId="0" priority="8703">
      <formula>LEN(TRIM(V6030))&gt;0</formula>
    </cfRule>
  </conditionalFormatting>
  <conditionalFormatting sqref="V6032 AC6032">
    <cfRule type="notContainsBlanks" dxfId="0" priority="7834">
      <formula>LEN(TRIM(V6032))&gt;0</formula>
    </cfRule>
  </conditionalFormatting>
  <conditionalFormatting sqref="V6033 AC6033">
    <cfRule type="notContainsBlanks" dxfId="0" priority="7806">
      <formula>LEN(TRIM(V6033))&gt;0</formula>
    </cfRule>
  </conditionalFormatting>
  <conditionalFormatting sqref="V6034 AC6034">
    <cfRule type="notContainsBlanks" dxfId="0" priority="7778">
      <formula>LEN(TRIM(V6034))&gt;0</formula>
    </cfRule>
  </conditionalFormatting>
  <conditionalFormatting sqref="V6035 AC6035">
    <cfRule type="notContainsBlanks" dxfId="0" priority="7750">
      <formula>LEN(TRIM(V6035))&gt;0</formula>
    </cfRule>
  </conditionalFormatting>
  <conditionalFormatting sqref="V6036 AC6036">
    <cfRule type="notContainsBlanks" dxfId="0" priority="7722">
      <formula>LEN(TRIM(V6036))&gt;0</formula>
    </cfRule>
  </conditionalFormatting>
  <conditionalFormatting sqref="V6039 AC6039">
    <cfRule type="notContainsBlanks" dxfId="0" priority="6695">
      <formula>LEN(TRIM(V6039))&gt;0</formula>
    </cfRule>
  </conditionalFormatting>
  <conditionalFormatting sqref="V6040 AC6040">
    <cfRule type="notContainsBlanks" dxfId="0" priority="6667">
      <formula>LEN(TRIM(V6040))&gt;0</formula>
    </cfRule>
  </conditionalFormatting>
  <conditionalFormatting sqref="V6041 AC6041">
    <cfRule type="notContainsBlanks" dxfId="0" priority="6639">
      <formula>LEN(TRIM(V6041))&gt;0</formula>
    </cfRule>
  </conditionalFormatting>
  <conditionalFormatting sqref="R6042:S6042 U6042">
    <cfRule type="notContainsBlanks" dxfId="2" priority="11353">
      <formula>LEN(TRIM(R6042))&gt;0</formula>
    </cfRule>
  </conditionalFormatting>
  <conditionalFormatting sqref="V6042 AC6042">
    <cfRule type="notContainsBlanks" dxfId="0" priority="11493">
      <formula>LEN(TRIM(V6042))&gt;0</formula>
    </cfRule>
  </conditionalFormatting>
  <conditionalFormatting sqref="Q6044:Q6046 Q6050 Q6056:Q6057 Q6059 Q6064 Q6070:Q6071">
    <cfRule type="notContainsBlanks" dxfId="1" priority="2426">
      <formula>LEN(TRIM(Q6044))&gt;0</formula>
    </cfRule>
  </conditionalFormatting>
  <conditionalFormatting sqref="R6044:R6046 R6050">
    <cfRule type="notContainsBlanks" dxfId="2" priority="2425">
      <formula>LEN(TRIM(R6044))&gt;0</formula>
    </cfRule>
  </conditionalFormatting>
  <conditionalFormatting sqref="S6044:S6046 S6050 S6056:S6057 S6059 S6064 S6070:S6071">
    <cfRule type="notContainsBlanks" dxfId="3" priority="2408">
      <formula>LEN(TRIM(S6044))&gt;0</formula>
    </cfRule>
  </conditionalFormatting>
  <conditionalFormatting sqref="U6044:U6046 U6050 U6056:U6057 U6059 U6064 U6070:U6071">
    <cfRule type="notContainsBlanks" dxfId="4" priority="2407">
      <formula>LEN(TRIM(U6044))&gt;0</formula>
    </cfRule>
  </conditionalFormatting>
  <conditionalFormatting sqref="V6044 AC6044">
    <cfRule type="notContainsBlanks" dxfId="0" priority="2424">
      <formula>LEN(TRIM(V6044))&gt;0</formula>
    </cfRule>
  </conditionalFormatting>
  <conditionalFormatting sqref="V6044:V6046 AC6044:AC6046 V6050 AC6050">
    <cfRule type="notContainsBlanks" dxfId="0" priority="2422">
      <formula>LEN(TRIM(V6044))&gt;0</formula>
    </cfRule>
  </conditionalFormatting>
  <conditionalFormatting sqref="W6044:W6046 W6050">
    <cfRule type="notContainsBlanks" dxfId="0" priority="2421">
      <formula>LEN(TRIM(W6044))&gt;0</formula>
    </cfRule>
  </conditionalFormatting>
  <conditionalFormatting sqref="Y6044:Y6046 Y6050 Y6056:Y6057 Y6059 Y6064 Y6070:Y6071">
    <cfRule type="notContainsBlanks" dxfId="5" priority="2420">
      <formula>LEN(TRIM(Y6044))&gt;0</formula>
    </cfRule>
  </conditionalFormatting>
  <conditionalFormatting sqref="Z6044:Z6046 Z6050 Z6056:Z6057 Z6059 Z6064 Z6070:Z6071">
    <cfRule type="notContainsBlanks" dxfId="6" priority="2419">
      <formula>LEN(TRIM(Z6044))&gt;0</formula>
    </cfRule>
  </conditionalFormatting>
  <conditionalFormatting sqref="AB6046 AB6050 AB6056:AB6057 AB6059 AB6064 AB6070:AB6071">
    <cfRule type="cellIs" dxfId="7" priority="2409" operator="notEqual">
      <formula>0</formula>
    </cfRule>
  </conditionalFormatting>
  <conditionalFormatting sqref="V6047 AC6047">
    <cfRule type="notContainsBlanks" dxfId="0" priority="2400">
      <formula>LEN(TRIM(V6047))&gt;0</formula>
    </cfRule>
  </conditionalFormatting>
  <conditionalFormatting sqref="V6048 AC6048">
    <cfRule type="notContainsBlanks" dxfId="0" priority="2399">
      <formula>LEN(TRIM(V6048))&gt;0</formula>
    </cfRule>
  </conditionalFormatting>
  <conditionalFormatting sqref="V6049 AC6049">
    <cfRule type="notContainsBlanks" dxfId="0" priority="2398">
      <formula>LEN(TRIM(V6049))&gt;0</formula>
    </cfRule>
  </conditionalFormatting>
  <conditionalFormatting sqref="V6051 AC6051">
    <cfRule type="notContainsBlanks" dxfId="0" priority="2371">
      <formula>LEN(TRIM(V6051))&gt;0</formula>
    </cfRule>
  </conditionalFormatting>
  <conditionalFormatting sqref="V6052 AC6052">
    <cfRule type="notContainsBlanks" dxfId="0" priority="2370">
      <formula>LEN(TRIM(V6052))&gt;0</formula>
    </cfRule>
  </conditionalFormatting>
  <conditionalFormatting sqref="V6053 AC6053">
    <cfRule type="notContainsBlanks" dxfId="0" priority="2369">
      <formula>LEN(TRIM(V6053))&gt;0</formula>
    </cfRule>
  </conditionalFormatting>
  <conditionalFormatting sqref="V6054 AC6054">
    <cfRule type="notContainsBlanks" dxfId="0" priority="2368">
      <formula>LEN(TRIM(V6054))&gt;0</formula>
    </cfRule>
  </conditionalFormatting>
  <conditionalFormatting sqref="V6055 AC6055">
    <cfRule type="notContainsBlanks" dxfId="0" priority="2367">
      <formula>LEN(TRIM(V6055))&gt;0</formula>
    </cfRule>
  </conditionalFormatting>
  <conditionalFormatting sqref="R6056:R6057 R6059 R6064 R6070:R6071">
    <cfRule type="notContainsBlanks" dxfId="2" priority="2418">
      <formula>LEN(TRIM(R6056))&gt;0</formula>
    </cfRule>
  </conditionalFormatting>
  <conditionalFormatting sqref="V6056:V6057 AC6056:AC6057 V6059 AC6059 V6064 AC6064 V6070:V6071 AC6070:AC6071">
    <cfRule type="notContainsBlanks" dxfId="0" priority="2428">
      <formula>LEN(TRIM(V6056))&gt;0</formula>
    </cfRule>
  </conditionalFormatting>
  <conditionalFormatting sqref="W6056:W6057 W6059 W6064 W6070:W6071">
    <cfRule type="notContainsBlanks" dxfId="0" priority="2427">
      <formula>LEN(TRIM(W6056))&gt;0</formula>
    </cfRule>
  </conditionalFormatting>
  <conditionalFormatting sqref="V6058 AC6058">
    <cfRule type="notContainsBlanks" dxfId="0" priority="2334">
      <formula>LEN(TRIM(V6058))&gt;0</formula>
    </cfRule>
  </conditionalFormatting>
  <conditionalFormatting sqref="V6060 AC6060">
    <cfRule type="notContainsBlanks" dxfId="0" priority="2319">
      <formula>LEN(TRIM(V6060))&gt;0</formula>
    </cfRule>
  </conditionalFormatting>
  <conditionalFormatting sqref="V6061 AC6061">
    <cfRule type="notContainsBlanks" dxfId="0" priority="2318">
      <formula>LEN(TRIM(V6061))&gt;0</formula>
    </cfRule>
  </conditionalFormatting>
  <conditionalFormatting sqref="V6062 AC6062">
    <cfRule type="notContainsBlanks" dxfId="0" priority="2317">
      <formula>LEN(TRIM(V6062))&gt;0</formula>
    </cfRule>
  </conditionalFormatting>
  <conditionalFormatting sqref="V6063 AC6063">
    <cfRule type="notContainsBlanks" dxfId="0" priority="2316">
      <formula>LEN(TRIM(V6063))&gt;0</formula>
    </cfRule>
  </conditionalFormatting>
  <conditionalFormatting sqref="V6065 AC6065">
    <cfRule type="notContainsBlanks" dxfId="0" priority="2284">
      <formula>LEN(TRIM(V6065))&gt;0</formula>
    </cfRule>
  </conditionalFormatting>
  <conditionalFormatting sqref="V6066 AC6066">
    <cfRule type="notContainsBlanks" dxfId="0" priority="2283">
      <formula>LEN(TRIM(V6066))&gt;0</formula>
    </cfRule>
  </conditionalFormatting>
  <conditionalFormatting sqref="V6067 AC6067">
    <cfRule type="notContainsBlanks" dxfId="0" priority="2282">
      <formula>LEN(TRIM(V6067))&gt;0</formula>
    </cfRule>
  </conditionalFormatting>
  <conditionalFormatting sqref="V6068 AC6068">
    <cfRule type="notContainsBlanks" dxfId="0" priority="2281">
      <formula>LEN(TRIM(V6068))&gt;0</formula>
    </cfRule>
  </conditionalFormatting>
  <conditionalFormatting sqref="V6069 AC6069">
    <cfRule type="notContainsBlanks" dxfId="0" priority="2280">
      <formula>LEN(TRIM(V6069))&gt;0</formula>
    </cfRule>
  </conditionalFormatting>
  <conditionalFormatting sqref="V6072 AC6072">
    <cfRule type="notContainsBlanks" dxfId="0" priority="2243">
      <formula>LEN(TRIM(V6072))&gt;0</formula>
    </cfRule>
  </conditionalFormatting>
  <conditionalFormatting sqref="V6073 AC6073">
    <cfRule type="notContainsBlanks" dxfId="0" priority="2242">
      <formula>LEN(TRIM(V6073))&gt;0</formula>
    </cfRule>
  </conditionalFormatting>
  <conditionalFormatting sqref="V6074 AC6074">
    <cfRule type="notContainsBlanks" dxfId="0" priority="2241">
      <formula>LEN(TRIM(V6074))&gt;0</formula>
    </cfRule>
  </conditionalFormatting>
  <conditionalFormatting sqref="R6075:S6075 U6075">
    <cfRule type="notContainsBlanks" dxfId="2" priority="2412">
      <formula>LEN(TRIM(R6075))&gt;0</formula>
    </cfRule>
  </conditionalFormatting>
  <conditionalFormatting sqref="V6075 AC6075">
    <cfRule type="notContainsBlanks" dxfId="0" priority="2417">
      <formula>LEN(TRIM(V6075))&gt;0</formula>
    </cfRule>
  </conditionalFormatting>
  <conditionalFormatting sqref="U6077:U6079 U6083 U6089:U6090 U6092 U6097 U6103:U6104">
    <cfRule type="notContainsBlanks" dxfId="4" priority="1099">
      <formula>LEN(TRIM(U6077))&gt;0</formula>
    </cfRule>
  </conditionalFormatting>
  <conditionalFormatting sqref="V6077 AC6077">
    <cfRule type="notContainsBlanks" dxfId="0" priority="1116">
      <formula>LEN(TRIM(V6077))&gt;0</formula>
    </cfRule>
  </conditionalFormatting>
  <conditionalFormatting sqref="V6077:V6079 AC6077:AC6079 V6083 AC6083">
    <cfRule type="notContainsBlanks" dxfId="0" priority="1114">
      <formula>LEN(TRIM(V6077))&gt;0</formula>
    </cfRule>
  </conditionalFormatting>
  <conditionalFormatting sqref="W6077:W6079 W6083">
    <cfRule type="notContainsBlanks" dxfId="0" priority="1113">
      <formula>LEN(TRIM(W6077))&gt;0</formula>
    </cfRule>
  </conditionalFormatting>
  <conditionalFormatting sqref="Y6077:Y6079 Y6083 Y6089:Y6090 Y6092 Y6097 Y6103:Y6104">
    <cfRule type="notContainsBlanks" dxfId="5" priority="1112">
      <formula>LEN(TRIM(Y6077))&gt;0</formula>
    </cfRule>
  </conditionalFormatting>
  <conditionalFormatting sqref="Z6077:Z6079 Z6083 Z6089:Z6090 Z6092 Z6097 Z6103:Z6104">
    <cfRule type="notContainsBlanks" dxfId="6" priority="1111">
      <formula>LEN(TRIM(Z6077))&gt;0</formula>
    </cfRule>
  </conditionalFormatting>
  <conditionalFormatting sqref="AB6079 AB6083 AB6089:AB6090 AB6092 AB6097 AB6103:AB6104">
    <cfRule type="cellIs" dxfId="7" priority="1101" operator="notEqual">
      <formula>0</formula>
    </cfRule>
  </conditionalFormatting>
  <conditionalFormatting sqref="V6080 AC6080">
    <cfRule type="notContainsBlanks" dxfId="0" priority="1098">
      <formula>LEN(TRIM(V6080))&gt;0</formula>
    </cfRule>
  </conditionalFormatting>
  <conditionalFormatting sqref="Q6081 Q6087:Q6088">
    <cfRule type="notContainsBlanks" dxfId="1" priority="937">
      <formula>LEN(TRIM(Q6081))&gt;0</formula>
    </cfRule>
  </conditionalFormatting>
  <conditionalFormatting sqref="R6081 R6087:R6088">
    <cfRule type="notContainsBlanks" dxfId="2" priority="936">
      <formula>LEN(TRIM(R6081))&gt;0</formula>
    </cfRule>
  </conditionalFormatting>
  <conditionalFormatting sqref="S6081 S6087:S6088">
    <cfRule type="notContainsBlanks" dxfId="3" priority="935">
      <formula>LEN(TRIM(S6081))&gt;0</formula>
    </cfRule>
  </conditionalFormatting>
  <conditionalFormatting sqref="V6081 AC6081">
    <cfRule type="notContainsBlanks" dxfId="0" priority="1097">
      <formula>LEN(TRIM(V6081))&gt;0</formula>
    </cfRule>
  </conditionalFormatting>
  <conditionalFormatting sqref="V6082 AC6082">
    <cfRule type="notContainsBlanks" dxfId="0" priority="1096">
      <formula>LEN(TRIM(V6082))&gt;0</formula>
    </cfRule>
  </conditionalFormatting>
  <conditionalFormatting sqref="V6084 AC6084">
    <cfRule type="notContainsBlanks" dxfId="0" priority="1081">
      <formula>LEN(TRIM(V6084))&gt;0</formula>
    </cfRule>
  </conditionalFormatting>
  <conditionalFormatting sqref="V6085 AC6085">
    <cfRule type="notContainsBlanks" dxfId="0" priority="1080">
      <formula>LEN(TRIM(V6085))&gt;0</formula>
    </cfRule>
  </conditionalFormatting>
  <conditionalFormatting sqref="V6086 AC6086">
    <cfRule type="notContainsBlanks" dxfId="0" priority="1079">
      <formula>LEN(TRIM(V6086))&gt;0</formula>
    </cfRule>
  </conditionalFormatting>
  <conditionalFormatting sqref="V6087 AC6087">
    <cfRule type="notContainsBlanks" dxfId="0" priority="1078">
      <formula>LEN(TRIM(V6087))&gt;0</formula>
    </cfRule>
  </conditionalFormatting>
  <conditionalFormatting sqref="V6088 AC6088">
    <cfRule type="notContainsBlanks" dxfId="0" priority="1077">
      <formula>LEN(TRIM(V6088))&gt;0</formula>
    </cfRule>
  </conditionalFormatting>
  <conditionalFormatting sqref="V6089:V6090 AC6089:AC6090 V6092 AC6092 V6097 AC6097 V6103:V6104 AC6103:AC6104">
    <cfRule type="notContainsBlanks" dxfId="0" priority="1119">
      <formula>LEN(TRIM(V6089))&gt;0</formula>
    </cfRule>
  </conditionalFormatting>
  <conditionalFormatting sqref="W6089:W6090 W6092 W6097 W6103:W6104">
    <cfRule type="notContainsBlanks" dxfId="0" priority="1118">
      <formula>LEN(TRIM(W6089))&gt;0</formula>
    </cfRule>
  </conditionalFormatting>
  <conditionalFormatting sqref="V6091 AC6091">
    <cfRule type="notContainsBlanks" dxfId="0" priority="1051">
      <formula>LEN(TRIM(V6091))&gt;0</formula>
    </cfRule>
  </conditionalFormatting>
  <conditionalFormatting sqref="V6093 AC6093">
    <cfRule type="notContainsBlanks" dxfId="0" priority="1037">
      <formula>LEN(TRIM(V6093))&gt;0</formula>
    </cfRule>
  </conditionalFormatting>
  <conditionalFormatting sqref="V6094 AC6094">
    <cfRule type="notContainsBlanks" dxfId="0" priority="1036">
      <formula>LEN(TRIM(V6094))&gt;0</formula>
    </cfRule>
  </conditionalFormatting>
  <conditionalFormatting sqref="V6095 AC6095">
    <cfRule type="notContainsBlanks" dxfId="0" priority="1035">
      <formula>LEN(TRIM(V6095))&gt;0</formula>
    </cfRule>
  </conditionalFormatting>
  <conditionalFormatting sqref="V6096 AC6096">
    <cfRule type="notContainsBlanks" dxfId="0" priority="1034">
      <formula>LEN(TRIM(V6096))&gt;0</formula>
    </cfRule>
  </conditionalFormatting>
  <conditionalFormatting sqref="Q6097 Q6103:Q6104">
    <cfRule type="notContainsBlanks" dxfId="1" priority="1117">
      <formula>LEN(TRIM(Q6097))&gt;0</formula>
    </cfRule>
  </conditionalFormatting>
  <conditionalFormatting sqref="R6097 R6103:R6104">
    <cfRule type="notContainsBlanks" dxfId="2" priority="1110">
      <formula>LEN(TRIM(R6097))&gt;0</formula>
    </cfRule>
  </conditionalFormatting>
  <conditionalFormatting sqref="S6097 S6103:S6104">
    <cfRule type="notContainsBlanks" dxfId="3" priority="1100">
      <formula>LEN(TRIM(S6097))&gt;0</formula>
    </cfRule>
  </conditionalFormatting>
  <conditionalFormatting sqref="V6098 AC6098">
    <cfRule type="notContainsBlanks" dxfId="0" priority="1002">
      <formula>LEN(TRIM(V6098))&gt;0</formula>
    </cfRule>
  </conditionalFormatting>
  <conditionalFormatting sqref="V6099 AC6099">
    <cfRule type="notContainsBlanks" dxfId="0" priority="1001">
      <formula>LEN(TRIM(V6099))&gt;0</formula>
    </cfRule>
  </conditionalFormatting>
  <conditionalFormatting sqref="V6100 AC6100">
    <cfRule type="notContainsBlanks" dxfId="0" priority="1000">
      <formula>LEN(TRIM(V6100))&gt;0</formula>
    </cfRule>
  </conditionalFormatting>
  <conditionalFormatting sqref="V6101 AC6101">
    <cfRule type="notContainsBlanks" dxfId="0" priority="999">
      <formula>LEN(TRIM(V6101))&gt;0</formula>
    </cfRule>
  </conditionalFormatting>
  <conditionalFormatting sqref="V6102 AC6102">
    <cfRule type="notContainsBlanks" dxfId="0" priority="998">
      <formula>LEN(TRIM(V6102))&gt;0</formula>
    </cfRule>
  </conditionalFormatting>
  <conditionalFormatting sqref="V6105 AC6105">
    <cfRule type="notContainsBlanks" dxfId="0" priority="961">
      <formula>LEN(TRIM(V6105))&gt;0</formula>
    </cfRule>
  </conditionalFormatting>
  <conditionalFormatting sqref="V6106 AC6106">
    <cfRule type="notContainsBlanks" dxfId="0" priority="960">
      <formula>LEN(TRIM(V6106))&gt;0</formula>
    </cfRule>
  </conditionalFormatting>
  <conditionalFormatting sqref="V6107 AC6107">
    <cfRule type="notContainsBlanks" dxfId="0" priority="959">
      <formula>LEN(TRIM(V6107))&gt;0</formula>
    </cfRule>
  </conditionalFormatting>
  <conditionalFormatting sqref="R6108:S6108 U6108">
    <cfRule type="notContainsBlanks" dxfId="2" priority="1104">
      <formula>LEN(TRIM(R6108))&gt;0</formula>
    </cfRule>
  </conditionalFormatting>
  <conditionalFormatting sqref="V6108 AC6108">
    <cfRule type="notContainsBlanks" dxfId="0" priority="1109">
      <formula>LEN(TRIM(V6108))&gt;0</formula>
    </cfRule>
  </conditionalFormatting>
  <conditionalFormatting sqref="Q6110:Q6112 Q6116 Q6122:Q6123 Q6125 Q6130 Q6136:Q6137">
    <cfRule type="notContainsBlanks" dxfId="1" priority="11748">
      <formula>LEN(TRIM(Q6110))&gt;0</formula>
    </cfRule>
  </conditionalFormatting>
  <conditionalFormatting sqref="R6110:R6112 R6116">
    <cfRule type="notContainsBlanks" dxfId="2" priority="11720">
      <formula>LEN(TRIM(R6110))&gt;0</formula>
    </cfRule>
  </conditionalFormatting>
  <conditionalFormatting sqref="S6110:S6112 S6116 S6122:S6123 S6125 S6136:S6137">
    <cfRule type="notContainsBlanks" dxfId="3" priority="11240">
      <formula>LEN(TRIM(S6110))&gt;0</formula>
    </cfRule>
  </conditionalFormatting>
  <conditionalFormatting sqref="U6110:U6112 U6116 U6122:U6123 U6125 U6130 U6136:U6137">
    <cfRule type="notContainsBlanks" dxfId="4" priority="11212">
      <formula>LEN(TRIM(U6110))&gt;0</formula>
    </cfRule>
  </conditionalFormatting>
  <conditionalFormatting sqref="V6110 AC6110">
    <cfRule type="notContainsBlanks" dxfId="0" priority="11692">
      <formula>LEN(TRIM(V6110))&gt;0</formula>
    </cfRule>
  </conditionalFormatting>
  <conditionalFormatting sqref="V6110:V6112 AC6110:AC6112 V6116 AC6116">
    <cfRule type="notContainsBlanks" dxfId="0" priority="11636">
      <formula>LEN(TRIM(V6110))&gt;0</formula>
    </cfRule>
  </conditionalFormatting>
  <conditionalFormatting sqref="W6110:W6112 W6116">
    <cfRule type="notContainsBlanks" dxfId="0" priority="11608">
      <formula>LEN(TRIM(W6110))&gt;0</formula>
    </cfRule>
  </conditionalFormatting>
  <conditionalFormatting sqref="Y6110:Y6112 Y6116 Y6122:Y6123 Y6125 Y6130 Y6136:Y6137">
    <cfRule type="notContainsBlanks" dxfId="5" priority="11580">
      <formula>LEN(TRIM(Y6110))&gt;0</formula>
    </cfRule>
  </conditionalFormatting>
  <conditionalFormatting sqref="Z6110:Z6112 Z6116 Z6122:Z6123 Z6125 Z6130 Z6136:Z6137">
    <cfRule type="notContainsBlanks" dxfId="6" priority="11552">
      <formula>LEN(TRIM(Z6110))&gt;0</formula>
    </cfRule>
  </conditionalFormatting>
  <conditionalFormatting sqref="AA6111:AA6113 AA6409:AA6410">
    <cfRule type="cellIs" dxfId="8" priority="11847" operator="equal">
      <formula>2</formula>
    </cfRule>
    <cfRule type="cellIs" dxfId="8" priority="11846" operator="equal">
      <formula>4</formula>
    </cfRule>
  </conditionalFormatting>
  <conditionalFormatting sqref="AB6112 AB6116 AB6122:AB6123 AB6125 AB6130 AB6136:AB6137">
    <cfRule type="cellIs" dxfId="7" priority="11268" operator="notEqual">
      <formula>0</formula>
    </cfRule>
  </conditionalFormatting>
  <conditionalFormatting sqref="V6113 AC6113">
    <cfRule type="notContainsBlanks" dxfId="0" priority="11030">
      <formula>LEN(TRIM(V6113))&gt;0</formula>
    </cfRule>
  </conditionalFormatting>
  <conditionalFormatting sqref="V6114 AC6114">
    <cfRule type="notContainsBlanks" dxfId="0" priority="11002">
      <formula>LEN(TRIM(V6114))&gt;0</formula>
    </cfRule>
  </conditionalFormatting>
  <conditionalFormatting sqref="V6115 AC6115">
    <cfRule type="notContainsBlanks" dxfId="0" priority="10974">
      <formula>LEN(TRIM(V6115))&gt;0</formula>
    </cfRule>
  </conditionalFormatting>
  <conditionalFormatting sqref="AA6115:AA6119 AA6412 AA6414:AA6416">
    <cfRule type="cellIs" dxfId="8" priority="4271" operator="equal">
      <formula>2</formula>
    </cfRule>
    <cfRule type="cellIs" dxfId="8" priority="4270" operator="equal">
      <formula>4</formula>
    </cfRule>
  </conditionalFormatting>
  <conditionalFormatting sqref="V6117 AC6117">
    <cfRule type="notContainsBlanks" dxfId="0" priority="10224">
      <formula>LEN(TRIM(V6117))&gt;0</formula>
    </cfRule>
  </conditionalFormatting>
  <conditionalFormatting sqref="V6118 AC6118">
    <cfRule type="notContainsBlanks" dxfId="0" priority="10196">
      <formula>LEN(TRIM(V6118))&gt;0</formula>
    </cfRule>
  </conditionalFormatting>
  <conditionalFormatting sqref="V6119 AC6119">
    <cfRule type="notContainsBlanks" dxfId="0" priority="10168">
      <formula>LEN(TRIM(V6119))&gt;0</formula>
    </cfRule>
  </conditionalFormatting>
  <conditionalFormatting sqref="V6120 AC6120">
    <cfRule type="notContainsBlanks" dxfId="0" priority="10140">
      <formula>LEN(TRIM(V6120))&gt;0</formula>
    </cfRule>
  </conditionalFormatting>
  <conditionalFormatting sqref="AA6120:AA6121 AA6417:AA6419">
    <cfRule type="cellIs" dxfId="8" priority="11841" operator="equal">
      <formula>2</formula>
    </cfRule>
    <cfRule type="cellIs" dxfId="8" priority="11840" operator="equal">
      <formula>4</formula>
    </cfRule>
  </conditionalFormatting>
  <conditionalFormatting sqref="V6121 AC6121">
    <cfRule type="notContainsBlanks" dxfId="0" priority="10112">
      <formula>LEN(TRIM(V6121))&gt;0</formula>
    </cfRule>
  </conditionalFormatting>
  <conditionalFormatting sqref="R6122:R6123 R6125 R6130 R6136:R6137">
    <cfRule type="notContainsBlanks" dxfId="2" priority="11524">
      <formula>LEN(TRIM(R6122))&gt;0</formula>
    </cfRule>
  </conditionalFormatting>
  <conditionalFormatting sqref="V6122:V6123 AC6122:AC6123 V6125 AC6125 V6130 AC6130 V6136:V6137 AC6136:AC6137">
    <cfRule type="notContainsBlanks" dxfId="0" priority="11804">
      <formula>LEN(TRIM(V6122))&gt;0</formula>
    </cfRule>
  </conditionalFormatting>
  <conditionalFormatting sqref="W6122:W6123 W6125 W6130 W6136:W6137">
    <cfRule type="notContainsBlanks" dxfId="0" priority="11776">
      <formula>LEN(TRIM(W6122))&gt;0</formula>
    </cfRule>
  </conditionalFormatting>
  <conditionalFormatting sqref="AA6122:AA6125 AA6420:AA6422">
    <cfRule type="cellIs" dxfId="8" priority="4269" operator="equal">
      <formula>2</formula>
    </cfRule>
    <cfRule type="cellIs" dxfId="8" priority="4268" operator="equal">
      <formula>4</formula>
    </cfRule>
  </conditionalFormatting>
  <conditionalFormatting sqref="V6124 AC6124">
    <cfRule type="notContainsBlanks" dxfId="0" priority="9196">
      <formula>LEN(TRIM(V6124))&gt;0</formula>
    </cfRule>
  </conditionalFormatting>
  <conditionalFormatting sqref="V6126 AC6126">
    <cfRule type="notContainsBlanks" dxfId="0" priority="8786">
      <formula>LEN(TRIM(V6126))&gt;0</formula>
    </cfRule>
  </conditionalFormatting>
  <conditionalFormatting sqref="AA6126:AA6128 AA6423:AA6425 AA6758 AA6760">
    <cfRule type="cellIs" dxfId="8" priority="1819" operator="equal">
      <formula>2</formula>
    </cfRule>
    <cfRule type="cellIs" dxfId="8" priority="1818" operator="equal">
      <formula>4</formula>
    </cfRule>
  </conditionalFormatting>
  <conditionalFormatting sqref="V6127 AC6127">
    <cfRule type="notContainsBlanks" dxfId="0" priority="8758">
      <formula>LEN(TRIM(V6127))&gt;0</formula>
    </cfRule>
  </conditionalFormatting>
  <conditionalFormatting sqref="V6128 AC6128">
    <cfRule type="notContainsBlanks" dxfId="0" priority="8730">
      <formula>LEN(TRIM(V6128))&gt;0</formula>
    </cfRule>
  </conditionalFormatting>
  <conditionalFormatting sqref="V6129 AC6129">
    <cfRule type="notContainsBlanks" dxfId="0" priority="8702">
      <formula>LEN(TRIM(V6129))&gt;0</formula>
    </cfRule>
  </conditionalFormatting>
  <conditionalFormatting sqref="V6131 AC6131">
    <cfRule type="notContainsBlanks" dxfId="0" priority="7833">
      <formula>LEN(TRIM(V6131))&gt;0</formula>
    </cfRule>
  </conditionalFormatting>
  <conditionalFormatting sqref="V6132 AC6132">
    <cfRule type="notContainsBlanks" dxfId="0" priority="7805">
      <formula>LEN(TRIM(V6132))&gt;0</formula>
    </cfRule>
  </conditionalFormatting>
  <conditionalFormatting sqref="V6133 AC6133">
    <cfRule type="notContainsBlanks" dxfId="0" priority="7777">
      <formula>LEN(TRIM(V6133))&gt;0</formula>
    </cfRule>
  </conditionalFormatting>
  <conditionalFormatting sqref="AA6133:AA6134 AA6431">
    <cfRule type="cellIs" dxfId="8" priority="4262" operator="equal">
      <formula>2</formula>
    </cfRule>
    <cfRule type="cellIs" dxfId="8" priority="4260" operator="equal">
      <formula>4</formula>
    </cfRule>
  </conditionalFormatting>
  <conditionalFormatting sqref="V6134 AC6134">
    <cfRule type="notContainsBlanks" dxfId="0" priority="7749">
      <formula>LEN(TRIM(V6134))&gt;0</formula>
    </cfRule>
  </conditionalFormatting>
  <conditionalFormatting sqref="V6135 AC6135">
    <cfRule type="notContainsBlanks" dxfId="0" priority="7721">
      <formula>LEN(TRIM(V6135))&gt;0</formula>
    </cfRule>
  </conditionalFormatting>
  <conditionalFormatting sqref="AA6135:AA6136 AA6139:AA6140 AA6429 AA6432:AA6433 AA6436:AA6437">
    <cfRule type="cellIs" dxfId="8" priority="11845" operator="equal">
      <formula>2</formula>
    </cfRule>
    <cfRule type="cellIs" dxfId="8" priority="11844" operator="equal">
      <formula>4</formula>
    </cfRule>
  </conditionalFormatting>
  <conditionalFormatting sqref="V6138 AC6138">
    <cfRule type="notContainsBlanks" dxfId="0" priority="6694">
      <formula>LEN(TRIM(V6138))&gt;0</formula>
    </cfRule>
  </conditionalFormatting>
  <conditionalFormatting sqref="AA6138 AA6435">
    <cfRule type="cellIs" dxfId="8" priority="11853" operator="equal">
      <formula>2</formula>
    </cfRule>
    <cfRule type="cellIs" dxfId="8" priority="11852" operator="equal">
      <formula>4</formula>
    </cfRule>
  </conditionalFormatting>
  <conditionalFormatting sqref="V6139 AC6139">
    <cfRule type="notContainsBlanks" dxfId="0" priority="6666">
      <formula>LEN(TRIM(V6139))&gt;0</formula>
    </cfRule>
  </conditionalFormatting>
  <conditionalFormatting sqref="V6140 AC6140">
    <cfRule type="notContainsBlanks" dxfId="0" priority="6638">
      <formula>LEN(TRIM(V6140))&gt;0</formula>
    </cfRule>
  </conditionalFormatting>
  <conditionalFormatting sqref="R6141:S6141 U6141">
    <cfRule type="notContainsBlanks" dxfId="2" priority="11352">
      <formula>LEN(TRIM(R6141))&gt;0</formula>
    </cfRule>
  </conditionalFormatting>
  <conditionalFormatting sqref="V6141 AC6141">
    <cfRule type="notContainsBlanks" dxfId="0" priority="11492">
      <formula>LEN(TRIM(V6141))&gt;0</formula>
    </cfRule>
  </conditionalFormatting>
  <conditionalFormatting sqref="Q6143:Q6145 Q6149 Q6163 Q6169:Q6170">
    <cfRule type="notContainsBlanks" dxfId="1" priority="11747">
      <formula>LEN(TRIM(Q6143))&gt;0</formula>
    </cfRule>
  </conditionalFormatting>
  <conditionalFormatting sqref="R6143:R6145 R6149">
    <cfRule type="notContainsBlanks" dxfId="2" priority="11719">
      <formula>LEN(TRIM(R6143))&gt;0</formula>
    </cfRule>
  </conditionalFormatting>
  <conditionalFormatting sqref="S6143:S6145 S6149 S6155:S6156 S6158 S6163 S6169:S6170">
    <cfRule type="notContainsBlanks" dxfId="3" priority="11239">
      <formula>LEN(TRIM(S6143))&gt;0</formula>
    </cfRule>
  </conditionalFormatting>
  <conditionalFormatting sqref="U6143:U6145 U6149 U6155:U6156 U6158 U6163 U6169:U6170">
    <cfRule type="notContainsBlanks" dxfId="4" priority="11211">
      <formula>LEN(TRIM(U6143))&gt;0</formula>
    </cfRule>
  </conditionalFormatting>
  <conditionalFormatting sqref="V6143 AC6143">
    <cfRule type="notContainsBlanks" dxfId="0" priority="11691">
      <formula>LEN(TRIM(V6143))&gt;0</formula>
    </cfRule>
  </conditionalFormatting>
  <conditionalFormatting sqref="V6143:V6145 AC6143:AC6145 V6149 AC6149">
    <cfRule type="notContainsBlanks" dxfId="0" priority="11635">
      <formula>LEN(TRIM(V6143))&gt;0</formula>
    </cfRule>
  </conditionalFormatting>
  <conditionalFormatting sqref="W6143:W6145 W6149">
    <cfRule type="notContainsBlanks" dxfId="0" priority="11607">
      <formula>LEN(TRIM(W6143))&gt;0</formula>
    </cfRule>
  </conditionalFormatting>
  <conditionalFormatting sqref="Y6143:Y6145 Y6149 Y6155:Y6156 Y6158 Y6163 Y6169:Y6170">
    <cfRule type="notContainsBlanks" dxfId="5" priority="11579">
      <formula>LEN(TRIM(Y6143))&gt;0</formula>
    </cfRule>
  </conditionalFormatting>
  <conditionalFormatting sqref="Z6143:Z6145 Z6149 Z6155:Z6156 Z6158 Z6163 Z6169:Z6170">
    <cfRule type="notContainsBlanks" dxfId="6" priority="11551">
      <formula>LEN(TRIM(Z6143))&gt;0</formula>
    </cfRule>
  </conditionalFormatting>
  <conditionalFormatting sqref="AB6145 AB6149 AB6155:AB6156 AB6158 AB6163 AB6169:AB6170">
    <cfRule type="cellIs" dxfId="7" priority="11267" operator="notEqual">
      <formula>0</formula>
    </cfRule>
  </conditionalFormatting>
  <conditionalFormatting sqref="V6146 AC6146">
    <cfRule type="notContainsBlanks" dxfId="0" priority="11029">
      <formula>LEN(TRIM(V6146))&gt;0</formula>
    </cfRule>
  </conditionalFormatting>
  <conditionalFormatting sqref="V6147 AC6147">
    <cfRule type="notContainsBlanks" dxfId="0" priority="11001">
      <formula>LEN(TRIM(V6147))&gt;0</formula>
    </cfRule>
  </conditionalFormatting>
  <conditionalFormatting sqref="V6148 AC6148">
    <cfRule type="notContainsBlanks" dxfId="0" priority="10973">
      <formula>LEN(TRIM(V6148))&gt;0</formula>
    </cfRule>
  </conditionalFormatting>
  <conditionalFormatting sqref="V6150 AC6150">
    <cfRule type="notContainsBlanks" dxfId="0" priority="10223">
      <formula>LEN(TRIM(V6150))&gt;0</formula>
    </cfRule>
  </conditionalFormatting>
  <conditionalFormatting sqref="V6151 AC6151">
    <cfRule type="notContainsBlanks" dxfId="0" priority="10195">
      <formula>LEN(TRIM(V6151))&gt;0</formula>
    </cfRule>
  </conditionalFormatting>
  <conditionalFormatting sqref="V6152 AC6152">
    <cfRule type="notContainsBlanks" dxfId="0" priority="10167">
      <formula>LEN(TRIM(V6152))&gt;0</formula>
    </cfRule>
  </conditionalFormatting>
  <conditionalFormatting sqref="V6153 AC6153">
    <cfRule type="notContainsBlanks" dxfId="0" priority="10139">
      <formula>LEN(TRIM(V6153))&gt;0</formula>
    </cfRule>
  </conditionalFormatting>
  <conditionalFormatting sqref="V6154 AC6154">
    <cfRule type="notContainsBlanks" dxfId="0" priority="10111">
      <formula>LEN(TRIM(V6154))&gt;0</formula>
    </cfRule>
  </conditionalFormatting>
  <conditionalFormatting sqref="R6155:R6156 R6158 R6163 R6169:R6170">
    <cfRule type="notContainsBlanks" dxfId="2" priority="11523">
      <formula>LEN(TRIM(R6155))&gt;0</formula>
    </cfRule>
  </conditionalFormatting>
  <conditionalFormatting sqref="V6155:V6156 AC6155:AC6156 V6158 AC6158 V6163 AC6163 V6169:V6170 AC6169:AC6170">
    <cfRule type="notContainsBlanks" dxfId="0" priority="11803">
      <formula>LEN(TRIM(V6155))&gt;0</formula>
    </cfRule>
  </conditionalFormatting>
  <conditionalFormatting sqref="W6155:W6156 W6158 W6163 W6169:W6170">
    <cfRule type="notContainsBlanks" dxfId="0" priority="11775">
      <formula>LEN(TRIM(W6155))&gt;0</formula>
    </cfRule>
  </conditionalFormatting>
  <conditionalFormatting sqref="V6157 AC6157">
    <cfRule type="notContainsBlanks" dxfId="0" priority="9195">
      <formula>LEN(TRIM(V6157))&gt;0</formula>
    </cfRule>
  </conditionalFormatting>
  <conditionalFormatting sqref="V6159 AC6159">
    <cfRule type="notContainsBlanks" dxfId="0" priority="8785">
      <formula>LEN(TRIM(V6159))&gt;0</formula>
    </cfRule>
  </conditionalFormatting>
  <conditionalFormatting sqref="V6160 AC6160">
    <cfRule type="notContainsBlanks" dxfId="0" priority="8757">
      <formula>LEN(TRIM(V6160))&gt;0</formula>
    </cfRule>
  </conditionalFormatting>
  <conditionalFormatting sqref="V6161 AC6161">
    <cfRule type="notContainsBlanks" dxfId="0" priority="8729">
      <formula>LEN(TRIM(V6161))&gt;0</formula>
    </cfRule>
  </conditionalFormatting>
  <conditionalFormatting sqref="V6162 AC6162">
    <cfRule type="notContainsBlanks" dxfId="0" priority="8701">
      <formula>LEN(TRIM(V6162))&gt;0</formula>
    </cfRule>
  </conditionalFormatting>
  <conditionalFormatting sqref="V6164 AC6164">
    <cfRule type="notContainsBlanks" dxfId="0" priority="7832">
      <formula>LEN(TRIM(V6164))&gt;0</formula>
    </cfRule>
  </conditionalFormatting>
  <conditionalFormatting sqref="V6165 AC6165">
    <cfRule type="notContainsBlanks" dxfId="0" priority="7804">
      <formula>LEN(TRIM(V6165))&gt;0</formula>
    </cfRule>
  </conditionalFormatting>
  <conditionalFormatting sqref="V6166 AC6166">
    <cfRule type="notContainsBlanks" dxfId="0" priority="7776">
      <formula>LEN(TRIM(V6166))&gt;0</formula>
    </cfRule>
  </conditionalFormatting>
  <conditionalFormatting sqref="V6167 AC6167">
    <cfRule type="notContainsBlanks" dxfId="0" priority="7748">
      <formula>LEN(TRIM(V6167))&gt;0</formula>
    </cfRule>
  </conditionalFormatting>
  <conditionalFormatting sqref="V6168 AC6168">
    <cfRule type="notContainsBlanks" dxfId="0" priority="7720">
      <formula>LEN(TRIM(V6168))&gt;0</formula>
    </cfRule>
  </conditionalFormatting>
  <conditionalFormatting sqref="V6171 AC6171">
    <cfRule type="notContainsBlanks" dxfId="0" priority="6693">
      <formula>LEN(TRIM(V6171))&gt;0</formula>
    </cfRule>
  </conditionalFormatting>
  <conditionalFormatting sqref="V6172 AC6172">
    <cfRule type="notContainsBlanks" dxfId="0" priority="6665">
      <formula>LEN(TRIM(V6172))&gt;0</formula>
    </cfRule>
  </conditionalFormatting>
  <conditionalFormatting sqref="V6173 AC6173">
    <cfRule type="notContainsBlanks" dxfId="0" priority="6637">
      <formula>LEN(TRIM(V6173))&gt;0</formula>
    </cfRule>
  </conditionalFormatting>
  <conditionalFormatting sqref="R6174:S6174 U6174">
    <cfRule type="notContainsBlanks" dxfId="2" priority="11351">
      <formula>LEN(TRIM(R6174))&gt;0</formula>
    </cfRule>
  </conditionalFormatting>
  <conditionalFormatting sqref="V6174 AC6174">
    <cfRule type="notContainsBlanks" dxfId="0" priority="11491">
      <formula>LEN(TRIM(V6174))&gt;0</formula>
    </cfRule>
  </conditionalFormatting>
  <conditionalFormatting sqref="Q6176:Q6178 Q6182 Q6188:Q6189 Q6191 Q6196 Q6202:Q6203">
    <cfRule type="notContainsBlanks" dxfId="1" priority="11746">
      <formula>LEN(TRIM(Q6176))&gt;0</formula>
    </cfRule>
  </conditionalFormatting>
  <conditionalFormatting sqref="R6176:R6178 R6182">
    <cfRule type="notContainsBlanks" dxfId="2" priority="11718">
      <formula>LEN(TRIM(R6176))&gt;0</formula>
    </cfRule>
  </conditionalFormatting>
  <conditionalFormatting sqref="S6176:S6178 S6182 S6188:S6189 S6191 S6196 S6202:S6203">
    <cfRule type="notContainsBlanks" dxfId="3" priority="11238">
      <formula>LEN(TRIM(S6176))&gt;0</formula>
    </cfRule>
  </conditionalFormatting>
  <conditionalFormatting sqref="U6176:U6178 U6182 U6188:U6189 U6191 U6196 U6202:U6203">
    <cfRule type="notContainsBlanks" dxfId="4" priority="11210">
      <formula>LEN(TRIM(U6176))&gt;0</formula>
    </cfRule>
  </conditionalFormatting>
  <conditionalFormatting sqref="V6176 AC6176">
    <cfRule type="notContainsBlanks" dxfId="0" priority="11690">
      <formula>LEN(TRIM(V6176))&gt;0</formula>
    </cfRule>
  </conditionalFormatting>
  <conditionalFormatting sqref="V6176:V6178 AC6176:AC6178 V6182 AC6182">
    <cfRule type="notContainsBlanks" dxfId="0" priority="11634">
      <formula>LEN(TRIM(V6176))&gt;0</formula>
    </cfRule>
  </conditionalFormatting>
  <conditionalFormatting sqref="W6176:W6178 W6182">
    <cfRule type="notContainsBlanks" dxfId="0" priority="11606">
      <formula>LEN(TRIM(W6176))&gt;0</formula>
    </cfRule>
  </conditionalFormatting>
  <conditionalFormatting sqref="Y6176:Y6178 Y6182 Y6188:Y6189 Y6191 Y6196 Y6202:Y6203">
    <cfRule type="notContainsBlanks" dxfId="5" priority="11578">
      <formula>LEN(TRIM(Y6176))&gt;0</formula>
    </cfRule>
  </conditionalFormatting>
  <conditionalFormatting sqref="Z6176:Z6178 Z6182 Z6188:Z6189 Z6191 Z6196 Z6202:Z6203">
    <cfRule type="notContainsBlanks" dxfId="6" priority="11550">
      <formula>LEN(TRIM(Z6176))&gt;0</formula>
    </cfRule>
  </conditionalFormatting>
  <conditionalFormatting sqref="AB6178 AB6182 AB6188:AB6189 AB6191 AB6196 AB6202:AB6203">
    <cfRule type="cellIs" dxfId="7" priority="11266" operator="notEqual">
      <formula>0</formula>
    </cfRule>
  </conditionalFormatting>
  <conditionalFormatting sqref="V6179 AC6179">
    <cfRule type="notContainsBlanks" dxfId="0" priority="11028">
      <formula>LEN(TRIM(V6179))&gt;0</formula>
    </cfRule>
  </conditionalFormatting>
  <conditionalFormatting sqref="V6180 AC6180">
    <cfRule type="notContainsBlanks" dxfId="0" priority="11000">
      <formula>LEN(TRIM(V6180))&gt;0</formula>
    </cfRule>
  </conditionalFormatting>
  <conditionalFormatting sqref="V6181 AC6181">
    <cfRule type="notContainsBlanks" dxfId="0" priority="10972">
      <formula>LEN(TRIM(V6181))&gt;0</formula>
    </cfRule>
  </conditionalFormatting>
  <conditionalFormatting sqref="V6183 AC6183">
    <cfRule type="notContainsBlanks" dxfId="0" priority="10222">
      <formula>LEN(TRIM(V6183))&gt;0</formula>
    </cfRule>
  </conditionalFormatting>
  <conditionalFormatting sqref="V6184 AC6184">
    <cfRule type="notContainsBlanks" dxfId="0" priority="10194">
      <formula>LEN(TRIM(V6184))&gt;0</formula>
    </cfRule>
  </conditionalFormatting>
  <conditionalFormatting sqref="V6185 AC6185">
    <cfRule type="notContainsBlanks" dxfId="0" priority="10166">
      <formula>LEN(TRIM(V6185))&gt;0</formula>
    </cfRule>
  </conditionalFormatting>
  <conditionalFormatting sqref="V6186 AC6186">
    <cfRule type="notContainsBlanks" dxfId="0" priority="10138">
      <formula>LEN(TRIM(V6186))&gt;0</formula>
    </cfRule>
  </conditionalFormatting>
  <conditionalFormatting sqref="V6187 AC6187">
    <cfRule type="notContainsBlanks" dxfId="0" priority="10110">
      <formula>LEN(TRIM(V6187))&gt;0</formula>
    </cfRule>
  </conditionalFormatting>
  <conditionalFormatting sqref="R6188:R6189 R6191 R6196 R6202:R6203">
    <cfRule type="notContainsBlanks" dxfId="2" priority="11522">
      <formula>LEN(TRIM(R6188))&gt;0</formula>
    </cfRule>
  </conditionalFormatting>
  <conditionalFormatting sqref="V6188:V6189 AC6188:AC6189 V6191 AC6191 V6196 AC6196 V6202:V6203 AC6202:AC6203">
    <cfRule type="notContainsBlanks" dxfId="0" priority="11802">
      <formula>LEN(TRIM(V6188))&gt;0</formula>
    </cfRule>
  </conditionalFormatting>
  <conditionalFormatting sqref="W6188:W6189 W6191 W6196 W6202:W6203">
    <cfRule type="notContainsBlanks" dxfId="0" priority="11774">
      <formula>LEN(TRIM(W6188))&gt;0</formula>
    </cfRule>
  </conditionalFormatting>
  <conditionalFormatting sqref="V6190 AC6190">
    <cfRule type="notContainsBlanks" dxfId="0" priority="9194">
      <formula>LEN(TRIM(V6190))&gt;0</formula>
    </cfRule>
  </conditionalFormatting>
  <conditionalFormatting sqref="V6192 AC6192">
    <cfRule type="notContainsBlanks" dxfId="0" priority="8784">
      <formula>LEN(TRIM(V6192))&gt;0</formula>
    </cfRule>
  </conditionalFormatting>
  <conditionalFormatting sqref="V6193 AC6193">
    <cfRule type="notContainsBlanks" dxfId="0" priority="8756">
      <formula>LEN(TRIM(V6193))&gt;0</formula>
    </cfRule>
  </conditionalFormatting>
  <conditionalFormatting sqref="V6194 AC6194">
    <cfRule type="notContainsBlanks" dxfId="0" priority="8728">
      <formula>LEN(TRIM(V6194))&gt;0</formula>
    </cfRule>
  </conditionalFormatting>
  <conditionalFormatting sqref="V6195 AC6195">
    <cfRule type="notContainsBlanks" dxfId="0" priority="8700">
      <formula>LEN(TRIM(V6195))&gt;0</formula>
    </cfRule>
  </conditionalFormatting>
  <conditionalFormatting sqref="V6197 AC6197">
    <cfRule type="notContainsBlanks" dxfId="0" priority="7831">
      <formula>LEN(TRIM(V6197))&gt;0</formula>
    </cfRule>
  </conditionalFormatting>
  <conditionalFormatting sqref="V6198 AC6198">
    <cfRule type="notContainsBlanks" dxfId="0" priority="7803">
      <formula>LEN(TRIM(V6198))&gt;0</formula>
    </cfRule>
  </conditionalFormatting>
  <conditionalFormatting sqref="V6199 AC6199">
    <cfRule type="notContainsBlanks" dxfId="0" priority="7775">
      <formula>LEN(TRIM(V6199))&gt;0</formula>
    </cfRule>
  </conditionalFormatting>
  <conditionalFormatting sqref="V6200 AC6200">
    <cfRule type="notContainsBlanks" dxfId="0" priority="7747">
      <formula>LEN(TRIM(V6200))&gt;0</formula>
    </cfRule>
  </conditionalFormatting>
  <conditionalFormatting sqref="V6201 AC6201">
    <cfRule type="notContainsBlanks" dxfId="0" priority="7719">
      <formula>LEN(TRIM(V6201))&gt;0</formula>
    </cfRule>
  </conditionalFormatting>
  <conditionalFormatting sqref="V6204 AC6204">
    <cfRule type="notContainsBlanks" dxfId="0" priority="6692">
      <formula>LEN(TRIM(V6204))&gt;0</formula>
    </cfRule>
  </conditionalFormatting>
  <conditionalFormatting sqref="V6205 AC6205">
    <cfRule type="notContainsBlanks" dxfId="0" priority="6664">
      <formula>LEN(TRIM(V6205))&gt;0</formula>
    </cfRule>
  </conditionalFormatting>
  <conditionalFormatting sqref="V6206 AC6206">
    <cfRule type="notContainsBlanks" dxfId="0" priority="6636">
      <formula>LEN(TRIM(V6206))&gt;0</formula>
    </cfRule>
  </conditionalFormatting>
  <conditionalFormatting sqref="R6207:S6207 U6207">
    <cfRule type="notContainsBlanks" dxfId="2" priority="11350">
      <formula>LEN(TRIM(R6207))&gt;0</formula>
    </cfRule>
  </conditionalFormatting>
  <conditionalFormatting sqref="V6207 AC6207">
    <cfRule type="notContainsBlanks" dxfId="0" priority="11490">
      <formula>LEN(TRIM(V6207))&gt;0</formula>
    </cfRule>
  </conditionalFormatting>
  <conditionalFormatting sqref="Q6209:Q6211 Q6221:Q6222 Q6224 Q6229">
    <cfRule type="notContainsBlanks" dxfId="1" priority="5715">
      <formula>LEN(TRIM(Q6209))&gt;0</formula>
    </cfRule>
  </conditionalFormatting>
  <conditionalFormatting sqref="S6209:S6211 S6215 S6221:S6222 S6224 S6229 S6235:S6236">
    <cfRule type="notContainsBlanks" dxfId="3" priority="5697">
      <formula>LEN(TRIM(S6209))&gt;0</formula>
    </cfRule>
  </conditionalFormatting>
  <conditionalFormatting sqref="U6209:U6211 U6215 U6221:U6222 U6224 U6229 U6235:U6236">
    <cfRule type="notContainsBlanks" dxfId="4" priority="5696">
      <formula>LEN(TRIM(U6209))&gt;0</formula>
    </cfRule>
  </conditionalFormatting>
  <conditionalFormatting sqref="V6209 AC6209">
    <cfRule type="notContainsBlanks" dxfId="0" priority="5713">
      <formula>LEN(TRIM(V6209))&gt;0</formula>
    </cfRule>
  </conditionalFormatting>
  <conditionalFormatting sqref="V6209:V6211 AC6209:AC6211 V6215 AC6215">
    <cfRule type="notContainsBlanks" dxfId="0" priority="5711">
      <formula>LEN(TRIM(V6209))&gt;0</formula>
    </cfRule>
  </conditionalFormatting>
  <conditionalFormatting sqref="W6209:W6211 W6215">
    <cfRule type="notContainsBlanks" dxfId="0" priority="5710">
      <formula>LEN(TRIM(W6209))&gt;0</formula>
    </cfRule>
  </conditionalFormatting>
  <conditionalFormatting sqref="Y6209:Y6211 Y6215 Y6221:Y6222 Y6224 Y6229 Y6235:Y6236">
    <cfRule type="notContainsBlanks" dxfId="5" priority="5709">
      <formula>LEN(TRIM(Y6209))&gt;0</formula>
    </cfRule>
  </conditionalFormatting>
  <conditionalFormatting sqref="Z6209:Z6211 Z6215 Z6221:Z6222 Z6224 Z6229 Z6235:Z6236">
    <cfRule type="notContainsBlanks" dxfId="6" priority="5708">
      <formula>LEN(TRIM(Z6209))&gt;0</formula>
    </cfRule>
  </conditionalFormatting>
  <conditionalFormatting sqref="AB6211 AB6215 AB6221:AB6222 AB6224 AB6229 AB6235:AB6236">
    <cfRule type="cellIs" dxfId="7" priority="5698" operator="notEqual">
      <formula>0</formula>
    </cfRule>
  </conditionalFormatting>
  <conditionalFormatting sqref="V6212 AC6212">
    <cfRule type="notContainsBlanks" dxfId="0" priority="5689">
      <formula>LEN(TRIM(V6212))&gt;0</formula>
    </cfRule>
  </conditionalFormatting>
  <conditionalFormatting sqref="V6213 AC6213">
    <cfRule type="notContainsBlanks" dxfId="0" priority="5688">
      <formula>LEN(TRIM(V6213))&gt;0</formula>
    </cfRule>
  </conditionalFormatting>
  <conditionalFormatting sqref="V6214 AC6214">
    <cfRule type="notContainsBlanks" dxfId="0" priority="5687">
      <formula>LEN(TRIM(V6214))&gt;0</formula>
    </cfRule>
  </conditionalFormatting>
  <conditionalFormatting sqref="V6216 AC6216">
    <cfRule type="notContainsBlanks" dxfId="0" priority="5661">
      <formula>LEN(TRIM(V6216))&gt;0</formula>
    </cfRule>
  </conditionalFormatting>
  <conditionalFormatting sqref="V6217 AC6217">
    <cfRule type="notContainsBlanks" dxfId="0" priority="5660">
      <formula>LEN(TRIM(V6217))&gt;0</formula>
    </cfRule>
  </conditionalFormatting>
  <conditionalFormatting sqref="V6218 AC6218">
    <cfRule type="notContainsBlanks" dxfId="0" priority="5659">
      <formula>LEN(TRIM(V6218))&gt;0</formula>
    </cfRule>
  </conditionalFormatting>
  <conditionalFormatting sqref="V6219 AC6219">
    <cfRule type="notContainsBlanks" dxfId="0" priority="5658">
      <formula>LEN(TRIM(V6219))&gt;0</formula>
    </cfRule>
  </conditionalFormatting>
  <conditionalFormatting sqref="V6220 AC6220">
    <cfRule type="notContainsBlanks" dxfId="0" priority="5657">
      <formula>LEN(TRIM(V6220))&gt;0</formula>
    </cfRule>
  </conditionalFormatting>
  <conditionalFormatting sqref="R6221:R6222 R6224 R6229 R6235:R6236">
    <cfRule type="notContainsBlanks" dxfId="2" priority="5707">
      <formula>LEN(TRIM(R6221))&gt;0</formula>
    </cfRule>
  </conditionalFormatting>
  <conditionalFormatting sqref="V6221:V6222 AC6221:AC6222 V6224 AC6224 V6229 AC6229 V6235:V6236 AC6235:AC6236">
    <cfRule type="notContainsBlanks" dxfId="0" priority="5717">
      <formula>LEN(TRIM(V6221))&gt;0</formula>
    </cfRule>
  </conditionalFormatting>
  <conditionalFormatting sqref="W6221:W6222 W6224 W6229 W6235:W6236">
    <cfRule type="notContainsBlanks" dxfId="0" priority="5716">
      <formula>LEN(TRIM(W6221))&gt;0</formula>
    </cfRule>
  </conditionalFormatting>
  <conditionalFormatting sqref="V6223 AC6223">
    <cfRule type="notContainsBlanks" dxfId="0" priority="5624">
      <formula>LEN(TRIM(V6223))&gt;0</formula>
    </cfRule>
  </conditionalFormatting>
  <conditionalFormatting sqref="V6225 AC6225">
    <cfRule type="notContainsBlanks" dxfId="0" priority="5609">
      <formula>LEN(TRIM(V6225))&gt;0</formula>
    </cfRule>
  </conditionalFormatting>
  <conditionalFormatting sqref="V6226 AC6226">
    <cfRule type="notContainsBlanks" dxfId="0" priority="5608">
      <formula>LEN(TRIM(V6226))&gt;0</formula>
    </cfRule>
  </conditionalFormatting>
  <conditionalFormatting sqref="V6227 AC6227">
    <cfRule type="notContainsBlanks" dxfId="0" priority="5607">
      <formula>LEN(TRIM(V6227))&gt;0</formula>
    </cfRule>
  </conditionalFormatting>
  <conditionalFormatting sqref="V6228 AC6228">
    <cfRule type="notContainsBlanks" dxfId="0" priority="5606">
      <formula>LEN(TRIM(V6228))&gt;0</formula>
    </cfRule>
  </conditionalFormatting>
  <conditionalFormatting sqref="V6230 AC6230">
    <cfRule type="notContainsBlanks" dxfId="0" priority="5576">
      <formula>LEN(TRIM(V6230))&gt;0</formula>
    </cfRule>
  </conditionalFormatting>
  <conditionalFormatting sqref="V6231 AC6231">
    <cfRule type="notContainsBlanks" dxfId="0" priority="5575">
      <formula>LEN(TRIM(V6231))&gt;0</formula>
    </cfRule>
  </conditionalFormatting>
  <conditionalFormatting sqref="V6232 AC6232">
    <cfRule type="notContainsBlanks" dxfId="0" priority="5574">
      <formula>LEN(TRIM(V6232))&gt;0</formula>
    </cfRule>
  </conditionalFormatting>
  <conditionalFormatting sqref="V6233 AC6233">
    <cfRule type="notContainsBlanks" dxfId="0" priority="5573">
      <formula>LEN(TRIM(V6233))&gt;0</formula>
    </cfRule>
  </conditionalFormatting>
  <conditionalFormatting sqref="V6234 AC6234">
    <cfRule type="notContainsBlanks" dxfId="0" priority="5572">
      <formula>LEN(TRIM(V6234))&gt;0</formula>
    </cfRule>
  </conditionalFormatting>
  <conditionalFormatting sqref="V6237 AC6237">
    <cfRule type="notContainsBlanks" dxfId="0" priority="5535">
      <formula>LEN(TRIM(V6237))&gt;0</formula>
    </cfRule>
  </conditionalFormatting>
  <conditionalFormatting sqref="V6238 AC6238">
    <cfRule type="notContainsBlanks" dxfId="0" priority="5534">
      <formula>LEN(TRIM(V6238))&gt;0</formula>
    </cfRule>
  </conditionalFormatting>
  <conditionalFormatting sqref="V6239 AC6239">
    <cfRule type="notContainsBlanks" dxfId="0" priority="5533">
      <formula>LEN(TRIM(V6239))&gt;0</formula>
    </cfRule>
  </conditionalFormatting>
  <conditionalFormatting sqref="R6240:S6240 U6240">
    <cfRule type="notContainsBlanks" dxfId="2" priority="5701">
      <formula>LEN(TRIM(R6240))&gt;0</formula>
    </cfRule>
  </conditionalFormatting>
  <conditionalFormatting sqref="V6240 AC6240">
    <cfRule type="notContainsBlanks" dxfId="0" priority="5706">
      <formula>LEN(TRIM(V6240))&gt;0</formula>
    </cfRule>
  </conditionalFormatting>
  <conditionalFormatting sqref="Q6242:Q6244 Q6254:Q6255 Q6257 Q6262">
    <cfRule type="notContainsBlanks" dxfId="1" priority="221">
      <formula>LEN(TRIM(Q6242))&gt;0</formula>
    </cfRule>
  </conditionalFormatting>
  <conditionalFormatting sqref="S6242:S6244 S6248 S6254:S6255 S6257 S6262 S6268:S6269">
    <cfRule type="notContainsBlanks" dxfId="3" priority="203">
      <formula>LEN(TRIM(S6242))&gt;0</formula>
    </cfRule>
  </conditionalFormatting>
  <conditionalFormatting sqref="U6242:U6244 U6248 U6254:U6255 U6257 U6262 U6268:U6269">
    <cfRule type="notContainsBlanks" dxfId="4" priority="202">
      <formula>LEN(TRIM(U6242))&gt;0</formula>
    </cfRule>
  </conditionalFormatting>
  <conditionalFormatting sqref="V6242 AC6242">
    <cfRule type="notContainsBlanks" dxfId="0" priority="219">
      <formula>LEN(TRIM(V6242))&gt;0</formula>
    </cfRule>
  </conditionalFormatting>
  <conditionalFormatting sqref="V6242:V6244 AC6242:AC6244 V6248 AC6248">
    <cfRule type="notContainsBlanks" dxfId="0" priority="217">
      <formula>LEN(TRIM(V6242))&gt;0</formula>
    </cfRule>
  </conditionalFormatting>
  <conditionalFormatting sqref="W6242:W6244 W6248">
    <cfRule type="notContainsBlanks" dxfId="0" priority="216">
      <formula>LEN(TRIM(W6242))&gt;0</formula>
    </cfRule>
  </conditionalFormatting>
  <conditionalFormatting sqref="Y6242:Y6244 Y6248 Y6254:Y6255 Y6257 Y6262 Y6268:Y6269">
    <cfRule type="notContainsBlanks" dxfId="5" priority="215">
      <formula>LEN(TRIM(Y6242))&gt;0</formula>
    </cfRule>
  </conditionalFormatting>
  <conditionalFormatting sqref="Z6242:Z6244 Z6248 Z6254:Z6255 Z6257 Z6262 Z6268:Z6269">
    <cfRule type="notContainsBlanks" dxfId="6" priority="214">
      <formula>LEN(TRIM(Z6242))&gt;0</formula>
    </cfRule>
  </conditionalFormatting>
  <conditionalFormatting sqref="AB6244 AB6248 AB6254:AB6255 AB6257 AB6262 AB6268:AB6269">
    <cfRule type="cellIs" dxfId="7" priority="204" operator="notEqual">
      <formula>0</formula>
    </cfRule>
  </conditionalFormatting>
  <conditionalFormatting sqref="V6245 AC6245">
    <cfRule type="notContainsBlanks" dxfId="0" priority="195">
      <formula>LEN(TRIM(V6245))&gt;0</formula>
    </cfRule>
  </conditionalFormatting>
  <conditionalFormatting sqref="V6246 AC6246">
    <cfRule type="notContainsBlanks" dxfId="0" priority="194">
      <formula>LEN(TRIM(V6246))&gt;0</formula>
    </cfRule>
  </conditionalFormatting>
  <conditionalFormatting sqref="V6247 AC6247">
    <cfRule type="notContainsBlanks" dxfId="0" priority="193">
      <formula>LEN(TRIM(V6247))&gt;0</formula>
    </cfRule>
  </conditionalFormatting>
  <conditionalFormatting sqref="V6249 AC6249">
    <cfRule type="notContainsBlanks" dxfId="0" priority="167">
      <formula>LEN(TRIM(V6249))&gt;0</formula>
    </cfRule>
  </conditionalFormatting>
  <conditionalFormatting sqref="V6250 AC6250">
    <cfRule type="notContainsBlanks" dxfId="0" priority="166">
      <formula>LEN(TRIM(V6250))&gt;0</formula>
    </cfRule>
  </conditionalFormatting>
  <conditionalFormatting sqref="V6251 AC6251">
    <cfRule type="notContainsBlanks" dxfId="0" priority="165">
      <formula>LEN(TRIM(V6251))&gt;0</formula>
    </cfRule>
  </conditionalFormatting>
  <conditionalFormatting sqref="V6252 AC6252">
    <cfRule type="notContainsBlanks" dxfId="0" priority="164">
      <formula>LEN(TRIM(V6252))&gt;0</formula>
    </cfRule>
  </conditionalFormatting>
  <conditionalFormatting sqref="V6253 AC6253">
    <cfRule type="notContainsBlanks" dxfId="0" priority="163">
      <formula>LEN(TRIM(V6253))&gt;0</formula>
    </cfRule>
  </conditionalFormatting>
  <conditionalFormatting sqref="R6254:R6255 R6257 R6262 R6268:R6269">
    <cfRule type="notContainsBlanks" dxfId="2" priority="213">
      <formula>LEN(TRIM(R6254))&gt;0</formula>
    </cfRule>
  </conditionalFormatting>
  <conditionalFormatting sqref="V6254:V6255 AC6254:AC6255 V6257 AC6257 V6262 AC6262 V6268:V6269 AC6268:AC6269">
    <cfRule type="notContainsBlanks" dxfId="0" priority="223">
      <formula>LEN(TRIM(V6254))&gt;0</formula>
    </cfRule>
  </conditionalFormatting>
  <conditionalFormatting sqref="W6254:W6255 W6257 W6262 W6268:W6269">
    <cfRule type="notContainsBlanks" dxfId="0" priority="222">
      <formula>LEN(TRIM(W6254))&gt;0</formula>
    </cfRule>
  </conditionalFormatting>
  <conditionalFormatting sqref="V6256 AC6256">
    <cfRule type="notContainsBlanks" dxfId="0" priority="130">
      <formula>LEN(TRIM(V6256))&gt;0</formula>
    </cfRule>
  </conditionalFormatting>
  <conditionalFormatting sqref="V6258 AC6258">
    <cfRule type="notContainsBlanks" dxfId="0" priority="115">
      <formula>LEN(TRIM(V6258))&gt;0</formula>
    </cfRule>
  </conditionalFormatting>
  <conditionalFormatting sqref="V6259 AC6259">
    <cfRule type="notContainsBlanks" dxfId="0" priority="114">
      <formula>LEN(TRIM(V6259))&gt;0</formula>
    </cfRule>
  </conditionalFormatting>
  <conditionalFormatting sqref="V6260 AC6260">
    <cfRule type="notContainsBlanks" dxfId="0" priority="113">
      <formula>LEN(TRIM(V6260))&gt;0</formula>
    </cfRule>
  </conditionalFormatting>
  <conditionalFormatting sqref="V6261 AC6261">
    <cfRule type="notContainsBlanks" dxfId="0" priority="112">
      <formula>LEN(TRIM(V6261))&gt;0</formula>
    </cfRule>
  </conditionalFormatting>
  <conditionalFormatting sqref="V6263 AC6263">
    <cfRule type="notContainsBlanks" dxfId="0" priority="82">
      <formula>LEN(TRIM(V6263))&gt;0</formula>
    </cfRule>
  </conditionalFormatting>
  <conditionalFormatting sqref="V6264 AC6264">
    <cfRule type="notContainsBlanks" dxfId="0" priority="81">
      <formula>LEN(TRIM(V6264))&gt;0</formula>
    </cfRule>
  </conditionalFormatting>
  <conditionalFormatting sqref="V6265 AC6265">
    <cfRule type="notContainsBlanks" dxfId="0" priority="80">
      <formula>LEN(TRIM(V6265))&gt;0</formula>
    </cfRule>
  </conditionalFormatting>
  <conditionalFormatting sqref="V6266 AC6266">
    <cfRule type="notContainsBlanks" dxfId="0" priority="79">
      <formula>LEN(TRIM(V6266))&gt;0</formula>
    </cfRule>
  </conditionalFormatting>
  <conditionalFormatting sqref="V6267 AC6267">
    <cfRule type="notContainsBlanks" dxfId="0" priority="78">
      <formula>LEN(TRIM(V6267))&gt;0</formula>
    </cfRule>
  </conditionalFormatting>
  <conditionalFormatting sqref="V6270 AC6270">
    <cfRule type="notContainsBlanks" dxfId="0" priority="41">
      <formula>LEN(TRIM(V6270))&gt;0</formula>
    </cfRule>
  </conditionalFormatting>
  <conditionalFormatting sqref="V6271 AC6271">
    <cfRule type="notContainsBlanks" dxfId="0" priority="40">
      <formula>LEN(TRIM(V6271))&gt;0</formula>
    </cfRule>
  </conditionalFormatting>
  <conditionalFormatting sqref="V6272 AC6272">
    <cfRule type="notContainsBlanks" dxfId="0" priority="39">
      <formula>LEN(TRIM(V6272))&gt;0</formula>
    </cfRule>
  </conditionalFormatting>
  <conditionalFormatting sqref="R6273:S6273 U6273">
    <cfRule type="notContainsBlanks" dxfId="2" priority="207">
      <formula>LEN(TRIM(R6273))&gt;0</formula>
    </cfRule>
  </conditionalFormatting>
  <conditionalFormatting sqref="V6273 AC6273">
    <cfRule type="notContainsBlanks" dxfId="0" priority="212">
      <formula>LEN(TRIM(V6273))&gt;0</formula>
    </cfRule>
  </conditionalFormatting>
  <conditionalFormatting sqref="Q6275:Q6277 Q6281 Q6287:Q6288 Q6290 Q6295 Q6301:Q6302">
    <cfRule type="notContainsBlanks" dxfId="1" priority="11745">
      <formula>LEN(TRIM(Q6275))&gt;0</formula>
    </cfRule>
  </conditionalFormatting>
  <conditionalFormatting sqref="R6275:R6277 R6281">
    <cfRule type="notContainsBlanks" dxfId="2" priority="11717">
      <formula>LEN(TRIM(R6275))&gt;0</formula>
    </cfRule>
  </conditionalFormatting>
  <conditionalFormatting sqref="S6275:S6277 S6281 S6287:S6288 S6290 S6295 S6301:S6302">
    <cfRule type="notContainsBlanks" dxfId="3" priority="11237">
      <formula>LEN(TRIM(S6275))&gt;0</formula>
    </cfRule>
  </conditionalFormatting>
  <conditionalFormatting sqref="U6275:U6277 U6281 U6287:U6288 U6290 U6295 U6301:U6302">
    <cfRule type="notContainsBlanks" dxfId="4" priority="11209">
      <formula>LEN(TRIM(U6275))&gt;0</formula>
    </cfRule>
  </conditionalFormatting>
  <conditionalFormatting sqref="V6275 AC6275">
    <cfRule type="notContainsBlanks" dxfId="0" priority="11689">
      <formula>LEN(TRIM(V6275))&gt;0</formula>
    </cfRule>
  </conditionalFormatting>
  <conditionalFormatting sqref="V6275:V6277 AC6275:AC6277 V6281 AC6281">
    <cfRule type="notContainsBlanks" dxfId="0" priority="11633">
      <formula>LEN(TRIM(V6275))&gt;0</formula>
    </cfRule>
  </conditionalFormatting>
  <conditionalFormatting sqref="W6275:W6277 W6281">
    <cfRule type="notContainsBlanks" dxfId="0" priority="11605">
      <formula>LEN(TRIM(W6275))&gt;0</formula>
    </cfRule>
  </conditionalFormatting>
  <conditionalFormatting sqref="Y6275:Y6277 Y6281 Y6287:Y6288 Y6290 Y6295 Y6301:Y6302">
    <cfRule type="notContainsBlanks" dxfId="5" priority="11577">
      <formula>LEN(TRIM(Y6275))&gt;0</formula>
    </cfRule>
  </conditionalFormatting>
  <conditionalFormatting sqref="Z6275:Z6277 Z6281 Z6287:Z6288 Z6290 Z6295 Z6301:Z6302">
    <cfRule type="notContainsBlanks" dxfId="6" priority="11549">
      <formula>LEN(TRIM(Z6275))&gt;0</formula>
    </cfRule>
  </conditionalFormatting>
  <conditionalFormatting sqref="AB6277 AB6281 AB6287:AB6288 AB6290 AB6295 AB6301:AB6302">
    <cfRule type="cellIs" dxfId="7" priority="11265" operator="notEqual">
      <formula>0</formula>
    </cfRule>
  </conditionalFormatting>
  <conditionalFormatting sqref="V6278 AC6278">
    <cfRule type="notContainsBlanks" dxfId="0" priority="11027">
      <formula>LEN(TRIM(V6278))&gt;0</formula>
    </cfRule>
  </conditionalFormatting>
  <conditionalFormatting sqref="V6279 AC6279">
    <cfRule type="notContainsBlanks" dxfId="0" priority="10999">
      <formula>LEN(TRIM(V6279))&gt;0</formula>
    </cfRule>
  </conditionalFormatting>
  <conditionalFormatting sqref="V6280 AC6280">
    <cfRule type="notContainsBlanks" dxfId="0" priority="10971">
      <formula>LEN(TRIM(V6280))&gt;0</formula>
    </cfRule>
  </conditionalFormatting>
  <conditionalFormatting sqref="V6282 AC6282">
    <cfRule type="notContainsBlanks" dxfId="0" priority="10221">
      <formula>LEN(TRIM(V6282))&gt;0</formula>
    </cfRule>
  </conditionalFormatting>
  <conditionalFormatting sqref="V6283 AC6283">
    <cfRule type="notContainsBlanks" dxfId="0" priority="10193">
      <formula>LEN(TRIM(V6283))&gt;0</formula>
    </cfRule>
  </conditionalFormatting>
  <conditionalFormatting sqref="V6284 AC6284">
    <cfRule type="notContainsBlanks" dxfId="0" priority="10165">
      <formula>LEN(TRIM(V6284))&gt;0</formula>
    </cfRule>
  </conditionalFormatting>
  <conditionalFormatting sqref="V6285 AC6285">
    <cfRule type="notContainsBlanks" dxfId="0" priority="10137">
      <formula>LEN(TRIM(V6285))&gt;0</formula>
    </cfRule>
  </conditionalFormatting>
  <conditionalFormatting sqref="V6286 AC6286">
    <cfRule type="notContainsBlanks" dxfId="0" priority="10109">
      <formula>LEN(TRIM(V6286))&gt;0</formula>
    </cfRule>
  </conditionalFormatting>
  <conditionalFormatting sqref="R6287:R6288 R6290 R6295 R6301:R6302">
    <cfRule type="notContainsBlanks" dxfId="2" priority="11521">
      <formula>LEN(TRIM(R6287))&gt;0</formula>
    </cfRule>
  </conditionalFormatting>
  <conditionalFormatting sqref="V6287:V6288 AC6287:AC6288 V6290 AC6290 V6295 AC6295 V6301:V6302 AC6301:AC6302">
    <cfRule type="notContainsBlanks" dxfId="0" priority="11801">
      <formula>LEN(TRIM(V6287))&gt;0</formula>
    </cfRule>
  </conditionalFormatting>
  <conditionalFormatting sqref="W6287:W6288 W6290 W6295 W6301:W6302">
    <cfRule type="notContainsBlanks" dxfId="0" priority="11773">
      <formula>LEN(TRIM(W6287))&gt;0</formula>
    </cfRule>
  </conditionalFormatting>
  <conditionalFormatting sqref="V6289 AC6289">
    <cfRule type="notContainsBlanks" dxfId="0" priority="9193">
      <formula>LEN(TRIM(V6289))&gt;0</formula>
    </cfRule>
  </conditionalFormatting>
  <conditionalFormatting sqref="V6291 AC6291">
    <cfRule type="notContainsBlanks" dxfId="0" priority="8783">
      <formula>LEN(TRIM(V6291))&gt;0</formula>
    </cfRule>
  </conditionalFormatting>
  <conditionalFormatting sqref="V6292 AC6292">
    <cfRule type="notContainsBlanks" dxfId="0" priority="8755">
      <formula>LEN(TRIM(V6292))&gt;0</formula>
    </cfRule>
  </conditionalFormatting>
  <conditionalFormatting sqref="V6293 AC6293">
    <cfRule type="notContainsBlanks" dxfId="0" priority="8727">
      <formula>LEN(TRIM(V6293))&gt;0</formula>
    </cfRule>
  </conditionalFormatting>
  <conditionalFormatting sqref="V6294 AC6294">
    <cfRule type="notContainsBlanks" dxfId="0" priority="8699">
      <formula>LEN(TRIM(V6294))&gt;0</formula>
    </cfRule>
  </conditionalFormatting>
  <conditionalFormatting sqref="V6296 AC6296">
    <cfRule type="notContainsBlanks" dxfId="0" priority="7830">
      <formula>LEN(TRIM(V6296))&gt;0</formula>
    </cfRule>
  </conditionalFormatting>
  <conditionalFormatting sqref="V6297 AC6297">
    <cfRule type="notContainsBlanks" dxfId="0" priority="7802">
      <formula>LEN(TRIM(V6297))&gt;0</formula>
    </cfRule>
  </conditionalFormatting>
  <conditionalFormatting sqref="V6298 AC6298">
    <cfRule type="notContainsBlanks" dxfId="0" priority="7774">
      <formula>LEN(TRIM(V6298))&gt;0</formula>
    </cfRule>
  </conditionalFormatting>
  <conditionalFormatting sqref="V6299 AC6299">
    <cfRule type="notContainsBlanks" dxfId="0" priority="7746">
      <formula>LEN(TRIM(V6299))&gt;0</formula>
    </cfRule>
  </conditionalFormatting>
  <conditionalFormatting sqref="V6300 AC6300">
    <cfRule type="notContainsBlanks" dxfId="0" priority="7718">
      <formula>LEN(TRIM(V6300))&gt;0</formula>
    </cfRule>
  </conditionalFormatting>
  <conditionalFormatting sqref="V6303 AC6303">
    <cfRule type="notContainsBlanks" dxfId="0" priority="6691">
      <formula>LEN(TRIM(V6303))&gt;0</formula>
    </cfRule>
  </conditionalFormatting>
  <conditionalFormatting sqref="V6304 AC6304">
    <cfRule type="notContainsBlanks" dxfId="0" priority="6663">
      <formula>LEN(TRIM(V6304))&gt;0</formula>
    </cfRule>
  </conditionalFormatting>
  <conditionalFormatting sqref="V6305 AC6305">
    <cfRule type="notContainsBlanks" dxfId="0" priority="6635">
      <formula>LEN(TRIM(V6305))&gt;0</formula>
    </cfRule>
  </conditionalFormatting>
  <conditionalFormatting sqref="R6306:S6306 U6306">
    <cfRule type="notContainsBlanks" dxfId="2" priority="11349">
      <formula>LEN(TRIM(R6306))&gt;0</formula>
    </cfRule>
  </conditionalFormatting>
  <conditionalFormatting sqref="V6306 AC6306">
    <cfRule type="notContainsBlanks" dxfId="0" priority="11489">
      <formula>LEN(TRIM(V6306))&gt;0</formula>
    </cfRule>
  </conditionalFormatting>
  <conditionalFormatting sqref="Q6308:Q6310 Q6314 Q6320:Q6321 Q6323 Q6328 Q6334:Q6335">
    <cfRule type="notContainsBlanks" dxfId="1" priority="11744">
      <formula>LEN(TRIM(Q6308))&gt;0</formula>
    </cfRule>
  </conditionalFormatting>
  <conditionalFormatting sqref="R6308:R6310 R6314">
    <cfRule type="notContainsBlanks" dxfId="2" priority="11716">
      <formula>LEN(TRIM(R6308))&gt;0</formula>
    </cfRule>
  </conditionalFormatting>
  <conditionalFormatting sqref="S6308:S6310 S6314 S6320:S6321 S6323 S6328 S6334:S6335">
    <cfRule type="notContainsBlanks" dxfId="3" priority="11236">
      <formula>LEN(TRIM(S6308))&gt;0</formula>
    </cfRule>
  </conditionalFormatting>
  <conditionalFormatting sqref="U6308:U6310 U6314 U6320:U6321 U6323 U6328 U6334:U6335">
    <cfRule type="notContainsBlanks" dxfId="4" priority="11208">
      <formula>LEN(TRIM(U6308))&gt;0</formula>
    </cfRule>
  </conditionalFormatting>
  <conditionalFormatting sqref="V6308 AC6308">
    <cfRule type="notContainsBlanks" dxfId="0" priority="11688">
      <formula>LEN(TRIM(V6308))&gt;0</formula>
    </cfRule>
  </conditionalFormatting>
  <conditionalFormatting sqref="V6308:V6310 AC6308:AC6310 V6314 AC6314">
    <cfRule type="notContainsBlanks" dxfId="0" priority="11632">
      <formula>LEN(TRIM(V6308))&gt;0</formula>
    </cfRule>
  </conditionalFormatting>
  <conditionalFormatting sqref="W6308:W6310 W6314">
    <cfRule type="notContainsBlanks" dxfId="0" priority="11604">
      <formula>LEN(TRIM(W6308))&gt;0</formula>
    </cfRule>
  </conditionalFormatting>
  <conditionalFormatting sqref="Y6308:Y6310 Y6314 Y6320:Y6321 Y6323 Y6328 Y6334:Y6335">
    <cfRule type="notContainsBlanks" dxfId="5" priority="11576">
      <formula>LEN(TRIM(Y6308))&gt;0</formula>
    </cfRule>
  </conditionalFormatting>
  <conditionalFormatting sqref="Z6308:Z6310 Z6314 Z6320:Z6321 Z6323 Z6328 Z6334:Z6335">
    <cfRule type="notContainsBlanks" dxfId="6" priority="11548">
      <formula>LEN(TRIM(Z6308))&gt;0</formula>
    </cfRule>
  </conditionalFormatting>
  <conditionalFormatting sqref="AB6310 AB6314 AB6320:AB6321 AB6323 AB6328 AB6334:AB6335">
    <cfRule type="cellIs" dxfId="7" priority="11264" operator="notEqual">
      <formula>0</formula>
    </cfRule>
  </conditionalFormatting>
  <conditionalFormatting sqref="V6311 AC6311">
    <cfRule type="notContainsBlanks" dxfId="0" priority="11026">
      <formula>LEN(TRIM(V6311))&gt;0</formula>
    </cfRule>
  </conditionalFormatting>
  <conditionalFormatting sqref="V6312 AC6312">
    <cfRule type="notContainsBlanks" dxfId="0" priority="10998">
      <formula>LEN(TRIM(V6312))&gt;0</formula>
    </cfRule>
  </conditionalFormatting>
  <conditionalFormatting sqref="V6313 AC6313">
    <cfRule type="notContainsBlanks" dxfId="0" priority="10970">
      <formula>LEN(TRIM(V6313))&gt;0</formula>
    </cfRule>
  </conditionalFormatting>
  <conditionalFormatting sqref="V6315 AC6315">
    <cfRule type="notContainsBlanks" dxfId="0" priority="10220">
      <formula>LEN(TRIM(V6315))&gt;0</formula>
    </cfRule>
  </conditionalFormatting>
  <conditionalFormatting sqref="V6316 AC6316">
    <cfRule type="notContainsBlanks" dxfId="0" priority="10192">
      <formula>LEN(TRIM(V6316))&gt;0</formula>
    </cfRule>
  </conditionalFormatting>
  <conditionalFormatting sqref="V6317 AC6317">
    <cfRule type="notContainsBlanks" dxfId="0" priority="10164">
      <formula>LEN(TRIM(V6317))&gt;0</formula>
    </cfRule>
  </conditionalFormatting>
  <conditionalFormatting sqref="V6318 AC6318">
    <cfRule type="notContainsBlanks" dxfId="0" priority="10136">
      <formula>LEN(TRIM(V6318))&gt;0</formula>
    </cfRule>
  </conditionalFormatting>
  <conditionalFormatting sqref="V6319 AC6319">
    <cfRule type="notContainsBlanks" dxfId="0" priority="10108">
      <formula>LEN(TRIM(V6319))&gt;0</formula>
    </cfRule>
  </conditionalFormatting>
  <conditionalFormatting sqref="R6320:R6321 R6323 R6328 R6334:R6335">
    <cfRule type="notContainsBlanks" dxfId="2" priority="11520">
      <formula>LEN(TRIM(R6320))&gt;0</formula>
    </cfRule>
  </conditionalFormatting>
  <conditionalFormatting sqref="V6320:V6321 AC6320:AC6321 V6323 AC6323 V6328 AC6328 V6334:V6335 AC6334:AC6335">
    <cfRule type="notContainsBlanks" dxfId="0" priority="11800">
      <formula>LEN(TRIM(V6320))&gt;0</formula>
    </cfRule>
  </conditionalFormatting>
  <conditionalFormatting sqref="W6320:W6321 W6323 W6328 W6334:W6335">
    <cfRule type="notContainsBlanks" dxfId="0" priority="11772">
      <formula>LEN(TRIM(W6320))&gt;0</formula>
    </cfRule>
  </conditionalFormatting>
  <conditionalFormatting sqref="V6322 AC6322">
    <cfRule type="notContainsBlanks" dxfId="0" priority="9192">
      <formula>LEN(TRIM(V6322))&gt;0</formula>
    </cfRule>
  </conditionalFormatting>
  <conditionalFormatting sqref="V6324 AC6324">
    <cfRule type="notContainsBlanks" dxfId="0" priority="8782">
      <formula>LEN(TRIM(V6324))&gt;0</formula>
    </cfRule>
  </conditionalFormatting>
  <conditionalFormatting sqref="V6325 AC6325">
    <cfRule type="notContainsBlanks" dxfId="0" priority="8754">
      <formula>LEN(TRIM(V6325))&gt;0</formula>
    </cfRule>
  </conditionalFormatting>
  <conditionalFormatting sqref="V6326 AC6326">
    <cfRule type="notContainsBlanks" dxfId="0" priority="8726">
      <formula>LEN(TRIM(V6326))&gt;0</formula>
    </cfRule>
  </conditionalFormatting>
  <conditionalFormatting sqref="V6327 AC6327">
    <cfRule type="notContainsBlanks" dxfId="0" priority="8698">
      <formula>LEN(TRIM(V6327))&gt;0</formula>
    </cfRule>
  </conditionalFormatting>
  <conditionalFormatting sqref="V6329 AC6329">
    <cfRule type="notContainsBlanks" dxfId="0" priority="7829">
      <formula>LEN(TRIM(V6329))&gt;0</formula>
    </cfRule>
  </conditionalFormatting>
  <conditionalFormatting sqref="V6330 AC6330">
    <cfRule type="notContainsBlanks" dxfId="0" priority="7801">
      <formula>LEN(TRIM(V6330))&gt;0</formula>
    </cfRule>
  </conditionalFormatting>
  <conditionalFormatting sqref="V6331 AC6331">
    <cfRule type="notContainsBlanks" dxfId="0" priority="7773">
      <formula>LEN(TRIM(V6331))&gt;0</formula>
    </cfRule>
  </conditionalFormatting>
  <conditionalFormatting sqref="V6332 AC6332">
    <cfRule type="notContainsBlanks" dxfId="0" priority="7745">
      <formula>LEN(TRIM(V6332))&gt;0</formula>
    </cfRule>
  </conditionalFormatting>
  <conditionalFormatting sqref="V6333 AC6333">
    <cfRule type="notContainsBlanks" dxfId="0" priority="7717">
      <formula>LEN(TRIM(V6333))&gt;0</formula>
    </cfRule>
  </conditionalFormatting>
  <conditionalFormatting sqref="V6336 AC6336">
    <cfRule type="notContainsBlanks" dxfId="0" priority="6690">
      <formula>LEN(TRIM(V6336))&gt;0</formula>
    </cfRule>
  </conditionalFormatting>
  <conditionalFormatting sqref="V6337 AC6337">
    <cfRule type="notContainsBlanks" dxfId="0" priority="6662">
      <formula>LEN(TRIM(V6337))&gt;0</formula>
    </cfRule>
  </conditionalFormatting>
  <conditionalFormatting sqref="V6338 AC6338">
    <cfRule type="notContainsBlanks" dxfId="0" priority="6634">
      <formula>LEN(TRIM(V6338))&gt;0</formula>
    </cfRule>
  </conditionalFormatting>
  <conditionalFormatting sqref="R6339:S6339 U6339">
    <cfRule type="notContainsBlanks" dxfId="2" priority="11348">
      <formula>LEN(TRIM(R6339))&gt;0</formula>
    </cfRule>
  </conditionalFormatting>
  <conditionalFormatting sqref="V6339 AC6339">
    <cfRule type="notContainsBlanks" dxfId="0" priority="11488">
      <formula>LEN(TRIM(V6339))&gt;0</formula>
    </cfRule>
  </conditionalFormatting>
  <conditionalFormatting sqref="Q6341:Q6343 Q6356 Q6361 Q6367:Q6368">
    <cfRule type="notContainsBlanks" dxfId="1" priority="11743">
      <formula>LEN(TRIM(Q6341))&gt;0</formula>
    </cfRule>
  </conditionalFormatting>
  <conditionalFormatting sqref="R6341:R6343 R6347">
    <cfRule type="notContainsBlanks" dxfId="2" priority="11715">
      <formula>LEN(TRIM(R6341))&gt;0</formula>
    </cfRule>
  </conditionalFormatting>
  <conditionalFormatting sqref="S6341:S6343 S6347 S6353:S6354 S6356 S6361 S6367:S6368">
    <cfRule type="notContainsBlanks" dxfId="3" priority="11235">
      <formula>LEN(TRIM(S6341))&gt;0</formula>
    </cfRule>
  </conditionalFormatting>
  <conditionalFormatting sqref="U6341:U6343 U6347 U6353:U6354 U6356 U6361 U6367:U6368">
    <cfRule type="notContainsBlanks" dxfId="4" priority="11207">
      <formula>LEN(TRIM(U6341))&gt;0</formula>
    </cfRule>
  </conditionalFormatting>
  <conditionalFormatting sqref="V6341 AC6341">
    <cfRule type="notContainsBlanks" dxfId="0" priority="11687">
      <formula>LEN(TRIM(V6341))&gt;0</formula>
    </cfRule>
  </conditionalFormatting>
  <conditionalFormatting sqref="V6341:V6343 AC6341:AC6343 V6347 AC6347">
    <cfRule type="notContainsBlanks" dxfId="0" priority="11631">
      <formula>LEN(TRIM(V6341))&gt;0</formula>
    </cfRule>
  </conditionalFormatting>
  <conditionalFormatting sqref="W6341:W6343 W6347">
    <cfRule type="notContainsBlanks" dxfId="0" priority="11603">
      <formula>LEN(TRIM(W6341))&gt;0</formula>
    </cfRule>
  </conditionalFormatting>
  <conditionalFormatting sqref="Y6341:Y6343 Y6347 Y6353:Y6354 Y6356 Y6361 Y6367:Y6368">
    <cfRule type="notContainsBlanks" dxfId="5" priority="11575">
      <formula>LEN(TRIM(Y6341))&gt;0</formula>
    </cfRule>
  </conditionalFormatting>
  <conditionalFormatting sqref="Z6341:Z6343 Z6347 Z6353:Z6354 Z6356 Z6361 Z6367:Z6368">
    <cfRule type="notContainsBlanks" dxfId="6" priority="11547">
      <formula>LEN(TRIM(Z6341))&gt;0</formula>
    </cfRule>
  </conditionalFormatting>
  <conditionalFormatting sqref="AB6343 AB6347 AB6353:AB6354 AB6356 AB6361 AB6367:AB6368">
    <cfRule type="cellIs" dxfId="7" priority="11263" operator="notEqual">
      <formula>0</formula>
    </cfRule>
  </conditionalFormatting>
  <conditionalFormatting sqref="V6344 AC6344">
    <cfRule type="notContainsBlanks" dxfId="0" priority="11025">
      <formula>LEN(TRIM(V6344))&gt;0</formula>
    </cfRule>
  </conditionalFormatting>
  <conditionalFormatting sqref="V6345 AC6345">
    <cfRule type="notContainsBlanks" dxfId="0" priority="10997">
      <formula>LEN(TRIM(V6345))&gt;0</formula>
    </cfRule>
  </conditionalFormatting>
  <conditionalFormatting sqref="V6346 AC6346">
    <cfRule type="notContainsBlanks" dxfId="0" priority="10969">
      <formula>LEN(TRIM(V6346))&gt;0</formula>
    </cfRule>
  </conditionalFormatting>
  <conditionalFormatting sqref="V6348 AC6348">
    <cfRule type="notContainsBlanks" dxfId="0" priority="10219">
      <formula>LEN(TRIM(V6348))&gt;0</formula>
    </cfRule>
  </conditionalFormatting>
  <conditionalFormatting sqref="V6349 AC6349">
    <cfRule type="notContainsBlanks" dxfId="0" priority="10191">
      <formula>LEN(TRIM(V6349))&gt;0</formula>
    </cfRule>
  </conditionalFormatting>
  <conditionalFormatting sqref="V6350 AC6350">
    <cfRule type="notContainsBlanks" dxfId="0" priority="10163">
      <formula>LEN(TRIM(V6350))&gt;0</formula>
    </cfRule>
  </conditionalFormatting>
  <conditionalFormatting sqref="V6351 AC6351">
    <cfRule type="notContainsBlanks" dxfId="0" priority="10135">
      <formula>LEN(TRIM(V6351))&gt;0</formula>
    </cfRule>
  </conditionalFormatting>
  <conditionalFormatting sqref="V6352 AC6352">
    <cfRule type="notContainsBlanks" dxfId="0" priority="10107">
      <formula>LEN(TRIM(V6352))&gt;0</formula>
    </cfRule>
  </conditionalFormatting>
  <conditionalFormatting sqref="R6353:R6354 R6356 R6361 R6367:R6368">
    <cfRule type="notContainsBlanks" dxfId="2" priority="11519">
      <formula>LEN(TRIM(R6353))&gt;0</formula>
    </cfRule>
  </conditionalFormatting>
  <conditionalFormatting sqref="V6353:V6354 AC6353:AC6354 V6356 AC6356 V6361 AC6361 V6367:V6368 AC6367:AC6368">
    <cfRule type="notContainsBlanks" dxfId="0" priority="11799">
      <formula>LEN(TRIM(V6353))&gt;0</formula>
    </cfRule>
  </conditionalFormatting>
  <conditionalFormatting sqref="W6353:W6354 W6356 W6361 W6367:W6368">
    <cfRule type="notContainsBlanks" dxfId="0" priority="11771">
      <formula>LEN(TRIM(W6353))&gt;0</formula>
    </cfRule>
  </conditionalFormatting>
  <conditionalFormatting sqref="V6355 AC6355">
    <cfRule type="notContainsBlanks" dxfId="0" priority="9191">
      <formula>LEN(TRIM(V6355))&gt;0</formula>
    </cfRule>
  </conditionalFormatting>
  <conditionalFormatting sqref="V6357 AC6357">
    <cfRule type="notContainsBlanks" dxfId="0" priority="8781">
      <formula>LEN(TRIM(V6357))&gt;0</formula>
    </cfRule>
  </conditionalFormatting>
  <conditionalFormatting sqref="V6358 AC6358">
    <cfRule type="notContainsBlanks" dxfId="0" priority="8753">
      <formula>LEN(TRIM(V6358))&gt;0</formula>
    </cfRule>
  </conditionalFormatting>
  <conditionalFormatting sqref="V6359 AC6359">
    <cfRule type="notContainsBlanks" dxfId="0" priority="8725">
      <formula>LEN(TRIM(V6359))&gt;0</formula>
    </cfRule>
  </conditionalFormatting>
  <conditionalFormatting sqref="V6360 AC6360">
    <cfRule type="notContainsBlanks" dxfId="0" priority="8697">
      <formula>LEN(TRIM(V6360))&gt;0</formula>
    </cfRule>
  </conditionalFormatting>
  <conditionalFormatting sqref="V6362 AC6362">
    <cfRule type="notContainsBlanks" dxfId="0" priority="7828">
      <formula>LEN(TRIM(V6362))&gt;0</formula>
    </cfRule>
  </conditionalFormatting>
  <conditionalFormatting sqref="V6363 AC6363">
    <cfRule type="notContainsBlanks" dxfId="0" priority="7800">
      <formula>LEN(TRIM(V6363))&gt;0</formula>
    </cfRule>
  </conditionalFormatting>
  <conditionalFormatting sqref="V6364 AC6364">
    <cfRule type="notContainsBlanks" dxfId="0" priority="7772">
      <formula>LEN(TRIM(V6364))&gt;0</formula>
    </cfRule>
  </conditionalFormatting>
  <conditionalFormatting sqref="V6365 AC6365">
    <cfRule type="notContainsBlanks" dxfId="0" priority="7744">
      <formula>LEN(TRIM(V6365))&gt;0</formula>
    </cfRule>
  </conditionalFormatting>
  <conditionalFormatting sqref="V6366 AC6366">
    <cfRule type="notContainsBlanks" dxfId="0" priority="7716">
      <formula>LEN(TRIM(V6366))&gt;0</formula>
    </cfRule>
  </conditionalFormatting>
  <conditionalFormatting sqref="V6369 AC6369">
    <cfRule type="notContainsBlanks" dxfId="0" priority="6689">
      <formula>LEN(TRIM(V6369))&gt;0</formula>
    </cfRule>
  </conditionalFormatting>
  <conditionalFormatting sqref="V6370 AC6370">
    <cfRule type="notContainsBlanks" dxfId="0" priority="6661">
      <formula>LEN(TRIM(V6370))&gt;0</formula>
    </cfRule>
  </conditionalFormatting>
  <conditionalFormatting sqref="V6371 AC6371">
    <cfRule type="notContainsBlanks" dxfId="0" priority="6633">
      <formula>LEN(TRIM(V6371))&gt;0</formula>
    </cfRule>
  </conditionalFormatting>
  <conditionalFormatting sqref="R6372:S6372 U6372">
    <cfRule type="notContainsBlanks" dxfId="2" priority="11347">
      <formula>LEN(TRIM(R6372))&gt;0</formula>
    </cfRule>
  </conditionalFormatting>
  <conditionalFormatting sqref="V6372 AC6372">
    <cfRule type="notContainsBlanks" dxfId="0" priority="11487">
      <formula>LEN(TRIM(V6372))&gt;0</formula>
    </cfRule>
  </conditionalFormatting>
  <conditionalFormatting sqref="Q6374:Q6376 Q6389 Q6394 Q6401">
    <cfRule type="notContainsBlanks" dxfId="1" priority="3018">
      <formula>LEN(TRIM(Q6374))&gt;0</formula>
    </cfRule>
  </conditionalFormatting>
  <conditionalFormatting sqref="R6374:R6375 R6380">
    <cfRule type="notContainsBlanks" dxfId="2" priority="3017">
      <formula>LEN(TRIM(R6374))&gt;0</formula>
    </cfRule>
  </conditionalFormatting>
  <conditionalFormatting sqref="S6374:S6376 S6380 S6386:S6387 S6389 S6394 S6400:S6401">
    <cfRule type="notContainsBlanks" dxfId="3" priority="3000">
      <formula>LEN(TRIM(S6374))&gt;0</formula>
    </cfRule>
  </conditionalFormatting>
  <conditionalFormatting sqref="U6374:U6376 U6380 U6386:U6387 U6389 U6394 U6400:U6401">
    <cfRule type="notContainsBlanks" dxfId="4" priority="2999">
      <formula>LEN(TRIM(U6374))&gt;0</formula>
    </cfRule>
  </conditionalFormatting>
  <conditionalFormatting sqref="V6374 AC6374">
    <cfRule type="notContainsBlanks" dxfId="0" priority="3016">
      <formula>LEN(TRIM(V6374))&gt;0</formula>
    </cfRule>
  </conditionalFormatting>
  <conditionalFormatting sqref="V6374:V6376 AC6374:AC6376 V6380 AC6380">
    <cfRule type="notContainsBlanks" dxfId="0" priority="3014">
      <formula>LEN(TRIM(V6374))&gt;0</formula>
    </cfRule>
  </conditionalFormatting>
  <conditionalFormatting sqref="W6374:W6376 W6380">
    <cfRule type="notContainsBlanks" dxfId="0" priority="3013">
      <formula>LEN(TRIM(W6374))&gt;0</formula>
    </cfRule>
  </conditionalFormatting>
  <conditionalFormatting sqref="Y6374:Y6376 Y6380 Y6386:Y6387 Y6389 Y6394 Y6400:Y6401">
    <cfRule type="notContainsBlanks" dxfId="5" priority="3012">
      <formula>LEN(TRIM(Y6374))&gt;0</formula>
    </cfRule>
  </conditionalFormatting>
  <conditionalFormatting sqref="Z6374:Z6376 Z6380 Z6386:Z6387 Z6389 Z6394 Z6400:Z6401">
    <cfRule type="notContainsBlanks" dxfId="6" priority="3011">
      <formula>LEN(TRIM(Z6374))&gt;0</formula>
    </cfRule>
  </conditionalFormatting>
  <conditionalFormatting sqref="AB6376 AB6380 AB6386:AB6387 AB6389 AB6394 AB6400:AB6401">
    <cfRule type="cellIs" dxfId="7" priority="3001" operator="notEqual">
      <formula>0</formula>
    </cfRule>
  </conditionalFormatting>
  <conditionalFormatting sqref="V6377 AC6377">
    <cfRule type="notContainsBlanks" dxfId="0" priority="2993">
      <formula>LEN(TRIM(V6377))&gt;0</formula>
    </cfRule>
  </conditionalFormatting>
  <conditionalFormatting sqref="V6378 AC6378">
    <cfRule type="notContainsBlanks" dxfId="0" priority="2992">
      <formula>LEN(TRIM(V6378))&gt;0</formula>
    </cfRule>
  </conditionalFormatting>
  <conditionalFormatting sqref="V6379 AC6379">
    <cfRule type="notContainsBlanks" dxfId="0" priority="2991">
      <formula>LEN(TRIM(V6379))&gt;0</formula>
    </cfRule>
  </conditionalFormatting>
  <conditionalFormatting sqref="V6381 AC6381">
    <cfRule type="notContainsBlanks" dxfId="0" priority="2967">
      <formula>LEN(TRIM(V6381))&gt;0</formula>
    </cfRule>
  </conditionalFormatting>
  <conditionalFormatting sqref="V6382 AC6382">
    <cfRule type="notContainsBlanks" dxfId="0" priority="2966">
      <formula>LEN(TRIM(V6382))&gt;0</formula>
    </cfRule>
  </conditionalFormatting>
  <conditionalFormatting sqref="V6383 AC6383">
    <cfRule type="notContainsBlanks" dxfId="0" priority="2965">
      <formula>LEN(TRIM(V6383))&gt;0</formula>
    </cfRule>
  </conditionalFormatting>
  <conditionalFormatting sqref="V6384 AC6384">
    <cfRule type="notContainsBlanks" dxfId="0" priority="2964">
      <formula>LEN(TRIM(V6384))&gt;0</formula>
    </cfRule>
  </conditionalFormatting>
  <conditionalFormatting sqref="V6385 AC6385">
    <cfRule type="notContainsBlanks" dxfId="0" priority="2963">
      <formula>LEN(TRIM(V6385))&gt;0</formula>
    </cfRule>
  </conditionalFormatting>
  <conditionalFormatting sqref="R6386:R6387 R6389 R6394 R6400:R6401">
    <cfRule type="notContainsBlanks" dxfId="2" priority="3010">
      <formula>LEN(TRIM(R6386))&gt;0</formula>
    </cfRule>
  </conditionalFormatting>
  <conditionalFormatting sqref="V6386:V6387 AC6386:AC6387 V6389 AC6389 V6394 AC6394 V6400:V6401 AC6400:AC6401">
    <cfRule type="notContainsBlanks" dxfId="0" priority="3020">
      <formula>LEN(TRIM(V6386))&gt;0</formula>
    </cfRule>
  </conditionalFormatting>
  <conditionalFormatting sqref="W6386:W6387 W6389 W6394 W6400:W6401">
    <cfRule type="notContainsBlanks" dxfId="0" priority="3019">
      <formula>LEN(TRIM(W6386))&gt;0</formula>
    </cfRule>
  </conditionalFormatting>
  <conditionalFormatting sqref="V6388 AC6388">
    <cfRule type="notContainsBlanks" dxfId="0" priority="2930">
      <formula>LEN(TRIM(V6388))&gt;0</formula>
    </cfRule>
  </conditionalFormatting>
  <conditionalFormatting sqref="V6390 AC6390">
    <cfRule type="notContainsBlanks" dxfId="0" priority="2915">
      <formula>LEN(TRIM(V6390))&gt;0</formula>
    </cfRule>
  </conditionalFormatting>
  <conditionalFormatting sqref="V6391 AC6391">
    <cfRule type="notContainsBlanks" dxfId="0" priority="2914">
      <formula>LEN(TRIM(V6391))&gt;0</formula>
    </cfRule>
  </conditionalFormatting>
  <conditionalFormatting sqref="V6392 AC6392">
    <cfRule type="notContainsBlanks" dxfId="0" priority="2913">
      <formula>LEN(TRIM(V6392))&gt;0</formula>
    </cfRule>
  </conditionalFormatting>
  <conditionalFormatting sqref="V6393 AC6393">
    <cfRule type="notContainsBlanks" dxfId="0" priority="2912">
      <formula>LEN(TRIM(V6393))&gt;0</formula>
    </cfRule>
  </conditionalFormatting>
  <conditionalFormatting sqref="V6395 AC6395">
    <cfRule type="notContainsBlanks" dxfId="0" priority="2882">
      <formula>LEN(TRIM(V6395))&gt;0</formula>
    </cfRule>
  </conditionalFormatting>
  <conditionalFormatting sqref="V6396 AC6396">
    <cfRule type="notContainsBlanks" dxfId="0" priority="2881">
      <formula>LEN(TRIM(V6396))&gt;0</formula>
    </cfRule>
  </conditionalFormatting>
  <conditionalFormatting sqref="V6397 AC6397">
    <cfRule type="notContainsBlanks" dxfId="0" priority="2880">
      <formula>LEN(TRIM(V6397))&gt;0</formula>
    </cfRule>
  </conditionalFormatting>
  <conditionalFormatting sqref="V6398 AC6398">
    <cfRule type="notContainsBlanks" dxfId="0" priority="2879">
      <formula>LEN(TRIM(V6398))&gt;0</formula>
    </cfRule>
  </conditionalFormatting>
  <conditionalFormatting sqref="V6399 AC6399">
    <cfRule type="notContainsBlanks" dxfId="0" priority="2878">
      <formula>LEN(TRIM(V6399))&gt;0</formula>
    </cfRule>
  </conditionalFormatting>
  <conditionalFormatting sqref="V6402 AC6402">
    <cfRule type="notContainsBlanks" dxfId="0" priority="2841">
      <formula>LEN(TRIM(V6402))&gt;0</formula>
    </cfRule>
  </conditionalFormatting>
  <conditionalFormatting sqref="V6403 AC6403">
    <cfRule type="notContainsBlanks" dxfId="0" priority="2840">
      <formula>LEN(TRIM(V6403))&gt;0</formula>
    </cfRule>
  </conditionalFormatting>
  <conditionalFormatting sqref="V6404 AC6404">
    <cfRule type="notContainsBlanks" dxfId="0" priority="2839">
      <formula>LEN(TRIM(V6404))&gt;0</formula>
    </cfRule>
  </conditionalFormatting>
  <conditionalFormatting sqref="R6405:S6405 U6405">
    <cfRule type="notContainsBlanks" dxfId="2" priority="3004">
      <formula>LEN(TRIM(R6405))&gt;0</formula>
    </cfRule>
  </conditionalFormatting>
  <conditionalFormatting sqref="V6405 AC6405">
    <cfRule type="notContainsBlanks" dxfId="0" priority="3009">
      <formula>LEN(TRIM(V6405))&gt;0</formula>
    </cfRule>
  </conditionalFormatting>
  <conditionalFormatting sqref="Q6407:Q6409 Q6413 Q6420 Q6422 Q6433:Q6434">
    <cfRule type="notContainsBlanks" dxfId="1" priority="11741">
      <formula>LEN(TRIM(Q6407))&gt;0</formula>
    </cfRule>
  </conditionalFormatting>
  <conditionalFormatting sqref="S6407:S6409 S6413 S6419:S6420 S6422 S6427 S6433:S6434">
    <cfRule type="notContainsBlanks" dxfId="3" priority="11233">
      <formula>LEN(TRIM(S6407))&gt;0</formula>
    </cfRule>
  </conditionalFormatting>
  <conditionalFormatting sqref="U6407:U6409 U6413 U6419:U6420 U6422 U6427 U6433:U6434">
    <cfRule type="notContainsBlanks" dxfId="4" priority="11205">
      <formula>LEN(TRIM(U6407))&gt;0</formula>
    </cfRule>
  </conditionalFormatting>
  <conditionalFormatting sqref="V6407 AC6407">
    <cfRule type="notContainsBlanks" dxfId="0" priority="11685">
      <formula>LEN(TRIM(V6407))&gt;0</formula>
    </cfRule>
  </conditionalFormatting>
  <conditionalFormatting sqref="V6407:V6409 AC6407:AC6409 V6413 AC6413">
    <cfRule type="notContainsBlanks" dxfId="0" priority="11629">
      <formula>LEN(TRIM(V6407))&gt;0</formula>
    </cfRule>
  </conditionalFormatting>
  <conditionalFormatting sqref="W6407:W6409 W6413">
    <cfRule type="notContainsBlanks" dxfId="0" priority="11601">
      <formula>LEN(TRIM(W6407))&gt;0</formula>
    </cfRule>
  </conditionalFormatting>
  <conditionalFormatting sqref="Y6407:Y6409 Y6413 Y6419:Y6420 Y6422 Y6427 Y6433:Y6434">
    <cfRule type="notContainsBlanks" dxfId="5" priority="11573">
      <formula>LEN(TRIM(Y6407))&gt;0</formula>
    </cfRule>
  </conditionalFormatting>
  <conditionalFormatting sqref="Z6407:Z6409 Z6413 Z6419:Z6420 Z6422 Z6427 Z6433:Z6434">
    <cfRule type="notContainsBlanks" dxfId="6" priority="11545">
      <formula>LEN(TRIM(Z6407))&gt;0</formula>
    </cfRule>
  </conditionalFormatting>
  <conditionalFormatting sqref="AA6407 AA6427 AA6434">
    <cfRule type="cellIs" dxfId="8" priority="11513" operator="equal">
      <formula>2</formula>
    </cfRule>
    <cfRule type="cellIs" dxfId="8" priority="11511" operator="equal">
      <formula>4</formula>
    </cfRule>
  </conditionalFormatting>
  <conditionalFormatting sqref="R6408:R6409 R6413">
    <cfRule type="notContainsBlanks" dxfId="2" priority="11713">
      <formula>LEN(TRIM(R6408))&gt;0</formula>
    </cfRule>
  </conditionalFormatting>
  <conditionalFormatting sqref="AB6409 AB6413 AB6419:AB6420 AB6422 AB6427 AB6433:AB6434">
    <cfRule type="cellIs" dxfId="7" priority="11261" operator="notEqual">
      <formula>0</formula>
    </cfRule>
  </conditionalFormatting>
  <conditionalFormatting sqref="V6410 AC6410">
    <cfRule type="notContainsBlanks" dxfId="0" priority="11023">
      <formula>LEN(TRIM(V6410))&gt;0</formula>
    </cfRule>
  </conditionalFormatting>
  <conditionalFormatting sqref="V6411 AC6411">
    <cfRule type="notContainsBlanks" dxfId="0" priority="10995">
      <formula>LEN(TRIM(V6411))&gt;0</formula>
    </cfRule>
  </conditionalFormatting>
  <conditionalFormatting sqref="V6412 AC6412">
    <cfRule type="notContainsBlanks" dxfId="0" priority="10967">
      <formula>LEN(TRIM(V6412))&gt;0</formula>
    </cfRule>
  </conditionalFormatting>
  <conditionalFormatting sqref="V6414 AC6414">
    <cfRule type="notContainsBlanks" dxfId="0" priority="10217">
      <formula>LEN(TRIM(V6414))&gt;0</formula>
    </cfRule>
  </conditionalFormatting>
  <conditionalFormatting sqref="V6415 AC6415">
    <cfRule type="notContainsBlanks" dxfId="0" priority="10189">
      <formula>LEN(TRIM(V6415))&gt;0</formula>
    </cfRule>
  </conditionalFormatting>
  <conditionalFormatting sqref="V6416 AC6416">
    <cfRule type="notContainsBlanks" dxfId="0" priority="10161">
      <formula>LEN(TRIM(V6416))&gt;0</formula>
    </cfRule>
  </conditionalFormatting>
  <conditionalFormatting sqref="V6417 AC6417">
    <cfRule type="notContainsBlanks" dxfId="0" priority="10133">
      <formula>LEN(TRIM(V6417))&gt;0</formula>
    </cfRule>
  </conditionalFormatting>
  <conditionalFormatting sqref="V6418 AC6418">
    <cfRule type="notContainsBlanks" dxfId="0" priority="10105">
      <formula>LEN(TRIM(V6418))&gt;0</formula>
    </cfRule>
  </conditionalFormatting>
  <conditionalFormatting sqref="R6419:R6420 R6422 R6427 R6433:R6434">
    <cfRule type="notContainsBlanks" dxfId="2" priority="11517">
      <formula>LEN(TRIM(R6419))&gt;0</formula>
    </cfRule>
  </conditionalFormatting>
  <conditionalFormatting sqref="V6419:V6420 AC6419:AC6420 V6422 AC6422 V6427 AC6427 V6433:V6434 AC6433:AC6434">
    <cfRule type="notContainsBlanks" dxfId="0" priority="11797">
      <formula>LEN(TRIM(V6419))&gt;0</formula>
    </cfRule>
  </conditionalFormatting>
  <conditionalFormatting sqref="W6419:W6420 W6422 W6427 W6433:W6434">
    <cfRule type="notContainsBlanks" dxfId="0" priority="11769">
      <formula>LEN(TRIM(W6419))&gt;0</formula>
    </cfRule>
  </conditionalFormatting>
  <conditionalFormatting sqref="V6421 AC6421">
    <cfRule type="notContainsBlanks" dxfId="0" priority="9189">
      <formula>LEN(TRIM(V6421))&gt;0</formula>
    </cfRule>
  </conditionalFormatting>
  <conditionalFormatting sqref="V6423 AC6423">
    <cfRule type="notContainsBlanks" dxfId="0" priority="8779">
      <formula>LEN(TRIM(V6423))&gt;0</formula>
    </cfRule>
  </conditionalFormatting>
  <conditionalFormatting sqref="V6424 AC6424">
    <cfRule type="notContainsBlanks" dxfId="0" priority="8751">
      <formula>LEN(TRIM(V6424))&gt;0</formula>
    </cfRule>
  </conditionalFormatting>
  <conditionalFormatting sqref="V6425 AC6425">
    <cfRule type="notContainsBlanks" dxfId="0" priority="8723">
      <formula>LEN(TRIM(V6425))&gt;0</formula>
    </cfRule>
  </conditionalFormatting>
  <conditionalFormatting sqref="V6426 AC6426">
    <cfRule type="notContainsBlanks" dxfId="0" priority="8695">
      <formula>LEN(TRIM(V6426))&gt;0</formula>
    </cfRule>
  </conditionalFormatting>
  <conditionalFormatting sqref="V6428 AC6428">
    <cfRule type="notContainsBlanks" dxfId="0" priority="7826">
      <formula>LEN(TRIM(V6428))&gt;0</formula>
    </cfRule>
  </conditionalFormatting>
  <conditionalFormatting sqref="V6429 AC6429">
    <cfRule type="notContainsBlanks" dxfId="0" priority="7798">
      <formula>LEN(TRIM(V6429))&gt;0</formula>
    </cfRule>
  </conditionalFormatting>
  <conditionalFormatting sqref="V6430 AC6430">
    <cfRule type="notContainsBlanks" dxfId="0" priority="7770">
      <formula>LEN(TRIM(V6430))&gt;0</formula>
    </cfRule>
  </conditionalFormatting>
  <conditionalFormatting sqref="V6431 AC6431">
    <cfRule type="notContainsBlanks" dxfId="0" priority="7742">
      <formula>LEN(TRIM(V6431))&gt;0</formula>
    </cfRule>
  </conditionalFormatting>
  <conditionalFormatting sqref="V6432 AC6432">
    <cfRule type="notContainsBlanks" dxfId="0" priority="7714">
      <formula>LEN(TRIM(V6432))&gt;0</formula>
    </cfRule>
  </conditionalFormatting>
  <conditionalFormatting sqref="V6435 AC6435">
    <cfRule type="notContainsBlanks" dxfId="0" priority="6687">
      <formula>LEN(TRIM(V6435))&gt;0</formula>
    </cfRule>
  </conditionalFormatting>
  <conditionalFormatting sqref="V6436 AC6436">
    <cfRule type="notContainsBlanks" dxfId="0" priority="6659">
      <formula>LEN(TRIM(V6436))&gt;0</formula>
    </cfRule>
  </conditionalFormatting>
  <conditionalFormatting sqref="V6437 AC6437">
    <cfRule type="notContainsBlanks" dxfId="0" priority="6631">
      <formula>LEN(TRIM(V6437))&gt;0</formula>
    </cfRule>
  </conditionalFormatting>
  <conditionalFormatting sqref="R6438:S6438 U6438">
    <cfRule type="notContainsBlanks" dxfId="2" priority="11345">
      <formula>LEN(TRIM(R6438))&gt;0</formula>
    </cfRule>
  </conditionalFormatting>
  <conditionalFormatting sqref="V6438 AC6438">
    <cfRule type="notContainsBlanks" dxfId="0" priority="11485">
      <formula>LEN(TRIM(V6438))&gt;0</formula>
    </cfRule>
  </conditionalFormatting>
  <conditionalFormatting sqref="Q6440:Q6442 Q6446 Q6455 Q6460 Q6467">
    <cfRule type="notContainsBlanks" dxfId="1" priority="4252">
      <formula>LEN(TRIM(Q6440))&gt;0</formula>
    </cfRule>
  </conditionalFormatting>
  <conditionalFormatting sqref="R6440:R6442 R6446">
    <cfRule type="notContainsBlanks" dxfId="2" priority="4251">
      <formula>LEN(TRIM(R6440))&gt;0</formula>
    </cfRule>
  </conditionalFormatting>
  <conditionalFormatting sqref="S6440:S6442 S6446 S6452:S6453 S6455 S6460 S6466:S6467">
    <cfRule type="notContainsBlanks" dxfId="3" priority="4234">
      <formula>LEN(TRIM(S6440))&gt;0</formula>
    </cfRule>
  </conditionalFormatting>
  <conditionalFormatting sqref="U6440:U6442 U6446 U6452:U6453 U6455 U6460 U6466:U6467">
    <cfRule type="notContainsBlanks" dxfId="4" priority="4233">
      <formula>LEN(TRIM(U6440))&gt;0</formula>
    </cfRule>
  </conditionalFormatting>
  <conditionalFormatting sqref="V6440 AC6440">
    <cfRule type="notContainsBlanks" dxfId="0" priority="4250">
      <formula>LEN(TRIM(V6440))&gt;0</formula>
    </cfRule>
  </conditionalFormatting>
  <conditionalFormatting sqref="V6440:V6442 AC6440:AC6442 V6446 AC6446">
    <cfRule type="notContainsBlanks" dxfId="0" priority="4248">
      <formula>LEN(TRIM(V6440))&gt;0</formula>
    </cfRule>
  </conditionalFormatting>
  <conditionalFormatting sqref="W6440:W6442 W6446">
    <cfRule type="notContainsBlanks" dxfId="0" priority="4247">
      <formula>LEN(TRIM(W6440))&gt;0</formula>
    </cfRule>
  </conditionalFormatting>
  <conditionalFormatting sqref="Y6440:Y6442 Y6446 Y6452:Y6453 Y6455 Y6460 Y6466:Y6467">
    <cfRule type="notContainsBlanks" dxfId="5" priority="4246">
      <formula>LEN(TRIM(Y6440))&gt;0</formula>
    </cfRule>
  </conditionalFormatting>
  <conditionalFormatting sqref="Z6440:Z6442 Z6446 Z6452:Z6453 Z6455 Z6460 Z6466:Z6467">
    <cfRule type="notContainsBlanks" dxfId="6" priority="4245">
      <formula>LEN(TRIM(Z6440))&gt;0</formula>
    </cfRule>
  </conditionalFormatting>
  <conditionalFormatting sqref="AA6442 AA6506 AA6508:AA6509">
    <cfRule type="cellIs" dxfId="8" priority="1363" operator="equal">
      <formula>2</formula>
    </cfRule>
    <cfRule type="cellIs" dxfId="8" priority="1362" operator="equal">
      <formula>4</formula>
    </cfRule>
  </conditionalFormatting>
  <conditionalFormatting sqref="AB6442 AB6446 AB6452:AB6453 AB6455 AB6460 AB6466:AB6467">
    <cfRule type="cellIs" dxfId="7" priority="4235" operator="notEqual">
      <formula>0</formula>
    </cfRule>
  </conditionalFormatting>
  <conditionalFormatting sqref="V6443 AC6443">
    <cfRule type="notContainsBlanks" dxfId="0" priority="4226">
      <formula>LEN(TRIM(V6443))&gt;0</formula>
    </cfRule>
  </conditionalFormatting>
  <conditionalFormatting sqref="V6444 AC6444">
    <cfRule type="notContainsBlanks" dxfId="0" priority="4225">
      <formula>LEN(TRIM(V6444))&gt;0</formula>
    </cfRule>
  </conditionalFormatting>
  <conditionalFormatting sqref="V6445 AC6445">
    <cfRule type="notContainsBlanks" dxfId="0" priority="4224">
      <formula>LEN(TRIM(V6445))&gt;0</formula>
    </cfRule>
  </conditionalFormatting>
  <conditionalFormatting sqref="V6447 AC6447">
    <cfRule type="notContainsBlanks" dxfId="0" priority="4200">
      <formula>LEN(TRIM(V6447))&gt;0</formula>
    </cfRule>
  </conditionalFormatting>
  <conditionalFormatting sqref="V6448 AC6448">
    <cfRule type="notContainsBlanks" dxfId="0" priority="4199">
      <formula>LEN(TRIM(V6448))&gt;0</formula>
    </cfRule>
  </conditionalFormatting>
  <conditionalFormatting sqref="AA6448 AA6450 AA6507">
    <cfRule type="cellIs" dxfId="8" priority="11871" operator="equal">
      <formula>2</formula>
    </cfRule>
    <cfRule type="cellIs" dxfId="8" priority="11870" operator="equal">
      <formula>4</formula>
    </cfRule>
  </conditionalFormatting>
  <conditionalFormatting sqref="V6449 AC6449">
    <cfRule type="notContainsBlanks" dxfId="0" priority="4198">
      <formula>LEN(TRIM(V6449))&gt;0</formula>
    </cfRule>
  </conditionalFormatting>
  <conditionalFormatting sqref="AA6449 AA6519:AA6520">
    <cfRule type="cellIs" dxfId="8" priority="11859" operator="equal">
      <formula>2</formula>
    </cfRule>
    <cfRule type="cellIs" dxfId="8" priority="11858" operator="equal">
      <formula>4</formula>
    </cfRule>
  </conditionalFormatting>
  <conditionalFormatting sqref="V6450 AC6450">
    <cfRule type="notContainsBlanks" dxfId="0" priority="4197">
      <formula>LEN(TRIM(V6450))&gt;0</formula>
    </cfRule>
  </conditionalFormatting>
  <conditionalFormatting sqref="V6451 AC6451">
    <cfRule type="notContainsBlanks" dxfId="0" priority="4196">
      <formula>LEN(TRIM(V6451))&gt;0</formula>
    </cfRule>
  </conditionalFormatting>
  <conditionalFormatting sqref="R6452:R6453 R6455 R6460 R6466:R6467">
    <cfRule type="notContainsBlanks" dxfId="2" priority="4244">
      <formula>LEN(TRIM(R6452))&gt;0</formula>
    </cfRule>
  </conditionalFormatting>
  <conditionalFormatting sqref="V6452:V6453 AC6452:AC6453 V6455 AC6455 V6460 AC6460 V6466:V6467 AC6466:AC6467">
    <cfRule type="notContainsBlanks" dxfId="0" priority="4254">
      <formula>LEN(TRIM(V6452))&gt;0</formula>
    </cfRule>
  </conditionalFormatting>
  <conditionalFormatting sqref="W6452:W6453 W6455 W6460 W6466:W6467">
    <cfRule type="notContainsBlanks" dxfId="0" priority="4253">
      <formula>LEN(TRIM(W6452))&gt;0</formula>
    </cfRule>
  </conditionalFormatting>
  <conditionalFormatting sqref="V6454 AC6454">
    <cfRule type="notContainsBlanks" dxfId="0" priority="4163">
      <formula>LEN(TRIM(V6454))&gt;0</formula>
    </cfRule>
  </conditionalFormatting>
  <conditionalFormatting sqref="V6456 AC6456">
    <cfRule type="notContainsBlanks" dxfId="0" priority="4148">
      <formula>LEN(TRIM(V6456))&gt;0</formula>
    </cfRule>
  </conditionalFormatting>
  <conditionalFormatting sqref="AA6456 AA6524 AA6689 AA6757">
    <cfRule type="cellIs" dxfId="8" priority="11883" operator="equal">
      <formula>2</formula>
    </cfRule>
    <cfRule type="cellIs" dxfId="8" priority="11882" operator="equal">
      <formula>4</formula>
    </cfRule>
  </conditionalFormatting>
  <conditionalFormatting sqref="V6457 AC6457">
    <cfRule type="notContainsBlanks" dxfId="0" priority="4147">
      <formula>LEN(TRIM(V6457))&gt;0</formula>
    </cfRule>
  </conditionalFormatting>
  <conditionalFormatting sqref="V6458 AC6458">
    <cfRule type="notContainsBlanks" dxfId="0" priority="4146">
      <formula>LEN(TRIM(V6458))&gt;0</formula>
    </cfRule>
  </conditionalFormatting>
  <conditionalFormatting sqref="V6459 AC6459">
    <cfRule type="notContainsBlanks" dxfId="0" priority="4145">
      <formula>LEN(TRIM(V6459))&gt;0</formula>
    </cfRule>
  </conditionalFormatting>
  <conditionalFormatting sqref="V6461 AC6461">
    <cfRule type="notContainsBlanks" dxfId="0" priority="4115">
      <formula>LEN(TRIM(V6461))&gt;0</formula>
    </cfRule>
  </conditionalFormatting>
  <conditionalFormatting sqref="V6462 AC6462">
    <cfRule type="notContainsBlanks" dxfId="0" priority="4114">
      <formula>LEN(TRIM(V6462))&gt;0</formula>
    </cfRule>
  </conditionalFormatting>
  <conditionalFormatting sqref="V6463 AC6463">
    <cfRule type="notContainsBlanks" dxfId="0" priority="4113">
      <formula>LEN(TRIM(V6463))&gt;0</formula>
    </cfRule>
  </conditionalFormatting>
  <conditionalFormatting sqref="V6464 AC6464">
    <cfRule type="notContainsBlanks" dxfId="0" priority="4112">
      <formula>LEN(TRIM(V6464))&gt;0</formula>
    </cfRule>
  </conditionalFormatting>
  <conditionalFormatting sqref="V6465 AC6465">
    <cfRule type="notContainsBlanks" dxfId="0" priority="4111">
      <formula>LEN(TRIM(V6465))&gt;0</formula>
    </cfRule>
  </conditionalFormatting>
  <conditionalFormatting sqref="V6468 AC6468">
    <cfRule type="notContainsBlanks" dxfId="0" priority="4074">
      <formula>LEN(TRIM(V6468))&gt;0</formula>
    </cfRule>
  </conditionalFormatting>
  <conditionalFormatting sqref="AA6468 AA6527 AA6532 AA6535">
    <cfRule type="cellIs" dxfId="8" priority="11869" operator="equal">
      <formula>2</formula>
    </cfRule>
    <cfRule type="cellIs" dxfId="8" priority="11868" operator="equal">
      <formula>4</formula>
    </cfRule>
  </conditionalFormatting>
  <conditionalFormatting sqref="V6469 AC6469">
    <cfRule type="notContainsBlanks" dxfId="0" priority="4073">
      <formula>LEN(TRIM(V6469))&gt;0</formula>
    </cfRule>
  </conditionalFormatting>
  <conditionalFormatting sqref="V6470 AC6470">
    <cfRule type="notContainsBlanks" dxfId="0" priority="4072">
      <formula>LEN(TRIM(V6470))&gt;0</formula>
    </cfRule>
  </conditionalFormatting>
  <conditionalFormatting sqref="R6471:S6471 U6471">
    <cfRule type="notContainsBlanks" dxfId="2" priority="4238">
      <formula>LEN(TRIM(R6471))&gt;0</formula>
    </cfRule>
  </conditionalFormatting>
  <conditionalFormatting sqref="V6471 AC6471">
    <cfRule type="notContainsBlanks" dxfId="0" priority="4243">
      <formula>LEN(TRIM(V6471))&gt;0</formula>
    </cfRule>
  </conditionalFormatting>
  <conditionalFormatting sqref="Q6473:Q6475 Q6479 Q6485:Q6486 Q6488 Q6493 Q6499:Q6500">
    <cfRule type="notContainsBlanks" dxfId="1" priority="2218">
      <formula>LEN(TRIM(Q6473))&gt;0</formula>
    </cfRule>
  </conditionalFormatting>
  <conditionalFormatting sqref="R6473:R6475 R6479">
    <cfRule type="notContainsBlanks" dxfId="2" priority="2217">
      <formula>LEN(TRIM(R6473))&gt;0</formula>
    </cfRule>
  </conditionalFormatting>
  <conditionalFormatting sqref="S6473:S6475 S6479 S6485:S6486 S6488 S6493 S6499:S6500">
    <cfRule type="notContainsBlanks" dxfId="3" priority="2200">
      <formula>LEN(TRIM(S6473))&gt;0</formula>
    </cfRule>
  </conditionalFormatting>
  <conditionalFormatting sqref="U6473:U6475 U6479 U6485:U6486 U6488 U6493 U6499:U6500">
    <cfRule type="notContainsBlanks" dxfId="4" priority="2199">
      <formula>LEN(TRIM(U6473))&gt;0</formula>
    </cfRule>
  </conditionalFormatting>
  <conditionalFormatting sqref="V6473 AC6473">
    <cfRule type="notContainsBlanks" dxfId="0" priority="2216">
      <formula>LEN(TRIM(V6473))&gt;0</formula>
    </cfRule>
  </conditionalFormatting>
  <conditionalFormatting sqref="V6473:V6475 AC6473:AC6475 V6479 AC6479">
    <cfRule type="notContainsBlanks" dxfId="0" priority="2214">
      <formula>LEN(TRIM(V6473))&gt;0</formula>
    </cfRule>
  </conditionalFormatting>
  <conditionalFormatting sqref="W6473:W6475 W6479">
    <cfRule type="notContainsBlanks" dxfId="0" priority="2213">
      <formula>LEN(TRIM(W6473))&gt;0</formula>
    </cfRule>
  </conditionalFormatting>
  <conditionalFormatting sqref="Y6473:Y6475 Y6479 Y6485:Y6486 Y6488 Y6493 Y6499:Y6500">
    <cfRule type="notContainsBlanks" dxfId="5" priority="2212">
      <formula>LEN(TRIM(Y6473))&gt;0</formula>
    </cfRule>
  </conditionalFormatting>
  <conditionalFormatting sqref="Z6473:Z6475 Z6479 Z6485:Z6486 Z6488 Z6493 Z6499:Z6500">
    <cfRule type="notContainsBlanks" dxfId="6" priority="2211">
      <formula>LEN(TRIM(Z6473))&gt;0</formula>
    </cfRule>
  </conditionalFormatting>
  <conditionalFormatting sqref="AB6475 AB6479 AB6485:AB6486 AB6488 AB6493 AB6499:AB6500">
    <cfRule type="cellIs" dxfId="7" priority="2201" operator="notEqual">
      <formula>0</formula>
    </cfRule>
  </conditionalFormatting>
  <conditionalFormatting sqref="V6476 AC6476">
    <cfRule type="notContainsBlanks" dxfId="0" priority="2192">
      <formula>LEN(TRIM(V6476))&gt;0</formula>
    </cfRule>
  </conditionalFormatting>
  <conditionalFormatting sqref="V6477 AC6477">
    <cfRule type="notContainsBlanks" dxfId="0" priority="2191">
      <formula>LEN(TRIM(V6477))&gt;0</formula>
    </cfRule>
  </conditionalFormatting>
  <conditionalFormatting sqref="V6478 AC6478">
    <cfRule type="notContainsBlanks" dxfId="0" priority="2190">
      <formula>LEN(TRIM(V6478))&gt;0</formula>
    </cfRule>
  </conditionalFormatting>
  <conditionalFormatting sqref="V6480 AC6480">
    <cfRule type="notContainsBlanks" dxfId="0" priority="2162">
      <formula>LEN(TRIM(V6480))&gt;0</formula>
    </cfRule>
  </conditionalFormatting>
  <conditionalFormatting sqref="V6481 AC6481">
    <cfRule type="notContainsBlanks" dxfId="0" priority="2161">
      <formula>LEN(TRIM(V6481))&gt;0</formula>
    </cfRule>
  </conditionalFormatting>
  <conditionalFormatting sqref="V6482 AC6482">
    <cfRule type="notContainsBlanks" dxfId="0" priority="2160">
      <formula>LEN(TRIM(V6482))&gt;0</formula>
    </cfRule>
  </conditionalFormatting>
  <conditionalFormatting sqref="V6483 AC6483">
    <cfRule type="notContainsBlanks" dxfId="0" priority="2159">
      <formula>LEN(TRIM(V6483))&gt;0</formula>
    </cfRule>
  </conditionalFormatting>
  <conditionalFormatting sqref="V6484 AC6484">
    <cfRule type="notContainsBlanks" dxfId="0" priority="2158">
      <formula>LEN(TRIM(V6484))&gt;0</formula>
    </cfRule>
  </conditionalFormatting>
  <conditionalFormatting sqref="R6485:R6486 R6488 R6493 R6499:R6500">
    <cfRule type="notContainsBlanks" dxfId="2" priority="2210">
      <formula>LEN(TRIM(R6485))&gt;0</formula>
    </cfRule>
  </conditionalFormatting>
  <conditionalFormatting sqref="V6485:V6486 AC6485:AC6486 V6488 AC6488 V6493 AC6493 V6499:V6500 AC6499:AC6500">
    <cfRule type="notContainsBlanks" dxfId="0" priority="2220">
      <formula>LEN(TRIM(V6485))&gt;0</formula>
    </cfRule>
  </conditionalFormatting>
  <conditionalFormatting sqref="W6485:W6486 W6488 W6493 W6499:W6500">
    <cfRule type="notContainsBlanks" dxfId="0" priority="2219">
      <formula>LEN(TRIM(W6485))&gt;0</formula>
    </cfRule>
  </conditionalFormatting>
  <conditionalFormatting sqref="V6487 AC6487">
    <cfRule type="notContainsBlanks" dxfId="0" priority="2125">
      <formula>LEN(TRIM(V6487))&gt;0</formula>
    </cfRule>
  </conditionalFormatting>
  <conditionalFormatting sqref="V6489 AC6489">
    <cfRule type="notContainsBlanks" dxfId="0" priority="2110">
      <formula>LEN(TRIM(V6489))&gt;0</formula>
    </cfRule>
  </conditionalFormatting>
  <conditionalFormatting sqref="V6490 AC6490">
    <cfRule type="notContainsBlanks" dxfId="0" priority="2109">
      <formula>LEN(TRIM(V6490))&gt;0</formula>
    </cfRule>
  </conditionalFormatting>
  <conditionalFormatting sqref="V6491 AC6491">
    <cfRule type="notContainsBlanks" dxfId="0" priority="2108">
      <formula>LEN(TRIM(V6491))&gt;0</formula>
    </cfRule>
  </conditionalFormatting>
  <conditionalFormatting sqref="V6492 AC6492">
    <cfRule type="notContainsBlanks" dxfId="0" priority="2107">
      <formula>LEN(TRIM(V6492))&gt;0</formula>
    </cfRule>
  </conditionalFormatting>
  <conditionalFormatting sqref="V6494 AC6494">
    <cfRule type="notContainsBlanks" dxfId="0" priority="2075">
      <formula>LEN(TRIM(V6494))&gt;0</formula>
    </cfRule>
  </conditionalFormatting>
  <conditionalFormatting sqref="V6495 AC6495">
    <cfRule type="notContainsBlanks" dxfId="0" priority="2074">
      <formula>LEN(TRIM(V6495))&gt;0</formula>
    </cfRule>
  </conditionalFormatting>
  <conditionalFormatting sqref="V6496 AC6496">
    <cfRule type="notContainsBlanks" dxfId="0" priority="2073">
      <formula>LEN(TRIM(V6496))&gt;0</formula>
    </cfRule>
  </conditionalFormatting>
  <conditionalFormatting sqref="V6497 AC6497">
    <cfRule type="notContainsBlanks" dxfId="0" priority="2072">
      <formula>LEN(TRIM(V6497))&gt;0</formula>
    </cfRule>
  </conditionalFormatting>
  <conditionalFormatting sqref="V6498 AC6498">
    <cfRule type="notContainsBlanks" dxfId="0" priority="2071">
      <formula>LEN(TRIM(V6498))&gt;0</formula>
    </cfRule>
  </conditionalFormatting>
  <conditionalFormatting sqref="V6501 AC6501">
    <cfRule type="notContainsBlanks" dxfId="0" priority="2034">
      <formula>LEN(TRIM(V6501))&gt;0</formula>
    </cfRule>
  </conditionalFormatting>
  <conditionalFormatting sqref="V6502 AC6502">
    <cfRule type="notContainsBlanks" dxfId="0" priority="2033">
      <formula>LEN(TRIM(V6502))&gt;0</formula>
    </cfRule>
  </conditionalFormatting>
  <conditionalFormatting sqref="V6503 AC6503">
    <cfRule type="notContainsBlanks" dxfId="0" priority="2032">
      <formula>LEN(TRIM(V6503))&gt;0</formula>
    </cfRule>
  </conditionalFormatting>
  <conditionalFormatting sqref="R6504:S6504 U6504">
    <cfRule type="notContainsBlanks" dxfId="2" priority="2204">
      <formula>LEN(TRIM(R6504))&gt;0</formula>
    </cfRule>
  </conditionalFormatting>
  <conditionalFormatting sqref="V6504 AC6504">
    <cfRule type="notContainsBlanks" dxfId="0" priority="2209">
      <formula>LEN(TRIM(V6504))&gt;0</formula>
    </cfRule>
  </conditionalFormatting>
  <conditionalFormatting sqref="Q6506:Q6508 Q6512 Q6518:Q6519 Q6521 Q6526 Q6532:Q6533">
    <cfRule type="notContainsBlanks" dxfId="1" priority="1810">
      <formula>LEN(TRIM(Q6506))&gt;0</formula>
    </cfRule>
  </conditionalFormatting>
  <conditionalFormatting sqref="R6506:R6508 R6512">
    <cfRule type="notContainsBlanks" dxfId="2" priority="1809">
      <formula>LEN(TRIM(R6506))&gt;0</formula>
    </cfRule>
  </conditionalFormatting>
  <conditionalFormatting sqref="S6506:S6508 S6512 S6518:S6519 S6521 S6526 S6532:S6533">
    <cfRule type="notContainsBlanks" dxfId="3" priority="1792">
      <formula>LEN(TRIM(S6506))&gt;0</formula>
    </cfRule>
  </conditionalFormatting>
  <conditionalFormatting sqref="U6506:U6508 U6512 U6518:U6519 U6521 U6526 U6532:U6533">
    <cfRule type="notContainsBlanks" dxfId="4" priority="1791">
      <formula>LEN(TRIM(U6506))&gt;0</formula>
    </cfRule>
  </conditionalFormatting>
  <conditionalFormatting sqref="V6506 AC6506">
    <cfRule type="notContainsBlanks" dxfId="0" priority="1808">
      <formula>LEN(TRIM(V6506))&gt;0</formula>
    </cfRule>
  </conditionalFormatting>
  <conditionalFormatting sqref="V6506:V6508 AC6506:AC6508 V6512 AC6512">
    <cfRule type="notContainsBlanks" dxfId="0" priority="1806">
      <formula>LEN(TRIM(V6506))&gt;0</formula>
    </cfRule>
  </conditionalFormatting>
  <conditionalFormatting sqref="W6506:W6508 W6512">
    <cfRule type="notContainsBlanks" dxfId="0" priority="1805">
      <formula>LEN(TRIM(W6506))&gt;0</formula>
    </cfRule>
  </conditionalFormatting>
  <conditionalFormatting sqref="Y6506:Y6508 Y6512 Y6518:Y6519 Y6521 Y6526 Y6532:Y6533">
    <cfRule type="notContainsBlanks" dxfId="5" priority="1804">
      <formula>LEN(TRIM(Y6506))&gt;0</formula>
    </cfRule>
  </conditionalFormatting>
  <conditionalFormatting sqref="Z6506:Z6508 Z6512 Z6518:Z6519 Z6521 Z6526 Z6532:Z6533">
    <cfRule type="notContainsBlanks" dxfId="6" priority="1803">
      <formula>LEN(TRIM(Z6506))&gt;0</formula>
    </cfRule>
  </conditionalFormatting>
  <conditionalFormatting sqref="AB6508 AB6512 AB6518:AB6519 AB6521 AB6526 AB6532:AB6533">
    <cfRule type="cellIs" dxfId="7" priority="1793" operator="notEqual">
      <formula>0</formula>
    </cfRule>
  </conditionalFormatting>
  <conditionalFormatting sqref="V6509 AC6509">
    <cfRule type="notContainsBlanks" dxfId="0" priority="1784">
      <formula>LEN(TRIM(V6509))&gt;0</formula>
    </cfRule>
  </conditionalFormatting>
  <conditionalFormatting sqref="V6510 AC6510">
    <cfRule type="notContainsBlanks" dxfId="0" priority="1783">
      <formula>LEN(TRIM(V6510))&gt;0</formula>
    </cfRule>
  </conditionalFormatting>
  <conditionalFormatting sqref="AA6510 AA6512">
    <cfRule type="cellIs" dxfId="8" priority="11857" operator="equal">
      <formula>2</formula>
    </cfRule>
    <cfRule type="cellIs" dxfId="8" priority="11856" operator="equal">
      <formula>4</formula>
    </cfRule>
  </conditionalFormatting>
  <conditionalFormatting sqref="V6511 AC6511">
    <cfRule type="notContainsBlanks" dxfId="0" priority="1782">
      <formula>LEN(TRIM(V6511))&gt;0</formula>
    </cfRule>
  </conditionalFormatting>
  <conditionalFormatting sqref="V6513 AC6513">
    <cfRule type="notContainsBlanks" dxfId="0" priority="1754">
      <formula>LEN(TRIM(V6513))&gt;0</formula>
    </cfRule>
  </conditionalFormatting>
  <conditionalFormatting sqref="V6514 AC6514">
    <cfRule type="notContainsBlanks" dxfId="0" priority="1753">
      <formula>LEN(TRIM(V6514))&gt;0</formula>
    </cfRule>
  </conditionalFormatting>
  <conditionalFormatting sqref="V6515 AC6515">
    <cfRule type="notContainsBlanks" dxfId="0" priority="1752">
      <formula>LEN(TRIM(V6515))&gt;0</formula>
    </cfRule>
  </conditionalFormatting>
  <conditionalFormatting sqref="V6516 AC6516">
    <cfRule type="notContainsBlanks" dxfId="0" priority="1751">
      <formula>LEN(TRIM(V6516))&gt;0</formula>
    </cfRule>
  </conditionalFormatting>
  <conditionalFormatting sqref="V6517 AC6517">
    <cfRule type="notContainsBlanks" dxfId="0" priority="1750">
      <formula>LEN(TRIM(V6517))&gt;0</formula>
    </cfRule>
  </conditionalFormatting>
  <conditionalFormatting sqref="R6518:R6519 R6521 R6526 R6532:R6533">
    <cfRule type="notContainsBlanks" dxfId="2" priority="1802">
      <formula>LEN(TRIM(R6518))&gt;0</formula>
    </cfRule>
  </conditionalFormatting>
  <conditionalFormatting sqref="V6518:V6519 AC6518:AC6519 V6521 AC6521 V6526 AC6526 V6532:V6533 AC6532:AC6533">
    <cfRule type="notContainsBlanks" dxfId="0" priority="1812">
      <formula>LEN(TRIM(V6518))&gt;0</formula>
    </cfRule>
  </conditionalFormatting>
  <conditionalFormatting sqref="W6518:W6519 W6521 W6526 W6532:W6533">
    <cfRule type="notContainsBlanks" dxfId="0" priority="1811">
      <formula>LEN(TRIM(W6518))&gt;0</formula>
    </cfRule>
  </conditionalFormatting>
  <conditionalFormatting sqref="V6520 AC6520">
    <cfRule type="notContainsBlanks" dxfId="0" priority="1717">
      <formula>LEN(TRIM(V6520))&gt;0</formula>
    </cfRule>
  </conditionalFormatting>
  <conditionalFormatting sqref="V6522 AC6522">
    <cfRule type="notContainsBlanks" dxfId="0" priority="1702">
      <formula>LEN(TRIM(V6522))&gt;0</formula>
    </cfRule>
  </conditionalFormatting>
  <conditionalFormatting sqref="V6523 AC6523">
    <cfRule type="notContainsBlanks" dxfId="0" priority="1701">
      <formula>LEN(TRIM(V6523))&gt;0</formula>
    </cfRule>
  </conditionalFormatting>
  <conditionalFormatting sqref="V6524 AC6524">
    <cfRule type="notContainsBlanks" dxfId="0" priority="1700">
      <formula>LEN(TRIM(V6524))&gt;0</formula>
    </cfRule>
  </conditionalFormatting>
  <conditionalFormatting sqref="V6525 AC6525">
    <cfRule type="notContainsBlanks" dxfId="0" priority="1699">
      <formula>LEN(TRIM(V6525))&gt;0</formula>
    </cfRule>
  </conditionalFormatting>
  <conditionalFormatting sqref="AA6526 AA6529">
    <cfRule type="cellIs" dxfId="8" priority="1603" operator="equal">
      <formula>2</formula>
    </cfRule>
    <cfRule type="cellIs" dxfId="8" priority="1602" operator="equal">
      <formula>4</formula>
    </cfRule>
  </conditionalFormatting>
  <conditionalFormatting sqref="V6527 AC6527">
    <cfRule type="notContainsBlanks" dxfId="0" priority="1667">
      <formula>LEN(TRIM(V6527))&gt;0</formula>
    </cfRule>
  </conditionalFormatting>
  <conditionalFormatting sqref="V6528 AC6528">
    <cfRule type="notContainsBlanks" dxfId="0" priority="1666">
      <formula>LEN(TRIM(V6528))&gt;0</formula>
    </cfRule>
  </conditionalFormatting>
  <conditionalFormatting sqref="V6529 AC6529">
    <cfRule type="notContainsBlanks" dxfId="0" priority="1665">
      <formula>LEN(TRIM(V6529))&gt;0</formula>
    </cfRule>
  </conditionalFormatting>
  <conditionalFormatting sqref="V6530 AC6530">
    <cfRule type="notContainsBlanks" dxfId="0" priority="1664">
      <formula>LEN(TRIM(V6530))&gt;0</formula>
    </cfRule>
  </conditionalFormatting>
  <conditionalFormatting sqref="V6531 AC6531">
    <cfRule type="notContainsBlanks" dxfId="0" priority="1663">
      <formula>LEN(TRIM(V6531))&gt;0</formula>
    </cfRule>
  </conditionalFormatting>
  <conditionalFormatting sqref="V6534 AC6534">
    <cfRule type="notContainsBlanks" dxfId="0" priority="1626">
      <formula>LEN(TRIM(V6534))&gt;0</formula>
    </cfRule>
  </conditionalFormatting>
  <conditionalFormatting sqref="V6535 AC6535">
    <cfRule type="notContainsBlanks" dxfId="0" priority="1625">
      <formula>LEN(TRIM(V6535))&gt;0</formula>
    </cfRule>
  </conditionalFormatting>
  <conditionalFormatting sqref="V6536 AC6536">
    <cfRule type="notContainsBlanks" dxfId="0" priority="1624">
      <formula>LEN(TRIM(V6536))&gt;0</formula>
    </cfRule>
  </conditionalFormatting>
  <conditionalFormatting sqref="R6537:S6537 U6537">
    <cfRule type="notContainsBlanks" dxfId="2" priority="1796">
      <formula>LEN(TRIM(R6537))&gt;0</formula>
    </cfRule>
  </conditionalFormatting>
  <conditionalFormatting sqref="V6537 AC6537">
    <cfRule type="notContainsBlanks" dxfId="0" priority="1801">
      <formula>LEN(TRIM(V6537))&gt;0</formula>
    </cfRule>
  </conditionalFormatting>
  <conditionalFormatting sqref="Q6539:Q6541 Q6545 Q6551:Q6552 Q6554 Q6559 Q6565:Q6566">
    <cfRule type="notContainsBlanks" dxfId="1" priority="649">
      <formula>LEN(TRIM(Q6539))&gt;0</formula>
    </cfRule>
  </conditionalFormatting>
  <conditionalFormatting sqref="R6539:R6541 R6545">
    <cfRule type="notContainsBlanks" dxfId="2" priority="648">
      <formula>LEN(TRIM(R6539))&gt;0</formula>
    </cfRule>
  </conditionalFormatting>
  <conditionalFormatting sqref="S6539:S6541 S6545 S6551:S6552 S6554 S6559 S6565:S6566">
    <cfRule type="notContainsBlanks" dxfId="3" priority="631">
      <formula>LEN(TRIM(S6539))&gt;0</formula>
    </cfRule>
  </conditionalFormatting>
  <conditionalFormatting sqref="U6539:U6541 U6545 U6551:U6552 U6554 U6559 U6565:U6566">
    <cfRule type="notContainsBlanks" dxfId="4" priority="630">
      <formula>LEN(TRIM(U6539))&gt;0</formula>
    </cfRule>
  </conditionalFormatting>
  <conditionalFormatting sqref="V6539 AC6539">
    <cfRule type="notContainsBlanks" dxfId="0" priority="647">
      <formula>LEN(TRIM(V6539))&gt;0</formula>
    </cfRule>
  </conditionalFormatting>
  <conditionalFormatting sqref="V6539:V6541 AC6539:AC6541 V6545 AC6545">
    <cfRule type="notContainsBlanks" dxfId="0" priority="645">
      <formula>LEN(TRIM(V6539))&gt;0</formula>
    </cfRule>
  </conditionalFormatting>
  <conditionalFormatting sqref="W6539:W6541 W6545">
    <cfRule type="notContainsBlanks" dxfId="0" priority="644">
      <formula>LEN(TRIM(W6539))&gt;0</formula>
    </cfRule>
  </conditionalFormatting>
  <conditionalFormatting sqref="Y6539:Y6541 Y6545 Y6551:Y6552 Y6554 Y6559 Y6565:Y6566">
    <cfRule type="notContainsBlanks" dxfId="5" priority="643">
      <formula>LEN(TRIM(Y6539))&gt;0</formula>
    </cfRule>
  </conditionalFormatting>
  <conditionalFormatting sqref="Z6539:Z6541 Z6545 Z6551:Z6552 Z6554 Z6559 Z6565:Z6566">
    <cfRule type="notContainsBlanks" dxfId="6" priority="642">
      <formula>LEN(TRIM(Z6539))&gt;0</formula>
    </cfRule>
  </conditionalFormatting>
  <conditionalFormatting sqref="AB6541 AB6545 AB6551:AB6552 AB6554 AB6559 AB6565:AB6566">
    <cfRule type="cellIs" dxfId="7" priority="632" operator="notEqual">
      <formula>0</formula>
    </cfRule>
  </conditionalFormatting>
  <conditionalFormatting sqref="V6542 AC6542">
    <cfRule type="notContainsBlanks" dxfId="0" priority="623">
      <formula>LEN(TRIM(V6542))&gt;0</formula>
    </cfRule>
  </conditionalFormatting>
  <conditionalFormatting sqref="V6543 AC6543">
    <cfRule type="notContainsBlanks" dxfId="0" priority="622">
      <formula>LEN(TRIM(V6543))&gt;0</formula>
    </cfRule>
  </conditionalFormatting>
  <conditionalFormatting sqref="V6544 AC6544">
    <cfRule type="notContainsBlanks" dxfId="0" priority="621">
      <formula>LEN(TRIM(V6544))&gt;0</formula>
    </cfRule>
  </conditionalFormatting>
  <conditionalFormatting sqref="V6546 AC6546">
    <cfRule type="notContainsBlanks" dxfId="0" priority="593">
      <formula>LEN(TRIM(V6546))&gt;0</formula>
    </cfRule>
  </conditionalFormatting>
  <conditionalFormatting sqref="V6547 AC6547">
    <cfRule type="notContainsBlanks" dxfId="0" priority="592">
      <formula>LEN(TRIM(V6547))&gt;0</formula>
    </cfRule>
  </conditionalFormatting>
  <conditionalFormatting sqref="V6548 AC6548">
    <cfRule type="notContainsBlanks" dxfId="0" priority="591">
      <formula>LEN(TRIM(V6548))&gt;0</formula>
    </cfRule>
  </conditionalFormatting>
  <conditionalFormatting sqref="V6549 AC6549">
    <cfRule type="notContainsBlanks" dxfId="0" priority="590">
      <formula>LEN(TRIM(V6549))&gt;0</formula>
    </cfRule>
  </conditionalFormatting>
  <conditionalFormatting sqref="V6550 AC6550">
    <cfRule type="notContainsBlanks" dxfId="0" priority="589">
      <formula>LEN(TRIM(V6550))&gt;0</formula>
    </cfRule>
  </conditionalFormatting>
  <conditionalFormatting sqref="R6551:R6552 R6554 R6559 R6565:R6566">
    <cfRule type="notContainsBlanks" dxfId="2" priority="641">
      <formula>LEN(TRIM(R6551))&gt;0</formula>
    </cfRule>
  </conditionalFormatting>
  <conditionalFormatting sqref="V6551:V6552 AC6551:AC6552 V6554 AC6554 V6559 AC6559 V6565:V6566 AC6565:AC6566">
    <cfRule type="notContainsBlanks" dxfId="0" priority="651">
      <formula>LEN(TRIM(V6551))&gt;0</formula>
    </cfRule>
  </conditionalFormatting>
  <conditionalFormatting sqref="W6551:W6552 W6554 W6559 W6565:W6566">
    <cfRule type="notContainsBlanks" dxfId="0" priority="650">
      <formula>LEN(TRIM(W6551))&gt;0</formula>
    </cfRule>
  </conditionalFormatting>
  <conditionalFormatting sqref="V6553 AC6553">
    <cfRule type="notContainsBlanks" dxfId="0" priority="556">
      <formula>LEN(TRIM(V6553))&gt;0</formula>
    </cfRule>
  </conditionalFormatting>
  <conditionalFormatting sqref="V6555 AC6555">
    <cfRule type="notContainsBlanks" dxfId="0" priority="541">
      <formula>LEN(TRIM(V6555))&gt;0</formula>
    </cfRule>
  </conditionalFormatting>
  <conditionalFormatting sqref="V6556 AC6556">
    <cfRule type="notContainsBlanks" dxfId="0" priority="540">
      <formula>LEN(TRIM(V6556))&gt;0</formula>
    </cfRule>
  </conditionalFormatting>
  <conditionalFormatting sqref="V6557 AC6557">
    <cfRule type="notContainsBlanks" dxfId="0" priority="539">
      <formula>LEN(TRIM(V6557))&gt;0</formula>
    </cfRule>
  </conditionalFormatting>
  <conditionalFormatting sqref="V6558 AC6558">
    <cfRule type="notContainsBlanks" dxfId="0" priority="538">
      <formula>LEN(TRIM(V6558))&gt;0</formula>
    </cfRule>
  </conditionalFormatting>
  <conditionalFormatting sqref="V6560 AC6560">
    <cfRule type="notContainsBlanks" dxfId="0" priority="503">
      <formula>LEN(TRIM(V6560))&gt;0</formula>
    </cfRule>
  </conditionalFormatting>
  <conditionalFormatting sqref="V6561 AC6561">
    <cfRule type="notContainsBlanks" dxfId="0" priority="502">
      <formula>LEN(TRIM(V6561))&gt;0</formula>
    </cfRule>
  </conditionalFormatting>
  <conditionalFormatting sqref="V6562 AC6562">
    <cfRule type="notContainsBlanks" dxfId="0" priority="501">
      <formula>LEN(TRIM(V6562))&gt;0</formula>
    </cfRule>
  </conditionalFormatting>
  <conditionalFormatting sqref="V6563 AC6563">
    <cfRule type="notContainsBlanks" dxfId="0" priority="500">
      <formula>LEN(TRIM(V6563))&gt;0</formula>
    </cfRule>
  </conditionalFormatting>
  <conditionalFormatting sqref="V6564 AC6564">
    <cfRule type="notContainsBlanks" dxfId="0" priority="499">
      <formula>LEN(TRIM(V6564))&gt;0</formula>
    </cfRule>
  </conditionalFormatting>
  <conditionalFormatting sqref="V6567 AC6567">
    <cfRule type="notContainsBlanks" dxfId="0" priority="462">
      <formula>LEN(TRIM(V6567))&gt;0</formula>
    </cfRule>
  </conditionalFormatting>
  <conditionalFormatting sqref="V6568 AC6568">
    <cfRule type="notContainsBlanks" dxfId="0" priority="461">
      <formula>LEN(TRIM(V6568))&gt;0</formula>
    </cfRule>
  </conditionalFormatting>
  <conditionalFormatting sqref="V6569 AC6569">
    <cfRule type="notContainsBlanks" dxfId="0" priority="460">
      <formula>LEN(TRIM(V6569))&gt;0</formula>
    </cfRule>
  </conditionalFormatting>
  <conditionalFormatting sqref="R6570:S6570 U6570">
    <cfRule type="notContainsBlanks" dxfId="2" priority="635">
      <formula>LEN(TRIM(R6570))&gt;0</formula>
    </cfRule>
  </conditionalFormatting>
  <conditionalFormatting sqref="V6570 AC6570">
    <cfRule type="notContainsBlanks" dxfId="0" priority="640">
      <formula>LEN(TRIM(V6570))&gt;0</formula>
    </cfRule>
  </conditionalFormatting>
  <conditionalFormatting sqref="Q6572:Q6574 Q6578 Q6584:Q6585 Q6587 Q6592 Q6598:Q6599">
    <cfRule type="notContainsBlanks" dxfId="1" priority="11740">
      <formula>LEN(TRIM(Q6572))&gt;0</formula>
    </cfRule>
  </conditionalFormatting>
  <conditionalFormatting sqref="R6572:R6574 R6578">
    <cfRule type="notContainsBlanks" dxfId="2" priority="11712">
      <formula>LEN(TRIM(R6572))&gt;0</formula>
    </cfRule>
  </conditionalFormatting>
  <conditionalFormatting sqref="S6572:S6574 S6578 S6584:S6585 S6587 S6592 S6598:S6599">
    <cfRule type="notContainsBlanks" dxfId="3" priority="11232">
      <formula>LEN(TRIM(S6572))&gt;0</formula>
    </cfRule>
  </conditionalFormatting>
  <conditionalFormatting sqref="U6572:U6574 U6578 U6584:U6585 U6587 U6592 U6598:U6599">
    <cfRule type="notContainsBlanks" dxfId="4" priority="11204">
      <formula>LEN(TRIM(U6572))&gt;0</formula>
    </cfRule>
  </conditionalFormatting>
  <conditionalFormatting sqref="V6572 AC6572">
    <cfRule type="notContainsBlanks" dxfId="0" priority="11684">
      <formula>LEN(TRIM(V6572))&gt;0</formula>
    </cfRule>
  </conditionalFormatting>
  <conditionalFormatting sqref="V6572:V6574 AC6572:AC6574 V6578 AC6578">
    <cfRule type="notContainsBlanks" dxfId="0" priority="11628">
      <formula>LEN(TRIM(V6572))&gt;0</formula>
    </cfRule>
  </conditionalFormatting>
  <conditionalFormatting sqref="W6572:W6574 W6578">
    <cfRule type="notContainsBlanks" dxfId="0" priority="11600">
      <formula>LEN(TRIM(W6572))&gt;0</formula>
    </cfRule>
  </conditionalFormatting>
  <conditionalFormatting sqref="Y6572:Y6574 Y6578 Y6584:Y6585 Y6587 Y6592 Y6598:Y6599">
    <cfRule type="notContainsBlanks" dxfId="5" priority="11572">
      <formula>LEN(TRIM(Y6572))&gt;0</formula>
    </cfRule>
  </conditionalFormatting>
  <conditionalFormatting sqref="Z6572:Z6574 Z6578 Z6584:Z6585 Z6587 Z6592 Z6598:Z6599">
    <cfRule type="notContainsBlanks" dxfId="6" priority="11544">
      <formula>LEN(TRIM(Z6572))&gt;0</formula>
    </cfRule>
  </conditionalFormatting>
  <conditionalFormatting sqref="AB6574 AB6578 AB6584:AB6585 AB6587 AB6592 AB6598:AB6599">
    <cfRule type="cellIs" dxfId="7" priority="11260" operator="notEqual">
      <formula>0</formula>
    </cfRule>
  </conditionalFormatting>
  <conditionalFormatting sqref="V6575 AC6575">
    <cfRule type="notContainsBlanks" dxfId="0" priority="11022">
      <formula>LEN(TRIM(V6575))&gt;0</formula>
    </cfRule>
  </conditionalFormatting>
  <conditionalFormatting sqref="V6576 AC6576">
    <cfRule type="notContainsBlanks" dxfId="0" priority="10994">
      <formula>LEN(TRIM(V6576))&gt;0</formula>
    </cfRule>
  </conditionalFormatting>
  <conditionalFormatting sqref="V6577 AC6577">
    <cfRule type="notContainsBlanks" dxfId="0" priority="10966">
      <formula>LEN(TRIM(V6577))&gt;0</formula>
    </cfRule>
  </conditionalFormatting>
  <conditionalFormatting sqref="V6579 AC6579">
    <cfRule type="notContainsBlanks" dxfId="0" priority="10216">
      <formula>LEN(TRIM(V6579))&gt;0</formula>
    </cfRule>
  </conditionalFormatting>
  <conditionalFormatting sqref="V6580 AC6580">
    <cfRule type="notContainsBlanks" dxfId="0" priority="10188">
      <formula>LEN(TRIM(V6580))&gt;0</formula>
    </cfRule>
  </conditionalFormatting>
  <conditionalFormatting sqref="V6581 AC6581">
    <cfRule type="notContainsBlanks" dxfId="0" priority="10160">
      <formula>LEN(TRIM(V6581))&gt;0</formula>
    </cfRule>
  </conditionalFormatting>
  <conditionalFormatting sqref="V6582 AC6582">
    <cfRule type="notContainsBlanks" dxfId="0" priority="10132">
      <formula>LEN(TRIM(V6582))&gt;0</formula>
    </cfRule>
  </conditionalFormatting>
  <conditionalFormatting sqref="V6583 AC6583">
    <cfRule type="notContainsBlanks" dxfId="0" priority="10104">
      <formula>LEN(TRIM(V6583))&gt;0</formula>
    </cfRule>
  </conditionalFormatting>
  <conditionalFormatting sqref="R6584:R6585 R6587 R6592 R6598:R6599">
    <cfRule type="notContainsBlanks" dxfId="2" priority="11516">
      <formula>LEN(TRIM(R6584))&gt;0</formula>
    </cfRule>
  </conditionalFormatting>
  <conditionalFormatting sqref="V6584:V6585 AC6584:AC6585 V6587 AC6587 V6592 AC6592 V6598:V6599 AC6598:AC6599">
    <cfRule type="notContainsBlanks" dxfId="0" priority="11796">
      <formula>LEN(TRIM(V6584))&gt;0</formula>
    </cfRule>
  </conditionalFormatting>
  <conditionalFormatting sqref="W6584:W6585 W6587 W6592 W6598:W6599">
    <cfRule type="notContainsBlanks" dxfId="0" priority="11768">
      <formula>LEN(TRIM(W6584))&gt;0</formula>
    </cfRule>
  </conditionalFormatting>
  <conditionalFormatting sqref="V6586 AC6586">
    <cfRule type="notContainsBlanks" dxfId="0" priority="9188">
      <formula>LEN(TRIM(V6586))&gt;0</formula>
    </cfRule>
  </conditionalFormatting>
  <conditionalFormatting sqref="V6588 AC6588">
    <cfRule type="notContainsBlanks" dxfId="0" priority="8778">
      <formula>LEN(TRIM(V6588))&gt;0</formula>
    </cfRule>
  </conditionalFormatting>
  <conditionalFormatting sqref="V6589 AC6589">
    <cfRule type="notContainsBlanks" dxfId="0" priority="8750">
      <formula>LEN(TRIM(V6589))&gt;0</formula>
    </cfRule>
  </conditionalFormatting>
  <conditionalFormatting sqref="V6590 AC6590">
    <cfRule type="notContainsBlanks" dxfId="0" priority="8722">
      <formula>LEN(TRIM(V6590))&gt;0</formula>
    </cfRule>
  </conditionalFormatting>
  <conditionalFormatting sqref="V6591 AC6591">
    <cfRule type="notContainsBlanks" dxfId="0" priority="8694">
      <formula>LEN(TRIM(V6591))&gt;0</formula>
    </cfRule>
  </conditionalFormatting>
  <conditionalFormatting sqref="V6593 AC6593">
    <cfRule type="notContainsBlanks" dxfId="0" priority="7825">
      <formula>LEN(TRIM(V6593))&gt;0</formula>
    </cfRule>
  </conditionalFormatting>
  <conditionalFormatting sqref="V6594 AC6594">
    <cfRule type="notContainsBlanks" dxfId="0" priority="7797">
      <formula>LEN(TRIM(V6594))&gt;0</formula>
    </cfRule>
  </conditionalFormatting>
  <conditionalFormatting sqref="V6595 AC6595">
    <cfRule type="notContainsBlanks" dxfId="0" priority="7769">
      <formula>LEN(TRIM(V6595))&gt;0</formula>
    </cfRule>
  </conditionalFormatting>
  <conditionalFormatting sqref="V6596 AC6596">
    <cfRule type="notContainsBlanks" dxfId="0" priority="7741">
      <formula>LEN(TRIM(V6596))&gt;0</formula>
    </cfRule>
  </conditionalFormatting>
  <conditionalFormatting sqref="V6597 AC6597">
    <cfRule type="notContainsBlanks" dxfId="0" priority="7713">
      <formula>LEN(TRIM(V6597))&gt;0</formula>
    </cfRule>
  </conditionalFormatting>
  <conditionalFormatting sqref="V6600 AC6600">
    <cfRule type="notContainsBlanks" dxfId="0" priority="6686">
      <formula>LEN(TRIM(V6600))&gt;0</formula>
    </cfRule>
  </conditionalFormatting>
  <conditionalFormatting sqref="V6601 AC6601">
    <cfRule type="notContainsBlanks" dxfId="0" priority="6658">
      <formula>LEN(TRIM(V6601))&gt;0</formula>
    </cfRule>
  </conditionalFormatting>
  <conditionalFormatting sqref="V6602 AC6602">
    <cfRule type="notContainsBlanks" dxfId="0" priority="6630">
      <formula>LEN(TRIM(V6602))&gt;0</formula>
    </cfRule>
  </conditionalFormatting>
  <conditionalFormatting sqref="R6603:S6603 U6603">
    <cfRule type="notContainsBlanks" dxfId="2" priority="11344">
      <formula>LEN(TRIM(R6603))&gt;0</formula>
    </cfRule>
  </conditionalFormatting>
  <conditionalFormatting sqref="V6603 AC6603">
    <cfRule type="notContainsBlanks" dxfId="0" priority="11484">
      <formula>LEN(TRIM(V6603))&gt;0</formula>
    </cfRule>
  </conditionalFormatting>
  <conditionalFormatting sqref="Q6605:Q6607 Q6611 Q6625 Q6631:Q6632">
    <cfRule type="notContainsBlanks" dxfId="1" priority="11739">
      <formula>LEN(TRIM(Q6605))&gt;0</formula>
    </cfRule>
  </conditionalFormatting>
  <conditionalFormatting sqref="R6605:R6607 R6611">
    <cfRule type="notContainsBlanks" dxfId="2" priority="11711">
      <formula>LEN(TRIM(R6605))&gt;0</formula>
    </cfRule>
  </conditionalFormatting>
  <conditionalFormatting sqref="S6605:S6607 S6611 S6617:S6618 S6620 S6625 S6631:S6632">
    <cfRule type="notContainsBlanks" dxfId="3" priority="11231">
      <formula>LEN(TRIM(S6605))&gt;0</formula>
    </cfRule>
  </conditionalFormatting>
  <conditionalFormatting sqref="U6605:U6607 U6611 U6617:U6618 U6620 U6625 U6631:U6632">
    <cfRule type="notContainsBlanks" dxfId="4" priority="11203">
      <formula>LEN(TRIM(U6605))&gt;0</formula>
    </cfRule>
  </conditionalFormatting>
  <conditionalFormatting sqref="V6605 AC6605">
    <cfRule type="notContainsBlanks" dxfId="0" priority="11683">
      <formula>LEN(TRIM(V6605))&gt;0</formula>
    </cfRule>
  </conditionalFormatting>
  <conditionalFormatting sqref="V6605:V6607 AC6605:AC6607 V6611 AC6611">
    <cfRule type="notContainsBlanks" dxfId="0" priority="11627">
      <formula>LEN(TRIM(V6605))&gt;0</formula>
    </cfRule>
  </conditionalFormatting>
  <conditionalFormatting sqref="W6605:W6607 W6611">
    <cfRule type="notContainsBlanks" dxfId="0" priority="11599">
      <formula>LEN(TRIM(W6605))&gt;0</formula>
    </cfRule>
  </conditionalFormatting>
  <conditionalFormatting sqref="Y6605:Y6607 Y6611 Y6617:Y6618 Y6620 Y6625 Y6631:Y6632">
    <cfRule type="notContainsBlanks" dxfId="5" priority="11571">
      <formula>LEN(TRIM(Y6605))&gt;0</formula>
    </cfRule>
  </conditionalFormatting>
  <conditionalFormatting sqref="Z6605:Z6607 Z6611 Z6617:Z6618 Z6620 Z6625 Z6631:Z6632">
    <cfRule type="notContainsBlanks" dxfId="6" priority="11543">
      <formula>LEN(TRIM(Z6605))&gt;0</formula>
    </cfRule>
  </conditionalFormatting>
  <conditionalFormatting sqref="AB6607 AB6611 AB6617:AB6618 AB6620 AB6625 AB6631:AB6632">
    <cfRule type="cellIs" dxfId="7" priority="11259" operator="notEqual">
      <formula>0</formula>
    </cfRule>
  </conditionalFormatting>
  <conditionalFormatting sqref="V6608 AC6608">
    <cfRule type="notContainsBlanks" dxfId="0" priority="11021">
      <formula>LEN(TRIM(V6608))&gt;0</formula>
    </cfRule>
  </conditionalFormatting>
  <conditionalFormatting sqref="V6609 AC6609">
    <cfRule type="notContainsBlanks" dxfId="0" priority="10993">
      <formula>LEN(TRIM(V6609))&gt;0</formula>
    </cfRule>
  </conditionalFormatting>
  <conditionalFormatting sqref="V6610 AC6610">
    <cfRule type="notContainsBlanks" dxfId="0" priority="10965">
      <formula>LEN(TRIM(V6610))&gt;0</formula>
    </cfRule>
  </conditionalFormatting>
  <conditionalFormatting sqref="V6612 AC6612">
    <cfRule type="notContainsBlanks" dxfId="0" priority="10215">
      <formula>LEN(TRIM(V6612))&gt;0</formula>
    </cfRule>
  </conditionalFormatting>
  <conditionalFormatting sqref="V6613 AC6613">
    <cfRule type="notContainsBlanks" dxfId="0" priority="10187">
      <formula>LEN(TRIM(V6613))&gt;0</formula>
    </cfRule>
  </conditionalFormatting>
  <conditionalFormatting sqref="V6614 AC6614">
    <cfRule type="notContainsBlanks" dxfId="0" priority="10159">
      <formula>LEN(TRIM(V6614))&gt;0</formula>
    </cfRule>
  </conditionalFormatting>
  <conditionalFormatting sqref="V6615 AC6615">
    <cfRule type="notContainsBlanks" dxfId="0" priority="10131">
      <formula>LEN(TRIM(V6615))&gt;0</formula>
    </cfRule>
  </conditionalFormatting>
  <conditionalFormatting sqref="V6616 AC6616">
    <cfRule type="notContainsBlanks" dxfId="0" priority="10103">
      <formula>LEN(TRIM(V6616))&gt;0</formula>
    </cfRule>
  </conditionalFormatting>
  <conditionalFormatting sqref="R6617:R6618 R6620 R6625 R6631:R6632">
    <cfRule type="notContainsBlanks" dxfId="2" priority="11515">
      <formula>LEN(TRIM(R6617))&gt;0</formula>
    </cfRule>
  </conditionalFormatting>
  <conditionalFormatting sqref="V6617:V6618 AC6617:AC6618 V6620 AC6620 V6625 AC6625 V6631:V6632 AC6631:AC6632">
    <cfRule type="notContainsBlanks" dxfId="0" priority="11795">
      <formula>LEN(TRIM(V6617))&gt;0</formula>
    </cfRule>
  </conditionalFormatting>
  <conditionalFormatting sqref="W6617:W6618 W6620 W6625 W6631:W6632">
    <cfRule type="notContainsBlanks" dxfId="0" priority="11767">
      <formula>LEN(TRIM(W6617))&gt;0</formula>
    </cfRule>
  </conditionalFormatting>
  <conditionalFormatting sqref="V6619 AC6619">
    <cfRule type="notContainsBlanks" dxfId="0" priority="9187">
      <formula>LEN(TRIM(V6619))&gt;0</formula>
    </cfRule>
  </conditionalFormatting>
  <conditionalFormatting sqref="V6621 AC6621">
    <cfRule type="notContainsBlanks" dxfId="0" priority="8777">
      <formula>LEN(TRIM(V6621))&gt;0</formula>
    </cfRule>
  </conditionalFormatting>
  <conditionalFormatting sqref="V6622 AC6622">
    <cfRule type="notContainsBlanks" dxfId="0" priority="8749">
      <formula>LEN(TRIM(V6622))&gt;0</formula>
    </cfRule>
  </conditionalFormatting>
  <conditionalFormatting sqref="V6623 AC6623">
    <cfRule type="notContainsBlanks" dxfId="0" priority="8721">
      <formula>LEN(TRIM(V6623))&gt;0</formula>
    </cfRule>
  </conditionalFormatting>
  <conditionalFormatting sqref="V6624 AC6624">
    <cfRule type="notContainsBlanks" dxfId="0" priority="8693">
      <formula>LEN(TRIM(V6624))&gt;0</formula>
    </cfRule>
  </conditionalFormatting>
  <conditionalFormatting sqref="V6626 AC6626">
    <cfRule type="notContainsBlanks" dxfId="0" priority="7824">
      <formula>LEN(TRIM(V6626))&gt;0</formula>
    </cfRule>
  </conditionalFormatting>
  <conditionalFormatting sqref="V6627 AC6627">
    <cfRule type="notContainsBlanks" dxfId="0" priority="7796">
      <formula>LEN(TRIM(V6627))&gt;0</formula>
    </cfRule>
  </conditionalFormatting>
  <conditionalFormatting sqref="V6628 AC6628">
    <cfRule type="notContainsBlanks" dxfId="0" priority="7768">
      <formula>LEN(TRIM(V6628))&gt;0</formula>
    </cfRule>
  </conditionalFormatting>
  <conditionalFormatting sqref="V6629 AC6629">
    <cfRule type="notContainsBlanks" dxfId="0" priority="7740">
      <formula>LEN(TRIM(V6629))&gt;0</formula>
    </cfRule>
  </conditionalFormatting>
  <conditionalFormatting sqref="V6630 AC6630">
    <cfRule type="notContainsBlanks" dxfId="0" priority="7712">
      <formula>LEN(TRIM(V6630))&gt;0</formula>
    </cfRule>
  </conditionalFormatting>
  <conditionalFormatting sqref="V6633 AC6633">
    <cfRule type="notContainsBlanks" dxfId="0" priority="6685">
      <formula>LEN(TRIM(V6633))&gt;0</formula>
    </cfRule>
  </conditionalFormatting>
  <conditionalFormatting sqref="V6634 AC6634">
    <cfRule type="notContainsBlanks" dxfId="0" priority="6657">
      <formula>LEN(TRIM(V6634))&gt;0</formula>
    </cfRule>
  </conditionalFormatting>
  <conditionalFormatting sqref="V6635 AC6635">
    <cfRule type="notContainsBlanks" dxfId="0" priority="6629">
      <formula>LEN(TRIM(V6635))&gt;0</formula>
    </cfRule>
  </conditionalFormatting>
  <conditionalFormatting sqref="R6636:S6636 U6636">
    <cfRule type="notContainsBlanks" dxfId="2" priority="11343">
      <formula>LEN(TRIM(R6636))&gt;0</formula>
    </cfRule>
  </conditionalFormatting>
  <conditionalFormatting sqref="V6636 AC6636">
    <cfRule type="notContainsBlanks" dxfId="0" priority="11483">
      <formula>LEN(TRIM(V6636))&gt;0</formula>
    </cfRule>
  </conditionalFormatting>
  <conditionalFormatting sqref="Q6638:Q6640 Q6650:Q6651 Q6653 Q6658 Q6664:Q6665">
    <cfRule type="notContainsBlanks" dxfId="1" priority="5920">
      <formula>LEN(TRIM(Q6638))&gt;0</formula>
    </cfRule>
  </conditionalFormatting>
  <conditionalFormatting sqref="R6638:R6640 R6644">
    <cfRule type="notContainsBlanks" dxfId="2" priority="5919">
      <formula>LEN(TRIM(R6638))&gt;0</formula>
    </cfRule>
  </conditionalFormatting>
  <conditionalFormatting sqref="S6638:S6640 S6644 S6650:S6651 S6653 S6658 S6664:S6665">
    <cfRule type="notContainsBlanks" dxfId="3" priority="5902">
      <formula>LEN(TRIM(S6638))&gt;0</formula>
    </cfRule>
  </conditionalFormatting>
  <conditionalFormatting sqref="U6638:U6640 U6644 U6650:U6651 U6653 U6658 U6664:U6665">
    <cfRule type="notContainsBlanks" dxfId="4" priority="5901">
      <formula>LEN(TRIM(U6638))&gt;0</formula>
    </cfRule>
  </conditionalFormatting>
  <conditionalFormatting sqref="V6638 AC6638">
    <cfRule type="notContainsBlanks" dxfId="0" priority="5918">
      <formula>LEN(TRIM(V6638))&gt;0</formula>
    </cfRule>
  </conditionalFormatting>
  <conditionalFormatting sqref="V6638:V6640 AC6638:AC6640 V6644 AC6644">
    <cfRule type="notContainsBlanks" dxfId="0" priority="5916">
      <formula>LEN(TRIM(V6638))&gt;0</formula>
    </cfRule>
  </conditionalFormatting>
  <conditionalFormatting sqref="W6638:W6640 W6644">
    <cfRule type="notContainsBlanks" dxfId="0" priority="5915">
      <formula>LEN(TRIM(W6638))&gt;0</formula>
    </cfRule>
  </conditionalFormatting>
  <conditionalFormatting sqref="Y6638:Y6640 Y6644 Y6650:Y6651 Y6653 Y6658 Y6664:Y6665">
    <cfRule type="notContainsBlanks" dxfId="5" priority="5914">
      <formula>LEN(TRIM(Y6638))&gt;0</formula>
    </cfRule>
  </conditionalFormatting>
  <conditionalFormatting sqref="Z6638:Z6640 Z6644 Z6650:Z6651 Z6653 Z6658 Z6664:Z6665">
    <cfRule type="notContainsBlanks" dxfId="6" priority="5913">
      <formula>LEN(TRIM(Z6638))&gt;0</formula>
    </cfRule>
  </conditionalFormatting>
  <conditionalFormatting sqref="AB6640 AB6644 AB6650:AB6651 AB6653 AB6658 AB6664:AB6665">
    <cfRule type="cellIs" dxfId="7" priority="5903" operator="notEqual">
      <formula>0</formula>
    </cfRule>
  </conditionalFormatting>
  <conditionalFormatting sqref="V6641 AC6641">
    <cfRule type="notContainsBlanks" dxfId="0" priority="5896">
      <formula>LEN(TRIM(V6641))&gt;0</formula>
    </cfRule>
  </conditionalFormatting>
  <conditionalFormatting sqref="V6642 AC6642">
    <cfRule type="notContainsBlanks" dxfId="0" priority="5895">
      <formula>LEN(TRIM(V6642))&gt;0</formula>
    </cfRule>
  </conditionalFormatting>
  <conditionalFormatting sqref="V6643 AC6643">
    <cfRule type="notContainsBlanks" dxfId="0" priority="5894">
      <formula>LEN(TRIM(V6643))&gt;0</formula>
    </cfRule>
  </conditionalFormatting>
  <conditionalFormatting sqref="V6645 AC6645">
    <cfRule type="notContainsBlanks" dxfId="0" priority="5866">
      <formula>LEN(TRIM(V6645))&gt;0</formula>
    </cfRule>
  </conditionalFormatting>
  <conditionalFormatting sqref="V6646 AC6646">
    <cfRule type="notContainsBlanks" dxfId="0" priority="5865">
      <formula>LEN(TRIM(V6646))&gt;0</formula>
    </cfRule>
  </conditionalFormatting>
  <conditionalFormatting sqref="V6647 AC6647">
    <cfRule type="notContainsBlanks" dxfId="0" priority="5864">
      <formula>LEN(TRIM(V6647))&gt;0</formula>
    </cfRule>
  </conditionalFormatting>
  <conditionalFormatting sqref="V6648 AC6648">
    <cfRule type="notContainsBlanks" dxfId="0" priority="5863">
      <formula>LEN(TRIM(V6648))&gt;0</formula>
    </cfRule>
  </conditionalFormatting>
  <conditionalFormatting sqref="V6649 AC6649">
    <cfRule type="notContainsBlanks" dxfId="0" priority="5862">
      <formula>LEN(TRIM(V6649))&gt;0</formula>
    </cfRule>
  </conditionalFormatting>
  <conditionalFormatting sqref="R6650:R6651 R6653 R6658 R6664:R6665">
    <cfRule type="notContainsBlanks" dxfId="2" priority="5912">
      <formula>LEN(TRIM(R6650))&gt;0</formula>
    </cfRule>
  </conditionalFormatting>
  <conditionalFormatting sqref="V6650:V6651 AC6650:AC6651 V6653 AC6653 V6658 AC6658 V6664:V6665 AC6664:AC6665">
    <cfRule type="notContainsBlanks" dxfId="0" priority="5922">
      <formula>LEN(TRIM(V6650))&gt;0</formula>
    </cfRule>
  </conditionalFormatting>
  <conditionalFormatting sqref="W6650:W6651 W6653 W6658 W6664:W6665">
    <cfRule type="notContainsBlanks" dxfId="0" priority="5921">
      <formula>LEN(TRIM(W6650))&gt;0</formula>
    </cfRule>
  </conditionalFormatting>
  <conditionalFormatting sqref="V6652 AC6652">
    <cfRule type="notContainsBlanks" dxfId="0" priority="5829">
      <formula>LEN(TRIM(V6652))&gt;0</formula>
    </cfRule>
  </conditionalFormatting>
  <conditionalFormatting sqref="V6654 AC6654">
    <cfRule type="notContainsBlanks" dxfId="0" priority="5814">
      <formula>LEN(TRIM(V6654))&gt;0</formula>
    </cfRule>
  </conditionalFormatting>
  <conditionalFormatting sqref="V6655 AC6655">
    <cfRule type="notContainsBlanks" dxfId="0" priority="5813">
      <formula>LEN(TRIM(V6655))&gt;0</formula>
    </cfRule>
  </conditionalFormatting>
  <conditionalFormatting sqref="V6656 AC6656">
    <cfRule type="notContainsBlanks" dxfId="0" priority="5812">
      <formula>LEN(TRIM(V6656))&gt;0</formula>
    </cfRule>
  </conditionalFormatting>
  <conditionalFormatting sqref="V6657 AC6657">
    <cfRule type="notContainsBlanks" dxfId="0" priority="5811">
      <formula>LEN(TRIM(V6657))&gt;0</formula>
    </cfRule>
  </conditionalFormatting>
  <conditionalFormatting sqref="V6659 AC6659">
    <cfRule type="notContainsBlanks" dxfId="0" priority="5779">
      <formula>LEN(TRIM(V6659))&gt;0</formula>
    </cfRule>
  </conditionalFormatting>
  <conditionalFormatting sqref="V6660 AC6660">
    <cfRule type="notContainsBlanks" dxfId="0" priority="5778">
      <formula>LEN(TRIM(V6660))&gt;0</formula>
    </cfRule>
  </conditionalFormatting>
  <conditionalFormatting sqref="V6661 AC6661">
    <cfRule type="notContainsBlanks" dxfId="0" priority="5777">
      <formula>LEN(TRIM(V6661))&gt;0</formula>
    </cfRule>
  </conditionalFormatting>
  <conditionalFormatting sqref="V6662 AC6662">
    <cfRule type="notContainsBlanks" dxfId="0" priority="5776">
      <formula>LEN(TRIM(V6662))&gt;0</formula>
    </cfRule>
  </conditionalFormatting>
  <conditionalFormatting sqref="V6663 AC6663">
    <cfRule type="notContainsBlanks" dxfId="0" priority="5775">
      <formula>LEN(TRIM(V6663))&gt;0</formula>
    </cfRule>
  </conditionalFormatting>
  <conditionalFormatting sqref="V6666 AC6666">
    <cfRule type="notContainsBlanks" dxfId="0" priority="5738">
      <formula>LEN(TRIM(V6666))&gt;0</formula>
    </cfRule>
  </conditionalFormatting>
  <conditionalFormatting sqref="V6667 AC6667">
    <cfRule type="notContainsBlanks" dxfId="0" priority="5737">
      <formula>LEN(TRIM(V6667))&gt;0</formula>
    </cfRule>
  </conditionalFormatting>
  <conditionalFormatting sqref="V6668 AC6668">
    <cfRule type="notContainsBlanks" dxfId="0" priority="5736">
      <formula>LEN(TRIM(V6668))&gt;0</formula>
    </cfRule>
  </conditionalFormatting>
  <conditionalFormatting sqref="R6669:S6669 U6669">
    <cfRule type="notContainsBlanks" dxfId="2" priority="5906">
      <formula>LEN(TRIM(R6669))&gt;0</formula>
    </cfRule>
  </conditionalFormatting>
  <conditionalFormatting sqref="V6669 AC6669">
    <cfRule type="notContainsBlanks" dxfId="0" priority="5911">
      <formula>LEN(TRIM(V6669))&gt;0</formula>
    </cfRule>
  </conditionalFormatting>
  <conditionalFormatting sqref="Q6671:Q6673 Q6677 Q6697:Q6698">
    <cfRule type="notContainsBlanks" dxfId="1" priority="3632">
      <formula>LEN(TRIM(Q6671))&gt;0</formula>
    </cfRule>
  </conditionalFormatting>
  <conditionalFormatting sqref="R6671:R6673 R6677">
    <cfRule type="notContainsBlanks" dxfId="2" priority="3631">
      <formula>LEN(TRIM(R6671))&gt;0</formula>
    </cfRule>
  </conditionalFormatting>
  <conditionalFormatting sqref="S6671:S6673 S6677 S6683:S6684 S6686 S6691 S6697:S6698">
    <cfRule type="notContainsBlanks" dxfId="3" priority="3614">
      <formula>LEN(TRIM(S6671))&gt;0</formula>
    </cfRule>
  </conditionalFormatting>
  <conditionalFormatting sqref="U6671:U6673 U6677 U6683:U6684 U6686 U6691 U6697:U6698">
    <cfRule type="notContainsBlanks" dxfId="4" priority="3613">
      <formula>LEN(TRIM(U6671))&gt;0</formula>
    </cfRule>
  </conditionalFormatting>
  <conditionalFormatting sqref="V6671 AC6671">
    <cfRule type="notContainsBlanks" dxfId="0" priority="3630">
      <formula>LEN(TRIM(V6671))&gt;0</formula>
    </cfRule>
  </conditionalFormatting>
  <conditionalFormatting sqref="V6671:V6673 AC6671:AC6673 V6677 AC6677">
    <cfRule type="notContainsBlanks" dxfId="0" priority="3628">
      <formula>LEN(TRIM(V6671))&gt;0</formula>
    </cfRule>
  </conditionalFormatting>
  <conditionalFormatting sqref="W6671:W6673 W6677">
    <cfRule type="notContainsBlanks" dxfId="0" priority="3627">
      <formula>LEN(TRIM(W6671))&gt;0</formula>
    </cfRule>
  </conditionalFormatting>
  <conditionalFormatting sqref="Y6671:Y6673 Y6677 Y6683:Y6684 Y6686 Y6691 Y6697:Y6698">
    <cfRule type="notContainsBlanks" dxfId="5" priority="3626">
      <formula>LEN(TRIM(Y6671))&gt;0</formula>
    </cfRule>
  </conditionalFormatting>
  <conditionalFormatting sqref="Z6671:Z6673 Z6677 Z6683:Z6684 Z6686 Z6691 Z6697:Z6698">
    <cfRule type="notContainsBlanks" dxfId="6" priority="3625">
      <formula>LEN(TRIM(Z6671))&gt;0</formula>
    </cfRule>
  </conditionalFormatting>
  <conditionalFormatting sqref="AB6673 AB6677 AB6683:AB6684 AB6686 AB6691 AB6697:AB6698">
    <cfRule type="cellIs" dxfId="7" priority="3615" operator="notEqual">
      <formula>0</formula>
    </cfRule>
  </conditionalFormatting>
  <conditionalFormatting sqref="V6674 AC6674">
    <cfRule type="notContainsBlanks" dxfId="0" priority="3606">
      <formula>LEN(TRIM(V6674))&gt;0</formula>
    </cfRule>
  </conditionalFormatting>
  <conditionalFormatting sqref="V6675 AC6675">
    <cfRule type="notContainsBlanks" dxfId="0" priority="3605">
      <formula>LEN(TRIM(V6675))&gt;0</formula>
    </cfRule>
  </conditionalFormatting>
  <conditionalFormatting sqref="V6676 AC6676">
    <cfRule type="notContainsBlanks" dxfId="0" priority="3604">
      <formula>LEN(TRIM(V6676))&gt;0</formula>
    </cfRule>
  </conditionalFormatting>
  <conditionalFormatting sqref="V6678 AC6678">
    <cfRule type="notContainsBlanks" dxfId="0" priority="3576">
      <formula>LEN(TRIM(V6678))&gt;0</formula>
    </cfRule>
  </conditionalFormatting>
  <conditionalFormatting sqref="V6679 AC6679">
    <cfRule type="notContainsBlanks" dxfId="0" priority="3575">
      <formula>LEN(TRIM(V6679))&gt;0</formula>
    </cfRule>
  </conditionalFormatting>
  <conditionalFormatting sqref="V6680 AC6680">
    <cfRule type="notContainsBlanks" dxfId="0" priority="3574">
      <formula>LEN(TRIM(V6680))&gt;0</formula>
    </cfRule>
  </conditionalFormatting>
  <conditionalFormatting sqref="V6681 AC6681">
    <cfRule type="notContainsBlanks" dxfId="0" priority="3573">
      <formula>LEN(TRIM(V6681))&gt;0</formula>
    </cfRule>
  </conditionalFormatting>
  <conditionalFormatting sqref="V6682 AC6682">
    <cfRule type="notContainsBlanks" dxfId="0" priority="3572">
      <formula>LEN(TRIM(V6682))&gt;0</formula>
    </cfRule>
  </conditionalFormatting>
  <conditionalFormatting sqref="R6683:R6684 R6686 R6691 R6697:R6698">
    <cfRule type="notContainsBlanks" dxfId="2" priority="3624">
      <formula>LEN(TRIM(R6683))&gt;0</formula>
    </cfRule>
  </conditionalFormatting>
  <conditionalFormatting sqref="V6683:V6684 AC6683:AC6684 V6686 AC6686 V6691 AC6691 V6697:V6698 AC6697:AC6698">
    <cfRule type="notContainsBlanks" dxfId="0" priority="3634">
      <formula>LEN(TRIM(V6683))&gt;0</formula>
    </cfRule>
  </conditionalFormatting>
  <conditionalFormatting sqref="W6683:W6684 W6686 W6691 W6697:W6698">
    <cfRule type="notContainsBlanks" dxfId="0" priority="3633">
      <formula>LEN(TRIM(W6683))&gt;0</formula>
    </cfRule>
  </conditionalFormatting>
  <conditionalFormatting sqref="V6685 AC6685">
    <cfRule type="notContainsBlanks" dxfId="0" priority="3540">
      <formula>LEN(TRIM(V6685))&gt;0</formula>
    </cfRule>
  </conditionalFormatting>
  <conditionalFormatting sqref="V6687 AC6687">
    <cfRule type="notContainsBlanks" dxfId="0" priority="3528">
      <formula>LEN(TRIM(V6687))&gt;0</formula>
    </cfRule>
  </conditionalFormatting>
  <conditionalFormatting sqref="V6688 AC6688">
    <cfRule type="notContainsBlanks" dxfId="0" priority="3527">
      <formula>LEN(TRIM(V6688))&gt;0</formula>
    </cfRule>
  </conditionalFormatting>
  <conditionalFormatting sqref="V6689 AC6689">
    <cfRule type="notContainsBlanks" dxfId="0" priority="3526">
      <formula>LEN(TRIM(V6689))&gt;0</formula>
    </cfRule>
  </conditionalFormatting>
  <conditionalFormatting sqref="V6690 AC6690">
    <cfRule type="notContainsBlanks" dxfId="0" priority="3525">
      <formula>LEN(TRIM(V6690))&gt;0</formula>
    </cfRule>
  </conditionalFormatting>
  <conditionalFormatting sqref="V6692 AC6692">
    <cfRule type="notContainsBlanks" dxfId="0" priority="3497">
      <formula>LEN(TRIM(V6692))&gt;0</formula>
    </cfRule>
  </conditionalFormatting>
  <conditionalFormatting sqref="V6693 AC6693">
    <cfRule type="notContainsBlanks" dxfId="0" priority="3496">
      <formula>LEN(TRIM(V6693))&gt;0</formula>
    </cfRule>
  </conditionalFormatting>
  <conditionalFormatting sqref="V6694 AC6694">
    <cfRule type="notContainsBlanks" dxfId="0" priority="3495">
      <formula>LEN(TRIM(V6694))&gt;0</formula>
    </cfRule>
  </conditionalFormatting>
  <conditionalFormatting sqref="V6695 AC6695">
    <cfRule type="notContainsBlanks" dxfId="0" priority="3494">
      <formula>LEN(TRIM(V6695))&gt;0</formula>
    </cfRule>
  </conditionalFormatting>
  <conditionalFormatting sqref="V6696 AC6696">
    <cfRule type="notContainsBlanks" dxfId="0" priority="3493">
      <formula>LEN(TRIM(V6696))&gt;0</formula>
    </cfRule>
  </conditionalFormatting>
  <conditionalFormatting sqref="V6699 AC6699">
    <cfRule type="notContainsBlanks" dxfId="0" priority="3456">
      <formula>LEN(TRIM(V6699))&gt;0</formula>
    </cfRule>
  </conditionalFormatting>
  <conditionalFormatting sqref="V6700 AC6700">
    <cfRule type="notContainsBlanks" dxfId="0" priority="3455">
      <formula>LEN(TRIM(V6700))&gt;0</formula>
    </cfRule>
  </conditionalFormatting>
  <conditionalFormatting sqref="V6701 AC6701">
    <cfRule type="notContainsBlanks" dxfId="0" priority="3454">
      <formula>LEN(TRIM(V6701))&gt;0</formula>
    </cfRule>
  </conditionalFormatting>
  <conditionalFormatting sqref="R6702:S6702 U6702">
    <cfRule type="notContainsBlanks" dxfId="2" priority="3618">
      <formula>LEN(TRIM(R6702))&gt;0</formula>
    </cfRule>
  </conditionalFormatting>
  <conditionalFormatting sqref="V6702 AC6702">
    <cfRule type="notContainsBlanks" dxfId="0" priority="3623">
      <formula>LEN(TRIM(V6702))&gt;0</formula>
    </cfRule>
  </conditionalFormatting>
  <conditionalFormatting sqref="Q6704:Q6706 Q6710 Q6716:Q6717 Q6719 Q6724 Q6730:Q6731">
    <cfRule type="notContainsBlanks" dxfId="1" priority="1357">
      <formula>LEN(TRIM(Q6704))&gt;0</formula>
    </cfRule>
  </conditionalFormatting>
  <conditionalFormatting sqref="R6704:R6706 R6710">
    <cfRule type="notContainsBlanks" dxfId="2" priority="1356">
      <formula>LEN(TRIM(R6704))&gt;0</formula>
    </cfRule>
  </conditionalFormatting>
  <conditionalFormatting sqref="S6704:S6706 S6710 S6716:S6717 S6719 S6724 S6730:S6731">
    <cfRule type="notContainsBlanks" dxfId="3" priority="1339">
      <formula>LEN(TRIM(S6704))&gt;0</formula>
    </cfRule>
  </conditionalFormatting>
  <conditionalFormatting sqref="U6704:U6706 U6710 U6716:U6717 U6719 U6724 U6730:U6731">
    <cfRule type="notContainsBlanks" dxfId="4" priority="1338">
      <formula>LEN(TRIM(U6704))&gt;0</formula>
    </cfRule>
  </conditionalFormatting>
  <conditionalFormatting sqref="V6704 AC6704">
    <cfRule type="notContainsBlanks" dxfId="0" priority="1355">
      <formula>LEN(TRIM(V6704))&gt;0</formula>
    </cfRule>
  </conditionalFormatting>
  <conditionalFormatting sqref="V6704:V6706 AC6704:AC6706 V6710 AC6710">
    <cfRule type="notContainsBlanks" dxfId="0" priority="1353">
      <formula>LEN(TRIM(V6704))&gt;0</formula>
    </cfRule>
  </conditionalFormatting>
  <conditionalFormatting sqref="W6704:W6706 W6710">
    <cfRule type="notContainsBlanks" dxfId="0" priority="1352">
      <formula>LEN(TRIM(W6704))&gt;0</formula>
    </cfRule>
  </conditionalFormatting>
  <conditionalFormatting sqref="Y6704:Y6706 Y6710 Y6716:Y6717 Y6719 Y6724 Y6730:Y6731">
    <cfRule type="notContainsBlanks" dxfId="5" priority="1351">
      <formula>LEN(TRIM(Y6704))&gt;0</formula>
    </cfRule>
  </conditionalFormatting>
  <conditionalFormatting sqref="Z6704:Z6706 Z6710 Z6716:Z6717 Z6719 Z6724 Z6730:Z6731">
    <cfRule type="notContainsBlanks" dxfId="6" priority="1350">
      <formula>LEN(TRIM(Z6704))&gt;0</formula>
    </cfRule>
  </conditionalFormatting>
  <conditionalFormatting sqref="AB6706 AB6710 AB6716:AB6717 AB6719 AB6724 AB6730:AB6731">
    <cfRule type="cellIs" dxfId="7" priority="1340" operator="notEqual">
      <formula>0</formula>
    </cfRule>
  </conditionalFormatting>
  <conditionalFormatting sqref="V6707 AC6707">
    <cfRule type="notContainsBlanks" dxfId="0" priority="1331">
      <formula>LEN(TRIM(V6707))&gt;0</formula>
    </cfRule>
  </conditionalFormatting>
  <conditionalFormatting sqref="V6708 AC6708">
    <cfRule type="notContainsBlanks" dxfId="0" priority="1330">
      <formula>LEN(TRIM(V6708))&gt;0</formula>
    </cfRule>
  </conditionalFormatting>
  <conditionalFormatting sqref="V6709 AC6709">
    <cfRule type="notContainsBlanks" dxfId="0" priority="1329">
      <formula>LEN(TRIM(V6709))&gt;0</formula>
    </cfRule>
  </conditionalFormatting>
  <conditionalFormatting sqref="V6711 AC6711">
    <cfRule type="notContainsBlanks" dxfId="0" priority="1301">
      <formula>LEN(TRIM(V6711))&gt;0</formula>
    </cfRule>
  </conditionalFormatting>
  <conditionalFormatting sqref="V6712 AC6712">
    <cfRule type="notContainsBlanks" dxfId="0" priority="1300">
      <formula>LEN(TRIM(V6712))&gt;0</formula>
    </cfRule>
  </conditionalFormatting>
  <conditionalFormatting sqref="V6713 AC6713">
    <cfRule type="notContainsBlanks" dxfId="0" priority="1299">
      <formula>LEN(TRIM(V6713))&gt;0</formula>
    </cfRule>
  </conditionalFormatting>
  <conditionalFormatting sqref="V6714 AC6714">
    <cfRule type="notContainsBlanks" dxfId="0" priority="1298">
      <formula>LEN(TRIM(V6714))&gt;0</formula>
    </cfRule>
  </conditionalFormatting>
  <conditionalFormatting sqref="V6715 AC6715">
    <cfRule type="notContainsBlanks" dxfId="0" priority="1297">
      <formula>LEN(TRIM(V6715))&gt;0</formula>
    </cfRule>
  </conditionalFormatting>
  <conditionalFormatting sqref="R6716:R6717 R6719 R6724 R6730:R6731">
    <cfRule type="notContainsBlanks" dxfId="2" priority="1349">
      <formula>LEN(TRIM(R6716))&gt;0</formula>
    </cfRule>
  </conditionalFormatting>
  <conditionalFormatting sqref="V6716:V6717 AC6716:AC6717 V6719 AC6719 V6724 AC6724 V6730:V6731 AC6730:AC6731">
    <cfRule type="notContainsBlanks" dxfId="0" priority="1359">
      <formula>LEN(TRIM(V6716))&gt;0</formula>
    </cfRule>
  </conditionalFormatting>
  <conditionalFormatting sqref="W6716:W6717 W6719 W6724 W6730:W6731">
    <cfRule type="notContainsBlanks" dxfId="0" priority="1358">
      <formula>LEN(TRIM(W6716))&gt;0</formula>
    </cfRule>
  </conditionalFormatting>
  <conditionalFormatting sqref="V6718 AC6718">
    <cfRule type="notContainsBlanks" dxfId="0" priority="1264">
      <formula>LEN(TRIM(V6718))&gt;0</formula>
    </cfRule>
  </conditionalFormatting>
  <conditionalFormatting sqref="V6720 AC6720">
    <cfRule type="notContainsBlanks" dxfId="0" priority="1249">
      <formula>LEN(TRIM(V6720))&gt;0</formula>
    </cfRule>
  </conditionalFormatting>
  <conditionalFormatting sqref="V6721 AC6721">
    <cfRule type="notContainsBlanks" dxfId="0" priority="1248">
      <formula>LEN(TRIM(V6721))&gt;0</formula>
    </cfRule>
  </conditionalFormatting>
  <conditionalFormatting sqref="V6722 AC6722">
    <cfRule type="notContainsBlanks" dxfId="0" priority="1247">
      <formula>LEN(TRIM(V6722))&gt;0</formula>
    </cfRule>
  </conditionalFormatting>
  <conditionalFormatting sqref="V6723 AC6723">
    <cfRule type="notContainsBlanks" dxfId="0" priority="1246">
      <formula>LEN(TRIM(V6723))&gt;0</formula>
    </cfRule>
  </conditionalFormatting>
  <conditionalFormatting sqref="V6725 AC6725">
    <cfRule type="notContainsBlanks" dxfId="0" priority="1214">
      <formula>LEN(TRIM(V6725))&gt;0</formula>
    </cfRule>
  </conditionalFormatting>
  <conditionalFormatting sqref="V6726 AC6726">
    <cfRule type="notContainsBlanks" dxfId="0" priority="1213">
      <formula>LEN(TRIM(V6726))&gt;0</formula>
    </cfRule>
  </conditionalFormatting>
  <conditionalFormatting sqref="V6727 AC6727">
    <cfRule type="notContainsBlanks" dxfId="0" priority="1212">
      <formula>LEN(TRIM(V6727))&gt;0</formula>
    </cfRule>
  </conditionalFormatting>
  <conditionalFormatting sqref="V6728 AC6728">
    <cfRule type="notContainsBlanks" dxfId="0" priority="1211">
      <formula>LEN(TRIM(V6728))&gt;0</formula>
    </cfRule>
  </conditionalFormatting>
  <conditionalFormatting sqref="V6729 AC6729">
    <cfRule type="notContainsBlanks" dxfId="0" priority="1210">
      <formula>LEN(TRIM(V6729))&gt;0</formula>
    </cfRule>
  </conditionalFormatting>
  <conditionalFormatting sqref="V6732 AC6732">
    <cfRule type="notContainsBlanks" dxfId="0" priority="1173">
      <formula>LEN(TRIM(V6732))&gt;0</formula>
    </cfRule>
  </conditionalFormatting>
  <conditionalFormatting sqref="V6733 AC6733">
    <cfRule type="notContainsBlanks" dxfId="0" priority="1172">
      <formula>LEN(TRIM(V6733))&gt;0</formula>
    </cfRule>
  </conditionalFormatting>
  <conditionalFormatting sqref="V6734 AC6734">
    <cfRule type="notContainsBlanks" dxfId="0" priority="1171">
      <formula>LEN(TRIM(V6734))&gt;0</formula>
    </cfRule>
  </conditionalFormatting>
  <conditionalFormatting sqref="R6735:S6735 U6735">
    <cfRule type="notContainsBlanks" dxfId="2" priority="1343">
      <formula>LEN(TRIM(R6735))&gt;0</formula>
    </cfRule>
  </conditionalFormatting>
  <conditionalFormatting sqref="V6735 AC6735">
    <cfRule type="notContainsBlanks" dxfId="0" priority="1348">
      <formula>LEN(TRIM(V6735))&gt;0</formula>
    </cfRule>
  </conditionalFormatting>
  <conditionalFormatting sqref="Q6737:Q6739 Q6743 Q6749:Q6750 Q6752 Q6757 Q6763:Q6764">
    <cfRule type="notContainsBlanks" dxfId="1" priority="5104">
      <formula>LEN(TRIM(Q6737))&gt;0</formula>
    </cfRule>
  </conditionalFormatting>
  <conditionalFormatting sqref="R6737:R6739 R6743">
    <cfRule type="notContainsBlanks" dxfId="2" priority="5103">
      <formula>LEN(TRIM(R6737))&gt;0</formula>
    </cfRule>
  </conditionalFormatting>
  <conditionalFormatting sqref="S6737:S6739 S6743 S6749:S6750 S6752 S6757 S6763:S6764">
    <cfRule type="notContainsBlanks" dxfId="3" priority="5086">
      <formula>LEN(TRIM(S6737))&gt;0</formula>
    </cfRule>
  </conditionalFormatting>
  <conditionalFormatting sqref="U6737:U6739 U6743 U6749:U6750 U6752 U6757 U6763:U6764">
    <cfRule type="notContainsBlanks" dxfId="4" priority="5085">
      <formula>LEN(TRIM(U6737))&gt;0</formula>
    </cfRule>
  </conditionalFormatting>
  <conditionalFormatting sqref="V6737 AC6737">
    <cfRule type="notContainsBlanks" dxfId="0" priority="5102">
      <formula>LEN(TRIM(V6737))&gt;0</formula>
    </cfRule>
  </conditionalFormatting>
  <conditionalFormatting sqref="V6737:V6739 AC6737:AC6739 V6743 AC6743">
    <cfRule type="notContainsBlanks" dxfId="0" priority="5100">
      <formula>LEN(TRIM(V6737))&gt;0</formula>
    </cfRule>
  </conditionalFormatting>
  <conditionalFormatting sqref="W6737:W6739 W6743">
    <cfRule type="notContainsBlanks" dxfId="0" priority="5099">
      <formula>LEN(TRIM(W6737))&gt;0</formula>
    </cfRule>
  </conditionalFormatting>
  <conditionalFormatting sqref="Y6737:Y6739 Y6743 Y6749:Y6750 Y6752 Y6757 Y6763:Y6764">
    <cfRule type="notContainsBlanks" dxfId="5" priority="5098">
      <formula>LEN(TRIM(Y6737))&gt;0</formula>
    </cfRule>
  </conditionalFormatting>
  <conditionalFormatting sqref="Z6737:Z6739 Z6743 Z6749:Z6750 Z6752 Z6757 Z6763:Z6764">
    <cfRule type="notContainsBlanks" dxfId="6" priority="5097">
      <formula>LEN(TRIM(Z6737))&gt;0</formula>
    </cfRule>
  </conditionalFormatting>
  <conditionalFormatting sqref="AB6739 AB6743 AB6749:AB6750 AB6752 AB6757 AB6763:AB6764">
    <cfRule type="cellIs" dxfId="7" priority="5087" operator="notEqual">
      <formula>0</formula>
    </cfRule>
  </conditionalFormatting>
  <conditionalFormatting sqref="V6740 AC6740">
    <cfRule type="notContainsBlanks" dxfId="0" priority="5078">
      <formula>LEN(TRIM(V6740))&gt;0</formula>
    </cfRule>
  </conditionalFormatting>
  <conditionalFormatting sqref="V6741 AC6741">
    <cfRule type="notContainsBlanks" dxfId="0" priority="5077">
      <formula>LEN(TRIM(V6741))&gt;0</formula>
    </cfRule>
  </conditionalFormatting>
  <conditionalFormatting sqref="V6742 AC6742">
    <cfRule type="notContainsBlanks" dxfId="0" priority="5076">
      <formula>LEN(TRIM(V6742))&gt;0</formula>
    </cfRule>
  </conditionalFormatting>
  <conditionalFormatting sqref="V6744 AC6744">
    <cfRule type="notContainsBlanks" dxfId="0" priority="5048">
      <formula>LEN(TRIM(V6744))&gt;0</formula>
    </cfRule>
  </conditionalFormatting>
  <conditionalFormatting sqref="V6745 AC6745">
    <cfRule type="notContainsBlanks" dxfId="0" priority="5047">
      <formula>LEN(TRIM(V6745))&gt;0</formula>
    </cfRule>
  </conditionalFormatting>
  <conditionalFormatting sqref="V6746 AC6746">
    <cfRule type="notContainsBlanks" dxfId="0" priority="5046">
      <formula>LEN(TRIM(V6746))&gt;0</formula>
    </cfRule>
  </conditionalFormatting>
  <conditionalFormatting sqref="V6747 AC6747">
    <cfRule type="notContainsBlanks" dxfId="0" priority="5045">
      <formula>LEN(TRIM(V6747))&gt;0</formula>
    </cfRule>
  </conditionalFormatting>
  <conditionalFormatting sqref="V6748 AC6748">
    <cfRule type="notContainsBlanks" dxfId="0" priority="5044">
      <formula>LEN(TRIM(V6748))&gt;0</formula>
    </cfRule>
  </conditionalFormatting>
  <conditionalFormatting sqref="R6749:R6750 R6752 R6757 R6763:R6764">
    <cfRule type="notContainsBlanks" dxfId="2" priority="5096">
      <formula>LEN(TRIM(R6749))&gt;0</formula>
    </cfRule>
  </conditionalFormatting>
  <conditionalFormatting sqref="V6749:V6750 AC6749:AC6750 V6752 AC6752 V6757 AC6757 V6763:V6764 AC6763:AC6764">
    <cfRule type="notContainsBlanks" dxfId="0" priority="5106">
      <formula>LEN(TRIM(V6749))&gt;0</formula>
    </cfRule>
  </conditionalFormatting>
  <conditionalFormatting sqref="W6749:W6750 W6752 W6757 W6763:W6764">
    <cfRule type="notContainsBlanks" dxfId="0" priority="5105">
      <formula>LEN(TRIM(W6749))&gt;0</formula>
    </cfRule>
  </conditionalFormatting>
  <conditionalFormatting sqref="V6751 AC6751">
    <cfRule type="notContainsBlanks" dxfId="0" priority="5011">
      <formula>LEN(TRIM(V6751))&gt;0</formula>
    </cfRule>
  </conditionalFormatting>
  <conditionalFormatting sqref="V6753 AC6753">
    <cfRule type="notContainsBlanks" dxfId="0" priority="4996">
      <formula>LEN(TRIM(V6753))&gt;0</formula>
    </cfRule>
  </conditionalFormatting>
  <conditionalFormatting sqref="V6754 AC6754">
    <cfRule type="notContainsBlanks" dxfId="0" priority="4995">
      <formula>LEN(TRIM(V6754))&gt;0</formula>
    </cfRule>
  </conditionalFormatting>
  <conditionalFormatting sqref="V6755 AC6755">
    <cfRule type="notContainsBlanks" dxfId="0" priority="4994">
      <formula>LEN(TRIM(V6755))&gt;0</formula>
    </cfRule>
  </conditionalFormatting>
  <conditionalFormatting sqref="V6756 AC6756">
    <cfRule type="notContainsBlanks" dxfId="0" priority="4993">
      <formula>LEN(TRIM(V6756))&gt;0</formula>
    </cfRule>
  </conditionalFormatting>
  <conditionalFormatting sqref="V6758 AC6758">
    <cfRule type="notContainsBlanks" dxfId="0" priority="4961">
      <formula>LEN(TRIM(V6758))&gt;0</formula>
    </cfRule>
  </conditionalFormatting>
  <conditionalFormatting sqref="V6759 AC6759">
    <cfRule type="notContainsBlanks" dxfId="0" priority="4960">
      <formula>LEN(TRIM(V6759))&gt;0</formula>
    </cfRule>
  </conditionalFormatting>
  <conditionalFormatting sqref="V6760 AC6760">
    <cfRule type="notContainsBlanks" dxfId="0" priority="4959">
      <formula>LEN(TRIM(V6760))&gt;0</formula>
    </cfRule>
  </conditionalFormatting>
  <conditionalFormatting sqref="V6761 AC6761">
    <cfRule type="notContainsBlanks" dxfId="0" priority="4958">
      <formula>LEN(TRIM(V6761))&gt;0</formula>
    </cfRule>
  </conditionalFormatting>
  <conditionalFormatting sqref="V6762 AC6762">
    <cfRule type="notContainsBlanks" dxfId="0" priority="4957">
      <formula>LEN(TRIM(V6762))&gt;0</formula>
    </cfRule>
  </conditionalFormatting>
  <conditionalFormatting sqref="V6765 AC6765">
    <cfRule type="notContainsBlanks" dxfId="0" priority="4920">
      <formula>LEN(TRIM(V6765))&gt;0</formula>
    </cfRule>
  </conditionalFormatting>
  <conditionalFormatting sqref="V6766 AC6766">
    <cfRule type="notContainsBlanks" dxfId="0" priority="4919">
      <formula>LEN(TRIM(V6766))&gt;0</formula>
    </cfRule>
  </conditionalFormatting>
  <conditionalFormatting sqref="V6767 AC6767">
    <cfRule type="notContainsBlanks" dxfId="0" priority="4918">
      <formula>LEN(TRIM(V6767))&gt;0</formula>
    </cfRule>
  </conditionalFormatting>
  <conditionalFormatting sqref="R6768:S6768 U6768">
    <cfRule type="notContainsBlanks" dxfId="2" priority="5090">
      <formula>LEN(TRIM(R6768))&gt;0</formula>
    </cfRule>
  </conditionalFormatting>
  <conditionalFormatting sqref="V6768 AC6768">
    <cfRule type="notContainsBlanks" dxfId="0" priority="5095">
      <formula>LEN(TRIM(V6768))&gt;0</formula>
    </cfRule>
  </conditionalFormatting>
  <conditionalFormatting sqref="Q6770:Q6772 Q6776 Q6782:Q6783 Q6785 Q6790 Q6796:Q6797">
    <cfRule type="notContainsBlanks" dxfId="1" priority="4692">
      <formula>LEN(TRIM(Q6770))&gt;0</formula>
    </cfRule>
  </conditionalFormatting>
  <conditionalFormatting sqref="R6770:R6772 R6776">
    <cfRule type="notContainsBlanks" dxfId="2" priority="4691">
      <formula>LEN(TRIM(R6770))&gt;0</formula>
    </cfRule>
  </conditionalFormatting>
  <conditionalFormatting sqref="S6770:S6772 S6776 S6782:S6783 S6785 S6790 S6796:S6797">
    <cfRule type="notContainsBlanks" dxfId="3" priority="4682">
      <formula>LEN(TRIM(S6770))&gt;0</formula>
    </cfRule>
  </conditionalFormatting>
  <conditionalFormatting sqref="U6770:U6772 U6776 U6782:U6783 U6785 U6790 U6796:U6797">
    <cfRule type="notContainsBlanks" dxfId="4" priority="4681">
      <formula>LEN(TRIM(U6770))&gt;0</formula>
    </cfRule>
  </conditionalFormatting>
  <conditionalFormatting sqref="V6770 AC6770">
    <cfRule type="notContainsBlanks" dxfId="0" priority="4690">
      <formula>LEN(TRIM(V6770))&gt;0</formula>
    </cfRule>
  </conditionalFormatting>
  <conditionalFormatting sqref="V6770:V6772 AC6770:AC6772 V6776 AC6776">
    <cfRule type="notContainsBlanks" dxfId="0" priority="4688">
      <formula>LEN(TRIM(V6770))&gt;0</formula>
    </cfRule>
  </conditionalFormatting>
  <conditionalFormatting sqref="W6770:W6772 W6776">
    <cfRule type="notContainsBlanks" dxfId="0" priority="4687">
      <formula>LEN(TRIM(W6770))&gt;0</formula>
    </cfRule>
  </conditionalFormatting>
  <conditionalFormatting sqref="Y6770:Y6772 Y6776 Y6782:Y6783 Y6785 Y6790 Y6796:Y6797">
    <cfRule type="notContainsBlanks" dxfId="5" priority="4686">
      <formula>LEN(TRIM(Y6770))&gt;0</formula>
    </cfRule>
  </conditionalFormatting>
  <conditionalFormatting sqref="Z6770:Z6772 Z6776 Z6782:Z6783 Z6785 Z6790 Z6796:Z6797">
    <cfRule type="notContainsBlanks" dxfId="6" priority="4685">
      <formula>LEN(TRIM(Z6770))&gt;0</formula>
    </cfRule>
  </conditionalFormatting>
  <conditionalFormatting sqref="AB6772 AB6776 AB6782:AB6783 AB6785 AB6790 AB6796:AB6797">
    <cfRule type="cellIs" dxfId="7" priority="4683" operator="notEqual">
      <formula>0</formula>
    </cfRule>
  </conditionalFormatting>
  <conditionalFormatting sqref="V6773 AC6773">
    <cfRule type="notContainsBlanks" dxfId="0" priority="4674">
      <formula>LEN(TRIM(V6773))&gt;0</formula>
    </cfRule>
  </conditionalFormatting>
  <conditionalFormatting sqref="V6774 AC6774">
    <cfRule type="notContainsBlanks" dxfId="0" priority="4673">
      <formula>LEN(TRIM(V6774))&gt;0</formula>
    </cfRule>
  </conditionalFormatting>
  <conditionalFormatting sqref="V6775 AC6775">
    <cfRule type="notContainsBlanks" dxfId="0" priority="4672">
      <formula>LEN(TRIM(V6775))&gt;0</formula>
    </cfRule>
  </conditionalFormatting>
  <conditionalFormatting sqref="V6777 AC6777">
    <cfRule type="notContainsBlanks" dxfId="0" priority="4644">
      <formula>LEN(TRIM(V6777))&gt;0</formula>
    </cfRule>
  </conditionalFormatting>
  <conditionalFormatting sqref="V6778 AC6778">
    <cfRule type="notContainsBlanks" dxfId="0" priority="4643">
      <formula>LEN(TRIM(V6778))&gt;0</formula>
    </cfRule>
  </conditionalFormatting>
  <conditionalFormatting sqref="V6779 AC6779">
    <cfRule type="notContainsBlanks" dxfId="0" priority="4642">
      <formula>LEN(TRIM(V6779))&gt;0</formula>
    </cfRule>
  </conditionalFormatting>
  <conditionalFormatting sqref="V6780 AC6780">
    <cfRule type="notContainsBlanks" dxfId="0" priority="4641">
      <formula>LEN(TRIM(V6780))&gt;0</formula>
    </cfRule>
  </conditionalFormatting>
  <conditionalFormatting sqref="V6781 AC6781">
    <cfRule type="notContainsBlanks" dxfId="0" priority="4640">
      <formula>LEN(TRIM(V6781))&gt;0</formula>
    </cfRule>
  </conditionalFormatting>
  <conditionalFormatting sqref="R6782:R6783 R6785 R6790 R6796:R6797">
    <cfRule type="notContainsBlanks" dxfId="2" priority="4684">
      <formula>LEN(TRIM(R6782))&gt;0</formula>
    </cfRule>
  </conditionalFormatting>
  <conditionalFormatting sqref="V6782:V6783 AC6782:AC6783 V6785 AC6785 V6790 AC6790 V6796:V6797 AC6796:AC6797">
    <cfRule type="notContainsBlanks" dxfId="0" priority="4694">
      <formula>LEN(TRIM(V6782))&gt;0</formula>
    </cfRule>
  </conditionalFormatting>
  <conditionalFormatting sqref="W6782:W6783 W6785 W6790 W6796:W6797">
    <cfRule type="notContainsBlanks" dxfId="0" priority="4693">
      <formula>LEN(TRIM(W6782))&gt;0</formula>
    </cfRule>
  </conditionalFormatting>
  <conditionalFormatting sqref="V6784 AC6784">
    <cfRule type="notContainsBlanks" dxfId="0" priority="4607">
      <formula>LEN(TRIM(V6784))&gt;0</formula>
    </cfRule>
  </conditionalFormatting>
  <conditionalFormatting sqref="V6786 AC6786">
    <cfRule type="notContainsBlanks" dxfId="0" priority="4592">
      <formula>LEN(TRIM(V6786))&gt;0</formula>
    </cfRule>
  </conditionalFormatting>
  <conditionalFormatting sqref="V6787 AC6787">
    <cfRule type="notContainsBlanks" dxfId="0" priority="4591">
      <formula>LEN(TRIM(V6787))&gt;0</formula>
    </cfRule>
  </conditionalFormatting>
  <conditionalFormatting sqref="V6788 AC6788">
    <cfRule type="notContainsBlanks" dxfId="0" priority="4590">
      <formula>LEN(TRIM(V6788))&gt;0</formula>
    </cfRule>
  </conditionalFormatting>
  <conditionalFormatting sqref="V6789 AC6789">
    <cfRule type="notContainsBlanks" dxfId="0" priority="4589">
      <formula>LEN(TRIM(V6789))&gt;0</formula>
    </cfRule>
  </conditionalFormatting>
  <conditionalFormatting sqref="V6791 AC6791">
    <cfRule type="notContainsBlanks" dxfId="0" priority="4557">
      <formula>LEN(TRIM(V6791))&gt;0</formula>
    </cfRule>
  </conditionalFormatting>
  <conditionalFormatting sqref="V6792 AC6792">
    <cfRule type="notContainsBlanks" dxfId="0" priority="4556">
      <formula>LEN(TRIM(V6792))&gt;0</formula>
    </cfRule>
  </conditionalFormatting>
  <conditionalFormatting sqref="V6793 AC6793">
    <cfRule type="notContainsBlanks" dxfId="0" priority="4555">
      <formula>LEN(TRIM(V6793))&gt;0</formula>
    </cfRule>
  </conditionalFormatting>
  <conditionalFormatting sqref="V6794 AC6794">
    <cfRule type="notContainsBlanks" dxfId="0" priority="4554">
      <formula>LEN(TRIM(V6794))&gt;0</formula>
    </cfRule>
  </conditionalFormatting>
  <conditionalFormatting sqref="V6795 AC6795">
    <cfRule type="notContainsBlanks" dxfId="0" priority="4553">
      <formula>LEN(TRIM(V6795))&gt;0</formula>
    </cfRule>
  </conditionalFormatting>
  <conditionalFormatting sqref="V6798 AC6798">
    <cfRule type="notContainsBlanks" dxfId="0" priority="4518">
      <formula>LEN(TRIM(V6798))&gt;0</formula>
    </cfRule>
  </conditionalFormatting>
  <conditionalFormatting sqref="V6799 AC6799">
    <cfRule type="notContainsBlanks" dxfId="0" priority="4517">
      <formula>LEN(TRIM(V6799))&gt;0</formula>
    </cfRule>
  </conditionalFormatting>
  <conditionalFormatting sqref="V6800 AC6800">
    <cfRule type="notContainsBlanks" dxfId="0" priority="11829">
      <formula>LEN(TRIM(V6800))&gt;0</formula>
    </cfRule>
  </conditionalFormatting>
  <conditionalFormatting sqref="R6801:S6801 U6801">
    <cfRule type="notContainsBlanks" dxfId="2" priority="11834">
      <formula>LEN(TRIM(R6801))&gt;0</formula>
    </cfRule>
  </conditionalFormatting>
  <conditionalFormatting sqref="V6801 AC6801">
    <cfRule type="notContainsBlanks" dxfId="0" priority="11839">
      <formula>LEN(TRIM(V6801))&gt;0</formula>
    </cfRule>
  </conditionalFormatting>
  <conditionalFormatting sqref="Q6803:Q6805 Q6809 Q6815:Q6816 Q6818 Q6823 Q6829:Q6830">
    <cfRule type="notContainsBlanks" dxfId="1" priority="4485">
      <formula>LEN(TRIM(Q6803))&gt;0</formula>
    </cfRule>
  </conditionalFormatting>
  <conditionalFormatting sqref="R6803:R6805 R6809">
    <cfRule type="notContainsBlanks" dxfId="2" priority="4484">
      <formula>LEN(TRIM(R6803))&gt;0</formula>
    </cfRule>
  </conditionalFormatting>
  <conditionalFormatting sqref="S6803:S6805 S6809 S6815:S6816 S6818 S6823 S6829:S6830">
    <cfRule type="notContainsBlanks" dxfId="3" priority="4475">
      <formula>LEN(TRIM(S6803))&gt;0</formula>
    </cfRule>
  </conditionalFormatting>
  <conditionalFormatting sqref="U6803:U6805 U6809 U6815:U6816 U6818 U6823 U6829:U6830">
    <cfRule type="notContainsBlanks" dxfId="4" priority="4474">
      <formula>LEN(TRIM(U6803))&gt;0</formula>
    </cfRule>
  </conditionalFormatting>
  <conditionalFormatting sqref="V6803 AC6803">
    <cfRule type="notContainsBlanks" dxfId="0" priority="4483">
      <formula>LEN(TRIM(V6803))&gt;0</formula>
    </cfRule>
  </conditionalFormatting>
  <conditionalFormatting sqref="V6803:V6805 AC6803:AC6805 V6809 AC6809">
    <cfRule type="notContainsBlanks" dxfId="0" priority="4481">
      <formula>LEN(TRIM(V6803))&gt;0</formula>
    </cfRule>
  </conditionalFormatting>
  <conditionalFormatting sqref="W6803:W6805 W6809">
    <cfRule type="notContainsBlanks" dxfId="0" priority="4480">
      <formula>LEN(TRIM(W6803))&gt;0</formula>
    </cfRule>
  </conditionalFormatting>
  <conditionalFormatting sqref="Y6803:Y6805 Y6809 Y6815:Y6816 Y6818 Y6823 Y6829:Y6830">
    <cfRule type="notContainsBlanks" dxfId="5" priority="4479">
      <formula>LEN(TRIM(Y6803))&gt;0</formula>
    </cfRule>
  </conditionalFormatting>
  <conditionalFormatting sqref="Z6803:Z6805 Z6809 Z6815:Z6816 Z6818 Z6823 Z6829:Z6830">
    <cfRule type="notContainsBlanks" dxfId="6" priority="4478">
      <formula>LEN(TRIM(Z6803))&gt;0</formula>
    </cfRule>
  </conditionalFormatting>
  <conditionalFormatting sqref="AB6805 AB6809 AB6815:AB6816 AB6818 AB6823 AB6829:AB6830">
    <cfRule type="cellIs" dxfId="7" priority="4476" operator="notEqual">
      <formula>0</formula>
    </cfRule>
  </conditionalFormatting>
  <conditionalFormatting sqref="V6806 AC6806">
    <cfRule type="notContainsBlanks" dxfId="0" priority="4467">
      <formula>LEN(TRIM(V6806))&gt;0</formula>
    </cfRule>
  </conditionalFormatting>
  <conditionalFormatting sqref="V6807 AC6807">
    <cfRule type="notContainsBlanks" dxfId="0" priority="4466">
      <formula>LEN(TRIM(V6807))&gt;0</formula>
    </cfRule>
  </conditionalFormatting>
  <conditionalFormatting sqref="V6808 AC6808">
    <cfRule type="notContainsBlanks" dxfId="0" priority="4465">
      <formula>LEN(TRIM(V6808))&gt;0</formula>
    </cfRule>
  </conditionalFormatting>
  <conditionalFormatting sqref="V6810 AC6810">
    <cfRule type="notContainsBlanks" dxfId="0" priority="4438">
      <formula>LEN(TRIM(V6810))&gt;0</formula>
    </cfRule>
  </conditionalFormatting>
  <conditionalFormatting sqref="V6811 AC6811">
    <cfRule type="notContainsBlanks" dxfId="0" priority="4437">
      <formula>LEN(TRIM(V6811))&gt;0</formula>
    </cfRule>
  </conditionalFormatting>
  <conditionalFormatting sqref="V6812 AC6812">
    <cfRule type="notContainsBlanks" dxfId="0" priority="4436">
      <formula>LEN(TRIM(V6812))&gt;0</formula>
    </cfRule>
  </conditionalFormatting>
  <conditionalFormatting sqref="V6813 AC6813">
    <cfRule type="notContainsBlanks" dxfId="0" priority="4435">
      <formula>LEN(TRIM(V6813))&gt;0</formula>
    </cfRule>
  </conditionalFormatting>
  <conditionalFormatting sqref="V6814 AC6814">
    <cfRule type="notContainsBlanks" dxfId="0" priority="4434">
      <formula>LEN(TRIM(V6814))&gt;0</formula>
    </cfRule>
  </conditionalFormatting>
  <conditionalFormatting sqref="R6815:R6816 R6818 R6823 R6829:R6830">
    <cfRule type="notContainsBlanks" dxfId="2" priority="4477">
      <formula>LEN(TRIM(R6815))&gt;0</formula>
    </cfRule>
  </conditionalFormatting>
  <conditionalFormatting sqref="V6815:V6816 AC6815:AC6816 V6818 AC6818 V6823 AC6823 V6829:V6830 AC6829:AC6830">
    <cfRule type="notContainsBlanks" dxfId="0" priority="4487">
      <formula>LEN(TRIM(V6815))&gt;0</formula>
    </cfRule>
  </conditionalFormatting>
  <conditionalFormatting sqref="W6815:W6816 W6818 W6823 W6829:W6830">
    <cfRule type="notContainsBlanks" dxfId="0" priority="4486">
      <formula>LEN(TRIM(W6815))&gt;0</formula>
    </cfRule>
  </conditionalFormatting>
  <conditionalFormatting sqref="V6817 AC6817">
    <cfRule type="notContainsBlanks" dxfId="0" priority="4401">
      <formula>LEN(TRIM(V6817))&gt;0</formula>
    </cfRule>
  </conditionalFormatting>
  <conditionalFormatting sqref="V6819 AC6819">
    <cfRule type="notContainsBlanks" dxfId="0" priority="4386">
      <formula>LEN(TRIM(V6819))&gt;0</formula>
    </cfRule>
  </conditionalFormatting>
  <conditionalFormatting sqref="V6820 AC6820">
    <cfRule type="notContainsBlanks" dxfId="0" priority="4385">
      <formula>LEN(TRIM(V6820))&gt;0</formula>
    </cfRule>
  </conditionalFormatting>
  <conditionalFormatting sqref="V6821 AC6821">
    <cfRule type="notContainsBlanks" dxfId="0" priority="4384">
      <formula>LEN(TRIM(V6821))&gt;0</formula>
    </cfRule>
  </conditionalFormatting>
  <conditionalFormatting sqref="V6822 AC6822">
    <cfRule type="notContainsBlanks" dxfId="0" priority="4383">
      <formula>LEN(TRIM(V6822))&gt;0</formula>
    </cfRule>
  </conditionalFormatting>
  <conditionalFormatting sqref="V6824 AC6824">
    <cfRule type="notContainsBlanks" dxfId="0" priority="4351">
      <formula>LEN(TRIM(V6824))&gt;0</formula>
    </cfRule>
  </conditionalFormatting>
  <conditionalFormatting sqref="V6825 AC6825">
    <cfRule type="notContainsBlanks" dxfId="0" priority="4350">
      <formula>LEN(TRIM(V6825))&gt;0</formula>
    </cfRule>
  </conditionalFormatting>
  <conditionalFormatting sqref="V6826 AC6826">
    <cfRule type="notContainsBlanks" dxfId="0" priority="4349">
      <formula>LEN(TRIM(V6826))&gt;0</formula>
    </cfRule>
  </conditionalFormatting>
  <conditionalFormatting sqref="V6827 AC6827">
    <cfRule type="notContainsBlanks" dxfId="0" priority="4348">
      <formula>LEN(TRIM(V6827))&gt;0</formula>
    </cfRule>
  </conditionalFormatting>
  <conditionalFormatting sqref="V6828 AC6828">
    <cfRule type="notContainsBlanks" dxfId="0" priority="4347">
      <formula>LEN(TRIM(V6828))&gt;0</formula>
    </cfRule>
  </conditionalFormatting>
  <conditionalFormatting sqref="V6831 AC6831">
    <cfRule type="notContainsBlanks" dxfId="0" priority="4312">
      <formula>LEN(TRIM(V6831))&gt;0</formula>
    </cfRule>
  </conditionalFormatting>
  <conditionalFormatting sqref="V6832 AC6832">
    <cfRule type="notContainsBlanks" dxfId="0" priority="4311">
      <formula>LEN(TRIM(V6832))&gt;0</formula>
    </cfRule>
  </conditionalFormatting>
  <conditionalFormatting sqref="V6833 AC6833">
    <cfRule type="notContainsBlanks" dxfId="0" priority="4494">
      <formula>LEN(TRIM(V6833))&gt;0</formula>
    </cfRule>
  </conditionalFormatting>
  <conditionalFormatting sqref="R6834:S6834 U6834">
    <cfRule type="notContainsBlanks" dxfId="2" priority="4499">
      <formula>LEN(TRIM(R6834))&gt;0</formula>
    </cfRule>
  </conditionalFormatting>
  <conditionalFormatting sqref="V6834 AC6834">
    <cfRule type="notContainsBlanks" dxfId="0" priority="4504">
      <formula>LEN(TRIM(V6834))&gt;0</formula>
    </cfRule>
  </conditionalFormatting>
  <conditionalFormatting sqref="Q6836:Q6838 Q6842 Q6848:Q6849 Q6851 Q6856 Q6862:Q6863">
    <cfRule type="notContainsBlanks" dxfId="1" priority="4051">
      <formula>LEN(TRIM(Q6836))&gt;0</formula>
    </cfRule>
  </conditionalFormatting>
  <conditionalFormatting sqref="R6836:R6838 R6842">
    <cfRule type="notContainsBlanks" dxfId="2" priority="4050">
      <formula>LEN(TRIM(R6836))&gt;0</formula>
    </cfRule>
  </conditionalFormatting>
  <conditionalFormatting sqref="S6836:S6838 S6842 S6848:S6849 S6851 S6856 S6862:S6863">
    <cfRule type="notContainsBlanks" dxfId="3" priority="4033">
      <formula>LEN(TRIM(S6836))&gt;0</formula>
    </cfRule>
  </conditionalFormatting>
  <conditionalFormatting sqref="U6836:U6838 U6842 U6848:U6849 U6851 U6856 U6862:U6863">
    <cfRule type="notContainsBlanks" dxfId="4" priority="4032">
      <formula>LEN(TRIM(U6836))&gt;0</formula>
    </cfRule>
  </conditionalFormatting>
  <conditionalFormatting sqref="V6836 AC6836">
    <cfRule type="notContainsBlanks" dxfId="0" priority="4049">
      <formula>LEN(TRIM(V6836))&gt;0</formula>
    </cfRule>
  </conditionalFormatting>
  <conditionalFormatting sqref="V6836:V6838 AC6836:AC6838 V6842 AC6842">
    <cfRule type="notContainsBlanks" dxfId="0" priority="4047">
      <formula>LEN(TRIM(V6836))&gt;0</formula>
    </cfRule>
  </conditionalFormatting>
  <conditionalFormatting sqref="W6836:W6838 W6842">
    <cfRule type="notContainsBlanks" dxfId="0" priority="4046">
      <formula>LEN(TRIM(W6836))&gt;0</formula>
    </cfRule>
  </conditionalFormatting>
  <conditionalFormatting sqref="Y6836:Y6838 Y6842 Y6848:Y6849 Y6851 Y6856 Y6862:Y6863">
    <cfRule type="notContainsBlanks" dxfId="5" priority="4045">
      <formula>LEN(TRIM(Y6836))&gt;0</formula>
    </cfRule>
  </conditionalFormatting>
  <conditionalFormatting sqref="Z6836:Z6838 Z6842 Z6848:Z6849 Z6851 Z6856 Z6862:Z6863">
    <cfRule type="notContainsBlanks" dxfId="6" priority="4044">
      <formula>LEN(TRIM(Z6836))&gt;0</formula>
    </cfRule>
  </conditionalFormatting>
  <conditionalFormatting sqref="AB6838 AB6842 AB6848:AB6849 AB6851 AB6856 AB6862:AB6863">
    <cfRule type="cellIs" dxfId="7" priority="4034" operator="notEqual">
      <formula>0</formula>
    </cfRule>
  </conditionalFormatting>
  <conditionalFormatting sqref="V6839 AC6839">
    <cfRule type="notContainsBlanks" dxfId="0" priority="4025">
      <formula>LEN(TRIM(V6839))&gt;0</formula>
    </cfRule>
  </conditionalFormatting>
  <conditionalFormatting sqref="V6840 AC6840">
    <cfRule type="notContainsBlanks" dxfId="0" priority="4024">
      <formula>LEN(TRIM(V6840))&gt;0</formula>
    </cfRule>
  </conditionalFormatting>
  <conditionalFormatting sqref="V6841 AC6841">
    <cfRule type="notContainsBlanks" dxfId="0" priority="4023">
      <formula>LEN(TRIM(V6841))&gt;0</formula>
    </cfRule>
  </conditionalFormatting>
  <conditionalFormatting sqref="V6843 AC6843">
    <cfRule type="notContainsBlanks" dxfId="0" priority="3996">
      <formula>LEN(TRIM(V6843))&gt;0</formula>
    </cfRule>
  </conditionalFormatting>
  <conditionalFormatting sqref="V6844 AC6844">
    <cfRule type="notContainsBlanks" dxfId="0" priority="3995">
      <formula>LEN(TRIM(V6844))&gt;0</formula>
    </cfRule>
  </conditionalFormatting>
  <conditionalFormatting sqref="V6845 AC6845">
    <cfRule type="notContainsBlanks" dxfId="0" priority="3994">
      <formula>LEN(TRIM(V6845))&gt;0</formula>
    </cfRule>
  </conditionalFormatting>
  <conditionalFormatting sqref="V6846 AC6846">
    <cfRule type="notContainsBlanks" dxfId="0" priority="3993">
      <formula>LEN(TRIM(V6846))&gt;0</formula>
    </cfRule>
  </conditionalFormatting>
  <conditionalFormatting sqref="V6847 AC6847">
    <cfRule type="notContainsBlanks" dxfId="0" priority="3992">
      <formula>LEN(TRIM(V6847))&gt;0</formula>
    </cfRule>
  </conditionalFormatting>
  <conditionalFormatting sqref="R6848:R6849 R6851 R6856 R6862:R6863">
    <cfRule type="notContainsBlanks" dxfId="2" priority="4043">
      <formula>LEN(TRIM(R6848))&gt;0</formula>
    </cfRule>
  </conditionalFormatting>
  <conditionalFormatting sqref="V6848:V6849 AC6848:AC6849 V6851 AC6851 V6856 AC6856 V6862:V6863 AC6862:AC6863">
    <cfRule type="notContainsBlanks" dxfId="0" priority="4053">
      <formula>LEN(TRIM(V6848))&gt;0</formula>
    </cfRule>
  </conditionalFormatting>
  <conditionalFormatting sqref="W6848:W6849 W6851 W6856 W6862:W6863">
    <cfRule type="notContainsBlanks" dxfId="0" priority="4052">
      <formula>LEN(TRIM(W6848))&gt;0</formula>
    </cfRule>
  </conditionalFormatting>
  <conditionalFormatting sqref="V6850 AC6850">
    <cfRule type="notContainsBlanks" dxfId="0" priority="3959">
      <formula>LEN(TRIM(V6850))&gt;0</formula>
    </cfRule>
  </conditionalFormatting>
  <conditionalFormatting sqref="V6852 AC6852">
    <cfRule type="notContainsBlanks" dxfId="0" priority="3944">
      <formula>LEN(TRIM(V6852))&gt;0</formula>
    </cfRule>
  </conditionalFormatting>
  <conditionalFormatting sqref="V6853 AC6853">
    <cfRule type="notContainsBlanks" dxfId="0" priority="3943">
      <formula>LEN(TRIM(V6853))&gt;0</formula>
    </cfRule>
  </conditionalFormatting>
  <conditionalFormatting sqref="V6854 AC6854">
    <cfRule type="notContainsBlanks" dxfId="0" priority="3942">
      <formula>LEN(TRIM(V6854))&gt;0</formula>
    </cfRule>
  </conditionalFormatting>
  <conditionalFormatting sqref="V6855 AC6855">
    <cfRule type="notContainsBlanks" dxfId="0" priority="3941">
      <formula>LEN(TRIM(V6855))&gt;0</formula>
    </cfRule>
  </conditionalFormatting>
  <conditionalFormatting sqref="V6857 AC6857">
    <cfRule type="notContainsBlanks" dxfId="0" priority="3909">
      <formula>LEN(TRIM(V6857))&gt;0</formula>
    </cfRule>
  </conditionalFormatting>
  <conditionalFormatting sqref="V6858 AC6858">
    <cfRule type="notContainsBlanks" dxfId="0" priority="3908">
      <formula>LEN(TRIM(V6858))&gt;0</formula>
    </cfRule>
  </conditionalFormatting>
  <conditionalFormatting sqref="V6859 AC6859">
    <cfRule type="notContainsBlanks" dxfId="0" priority="3907">
      <formula>LEN(TRIM(V6859))&gt;0</formula>
    </cfRule>
  </conditionalFormatting>
  <conditionalFormatting sqref="V6860 AC6860">
    <cfRule type="notContainsBlanks" dxfId="0" priority="3906">
      <formula>LEN(TRIM(V6860))&gt;0</formula>
    </cfRule>
  </conditionalFormatting>
  <conditionalFormatting sqref="V6861 AC6861">
    <cfRule type="notContainsBlanks" dxfId="0" priority="3905">
      <formula>LEN(TRIM(V6861))&gt;0</formula>
    </cfRule>
  </conditionalFormatting>
  <conditionalFormatting sqref="V6864 AC6864">
    <cfRule type="notContainsBlanks" dxfId="0" priority="3868">
      <formula>LEN(TRIM(V6864))&gt;0</formula>
    </cfRule>
  </conditionalFormatting>
  <conditionalFormatting sqref="V6865 AC6865">
    <cfRule type="notContainsBlanks" dxfId="0" priority="3867">
      <formula>LEN(TRIM(V6865))&gt;0</formula>
    </cfRule>
  </conditionalFormatting>
  <conditionalFormatting sqref="V6866 AC6866">
    <cfRule type="notContainsBlanks" dxfId="0" priority="3866">
      <formula>LEN(TRIM(V6866))&gt;0</formula>
    </cfRule>
  </conditionalFormatting>
  <conditionalFormatting sqref="R6867:S6867 U6867">
    <cfRule type="notContainsBlanks" dxfId="2" priority="4037">
      <formula>LEN(TRIM(R6867))&gt;0</formula>
    </cfRule>
  </conditionalFormatting>
  <conditionalFormatting sqref="V6867 AC6867">
    <cfRule type="notContainsBlanks" dxfId="0" priority="4042">
      <formula>LEN(TRIM(V6867))&gt;0</formula>
    </cfRule>
  </conditionalFormatting>
  <conditionalFormatting sqref="Q6869:Q6871 Q6875 Q6881:Q6882 Q6884 Q6889 Q6895:Q6896">
    <cfRule type="notContainsBlanks" dxfId="1" priority="3432">
      <formula>LEN(TRIM(Q6869))&gt;0</formula>
    </cfRule>
  </conditionalFormatting>
  <conditionalFormatting sqref="R6869:R6871 R6875">
    <cfRule type="notContainsBlanks" dxfId="2" priority="3431">
      <formula>LEN(TRIM(R6869))&gt;0</formula>
    </cfRule>
  </conditionalFormatting>
  <conditionalFormatting sqref="S6869:S6871 S6875 S6881:S6882 S6884 S6889 S6895:S6896">
    <cfRule type="notContainsBlanks" dxfId="3" priority="3414">
      <formula>LEN(TRIM(S6869))&gt;0</formula>
    </cfRule>
  </conditionalFormatting>
  <conditionalFormatting sqref="U6869:U6871 U6875 U6881:U6882 U6884 U6889 U6895:U6896">
    <cfRule type="notContainsBlanks" dxfId="4" priority="3413">
      <formula>LEN(TRIM(U6869))&gt;0</formula>
    </cfRule>
  </conditionalFormatting>
  <conditionalFormatting sqref="V6869 AC6869">
    <cfRule type="notContainsBlanks" dxfId="0" priority="3430">
      <formula>LEN(TRIM(V6869))&gt;0</formula>
    </cfRule>
  </conditionalFormatting>
  <conditionalFormatting sqref="V6869:V6871 AC6869:AC6871 V6875 AC6875">
    <cfRule type="notContainsBlanks" dxfId="0" priority="3428">
      <formula>LEN(TRIM(V6869))&gt;0</formula>
    </cfRule>
  </conditionalFormatting>
  <conditionalFormatting sqref="W6869:W6871 W6875">
    <cfRule type="notContainsBlanks" dxfId="0" priority="3427">
      <formula>LEN(TRIM(W6869))&gt;0</formula>
    </cfRule>
  </conditionalFormatting>
  <conditionalFormatting sqref="Y6869:Y6871 Y6875 Y6881:Y6882 Y6884 Y6889 Y6895:Y6896">
    <cfRule type="notContainsBlanks" dxfId="5" priority="3426">
      <formula>LEN(TRIM(Y6869))&gt;0</formula>
    </cfRule>
  </conditionalFormatting>
  <conditionalFormatting sqref="Z6869:Z6871 Z6875 Z6881:Z6882 Z6884 Z6889 Z6895:Z6896">
    <cfRule type="notContainsBlanks" dxfId="6" priority="3425">
      <formula>LEN(TRIM(Z6869))&gt;0</formula>
    </cfRule>
  </conditionalFormatting>
  <conditionalFormatting sqref="AB6871 AB6875 AB6881:AB6882 AB6884 AB6889 AB6895:AB6896">
    <cfRule type="cellIs" dxfId="7" priority="3415" operator="notEqual">
      <formula>0</formula>
    </cfRule>
  </conditionalFormatting>
  <conditionalFormatting sqref="V6872 AC6872">
    <cfRule type="notContainsBlanks" dxfId="0" priority="3406">
      <formula>LEN(TRIM(V6872))&gt;0</formula>
    </cfRule>
  </conditionalFormatting>
  <conditionalFormatting sqref="V6873 AC6873">
    <cfRule type="notContainsBlanks" dxfId="0" priority="3405">
      <formula>LEN(TRIM(V6873))&gt;0</formula>
    </cfRule>
  </conditionalFormatting>
  <conditionalFormatting sqref="V6874 AC6874">
    <cfRule type="notContainsBlanks" dxfId="0" priority="3404">
      <formula>LEN(TRIM(V6874))&gt;0</formula>
    </cfRule>
  </conditionalFormatting>
  <conditionalFormatting sqref="V6876 AC6876">
    <cfRule type="notContainsBlanks" dxfId="0" priority="3376">
      <formula>LEN(TRIM(V6876))&gt;0</formula>
    </cfRule>
  </conditionalFormatting>
  <conditionalFormatting sqref="V6877 AC6877">
    <cfRule type="notContainsBlanks" dxfId="0" priority="3375">
      <formula>LEN(TRIM(V6877))&gt;0</formula>
    </cfRule>
  </conditionalFormatting>
  <conditionalFormatting sqref="V6878 AC6878">
    <cfRule type="notContainsBlanks" dxfId="0" priority="3374">
      <formula>LEN(TRIM(V6878))&gt;0</formula>
    </cfRule>
  </conditionalFormatting>
  <conditionalFormatting sqref="V6879 AC6879">
    <cfRule type="notContainsBlanks" dxfId="0" priority="3373">
      <formula>LEN(TRIM(V6879))&gt;0</formula>
    </cfRule>
  </conditionalFormatting>
  <conditionalFormatting sqref="V6880 AC6880">
    <cfRule type="notContainsBlanks" dxfId="0" priority="3372">
      <formula>LEN(TRIM(V6880))&gt;0</formula>
    </cfRule>
  </conditionalFormatting>
  <conditionalFormatting sqref="R6881:R6882 R6884 R6889 R6895:R6896">
    <cfRule type="notContainsBlanks" dxfId="2" priority="3424">
      <formula>LEN(TRIM(R6881))&gt;0</formula>
    </cfRule>
  </conditionalFormatting>
  <conditionalFormatting sqref="V6881:V6882 AC6881:AC6882 V6884 AC6884 V6889 AC6889 V6895:V6896 AC6895:AC6896">
    <cfRule type="notContainsBlanks" dxfId="0" priority="3434">
      <formula>LEN(TRIM(V6881))&gt;0</formula>
    </cfRule>
  </conditionalFormatting>
  <conditionalFormatting sqref="W6881:W6882 W6884 W6889 W6895:W6896">
    <cfRule type="notContainsBlanks" dxfId="0" priority="3433">
      <formula>LEN(TRIM(W6881))&gt;0</formula>
    </cfRule>
  </conditionalFormatting>
  <conditionalFormatting sqref="V6883 AC6883">
    <cfRule type="notContainsBlanks" dxfId="0" priority="3339">
      <formula>LEN(TRIM(V6883))&gt;0</formula>
    </cfRule>
  </conditionalFormatting>
  <conditionalFormatting sqref="V6885 AC6885">
    <cfRule type="notContainsBlanks" dxfId="0" priority="3324">
      <formula>LEN(TRIM(V6885))&gt;0</formula>
    </cfRule>
  </conditionalFormatting>
  <conditionalFormatting sqref="V6886 AC6886">
    <cfRule type="notContainsBlanks" dxfId="0" priority="3323">
      <formula>LEN(TRIM(V6886))&gt;0</formula>
    </cfRule>
  </conditionalFormatting>
  <conditionalFormatting sqref="V6887 AC6887">
    <cfRule type="notContainsBlanks" dxfId="0" priority="3322">
      <formula>LEN(TRIM(V6887))&gt;0</formula>
    </cfRule>
  </conditionalFormatting>
  <conditionalFormatting sqref="V6888 AC6888">
    <cfRule type="notContainsBlanks" dxfId="0" priority="3321">
      <formula>LEN(TRIM(V6888))&gt;0</formula>
    </cfRule>
  </conditionalFormatting>
  <conditionalFormatting sqref="V6890 AC6890">
    <cfRule type="notContainsBlanks" dxfId="0" priority="3289">
      <formula>LEN(TRIM(V6890))&gt;0</formula>
    </cfRule>
  </conditionalFormatting>
  <conditionalFormatting sqref="V6891 AC6891">
    <cfRule type="notContainsBlanks" dxfId="0" priority="3288">
      <formula>LEN(TRIM(V6891))&gt;0</formula>
    </cfRule>
  </conditionalFormatting>
  <conditionalFormatting sqref="V6892 AC6892">
    <cfRule type="notContainsBlanks" dxfId="0" priority="3287">
      <formula>LEN(TRIM(V6892))&gt;0</formula>
    </cfRule>
  </conditionalFormatting>
  <conditionalFormatting sqref="V6893 AC6893">
    <cfRule type="notContainsBlanks" dxfId="0" priority="3286">
      <formula>LEN(TRIM(V6893))&gt;0</formula>
    </cfRule>
  </conditionalFormatting>
  <conditionalFormatting sqref="V6894 AC6894">
    <cfRule type="notContainsBlanks" dxfId="0" priority="3285">
      <formula>LEN(TRIM(V6894))&gt;0</formula>
    </cfRule>
  </conditionalFormatting>
  <conditionalFormatting sqref="V6897 AC6897">
    <cfRule type="notContainsBlanks" dxfId="0" priority="3248">
      <formula>LEN(TRIM(V6897))&gt;0</formula>
    </cfRule>
  </conditionalFormatting>
  <conditionalFormatting sqref="V6898 AC6898">
    <cfRule type="notContainsBlanks" dxfId="0" priority="3247">
      <formula>LEN(TRIM(V6898))&gt;0</formula>
    </cfRule>
  </conditionalFormatting>
  <conditionalFormatting sqref="V6899 AC6899">
    <cfRule type="notContainsBlanks" dxfId="0" priority="3246">
      <formula>LEN(TRIM(V6899))&gt;0</formula>
    </cfRule>
  </conditionalFormatting>
  <conditionalFormatting sqref="R6900:S6900 U6900">
    <cfRule type="notContainsBlanks" dxfId="2" priority="3418">
      <formula>LEN(TRIM(R6900))&gt;0</formula>
    </cfRule>
  </conditionalFormatting>
  <conditionalFormatting sqref="V6900 AC6900">
    <cfRule type="notContainsBlanks" dxfId="0" priority="3423">
      <formula>LEN(TRIM(V6900))&gt;0</formula>
    </cfRule>
  </conditionalFormatting>
  <conditionalFormatting sqref="Q6902:Q6904 Q6922">
    <cfRule type="notContainsBlanks" dxfId="1" priority="2817">
      <formula>LEN(TRIM(Q6902))&gt;0</formula>
    </cfRule>
  </conditionalFormatting>
  <conditionalFormatting sqref="S6902:S6904 S6908 S6914:S6915 S6917 S6922 S6928:S6929">
    <cfRule type="notContainsBlanks" dxfId="3" priority="2799">
      <formula>LEN(TRIM(S6902))&gt;0</formula>
    </cfRule>
  </conditionalFormatting>
  <conditionalFormatting sqref="U6902:U6904 U6908 U6914:U6915 U6917 U6922 U6928:U6929">
    <cfRule type="notContainsBlanks" dxfId="4" priority="2798">
      <formula>LEN(TRIM(U6902))&gt;0</formula>
    </cfRule>
  </conditionalFormatting>
  <conditionalFormatting sqref="V6902 AC6902">
    <cfRule type="notContainsBlanks" dxfId="0" priority="2815">
      <formula>LEN(TRIM(V6902))&gt;0</formula>
    </cfRule>
  </conditionalFormatting>
  <conditionalFormatting sqref="V6902:V6904 AC6902:AC6904 V6908 AC6908">
    <cfRule type="notContainsBlanks" dxfId="0" priority="2813">
      <formula>LEN(TRIM(V6902))&gt;0</formula>
    </cfRule>
  </conditionalFormatting>
  <conditionalFormatting sqref="W6902:W6904 W6908">
    <cfRule type="notContainsBlanks" dxfId="0" priority="2812">
      <formula>LEN(TRIM(W6902))&gt;0</formula>
    </cfRule>
  </conditionalFormatting>
  <conditionalFormatting sqref="Y6902:Y6904 Y6908 Y6914:Y6915 Y6917 Y6922 Y6928:Y6929">
    <cfRule type="notContainsBlanks" dxfId="5" priority="2811">
      <formula>LEN(TRIM(Y6902))&gt;0</formula>
    </cfRule>
  </conditionalFormatting>
  <conditionalFormatting sqref="Z6902:Z6904 Z6908 Z6914:Z6915 Z6917 Z6922 Z6928:Z6929">
    <cfRule type="notContainsBlanks" dxfId="6" priority="2810">
      <formula>LEN(TRIM(Z6902))&gt;0</formula>
    </cfRule>
  </conditionalFormatting>
  <conditionalFormatting sqref="AB6904 AB6908 AB6914:AB6915 AB6917 AB6922 AB6928:AB6929">
    <cfRule type="cellIs" dxfId="7" priority="2800" operator="notEqual">
      <formula>0</formula>
    </cfRule>
  </conditionalFormatting>
  <conditionalFormatting sqref="V6905 AC6905">
    <cfRule type="notContainsBlanks" dxfId="0" priority="2797">
      <formula>LEN(TRIM(V6905))&gt;0</formula>
    </cfRule>
  </conditionalFormatting>
  <conditionalFormatting sqref="V6906 AC6906">
    <cfRule type="notContainsBlanks" dxfId="0" priority="2796">
      <formula>LEN(TRIM(V6906))&gt;0</formula>
    </cfRule>
  </conditionalFormatting>
  <conditionalFormatting sqref="V6907 AC6907">
    <cfRule type="notContainsBlanks" dxfId="0" priority="2795">
      <formula>LEN(TRIM(V6907))&gt;0</formula>
    </cfRule>
  </conditionalFormatting>
  <conditionalFormatting sqref="V6909 AC6909">
    <cfRule type="notContainsBlanks" dxfId="0" priority="2776">
      <formula>LEN(TRIM(V6909))&gt;0</formula>
    </cfRule>
  </conditionalFormatting>
  <conditionalFormatting sqref="V6910 AC6910">
    <cfRule type="notContainsBlanks" dxfId="0" priority="2775">
      <formula>LEN(TRIM(V6910))&gt;0</formula>
    </cfRule>
  </conditionalFormatting>
  <conditionalFormatting sqref="V6911 AC6911">
    <cfRule type="notContainsBlanks" dxfId="0" priority="2774">
      <formula>LEN(TRIM(V6911))&gt;0</formula>
    </cfRule>
  </conditionalFormatting>
  <conditionalFormatting sqref="V6912 AC6912">
    <cfRule type="notContainsBlanks" dxfId="0" priority="2773">
      <formula>LEN(TRIM(V6912))&gt;0</formula>
    </cfRule>
  </conditionalFormatting>
  <conditionalFormatting sqref="V6913 AC6913">
    <cfRule type="notContainsBlanks" dxfId="0" priority="2772">
      <formula>LEN(TRIM(V6913))&gt;0</formula>
    </cfRule>
  </conditionalFormatting>
  <conditionalFormatting sqref="V6914:V6915 AC6914:AC6915 V6917 AC6917 V6922 AC6922 V6928:V6929 AC6928:AC6929">
    <cfRule type="notContainsBlanks" dxfId="0" priority="2819">
      <formula>LEN(TRIM(V6914))&gt;0</formula>
    </cfRule>
  </conditionalFormatting>
  <conditionalFormatting sqref="W6914:W6915 W6917 W6922 W6928:W6929">
    <cfRule type="notContainsBlanks" dxfId="0" priority="2818">
      <formula>LEN(TRIM(W6914))&gt;0</formula>
    </cfRule>
  </conditionalFormatting>
  <conditionalFormatting sqref="V6916 AC6916">
    <cfRule type="notContainsBlanks" dxfId="0" priority="2740">
      <formula>LEN(TRIM(V6916))&gt;0</formula>
    </cfRule>
  </conditionalFormatting>
  <conditionalFormatting sqref="R6917 R6922">
    <cfRule type="notContainsBlanks" dxfId="2" priority="2809">
      <formula>LEN(TRIM(R6917))&gt;0</formula>
    </cfRule>
  </conditionalFormatting>
  <conditionalFormatting sqref="V6918 AC6918">
    <cfRule type="notContainsBlanks" dxfId="0" priority="2727">
      <formula>LEN(TRIM(V6918))&gt;0</formula>
    </cfRule>
  </conditionalFormatting>
  <conditionalFormatting sqref="V6919 AC6919">
    <cfRule type="notContainsBlanks" dxfId="0" priority="2726">
      <formula>LEN(TRIM(V6919))&gt;0</formula>
    </cfRule>
  </conditionalFormatting>
  <conditionalFormatting sqref="V6920 AC6920">
    <cfRule type="notContainsBlanks" dxfId="0" priority="2725">
      <formula>LEN(TRIM(V6920))&gt;0</formula>
    </cfRule>
  </conditionalFormatting>
  <conditionalFormatting sqref="V6921 AC6921">
    <cfRule type="notContainsBlanks" dxfId="0" priority="2724">
      <formula>LEN(TRIM(V6921))&gt;0</formula>
    </cfRule>
  </conditionalFormatting>
  <conditionalFormatting sqref="V6923 AC6923">
    <cfRule type="notContainsBlanks" dxfId="0" priority="2698">
      <formula>LEN(TRIM(V6923))&gt;0</formula>
    </cfRule>
  </conditionalFormatting>
  <conditionalFormatting sqref="V6924 AC6924">
    <cfRule type="notContainsBlanks" dxfId="0" priority="2697">
      <formula>LEN(TRIM(V6924))&gt;0</formula>
    </cfRule>
  </conditionalFormatting>
  <conditionalFormatting sqref="V6925 AC6925">
    <cfRule type="notContainsBlanks" dxfId="0" priority="2696">
      <formula>LEN(TRIM(V6925))&gt;0</formula>
    </cfRule>
  </conditionalFormatting>
  <conditionalFormatting sqref="V6926 AC6926">
    <cfRule type="notContainsBlanks" dxfId="0" priority="2695">
      <formula>LEN(TRIM(V6926))&gt;0</formula>
    </cfRule>
  </conditionalFormatting>
  <conditionalFormatting sqref="V6927 AC6927">
    <cfRule type="notContainsBlanks" dxfId="0" priority="2694">
      <formula>LEN(TRIM(V6927))&gt;0</formula>
    </cfRule>
  </conditionalFormatting>
  <conditionalFormatting sqref="V6930 AC6930">
    <cfRule type="notContainsBlanks" dxfId="0" priority="2659">
      <formula>LEN(TRIM(V6930))&gt;0</formula>
    </cfRule>
  </conditionalFormatting>
  <conditionalFormatting sqref="V6931 AC6931">
    <cfRule type="notContainsBlanks" dxfId="0" priority="2658">
      <formula>LEN(TRIM(V6931))&gt;0</formula>
    </cfRule>
  </conditionalFormatting>
  <conditionalFormatting sqref="V6932 AC6932">
    <cfRule type="notContainsBlanks" dxfId="0" priority="2657">
      <formula>LEN(TRIM(V6932))&gt;0</formula>
    </cfRule>
  </conditionalFormatting>
  <conditionalFormatting sqref="R6933:S6933 U6933">
    <cfRule type="notContainsBlanks" dxfId="2" priority="2803">
      <formula>LEN(TRIM(R6933))&gt;0</formula>
    </cfRule>
  </conditionalFormatting>
  <conditionalFormatting sqref="V6933 AC6933">
    <cfRule type="notContainsBlanks" dxfId="0" priority="2808">
      <formula>LEN(TRIM(V6933))&gt;0</formula>
    </cfRule>
  </conditionalFormatting>
  <conditionalFormatting sqref="Q6935:Q6937 Q6941 Q6950 Q6955 Q6961:Q6962">
    <cfRule type="notContainsBlanks" dxfId="1" priority="2636">
      <formula>LEN(TRIM(Q6935))&gt;0</formula>
    </cfRule>
  </conditionalFormatting>
  <conditionalFormatting sqref="R6935:R6937 R6941">
    <cfRule type="notContainsBlanks" dxfId="2" priority="2635">
      <formula>LEN(TRIM(R6935))&gt;0</formula>
    </cfRule>
  </conditionalFormatting>
  <conditionalFormatting sqref="S6935:S6937 S6941 S6947:S6948 S6950 S6955 S6961:S6962">
    <cfRule type="notContainsBlanks" dxfId="3" priority="2618">
      <formula>LEN(TRIM(S6935))&gt;0</formula>
    </cfRule>
  </conditionalFormatting>
  <conditionalFormatting sqref="U6935:U6937 U6941 U6947:U6948 U6950 U6955 U6961:U6962">
    <cfRule type="notContainsBlanks" dxfId="4" priority="2617">
      <formula>LEN(TRIM(U6935))&gt;0</formula>
    </cfRule>
  </conditionalFormatting>
  <conditionalFormatting sqref="W6935:W6937 W6941">
    <cfRule type="notContainsBlanks" dxfId="0" priority="2631">
      <formula>LEN(TRIM(W6935))&gt;0</formula>
    </cfRule>
  </conditionalFormatting>
  <conditionalFormatting sqref="Y6935:Y6937 Y6941 Y6947:Y6948 Y6950 Y6955 Y6961:Y6962">
    <cfRule type="notContainsBlanks" dxfId="5" priority="2630">
      <formula>LEN(TRIM(Y6935))&gt;0</formula>
    </cfRule>
  </conditionalFormatting>
  <conditionalFormatting sqref="Z6935:Z6937 Z6941 Z6947:Z6948 Z6950 Z6955 Z6961:Z6962">
    <cfRule type="notContainsBlanks" dxfId="6" priority="2629">
      <formula>LEN(TRIM(Z6935))&gt;0</formula>
    </cfRule>
  </conditionalFormatting>
  <conditionalFormatting sqref="AC6935:AC6937 AC6941">
    <cfRule type="notContainsBlanks" dxfId="0" priority="2632">
      <formula>LEN(TRIM(AC6935))&gt;0</formula>
    </cfRule>
  </conditionalFormatting>
  <conditionalFormatting sqref="AB6937 AB6941 AB6947:AB6948 AB6950 AB6955 AB6961:AB6962">
    <cfRule type="cellIs" dxfId="7" priority="2619" operator="notEqual">
      <formula>0</formula>
    </cfRule>
  </conditionalFormatting>
  <conditionalFormatting sqref="V6942 AC6942">
    <cfRule type="notContainsBlanks" dxfId="0" priority="2580">
      <formula>LEN(TRIM(V6942))&gt;0</formula>
    </cfRule>
  </conditionalFormatting>
  <conditionalFormatting sqref="V6943 AC6943">
    <cfRule type="notContainsBlanks" dxfId="0" priority="2579">
      <formula>LEN(TRIM(V6943))&gt;0</formula>
    </cfRule>
  </conditionalFormatting>
  <conditionalFormatting sqref="V6944 AC6944">
    <cfRule type="notContainsBlanks" dxfId="0" priority="2578">
      <formula>LEN(TRIM(V6944))&gt;0</formula>
    </cfRule>
  </conditionalFormatting>
  <conditionalFormatting sqref="V6945 AC6945">
    <cfRule type="notContainsBlanks" dxfId="0" priority="2577">
      <formula>LEN(TRIM(V6945))&gt;0</formula>
    </cfRule>
  </conditionalFormatting>
  <conditionalFormatting sqref="V6946 AC6946">
    <cfRule type="notContainsBlanks" dxfId="0" priority="2576">
      <formula>LEN(TRIM(V6946))&gt;0</formula>
    </cfRule>
  </conditionalFormatting>
  <conditionalFormatting sqref="R6947:R6948 R6950 R6955 R6961:R6962">
    <cfRule type="notContainsBlanks" dxfId="2" priority="2628">
      <formula>LEN(TRIM(R6947))&gt;0</formula>
    </cfRule>
  </conditionalFormatting>
  <conditionalFormatting sqref="V6947:V6948 AC6947:AC6948 V6950 AC6950 V6955 AC6955 V6961:V6962 AC6961:AC6962">
    <cfRule type="notContainsBlanks" dxfId="0" priority="2638">
      <formula>LEN(TRIM(V6947))&gt;0</formula>
    </cfRule>
  </conditionalFormatting>
  <conditionalFormatting sqref="W6947:W6948 W6950 W6955 W6961:W6962">
    <cfRule type="notContainsBlanks" dxfId="0" priority="2637">
      <formula>LEN(TRIM(W6947))&gt;0</formula>
    </cfRule>
  </conditionalFormatting>
  <conditionalFormatting sqref="V6949 AC6949">
    <cfRule type="notContainsBlanks" dxfId="0" priority="2543">
      <formula>LEN(TRIM(V6949))&gt;0</formula>
    </cfRule>
  </conditionalFormatting>
  <conditionalFormatting sqref="V6951 AC6951">
    <cfRule type="notContainsBlanks" dxfId="0" priority="2528">
      <formula>LEN(TRIM(V6951))&gt;0</formula>
    </cfRule>
  </conditionalFormatting>
  <conditionalFormatting sqref="V6952 AC6952">
    <cfRule type="notContainsBlanks" dxfId="0" priority="2527">
      <formula>LEN(TRIM(V6952))&gt;0</formula>
    </cfRule>
  </conditionalFormatting>
  <conditionalFormatting sqref="V6953 AC6953">
    <cfRule type="notContainsBlanks" dxfId="0" priority="2526">
      <formula>LEN(TRIM(V6953))&gt;0</formula>
    </cfRule>
  </conditionalFormatting>
  <conditionalFormatting sqref="V6954 AC6954">
    <cfRule type="notContainsBlanks" dxfId="0" priority="2525">
      <formula>LEN(TRIM(V6954))&gt;0</formula>
    </cfRule>
  </conditionalFormatting>
  <conditionalFormatting sqref="V6956 AC6956">
    <cfRule type="notContainsBlanks" dxfId="0" priority="2493">
      <formula>LEN(TRIM(V6956))&gt;0</formula>
    </cfRule>
  </conditionalFormatting>
  <conditionalFormatting sqref="V6957 AC6957">
    <cfRule type="notContainsBlanks" dxfId="0" priority="2492">
      <formula>LEN(TRIM(V6957))&gt;0</formula>
    </cfRule>
  </conditionalFormatting>
  <conditionalFormatting sqref="V6958 AC6958">
    <cfRule type="notContainsBlanks" dxfId="0" priority="2491">
      <formula>LEN(TRIM(V6958))&gt;0</formula>
    </cfRule>
  </conditionalFormatting>
  <conditionalFormatting sqref="V6959 AC6959">
    <cfRule type="notContainsBlanks" dxfId="0" priority="2490">
      <formula>LEN(TRIM(V6959))&gt;0</formula>
    </cfRule>
  </conditionalFormatting>
  <conditionalFormatting sqref="V6960 AC6960">
    <cfRule type="notContainsBlanks" dxfId="0" priority="2489">
      <formula>LEN(TRIM(V6960))&gt;0</formula>
    </cfRule>
  </conditionalFormatting>
  <conditionalFormatting sqref="V6963 AC6963">
    <cfRule type="notContainsBlanks" dxfId="0" priority="2452">
      <formula>LEN(TRIM(V6963))&gt;0</formula>
    </cfRule>
  </conditionalFormatting>
  <conditionalFormatting sqref="V6964 AC6964">
    <cfRule type="notContainsBlanks" dxfId="0" priority="2451">
      <formula>LEN(TRIM(V6964))&gt;0</formula>
    </cfRule>
  </conditionalFormatting>
  <conditionalFormatting sqref="V6965 AC6965">
    <cfRule type="notContainsBlanks" dxfId="0" priority="2450">
      <formula>LEN(TRIM(V6965))&gt;0</formula>
    </cfRule>
  </conditionalFormatting>
  <conditionalFormatting sqref="R6966:S6966 U6966">
    <cfRule type="notContainsBlanks" dxfId="2" priority="2622">
      <formula>LEN(TRIM(R6966))&gt;0</formula>
    </cfRule>
  </conditionalFormatting>
  <conditionalFormatting sqref="V6966 AC6966">
    <cfRule type="notContainsBlanks" dxfId="0" priority="2627">
      <formula>LEN(TRIM(V6966))&gt;0</formula>
    </cfRule>
  </conditionalFormatting>
  <conditionalFormatting sqref="Q6968:Q6974 Q6983 Q6988 Q6994:Q6995">
    <cfRule type="notContainsBlanks" dxfId="1" priority="2008">
      <formula>LEN(TRIM(Q6968))&gt;0</formula>
    </cfRule>
  </conditionalFormatting>
  <conditionalFormatting sqref="S6968:S6970 S6974 S6980:S6981 S6983 S6988 S6994:S6995">
    <cfRule type="notContainsBlanks" dxfId="3" priority="1990">
      <formula>LEN(TRIM(S6968))&gt;0</formula>
    </cfRule>
  </conditionalFormatting>
  <conditionalFormatting sqref="U6968:U6970 U6974 U6980:U6981 U6983 U6988 U6994:U6995">
    <cfRule type="notContainsBlanks" dxfId="4" priority="1989">
      <formula>LEN(TRIM(U6968))&gt;0</formula>
    </cfRule>
  </conditionalFormatting>
  <conditionalFormatting sqref="V6968 AC6968">
    <cfRule type="notContainsBlanks" dxfId="0" priority="2006">
      <formula>LEN(TRIM(V6968))&gt;0</formula>
    </cfRule>
  </conditionalFormatting>
  <conditionalFormatting sqref="V6968:V6970 AC6968:AC6970 V6974 AC6974">
    <cfRule type="notContainsBlanks" dxfId="0" priority="2004">
      <formula>LEN(TRIM(V6968))&gt;0</formula>
    </cfRule>
  </conditionalFormatting>
  <conditionalFormatting sqref="W6968:W6970 W6974">
    <cfRule type="notContainsBlanks" dxfId="0" priority="2003">
      <formula>LEN(TRIM(W6968))&gt;0</formula>
    </cfRule>
  </conditionalFormatting>
  <conditionalFormatting sqref="Y6968:Y6970 Y6974 Y6980:Y6981 Y6983 Y6988 Y6994:Y6995">
    <cfRule type="notContainsBlanks" dxfId="5" priority="2002">
      <formula>LEN(TRIM(Y6968))&gt;0</formula>
    </cfRule>
  </conditionalFormatting>
  <conditionalFormatting sqref="Z6968:Z6970 Z6974 Z6980:Z6981 Z6983 Z6988 Z6994:Z6995">
    <cfRule type="notContainsBlanks" dxfId="6" priority="2001">
      <formula>LEN(TRIM(Z6968))&gt;0</formula>
    </cfRule>
  </conditionalFormatting>
  <conditionalFormatting sqref="AB6970 AB6974 AB6980:AB6981 AB6983 AB6988 AB6994:AB6995">
    <cfRule type="cellIs" dxfId="7" priority="1991" operator="notEqual">
      <formula>0</formula>
    </cfRule>
  </conditionalFormatting>
  <conditionalFormatting sqref="V6971 AC6971">
    <cfRule type="notContainsBlanks" dxfId="0" priority="1988">
      <formula>LEN(TRIM(V6971))&gt;0</formula>
    </cfRule>
  </conditionalFormatting>
  <conditionalFormatting sqref="V6972 AC6972">
    <cfRule type="notContainsBlanks" dxfId="0" priority="1987">
      <formula>LEN(TRIM(V6972))&gt;0</formula>
    </cfRule>
  </conditionalFormatting>
  <conditionalFormatting sqref="V6973 AC6973">
    <cfRule type="notContainsBlanks" dxfId="0" priority="1986">
      <formula>LEN(TRIM(V6973))&gt;0</formula>
    </cfRule>
  </conditionalFormatting>
  <conditionalFormatting sqref="V6975 AC6975">
    <cfRule type="notContainsBlanks" dxfId="0" priority="1966">
      <formula>LEN(TRIM(V6975))&gt;0</formula>
    </cfRule>
  </conditionalFormatting>
  <conditionalFormatting sqref="V6976 AC6976">
    <cfRule type="notContainsBlanks" dxfId="0" priority="1965">
      <formula>LEN(TRIM(V6976))&gt;0</formula>
    </cfRule>
  </conditionalFormatting>
  <conditionalFormatting sqref="V6977 AC6977">
    <cfRule type="notContainsBlanks" dxfId="0" priority="1964">
      <formula>LEN(TRIM(V6977))&gt;0</formula>
    </cfRule>
  </conditionalFormatting>
  <conditionalFormatting sqref="V6978 AC6978">
    <cfRule type="notContainsBlanks" dxfId="0" priority="1963">
      <formula>LEN(TRIM(V6978))&gt;0</formula>
    </cfRule>
  </conditionalFormatting>
  <conditionalFormatting sqref="V6979 AC6979">
    <cfRule type="notContainsBlanks" dxfId="0" priority="1962">
      <formula>LEN(TRIM(V6979))&gt;0</formula>
    </cfRule>
  </conditionalFormatting>
  <conditionalFormatting sqref="V6980:V6981 AC6980:AC6981 V6983 AC6983 V6988 AC6988 V6994:V6995 AC6994:AC6995">
    <cfRule type="notContainsBlanks" dxfId="0" priority="2010">
      <formula>LEN(TRIM(V6980))&gt;0</formula>
    </cfRule>
  </conditionalFormatting>
  <conditionalFormatting sqref="W6980:W6981 W6983 W6988 W6994:W6995">
    <cfRule type="notContainsBlanks" dxfId="0" priority="2009">
      <formula>LEN(TRIM(W6980))&gt;0</formula>
    </cfRule>
  </conditionalFormatting>
  <conditionalFormatting sqref="V6982 AC6982">
    <cfRule type="notContainsBlanks" dxfId="0" priority="1929">
      <formula>LEN(TRIM(V6982))&gt;0</formula>
    </cfRule>
  </conditionalFormatting>
  <conditionalFormatting sqref="R6983 R6988">
    <cfRule type="notContainsBlanks" dxfId="2" priority="2000">
      <formula>LEN(TRIM(R6983))&gt;0</formula>
    </cfRule>
  </conditionalFormatting>
  <conditionalFormatting sqref="V6984 AC6984">
    <cfRule type="notContainsBlanks" dxfId="0" priority="1914">
      <formula>LEN(TRIM(V6984))&gt;0</formula>
    </cfRule>
  </conditionalFormatting>
  <conditionalFormatting sqref="V6985 AC6985">
    <cfRule type="notContainsBlanks" dxfId="0" priority="1913">
      <formula>LEN(TRIM(V6985))&gt;0</formula>
    </cfRule>
  </conditionalFormatting>
  <conditionalFormatting sqref="V6986 AC6986">
    <cfRule type="notContainsBlanks" dxfId="0" priority="1912">
      <formula>LEN(TRIM(V6986))&gt;0</formula>
    </cfRule>
  </conditionalFormatting>
  <conditionalFormatting sqref="V6987 AC6987">
    <cfRule type="notContainsBlanks" dxfId="0" priority="1911">
      <formula>LEN(TRIM(V6987))&gt;0</formula>
    </cfRule>
  </conditionalFormatting>
  <conditionalFormatting sqref="V6989 AC6989">
    <cfRule type="notContainsBlanks" dxfId="0" priority="1885">
      <formula>LEN(TRIM(V6989))&gt;0</formula>
    </cfRule>
  </conditionalFormatting>
  <conditionalFormatting sqref="V6990 AC6990">
    <cfRule type="notContainsBlanks" dxfId="0" priority="1884">
      <formula>LEN(TRIM(V6990))&gt;0</formula>
    </cfRule>
  </conditionalFormatting>
  <conditionalFormatting sqref="V6991 AC6991">
    <cfRule type="notContainsBlanks" dxfId="0" priority="1883">
      <formula>LEN(TRIM(V6991))&gt;0</formula>
    </cfRule>
  </conditionalFormatting>
  <conditionalFormatting sqref="V6992 AC6992">
    <cfRule type="notContainsBlanks" dxfId="0" priority="1882">
      <formula>LEN(TRIM(V6992))&gt;0</formula>
    </cfRule>
  </conditionalFormatting>
  <conditionalFormatting sqref="V6993 AC6993">
    <cfRule type="notContainsBlanks" dxfId="0" priority="1881">
      <formula>LEN(TRIM(V6993))&gt;0</formula>
    </cfRule>
  </conditionalFormatting>
  <conditionalFormatting sqref="V6996 AC6996">
    <cfRule type="notContainsBlanks" dxfId="0" priority="1844">
      <formula>LEN(TRIM(V6996))&gt;0</formula>
    </cfRule>
  </conditionalFormatting>
  <conditionalFormatting sqref="V6997 AC6997">
    <cfRule type="notContainsBlanks" dxfId="0" priority="1843">
      <formula>LEN(TRIM(V6997))&gt;0</formula>
    </cfRule>
  </conditionalFormatting>
  <conditionalFormatting sqref="V6998 AC6998">
    <cfRule type="notContainsBlanks" dxfId="0" priority="1842">
      <formula>LEN(TRIM(V6998))&gt;0</formula>
    </cfRule>
  </conditionalFormatting>
  <conditionalFormatting sqref="R6999:S6999 U6999">
    <cfRule type="notContainsBlanks" dxfId="2" priority="1994">
      <formula>LEN(TRIM(R6999))&gt;0</formula>
    </cfRule>
  </conditionalFormatting>
  <conditionalFormatting sqref="V6999 AC6999">
    <cfRule type="notContainsBlanks" dxfId="0" priority="1999">
      <formula>LEN(TRIM(V6999))&gt;0</formula>
    </cfRule>
  </conditionalFormatting>
  <conditionalFormatting sqref="AA7000 AA7033 AA7066 AA7099 AA7132 AA7165 AA7198 AA7231">
    <cfRule type="cellIs" dxfId="8" priority="611540" operator="equal">
      <formula>4</formula>
    </cfRule>
    <cfRule type="cellIs" dxfId="8" priority="611541" operator="equal">
      <formula>2</formula>
    </cfRule>
  </conditionalFormatting>
  <conditionalFormatting sqref="Q7001:Q7003 Q7007 Q7013:Q7014 Q7016 Q7021 Q7027:Q7028">
    <cfRule type="notContainsBlanks" dxfId="1" priority="633576">
      <formula>LEN(TRIM(Q7001))&gt;0</formula>
    </cfRule>
  </conditionalFormatting>
  <conditionalFormatting sqref="R7001:R7003 R7007">
    <cfRule type="notContainsBlanks" dxfId="2" priority="633575">
      <formula>LEN(TRIM(R7001))&gt;0</formula>
    </cfRule>
  </conditionalFormatting>
  <conditionalFormatting sqref="S7001:S7003 S7007 S7013:S7014 S7016 S7021 S7027:S7028">
    <cfRule type="notContainsBlanks" dxfId="3" priority="633556">
      <formula>LEN(TRIM(S7001))&gt;0</formula>
    </cfRule>
  </conditionalFormatting>
  <conditionalFormatting sqref="U7001:U7003 U7007 U7013:U7014 U7016 U7021 U7027:U7028">
    <cfRule type="notContainsBlanks" dxfId="4" priority="633555">
      <formula>LEN(TRIM(U7001))&gt;0</formula>
    </cfRule>
  </conditionalFormatting>
  <conditionalFormatting sqref="V7001 AC7001">
    <cfRule type="notContainsBlanks" dxfId="0" priority="633574">
      <formula>LEN(TRIM(V7001))&gt;0</formula>
    </cfRule>
  </conditionalFormatting>
  <conditionalFormatting sqref="V7001:V7003 AC7001:AC7003 V7007 AC7007">
    <cfRule type="notContainsBlanks" dxfId="0" priority="633572">
      <formula>LEN(TRIM(V7001))&gt;0</formula>
    </cfRule>
  </conditionalFormatting>
  <conditionalFormatting sqref="W7001:W7003 W7007">
    <cfRule type="notContainsBlanks" dxfId="0" priority="633571">
      <formula>LEN(TRIM(W7001))&gt;0</formula>
    </cfRule>
  </conditionalFormatting>
  <conditionalFormatting sqref="Y7001:Y7003 Y7007 Y7013:Y7014 Y7016 Y7021 Y7027:Y7028">
    <cfRule type="notContainsBlanks" dxfId="5" priority="633570">
      <formula>LEN(TRIM(Y7001))&gt;0</formula>
    </cfRule>
  </conditionalFormatting>
  <conditionalFormatting sqref="Z7001:Z7003 Z7007 Z7013:Z7014 Z7016 Z7021 Z7027:Z7028">
    <cfRule type="notContainsBlanks" dxfId="6" priority="633569">
      <formula>LEN(TRIM(Z7001))&gt;0</formula>
    </cfRule>
  </conditionalFormatting>
  <conditionalFormatting sqref="AB7001:AB7002 AB7034:AB7035 AB7067:AB7068 AB7100:AB7101 AB7133:AB7134 AB7166:AB7167 AB7199:AB7200 AB7232:AB7233">
    <cfRule type="cellIs" dxfId="7" priority="254652" operator="notEqual">
      <formula>0</formula>
    </cfRule>
  </conditionalFormatting>
  <conditionalFormatting sqref="AB7003 AB7007 AB7013:AB7014 AB7016 AB7021 AB7027:AB7028">
    <cfRule type="cellIs" dxfId="7" priority="633557" operator="notEqual">
      <formula>0</formula>
    </cfRule>
  </conditionalFormatting>
  <conditionalFormatting sqref="V7004 AC7004">
    <cfRule type="notContainsBlanks" dxfId="0" priority="633551">
      <formula>LEN(TRIM(V7004))&gt;0</formula>
    </cfRule>
  </conditionalFormatting>
  <conditionalFormatting sqref="V7005 AC7005">
    <cfRule type="notContainsBlanks" dxfId="0" priority="633550">
      <formula>LEN(TRIM(V7005))&gt;0</formula>
    </cfRule>
  </conditionalFormatting>
  <conditionalFormatting sqref="AB7005 AB7038 AB7071 AB7104 AB7137 AB7170 AB7203 AB7236">
    <cfRule type="cellIs" dxfId="7" priority="566751" operator="notEqual">
      <formula>0</formula>
    </cfRule>
  </conditionalFormatting>
  <conditionalFormatting sqref="V7006 AC7006">
    <cfRule type="notContainsBlanks" dxfId="0" priority="633549">
      <formula>LEN(TRIM(V7006))&gt;0</formula>
    </cfRule>
  </conditionalFormatting>
  <conditionalFormatting sqref="V7008 AC7008">
    <cfRule type="notContainsBlanks" dxfId="0" priority="633520">
      <formula>LEN(TRIM(V7008))&gt;0</formula>
    </cfRule>
  </conditionalFormatting>
  <conditionalFormatting sqref="V7009 AC7009">
    <cfRule type="notContainsBlanks" dxfId="0" priority="633519">
      <formula>LEN(TRIM(V7009))&gt;0</formula>
    </cfRule>
  </conditionalFormatting>
  <conditionalFormatting sqref="V7010 AC7010">
    <cfRule type="notContainsBlanks" dxfId="0" priority="633518">
      <formula>LEN(TRIM(V7010))&gt;0</formula>
    </cfRule>
  </conditionalFormatting>
  <conditionalFormatting sqref="V7011 AC7011">
    <cfRule type="notContainsBlanks" dxfId="0" priority="633517">
      <formula>LEN(TRIM(V7011))&gt;0</formula>
    </cfRule>
  </conditionalFormatting>
  <conditionalFormatting sqref="V7012 AC7012">
    <cfRule type="notContainsBlanks" dxfId="0" priority="633516">
      <formula>LEN(TRIM(V7012))&gt;0</formula>
    </cfRule>
  </conditionalFormatting>
  <conditionalFormatting sqref="R7013:R7014 R7016 R7021 R7027:R7028">
    <cfRule type="notContainsBlanks" dxfId="2" priority="633568">
      <formula>LEN(TRIM(R7013))&gt;0</formula>
    </cfRule>
  </conditionalFormatting>
  <conditionalFormatting sqref="V7013:V7014 AC7013:AC7014 V7016 AC7016 V7021 AC7021 V7027:V7028 AC7027:AC7028">
    <cfRule type="notContainsBlanks" dxfId="0" priority="633578">
      <formula>LEN(TRIM(V7013))&gt;0</formula>
    </cfRule>
  </conditionalFormatting>
  <conditionalFormatting sqref="W7013:W7014 W7016 W7021 W7027:W7028">
    <cfRule type="notContainsBlanks" dxfId="0" priority="633577">
      <formula>LEN(TRIM(W7013))&gt;0</formula>
    </cfRule>
  </conditionalFormatting>
  <conditionalFormatting sqref="V7015 AC7015">
    <cfRule type="notContainsBlanks" dxfId="0" priority="633483">
      <formula>LEN(TRIM(V7015))&gt;0</formula>
    </cfRule>
  </conditionalFormatting>
  <conditionalFormatting sqref="V7017 AC7017">
    <cfRule type="notContainsBlanks" dxfId="0" priority="633468">
      <formula>LEN(TRIM(V7017))&gt;0</formula>
    </cfRule>
  </conditionalFormatting>
  <conditionalFormatting sqref="V7018 AC7018">
    <cfRule type="notContainsBlanks" dxfId="0" priority="633467">
      <formula>LEN(TRIM(V7018))&gt;0</formula>
    </cfRule>
  </conditionalFormatting>
  <conditionalFormatting sqref="V7019 AC7019">
    <cfRule type="notContainsBlanks" dxfId="0" priority="633466">
      <formula>LEN(TRIM(V7019))&gt;0</formula>
    </cfRule>
  </conditionalFormatting>
  <conditionalFormatting sqref="V7020 AC7020">
    <cfRule type="notContainsBlanks" dxfId="0" priority="633465">
      <formula>LEN(TRIM(V7020))&gt;0</formula>
    </cfRule>
  </conditionalFormatting>
  <conditionalFormatting sqref="V7022 AC7022">
    <cfRule type="notContainsBlanks" dxfId="0" priority="633430">
      <formula>LEN(TRIM(V7022))&gt;0</formula>
    </cfRule>
  </conditionalFormatting>
  <conditionalFormatting sqref="V7023 AC7023">
    <cfRule type="notContainsBlanks" dxfId="0" priority="633429">
      <formula>LEN(TRIM(V7023))&gt;0</formula>
    </cfRule>
  </conditionalFormatting>
  <conditionalFormatting sqref="AA7023:AA7024 AA7056:AA7057 AA7089:AA7090 AA7122:AA7123 AA7155:AA7156 AA7188:AA7189 AA7221:AA7222 AA7254:AA7255">
    <cfRule type="cellIs" dxfId="8" priority="325786" operator="equal">
      <formula>4</formula>
    </cfRule>
    <cfRule type="cellIs" dxfId="8" priority="325787" operator="equal">
      <formula>2</formula>
    </cfRule>
  </conditionalFormatting>
  <conditionalFormatting sqref="V7024 AC7024">
    <cfRule type="notContainsBlanks" dxfId="0" priority="633428">
      <formula>LEN(TRIM(V7024))&gt;0</formula>
    </cfRule>
  </conditionalFormatting>
  <conditionalFormatting sqref="K7025:K7032 K7058:K7065 K7091:K7098 K7124:K7131 K7157:K7164 K7190:K7197 K7223:K7230 K7256:K7263">
    <cfRule type="notContainsBlanks" dxfId="0" priority="127174">
      <formula>LEN(TRIM(K7025))&gt;0</formula>
    </cfRule>
  </conditionalFormatting>
  <conditionalFormatting sqref="L7025:L7032 L7058:L7065 L7091:L7098 L7124:L7131 L7157:L7164 L7190:L7197 L7223:L7230 L7256:L7263">
    <cfRule type="notContainsBlanks" dxfId="9" priority="127173">
      <formula>LEN(TRIM(L7025))&gt;0</formula>
    </cfRule>
  </conditionalFormatting>
  <conditionalFormatting sqref="V7025 AC7025">
    <cfRule type="notContainsBlanks" dxfId="0" priority="633427">
      <formula>LEN(TRIM(V7025))&gt;0</formula>
    </cfRule>
  </conditionalFormatting>
  <conditionalFormatting sqref="AA7025:AA7030 AA7058:AA7063 AA7091:AA7096 AA7124:AA7129 AA7157:AA7162 AA7190:AA7195 AA7223:AA7228 AA7256:AA7261">
    <cfRule type="cellIs" dxfId="8" priority="254585" operator="equal">
      <formula>4</formula>
    </cfRule>
    <cfRule type="cellIs" dxfId="8" priority="254586" operator="equal">
      <formula>2</formula>
    </cfRule>
  </conditionalFormatting>
  <conditionalFormatting sqref="V7026 AC7026">
    <cfRule type="notContainsBlanks" dxfId="0" priority="633426">
      <formula>LEN(TRIM(V7026))&gt;0</formula>
    </cfRule>
  </conditionalFormatting>
  <conditionalFormatting sqref="V7029 AC7029">
    <cfRule type="notContainsBlanks" dxfId="0" priority="633389">
      <formula>LEN(TRIM(V7029))&gt;0</formula>
    </cfRule>
  </conditionalFormatting>
  <conditionalFormatting sqref="V7030 AC7030">
    <cfRule type="notContainsBlanks" dxfId="0" priority="633388">
      <formula>LEN(TRIM(V7030))&gt;0</formula>
    </cfRule>
  </conditionalFormatting>
  <conditionalFormatting sqref="V7031 AC7031">
    <cfRule type="notContainsBlanks" dxfId="0" priority="633387">
      <formula>LEN(TRIM(V7031))&gt;0</formula>
    </cfRule>
  </conditionalFormatting>
  <conditionalFormatting sqref="AA7031 AA7064 AA7097 AA7130 AA7163 AA7167 AA7196 AA7229 AA7262">
    <cfRule type="cellIs" dxfId="8" priority="566788" operator="equal">
      <formula>4</formula>
    </cfRule>
    <cfRule type="cellIs" dxfId="8" priority="566789" operator="equal">
      <formula>2</formula>
    </cfRule>
  </conditionalFormatting>
  <conditionalFormatting sqref="R7032:S7032 U7032">
    <cfRule type="notContainsBlanks" dxfId="2" priority="633560">
      <formula>LEN(TRIM(R7032))&gt;0</formula>
    </cfRule>
  </conditionalFormatting>
  <conditionalFormatting sqref="V7032 AC7032">
    <cfRule type="notContainsBlanks" dxfId="0" priority="633565">
      <formula>LEN(TRIM(V7032))&gt;0</formula>
    </cfRule>
  </conditionalFormatting>
  <conditionalFormatting sqref="Q7034:Q7036 Q7040 Q7046:Q7047 Q7049 Q7054 Q7060:Q7061">
    <cfRule type="notContainsBlanks" dxfId="1" priority="635495">
      <formula>LEN(TRIM(Q7034))&gt;0</formula>
    </cfRule>
  </conditionalFormatting>
  <conditionalFormatting sqref="R7034:R7036 R7040">
    <cfRule type="notContainsBlanks" dxfId="2" priority="635494">
      <formula>LEN(TRIM(R7034))&gt;0</formula>
    </cfRule>
  </conditionalFormatting>
  <conditionalFormatting sqref="S7034:S7036 S7040 S7046:S7047 S7049 S7054 S7060:S7061">
    <cfRule type="notContainsBlanks" dxfId="3" priority="635475">
      <formula>LEN(TRIM(S7034))&gt;0</formula>
    </cfRule>
  </conditionalFormatting>
  <conditionalFormatting sqref="U7034:U7036 U7040 U7046:U7047 U7049 U7054 U7060:U7061">
    <cfRule type="notContainsBlanks" dxfId="4" priority="635474">
      <formula>LEN(TRIM(U7034))&gt;0</formula>
    </cfRule>
  </conditionalFormatting>
  <conditionalFormatting sqref="V7034 AC7034">
    <cfRule type="notContainsBlanks" dxfId="0" priority="635493">
      <formula>LEN(TRIM(V7034))&gt;0</formula>
    </cfRule>
  </conditionalFormatting>
  <conditionalFormatting sqref="V7034:V7036 AC7034:AC7036 V7040 AC7040">
    <cfRule type="notContainsBlanks" dxfId="0" priority="635491">
      <formula>LEN(TRIM(V7034))&gt;0</formula>
    </cfRule>
  </conditionalFormatting>
  <conditionalFormatting sqref="W7034:W7036 W7040">
    <cfRule type="notContainsBlanks" dxfId="0" priority="635490">
      <formula>LEN(TRIM(W7034))&gt;0</formula>
    </cfRule>
  </conditionalFormatting>
  <conditionalFormatting sqref="Y7034:Y7036 Y7040 Y7046:Y7047 Y7049 Y7054 Y7060:Y7061">
    <cfRule type="notContainsBlanks" dxfId="5" priority="635489">
      <formula>LEN(TRIM(Y7034))&gt;0</formula>
    </cfRule>
  </conditionalFormatting>
  <conditionalFormatting sqref="Z7034:Z7036 Z7040 Z7046:Z7047 Z7049 Z7054 Z7060:Z7061">
    <cfRule type="notContainsBlanks" dxfId="6" priority="635488">
      <formula>LEN(TRIM(Z7034))&gt;0</formula>
    </cfRule>
  </conditionalFormatting>
  <conditionalFormatting sqref="AB7036 AB7040 AB7046:AB7047 AB7049 AB7054 AB7060:AB7061">
    <cfRule type="cellIs" dxfId="7" priority="635476" operator="notEqual">
      <formula>0</formula>
    </cfRule>
  </conditionalFormatting>
  <conditionalFormatting sqref="V7037 AC7037">
    <cfRule type="notContainsBlanks" dxfId="0" priority="635467">
      <formula>LEN(TRIM(V7037))&gt;0</formula>
    </cfRule>
  </conditionalFormatting>
  <conditionalFormatting sqref="V7038 AC7038">
    <cfRule type="notContainsBlanks" dxfId="0" priority="635466">
      <formula>LEN(TRIM(V7038))&gt;0</formula>
    </cfRule>
  </conditionalFormatting>
  <conditionalFormatting sqref="V7039 AC7039">
    <cfRule type="notContainsBlanks" dxfId="0" priority="635465">
      <formula>LEN(TRIM(V7039))&gt;0</formula>
    </cfRule>
  </conditionalFormatting>
  <conditionalFormatting sqref="V7041 AC7041">
    <cfRule type="notContainsBlanks" dxfId="0" priority="635436">
      <formula>LEN(TRIM(V7041))&gt;0</formula>
    </cfRule>
  </conditionalFormatting>
  <conditionalFormatting sqref="V7042 AC7042">
    <cfRule type="notContainsBlanks" dxfId="0" priority="635435">
      <formula>LEN(TRIM(V7042))&gt;0</formula>
    </cfRule>
  </conditionalFormatting>
  <conditionalFormatting sqref="V7043 AC7043">
    <cfRule type="notContainsBlanks" dxfId="0" priority="635434">
      <formula>LEN(TRIM(V7043))&gt;0</formula>
    </cfRule>
  </conditionalFormatting>
  <conditionalFormatting sqref="V7044 AC7044">
    <cfRule type="notContainsBlanks" dxfId="0" priority="635433">
      <formula>LEN(TRIM(V7044))&gt;0</formula>
    </cfRule>
  </conditionalFormatting>
  <conditionalFormatting sqref="V7045 AC7045">
    <cfRule type="notContainsBlanks" dxfId="0" priority="635432">
      <formula>LEN(TRIM(V7045))&gt;0</formula>
    </cfRule>
  </conditionalFormatting>
  <conditionalFormatting sqref="R7046:R7047 R7049 R7054 R7060:R7061">
    <cfRule type="notContainsBlanks" dxfId="2" priority="635487">
      <formula>LEN(TRIM(R7046))&gt;0</formula>
    </cfRule>
  </conditionalFormatting>
  <conditionalFormatting sqref="V7046:V7047 AC7046:AC7047 V7049 AC7049 V7054 AC7054 V7060:V7061 AC7060:AC7061">
    <cfRule type="notContainsBlanks" dxfId="0" priority="635497">
      <formula>LEN(TRIM(V7046))&gt;0</formula>
    </cfRule>
  </conditionalFormatting>
  <conditionalFormatting sqref="W7046:W7047 W7049 W7054 W7060:W7061">
    <cfRule type="notContainsBlanks" dxfId="0" priority="635496">
      <formula>LEN(TRIM(W7046))&gt;0</formula>
    </cfRule>
  </conditionalFormatting>
  <conditionalFormatting sqref="V7048 AC7048">
    <cfRule type="notContainsBlanks" dxfId="0" priority="635399">
      <formula>LEN(TRIM(V7048))&gt;0</formula>
    </cfRule>
  </conditionalFormatting>
  <conditionalFormatting sqref="V7050 AC7050">
    <cfRule type="notContainsBlanks" dxfId="0" priority="635384">
      <formula>LEN(TRIM(V7050))&gt;0</formula>
    </cfRule>
  </conditionalFormatting>
  <conditionalFormatting sqref="V7051 AC7051">
    <cfRule type="notContainsBlanks" dxfId="0" priority="635383">
      <formula>LEN(TRIM(V7051))&gt;0</formula>
    </cfRule>
  </conditionalFormatting>
  <conditionalFormatting sqref="V7052 AC7052">
    <cfRule type="notContainsBlanks" dxfId="0" priority="635382">
      <formula>LEN(TRIM(V7052))&gt;0</formula>
    </cfRule>
  </conditionalFormatting>
  <conditionalFormatting sqref="V7053 AC7053">
    <cfRule type="notContainsBlanks" dxfId="0" priority="635381">
      <formula>LEN(TRIM(V7053))&gt;0</formula>
    </cfRule>
  </conditionalFormatting>
  <conditionalFormatting sqref="V7055 AC7055">
    <cfRule type="notContainsBlanks" dxfId="0" priority="635346">
      <formula>LEN(TRIM(V7055))&gt;0</formula>
    </cfRule>
  </conditionalFormatting>
  <conditionalFormatting sqref="V7056 AC7056">
    <cfRule type="notContainsBlanks" dxfId="0" priority="635345">
      <formula>LEN(TRIM(V7056))&gt;0</formula>
    </cfRule>
  </conditionalFormatting>
  <conditionalFormatting sqref="V7057 AC7057">
    <cfRule type="notContainsBlanks" dxfId="0" priority="635344">
      <formula>LEN(TRIM(V7057))&gt;0</formula>
    </cfRule>
  </conditionalFormatting>
  <conditionalFormatting sqref="V7058 AC7058">
    <cfRule type="notContainsBlanks" dxfId="0" priority="635343">
      <formula>LEN(TRIM(V7058))&gt;0</formula>
    </cfRule>
  </conditionalFormatting>
  <conditionalFormatting sqref="V7059 AC7059">
    <cfRule type="notContainsBlanks" dxfId="0" priority="635342">
      <formula>LEN(TRIM(V7059))&gt;0</formula>
    </cfRule>
  </conditionalFormatting>
  <conditionalFormatting sqref="V7062 AC7062">
    <cfRule type="notContainsBlanks" dxfId="0" priority="635305">
      <formula>LEN(TRIM(V7062))&gt;0</formula>
    </cfRule>
  </conditionalFormatting>
  <conditionalFormatting sqref="V7063 AC7063">
    <cfRule type="notContainsBlanks" dxfId="0" priority="635304">
      <formula>LEN(TRIM(V7063))&gt;0</formula>
    </cfRule>
  </conditionalFormatting>
  <conditionalFormatting sqref="V7064 AC7064">
    <cfRule type="notContainsBlanks" dxfId="0" priority="635303">
      <formula>LEN(TRIM(V7064))&gt;0</formula>
    </cfRule>
  </conditionalFormatting>
  <conditionalFormatting sqref="R7065:S7065 U7065">
    <cfRule type="notContainsBlanks" dxfId="2" priority="635479">
      <formula>LEN(TRIM(R7065))&gt;0</formula>
    </cfRule>
  </conditionalFormatting>
  <conditionalFormatting sqref="V7065 AC7065">
    <cfRule type="notContainsBlanks" dxfId="0" priority="635484">
      <formula>LEN(TRIM(V7065))&gt;0</formula>
    </cfRule>
  </conditionalFormatting>
  <conditionalFormatting sqref="Q7067:Q7069 Q7073 Q7079:Q7080 Q7082 Q7087 Q7093:Q7094">
    <cfRule type="notContainsBlanks" dxfId="1" priority="635282">
      <formula>LEN(TRIM(Q7067))&gt;0</formula>
    </cfRule>
  </conditionalFormatting>
  <conditionalFormatting sqref="R7067:R7069 R7073">
    <cfRule type="notContainsBlanks" dxfId="2" priority="635281">
      <formula>LEN(TRIM(R7067))&gt;0</formula>
    </cfRule>
  </conditionalFormatting>
  <conditionalFormatting sqref="S7067:S7069 S7073 S7079:S7080 S7082 S7087 S7093:S7094">
    <cfRule type="notContainsBlanks" dxfId="3" priority="635262">
      <formula>LEN(TRIM(S7067))&gt;0</formula>
    </cfRule>
  </conditionalFormatting>
  <conditionalFormatting sqref="U7067:U7069 U7073 U7079:U7080 U7082 U7087 U7093:U7094">
    <cfRule type="notContainsBlanks" dxfId="4" priority="635261">
      <formula>LEN(TRIM(U7067))&gt;0</formula>
    </cfRule>
  </conditionalFormatting>
  <conditionalFormatting sqref="V7067 AC7067">
    <cfRule type="notContainsBlanks" dxfId="0" priority="635280">
      <formula>LEN(TRIM(V7067))&gt;0</formula>
    </cfRule>
  </conditionalFormatting>
  <conditionalFormatting sqref="V7067:V7069 AC7067:AC7069 V7073 AC7073">
    <cfRule type="notContainsBlanks" dxfId="0" priority="635278">
      <formula>LEN(TRIM(V7067))&gt;0</formula>
    </cfRule>
  </conditionalFormatting>
  <conditionalFormatting sqref="W7067:W7069 W7073">
    <cfRule type="notContainsBlanks" dxfId="0" priority="635277">
      <formula>LEN(TRIM(W7067))&gt;0</formula>
    </cfRule>
  </conditionalFormatting>
  <conditionalFormatting sqref="Y7067:Y7069 Y7073 Y7079:Y7080 Y7082 Y7087 Y7093:Y7094">
    <cfRule type="notContainsBlanks" dxfId="5" priority="635276">
      <formula>LEN(TRIM(Y7067))&gt;0</formula>
    </cfRule>
  </conditionalFormatting>
  <conditionalFormatting sqref="Z7067:Z7069 Z7073 Z7079:Z7080 Z7082 Z7087 Z7093:Z7094">
    <cfRule type="notContainsBlanks" dxfId="6" priority="635275">
      <formula>LEN(TRIM(Z7067))&gt;0</formula>
    </cfRule>
  </conditionalFormatting>
  <conditionalFormatting sqref="AB7069 AB7073 AB7079:AB7080 AB7082 AB7087 AB7093:AB7094">
    <cfRule type="cellIs" dxfId="7" priority="635263" operator="notEqual">
      <formula>0</formula>
    </cfRule>
  </conditionalFormatting>
  <conditionalFormatting sqref="V7070 AC7070">
    <cfRule type="notContainsBlanks" dxfId="0" priority="635254">
      <formula>LEN(TRIM(V7070))&gt;0</formula>
    </cfRule>
  </conditionalFormatting>
  <conditionalFormatting sqref="V7071 AC7071">
    <cfRule type="notContainsBlanks" dxfId="0" priority="635253">
      <formula>LEN(TRIM(V7071))&gt;0</formula>
    </cfRule>
  </conditionalFormatting>
  <conditionalFormatting sqref="V7072 AC7072">
    <cfRule type="notContainsBlanks" dxfId="0" priority="635252">
      <formula>LEN(TRIM(V7072))&gt;0</formula>
    </cfRule>
  </conditionalFormatting>
  <conditionalFormatting sqref="V7074 AC7074">
    <cfRule type="notContainsBlanks" dxfId="0" priority="635223">
      <formula>LEN(TRIM(V7074))&gt;0</formula>
    </cfRule>
  </conditionalFormatting>
  <conditionalFormatting sqref="V7075 AC7075">
    <cfRule type="notContainsBlanks" dxfId="0" priority="635222">
      <formula>LEN(TRIM(V7075))&gt;0</formula>
    </cfRule>
  </conditionalFormatting>
  <conditionalFormatting sqref="V7076 AC7076">
    <cfRule type="notContainsBlanks" dxfId="0" priority="635221">
      <formula>LEN(TRIM(V7076))&gt;0</formula>
    </cfRule>
  </conditionalFormatting>
  <conditionalFormatting sqref="V7077 AC7077">
    <cfRule type="notContainsBlanks" dxfId="0" priority="635220">
      <formula>LEN(TRIM(V7077))&gt;0</formula>
    </cfRule>
  </conditionalFormatting>
  <conditionalFormatting sqref="V7078 AC7078">
    <cfRule type="notContainsBlanks" dxfId="0" priority="635219">
      <formula>LEN(TRIM(V7078))&gt;0</formula>
    </cfRule>
  </conditionalFormatting>
  <conditionalFormatting sqref="R7079:R7080 R7082 R7087 R7093:R7094">
    <cfRule type="notContainsBlanks" dxfId="2" priority="635274">
      <formula>LEN(TRIM(R7079))&gt;0</formula>
    </cfRule>
  </conditionalFormatting>
  <conditionalFormatting sqref="V7079:V7080 AC7079:AC7080 V7082 AC7082 V7087 AC7087 V7093:V7094 AC7093:AC7094">
    <cfRule type="notContainsBlanks" dxfId="0" priority="635284">
      <formula>LEN(TRIM(V7079))&gt;0</formula>
    </cfRule>
  </conditionalFormatting>
  <conditionalFormatting sqref="W7079:W7080 W7082 W7087 W7093:W7094">
    <cfRule type="notContainsBlanks" dxfId="0" priority="635283">
      <formula>LEN(TRIM(W7079))&gt;0</formula>
    </cfRule>
  </conditionalFormatting>
  <conditionalFormatting sqref="V7081 AC7081">
    <cfRule type="notContainsBlanks" dxfId="0" priority="635186">
      <formula>LEN(TRIM(V7081))&gt;0</formula>
    </cfRule>
  </conditionalFormatting>
  <conditionalFormatting sqref="V7083 AC7083">
    <cfRule type="notContainsBlanks" dxfId="0" priority="635171">
      <formula>LEN(TRIM(V7083))&gt;0</formula>
    </cfRule>
  </conditionalFormatting>
  <conditionalFormatting sqref="V7084 AC7084">
    <cfRule type="notContainsBlanks" dxfId="0" priority="635170">
      <formula>LEN(TRIM(V7084))&gt;0</formula>
    </cfRule>
  </conditionalFormatting>
  <conditionalFormatting sqref="V7085 AC7085">
    <cfRule type="notContainsBlanks" dxfId="0" priority="635169">
      <formula>LEN(TRIM(V7085))&gt;0</formula>
    </cfRule>
  </conditionalFormatting>
  <conditionalFormatting sqref="V7086 AC7086">
    <cfRule type="notContainsBlanks" dxfId="0" priority="635168">
      <formula>LEN(TRIM(V7086))&gt;0</formula>
    </cfRule>
  </conditionalFormatting>
  <conditionalFormatting sqref="V7088 AC7088">
    <cfRule type="notContainsBlanks" dxfId="0" priority="635133">
      <formula>LEN(TRIM(V7088))&gt;0</formula>
    </cfRule>
  </conditionalFormatting>
  <conditionalFormatting sqref="V7089 AC7089">
    <cfRule type="notContainsBlanks" dxfId="0" priority="635132">
      <formula>LEN(TRIM(V7089))&gt;0</formula>
    </cfRule>
  </conditionalFormatting>
  <conditionalFormatting sqref="V7090 AC7090">
    <cfRule type="notContainsBlanks" dxfId="0" priority="635131">
      <formula>LEN(TRIM(V7090))&gt;0</formula>
    </cfRule>
  </conditionalFormatting>
  <conditionalFormatting sqref="V7091 AC7091">
    <cfRule type="notContainsBlanks" dxfId="0" priority="635130">
      <formula>LEN(TRIM(V7091))&gt;0</formula>
    </cfRule>
  </conditionalFormatting>
  <conditionalFormatting sqref="V7092 AC7092">
    <cfRule type="notContainsBlanks" dxfId="0" priority="635129">
      <formula>LEN(TRIM(V7092))&gt;0</formula>
    </cfRule>
  </conditionalFormatting>
  <conditionalFormatting sqref="V7095 AC7095">
    <cfRule type="notContainsBlanks" dxfId="0" priority="635092">
      <formula>LEN(TRIM(V7095))&gt;0</formula>
    </cfRule>
  </conditionalFormatting>
  <conditionalFormatting sqref="V7096 AC7096">
    <cfRule type="notContainsBlanks" dxfId="0" priority="635091">
      <formula>LEN(TRIM(V7096))&gt;0</formula>
    </cfRule>
  </conditionalFormatting>
  <conditionalFormatting sqref="V7097 AC7097">
    <cfRule type="notContainsBlanks" dxfId="0" priority="635090">
      <formula>LEN(TRIM(V7097))&gt;0</formula>
    </cfRule>
  </conditionalFormatting>
  <conditionalFormatting sqref="R7098:S7098 U7098">
    <cfRule type="notContainsBlanks" dxfId="2" priority="635266">
      <formula>LEN(TRIM(R7098))&gt;0</formula>
    </cfRule>
  </conditionalFormatting>
  <conditionalFormatting sqref="V7098 AC7098">
    <cfRule type="notContainsBlanks" dxfId="0" priority="635271">
      <formula>LEN(TRIM(V7098))&gt;0</formula>
    </cfRule>
  </conditionalFormatting>
  <conditionalFormatting sqref="Q7100:Q7102 Q7106 Q7112:Q7113 Q7115 Q7120 Q7126:Q7127">
    <cfRule type="notContainsBlanks" dxfId="1" priority="635069">
      <formula>LEN(TRIM(Q7100))&gt;0</formula>
    </cfRule>
  </conditionalFormatting>
  <conditionalFormatting sqref="R7100:R7102 R7106">
    <cfRule type="notContainsBlanks" dxfId="2" priority="635068">
      <formula>LEN(TRIM(R7100))&gt;0</formula>
    </cfRule>
  </conditionalFormatting>
  <conditionalFormatting sqref="S7100:S7102 S7106 S7112:S7113 S7115 S7120 S7126:S7127">
    <cfRule type="notContainsBlanks" dxfId="3" priority="635049">
      <formula>LEN(TRIM(S7100))&gt;0</formula>
    </cfRule>
  </conditionalFormatting>
  <conditionalFormatting sqref="U7100:U7102 U7106 U7112:U7113 U7115 U7120 U7126:U7127">
    <cfRule type="notContainsBlanks" dxfId="4" priority="635048">
      <formula>LEN(TRIM(U7100))&gt;0</formula>
    </cfRule>
  </conditionalFormatting>
  <conditionalFormatting sqref="V7100 AC7100">
    <cfRule type="notContainsBlanks" dxfId="0" priority="635067">
      <formula>LEN(TRIM(V7100))&gt;0</formula>
    </cfRule>
  </conditionalFormatting>
  <conditionalFormatting sqref="V7100:V7102 AC7100:AC7102 V7106 AC7106">
    <cfRule type="notContainsBlanks" dxfId="0" priority="635065">
      <formula>LEN(TRIM(V7100))&gt;0</formula>
    </cfRule>
  </conditionalFormatting>
  <conditionalFormatting sqref="W7100:W7102 W7106">
    <cfRule type="notContainsBlanks" dxfId="0" priority="635064">
      <formula>LEN(TRIM(W7100))&gt;0</formula>
    </cfRule>
  </conditionalFormatting>
  <conditionalFormatting sqref="Y7100:Y7102 Y7106 Y7112:Y7113 Y7115 Y7120 Y7126:Y7127">
    <cfRule type="notContainsBlanks" dxfId="5" priority="635063">
      <formula>LEN(TRIM(Y7100))&gt;0</formula>
    </cfRule>
  </conditionalFormatting>
  <conditionalFormatting sqref="Z7100:Z7102 Z7106 Z7112:Z7113 Z7115 Z7120 Z7126:Z7127">
    <cfRule type="notContainsBlanks" dxfId="6" priority="635062">
      <formula>LEN(TRIM(Z7100))&gt;0</formula>
    </cfRule>
  </conditionalFormatting>
  <conditionalFormatting sqref="AB7102 AB7106 AB7112:AB7113 AB7115 AB7120 AB7126:AB7127">
    <cfRule type="cellIs" dxfId="7" priority="635050" operator="notEqual">
      <formula>0</formula>
    </cfRule>
  </conditionalFormatting>
  <conditionalFormatting sqref="V7103 AC7103">
    <cfRule type="notContainsBlanks" dxfId="0" priority="635041">
      <formula>LEN(TRIM(V7103))&gt;0</formula>
    </cfRule>
  </conditionalFormatting>
  <conditionalFormatting sqref="V7104 AC7104">
    <cfRule type="notContainsBlanks" dxfId="0" priority="635040">
      <formula>LEN(TRIM(V7104))&gt;0</formula>
    </cfRule>
  </conditionalFormatting>
  <conditionalFormatting sqref="V7105 AC7105">
    <cfRule type="notContainsBlanks" dxfId="0" priority="635039">
      <formula>LEN(TRIM(V7105))&gt;0</formula>
    </cfRule>
  </conditionalFormatting>
  <conditionalFormatting sqref="V7107 AC7107">
    <cfRule type="notContainsBlanks" dxfId="0" priority="635010">
      <formula>LEN(TRIM(V7107))&gt;0</formula>
    </cfRule>
  </conditionalFormatting>
  <conditionalFormatting sqref="V7108 AC7108">
    <cfRule type="notContainsBlanks" dxfId="0" priority="635009">
      <formula>LEN(TRIM(V7108))&gt;0</formula>
    </cfRule>
  </conditionalFormatting>
  <conditionalFormatting sqref="V7109 AC7109">
    <cfRule type="notContainsBlanks" dxfId="0" priority="635008">
      <formula>LEN(TRIM(V7109))&gt;0</formula>
    </cfRule>
  </conditionalFormatting>
  <conditionalFormatting sqref="V7110 AC7110">
    <cfRule type="notContainsBlanks" dxfId="0" priority="635007">
      <formula>LEN(TRIM(V7110))&gt;0</formula>
    </cfRule>
  </conditionalFormatting>
  <conditionalFormatting sqref="V7111 AC7111">
    <cfRule type="notContainsBlanks" dxfId="0" priority="635006">
      <formula>LEN(TRIM(V7111))&gt;0</formula>
    </cfRule>
  </conditionalFormatting>
  <conditionalFormatting sqref="R7112:R7113 R7115 R7120 R7126:R7127">
    <cfRule type="notContainsBlanks" dxfId="2" priority="635061">
      <formula>LEN(TRIM(R7112))&gt;0</formula>
    </cfRule>
  </conditionalFormatting>
  <conditionalFormatting sqref="V7112:V7113 AC7112:AC7113 V7115 AC7115 V7120 AC7120 V7126:V7127 AC7126:AC7127">
    <cfRule type="notContainsBlanks" dxfId="0" priority="635071">
      <formula>LEN(TRIM(V7112))&gt;0</formula>
    </cfRule>
  </conditionalFormatting>
  <conditionalFormatting sqref="W7112:W7113 W7115 W7120 W7126:W7127">
    <cfRule type="notContainsBlanks" dxfId="0" priority="635070">
      <formula>LEN(TRIM(W7112))&gt;0</formula>
    </cfRule>
  </conditionalFormatting>
  <conditionalFormatting sqref="V7114 AC7114">
    <cfRule type="notContainsBlanks" dxfId="0" priority="634973">
      <formula>LEN(TRIM(V7114))&gt;0</formula>
    </cfRule>
  </conditionalFormatting>
  <conditionalFormatting sqref="V7116 AC7116">
    <cfRule type="notContainsBlanks" dxfId="0" priority="634958">
      <formula>LEN(TRIM(V7116))&gt;0</formula>
    </cfRule>
  </conditionalFormatting>
  <conditionalFormatting sqref="V7117 AC7117">
    <cfRule type="notContainsBlanks" dxfId="0" priority="634957">
      <formula>LEN(TRIM(V7117))&gt;0</formula>
    </cfRule>
  </conditionalFormatting>
  <conditionalFormatting sqref="V7118 AC7118">
    <cfRule type="notContainsBlanks" dxfId="0" priority="634956">
      <formula>LEN(TRIM(V7118))&gt;0</formula>
    </cfRule>
  </conditionalFormatting>
  <conditionalFormatting sqref="V7119 AC7119">
    <cfRule type="notContainsBlanks" dxfId="0" priority="634955">
      <formula>LEN(TRIM(V7119))&gt;0</formula>
    </cfRule>
  </conditionalFormatting>
  <conditionalFormatting sqref="V7121 AC7121">
    <cfRule type="notContainsBlanks" dxfId="0" priority="634920">
      <formula>LEN(TRIM(V7121))&gt;0</formula>
    </cfRule>
  </conditionalFormatting>
  <conditionalFormatting sqref="V7122 AC7122">
    <cfRule type="notContainsBlanks" dxfId="0" priority="634919">
      <formula>LEN(TRIM(V7122))&gt;0</formula>
    </cfRule>
  </conditionalFormatting>
  <conditionalFormatting sqref="V7123 AC7123">
    <cfRule type="notContainsBlanks" dxfId="0" priority="634918">
      <formula>LEN(TRIM(V7123))&gt;0</formula>
    </cfRule>
  </conditionalFormatting>
  <conditionalFormatting sqref="V7124 AC7124">
    <cfRule type="notContainsBlanks" dxfId="0" priority="634917">
      <formula>LEN(TRIM(V7124))&gt;0</formula>
    </cfRule>
  </conditionalFormatting>
  <conditionalFormatting sqref="V7125 AC7125">
    <cfRule type="notContainsBlanks" dxfId="0" priority="634916">
      <formula>LEN(TRIM(V7125))&gt;0</formula>
    </cfRule>
  </conditionalFormatting>
  <conditionalFormatting sqref="V7128 AC7128">
    <cfRule type="notContainsBlanks" dxfId="0" priority="634879">
      <formula>LEN(TRIM(V7128))&gt;0</formula>
    </cfRule>
  </conditionalFormatting>
  <conditionalFormatting sqref="V7129 AC7129">
    <cfRule type="notContainsBlanks" dxfId="0" priority="634878">
      <formula>LEN(TRIM(V7129))&gt;0</formula>
    </cfRule>
  </conditionalFormatting>
  <conditionalFormatting sqref="V7130 AC7130">
    <cfRule type="notContainsBlanks" dxfId="0" priority="634877">
      <formula>LEN(TRIM(V7130))&gt;0</formula>
    </cfRule>
  </conditionalFormatting>
  <conditionalFormatting sqref="R7131:S7131 U7131">
    <cfRule type="notContainsBlanks" dxfId="2" priority="635053">
      <formula>LEN(TRIM(R7131))&gt;0</formula>
    </cfRule>
  </conditionalFormatting>
  <conditionalFormatting sqref="V7131 AC7131">
    <cfRule type="notContainsBlanks" dxfId="0" priority="635058">
      <formula>LEN(TRIM(V7131))&gt;0</formula>
    </cfRule>
  </conditionalFormatting>
  <conditionalFormatting sqref="Q7133:Q7135 Q7139 Q7145:Q7146 Q7148 Q7153 Q7159:Q7160">
    <cfRule type="notContainsBlanks" dxfId="1" priority="634856">
      <formula>LEN(TRIM(Q7133))&gt;0</formula>
    </cfRule>
  </conditionalFormatting>
  <conditionalFormatting sqref="R7133:R7135 R7139">
    <cfRule type="notContainsBlanks" dxfId="2" priority="634855">
      <formula>LEN(TRIM(R7133))&gt;0</formula>
    </cfRule>
  </conditionalFormatting>
  <conditionalFormatting sqref="S7133:S7135 S7139 S7145:S7146 S7148 S7153 S7159:S7160">
    <cfRule type="notContainsBlanks" dxfId="3" priority="634836">
      <formula>LEN(TRIM(S7133))&gt;0</formula>
    </cfRule>
  </conditionalFormatting>
  <conditionalFormatting sqref="U7133:U7135 U7139 U7145:U7146 U7148 U7153 U7159:U7160">
    <cfRule type="notContainsBlanks" dxfId="4" priority="634835">
      <formula>LEN(TRIM(U7133))&gt;0</formula>
    </cfRule>
  </conditionalFormatting>
  <conditionalFormatting sqref="V7133 AC7133">
    <cfRule type="notContainsBlanks" dxfId="0" priority="634854">
      <formula>LEN(TRIM(V7133))&gt;0</formula>
    </cfRule>
  </conditionalFormatting>
  <conditionalFormatting sqref="V7133:V7135 AC7133:AC7135 V7139 AC7139">
    <cfRule type="notContainsBlanks" dxfId="0" priority="634852">
      <formula>LEN(TRIM(V7133))&gt;0</formula>
    </cfRule>
  </conditionalFormatting>
  <conditionalFormatting sqref="W7133:W7135 W7139">
    <cfRule type="notContainsBlanks" dxfId="0" priority="634851">
      <formula>LEN(TRIM(W7133))&gt;0</formula>
    </cfRule>
  </conditionalFormatting>
  <conditionalFormatting sqref="Y7133:Y7135 Y7139 Y7145:Y7146 Y7148 Y7153 Y7159:Y7160">
    <cfRule type="notContainsBlanks" dxfId="5" priority="634850">
      <formula>LEN(TRIM(Y7133))&gt;0</formula>
    </cfRule>
  </conditionalFormatting>
  <conditionalFormatting sqref="Z7133:Z7135 Z7139 Z7145:Z7146 Z7148 Z7153 Z7159:Z7160">
    <cfRule type="notContainsBlanks" dxfId="6" priority="634849">
      <formula>LEN(TRIM(Z7133))&gt;0</formula>
    </cfRule>
  </conditionalFormatting>
  <conditionalFormatting sqref="AB7135 AB7139 AB7145:AB7146 AB7148 AB7153 AB7159:AB7160">
    <cfRule type="cellIs" dxfId="7" priority="634837" operator="notEqual">
      <formula>0</formula>
    </cfRule>
  </conditionalFormatting>
  <conditionalFormatting sqref="V7136 AC7136">
    <cfRule type="notContainsBlanks" dxfId="0" priority="634828">
      <formula>LEN(TRIM(V7136))&gt;0</formula>
    </cfRule>
  </conditionalFormatting>
  <conditionalFormatting sqref="V7137 AC7137">
    <cfRule type="notContainsBlanks" dxfId="0" priority="634827">
      <formula>LEN(TRIM(V7137))&gt;0</formula>
    </cfRule>
  </conditionalFormatting>
  <conditionalFormatting sqref="V7138 AC7138">
    <cfRule type="notContainsBlanks" dxfId="0" priority="634826">
      <formula>LEN(TRIM(V7138))&gt;0</formula>
    </cfRule>
  </conditionalFormatting>
  <conditionalFormatting sqref="V7140 AC7140">
    <cfRule type="notContainsBlanks" dxfId="0" priority="634797">
      <formula>LEN(TRIM(V7140))&gt;0</formula>
    </cfRule>
  </conditionalFormatting>
  <conditionalFormatting sqref="V7141 AC7141">
    <cfRule type="notContainsBlanks" dxfId="0" priority="634796">
      <formula>LEN(TRIM(V7141))&gt;0</formula>
    </cfRule>
  </conditionalFormatting>
  <conditionalFormatting sqref="V7142 AC7142">
    <cfRule type="notContainsBlanks" dxfId="0" priority="634795">
      <formula>LEN(TRIM(V7142))&gt;0</formula>
    </cfRule>
  </conditionalFormatting>
  <conditionalFormatting sqref="V7143 AC7143">
    <cfRule type="notContainsBlanks" dxfId="0" priority="634794">
      <formula>LEN(TRIM(V7143))&gt;0</formula>
    </cfRule>
  </conditionalFormatting>
  <conditionalFormatting sqref="V7144 AC7144">
    <cfRule type="notContainsBlanks" dxfId="0" priority="634793">
      <formula>LEN(TRIM(V7144))&gt;0</formula>
    </cfRule>
  </conditionalFormatting>
  <conditionalFormatting sqref="R7145:R7146 R7148 R7153 R7159:R7160">
    <cfRule type="notContainsBlanks" dxfId="2" priority="634848">
      <formula>LEN(TRIM(R7145))&gt;0</formula>
    </cfRule>
  </conditionalFormatting>
  <conditionalFormatting sqref="V7145:V7146 AC7145:AC7146 V7148 AC7148 V7153 AC7153 V7159:V7160 AC7159:AC7160">
    <cfRule type="notContainsBlanks" dxfId="0" priority="634858">
      <formula>LEN(TRIM(V7145))&gt;0</formula>
    </cfRule>
  </conditionalFormatting>
  <conditionalFormatting sqref="W7145:W7146 W7148 W7153 W7159:W7160">
    <cfRule type="notContainsBlanks" dxfId="0" priority="634857">
      <formula>LEN(TRIM(W7145))&gt;0</formula>
    </cfRule>
  </conditionalFormatting>
  <conditionalFormatting sqref="V7147 AC7147">
    <cfRule type="notContainsBlanks" dxfId="0" priority="634760">
      <formula>LEN(TRIM(V7147))&gt;0</formula>
    </cfRule>
  </conditionalFormatting>
  <conditionalFormatting sqref="V7149 AC7149">
    <cfRule type="notContainsBlanks" dxfId="0" priority="634745">
      <formula>LEN(TRIM(V7149))&gt;0</formula>
    </cfRule>
  </conditionalFormatting>
  <conditionalFormatting sqref="V7150 AC7150">
    <cfRule type="notContainsBlanks" dxfId="0" priority="634744">
      <formula>LEN(TRIM(V7150))&gt;0</formula>
    </cfRule>
  </conditionalFormatting>
  <conditionalFormatting sqref="V7151 AC7151">
    <cfRule type="notContainsBlanks" dxfId="0" priority="634743">
      <formula>LEN(TRIM(V7151))&gt;0</formula>
    </cfRule>
  </conditionalFormatting>
  <conditionalFormatting sqref="V7152 AC7152">
    <cfRule type="notContainsBlanks" dxfId="0" priority="634742">
      <formula>LEN(TRIM(V7152))&gt;0</formula>
    </cfRule>
  </conditionalFormatting>
  <conditionalFormatting sqref="V7154 AC7154">
    <cfRule type="notContainsBlanks" dxfId="0" priority="634707">
      <formula>LEN(TRIM(V7154))&gt;0</formula>
    </cfRule>
  </conditionalFormatting>
  <conditionalFormatting sqref="V7155 AC7155">
    <cfRule type="notContainsBlanks" dxfId="0" priority="634706">
      <formula>LEN(TRIM(V7155))&gt;0</formula>
    </cfRule>
  </conditionalFormatting>
  <conditionalFormatting sqref="V7156 AC7156">
    <cfRule type="notContainsBlanks" dxfId="0" priority="634705">
      <formula>LEN(TRIM(V7156))&gt;0</formula>
    </cfRule>
  </conditionalFormatting>
  <conditionalFormatting sqref="V7157 AC7157">
    <cfRule type="notContainsBlanks" dxfId="0" priority="634704">
      <formula>LEN(TRIM(V7157))&gt;0</formula>
    </cfRule>
  </conditionalFormatting>
  <conditionalFormatting sqref="V7158 AC7158">
    <cfRule type="notContainsBlanks" dxfId="0" priority="634703">
      <formula>LEN(TRIM(V7158))&gt;0</formula>
    </cfRule>
  </conditionalFormatting>
  <conditionalFormatting sqref="V7161 AC7161">
    <cfRule type="notContainsBlanks" dxfId="0" priority="634666">
      <formula>LEN(TRIM(V7161))&gt;0</formula>
    </cfRule>
  </conditionalFormatting>
  <conditionalFormatting sqref="V7162 AC7162">
    <cfRule type="notContainsBlanks" dxfId="0" priority="634665">
      <formula>LEN(TRIM(V7162))&gt;0</formula>
    </cfRule>
  </conditionalFormatting>
  <conditionalFormatting sqref="V7163 AC7163">
    <cfRule type="notContainsBlanks" dxfId="0" priority="634664">
      <formula>LEN(TRIM(V7163))&gt;0</formula>
    </cfRule>
  </conditionalFormatting>
  <conditionalFormatting sqref="R7164:S7164 U7164">
    <cfRule type="notContainsBlanks" dxfId="2" priority="634840">
      <formula>LEN(TRIM(R7164))&gt;0</formula>
    </cfRule>
  </conditionalFormatting>
  <conditionalFormatting sqref="V7164 AC7164">
    <cfRule type="notContainsBlanks" dxfId="0" priority="634845">
      <formula>LEN(TRIM(V7164))&gt;0</formula>
    </cfRule>
  </conditionalFormatting>
  <conditionalFormatting sqref="Q7166:Q7168 Q7172 Q7178:Q7179 Q7181 Q7186 Q7192:Q7193">
    <cfRule type="notContainsBlanks" dxfId="1" priority="634643">
      <formula>LEN(TRIM(Q7166))&gt;0</formula>
    </cfRule>
  </conditionalFormatting>
  <conditionalFormatting sqref="R7166:R7168 R7172">
    <cfRule type="notContainsBlanks" dxfId="2" priority="634642">
      <formula>LEN(TRIM(R7166))&gt;0</formula>
    </cfRule>
  </conditionalFormatting>
  <conditionalFormatting sqref="S7166:S7168 S7172 S7178:S7179 S7181 S7186 S7192:S7193">
    <cfRule type="notContainsBlanks" dxfId="3" priority="634623">
      <formula>LEN(TRIM(S7166))&gt;0</formula>
    </cfRule>
  </conditionalFormatting>
  <conditionalFormatting sqref="U7166:U7168 U7172 U7178:U7179 U7181 U7186 U7192:U7193">
    <cfRule type="notContainsBlanks" dxfId="4" priority="634622">
      <formula>LEN(TRIM(U7166))&gt;0</formula>
    </cfRule>
  </conditionalFormatting>
  <conditionalFormatting sqref="V7166 AC7166">
    <cfRule type="notContainsBlanks" dxfId="0" priority="634641">
      <formula>LEN(TRIM(V7166))&gt;0</formula>
    </cfRule>
  </conditionalFormatting>
  <conditionalFormatting sqref="V7166:V7168 AC7166:AC7168 V7172 AC7172">
    <cfRule type="notContainsBlanks" dxfId="0" priority="634639">
      <formula>LEN(TRIM(V7166))&gt;0</formula>
    </cfRule>
  </conditionalFormatting>
  <conditionalFormatting sqref="W7166:W7168 W7172">
    <cfRule type="notContainsBlanks" dxfId="0" priority="634638">
      <formula>LEN(TRIM(W7166))&gt;0</formula>
    </cfRule>
  </conditionalFormatting>
  <conditionalFormatting sqref="Y7166:Y7168 Y7172 Y7178:Y7179 Y7181 Y7186 Y7192:Y7193">
    <cfRule type="notContainsBlanks" dxfId="5" priority="634637">
      <formula>LEN(TRIM(Y7166))&gt;0</formula>
    </cfRule>
  </conditionalFormatting>
  <conditionalFormatting sqref="Z7166:Z7168 Z7172 Z7178:Z7179 Z7181 Z7186 Z7192:Z7193">
    <cfRule type="notContainsBlanks" dxfId="6" priority="634636">
      <formula>LEN(TRIM(Z7166))&gt;0</formula>
    </cfRule>
  </conditionalFormatting>
  <conditionalFormatting sqref="AB7168 AB7172 AB7178:AB7179 AB7181 AB7186 AB7192:AB7193">
    <cfRule type="cellIs" dxfId="7" priority="634624" operator="notEqual">
      <formula>0</formula>
    </cfRule>
  </conditionalFormatting>
  <conditionalFormatting sqref="V7169 AC7169">
    <cfRule type="notContainsBlanks" dxfId="0" priority="634615">
      <formula>LEN(TRIM(V7169))&gt;0</formula>
    </cfRule>
  </conditionalFormatting>
  <conditionalFormatting sqref="V7170 AC7170">
    <cfRule type="notContainsBlanks" dxfId="0" priority="634614">
      <formula>LEN(TRIM(V7170))&gt;0</formula>
    </cfRule>
  </conditionalFormatting>
  <conditionalFormatting sqref="V7171 AC7171">
    <cfRule type="notContainsBlanks" dxfId="0" priority="634613">
      <formula>LEN(TRIM(V7171))&gt;0</formula>
    </cfRule>
  </conditionalFormatting>
  <conditionalFormatting sqref="V7173 AC7173">
    <cfRule type="notContainsBlanks" dxfId="0" priority="634584">
      <formula>LEN(TRIM(V7173))&gt;0</formula>
    </cfRule>
  </conditionalFormatting>
  <conditionalFormatting sqref="V7174 AC7174">
    <cfRule type="notContainsBlanks" dxfId="0" priority="634583">
      <formula>LEN(TRIM(V7174))&gt;0</formula>
    </cfRule>
  </conditionalFormatting>
  <conditionalFormatting sqref="V7175 AC7175">
    <cfRule type="notContainsBlanks" dxfId="0" priority="634582">
      <formula>LEN(TRIM(V7175))&gt;0</formula>
    </cfRule>
  </conditionalFormatting>
  <conditionalFormatting sqref="V7176 AC7176">
    <cfRule type="notContainsBlanks" dxfId="0" priority="634581">
      <formula>LEN(TRIM(V7176))&gt;0</formula>
    </cfRule>
  </conditionalFormatting>
  <conditionalFormatting sqref="V7177 AC7177">
    <cfRule type="notContainsBlanks" dxfId="0" priority="634580">
      <formula>LEN(TRIM(V7177))&gt;0</formula>
    </cfRule>
  </conditionalFormatting>
  <conditionalFormatting sqref="R7178:R7179 R7181 R7186 R7192:R7193">
    <cfRule type="notContainsBlanks" dxfId="2" priority="634635">
      <formula>LEN(TRIM(R7178))&gt;0</formula>
    </cfRule>
  </conditionalFormatting>
  <conditionalFormatting sqref="V7178:V7179 AC7178:AC7179 V7181 AC7181 V7186 AC7186 V7192:V7193 AC7192:AC7193">
    <cfRule type="notContainsBlanks" dxfId="0" priority="634645">
      <formula>LEN(TRIM(V7178))&gt;0</formula>
    </cfRule>
  </conditionalFormatting>
  <conditionalFormatting sqref="W7178:W7179 W7181 W7186 W7192:W7193">
    <cfRule type="notContainsBlanks" dxfId="0" priority="634644">
      <formula>LEN(TRIM(W7178))&gt;0</formula>
    </cfRule>
  </conditionalFormatting>
  <conditionalFormatting sqref="V7180 AC7180">
    <cfRule type="notContainsBlanks" dxfId="0" priority="634547">
      <formula>LEN(TRIM(V7180))&gt;0</formula>
    </cfRule>
  </conditionalFormatting>
  <conditionalFormatting sqref="V7182 AC7182">
    <cfRule type="notContainsBlanks" dxfId="0" priority="634532">
      <formula>LEN(TRIM(V7182))&gt;0</formula>
    </cfRule>
  </conditionalFormatting>
  <conditionalFormatting sqref="V7183 AC7183">
    <cfRule type="notContainsBlanks" dxfId="0" priority="634531">
      <formula>LEN(TRIM(V7183))&gt;0</formula>
    </cfRule>
  </conditionalFormatting>
  <conditionalFormatting sqref="V7184 AC7184">
    <cfRule type="notContainsBlanks" dxfId="0" priority="634530">
      <formula>LEN(TRIM(V7184))&gt;0</formula>
    </cfRule>
  </conditionalFormatting>
  <conditionalFormatting sqref="V7185 AC7185">
    <cfRule type="notContainsBlanks" dxfId="0" priority="634529">
      <formula>LEN(TRIM(V7185))&gt;0</formula>
    </cfRule>
  </conditionalFormatting>
  <conditionalFormatting sqref="V7187 AC7187">
    <cfRule type="notContainsBlanks" dxfId="0" priority="634494">
      <formula>LEN(TRIM(V7187))&gt;0</formula>
    </cfRule>
  </conditionalFormatting>
  <conditionalFormatting sqref="V7188 AC7188">
    <cfRule type="notContainsBlanks" dxfId="0" priority="634493">
      <formula>LEN(TRIM(V7188))&gt;0</formula>
    </cfRule>
  </conditionalFormatting>
  <conditionalFormatting sqref="V7189 AC7189">
    <cfRule type="notContainsBlanks" dxfId="0" priority="634492">
      <formula>LEN(TRIM(V7189))&gt;0</formula>
    </cfRule>
  </conditionalFormatting>
  <conditionalFormatting sqref="V7190 AC7190">
    <cfRule type="notContainsBlanks" dxfId="0" priority="634491">
      <formula>LEN(TRIM(V7190))&gt;0</formula>
    </cfRule>
  </conditionalFormatting>
  <conditionalFormatting sqref="V7191 AC7191">
    <cfRule type="notContainsBlanks" dxfId="0" priority="634490">
      <formula>LEN(TRIM(V7191))&gt;0</formula>
    </cfRule>
  </conditionalFormatting>
  <conditionalFormatting sqref="V7194 AC7194">
    <cfRule type="notContainsBlanks" dxfId="0" priority="634453">
      <formula>LEN(TRIM(V7194))&gt;0</formula>
    </cfRule>
  </conditionalFormatting>
  <conditionalFormatting sqref="V7195 AC7195">
    <cfRule type="notContainsBlanks" dxfId="0" priority="634452">
      <formula>LEN(TRIM(V7195))&gt;0</formula>
    </cfRule>
  </conditionalFormatting>
  <conditionalFormatting sqref="V7196 AC7196">
    <cfRule type="notContainsBlanks" dxfId="0" priority="634451">
      <formula>LEN(TRIM(V7196))&gt;0</formula>
    </cfRule>
  </conditionalFormatting>
  <conditionalFormatting sqref="R7197:S7197 U7197">
    <cfRule type="notContainsBlanks" dxfId="2" priority="634627">
      <formula>LEN(TRIM(R7197))&gt;0</formula>
    </cfRule>
  </conditionalFormatting>
  <conditionalFormatting sqref="V7197 AC7197">
    <cfRule type="notContainsBlanks" dxfId="0" priority="634632">
      <formula>LEN(TRIM(V7197))&gt;0</formula>
    </cfRule>
  </conditionalFormatting>
  <conditionalFormatting sqref="Q7199:Q7201 Q7205 Q7211:Q7212 Q7214 Q7219 Q7225:Q7226">
    <cfRule type="notContainsBlanks" dxfId="1" priority="634430">
      <formula>LEN(TRIM(Q7199))&gt;0</formula>
    </cfRule>
  </conditionalFormatting>
  <conditionalFormatting sqref="R7199:R7201 R7205">
    <cfRule type="notContainsBlanks" dxfId="2" priority="634429">
      <formula>LEN(TRIM(R7199))&gt;0</formula>
    </cfRule>
  </conditionalFormatting>
  <conditionalFormatting sqref="S7199:S7201 S7205 S7211:S7212 S7214 S7219 S7225:S7226">
    <cfRule type="notContainsBlanks" dxfId="3" priority="634410">
      <formula>LEN(TRIM(S7199))&gt;0</formula>
    </cfRule>
  </conditionalFormatting>
  <conditionalFormatting sqref="U7199:U7201 U7205 U7211:U7212 U7214 U7219 U7225:U7226">
    <cfRule type="notContainsBlanks" dxfId="4" priority="634409">
      <formula>LEN(TRIM(U7199))&gt;0</formula>
    </cfRule>
  </conditionalFormatting>
  <conditionalFormatting sqref="V7199 AC7199">
    <cfRule type="notContainsBlanks" dxfId="0" priority="634428">
      <formula>LEN(TRIM(V7199))&gt;0</formula>
    </cfRule>
  </conditionalFormatting>
  <conditionalFormatting sqref="V7199:V7201 AC7199:AC7201 V7205 AC7205">
    <cfRule type="notContainsBlanks" dxfId="0" priority="634426">
      <formula>LEN(TRIM(V7199))&gt;0</formula>
    </cfRule>
  </conditionalFormatting>
  <conditionalFormatting sqref="W7199:W7201 W7205">
    <cfRule type="notContainsBlanks" dxfId="0" priority="634425">
      <formula>LEN(TRIM(W7199))&gt;0</formula>
    </cfRule>
  </conditionalFormatting>
  <conditionalFormatting sqref="Y7199:Y7201 Y7205 Y7211:Y7212 Y7214 Y7219 Y7225:Y7226">
    <cfRule type="notContainsBlanks" dxfId="5" priority="634424">
      <formula>LEN(TRIM(Y7199))&gt;0</formula>
    </cfRule>
  </conditionalFormatting>
  <conditionalFormatting sqref="Z7199:Z7201 Z7205 Z7211:Z7212 Z7214 Z7219 Z7225:Z7226">
    <cfRule type="notContainsBlanks" dxfId="6" priority="634423">
      <formula>LEN(TRIM(Z7199))&gt;0</formula>
    </cfRule>
  </conditionalFormatting>
  <conditionalFormatting sqref="AB7201 AB7205 AB7211:AB7212 AB7214 AB7219 AB7225:AB7226">
    <cfRule type="cellIs" dxfId="7" priority="634411" operator="notEqual">
      <formula>0</formula>
    </cfRule>
  </conditionalFormatting>
  <conditionalFormatting sqref="V7202 AC7202">
    <cfRule type="notContainsBlanks" dxfId="0" priority="634402">
      <formula>LEN(TRIM(V7202))&gt;0</formula>
    </cfRule>
  </conditionalFormatting>
  <conditionalFormatting sqref="V7203 AC7203">
    <cfRule type="notContainsBlanks" dxfId="0" priority="634401">
      <formula>LEN(TRIM(V7203))&gt;0</formula>
    </cfRule>
  </conditionalFormatting>
  <conditionalFormatting sqref="V7204 AC7204">
    <cfRule type="notContainsBlanks" dxfId="0" priority="634400">
      <formula>LEN(TRIM(V7204))&gt;0</formula>
    </cfRule>
  </conditionalFormatting>
  <conditionalFormatting sqref="V7206 AC7206">
    <cfRule type="notContainsBlanks" dxfId="0" priority="634371">
      <formula>LEN(TRIM(V7206))&gt;0</formula>
    </cfRule>
  </conditionalFormatting>
  <conditionalFormatting sqref="V7207 AC7207">
    <cfRule type="notContainsBlanks" dxfId="0" priority="634370">
      <formula>LEN(TRIM(V7207))&gt;0</formula>
    </cfRule>
  </conditionalFormatting>
  <conditionalFormatting sqref="V7208 AC7208">
    <cfRule type="notContainsBlanks" dxfId="0" priority="634369">
      <formula>LEN(TRIM(V7208))&gt;0</formula>
    </cfRule>
  </conditionalFormatting>
  <conditionalFormatting sqref="V7209 AC7209">
    <cfRule type="notContainsBlanks" dxfId="0" priority="634368">
      <formula>LEN(TRIM(V7209))&gt;0</formula>
    </cfRule>
  </conditionalFormatting>
  <conditionalFormatting sqref="V7210 AC7210">
    <cfRule type="notContainsBlanks" dxfId="0" priority="634367">
      <formula>LEN(TRIM(V7210))&gt;0</formula>
    </cfRule>
  </conditionalFormatting>
  <conditionalFormatting sqref="R7211:R7212 R7214 R7219 R7225:R7226">
    <cfRule type="notContainsBlanks" dxfId="2" priority="634422">
      <formula>LEN(TRIM(R7211))&gt;0</formula>
    </cfRule>
  </conditionalFormatting>
  <conditionalFormatting sqref="V7211:V7212 AC7211:AC7212 V7214 AC7214 V7219 AC7219 V7225:V7226 AC7225:AC7226">
    <cfRule type="notContainsBlanks" dxfId="0" priority="634432">
      <formula>LEN(TRIM(V7211))&gt;0</formula>
    </cfRule>
  </conditionalFormatting>
  <conditionalFormatting sqref="W7211:W7212 W7214 W7219 W7225:W7226">
    <cfRule type="notContainsBlanks" dxfId="0" priority="634431">
      <formula>LEN(TRIM(W7211))&gt;0</formula>
    </cfRule>
  </conditionalFormatting>
  <conditionalFormatting sqref="V7213 AC7213">
    <cfRule type="notContainsBlanks" dxfId="0" priority="634334">
      <formula>LEN(TRIM(V7213))&gt;0</formula>
    </cfRule>
  </conditionalFormatting>
  <conditionalFormatting sqref="V7215 AC7215">
    <cfRule type="notContainsBlanks" dxfId="0" priority="634319">
      <formula>LEN(TRIM(V7215))&gt;0</formula>
    </cfRule>
  </conditionalFormatting>
  <conditionalFormatting sqref="V7216 AC7216">
    <cfRule type="notContainsBlanks" dxfId="0" priority="634318">
      <formula>LEN(TRIM(V7216))&gt;0</formula>
    </cfRule>
  </conditionalFormatting>
  <conditionalFormatting sqref="V7217 AC7217">
    <cfRule type="notContainsBlanks" dxfId="0" priority="634317">
      <formula>LEN(TRIM(V7217))&gt;0</formula>
    </cfRule>
  </conditionalFormatting>
  <conditionalFormatting sqref="V7218 AC7218">
    <cfRule type="notContainsBlanks" dxfId="0" priority="634316">
      <formula>LEN(TRIM(V7218))&gt;0</formula>
    </cfRule>
  </conditionalFormatting>
  <conditionalFormatting sqref="V7220 AC7220">
    <cfRule type="notContainsBlanks" dxfId="0" priority="634281">
      <formula>LEN(TRIM(V7220))&gt;0</formula>
    </cfRule>
  </conditionalFormatting>
  <conditionalFormatting sqref="V7221 AC7221">
    <cfRule type="notContainsBlanks" dxfId="0" priority="634280">
      <formula>LEN(TRIM(V7221))&gt;0</formula>
    </cfRule>
  </conditionalFormatting>
  <conditionalFormatting sqref="V7222 AC7222">
    <cfRule type="notContainsBlanks" dxfId="0" priority="634279">
      <formula>LEN(TRIM(V7222))&gt;0</formula>
    </cfRule>
  </conditionalFormatting>
  <conditionalFormatting sqref="V7223 AC7223">
    <cfRule type="notContainsBlanks" dxfId="0" priority="634278">
      <formula>LEN(TRIM(V7223))&gt;0</formula>
    </cfRule>
  </conditionalFormatting>
  <conditionalFormatting sqref="V7224 AC7224">
    <cfRule type="notContainsBlanks" dxfId="0" priority="634277">
      <formula>LEN(TRIM(V7224))&gt;0</formula>
    </cfRule>
  </conditionalFormatting>
  <conditionalFormatting sqref="V7227 AC7227">
    <cfRule type="notContainsBlanks" dxfId="0" priority="634240">
      <formula>LEN(TRIM(V7227))&gt;0</formula>
    </cfRule>
  </conditionalFormatting>
  <conditionalFormatting sqref="V7228 AC7228">
    <cfRule type="notContainsBlanks" dxfId="0" priority="634239">
      <formula>LEN(TRIM(V7228))&gt;0</formula>
    </cfRule>
  </conditionalFormatting>
  <conditionalFormatting sqref="V7229 AC7229">
    <cfRule type="notContainsBlanks" dxfId="0" priority="634238">
      <formula>LEN(TRIM(V7229))&gt;0</formula>
    </cfRule>
  </conditionalFormatting>
  <conditionalFormatting sqref="R7230:S7230 U7230">
    <cfRule type="notContainsBlanks" dxfId="2" priority="634414">
      <formula>LEN(TRIM(R7230))&gt;0</formula>
    </cfRule>
  </conditionalFormatting>
  <conditionalFormatting sqref="V7230 AC7230">
    <cfRule type="notContainsBlanks" dxfId="0" priority="634419">
      <formula>LEN(TRIM(V7230))&gt;0</formula>
    </cfRule>
  </conditionalFormatting>
  <conditionalFormatting sqref="Q7232:Q7234 Q7238 Q7244:Q7245 Q7247 Q7252 Q7258:Q7259">
    <cfRule type="notContainsBlanks" dxfId="1" priority="634217">
      <formula>LEN(TRIM(Q7232))&gt;0</formula>
    </cfRule>
  </conditionalFormatting>
  <conditionalFormatting sqref="R7232:R7234 R7238">
    <cfRule type="notContainsBlanks" dxfId="2" priority="634216">
      <formula>LEN(TRIM(R7232))&gt;0</formula>
    </cfRule>
  </conditionalFormatting>
  <conditionalFormatting sqref="S7232:S7234 S7238 S7244:S7245 S7247 S7252 S7258:S7259">
    <cfRule type="notContainsBlanks" dxfId="3" priority="634197">
      <formula>LEN(TRIM(S7232))&gt;0</formula>
    </cfRule>
  </conditionalFormatting>
  <conditionalFormatting sqref="U7232:U7234 U7238 U7244:U7245 U7247 U7252 U7258:U7259">
    <cfRule type="notContainsBlanks" dxfId="4" priority="634196">
      <formula>LEN(TRIM(U7232))&gt;0</formula>
    </cfRule>
  </conditionalFormatting>
  <conditionalFormatting sqref="V7232 AC7232">
    <cfRule type="notContainsBlanks" dxfId="0" priority="634215">
      <formula>LEN(TRIM(V7232))&gt;0</formula>
    </cfRule>
  </conditionalFormatting>
  <conditionalFormatting sqref="V7232:V7234 AC7232:AC7234 V7238 AC7238">
    <cfRule type="notContainsBlanks" dxfId="0" priority="634213">
      <formula>LEN(TRIM(V7232))&gt;0</formula>
    </cfRule>
  </conditionalFormatting>
  <conditionalFormatting sqref="W7232:W7234 W7238">
    <cfRule type="notContainsBlanks" dxfId="0" priority="634212">
      <formula>LEN(TRIM(W7232))&gt;0</formula>
    </cfRule>
  </conditionalFormatting>
  <conditionalFormatting sqref="Y7232:Y7234 Y7238 Y7244:Y7245 Y7247 Y7252 Y7258:Y7259">
    <cfRule type="notContainsBlanks" dxfId="5" priority="634211">
      <formula>LEN(TRIM(Y7232))&gt;0</formula>
    </cfRule>
  </conditionalFormatting>
  <conditionalFormatting sqref="Z7232:Z7234 Z7238 Z7244:Z7245 Z7247 Z7252 Z7258:Z7259">
    <cfRule type="notContainsBlanks" dxfId="6" priority="634210">
      <formula>LEN(TRIM(Z7232))&gt;0</formula>
    </cfRule>
  </conditionalFormatting>
  <conditionalFormatting sqref="AB7234 AB7238 AB7244:AB7245 AB7247 AB7252 AB7258:AB7259">
    <cfRule type="cellIs" dxfId="7" priority="634198" operator="notEqual">
      <formula>0</formula>
    </cfRule>
  </conditionalFormatting>
  <conditionalFormatting sqref="V7235 AC7235">
    <cfRule type="notContainsBlanks" dxfId="0" priority="634189">
      <formula>LEN(TRIM(V7235))&gt;0</formula>
    </cfRule>
  </conditionalFormatting>
  <conditionalFormatting sqref="V7236 AC7236">
    <cfRule type="notContainsBlanks" dxfId="0" priority="634188">
      <formula>LEN(TRIM(V7236))&gt;0</formula>
    </cfRule>
  </conditionalFormatting>
  <conditionalFormatting sqref="V7237 AC7237">
    <cfRule type="notContainsBlanks" dxfId="0" priority="634187">
      <formula>LEN(TRIM(V7237))&gt;0</formula>
    </cfRule>
  </conditionalFormatting>
  <conditionalFormatting sqref="V7239 AC7239">
    <cfRule type="notContainsBlanks" dxfId="0" priority="634158">
      <formula>LEN(TRIM(V7239))&gt;0</formula>
    </cfRule>
  </conditionalFormatting>
  <conditionalFormatting sqref="V7240 AC7240">
    <cfRule type="notContainsBlanks" dxfId="0" priority="634157">
      <formula>LEN(TRIM(V7240))&gt;0</formula>
    </cfRule>
  </conditionalFormatting>
  <conditionalFormatting sqref="V7241 AC7241">
    <cfRule type="notContainsBlanks" dxfId="0" priority="634156">
      <formula>LEN(TRIM(V7241))&gt;0</formula>
    </cfRule>
  </conditionalFormatting>
  <conditionalFormatting sqref="V7242 AC7242">
    <cfRule type="notContainsBlanks" dxfId="0" priority="634155">
      <formula>LEN(TRIM(V7242))&gt;0</formula>
    </cfRule>
  </conditionalFormatting>
  <conditionalFormatting sqref="V7243 AC7243">
    <cfRule type="notContainsBlanks" dxfId="0" priority="634154">
      <formula>LEN(TRIM(V7243))&gt;0</formula>
    </cfRule>
  </conditionalFormatting>
  <conditionalFormatting sqref="R7244:R7245 R7247 R7252 R7258:R7259">
    <cfRule type="notContainsBlanks" dxfId="2" priority="634209">
      <formula>LEN(TRIM(R7244))&gt;0</formula>
    </cfRule>
  </conditionalFormatting>
  <conditionalFormatting sqref="V7244:V7245 AC7244:AC7245 V7247 AC7247 V7252 AC7252 V7258:V7259 AC7258:AC7259">
    <cfRule type="notContainsBlanks" dxfId="0" priority="634219">
      <formula>LEN(TRIM(V7244))&gt;0</formula>
    </cfRule>
  </conditionalFormatting>
  <conditionalFormatting sqref="W7244:W7245 W7247 W7252 W7258:W7259">
    <cfRule type="notContainsBlanks" dxfId="0" priority="634218">
      <formula>LEN(TRIM(W7244))&gt;0</formula>
    </cfRule>
  </conditionalFormatting>
  <conditionalFormatting sqref="V7246 AC7246">
    <cfRule type="notContainsBlanks" dxfId="0" priority="634121">
      <formula>LEN(TRIM(V7246))&gt;0</formula>
    </cfRule>
  </conditionalFormatting>
  <conditionalFormatting sqref="V7248 AC7248">
    <cfRule type="notContainsBlanks" dxfId="0" priority="634106">
      <formula>LEN(TRIM(V7248))&gt;0</formula>
    </cfRule>
  </conditionalFormatting>
  <conditionalFormatting sqref="V7249 AC7249">
    <cfRule type="notContainsBlanks" dxfId="0" priority="634105">
      <formula>LEN(TRIM(V7249))&gt;0</formula>
    </cfRule>
  </conditionalFormatting>
  <conditionalFormatting sqref="V7250 AC7250">
    <cfRule type="notContainsBlanks" dxfId="0" priority="634104">
      <formula>LEN(TRIM(V7250))&gt;0</formula>
    </cfRule>
  </conditionalFormatting>
  <conditionalFormatting sqref="V7251 AC7251">
    <cfRule type="notContainsBlanks" dxfId="0" priority="634103">
      <formula>LEN(TRIM(V7251))&gt;0</formula>
    </cfRule>
  </conditionalFormatting>
  <conditionalFormatting sqref="V7253 AC7253">
    <cfRule type="notContainsBlanks" dxfId="0" priority="634068">
      <formula>LEN(TRIM(V7253))&gt;0</formula>
    </cfRule>
  </conditionalFormatting>
  <conditionalFormatting sqref="V7254 AC7254">
    <cfRule type="notContainsBlanks" dxfId="0" priority="634067">
      <formula>LEN(TRIM(V7254))&gt;0</formula>
    </cfRule>
  </conditionalFormatting>
  <conditionalFormatting sqref="V7255 AC7255">
    <cfRule type="notContainsBlanks" dxfId="0" priority="634066">
      <formula>LEN(TRIM(V7255))&gt;0</formula>
    </cfRule>
  </conditionalFormatting>
  <conditionalFormatting sqref="V7256 AC7256">
    <cfRule type="notContainsBlanks" dxfId="0" priority="634065">
      <formula>LEN(TRIM(V7256))&gt;0</formula>
    </cfRule>
  </conditionalFormatting>
  <conditionalFormatting sqref="V7257 AC7257">
    <cfRule type="notContainsBlanks" dxfId="0" priority="634064">
      <formula>LEN(TRIM(V7257))&gt;0</formula>
    </cfRule>
  </conditionalFormatting>
  <conditionalFormatting sqref="V7260 AC7260">
    <cfRule type="notContainsBlanks" dxfId="0" priority="634027">
      <formula>LEN(TRIM(V7260))&gt;0</formula>
    </cfRule>
  </conditionalFormatting>
  <conditionalFormatting sqref="V7261 AC7261">
    <cfRule type="notContainsBlanks" dxfId="0" priority="634026">
      <formula>LEN(TRIM(V7261))&gt;0</formula>
    </cfRule>
  </conditionalFormatting>
  <conditionalFormatting sqref="V7262 AC7262">
    <cfRule type="notContainsBlanks" dxfId="0" priority="634025">
      <formula>LEN(TRIM(V7262))&gt;0</formula>
    </cfRule>
  </conditionalFormatting>
  <conditionalFormatting sqref="R7263:S7263 U7263">
    <cfRule type="notContainsBlanks" dxfId="2" priority="634201">
      <formula>LEN(TRIM(R7263))&gt;0</formula>
    </cfRule>
  </conditionalFormatting>
  <conditionalFormatting sqref="V7263 AC7263">
    <cfRule type="notContainsBlanks" dxfId="0" priority="634206">
      <formula>LEN(TRIM(V7263))&gt;0</formula>
    </cfRule>
  </conditionalFormatting>
  <printOptions horizontalCentered="1"/>
  <pageMargins left="0.393055555555556" right="0.393055555555556" top="0.393055555555556" bottom="0.393055555555556"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员工考勤汇总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A时间可以证明一切</cp:lastModifiedBy>
  <dcterms:created xsi:type="dcterms:W3CDTF">2021-08-12T04:58:00Z</dcterms:created>
  <dcterms:modified xsi:type="dcterms:W3CDTF">2026-06-23T09:01:22Z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F4183CB333A04CA09B7E503BB5FB0AC2_13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ommondata">
    <vt:lpwstr>eyJoZGlkIjoiN2FjZGM4ZDY2OTVmNTI5NWRlNTBlNzRmOWIwNGFjNmIifQ==</vt:lpwstr>
  </property>
  <property fmtid="{D5CDD505-2E9C-101B-9397-08002B2CF9AE}" pid="6" name="CalculationRule">
    <vt:i4>0</vt:i4>
  </property>
</Properties>
</file>